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24226"/>
  <mc:AlternateContent xmlns:mc="http://schemas.openxmlformats.org/markup-compatibility/2006">
    <mc:Choice Requires="x15">
      <x15ac:absPath xmlns:x15ac="http://schemas.microsoft.com/office/spreadsheetml/2010/11/ac" url="https://iomint.sharepoint.com/sites/RegionalCordinationPlatform/Shared Documents/General/IM/RMRP 2023-24/Submission/Submission2324QualityApp/docs/"/>
    </mc:Choice>
  </mc:AlternateContent>
  <xr:revisionPtr revIDLastSave="0" documentId="8_{042DBB10-7E31-4716-8B64-135B46575CD6}" xr6:coauthVersionLast="47" xr6:coauthVersionMax="47" xr10:uidLastSave="{00000000-0000-0000-0000-000000000000}"/>
  <bookViews>
    <workbookView xWindow="-108" yWindow="-108" windowWidth="23256" windowHeight="12576" tabRatio="746" xr2:uid="{C62BC349-696B-476B-A8B6-0F2DDE8CFF21}"/>
  </bookViews>
  <sheets>
    <sheet name=" Activity Sheet" sheetId="1" r:id="rId1"/>
    <sheet name="Instructions" sheetId="2" r:id="rId2"/>
    <sheet name="Summary" sheetId="23" r:id="rId3"/>
    <sheet name="SummarySheet" sheetId="24" r:id="rId4"/>
    <sheet name="Year" sheetId="22" r:id="rId5"/>
    <sheet name="CountryAdmin1" sheetId="16" r:id="rId6"/>
    <sheet name="Partners" sheetId="17" r:id="rId7"/>
    <sheet name="Indicators2324" sheetId="26" r:id="rId8"/>
    <sheet name="Indicator_type" sheetId="21" r:id="rId9"/>
  </sheets>
  <definedNames>
    <definedName name="_xlnm._FilterDatabase" localSheetId="5" hidden="1">CountryAdmin1!$A$1:$C$236</definedName>
    <definedName name="_xlnm._FilterDatabase" localSheetId="7" hidden="1">Indicators2324!$A$1:$N$86</definedName>
    <definedName name="_xlnm._FilterDatabase" localSheetId="6" hidden="1">Partners!$A$1:$E$194</definedName>
    <definedName name="_xlcn.WorksheetConnection_SubmissionTemplateRMRP202324_revJC.xlsxTable2" hidden="1">Table2[]</definedName>
    <definedName name="Country">CountryAdmin1!$A:$A</definedName>
    <definedName name="CountryInicio">CountryAdmin1!$A$1</definedName>
    <definedName name="CountryList">CountryAdmin1!$E$2:$E$20</definedName>
    <definedName name="Partners">Partners!$B:$B</definedName>
    <definedName name="Sector2">Indicators2324!$B$1</definedName>
    <definedName name="Sector3">Indicators2324!$B:$B</definedName>
    <definedName name="SectorList">Indicators2324!$N$2:$N$21</definedName>
    <definedName name="year">Year!$A$1:$A$2</definedName>
  </definedNames>
  <calcPr calcId="191028"/>
  <pivotCaches>
    <pivotCache cacheId="0" r:id="rId10"/>
    <pivotCache cacheId="1" r:id="rId11"/>
    <pivotCache cacheId="2" r:id="rId12"/>
    <pivotCache cacheId="3" r:id="rId13"/>
  </pivotCaches>
  <extLst>
    <ext xmlns:x15="http://schemas.microsoft.com/office/spreadsheetml/2010/11/main" uri="{FCE2AD5D-F65C-4FA6-A056-5C36A1767C68}">
      <x15:dataModel>
        <x15:modelTables>
          <x15:modelTable id="Table2" name="Table2" connection="WorksheetConnection_Submission Template RMRP 2023-24_revJC.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1" l="1"/>
  <c r="E5" i="1"/>
  <c r="E6" i="1"/>
  <c r="E7" i="1"/>
  <c r="E8" i="1"/>
  <c r="N4" i="1"/>
  <c r="N5"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3" i="1"/>
  <c r="W22" i="21" l="1"/>
  <c r="N2" i="26" a="1"/>
  <c r="N2" i="26" s="1"/>
  <c r="H12" i="17" a="1"/>
  <c r="H12" i="17" s="1"/>
  <c r="H257" i="17" a="1"/>
  <c r="H257" i="17" s="1"/>
  <c r="H2" i="17" a="1"/>
  <c r="H2" i="17" s="1"/>
  <c r="E3" i="1"/>
  <c r="N3" i="1"/>
  <c r="AA5" i="1"/>
  <c r="AA6" i="1"/>
  <c r="N6" i="1"/>
  <c r="AA7" i="1"/>
  <c r="N7" i="1"/>
  <c r="AA8" i="1"/>
  <c r="N8" i="1"/>
  <c r="Z3" i="1" l="1"/>
  <c r="AA3" i="1"/>
  <c r="W27" i="21"/>
  <c r="W26" i="21"/>
  <c r="W25" i="21"/>
  <c r="W24" i="21"/>
  <c r="W23" i="21"/>
  <c r="E12" i="1" l="1"/>
  <c r="N12" i="1"/>
  <c r="E13" i="1"/>
  <c r="N13" i="1"/>
  <c r="E14" i="1"/>
  <c r="N14" i="1"/>
  <c r="E15" i="1"/>
  <c r="N15" i="1"/>
  <c r="E16" i="1"/>
  <c r="N16" i="1"/>
  <c r="E17" i="1"/>
  <c r="N17" i="1"/>
  <c r="E18" i="1"/>
  <c r="N18" i="1"/>
  <c r="E19" i="1"/>
  <c r="N19" i="1"/>
  <c r="E20" i="1"/>
  <c r="N20" i="1"/>
  <c r="E21" i="1"/>
  <c r="N21" i="1"/>
  <c r="E22" i="1"/>
  <c r="N22" i="1"/>
  <c r="E23" i="1"/>
  <c r="N23" i="1"/>
  <c r="E24" i="1"/>
  <c r="N24" i="1"/>
  <c r="E25" i="1"/>
  <c r="N25" i="1"/>
  <c r="E26" i="1"/>
  <c r="N26" i="1"/>
  <c r="E27" i="1"/>
  <c r="N27" i="1"/>
  <c r="E28" i="1"/>
  <c r="N28" i="1"/>
  <c r="E29" i="1"/>
  <c r="N29" i="1"/>
  <c r="E30" i="1"/>
  <c r="N30" i="1"/>
  <c r="E31" i="1"/>
  <c r="N31" i="1"/>
  <c r="E32" i="1"/>
  <c r="N32" i="1"/>
  <c r="E33" i="1"/>
  <c r="N33" i="1"/>
  <c r="E34" i="1"/>
  <c r="N34" i="1"/>
  <c r="E35" i="1"/>
  <c r="N35" i="1"/>
  <c r="E36" i="1"/>
  <c r="N36" i="1"/>
  <c r="E37" i="1"/>
  <c r="N37" i="1"/>
  <c r="E38" i="1"/>
  <c r="N38" i="1"/>
  <c r="E39" i="1"/>
  <c r="N39" i="1"/>
  <c r="E40" i="1"/>
  <c r="N40" i="1"/>
  <c r="E41" i="1"/>
  <c r="N41" i="1"/>
  <c r="E42" i="1"/>
  <c r="N42" i="1"/>
  <c r="E43" i="1"/>
  <c r="N43" i="1"/>
  <c r="E44" i="1"/>
  <c r="N44" i="1"/>
  <c r="E45" i="1"/>
  <c r="N45" i="1"/>
  <c r="E46" i="1"/>
  <c r="N46" i="1"/>
  <c r="E47" i="1"/>
  <c r="N47" i="1"/>
  <c r="E48" i="1"/>
  <c r="N48" i="1"/>
  <c r="E49" i="1"/>
  <c r="N49" i="1"/>
  <c r="E50" i="1"/>
  <c r="N50" i="1"/>
  <c r="E51" i="1"/>
  <c r="N51" i="1"/>
  <c r="E52" i="1"/>
  <c r="N52" i="1"/>
  <c r="E53" i="1"/>
  <c r="N53" i="1"/>
  <c r="E54" i="1"/>
  <c r="N54" i="1"/>
  <c r="E55" i="1"/>
  <c r="N55" i="1"/>
  <c r="E56" i="1"/>
  <c r="N56" i="1"/>
  <c r="E57" i="1"/>
  <c r="N57" i="1"/>
  <c r="E58" i="1"/>
  <c r="N58" i="1"/>
  <c r="E59" i="1"/>
  <c r="N59" i="1"/>
  <c r="E60" i="1"/>
  <c r="N60" i="1"/>
  <c r="E61" i="1"/>
  <c r="N61" i="1"/>
  <c r="E62" i="1"/>
  <c r="N62" i="1"/>
  <c r="E63" i="1"/>
  <c r="N63" i="1"/>
  <c r="E64" i="1"/>
  <c r="N64" i="1"/>
  <c r="E65" i="1"/>
  <c r="N65" i="1"/>
  <c r="E66" i="1"/>
  <c r="N66" i="1"/>
  <c r="E67" i="1"/>
  <c r="N67" i="1"/>
  <c r="E68" i="1"/>
  <c r="N68" i="1"/>
  <c r="E69" i="1"/>
  <c r="N69" i="1"/>
  <c r="E70" i="1"/>
  <c r="N70" i="1"/>
  <c r="E71" i="1"/>
  <c r="N71" i="1"/>
  <c r="E72" i="1"/>
  <c r="N72" i="1"/>
  <c r="E73" i="1"/>
  <c r="N73" i="1"/>
  <c r="E74" i="1"/>
  <c r="N74" i="1"/>
  <c r="E75" i="1"/>
  <c r="N75" i="1"/>
  <c r="E76" i="1"/>
  <c r="N76" i="1"/>
  <c r="E77" i="1"/>
  <c r="N77" i="1"/>
  <c r="E78" i="1"/>
  <c r="N78" i="1"/>
  <c r="E79" i="1"/>
  <c r="N79" i="1"/>
  <c r="E80" i="1"/>
  <c r="N80" i="1"/>
  <c r="E81" i="1"/>
  <c r="N81" i="1"/>
  <c r="E82" i="1"/>
  <c r="N82" i="1"/>
  <c r="E83" i="1"/>
  <c r="N83" i="1"/>
  <c r="E84" i="1"/>
  <c r="N84" i="1"/>
  <c r="E85" i="1"/>
  <c r="N85" i="1"/>
  <c r="E86" i="1"/>
  <c r="N86" i="1"/>
  <c r="E87" i="1"/>
  <c r="N87" i="1"/>
  <c r="E88" i="1"/>
  <c r="N88" i="1"/>
  <c r="E89" i="1"/>
  <c r="N89" i="1"/>
  <c r="E90" i="1"/>
  <c r="N90" i="1"/>
  <c r="E91" i="1"/>
  <c r="N91" i="1"/>
  <c r="E92" i="1"/>
  <c r="N92" i="1"/>
  <c r="E93" i="1"/>
  <c r="N93" i="1"/>
  <c r="E94" i="1"/>
  <c r="N94" i="1"/>
  <c r="E95" i="1"/>
  <c r="N95" i="1"/>
  <c r="E96" i="1"/>
  <c r="N96" i="1"/>
  <c r="E97" i="1"/>
  <c r="N97" i="1"/>
  <c r="E98" i="1"/>
  <c r="N98" i="1"/>
  <c r="E99" i="1"/>
  <c r="N99" i="1"/>
  <c r="E100" i="1"/>
  <c r="N100" i="1"/>
  <c r="E101" i="1"/>
  <c r="N101" i="1"/>
  <c r="E102" i="1"/>
  <c r="N102" i="1"/>
  <c r="E103" i="1"/>
  <c r="N103" i="1"/>
  <c r="E104" i="1"/>
  <c r="N104" i="1"/>
  <c r="E105" i="1"/>
  <c r="N105" i="1"/>
  <c r="E106" i="1"/>
  <c r="N106" i="1"/>
  <c r="E107" i="1"/>
  <c r="N107" i="1"/>
  <c r="E108" i="1"/>
  <c r="N108" i="1"/>
  <c r="E109" i="1"/>
  <c r="N109" i="1"/>
  <c r="E110" i="1"/>
  <c r="N110" i="1"/>
  <c r="E111" i="1"/>
  <c r="N111" i="1"/>
  <c r="E112" i="1"/>
  <c r="N112" i="1"/>
  <c r="E113" i="1"/>
  <c r="N113" i="1"/>
  <c r="E114" i="1"/>
  <c r="N114" i="1"/>
  <c r="E115" i="1"/>
  <c r="N115" i="1"/>
  <c r="E116" i="1"/>
  <c r="N116" i="1"/>
  <c r="E117" i="1"/>
  <c r="N117" i="1"/>
  <c r="E118" i="1"/>
  <c r="N118" i="1"/>
  <c r="E119" i="1"/>
  <c r="N119" i="1"/>
  <c r="E120" i="1"/>
  <c r="N120" i="1"/>
  <c r="E121" i="1"/>
  <c r="N121" i="1"/>
  <c r="E122" i="1"/>
  <c r="N122" i="1"/>
  <c r="E123" i="1"/>
  <c r="N123" i="1"/>
  <c r="E124" i="1"/>
  <c r="N124" i="1"/>
  <c r="E125" i="1"/>
  <c r="N125" i="1"/>
  <c r="E126" i="1"/>
  <c r="N126" i="1"/>
  <c r="E127" i="1"/>
  <c r="N127" i="1"/>
  <c r="E128" i="1"/>
  <c r="N128" i="1"/>
  <c r="E129" i="1"/>
  <c r="N129" i="1"/>
  <c r="E130" i="1"/>
  <c r="N130" i="1"/>
  <c r="E131" i="1"/>
  <c r="N131" i="1"/>
  <c r="E132" i="1"/>
  <c r="N132" i="1"/>
  <c r="E133" i="1"/>
  <c r="N133" i="1"/>
  <c r="E134" i="1"/>
  <c r="N134" i="1"/>
  <c r="E135" i="1"/>
  <c r="N135" i="1"/>
  <c r="E136" i="1"/>
  <c r="N136" i="1"/>
  <c r="E137" i="1"/>
  <c r="N137" i="1"/>
  <c r="E138" i="1"/>
  <c r="N138" i="1"/>
  <c r="E139" i="1"/>
  <c r="N139" i="1"/>
  <c r="E140" i="1"/>
  <c r="N140" i="1"/>
  <c r="E141" i="1"/>
  <c r="N141" i="1"/>
  <c r="E142" i="1"/>
  <c r="N142" i="1"/>
  <c r="E143" i="1"/>
  <c r="N143" i="1"/>
  <c r="E144" i="1"/>
  <c r="N144" i="1"/>
  <c r="E145" i="1"/>
  <c r="N145" i="1"/>
  <c r="E146" i="1"/>
  <c r="N146" i="1"/>
  <c r="E147" i="1"/>
  <c r="N147" i="1"/>
  <c r="E148" i="1"/>
  <c r="N148" i="1"/>
  <c r="E149" i="1"/>
  <c r="N149" i="1"/>
  <c r="E150" i="1"/>
  <c r="N150" i="1"/>
  <c r="E151" i="1"/>
  <c r="N151" i="1"/>
  <c r="E152" i="1"/>
  <c r="N152" i="1"/>
  <c r="E153" i="1"/>
  <c r="N153" i="1"/>
  <c r="E154" i="1"/>
  <c r="N154" i="1"/>
  <c r="E155" i="1"/>
  <c r="N155" i="1"/>
  <c r="E156" i="1"/>
  <c r="N156" i="1"/>
  <c r="E157" i="1"/>
  <c r="N157" i="1"/>
  <c r="E158" i="1"/>
  <c r="N158" i="1"/>
  <c r="E159" i="1"/>
  <c r="N159" i="1"/>
  <c r="E160" i="1"/>
  <c r="N160" i="1"/>
  <c r="E161" i="1"/>
  <c r="N161" i="1"/>
  <c r="E162" i="1"/>
  <c r="N162" i="1"/>
  <c r="E163" i="1"/>
  <c r="N163" i="1"/>
  <c r="E164" i="1"/>
  <c r="N164" i="1"/>
  <c r="E165" i="1"/>
  <c r="N165" i="1"/>
  <c r="E166" i="1"/>
  <c r="N166" i="1"/>
  <c r="E167" i="1"/>
  <c r="N167" i="1"/>
  <c r="E168" i="1"/>
  <c r="N168" i="1"/>
  <c r="E169" i="1"/>
  <c r="N169" i="1"/>
  <c r="E170" i="1"/>
  <c r="N170" i="1"/>
  <c r="E171" i="1"/>
  <c r="N171" i="1"/>
  <c r="E172" i="1"/>
  <c r="N172" i="1"/>
  <c r="E173" i="1"/>
  <c r="N173" i="1"/>
  <c r="E174" i="1"/>
  <c r="N174" i="1"/>
  <c r="E175" i="1"/>
  <c r="N175" i="1"/>
  <c r="E176" i="1"/>
  <c r="N176" i="1"/>
  <c r="E177" i="1"/>
  <c r="N177" i="1"/>
  <c r="E178" i="1"/>
  <c r="N178" i="1"/>
  <c r="E179" i="1"/>
  <c r="N179" i="1"/>
  <c r="E180" i="1"/>
  <c r="N180" i="1"/>
  <c r="E181" i="1"/>
  <c r="N181" i="1"/>
  <c r="E182" i="1"/>
  <c r="N182" i="1"/>
  <c r="E183" i="1"/>
  <c r="N183" i="1"/>
  <c r="E184" i="1"/>
  <c r="N184" i="1"/>
  <c r="E185" i="1"/>
  <c r="N185" i="1"/>
  <c r="E186" i="1"/>
  <c r="N186" i="1"/>
  <c r="E187" i="1"/>
  <c r="N187" i="1"/>
  <c r="E188" i="1"/>
  <c r="N188" i="1"/>
  <c r="E189" i="1"/>
  <c r="N189" i="1"/>
  <c r="E190" i="1"/>
  <c r="N190" i="1"/>
  <c r="E191" i="1"/>
  <c r="N191" i="1"/>
  <c r="E192" i="1"/>
  <c r="N192" i="1"/>
  <c r="E193" i="1"/>
  <c r="N193" i="1"/>
  <c r="E194" i="1"/>
  <c r="N194" i="1"/>
  <c r="E195" i="1"/>
  <c r="N195" i="1"/>
  <c r="E196" i="1"/>
  <c r="N196" i="1"/>
  <c r="E197" i="1"/>
  <c r="N197" i="1"/>
  <c r="E198" i="1"/>
  <c r="N198" i="1"/>
  <c r="E199" i="1"/>
  <c r="N199" i="1"/>
  <c r="E200" i="1"/>
  <c r="N200" i="1"/>
  <c r="E201" i="1"/>
  <c r="N201" i="1"/>
  <c r="E202" i="1"/>
  <c r="N202" i="1"/>
  <c r="E203" i="1"/>
  <c r="N203" i="1"/>
  <c r="E204" i="1"/>
  <c r="N204" i="1"/>
  <c r="E205" i="1"/>
  <c r="N205" i="1"/>
  <c r="E206" i="1"/>
  <c r="N206" i="1"/>
  <c r="E207" i="1"/>
  <c r="N207" i="1"/>
  <c r="E208" i="1"/>
  <c r="N208" i="1"/>
  <c r="E209" i="1"/>
  <c r="N209" i="1"/>
  <c r="E210" i="1"/>
  <c r="N210" i="1"/>
  <c r="E211" i="1"/>
  <c r="N211" i="1"/>
  <c r="E212" i="1"/>
  <c r="N212" i="1"/>
  <c r="E213" i="1"/>
  <c r="N213" i="1"/>
  <c r="E214" i="1"/>
  <c r="N214" i="1"/>
  <c r="E215" i="1"/>
  <c r="N215" i="1"/>
  <c r="E216" i="1"/>
  <c r="N216" i="1"/>
  <c r="E217" i="1"/>
  <c r="N217" i="1"/>
  <c r="E218" i="1"/>
  <c r="N218" i="1"/>
  <c r="E219" i="1"/>
  <c r="N219" i="1"/>
  <c r="E220" i="1"/>
  <c r="N220" i="1"/>
  <c r="E221" i="1"/>
  <c r="N221" i="1"/>
  <c r="E222" i="1"/>
  <c r="N222" i="1"/>
  <c r="E223" i="1"/>
  <c r="N223" i="1"/>
  <c r="E224" i="1"/>
  <c r="N224" i="1"/>
  <c r="E225" i="1"/>
  <c r="N225" i="1"/>
  <c r="E226" i="1"/>
  <c r="N226" i="1"/>
  <c r="E227" i="1"/>
  <c r="N227" i="1"/>
  <c r="E228" i="1"/>
  <c r="N228" i="1"/>
  <c r="E229" i="1"/>
  <c r="N229" i="1"/>
  <c r="E230" i="1"/>
  <c r="N230" i="1"/>
  <c r="E231" i="1"/>
  <c r="N231" i="1"/>
  <c r="E232" i="1"/>
  <c r="N232" i="1"/>
  <c r="E233" i="1"/>
  <c r="N233" i="1"/>
  <c r="E234" i="1"/>
  <c r="N234" i="1"/>
  <c r="E235" i="1"/>
  <c r="N235" i="1"/>
  <c r="E236" i="1"/>
  <c r="N236" i="1"/>
  <c r="E237" i="1"/>
  <c r="N237" i="1"/>
  <c r="E238" i="1"/>
  <c r="N238" i="1"/>
  <c r="E239" i="1"/>
  <c r="N239" i="1"/>
  <c r="E240" i="1"/>
  <c r="N240" i="1"/>
  <c r="E241" i="1"/>
  <c r="N241" i="1"/>
  <c r="E242" i="1"/>
  <c r="N242" i="1"/>
  <c r="E243" i="1"/>
  <c r="N243" i="1"/>
  <c r="E244" i="1"/>
  <c r="N244" i="1"/>
  <c r="E245" i="1"/>
  <c r="N245" i="1"/>
  <c r="E246" i="1"/>
  <c r="N246" i="1"/>
  <c r="E247" i="1"/>
  <c r="N247" i="1"/>
  <c r="E248" i="1"/>
  <c r="N248" i="1"/>
  <c r="E249" i="1"/>
  <c r="N249" i="1"/>
  <c r="E250" i="1"/>
  <c r="N250" i="1"/>
  <c r="E251" i="1"/>
  <c r="N251" i="1"/>
  <c r="E252" i="1"/>
  <c r="N252" i="1"/>
  <c r="E253" i="1"/>
  <c r="N253" i="1"/>
  <c r="E254" i="1"/>
  <c r="N254" i="1"/>
  <c r="E255" i="1"/>
  <c r="N255" i="1"/>
  <c r="E256" i="1"/>
  <c r="N256" i="1"/>
  <c r="E257" i="1"/>
  <c r="N257" i="1"/>
  <c r="E258" i="1"/>
  <c r="N258" i="1"/>
  <c r="E259" i="1"/>
  <c r="N259" i="1"/>
  <c r="E260" i="1"/>
  <c r="N260" i="1"/>
  <c r="E261" i="1"/>
  <c r="N261" i="1"/>
  <c r="E262" i="1"/>
  <c r="N262" i="1"/>
  <c r="E263" i="1"/>
  <c r="N263" i="1"/>
  <c r="E264" i="1"/>
  <c r="N264" i="1"/>
  <c r="E265" i="1"/>
  <c r="N265" i="1"/>
  <c r="E266" i="1"/>
  <c r="N266" i="1"/>
  <c r="E267" i="1"/>
  <c r="N267" i="1"/>
  <c r="E268" i="1"/>
  <c r="N268" i="1"/>
  <c r="E269" i="1"/>
  <c r="N269" i="1"/>
  <c r="E270" i="1"/>
  <c r="N270" i="1"/>
  <c r="E271" i="1"/>
  <c r="N271" i="1"/>
  <c r="E272" i="1"/>
  <c r="N272" i="1"/>
  <c r="E273" i="1"/>
  <c r="N273" i="1"/>
  <c r="E274" i="1"/>
  <c r="N274" i="1"/>
  <c r="E275" i="1"/>
  <c r="N275" i="1"/>
  <c r="E276" i="1"/>
  <c r="N276" i="1"/>
  <c r="E277" i="1"/>
  <c r="N277" i="1"/>
  <c r="E278" i="1"/>
  <c r="N278" i="1"/>
  <c r="E279" i="1"/>
  <c r="N279" i="1"/>
  <c r="E280" i="1"/>
  <c r="N280" i="1"/>
  <c r="E281" i="1"/>
  <c r="N281" i="1"/>
  <c r="E282" i="1"/>
  <c r="N282" i="1"/>
  <c r="E283" i="1"/>
  <c r="N283" i="1"/>
  <c r="E284" i="1"/>
  <c r="N284" i="1"/>
  <c r="E285" i="1"/>
  <c r="N285" i="1"/>
  <c r="E286" i="1"/>
  <c r="N286" i="1"/>
  <c r="E287" i="1"/>
  <c r="N287" i="1"/>
  <c r="E288" i="1"/>
  <c r="N288" i="1"/>
  <c r="E289" i="1"/>
  <c r="N289" i="1"/>
  <c r="E290" i="1"/>
  <c r="N290" i="1"/>
  <c r="E291" i="1"/>
  <c r="N291" i="1"/>
  <c r="E292" i="1"/>
  <c r="N292" i="1"/>
  <c r="E293" i="1"/>
  <c r="N293" i="1"/>
  <c r="E294" i="1"/>
  <c r="N294" i="1"/>
  <c r="E295" i="1"/>
  <c r="N295" i="1"/>
  <c r="E296" i="1"/>
  <c r="N296" i="1"/>
  <c r="E297" i="1"/>
  <c r="N297" i="1"/>
  <c r="E298" i="1"/>
  <c r="N298" i="1"/>
  <c r="E299" i="1"/>
  <c r="N299" i="1"/>
  <c r="E300" i="1"/>
  <c r="N300" i="1"/>
  <c r="E301" i="1"/>
  <c r="N301" i="1"/>
  <c r="E302" i="1"/>
  <c r="N302" i="1"/>
  <c r="E303" i="1"/>
  <c r="N303" i="1"/>
  <c r="E304" i="1"/>
  <c r="N304" i="1"/>
  <c r="E305" i="1"/>
  <c r="N305" i="1"/>
  <c r="E306" i="1"/>
  <c r="N306" i="1"/>
  <c r="E307" i="1"/>
  <c r="N307" i="1"/>
  <c r="E308" i="1"/>
  <c r="N308" i="1"/>
  <c r="E309" i="1"/>
  <c r="N309" i="1"/>
  <c r="E310" i="1"/>
  <c r="N310" i="1"/>
  <c r="E311" i="1"/>
  <c r="N311" i="1"/>
  <c r="E312" i="1"/>
  <c r="N312" i="1"/>
  <c r="E313" i="1"/>
  <c r="N313" i="1"/>
  <c r="E314" i="1"/>
  <c r="N314" i="1"/>
  <c r="E315" i="1"/>
  <c r="N315" i="1"/>
  <c r="E316" i="1"/>
  <c r="N316" i="1"/>
  <c r="E317" i="1"/>
  <c r="N317" i="1"/>
  <c r="E318" i="1"/>
  <c r="N318" i="1"/>
  <c r="E319" i="1"/>
  <c r="N319" i="1"/>
  <c r="E320" i="1"/>
  <c r="N320" i="1"/>
  <c r="E321" i="1"/>
  <c r="N321" i="1"/>
  <c r="E322" i="1"/>
  <c r="N322" i="1"/>
  <c r="E323" i="1"/>
  <c r="N323" i="1"/>
  <c r="E324" i="1"/>
  <c r="N324" i="1"/>
  <c r="E325" i="1"/>
  <c r="N325" i="1"/>
  <c r="E326" i="1"/>
  <c r="N326" i="1"/>
  <c r="E327" i="1"/>
  <c r="N327" i="1"/>
  <c r="E328" i="1"/>
  <c r="N328" i="1"/>
  <c r="E329" i="1"/>
  <c r="N329" i="1"/>
  <c r="E330" i="1"/>
  <c r="N330" i="1"/>
  <c r="E331" i="1"/>
  <c r="N331" i="1"/>
  <c r="E332" i="1"/>
  <c r="N332" i="1"/>
  <c r="E333" i="1"/>
  <c r="N333" i="1"/>
  <c r="E334" i="1"/>
  <c r="N334" i="1"/>
  <c r="E335" i="1"/>
  <c r="N335" i="1"/>
  <c r="E336" i="1"/>
  <c r="N336" i="1"/>
  <c r="E337" i="1"/>
  <c r="N337" i="1"/>
  <c r="E338" i="1"/>
  <c r="N338" i="1"/>
  <c r="E339" i="1"/>
  <c r="N339" i="1"/>
  <c r="E340" i="1"/>
  <c r="N340" i="1"/>
  <c r="E341" i="1"/>
  <c r="N341" i="1"/>
  <c r="E342" i="1"/>
  <c r="N342" i="1"/>
  <c r="E343" i="1"/>
  <c r="N343" i="1"/>
  <c r="E344" i="1"/>
  <c r="N344" i="1"/>
  <c r="E345" i="1"/>
  <c r="N345" i="1"/>
  <c r="E346" i="1"/>
  <c r="N346" i="1"/>
  <c r="E347" i="1"/>
  <c r="N347" i="1"/>
  <c r="E348" i="1"/>
  <c r="N348" i="1"/>
  <c r="E349" i="1"/>
  <c r="N349" i="1"/>
  <c r="E350" i="1"/>
  <c r="N350" i="1"/>
  <c r="E351" i="1"/>
  <c r="N351" i="1"/>
  <c r="E352" i="1"/>
  <c r="N352" i="1"/>
  <c r="E353" i="1"/>
  <c r="N353" i="1"/>
  <c r="E354" i="1"/>
  <c r="N354" i="1"/>
  <c r="E355" i="1"/>
  <c r="N355" i="1"/>
  <c r="E356" i="1"/>
  <c r="N356" i="1"/>
  <c r="E357" i="1"/>
  <c r="N357" i="1"/>
  <c r="E358" i="1"/>
  <c r="N358" i="1"/>
  <c r="E359" i="1"/>
  <c r="N359" i="1"/>
  <c r="E360" i="1"/>
  <c r="N360" i="1"/>
  <c r="E361" i="1"/>
  <c r="N361" i="1"/>
  <c r="E362" i="1"/>
  <c r="N362" i="1"/>
  <c r="E363" i="1"/>
  <c r="N363" i="1"/>
  <c r="E364" i="1"/>
  <c r="N364" i="1"/>
  <c r="E365" i="1"/>
  <c r="N365" i="1"/>
  <c r="E366" i="1"/>
  <c r="N366" i="1"/>
  <c r="E367" i="1"/>
  <c r="N367" i="1"/>
  <c r="E368" i="1"/>
  <c r="N368" i="1"/>
  <c r="E369" i="1"/>
  <c r="N369" i="1"/>
  <c r="E370" i="1"/>
  <c r="N370" i="1"/>
  <c r="E371" i="1"/>
  <c r="N371" i="1"/>
  <c r="E372" i="1"/>
  <c r="N372" i="1"/>
  <c r="E373" i="1"/>
  <c r="N373" i="1"/>
  <c r="E374" i="1"/>
  <c r="N374" i="1"/>
  <c r="E375" i="1"/>
  <c r="N375" i="1"/>
  <c r="E376" i="1"/>
  <c r="N376" i="1"/>
  <c r="E377" i="1"/>
  <c r="N377" i="1"/>
  <c r="E378" i="1"/>
  <c r="N378" i="1"/>
  <c r="E379" i="1"/>
  <c r="N379" i="1"/>
  <c r="E380" i="1"/>
  <c r="N380" i="1"/>
  <c r="E381" i="1"/>
  <c r="N381" i="1"/>
  <c r="E382" i="1"/>
  <c r="N382" i="1"/>
  <c r="E383" i="1"/>
  <c r="N383" i="1"/>
  <c r="E384" i="1"/>
  <c r="N384" i="1"/>
  <c r="E385" i="1"/>
  <c r="N385" i="1"/>
  <c r="E386" i="1"/>
  <c r="N386" i="1"/>
  <c r="E387" i="1"/>
  <c r="N387" i="1"/>
  <c r="E388" i="1"/>
  <c r="N388" i="1"/>
  <c r="E389" i="1"/>
  <c r="N389" i="1"/>
  <c r="E390" i="1"/>
  <c r="N390" i="1"/>
  <c r="E391" i="1"/>
  <c r="N391" i="1"/>
  <c r="E392" i="1"/>
  <c r="N392" i="1"/>
  <c r="E393" i="1"/>
  <c r="N393" i="1"/>
  <c r="E394" i="1"/>
  <c r="N394" i="1"/>
  <c r="E395" i="1"/>
  <c r="N395" i="1"/>
  <c r="E396" i="1"/>
  <c r="N396" i="1"/>
  <c r="E397" i="1"/>
  <c r="N397" i="1"/>
  <c r="E398" i="1"/>
  <c r="N398" i="1"/>
  <c r="E399" i="1"/>
  <c r="N399" i="1"/>
  <c r="E400" i="1"/>
  <c r="N400" i="1"/>
  <c r="E401" i="1"/>
  <c r="N401" i="1"/>
  <c r="E402" i="1"/>
  <c r="N402" i="1"/>
  <c r="E403" i="1"/>
  <c r="N403" i="1"/>
  <c r="E404" i="1"/>
  <c r="N404" i="1"/>
  <c r="E405" i="1"/>
  <c r="N405" i="1"/>
  <c r="E406" i="1"/>
  <c r="N406" i="1"/>
  <c r="E407" i="1"/>
  <c r="N407" i="1"/>
  <c r="E408" i="1"/>
  <c r="N408" i="1"/>
  <c r="E409" i="1"/>
  <c r="N409" i="1"/>
  <c r="E410" i="1"/>
  <c r="N410" i="1"/>
  <c r="E411" i="1"/>
  <c r="N411" i="1"/>
  <c r="E412" i="1"/>
  <c r="N412" i="1"/>
  <c r="E413" i="1"/>
  <c r="N413" i="1"/>
  <c r="E414" i="1"/>
  <c r="N414" i="1"/>
  <c r="E415" i="1"/>
  <c r="N415" i="1"/>
  <c r="E416" i="1"/>
  <c r="N416" i="1"/>
  <c r="E417" i="1"/>
  <c r="N417" i="1"/>
  <c r="E418" i="1"/>
  <c r="N418" i="1"/>
  <c r="E419" i="1"/>
  <c r="N419" i="1"/>
  <c r="E420" i="1"/>
  <c r="N420" i="1"/>
  <c r="E421" i="1"/>
  <c r="N421" i="1"/>
  <c r="E422" i="1"/>
  <c r="N422" i="1"/>
  <c r="E423" i="1"/>
  <c r="N423" i="1"/>
  <c r="E424" i="1"/>
  <c r="N424" i="1"/>
  <c r="E425" i="1"/>
  <c r="N425" i="1"/>
  <c r="E426" i="1"/>
  <c r="N426" i="1"/>
  <c r="E427" i="1"/>
  <c r="N427" i="1"/>
  <c r="E428" i="1"/>
  <c r="N428" i="1"/>
  <c r="E429" i="1"/>
  <c r="N429" i="1"/>
  <c r="E430" i="1"/>
  <c r="N430" i="1"/>
  <c r="E431" i="1"/>
  <c r="N431" i="1"/>
  <c r="E432" i="1"/>
  <c r="N432" i="1"/>
  <c r="E433" i="1"/>
  <c r="N433" i="1"/>
  <c r="E434" i="1"/>
  <c r="N434" i="1"/>
  <c r="E435" i="1"/>
  <c r="N435" i="1"/>
  <c r="E436" i="1"/>
  <c r="N436" i="1"/>
  <c r="E437" i="1"/>
  <c r="N437" i="1"/>
  <c r="E438" i="1"/>
  <c r="N438" i="1"/>
  <c r="E439" i="1"/>
  <c r="N439" i="1"/>
  <c r="E440" i="1"/>
  <c r="N440" i="1"/>
  <c r="E441" i="1"/>
  <c r="N441" i="1"/>
  <c r="E442" i="1"/>
  <c r="N442" i="1"/>
  <c r="E443" i="1"/>
  <c r="N443" i="1"/>
  <c r="E444" i="1"/>
  <c r="N444" i="1"/>
  <c r="E445" i="1"/>
  <c r="N445" i="1"/>
  <c r="E446" i="1"/>
  <c r="N446" i="1"/>
  <c r="E447" i="1"/>
  <c r="N447" i="1"/>
  <c r="E448" i="1"/>
  <c r="N448" i="1"/>
  <c r="E449" i="1"/>
  <c r="N449" i="1"/>
  <c r="E450" i="1"/>
  <c r="N450" i="1"/>
  <c r="E451" i="1"/>
  <c r="N451" i="1"/>
  <c r="E452" i="1"/>
  <c r="N452" i="1"/>
  <c r="E453" i="1"/>
  <c r="N453" i="1"/>
  <c r="E454" i="1"/>
  <c r="N454" i="1"/>
  <c r="E455" i="1"/>
  <c r="N455" i="1"/>
  <c r="E456" i="1"/>
  <c r="N456" i="1"/>
  <c r="E457" i="1"/>
  <c r="N457" i="1"/>
  <c r="E458" i="1"/>
  <c r="N458" i="1"/>
  <c r="E459" i="1"/>
  <c r="N459" i="1"/>
  <c r="E460" i="1"/>
  <c r="N460" i="1"/>
  <c r="E461" i="1"/>
  <c r="N461" i="1"/>
  <c r="E462" i="1"/>
  <c r="N462" i="1"/>
  <c r="E463" i="1"/>
  <c r="N463" i="1"/>
  <c r="E464" i="1"/>
  <c r="N464" i="1"/>
  <c r="E465" i="1"/>
  <c r="N465" i="1"/>
  <c r="E466" i="1"/>
  <c r="N466" i="1"/>
  <c r="E467" i="1"/>
  <c r="N467" i="1"/>
  <c r="E468" i="1"/>
  <c r="N468" i="1"/>
  <c r="E469" i="1"/>
  <c r="N469" i="1"/>
  <c r="E470" i="1"/>
  <c r="N470" i="1"/>
  <c r="E471" i="1"/>
  <c r="N471" i="1"/>
  <c r="E472" i="1"/>
  <c r="N472" i="1"/>
  <c r="E473" i="1"/>
  <c r="N473" i="1"/>
  <c r="E474" i="1"/>
  <c r="N474" i="1"/>
  <c r="E475" i="1"/>
  <c r="N475" i="1"/>
  <c r="E476" i="1"/>
  <c r="N476" i="1"/>
  <c r="E477" i="1"/>
  <c r="N477" i="1"/>
  <c r="E478" i="1"/>
  <c r="N478" i="1"/>
  <c r="E479" i="1"/>
  <c r="N479" i="1"/>
  <c r="E480" i="1"/>
  <c r="N480" i="1"/>
  <c r="E481" i="1"/>
  <c r="N481" i="1"/>
  <c r="E482" i="1"/>
  <c r="N482" i="1"/>
  <c r="E483" i="1"/>
  <c r="N483" i="1"/>
  <c r="E484" i="1"/>
  <c r="N484" i="1"/>
  <c r="E485" i="1"/>
  <c r="N485" i="1"/>
  <c r="E486" i="1"/>
  <c r="N486" i="1"/>
  <c r="E487" i="1"/>
  <c r="N487" i="1"/>
  <c r="E488" i="1"/>
  <c r="N488" i="1"/>
  <c r="E489" i="1"/>
  <c r="N489" i="1"/>
  <c r="E490" i="1"/>
  <c r="N490" i="1"/>
  <c r="E491" i="1"/>
  <c r="N491" i="1"/>
  <c r="E492" i="1"/>
  <c r="N492" i="1"/>
  <c r="E493" i="1"/>
  <c r="N493" i="1"/>
  <c r="E494" i="1"/>
  <c r="N494" i="1"/>
  <c r="E495" i="1"/>
  <c r="N495" i="1"/>
  <c r="E496" i="1"/>
  <c r="N496" i="1"/>
  <c r="E497" i="1"/>
  <c r="N497" i="1"/>
  <c r="E498" i="1"/>
  <c r="N498" i="1"/>
  <c r="E499" i="1"/>
  <c r="N499" i="1"/>
  <c r="E500" i="1"/>
  <c r="N500" i="1"/>
  <c r="E501" i="1"/>
  <c r="N501" i="1"/>
  <c r="E502" i="1"/>
  <c r="N502" i="1"/>
  <c r="E503" i="1"/>
  <c r="N503" i="1"/>
  <c r="E504" i="1"/>
  <c r="N504" i="1"/>
  <c r="E505" i="1"/>
  <c r="N505" i="1"/>
  <c r="E506" i="1"/>
  <c r="N506" i="1"/>
  <c r="E507" i="1"/>
  <c r="N507" i="1"/>
  <c r="E508" i="1"/>
  <c r="N508" i="1"/>
  <c r="E509" i="1"/>
  <c r="N509" i="1"/>
  <c r="E510" i="1"/>
  <c r="N510" i="1"/>
  <c r="E511" i="1"/>
  <c r="N511" i="1"/>
  <c r="E512" i="1"/>
  <c r="N512" i="1"/>
  <c r="E513" i="1"/>
  <c r="N513" i="1"/>
  <c r="E514" i="1"/>
  <c r="N514" i="1"/>
  <c r="E515" i="1"/>
  <c r="N515" i="1"/>
  <c r="E516" i="1"/>
  <c r="N516" i="1"/>
  <c r="E517" i="1"/>
  <c r="N517" i="1"/>
  <c r="E518" i="1"/>
  <c r="N518" i="1"/>
  <c r="E519" i="1"/>
  <c r="N519" i="1"/>
  <c r="E520" i="1"/>
  <c r="N520" i="1"/>
  <c r="E521" i="1"/>
  <c r="N521" i="1"/>
  <c r="E522" i="1"/>
  <c r="N522" i="1"/>
  <c r="E523" i="1"/>
  <c r="N523" i="1"/>
  <c r="E524" i="1"/>
  <c r="N524" i="1"/>
  <c r="E525" i="1"/>
  <c r="N525" i="1"/>
  <c r="E526" i="1"/>
  <c r="N526" i="1"/>
  <c r="E527" i="1"/>
  <c r="N527" i="1"/>
  <c r="E528" i="1"/>
  <c r="N528" i="1"/>
  <c r="E529" i="1"/>
  <c r="N529" i="1"/>
  <c r="E530" i="1"/>
  <c r="N530" i="1"/>
  <c r="E531" i="1"/>
  <c r="N531" i="1"/>
  <c r="E532" i="1"/>
  <c r="N532" i="1"/>
  <c r="E533" i="1"/>
  <c r="N533" i="1"/>
  <c r="E534" i="1"/>
  <c r="N534" i="1"/>
  <c r="E535" i="1"/>
  <c r="N535" i="1"/>
  <c r="E536" i="1"/>
  <c r="N536" i="1"/>
  <c r="E537" i="1"/>
  <c r="N537" i="1"/>
  <c r="E538" i="1"/>
  <c r="N538" i="1"/>
  <c r="E539" i="1"/>
  <c r="N539" i="1"/>
  <c r="E540" i="1"/>
  <c r="N540" i="1"/>
  <c r="E541" i="1"/>
  <c r="N541" i="1"/>
  <c r="E542" i="1"/>
  <c r="N542" i="1"/>
  <c r="E543" i="1"/>
  <c r="N543" i="1"/>
  <c r="E544" i="1"/>
  <c r="N544" i="1"/>
  <c r="E545" i="1"/>
  <c r="N545" i="1"/>
  <c r="E546" i="1"/>
  <c r="N546" i="1"/>
  <c r="E547" i="1"/>
  <c r="N547" i="1"/>
  <c r="E548" i="1"/>
  <c r="N548" i="1"/>
  <c r="E549" i="1"/>
  <c r="N549" i="1"/>
  <c r="E550" i="1"/>
  <c r="N550" i="1"/>
  <c r="E551" i="1"/>
  <c r="N551" i="1"/>
  <c r="E552" i="1"/>
  <c r="N552" i="1"/>
  <c r="E553" i="1"/>
  <c r="N553" i="1"/>
  <c r="E554" i="1"/>
  <c r="N554" i="1"/>
  <c r="E555" i="1"/>
  <c r="N555" i="1"/>
  <c r="E556" i="1"/>
  <c r="N556" i="1"/>
  <c r="E557" i="1"/>
  <c r="N557" i="1"/>
  <c r="E558" i="1"/>
  <c r="N558" i="1"/>
  <c r="E559" i="1"/>
  <c r="N559" i="1"/>
  <c r="E560" i="1"/>
  <c r="N560" i="1"/>
  <c r="E561" i="1"/>
  <c r="N561" i="1"/>
  <c r="E562" i="1"/>
  <c r="N562" i="1"/>
  <c r="E563" i="1"/>
  <c r="N563" i="1"/>
  <c r="E564" i="1"/>
  <c r="N564" i="1"/>
  <c r="E565" i="1"/>
  <c r="N565" i="1"/>
  <c r="E566" i="1"/>
  <c r="N566" i="1"/>
  <c r="E567" i="1"/>
  <c r="N567" i="1"/>
  <c r="E568" i="1"/>
  <c r="N568" i="1"/>
  <c r="E569" i="1"/>
  <c r="N569" i="1"/>
  <c r="E570" i="1"/>
  <c r="N570" i="1"/>
  <c r="E571" i="1"/>
  <c r="N571" i="1"/>
  <c r="E572" i="1"/>
  <c r="N572" i="1"/>
  <c r="E573" i="1"/>
  <c r="N573" i="1"/>
  <c r="E574" i="1"/>
  <c r="N574" i="1"/>
  <c r="E575" i="1"/>
  <c r="N575" i="1"/>
  <c r="E576" i="1"/>
  <c r="N576" i="1"/>
  <c r="E577" i="1"/>
  <c r="N577" i="1"/>
  <c r="E578" i="1"/>
  <c r="N578" i="1"/>
  <c r="E579" i="1"/>
  <c r="N579" i="1"/>
  <c r="E580" i="1"/>
  <c r="N580" i="1"/>
  <c r="E581" i="1"/>
  <c r="N581" i="1"/>
  <c r="E582" i="1"/>
  <c r="N582" i="1"/>
  <c r="E583" i="1"/>
  <c r="N583" i="1"/>
  <c r="E584" i="1"/>
  <c r="N584" i="1"/>
  <c r="E585" i="1"/>
  <c r="N585" i="1"/>
  <c r="E586" i="1"/>
  <c r="N586" i="1"/>
  <c r="E587" i="1"/>
  <c r="N587" i="1"/>
  <c r="E588" i="1"/>
  <c r="N588" i="1"/>
  <c r="E589" i="1"/>
  <c r="N589" i="1"/>
  <c r="E590" i="1"/>
  <c r="N590" i="1"/>
  <c r="E591" i="1"/>
  <c r="N591" i="1"/>
  <c r="E592" i="1"/>
  <c r="N592" i="1"/>
  <c r="E593" i="1"/>
  <c r="N593" i="1"/>
  <c r="E594" i="1"/>
  <c r="N594" i="1"/>
  <c r="E595" i="1"/>
  <c r="N595" i="1"/>
  <c r="E596" i="1"/>
  <c r="N596" i="1"/>
  <c r="E597" i="1"/>
  <c r="N597" i="1"/>
  <c r="E598" i="1"/>
  <c r="N598" i="1"/>
  <c r="E599" i="1"/>
  <c r="N599" i="1"/>
  <c r="E600" i="1"/>
  <c r="N600" i="1"/>
  <c r="E601" i="1"/>
  <c r="N601" i="1"/>
  <c r="E602" i="1"/>
  <c r="N602" i="1"/>
  <c r="E603" i="1"/>
  <c r="N603" i="1"/>
  <c r="E604" i="1"/>
  <c r="N604" i="1"/>
  <c r="E605" i="1"/>
  <c r="N605" i="1"/>
  <c r="E606" i="1"/>
  <c r="N606" i="1"/>
  <c r="E607" i="1"/>
  <c r="N607" i="1"/>
  <c r="E608" i="1"/>
  <c r="N608" i="1"/>
  <c r="E609" i="1"/>
  <c r="N609" i="1"/>
  <c r="E610" i="1"/>
  <c r="N610" i="1"/>
  <c r="E611" i="1"/>
  <c r="N611" i="1"/>
  <c r="E612" i="1"/>
  <c r="N612" i="1"/>
  <c r="E613" i="1"/>
  <c r="N613" i="1"/>
  <c r="E614" i="1"/>
  <c r="N614" i="1"/>
  <c r="E615" i="1"/>
  <c r="N615" i="1"/>
  <c r="E616" i="1"/>
  <c r="N616" i="1"/>
  <c r="E617" i="1"/>
  <c r="N617" i="1"/>
  <c r="E618" i="1"/>
  <c r="N618" i="1"/>
  <c r="E619" i="1"/>
  <c r="N619" i="1"/>
  <c r="E620" i="1"/>
  <c r="N620" i="1"/>
  <c r="E621" i="1"/>
  <c r="N621" i="1"/>
  <c r="E622" i="1"/>
  <c r="N622" i="1"/>
  <c r="E623" i="1"/>
  <c r="N623" i="1"/>
  <c r="E624" i="1"/>
  <c r="N624" i="1"/>
  <c r="E625" i="1"/>
  <c r="N625" i="1"/>
  <c r="E626" i="1"/>
  <c r="N626" i="1"/>
  <c r="E627" i="1"/>
  <c r="N627" i="1"/>
  <c r="E628" i="1"/>
  <c r="N628" i="1"/>
  <c r="E629" i="1"/>
  <c r="N629" i="1"/>
  <c r="E630" i="1"/>
  <c r="N630" i="1"/>
  <c r="E631" i="1"/>
  <c r="N631" i="1"/>
  <c r="E632" i="1"/>
  <c r="N632" i="1"/>
  <c r="E633" i="1"/>
  <c r="N633" i="1"/>
  <c r="E634" i="1"/>
  <c r="N634" i="1"/>
  <c r="E635" i="1"/>
  <c r="N635" i="1"/>
  <c r="E636" i="1"/>
  <c r="N636" i="1"/>
  <c r="E637" i="1"/>
  <c r="N637" i="1"/>
  <c r="E638" i="1"/>
  <c r="N638" i="1"/>
  <c r="E639" i="1"/>
  <c r="N639" i="1"/>
  <c r="E640" i="1"/>
  <c r="N640" i="1"/>
  <c r="E641" i="1"/>
  <c r="N641" i="1"/>
  <c r="E642" i="1"/>
  <c r="N642" i="1"/>
  <c r="E643" i="1"/>
  <c r="N643" i="1"/>
  <c r="E644" i="1"/>
  <c r="N644" i="1"/>
  <c r="E645" i="1"/>
  <c r="N645" i="1"/>
  <c r="E646" i="1"/>
  <c r="N646" i="1"/>
  <c r="E647" i="1"/>
  <c r="N647" i="1"/>
  <c r="E648" i="1"/>
  <c r="N648" i="1"/>
  <c r="E649" i="1"/>
  <c r="N649" i="1"/>
  <c r="E650" i="1"/>
  <c r="N650" i="1"/>
  <c r="E651" i="1"/>
  <c r="N651" i="1"/>
  <c r="E652" i="1"/>
  <c r="N652" i="1"/>
  <c r="E653" i="1"/>
  <c r="N653" i="1"/>
  <c r="E654" i="1"/>
  <c r="N654" i="1"/>
  <c r="E655" i="1"/>
  <c r="N655" i="1"/>
  <c r="E656" i="1"/>
  <c r="N656" i="1"/>
  <c r="E657" i="1"/>
  <c r="N657" i="1"/>
  <c r="E658" i="1"/>
  <c r="N658" i="1"/>
  <c r="E659" i="1"/>
  <c r="N659" i="1"/>
  <c r="E660" i="1"/>
  <c r="N660" i="1"/>
  <c r="E661" i="1"/>
  <c r="N661" i="1"/>
  <c r="E662" i="1"/>
  <c r="N662" i="1"/>
  <c r="E663" i="1"/>
  <c r="N663" i="1"/>
  <c r="E664" i="1"/>
  <c r="N664" i="1"/>
  <c r="E665" i="1"/>
  <c r="N665" i="1"/>
  <c r="E666" i="1"/>
  <c r="N666" i="1"/>
  <c r="E667" i="1"/>
  <c r="N667" i="1"/>
  <c r="E668" i="1"/>
  <c r="N668" i="1"/>
  <c r="E669" i="1"/>
  <c r="N669" i="1"/>
  <c r="E670" i="1"/>
  <c r="N670" i="1"/>
  <c r="E671" i="1"/>
  <c r="N671" i="1"/>
  <c r="E672" i="1"/>
  <c r="N672" i="1"/>
  <c r="E673" i="1"/>
  <c r="N673" i="1"/>
  <c r="E674" i="1"/>
  <c r="N674" i="1"/>
  <c r="E675" i="1"/>
  <c r="N675" i="1"/>
  <c r="E676" i="1"/>
  <c r="N676" i="1"/>
  <c r="E677" i="1"/>
  <c r="N677" i="1"/>
  <c r="E678" i="1"/>
  <c r="N678" i="1"/>
  <c r="E679" i="1"/>
  <c r="N679" i="1"/>
  <c r="E680" i="1"/>
  <c r="N680" i="1"/>
  <c r="E681" i="1"/>
  <c r="N681" i="1"/>
  <c r="E682" i="1"/>
  <c r="N682" i="1"/>
  <c r="E683" i="1"/>
  <c r="N683" i="1"/>
  <c r="E684" i="1"/>
  <c r="N684" i="1"/>
  <c r="E685" i="1"/>
  <c r="N685" i="1"/>
  <c r="E686" i="1"/>
  <c r="N686" i="1"/>
  <c r="E687" i="1"/>
  <c r="N687" i="1"/>
  <c r="E688" i="1"/>
  <c r="N688" i="1"/>
  <c r="E689" i="1"/>
  <c r="N689" i="1"/>
  <c r="E690" i="1"/>
  <c r="N690" i="1"/>
  <c r="E691" i="1"/>
  <c r="N691" i="1"/>
  <c r="E692" i="1"/>
  <c r="N692" i="1"/>
  <c r="E693" i="1"/>
  <c r="N693" i="1"/>
  <c r="E694" i="1"/>
  <c r="N694" i="1"/>
  <c r="E695" i="1"/>
  <c r="N695" i="1"/>
  <c r="E696" i="1"/>
  <c r="N696" i="1"/>
  <c r="E697" i="1"/>
  <c r="N697" i="1"/>
  <c r="E698" i="1"/>
  <c r="N698" i="1"/>
  <c r="E699" i="1"/>
  <c r="N699" i="1"/>
  <c r="E700" i="1"/>
  <c r="N700" i="1"/>
  <c r="E701" i="1"/>
  <c r="N701" i="1"/>
  <c r="E702" i="1"/>
  <c r="N702" i="1"/>
  <c r="E703" i="1"/>
  <c r="N703" i="1"/>
  <c r="E704" i="1"/>
  <c r="N704" i="1"/>
  <c r="E705" i="1"/>
  <c r="N705" i="1"/>
  <c r="E706" i="1"/>
  <c r="N706" i="1"/>
  <c r="E707" i="1"/>
  <c r="N707" i="1"/>
  <c r="E708" i="1"/>
  <c r="N708" i="1"/>
  <c r="E709" i="1"/>
  <c r="N709" i="1"/>
  <c r="E710" i="1"/>
  <c r="N710" i="1"/>
  <c r="E711" i="1"/>
  <c r="N711" i="1"/>
  <c r="E712" i="1"/>
  <c r="N712" i="1"/>
  <c r="E713" i="1"/>
  <c r="N713" i="1"/>
  <c r="E714" i="1"/>
  <c r="N714" i="1"/>
  <c r="E715" i="1"/>
  <c r="N715" i="1"/>
  <c r="E716" i="1"/>
  <c r="N716" i="1"/>
  <c r="E717" i="1"/>
  <c r="N717" i="1"/>
  <c r="E718" i="1"/>
  <c r="N718" i="1"/>
  <c r="E719" i="1"/>
  <c r="N719" i="1"/>
  <c r="E720" i="1"/>
  <c r="N720" i="1"/>
  <c r="E721" i="1"/>
  <c r="N721" i="1"/>
  <c r="E722" i="1"/>
  <c r="N722" i="1"/>
  <c r="E723" i="1"/>
  <c r="N723" i="1"/>
  <c r="E724" i="1"/>
  <c r="N724" i="1"/>
  <c r="E725" i="1"/>
  <c r="N725" i="1"/>
  <c r="E726" i="1"/>
  <c r="N726" i="1"/>
  <c r="E727" i="1"/>
  <c r="N727" i="1"/>
  <c r="E728" i="1"/>
  <c r="N728" i="1"/>
  <c r="E729" i="1"/>
  <c r="N729" i="1"/>
  <c r="E730" i="1"/>
  <c r="N730" i="1"/>
  <c r="E731" i="1"/>
  <c r="N731" i="1"/>
  <c r="E732" i="1"/>
  <c r="N732" i="1"/>
  <c r="E733" i="1"/>
  <c r="N733" i="1"/>
  <c r="E734" i="1"/>
  <c r="N734" i="1"/>
  <c r="E735" i="1"/>
  <c r="N735" i="1"/>
  <c r="E736" i="1"/>
  <c r="N736" i="1"/>
  <c r="E737" i="1"/>
  <c r="N737" i="1"/>
  <c r="E738" i="1"/>
  <c r="N738" i="1"/>
  <c r="E739" i="1"/>
  <c r="N739" i="1"/>
  <c r="E740" i="1"/>
  <c r="N740" i="1"/>
  <c r="E741" i="1"/>
  <c r="N741" i="1"/>
  <c r="E742" i="1"/>
  <c r="N742" i="1"/>
  <c r="E743" i="1"/>
  <c r="N743" i="1"/>
  <c r="E744" i="1"/>
  <c r="N744" i="1"/>
  <c r="E745" i="1"/>
  <c r="N745" i="1"/>
  <c r="E746" i="1"/>
  <c r="N746" i="1"/>
  <c r="E747" i="1"/>
  <c r="N747" i="1"/>
  <c r="E748" i="1"/>
  <c r="N748" i="1"/>
  <c r="E749" i="1"/>
  <c r="N749" i="1"/>
  <c r="E750" i="1"/>
  <c r="N750" i="1"/>
  <c r="E751" i="1"/>
  <c r="N751" i="1"/>
  <c r="E752" i="1"/>
  <c r="N752" i="1"/>
  <c r="E753" i="1"/>
  <c r="N753" i="1"/>
  <c r="E754" i="1"/>
  <c r="N754" i="1"/>
  <c r="E755" i="1"/>
  <c r="N755" i="1"/>
  <c r="E756" i="1"/>
  <c r="N756" i="1"/>
  <c r="E757" i="1"/>
  <c r="N757" i="1"/>
  <c r="E758" i="1"/>
  <c r="N758" i="1"/>
  <c r="E759" i="1"/>
  <c r="N759" i="1"/>
  <c r="E760" i="1"/>
  <c r="N760" i="1"/>
  <c r="E761" i="1"/>
  <c r="N761" i="1"/>
  <c r="E762" i="1"/>
  <c r="N762" i="1"/>
  <c r="E763" i="1"/>
  <c r="N763" i="1"/>
  <c r="E764" i="1"/>
  <c r="N764" i="1"/>
  <c r="E765" i="1"/>
  <c r="N765" i="1"/>
  <c r="E766" i="1"/>
  <c r="N766" i="1"/>
  <c r="E767" i="1"/>
  <c r="N767" i="1"/>
  <c r="E768" i="1"/>
  <c r="N768" i="1"/>
  <c r="E769" i="1"/>
  <c r="N769" i="1"/>
  <c r="E770" i="1"/>
  <c r="N770" i="1"/>
  <c r="E771" i="1"/>
  <c r="N771" i="1"/>
  <c r="E772" i="1"/>
  <c r="N772" i="1"/>
  <c r="E773" i="1"/>
  <c r="N773" i="1"/>
  <c r="E774" i="1"/>
  <c r="N774" i="1"/>
  <c r="E775" i="1"/>
  <c r="N775" i="1"/>
  <c r="E776" i="1"/>
  <c r="N776" i="1"/>
  <c r="E777" i="1"/>
  <c r="N777" i="1"/>
  <c r="E778" i="1"/>
  <c r="N778" i="1"/>
  <c r="E779" i="1"/>
  <c r="N779" i="1"/>
  <c r="E780" i="1"/>
  <c r="N780" i="1"/>
  <c r="E781" i="1"/>
  <c r="N781" i="1"/>
  <c r="E782" i="1"/>
  <c r="N782" i="1"/>
  <c r="E783" i="1"/>
  <c r="N783" i="1"/>
  <c r="E784" i="1"/>
  <c r="N784" i="1"/>
  <c r="E785" i="1"/>
  <c r="N785" i="1"/>
  <c r="E786" i="1"/>
  <c r="N786" i="1"/>
  <c r="E787" i="1"/>
  <c r="N787" i="1"/>
  <c r="E788" i="1"/>
  <c r="N788" i="1"/>
  <c r="E789" i="1"/>
  <c r="N789" i="1"/>
  <c r="E790" i="1"/>
  <c r="N790" i="1"/>
  <c r="E791" i="1"/>
  <c r="N791" i="1"/>
  <c r="E792" i="1"/>
  <c r="N792" i="1"/>
  <c r="E793" i="1"/>
  <c r="N793" i="1"/>
  <c r="E794" i="1"/>
  <c r="N794" i="1"/>
  <c r="E795" i="1"/>
  <c r="N795" i="1"/>
  <c r="E796" i="1"/>
  <c r="N796" i="1"/>
  <c r="E797" i="1"/>
  <c r="N797" i="1"/>
  <c r="E798" i="1"/>
  <c r="N798" i="1"/>
  <c r="E799" i="1"/>
  <c r="N799" i="1"/>
  <c r="E800" i="1"/>
  <c r="N800" i="1"/>
  <c r="E801" i="1"/>
  <c r="N801" i="1"/>
  <c r="E802" i="1"/>
  <c r="N802" i="1"/>
  <c r="E803" i="1"/>
  <c r="N803" i="1"/>
  <c r="E804" i="1"/>
  <c r="N804" i="1"/>
  <c r="E805" i="1"/>
  <c r="N805" i="1"/>
  <c r="E806" i="1"/>
  <c r="N806" i="1"/>
  <c r="E807" i="1"/>
  <c r="N807" i="1"/>
  <c r="E808" i="1"/>
  <c r="N808" i="1"/>
  <c r="E809" i="1"/>
  <c r="N809" i="1"/>
  <c r="E810" i="1"/>
  <c r="N810" i="1"/>
  <c r="E811" i="1"/>
  <c r="N811" i="1"/>
  <c r="E812" i="1"/>
  <c r="N812" i="1"/>
  <c r="E813" i="1"/>
  <c r="N813" i="1"/>
  <c r="E814" i="1"/>
  <c r="N814" i="1"/>
  <c r="E815" i="1"/>
  <c r="N815" i="1"/>
  <c r="E816" i="1"/>
  <c r="N816" i="1"/>
  <c r="E817" i="1"/>
  <c r="N817" i="1"/>
  <c r="E818" i="1"/>
  <c r="N818" i="1"/>
  <c r="E819" i="1"/>
  <c r="N819" i="1"/>
  <c r="E820" i="1"/>
  <c r="N820" i="1"/>
  <c r="E821" i="1"/>
  <c r="N821" i="1"/>
  <c r="E822" i="1"/>
  <c r="N822" i="1"/>
  <c r="E823" i="1"/>
  <c r="N823" i="1"/>
  <c r="E824" i="1"/>
  <c r="N824" i="1"/>
  <c r="E825" i="1"/>
  <c r="N825" i="1"/>
  <c r="E826" i="1"/>
  <c r="N826" i="1"/>
  <c r="E827" i="1"/>
  <c r="N827" i="1"/>
  <c r="E828" i="1"/>
  <c r="N828" i="1"/>
  <c r="E829" i="1"/>
  <c r="N829" i="1"/>
  <c r="E830" i="1"/>
  <c r="N830" i="1"/>
  <c r="E831" i="1"/>
  <c r="N831" i="1"/>
  <c r="E832" i="1"/>
  <c r="N832" i="1"/>
  <c r="E833" i="1"/>
  <c r="N833" i="1"/>
  <c r="E834" i="1"/>
  <c r="N834" i="1"/>
  <c r="E835" i="1"/>
  <c r="N835" i="1"/>
  <c r="E836" i="1"/>
  <c r="N836" i="1"/>
  <c r="E837" i="1"/>
  <c r="N837" i="1"/>
  <c r="E838" i="1"/>
  <c r="N838" i="1"/>
  <c r="E839" i="1"/>
  <c r="N839" i="1"/>
  <c r="E840" i="1"/>
  <c r="N840" i="1"/>
  <c r="E841" i="1"/>
  <c r="N841" i="1"/>
  <c r="E842" i="1"/>
  <c r="N842" i="1"/>
  <c r="E843" i="1"/>
  <c r="N843" i="1"/>
  <c r="E844" i="1"/>
  <c r="N844" i="1"/>
  <c r="E845" i="1"/>
  <c r="N845" i="1"/>
  <c r="E846" i="1"/>
  <c r="N846" i="1"/>
  <c r="E847" i="1"/>
  <c r="N847" i="1"/>
  <c r="E848" i="1"/>
  <c r="N848" i="1"/>
  <c r="E849" i="1"/>
  <c r="N849" i="1"/>
  <c r="E850" i="1"/>
  <c r="N850" i="1"/>
  <c r="E851" i="1"/>
  <c r="N851" i="1"/>
  <c r="E852" i="1"/>
  <c r="N852" i="1"/>
  <c r="E853" i="1"/>
  <c r="N853" i="1"/>
  <c r="E854" i="1"/>
  <c r="N854" i="1"/>
  <c r="E855" i="1"/>
  <c r="N855" i="1"/>
  <c r="E856" i="1"/>
  <c r="N856" i="1"/>
  <c r="E857" i="1"/>
  <c r="N857" i="1"/>
  <c r="E858" i="1"/>
  <c r="N858" i="1"/>
  <c r="E859" i="1"/>
  <c r="N859" i="1"/>
  <c r="E860" i="1"/>
  <c r="N860" i="1"/>
  <c r="E861" i="1"/>
  <c r="N861" i="1"/>
  <c r="E862" i="1"/>
  <c r="N862" i="1"/>
  <c r="E863" i="1"/>
  <c r="N863" i="1"/>
  <c r="E864" i="1"/>
  <c r="N864" i="1"/>
  <c r="E865" i="1"/>
  <c r="N865" i="1"/>
  <c r="E866" i="1"/>
  <c r="N866" i="1"/>
  <c r="E867" i="1"/>
  <c r="N867" i="1"/>
  <c r="E868" i="1"/>
  <c r="N868" i="1"/>
  <c r="E869" i="1"/>
  <c r="N869" i="1"/>
  <c r="E870" i="1"/>
  <c r="N870" i="1"/>
  <c r="E871" i="1"/>
  <c r="N871" i="1"/>
  <c r="E872" i="1"/>
  <c r="N872" i="1"/>
  <c r="E873" i="1"/>
  <c r="N873" i="1"/>
  <c r="E874" i="1"/>
  <c r="N874" i="1"/>
  <c r="E875" i="1"/>
  <c r="N875" i="1"/>
  <c r="E876" i="1"/>
  <c r="N876" i="1"/>
  <c r="E877" i="1"/>
  <c r="N877" i="1"/>
  <c r="E878" i="1"/>
  <c r="N878" i="1"/>
  <c r="E879" i="1"/>
  <c r="N879" i="1"/>
  <c r="E880" i="1"/>
  <c r="N880" i="1"/>
  <c r="E881" i="1"/>
  <c r="N881" i="1"/>
  <c r="E882" i="1"/>
  <c r="N882" i="1"/>
  <c r="E883" i="1"/>
  <c r="N883" i="1"/>
  <c r="E884" i="1"/>
  <c r="N884" i="1"/>
  <c r="E885" i="1"/>
  <c r="N885" i="1"/>
  <c r="E886" i="1"/>
  <c r="N886" i="1"/>
  <c r="E887" i="1"/>
  <c r="N887" i="1"/>
  <c r="E888" i="1"/>
  <c r="N888" i="1"/>
  <c r="E889" i="1"/>
  <c r="N889" i="1"/>
  <c r="E890" i="1"/>
  <c r="N890" i="1"/>
  <c r="E891" i="1"/>
  <c r="N891" i="1"/>
  <c r="E892" i="1"/>
  <c r="N892" i="1"/>
  <c r="E893" i="1"/>
  <c r="N893" i="1"/>
  <c r="E894" i="1"/>
  <c r="N894" i="1"/>
  <c r="E895" i="1"/>
  <c r="N895" i="1"/>
  <c r="E896" i="1"/>
  <c r="N896" i="1"/>
  <c r="E897" i="1"/>
  <c r="N897" i="1"/>
  <c r="E898" i="1"/>
  <c r="N898" i="1"/>
  <c r="E899" i="1"/>
  <c r="N899" i="1"/>
  <c r="E900" i="1"/>
  <c r="N900" i="1"/>
  <c r="E901" i="1"/>
  <c r="N901" i="1"/>
  <c r="E902" i="1"/>
  <c r="N902" i="1"/>
  <c r="E903" i="1"/>
  <c r="N903" i="1"/>
  <c r="E904" i="1"/>
  <c r="N904" i="1"/>
  <c r="E905" i="1"/>
  <c r="N905" i="1"/>
  <c r="E906" i="1"/>
  <c r="N906" i="1"/>
  <c r="E907" i="1"/>
  <c r="N907" i="1"/>
  <c r="E908" i="1"/>
  <c r="N908" i="1"/>
  <c r="E909" i="1"/>
  <c r="N909" i="1"/>
  <c r="E910" i="1"/>
  <c r="N910" i="1"/>
  <c r="E911" i="1"/>
  <c r="N911" i="1"/>
  <c r="E912" i="1"/>
  <c r="N912" i="1"/>
  <c r="E913" i="1"/>
  <c r="N913" i="1"/>
  <c r="E914" i="1"/>
  <c r="N914" i="1"/>
  <c r="E915" i="1"/>
  <c r="N915" i="1"/>
  <c r="E916" i="1"/>
  <c r="N916" i="1"/>
  <c r="E917" i="1"/>
  <c r="N917" i="1"/>
  <c r="E918" i="1"/>
  <c r="N918" i="1"/>
  <c r="E919" i="1"/>
  <c r="N919" i="1"/>
  <c r="E920" i="1"/>
  <c r="N920" i="1"/>
  <c r="E921" i="1"/>
  <c r="N921" i="1"/>
  <c r="E922" i="1"/>
  <c r="N922" i="1"/>
  <c r="E923" i="1"/>
  <c r="N923" i="1"/>
  <c r="E924" i="1"/>
  <c r="N924" i="1"/>
  <c r="E925" i="1"/>
  <c r="N925" i="1"/>
  <c r="E926" i="1"/>
  <c r="N926" i="1"/>
  <c r="E927" i="1"/>
  <c r="N927" i="1"/>
  <c r="E928" i="1"/>
  <c r="N928" i="1"/>
  <c r="E929" i="1"/>
  <c r="N929" i="1"/>
  <c r="E930" i="1"/>
  <c r="N930" i="1"/>
  <c r="E931" i="1"/>
  <c r="N931" i="1"/>
  <c r="E932" i="1"/>
  <c r="N932" i="1"/>
  <c r="E933" i="1"/>
  <c r="N933" i="1"/>
  <c r="E934" i="1"/>
  <c r="N934" i="1"/>
  <c r="E935" i="1"/>
  <c r="N935" i="1"/>
  <c r="E936" i="1"/>
  <c r="N936" i="1"/>
  <c r="E937" i="1"/>
  <c r="N937" i="1"/>
  <c r="E938" i="1"/>
  <c r="N938" i="1"/>
  <c r="E939" i="1"/>
  <c r="N939" i="1"/>
  <c r="E940" i="1"/>
  <c r="N940" i="1"/>
  <c r="E941" i="1"/>
  <c r="N941" i="1"/>
  <c r="E942" i="1"/>
  <c r="N942" i="1"/>
  <c r="E943" i="1"/>
  <c r="N943" i="1"/>
  <c r="E944" i="1"/>
  <c r="N944" i="1"/>
  <c r="E945" i="1"/>
  <c r="N945" i="1"/>
  <c r="E946" i="1"/>
  <c r="N946" i="1"/>
  <c r="E947" i="1"/>
  <c r="N947" i="1"/>
  <c r="E948" i="1"/>
  <c r="N948" i="1"/>
  <c r="E949" i="1"/>
  <c r="N949" i="1"/>
  <c r="E950" i="1"/>
  <c r="N950" i="1"/>
  <c r="E951" i="1"/>
  <c r="N951" i="1"/>
  <c r="E952" i="1"/>
  <c r="N952" i="1"/>
  <c r="E953" i="1"/>
  <c r="N953" i="1"/>
  <c r="E954" i="1"/>
  <c r="N954" i="1"/>
  <c r="E955" i="1"/>
  <c r="N955" i="1"/>
  <c r="E956" i="1"/>
  <c r="N956" i="1"/>
  <c r="E957" i="1"/>
  <c r="N957" i="1"/>
  <c r="E958" i="1"/>
  <c r="N958" i="1"/>
  <c r="E959" i="1"/>
  <c r="N959" i="1"/>
  <c r="E960" i="1"/>
  <c r="N960" i="1"/>
  <c r="E961" i="1"/>
  <c r="N961" i="1"/>
  <c r="E962" i="1"/>
  <c r="N962" i="1"/>
  <c r="E963" i="1"/>
  <c r="N963" i="1"/>
  <c r="E964" i="1"/>
  <c r="N964" i="1"/>
  <c r="E965" i="1"/>
  <c r="N965" i="1"/>
  <c r="E966" i="1"/>
  <c r="N966" i="1"/>
  <c r="E967" i="1"/>
  <c r="N967" i="1"/>
  <c r="E968" i="1"/>
  <c r="N968" i="1"/>
  <c r="E969" i="1"/>
  <c r="N969" i="1"/>
  <c r="E970" i="1"/>
  <c r="N970" i="1"/>
  <c r="E971" i="1"/>
  <c r="N971" i="1"/>
  <c r="E972" i="1"/>
  <c r="N972" i="1"/>
  <c r="E973" i="1"/>
  <c r="N973" i="1"/>
  <c r="E974" i="1"/>
  <c r="N974" i="1"/>
  <c r="E975" i="1"/>
  <c r="N975" i="1"/>
  <c r="E976" i="1"/>
  <c r="N976" i="1"/>
  <c r="E977" i="1"/>
  <c r="N977" i="1"/>
  <c r="E978" i="1"/>
  <c r="N978" i="1"/>
  <c r="E979" i="1"/>
  <c r="N979" i="1"/>
  <c r="E980" i="1"/>
  <c r="N980" i="1"/>
  <c r="E981" i="1"/>
  <c r="N981" i="1"/>
  <c r="E982" i="1"/>
  <c r="N982" i="1"/>
  <c r="E983" i="1"/>
  <c r="N983" i="1"/>
  <c r="E984" i="1"/>
  <c r="N984" i="1"/>
  <c r="E985" i="1"/>
  <c r="N985" i="1"/>
  <c r="E986" i="1"/>
  <c r="N986" i="1"/>
  <c r="E987" i="1"/>
  <c r="N987" i="1"/>
  <c r="E988" i="1"/>
  <c r="N988" i="1"/>
  <c r="E989" i="1"/>
  <c r="N989" i="1"/>
  <c r="E990" i="1"/>
  <c r="N990" i="1"/>
  <c r="E991" i="1"/>
  <c r="N991" i="1"/>
  <c r="E992" i="1"/>
  <c r="N992" i="1"/>
  <c r="E993" i="1"/>
  <c r="N993" i="1"/>
  <c r="E994" i="1"/>
  <c r="N994" i="1"/>
  <c r="E995" i="1"/>
  <c r="N995" i="1"/>
  <c r="E996" i="1"/>
  <c r="N996" i="1"/>
  <c r="E997" i="1"/>
  <c r="N997" i="1"/>
  <c r="E998" i="1"/>
  <c r="N998" i="1"/>
  <c r="E999" i="1"/>
  <c r="N999" i="1"/>
  <c r="E1000" i="1"/>
  <c r="N1000" i="1"/>
  <c r="H503" i="17" a="1"/>
  <c r="H503" i="17" s="1"/>
  <c r="H504" i="17" a="1"/>
  <c r="H504" i="17" s="1"/>
  <c r="H505" i="17" a="1"/>
  <c r="H505" i="17" s="1"/>
  <c r="H506" i="17" a="1"/>
  <c r="H506" i="17" s="1"/>
  <c r="H507" i="17" a="1"/>
  <c r="H507" i="17" s="1"/>
  <c r="H508" i="17" a="1"/>
  <c r="H508" i="17" s="1"/>
  <c r="H509" i="17" a="1"/>
  <c r="H509" i="17" s="1"/>
  <c r="H510" i="17" a="1"/>
  <c r="H510" i="17" s="1"/>
  <c r="H511" i="17" a="1"/>
  <c r="H511" i="17" s="1"/>
  <c r="H512" i="17" a="1"/>
  <c r="H512" i="17" s="1"/>
  <c r="H513" i="17" a="1"/>
  <c r="H513" i="17" s="1"/>
  <c r="H514" i="17" a="1"/>
  <c r="H514" i="17" s="1"/>
  <c r="H515" i="17" a="1"/>
  <c r="H515" i="17" s="1"/>
  <c r="H516" i="17" a="1"/>
  <c r="H516" i="17" s="1"/>
  <c r="H517" i="17" a="1"/>
  <c r="H517" i="17" s="1"/>
  <c r="H518" i="17" a="1"/>
  <c r="H518" i="17" s="1"/>
  <c r="H519" i="17" a="1"/>
  <c r="H519" i="17" s="1"/>
  <c r="H520" i="17" a="1"/>
  <c r="H520" i="17" s="1"/>
  <c r="H521" i="17" a="1"/>
  <c r="H521" i="17" s="1"/>
  <c r="H522" i="17" a="1"/>
  <c r="H522" i="17" s="1"/>
  <c r="H523" i="17" a="1"/>
  <c r="H523" i="17" s="1"/>
  <c r="H524" i="17" a="1"/>
  <c r="H524" i="17" s="1"/>
  <c r="H525" i="17" a="1"/>
  <c r="H525" i="17" s="1"/>
  <c r="H526" i="17" a="1"/>
  <c r="H526" i="17" s="1"/>
  <c r="H527" i="17" a="1"/>
  <c r="H527" i="17" s="1"/>
  <c r="H528" i="17" a="1"/>
  <c r="H528" i="17" s="1"/>
  <c r="H529" i="17" a="1"/>
  <c r="H529" i="17" s="1"/>
  <c r="H530" i="17" a="1"/>
  <c r="H530" i="17" s="1"/>
  <c r="H531" i="17" a="1"/>
  <c r="H531" i="17" s="1"/>
  <c r="H532" i="17" a="1"/>
  <c r="H532" i="17" s="1"/>
  <c r="H533" i="17" a="1"/>
  <c r="H533" i="17" s="1"/>
  <c r="H534" i="17" a="1"/>
  <c r="H534" i="17" s="1"/>
  <c r="H535" i="17" a="1"/>
  <c r="H535" i="17" s="1"/>
  <c r="H536" i="17" a="1"/>
  <c r="H536" i="17" s="1"/>
  <c r="H537" i="17" a="1"/>
  <c r="H537" i="17" s="1"/>
  <c r="H538" i="17" a="1"/>
  <c r="H538" i="17" s="1"/>
  <c r="H539" i="17" a="1"/>
  <c r="H539" i="17" s="1"/>
  <c r="H540" i="17" a="1"/>
  <c r="H540" i="17" s="1"/>
  <c r="H541" i="17" a="1"/>
  <c r="H541" i="17" s="1"/>
  <c r="H542" i="17" a="1"/>
  <c r="H542" i="17" s="1"/>
  <c r="H543" i="17" a="1"/>
  <c r="H543" i="17" s="1"/>
  <c r="H544" i="17" a="1"/>
  <c r="H544" i="17" s="1"/>
  <c r="H545" i="17" a="1"/>
  <c r="H545" i="17" s="1"/>
  <c r="H546" i="17" a="1"/>
  <c r="H546" i="17" s="1"/>
  <c r="H547" i="17" a="1"/>
  <c r="H547" i="17" s="1"/>
  <c r="H548" i="17" a="1"/>
  <c r="H548" i="17" s="1"/>
  <c r="H549" i="17" a="1"/>
  <c r="H549" i="17" s="1"/>
  <c r="H550" i="17" a="1"/>
  <c r="H550" i="17" s="1"/>
  <c r="H551" i="17" a="1"/>
  <c r="H551" i="17" s="1"/>
  <c r="H552" i="17" a="1"/>
  <c r="H552" i="17" s="1"/>
  <c r="H553" i="17" a="1"/>
  <c r="H553" i="17" s="1"/>
  <c r="H554" i="17" a="1"/>
  <c r="H554" i="17" s="1"/>
  <c r="H555" i="17" a="1"/>
  <c r="H555" i="17" s="1"/>
  <c r="H556" i="17" a="1"/>
  <c r="H556" i="17" s="1"/>
  <c r="H557" i="17" a="1"/>
  <c r="H557" i="17" s="1"/>
  <c r="H558" i="17" a="1"/>
  <c r="H558" i="17" s="1"/>
  <c r="H559" i="17" a="1"/>
  <c r="H559" i="17" s="1"/>
  <c r="H560" i="17" a="1"/>
  <c r="H560" i="17" s="1"/>
  <c r="H561" i="17" a="1"/>
  <c r="H561" i="17" s="1"/>
  <c r="H562" i="17" a="1"/>
  <c r="H562" i="17" s="1"/>
  <c r="H563" i="17" a="1"/>
  <c r="H563" i="17" s="1"/>
  <c r="H564" i="17" a="1"/>
  <c r="H564" i="17" s="1"/>
  <c r="H565" i="17" a="1"/>
  <c r="H565" i="17" s="1"/>
  <c r="H566" i="17" a="1"/>
  <c r="H566" i="17" s="1"/>
  <c r="H567" i="17" a="1"/>
  <c r="H567" i="17" s="1"/>
  <c r="H568" i="17" a="1"/>
  <c r="H568" i="17" s="1"/>
  <c r="H569" i="17" a="1"/>
  <c r="H569" i="17" s="1"/>
  <c r="H570" i="17" a="1"/>
  <c r="H570" i="17" s="1"/>
  <c r="H571" i="17" a="1"/>
  <c r="H571" i="17" s="1"/>
  <c r="H572" i="17" a="1"/>
  <c r="H572" i="17" s="1"/>
  <c r="H573" i="17" a="1"/>
  <c r="H573" i="17" s="1"/>
  <c r="H574" i="17" a="1"/>
  <c r="H574" i="17" s="1"/>
  <c r="H575" i="17" a="1"/>
  <c r="H575" i="17" s="1"/>
  <c r="H576" i="17" a="1"/>
  <c r="H576" i="17" s="1"/>
  <c r="H577" i="17" a="1"/>
  <c r="H577" i="17" s="1"/>
  <c r="H578" i="17" a="1"/>
  <c r="H578" i="17" s="1"/>
  <c r="H579" i="17" a="1"/>
  <c r="H579" i="17" s="1"/>
  <c r="H580" i="17" a="1"/>
  <c r="H580" i="17" s="1"/>
  <c r="H581" i="17" a="1"/>
  <c r="H581" i="17" s="1"/>
  <c r="H582" i="17" a="1"/>
  <c r="H582" i="17" s="1"/>
  <c r="H583" i="17" a="1"/>
  <c r="H583" i="17" s="1"/>
  <c r="H584" i="17" a="1"/>
  <c r="H584" i="17" s="1"/>
  <c r="H585" i="17" a="1"/>
  <c r="H585" i="17" s="1"/>
  <c r="H586" i="17" a="1"/>
  <c r="H586" i="17" s="1"/>
  <c r="H587" i="17" a="1"/>
  <c r="H587" i="17" s="1"/>
  <c r="H588" i="17" a="1"/>
  <c r="H588" i="17" s="1"/>
  <c r="H589" i="17" a="1"/>
  <c r="H589" i="17" s="1"/>
  <c r="H590" i="17" a="1"/>
  <c r="H590" i="17" s="1"/>
  <c r="H591" i="17" a="1"/>
  <c r="H591" i="17" s="1"/>
  <c r="H592" i="17" a="1"/>
  <c r="H592" i="17" s="1"/>
  <c r="H593" i="17" a="1"/>
  <c r="H593" i="17" s="1"/>
  <c r="H594" i="17" a="1"/>
  <c r="H594" i="17" s="1"/>
  <c r="H595" i="17" a="1"/>
  <c r="H595" i="17" s="1"/>
  <c r="H596" i="17" a="1"/>
  <c r="H596" i="17" s="1"/>
  <c r="H597" i="17" a="1"/>
  <c r="H597" i="17" s="1"/>
  <c r="H598" i="17" a="1"/>
  <c r="H598" i="17" s="1"/>
  <c r="H599" i="17" a="1"/>
  <c r="H599" i="17" s="1"/>
  <c r="H600" i="17" a="1"/>
  <c r="H600" i="17" s="1"/>
  <c r="H601" i="17" a="1"/>
  <c r="H601" i="17" s="1"/>
  <c r="H602" i="17" a="1"/>
  <c r="H602" i="17" s="1"/>
  <c r="H603" i="17" a="1"/>
  <c r="H603" i="17" s="1"/>
  <c r="H604" i="17" a="1"/>
  <c r="H604" i="17" s="1"/>
  <c r="H605" i="17" a="1"/>
  <c r="H605" i="17" s="1"/>
  <c r="H606" i="17" a="1"/>
  <c r="H606" i="17" s="1"/>
  <c r="H607" i="17" a="1"/>
  <c r="H607" i="17" s="1"/>
  <c r="H608" i="17" a="1"/>
  <c r="H608" i="17" s="1"/>
  <c r="H609" i="17" a="1"/>
  <c r="H609" i="17" s="1"/>
  <c r="H610" i="17" a="1"/>
  <c r="H610" i="17" s="1"/>
  <c r="H611" i="17" a="1"/>
  <c r="H611" i="17" s="1"/>
  <c r="H612" i="17" a="1"/>
  <c r="H612" i="17" s="1"/>
  <c r="H613" i="17" a="1"/>
  <c r="H613" i="17" s="1"/>
  <c r="H614" i="17" a="1"/>
  <c r="H614" i="17" s="1"/>
  <c r="H615" i="17" a="1"/>
  <c r="H615" i="17" s="1"/>
  <c r="H616" i="17" a="1"/>
  <c r="H616" i="17" s="1"/>
  <c r="H617" i="17" a="1"/>
  <c r="H617" i="17" s="1"/>
  <c r="H618" i="17" a="1"/>
  <c r="H618" i="17" s="1"/>
  <c r="H619" i="17" a="1"/>
  <c r="H619" i="17" s="1"/>
  <c r="H620" i="17" a="1"/>
  <c r="H620" i="17" s="1"/>
  <c r="H621" i="17" a="1"/>
  <c r="H621" i="17" s="1"/>
  <c r="H622" i="17" a="1"/>
  <c r="H622" i="17" s="1"/>
  <c r="H623" i="17" a="1"/>
  <c r="H623" i="17" s="1"/>
  <c r="H624" i="17" a="1"/>
  <c r="H624" i="17" s="1"/>
  <c r="H625" i="17" a="1"/>
  <c r="H625" i="17" s="1"/>
  <c r="H626" i="17" a="1"/>
  <c r="H626" i="17" s="1"/>
  <c r="H627" i="17" a="1"/>
  <c r="H627" i="17" s="1"/>
  <c r="H628" i="17" a="1"/>
  <c r="H628" i="17" s="1"/>
  <c r="H629" i="17" a="1"/>
  <c r="H629" i="17" s="1"/>
  <c r="H630" i="17" a="1"/>
  <c r="H630" i="17" s="1"/>
  <c r="H631" i="17" a="1"/>
  <c r="H631" i="17" s="1"/>
  <c r="H632" i="17" a="1"/>
  <c r="H632" i="17" s="1"/>
  <c r="H633" i="17" a="1"/>
  <c r="H633" i="17" s="1"/>
  <c r="H634" i="17" a="1"/>
  <c r="H634" i="17" s="1"/>
  <c r="H635" i="17" a="1"/>
  <c r="H635" i="17" s="1"/>
  <c r="H636" i="17" a="1"/>
  <c r="H636" i="17" s="1"/>
  <c r="H637" i="17" a="1"/>
  <c r="H637" i="17" s="1"/>
  <c r="H638" i="17" a="1"/>
  <c r="H638" i="17" s="1"/>
  <c r="H639" i="17" a="1"/>
  <c r="H639" i="17" s="1"/>
  <c r="H640" i="17" a="1"/>
  <c r="H640" i="17" s="1"/>
  <c r="H641" i="17" a="1"/>
  <c r="H641" i="17" s="1"/>
  <c r="H642" i="17" a="1"/>
  <c r="H642" i="17" s="1"/>
  <c r="H643" i="17" a="1"/>
  <c r="H643" i="17" s="1"/>
  <c r="H644" i="17" a="1"/>
  <c r="H644" i="17" s="1"/>
  <c r="H645" i="17" a="1"/>
  <c r="H645" i="17" s="1"/>
  <c r="H646" i="17" a="1"/>
  <c r="H646" i="17" s="1"/>
  <c r="H647" i="17" a="1"/>
  <c r="H647" i="17" s="1"/>
  <c r="H648" i="17" a="1"/>
  <c r="H648" i="17" s="1"/>
  <c r="H649" i="17" a="1"/>
  <c r="H649" i="17" s="1"/>
  <c r="H650" i="17" a="1"/>
  <c r="H650" i="17" s="1"/>
  <c r="H651" i="17" a="1"/>
  <c r="H651" i="17" s="1"/>
  <c r="H652" i="17" a="1"/>
  <c r="H652" i="17" s="1"/>
  <c r="H653" i="17" a="1"/>
  <c r="H653" i="17" s="1"/>
  <c r="H654" i="17" a="1"/>
  <c r="H654" i="17" s="1"/>
  <c r="H655" i="17" a="1"/>
  <c r="H655" i="17" s="1"/>
  <c r="H656" i="17" a="1"/>
  <c r="H656" i="17" s="1"/>
  <c r="H657" i="17" a="1"/>
  <c r="H657" i="17" s="1"/>
  <c r="H658" i="17" a="1"/>
  <c r="H658" i="17" s="1"/>
  <c r="H659" i="17" a="1"/>
  <c r="H659" i="17" s="1"/>
  <c r="H660" i="17" a="1"/>
  <c r="H660" i="17" s="1"/>
  <c r="H661" i="17" a="1"/>
  <c r="H661" i="17" s="1"/>
  <c r="H662" i="17" a="1"/>
  <c r="H662" i="17" s="1"/>
  <c r="H663" i="17" a="1"/>
  <c r="H663" i="17" s="1"/>
  <c r="H664" i="17" a="1"/>
  <c r="H664" i="17" s="1"/>
  <c r="H665" i="17" a="1"/>
  <c r="H665" i="17" s="1"/>
  <c r="H666" i="17" a="1"/>
  <c r="H666" i="17" s="1"/>
  <c r="H667" i="17" a="1"/>
  <c r="H667" i="17" s="1"/>
  <c r="H668" i="17" a="1"/>
  <c r="H668" i="17" s="1"/>
  <c r="H669" i="17" a="1"/>
  <c r="H669" i="17" s="1"/>
  <c r="H670" i="17" a="1"/>
  <c r="H670" i="17" s="1"/>
  <c r="H671" i="17" a="1"/>
  <c r="H671" i="17" s="1"/>
  <c r="H672" i="17" a="1"/>
  <c r="H672" i="17" s="1"/>
  <c r="H673" i="17" a="1"/>
  <c r="H673" i="17" s="1"/>
  <c r="H674" i="17" a="1"/>
  <c r="H674" i="17" s="1"/>
  <c r="H675" i="17" a="1"/>
  <c r="H675" i="17" s="1"/>
  <c r="H676" i="17" a="1"/>
  <c r="H676" i="17" s="1"/>
  <c r="H677" i="17" a="1"/>
  <c r="H677" i="17" s="1"/>
  <c r="H678" i="17" a="1"/>
  <c r="H678" i="17" s="1"/>
  <c r="H679" i="17" a="1"/>
  <c r="H679" i="17" s="1"/>
  <c r="H680" i="17" a="1"/>
  <c r="H680" i="17" s="1"/>
  <c r="H681" i="17" a="1"/>
  <c r="H681" i="17" s="1"/>
  <c r="H682" i="17" a="1"/>
  <c r="H682" i="17" s="1"/>
  <c r="H683" i="17" a="1"/>
  <c r="H683" i="17" s="1"/>
  <c r="H684" i="17" a="1"/>
  <c r="H684" i="17" s="1"/>
  <c r="H685" i="17" a="1"/>
  <c r="H685" i="17" s="1"/>
  <c r="H686" i="17" a="1"/>
  <c r="H686" i="17" s="1"/>
  <c r="H687" i="17" a="1"/>
  <c r="H687" i="17" s="1"/>
  <c r="H688" i="17" a="1"/>
  <c r="H688" i="17" s="1"/>
  <c r="H689" i="17" a="1"/>
  <c r="H689" i="17" s="1"/>
  <c r="H690" i="17" a="1"/>
  <c r="H690" i="17" s="1"/>
  <c r="H691" i="17" a="1"/>
  <c r="H691" i="17" s="1"/>
  <c r="H692" i="17" a="1"/>
  <c r="H692" i="17" s="1"/>
  <c r="H693" i="17" a="1"/>
  <c r="H693" i="17" s="1"/>
  <c r="H694" i="17" a="1"/>
  <c r="H694" i="17" s="1"/>
  <c r="H695" i="17" a="1"/>
  <c r="H695" i="17" s="1"/>
  <c r="H696" i="17" a="1"/>
  <c r="H696" i="17" s="1"/>
  <c r="H697" i="17" a="1"/>
  <c r="H697" i="17" s="1"/>
  <c r="H698" i="17" a="1"/>
  <c r="H698" i="17" s="1"/>
  <c r="H699" i="17" a="1"/>
  <c r="H699" i="17" s="1"/>
  <c r="H700" i="17" a="1"/>
  <c r="H700" i="17" s="1"/>
  <c r="H701" i="17" a="1"/>
  <c r="H701" i="17" s="1"/>
  <c r="H702" i="17" a="1"/>
  <c r="H702" i="17" s="1"/>
  <c r="H703" i="17" a="1"/>
  <c r="H703" i="17" s="1"/>
  <c r="H704" i="17" a="1"/>
  <c r="H704" i="17" s="1"/>
  <c r="H705" i="17" a="1"/>
  <c r="H705" i="17" s="1"/>
  <c r="H706" i="17" a="1"/>
  <c r="H706" i="17" s="1"/>
  <c r="H707" i="17" a="1"/>
  <c r="H707" i="17" s="1"/>
  <c r="H708" i="17" a="1"/>
  <c r="H708" i="17" s="1"/>
  <c r="H709" i="17" a="1"/>
  <c r="H709" i="17" s="1"/>
  <c r="H710" i="17" a="1"/>
  <c r="H710" i="17" s="1"/>
  <c r="H711" i="17" a="1"/>
  <c r="H711" i="17" s="1"/>
  <c r="H712" i="17" a="1"/>
  <c r="H712" i="17" s="1"/>
  <c r="H713" i="17" a="1"/>
  <c r="H713" i="17" s="1"/>
  <c r="H714" i="17" a="1"/>
  <c r="H714" i="17" s="1"/>
  <c r="H715" i="17" a="1"/>
  <c r="H715" i="17" s="1"/>
  <c r="H716" i="17" a="1"/>
  <c r="H716" i="17" s="1"/>
  <c r="H717" i="17" a="1"/>
  <c r="H717" i="17" s="1"/>
  <c r="H718" i="17" a="1"/>
  <c r="H718" i="17" s="1"/>
  <c r="H719" i="17" a="1"/>
  <c r="H719" i="17" s="1"/>
  <c r="H720" i="17" a="1"/>
  <c r="H720" i="17" s="1"/>
  <c r="H721" i="17" a="1"/>
  <c r="H721" i="17" s="1"/>
  <c r="H722" i="17" a="1"/>
  <c r="H722" i="17" s="1"/>
  <c r="H723" i="17" a="1"/>
  <c r="H723" i="17" s="1"/>
  <c r="H724" i="17" a="1"/>
  <c r="H724" i="17" s="1"/>
  <c r="H725" i="17" a="1"/>
  <c r="H725" i="17" s="1"/>
  <c r="H726" i="17" a="1"/>
  <c r="H726" i="17" s="1"/>
  <c r="H727" i="17" a="1"/>
  <c r="H727" i="17" s="1"/>
  <c r="H728" i="17" a="1"/>
  <c r="H728" i="17" s="1"/>
  <c r="H729" i="17" a="1"/>
  <c r="H729" i="17" s="1"/>
  <c r="H730" i="17" a="1"/>
  <c r="H730" i="17" s="1"/>
  <c r="H731" i="17" a="1"/>
  <c r="H731" i="17" s="1"/>
  <c r="H732" i="17" a="1"/>
  <c r="H732" i="17" s="1"/>
  <c r="H733" i="17" a="1"/>
  <c r="H733" i="17" s="1"/>
  <c r="H734" i="17" a="1"/>
  <c r="H734" i="17" s="1"/>
  <c r="H735" i="17" a="1"/>
  <c r="H735" i="17" s="1"/>
  <c r="H736" i="17" a="1"/>
  <c r="H736" i="17" s="1"/>
  <c r="H737" i="17" a="1"/>
  <c r="H737" i="17" s="1"/>
  <c r="H738" i="17" a="1"/>
  <c r="H738" i="17" s="1"/>
  <c r="H739" i="17" a="1"/>
  <c r="H739" i="17" s="1"/>
  <c r="H740" i="17" a="1"/>
  <c r="H740" i="17" s="1"/>
  <c r="H741" i="17" a="1"/>
  <c r="H741" i="17" s="1"/>
  <c r="H742" i="17" a="1"/>
  <c r="H742" i="17" s="1"/>
  <c r="H743" i="17" a="1"/>
  <c r="H743" i="17" s="1"/>
  <c r="H744" i="17" a="1"/>
  <c r="H744" i="17" s="1"/>
  <c r="H745" i="17" a="1"/>
  <c r="H745" i="17" s="1"/>
  <c r="H746" i="17" a="1"/>
  <c r="H746" i="17" s="1"/>
  <c r="H747" i="17" a="1"/>
  <c r="H747" i="17" s="1"/>
  <c r="H748" i="17" a="1"/>
  <c r="H748" i="17" s="1"/>
  <c r="H749" i="17" a="1"/>
  <c r="H749" i="17" s="1"/>
  <c r="H750" i="17" a="1"/>
  <c r="H750" i="17" s="1"/>
  <c r="H751" i="17" a="1"/>
  <c r="H751" i="17" s="1"/>
  <c r="H752" i="17" a="1"/>
  <c r="H752" i="17" s="1"/>
  <c r="H753" i="17" a="1"/>
  <c r="H753" i="17" s="1"/>
  <c r="H754" i="17" a="1"/>
  <c r="H754" i="17" s="1"/>
  <c r="H755" i="17" a="1"/>
  <c r="H755" i="17" s="1"/>
  <c r="H756" i="17" a="1"/>
  <c r="H756" i="17" s="1"/>
  <c r="H757" i="17" a="1"/>
  <c r="H757" i="17" s="1"/>
  <c r="H758" i="17" a="1"/>
  <c r="H758" i="17" s="1"/>
  <c r="H759" i="17" a="1"/>
  <c r="H759" i="17" s="1"/>
  <c r="H760" i="17" a="1"/>
  <c r="H760" i="17" s="1"/>
  <c r="H761" i="17" a="1"/>
  <c r="H761" i="17" s="1"/>
  <c r="H762" i="17" a="1"/>
  <c r="H762" i="17" s="1"/>
  <c r="H763" i="17" a="1"/>
  <c r="H763" i="17" s="1"/>
  <c r="H764" i="17" a="1"/>
  <c r="H764" i="17" s="1"/>
  <c r="H765" i="17" a="1"/>
  <c r="H765" i="17" s="1"/>
  <c r="H766" i="17" a="1"/>
  <c r="H766" i="17" s="1"/>
  <c r="H767" i="17" a="1"/>
  <c r="H767" i="17" s="1"/>
  <c r="H768" i="17" a="1"/>
  <c r="H768" i="17" s="1"/>
  <c r="H769" i="17" a="1"/>
  <c r="H769" i="17" s="1"/>
  <c r="H770" i="17" a="1"/>
  <c r="H770" i="17" s="1"/>
  <c r="H771" i="17" a="1"/>
  <c r="H771" i="17" s="1"/>
  <c r="H772" i="17" a="1"/>
  <c r="H772" i="17" s="1"/>
  <c r="H773" i="17" a="1"/>
  <c r="H773" i="17" s="1"/>
  <c r="H774" i="17" a="1"/>
  <c r="H774" i="17" s="1"/>
  <c r="H775" i="17" a="1"/>
  <c r="H775" i="17" s="1"/>
  <c r="H776" i="17" a="1"/>
  <c r="H776" i="17" s="1"/>
  <c r="H777" i="17" a="1"/>
  <c r="H777" i="17" s="1"/>
  <c r="H778" i="17" a="1"/>
  <c r="H778" i="17" s="1"/>
  <c r="H779" i="17" a="1"/>
  <c r="H779" i="17" s="1"/>
  <c r="H780" i="17" a="1"/>
  <c r="H780" i="17" s="1"/>
  <c r="H781" i="17" a="1"/>
  <c r="H781" i="17" s="1"/>
  <c r="H782" i="17" a="1"/>
  <c r="H782" i="17" s="1"/>
  <c r="H783" i="17" a="1"/>
  <c r="H783" i="17" s="1"/>
  <c r="H784" i="17" a="1"/>
  <c r="H784" i="17" s="1"/>
  <c r="H785" i="17" a="1"/>
  <c r="H785" i="17" s="1"/>
  <c r="H786" i="17" a="1"/>
  <c r="H786" i="17" s="1"/>
  <c r="H787" i="17" a="1"/>
  <c r="H787" i="17" s="1"/>
  <c r="H788" i="17" a="1"/>
  <c r="H788" i="17" s="1"/>
  <c r="H789" i="17" a="1"/>
  <c r="H789" i="17" s="1"/>
  <c r="H790" i="17" a="1"/>
  <c r="H790" i="17" s="1"/>
  <c r="H791" i="17" a="1"/>
  <c r="H791" i="17" s="1"/>
  <c r="H792" i="17" a="1"/>
  <c r="H792" i="17" s="1"/>
  <c r="H793" i="17" a="1"/>
  <c r="H793" i="17" s="1"/>
  <c r="H794" i="17" a="1"/>
  <c r="H794" i="17" s="1"/>
  <c r="H795" i="17" a="1"/>
  <c r="H795" i="17" s="1"/>
  <c r="H796" i="17" a="1"/>
  <c r="H796" i="17" s="1"/>
  <c r="H797" i="17" a="1"/>
  <c r="H797" i="17" s="1"/>
  <c r="H798" i="17" a="1"/>
  <c r="H798" i="17" s="1"/>
  <c r="H799" i="17" a="1"/>
  <c r="H799" i="17" s="1"/>
  <c r="H800" i="17" a="1"/>
  <c r="H800" i="17" s="1"/>
  <c r="H801" i="17" a="1"/>
  <c r="H801" i="17" s="1"/>
  <c r="H802" i="17" a="1"/>
  <c r="H802" i="17" s="1"/>
  <c r="H803" i="17" a="1"/>
  <c r="H803" i="17" s="1"/>
  <c r="H804" i="17" a="1"/>
  <c r="H804" i="17" s="1"/>
  <c r="H805" i="17" a="1"/>
  <c r="H805" i="17" s="1"/>
  <c r="H806" i="17" a="1"/>
  <c r="H806" i="17" s="1"/>
  <c r="H807" i="17" a="1"/>
  <c r="H807" i="17" s="1"/>
  <c r="H808" i="17" a="1"/>
  <c r="H808" i="17" s="1"/>
  <c r="H809" i="17" a="1"/>
  <c r="H809" i="17" s="1"/>
  <c r="H810" i="17" a="1"/>
  <c r="H810" i="17" s="1"/>
  <c r="H811" i="17" a="1"/>
  <c r="H811" i="17" s="1"/>
  <c r="H812" i="17" a="1"/>
  <c r="H812" i="17" s="1"/>
  <c r="H813" i="17" a="1"/>
  <c r="H813" i="17" s="1"/>
  <c r="H814" i="17" a="1"/>
  <c r="H814" i="17" s="1"/>
  <c r="H815" i="17" a="1"/>
  <c r="H815" i="17" s="1"/>
  <c r="H816" i="17" a="1"/>
  <c r="H816" i="17" s="1"/>
  <c r="H817" i="17" a="1"/>
  <c r="H817" i="17" s="1"/>
  <c r="H818" i="17" a="1"/>
  <c r="H818" i="17" s="1"/>
  <c r="H819" i="17" a="1"/>
  <c r="H819" i="17" s="1"/>
  <c r="H820" i="17" a="1"/>
  <c r="H820" i="17" s="1"/>
  <c r="H821" i="17" a="1"/>
  <c r="H821" i="17" s="1"/>
  <c r="H822" i="17" a="1"/>
  <c r="H822" i="17" s="1"/>
  <c r="H823" i="17" a="1"/>
  <c r="H823" i="17" s="1"/>
  <c r="H824" i="17" a="1"/>
  <c r="H824" i="17" s="1"/>
  <c r="H825" i="17" a="1"/>
  <c r="H825" i="17" s="1"/>
  <c r="H826" i="17" a="1"/>
  <c r="H826" i="17" s="1"/>
  <c r="H827" i="17" a="1"/>
  <c r="H827" i="17" s="1"/>
  <c r="H828" i="17" a="1"/>
  <c r="H828" i="17" s="1"/>
  <c r="H829" i="17" a="1"/>
  <c r="H829" i="17" s="1"/>
  <c r="H830" i="17" a="1"/>
  <c r="H830" i="17" s="1"/>
  <c r="H831" i="17" a="1"/>
  <c r="H831" i="17" s="1"/>
  <c r="H832" i="17" a="1"/>
  <c r="H832" i="17" s="1"/>
  <c r="H833" i="17" a="1"/>
  <c r="H833" i="17" s="1"/>
  <c r="H834" i="17" a="1"/>
  <c r="H834" i="17" s="1"/>
  <c r="H835" i="17" a="1"/>
  <c r="H835" i="17" s="1"/>
  <c r="H836" i="17" a="1"/>
  <c r="H836" i="17" s="1"/>
  <c r="H837" i="17" a="1"/>
  <c r="H837" i="17" s="1"/>
  <c r="H838" i="17" a="1"/>
  <c r="H838" i="17" s="1"/>
  <c r="H839" i="17" a="1"/>
  <c r="H839" i="17" s="1"/>
  <c r="H840" i="17" a="1"/>
  <c r="H840" i="17" s="1"/>
  <c r="H841" i="17" a="1"/>
  <c r="H841" i="17" s="1"/>
  <c r="H842" i="17" a="1"/>
  <c r="H842" i="17" s="1"/>
  <c r="H843" i="17" a="1"/>
  <c r="H843" i="17" s="1"/>
  <c r="H844" i="17" a="1"/>
  <c r="H844" i="17" s="1"/>
  <c r="H845" i="17" a="1"/>
  <c r="H845" i="17" s="1"/>
  <c r="H846" i="17" a="1"/>
  <c r="H846" i="17" s="1"/>
  <c r="H847" i="17" a="1"/>
  <c r="H847" i="17" s="1"/>
  <c r="H848" i="17" a="1"/>
  <c r="H848" i="17" s="1"/>
  <c r="H849" i="17" a="1"/>
  <c r="H849" i="17" s="1"/>
  <c r="H850" i="17" a="1"/>
  <c r="H850" i="17" s="1"/>
  <c r="H851" i="17" a="1"/>
  <c r="H851" i="17" s="1"/>
  <c r="H852" i="17" a="1"/>
  <c r="H852" i="17" s="1"/>
  <c r="H853" i="17" a="1"/>
  <c r="H853" i="17" s="1"/>
  <c r="H854" i="17" a="1"/>
  <c r="H854" i="17" s="1"/>
  <c r="H855" i="17" a="1"/>
  <c r="H855" i="17" s="1"/>
  <c r="H856" i="17" a="1"/>
  <c r="H856" i="17" s="1"/>
  <c r="H857" i="17" a="1"/>
  <c r="H857" i="17" s="1"/>
  <c r="H858" i="17" a="1"/>
  <c r="H858" i="17" s="1"/>
  <c r="H859" i="17" a="1"/>
  <c r="H859" i="17" s="1"/>
  <c r="H860" i="17" a="1"/>
  <c r="H860" i="17" s="1"/>
  <c r="H861" i="17" a="1"/>
  <c r="H861" i="17" s="1"/>
  <c r="H862" i="17" a="1"/>
  <c r="H862" i="17" s="1"/>
  <c r="H863" i="17" a="1"/>
  <c r="H863" i="17" s="1"/>
  <c r="H864" i="17" a="1"/>
  <c r="H864" i="17" s="1"/>
  <c r="H865" i="17" a="1"/>
  <c r="H865" i="17" s="1"/>
  <c r="H866" i="17" a="1"/>
  <c r="H866" i="17" s="1"/>
  <c r="H867" i="17" a="1"/>
  <c r="H867" i="17" s="1"/>
  <c r="H868" i="17" a="1"/>
  <c r="H868" i="17" s="1"/>
  <c r="H869" i="17" a="1"/>
  <c r="H869" i="17" s="1"/>
  <c r="H870" i="17" a="1"/>
  <c r="H870" i="17" s="1"/>
  <c r="H871" i="17" a="1"/>
  <c r="H871" i="17" s="1"/>
  <c r="H872" i="17" a="1"/>
  <c r="H872" i="17" s="1"/>
  <c r="H873" i="17" a="1"/>
  <c r="H873" i="17" s="1"/>
  <c r="H874" i="17" a="1"/>
  <c r="H874" i="17" s="1"/>
  <c r="H875" i="17" a="1"/>
  <c r="H875" i="17" s="1"/>
  <c r="H876" i="17" a="1"/>
  <c r="H876" i="17" s="1"/>
  <c r="H877" i="17" a="1"/>
  <c r="H877" i="17" s="1"/>
  <c r="H878" i="17" a="1"/>
  <c r="H878" i="17" s="1"/>
  <c r="H879" i="17" a="1"/>
  <c r="H879" i="17" s="1"/>
  <c r="H880" i="17" a="1"/>
  <c r="H880" i="17" s="1"/>
  <c r="H881" i="17" a="1"/>
  <c r="H881" i="17" s="1"/>
  <c r="H882" i="17" a="1"/>
  <c r="H882" i="17" s="1"/>
  <c r="H883" i="17" a="1"/>
  <c r="H883" i="17" s="1"/>
  <c r="H884" i="17" a="1"/>
  <c r="H884" i="17" s="1"/>
  <c r="H885" i="17" a="1"/>
  <c r="H885" i="17" s="1"/>
  <c r="H886" i="17" a="1"/>
  <c r="H886" i="17" s="1"/>
  <c r="H887" i="17" a="1"/>
  <c r="H887" i="17" s="1"/>
  <c r="H888" i="17" a="1"/>
  <c r="H888" i="17" s="1"/>
  <c r="H889" i="17" a="1"/>
  <c r="H889" i="17" s="1"/>
  <c r="H890" i="17" a="1"/>
  <c r="H890" i="17" s="1"/>
  <c r="H891" i="17" a="1"/>
  <c r="H891" i="17" s="1"/>
  <c r="H892" i="17" a="1"/>
  <c r="H892" i="17" s="1"/>
  <c r="H893" i="17" a="1"/>
  <c r="H893" i="17" s="1"/>
  <c r="H894" i="17" a="1"/>
  <c r="H894" i="17" s="1"/>
  <c r="H895" i="17" a="1"/>
  <c r="H895" i="17" s="1"/>
  <c r="H896" i="17" a="1"/>
  <c r="H896" i="17" s="1"/>
  <c r="H897" i="17" a="1"/>
  <c r="H897" i="17" s="1"/>
  <c r="H898" i="17" a="1"/>
  <c r="H898" i="17" s="1"/>
  <c r="H899" i="17" a="1"/>
  <c r="H899" i="17" s="1"/>
  <c r="H900" i="17" a="1"/>
  <c r="H900" i="17" s="1"/>
  <c r="H901" i="17" a="1"/>
  <c r="H901" i="17" s="1"/>
  <c r="H902" i="17" a="1"/>
  <c r="H902" i="17" s="1"/>
  <c r="H903" i="17" a="1"/>
  <c r="H903" i="17" s="1"/>
  <c r="H904" i="17" a="1"/>
  <c r="H904" i="17" s="1"/>
  <c r="H905" i="17" a="1"/>
  <c r="H905" i="17" s="1"/>
  <c r="H906" i="17" a="1"/>
  <c r="H906" i="17" s="1"/>
  <c r="H907" i="17" a="1"/>
  <c r="H907" i="17" s="1"/>
  <c r="H908" i="17" a="1"/>
  <c r="H908" i="17" s="1"/>
  <c r="H909" i="17" a="1"/>
  <c r="H909" i="17" s="1"/>
  <c r="H910" i="17" a="1"/>
  <c r="H910" i="17" s="1"/>
  <c r="H911" i="17" a="1"/>
  <c r="H911" i="17" s="1"/>
  <c r="H912" i="17" a="1"/>
  <c r="H912" i="17" s="1"/>
  <c r="H913" i="17" a="1"/>
  <c r="H913" i="17" s="1"/>
  <c r="H914" i="17" a="1"/>
  <c r="H914" i="17" s="1"/>
  <c r="H915" i="17" a="1"/>
  <c r="H915" i="17" s="1"/>
  <c r="H916" i="17" a="1"/>
  <c r="H916" i="17" s="1"/>
  <c r="H917" i="17" a="1"/>
  <c r="H917" i="17" s="1"/>
  <c r="H918" i="17" a="1"/>
  <c r="H918" i="17" s="1"/>
  <c r="H919" i="17" a="1"/>
  <c r="H919" i="17" s="1"/>
  <c r="H920" i="17" a="1"/>
  <c r="H920" i="17" s="1"/>
  <c r="H921" i="17" a="1"/>
  <c r="H921" i="17" s="1"/>
  <c r="H922" i="17" a="1"/>
  <c r="H922" i="17" s="1"/>
  <c r="H923" i="17" a="1"/>
  <c r="H923" i="17" s="1"/>
  <c r="H924" i="17" a="1"/>
  <c r="H924" i="17" s="1"/>
  <c r="H925" i="17" a="1"/>
  <c r="H925" i="17" s="1"/>
  <c r="H926" i="17" a="1"/>
  <c r="H926" i="17" s="1"/>
  <c r="H927" i="17" a="1"/>
  <c r="H927" i="17" s="1"/>
  <c r="H928" i="17" a="1"/>
  <c r="H928" i="17" s="1"/>
  <c r="H929" i="17" a="1"/>
  <c r="H929" i="17" s="1"/>
  <c r="H930" i="17" a="1"/>
  <c r="H930" i="17" s="1"/>
  <c r="H931" i="17" a="1"/>
  <c r="H931" i="17" s="1"/>
  <c r="H932" i="17" a="1"/>
  <c r="H932" i="17" s="1"/>
  <c r="H933" i="17" a="1"/>
  <c r="H933" i="17" s="1"/>
  <c r="H934" i="17" a="1"/>
  <c r="H934" i="17" s="1"/>
  <c r="H935" i="17" a="1"/>
  <c r="H935" i="17" s="1"/>
  <c r="H936" i="17" a="1"/>
  <c r="H936" i="17" s="1"/>
  <c r="H937" i="17" a="1"/>
  <c r="H937" i="17" s="1"/>
  <c r="H938" i="17" a="1"/>
  <c r="H938" i="17" s="1"/>
  <c r="H939" i="17" a="1"/>
  <c r="H939" i="17" s="1"/>
  <c r="H940" i="17" a="1"/>
  <c r="H940" i="17" s="1"/>
  <c r="H941" i="17" a="1"/>
  <c r="H941" i="17" s="1"/>
  <c r="H942" i="17" a="1"/>
  <c r="H942" i="17" s="1"/>
  <c r="H943" i="17" a="1"/>
  <c r="H943" i="17" s="1"/>
  <c r="H944" i="17" a="1"/>
  <c r="H944" i="17" s="1"/>
  <c r="H945" i="17" a="1"/>
  <c r="H945" i="17" s="1"/>
  <c r="H946" i="17" a="1"/>
  <c r="H946" i="17" s="1"/>
  <c r="H947" i="17" a="1"/>
  <c r="H947" i="17" s="1"/>
  <c r="H948" i="17" a="1"/>
  <c r="H948" i="17" s="1"/>
  <c r="H949" i="17" a="1"/>
  <c r="H949" i="17" s="1"/>
  <c r="H950" i="17" a="1"/>
  <c r="H950" i="17" s="1"/>
  <c r="H951" i="17" a="1"/>
  <c r="H951" i="17" s="1"/>
  <c r="H952" i="17" a="1"/>
  <c r="H952" i="17" s="1"/>
  <c r="H953" i="17" a="1"/>
  <c r="H953" i="17" s="1"/>
  <c r="H954" i="17" a="1"/>
  <c r="H954" i="17" s="1"/>
  <c r="H955" i="17" a="1"/>
  <c r="H955" i="17" s="1"/>
  <c r="H956" i="17" a="1"/>
  <c r="H956" i="17" s="1"/>
  <c r="H957" i="17" a="1"/>
  <c r="H957" i="17" s="1"/>
  <c r="H958" i="17" a="1"/>
  <c r="H958" i="17" s="1"/>
  <c r="H959" i="17" a="1"/>
  <c r="H959" i="17" s="1"/>
  <c r="H960" i="17" a="1"/>
  <c r="H960" i="17" s="1"/>
  <c r="H961" i="17" a="1"/>
  <c r="H961" i="17" s="1"/>
  <c r="H962" i="17" a="1"/>
  <c r="H962" i="17" s="1"/>
  <c r="H963" i="17" a="1"/>
  <c r="H963" i="17" s="1"/>
  <c r="H964" i="17" a="1"/>
  <c r="H964" i="17" s="1"/>
  <c r="H965" i="17" a="1"/>
  <c r="H965" i="17" s="1"/>
  <c r="H966" i="17" a="1"/>
  <c r="H966" i="17" s="1"/>
  <c r="H967" i="17" a="1"/>
  <c r="H967" i="17" s="1"/>
  <c r="H968" i="17" a="1"/>
  <c r="H968" i="17" s="1"/>
  <c r="H969" i="17" a="1"/>
  <c r="H969" i="17" s="1"/>
  <c r="H970" i="17" a="1"/>
  <c r="H970" i="17" s="1"/>
  <c r="H971" i="17" a="1"/>
  <c r="H971" i="17" s="1"/>
  <c r="H972" i="17" a="1"/>
  <c r="H972" i="17" s="1"/>
  <c r="H973" i="17" a="1"/>
  <c r="H973" i="17" s="1"/>
  <c r="H974" i="17" a="1"/>
  <c r="H974" i="17" s="1"/>
  <c r="H975" i="17" a="1"/>
  <c r="H975" i="17" s="1"/>
  <c r="H976" i="17" a="1"/>
  <c r="H976" i="17" s="1"/>
  <c r="H977" i="17" a="1"/>
  <c r="H977" i="17" s="1"/>
  <c r="H978" i="17" a="1"/>
  <c r="H978" i="17" s="1"/>
  <c r="H979" i="17" a="1"/>
  <c r="H979" i="17" s="1"/>
  <c r="H980" i="17" a="1"/>
  <c r="H980" i="17" s="1"/>
  <c r="H981" i="17" a="1"/>
  <c r="H981" i="17" s="1"/>
  <c r="H982" i="17" a="1"/>
  <c r="H982" i="17" s="1"/>
  <c r="H983" i="17" a="1"/>
  <c r="H983" i="17" s="1"/>
  <c r="H984" i="17" a="1"/>
  <c r="H984" i="17" s="1"/>
  <c r="H985" i="17" a="1"/>
  <c r="H985" i="17" s="1"/>
  <c r="H986" i="17" a="1"/>
  <c r="H986" i="17" s="1"/>
  <c r="H987" i="17" a="1"/>
  <c r="H987" i="17" s="1"/>
  <c r="H988" i="17" a="1"/>
  <c r="H988" i="17" s="1"/>
  <c r="H989" i="17" a="1"/>
  <c r="H989" i="17" s="1"/>
  <c r="H990" i="17" a="1"/>
  <c r="H990" i="17" s="1"/>
  <c r="H991" i="17" a="1"/>
  <c r="H991" i="17" s="1"/>
  <c r="H992" i="17" a="1"/>
  <c r="H992" i="17" s="1"/>
  <c r="H993" i="17" a="1"/>
  <c r="H993" i="17" s="1"/>
  <c r="H994" i="17" a="1"/>
  <c r="H994" i="17" s="1"/>
  <c r="H995" i="17" a="1"/>
  <c r="H995" i="17" s="1"/>
  <c r="H996" i="17" a="1"/>
  <c r="H996" i="17" s="1"/>
  <c r="H997" i="17" a="1"/>
  <c r="H997" i="17" s="1"/>
  <c r="H998" i="17" a="1"/>
  <c r="H998" i="17" s="1"/>
  <c r="H999" i="17" a="1"/>
  <c r="H999" i="17" s="1"/>
  <c r="H1000" i="17" a="1"/>
  <c r="H1000" i="17" s="1"/>
  <c r="N9" i="1"/>
  <c r="N10" i="1"/>
  <c r="N11" i="1"/>
  <c r="H882" i="1" l="1"/>
  <c r="AA882" i="1" s="1"/>
  <c r="H868" i="1"/>
  <c r="AA868" i="1" s="1"/>
  <c r="H853" i="1"/>
  <c r="AA853" i="1" s="1"/>
  <c r="H839" i="1"/>
  <c r="AA839" i="1" s="1"/>
  <c r="H990" i="1"/>
  <c r="AA990" i="1" s="1"/>
  <c r="H815" i="1"/>
  <c r="AA815" i="1" s="1"/>
  <c r="H978" i="1"/>
  <c r="AA978" i="1" s="1"/>
  <c r="H791" i="1"/>
  <c r="AA791" i="1" s="1"/>
  <c r="H966" i="1"/>
  <c r="AA966" i="1" s="1"/>
  <c r="H756" i="1"/>
  <c r="AA756" i="1" s="1"/>
  <c r="H954" i="1"/>
  <c r="AA954" i="1" s="1"/>
  <c r="H713" i="1"/>
  <c r="AA713" i="1" s="1"/>
  <c r="H940" i="1"/>
  <c r="AA940" i="1" s="1"/>
  <c r="H670" i="1"/>
  <c r="AA670" i="1" s="1"/>
  <c r="H925" i="1"/>
  <c r="AA925" i="1" s="1"/>
  <c r="H626" i="1"/>
  <c r="AA626" i="1" s="1"/>
  <c r="H911" i="1"/>
  <c r="AA911" i="1" s="1"/>
  <c r="H559" i="1"/>
  <c r="AA559" i="1" s="1"/>
  <c r="H897" i="1"/>
  <c r="AA897" i="1" s="1"/>
  <c r="H433" i="1"/>
  <c r="AA433" i="1" s="1"/>
  <c r="H991" i="1"/>
  <c r="AA991" i="1" s="1"/>
  <c r="H979" i="1"/>
  <c r="AA979" i="1" s="1"/>
  <c r="H967" i="1"/>
  <c r="AA967" i="1" s="1"/>
  <c r="H955" i="1"/>
  <c r="AA955" i="1" s="1"/>
  <c r="H941" i="1"/>
  <c r="AA941" i="1" s="1"/>
  <c r="H927" i="1"/>
  <c r="AA927" i="1" s="1"/>
  <c r="H912" i="1"/>
  <c r="AA912" i="1" s="1"/>
  <c r="H898" i="1"/>
  <c r="AA898" i="1" s="1"/>
  <c r="H883" i="1"/>
  <c r="AA883" i="1" s="1"/>
  <c r="H869" i="1"/>
  <c r="AA869" i="1" s="1"/>
  <c r="H855" i="1"/>
  <c r="AA855" i="1" s="1"/>
  <c r="H840" i="1"/>
  <c r="AA840" i="1" s="1"/>
  <c r="H817" i="1"/>
  <c r="AA817" i="1" s="1"/>
  <c r="H793" i="1"/>
  <c r="AA793" i="1" s="1"/>
  <c r="H758" i="1"/>
  <c r="AA758" i="1" s="1"/>
  <c r="H715" i="1"/>
  <c r="AA715" i="1" s="1"/>
  <c r="H672" i="1"/>
  <c r="AA672" i="1" s="1"/>
  <c r="H629" i="1"/>
  <c r="AA629" i="1" s="1"/>
  <c r="H567" i="1"/>
  <c r="AA567" i="1" s="1"/>
  <c r="H447" i="1"/>
  <c r="AA447" i="1" s="1"/>
  <c r="H1000" i="1"/>
  <c r="AA1000" i="1" s="1"/>
  <c r="H989" i="1"/>
  <c r="AA989" i="1" s="1"/>
  <c r="H977" i="1"/>
  <c r="AA977" i="1" s="1"/>
  <c r="H965" i="1"/>
  <c r="AA965" i="1" s="1"/>
  <c r="H953" i="1"/>
  <c r="AA953" i="1" s="1"/>
  <c r="H939" i="1"/>
  <c r="AA939" i="1" s="1"/>
  <c r="H924" i="1"/>
  <c r="AA924" i="1" s="1"/>
  <c r="H910" i="1"/>
  <c r="AA910" i="1" s="1"/>
  <c r="H895" i="1"/>
  <c r="AA895" i="1" s="1"/>
  <c r="H881" i="1"/>
  <c r="AA881" i="1" s="1"/>
  <c r="H867" i="1"/>
  <c r="AA867" i="1" s="1"/>
  <c r="H852" i="1"/>
  <c r="AA852" i="1" s="1"/>
  <c r="H837" i="1"/>
  <c r="AA837" i="1" s="1"/>
  <c r="H813" i="1"/>
  <c r="AA813" i="1" s="1"/>
  <c r="H789" i="1"/>
  <c r="AA789" i="1" s="1"/>
  <c r="H751" i="1"/>
  <c r="AA751" i="1" s="1"/>
  <c r="H708" i="1"/>
  <c r="AA708" i="1" s="1"/>
  <c r="H665" i="1"/>
  <c r="AA665" i="1" s="1"/>
  <c r="H622" i="1"/>
  <c r="AA622" i="1" s="1"/>
  <c r="H551" i="1"/>
  <c r="AA551" i="1" s="1"/>
  <c r="H999" i="1"/>
  <c r="AA999" i="1" s="1"/>
  <c r="H988" i="1"/>
  <c r="AA988" i="1" s="1"/>
  <c r="H976" i="1"/>
  <c r="AA976" i="1" s="1"/>
  <c r="H964" i="1"/>
  <c r="AA964" i="1" s="1"/>
  <c r="H952" i="1"/>
  <c r="AA952" i="1" s="1"/>
  <c r="H937" i="1"/>
  <c r="AA937" i="1" s="1"/>
  <c r="H923" i="1"/>
  <c r="AA923" i="1" s="1"/>
  <c r="H909" i="1"/>
  <c r="AA909" i="1" s="1"/>
  <c r="H894" i="1"/>
  <c r="AA894" i="1" s="1"/>
  <c r="H880" i="1"/>
  <c r="AA880" i="1" s="1"/>
  <c r="H865" i="1"/>
  <c r="AA865" i="1" s="1"/>
  <c r="H851" i="1"/>
  <c r="AA851" i="1" s="1"/>
  <c r="H835" i="1"/>
  <c r="AA835" i="1" s="1"/>
  <c r="H811" i="1"/>
  <c r="AA811" i="1" s="1"/>
  <c r="H787" i="1"/>
  <c r="AA787" i="1" s="1"/>
  <c r="H749" i="1"/>
  <c r="AA749" i="1" s="1"/>
  <c r="H706" i="1"/>
  <c r="AA706" i="1" s="1"/>
  <c r="H662" i="1"/>
  <c r="AA662" i="1" s="1"/>
  <c r="H619" i="1"/>
  <c r="AA619" i="1" s="1"/>
  <c r="H543" i="1"/>
  <c r="AA543" i="1" s="1"/>
  <c r="H998" i="1"/>
  <c r="AA998" i="1" s="1"/>
  <c r="H987" i="1"/>
  <c r="AA987" i="1" s="1"/>
  <c r="H975" i="1"/>
  <c r="AA975" i="1" s="1"/>
  <c r="H963" i="1"/>
  <c r="AA963" i="1" s="1"/>
  <c r="H951" i="1"/>
  <c r="AA951" i="1" s="1"/>
  <c r="H936" i="1"/>
  <c r="AA936" i="1" s="1"/>
  <c r="H922" i="1"/>
  <c r="AA922" i="1" s="1"/>
  <c r="H907" i="1"/>
  <c r="AA907" i="1" s="1"/>
  <c r="H893" i="1"/>
  <c r="AA893" i="1" s="1"/>
  <c r="H879" i="1"/>
  <c r="AA879" i="1" s="1"/>
  <c r="H864" i="1"/>
  <c r="AA864" i="1" s="1"/>
  <c r="H850" i="1"/>
  <c r="AA850" i="1" s="1"/>
  <c r="H833" i="1"/>
  <c r="AA833" i="1" s="1"/>
  <c r="H809" i="1"/>
  <c r="AA809" i="1" s="1"/>
  <c r="H783" i="1"/>
  <c r="AA783" i="1" s="1"/>
  <c r="H744" i="1"/>
  <c r="AA744" i="1" s="1"/>
  <c r="H701" i="1"/>
  <c r="AA701" i="1" s="1"/>
  <c r="H658" i="1"/>
  <c r="AA658" i="1" s="1"/>
  <c r="H614" i="1"/>
  <c r="AA614" i="1" s="1"/>
  <c r="H535" i="1"/>
  <c r="AA535" i="1" s="1"/>
  <c r="H387" i="1"/>
  <c r="AA387" i="1" s="1"/>
  <c r="H997" i="1"/>
  <c r="AA997" i="1" s="1"/>
  <c r="H986" i="1"/>
  <c r="AA986" i="1" s="1"/>
  <c r="H974" i="1"/>
  <c r="AA974" i="1" s="1"/>
  <c r="H962" i="1"/>
  <c r="AA962" i="1" s="1"/>
  <c r="H949" i="1"/>
  <c r="AA949" i="1" s="1"/>
  <c r="H935" i="1"/>
  <c r="AA935" i="1" s="1"/>
  <c r="H921" i="1"/>
  <c r="AA921" i="1" s="1"/>
  <c r="H906" i="1"/>
  <c r="AA906" i="1" s="1"/>
  <c r="H892" i="1"/>
  <c r="AA892" i="1" s="1"/>
  <c r="H877" i="1"/>
  <c r="AA877" i="1" s="1"/>
  <c r="H863" i="1"/>
  <c r="AA863" i="1" s="1"/>
  <c r="H849" i="1"/>
  <c r="AA849" i="1" s="1"/>
  <c r="H831" i="1"/>
  <c r="AA831" i="1" s="1"/>
  <c r="H807" i="1"/>
  <c r="AA807" i="1" s="1"/>
  <c r="H781" i="1"/>
  <c r="AA781" i="1" s="1"/>
  <c r="H742" i="1"/>
  <c r="AA742" i="1" s="1"/>
  <c r="H698" i="1"/>
  <c r="AA698" i="1" s="1"/>
  <c r="H655" i="1"/>
  <c r="AA655" i="1" s="1"/>
  <c r="H612" i="1"/>
  <c r="AA612" i="1" s="1"/>
  <c r="H527" i="1"/>
  <c r="AA527" i="1" s="1"/>
  <c r="H996" i="1"/>
  <c r="AA996" i="1" s="1"/>
  <c r="H985" i="1"/>
  <c r="AA985" i="1" s="1"/>
  <c r="H973" i="1"/>
  <c r="AA973" i="1" s="1"/>
  <c r="H961" i="1"/>
  <c r="AA961" i="1" s="1"/>
  <c r="H948" i="1"/>
  <c r="AA948" i="1" s="1"/>
  <c r="H934" i="1"/>
  <c r="AA934" i="1" s="1"/>
  <c r="H919" i="1"/>
  <c r="AA919" i="1" s="1"/>
  <c r="H905" i="1"/>
  <c r="AA905" i="1" s="1"/>
  <c r="H891" i="1"/>
  <c r="AA891" i="1" s="1"/>
  <c r="H876" i="1"/>
  <c r="AA876" i="1" s="1"/>
  <c r="H862" i="1"/>
  <c r="AA862" i="1" s="1"/>
  <c r="H847" i="1"/>
  <c r="AA847" i="1" s="1"/>
  <c r="H829" i="1"/>
  <c r="AA829" i="1" s="1"/>
  <c r="H805" i="1"/>
  <c r="AA805" i="1" s="1"/>
  <c r="H777" i="1"/>
  <c r="AA777" i="1" s="1"/>
  <c r="H737" i="1"/>
  <c r="AA737" i="1" s="1"/>
  <c r="H694" i="1"/>
  <c r="AA694" i="1" s="1"/>
  <c r="H650" i="1"/>
  <c r="AA650" i="1" s="1"/>
  <c r="H607" i="1"/>
  <c r="AA607" i="1" s="1"/>
  <c r="H518" i="1"/>
  <c r="AA518" i="1" s="1"/>
  <c r="H995" i="1"/>
  <c r="AA995" i="1" s="1"/>
  <c r="H984" i="1"/>
  <c r="AA984" i="1" s="1"/>
  <c r="H972" i="1"/>
  <c r="AA972" i="1" s="1"/>
  <c r="H960" i="1"/>
  <c r="AA960" i="1" s="1"/>
  <c r="H947" i="1"/>
  <c r="AA947" i="1" s="1"/>
  <c r="H933" i="1"/>
  <c r="AA933" i="1" s="1"/>
  <c r="H918" i="1"/>
  <c r="AA918" i="1" s="1"/>
  <c r="H904" i="1"/>
  <c r="AA904" i="1" s="1"/>
  <c r="H889" i="1"/>
  <c r="AA889" i="1" s="1"/>
  <c r="H875" i="1"/>
  <c r="AA875" i="1" s="1"/>
  <c r="H861" i="1"/>
  <c r="AA861" i="1" s="1"/>
  <c r="H846" i="1"/>
  <c r="AA846" i="1" s="1"/>
  <c r="H827" i="1"/>
  <c r="AA827" i="1" s="1"/>
  <c r="H803" i="1"/>
  <c r="AA803" i="1" s="1"/>
  <c r="H775" i="1"/>
  <c r="AA775" i="1" s="1"/>
  <c r="H734" i="1"/>
  <c r="AA734" i="1" s="1"/>
  <c r="H691" i="1"/>
  <c r="AA691" i="1" s="1"/>
  <c r="H648" i="1"/>
  <c r="AA648" i="1" s="1"/>
  <c r="H508" i="1"/>
  <c r="AA508" i="1" s="1"/>
  <c r="H983" i="1"/>
  <c r="AA983" i="1" s="1"/>
  <c r="H971" i="1"/>
  <c r="AA971" i="1" s="1"/>
  <c r="H959" i="1"/>
  <c r="AA959" i="1" s="1"/>
  <c r="H946" i="1"/>
  <c r="AA946" i="1" s="1"/>
  <c r="H931" i="1"/>
  <c r="AA931" i="1" s="1"/>
  <c r="H917" i="1"/>
  <c r="AA917" i="1" s="1"/>
  <c r="H903" i="1"/>
  <c r="AA903" i="1" s="1"/>
  <c r="H888" i="1"/>
  <c r="AA888" i="1" s="1"/>
  <c r="H874" i="1"/>
  <c r="AA874" i="1" s="1"/>
  <c r="H859" i="1"/>
  <c r="AA859" i="1" s="1"/>
  <c r="H845" i="1"/>
  <c r="AA845" i="1" s="1"/>
  <c r="H825" i="1"/>
  <c r="AA825" i="1" s="1"/>
  <c r="H801" i="1"/>
  <c r="AA801" i="1" s="1"/>
  <c r="H771" i="1"/>
  <c r="AA771" i="1" s="1"/>
  <c r="H730" i="1"/>
  <c r="AA730" i="1" s="1"/>
  <c r="H686" i="1"/>
  <c r="AA686" i="1" s="1"/>
  <c r="H643" i="1"/>
  <c r="AA643" i="1" s="1"/>
  <c r="H599" i="1"/>
  <c r="AA599" i="1" s="1"/>
  <c r="H497" i="1"/>
  <c r="AA497" i="1" s="1"/>
  <c r="H994" i="1"/>
  <c r="AA994" i="1" s="1"/>
  <c r="H982" i="1"/>
  <c r="AA982" i="1" s="1"/>
  <c r="H970" i="1"/>
  <c r="AA970" i="1" s="1"/>
  <c r="H958" i="1"/>
  <c r="AA958" i="1" s="1"/>
  <c r="H945" i="1"/>
  <c r="AA945" i="1" s="1"/>
  <c r="H930" i="1"/>
  <c r="AA930" i="1" s="1"/>
  <c r="H916" i="1"/>
  <c r="AA916" i="1" s="1"/>
  <c r="H901" i="1"/>
  <c r="AA901" i="1" s="1"/>
  <c r="H887" i="1"/>
  <c r="AA887" i="1" s="1"/>
  <c r="H873" i="1"/>
  <c r="AA873" i="1" s="1"/>
  <c r="H858" i="1"/>
  <c r="AA858" i="1" s="1"/>
  <c r="H844" i="1"/>
  <c r="AA844" i="1" s="1"/>
  <c r="H823" i="1"/>
  <c r="AA823" i="1" s="1"/>
  <c r="H799" i="1"/>
  <c r="AA799" i="1" s="1"/>
  <c r="H769" i="1"/>
  <c r="AA769" i="1" s="1"/>
  <c r="H727" i="1"/>
  <c r="AA727" i="1" s="1"/>
  <c r="H684" i="1"/>
  <c r="AA684" i="1" s="1"/>
  <c r="H641" i="1"/>
  <c r="AA641" i="1" s="1"/>
  <c r="H591" i="1"/>
  <c r="AA591" i="1" s="1"/>
  <c r="H485" i="1"/>
  <c r="AA485" i="1" s="1"/>
  <c r="H255" i="1"/>
  <c r="AA255" i="1" s="1"/>
  <c r="H993" i="1"/>
  <c r="AA993" i="1" s="1"/>
  <c r="H981" i="1"/>
  <c r="AA981" i="1" s="1"/>
  <c r="H969" i="1"/>
  <c r="AA969" i="1" s="1"/>
  <c r="H957" i="1"/>
  <c r="AA957" i="1" s="1"/>
  <c r="H943" i="1"/>
  <c r="AA943" i="1" s="1"/>
  <c r="H929" i="1"/>
  <c r="AA929" i="1" s="1"/>
  <c r="H915" i="1"/>
  <c r="AA915" i="1" s="1"/>
  <c r="H900" i="1"/>
  <c r="AA900" i="1" s="1"/>
  <c r="H886" i="1"/>
  <c r="AA886" i="1" s="1"/>
  <c r="H871" i="1"/>
  <c r="AA871" i="1" s="1"/>
  <c r="H857" i="1"/>
  <c r="AA857" i="1" s="1"/>
  <c r="H843" i="1"/>
  <c r="AA843" i="1" s="1"/>
  <c r="H821" i="1"/>
  <c r="AA821" i="1" s="1"/>
  <c r="H797" i="1"/>
  <c r="AA797" i="1" s="1"/>
  <c r="H765" i="1"/>
  <c r="AA765" i="1" s="1"/>
  <c r="H722" i="1"/>
  <c r="AA722" i="1" s="1"/>
  <c r="H679" i="1"/>
  <c r="AA679" i="1" s="1"/>
  <c r="H636" i="1"/>
  <c r="AA636" i="1" s="1"/>
  <c r="H583" i="1"/>
  <c r="AA583" i="1" s="1"/>
  <c r="H473" i="1"/>
  <c r="AA473" i="1" s="1"/>
  <c r="H222" i="1"/>
  <c r="AA222" i="1" s="1"/>
  <c r="H992" i="1"/>
  <c r="AA992" i="1" s="1"/>
  <c r="H980" i="1"/>
  <c r="AA980" i="1" s="1"/>
  <c r="H968" i="1"/>
  <c r="AA968" i="1" s="1"/>
  <c r="H956" i="1"/>
  <c r="AA956" i="1" s="1"/>
  <c r="H942" i="1"/>
  <c r="AA942" i="1" s="1"/>
  <c r="H928" i="1"/>
  <c r="AA928" i="1" s="1"/>
  <c r="H913" i="1"/>
  <c r="AA913" i="1" s="1"/>
  <c r="H899" i="1"/>
  <c r="AA899" i="1" s="1"/>
  <c r="H885" i="1"/>
  <c r="AA885" i="1" s="1"/>
  <c r="H870" i="1"/>
  <c r="AA870" i="1" s="1"/>
  <c r="H856" i="1"/>
  <c r="AA856" i="1" s="1"/>
  <c r="H841" i="1"/>
  <c r="AA841" i="1" s="1"/>
  <c r="H819" i="1"/>
  <c r="AA819" i="1" s="1"/>
  <c r="H795" i="1"/>
  <c r="AA795" i="1" s="1"/>
  <c r="H763" i="1"/>
  <c r="AA763" i="1" s="1"/>
  <c r="H720" i="1"/>
  <c r="AA720" i="1" s="1"/>
  <c r="H677" i="1"/>
  <c r="AA677" i="1" s="1"/>
  <c r="H634" i="1"/>
  <c r="AA634" i="1" s="1"/>
  <c r="H575" i="1"/>
  <c r="AA575" i="1" s="1"/>
  <c r="H460" i="1"/>
  <c r="AA460" i="1" s="1"/>
  <c r="H171" i="1"/>
  <c r="AA171" i="1" s="1"/>
  <c r="H729" i="1"/>
  <c r="AA729" i="1" s="1"/>
  <c r="H693" i="1"/>
  <c r="AA693" i="1" s="1"/>
  <c r="H657" i="1"/>
  <c r="AA657" i="1" s="1"/>
  <c r="H621" i="1"/>
  <c r="AA621" i="1" s="1"/>
  <c r="H590" i="1"/>
  <c r="AA590" i="1" s="1"/>
  <c r="H566" i="1"/>
  <c r="AA566" i="1" s="1"/>
  <c r="H542" i="1"/>
  <c r="AA542" i="1" s="1"/>
  <c r="H496" i="1"/>
  <c r="AA496" i="1" s="1"/>
  <c r="H484" i="1"/>
  <c r="AA484" i="1" s="1"/>
  <c r="H472" i="1"/>
  <c r="AA472" i="1" s="1"/>
  <c r="H459" i="1"/>
  <c r="AA459" i="1" s="1"/>
  <c r="H445" i="1"/>
  <c r="AA445" i="1" s="1"/>
  <c r="H432" i="1"/>
  <c r="AA432" i="1" s="1"/>
  <c r="H418" i="1"/>
  <c r="AA418" i="1" s="1"/>
  <c r="H402" i="1"/>
  <c r="AA402" i="1" s="1"/>
  <c r="H386" i="1"/>
  <c r="AA386" i="1" s="1"/>
  <c r="H365" i="1"/>
  <c r="AA365" i="1" s="1"/>
  <c r="H346" i="1"/>
  <c r="AA346" i="1" s="1"/>
  <c r="H317" i="1"/>
  <c r="AA317" i="1" s="1"/>
  <c r="H253" i="1"/>
  <c r="AA253" i="1" s="1"/>
  <c r="H166" i="1"/>
  <c r="AA166" i="1" s="1"/>
  <c r="H950" i="1"/>
  <c r="AA950" i="1" s="1"/>
  <c r="H944" i="1"/>
  <c r="AA944" i="1" s="1"/>
  <c r="H938" i="1"/>
  <c r="AA938" i="1" s="1"/>
  <c r="H932" i="1"/>
  <c r="AA932" i="1" s="1"/>
  <c r="H926" i="1"/>
  <c r="AA926" i="1" s="1"/>
  <c r="H920" i="1"/>
  <c r="AA920" i="1" s="1"/>
  <c r="H914" i="1"/>
  <c r="AA914" i="1" s="1"/>
  <c r="H908" i="1"/>
  <c r="AA908" i="1" s="1"/>
  <c r="H902" i="1"/>
  <c r="AA902" i="1" s="1"/>
  <c r="H896" i="1"/>
  <c r="AA896" i="1" s="1"/>
  <c r="H890" i="1"/>
  <c r="AA890" i="1" s="1"/>
  <c r="H884" i="1"/>
  <c r="AA884" i="1" s="1"/>
  <c r="H878" i="1"/>
  <c r="AA878" i="1" s="1"/>
  <c r="H872" i="1"/>
  <c r="AA872" i="1" s="1"/>
  <c r="H866" i="1"/>
  <c r="AA866" i="1" s="1"/>
  <c r="H860" i="1"/>
  <c r="AA860" i="1" s="1"/>
  <c r="H854" i="1"/>
  <c r="AA854" i="1" s="1"/>
  <c r="H848" i="1"/>
  <c r="AA848" i="1" s="1"/>
  <c r="H842" i="1"/>
  <c r="AA842" i="1" s="1"/>
  <c r="H836" i="1"/>
  <c r="AA836" i="1" s="1"/>
  <c r="H830" i="1"/>
  <c r="AA830" i="1" s="1"/>
  <c r="H824" i="1"/>
  <c r="AA824" i="1" s="1"/>
  <c r="H818" i="1"/>
  <c r="AA818" i="1" s="1"/>
  <c r="H812" i="1"/>
  <c r="AA812" i="1" s="1"/>
  <c r="H806" i="1"/>
  <c r="AA806" i="1" s="1"/>
  <c r="H800" i="1"/>
  <c r="AA800" i="1" s="1"/>
  <c r="H794" i="1"/>
  <c r="AA794" i="1" s="1"/>
  <c r="H788" i="1"/>
  <c r="AA788" i="1" s="1"/>
  <c r="H782" i="1"/>
  <c r="AA782" i="1" s="1"/>
  <c r="H776" i="1"/>
  <c r="AA776" i="1" s="1"/>
  <c r="H770" i="1"/>
  <c r="AA770" i="1" s="1"/>
  <c r="H764" i="1"/>
  <c r="AA764" i="1" s="1"/>
  <c r="H757" i="1"/>
  <c r="AA757" i="1" s="1"/>
  <c r="H750" i="1"/>
  <c r="AA750" i="1" s="1"/>
  <c r="H743" i="1"/>
  <c r="AA743" i="1" s="1"/>
  <c r="H736" i="1"/>
  <c r="AA736" i="1" s="1"/>
  <c r="H728" i="1"/>
  <c r="AA728" i="1" s="1"/>
  <c r="H721" i="1"/>
  <c r="AA721" i="1" s="1"/>
  <c r="H714" i="1"/>
  <c r="AA714" i="1" s="1"/>
  <c r="H707" i="1"/>
  <c r="AA707" i="1" s="1"/>
  <c r="H700" i="1"/>
  <c r="AA700" i="1" s="1"/>
  <c r="H692" i="1"/>
  <c r="AA692" i="1" s="1"/>
  <c r="H685" i="1"/>
  <c r="AA685" i="1" s="1"/>
  <c r="H678" i="1"/>
  <c r="AA678" i="1" s="1"/>
  <c r="H671" i="1"/>
  <c r="AA671" i="1" s="1"/>
  <c r="H664" i="1"/>
  <c r="AA664" i="1" s="1"/>
  <c r="H656" i="1"/>
  <c r="AA656" i="1" s="1"/>
  <c r="H649" i="1"/>
  <c r="AA649" i="1" s="1"/>
  <c r="H642" i="1"/>
  <c r="AA642" i="1" s="1"/>
  <c r="H635" i="1"/>
  <c r="AA635" i="1" s="1"/>
  <c r="H628" i="1"/>
  <c r="AA628" i="1" s="1"/>
  <c r="H620" i="1"/>
  <c r="AA620" i="1" s="1"/>
  <c r="H613" i="1"/>
  <c r="AA613" i="1" s="1"/>
  <c r="H606" i="1"/>
  <c r="AA606" i="1" s="1"/>
  <c r="H598" i="1"/>
  <c r="AA598" i="1" s="1"/>
  <c r="H582" i="1"/>
  <c r="AA582" i="1" s="1"/>
  <c r="H574" i="1"/>
  <c r="AA574" i="1" s="1"/>
  <c r="H558" i="1"/>
  <c r="AA558" i="1" s="1"/>
  <c r="H550" i="1"/>
  <c r="AA550" i="1" s="1"/>
  <c r="H534" i="1"/>
  <c r="AA534" i="1" s="1"/>
  <c r="H526" i="1"/>
  <c r="AA526" i="1" s="1"/>
  <c r="H517" i="1"/>
  <c r="AA517" i="1" s="1"/>
  <c r="H507" i="1"/>
  <c r="AA507" i="1" s="1"/>
  <c r="H495" i="1"/>
  <c r="AA495" i="1" s="1"/>
  <c r="H483" i="1"/>
  <c r="AA483" i="1" s="1"/>
  <c r="H471" i="1"/>
  <c r="AA471" i="1" s="1"/>
  <c r="H458" i="1"/>
  <c r="AA458" i="1" s="1"/>
  <c r="H444" i="1"/>
  <c r="AA444" i="1" s="1"/>
  <c r="H401" i="1"/>
  <c r="AA401" i="1" s="1"/>
  <c r="H364" i="1"/>
  <c r="AA364" i="1" s="1"/>
  <c r="H315" i="1"/>
  <c r="AA315" i="1" s="1"/>
  <c r="H161" i="1"/>
  <c r="AA161" i="1" s="1"/>
  <c r="H735" i="1"/>
  <c r="AA735" i="1" s="1"/>
  <c r="H699" i="1"/>
  <c r="AA699" i="1" s="1"/>
  <c r="H663" i="1"/>
  <c r="AA663" i="1" s="1"/>
  <c r="H627" i="1"/>
  <c r="AA627" i="1" s="1"/>
  <c r="H605" i="1"/>
  <c r="AA605" i="1" s="1"/>
  <c r="H597" i="1"/>
  <c r="AA597" i="1" s="1"/>
  <c r="H589" i="1"/>
  <c r="AA589" i="1" s="1"/>
  <c r="H581" i="1"/>
  <c r="AA581" i="1" s="1"/>
  <c r="H573" i="1"/>
  <c r="AA573" i="1" s="1"/>
  <c r="H565" i="1"/>
  <c r="AA565" i="1" s="1"/>
  <c r="H557" i="1"/>
  <c r="AA557" i="1" s="1"/>
  <c r="H549" i="1"/>
  <c r="AA549" i="1" s="1"/>
  <c r="H541" i="1"/>
  <c r="AA541" i="1" s="1"/>
  <c r="H533" i="1"/>
  <c r="AA533" i="1" s="1"/>
  <c r="H525" i="1"/>
  <c r="AA525" i="1" s="1"/>
  <c r="H506" i="1"/>
  <c r="AA506" i="1" s="1"/>
  <c r="H482" i="1"/>
  <c r="AA482" i="1" s="1"/>
  <c r="H457" i="1"/>
  <c r="AA457" i="1" s="1"/>
  <c r="H399" i="1"/>
  <c r="AA399" i="1" s="1"/>
  <c r="H363" i="1"/>
  <c r="AA363" i="1" s="1"/>
  <c r="H341" i="1"/>
  <c r="AA341" i="1" s="1"/>
  <c r="H279" i="1"/>
  <c r="AA279" i="1" s="1"/>
  <c r="H156" i="1"/>
  <c r="AA156" i="1" s="1"/>
  <c r="H596" i="1"/>
  <c r="AA596" i="1" s="1"/>
  <c r="H572" i="1"/>
  <c r="AA572" i="1" s="1"/>
  <c r="H548" i="1"/>
  <c r="AA548" i="1" s="1"/>
  <c r="H524" i="1"/>
  <c r="AA524" i="1" s="1"/>
  <c r="H515" i="1"/>
  <c r="AA515" i="1" s="1"/>
  <c r="H505" i="1"/>
  <c r="AA505" i="1" s="1"/>
  <c r="H493" i="1"/>
  <c r="AA493" i="1" s="1"/>
  <c r="H481" i="1"/>
  <c r="AA481" i="1" s="1"/>
  <c r="H469" i="1"/>
  <c r="AA469" i="1" s="1"/>
  <c r="H456" i="1"/>
  <c r="AA456" i="1" s="1"/>
  <c r="H442" i="1"/>
  <c r="AA442" i="1" s="1"/>
  <c r="H428" i="1"/>
  <c r="AA428" i="1" s="1"/>
  <c r="H413" i="1"/>
  <c r="AA413" i="1" s="1"/>
  <c r="H397" i="1"/>
  <c r="AA397" i="1" s="1"/>
  <c r="H380" i="1"/>
  <c r="AA380" i="1" s="1"/>
  <c r="H362" i="1"/>
  <c r="AA362" i="1" s="1"/>
  <c r="H339" i="1"/>
  <c r="AA339" i="1" s="1"/>
  <c r="H277" i="1"/>
  <c r="AA277" i="1" s="1"/>
  <c r="H245" i="1"/>
  <c r="AA245" i="1" s="1"/>
  <c r="H208" i="1"/>
  <c r="AA208" i="1" s="1"/>
  <c r="H146" i="1"/>
  <c r="AA146" i="1" s="1"/>
  <c r="H741" i="1"/>
  <c r="AA741" i="1" s="1"/>
  <c r="H705" i="1"/>
  <c r="AA705" i="1" s="1"/>
  <c r="H669" i="1"/>
  <c r="AA669" i="1" s="1"/>
  <c r="H633" i="1"/>
  <c r="AA633" i="1" s="1"/>
  <c r="H604" i="1"/>
  <c r="AA604" i="1" s="1"/>
  <c r="H588" i="1"/>
  <c r="AA588" i="1" s="1"/>
  <c r="H580" i="1"/>
  <c r="AA580" i="1" s="1"/>
  <c r="H564" i="1"/>
  <c r="AA564" i="1" s="1"/>
  <c r="H556" i="1"/>
  <c r="AA556" i="1" s="1"/>
  <c r="H540" i="1"/>
  <c r="AA540" i="1" s="1"/>
  <c r="H532" i="1"/>
  <c r="AA532" i="1" s="1"/>
  <c r="H504" i="1"/>
  <c r="AA504" i="1" s="1"/>
  <c r="H492" i="1"/>
  <c r="AA492" i="1" s="1"/>
  <c r="H480" i="1"/>
  <c r="AA480" i="1" s="1"/>
  <c r="H468" i="1"/>
  <c r="AA468" i="1" s="1"/>
  <c r="H412" i="1"/>
  <c r="AA412" i="1" s="1"/>
  <c r="H396" i="1"/>
  <c r="AA396" i="1" s="1"/>
  <c r="H338" i="1"/>
  <c r="AA338" i="1" s="1"/>
  <c r="H243" i="1"/>
  <c r="AA243" i="1" s="1"/>
  <c r="H204" i="1"/>
  <c r="AA204" i="1" s="1"/>
  <c r="H135" i="1"/>
  <c r="AA135" i="1" s="1"/>
  <c r="H834" i="1"/>
  <c r="AA834" i="1" s="1"/>
  <c r="H828" i="1"/>
  <c r="AA828" i="1" s="1"/>
  <c r="H822" i="1"/>
  <c r="AA822" i="1" s="1"/>
  <c r="H816" i="1"/>
  <c r="AA816" i="1" s="1"/>
  <c r="H810" i="1"/>
  <c r="AA810" i="1" s="1"/>
  <c r="H804" i="1"/>
  <c r="AA804" i="1" s="1"/>
  <c r="H798" i="1"/>
  <c r="AA798" i="1" s="1"/>
  <c r="H792" i="1"/>
  <c r="AA792" i="1" s="1"/>
  <c r="H786" i="1"/>
  <c r="AA786" i="1" s="1"/>
  <c r="H780" i="1"/>
  <c r="AA780" i="1" s="1"/>
  <c r="H774" i="1"/>
  <c r="AA774" i="1" s="1"/>
  <c r="H768" i="1"/>
  <c r="AA768" i="1" s="1"/>
  <c r="H762" i="1"/>
  <c r="AA762" i="1" s="1"/>
  <c r="H755" i="1"/>
  <c r="AA755" i="1" s="1"/>
  <c r="H748" i="1"/>
  <c r="AA748" i="1" s="1"/>
  <c r="H740" i="1"/>
  <c r="AA740" i="1" s="1"/>
  <c r="H733" i="1"/>
  <c r="AA733" i="1" s="1"/>
  <c r="H726" i="1"/>
  <c r="AA726" i="1" s="1"/>
  <c r="H719" i="1"/>
  <c r="AA719" i="1" s="1"/>
  <c r="H712" i="1"/>
  <c r="AA712" i="1" s="1"/>
  <c r="H704" i="1"/>
  <c r="AA704" i="1" s="1"/>
  <c r="H697" i="1"/>
  <c r="AA697" i="1" s="1"/>
  <c r="H690" i="1"/>
  <c r="AA690" i="1" s="1"/>
  <c r="H683" i="1"/>
  <c r="AA683" i="1" s="1"/>
  <c r="H676" i="1"/>
  <c r="AA676" i="1" s="1"/>
  <c r="H668" i="1"/>
  <c r="AA668" i="1" s="1"/>
  <c r="H661" i="1"/>
  <c r="AA661" i="1" s="1"/>
  <c r="H654" i="1"/>
  <c r="AA654" i="1" s="1"/>
  <c r="H647" i="1"/>
  <c r="AA647" i="1" s="1"/>
  <c r="H640" i="1"/>
  <c r="AA640" i="1" s="1"/>
  <c r="H632" i="1"/>
  <c r="AA632" i="1" s="1"/>
  <c r="H625" i="1"/>
  <c r="AA625" i="1" s="1"/>
  <c r="H618" i="1"/>
  <c r="AA618" i="1" s="1"/>
  <c r="H611" i="1"/>
  <c r="AA611" i="1" s="1"/>
  <c r="H603" i="1"/>
  <c r="AA603" i="1" s="1"/>
  <c r="H595" i="1"/>
  <c r="AA595" i="1" s="1"/>
  <c r="H587" i="1"/>
  <c r="AA587" i="1" s="1"/>
  <c r="H579" i="1"/>
  <c r="AA579" i="1" s="1"/>
  <c r="H571" i="1"/>
  <c r="AA571" i="1" s="1"/>
  <c r="H563" i="1"/>
  <c r="AA563" i="1" s="1"/>
  <c r="H555" i="1"/>
  <c r="AA555" i="1" s="1"/>
  <c r="H547" i="1"/>
  <c r="AA547" i="1" s="1"/>
  <c r="H539" i="1"/>
  <c r="AA539" i="1" s="1"/>
  <c r="H531" i="1"/>
  <c r="AA531" i="1" s="1"/>
  <c r="H523" i="1"/>
  <c r="AA523" i="1" s="1"/>
  <c r="H514" i="1"/>
  <c r="AA514" i="1" s="1"/>
  <c r="H440" i="1"/>
  <c r="AA440" i="1" s="1"/>
  <c r="H426" i="1"/>
  <c r="AA426" i="1" s="1"/>
  <c r="H411" i="1"/>
  <c r="AA411" i="1" s="1"/>
  <c r="H378" i="1"/>
  <c r="AA378" i="1" s="1"/>
  <c r="H303" i="1"/>
  <c r="AA303" i="1" s="1"/>
  <c r="H125" i="1"/>
  <c r="AA125" i="1" s="1"/>
  <c r="H747" i="1"/>
  <c r="AA747" i="1" s="1"/>
  <c r="H711" i="1"/>
  <c r="AA711" i="1" s="1"/>
  <c r="H675" i="1"/>
  <c r="AA675" i="1" s="1"/>
  <c r="H639" i="1"/>
  <c r="AA639" i="1" s="1"/>
  <c r="H602" i="1"/>
  <c r="AA602" i="1" s="1"/>
  <c r="H578" i="1"/>
  <c r="AA578" i="1" s="1"/>
  <c r="H554" i="1"/>
  <c r="AA554" i="1" s="1"/>
  <c r="H530" i="1"/>
  <c r="AA530" i="1" s="1"/>
  <c r="H513" i="1"/>
  <c r="AA513" i="1" s="1"/>
  <c r="H503" i="1"/>
  <c r="AA503" i="1" s="1"/>
  <c r="H490" i="1"/>
  <c r="AA490" i="1" s="1"/>
  <c r="H479" i="1"/>
  <c r="AA479" i="1" s="1"/>
  <c r="H466" i="1"/>
  <c r="AA466" i="1" s="1"/>
  <c r="H452" i="1"/>
  <c r="AA452" i="1" s="1"/>
  <c r="H425" i="1"/>
  <c r="AA425" i="1" s="1"/>
  <c r="H410" i="1"/>
  <c r="AA410" i="1" s="1"/>
  <c r="H394" i="1"/>
  <c r="AA394" i="1" s="1"/>
  <c r="H375" i="1"/>
  <c r="AA375" i="1" s="1"/>
  <c r="H356" i="1"/>
  <c r="AA356" i="1" s="1"/>
  <c r="H301" i="1"/>
  <c r="AA301" i="1" s="1"/>
  <c r="H269" i="1"/>
  <c r="AA269" i="1" s="1"/>
  <c r="H115" i="1"/>
  <c r="AA115" i="1" s="1"/>
  <c r="H785" i="1"/>
  <c r="AA785" i="1" s="1"/>
  <c r="H779" i="1"/>
  <c r="AA779" i="1" s="1"/>
  <c r="H773" i="1"/>
  <c r="AA773" i="1" s="1"/>
  <c r="H767" i="1"/>
  <c r="AA767" i="1" s="1"/>
  <c r="H761" i="1"/>
  <c r="AA761" i="1" s="1"/>
  <c r="H754" i="1"/>
  <c r="AA754" i="1" s="1"/>
  <c r="H746" i="1"/>
  <c r="AA746" i="1" s="1"/>
  <c r="H739" i="1"/>
  <c r="AA739" i="1" s="1"/>
  <c r="H732" i="1"/>
  <c r="AA732" i="1" s="1"/>
  <c r="H725" i="1"/>
  <c r="AA725" i="1" s="1"/>
  <c r="H718" i="1"/>
  <c r="AA718" i="1" s="1"/>
  <c r="H710" i="1"/>
  <c r="AA710" i="1" s="1"/>
  <c r="H703" i="1"/>
  <c r="AA703" i="1" s="1"/>
  <c r="H696" i="1"/>
  <c r="AA696" i="1" s="1"/>
  <c r="H689" i="1"/>
  <c r="AA689" i="1" s="1"/>
  <c r="H682" i="1"/>
  <c r="AA682" i="1" s="1"/>
  <c r="H674" i="1"/>
  <c r="AA674" i="1" s="1"/>
  <c r="H667" i="1"/>
  <c r="AA667" i="1" s="1"/>
  <c r="H660" i="1"/>
  <c r="AA660" i="1" s="1"/>
  <c r="H653" i="1"/>
  <c r="AA653" i="1" s="1"/>
  <c r="H646" i="1"/>
  <c r="AA646" i="1" s="1"/>
  <c r="H638" i="1"/>
  <c r="AA638" i="1" s="1"/>
  <c r="H631" i="1"/>
  <c r="AA631" i="1" s="1"/>
  <c r="H624" i="1"/>
  <c r="AA624" i="1" s="1"/>
  <c r="H617" i="1"/>
  <c r="AA617" i="1" s="1"/>
  <c r="H610" i="1"/>
  <c r="AA610" i="1" s="1"/>
  <c r="H594" i="1"/>
  <c r="AA594" i="1" s="1"/>
  <c r="H586" i="1"/>
  <c r="AA586" i="1" s="1"/>
  <c r="H570" i="1"/>
  <c r="AA570" i="1" s="1"/>
  <c r="H562" i="1"/>
  <c r="AA562" i="1" s="1"/>
  <c r="H546" i="1"/>
  <c r="AA546" i="1" s="1"/>
  <c r="H538" i="1"/>
  <c r="AA538" i="1" s="1"/>
  <c r="H521" i="1"/>
  <c r="AA521" i="1" s="1"/>
  <c r="H512" i="1"/>
  <c r="AA512" i="1" s="1"/>
  <c r="H437" i="1"/>
  <c r="AA437" i="1" s="1"/>
  <c r="H424" i="1"/>
  <c r="AA424" i="1" s="1"/>
  <c r="H409" i="1"/>
  <c r="AA409" i="1" s="1"/>
  <c r="H373" i="1"/>
  <c r="AA373" i="1" s="1"/>
  <c r="H267" i="1"/>
  <c r="AA267" i="1" s="1"/>
  <c r="H190" i="1"/>
  <c r="AA190" i="1" s="1"/>
  <c r="H753" i="1"/>
  <c r="AA753" i="1" s="1"/>
  <c r="H717" i="1"/>
  <c r="AA717" i="1" s="1"/>
  <c r="H681" i="1"/>
  <c r="AA681" i="1" s="1"/>
  <c r="H645" i="1"/>
  <c r="AA645" i="1" s="1"/>
  <c r="H609" i="1"/>
  <c r="AA609" i="1" s="1"/>
  <c r="H601" i="1"/>
  <c r="AA601" i="1" s="1"/>
  <c r="H593" i="1"/>
  <c r="AA593" i="1" s="1"/>
  <c r="H585" i="1"/>
  <c r="AA585" i="1" s="1"/>
  <c r="H577" i="1"/>
  <c r="AA577" i="1" s="1"/>
  <c r="H569" i="1"/>
  <c r="AA569" i="1" s="1"/>
  <c r="H561" i="1"/>
  <c r="AA561" i="1" s="1"/>
  <c r="H553" i="1"/>
  <c r="AA553" i="1" s="1"/>
  <c r="H545" i="1"/>
  <c r="AA545" i="1" s="1"/>
  <c r="H537" i="1"/>
  <c r="AA537" i="1" s="1"/>
  <c r="H529" i="1"/>
  <c r="AA529" i="1" s="1"/>
  <c r="H500" i="1"/>
  <c r="AA500" i="1" s="1"/>
  <c r="H488" i="1"/>
  <c r="AA488" i="1" s="1"/>
  <c r="H476" i="1"/>
  <c r="AA476" i="1" s="1"/>
  <c r="H464" i="1"/>
  <c r="AA464" i="1" s="1"/>
  <c r="H450" i="1"/>
  <c r="AA450" i="1" s="1"/>
  <c r="H436" i="1"/>
  <c r="AA436" i="1" s="1"/>
  <c r="H423" i="1"/>
  <c r="AA423" i="1" s="1"/>
  <c r="H372" i="1"/>
  <c r="AA372" i="1" s="1"/>
  <c r="H354" i="1"/>
  <c r="AA354" i="1" s="1"/>
  <c r="H327" i="1"/>
  <c r="AA327" i="1" s="1"/>
  <c r="H186" i="1"/>
  <c r="AA186" i="1" s="1"/>
  <c r="H94" i="1"/>
  <c r="AA94" i="1" s="1"/>
  <c r="H838" i="1"/>
  <c r="AA838" i="1" s="1"/>
  <c r="H832" i="1"/>
  <c r="AA832" i="1" s="1"/>
  <c r="H826" i="1"/>
  <c r="AA826" i="1" s="1"/>
  <c r="H820" i="1"/>
  <c r="AA820" i="1" s="1"/>
  <c r="H814" i="1"/>
  <c r="AA814" i="1" s="1"/>
  <c r="H808" i="1"/>
  <c r="AA808" i="1" s="1"/>
  <c r="H802" i="1"/>
  <c r="AA802" i="1" s="1"/>
  <c r="H796" i="1"/>
  <c r="AA796" i="1" s="1"/>
  <c r="H790" i="1"/>
  <c r="AA790" i="1" s="1"/>
  <c r="H784" i="1"/>
  <c r="AA784" i="1" s="1"/>
  <c r="H778" i="1"/>
  <c r="AA778" i="1" s="1"/>
  <c r="H772" i="1"/>
  <c r="AA772" i="1" s="1"/>
  <c r="H766" i="1"/>
  <c r="AA766" i="1" s="1"/>
  <c r="H760" i="1"/>
  <c r="AA760" i="1" s="1"/>
  <c r="H752" i="1"/>
  <c r="AA752" i="1" s="1"/>
  <c r="H745" i="1"/>
  <c r="AA745" i="1" s="1"/>
  <c r="H738" i="1"/>
  <c r="AA738" i="1" s="1"/>
  <c r="H731" i="1"/>
  <c r="AA731" i="1" s="1"/>
  <c r="H724" i="1"/>
  <c r="AA724" i="1" s="1"/>
  <c r="H716" i="1"/>
  <c r="AA716" i="1" s="1"/>
  <c r="H709" i="1"/>
  <c r="AA709" i="1" s="1"/>
  <c r="H702" i="1"/>
  <c r="AA702" i="1" s="1"/>
  <c r="H695" i="1"/>
  <c r="AA695" i="1" s="1"/>
  <c r="H688" i="1"/>
  <c r="AA688" i="1" s="1"/>
  <c r="H680" i="1"/>
  <c r="AA680" i="1" s="1"/>
  <c r="H673" i="1"/>
  <c r="AA673" i="1" s="1"/>
  <c r="H666" i="1"/>
  <c r="AA666" i="1" s="1"/>
  <c r="H659" i="1"/>
  <c r="AA659" i="1" s="1"/>
  <c r="H652" i="1"/>
  <c r="AA652" i="1" s="1"/>
  <c r="H644" i="1"/>
  <c r="AA644" i="1" s="1"/>
  <c r="H637" i="1"/>
  <c r="AA637" i="1" s="1"/>
  <c r="H630" i="1"/>
  <c r="AA630" i="1" s="1"/>
  <c r="H623" i="1"/>
  <c r="AA623" i="1" s="1"/>
  <c r="H616" i="1"/>
  <c r="AA616" i="1" s="1"/>
  <c r="H608" i="1"/>
  <c r="AA608" i="1" s="1"/>
  <c r="H584" i="1"/>
  <c r="AA584" i="1" s="1"/>
  <c r="H560" i="1"/>
  <c r="AA560" i="1" s="1"/>
  <c r="H536" i="1"/>
  <c r="AA536" i="1" s="1"/>
  <c r="H520" i="1"/>
  <c r="AA520" i="1" s="1"/>
  <c r="H511" i="1"/>
  <c r="AA511" i="1" s="1"/>
  <c r="H449" i="1"/>
  <c r="AA449" i="1" s="1"/>
  <c r="H435" i="1"/>
  <c r="AA435" i="1" s="1"/>
  <c r="H421" i="1"/>
  <c r="AA421" i="1" s="1"/>
  <c r="H389" i="1"/>
  <c r="AA389" i="1" s="1"/>
  <c r="H351" i="1"/>
  <c r="AA351" i="1" s="1"/>
  <c r="H325" i="1"/>
  <c r="AA325" i="1" s="1"/>
  <c r="H293" i="1"/>
  <c r="AA293" i="1" s="1"/>
  <c r="H228" i="1"/>
  <c r="AA228" i="1" s="1"/>
  <c r="H81" i="1"/>
  <c r="AA81" i="1" s="1"/>
  <c r="H759" i="1"/>
  <c r="AA759" i="1" s="1"/>
  <c r="H723" i="1"/>
  <c r="AA723" i="1" s="1"/>
  <c r="H687" i="1"/>
  <c r="AA687" i="1" s="1"/>
  <c r="H651" i="1"/>
  <c r="AA651" i="1" s="1"/>
  <c r="H615" i="1"/>
  <c r="AA615" i="1" s="1"/>
  <c r="H600" i="1"/>
  <c r="AA600" i="1" s="1"/>
  <c r="H592" i="1"/>
  <c r="AA592" i="1" s="1"/>
  <c r="H576" i="1"/>
  <c r="AA576" i="1" s="1"/>
  <c r="H568" i="1"/>
  <c r="AA568" i="1" s="1"/>
  <c r="H552" i="1"/>
  <c r="AA552" i="1" s="1"/>
  <c r="H544" i="1"/>
  <c r="AA544" i="1" s="1"/>
  <c r="H528" i="1"/>
  <c r="AA528" i="1" s="1"/>
  <c r="H519" i="1"/>
  <c r="AA519" i="1" s="1"/>
  <c r="H510" i="1"/>
  <c r="AA510" i="1" s="1"/>
  <c r="H498" i="1"/>
  <c r="AA498" i="1" s="1"/>
  <c r="H487" i="1"/>
  <c r="AA487" i="1" s="1"/>
  <c r="H474" i="1"/>
  <c r="AA474" i="1" s="1"/>
  <c r="H461" i="1"/>
  <c r="AA461" i="1" s="1"/>
  <c r="H448" i="1"/>
  <c r="AA448" i="1" s="1"/>
  <c r="H434" i="1"/>
  <c r="AA434" i="1" s="1"/>
  <c r="H420" i="1"/>
  <c r="AA420" i="1" s="1"/>
  <c r="H404" i="1"/>
  <c r="AA404" i="1" s="1"/>
  <c r="H388" i="1"/>
  <c r="AA388" i="1" s="1"/>
  <c r="H370" i="1"/>
  <c r="AA370" i="1" s="1"/>
  <c r="H349" i="1"/>
  <c r="AA349" i="1" s="1"/>
  <c r="H291" i="1"/>
  <c r="AA291" i="1" s="1"/>
  <c r="H226" i="1"/>
  <c r="AA226" i="1" s="1"/>
  <c r="H65" i="1"/>
  <c r="AA65" i="1" s="1"/>
  <c r="H522" i="1"/>
  <c r="AA522" i="1" s="1"/>
  <c r="H516" i="1"/>
  <c r="AA516" i="1" s="1"/>
  <c r="H502" i="1"/>
  <c r="AA502" i="1" s="1"/>
  <c r="H494" i="1"/>
  <c r="AA494" i="1" s="1"/>
  <c r="H486" i="1"/>
  <c r="AA486" i="1" s="1"/>
  <c r="H478" i="1"/>
  <c r="AA478" i="1" s="1"/>
  <c r="H470" i="1"/>
  <c r="AA470" i="1" s="1"/>
  <c r="H462" i="1"/>
  <c r="AA462" i="1" s="1"/>
  <c r="H454" i="1"/>
  <c r="AA454" i="1" s="1"/>
  <c r="H446" i="1"/>
  <c r="AA446" i="1" s="1"/>
  <c r="H438" i="1"/>
  <c r="AA438" i="1" s="1"/>
  <c r="H430" i="1"/>
  <c r="AA430" i="1" s="1"/>
  <c r="H422" i="1"/>
  <c r="AA422" i="1" s="1"/>
  <c r="H414" i="1"/>
  <c r="AA414" i="1" s="1"/>
  <c r="H406" i="1"/>
  <c r="AA406" i="1" s="1"/>
  <c r="H398" i="1"/>
  <c r="AA398" i="1" s="1"/>
  <c r="H390" i="1"/>
  <c r="AA390" i="1" s="1"/>
  <c r="H382" i="1"/>
  <c r="AA382" i="1" s="1"/>
  <c r="H374" i="1"/>
  <c r="AA374" i="1" s="1"/>
  <c r="H366" i="1"/>
  <c r="AA366" i="1" s="1"/>
  <c r="H358" i="1"/>
  <c r="AA358" i="1" s="1"/>
  <c r="H350" i="1"/>
  <c r="AA350" i="1" s="1"/>
  <c r="H342" i="1"/>
  <c r="AA342" i="1" s="1"/>
  <c r="H334" i="1"/>
  <c r="AA334" i="1" s="1"/>
  <c r="H326" i="1"/>
  <c r="AA326" i="1" s="1"/>
  <c r="H318" i="1"/>
  <c r="AA318" i="1" s="1"/>
  <c r="H310" i="1"/>
  <c r="AA310" i="1" s="1"/>
  <c r="H302" i="1"/>
  <c r="AA302" i="1" s="1"/>
  <c r="H294" i="1"/>
  <c r="AA294" i="1" s="1"/>
  <c r="H286" i="1"/>
  <c r="AA286" i="1" s="1"/>
  <c r="H278" i="1"/>
  <c r="AA278" i="1" s="1"/>
  <c r="H270" i="1"/>
  <c r="AA270" i="1" s="1"/>
  <c r="H262" i="1"/>
  <c r="AA262" i="1" s="1"/>
  <c r="H254" i="1"/>
  <c r="AA254" i="1" s="1"/>
  <c r="H246" i="1"/>
  <c r="AA246" i="1" s="1"/>
  <c r="H238" i="1"/>
  <c r="AA238" i="1" s="1"/>
  <c r="H220" i="1"/>
  <c r="AA220" i="1" s="1"/>
  <c r="H202" i="1"/>
  <c r="AA202" i="1" s="1"/>
  <c r="H184" i="1"/>
  <c r="AA184" i="1" s="1"/>
  <c r="H175" i="1"/>
  <c r="AA175" i="1" s="1"/>
  <c r="H154" i="1"/>
  <c r="AA154" i="1" s="1"/>
  <c r="H144" i="1"/>
  <c r="AA144" i="1" s="1"/>
  <c r="H134" i="1"/>
  <c r="AA134" i="1" s="1"/>
  <c r="H123" i="1"/>
  <c r="AA123" i="1" s="1"/>
  <c r="H113" i="1"/>
  <c r="AA113" i="1" s="1"/>
  <c r="H103" i="1"/>
  <c r="AA103" i="1" s="1"/>
  <c r="H92" i="1"/>
  <c r="AA92" i="1" s="1"/>
  <c r="H79" i="1"/>
  <c r="AA79" i="1" s="1"/>
  <c r="H61" i="1"/>
  <c r="AA61" i="1" s="1"/>
  <c r="AA43" i="1"/>
  <c r="H509" i="1"/>
  <c r="AA509" i="1" s="1"/>
  <c r="H501" i="1"/>
  <c r="AA501" i="1" s="1"/>
  <c r="H477" i="1"/>
  <c r="AA477" i="1" s="1"/>
  <c r="H453" i="1"/>
  <c r="AA453" i="1" s="1"/>
  <c r="H429" i="1"/>
  <c r="AA429" i="1" s="1"/>
  <c r="H405" i="1"/>
  <c r="AA405" i="1" s="1"/>
  <c r="H381" i="1"/>
  <c r="AA381" i="1" s="1"/>
  <c r="H357" i="1"/>
  <c r="AA357" i="1" s="1"/>
  <c r="H333" i="1"/>
  <c r="AA333" i="1" s="1"/>
  <c r="H309" i="1"/>
  <c r="AA309" i="1" s="1"/>
  <c r="H285" i="1"/>
  <c r="AA285" i="1" s="1"/>
  <c r="H261" i="1"/>
  <c r="AA261" i="1" s="1"/>
  <c r="H237" i="1"/>
  <c r="AA237" i="1" s="1"/>
  <c r="H229" i="1"/>
  <c r="AA229" i="1" s="1"/>
  <c r="H219" i="1"/>
  <c r="AA219" i="1" s="1"/>
  <c r="H211" i="1"/>
  <c r="AA211" i="1" s="1"/>
  <c r="H201" i="1"/>
  <c r="AA201" i="1" s="1"/>
  <c r="H193" i="1"/>
  <c r="AA193" i="1" s="1"/>
  <c r="H183" i="1"/>
  <c r="AA183" i="1" s="1"/>
  <c r="H174" i="1"/>
  <c r="AA174" i="1" s="1"/>
  <c r="H164" i="1"/>
  <c r="AA164" i="1" s="1"/>
  <c r="H153" i="1"/>
  <c r="AA153" i="1" s="1"/>
  <c r="H143" i="1"/>
  <c r="AA143" i="1" s="1"/>
  <c r="H133" i="1"/>
  <c r="AA133" i="1" s="1"/>
  <c r="H112" i="1"/>
  <c r="AA112" i="1" s="1"/>
  <c r="H102" i="1"/>
  <c r="AA102" i="1" s="1"/>
  <c r="H91" i="1"/>
  <c r="AA91" i="1" s="1"/>
  <c r="H78" i="1"/>
  <c r="AA78" i="1" s="1"/>
  <c r="H60" i="1"/>
  <c r="AA60" i="1" s="1"/>
  <c r="AA42" i="1"/>
  <c r="H210" i="1"/>
  <c r="AA210" i="1" s="1"/>
  <c r="H192" i="1"/>
  <c r="AA192" i="1" s="1"/>
  <c r="H173" i="1"/>
  <c r="AA173" i="1" s="1"/>
  <c r="H163" i="1"/>
  <c r="AA163" i="1" s="1"/>
  <c r="H142" i="1"/>
  <c r="AA142" i="1" s="1"/>
  <c r="H132" i="1"/>
  <c r="AA132" i="1" s="1"/>
  <c r="H122" i="1"/>
  <c r="AA122" i="1" s="1"/>
  <c r="H111" i="1"/>
  <c r="AA111" i="1" s="1"/>
  <c r="H101" i="1"/>
  <c r="AA101" i="1" s="1"/>
  <c r="H90" i="1"/>
  <c r="AA90" i="1" s="1"/>
  <c r="H77" i="1"/>
  <c r="AA77" i="1" s="1"/>
  <c r="H59" i="1"/>
  <c r="AA59" i="1" s="1"/>
  <c r="AA41" i="1"/>
  <c r="H348" i="1"/>
  <c r="AA348" i="1" s="1"/>
  <c r="H340" i="1"/>
  <c r="AA340" i="1" s="1"/>
  <c r="H332" i="1"/>
  <c r="AA332" i="1" s="1"/>
  <c r="H324" i="1"/>
  <c r="AA324" i="1" s="1"/>
  <c r="H316" i="1"/>
  <c r="AA316" i="1" s="1"/>
  <c r="H308" i="1"/>
  <c r="AA308" i="1" s="1"/>
  <c r="H300" i="1"/>
  <c r="AA300" i="1" s="1"/>
  <c r="H292" i="1"/>
  <c r="AA292" i="1" s="1"/>
  <c r="H284" i="1"/>
  <c r="AA284" i="1" s="1"/>
  <c r="H276" i="1"/>
  <c r="AA276" i="1" s="1"/>
  <c r="H268" i="1"/>
  <c r="AA268" i="1" s="1"/>
  <c r="H260" i="1"/>
  <c r="AA260" i="1" s="1"/>
  <c r="H252" i="1"/>
  <c r="AA252" i="1" s="1"/>
  <c r="H244" i="1"/>
  <c r="AA244" i="1" s="1"/>
  <c r="H236" i="1"/>
  <c r="AA236" i="1" s="1"/>
  <c r="H227" i="1"/>
  <c r="AA227" i="1" s="1"/>
  <c r="H218" i="1"/>
  <c r="AA218" i="1" s="1"/>
  <c r="H209" i="1"/>
  <c r="AA209" i="1" s="1"/>
  <c r="H200" i="1"/>
  <c r="AA200" i="1" s="1"/>
  <c r="H191" i="1"/>
  <c r="AA191" i="1" s="1"/>
  <c r="H182" i="1"/>
  <c r="AA182" i="1" s="1"/>
  <c r="H172" i="1"/>
  <c r="AA172" i="1" s="1"/>
  <c r="H162" i="1"/>
  <c r="AA162" i="1" s="1"/>
  <c r="H152" i="1"/>
  <c r="AA152" i="1" s="1"/>
  <c r="H141" i="1"/>
  <c r="AA141" i="1" s="1"/>
  <c r="H131" i="1"/>
  <c r="AA131" i="1" s="1"/>
  <c r="H121" i="1"/>
  <c r="AA121" i="1" s="1"/>
  <c r="H100" i="1"/>
  <c r="AA100" i="1" s="1"/>
  <c r="H89" i="1"/>
  <c r="AA89" i="1" s="1"/>
  <c r="H74" i="1"/>
  <c r="AA74" i="1" s="1"/>
  <c r="AA56" i="1"/>
  <c r="AA38" i="1"/>
  <c r="H151" i="1"/>
  <c r="AA151" i="1" s="1"/>
  <c r="H130" i="1"/>
  <c r="AA130" i="1" s="1"/>
  <c r="H120" i="1"/>
  <c r="AA120" i="1" s="1"/>
  <c r="H110" i="1"/>
  <c r="AA110" i="1" s="1"/>
  <c r="H99" i="1"/>
  <c r="AA99" i="1" s="1"/>
  <c r="H88" i="1"/>
  <c r="AA88" i="1" s="1"/>
  <c r="H73" i="1"/>
  <c r="AA73" i="1" s="1"/>
  <c r="AA55" i="1"/>
  <c r="AA37" i="1"/>
  <c r="H499" i="1"/>
  <c r="AA499" i="1" s="1"/>
  <c r="H491" i="1"/>
  <c r="AA491" i="1" s="1"/>
  <c r="H475" i="1"/>
  <c r="AA475" i="1" s="1"/>
  <c r="H467" i="1"/>
  <c r="AA467" i="1" s="1"/>
  <c r="H451" i="1"/>
  <c r="AA451" i="1" s="1"/>
  <c r="H443" i="1"/>
  <c r="AA443" i="1" s="1"/>
  <c r="H427" i="1"/>
  <c r="AA427" i="1" s="1"/>
  <c r="H419" i="1"/>
  <c r="AA419" i="1" s="1"/>
  <c r="H403" i="1"/>
  <c r="AA403" i="1" s="1"/>
  <c r="H395" i="1"/>
  <c r="AA395" i="1" s="1"/>
  <c r="H379" i="1"/>
  <c r="AA379" i="1" s="1"/>
  <c r="H371" i="1"/>
  <c r="AA371" i="1" s="1"/>
  <c r="H355" i="1"/>
  <c r="AA355" i="1" s="1"/>
  <c r="H347" i="1"/>
  <c r="AA347" i="1" s="1"/>
  <c r="H331" i="1"/>
  <c r="AA331" i="1" s="1"/>
  <c r="H323" i="1"/>
  <c r="AA323" i="1" s="1"/>
  <c r="H307" i="1"/>
  <c r="AA307" i="1" s="1"/>
  <c r="H299" i="1"/>
  <c r="AA299" i="1" s="1"/>
  <c r="H283" i="1"/>
  <c r="AA283" i="1" s="1"/>
  <c r="H275" i="1"/>
  <c r="AA275" i="1" s="1"/>
  <c r="H259" i="1"/>
  <c r="AA259" i="1" s="1"/>
  <c r="H251" i="1"/>
  <c r="AA251" i="1" s="1"/>
  <c r="H235" i="1"/>
  <c r="AA235" i="1" s="1"/>
  <c r="H225" i="1"/>
  <c r="AA225" i="1" s="1"/>
  <c r="H217" i="1"/>
  <c r="AA217" i="1" s="1"/>
  <c r="H207" i="1"/>
  <c r="AA207" i="1" s="1"/>
  <c r="H199" i="1"/>
  <c r="AA199" i="1" s="1"/>
  <c r="H189" i="1"/>
  <c r="AA189" i="1" s="1"/>
  <c r="H181" i="1"/>
  <c r="AA181" i="1" s="1"/>
  <c r="H160" i="1"/>
  <c r="AA160" i="1" s="1"/>
  <c r="H150" i="1"/>
  <c r="AA150" i="1" s="1"/>
  <c r="H140" i="1"/>
  <c r="AA140" i="1" s="1"/>
  <c r="H129" i="1"/>
  <c r="AA129" i="1" s="1"/>
  <c r="H119" i="1"/>
  <c r="AA119" i="1" s="1"/>
  <c r="H109" i="1"/>
  <c r="AA109" i="1" s="1"/>
  <c r="H87" i="1"/>
  <c r="AA87" i="1" s="1"/>
  <c r="H72" i="1"/>
  <c r="AA72" i="1" s="1"/>
  <c r="AA54" i="1"/>
  <c r="AA36" i="1"/>
  <c r="H330" i="1"/>
  <c r="AA330" i="1" s="1"/>
  <c r="H322" i="1"/>
  <c r="AA322" i="1" s="1"/>
  <c r="H314" i="1"/>
  <c r="AA314" i="1" s="1"/>
  <c r="H306" i="1"/>
  <c r="AA306" i="1" s="1"/>
  <c r="H298" i="1"/>
  <c r="AA298" i="1" s="1"/>
  <c r="H290" i="1"/>
  <c r="AA290" i="1" s="1"/>
  <c r="H282" i="1"/>
  <c r="AA282" i="1" s="1"/>
  <c r="H274" i="1"/>
  <c r="AA274" i="1" s="1"/>
  <c r="H266" i="1"/>
  <c r="AA266" i="1" s="1"/>
  <c r="H258" i="1"/>
  <c r="AA258" i="1" s="1"/>
  <c r="H250" i="1"/>
  <c r="AA250" i="1" s="1"/>
  <c r="H242" i="1"/>
  <c r="AA242" i="1" s="1"/>
  <c r="H234" i="1"/>
  <c r="AA234" i="1" s="1"/>
  <c r="H216" i="1"/>
  <c r="AA216" i="1" s="1"/>
  <c r="H198" i="1"/>
  <c r="AA198" i="1" s="1"/>
  <c r="H180" i="1"/>
  <c r="AA180" i="1" s="1"/>
  <c r="H170" i="1"/>
  <c r="AA170" i="1" s="1"/>
  <c r="H159" i="1"/>
  <c r="AA159" i="1" s="1"/>
  <c r="H149" i="1"/>
  <c r="AA149" i="1" s="1"/>
  <c r="H139" i="1"/>
  <c r="AA139" i="1" s="1"/>
  <c r="H118" i="1"/>
  <c r="AA118" i="1" s="1"/>
  <c r="H108" i="1"/>
  <c r="AA108" i="1" s="1"/>
  <c r="H98" i="1"/>
  <c r="AA98" i="1" s="1"/>
  <c r="H86" i="1"/>
  <c r="AA86" i="1" s="1"/>
  <c r="H71" i="1"/>
  <c r="AA71" i="1" s="1"/>
  <c r="AA53" i="1"/>
  <c r="AA35" i="1"/>
  <c r="H489" i="1"/>
  <c r="AA489" i="1" s="1"/>
  <c r="H465" i="1"/>
  <c r="AA465" i="1" s="1"/>
  <c r="H441" i="1"/>
  <c r="AA441" i="1" s="1"/>
  <c r="H417" i="1"/>
  <c r="AA417" i="1" s="1"/>
  <c r="H393" i="1"/>
  <c r="AA393" i="1" s="1"/>
  <c r="H369" i="1"/>
  <c r="AA369" i="1" s="1"/>
  <c r="H345" i="1"/>
  <c r="AA345" i="1" s="1"/>
  <c r="H321" i="1"/>
  <c r="AA321" i="1" s="1"/>
  <c r="H297" i="1"/>
  <c r="AA297" i="1" s="1"/>
  <c r="H273" i="1"/>
  <c r="AA273" i="1" s="1"/>
  <c r="H249" i="1"/>
  <c r="AA249" i="1" s="1"/>
  <c r="H233" i="1"/>
  <c r="AA233" i="1" s="1"/>
  <c r="H224" i="1"/>
  <c r="AA224" i="1" s="1"/>
  <c r="H215" i="1"/>
  <c r="AA215" i="1" s="1"/>
  <c r="H206" i="1"/>
  <c r="AA206" i="1" s="1"/>
  <c r="H197" i="1"/>
  <c r="AA197" i="1" s="1"/>
  <c r="H188" i="1"/>
  <c r="AA188" i="1" s="1"/>
  <c r="H179" i="1"/>
  <c r="AA179" i="1" s="1"/>
  <c r="H169" i="1"/>
  <c r="AA169" i="1" s="1"/>
  <c r="H148" i="1"/>
  <c r="AA148" i="1" s="1"/>
  <c r="H138" i="1"/>
  <c r="AA138" i="1" s="1"/>
  <c r="H128" i="1"/>
  <c r="AA128" i="1" s="1"/>
  <c r="H117" i="1"/>
  <c r="AA117" i="1" s="1"/>
  <c r="H107" i="1"/>
  <c r="AA107" i="1" s="1"/>
  <c r="H97" i="1"/>
  <c r="AA97" i="1" s="1"/>
  <c r="H85" i="1"/>
  <c r="AA85" i="1" s="1"/>
  <c r="H68" i="1"/>
  <c r="AA68" i="1" s="1"/>
  <c r="AA50" i="1"/>
  <c r="AA31" i="1"/>
  <c r="H385" i="1"/>
  <c r="AA385" i="1" s="1"/>
  <c r="H377" i="1"/>
  <c r="AA377" i="1" s="1"/>
  <c r="H361" i="1"/>
  <c r="AA361" i="1" s="1"/>
  <c r="H353" i="1"/>
  <c r="AA353" i="1" s="1"/>
  <c r="H337" i="1"/>
  <c r="AA337" i="1" s="1"/>
  <c r="H329" i="1"/>
  <c r="AA329" i="1" s="1"/>
  <c r="H313" i="1"/>
  <c r="AA313" i="1" s="1"/>
  <c r="H305" i="1"/>
  <c r="AA305" i="1" s="1"/>
  <c r="H289" i="1"/>
  <c r="AA289" i="1" s="1"/>
  <c r="H281" i="1"/>
  <c r="AA281" i="1" s="1"/>
  <c r="H265" i="1"/>
  <c r="AA265" i="1" s="1"/>
  <c r="H257" i="1"/>
  <c r="AA257" i="1" s="1"/>
  <c r="H241" i="1"/>
  <c r="AA241" i="1" s="1"/>
  <c r="H232" i="1"/>
  <c r="AA232" i="1" s="1"/>
  <c r="H214" i="1"/>
  <c r="AA214" i="1" s="1"/>
  <c r="H196" i="1"/>
  <c r="AA196" i="1" s="1"/>
  <c r="H178" i="1"/>
  <c r="AA178" i="1" s="1"/>
  <c r="H168" i="1"/>
  <c r="AA168" i="1" s="1"/>
  <c r="H158" i="1"/>
  <c r="AA158" i="1" s="1"/>
  <c r="H147" i="1"/>
  <c r="AA147" i="1" s="1"/>
  <c r="H137" i="1"/>
  <c r="AA137" i="1" s="1"/>
  <c r="H127" i="1"/>
  <c r="AA127" i="1" s="1"/>
  <c r="H106" i="1"/>
  <c r="AA106" i="1" s="1"/>
  <c r="H96" i="1"/>
  <c r="AA96" i="1" s="1"/>
  <c r="H84" i="1"/>
  <c r="AA84" i="1" s="1"/>
  <c r="H67" i="1"/>
  <c r="AA67" i="1" s="1"/>
  <c r="AA49" i="1"/>
  <c r="AA29" i="1"/>
  <c r="H416" i="1"/>
  <c r="AA416" i="1" s="1"/>
  <c r="H408" i="1"/>
  <c r="AA408" i="1" s="1"/>
  <c r="H400" i="1"/>
  <c r="AA400" i="1" s="1"/>
  <c r="H392" i="1"/>
  <c r="AA392" i="1" s="1"/>
  <c r="H384" i="1"/>
  <c r="AA384" i="1" s="1"/>
  <c r="H376" i="1"/>
  <c r="AA376" i="1" s="1"/>
  <c r="H368" i="1"/>
  <c r="AA368" i="1" s="1"/>
  <c r="H360" i="1"/>
  <c r="AA360" i="1" s="1"/>
  <c r="H352" i="1"/>
  <c r="AA352" i="1" s="1"/>
  <c r="H344" i="1"/>
  <c r="AA344" i="1" s="1"/>
  <c r="H336" i="1"/>
  <c r="AA336" i="1" s="1"/>
  <c r="H328" i="1"/>
  <c r="AA328" i="1" s="1"/>
  <c r="H320" i="1"/>
  <c r="AA320" i="1" s="1"/>
  <c r="H312" i="1"/>
  <c r="AA312" i="1" s="1"/>
  <c r="H304" i="1"/>
  <c r="AA304" i="1" s="1"/>
  <c r="H296" i="1"/>
  <c r="AA296" i="1" s="1"/>
  <c r="H288" i="1"/>
  <c r="AA288" i="1" s="1"/>
  <c r="H280" i="1"/>
  <c r="AA280" i="1" s="1"/>
  <c r="H272" i="1"/>
  <c r="AA272" i="1" s="1"/>
  <c r="H264" i="1"/>
  <c r="AA264" i="1" s="1"/>
  <c r="H256" i="1"/>
  <c r="AA256" i="1" s="1"/>
  <c r="H248" i="1"/>
  <c r="AA248" i="1" s="1"/>
  <c r="H240" i="1"/>
  <c r="AA240" i="1" s="1"/>
  <c r="H231" i="1"/>
  <c r="AA231" i="1" s="1"/>
  <c r="H223" i="1"/>
  <c r="AA223" i="1" s="1"/>
  <c r="H213" i="1"/>
  <c r="AA213" i="1" s="1"/>
  <c r="H205" i="1"/>
  <c r="AA205" i="1" s="1"/>
  <c r="H195" i="1"/>
  <c r="AA195" i="1" s="1"/>
  <c r="H187" i="1"/>
  <c r="AA187" i="1" s="1"/>
  <c r="H177" i="1"/>
  <c r="AA177" i="1" s="1"/>
  <c r="H167" i="1"/>
  <c r="AA167" i="1" s="1"/>
  <c r="H157" i="1"/>
  <c r="AA157" i="1" s="1"/>
  <c r="H136" i="1"/>
  <c r="AA136" i="1" s="1"/>
  <c r="H126" i="1"/>
  <c r="AA126" i="1" s="1"/>
  <c r="H116" i="1"/>
  <c r="AA116" i="1" s="1"/>
  <c r="H105" i="1"/>
  <c r="AA105" i="1" s="1"/>
  <c r="H95" i="1"/>
  <c r="AA95" i="1" s="1"/>
  <c r="H83" i="1"/>
  <c r="AA83" i="1" s="1"/>
  <c r="H66" i="1"/>
  <c r="AA66" i="1" s="1"/>
  <c r="AA48" i="1"/>
  <c r="AA25" i="1"/>
  <c r="AA47" i="1"/>
  <c r="AA19" i="1"/>
  <c r="H463" i="1"/>
  <c r="AA463" i="1" s="1"/>
  <c r="H455" i="1"/>
  <c r="AA455" i="1" s="1"/>
  <c r="H439" i="1"/>
  <c r="AA439" i="1" s="1"/>
  <c r="H431" i="1"/>
  <c r="AA431" i="1" s="1"/>
  <c r="H415" i="1"/>
  <c r="AA415" i="1" s="1"/>
  <c r="H407" i="1"/>
  <c r="AA407" i="1" s="1"/>
  <c r="H391" i="1"/>
  <c r="AA391" i="1" s="1"/>
  <c r="H383" i="1"/>
  <c r="AA383" i="1" s="1"/>
  <c r="H367" i="1"/>
  <c r="AA367" i="1" s="1"/>
  <c r="H359" i="1"/>
  <c r="AA359" i="1" s="1"/>
  <c r="H343" i="1"/>
  <c r="AA343" i="1" s="1"/>
  <c r="H335" i="1"/>
  <c r="AA335" i="1" s="1"/>
  <c r="H319" i="1"/>
  <c r="AA319" i="1" s="1"/>
  <c r="H311" i="1"/>
  <c r="AA311" i="1" s="1"/>
  <c r="H295" i="1"/>
  <c r="AA295" i="1" s="1"/>
  <c r="H287" i="1"/>
  <c r="AA287" i="1" s="1"/>
  <c r="H271" i="1"/>
  <c r="AA271" i="1" s="1"/>
  <c r="H263" i="1"/>
  <c r="AA263" i="1" s="1"/>
  <c r="H247" i="1"/>
  <c r="AA247" i="1" s="1"/>
  <c r="H239" i="1"/>
  <c r="AA239" i="1" s="1"/>
  <c r="H230" i="1"/>
  <c r="AA230" i="1" s="1"/>
  <c r="H221" i="1"/>
  <c r="AA221" i="1" s="1"/>
  <c r="H212" i="1"/>
  <c r="AA212" i="1" s="1"/>
  <c r="H203" i="1"/>
  <c r="AA203" i="1" s="1"/>
  <c r="H194" i="1"/>
  <c r="AA194" i="1" s="1"/>
  <c r="H185" i="1"/>
  <c r="AA185" i="1" s="1"/>
  <c r="H176" i="1"/>
  <c r="AA176" i="1" s="1"/>
  <c r="H165" i="1"/>
  <c r="AA165" i="1" s="1"/>
  <c r="H155" i="1"/>
  <c r="AA155" i="1" s="1"/>
  <c r="H145" i="1"/>
  <c r="AA145" i="1" s="1"/>
  <c r="H124" i="1"/>
  <c r="AA124" i="1" s="1"/>
  <c r="H114" i="1"/>
  <c r="AA114" i="1" s="1"/>
  <c r="H104" i="1"/>
  <c r="AA104" i="1" s="1"/>
  <c r="H93" i="1"/>
  <c r="AA93" i="1" s="1"/>
  <c r="H80" i="1"/>
  <c r="AA80" i="1" s="1"/>
  <c r="H62" i="1"/>
  <c r="AA62" i="1" s="1"/>
  <c r="AA44" i="1"/>
  <c r="AA13" i="1"/>
  <c r="AA32" i="1"/>
  <c r="AA26" i="1"/>
  <c r="AA20" i="1"/>
  <c r="AA14" i="1"/>
  <c r="AA30" i="1"/>
  <c r="AA24" i="1"/>
  <c r="AA18" i="1"/>
  <c r="AA12" i="1"/>
  <c r="AA23" i="1"/>
  <c r="AA17" i="1"/>
  <c r="H82" i="1"/>
  <c r="AA82" i="1" s="1"/>
  <c r="H76" i="1"/>
  <c r="AA76" i="1" s="1"/>
  <c r="H70" i="1"/>
  <c r="AA70" i="1" s="1"/>
  <c r="H64" i="1"/>
  <c r="AA64" i="1" s="1"/>
  <c r="H58" i="1"/>
  <c r="AA58" i="1" s="1"/>
  <c r="AA52" i="1"/>
  <c r="AA46" i="1"/>
  <c r="AA40" i="1"/>
  <c r="AA34" i="1"/>
  <c r="AA28" i="1"/>
  <c r="AA22" i="1"/>
  <c r="AA16" i="1"/>
  <c r="H75" i="1"/>
  <c r="AA75" i="1" s="1"/>
  <c r="H69" i="1"/>
  <c r="AA69" i="1" s="1"/>
  <c r="H63" i="1"/>
  <c r="AA63" i="1" s="1"/>
  <c r="H57" i="1"/>
  <c r="AA57" i="1" s="1"/>
  <c r="AA51" i="1"/>
  <c r="AA45" i="1"/>
  <c r="AA39" i="1"/>
  <c r="AA33" i="1"/>
  <c r="AA27" i="1"/>
  <c r="AA21" i="1"/>
  <c r="AA15" i="1"/>
  <c r="E9" i="1"/>
  <c r="E10" i="1"/>
  <c r="E11" i="1"/>
  <c r="F194" i="17"/>
  <c r="Z45" i="1" l="1"/>
  <c r="Z28" i="1"/>
  <c r="Z76" i="1"/>
  <c r="Z14" i="1"/>
  <c r="Z93" i="1"/>
  <c r="Z185" i="1"/>
  <c r="Z263" i="1"/>
  <c r="Z359" i="1"/>
  <c r="Z455" i="1"/>
  <c r="Z95" i="1"/>
  <c r="Z187" i="1"/>
  <c r="Z256" i="1"/>
  <c r="Z320" i="1"/>
  <c r="Z384" i="1"/>
  <c r="Z84" i="1"/>
  <c r="Z178" i="1"/>
  <c r="Z289" i="1"/>
  <c r="Z385" i="1"/>
  <c r="Z128" i="1"/>
  <c r="Z215" i="1"/>
  <c r="Z369" i="1"/>
  <c r="Z71" i="1"/>
  <c r="Z170" i="1"/>
  <c r="Z266" i="1"/>
  <c r="Z330" i="1"/>
  <c r="Z140" i="1"/>
  <c r="Z225" i="1"/>
  <c r="Z323" i="1"/>
  <c r="Z419" i="1"/>
  <c r="Z37" i="1"/>
  <c r="Z151" i="1"/>
  <c r="Z141" i="1"/>
  <c r="Z218" i="1"/>
  <c r="Z284" i="1"/>
  <c r="Z348" i="1"/>
  <c r="Z132" i="1"/>
  <c r="Z78" i="1"/>
  <c r="Z174" i="1"/>
  <c r="Z261" i="1"/>
  <c r="Z453" i="1"/>
  <c r="Z103" i="1"/>
  <c r="Z202" i="1"/>
  <c r="Z286" i="1"/>
  <c r="Z350" i="1"/>
  <c r="Z414" i="1"/>
  <c r="Z478" i="1"/>
  <c r="Z291" i="1"/>
  <c r="Z461" i="1"/>
  <c r="Z552" i="1"/>
  <c r="Z723" i="1"/>
  <c r="Z421" i="1"/>
  <c r="Z608" i="1"/>
  <c r="Z666" i="1"/>
  <c r="Z724" i="1"/>
  <c r="Z778" i="1"/>
  <c r="Z826" i="1"/>
  <c r="Z423" i="1"/>
  <c r="Z537" i="1"/>
  <c r="Z601" i="1"/>
  <c r="Z373" i="1"/>
  <c r="Z562" i="1"/>
  <c r="Z638" i="1"/>
  <c r="Z696" i="1"/>
  <c r="Z754" i="1"/>
  <c r="Z301" i="1"/>
  <c r="Z479" i="1"/>
  <c r="Z639" i="1"/>
  <c r="Z426" i="1"/>
  <c r="Z563" i="1"/>
  <c r="Z625" i="1"/>
  <c r="Z683" i="1"/>
  <c r="Z740" i="1"/>
  <c r="Z792" i="1"/>
  <c r="Z135" i="1"/>
  <c r="Z492" i="1"/>
  <c r="Z604" i="1"/>
  <c r="Z277" i="1"/>
  <c r="Z456" i="1"/>
  <c r="Z572" i="1"/>
  <c r="Z482" i="1"/>
  <c r="Z573" i="1"/>
  <c r="Z735" i="1"/>
  <c r="Z483" i="1"/>
  <c r="Z574" i="1"/>
  <c r="Z642" i="1"/>
  <c r="Z700" i="1"/>
  <c r="Z757" i="1"/>
  <c r="Z806" i="1"/>
  <c r="Z854" i="1"/>
  <c r="Z902" i="1"/>
  <c r="Z950" i="1"/>
  <c r="Z418" i="1"/>
  <c r="Z566" i="1"/>
  <c r="Z575" i="1"/>
  <c r="Z856" i="1"/>
  <c r="Z968" i="1"/>
  <c r="Z722" i="1"/>
  <c r="Z900" i="1"/>
  <c r="Z255" i="1"/>
  <c r="Z823" i="1"/>
  <c r="Z945" i="1"/>
  <c r="Z686" i="1"/>
  <c r="Z888" i="1"/>
  <c r="Z508" i="1"/>
  <c r="Z861" i="1"/>
  <c r="Z972" i="1"/>
  <c r="Z777" i="1"/>
  <c r="Z919" i="1"/>
  <c r="Z612" i="1"/>
  <c r="Z863" i="1"/>
  <c r="Z974" i="1"/>
  <c r="Z744" i="1"/>
  <c r="Z907" i="1"/>
  <c r="Z543" i="1"/>
  <c r="Z851" i="1"/>
  <c r="Z964" i="1"/>
  <c r="Z751" i="1"/>
  <c r="Z910" i="1"/>
  <c r="Z447" i="1"/>
  <c r="Z840" i="1"/>
  <c r="Z955" i="1"/>
  <c r="Z626" i="1"/>
  <c r="Z791" i="1"/>
  <c r="Z51" i="1"/>
  <c r="Z34" i="1"/>
  <c r="Z82" i="1"/>
  <c r="Z20" i="1"/>
  <c r="Z104" i="1"/>
  <c r="Z194" i="1"/>
  <c r="Z271" i="1"/>
  <c r="Z367" i="1"/>
  <c r="Z463" i="1"/>
  <c r="Z105" i="1"/>
  <c r="Z195" i="1"/>
  <c r="Z264" i="1"/>
  <c r="Z328" i="1"/>
  <c r="Z392" i="1"/>
  <c r="Z96" i="1"/>
  <c r="Z196" i="1"/>
  <c r="Z305" i="1"/>
  <c r="Z31" i="1"/>
  <c r="Z138" i="1"/>
  <c r="Z224" i="1"/>
  <c r="Z393" i="1"/>
  <c r="Z86" i="1"/>
  <c r="Z180" i="1"/>
  <c r="Z274" i="1"/>
  <c r="Z36" i="1"/>
  <c r="Z150" i="1"/>
  <c r="Z235" i="1"/>
  <c r="Z331" i="1"/>
  <c r="Z427" i="1"/>
  <c r="Z55" i="1"/>
  <c r="Z38" i="1"/>
  <c r="Z152" i="1"/>
  <c r="Z227" i="1"/>
  <c r="Z292" i="1"/>
  <c r="Z41" i="1"/>
  <c r="Z142" i="1"/>
  <c r="Z91" i="1"/>
  <c r="Z183" i="1"/>
  <c r="Z285" i="1"/>
  <c r="Z477" i="1"/>
  <c r="Z113" i="1"/>
  <c r="Z220" i="1"/>
  <c r="Z294" i="1"/>
  <c r="Z358" i="1"/>
  <c r="Z422" i="1"/>
  <c r="Z486" i="1"/>
  <c r="Z349" i="1"/>
  <c r="Z474" i="1"/>
  <c r="Z568" i="1"/>
  <c r="Z759" i="1"/>
  <c r="Z435" i="1"/>
  <c r="Z616" i="1"/>
  <c r="Z673" i="1"/>
  <c r="Z731" i="1"/>
  <c r="Z784" i="1"/>
  <c r="Z832" i="1"/>
  <c r="Z436" i="1"/>
  <c r="Z545" i="1"/>
  <c r="Z609" i="1"/>
  <c r="Z409" i="1"/>
  <c r="Z570" i="1"/>
  <c r="Z646" i="1"/>
  <c r="Z703" i="1"/>
  <c r="Z761" i="1"/>
  <c r="Z356" i="1"/>
  <c r="Z490" i="1"/>
  <c r="Z675" i="1"/>
  <c r="Z440" i="1"/>
  <c r="Z571" i="1"/>
  <c r="Z632" i="1"/>
  <c r="Z690" i="1"/>
  <c r="Z748" i="1"/>
  <c r="Z798" i="1"/>
  <c r="Z204" i="1"/>
  <c r="Z504" i="1"/>
  <c r="Z633" i="1"/>
  <c r="Z339" i="1"/>
  <c r="Z469" i="1"/>
  <c r="Z596" i="1"/>
  <c r="Z506" i="1"/>
  <c r="Z581" i="1"/>
  <c r="Z161" i="1"/>
  <c r="Z495" i="1"/>
  <c r="Z582" i="1"/>
  <c r="Z649" i="1"/>
  <c r="Z707" i="1"/>
  <c r="Z764" i="1"/>
  <c r="Z812" i="1"/>
  <c r="Z860" i="1"/>
  <c r="Z908" i="1"/>
  <c r="Z166" i="1"/>
  <c r="Z432" i="1"/>
  <c r="Z590" i="1"/>
  <c r="Z634" i="1"/>
  <c r="Z870" i="1"/>
  <c r="Z980" i="1"/>
  <c r="Z765" i="1"/>
  <c r="Z915" i="1"/>
  <c r="Z485" i="1"/>
  <c r="Z844" i="1"/>
  <c r="Z958" i="1"/>
  <c r="Z730" i="1"/>
  <c r="Z903" i="1"/>
  <c r="Z648" i="1"/>
  <c r="Z875" i="1"/>
  <c r="Z984" i="1"/>
  <c r="Z805" i="1"/>
  <c r="Z934" i="1"/>
  <c r="Z655" i="1"/>
  <c r="Z877" i="1"/>
  <c r="Z986" i="1"/>
  <c r="Z783" i="1"/>
  <c r="Z922" i="1"/>
  <c r="Z619" i="1"/>
  <c r="Z865" i="1"/>
  <c r="Z976" i="1"/>
  <c r="Z789" i="1"/>
  <c r="Z924" i="1"/>
  <c r="Z567" i="1"/>
  <c r="Z855" i="1"/>
  <c r="Z967" i="1"/>
  <c r="Z925" i="1"/>
  <c r="Z978" i="1"/>
  <c r="Z57" i="1"/>
  <c r="Z40" i="1"/>
  <c r="Z17" i="1"/>
  <c r="Z26" i="1"/>
  <c r="Z114" i="1"/>
  <c r="Z203" i="1"/>
  <c r="Z287" i="1"/>
  <c r="Z383" i="1"/>
  <c r="Z19" i="1"/>
  <c r="Z116" i="1"/>
  <c r="Z205" i="1"/>
  <c r="Z272" i="1"/>
  <c r="Z336" i="1"/>
  <c r="Z400" i="1"/>
  <c r="Z106" i="1"/>
  <c r="Z214" i="1"/>
  <c r="Z313" i="1"/>
  <c r="Z50" i="1"/>
  <c r="Z148" i="1"/>
  <c r="Z233" i="1"/>
  <c r="Z417" i="1"/>
  <c r="Z98" i="1"/>
  <c r="Z198" i="1"/>
  <c r="Z282" i="1"/>
  <c r="Z54" i="1"/>
  <c r="Z160" i="1"/>
  <c r="Z251" i="1"/>
  <c r="Z347" i="1"/>
  <c r="Z443" i="1"/>
  <c r="Z73" i="1"/>
  <c r="Z56" i="1"/>
  <c r="Z162" i="1"/>
  <c r="Z236" i="1"/>
  <c r="Z300" i="1"/>
  <c r="Z59" i="1"/>
  <c r="Z163" i="1"/>
  <c r="Z102" i="1"/>
  <c r="Z193" i="1"/>
  <c r="Z309" i="1"/>
  <c r="Z501" i="1"/>
  <c r="Z123" i="1"/>
  <c r="Z238" i="1"/>
  <c r="Z302" i="1"/>
  <c r="Z366" i="1"/>
  <c r="Z430" i="1"/>
  <c r="Z494" i="1"/>
  <c r="Z370" i="1"/>
  <c r="Z487" i="1"/>
  <c r="Z576" i="1"/>
  <c r="Z81" i="1"/>
  <c r="Z449" i="1"/>
  <c r="Z623" i="1"/>
  <c r="Z680" i="1"/>
  <c r="Z738" i="1"/>
  <c r="Z790" i="1"/>
  <c r="Z838" i="1"/>
  <c r="Z450" i="1"/>
  <c r="Z553" i="1"/>
  <c r="Z645" i="1"/>
  <c r="Z424" i="1"/>
  <c r="Z586" i="1"/>
  <c r="Z653" i="1"/>
  <c r="Z710" i="1"/>
  <c r="Z767" i="1"/>
  <c r="Z375" i="1"/>
  <c r="Z503" i="1"/>
  <c r="Z711" i="1"/>
  <c r="Z514" i="1"/>
  <c r="Z579" i="1"/>
  <c r="Z640" i="1"/>
  <c r="Z697" i="1"/>
  <c r="Z755" i="1"/>
  <c r="Z804" i="1"/>
  <c r="Z243" i="1"/>
  <c r="Z532" i="1"/>
  <c r="Z669" i="1"/>
  <c r="Z362" i="1"/>
  <c r="Z481" i="1"/>
  <c r="Z156" i="1"/>
  <c r="Z525" i="1"/>
  <c r="Z589" i="1"/>
  <c r="Z315" i="1"/>
  <c r="Z507" i="1"/>
  <c r="Z598" i="1"/>
  <c r="Z656" i="1"/>
  <c r="Z714" i="1"/>
  <c r="Z770" i="1"/>
  <c r="Z818" i="1"/>
  <c r="Z866" i="1"/>
  <c r="Z914" i="1"/>
  <c r="Z253" i="1"/>
  <c r="Z445" i="1"/>
  <c r="Z621" i="1"/>
  <c r="Z677" i="1"/>
  <c r="Z885" i="1"/>
  <c r="Z992" i="1"/>
  <c r="Z797" i="1"/>
  <c r="Z929" i="1"/>
  <c r="Z591" i="1"/>
  <c r="Z858" i="1"/>
  <c r="Z970" i="1"/>
  <c r="Z771" i="1"/>
  <c r="Z917" i="1"/>
  <c r="Z691" i="1"/>
  <c r="Z889" i="1"/>
  <c r="Z995" i="1"/>
  <c r="Z829" i="1"/>
  <c r="Z948" i="1"/>
  <c r="Z698" i="1"/>
  <c r="Z892" i="1"/>
  <c r="Z997" i="1"/>
  <c r="Z809" i="1"/>
  <c r="Z936" i="1"/>
  <c r="Z662" i="1"/>
  <c r="Z880" i="1"/>
  <c r="Z988" i="1"/>
  <c r="Z813" i="1"/>
  <c r="Z939" i="1"/>
  <c r="Z629" i="1"/>
  <c r="Z869" i="1"/>
  <c r="Z979" i="1"/>
  <c r="Z670" i="1"/>
  <c r="Z815" i="1"/>
  <c r="Z15" i="1"/>
  <c r="Z63" i="1"/>
  <c r="Z46" i="1"/>
  <c r="Z23" i="1"/>
  <c r="Z32" i="1"/>
  <c r="Z124" i="1"/>
  <c r="Z212" i="1"/>
  <c r="Z295" i="1"/>
  <c r="Z391" i="1"/>
  <c r="Z47" i="1"/>
  <c r="Z126" i="1"/>
  <c r="Z213" i="1"/>
  <c r="Z280" i="1"/>
  <c r="Z344" i="1"/>
  <c r="Z408" i="1"/>
  <c r="Z127" i="1"/>
  <c r="Z232" i="1"/>
  <c r="Z329" i="1"/>
  <c r="Z68" i="1"/>
  <c r="Z169" i="1"/>
  <c r="Z249" i="1"/>
  <c r="Z441" i="1"/>
  <c r="Z108" i="1"/>
  <c r="Z216" i="1"/>
  <c r="Z290" i="1"/>
  <c r="Z72" i="1"/>
  <c r="Z181" i="1"/>
  <c r="Z259" i="1"/>
  <c r="Z355" i="1"/>
  <c r="Z451" i="1"/>
  <c r="Z88" i="1"/>
  <c r="Z74" i="1"/>
  <c r="Z172" i="1"/>
  <c r="Z244" i="1"/>
  <c r="Z308" i="1"/>
  <c r="Z77" i="1"/>
  <c r="Z173" i="1"/>
  <c r="Z112" i="1"/>
  <c r="Z201" i="1"/>
  <c r="Z333" i="1"/>
  <c r="Z509" i="1"/>
  <c r="Z134" i="1"/>
  <c r="Z246" i="1"/>
  <c r="Z310" i="1"/>
  <c r="Z374" i="1"/>
  <c r="Z438" i="1"/>
  <c r="Z502" i="1"/>
  <c r="Z388" i="1"/>
  <c r="Z498" i="1"/>
  <c r="Z592" i="1"/>
  <c r="Z228" i="1"/>
  <c r="Z511" i="1"/>
  <c r="Z630" i="1"/>
  <c r="Z688" i="1"/>
  <c r="Z745" i="1"/>
  <c r="Z796" i="1"/>
  <c r="Z94" i="1"/>
  <c r="Z464" i="1"/>
  <c r="Z561" i="1"/>
  <c r="Z681" i="1"/>
  <c r="Z437" i="1"/>
  <c r="Z594" i="1"/>
  <c r="Z660" i="1"/>
  <c r="Z718" i="1"/>
  <c r="Z773" i="1"/>
  <c r="Z394" i="1"/>
  <c r="Z513" i="1"/>
  <c r="Z747" i="1"/>
  <c r="Z523" i="1"/>
  <c r="Z587" i="1"/>
  <c r="Z647" i="1"/>
  <c r="Z704" i="1"/>
  <c r="Z762" i="1"/>
  <c r="Z810" i="1"/>
  <c r="Z338" i="1"/>
  <c r="Z540" i="1"/>
  <c r="Z705" i="1"/>
  <c r="Z380" i="1"/>
  <c r="Z493" i="1"/>
  <c r="Z279" i="1"/>
  <c r="Z533" i="1"/>
  <c r="Z597" i="1"/>
  <c r="Z364" i="1"/>
  <c r="Z517" i="1"/>
  <c r="Z606" i="1"/>
  <c r="Z664" i="1"/>
  <c r="Z721" i="1"/>
  <c r="Z776" i="1"/>
  <c r="Z824" i="1"/>
  <c r="Z872" i="1"/>
  <c r="Z920" i="1"/>
  <c r="Z317" i="1"/>
  <c r="Z459" i="1"/>
  <c r="Z657" i="1"/>
  <c r="Z720" i="1"/>
  <c r="Z899" i="1"/>
  <c r="Z222" i="1"/>
  <c r="Z821" i="1"/>
  <c r="Z943" i="1"/>
  <c r="Z641" i="1"/>
  <c r="Z873" i="1"/>
  <c r="Z982" i="1"/>
  <c r="Z801" i="1"/>
  <c r="Z931" i="1"/>
  <c r="Z734" i="1"/>
  <c r="Z904" i="1"/>
  <c r="Z518" i="1"/>
  <c r="Z847" i="1"/>
  <c r="Z961" i="1"/>
  <c r="Z742" i="1"/>
  <c r="Z906" i="1"/>
  <c r="Z387" i="1"/>
  <c r="Z833" i="1"/>
  <c r="Z951" i="1"/>
  <c r="Z706" i="1"/>
  <c r="Z894" i="1"/>
  <c r="Z999" i="1"/>
  <c r="Z837" i="1"/>
  <c r="Z953" i="1"/>
  <c r="Z672" i="1"/>
  <c r="Z883" i="1"/>
  <c r="Z991" i="1"/>
  <c r="Z940" i="1"/>
  <c r="Z990" i="1"/>
  <c r="Z21" i="1"/>
  <c r="Z69" i="1"/>
  <c r="Z52" i="1"/>
  <c r="Z12" i="1"/>
  <c r="Z13" i="1"/>
  <c r="Z145" i="1"/>
  <c r="Z221" i="1"/>
  <c r="Z311" i="1"/>
  <c r="Z407" i="1"/>
  <c r="Z25" i="1"/>
  <c r="Z136" i="1"/>
  <c r="Z223" i="1"/>
  <c r="Z288" i="1"/>
  <c r="Z352" i="1"/>
  <c r="Z416" i="1"/>
  <c r="Z137" i="1"/>
  <c r="Z241" i="1"/>
  <c r="Z337" i="1"/>
  <c r="Z85" i="1"/>
  <c r="Z179" i="1"/>
  <c r="Z273" i="1"/>
  <c r="Z465" i="1"/>
  <c r="Z118" i="1"/>
  <c r="Z234" i="1"/>
  <c r="Z298" i="1"/>
  <c r="Z87" i="1"/>
  <c r="Z189" i="1"/>
  <c r="Z275" i="1"/>
  <c r="Z371" i="1"/>
  <c r="Z467" i="1"/>
  <c r="Z99" i="1"/>
  <c r="Z89" i="1"/>
  <c r="Z182" i="1"/>
  <c r="Z252" i="1"/>
  <c r="Z316" i="1"/>
  <c r="Z90" i="1"/>
  <c r="Z192" i="1"/>
  <c r="Z133" i="1"/>
  <c r="Z211" i="1"/>
  <c r="Z357" i="1"/>
  <c r="Z43" i="1"/>
  <c r="Z144" i="1"/>
  <c r="Z254" i="1"/>
  <c r="Z318" i="1"/>
  <c r="Z382" i="1"/>
  <c r="Z446" i="1"/>
  <c r="Z516" i="1"/>
  <c r="Z404" i="1"/>
  <c r="Z510" i="1"/>
  <c r="Z600" i="1"/>
  <c r="Z293" i="1"/>
  <c r="Z520" i="1"/>
  <c r="Z637" i="1"/>
  <c r="Z695" i="1"/>
  <c r="Z752" i="1"/>
  <c r="Z802" i="1"/>
  <c r="Z186" i="1"/>
  <c r="Z476" i="1"/>
  <c r="Z569" i="1"/>
  <c r="Z717" i="1"/>
  <c r="Z512" i="1"/>
  <c r="Z610" i="1"/>
  <c r="Z667" i="1"/>
  <c r="Z725" i="1"/>
  <c r="Z779" i="1"/>
  <c r="Z410" i="1"/>
  <c r="Z530" i="1"/>
  <c r="Z125" i="1"/>
  <c r="Z531" i="1"/>
  <c r="Z595" i="1"/>
  <c r="Z654" i="1"/>
  <c r="Z712" i="1"/>
  <c r="Z768" i="1"/>
  <c r="Z816" i="1"/>
  <c r="Z396" i="1"/>
  <c r="Z556" i="1"/>
  <c r="Z741" i="1"/>
  <c r="Z397" i="1"/>
  <c r="Z505" i="1"/>
  <c r="Z341" i="1"/>
  <c r="Z541" i="1"/>
  <c r="Z605" i="1"/>
  <c r="Z401" i="1"/>
  <c r="Z526" i="1"/>
  <c r="Z613" i="1"/>
  <c r="Z671" i="1"/>
  <c r="Z728" i="1"/>
  <c r="Z782" i="1"/>
  <c r="Z830" i="1"/>
  <c r="Z878" i="1"/>
  <c r="Z926" i="1"/>
  <c r="Z346" i="1"/>
  <c r="Z472" i="1"/>
  <c r="Z693" i="1"/>
  <c r="Z763" i="1"/>
  <c r="Z913" i="1"/>
  <c r="Z473" i="1"/>
  <c r="Z843" i="1"/>
  <c r="Z957" i="1"/>
  <c r="Z684" i="1"/>
  <c r="Z887" i="1"/>
  <c r="Z994" i="1"/>
  <c r="Z825" i="1"/>
  <c r="Z946" i="1"/>
  <c r="Z775" i="1"/>
  <c r="Z918" i="1"/>
  <c r="Z607" i="1"/>
  <c r="Z862" i="1"/>
  <c r="Z973" i="1"/>
  <c r="Z781" i="1"/>
  <c r="Z921" i="1"/>
  <c r="Z535" i="1"/>
  <c r="Z850" i="1"/>
  <c r="Z963" i="1"/>
  <c r="Z749" i="1"/>
  <c r="Z909" i="1"/>
  <c r="Z551" i="1"/>
  <c r="Z852" i="1"/>
  <c r="Z965" i="1"/>
  <c r="Z715" i="1"/>
  <c r="Z898" i="1"/>
  <c r="Z433" i="1"/>
  <c r="Z713" i="1"/>
  <c r="Z839" i="1"/>
  <c r="Z27" i="1"/>
  <c r="Z75" i="1"/>
  <c r="Z58" i="1"/>
  <c r="Z18" i="1"/>
  <c r="Z44" i="1"/>
  <c r="Z155" i="1"/>
  <c r="Z230" i="1"/>
  <c r="Z319" i="1"/>
  <c r="Z415" i="1"/>
  <c r="Z48" i="1"/>
  <c r="Z157" i="1"/>
  <c r="Z231" i="1"/>
  <c r="Z296" i="1"/>
  <c r="Z360" i="1"/>
  <c r="Z29" i="1"/>
  <c r="Z147" i="1"/>
  <c r="Z257" i="1"/>
  <c r="Z353" i="1"/>
  <c r="Z97" i="1"/>
  <c r="Z188" i="1"/>
  <c r="Z297" i="1"/>
  <c r="Z489" i="1"/>
  <c r="Z139" i="1"/>
  <c r="Z242" i="1"/>
  <c r="Z306" i="1"/>
  <c r="Z109" i="1"/>
  <c r="Z199" i="1"/>
  <c r="Z283" i="1"/>
  <c r="Z379" i="1"/>
  <c r="Z475" i="1"/>
  <c r="Z110" i="1"/>
  <c r="Z100" i="1"/>
  <c r="Z191" i="1"/>
  <c r="Z260" i="1"/>
  <c r="Z324" i="1"/>
  <c r="Z101" i="1"/>
  <c r="Z210" i="1"/>
  <c r="Z143" i="1"/>
  <c r="Z219" i="1"/>
  <c r="Z381" i="1"/>
  <c r="Z61" i="1"/>
  <c r="Z154" i="1"/>
  <c r="Z262" i="1"/>
  <c r="Z326" i="1"/>
  <c r="Z390" i="1"/>
  <c r="Z454" i="1"/>
  <c r="Z522" i="1"/>
  <c r="Z420" i="1"/>
  <c r="Z519" i="1"/>
  <c r="Z615" i="1"/>
  <c r="Z325" i="1"/>
  <c r="Z536" i="1"/>
  <c r="Z644" i="1"/>
  <c r="Z702" i="1"/>
  <c r="Z760" i="1"/>
  <c r="Z808" i="1"/>
  <c r="Z327" i="1"/>
  <c r="Z488" i="1"/>
  <c r="Z577" i="1"/>
  <c r="Z753" i="1"/>
  <c r="Z521" i="1"/>
  <c r="Z617" i="1"/>
  <c r="Z674" i="1"/>
  <c r="Z732" i="1"/>
  <c r="Z785" i="1"/>
  <c r="Z425" i="1"/>
  <c r="Z554" i="1"/>
  <c r="Z303" i="1"/>
  <c r="Z539" i="1"/>
  <c r="Z603" i="1"/>
  <c r="Z661" i="1"/>
  <c r="Z719" i="1"/>
  <c r="Z774" i="1"/>
  <c r="Z822" i="1"/>
  <c r="Z412" i="1"/>
  <c r="Z564" i="1"/>
  <c r="Z146" i="1"/>
  <c r="Z413" i="1"/>
  <c r="Z515" i="1"/>
  <c r="Z363" i="1"/>
  <c r="Z549" i="1"/>
  <c r="Z627" i="1"/>
  <c r="Z444" i="1"/>
  <c r="Z534" i="1"/>
  <c r="Z620" i="1"/>
  <c r="Z678" i="1"/>
  <c r="Z736" i="1"/>
  <c r="Z788" i="1"/>
  <c r="Z836" i="1"/>
  <c r="Z884" i="1"/>
  <c r="Z932" i="1"/>
  <c r="Z365" i="1"/>
  <c r="Z484" i="1"/>
  <c r="Z729" i="1"/>
  <c r="Z795" i="1"/>
  <c r="Z928" i="1"/>
  <c r="Z583" i="1"/>
  <c r="Z857" i="1"/>
  <c r="Z969" i="1"/>
  <c r="Z727" i="1"/>
  <c r="Z901" i="1"/>
  <c r="Z497" i="1"/>
  <c r="Z845" i="1"/>
  <c r="Z959" i="1"/>
  <c r="Z803" i="1"/>
  <c r="Z933" i="1"/>
  <c r="Z650" i="1"/>
  <c r="Z876" i="1"/>
  <c r="Z985" i="1"/>
  <c r="Z807" i="1"/>
  <c r="Z935" i="1"/>
  <c r="Z614" i="1"/>
  <c r="Z864" i="1"/>
  <c r="Z975" i="1"/>
  <c r="Z787" i="1"/>
  <c r="Z923" i="1"/>
  <c r="Z622" i="1"/>
  <c r="Z867" i="1"/>
  <c r="Z977" i="1"/>
  <c r="Z758" i="1"/>
  <c r="Z912" i="1"/>
  <c r="Z897" i="1"/>
  <c r="Z954" i="1"/>
  <c r="Z853" i="1"/>
  <c r="Z33" i="1"/>
  <c r="Z16" i="1"/>
  <c r="Z64" i="1"/>
  <c r="Z24" i="1"/>
  <c r="Z62" i="1"/>
  <c r="Z165" i="1"/>
  <c r="Z239" i="1"/>
  <c r="Z335" i="1"/>
  <c r="Z431" i="1"/>
  <c r="Z66" i="1"/>
  <c r="Z167" i="1"/>
  <c r="Z240" i="1"/>
  <c r="Z304" i="1"/>
  <c r="Z368" i="1"/>
  <c r="Z49" i="1"/>
  <c r="Z158" i="1"/>
  <c r="Z265" i="1"/>
  <c r="Z361" i="1"/>
  <c r="Z107" i="1"/>
  <c r="Z197" i="1"/>
  <c r="Z321" i="1"/>
  <c r="Z35" i="1"/>
  <c r="Z149" i="1"/>
  <c r="Z250" i="1"/>
  <c r="Z314" i="1"/>
  <c r="Z119" i="1"/>
  <c r="Z207" i="1"/>
  <c r="Z299" i="1"/>
  <c r="Z395" i="1"/>
  <c r="Z491" i="1"/>
  <c r="Z120" i="1"/>
  <c r="Z121" i="1"/>
  <c r="Z200" i="1"/>
  <c r="Z268" i="1"/>
  <c r="Z332" i="1"/>
  <c r="Z111" i="1"/>
  <c r="Z42" i="1"/>
  <c r="Z153" i="1"/>
  <c r="Z229" i="1"/>
  <c r="Z405" i="1"/>
  <c r="Z79" i="1"/>
  <c r="Z175" i="1"/>
  <c r="Z270" i="1"/>
  <c r="Z334" i="1"/>
  <c r="Z398" i="1"/>
  <c r="Z462" i="1"/>
  <c r="Z65" i="1"/>
  <c r="Z434" i="1"/>
  <c r="Z528" i="1"/>
  <c r="Z651" i="1"/>
  <c r="Z351" i="1"/>
  <c r="Z560" i="1"/>
  <c r="Z652" i="1"/>
  <c r="Z709" i="1"/>
  <c r="Z766" i="1"/>
  <c r="Z814" i="1"/>
  <c r="Z354" i="1"/>
  <c r="Z500" i="1"/>
  <c r="Z585" i="1"/>
  <c r="Z190" i="1"/>
  <c r="Z538" i="1"/>
  <c r="Z624" i="1"/>
  <c r="Z682" i="1"/>
  <c r="Z739" i="1"/>
  <c r="Z115" i="1"/>
  <c r="Z452" i="1"/>
  <c r="Z578" i="1"/>
  <c r="Z378" i="1"/>
  <c r="Z547" i="1"/>
  <c r="Z611" i="1"/>
  <c r="Z668" i="1"/>
  <c r="Z726" i="1"/>
  <c r="Z780" i="1"/>
  <c r="Z828" i="1"/>
  <c r="Z468" i="1"/>
  <c r="Z580" i="1"/>
  <c r="Z208" i="1"/>
  <c r="Z428" i="1"/>
  <c r="Z524" i="1"/>
  <c r="Z399" i="1"/>
  <c r="Z557" i="1"/>
  <c r="Z663" i="1"/>
  <c r="Z458" i="1"/>
  <c r="Z550" i="1"/>
  <c r="Z628" i="1"/>
  <c r="Z685" i="1"/>
  <c r="Z743" i="1"/>
  <c r="Z794" i="1"/>
  <c r="Z842" i="1"/>
  <c r="Z890" i="1"/>
  <c r="Z938" i="1"/>
  <c r="Z386" i="1"/>
  <c r="Z496" i="1"/>
  <c r="Z171" i="1"/>
  <c r="Z819" i="1"/>
  <c r="Z942" i="1"/>
  <c r="Z636" i="1"/>
  <c r="Z871" i="1"/>
  <c r="Z981" i="1"/>
  <c r="Z769" i="1"/>
  <c r="Z916" i="1"/>
  <c r="Z599" i="1"/>
  <c r="Z859" i="1"/>
  <c r="Z971" i="1"/>
  <c r="Z827" i="1"/>
  <c r="Z947" i="1"/>
  <c r="Z694" i="1"/>
  <c r="Z891" i="1"/>
  <c r="Z996" i="1"/>
  <c r="Z831" i="1"/>
  <c r="Z949" i="1"/>
  <c r="Z658" i="1"/>
  <c r="Z879" i="1"/>
  <c r="Z987" i="1"/>
  <c r="Z811" i="1"/>
  <c r="Z937" i="1"/>
  <c r="Z665" i="1"/>
  <c r="Z881" i="1"/>
  <c r="Z989" i="1"/>
  <c r="Z793" i="1"/>
  <c r="Z927" i="1"/>
  <c r="Z559" i="1"/>
  <c r="Z756" i="1"/>
  <c r="Z868" i="1"/>
  <c r="Z39" i="1"/>
  <c r="Z22" i="1"/>
  <c r="Z70" i="1"/>
  <c r="Z30" i="1"/>
  <c r="Z80" i="1"/>
  <c r="Z176" i="1"/>
  <c r="Z247" i="1"/>
  <c r="Z343" i="1"/>
  <c r="Z439" i="1"/>
  <c r="Z83" i="1"/>
  <c r="Z177" i="1"/>
  <c r="Z248" i="1"/>
  <c r="Z312" i="1"/>
  <c r="Z376" i="1"/>
  <c r="Z67" i="1"/>
  <c r="Z168" i="1"/>
  <c r="Z281" i="1"/>
  <c r="Z377" i="1"/>
  <c r="Z117" i="1"/>
  <c r="Z206" i="1"/>
  <c r="Z345" i="1"/>
  <c r="Z53" i="1"/>
  <c r="Z159" i="1"/>
  <c r="Z258" i="1"/>
  <c r="Z322" i="1"/>
  <c r="Z129" i="1"/>
  <c r="Z217" i="1"/>
  <c r="Z307" i="1"/>
  <c r="Z403" i="1"/>
  <c r="Z499" i="1"/>
  <c r="Z130" i="1"/>
  <c r="Z131" i="1"/>
  <c r="Z209" i="1"/>
  <c r="Z276" i="1"/>
  <c r="Z340" i="1"/>
  <c r="Z122" i="1"/>
  <c r="Z60" i="1"/>
  <c r="Z164" i="1"/>
  <c r="Z237" i="1"/>
  <c r="Z429" i="1"/>
  <c r="Z92" i="1"/>
  <c r="Z184" i="1"/>
  <c r="Z278" i="1"/>
  <c r="Z342" i="1"/>
  <c r="Z406" i="1"/>
  <c r="Z470" i="1"/>
  <c r="Z226" i="1"/>
  <c r="Z448" i="1"/>
  <c r="Z544" i="1"/>
  <c r="Z687" i="1"/>
  <c r="Z389" i="1"/>
  <c r="Z584" i="1"/>
  <c r="Z659" i="1"/>
  <c r="Z716" i="1"/>
  <c r="Z772" i="1"/>
  <c r="Z820" i="1"/>
  <c r="Z372" i="1"/>
  <c r="Z529" i="1"/>
  <c r="Z593" i="1"/>
  <c r="Z267" i="1"/>
  <c r="Z546" i="1"/>
  <c r="Z631" i="1"/>
  <c r="Z689" i="1"/>
  <c r="Z746" i="1"/>
  <c r="Z269" i="1"/>
  <c r="Z466" i="1"/>
  <c r="Z602" i="1"/>
  <c r="Z411" i="1"/>
  <c r="Z555" i="1"/>
  <c r="Z618" i="1"/>
  <c r="Z676" i="1"/>
  <c r="Z733" i="1"/>
  <c r="Z786" i="1"/>
  <c r="Z834" i="1"/>
  <c r="Z480" i="1"/>
  <c r="Z588" i="1"/>
  <c r="Z245" i="1"/>
  <c r="Z442" i="1"/>
  <c r="Z548" i="1"/>
  <c r="Z457" i="1"/>
  <c r="Z565" i="1"/>
  <c r="Z699" i="1"/>
  <c r="Z471" i="1"/>
  <c r="Z558" i="1"/>
  <c r="Z635" i="1"/>
  <c r="Z692" i="1"/>
  <c r="Z750" i="1"/>
  <c r="Z800" i="1"/>
  <c r="Z848" i="1"/>
  <c r="Z896" i="1"/>
  <c r="Z944" i="1"/>
  <c r="Z402" i="1"/>
  <c r="Z542" i="1"/>
  <c r="Z460" i="1"/>
  <c r="Z841" i="1"/>
  <c r="Z956" i="1"/>
  <c r="Z679" i="1"/>
  <c r="Z886" i="1"/>
  <c r="Z993" i="1"/>
  <c r="Z799" i="1"/>
  <c r="Z930" i="1"/>
  <c r="Z643" i="1"/>
  <c r="Z874" i="1"/>
  <c r="Z983" i="1"/>
  <c r="Z846" i="1"/>
  <c r="Z960" i="1"/>
  <c r="Z737" i="1"/>
  <c r="Z905" i="1"/>
  <c r="Z527" i="1"/>
  <c r="Z849" i="1"/>
  <c r="Z962" i="1"/>
  <c r="Z701" i="1"/>
  <c r="Z893" i="1"/>
  <c r="Z998" i="1"/>
  <c r="Z835" i="1"/>
  <c r="Z952" i="1"/>
  <c r="Z708" i="1"/>
  <c r="Z895" i="1"/>
  <c r="Z1000" i="1"/>
  <c r="Z817" i="1"/>
  <c r="Z941" i="1"/>
  <c r="Z911" i="1"/>
  <c r="Z966" i="1"/>
  <c r="Z882" i="1"/>
  <c r="AA9" i="1"/>
  <c r="AA10" i="1"/>
  <c r="AA11" i="1"/>
  <c r="Z5" i="1" l="1"/>
  <c r="Z6" i="1"/>
  <c r="Z11" i="1"/>
  <c r="Z10" i="1"/>
  <c r="Z9" i="1"/>
  <c r="Z8" i="1"/>
  <c r="Z7" i="1"/>
  <c r="U1" i="21"/>
  <c r="H3" i="17" a="1"/>
  <c r="H3" i="17" s="1"/>
  <c r="H4" i="17" a="1"/>
  <c r="H4" i="17" s="1"/>
  <c r="H5" i="17" a="1"/>
  <c r="H5" i="17" s="1"/>
  <c r="H6" i="17" a="1"/>
  <c r="H6" i="17" s="1"/>
  <c r="H7" i="17" a="1"/>
  <c r="H7" i="17" s="1"/>
  <c r="H8" i="17" a="1"/>
  <c r="H8" i="17" s="1"/>
  <c r="H9" i="17" a="1"/>
  <c r="H9" i="17" s="1"/>
  <c r="H10" i="17" a="1"/>
  <c r="H10" i="17" s="1"/>
  <c r="H11" i="17" a="1"/>
  <c r="H11" i="17" s="1"/>
  <c r="H13" i="17" a="1"/>
  <c r="H13" i="17" s="1"/>
  <c r="H14" i="17" a="1"/>
  <c r="H14" i="17" s="1"/>
  <c r="H15" i="17" a="1"/>
  <c r="H15" i="17" s="1"/>
  <c r="H16" i="17" a="1"/>
  <c r="H16" i="17" s="1"/>
  <c r="H17" i="17" a="1"/>
  <c r="H17" i="17" s="1"/>
  <c r="H18" i="17" a="1"/>
  <c r="H18" i="17" s="1"/>
  <c r="H19" i="17" a="1"/>
  <c r="H19" i="17" s="1"/>
  <c r="H20" i="17" a="1"/>
  <c r="H20" i="17" s="1"/>
  <c r="H21" i="17" a="1"/>
  <c r="H21" i="17" s="1"/>
  <c r="H22" i="17" a="1"/>
  <c r="H22" i="17" s="1"/>
  <c r="H23" i="17" a="1"/>
  <c r="H23" i="17" s="1"/>
  <c r="H24" i="17" a="1"/>
  <c r="H24" i="17" s="1"/>
  <c r="H25" i="17" a="1"/>
  <c r="H25" i="17" s="1"/>
  <c r="H26" i="17" a="1"/>
  <c r="H26" i="17" s="1"/>
  <c r="H27" i="17" a="1"/>
  <c r="H27" i="17" s="1"/>
  <c r="H28" i="17" a="1"/>
  <c r="H28" i="17" s="1"/>
  <c r="H29" i="17" a="1"/>
  <c r="H29" i="17" s="1"/>
  <c r="H30" i="17" a="1"/>
  <c r="H30" i="17" s="1"/>
  <c r="H31" i="17" a="1"/>
  <c r="H31" i="17" s="1"/>
  <c r="H32" i="17" a="1"/>
  <c r="H32" i="17" s="1"/>
  <c r="H33" i="17" a="1"/>
  <c r="H33" i="17" s="1"/>
  <c r="H34" i="17" a="1"/>
  <c r="H34" i="17" s="1"/>
  <c r="H35" i="17" a="1"/>
  <c r="H35" i="17" s="1"/>
  <c r="H36" i="17" a="1"/>
  <c r="H36" i="17" s="1"/>
  <c r="H37" i="17" a="1"/>
  <c r="H37" i="17" s="1"/>
  <c r="H38" i="17" a="1"/>
  <c r="H38" i="17" s="1"/>
  <c r="H39" i="17" a="1"/>
  <c r="H39" i="17" s="1"/>
  <c r="H40" i="17" a="1"/>
  <c r="H40" i="17" s="1"/>
  <c r="H41" i="17" a="1"/>
  <c r="H41" i="17" s="1"/>
  <c r="H42" i="17" a="1"/>
  <c r="H42" i="17" s="1"/>
  <c r="H43" i="17" a="1"/>
  <c r="H43" i="17" s="1"/>
  <c r="H44" i="17" a="1"/>
  <c r="H44" i="17" s="1"/>
  <c r="H45" i="17" a="1"/>
  <c r="H45" i="17" s="1"/>
  <c r="H46" i="17" a="1"/>
  <c r="H46" i="17" s="1"/>
  <c r="H47" i="17" a="1"/>
  <c r="H47" i="17" s="1"/>
  <c r="H48" i="17" a="1"/>
  <c r="H48" i="17" s="1"/>
  <c r="H49" i="17" a="1"/>
  <c r="H49" i="17" s="1"/>
  <c r="H50" i="17" a="1"/>
  <c r="H50" i="17" s="1"/>
  <c r="H51" i="17" a="1"/>
  <c r="H51" i="17" s="1"/>
  <c r="H52" i="17" a="1"/>
  <c r="H52" i="17" s="1"/>
  <c r="H53" i="17" a="1"/>
  <c r="H53" i="17" s="1"/>
  <c r="H54" i="17" a="1"/>
  <c r="H54" i="17" s="1"/>
  <c r="H55" i="17" a="1"/>
  <c r="H55" i="17" s="1"/>
  <c r="H56" i="17" a="1"/>
  <c r="H56" i="17" s="1"/>
  <c r="H57" i="17" a="1"/>
  <c r="H57" i="17" s="1"/>
  <c r="H58" i="17" a="1"/>
  <c r="H58" i="17" s="1"/>
  <c r="H59" i="17" a="1"/>
  <c r="H59" i="17" s="1"/>
  <c r="H60" i="17" a="1"/>
  <c r="H60" i="17" s="1"/>
  <c r="H61" i="17" a="1"/>
  <c r="H61" i="17" s="1"/>
  <c r="H62" i="17" a="1"/>
  <c r="H62" i="17" s="1"/>
  <c r="H63" i="17" a="1"/>
  <c r="H63" i="17" s="1"/>
  <c r="H64" i="17" a="1"/>
  <c r="H64" i="17" s="1"/>
  <c r="H65" i="17" a="1"/>
  <c r="H65" i="17" s="1"/>
  <c r="H66" i="17" a="1"/>
  <c r="H66" i="17" s="1"/>
  <c r="H67" i="17" a="1"/>
  <c r="H67" i="17" s="1"/>
  <c r="H68" i="17" a="1"/>
  <c r="H68" i="17" s="1"/>
  <c r="H69" i="17" a="1"/>
  <c r="H69" i="17" s="1"/>
  <c r="H70" i="17" a="1"/>
  <c r="H70" i="17" s="1"/>
  <c r="H71" i="17" a="1"/>
  <c r="H71" i="17" s="1"/>
  <c r="H72" i="17" a="1"/>
  <c r="H72" i="17" s="1"/>
  <c r="H73" i="17" a="1"/>
  <c r="H73" i="17" s="1"/>
  <c r="H74" i="17" a="1"/>
  <c r="H74" i="17" s="1"/>
  <c r="H75" i="17" a="1"/>
  <c r="H75" i="17" s="1"/>
  <c r="H76" i="17" a="1"/>
  <c r="H76" i="17" s="1"/>
  <c r="H77" i="17" a="1"/>
  <c r="H77" i="17" s="1"/>
  <c r="H78" i="17" a="1"/>
  <c r="H78" i="17" s="1"/>
  <c r="H79" i="17" a="1"/>
  <c r="H79" i="17" s="1"/>
  <c r="H80" i="17" a="1"/>
  <c r="H80" i="17" s="1"/>
  <c r="H81" i="17" a="1"/>
  <c r="H81" i="17" s="1"/>
  <c r="H82" i="17" a="1"/>
  <c r="H82" i="17" s="1"/>
  <c r="H83" i="17" a="1"/>
  <c r="H83" i="17" s="1"/>
  <c r="H84" i="17" a="1"/>
  <c r="H84" i="17" s="1"/>
  <c r="H85" i="17" a="1"/>
  <c r="H85" i="17" s="1"/>
  <c r="H86" i="17" a="1"/>
  <c r="H86" i="17" s="1"/>
  <c r="H87" i="17" a="1"/>
  <c r="H87" i="17" s="1"/>
  <c r="H88" i="17" a="1"/>
  <c r="H88" i="17" s="1"/>
  <c r="H89" i="17" a="1"/>
  <c r="H89" i="17" s="1"/>
  <c r="H90" i="17" a="1"/>
  <c r="H90" i="17" s="1"/>
  <c r="H91" i="17" a="1"/>
  <c r="H91" i="17" s="1"/>
  <c r="H92" i="17" a="1"/>
  <c r="H92" i="17" s="1"/>
  <c r="H93" i="17" a="1"/>
  <c r="H93" i="17" s="1"/>
  <c r="H94" i="17" a="1"/>
  <c r="H94" i="17" s="1"/>
  <c r="H95" i="17" a="1"/>
  <c r="H95" i="17" s="1"/>
  <c r="H96" i="17" a="1"/>
  <c r="H96" i="17" s="1"/>
  <c r="H97" i="17" a="1"/>
  <c r="H97" i="17" s="1"/>
  <c r="H98" i="17" a="1"/>
  <c r="H98" i="17" s="1"/>
  <c r="H99" i="17" a="1"/>
  <c r="H99" i="17" s="1"/>
  <c r="H100" i="17" a="1"/>
  <c r="H100" i="17" s="1"/>
  <c r="H101" i="17" a="1"/>
  <c r="H101" i="17" s="1"/>
  <c r="H102" i="17" a="1"/>
  <c r="H102" i="17" s="1"/>
  <c r="H103" i="17" a="1"/>
  <c r="H103" i="17" s="1"/>
  <c r="H104" i="17" a="1"/>
  <c r="H104" i="17" s="1"/>
  <c r="H105" i="17" a="1"/>
  <c r="H105" i="17" s="1"/>
  <c r="H106" i="17" a="1"/>
  <c r="H106" i="17" s="1"/>
  <c r="H107" i="17" a="1"/>
  <c r="H107" i="17" s="1"/>
  <c r="H108" i="17" a="1"/>
  <c r="H108" i="17" s="1"/>
  <c r="H109" i="17" a="1"/>
  <c r="H109" i="17" s="1"/>
  <c r="H110" i="17" a="1"/>
  <c r="H110" i="17" s="1"/>
  <c r="H111" i="17" a="1"/>
  <c r="H111" i="17" s="1"/>
  <c r="H112" i="17" a="1"/>
  <c r="H112" i="17" s="1"/>
  <c r="H113" i="17" a="1"/>
  <c r="H113" i="17" s="1"/>
  <c r="H114" i="17" a="1"/>
  <c r="H114" i="17" s="1"/>
  <c r="H115" i="17" a="1"/>
  <c r="H115" i="17" s="1"/>
  <c r="H116" i="17" a="1"/>
  <c r="H116" i="17" s="1"/>
  <c r="H117" i="17" a="1"/>
  <c r="H117" i="17" s="1"/>
  <c r="H118" i="17" a="1"/>
  <c r="H118" i="17" s="1"/>
  <c r="H119" i="17" a="1"/>
  <c r="H119" i="17" s="1"/>
  <c r="H120" i="17" a="1"/>
  <c r="H120" i="17" s="1"/>
  <c r="H121" i="17" a="1"/>
  <c r="H121" i="17" s="1"/>
  <c r="H122" i="17" a="1"/>
  <c r="H122" i="17" s="1"/>
  <c r="H123" i="17" a="1"/>
  <c r="H123" i="17" s="1"/>
  <c r="H124" i="17" a="1"/>
  <c r="H124" i="17" s="1"/>
  <c r="H125" i="17" a="1"/>
  <c r="H125" i="17" s="1"/>
  <c r="H126" i="17" a="1"/>
  <c r="H126" i="17" s="1"/>
  <c r="H127" i="17" a="1"/>
  <c r="H127" i="17" s="1"/>
  <c r="H128" i="17" a="1"/>
  <c r="H128" i="17" s="1"/>
  <c r="H129" i="17" a="1"/>
  <c r="H129" i="17" s="1"/>
  <c r="H130" i="17" a="1"/>
  <c r="H130" i="17" s="1"/>
  <c r="H131" i="17" a="1"/>
  <c r="H131" i="17" s="1"/>
  <c r="H132" i="17" a="1"/>
  <c r="H132" i="17" s="1"/>
  <c r="H133" i="17" a="1"/>
  <c r="H133" i="17" s="1"/>
  <c r="H134" i="17" a="1"/>
  <c r="H134" i="17" s="1"/>
  <c r="H135" i="17" a="1"/>
  <c r="H135" i="17" s="1"/>
  <c r="H136" i="17" a="1"/>
  <c r="H136" i="17" s="1"/>
  <c r="H137" i="17" a="1"/>
  <c r="H137" i="17" s="1"/>
  <c r="H138" i="17" a="1"/>
  <c r="H138" i="17" s="1"/>
  <c r="H139" i="17" a="1"/>
  <c r="H139" i="17" s="1"/>
  <c r="H140" i="17" a="1"/>
  <c r="H140" i="17" s="1"/>
  <c r="H141" i="17" a="1"/>
  <c r="H141" i="17" s="1"/>
  <c r="H142" i="17" a="1"/>
  <c r="H142" i="17" s="1"/>
  <c r="H143" i="17" a="1"/>
  <c r="H143" i="17" s="1"/>
  <c r="H144" i="17" a="1"/>
  <c r="H144" i="17" s="1"/>
  <c r="H145" i="17" a="1"/>
  <c r="H145" i="17" s="1"/>
  <c r="H146" i="17" a="1"/>
  <c r="H146" i="17" s="1"/>
  <c r="H147" i="17" a="1"/>
  <c r="H147" i="17" s="1"/>
  <c r="H148" i="17" a="1"/>
  <c r="H148" i="17" s="1"/>
  <c r="H149" i="17" a="1"/>
  <c r="H149" i="17" s="1"/>
  <c r="H150" i="17" a="1"/>
  <c r="H150" i="17" s="1"/>
  <c r="H151" i="17" a="1"/>
  <c r="H151" i="17" s="1"/>
  <c r="H152" i="17" a="1"/>
  <c r="H152" i="17" s="1"/>
  <c r="H153" i="17" a="1"/>
  <c r="H153" i="17" s="1"/>
  <c r="H154" i="17" a="1"/>
  <c r="H154" i="17" s="1"/>
  <c r="H155" i="17" a="1"/>
  <c r="H155" i="17" s="1"/>
  <c r="H156" i="17" a="1"/>
  <c r="H156" i="17" s="1"/>
  <c r="H157" i="17" a="1"/>
  <c r="H157" i="17" s="1"/>
  <c r="H158" i="17" a="1"/>
  <c r="H158" i="17" s="1"/>
  <c r="H159" i="17" a="1"/>
  <c r="H159" i="17" s="1"/>
  <c r="H160" i="17" a="1"/>
  <c r="H160" i="17" s="1"/>
  <c r="H161" i="17" a="1"/>
  <c r="H161" i="17" s="1"/>
  <c r="H162" i="17" a="1"/>
  <c r="H162" i="17" s="1"/>
  <c r="H163" i="17" a="1"/>
  <c r="H163" i="17" s="1"/>
  <c r="H164" i="17" a="1"/>
  <c r="H164" i="17" s="1"/>
  <c r="H165" i="17" a="1"/>
  <c r="H165" i="17" s="1"/>
  <c r="H166" i="17" a="1"/>
  <c r="H166" i="17" s="1"/>
  <c r="H167" i="17" a="1"/>
  <c r="H167" i="17" s="1"/>
  <c r="H168" i="17" a="1"/>
  <c r="H168" i="17" s="1"/>
  <c r="H169" i="17" a="1"/>
  <c r="H169" i="17" s="1"/>
  <c r="H170" i="17" a="1"/>
  <c r="H170" i="17" s="1"/>
  <c r="H171" i="17" a="1"/>
  <c r="H171" i="17" s="1"/>
  <c r="H172" i="17" a="1"/>
  <c r="H172" i="17" s="1"/>
  <c r="H173" i="17" a="1"/>
  <c r="H173" i="17" s="1"/>
  <c r="H174" i="17" a="1"/>
  <c r="H174" i="17" s="1"/>
  <c r="H175" i="17" a="1"/>
  <c r="H175" i="17" s="1"/>
  <c r="H176" i="17" a="1"/>
  <c r="H176" i="17" s="1"/>
  <c r="H177" i="17" a="1"/>
  <c r="H177" i="17" s="1"/>
  <c r="H178" i="17" a="1"/>
  <c r="H178" i="17" s="1"/>
  <c r="H179" i="17" a="1"/>
  <c r="H179" i="17" s="1"/>
  <c r="H180" i="17" a="1"/>
  <c r="H180" i="17" s="1"/>
  <c r="H181" i="17" a="1"/>
  <c r="H181" i="17" s="1"/>
  <c r="H182" i="17" a="1"/>
  <c r="H182" i="17" s="1"/>
  <c r="H183" i="17" a="1"/>
  <c r="H183" i="17" s="1"/>
  <c r="H184" i="17" a="1"/>
  <c r="H184" i="17" s="1"/>
  <c r="H185" i="17" a="1"/>
  <c r="H185" i="17" s="1"/>
  <c r="H186" i="17" a="1"/>
  <c r="H186" i="17" s="1"/>
  <c r="H187" i="17" a="1"/>
  <c r="H187" i="17" s="1"/>
  <c r="H188" i="17" a="1"/>
  <c r="H188" i="17" s="1"/>
  <c r="H189" i="17" a="1"/>
  <c r="H189" i="17" s="1"/>
  <c r="H190" i="17" a="1"/>
  <c r="H190" i="17" s="1"/>
  <c r="H191" i="17" a="1"/>
  <c r="H191" i="17" s="1"/>
  <c r="H192" i="17" a="1"/>
  <c r="H192" i="17" s="1"/>
  <c r="H193" i="17" a="1"/>
  <c r="H193" i="17" s="1"/>
  <c r="H194" i="17" a="1"/>
  <c r="H194" i="17" s="1"/>
  <c r="H195" i="17" a="1"/>
  <c r="H195" i="17" s="1"/>
  <c r="H196" i="17" a="1"/>
  <c r="H196" i="17" s="1"/>
  <c r="H197" i="17" a="1"/>
  <c r="H197" i="17" s="1"/>
  <c r="H198" i="17" a="1"/>
  <c r="H198" i="17" s="1"/>
  <c r="H199" i="17" a="1"/>
  <c r="H199" i="17" s="1"/>
  <c r="H200" i="17" a="1"/>
  <c r="H200" i="17" s="1"/>
  <c r="H201" i="17" a="1"/>
  <c r="H201" i="17" s="1"/>
  <c r="H202" i="17" a="1"/>
  <c r="H202" i="17" s="1"/>
  <c r="H203" i="17" a="1"/>
  <c r="H203" i="17" s="1"/>
  <c r="H204" i="17" a="1"/>
  <c r="H204" i="17" s="1"/>
  <c r="H205" i="17" a="1"/>
  <c r="H205" i="17" s="1"/>
  <c r="H206" i="17" a="1"/>
  <c r="H206" i="17" s="1"/>
  <c r="H207" i="17" a="1"/>
  <c r="H207" i="17" s="1"/>
  <c r="H208" i="17" a="1"/>
  <c r="H208" i="17" s="1"/>
  <c r="H209" i="17" a="1"/>
  <c r="H209" i="17" s="1"/>
  <c r="H210" i="17" a="1"/>
  <c r="H210" i="17" s="1"/>
  <c r="H211" i="17" a="1"/>
  <c r="H211" i="17" s="1"/>
  <c r="H212" i="17" a="1"/>
  <c r="H212" i="17" s="1"/>
  <c r="H213" i="17" a="1"/>
  <c r="H213" i="17" s="1"/>
  <c r="H214" i="17" a="1"/>
  <c r="H214" i="17" s="1"/>
  <c r="H215" i="17" a="1"/>
  <c r="H215" i="17" s="1"/>
  <c r="H216" i="17" a="1"/>
  <c r="H216" i="17" s="1"/>
  <c r="H217" i="17" a="1"/>
  <c r="H217" i="17" s="1"/>
  <c r="H218" i="17" a="1"/>
  <c r="H218" i="17" s="1"/>
  <c r="H219" i="17" a="1"/>
  <c r="H219" i="17" s="1"/>
  <c r="H220" i="17" a="1"/>
  <c r="H220" i="17" s="1"/>
  <c r="H221" i="17" a="1"/>
  <c r="H221" i="17" s="1"/>
  <c r="H222" i="17" a="1"/>
  <c r="H222" i="17" s="1"/>
  <c r="H223" i="17" a="1"/>
  <c r="H223" i="17" s="1"/>
  <c r="H224" i="17" a="1"/>
  <c r="H224" i="17" s="1"/>
  <c r="H225" i="17" a="1"/>
  <c r="H225" i="17" s="1"/>
  <c r="H226" i="17" a="1"/>
  <c r="H226" i="17" s="1"/>
  <c r="H227" i="17" a="1"/>
  <c r="H227" i="17" s="1"/>
  <c r="H228" i="17" a="1"/>
  <c r="H228" i="17" s="1"/>
  <c r="H229" i="17" a="1"/>
  <c r="H229" i="17" s="1"/>
  <c r="H230" i="17" a="1"/>
  <c r="H230" i="17" s="1"/>
  <c r="H231" i="17" a="1"/>
  <c r="H231" i="17" s="1"/>
  <c r="H232" i="17" a="1"/>
  <c r="H232" i="17" s="1"/>
  <c r="H233" i="17" a="1"/>
  <c r="H233" i="17" s="1"/>
  <c r="H234" i="17" a="1"/>
  <c r="H234" i="17" s="1"/>
  <c r="H235" i="17" a="1"/>
  <c r="H235" i="17" s="1"/>
  <c r="H236" i="17" a="1"/>
  <c r="H236" i="17" s="1"/>
  <c r="H237" i="17" a="1"/>
  <c r="H237" i="17" s="1"/>
  <c r="H238" i="17" a="1"/>
  <c r="H238" i="17" s="1"/>
  <c r="H239" i="17" a="1"/>
  <c r="H239" i="17" s="1"/>
  <c r="H240" i="17" a="1"/>
  <c r="H240" i="17" s="1"/>
  <c r="H241" i="17" a="1"/>
  <c r="H241" i="17" s="1"/>
  <c r="H242" i="17" a="1"/>
  <c r="H242" i="17" s="1"/>
  <c r="H243" i="17" a="1"/>
  <c r="H243" i="17" s="1"/>
  <c r="H244" i="17" a="1"/>
  <c r="H244" i="17" s="1"/>
  <c r="H245" i="17" a="1"/>
  <c r="H245" i="17" s="1"/>
  <c r="H246" i="17" a="1"/>
  <c r="H246" i="17" s="1"/>
  <c r="H247" i="17" a="1"/>
  <c r="H247" i="17" s="1"/>
  <c r="H248" i="17" a="1"/>
  <c r="H248" i="17" s="1"/>
  <c r="H249" i="17" a="1"/>
  <c r="H249" i="17" s="1"/>
  <c r="H250" i="17" a="1"/>
  <c r="H250" i="17" s="1"/>
  <c r="H251" i="17" a="1"/>
  <c r="H251" i="17" s="1"/>
  <c r="H252" i="17" a="1"/>
  <c r="H252" i="17" s="1"/>
  <c r="H253" i="17" a="1"/>
  <c r="H253" i="17" s="1"/>
  <c r="H254" i="17" a="1"/>
  <c r="H254" i="17" s="1"/>
  <c r="H255" i="17" a="1"/>
  <c r="H255" i="17" s="1"/>
  <c r="H256" i="17" a="1"/>
  <c r="H256" i="17" s="1"/>
  <c r="H258" i="17" a="1"/>
  <c r="H258" i="17" s="1"/>
  <c r="H259" i="17" a="1"/>
  <c r="H259" i="17" s="1"/>
  <c r="H260" i="17" a="1"/>
  <c r="H260" i="17" s="1"/>
  <c r="H261" i="17" a="1"/>
  <c r="H261" i="17" s="1"/>
  <c r="H262" i="17" a="1"/>
  <c r="H262" i="17" s="1"/>
  <c r="H263" i="17" a="1"/>
  <c r="H263" i="17" s="1"/>
  <c r="H264" i="17" a="1"/>
  <c r="H264" i="17" s="1"/>
  <c r="H265" i="17" a="1"/>
  <c r="H265" i="17" s="1"/>
  <c r="H266" i="17" a="1"/>
  <c r="H266" i="17" s="1"/>
  <c r="H267" i="17" a="1"/>
  <c r="H267" i="17" s="1"/>
  <c r="H268" i="17" a="1"/>
  <c r="H268" i="17" s="1"/>
  <c r="H269" i="17" a="1"/>
  <c r="H269" i="17" s="1"/>
  <c r="H270" i="17" a="1"/>
  <c r="H270" i="17" s="1"/>
  <c r="H271" i="17" a="1"/>
  <c r="H271" i="17" s="1"/>
  <c r="H272" i="17" a="1"/>
  <c r="H272" i="17" s="1"/>
  <c r="H273" i="17" a="1"/>
  <c r="H273" i="17" s="1"/>
  <c r="H274" i="17" a="1"/>
  <c r="H274" i="17" s="1"/>
  <c r="H275" i="17" a="1"/>
  <c r="H275" i="17" s="1"/>
  <c r="H276" i="17" a="1"/>
  <c r="H276" i="17" s="1"/>
  <c r="H277" i="17" a="1"/>
  <c r="H277" i="17" s="1"/>
  <c r="H278" i="17" a="1"/>
  <c r="H278" i="17" s="1"/>
  <c r="H279" i="17" a="1"/>
  <c r="H279" i="17" s="1"/>
  <c r="H280" i="17" a="1"/>
  <c r="H280" i="17" s="1"/>
  <c r="H281" i="17" a="1"/>
  <c r="H281" i="17" s="1"/>
  <c r="H282" i="17" a="1"/>
  <c r="H282" i="17" s="1"/>
  <c r="H283" i="17" a="1"/>
  <c r="H283" i="17" s="1"/>
  <c r="H284" i="17" a="1"/>
  <c r="H284" i="17" s="1"/>
  <c r="H285" i="17" a="1"/>
  <c r="H285" i="17" s="1"/>
  <c r="H286" i="17" a="1"/>
  <c r="H286" i="17" s="1"/>
  <c r="H287" i="17" a="1"/>
  <c r="H287" i="17" s="1"/>
  <c r="H288" i="17" a="1"/>
  <c r="H288" i="17" s="1"/>
  <c r="H289" i="17" a="1"/>
  <c r="H289" i="17" s="1"/>
  <c r="H290" i="17" a="1"/>
  <c r="H290" i="17" s="1"/>
  <c r="H291" i="17" a="1"/>
  <c r="H291" i="17" s="1"/>
  <c r="H292" i="17" a="1"/>
  <c r="H292" i="17" s="1"/>
  <c r="H293" i="17" a="1"/>
  <c r="H293" i="17" s="1"/>
  <c r="H294" i="17" a="1"/>
  <c r="H294" i="17" s="1"/>
  <c r="H295" i="17" a="1"/>
  <c r="H295" i="17" s="1"/>
  <c r="H296" i="17" a="1"/>
  <c r="H296" i="17" s="1"/>
  <c r="H297" i="17" a="1"/>
  <c r="H297" i="17" s="1"/>
  <c r="H298" i="17" a="1"/>
  <c r="H298" i="17" s="1"/>
  <c r="H299" i="17" a="1"/>
  <c r="H299" i="17" s="1"/>
  <c r="H300" i="17" a="1"/>
  <c r="H300" i="17" s="1"/>
  <c r="H301" i="17" a="1"/>
  <c r="H301" i="17" s="1"/>
  <c r="H302" i="17" a="1"/>
  <c r="H302" i="17" s="1"/>
  <c r="H303" i="17" a="1"/>
  <c r="H303" i="17" s="1"/>
  <c r="H304" i="17" a="1"/>
  <c r="H304" i="17" s="1"/>
  <c r="H305" i="17" a="1"/>
  <c r="H305" i="17" s="1"/>
  <c r="H306" i="17" a="1"/>
  <c r="H306" i="17" s="1"/>
  <c r="H307" i="17" a="1"/>
  <c r="H307" i="17" s="1"/>
  <c r="H308" i="17" a="1"/>
  <c r="H308" i="17" s="1"/>
  <c r="H309" i="17" a="1"/>
  <c r="H309" i="17" s="1"/>
  <c r="H310" i="17" a="1"/>
  <c r="H310" i="17" s="1"/>
  <c r="H311" i="17" a="1"/>
  <c r="H311" i="17" s="1"/>
  <c r="H312" i="17" a="1"/>
  <c r="H312" i="17" s="1"/>
  <c r="H313" i="17" a="1"/>
  <c r="H313" i="17" s="1"/>
  <c r="H314" i="17" a="1"/>
  <c r="H314" i="17" s="1"/>
  <c r="H315" i="17" a="1"/>
  <c r="H315" i="17" s="1"/>
  <c r="H316" i="17" a="1"/>
  <c r="H316" i="17" s="1"/>
  <c r="H317" i="17" a="1"/>
  <c r="H317" i="17" s="1"/>
  <c r="H318" i="17" a="1"/>
  <c r="H318" i="17" s="1"/>
  <c r="H319" i="17" a="1"/>
  <c r="H319" i="17" s="1"/>
  <c r="H320" i="17" a="1"/>
  <c r="H320" i="17" s="1"/>
  <c r="H321" i="17" a="1"/>
  <c r="H321" i="17" s="1"/>
  <c r="H322" i="17" a="1"/>
  <c r="H322" i="17" s="1"/>
  <c r="H323" i="17" a="1"/>
  <c r="H323" i="17" s="1"/>
  <c r="H324" i="17" a="1"/>
  <c r="H324" i="17" s="1"/>
  <c r="H325" i="17" a="1"/>
  <c r="H325" i="17" s="1"/>
  <c r="H326" i="17" a="1"/>
  <c r="H326" i="17" s="1"/>
  <c r="H327" i="17" a="1"/>
  <c r="H327" i="17" s="1"/>
  <c r="H328" i="17" a="1"/>
  <c r="H328" i="17" s="1"/>
  <c r="H329" i="17" a="1"/>
  <c r="H329" i="17" s="1"/>
  <c r="H330" i="17" a="1"/>
  <c r="H330" i="17" s="1"/>
  <c r="H331" i="17" a="1"/>
  <c r="H331" i="17" s="1"/>
  <c r="H332" i="17" a="1"/>
  <c r="H332" i="17" s="1"/>
  <c r="H333" i="17" a="1"/>
  <c r="H333" i="17" s="1"/>
  <c r="H334" i="17" a="1"/>
  <c r="H334" i="17" s="1"/>
  <c r="H335" i="17" a="1"/>
  <c r="H335" i="17" s="1"/>
  <c r="H336" i="17" a="1"/>
  <c r="H336" i="17" s="1"/>
  <c r="H337" i="17" a="1"/>
  <c r="H337" i="17" s="1"/>
  <c r="H338" i="17" a="1"/>
  <c r="H338" i="17" s="1"/>
  <c r="H339" i="17" a="1"/>
  <c r="H339" i="17" s="1"/>
  <c r="H340" i="17" a="1"/>
  <c r="H340" i="17" s="1"/>
  <c r="H341" i="17" a="1"/>
  <c r="H341" i="17" s="1"/>
  <c r="H342" i="17" a="1"/>
  <c r="H342" i="17" s="1"/>
  <c r="H343" i="17" a="1"/>
  <c r="H343" i="17" s="1"/>
  <c r="H344" i="17" a="1"/>
  <c r="H344" i="17" s="1"/>
  <c r="H345" i="17" a="1"/>
  <c r="H345" i="17" s="1"/>
  <c r="H346" i="17" a="1"/>
  <c r="H346" i="17" s="1"/>
  <c r="H347" i="17" a="1"/>
  <c r="H347" i="17" s="1"/>
  <c r="H348" i="17" a="1"/>
  <c r="H348" i="17" s="1"/>
  <c r="H349" i="17" a="1"/>
  <c r="H349" i="17" s="1"/>
  <c r="H350" i="17" a="1"/>
  <c r="H350" i="17" s="1"/>
  <c r="H351" i="17" a="1"/>
  <c r="H351" i="17" s="1"/>
  <c r="H352" i="17" a="1"/>
  <c r="H352" i="17" s="1"/>
  <c r="H353" i="17" a="1"/>
  <c r="H353" i="17" s="1"/>
  <c r="H354" i="17" a="1"/>
  <c r="H354" i="17" s="1"/>
  <c r="H355" i="17" a="1"/>
  <c r="H355" i="17" s="1"/>
  <c r="H356" i="17" a="1"/>
  <c r="H356" i="17" s="1"/>
  <c r="H357" i="17" a="1"/>
  <c r="H357" i="17" s="1"/>
  <c r="H358" i="17" a="1"/>
  <c r="H358" i="17" s="1"/>
  <c r="H359" i="17" a="1"/>
  <c r="H359" i="17" s="1"/>
  <c r="H360" i="17" a="1"/>
  <c r="H360" i="17" s="1"/>
  <c r="H361" i="17" a="1"/>
  <c r="H361" i="17" s="1"/>
  <c r="H362" i="17" a="1"/>
  <c r="H362" i="17" s="1"/>
  <c r="H363" i="17" a="1"/>
  <c r="H363" i="17" s="1"/>
  <c r="H364" i="17" a="1"/>
  <c r="H364" i="17" s="1"/>
  <c r="H365" i="17" a="1"/>
  <c r="H365" i="17" s="1"/>
  <c r="H366" i="17" a="1"/>
  <c r="H366" i="17" s="1"/>
  <c r="H367" i="17" a="1"/>
  <c r="H367" i="17" s="1"/>
  <c r="H368" i="17" a="1"/>
  <c r="H368" i="17" s="1"/>
  <c r="H369" i="17" a="1"/>
  <c r="H369" i="17" s="1"/>
  <c r="H370" i="17" a="1"/>
  <c r="H370" i="17" s="1"/>
  <c r="H371" i="17" a="1"/>
  <c r="H371" i="17" s="1"/>
  <c r="H372" i="17" a="1"/>
  <c r="H372" i="17" s="1"/>
  <c r="H373" i="17" a="1"/>
  <c r="H373" i="17" s="1"/>
  <c r="H374" i="17" a="1"/>
  <c r="H374" i="17" s="1"/>
  <c r="H375" i="17" a="1"/>
  <c r="H375" i="17" s="1"/>
  <c r="H376" i="17" a="1"/>
  <c r="H376" i="17" s="1"/>
  <c r="H377" i="17" a="1"/>
  <c r="H377" i="17" s="1"/>
  <c r="H378" i="17" a="1"/>
  <c r="H378" i="17" s="1"/>
  <c r="H379" i="17" a="1"/>
  <c r="H379" i="17" s="1"/>
  <c r="H380" i="17" a="1"/>
  <c r="H380" i="17" s="1"/>
  <c r="H381" i="17" a="1"/>
  <c r="H381" i="17" s="1"/>
  <c r="H382" i="17" a="1"/>
  <c r="H382" i="17" s="1"/>
  <c r="H383" i="17" a="1"/>
  <c r="H383" i="17" s="1"/>
  <c r="H384" i="17" a="1"/>
  <c r="H384" i="17" s="1"/>
  <c r="H385" i="17" a="1"/>
  <c r="H385" i="17" s="1"/>
  <c r="H386" i="17" a="1"/>
  <c r="H386" i="17" s="1"/>
  <c r="H387" i="17" a="1"/>
  <c r="H387" i="17" s="1"/>
  <c r="H388" i="17" a="1"/>
  <c r="H388" i="17" s="1"/>
  <c r="H389" i="17" a="1"/>
  <c r="H389" i="17" s="1"/>
  <c r="H390" i="17" a="1"/>
  <c r="H390" i="17" s="1"/>
  <c r="H391" i="17" a="1"/>
  <c r="H391" i="17" s="1"/>
  <c r="H392" i="17" a="1"/>
  <c r="H392" i="17" s="1"/>
  <c r="H393" i="17" a="1"/>
  <c r="H393" i="17" s="1"/>
  <c r="H394" i="17" a="1"/>
  <c r="H394" i="17" s="1"/>
  <c r="H395" i="17" a="1"/>
  <c r="H395" i="17" s="1"/>
  <c r="H396" i="17" a="1"/>
  <c r="H396" i="17" s="1"/>
  <c r="H397" i="17" a="1"/>
  <c r="H397" i="17" s="1"/>
  <c r="H398" i="17" a="1"/>
  <c r="H398" i="17" s="1"/>
  <c r="H399" i="17" a="1"/>
  <c r="H399" i="17" s="1"/>
  <c r="H400" i="17" a="1"/>
  <c r="H400" i="17" s="1"/>
  <c r="H401" i="17" a="1"/>
  <c r="H401" i="17" s="1"/>
  <c r="H402" i="17" a="1"/>
  <c r="H402" i="17" s="1"/>
  <c r="H403" i="17" a="1"/>
  <c r="H403" i="17" s="1"/>
  <c r="H404" i="17" a="1"/>
  <c r="H404" i="17" s="1"/>
  <c r="H405" i="17" a="1"/>
  <c r="H405" i="17" s="1"/>
  <c r="H406" i="17" a="1"/>
  <c r="H406" i="17" s="1"/>
  <c r="H407" i="17" a="1"/>
  <c r="H407" i="17" s="1"/>
  <c r="H408" i="17" a="1"/>
  <c r="H408" i="17" s="1"/>
  <c r="H409" i="17" a="1"/>
  <c r="H409" i="17" s="1"/>
  <c r="H410" i="17" a="1"/>
  <c r="H410" i="17" s="1"/>
  <c r="H411" i="17" a="1"/>
  <c r="H411" i="17" s="1"/>
  <c r="H412" i="17" a="1"/>
  <c r="H412" i="17" s="1"/>
  <c r="H413" i="17" a="1"/>
  <c r="H413" i="17" s="1"/>
  <c r="H414" i="17" a="1"/>
  <c r="H414" i="17" s="1"/>
  <c r="H415" i="17" a="1"/>
  <c r="H415" i="17" s="1"/>
  <c r="H416" i="17" a="1"/>
  <c r="H416" i="17" s="1"/>
  <c r="H417" i="17" a="1"/>
  <c r="H417" i="17" s="1"/>
  <c r="H418" i="17" a="1"/>
  <c r="H418" i="17" s="1"/>
  <c r="H419" i="17" a="1"/>
  <c r="H419" i="17" s="1"/>
  <c r="H420" i="17" a="1"/>
  <c r="H420" i="17" s="1"/>
  <c r="H421" i="17" a="1"/>
  <c r="H421" i="17" s="1"/>
  <c r="H422" i="17" a="1"/>
  <c r="H422" i="17" s="1"/>
  <c r="H423" i="17" a="1"/>
  <c r="H423" i="17" s="1"/>
  <c r="H424" i="17" a="1"/>
  <c r="H424" i="17" s="1"/>
  <c r="H425" i="17" a="1"/>
  <c r="H425" i="17" s="1"/>
  <c r="H426" i="17" a="1"/>
  <c r="H426" i="17" s="1"/>
  <c r="H427" i="17" a="1"/>
  <c r="H427" i="17" s="1"/>
  <c r="H428" i="17" a="1"/>
  <c r="H428" i="17" s="1"/>
  <c r="H429" i="17" a="1"/>
  <c r="H429" i="17" s="1"/>
  <c r="H430" i="17" a="1"/>
  <c r="H430" i="17" s="1"/>
  <c r="H431" i="17" a="1"/>
  <c r="H431" i="17" s="1"/>
  <c r="H432" i="17" a="1"/>
  <c r="H432" i="17" s="1"/>
  <c r="H433" i="17" a="1"/>
  <c r="H433" i="17" s="1"/>
  <c r="H434" i="17" a="1"/>
  <c r="H434" i="17" s="1"/>
  <c r="H435" i="17" a="1"/>
  <c r="H435" i="17" s="1"/>
  <c r="H436" i="17" a="1"/>
  <c r="H436" i="17" s="1"/>
  <c r="H437" i="17" a="1"/>
  <c r="H437" i="17" s="1"/>
  <c r="H438" i="17" a="1"/>
  <c r="H438" i="17" s="1"/>
  <c r="H439" i="17" a="1"/>
  <c r="H439" i="17" s="1"/>
  <c r="H440" i="17" a="1"/>
  <c r="H440" i="17" s="1"/>
  <c r="H441" i="17" a="1"/>
  <c r="H441" i="17" s="1"/>
  <c r="H442" i="17" a="1"/>
  <c r="H442" i="17" s="1"/>
  <c r="H443" i="17" a="1"/>
  <c r="H443" i="17" s="1"/>
  <c r="H444" i="17" a="1"/>
  <c r="H444" i="17" s="1"/>
  <c r="H445" i="17" a="1"/>
  <c r="H445" i="17" s="1"/>
  <c r="H446" i="17" a="1"/>
  <c r="H446" i="17" s="1"/>
  <c r="H447" i="17" a="1"/>
  <c r="H447" i="17" s="1"/>
  <c r="H448" i="17" a="1"/>
  <c r="H448" i="17" s="1"/>
  <c r="H449" i="17" a="1"/>
  <c r="H449" i="17" s="1"/>
  <c r="H450" i="17" a="1"/>
  <c r="H450" i="17" s="1"/>
  <c r="H451" i="17" a="1"/>
  <c r="H451" i="17" s="1"/>
  <c r="H452" i="17" a="1"/>
  <c r="H452" i="17" s="1"/>
  <c r="H453" i="17" a="1"/>
  <c r="H453" i="17" s="1"/>
  <c r="H454" i="17" a="1"/>
  <c r="H454" i="17" s="1"/>
  <c r="H455" i="17" a="1"/>
  <c r="H455" i="17" s="1"/>
  <c r="H456" i="17" a="1"/>
  <c r="H456" i="17" s="1"/>
  <c r="H457" i="17" a="1"/>
  <c r="H457" i="17" s="1"/>
  <c r="H458" i="17" a="1"/>
  <c r="H458" i="17" s="1"/>
  <c r="H459" i="17" a="1"/>
  <c r="H459" i="17" s="1"/>
  <c r="H460" i="17" a="1"/>
  <c r="H460" i="17" s="1"/>
  <c r="H461" i="17" a="1"/>
  <c r="H461" i="17" s="1"/>
  <c r="H462" i="17" a="1"/>
  <c r="H462" i="17" s="1"/>
  <c r="H463" i="17" a="1"/>
  <c r="H463" i="17" s="1"/>
  <c r="H464" i="17" a="1"/>
  <c r="H464" i="17" s="1"/>
  <c r="H465" i="17" a="1"/>
  <c r="H465" i="17" s="1"/>
  <c r="H466" i="17" a="1"/>
  <c r="H466" i="17" s="1"/>
  <c r="H467" i="17" a="1"/>
  <c r="H467" i="17" s="1"/>
  <c r="H468" i="17" a="1"/>
  <c r="H468" i="17" s="1"/>
  <c r="H469" i="17" a="1"/>
  <c r="H469" i="17" s="1"/>
  <c r="H470" i="17" a="1"/>
  <c r="H470" i="17" s="1"/>
  <c r="H471" i="17" a="1"/>
  <c r="H471" i="17" s="1"/>
  <c r="H472" i="17" a="1"/>
  <c r="H472" i="17" s="1"/>
  <c r="H473" i="17" a="1"/>
  <c r="H473" i="17" s="1"/>
  <c r="H474" i="17" a="1"/>
  <c r="H474" i="17" s="1"/>
  <c r="H475" i="17" a="1"/>
  <c r="H475" i="17" s="1"/>
  <c r="H476" i="17" a="1"/>
  <c r="H476" i="17" s="1"/>
  <c r="H477" i="17" a="1"/>
  <c r="H477" i="17" s="1"/>
  <c r="H478" i="17" a="1"/>
  <c r="H478" i="17" s="1"/>
  <c r="H479" i="17" a="1"/>
  <c r="H479" i="17" s="1"/>
  <c r="H480" i="17" a="1"/>
  <c r="H480" i="17" s="1"/>
  <c r="H481" i="17" a="1"/>
  <c r="H481" i="17" s="1"/>
  <c r="H482" i="17" a="1"/>
  <c r="H482" i="17" s="1"/>
  <c r="H483" i="17" a="1"/>
  <c r="H483" i="17" s="1"/>
  <c r="H484" i="17" a="1"/>
  <c r="H484" i="17" s="1"/>
  <c r="H485" i="17" a="1"/>
  <c r="H485" i="17" s="1"/>
  <c r="H486" i="17" a="1"/>
  <c r="H486" i="17" s="1"/>
  <c r="H487" i="17" a="1"/>
  <c r="H487" i="17" s="1"/>
  <c r="H488" i="17" a="1"/>
  <c r="H488" i="17" s="1"/>
  <c r="H489" i="17" a="1"/>
  <c r="H489" i="17" s="1"/>
  <c r="H490" i="17" a="1"/>
  <c r="H490" i="17" s="1"/>
  <c r="H491" i="17" a="1"/>
  <c r="H491" i="17" s="1"/>
  <c r="H492" i="17" a="1"/>
  <c r="H492" i="17" s="1"/>
  <c r="H493" i="17" a="1"/>
  <c r="H493" i="17" s="1"/>
  <c r="H494" i="17" a="1"/>
  <c r="H494" i="17" s="1"/>
  <c r="H495" i="17" a="1"/>
  <c r="H495" i="17" s="1"/>
  <c r="H496" i="17" a="1"/>
  <c r="H496" i="17" s="1"/>
  <c r="H497" i="17" a="1"/>
  <c r="H497" i="17" s="1"/>
  <c r="H498" i="17" a="1"/>
  <c r="H498" i="17" s="1"/>
  <c r="H499" i="17" a="1"/>
  <c r="H499" i="17" s="1"/>
  <c r="H500" i="17" a="1"/>
  <c r="H500" i="17" s="1"/>
  <c r="H501" i="17" a="1"/>
  <c r="H501" i="17" s="1"/>
  <c r="H502" i="17" a="1"/>
  <c r="H502" i="17" s="1"/>
  <c r="F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tc={9DFDD4FA-5D71-4DA2-9F3B-C769EBD370C3}</author>
    <author>tc={6975E682-9084-4A67-B661-5DD2AA6A915C}</author>
    <author>tc={86004189-1555-41E5-BDA3-35A8E224224B}</author>
    <author>tc={FB54AF13-B2F6-428F-817D-949C458B57C0}</author>
  </authors>
  <commentList>
    <comment ref="J20" authorId="0" shapeId="0" xr:uid="{9DFDD4FA-5D71-4DA2-9F3B-C769EBD370C3}">
      <text>
        <t>[Threaded comment]
Your version of Excel allows you to read this threaded comment; however, any edits to it will get removed if the file is opened in a newer version of Excel. Learn more: https://go.microsoft.com/fwlink/?linkid=870924
Comment:
    Indicador en ingles hace mencion a NNA, en español no</t>
      </text>
    </comment>
    <comment ref="L21" authorId="1" shapeId="0" xr:uid="{6975E682-9084-4A67-B661-5DD2AA6A915C}">
      <text>
        <t>[Threaded comment]
Your version of Excel allows you to read this threaded comment; however, any edits to it will get removed if the file is opened in a newer version of Excel. Learn more: https://go.microsoft.com/fwlink/?linkid=870924
Comment:
    Esto es un indicador de infraestructura en vez de Otro</t>
      </text>
    </comment>
    <comment ref="G39" authorId="2" shapeId="0" xr:uid="{86004189-1555-41E5-BDA3-35A8E224224B}">
      <text>
        <t>[Threaded comment]
Your version of Excel allows you to read this threaded comment; however, any edits to it will get removed if the file is opened in a newer version of Excel. Learn more: https://go.microsoft.com/fwlink/?linkid=870924
Comment:
    Add a definition instead of a link?</t>
      </text>
    </comment>
    <comment ref="F86" authorId="3" shapeId="0" xr:uid="{FB54AF13-B2F6-428F-817D-949C458B57C0}">
      <text>
        <t>[Threaded comment]
Your version of Excel allows you to read this threaded comment; however, any edits to it will get removed if the file is opened in a newer version of Excel. Learn more: https://go.microsoft.com/fwlink/?linkid=870924
Comment:
    Was Other we changed it to Mechanism/Advocacy</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9C579D-1BAF-48DE-BB7E-CD9EAFFF86C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4A34D2-863C-4CA4-A739-82B172B04AA5}" name="WorksheetConnection_Submission Template RMRP 2023-24_revJC.xlsx!Table2" type="102" refreshedVersion="7" minRefreshableVersion="5">
    <extLst>
      <ext xmlns:x15="http://schemas.microsoft.com/office/spreadsheetml/2010/11/main" uri="{DE250136-89BD-433C-8126-D09CA5730AF9}">
        <x15:connection id="Table2" autoDelete="1">
          <x15:rangePr sourceName="_xlcn.WorksheetConnection_SubmissionTemplateRMRP202324_revJC.xlsxTable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<sst xmlns="http://schemas.openxmlformats.org/spreadsheetml/2006/main" count="2912" uniqueCount="1778">
  <si>
    <t>Link for Submission</t>
  </si>
  <si>
    <t>Country:</t>
  </si>
  <si>
    <t>Appealing organization:</t>
  </si>
  <si>
    <t>Full Name</t>
  </si>
  <si>
    <t>Acronym/Short name</t>
  </si>
  <si>
    <t>Organization type</t>
  </si>
  <si>
    <t>Focal Point:</t>
  </si>
  <si>
    <t>Column</t>
  </si>
  <si>
    <t>Description</t>
  </si>
  <si>
    <t>Country</t>
  </si>
  <si>
    <t>Select country from dropdown list</t>
  </si>
  <si>
    <t xml:space="preserve">  1. Select applicable Regional Core Indicator. 
  2. Only where no Regional Core indicator applies, select applicable National Indicator. 
  3. Where neither Regional Core nor National Indicator apply, select "No indicator.</t>
  </si>
  <si>
    <t>Activity name </t>
  </si>
  <si>
    <t>Enter title of activity</t>
  </si>
  <si>
    <t>In kind &amp; all programming costs (USD)</t>
  </si>
  <si>
    <t>Enter all in kind costs associated to programming the activity as well other costs including admin,  staff, office, CBI transfer cost fees, etc.</t>
  </si>
  <si>
    <t>Modality 
CBI (Value of Transfers in USD)</t>
  </si>
  <si>
    <t>Total Budget will appear automatically. This cell is blocked, you cannot enter data here</t>
  </si>
  <si>
    <t>Target: Refugees and migrants from Venezuela in transit</t>
  </si>
  <si>
    <t>Target: Refugees and migrants from Venezuela in destination</t>
  </si>
  <si>
    <t>Target: Host communities</t>
  </si>
  <si>
    <t>Men (&gt;=18)</t>
  </si>
  <si>
    <t>Organization name</t>
  </si>
  <si>
    <t>Sector, Subsector, WG</t>
  </si>
  <si>
    <t xml:space="preserve">Activity description </t>
  </si>
  <si>
    <t>COVID-19</t>
  </si>
  <si>
    <t>Total Budget requirement:(In kind + CBI)</t>
  </si>
  <si>
    <t>Brazil</t>
  </si>
  <si>
    <t>United Nations High Commissioner for Refugees (UNHCR)</t>
  </si>
  <si>
    <t>Common Services (Communication)</t>
  </si>
  <si>
    <t>Distrito Federal</t>
  </si>
  <si>
    <t>Center for Migration and Human Rights of the Diocese of Roraima (CMDH)</t>
  </si>
  <si>
    <t>Roraima</t>
  </si>
  <si>
    <t>Protection (General)</t>
  </si>
  <si>
    <t>Food Security</t>
  </si>
  <si>
    <t>International Organization for Migration (IOM)</t>
  </si>
  <si>
    <t>United Nations Educational, Scientific and Cultural Organization (UNESCO)</t>
  </si>
  <si>
    <t>Education</t>
  </si>
  <si>
    <t>Health</t>
  </si>
  <si>
    <t>Panamerican Health Organization/World Health Organization (PAHO/WHO)</t>
  </si>
  <si>
    <t>United Nations Children's Fund (UNICEF)</t>
  </si>
  <si>
    <t>WASH</t>
  </si>
  <si>
    <t>Protection (Child Protection)</t>
  </si>
  <si>
    <t>Adventist Development and Relief Agency (ADRA)</t>
  </si>
  <si>
    <t>Nutrition</t>
  </si>
  <si>
    <t>Shelter</t>
  </si>
  <si>
    <t>Amazonas</t>
  </si>
  <si>
    <t>São Paulo</t>
  </si>
  <si>
    <t>Paraná</t>
  </si>
  <si>
    <t>Protection (GBV)</t>
  </si>
  <si>
    <t>Caritas Brazil</t>
  </si>
  <si>
    <t>CARE</t>
  </si>
  <si>
    <t>SOS Children's Villages</t>
  </si>
  <si>
    <t>Pará</t>
  </si>
  <si>
    <t>Jesuit Service for Migrants and Refugees (JSMR)</t>
  </si>
  <si>
    <t>World Vision</t>
  </si>
  <si>
    <t>Rio Grande do Sul</t>
  </si>
  <si>
    <t>Rio de Janeiro</t>
  </si>
  <si>
    <t>Caritas Switzerland</t>
  </si>
  <si>
    <t>United Nations Population Fund (UNFPA)</t>
  </si>
  <si>
    <t>Santa Catarina</t>
  </si>
  <si>
    <t>United Nations Entity for Gender Equality and the Empowerment of Women (UNWOMEN)</t>
  </si>
  <si>
    <t>Caritas São Paulo</t>
  </si>
  <si>
    <t>Caritas Manaus</t>
  </si>
  <si>
    <t>AVSI Foundation</t>
  </si>
  <si>
    <t>Acre</t>
  </si>
  <si>
    <t>Caritas Rio de Janeiro</t>
  </si>
  <si>
    <t>Minas Gerais</t>
  </si>
  <si>
    <t>Center for Integrated Studies and Programs for Sustainable Development (CIEDS)</t>
  </si>
  <si>
    <t>Latin American Network of Non-Governmental Organizations of Persons with Disabilities and their Families (RIADIS)</t>
  </si>
  <si>
    <t>Ceará</t>
  </si>
  <si>
    <t>Paraíba</t>
  </si>
  <si>
    <t>Pernambuco</t>
  </si>
  <si>
    <t>Institute for Migration and Human Rights (IMDH)</t>
  </si>
  <si>
    <t>LGBT+ Movement Brazil</t>
  </si>
  <si>
    <t>Bahia</t>
  </si>
  <si>
    <t>Rondônia</t>
  </si>
  <si>
    <t>Goiás</t>
  </si>
  <si>
    <t>Mato Grosso</t>
  </si>
  <si>
    <t>Mato Grosso do Sul</t>
  </si>
  <si>
    <t>Vale da Benção Educational and Charitable Association (AEBVB)</t>
  </si>
  <si>
    <t>Common Services (Coordination)</t>
  </si>
  <si>
    <t>Compassiva</t>
  </si>
  <si>
    <t>Common Services (IM)</t>
  </si>
  <si>
    <t>Common Services (Reporting)</t>
  </si>
  <si>
    <t>Common Services (Fundraising)</t>
  </si>
  <si>
    <t>Rio Grande do Norte</t>
  </si>
  <si>
    <t>United Nations Office on Drugs and Crime (UNODC)</t>
  </si>
  <si>
    <t>Common Services (Transversal [CwC, PSEA, AAP])</t>
  </si>
  <si>
    <t>Protection (Support Spaces)</t>
  </si>
  <si>
    <t>Admin1</t>
  </si>
  <si>
    <t>Argentina</t>
  </si>
  <si>
    <t>Buenos Aires</t>
  </si>
  <si>
    <t>Aruba</t>
  </si>
  <si>
    <t>Bolivia</t>
  </si>
  <si>
    <t>Catamarca</t>
  </si>
  <si>
    <t>Chaco</t>
  </si>
  <si>
    <t>Chile</t>
  </si>
  <si>
    <t>Chubut</t>
  </si>
  <si>
    <t>Colombia</t>
  </si>
  <si>
    <t>Corrientes</t>
  </si>
  <si>
    <t>Costa Rica</t>
  </si>
  <si>
    <t>Córdoba</t>
  </si>
  <si>
    <t>Curacao</t>
  </si>
  <si>
    <t>Entre Ríos</t>
  </si>
  <si>
    <t>Dominican Republic</t>
  </si>
  <si>
    <t>Formosa</t>
  </si>
  <si>
    <t>Ecuador</t>
  </si>
  <si>
    <t>Jujuy</t>
  </si>
  <si>
    <t>Guyana</t>
  </si>
  <si>
    <t>La Pampa</t>
  </si>
  <si>
    <t>Mexico</t>
  </si>
  <si>
    <t>La Rioja</t>
  </si>
  <si>
    <t>Panama</t>
  </si>
  <si>
    <t>Mendoza</t>
  </si>
  <si>
    <t>Paraguay</t>
  </si>
  <si>
    <t>Misiones</t>
  </si>
  <si>
    <t>Peru</t>
  </si>
  <si>
    <t>Neuquén</t>
  </si>
  <si>
    <t>Regional</t>
  </si>
  <si>
    <t>Río Negro</t>
  </si>
  <si>
    <t>Trinidad and Tobago</t>
  </si>
  <si>
    <t>Salta</t>
  </si>
  <si>
    <t>Uruguay</t>
  </si>
  <si>
    <t>San Juan</t>
  </si>
  <si>
    <t>San Luis</t>
  </si>
  <si>
    <t>Santa Cruz</t>
  </si>
  <si>
    <t>Santa Fe</t>
  </si>
  <si>
    <t>Santiago del Estero</t>
  </si>
  <si>
    <t>Tierra del Fuego</t>
  </si>
  <si>
    <t>Tucumán</t>
  </si>
  <si>
    <t>Cochabamba</t>
  </si>
  <si>
    <t>La Paz</t>
  </si>
  <si>
    <t>Oruro</t>
  </si>
  <si>
    <t>Potosí</t>
  </si>
  <si>
    <t>Pando</t>
  </si>
  <si>
    <t>El Beni</t>
  </si>
  <si>
    <t>Chuquisaca</t>
  </si>
  <si>
    <t>Tarija</t>
  </si>
  <si>
    <t>Amapá</t>
  </si>
  <si>
    <t>Espírito Santo</t>
  </si>
  <si>
    <t>Alagoas</t>
  </si>
  <si>
    <t>Maranhão</t>
  </si>
  <si>
    <t>Piauí</t>
  </si>
  <si>
    <t>Sergipe</t>
  </si>
  <si>
    <t>Tocantins</t>
  </si>
  <si>
    <t>Antioquia</t>
  </si>
  <si>
    <t>Arauca</t>
  </si>
  <si>
    <t>Atlántico</t>
  </si>
  <si>
    <t>Bolivar</t>
  </si>
  <si>
    <t>Caldas</t>
  </si>
  <si>
    <t>Caquetá</t>
  </si>
  <si>
    <t>Casanare</t>
  </si>
  <si>
    <t>Cauca</t>
  </si>
  <si>
    <t>Cesar</t>
  </si>
  <si>
    <t>Chocó</t>
  </si>
  <si>
    <t>Cundinamarca</t>
  </si>
  <si>
    <t>Guainía</t>
  </si>
  <si>
    <t>La Guajira</t>
  </si>
  <si>
    <t>Guaviare</t>
  </si>
  <si>
    <t>Huila</t>
  </si>
  <si>
    <t>Magdalena</t>
  </si>
  <si>
    <t>Meta</t>
  </si>
  <si>
    <t>Nariño</t>
  </si>
  <si>
    <t>Putumayo</t>
  </si>
  <si>
    <t>Risaralda</t>
  </si>
  <si>
    <t>Santander</t>
  </si>
  <si>
    <t>Sucre</t>
  </si>
  <si>
    <t>Tolima</t>
  </si>
  <si>
    <t>Vichada</t>
  </si>
  <si>
    <t>Bogotá D.C.</t>
  </si>
  <si>
    <t>Azuay</t>
  </si>
  <si>
    <t>Cañar</t>
  </si>
  <si>
    <t>Carchi</t>
  </si>
  <si>
    <t>Chimborazo</t>
  </si>
  <si>
    <t>Cotopaxi</t>
  </si>
  <si>
    <t>El Oro</t>
  </si>
  <si>
    <t>Esmeraldas</t>
  </si>
  <si>
    <t>Galapagos</t>
  </si>
  <si>
    <t>Guayas</t>
  </si>
  <si>
    <t>Imbabura</t>
  </si>
  <si>
    <t>Loja</t>
  </si>
  <si>
    <t>Los Rios</t>
  </si>
  <si>
    <t>Manabi</t>
  </si>
  <si>
    <t>Morona Santiago</t>
  </si>
  <si>
    <t>Napo</t>
  </si>
  <si>
    <t>Orellana</t>
  </si>
  <si>
    <t>Pastaza</t>
  </si>
  <si>
    <t>Pichincha</t>
  </si>
  <si>
    <t>Sucumbios</t>
  </si>
  <si>
    <t>Tungurahua</t>
  </si>
  <si>
    <t>Zamora Chinchipe</t>
  </si>
  <si>
    <t>Santo Domingo De Los Tsachilas</t>
  </si>
  <si>
    <t>Santa Elena</t>
  </si>
  <si>
    <t>Asunción</t>
  </si>
  <si>
    <t>Alto Paraguay</t>
  </si>
  <si>
    <t>Alto Paraná</t>
  </si>
  <si>
    <t>Amambay</t>
  </si>
  <si>
    <t>Boquerón</t>
  </si>
  <si>
    <t>Caaguazú</t>
  </si>
  <si>
    <t>Caazapá</t>
  </si>
  <si>
    <t>Canindeyú</t>
  </si>
  <si>
    <t>Central</t>
  </si>
  <si>
    <t>Concepción</t>
  </si>
  <si>
    <t>Cordillera</t>
  </si>
  <si>
    <t>Guairá</t>
  </si>
  <si>
    <t>Itapúa</t>
  </si>
  <si>
    <t>Ñeembucú</t>
  </si>
  <si>
    <t>Paraguarí</t>
  </si>
  <si>
    <t>Presidente Hayes</t>
  </si>
  <si>
    <t>San Pedro</t>
  </si>
  <si>
    <t>Ancash</t>
  </si>
  <si>
    <t>Apurimac</t>
  </si>
  <si>
    <t>Arequipa</t>
  </si>
  <si>
    <t>Ayacucho</t>
  </si>
  <si>
    <t>Cajamarca</t>
  </si>
  <si>
    <t>Callao</t>
  </si>
  <si>
    <t>Cusco</t>
  </si>
  <si>
    <t>Huancavelica</t>
  </si>
  <si>
    <t>Ica</t>
  </si>
  <si>
    <t>La Libertad</t>
  </si>
  <si>
    <t>Lambayeque</t>
  </si>
  <si>
    <t>Lima</t>
  </si>
  <si>
    <t>Loreto</t>
  </si>
  <si>
    <t>Moquegua</t>
  </si>
  <si>
    <t>Pasco</t>
  </si>
  <si>
    <t>Piura</t>
  </si>
  <si>
    <t>Puno</t>
  </si>
  <si>
    <t>San Martin</t>
  </si>
  <si>
    <t>Tacna</t>
  </si>
  <si>
    <t>Tumbes</t>
  </si>
  <si>
    <t>Ucayali</t>
  </si>
  <si>
    <t>Artigas</t>
  </si>
  <si>
    <t>Canelones</t>
  </si>
  <si>
    <t>Cerro Largo</t>
  </si>
  <si>
    <t>Colonia</t>
  </si>
  <si>
    <t>Durazno</t>
  </si>
  <si>
    <t>Flores</t>
  </si>
  <si>
    <t>Florida</t>
  </si>
  <si>
    <t>Lavalleja</t>
  </si>
  <si>
    <t>Maldonado</t>
  </si>
  <si>
    <t>Montevideo</t>
  </si>
  <si>
    <t>Paysandú</t>
  </si>
  <si>
    <t>Rivera</t>
  </si>
  <si>
    <t>Rocha</t>
  </si>
  <si>
    <t>Salto</t>
  </si>
  <si>
    <t>San José</t>
  </si>
  <si>
    <t>Soriano</t>
  </si>
  <si>
    <t>Tacuarembó</t>
  </si>
  <si>
    <t>Treinta y Tres</t>
  </si>
  <si>
    <t>IDORG</t>
  </si>
  <si>
    <t>Name</t>
  </si>
  <si>
    <t>Nombre</t>
  </si>
  <si>
    <t>Acronym/Short Name</t>
  </si>
  <si>
    <t>Type</t>
  </si>
  <si>
    <t>NNGO</t>
  </si>
  <si>
    <t>ORG137</t>
  </si>
  <si>
    <t>ABV - Association of Good with Life</t>
  </si>
  <si>
    <t>ABV - Asociación del Bien con la Vida</t>
  </si>
  <si>
    <t>ORG002</t>
  </si>
  <si>
    <t>ACAPS</t>
  </si>
  <si>
    <t>INGO</t>
  </si>
  <si>
    <t>ORG003</t>
  </si>
  <si>
    <t>ACTED</t>
  </si>
  <si>
    <t>ORG004</t>
  </si>
  <si>
    <t>Action against Hunger</t>
  </si>
  <si>
    <t>Acción contra el Hambre</t>
  </si>
  <si>
    <t>ORG005</t>
  </si>
  <si>
    <t>ActionAid</t>
  </si>
  <si>
    <t>Ayuda en Acción</t>
  </si>
  <si>
    <t>ORG006</t>
  </si>
  <si>
    <t>Agencia Adventista de Desarollo y Recursos Asistenciales (ADRA)</t>
  </si>
  <si>
    <t>ORG009</t>
  </si>
  <si>
    <t>Alas de Colibrí Foundation</t>
  </si>
  <si>
    <t>Fundación Alas de Colibrí</t>
  </si>
  <si>
    <t>ORG186</t>
  </si>
  <si>
    <t>Alianza por la Solidaridad</t>
  </si>
  <si>
    <t>ORG010</t>
  </si>
  <si>
    <t>Americares Foundation</t>
  </si>
  <si>
    <t>Fundación Americares</t>
  </si>
  <si>
    <t>ORG012</t>
  </si>
  <si>
    <t>Argentine Commission for Refugees and Migrants (CAREF)</t>
  </si>
  <si>
    <t>Comisión Argentina para Refugiados y Migrantes (CAREF)</t>
  </si>
  <si>
    <t>ORG171</t>
  </si>
  <si>
    <t>ORG013</t>
  </si>
  <si>
    <t>Fundación AVSI</t>
  </si>
  <si>
    <t>ORG014</t>
  </si>
  <si>
    <t>Bethany Christian Services</t>
  </si>
  <si>
    <t>ORG015</t>
  </si>
  <si>
    <t>Blumont</t>
  </si>
  <si>
    <t>ORG017</t>
  </si>
  <si>
    <t>ORG019</t>
  </si>
  <si>
    <t>Cáritas Brasil</t>
  </si>
  <si>
    <t>ORG021</t>
  </si>
  <si>
    <t>Caritas Germany</t>
  </si>
  <si>
    <t>Cáritas Alemania</t>
  </si>
  <si>
    <t>ORG138</t>
  </si>
  <si>
    <t>Cáritas Manaus</t>
  </si>
  <si>
    <t>ORG139</t>
  </si>
  <si>
    <t>Caritas Parana</t>
  </si>
  <si>
    <t>ORG022</t>
  </si>
  <si>
    <t>Caritas Peru</t>
  </si>
  <si>
    <t>Cáritas Perú</t>
  </si>
  <si>
    <t>ORG023</t>
  </si>
  <si>
    <t>Cáritas Rio de Janeiro</t>
  </si>
  <si>
    <t>ORG024</t>
  </si>
  <si>
    <t>Cáritas São Paulo</t>
  </si>
  <si>
    <t>ORG025</t>
  </si>
  <si>
    <t>Cáritas Suiza</t>
  </si>
  <si>
    <t>ORG028</t>
  </si>
  <si>
    <t>CCEFIRO Association</t>
  </si>
  <si>
    <t>Asociación Construyendo Caminos de Esperanza Frente a la Injusticia, el Rechazo y el Olvido (CCEFIRO)</t>
  </si>
  <si>
    <t>ORG029</t>
  </si>
  <si>
    <t>Centro de Estudios y Programas Integrados para el Desarrollo Sostenible (CIEDS)</t>
  </si>
  <si>
    <t>ORG030</t>
  </si>
  <si>
    <t>Centro de Migración y Derechos Humanos de la Diócesis de Roraima</t>
  </si>
  <si>
    <t>ORG031</t>
  </si>
  <si>
    <t>CESAL</t>
  </si>
  <si>
    <t>ORG174</t>
  </si>
  <si>
    <t>CESVI-Cooperazione e Sviluppo</t>
  </si>
  <si>
    <t>ORG033</t>
  </si>
  <si>
    <t>ChildFund International</t>
  </si>
  <si>
    <t>ChildFund Internacional</t>
  </si>
  <si>
    <t>ORG036</t>
  </si>
  <si>
    <t>Colonia Foundation of Venezuelans in the Dominican Republic (FUNCOVERD)</t>
  </si>
  <si>
    <t>Fundación Colonia de Venezuela en República Dominicana (FUNCOVERD)</t>
  </si>
  <si>
    <t>ORG141</t>
  </si>
  <si>
    <t>ORG184</t>
  </si>
  <si>
    <t>Consejo Interreligioso del Perú - Religiones por la Paz</t>
  </si>
  <si>
    <t>Civil Society</t>
  </si>
  <si>
    <t>ORG038</t>
  </si>
  <si>
    <t>COOPI - International Cooperation Foundation</t>
  </si>
  <si>
    <t>COOPI - Cooperación Internacional</t>
  </si>
  <si>
    <t>ORG151</t>
  </si>
  <si>
    <t>Cuso International</t>
  </si>
  <si>
    <t>Cuso Internacional</t>
  </si>
  <si>
    <t>ORG179</t>
  </si>
  <si>
    <t>Danielle’s Children Fund (DCF)</t>
  </si>
  <si>
    <t>DCF (Danielle’s Children Fund)</t>
  </si>
  <si>
    <t>ORG039</t>
  </si>
  <si>
    <t>Danish Refugee Council (DRC)</t>
  </si>
  <si>
    <t>Consejo Danés para los Refugiados (DRC)</t>
  </si>
  <si>
    <t>ORG040</t>
  </si>
  <si>
    <t>Development Support Association - APOYAR</t>
  </si>
  <si>
    <t>Asociación de Apoyo al Desarrollo - APOYAR</t>
  </si>
  <si>
    <t>ORG041</t>
  </si>
  <si>
    <t>Diakonie Katastrophenhilfe</t>
  </si>
  <si>
    <t>ORG042</t>
  </si>
  <si>
    <t>Diálogo Diverso</t>
  </si>
  <si>
    <t>ORG043</t>
  </si>
  <si>
    <t>Doctors of the World</t>
  </si>
  <si>
    <t>Médicos del Mundo</t>
  </si>
  <si>
    <t>ORG165</t>
  </si>
  <si>
    <t>Fundación Equidad</t>
  </si>
  <si>
    <t>ORG045</t>
  </si>
  <si>
    <t>First International Emergency and Solidarités International</t>
  </si>
  <si>
    <t>Première Urgence Internationale</t>
  </si>
  <si>
    <t>ORG046</t>
  </si>
  <si>
    <t>Foundation of the Americas (FUDELA)</t>
  </si>
  <si>
    <t>Fundación de las Americas (FUDELA)</t>
  </si>
  <si>
    <t>ORG152</t>
  </si>
  <si>
    <t>German Development Cooperation Agency GIZ</t>
  </si>
  <si>
    <t>Agencia de Cooperación Alemana para el Desarrollo GIZ</t>
  </si>
  <si>
    <t>ORG049</t>
  </si>
  <si>
    <t>Globalizate Radio</t>
  </si>
  <si>
    <t>ORG051</t>
  </si>
  <si>
    <t>Halü Bienestar Humano Foundation (HALU)</t>
  </si>
  <si>
    <t>Fundación Halü Bienestar Humano (HALU)</t>
  </si>
  <si>
    <t>ORG052</t>
  </si>
  <si>
    <t>Heartland Alliance International (HAI)</t>
  </si>
  <si>
    <t>ORG053</t>
  </si>
  <si>
    <t>HIAS</t>
  </si>
  <si>
    <t>ORG182</t>
  </si>
  <si>
    <t>HELVETAS Swiss Intercooperation</t>
  </si>
  <si>
    <t>ORG055</t>
  </si>
  <si>
    <t>Humanity &amp; Inclusion</t>
  </si>
  <si>
    <t>ORG056</t>
  </si>
  <si>
    <t>Idas y Vueltas Association</t>
  </si>
  <si>
    <t>Asociación Idas y Vueltas</t>
  </si>
  <si>
    <t>ORG057</t>
  </si>
  <si>
    <t>iMMAP</t>
  </si>
  <si>
    <t>ORG058</t>
  </si>
  <si>
    <t>IMPACT Initiatives (REACH)</t>
  </si>
  <si>
    <t>ORG059</t>
  </si>
  <si>
    <t>Inmigrante Feliz Association</t>
  </si>
  <si>
    <t>Asociación Inmigrante Feliz</t>
  </si>
  <si>
    <t>ORG060</t>
  </si>
  <si>
    <t>Instituto para las Migraciones y Derechos Humanos (IMDH)</t>
  </si>
  <si>
    <t>ORG061</t>
  </si>
  <si>
    <t>International Committee for the Development of People (CISP)</t>
  </si>
  <si>
    <t>Comité Internacional para el Desarrollo de los Pueblos (CISP)</t>
  </si>
  <si>
    <t>ORG062</t>
  </si>
  <si>
    <t>International Federation of the Red Cross (IFRC)</t>
  </si>
  <si>
    <t>Federación Internacional de la Cruz Roja (FIRC)</t>
  </si>
  <si>
    <t>Red Cross</t>
  </si>
  <si>
    <t>ORG063</t>
  </si>
  <si>
    <t>International Labour Organization (ILO)</t>
  </si>
  <si>
    <t>Organización Internacional del Trabajo (OIT)</t>
  </si>
  <si>
    <t>UN</t>
  </si>
  <si>
    <t>ORG064</t>
  </si>
  <si>
    <t>Organización Internacional para las Migraciones (OIM)</t>
  </si>
  <si>
    <t>ORG065</t>
  </si>
  <si>
    <t>International Rescue Committee (IRC)</t>
  </si>
  <si>
    <t>Comité Internacional de Rescate (IRC)</t>
  </si>
  <si>
    <t>ORG066</t>
  </si>
  <si>
    <t>INTERSOS</t>
  </si>
  <si>
    <t>ORG067</t>
  </si>
  <si>
    <t>Jesuit Migrant Service (JMS)</t>
  </si>
  <si>
    <t>Servicio Jesuita a Migrantes (SJM)</t>
  </si>
  <si>
    <t>ORG068</t>
  </si>
  <si>
    <t>Jesuit Refugee Service (JRS)</t>
  </si>
  <si>
    <t>Servicio Jesuita a Refugiados (SJR)</t>
  </si>
  <si>
    <t>ORG069</t>
  </si>
  <si>
    <t>Servicio Jesuita a Migrantes y Refugiados (SJMR)</t>
  </si>
  <si>
    <t>ORG070</t>
  </si>
  <si>
    <t>Joint United Nations Programme on HIV/AIDS (UNAIDS)</t>
  </si>
  <si>
    <t>Programa Conjunto de las Naciones Unidas sobre el VIH/SIDA (ONUSIDA)</t>
  </si>
  <si>
    <t>ORG173</t>
  </si>
  <si>
    <t>ORG071</t>
  </si>
  <si>
    <t>Red Latinoamericana de Organizaciones no Gubernamentales de Personas con Discapacidad y sus Familias (RIADIS)</t>
  </si>
  <si>
    <t>ORG072</t>
  </si>
  <si>
    <t>Movimiento LGBT+ Brasil</t>
  </si>
  <si>
    <t>ORG073</t>
  </si>
  <si>
    <t>Lutheran World Federation</t>
  </si>
  <si>
    <t>Federación Luterana Mundial</t>
  </si>
  <si>
    <t>ORG183</t>
  </si>
  <si>
    <t>Lutheran World Relief</t>
  </si>
  <si>
    <t>ORG074</t>
  </si>
  <si>
    <t>Malteser International</t>
  </si>
  <si>
    <t>ORG144</t>
  </si>
  <si>
    <t>Mana Institute</t>
  </si>
  <si>
    <t>Instituto de maná</t>
  </si>
  <si>
    <t>ORG076</t>
  </si>
  <si>
    <t>Manos Veneguayas Association</t>
  </si>
  <si>
    <t>Asociación Manos Veneguayas</t>
  </si>
  <si>
    <t>ORG181</t>
  </si>
  <si>
    <t>Más Igualdad Perú</t>
  </si>
  <si>
    <t>ORG175</t>
  </si>
  <si>
    <t>MedGlobal</t>
  </si>
  <si>
    <t>ORG077</t>
  </si>
  <si>
    <t>Mercy Corps</t>
  </si>
  <si>
    <t>ORG078</t>
  </si>
  <si>
    <t>Migrant Service Center (CAM)</t>
  </si>
  <si>
    <t>ORG079</t>
  </si>
  <si>
    <t>Migrants, Refugees and Argentine Social Entrepreneurs (MIRARES)</t>
  </si>
  <si>
    <t>Migrantes, Refugiados y Argentinos Emprendedores Sociales (MIRARES)</t>
  </si>
  <si>
    <t>ORG080</t>
  </si>
  <si>
    <t>Missão Paz</t>
  </si>
  <si>
    <t>ORG082</t>
  </si>
  <si>
    <t>Norwegian Refugee Council (NRC)</t>
  </si>
  <si>
    <t>Consejo Noruego para los Refugiados (NRC)</t>
  </si>
  <si>
    <t>ORG083</t>
  </si>
  <si>
    <t>ORG084</t>
  </si>
  <si>
    <t>Organization of Ibero-American States for Education, Science and Culture (OEI)</t>
  </si>
  <si>
    <t>Organización de Estados Iberoamericanos para la Educación, la Ciencia y la Cultura (OEI)</t>
  </si>
  <si>
    <t>ORG085</t>
  </si>
  <si>
    <t>OXFAM</t>
  </si>
  <si>
    <t>ORG086</t>
  </si>
  <si>
    <t>Fundación Panamericana para el Desarrollo (FUPAD)</t>
  </si>
  <si>
    <t>ORG087</t>
  </si>
  <si>
    <t>Organización Panamericana de la Salud/Organización Mundial de la Salud (OPS/OMS)</t>
  </si>
  <si>
    <t>ORG088</t>
  </si>
  <si>
    <t>Pastoral of Human Mobility - Peruvian Episcopal Conference</t>
  </si>
  <si>
    <t>Pastoral de Movilidad Humana - Conferencia Episcopal Peruana</t>
  </si>
  <si>
    <t>ORG147</t>
  </si>
  <si>
    <t>ORG172</t>
  </si>
  <si>
    <t>Comite permanente por la defensa de los derechos humanos (CDH)</t>
  </si>
  <si>
    <t>ORG145</t>
  </si>
  <si>
    <t>Pirilampos Institute - Group of visits and voluntary actions in Roraima</t>
  </si>
  <si>
    <t>Instituto Pirilampos - Grupo de visitas y acciones voluntarias en Roraima</t>
  </si>
  <si>
    <t>ORG089</t>
  </si>
  <si>
    <t>Plan International</t>
  </si>
  <si>
    <t>Plan Internacional</t>
  </si>
  <si>
    <t>ORG090</t>
  </si>
  <si>
    <t>Profamilia Association</t>
  </si>
  <si>
    <t>Asociación Profamilia</t>
  </si>
  <si>
    <t>ORG092</t>
  </si>
  <si>
    <t>Red con Migrantes y Refugiados</t>
  </si>
  <si>
    <t>ORG094</t>
  </si>
  <si>
    <t>Red Cross Colombia</t>
  </si>
  <si>
    <t>Cruz Roja Colombia</t>
  </si>
  <si>
    <t>ORG095</t>
  </si>
  <si>
    <t>Red Cross Ecuador</t>
  </si>
  <si>
    <t>Cruz Roja Ecuador</t>
  </si>
  <si>
    <t>ORG098</t>
  </si>
  <si>
    <t>RET International</t>
  </si>
  <si>
    <t>RET Internacional</t>
  </si>
  <si>
    <t>ORG099</t>
  </si>
  <si>
    <t>Salú pa Tur Foundation</t>
  </si>
  <si>
    <t>Fundación Salú pa Tur</t>
  </si>
  <si>
    <t>ORG100</t>
  </si>
  <si>
    <t>Samaritan's Purse</t>
  </si>
  <si>
    <t>La Bolsa del Samaritano</t>
  </si>
  <si>
    <t>ORG101</t>
  </si>
  <si>
    <t>Save the Children International (SCI)</t>
  </si>
  <si>
    <t>Save the Children (SCI)</t>
  </si>
  <si>
    <t>ORG106</t>
  </si>
  <si>
    <t>Aldeas Infantiles SOS</t>
  </si>
  <si>
    <t>ORG163</t>
  </si>
  <si>
    <t>Tarabita Foundation</t>
  </si>
  <si>
    <t>Fundación Tarabita</t>
  </si>
  <si>
    <t>ORG108</t>
  </si>
  <si>
    <t>Tearfund</t>
  </si>
  <si>
    <t>ORG109</t>
  </si>
  <si>
    <t>TECHO</t>
  </si>
  <si>
    <t>ORG111</t>
  </si>
  <si>
    <t>The Israel Forum for International Humanitarian Aid (IsraAID)</t>
  </si>
  <si>
    <t>Foro de Israel para la Ayuda Humanitaria Internacional (IsraAID)</t>
  </si>
  <si>
    <t>ORG113</t>
  </si>
  <si>
    <t>Fondo de las Naciones Unidas para la Infancia (UNICEF)</t>
  </si>
  <si>
    <t>ORG114</t>
  </si>
  <si>
    <t>United Nations Development Programme (UNDP)</t>
  </si>
  <si>
    <t>Programa de las Naciones Unidas para el Desarrollo (PNUD)</t>
  </si>
  <si>
    <t>ORG115</t>
  </si>
  <si>
    <t>Organización de las Naciones Unidas para la Educación, la Ciencia y la Cultura (UNESCO)</t>
  </si>
  <si>
    <t>ORG116</t>
  </si>
  <si>
    <t>Entidad de las Naciones Unidas para la Igualdad de Género y el Empoderamiento de las Mujeres</t>
  </si>
  <si>
    <t>ORG117</t>
  </si>
  <si>
    <t>United Nations Food and Agricultural Organization (FAO)</t>
  </si>
  <si>
    <t>Organización de las Naciones Unidas para la Alimentación y la Agricultura (FAO)</t>
  </si>
  <si>
    <t>ORG118</t>
  </si>
  <si>
    <t>Alto Comisionado de las Naciones Unidas para los Refugiados (ACNUR)</t>
  </si>
  <si>
    <t>ORG120</t>
  </si>
  <si>
    <t>United Nations Office of the High Commissioner for Human Rights (OHCHR)</t>
  </si>
  <si>
    <t>Oficina del Alto Comisionado de las Naciones Unidas para los Derechos Humanos (ACNUDH)</t>
  </si>
  <si>
    <t>ORG121</t>
  </si>
  <si>
    <t>Oficina de Naciones Unidas contra la Droga y el Delito (ONUDD)</t>
  </si>
  <si>
    <t>ORG122</t>
  </si>
  <si>
    <t>Fondo de Población de las Naciones Unidas (UNFPA)</t>
  </si>
  <si>
    <t>ORG148</t>
  </si>
  <si>
    <t>ORG125</t>
  </si>
  <si>
    <t>Asociación educativa y caritativa Vale da Benção (AEBVB)</t>
  </si>
  <si>
    <t>ORG126</t>
  </si>
  <si>
    <t>VenAruba Solidaria</t>
  </si>
  <si>
    <t>ORG128</t>
  </si>
  <si>
    <t>Venex Curacao Foundation</t>
  </si>
  <si>
    <t>Fundación Venex Curacao</t>
  </si>
  <si>
    <t>ORG020</t>
  </si>
  <si>
    <t>Vicaría de Pastoral Social Caritas</t>
  </si>
  <si>
    <t>ORG132</t>
  </si>
  <si>
    <t>World Food Programme (WFP)</t>
  </si>
  <si>
    <t>ORG133</t>
  </si>
  <si>
    <t>Visión Mundial</t>
  </si>
  <si>
    <t>ORG134</t>
  </si>
  <si>
    <t>ZOA</t>
  </si>
  <si>
    <t>Indicator</t>
  </si>
  <si>
    <t>Indicator Type</t>
  </si>
  <si>
    <t>ETPV related activity</t>
  </si>
  <si>
    <t>Total Target (other than PiN or persons)</t>
  </si>
  <si>
    <t>Total Target (PiN or persons)</t>
  </si>
  <si>
    <t>Target: Pendular</t>
  </si>
  <si>
    <t>Target: Returnees</t>
  </si>
  <si>
    <t xml:space="preserve">Girls (&lt;18)     </t>
  </si>
  <si>
    <t xml:space="preserve">Boys (&lt;18)    </t>
  </si>
  <si>
    <t xml:space="preserve">Women (&gt;=18)             </t>
  </si>
  <si>
    <t>Age and Gender breakdown check</t>
  </si>
  <si>
    <r>
      <t xml:space="preserve">This is the template for an appealing organisation's submission for the RMRP planning process. Please see further guidance in the RMRP Planning Instructions </t>
    </r>
    <r>
      <rPr>
        <b/>
        <sz val="11"/>
        <color rgb="FFFF0000"/>
        <rFont val="Arial"/>
        <family val="2"/>
      </rPr>
      <t>r4v.info/keyresources</t>
    </r>
    <r>
      <rPr>
        <sz val="11"/>
        <color theme="1"/>
        <rFont val="Arial"/>
        <family val="2"/>
      </rPr>
      <t xml:space="preserve">. 
All submissions need to be submitted to the relevant National Platform using the online form </t>
    </r>
    <r>
      <rPr>
        <b/>
        <sz val="11"/>
        <color rgb="FFFF0000"/>
        <rFont val="Arial"/>
        <family val="2"/>
      </rPr>
      <t>XXXXX</t>
    </r>
    <r>
      <rPr>
        <sz val="11"/>
        <color theme="1"/>
        <rFont val="Arial"/>
        <family val="2"/>
      </rPr>
      <t xml:space="preserve"> by </t>
    </r>
    <r>
      <rPr>
        <b/>
        <sz val="11"/>
        <color rgb="FFFF0000"/>
        <rFont val="Arial"/>
        <family val="2"/>
      </rPr>
      <t>XXXXXX</t>
    </r>
    <r>
      <rPr>
        <sz val="11"/>
        <color theme="1"/>
        <rFont val="Arial"/>
        <family val="2"/>
      </rPr>
      <t>. 
Please respond the questions below and the information on the second tab (Activity Sheet).</t>
    </r>
  </si>
  <si>
    <t>Focal Point email:</t>
  </si>
  <si>
    <t>Educación</t>
  </si>
  <si>
    <t>Seguridad Alimentaria</t>
  </si>
  <si>
    <t>Salud</t>
  </si>
  <si>
    <t>Humanitarian Transportation</t>
  </si>
  <si>
    <t>Transporte Humanitario</t>
  </si>
  <si>
    <t>Multipurpose Cash Assistance (MPC)</t>
  </si>
  <si>
    <t>Transferencias Monetarias Multipropósito (MPC)</t>
  </si>
  <si>
    <t>Nutrición</t>
  </si>
  <si>
    <t>Protección (VBG)</t>
  </si>
  <si>
    <t>Protection (Human Trafficking and Smuggling)</t>
  </si>
  <si>
    <t>Protección (Trata y Tráfico de Personas)</t>
  </si>
  <si>
    <t>Protección (Espacio de Apoyo)</t>
  </si>
  <si>
    <t>Alojamiento</t>
  </si>
  <si>
    <t>Automatically generated to verify the breakdown value. Only valid for PiN indicators</t>
  </si>
  <si>
    <t>For Colombia activities only</t>
  </si>
  <si>
    <t>If this cell is black, please don't enter data!
Enter the target number of host communities for this activity2</t>
  </si>
  <si>
    <t>If this cell is black, please don't enter data!
Enter the target number of host communities for this activity3</t>
  </si>
  <si>
    <t xml:space="preserve">If this cell is black, please don't enter data!
This target includes all targets that ARE refugees, migrants or host communities. </t>
  </si>
  <si>
    <t xml:space="preserve">Please find the reference table in additional sheet and in Activity Info "XXX" repository. Please use official and agreed spellings and CODE </t>
  </si>
  <si>
    <t>If this cell is black, please don't enter data!
Enter total numbeder 18</t>
  </si>
  <si>
    <t>Select the sector/subsector or Working group to which the activity relates</t>
  </si>
  <si>
    <t>If this cell is black, please don't enter data!
This target includes all targets that are NOT refugees, migrants or host communities. 
This may include, e.g. "# of meetings", or "# of items", or "# of activities", etc..</t>
  </si>
  <si>
    <t>If this cell is black, please don't enter data!
Enter the target number of refugees and migrants in transit for this activity</t>
  </si>
  <si>
    <t>If this cell is black, please don't enter data!
Enter the target number of refugees and migrants in destination for this activity</t>
  </si>
  <si>
    <t>If this cell is black, please don't enter data!
Enter the target number of host communities for this activity</t>
  </si>
  <si>
    <t>If this cell is black, please don't enter data!
Enter total number of target boys under 18</t>
  </si>
  <si>
    <t>If this cell is black, please don't enter data!
Enter total number of target women &gt;= 18</t>
  </si>
  <si>
    <t>ISO Code</t>
  </si>
  <si>
    <t>AR-B</t>
  </si>
  <si>
    <t>AR-K</t>
  </si>
  <si>
    <t>AR-H</t>
  </si>
  <si>
    <t>AR-U</t>
  </si>
  <si>
    <t>Ciudad Autonoma de Buenos Aires</t>
  </si>
  <si>
    <t>AR-C</t>
  </si>
  <si>
    <t>AR-X</t>
  </si>
  <si>
    <t>AR-W</t>
  </si>
  <si>
    <t>AR-E</t>
  </si>
  <si>
    <t>AR-P</t>
  </si>
  <si>
    <t>AR-Y</t>
  </si>
  <si>
    <t>AR-L</t>
  </si>
  <si>
    <t>AR-F</t>
  </si>
  <si>
    <t>AR-M</t>
  </si>
  <si>
    <t>AR-N</t>
  </si>
  <si>
    <t>AR-Q</t>
  </si>
  <si>
    <t>AR-R</t>
  </si>
  <si>
    <t>AR-A</t>
  </si>
  <si>
    <t>AR-J</t>
  </si>
  <si>
    <t>AR-D</t>
  </si>
  <si>
    <t>AR-Z</t>
  </si>
  <si>
    <t>AR-S</t>
  </si>
  <si>
    <t>AR-G</t>
  </si>
  <si>
    <t>AR-V</t>
  </si>
  <si>
    <t>AR-T</t>
  </si>
  <si>
    <t>AW</t>
  </si>
  <si>
    <t>BO-H</t>
  </si>
  <si>
    <t>BO-C</t>
  </si>
  <si>
    <t>BO-B</t>
  </si>
  <si>
    <t>BO-L</t>
  </si>
  <si>
    <t>BO-O</t>
  </si>
  <si>
    <t>BO-N</t>
  </si>
  <si>
    <t>BO-P</t>
  </si>
  <si>
    <t>BO-S</t>
  </si>
  <si>
    <t>BO-T</t>
  </si>
  <si>
    <t>BR-AC</t>
  </si>
  <si>
    <t>BR-AL</t>
  </si>
  <si>
    <t>BR-AP</t>
  </si>
  <si>
    <t>BR-AM</t>
  </si>
  <si>
    <t>BR-BA</t>
  </si>
  <si>
    <t>BR-CE</t>
  </si>
  <si>
    <t>BR-DF</t>
  </si>
  <si>
    <t>BR-ES</t>
  </si>
  <si>
    <t>BR-GO</t>
  </si>
  <si>
    <t>BR-MA</t>
  </si>
  <si>
    <t>BR-MT</t>
  </si>
  <si>
    <t>BR-MS</t>
  </si>
  <si>
    <t>BR-MG</t>
  </si>
  <si>
    <t>BR-PA</t>
  </si>
  <si>
    <t>BR-PB</t>
  </si>
  <si>
    <t>BR-PR</t>
  </si>
  <si>
    <t>BR-PE</t>
  </si>
  <si>
    <t>BR-PI</t>
  </si>
  <si>
    <t>BR-RJ</t>
  </si>
  <si>
    <t>BR-RN</t>
  </si>
  <si>
    <t>BR-RS</t>
  </si>
  <si>
    <t>BR-RO</t>
  </si>
  <si>
    <t>BR-RR</t>
  </si>
  <si>
    <t>BR-SC</t>
  </si>
  <si>
    <t>BR-SP</t>
  </si>
  <si>
    <t>BR-SE</t>
  </si>
  <si>
    <t>BR-TO</t>
  </si>
  <si>
    <t>Antofagasta</t>
  </si>
  <si>
    <t>CL-AN</t>
  </si>
  <si>
    <t>Arica y Parinacota</t>
  </si>
  <si>
    <t>CL-AP</t>
  </si>
  <si>
    <t>Atacama</t>
  </si>
  <si>
    <t>CL-AT</t>
  </si>
  <si>
    <t>Aysen</t>
  </si>
  <si>
    <t>CL-AI</t>
  </si>
  <si>
    <t>Biobío</t>
  </si>
  <si>
    <t>CL-BI</t>
  </si>
  <si>
    <t>Coquimbo</t>
  </si>
  <si>
    <t>CL-CO</t>
  </si>
  <si>
    <t>La Araucania</t>
  </si>
  <si>
    <t>CL-AR</t>
  </si>
  <si>
    <t>Libertador</t>
  </si>
  <si>
    <t>CL-LI</t>
  </si>
  <si>
    <t>Los Lagos</t>
  </si>
  <si>
    <t>CL-LL</t>
  </si>
  <si>
    <t>Los Ríos</t>
  </si>
  <si>
    <t>CL-LR</t>
  </si>
  <si>
    <t>Magallanes</t>
  </si>
  <si>
    <t>CL-MA</t>
  </si>
  <si>
    <t>Maule</t>
  </si>
  <si>
    <t>CL-ML</t>
  </si>
  <si>
    <t>Metropolitana</t>
  </si>
  <si>
    <t>CL-RM</t>
  </si>
  <si>
    <t>Ñuble</t>
  </si>
  <si>
    <t>CL-NB</t>
  </si>
  <si>
    <t>Tarapacá</t>
  </si>
  <si>
    <t>CL-TA</t>
  </si>
  <si>
    <t>Valparaíso</t>
  </si>
  <si>
    <t>CL-VS</t>
  </si>
  <si>
    <t>CO-AMA</t>
  </si>
  <si>
    <t>CO-ANT</t>
  </si>
  <si>
    <t>CO-ARA</t>
  </si>
  <si>
    <t>CO-ATL</t>
  </si>
  <si>
    <t>CO-DC</t>
  </si>
  <si>
    <t>CO-BOL</t>
  </si>
  <si>
    <t>Boyacá</t>
  </si>
  <si>
    <t>CO-BOY</t>
  </si>
  <si>
    <t>CO-CAL</t>
  </si>
  <si>
    <t>CO-CAQ</t>
  </si>
  <si>
    <t>CO-CAS</t>
  </si>
  <si>
    <t>CO-CAU</t>
  </si>
  <si>
    <t>CO-CES</t>
  </si>
  <si>
    <t>CO-CHO</t>
  </si>
  <si>
    <t>CO-COR</t>
  </si>
  <si>
    <t>CO-CUN</t>
  </si>
  <si>
    <t>CO-GUA</t>
  </si>
  <si>
    <t>CO-GUV</t>
  </si>
  <si>
    <t>CO-HUI</t>
  </si>
  <si>
    <t>CO-LAG</t>
  </si>
  <si>
    <t>CO-MAG</t>
  </si>
  <si>
    <t>CO-MET</t>
  </si>
  <si>
    <t>CO-NAR</t>
  </si>
  <si>
    <t>Norte de Santander</t>
  </si>
  <si>
    <t>CO-NSA</t>
  </si>
  <si>
    <t>CO-PUT</t>
  </si>
  <si>
    <t>Quindío</t>
  </si>
  <si>
    <t>CO-QUI</t>
  </si>
  <si>
    <t>CO-RIS</t>
  </si>
  <si>
    <t>San Andrés y Providencia</t>
  </si>
  <si>
    <t>CO-SAP</t>
  </si>
  <si>
    <t>CO-SAN</t>
  </si>
  <si>
    <t>CO-SUC</t>
  </si>
  <si>
    <t>CO-TOL</t>
  </si>
  <si>
    <t>Valle del Cauca</t>
  </si>
  <si>
    <t>CO-VAC</t>
  </si>
  <si>
    <t>Vaupés</t>
  </si>
  <si>
    <t>CO-VAU</t>
  </si>
  <si>
    <t>CO-VID</t>
  </si>
  <si>
    <t>CR</t>
  </si>
  <si>
    <t>Curaçao</t>
  </si>
  <si>
    <t>CW</t>
  </si>
  <si>
    <t>DO</t>
  </si>
  <si>
    <t>EC-A</t>
  </si>
  <si>
    <t>EC-B</t>
  </si>
  <si>
    <t>EC-F</t>
  </si>
  <si>
    <t>EC-C</t>
  </si>
  <si>
    <t>EC-H</t>
  </si>
  <si>
    <t>EC-X</t>
  </si>
  <si>
    <t>EC-O</t>
  </si>
  <si>
    <t>EC-E</t>
  </si>
  <si>
    <t>EC-W</t>
  </si>
  <si>
    <t>EC-G</t>
  </si>
  <si>
    <t>EC-I</t>
  </si>
  <si>
    <t>EC-L</t>
  </si>
  <si>
    <t>EC-R</t>
  </si>
  <si>
    <t>EC-M</t>
  </si>
  <si>
    <t>EC-S</t>
  </si>
  <si>
    <t>EC-N</t>
  </si>
  <si>
    <t>EC-D</t>
  </si>
  <si>
    <t>EC-Y</t>
  </si>
  <si>
    <t>EC-P</t>
  </si>
  <si>
    <t>EC-SE</t>
  </si>
  <si>
    <t>EC-SD</t>
  </si>
  <si>
    <t>EC-U</t>
  </si>
  <si>
    <t>EC-T</t>
  </si>
  <si>
    <t>EC-Z</t>
  </si>
  <si>
    <t>GY</t>
  </si>
  <si>
    <t>PA</t>
  </si>
  <si>
    <t>PY-16</t>
  </si>
  <si>
    <t>PY-10</t>
  </si>
  <si>
    <t>PY-13</t>
  </si>
  <si>
    <t>PY-ASU</t>
  </si>
  <si>
    <t>PY-19</t>
  </si>
  <si>
    <t>PY-5</t>
  </si>
  <si>
    <t>PY-6</t>
  </si>
  <si>
    <t>PY-14</t>
  </si>
  <si>
    <t>PY-11</t>
  </si>
  <si>
    <t>PY-1</t>
  </si>
  <si>
    <t>PY-3</t>
  </si>
  <si>
    <t>PY-4</t>
  </si>
  <si>
    <t>PY-7</t>
  </si>
  <si>
    <t>PY-8</t>
  </si>
  <si>
    <t>PY-12</t>
  </si>
  <si>
    <t>PY-9</t>
  </si>
  <si>
    <t>PY-15</t>
  </si>
  <si>
    <t>PY-2</t>
  </si>
  <si>
    <t>PE-AMA</t>
  </si>
  <si>
    <t>PE-ANC</t>
  </si>
  <si>
    <t>PE-APU</t>
  </si>
  <si>
    <t>PE-ARE</t>
  </si>
  <si>
    <t>PE-AYA</t>
  </si>
  <si>
    <t>PE-CAJ</t>
  </si>
  <si>
    <t>PE-CAL</t>
  </si>
  <si>
    <t>PE-CUS</t>
  </si>
  <si>
    <t>PE-HUV</t>
  </si>
  <si>
    <t>Huánuco</t>
  </si>
  <si>
    <t>PE-HUC</t>
  </si>
  <si>
    <t>PE-ICA</t>
  </si>
  <si>
    <t>Junín</t>
  </si>
  <si>
    <t>PE-JUN</t>
  </si>
  <si>
    <t>PE-LAL</t>
  </si>
  <si>
    <t>PE-LAM</t>
  </si>
  <si>
    <t>PE-LIM</t>
  </si>
  <si>
    <t>PE-LOR</t>
  </si>
  <si>
    <t>Madre de Dios</t>
  </si>
  <si>
    <t>PE-MDD</t>
  </si>
  <si>
    <t>PE-MOQ</t>
  </si>
  <si>
    <t>PE-PAS</t>
  </si>
  <si>
    <t>PE-PIU</t>
  </si>
  <si>
    <t>PE-PUN</t>
  </si>
  <si>
    <t>PE-SAM</t>
  </si>
  <si>
    <t>PE-TAC</t>
  </si>
  <si>
    <t>PE-TUM</t>
  </si>
  <si>
    <t>PE-UCA</t>
  </si>
  <si>
    <t>TT</t>
  </si>
  <si>
    <t>UY-AR</t>
  </si>
  <si>
    <t>UY-CA</t>
  </si>
  <si>
    <t>UY-CL</t>
  </si>
  <si>
    <t>UY-CO</t>
  </si>
  <si>
    <t>UY-DU</t>
  </si>
  <si>
    <t>UY-FS</t>
  </si>
  <si>
    <t>UY-FD</t>
  </si>
  <si>
    <t>UY-LA</t>
  </si>
  <si>
    <t>UY-MA</t>
  </si>
  <si>
    <t>UY-MO</t>
  </si>
  <si>
    <t>UY-PA</t>
  </si>
  <si>
    <t>UY-RN</t>
  </si>
  <si>
    <t>UY-RV</t>
  </si>
  <si>
    <t>UY-RO</t>
  </si>
  <si>
    <t>UY-SA</t>
  </si>
  <si>
    <t>UY-SJ</t>
  </si>
  <si>
    <t>UY-SO</t>
  </si>
  <si>
    <t>UY-TA</t>
  </si>
  <si>
    <t>UY-TT</t>
  </si>
  <si>
    <t>ORG259</t>
  </si>
  <si>
    <t>Alianza por Venezuela</t>
  </si>
  <si>
    <t>United Nations Programme for Human Settlements (UN Habitat)</t>
  </si>
  <si>
    <t>Programa de las Naciones Unidas para los Asentamientos Humanos (UN Habitat)</t>
  </si>
  <si>
    <t>ORG226</t>
  </si>
  <si>
    <t>Sección Peruana de Amnistía Internacional</t>
  </si>
  <si>
    <t>ORG201</t>
  </si>
  <si>
    <t>Churún Merú Association</t>
  </si>
  <si>
    <t>Asociación Churún Merú</t>
  </si>
  <si>
    <t>ORG231</t>
  </si>
  <si>
    <t>We World GVC</t>
  </si>
  <si>
    <t>ORG189</t>
  </si>
  <si>
    <t>Mision Scalabriniana - Ecuador</t>
  </si>
  <si>
    <t>ORG222</t>
  </si>
  <si>
    <t>Medical Teams International</t>
  </si>
  <si>
    <t>Institute of Natural and Cultural Heritage (IPANC)</t>
  </si>
  <si>
    <t>ORG207</t>
  </si>
  <si>
    <t>ORG261</t>
  </si>
  <si>
    <t>Asociación Quinta Ola</t>
  </si>
  <si>
    <t>ORG196</t>
  </si>
  <si>
    <t>Duendes y Ángeles Vinotinto República Dominicana</t>
  </si>
  <si>
    <t>ORG253</t>
  </si>
  <si>
    <t>Scalabrini Foundation Chile</t>
  </si>
  <si>
    <t>ORG205</t>
  </si>
  <si>
    <t>Dominican Institute for Integrated Development</t>
  </si>
  <si>
    <t>Instituto Dominicano de Desarrollo Integral</t>
  </si>
  <si>
    <t>ORG214</t>
  </si>
  <si>
    <t>Red Cross Peru</t>
  </si>
  <si>
    <t>Cruz Roja Perú</t>
  </si>
  <si>
    <t>ORG228</t>
  </si>
  <si>
    <t>Sesame Workshop</t>
  </si>
  <si>
    <t>ORG218</t>
  </si>
  <si>
    <t>Fundación Scalabrini Bolivia</t>
  </si>
  <si>
    <t>ORG246</t>
  </si>
  <si>
    <t>Encuentros SJS (Servicio Jesuita de la Solidaridad)</t>
  </si>
  <si>
    <t>ORG204</t>
  </si>
  <si>
    <t>Serviço Pastoral dos Migrantes do Nordeste</t>
  </si>
  <si>
    <t>Kimirina Coorporation</t>
  </si>
  <si>
    <t>ORG188</t>
  </si>
  <si>
    <t>Foundation for the Integration and Development of Latin America (FIDAL)</t>
  </si>
  <si>
    <t>ORG235</t>
  </si>
  <si>
    <t>COLVENZ</t>
  </si>
  <si>
    <t>ORG187</t>
  </si>
  <si>
    <t>World Council of Credit Unions</t>
  </si>
  <si>
    <t>ORG256</t>
  </si>
  <si>
    <t>Fraternity Without Borders</t>
  </si>
  <si>
    <t>Fraternidade Sem Fronteiras</t>
  </si>
  <si>
    <t>ORG202</t>
  </si>
  <si>
    <t>Fundación CRISFE</t>
  </si>
  <si>
    <t>ORG200</t>
  </si>
  <si>
    <t>Venezolanos en San Cristóbal</t>
  </si>
  <si>
    <t>ORG194</t>
  </si>
  <si>
    <t>Fondo Ecuatoriano Populorum Progressio</t>
  </si>
  <si>
    <t>ORG190</t>
  </si>
  <si>
    <t>Caritas Ecuador</t>
  </si>
  <si>
    <t>ORG250</t>
  </si>
  <si>
    <t>CHS Alternativo</t>
  </si>
  <si>
    <t>ORG216</t>
  </si>
  <si>
    <t>Foro Salud Callao</t>
  </si>
  <si>
    <t>ORG221</t>
  </si>
  <si>
    <t>ORG213</t>
  </si>
  <si>
    <t>Centro de Atencion Psicosocial (CAPS)</t>
  </si>
  <si>
    <t>ORG193</t>
  </si>
  <si>
    <t>Ending Violence Against Migrants</t>
  </si>
  <si>
    <t>ORG266</t>
  </si>
  <si>
    <t>Museu A CASA</t>
  </si>
  <si>
    <t>ORG254</t>
  </si>
  <si>
    <t>Associação Hermanitos</t>
  </si>
  <si>
    <t>Permanent Human Rights defense Committee (CDH)</t>
  </si>
  <si>
    <t>ORG236</t>
  </si>
  <si>
    <t>Terre des Hommes Suisse</t>
  </si>
  <si>
    <t>Solidarity and Action Asociation</t>
  </si>
  <si>
    <t>Asociación Solidaridad y Acción</t>
  </si>
  <si>
    <t>ORG210</t>
  </si>
  <si>
    <t>AsociacIón Misioneros de San Carlos Scalabrinianos</t>
  </si>
  <si>
    <t>ORG198</t>
  </si>
  <si>
    <t>Asociación Aves</t>
  </si>
  <si>
    <t>ORG206</t>
  </si>
  <si>
    <t>Humans Analytic</t>
  </si>
  <si>
    <t>ORG197</t>
  </si>
  <si>
    <t>Venezuelan Emigrant Foundation (FEV)</t>
  </si>
  <si>
    <t>Fundación de Emigrantes Venezolanos (FEV)</t>
  </si>
  <si>
    <t>ORG245</t>
  </si>
  <si>
    <t>GOAL</t>
  </si>
  <si>
    <t>Pastoral Service for Migrants National</t>
  </si>
  <si>
    <t>Servicio Pastoral de Migrantes Nacional</t>
  </si>
  <si>
    <t>ORG219</t>
  </si>
  <si>
    <t>Human Rights Defence Curaçao</t>
  </si>
  <si>
    <t>Select an Admin1 from dropdown list</t>
  </si>
  <si>
    <t>If this cell is black, please don't enter data!</t>
  </si>
  <si>
    <t>Select organization name from the dropdown list.
Only if your organization is not in the list, Please enter the complete name of your organization and at the end in brackets the acronym or short name</t>
  </si>
  <si>
    <t>Do not complete: The indicator type will be displayed automatically according to the indicator you chose.
Please refer to the Indicator sheet for more information regarding targets and breakdown that are mandatory</t>
  </si>
  <si>
    <t>Enter brief description of activity
(Please use a maximum of 250 words)
If you want to use hashtags in your activities, please insert them in this field</t>
  </si>
  <si>
    <t>Select if this activity responds to the COVID19 situation.
If the activity is PARTLY related to COVID-19, please include a separate activty line for the COVID-19 related part, in addition to one for the non-COVID-19 related activities</t>
  </si>
  <si>
    <t>If aplicable
Enter the planned USD TOTAL ACTIVITY value of transfers to be received by ALL RECIPIENTS made through cash or vouchers</t>
  </si>
  <si>
    <t>Where?</t>
  </si>
  <si>
    <t>Who?</t>
  </si>
  <si>
    <t>What?</t>
  </si>
  <si>
    <t>How?</t>
  </si>
  <si>
    <t>To whom?</t>
  </si>
  <si>
    <t>Automatically generated (sum of the two previous column). Do no enter data here.</t>
  </si>
  <si>
    <t>CountryList</t>
  </si>
  <si>
    <t>Sector-Subsector-WG</t>
  </si>
  <si>
    <t>CODE</t>
  </si>
  <si>
    <t>Sector/Subsector/WG</t>
  </si>
  <si>
    <t>Sector_Objective</t>
  </si>
  <si>
    <t>Indicator description /rationale</t>
  </si>
  <si>
    <t>Definitions</t>
  </si>
  <si>
    <t>Develop and implement strategic communication initiatives to boost the visibility of the R4V Regional Platform and its response actions.</t>
  </si>
  <si>
    <t>This indicator seeks to measure the number of people reached through messages against discrimination and xenophobia and promoting the integration of refugees and migrants.</t>
  </si>
  <si>
    <t>People reached: the number of people reached and impressions provided by social media statistics and the number of visits to dedicated websites. Awareness-raising activities: web series, gif, videos, social cards, and other initiatives focused on disseminating messages of tolerance and solidarity with refugees and migrants in Latin America and the Caribbean.</t>
  </si>
  <si>
    <t>Campaign</t>
  </si>
  <si>
    <t>RE-SH9</t>
  </si>
  <si>
    <t>The indicator aims to measure the number of individuals that receive shelter kits and/or household item assistance to supports restoring and maintaining health, dignity and safety and the undertaking of shelter needs on the transit or in the daily domestic activities in and around the shelter or home</t>
  </si>
  <si>
    <t>RE-SH8</t>
  </si>
  <si>
    <t>Infrastructure</t>
  </si>
  <si>
    <t>Capacity building</t>
  </si>
  <si>
    <t>RE-PR3</t>
  </si>
  <si>
    <t>Other</t>
  </si>
  <si>
    <t>RE-PR4</t>
  </si>
  <si>
    <t>Mechanism/Advocacy</t>
  </si>
  <si>
    <t>AUX</t>
  </si>
  <si>
    <t>lista</t>
  </si>
  <si>
    <t>Sector</t>
  </si>
  <si>
    <t>RE-CP1</t>
  </si>
  <si>
    <t>1. Child protection services strengthen the provision of specialized services and assistance for the protection of migrant and refugee children and adolescents according to their needs and in coordination with national authorities, especially in response to COVID-19.</t>
  </si>
  <si>
    <t>It includes individual attention and case management: identified cases of violence, abuse, neglect and exploitation, supported and/or referred to child protection authorities; legal assistance, psychological support, family reunification, family-based care or appropriate alternative services, birth registration and regularization. These services could include measures that address the gender, ethnicity and disability dimensions of girls, boys and adolescents.</t>
  </si>
  <si>
    <t>See standar 18 https://alliancecpha.org/en/system/tdf/library/attachments/2019_cpms_-_handbook_-_final_spanish.pdf?file=1&amp;type=node&amp;id=37561</t>
  </si>
  <si>
    <t>RE-CP2</t>
  </si>
  <si>
    <t># of refugee and migrant children and adolescents and their families and caregivers provided with community-based mental health and psychosocial support</t>
  </si>
  <si>
    <t>It includes Group activities for child well-being, Non-formal education; Structured and free play; Sports; Resilience and life skills programmes; leadership training for adolescents; and parenting and support groups that strengthen families. These services could include measures that address the gender, ethnicity and disability dimensions of girls, boys and adolescents.</t>
  </si>
  <si>
    <t>RE-CP3</t>
  </si>
  <si>
    <t>RE-CP4</t>
  </si>
  <si>
    <t>Strategies to advocate at national and regional levels to guarantee the rights and protection of children and adolescents and their families; and to sensitize and disseminate coherent and secure information among populations, are developed, to ensure their safety and protection, considering gender and diversity approaches</t>
  </si>
  <si>
    <t>Includes awareness raising sessions, dissemination of information on protection risks, availability of services and child protection mechanisms, rights, AAP activities. This is also about strengthening the agency of refugees and migrants children and adolescents and their families in decisions affecting their lives.</t>
  </si>
  <si>
    <t>RE-CSC01</t>
  </si>
  <si>
    <t>Potential for coordiantion mechanisms is maximized to promote support to refugees and migrants from venezuela and R4V partners at all stages of the R4V response</t>
  </si>
  <si>
    <t># of multilateral coordination forum meetings relevant to the R4V response held on a regular and/or ad hoc basis</t>
  </si>
  <si>
    <t>RE-CSCO01</t>
  </si>
  <si>
    <t># of impressions/views to social media messages against xenophobia and discrimination and awareness-raising activities</t>
  </si>
  <si>
    <t>RE-CSCO02</t>
  </si>
  <si>
    <t># of views to the R4V newsletter</t>
  </si>
  <si>
    <t>This indicator aims to measure the number of times the subscribers to the R4V newsletter open each biweekly edition.</t>
  </si>
  <si>
    <t>Views: average of total openings of the fortnightly newsletter.</t>
  </si>
  <si>
    <t>RE-CSCO03</t>
  </si>
  <si>
    <t># of communication products published</t>
  </si>
  <si>
    <t>This indicator seeks to measure the number of newsletters issued, published press releases, technical documents developed by the communication regional work group, products for communication campaigns (not linked to anti-xenophobia messages), social media content for the R4V sectors , and branding products.</t>
  </si>
  <si>
    <t>Communication products: refers to the sum of the public information, visibility and branding products developed by the communication working group.</t>
  </si>
  <si>
    <t>RE-CSCO04</t>
  </si>
  <si>
    <t># of visits to the R4V website</t>
  </si>
  <si>
    <t>This indicator seeks to measure the number of total visits to the R4V website, including the visits to the microsites of National and Sub-regional Platforms.</t>
  </si>
  <si>
    <t>Visits to the R4V website: includes the total number of visits to the general website and the microsites of the Nationals and Subregional Platforms.</t>
  </si>
  <si>
    <t>RE-CSCO05</t>
  </si>
  <si>
    <t># of institutional, press and civil society actors trained</t>
  </si>
  <si>
    <t>The indicator aims to measure the number of actors from public or private institutions, the press and civil society organizations, who participate in trainings and workshops about the situation of refugees and migrants from Venezuela and their host communities in Latin America and the Caribbean.</t>
  </si>
  <si>
    <t>Capacity Building</t>
  </si>
  <si>
    <t>RE-CSFU01</t>
  </si>
  <si>
    <t>Enhance the support for the R4V response plan (RMRP) in an inter-agency and inter-sectoral manner</t>
  </si>
  <si>
    <t># of inter-agency resource mobilization activities</t>
  </si>
  <si>
    <t>This includes activities conducted by two or more R4V response actors in a coordinated manner, that aim to mobilize donors (public and/or private sector) to enhance the funding levels of the RMRP. This can include donor briefings, donor missions, joint inter-agency and/or inter-sectoral presentations, etc.</t>
  </si>
  <si>
    <t>Number of inter-agency activities</t>
  </si>
  <si>
    <t>RE-CSIM01</t>
  </si>
  <si>
    <t>Provide effective information management services to support needs and response analysis and monitoring, and the identification of gaps and access constraints (relates to SO1, SO2, SO3).</t>
  </si>
  <si>
    <t># of coordinated, including inter-sectoral / inter-agency, assessments conducted</t>
  </si>
  <si>
    <t>This may include any type of quantitative of qualitative assessments that will be used by IM as data sources to the execution of their work</t>
  </si>
  <si>
    <t>Joint Assessments: Process through which actors define information needs and collect the required information to assess the needs of refugees and migrants and the other population groups of interest is a key requirement for each country/sub-regional chapter of the RMRP.</t>
  </si>
  <si>
    <t>RE-CSIM02</t>
  </si>
  <si>
    <t>This may include dashboards, maps, graphs, etc. produced.</t>
  </si>
  <si>
    <t>products: infographics, maps datasets, statistics, and/or otherwise consolidated and stored information sets on affected population, needs and response.</t>
  </si>
  <si>
    <t>RE-CSIM03</t>
  </si>
  <si>
    <t># of actors reporting under the RMRP monitoring framework</t>
  </si>
  <si>
    <t>Using 5Ws tool, IM at national, subregional and regional level, report on a monthly basis the number of actors reporting their RMRP activities.</t>
  </si>
  <si>
    <t>Reporting organizations: Organizations that report activities in the different ActivityInfo 5W databases at regional and national level</t>
  </si>
  <si>
    <t>RE-CSRE01</t>
  </si>
  <si>
    <t>Provide effective reporting services at the national and regional levels (relates to SO1, SO2, SO3).</t>
  </si>
  <si>
    <t># of reports produced on the R4V response</t>
  </si>
  <si>
    <t>This includes products developed by the relevant sectors or inter-agency coordination groups, at the regional and national levels, such as SitReps, Updates, inter-sectoral guidance materials.</t>
  </si>
  <si>
    <t>RE-CSTR01</t>
  </si>
  <si>
    <t>Promote an inclusive response based on humanitarian principles, incorporating cross-cutting issues such as the communication with communities, centrality of protection, environment, gender and age, disability inclusion, prevention of sexual exploitation and abuse, and accountability to affected populations.</t>
  </si>
  <si>
    <t># of complaint and feedback mechanisms available to affected population (CwC, PSEA, AAP)</t>
  </si>
  <si>
    <t>RE-CSTR02</t>
  </si>
  <si>
    <t>This indicator measures if existing two-way communication mechanisms are functioning and accessible. It aims to assess the effectiveness of these systems both for affected populations and for incorporating feedback into the response.</t>
  </si>
  <si>
    <t>RE-CSTR03</t>
  </si>
  <si>
    <t>This indicator measures the efforts of the platform's partners to be collectively accountable to affected populations, developing joint initiatives that expand outreach and optimise the use of resources. Initiatives to be counted include information provision collective initiaitives (e.g.: UReport or info materials developed by more than one org, joint feedback and compalints mechanisms, joint community consultation)</t>
  </si>
  <si>
    <t>RE-CSTR04</t>
  </si>
  <si>
    <t>Promote an inclusive and safe response based on humanitarian principles, integrating cross-cutting themes such as communication with communities, centrality of protection, environment, gender and age, inclusion of disability, protection against exploitation and sexual abuse, and AAP.</t>
  </si>
  <si>
    <t># of organizations that have PSEA integrated in their codes of conduct, signed by their personnel, and have implemented related internal mandatory trainings</t>
  </si>
  <si>
    <t>A Code of conduct is a set of standards about
behaviour that staff and volunteers of an
organisation are obliged to adhere to. This indicator measures code of conduct is in place
that establishes, at a minimum,
the obligation of staff not to
exploit, abuse or otherwise
discriminate against people; and measures that all staff, volunteers and associates sign the said code of conduct.</t>
  </si>
  <si>
    <t>RE-CSTR05</t>
  </si>
  <si>
    <t># of SEA risk assessments completed</t>
  </si>
  <si>
    <t>This indicator reflects one of the priority areas of R4V PSEA efforts in 2022. Risk assessments are meant to form a comprehensive picture of SEA risks and response capacities in a particular geographical area, to inform the implementation/adjustment of response activities and PSEA programmes. The indicator seeks to demonstrate the degree to which R4V national platforms take steps to ensure all activities are designed and
implemented based on an
impartial assessment of SEA needs and risks and an understanding of
the vulnerabilities and capacities
of different groups, by using the R4V risk assessment methodology.</t>
  </si>
  <si>
    <t>RE-E01</t>
  </si>
  <si>
    <t>Access to formal and non-formal educational services</t>
  </si>
  <si>
    <t>RE-E02</t>
  </si>
  <si>
    <t>Permanence in formal and non-formal educational services</t>
  </si>
  <si>
    <t>RE-E03</t>
  </si>
  <si>
    <t xml:space="preserve">Care and support in formal and non-formal educational services </t>
  </si>
  <si>
    <t>RE-E04</t>
  </si>
  <si>
    <t># schools supported with supplies or that are established, built or rehabilitated</t>
  </si>
  <si>
    <t>Support to formal or non-formal schools or educational spaces</t>
  </si>
  <si>
    <t>RE-E05</t>
  </si>
  <si>
    <t>Assistance or support: this can be of accompaniment, induction, delivery of information, or legal assistance for processing before public or private institutions.</t>
  </si>
  <si>
    <t>RE-E06</t>
  </si>
  <si>
    <t>Capacity-building to improve or increase access to and quality of formal or non-formal education.</t>
  </si>
  <si>
    <t>This indicator covers all territorial levels (regional, sub-regional, national, local and community levels), and as part of the partners include parents and caregivers
Includes trainings, webinars, technical sessions to accompany the implementation of tools or methodologies with the participation of authorities, counterparts. It covers all initiatives related to supporting and contributing to capacity building to improve or increase access and quality of formal or non-formal education. It also includes activities related to the identification of needs regarding the right to education and the educational service itself, planning and sectoral and intersectoral coordination, etc.</t>
  </si>
  <si>
    <t>RE-E07</t>
  </si>
  <si>
    <t># of information, awareness-raising, promotion and dissemination activities on the importance of the Right to Education, availability and quality of education implemented</t>
  </si>
  <si>
    <t>Communication, awareness and advocacy on the Right to Education.</t>
  </si>
  <si>
    <t>RE-FS1</t>
  </si>
  <si>
    <t>Refugees and migrants from Venezuela, and affected host communities, are provided with assitance to increase their productive capacity and improve their livelihoods</t>
  </si>
  <si>
    <t>RE-FS2</t>
  </si>
  <si>
    <t># of food assistance facilities supported</t>
  </si>
  <si>
    <t>This indicator measures the number of facilities, such as canteens, communal kitchens, shelters, etc. that have been supported with infrastructure assistance, equipment, inputs including non perishable items, and adaptation of spaces for food production, storage, preparation and consumption, in order to maintain the provisions of food and services at these facilities.</t>
  </si>
  <si>
    <t>RE-FS3</t>
  </si>
  <si>
    <t>Refugees and migrants from Venezuela, and affected host communities, are provided with food assistance</t>
  </si>
  <si>
    <t xml:space="preserve">The indicator measures the number of individuals supported through interventions that addresses their food security needs, through food assistance considering one or a combination of different transfer modalities (i.e. in kind food and/or cash-based transfers). These are direct recipients and their households (if assistance is provided to the entire family). </t>
  </si>
  <si>
    <t>RE-FS4</t>
  </si>
  <si>
    <t>This indicator measures the number of individuals from authorities (local, regional, national) and civil society (NGOs, others ...) who provide food assistance to refugees and migrants and host communities, including services in shelters / canteens, or cash-based transfers, which have benefitted from direct capacity-building in the field of food assistance, including on issues of facility management for communal kitchens.</t>
  </si>
  <si>
    <t>RE-GBV1</t>
  </si>
  <si>
    <t>RE-GBV2</t>
  </si>
  <si>
    <t xml:space="preserve">Coordinate regional inter sectoral initiatives to mitigate the risk of GBV for women girls and LGBTI people from Venezuela and from host communities 
</t>
  </si>
  <si>
    <t>RE-GBV3</t>
  </si>
  <si>
    <t>RE-GBV4</t>
  </si>
  <si>
    <t xml:space="preserve">Support and strengthen the capacity of local and national actors to provide quality, inclusive, multi-sectoral response services that are available, accessible, and acceptable to refugee and migrant GBV survivors from Venezuela and host communities.
</t>
  </si>
  <si>
    <t>RE-GBV5</t>
  </si>
  <si>
    <t xml:space="preserve">1) Support and strengthen the capacity of local and national actors to provide quality, inclusive, multi-sectoral response services that are available, accessible, and acceptable to refugee and migrant GBV survivors from Venezuela and host communities.2) Design strategies for community prevention
</t>
  </si>
  <si>
    <t>RE-HE1</t>
  </si>
  <si>
    <t>Refugees and migrants receive health care, supplies and information</t>
  </si>
  <si>
    <t>This indicator measures the access of refugees and migrants from Venezuela to the primary health care facilities (e.g. health posts, health centers) to receive consultations for TB, COVID-19, HIV/AIDS, non-communicable diseases, mental health, maternal and child health, sexual and reproductive health including family planning, STIs, psychosocial support, emergencies and prevention and care of gender-based violence including clinical management of sexual violence, among others.</t>
  </si>
  <si>
    <t>Sum of the number of refugees and migrants who have received any type of consultation.The consultations must been provided directly by the partners that are part of the health sector of the national platforms.</t>
  </si>
  <si>
    <t>RE-HE2</t>
  </si>
  <si>
    <t>This indicator measures the access of refugees and migrants from Venezuela who have protection against COVID-19.</t>
  </si>
  <si>
    <t>RE-HE3</t>
  </si>
  <si>
    <t>This indicator measures the access of refugees and migrants from Venezuela to mandatory vaccines according to the age group and the country's calendar.</t>
  </si>
  <si>
    <t>Sum of the number of refugees and migrants who have received vaccines according to the country's calendar with the support of the partners. This support may include the delivery of vaccines and supplies, personnel contracts or logistical support.</t>
  </si>
  <si>
    <t>RE-HE4</t>
  </si>
  <si>
    <t>This indicator measures the direct support of the health sector partners of the national platforms, to refugees and migrants, through the delivery of supplies (such as dignity kits, clean delivery kits, hygiene kits, PPEs and others)</t>
  </si>
  <si>
    <t>Sum of the number of refugees and migrants who have received inputs from the partners.</t>
  </si>
  <si>
    <t>RE-HE5</t>
  </si>
  <si>
    <t>This indicator measures the support of the health sector partners of the national platforms, through the dissemination of information on access to health services in the recipient country; as well as promotional actions for health problems through different strategies such as communication campaigns, delivery of brochures, among others.</t>
  </si>
  <si>
    <t>Sum of the number of refugees and migrants who have received information on promotion and access to health services.</t>
  </si>
  <si>
    <t>RE-HE6</t>
  </si>
  <si>
    <t xml:space="preserve">
Health facilities are strengthened to provide services</t>
  </si>
  <si>
    <t>This indicator measures the number of health facilities (including hospitals, clinics, laboratories, ambulatory care centers and specialized care centers) that care for refugees and migrants from Venezuela and have received medicines, medical devices, medical supplies or have improved its infrastructure with the support of the health sector partners of the national platforms.</t>
  </si>
  <si>
    <t>Sum of the number of health facilities that have received some type of support (medicines, medical supplies, medical devices or improved its infrastructure) with the support of the health sector partners of the national platforms.</t>
  </si>
  <si>
    <t>RE-HE7</t>
  </si>
  <si>
    <t>Sum of the number of people trained (health personnel, community workers) with the support of the health sector partners of the national platforms</t>
  </si>
  <si>
    <t>RE-HT1</t>
  </si>
  <si>
    <t>RE-HT2</t>
  </si>
  <si>
    <t>RE-MC1</t>
  </si>
  <si>
    <t># of individuals benefitting from multipurpose cash transfers (MPC)</t>
  </si>
  <si>
    <t>This indicator serves to capture the number of refugees and migrants from Venezuela receiving multi-purpose cash transfers. This may include assistance through other monetary modalities, e.g. vouchers, cash, etc.</t>
  </si>
  <si>
    <t>Multipurpose Cash Transfers (MPC) are transfers (either periodic or one-off) corresponding to the amount of money required to cover, fully or partially, a household’s basic and/or recovery needs. The term refers to cash transfers designed to address multiple needs, with the transfer value calculated accordingly. MPC transfer values are often indexed to expenditure gaps based on a Minimum Expenditure Basket (MEB), or other monetized calculation of the amount required to cover basic needs. All MPC are unrestricted in terms of use as they can be spent as the recipient chooses.</t>
  </si>
  <si>
    <t>RE-NU1</t>
  </si>
  <si>
    <t xml:space="preserve">Relevant data and evidence on the nutrition situation of selected population groups at risk of malnutrition are available </t>
  </si>
  <si>
    <t>RE-NU10</t>
  </si>
  <si>
    <t>The nutrition needs of vulnerable groups and the importance of life-saving nutrition interventions are advocated for with relevant audiences (regional level)</t>
  </si>
  <si>
    <t>RE-NU2</t>
  </si>
  <si>
    <t xml:space="preserve">This indicator aims to measure the number of primary caregivers of children aged 0-23 months who have received counselling on optimal infant and young child feeding practices at least once by trained health and nutrition workers during the reporting period.
</t>
  </si>
  <si>
    <t>Health and nutrition workers are defined as either paid (e.g. medical doctors, nurses, nutritionists, community health workers, health extensions workers, and others) or unpaid (e.g. peer support counsellor, mother support group leader, volunteer). 
Infant and young child feeding (IYCF): Proper feeding of infants and young children that can increase their chances of survival, promote optimal growth and development, especially in the critical window from birth to 2 years of age. Optimal IYCF practices include breastfeeding within one hour of birth, exclusive breastfeeding for the first 6 months of life and continued breastfeeding up to 2 years of age and beyond. Starting at 6 months, breastfeeding should be combined with safe, age-appropriate feeding of solid, semi-solid and soft foods. IYCF also include support to non-breastfed infants.
IYCF counselling is defined as a process of providing infant feeding recommendations based on listening to an individual’s situation (in this case, the caregiver). The process implies a dialogue and not merely the delivering of messages.</t>
  </si>
  <si>
    <t>RE-NU3</t>
  </si>
  <si>
    <t>RE-NU4</t>
  </si>
  <si>
    <t>Boys and girls aged between 0-59 months in affected areas are screened regularly for the early detection of acute malnutrition and are referred as appropriate for treatment services</t>
  </si>
  <si>
    <t>RE-NU5</t>
  </si>
  <si>
    <t xml:space="preserve">This indicator aims to measure the number of children aged 0-59 months affected by acute malnutrition who are newly admitted into treatment </t>
  </si>
  <si>
    <t>RE-NU6</t>
  </si>
  <si>
    <t>Adolescent girls and boys have access to nutrition interventions to prevent anaemia and/or different forms of malnutrition</t>
  </si>
  <si>
    <t>This indicator aims to measure the number of adolescents who receive services to prevent anaemia and/or other forms of malnutrition</t>
  </si>
  <si>
    <t>Adolescent: Aged 10 to 19 years.
Services to prevent anaemia and/or other forms of malnutrition: nutrition interventions that include: iron and folic acid supplementation, deworming, prophylaxis, nutrition education, counselling and support, according to context</t>
  </si>
  <si>
    <t>RE-NU7</t>
  </si>
  <si>
    <t>Health and community workers trained to provide quality nutrition services to population children under 5, adolescents and/or pregnant and lactating women.</t>
  </si>
  <si>
    <t>This indicator aims to measure the number of health and community workers that are trained to provide nutrition services to children under 5, adolescents and/or pregnant and lactating women to prevent and/or identify and treat different forms of malnutrition.</t>
  </si>
  <si>
    <t>RE-NU8</t>
  </si>
  <si>
    <t>Caregivers, families and communities are supported and empowered to prevent malnutrition in children under 5, adolescents and/or pregnant and lactating women, and/or are aware of available nutrition services, how and where to access them</t>
  </si>
  <si>
    <t>This indicator aims to measure the number of people, including caregivers, families and/or community members with timely access to: 
- culturally appropriate, gender- and age-sensitive information and interventions that promote the uptake of diets, services and practices to prevent the deterioration of the nutritional status of children under 5, adolescents and/or pregnant and lactating women.
- information about the location and type of nutrition services that can be accessed.</t>
  </si>
  <si>
    <t>RE-NU9</t>
  </si>
  <si>
    <t>This indicator aims to measure the number of training sessions conducting with R4V nutrition partners on Nutrition in Emergency interventions, taking into account the COVID-19 context, and/or other topics (e.g. Gender, Environment etc.)</t>
  </si>
  <si>
    <t xml:space="preserve">RE-PR1 </t>
  </si>
  <si>
    <t>Provide critical protection-related assistance and specialized services, including case management and referral pathways to address the priority protection needs of refugees and migrants from Venezuela.</t>
  </si>
  <si>
    <t>RE-PR2</t>
  </si>
  <si>
    <t>Trainings, webinars and technical sessions, face-to-face or virtual.</t>
  </si>
  <si>
    <t>Focus group discussions, participatory assessments, support groups, community outreach, trainings and awareness-raising, human rights dissemination, CwC, etc.</t>
  </si>
  <si>
    <t>Reports, assessments, baselines, protection monitoring, border monitoring, surveys, etc.</t>
  </si>
  <si>
    <t>RE-PR5</t>
  </si>
  <si>
    <t>RE-PR6</t>
  </si>
  <si>
    <t>Decrees, administrative acts, laws, campaigns, projects, programms, public policies, press releases.</t>
  </si>
  <si>
    <t>RE-PRHT1</t>
  </si>
  <si>
    <t># of individuals working with refugees and migrants trained on the prevention, identification, assistance, protection, and prosecution of human trafficking and smuggling of migrants</t>
  </si>
  <si>
    <t>Includes women, men, girls, boys, youth and LGBTI persons who work in civil society organizations, non-governmental organizations, state institutions (at national and local level), United Nations agencies, etc. in origin, transit and reception areas, in areas related to, but not exclusively, fight against human trafficking and smuggling.  </t>
  </si>
  <si>
    <t>RE-PRHT2</t>
  </si>
  <si>
    <t xml:space="preserve">Support and/or creation of national, subnational, and/or regional institutional mechanisms and structures for the prevention, identification, protection, assistance, integration and/or persecution of human trafficking and smuggling of migrants from Venezuela. </t>
  </si>
  <si>
    <t xml:space="preserve">The institutional mechanisms supported include, for example: coordination mechanisms, protocols, roadmaps, advocacy, technical assistance, exchange of good practices, capacity building, provision of support for the operation and provision of services, actions of strengthen the functioning of its services (mobile for shelter, etc.) among other prevention, protection, assistance and judicialization actions. These mechanisms could drive measures that address gender, age, and diversity dimensions. </t>
  </si>
  <si>
    <t>RE-PRHT3</t>
  </si>
  <si>
    <t xml:space="preserve">It includes women, men, girls, children and LGBTI people who access to assistance services, including counseling, psychosocial support, medical assistance, legal support, recreation activities, life skills, justice access measures, integration, return, reintegration and relocation. These services could include measures addressing gender, age, and diversity dimensions in entry, transit and destination areas. Persons at risk of or victims of human trafficking in persons for sexual exploitation who received the services will be reported in this indicator. </t>
  </si>
  <si>
    <t>RE-PRSS2</t>
  </si>
  <si>
    <t># of Support Spaces functioning</t>
  </si>
  <si>
    <t xml:space="preserve"> Due to the context of COVID-19, it will be understood that a Support Space is operating even if it is providing remote or virtual services.</t>
  </si>
  <si>
    <t>RE-SH1</t>
  </si>
  <si>
    <t>Refugees and migrants from Venezuela have access to adequate and properly managed temporary collective shelter solutions meeting minimum standards, where a multisectoral protection response and basic service provision is guaranteed thanks to the close coordination of all responsible stakeholders and active participation of the sheltered population.</t>
  </si>
  <si>
    <t>The indicator aims to measure the number of persons targeted receiving accommodation in temporary collective shelter.</t>
  </si>
  <si>
    <t>RE-SH10</t>
  </si>
  <si>
    <t>RE-SH11</t>
  </si>
  <si>
    <t>The indicator aims to measure the number kits of essential households items distributed either in transit or at destination</t>
  </si>
  <si>
    <t>RE-SH2</t>
  </si>
  <si>
    <t>This indicator aims to measure the interventions on new physical or improved structures complying with agreed standards and guidelines in order to provide appropriate services.
* When intervention are only on WASH facilities, please do report it only to WASH sector</t>
  </si>
  <si>
    <t>RE-SH3</t>
  </si>
  <si>
    <t>RE-SH4</t>
  </si>
  <si>
    <t>RE-SH5</t>
  </si>
  <si>
    <t>The indicator aims to capture the number of persons targeted supported with rent as a longer-term shelter solution, to highlight, monitor and develop specialised technical support for this currently widespread urban shelter solution.</t>
  </si>
  <si>
    <t>RE-SH6</t>
  </si>
  <si>
    <t>RE-SH7</t>
  </si>
  <si>
    <t>The indicator aims to capture number of persons targeted who benefit from new housing construction or reparing works that seeks to achieve long-term shelter solutions.</t>
  </si>
  <si>
    <t># of refugees and migrants and host community members benefitting from settlement infrastructures and/or settlement management</t>
  </si>
  <si>
    <t>The indicator aims to measure the number of individuals that are living within a targeted area or that conform a community who are benefitting from settlement infrastructure. This includes host community members as well as refugees and migrants from Venezuela. The intervention may be emergency/temporary or for a longer duration.
*This indicator does not include Collective Shelter. Only use it when is not reported to Health and Education Sector</t>
  </si>
  <si>
    <t># of interventions in settlement infrastructures undertaken through supported construction</t>
  </si>
  <si>
    <t>The indicator aims to capture the number of technical interventions undertaken as a service provision to other sectors to benefit refugees, migrants and host communities. The intervention may be emergency/temporary or for a longer duration.
*This indicator does not include Collective Shelter. Only use it when is not reported to Health and Education Sector</t>
  </si>
  <si>
    <t>RE-WA1</t>
  </si>
  <si>
    <t>Refugees,migrants and host communities have access to basic and/or safely managed WASH services in communities, schools, health centers, transit centers, protection centers, other areas and spaces.</t>
  </si>
  <si>
    <t># of refugees and migrants and/or host communities provided with safe access to sufficient and safe water (at least basic water services level, JMP deft)</t>
  </si>
  <si>
    <t>Number of individuals with safe access to a sufficient quantity of safe water, meeting at least basic water services level</t>
  </si>
  <si>
    <t>JMP at least basic water service = Drinking water from an improved source, provided collection time is not more than 30 minutes for a roundtrip including queuing // Safe access: Access to water at consumption point does not compromise health, security or in any other way the population.//Sufficient quantity: Amount of water per person per day, implementing SPHERE or national standards as required // Safe water: Water which follows all the required national or WHO quality standards 
Improved Facilities are
• Tap water in the dwelling, yard or plot, including piped to a neighbour
• Public taps or standpipes
• Non-piped supplies
• Boreholes/tubewells
• Protected wells and springs
• Rainwater
• Packaged water, including bottled water and sachet water
• Delivered water, including tanker trucks and small carts/tanks/drums
• Water kiosks</t>
  </si>
  <si>
    <t>RE-WA2</t>
  </si>
  <si>
    <t># of refugees and migrants and/or host communities provided with safe access to improved sanitation facilities and environmental health</t>
  </si>
  <si>
    <t>Number of individuals with access to improved facilities where excretas are safely disposed of in situ or removed and treated offsite, separated from human contact. Individuals are in a safe and healthy environment free of ODF, Vectors, stangant water with safe access to a correct waste disposal</t>
  </si>
  <si>
    <t>RE-WA3</t>
  </si>
  <si>
    <t>RE-WA4</t>
  </si>
  <si>
    <t xml:space="preserve">WASH national and local systems, including partners, are equipped to respond to refugees and migrants WASH, and assess, prevent and address risks at service delivery and user level </t>
  </si>
  <si>
    <t>Includes trainings, webinars, technical sessions to accompany the implementation of tools or methodologies with the participation of authorities, counterparts. It covers all initiatives related to supporting and contributing to capacity building to improve or increase hygiene promotion.</t>
  </si>
  <si>
    <t>RE-WA5</t>
  </si>
  <si>
    <t>Nueva organización</t>
  </si>
  <si>
    <t>Nova Organização</t>
  </si>
  <si>
    <t>OK</t>
  </si>
  <si>
    <t>Aguascalientes</t>
  </si>
  <si>
    <t>Baja California</t>
  </si>
  <si>
    <t>Baja California Sur</t>
  </si>
  <si>
    <t>Campeche</t>
  </si>
  <si>
    <t>Chiapas</t>
  </si>
  <si>
    <t>Chihuahua</t>
  </si>
  <si>
    <t>Ciudad de México</t>
  </si>
  <si>
    <t>Coahuila</t>
  </si>
  <si>
    <t>Colima</t>
  </si>
  <si>
    <t>Durango</t>
  </si>
  <si>
    <t>Estado de México</t>
  </si>
  <si>
    <t>Guanajuato</t>
  </si>
  <si>
    <t>Guerrero</t>
  </si>
  <si>
    <t>Hidalgo</t>
  </si>
  <si>
    <t>Jalisco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</si>
  <si>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</si>
  <si>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</si>
  <si>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</si>
  <si>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</si>
  <si>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</si>
  <si>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</si>
  <si>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</si>
  <si>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</si>
  <si>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</si>
  <si>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</si>
  <si>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</si>
  <si>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</si>
  <si>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</si>
  <si>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</si>
  <si>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</si>
  <si>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</si>
  <si>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</si>
  <si>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ME-1</t>
  </si>
  <si>
    <t>ME-2</t>
  </si>
  <si>
    <t>ME-3</t>
  </si>
  <si>
    <t>ME-4</t>
  </si>
  <si>
    <t>ME-5</t>
  </si>
  <si>
    <t>ME-6</t>
  </si>
  <si>
    <t>ME-7</t>
  </si>
  <si>
    <t>ME-8</t>
  </si>
  <si>
    <t>ME-9</t>
  </si>
  <si>
    <t>ME-10</t>
  </si>
  <si>
    <t>ME-11</t>
  </si>
  <si>
    <t>ME-12</t>
  </si>
  <si>
    <t>ME-13</t>
  </si>
  <si>
    <t>ME-14</t>
  </si>
  <si>
    <t>ME-15</t>
  </si>
  <si>
    <t>ME-16</t>
  </si>
  <si>
    <t>ME-17</t>
  </si>
  <si>
    <t>ME-18</t>
  </si>
  <si>
    <t>ME-19</t>
  </si>
  <si>
    <t>ME-20</t>
  </si>
  <si>
    <t>ME-21</t>
  </si>
  <si>
    <t>ME-22</t>
  </si>
  <si>
    <t>ME-23</t>
  </si>
  <si>
    <t>ME-24</t>
  </si>
  <si>
    <t>ME-25</t>
  </si>
  <si>
    <t>ME-26</t>
  </si>
  <si>
    <t>ME-27</t>
  </si>
  <si>
    <t>ME-28</t>
  </si>
  <si>
    <t>ME-29</t>
  </si>
  <si>
    <t>ME-30</t>
  </si>
  <si>
    <t>ME-31</t>
  </si>
  <si>
    <t>ME-32</t>
  </si>
  <si>
    <t>RE</t>
  </si>
  <si>
    <t>Automatically generated to verify the breakdown value. Only valid for PiN (mandatory) and Capacity Building (Optional) indicators</t>
  </si>
  <si>
    <t xml:space="preserve">If aplicable, enter the TOTAL value in USD for ALL BENEFICIARIES of the complete cash-voucher assistance intervention. This amount should include BOTH direct cash-voucher benefits to the recipients as well as the needed administrative costs/overheads </t>
  </si>
  <si>
    <t>Select an Admin1 from the dropdown list</t>
  </si>
  <si>
    <t>Do not complete: The indicator type will be displayed automatically according to the indicator you chose.
Please refer to the Indicator type sheet for more information regarding targets and breakdown that are mandatory</t>
  </si>
  <si>
    <t>Year</t>
  </si>
  <si>
    <t>Population type breakdown chek</t>
  </si>
  <si>
    <t>Modality CVA (Value of Transfers in USD)</t>
  </si>
  <si>
    <t>Total Budget requirement:(In kind + CVA)</t>
  </si>
  <si>
    <t>Women (&gt;=18)</t>
  </si>
  <si>
    <t>Population type breakdown check</t>
  </si>
  <si>
    <t>Organization name validation</t>
  </si>
  <si>
    <t>15;16;17;18;19;20;21;22;23;24</t>
  </si>
  <si>
    <t>24;25</t>
  </si>
  <si>
    <t>20;21;22;23;24;25</t>
  </si>
  <si>
    <t>Row Labels</t>
  </si>
  <si>
    <t>Grand Total</t>
  </si>
  <si>
    <t>Column Labels</t>
  </si>
  <si>
    <t>Sum of Total Budget will appear automatically. This cell is blocked, you cannot enter data here</t>
  </si>
  <si>
    <t>Summary of the submission</t>
  </si>
  <si>
    <t>Count of Total Budget will appear automatically. This cell is blocked, you cannot enter data here</t>
  </si>
  <si>
    <t>Instructions: Click on Data tab and refresh all after you finalized the Activity Sheet table.</t>
  </si>
  <si>
    <t>(blank)</t>
  </si>
  <si>
    <t>Select the year of the activity</t>
  </si>
  <si>
    <t>Select Year from dropdown list</t>
  </si>
  <si>
    <r>
      <rPr>
        <sz val="12"/>
        <color rgb="FFFF0000"/>
        <rFont val="Dosis"/>
        <family val="3"/>
      </rPr>
      <t>Do not complete: this is a validation column. If it returns an error, please correct column D (organisation name).</t>
    </r>
    <r>
      <rPr>
        <sz val="12"/>
        <rFont val="Dosis"/>
        <family val="3"/>
      </rPr>
      <t xml:space="preserve">
</t>
    </r>
  </si>
  <si>
    <r>
      <t xml:space="preserve">Enter brief description of activity
(Please use a maximum of 250 words)
</t>
    </r>
    <r>
      <rPr>
        <sz val="12"/>
        <color rgb="FFFF0000"/>
        <rFont val="Dosis"/>
        <family val="3"/>
      </rPr>
      <t>If you want to use hashtags in your activities, please insert them in this field</t>
    </r>
  </si>
  <si>
    <r>
      <t>Select if this activity responds to the COVID19 situation.
If the activity is</t>
    </r>
    <r>
      <rPr>
        <sz val="12"/>
        <color rgb="FFFF0000"/>
        <rFont val="Dosis"/>
        <family val="3"/>
      </rPr>
      <t xml:space="preserve"> PARTLY related to COVID-19</t>
    </r>
    <r>
      <rPr>
        <sz val="12"/>
        <rFont val="Dosis"/>
        <family val="3"/>
      </rPr>
      <t>, please include a separate activty line for the COVID-19 related part, in addition to one for the non-COVID-19 related activities</t>
    </r>
  </si>
  <si>
    <r>
      <t>Enter</t>
    </r>
    <r>
      <rPr>
        <sz val="12"/>
        <color rgb="FFFF0000"/>
        <rFont val="Dosis"/>
        <family val="3"/>
      </rPr>
      <t xml:space="preserve"> the estimated in-kind value in USD of the activity. This includes goods and services provided to beneficiaries as well as corresponding administrative/overhead and coordination costs.</t>
    </r>
  </si>
  <si>
    <r>
      <rPr>
        <b/>
        <sz val="12"/>
        <color rgb="FFFF0000"/>
        <rFont val="Dosis"/>
        <family val="3"/>
      </rPr>
      <t xml:space="preserve">If this cell is black, please don't enter data!
</t>
    </r>
    <r>
      <rPr>
        <b/>
        <sz val="12"/>
        <rFont val="Dosis"/>
        <family val="3"/>
      </rPr>
      <t xml:space="preserve">
Enter the target number of refugees and migrants IN TRANSIT for this activity</t>
    </r>
  </si>
  <si>
    <r>
      <rPr>
        <b/>
        <sz val="12"/>
        <color rgb="FFFF0000"/>
        <rFont val="Dosis"/>
        <family val="3"/>
      </rPr>
      <t>If this cell is black, please don't enter data!</t>
    </r>
    <r>
      <rPr>
        <b/>
        <sz val="12"/>
        <rFont val="Dosis"/>
        <family val="3"/>
      </rPr>
      <t xml:space="preserve">
Enter the target number of refugees and migrants IN DESTINATION for this activity</t>
    </r>
  </si>
  <si>
    <r>
      <rPr>
        <b/>
        <sz val="12"/>
        <color rgb="FFFF0000"/>
        <rFont val="Dosis"/>
        <family val="3"/>
      </rPr>
      <t>If this cell is black, please don't enter data!</t>
    </r>
    <r>
      <rPr>
        <b/>
        <sz val="12"/>
        <rFont val="Dosis"/>
        <family val="3"/>
      </rPr>
      <t xml:space="preserve">
Enter the target number of refugees and migrants HOST COMMUNITIES for this activity</t>
    </r>
  </si>
  <si>
    <r>
      <rPr>
        <b/>
        <sz val="12"/>
        <color rgb="FFFF0000"/>
        <rFont val="Dosis"/>
        <family val="3"/>
      </rPr>
      <t>If this cell is black, please don't enter data!</t>
    </r>
    <r>
      <rPr>
        <b/>
        <sz val="12"/>
        <rFont val="Dosis"/>
        <family val="3"/>
      </rPr>
      <t xml:space="preserve">
Enter the target number of PENDULAR refugees and migrants for this activity</t>
    </r>
  </si>
  <si>
    <r>
      <rPr>
        <b/>
        <sz val="12"/>
        <color rgb="FFFF0000"/>
        <rFont val="Dosis"/>
        <family val="3"/>
      </rPr>
      <t>If this cell is black, please don't enter data!</t>
    </r>
    <r>
      <rPr>
        <b/>
        <sz val="12"/>
        <rFont val="Dosis"/>
        <family val="3"/>
      </rPr>
      <t xml:space="preserve">
Enter the target number of RETURNEES for this activity</t>
    </r>
  </si>
  <si>
    <r>
      <rPr>
        <b/>
        <sz val="12"/>
        <color rgb="FFFF0000"/>
        <rFont val="Dosis"/>
        <family val="3"/>
      </rPr>
      <t>If this cell is black, please don't enter data!</t>
    </r>
    <r>
      <rPr>
        <b/>
        <sz val="12"/>
        <rFont val="Dosis"/>
        <family val="3"/>
      </rPr>
      <t xml:space="preserve">
Enter total number of GIRLS (female under 18)</t>
    </r>
  </si>
  <si>
    <r>
      <rPr>
        <b/>
        <sz val="12"/>
        <color rgb="FFFF0000"/>
        <rFont val="Dosis"/>
        <family val="3"/>
      </rPr>
      <t>If this cell is black, please don't enter data!</t>
    </r>
    <r>
      <rPr>
        <b/>
        <sz val="12"/>
        <rFont val="Dosis"/>
        <family val="3"/>
      </rPr>
      <t xml:space="preserve">
Enter total number of BOYS (male under 18)</t>
    </r>
  </si>
  <si>
    <r>
      <rPr>
        <b/>
        <sz val="12"/>
        <color rgb="FFFF0000"/>
        <rFont val="Dosis"/>
        <family val="3"/>
      </rPr>
      <t>If this cell is black, please don't enter data!</t>
    </r>
    <r>
      <rPr>
        <b/>
        <sz val="12"/>
        <rFont val="Dosis"/>
        <family val="3"/>
      </rPr>
      <t xml:space="preserve">
Enter total number of target WOMEN &gt;= 18</t>
    </r>
  </si>
  <si>
    <r>
      <rPr>
        <b/>
        <sz val="12"/>
        <color rgb="FFFF0000"/>
        <rFont val="Dosis"/>
        <family val="3"/>
      </rPr>
      <t>If this cell is black, please don't enter data!</t>
    </r>
    <r>
      <rPr>
        <b/>
        <sz val="12"/>
        <rFont val="Dosis"/>
        <family val="3"/>
      </rPr>
      <t xml:space="preserve">
Enter total number of target MEN &gt;= 18.</t>
    </r>
  </si>
  <si>
    <r>
      <rPr>
        <b/>
        <sz val="12"/>
        <color rgb="FFFF0000"/>
        <rFont val="Dosis"/>
        <family val="3"/>
      </rPr>
      <t>If this cell is black, please don't enter data!</t>
    </r>
    <r>
      <rPr>
        <b/>
        <sz val="12"/>
        <rFont val="Dosis"/>
        <family val="3"/>
      </rPr>
      <t xml:space="preserve">
Please enter the total target (only people) for this activity (this target includes all targets that ARE refugees, migrants or host communities)</t>
    </r>
  </si>
  <si>
    <t>Acción y Desarrollo</t>
  </si>
  <si>
    <t>Asociación de Jubilados y Pensionados Venezolanos en Argentina</t>
  </si>
  <si>
    <t>Asociación de Venezolanos en Eloy Alfaro</t>
  </si>
  <si>
    <t>Asociación Fundación contra el Hambre Perú</t>
  </si>
  <si>
    <t>Asociación Migrantes Venezolanos</t>
  </si>
  <si>
    <t>Asociación Misioneros de San Carlos Scalabrinianos</t>
  </si>
  <si>
    <t>Asociacion Proteccion Poblacion Vulnerable</t>
  </si>
  <si>
    <t>Asociación Salto Ángel</t>
  </si>
  <si>
    <t>Asociación Venezuela en Ecuador AC</t>
  </si>
  <si>
    <t>ASOVENAR</t>
  </si>
  <si>
    <t>CEDRO</t>
  </si>
  <si>
    <t>Coalición por Venezuela</t>
  </si>
  <si>
    <t>Consorcio ONG OCIPI Y Capellanía Nacional OFICA</t>
  </si>
  <si>
    <t>Corporación Colectivo Sin Fronteras</t>
  </si>
  <si>
    <t>CRISFE Foundation</t>
  </si>
  <si>
    <t>Equidad Foundation</t>
  </si>
  <si>
    <t>Equilibrium CenDE</t>
  </si>
  <si>
    <t>Facultad de Psicología - Universidad de la República (UDELAR)</t>
  </si>
  <si>
    <t>Fundación Brisas del Norte</t>
  </si>
  <si>
    <t>Fundación Colombovenezolana Nueva Ilusión</t>
  </si>
  <si>
    <t>Fundación Nakama's</t>
  </si>
  <si>
    <t>Fundación RadaBer</t>
  </si>
  <si>
    <t>Fundacion Social Vivan los Niños</t>
  </si>
  <si>
    <t>FUNVEAC</t>
  </si>
  <si>
    <t>International Medical Corps</t>
  </si>
  <si>
    <t>La Casita Hispanic Cultural Centre</t>
  </si>
  <si>
    <t>Living Water Community (LWC)</t>
  </si>
  <si>
    <t>LLANOVENCOL</t>
  </si>
  <si>
    <t>ONG Migrantes por el Maule</t>
  </si>
  <si>
    <t>ONG Preemptive Love Coalition Colombia</t>
  </si>
  <si>
    <t>Organización Transfomando Vidas</t>
  </si>
  <si>
    <t>Panamerican Development Foundation</t>
  </si>
  <si>
    <t>Population Program, Faculty of Social Sciences, University of the Republic</t>
  </si>
  <si>
    <t>Red de Investigaciones en Derechos Humanos - CONICET (Consejo Nacional de Investigaciones Científicas y Técnicas)</t>
  </si>
  <si>
    <t>Salvation Army</t>
  </si>
  <si>
    <t>Si, Da Vida</t>
  </si>
  <si>
    <t>Terranueva Foundation</t>
  </si>
  <si>
    <t>Unión Venezolana en Perú</t>
  </si>
  <si>
    <t>Venezolanos en Barranquilla</t>
  </si>
  <si>
    <t>Voices GY</t>
  </si>
  <si>
    <t>.New Organisation</t>
  </si>
  <si>
    <t>ORG278</t>
  </si>
  <si>
    <t>ORG273</t>
  </si>
  <si>
    <t>ORG282</t>
  </si>
  <si>
    <t>ORG294</t>
  </si>
  <si>
    <t>ORG279</t>
  </si>
  <si>
    <t>ORG285</t>
  </si>
  <si>
    <t>ORG276</t>
  </si>
  <si>
    <t>ORG295</t>
  </si>
  <si>
    <t>ORG280</t>
  </si>
  <si>
    <t>ORG272</t>
  </si>
  <si>
    <t>ORG300</t>
  </si>
  <si>
    <t>ORG281</t>
  </si>
  <si>
    <t>ORG302</t>
  </si>
  <si>
    <t>ORG286</t>
  </si>
  <si>
    <t>ORG290</t>
  </si>
  <si>
    <t>ORG287</t>
  </si>
  <si>
    <t>ORG288</t>
  </si>
  <si>
    <t>ORG289</t>
  </si>
  <si>
    <t>ORG291</t>
  </si>
  <si>
    <t>ORG297</t>
  </si>
  <si>
    <t>ORG269</t>
  </si>
  <si>
    <t>ORG270</t>
  </si>
  <si>
    <t>ORG292</t>
  </si>
  <si>
    <t>ORG299</t>
  </si>
  <si>
    <t>ORG296</t>
  </si>
  <si>
    <t>ORG298</t>
  </si>
  <si>
    <t>ORG303</t>
  </si>
  <si>
    <t>ORG301</t>
  </si>
  <si>
    <t>ORG277</t>
  </si>
  <si>
    <t>ORG283</t>
  </si>
  <si>
    <t>ORG275</t>
  </si>
  <si>
    <t>ORG284</t>
  </si>
  <si>
    <t>ORG293</t>
  </si>
  <si>
    <t>ORG271</t>
  </si>
  <si>
    <t>Faith-Based Organisation</t>
  </si>
  <si>
    <t>Cáritas Ecuador</t>
  </si>
  <si>
    <t>Cáritas Parana</t>
  </si>
  <si>
    <t>Academia</t>
  </si>
  <si>
    <t>Fundación para la Integración y Desarrollo de América Latina (FIDAL)</t>
  </si>
  <si>
    <t>Instituto de Patrimonio Natural y Cultural (IPANC)</t>
  </si>
  <si>
    <t>Coorporación Kimirina</t>
  </si>
  <si>
    <t>La Casita Centro Cultural Hispano</t>
  </si>
  <si>
    <t>Centro de Atencion al Migrante (CAM)</t>
  </si>
  <si>
    <t>Migrantes por el Maule</t>
  </si>
  <si>
    <t>Programa de Población - Universidad de la República</t>
  </si>
  <si>
    <t>Ejército de Salvación</t>
  </si>
  <si>
    <t>Fundación Scalabrini Chile</t>
  </si>
  <si>
    <t>Fundación Terranueva</t>
  </si>
  <si>
    <t>Vicaría de Pastoral Social Cáritas</t>
  </si>
  <si>
    <t>Consejo Mundial de Cooperativas de Ahorro y Crédito</t>
  </si>
  <si>
    <t>Sector (SP)</t>
  </si>
  <si>
    <t>Objetivos del Sector</t>
  </si>
  <si>
    <t>Indicador (SP)</t>
  </si>
  <si>
    <t>Descripción (SP)</t>
  </si>
  <si>
    <t>Tipo de indicador</t>
  </si>
  <si>
    <t>Definiciones</t>
  </si>
  <si>
    <t>Servicios Comunes (Comunicación)</t>
  </si>
  <si>
    <t>Otro</t>
  </si>
  <si>
    <t>Desarrollar e implementar iniciativas de comunicación estratégica para potenciar la visibilidad de la Plataforma Regional R4V y sus acciones de respuesta.</t>
  </si>
  <si>
    <t># de impresiones/visitas a redes sociales con mensajes contra la xenofobia y la discriminación y actividades de sensibilización</t>
  </si>
  <si>
    <t>Este indicador busca medir el número de personas alcanzadas a través de mensajes contra la discriminación y la xenofobia y promoviendo la integración de refugiados y migrantes.</t>
  </si>
  <si>
    <t># de visitas a la newsletter de R4V</t>
  </si>
  <si>
    <t>Este indicador tiene como objetivo medir la cantidad de veces que los suscriptores al boletín de R4V abren cada edición quincenal.</t>
  </si>
  <si>
    <t># de productos de comunicación publicados</t>
  </si>
  <si>
    <t xml:space="preserve">Este indicador busca medir el número de boletines emitidos, comunicados de prensa publicados, documentos técnicos desarrollados por el grupo de trabajo regional de comunicación, productos para campañas de comunicación (no vinculados a mensajes anti-xenofobia), contenido de redes sociales para los sectores R4V y productos de branding. </t>
  </si>
  <si>
    <t># de visitas al sitio web de R4V</t>
  </si>
  <si>
    <t>Este indicador busca medir el número de visitas totales al sitio web de R4V, incluidas las visitas a los micrositios de las Plataformas Nacionales y Subregionales.</t>
  </si>
  <si>
    <t>Trained: on contextual issues such as xenophobia in the region; topics of interest for journalists; and aspects related to R4V's internal communication.</t>
  </si>
  <si>
    <t># de actores de instituciones, prensa y de la sociedad civil capacitados</t>
  </si>
  <si>
    <t xml:space="preserve">El indicador tiene como objetivo medir el número de actores de instituciones públicas o privadas, de la prensa y de organizaciones de sociedad civil, que participan de talleres y capacitaciones sobre la situación de las personas refugiadas y migrantes de Venezuela y sus comunidades de acogida en América Latina y el Caribe. </t>
  </si>
  <si>
    <t>Capacitaciones</t>
  </si>
  <si>
    <t>This indicator serves to capture all inter-agency coordiantion meetings of Platforms Sectors, Working Groups, Inter-sectoral (regional, sub-regional, national), as well as ad hoc meetings of R4V stakeholders within the R4V framework</t>
  </si>
  <si>
    <t>Servicios Comunes (Coordinación)</t>
  </si>
  <si>
    <t>Se maximiza el potencial de los mecanismos de coordinación para promover el apoyo a los refugiados y migrantes de Venezuela y a los socios de R4V en todas las instancias de la respuesta de R4V</t>
  </si>
  <si>
    <t># de reuniones de coordinación multilaterales relevantes para la respuesta R4V mantenidas de manera regular o ad hoc</t>
  </si>
  <si>
    <t>Este indicador sirve para captar todas las reuniones de coordinación interagencial de las Plataformas, Sectores, Grupos de Trabajo, reuniones intersectoriales, etc. (regionales, subregionales, nacionales), así como las reuniones ad hoc de "stakeholders" dentro del marco de la R4V.</t>
  </si>
  <si>
    <t>Servicios Comunes (Recaudación de fondos)</t>
  </si>
  <si>
    <t>Mejorar el apoyo al plan de respuesta R4V (RMRP) de manera interinstitucional e intersectorial</t>
  </si>
  <si>
    <t># de actividades de movilización de recursos interagenciales</t>
  </si>
  <si>
    <t>Esto incluye actividades realizadas por dos o más actores de respuesta R4V de manera coordinada, que tienen como objetivo movilizar a los donantes (sector público y / o privado) para mejorar los niveles de financiamiento del RMRP. Esto puede incluir reuniones informativas para donantes, misiones de donantes, presentaciones conjuntas interinstitucionales y / o intersectoriales, etc.</t>
  </si>
  <si>
    <t>Servicios Comunes (MI)</t>
  </si>
  <si>
    <t>Proporcionar servicios eficaces de gestión de la información para respaldar el análisis y seguimiento de las necesidades y la respuesta, y la identificación de brechas y restricciones de acceso (relacionado con SO1, SO2, SO3).</t>
  </si>
  <si>
    <t># de evaluaciones coordinadas, incluidas las intersectoriales / interinstitucionales, realizadas</t>
  </si>
  <si>
    <t>Esto puede incluir cualquier tipo de evaluaciones cuantitativas o cualitativas que serán utilizadas por IM como fuentes de datos para la ejecución de su trabajo.</t>
  </si>
  <si>
    <t># de productos comunes de gestión de la información</t>
  </si>
  <si>
    <t xml:space="preserve">Que incluyen infografías, conjuntos de datos, estadísticas y / o conjuntos de información consolidados y almacenados sobre la población afectada, necesidades y respuesta, disponibles de forma regular o ad hoc. </t>
  </si>
  <si>
    <t># de actores que informan bajo el marco de monitoreo de RMRP</t>
  </si>
  <si>
    <t>Utilizando la herramienta 5W, IM a nivel nacional, subregional y regional, informa mensualmente el número de actores que informan sobre sus actividades de RMRP.</t>
  </si>
  <si>
    <t>Servicios Comunes (Reporte)</t>
  </si>
  <si>
    <t>Proporcionar servicios de informes eficaces a nivel nacional y regional (relacionado con SO1, SO2, SO3).</t>
  </si>
  <si>
    <t># de informes producidos sobre la respuesta de R4V</t>
  </si>
  <si>
    <t xml:space="preserve">Esto incluye productos desarrollados por los sectores relevantes o grupos de coordinación interagencial, al nivel regional y nacional, como los SitReps, Reportes, Actualizaciones, y materiales de guía inter-sectorial. </t>
  </si>
  <si>
    <t xml:space="preserve">This indicator measures the two-way communication mechanisms that are established to collect feedback and complaints to adapt the response to new needs and trends identified, or to allow the safe handling of serious complaints. It includes mechanisms created to collect SEA and other complaints about staff misconduct. </t>
  </si>
  <si>
    <t>Feedback mechanism: a process for receiving feedback and responding to complaints from people affected by crisis or those impacted by humanitarian actors’ presence and assistance. It can involve a single activity, the implementation of more activities by one organization or it can be a collective service when it involves more than one partner. Examples are hotline, messaging lines, suggestion boxes systems, perception surveys etc. Affected Population: This refers to all people who benefit from assistance and community-based programming, whether they are refugees and migrants, host populations or are communities of origin/return/transit or at risk</t>
  </si>
  <si>
    <t>Servicios Comunes (Transversal [CwC, PSEA, AAP])</t>
  </si>
  <si>
    <t>Promover una respuesta inclusiva y segura basada en principios humanitarios, incorporando temas transversales como la comunicación con las comunidades, centralidad de la protección, medio ambiente, género y edad, inclusión de la discapacidad, protección contra la explotación y el abuso sexuales, y rendición de cuentas a las poblaciones afectadas.</t>
  </si>
  <si>
    <t># de canales de retroalimentación y quejas disponibles para las poblaciones afectadas (CwC, PSEA, AAP)</t>
  </si>
  <si>
    <t xml:space="preserve">Este indicador mide los mecanismos de comunicación bidireccionales que se establecen para recoger las retroalimentaciones y las quejas con el fin de adaptar la respuesta a las nuevas necesidades y tendencias identificadas, o para permitir la gestión segura de las quejas graves. Incluye los mecanismos creados para recoger las quejas de E2:E6EAS y otras quejas sobre la mala conducta del personal. </t>
  </si>
  <si>
    <t># of individuals accessing two-way communication mechanisms to voice their needs/concerns/feedback</t>
  </si>
  <si>
    <t># de personas que acceden a mecanismos de comunicación bidireccional para dar voz a su preocupaciones, necesidades y retroalimentación</t>
  </si>
  <si>
    <t>Este indicador mide si los mecanismos de comunicación bidireccionales existentes funcionan y son accesibles. Se quiere evaluar la eficacia de estos sistemas tanto para las poblaciones afectadas como para incorporar la retroalimentación a la respuesta.</t>
  </si>
  <si>
    <t># of AAP inter-agency initiatives</t>
  </si>
  <si>
    <t># de iniciativas interagenciales de AAP</t>
  </si>
  <si>
    <t>Este indicador mide los esfuerzos de los socios de la plataforma para rendir cuentas colectivamente a las poblaciones afectadas, desarrollando iniciativas conjuntas que amplíen el alcance y optimicen el uso de los recursos. Las iniciativas que se contabilizarán incluyen las iniciativas colectivas de suministro de información (p. ej: UReport o materiales elaborados por más de una org, mecanismos de retroalimentación y compalints conjuntos, consulta comunitaria conjunta)</t>
  </si>
  <si>
    <t xml:space="preserve">This indicator stems from the Mimum Operating Standards on PSEA and seeks to understand compliance of R4V partners with this standard.
All partner organisations need to have a
code of conduct that includes the
obligation of staff and associated
individuals and entities, not to
sexually exploit or abuse 
people and to comply with
reporting obligations. Furthermore, all partners need to ensure that staff,
volunteers
and associates
meet PSEA
requirements, which starts by having all staff, volunteers and associated personnel sign the organisation’s code
of conduct. </t>
  </si>
  <si>
    <t># de organizaciones que tienen un código de conducta que incluye PEAS, firmado por su personal, y que han llevado a cabo capacitaciones obligatorias correspondientes</t>
  </si>
  <si>
    <t>Este indicador emana de los estándares operativos mínimos de PEAS del IASC y busca comprender el cumplimiento de los socios de R4V con este estándar básico.
Todas las organizaciones asociadas deben tener un código de conducta que incluya la obligación del personal y personas y entidades asociadas de no explotar o abusar sexualmente de las
personas y de cumplir con el deber de reportar. Además, todos los socios deben asegurarse de que el personal, voluntarios y asociados de las organizaciones socias conozcan esas obligaciones con respecto a la PEAS lo que significa, al menos, que todas las personas firmen el código de conducta y tengan una capacitación sobre PEAS.</t>
  </si>
  <si>
    <t xml:space="preserve">Joint SEA risk assessments are essentially a collective exercise to form a comprehensive picture of SEA risks and response capacities in the context of R4V responses in a particular geographic location. This often entails the leadership of the national platforms and PSEA focal points in deploying the R4V risk assessment methodology, in order to understand how the response, as a whole, is addressing SEA risks. The main purpose of a joint SEA risk assessment is to provide findings and recommendations to promote safer programs and to improve R4V partners´ capacity to protect affected communities from SEA. </t>
  </si>
  <si>
    <t># de evaluaciones de riesgo de EAS finalizadas</t>
  </si>
  <si>
    <t>Este indicador refleja una de las áreas prioritarias de los esfuerzos de PEAS de R4V en 2022. Las evaluaciones de riesgo tienen por objetivo dar un "snapshot" de de los riesgos de SEA y las capacidades de respuesta en un área geográfica particular, para informar la implementación / ajuste de las actividades de respuesta y los programas de PEAS. El indicador busca demostrar el grado en que las plataformas nacionales de R4V están tomando medidas para garantizar que todas las actividades estén diseñadas y implementadas con base en una
evaluación imparcial de las necesidades y riesgos de la EAS y la comprensión de las vulnerabilidades y capacidades de diferentes grupos, utilizando la metodología de evaluación de riesgos R4V.</t>
  </si>
  <si>
    <t>Providing and increasing access to educational services in conditions of safety and dignity to the Venezuelan refugee and migrant population (and the related host population in conditions of vulnerability) from a gender, inclusion and intersectoral perspective.</t>
  </si>
  <si>
    <t># of refugees and migrants enrolled in formal educational institutions or non-formal education programs</t>
  </si>
  <si>
    <t>Direct Assistance</t>
  </si>
  <si>
    <t xml:space="preserve">Access: Children, adolescents or young people who require educational services can enroll in formal and non-formal educational services to continue their learning without any type of barrier.
Types of education: Formal and Non-formal
Formal Education: or formal learning is the intentional, planned and regularized education from educational systems with chronological order and hierarchically structured, provided by schools, centers or public educational institutions (belonging to the State of the host country), subsidized (with contributions for the operation by the State of the host country) or private. This is what we know as compulsory education, which may range from initial education to the end of secondary education. The degree of compulsory education is determined by the education system of each country.
Non-formal education: or non-formal learning, organized, systematic activity, carried out outside the framework of the education system, to facilitate certain learning, particular subgroups of the population, both adults and children, adolescents, young people or adults with the intention of transferring basic skills, school leveling or reinforcement or of a vocational nature.
Educational system: is the structure for the provision of education, consisting of a set of institutions and agencies that regulate, finance and provide services for the exercise of education according to policies, relations, structures and measures dictated by the State of a country.
Educational trajectory: The path taken by each student within the educational system. 
Educational cycle: Each of the temporal units in which teaching-learning, evaluation and recovery activities are organized at the different educational levels.
Educational levels: an ordered series of educational programs grouped in relation to a gradation of learning experiences, knowledge, skills and competencies provided by each of these programs. Often the levels show the degree of complexity and specialization of the content of an educational program, whether basic or complex. The following structure will be applied in relation to this framework of indicators:
- Initial: comprises, according to age, children between 0-5 years of age (nursery and preschool); 
- Basic: includes children between 5 and 15 years of age (from 1st to 9th grade). 
- Secondary education includes children between 15 and 18 years of age (from 1st to 2nd or 3rd year of secondary education).
 Note: Higher education is considered in the integration sector.
</t>
  </si>
  <si>
    <t># de refugiados y migrantes matriculados en instituciones educativas formales o programas de educación no formal</t>
  </si>
  <si>
    <t>Acceso a servicios de educación formal y no formal</t>
  </si>
  <si>
    <t>Asistencia directa</t>
  </si>
  <si>
    <t># of refugees and migrants enrolled in formal educational institutions or non-formal education programs who complete the corresponding educational cycle and enrol in the next educational level</t>
  </si>
  <si>
    <t>Permanence: Expectation that a student will remain in the cycle or program he/she is studying, that he/she will conclude and even continue studying the subsequent academic level, aiming at the acquisition of a certificate of promotion of the educational level or title of completion of compulsory education.
Educational continuation: Continuity of the student in the approval of the educational cycles and levels required to complete compulsory education.
Compulsory education: is the schooling required by law; the age up to which children are legally obliged to attend school, e.g., at the age of 15. Therefore, the age limit of compulsory schooling is different from the age limit of an educational program.</t>
  </si>
  <si>
    <t># de refugiados y migrantes matriculados en instituciones educativas formales o programas de educación no formal que completan el ciclo educativo correspondiente y se matriculan en el siguiente nivel educativo</t>
  </si>
  <si>
    <t>Permanencia en la educación formal o no formal</t>
  </si>
  <si>
    <t>Provide and increase access to educational services in conditions of safety and dignity to the Venezuelan refugee and migrant population (and the related host population in conditions of vulnerability) from a gender, inclusion and intersectoral perspective.</t>
  </si>
  <si>
    <t># of refugees and migrants that are children, adolescents or youth who are supported with supplies or services</t>
  </si>
  <si>
    <t>It may include any product or service that facilitates or complements the learning and welfare process that favors the quality, dignity and safety of education, also contributing to the permanence of the student in formal or non-formal education and at any level or part of the educational cycle. This may include the delivery of kits of pedagogical or didactic materials and consumables, including technological devices (cell phones, tables p PCs), kits or portions of food or school food supplements, health care, psycho-emotional care, psycho-social care, transportation, school uniforms, procedures for the RVA and includes the delivery of CVA for access to any of the products and services mentioned.</t>
  </si>
  <si>
    <t># de refugiados y migrantes NNA que reciben apoyo con suministros o servicios</t>
  </si>
  <si>
    <t xml:space="preserve">Atención y apoyo a la educación formal o no formal </t>
  </si>
  <si>
    <t>Comprende cualquier producto o servicio que faciliten o complementen el proceso de aprendizaje y bienestar que favorezcan la calidad, dignidad y seguridad de la educación, contribuyendo además a la permanencia del estudiante en la educaión formal o no formal y en cualquier nivel o parte del ciclo educativo. Esto puede incluir la entrega kits de materiales pedagógicos o didácticos y consumibles, incluyendo dispositivos tecnológicos (celulares, tables p PCs), kits o porciones de alimentos o complementos alimenticios escolares, atención de salud, atención psicosoemocional, atención psicosocial, transporte, uniformes escolares, tramites para la RVA e incluye la entrega de CVA para el acceso a cualquiera de los productos y servicios mencionados.</t>
  </si>
  <si>
    <t>School: building/space for initial, basic or secondary education, formal or non-formal, whether or not it belongs to the education system.
Supplies: those elements that are required for the operation or provision of the educational service (school furniture, equipment and technological devices required for education and administration, kitchen equipment or implements, safety, hygiene, health, etc.)
Establishment of a school: installation and/or operation of an alternative educational space for formal or non-formal education.
School to be built or rehabilitated: construction (it can be a new educational center or an expansion) or repair of a school.</t>
  </si>
  <si>
    <t># espacios educativos que se construyen, rehabilitan, establecen o son apoyados con suministros o servicios</t>
  </si>
  <si>
    <t xml:space="preserve">Apoyo a espacios educativos de educación formal o no formal </t>
  </si>
  <si>
    <t>Infraestructura</t>
  </si>
  <si>
    <t># of refugees and migrants who receive assistance for the recognition of academic degrees, titles, etc</t>
  </si>
  <si>
    <t>Support and assistance for the recognition of previous studies (Recognition, Validation and accreditation RVA).</t>
  </si>
  <si>
    <t># de refugiados y migrantes que reciben asistencia o apoyo para el reconocimiento, validación y acreditación de estudios y competencias</t>
  </si>
  <si>
    <t>Apoyo y asistencia para el Reconocimiento, Validación y Acreditación de estudios y competencias</t>
  </si>
  <si>
    <t xml:space="preserve">The capacities of education actors (at the regional, sub-regional, national, local and community levels) are strengthened to improve access and quality of education from the perspective of gender, inclusion and intersectorality
</t>
  </si>
  <si>
    <t># of teachers, officials or partners trained to improve access and quality of education</t>
  </si>
  <si>
    <t>Se fortalecen las capacidades de los actores educativos (a nivel regional, subregional, nacional, local y comunitario) para mejorar el acceso y la calidad de la educación desde una perspectiva de género, la inclusión y la intersectorialidad</t>
  </si>
  <si>
    <t># de maestros o facilitadores pedagógicos de cualquier nivel educativo, funcionarios o socios capacitados para mejorar el acceso, la permanencia y la calidad de la educación</t>
  </si>
  <si>
    <t xml:space="preserve"> Creación de capacidad para el acceso y la calidad de la educación formal o no formal. </t>
  </si>
  <si>
    <t>Este indicador abarca todos los niveles territoriales (regional, subregional, nacional, local y comunitario), y como parte de los socios se incluye a madres, padres, cuidadores y cuidadoras
Incluye capacitaciones, webinars, sesiones técnicas para acompañar la implementación de herramientas o metodologías con la participación de autoridades, contrapartes. Abarca todas las iniciativas relacionadas con el apoyo y la contribución a la creación de capacidad para mejorar o aumentar el acceso y la calidad de la educación formal o no formal. También incluye actividades relacionadas con la identificación de necesidades relacionadas con el derecho a la educación y el propio servicio educativo, la planificación y la coordinación sectorial e intersectorial, etc.</t>
  </si>
  <si>
    <t>Pertinent stakeholders increase their awareness of the importance of the right and availability of educational services for refugees and migrants from Venezuela (and related vulnerable host population).</t>
  </si>
  <si>
    <t>This indicator targets the development of technical, advocacy or information documents and materials, awareness-raising events and sessions, the dissemination of information and participation on the importance of exercising the right to education including early childhood development (early childhood education), the availability of educational and related services for all educational levels. It considers and promotes spaces for meaningful and protagonist participation of migrant and refugee children, adolescents and youth and their families in the decisions that affect their lives, as well as the related host population. Advocacy activities are also understood as all those activities that aim to achieve policy change, secure long-term funding, generate a change of attitude and behavior in decision-makers and the general population, so that migrant and refugee children, adolescents and youth can have a safe and quality education. Social responsibility activities can also be reported under this indicator. Research and publications can also be reported as part of advocacy activities.</t>
  </si>
  <si>
    <t># de actividades de información, sensibilización, promoción y difusión sobre la importancia del derecho a la educación sin importar el nivel o modalidad educativa, la disponibilidad y la calidad de la educación</t>
  </si>
  <si>
    <t>Comunicación, sensibilización y defensa del derecho a la educación.</t>
  </si>
  <si>
    <t>Campaña</t>
  </si>
  <si>
    <t>Este indicador apunta a la elaboración de documentos y materiales técnicos, de pincidencia o de información, actos y sesiones de sensibilización, la difusión de información y la participación sobre la importancia de ejercer el derecho a la educación incluyendo el desarrollo infantil temparno (educaion inicial), la disponibilidad de servicios educativos y servicios conexos para todos los niveles educativos. Este considera y promueve espacios de participación significativa y protagonista de niños, niñas, adolescentes y jóvenes migrantes y refugiados y sus familias en las decisiones que afectan sus vidas, asi como de l apoblacion de acogida vinculada.
También se entiende por actividades de incidencia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puedan una educación segura y de calidad. Las actividades de responsabilidad social también pueden ser reportadas bajo este indicador. Las investigaciones y las publicaciones también pueden ser reportadas como parte de las actividades de incidencia.</t>
  </si>
  <si>
    <t># of refugees, migrants and members of affected host communities that are beneficiaries of rapid response productive projects (Incl. delivery of agricultural inputs, technical assistance, etc)</t>
  </si>
  <si>
    <t xml:space="preserve">Este indicador mide el numero de personas, que se beneficia de alguna de las siguientes acciones: entrega de insumos agropecuarios (semillas, fertilizantes, materiales, insumos veterinarios, etc.), activos productivos para medios de vida no agropecuarios y/o transferencias monetarias; acompañamiento técnico y fortalecimiento de capacidades para proteger y mejorar en tiempo corto los medios de sustento esenciales para la seguridad alimentaria de las poblaciones priorizadas. </t>
  </si>
  <si>
    <t>Los refugiados y migrantes de Venezuela, así como las comunidades de acogida afectadas, reciben ayuda para aumentar su capacidad productiva y mejorar sus medios de vida.</t>
  </si>
  <si>
    <t># de refugiados, migrantes y miembros de comunidades de acogida afectadas, beneficiarios de proyectos productivos de respuesta rápida (Incl. entrega de insumos agropecuarios, asistencia técnica, etc.)</t>
  </si>
  <si>
    <t xml:space="preserve">Public sector institutions and other service providers that provide food assitance or food security related technical assitance to refugees, migrants and affected host communities are supported </t>
  </si>
  <si>
    <t>Las instituciones del sector público y/u otros prestadores de servicios que brindan asistencia alimentaria y/o asistencia técnica en el sector de la seguridad alimentaria a los refugiados, migrantes y comunidades de acogida afectadas, son fortalecidas</t>
  </si>
  <si>
    <t># de instalaciones de asistencia alimentaria apoyadas</t>
  </si>
  <si>
    <t>Este indicador mide el número de instalaciones, como comedores, cocinas comunales, albergues, etc. que han sido apoyados con asistencia en infraestructura, equipamiento, insumos incluyendo artículos no perecederos, y adecuación de espacios para la producción de alimentos, almacenamiento, preparación y consumo, con el fin de mantener la provisión de alimentos y servicios en estas instalaciones.</t>
  </si>
  <si>
    <t># of refugees, migrants and members of affected host communities that receive food assistance</t>
  </si>
  <si>
    <t>Los refugiados y migrantes de Venezuela, así como las comunidades de acogida afectadas, reciben asistencia alimentaria</t>
  </si>
  <si>
    <t># de refugiados, migrantes y miembros de comunidades de acogida afectadas que reciben asistencia alimentaria</t>
  </si>
  <si>
    <t>Este indicador mide el número de personas asistidas a través de intervenciones que aborden sus necesidades de seguridad alimentaria, a través de alimentos en especie (raciones de alimentos, kits de alimentos y raciones calientes) y/o transferencias en efectivo (incluyendo efectivo, vales de valor, vales de productos básicos y similares). Estos son los beneficiarios directos y sus hogares (si se proporciona asistencia a toda la familia).</t>
  </si>
  <si>
    <t xml:space="preserve">Public sector institutions and other service providers that provide food assistance or food security related technical assitance to refugees, migrants and affected host communities are supported </t>
  </si>
  <si>
    <t># of individuals working with refugees, migrants and affected host communities trained in food security and/or the provision of food services and assistance</t>
  </si>
  <si>
    <t># de personas capacitadas que trabajan con refugiados, migrantes y población de acogida afectada, que recibieron capacitación en seguridad alimentaria y/o la prestación de servicios y asistencia alimentaria</t>
  </si>
  <si>
    <t>Este indicador mide el número de funcionarios de las autoridades (locales, regionales, nacionales) y de la sociedad civil (ONG, otros...) que proporcionan asistencia alimentaria a los refugiados y migrantes y a las comunidades de acogida, incluidos los servicios en albergues/comedores, o las transferencias en efectivo, los cuales se han beneficiado del directamente del desarrollo de capacidades en el ámbito de la asistencia alimentaria, incluidas las cuestiones de gestión de instalaciones para las cocinas comunales.</t>
  </si>
  <si>
    <t># of refugees and migrants benefiting from primary health care consultations</t>
  </si>
  <si>
    <t>Los refugiados y migrantes reciben atención, insumos e información de salud</t>
  </si>
  <si>
    <t># de refugiados y migrantes beneficiándose de consultas de atención primaria de salud</t>
  </si>
  <si>
    <t>Este indicador mide el acceso de las personas refugiadas y migrantes procedentes de Venezuela, a los primeros niveles de complejidad de salud (ejemplo: puestos, centros) para recibir los siguientes tipos de consultas: TBC, COVID-19, VIH / SIDA, enfermedades no transmisibles, salud mental, salud materna e infantil, salud sexual y reproductiva incluyendo planificación familiar, ITS, apoyo psicosocial, emergencias, prevención y atención de violencia basada en género incluido el manejo clínico de la violencia sexual, entre otras.</t>
  </si>
  <si>
    <t># of refugees and migrants from Venezuela assisted with vaccination against COVID-19</t>
  </si>
  <si>
    <t>Sum of the number of refugees and migrants who have been vaccinated against COVID-19 with the support of the partners. This support may include the delivery of vaccines and supplies, personnel contracts or logistical support.</t>
  </si>
  <si>
    <t># de refugiados y migrantes de Venezuela asistidos con vacunación contra la COVID-19</t>
  </si>
  <si>
    <t>Este indicador mide el acceso de las personas refugiadas y migrantes procedentes de Venezuela que tienen protección contra la COVID-19.</t>
  </si>
  <si>
    <t># of vaccine doses applied to refugees and migrants from Venezuela according to life cycle and national calendar</t>
  </si>
  <si>
    <t># de dosis de vacunas administradas a los refugiados y migrantes de Venezuela según ciclo de vida y calendario nacional</t>
  </si>
  <si>
    <t>Este indicador mide el acceso de las personas refugiadas y migrantes procedentes de Venezuela a las vacunas obligatorias según el grupo de edad y el calendario del país.</t>
  </si>
  <si>
    <t># of refugees and migrants from Venezuela who received supplies</t>
  </si>
  <si>
    <t># de refugiados y migrantes de Venezuela que recibieron insumos</t>
  </si>
  <si>
    <t xml:space="preserve">Este indicador mide el apoyo directo de los socios del sector salud de las plataformas nacionales, a las personas refugiadas y migrantes, mediante la entrega de insumos (como kits de dignidad, kit de parto limpio, kits de higiene, EPPs y otros) </t>
  </si>
  <si>
    <t># of campaigns and people who received information on promotion and access to health services</t>
  </si>
  <si>
    <t># de campañas y personas que recibieron información sobre promoción y acceso a los servicios de salud</t>
  </si>
  <si>
    <t>Este indicador mide el apoyo de los socios del sector salud de las plataformas nacionales, mediante la difusión de información sobre acceso a los servicios de salud del país receptor; así como acciones de promoción ante los problemas de salud mediante diferentes estrategias como campañas de comunicación, entrega de folletos, entre otros.</t>
  </si>
  <si>
    <t># of health facilities supported for the refugees and migrants care</t>
  </si>
  <si>
    <t>Se fortalece a los establecimientos de salud para que presten servicios</t>
  </si>
  <si>
    <t># de establecimientos de salud que han sido apoyados para la atención de las personas refugiada y migrantes</t>
  </si>
  <si>
    <t xml:space="preserve">Este indicador mide el número de establecimientos de salud (incluidos hospitales, clínicas, laboratorios, centros de atención ambulatoria y centros de atención especializada, etc.) que atienden a personas refugiadas y migrantes de Venezuela, y que han recibido medicamentos, dispositivos médicos, insumos médicos o han mejorado su infraestructura por parte los socios del sector salud de las plataformas nacionales. </t>
  </si>
  <si>
    <t># of health personnel and community workers trained</t>
  </si>
  <si>
    <t>This indicator measures the number of people who work in health facilities (health personnel: doctors, nurses, laboratory workers, etc.) and in other health care services in host communities (promoters, agents, leaders and community actors) who have received training (talks, workshops, seminars, webinars) by the health sector partners of the national platforms, on issues of primary care, first aid, emergency care, sexual and reproductive health, and prevention and care of gender-based violence cases, HIV/AIDS, mental health and other topics.</t>
  </si>
  <si>
    <t># de personal de salud y trabajadores comunitarios capacitados</t>
  </si>
  <si>
    <t>Este indicador mide la cantidad de personas que trabajan en establecimientos de salud (personal sanitario: médicos, enfermeras, laboratoristas, etc) y en otros servicios de atención en salud en de las comunidades de acogida (promotores, agentes, líderes y actores comunitarios), que han recibido capacitación (mediante charlas, talleres, seminarios, webinars) por parte de los socios del sector salud de las plataformas nacionales, en temas de atención primaria, primeros auxilios, atención de emergencia, salud sexual y reproductiva, prevención y atención de casos de violencia basada en género, VIH/sida, salud mental y otros temas.</t>
  </si>
  <si>
    <t>Provide transportation assistance in a safe, humane and dignified manner to refugees and migrants from Venezuela for the purposes of protection, integration and access to basic goods and services.</t>
  </si>
  <si>
    <t xml:space="preserve"># of refugees and migrants receiving assistance for transportation between two points within the country for family or social reunification, or access to protection, employment and basic and administrative services </t>
  </si>
  <si>
    <t xml:space="preserve">The indicator aims to capture the number of targeted persons receiving internal or border-to-border transportation assistance, in order to reduce protection risks for refugees and migrants in transit. It is prioritazed the cases related to family or social reunification to guarantee protection networks in their destination. </t>
  </si>
  <si>
    <t>Intern and border-to-border transportation assistance: Transport within one country from one point or border entry point to a different point or to a different border exit point with a different neighboring country.</t>
  </si>
  <si>
    <t>Proporcionar asistencia transporte de forma segura, humana y digna a los refugiados y migrantes de Venezuela con fines de protección, integración y acceso a bienes y servicios básicos.</t>
  </si>
  <si>
    <t># de refugiados y migrantes que reciben ayuda para el transporte entre dos puntos dentro del país para la reunificación familiar o social, o para acceder a protección, empleo y servicios básicos y administrativos</t>
  </si>
  <si>
    <t>El indicador pretende captar el número de personas seleccionadas que reciben asistencia de transporte interno o a frontera, con el fin de reducir los riesgos de protección de los refugiados y migrantes en tránsito. Se priorizan los casos relacionados con la reunificación familiar o social para garantizar las redes de protección en su destino.</t>
  </si>
  <si>
    <t># of refugees and migrants receiving local transportation assistance to access services of protection, basic goods or services, or employment at intra-urban level</t>
  </si>
  <si>
    <t>The indicator aims to capture number of persons targeted assisted with short distance, urban or local transport to facilitate access to protection and basic services such as medical facilities, humanitarian assistance such as food, facilitate the fulfilling of administrative requirements, and to seek employment. Priority is given to the most vulnerable groups identified through vulnerability criteria and based on needs.</t>
  </si>
  <si>
    <t>Support for local (intra-urban) transport: Person is provided with the cash-based assistance for local, short-distance, metropolitan transport within the same city or locality in order to carry out daily activities such as going to the doctor or supermarket. If a person receives a package of support such as several vouchers, only the individual should be measured.
Protection services, basic goods and other services: May include medical facilities, humanitarian assistance such as food, facilitate the fulfilling of administrative requirements, and to seek employment.</t>
  </si>
  <si>
    <t># de refugiados y migrantes que reciben ayuda para el transporte local para acceder a servicios de protección, bienes básicos, empleo y otros servicios a nivel intraurbano</t>
  </si>
  <si>
    <t>El indicador pretende captar el número de personas a las que se presta asistencia en el transporte de corta distancia, urbano o local, para facilitar el acceso a la protección y a los servicios básicos, como los centros médicos, la asistencia humanitaria, como son las raciones alimentarias, para facilitar el cumplimiento de los requisitos administrativos y para buscar empleo. Se da prioridad a los grupos más vulnerables identificados mediante criterios de priorización y en función de las necesidades.</t>
  </si>
  <si>
    <t># de personas beneficiados de las transferencias monetarias multipropósito (MPC)</t>
  </si>
  <si>
    <t>Este indicador sirve para capturar la cantidad de refugiados y migrantes de Venezuela que reciben transferencias monetarias multipropósito. Esto puede incluir asistencia mediante otras modalidades monitarias, p. Ej. vales, efectivo, etc.</t>
  </si>
  <si>
    <t>Las transferencias monetarias multipropósito (MPC) son transferencias (periódicas o únicas) que corresponden a la cantidad de dinero necesaria para cubrir, total o parcialmente, las necesidades básicas y / o de recuperación de un hogar. El término se refiere a transferencias de efectivo diseñadas para abordar múltiples necesidades, con el valor de la transferencia calculado en consecuencia. Los valores de transferencia de MPC a menudo se indexan a las brechas de gastos en función de una Canasta de Gastos Mínimos (MEB) u otro cálculo monetizado del monto requerido para cubrir las necesidades básicas. Todos los MPC no tienen restricciones en términos de uso, ya que se pueden gastar según lo elija el destinatario.</t>
  </si>
  <si>
    <t># of refugee and migrant children and adolescents who received specialised child protection services</t>
  </si>
  <si>
    <t>Protección (Protección de la Infancia)</t>
  </si>
  <si>
    <t>Los servicios de protección de la ninez fortalecen la prestación de servicios especializados y asistencia para la protección de la niñez y la adolescencia migrantes y refugiados de acuerdo a sus necesidades y en coordinación con las autoridades nacionales, especialmente en respuesta al COVID-19.</t>
  </si>
  <si>
    <t># de niños, niñas y adolescentes refugiados y migrantes que recibieron servicios especializados de protección de la niñez</t>
  </si>
  <si>
    <t>Incluye atención individual y manejo de casos: casos identificados de violencia, abuso, negligencia y explotación, apoyados y / o referidos a las autoridades de protección infantil; asistencia jurídica, apoyo psicológico, reagrupación familiar, atención familiar o servicios alternativos adecuados, inscripción y regularización de nacimientos. Estos servicios podrían incluir medidas que aborden las dimensiones de género, etnia y discapacidad de niñas, niños y adolescentes.</t>
  </si>
  <si>
    <t>Ver estandar 18 https://alliancecpha.org/en/system/tdf/library/attachments/2019_cpms_-_handbook_-_final_spanish.pdf?file=1&amp;type=node&amp;id=37561</t>
  </si>
  <si>
    <t>See standars 10 and 15 https://alliancecpha.org/en/system/tdf/library/attachments/2019_cpms_-_handbook_-_final_spanish.pdf?file=1&amp;type=node&amp;id=37561</t>
  </si>
  <si>
    <t># de niños, niñas y adolescentes refugiados y migrantes y sus familias, cuidadores que reciben apoyo en salud mental y psicosocial basado en la comunidad</t>
  </si>
  <si>
    <t>Incluye actividades grupales para el bienestar de la ninez, educación no formal; Juego estructurado y libre; Deportes; Programas de resiliencia y habilidades para la vida; formación de liderazgo para adolescentes; y grupos de apoyo y crianza de los hijos que fortalecen a las familias. Estos servicios podrían incluir medidas que aborden las dimensiones de género, etnia y discapacidad de niñas, niños y adolescentes.</t>
  </si>
  <si>
    <t>Ver estandar 10 y 15 https://alliancecpha.org/en/system/tdf/library/attachments/2019_cpms_-_handbook_-_final_spanish.pdf?file=1&amp;type=node&amp;id=37561</t>
  </si>
  <si>
    <t>1. The capacities of actors at the regional, national, local and community levels are strengthened to improve and establish guidelines and legislation that coordinates the inter-institutional articulation and guarantees the access and real and effective exercise of services and, fundamental and protection rights, integrating gender and intersectionality approaches.</t>
  </si>
  <si>
    <t>Including trainings, webinars, technical sessions, with the participation of authorities, child protection and migration/asylum authorities, counterparts, members of subsector or other sectors, NGOs, community-based organizations, which integrate a gender-sensitive approach. It covers all initiatives related to support and contribute to building child protection capacities (protocols, routemaps, standards, tools). It includes activities related to identification of CP needs, international protection needs, coordination and referral mechanism to child protection authorities, etc.</t>
  </si>
  <si>
    <t>See estándar 17 https://alliancecpha.org/en/system/tdf/library/attachments/2019_cpms_-_handbook_-_final_spanish.pdf?file=1&amp;type=node&amp;id=37561</t>
  </si>
  <si>
    <t>Se fortalecen las capacidades de los actores a nivel regional, nacional, local y comunitario para mejorar y establecer lineamientos y legislación que coordine la articulación interinstitucional y garantice el acceso y ejercicio real y efectivo de los servicios y derechos fundamentales y de protección, integrando género. y enfoques de interseccionalidad.</t>
  </si>
  <si>
    <t># de personas que trabajan con refugiados y migrantes capacitados en protección de la niñez</t>
  </si>
  <si>
    <t>Incluye capacitaciones, webinars, sesiones técnicas, con la participación de autoridades, autoridades de protección de la niñez y migración / asilo, contrapartes, funcionarios públicos, miembros del subsector u otros sectores, organizaciones de base comunitaria, organizaciones de la sociedad civil, que integran un enfoque sensible al género . Abarca todas las iniciativas relacionadas con el apoyo y la contribución a la creación de capacidades de protección de la ninez como herramientas, protocolos, rutas, estándares. Incluye actividades relacionadas con la identificación de necesidades de protección de la ninez, necesidades de protección internacional, mecanismo de coordinación y derivación a las autoridades de protección de la ninez, etc.</t>
  </si>
  <si>
    <t>Ver estandar 17 https://alliancecpha.org/en/system/tdf/library/attachments/2019_cpms_-_handbook_-_final_spanish.pdf?file=1&amp;type=node&amp;id=37561</t>
  </si>
  <si>
    <t># of campaigns and people reached through of campaigns on information and sensitization activities about Child Protection risks, both on the route and within host communities</t>
  </si>
  <si>
    <t>Estrategias para abogar a nivel nacional y regional para garantizar los derechos y la protección de los niños, niñas y adolescentes y sus familias; y para sensibilizar y difundir información coherente y segura entre las poblaciones, se desarrollen, para garantizar su seguridad y protección, considerando enfoques de género y diversidad.</t>
  </si>
  <si>
    <t># de campañas y personas a las que se llegó a través de campañas de información y actividades de sensibilización sobre los riesgos de la protección infantil, tanto en la ruta como dentro de las comunidades de acogida</t>
  </si>
  <si>
    <t>Incluye jornadas de sensibilización, difusión de información sobre riesgos de protección, disponibilidad de servicios y mecanismos de protección de la niñez, derechos, actividades de la AAP. También se trata de fortalecer la agencia de los niños, niñas y adolescentes refugiados y migrantes y sus familias en las decisiones que afectan sus vidas.</t>
  </si>
  <si>
    <t xml:space="preserve">1) Coordinate regional inter sectoral initiatives to mitigate the risk of GBV for women girls and LGBTI people from Venezuela and from host communities and 2) Support and strengthen the capacity of local and national actors to provide quality, inclusive, multi-sectoral response services that are available, accessible, and acceptable to refugee and migrant GBV survivors from Venezuela and host communities.
</t>
  </si>
  <si>
    <t xml:space="preserve"> # of individuals trained on prevention, mitigation and response to GBV among refugees and migrants from Venezuela</t>
  </si>
  <si>
    <t>This indicator under the objective 1 measures the number of non GBV specialists attending training in GBV mitigation . Under the objective 2, it shows the number of GBV practitioners trained in GBV response</t>
  </si>
  <si>
    <t xml:space="preserve">Under objective 1, the GBV subsector will craft training material and roll out workshops which will be targeted at non GBV practitioners such as government institutions, NGOs, UN Agencies, civil society in order to build core knowledge on GBV in emergencies. The workshops will cover how to anticipate, contextualize, map and address factors that can contribute to GBV against women, girls and LGBTI population in particular. (eg: mapping GBV risks , )Under objective 2, GBV trainings are intended for GBV practitioners to design sound GBV programming and/or acquire core competencies to assist a survivors healing process Training topics include: Clinical Management of Rape, GBV Standard Operating Procedures, GBV Programming, GBViE Minimum Standards, IASC GBV Guidelines, Remote psychosocial support provision, GBV Case management,. </t>
  </si>
  <si>
    <t>1) Coordinar iniciativas multisectoriales para mitigar el riesgo de violencia de género al que se exponen niñas, mujeres y personas LGBTI de Venezuela y de comunidades de acogida 2)Apoyar y fortalecer la capacidad de actores para brindar servicios multisectoriales de calidad, inclusivos, multisectoriales que sean accesibles y aceptables para las personas sobrevivientes de violencia de género refugiadas y migrantes de Venezuela y de las comunidades de acogida</t>
  </si>
  <si>
    <t>Este indicador debe reportarse para objetivos 1 y 2. Bajo el objetivo 1, este mide el numero de personas no especialistas que asisten a capacitaciones de mitigación de riesgo y transversalización de VdG . Bajo el objetivo 2, este mide el numero de especialistas de violencia de género formados en protocolos de atencion focalizada para personas sobrevivientes</t>
  </si>
  <si>
    <t># of guidance documents and GBV assessment reports to identify or mitigate risk in programs benefiting refugees and migrants from Venezuela</t>
  </si>
  <si>
    <t>This indicator measures the number of manuals and documents produced by subsector members and/or co- leads ; these include GBV assessments, advocacy notes and fact sheets and guidance documents on GBV risk mitigation</t>
  </si>
  <si>
    <t xml:space="preserve">Risk mitigation includes supporting other sectors in mainstreaming women protection in their programming in order to assist them to map and address risks and enhance safe access to services among women and girls and other at-risk groups. It also includes alliances with other sectors to other empower women through cash distribution and livelihood. </t>
  </si>
  <si>
    <t>1) Coordinar iniciativas multisectoriales para mitigar el riesgo de violencia de género al que se exponen niñas, mujeres y personas LGBTI de Venezuela y de comunidades de acogida</t>
  </si>
  <si>
    <t># de documentos guía y evaluaciones para identificar y mitigar el riesgo de VdG en programas que beneficien a personas refugiadas y migrantes de Venezuela</t>
  </si>
  <si>
    <t>Este indicador mide el numero de manuales, evaluaciones y documentos producidos por los miembros o colideres del subsector; incluye hojas informativas, documentos de incidencia y documentos guia para mitigar riesgos de VdG</t>
  </si>
  <si>
    <t>Mecanismo/Abogacía</t>
  </si>
  <si>
    <t xml:space="preserve">Design strategies for community engagement on GBV prevention 
</t>
  </si>
  <si>
    <t># of awareness sessions conducted to prevent GBV against refugees and migrants from Venezuela and affected host communities</t>
  </si>
  <si>
    <t xml:space="preserve">Number of in person or remote discussion groups meetings, community based awareness activities or group conversations about Gender Based Violence prevention </t>
  </si>
  <si>
    <t xml:space="preserve">In person and remote sessions include discussions around gender roles and on gender relations that justify and perpetuate detrimental behaviors against women and LGBTI populations. Prevention initiatives include awareness sessions on positive masculinity and non violent conflict resolution. Surveys applied at the end of awareness session cycles will allow GBV program staff to assess the impact of the contents
</t>
  </si>
  <si>
    <t>Diseñar estrategias comunitarias de prevención de la violencia de género</t>
  </si>
  <si>
    <t># de sesiones de sensibilización para prevenir la violencia de genero entre personas refugiadas y migrantes de Venezuela y comunidades de acogida</t>
  </si>
  <si>
    <t xml:space="preserve">Este indicador mide el numero de sesiones (ej: discusiones en grupo) remotas y en persona ,actividades de concientización/sensibilizacion a nivel comunitario y conversaciones grupales en torno a la prevencion de violencia de genero. </t>
  </si>
  <si>
    <t># of services delivered to support GBV survivors</t>
  </si>
  <si>
    <t xml:space="preserve">Each GBV service provider will account for the number of consultations/visits/sessions conducted to provide care for GBV survivors from Venezuela or affected host communities </t>
  </si>
  <si>
    <t>.Gender Based Violence response services include care to support all survivors. Therefore sessions/consultations to support survivors include: Case management follow up visit or intake sessions (which includes cross cutting PSS and referrals) , mental health and psychosocial support sessions, individual counselling sessions, health consultations, counselling sessions on family planning and antenatal care, consultations related to clinical management of rape , legal orientation sessions, safe shelter intake /admission, dignity kit and life saving information delivery, legal representation services. Each session provided in a static or mobile outpost will be considered considered one service (note that one individual can receive more than one service)</t>
  </si>
  <si>
    <t>2)Apoyar y fortalecer la capacidad de actores para brindar servicios multisectoriales de calidad, inclusivos, multisectoriales que sean accesibles y aceptables para las personas sobrevivientes de violencia de género refugiadas y migrantes de Venezuela y de las comunidades de acogida</t>
  </si>
  <si>
    <t># de servicios prestados para atender las necesidades de las personas sobrevivientes</t>
  </si>
  <si>
    <t>Cada proveedor de servicios de violencia de género contabilizará la cantidad de consultas/visitas/sesiones realizadas para brindar atención a sobrevivientes de violencia de género de Venezuela o comunidades de acogida afectadas.</t>
  </si>
  <si>
    <t># of refugees, migrants and affected host community members reached with GBV prevention programs</t>
  </si>
  <si>
    <t>Number of individuals  (men, boys, women, girls) attending community based awareness sessions on  GBV prevention</t>
  </si>
  <si>
    <t xml:space="preserve">Prevention activities seeks to address the root causes that underpin Gender Based Violence ; a prevention activity includes sessions to stimulate dialogue in order to change attitudes, question gender roles and stereotypes and transform behaviors that make violence acceptable. </t>
  </si>
  <si>
    <t>2)Apoyar y fortalecer la capacidad de actores para brindar servicios multisectoriales de calidad, inclusivos, multisectoriales que sean accesibles y aceptables para las personas sobrevivientes de violencia de género refugiadas y migrantes de Venezuela y de las comunidades de acogida 3) Diseñar estrategias comunitarias de la prevención de la violencia de género</t>
  </si>
  <si>
    <t># de personas refugiadas, migrantes y miembros de la comunidad de acogida alcanzadas con programas de prevención de violencia de género</t>
  </si>
  <si>
    <t xml:space="preserve">Este indicador mide el numero de personas recibiendo los servicios ofrecidos por los actores que implementan programas de prevención, migitación y respuesta a la violencia de género. </t>
  </si>
  <si>
    <t># of refugees and migrants who received protection-related assistance and specialized services</t>
  </si>
  <si>
    <t>This indicator aims to measure the extent to which refugees and migrants from Venezuela have access to protection assistance and specialized services. The indicator encompasses legal assistance, counselling and legal representation linked to individual identity documentation, RSD, birth registration, nationality and access to rights (land, housing and property, prevention of evictions). This indicator also considers all basic/specialized services provided to facilitate access to rights (e.g. education, health, housing, justice, land, prevention of evictions) and basic services (e.g. mental health and psychosocial support, survivors of violence, victims of double affectation and organized crime); and to national protection mechanisms, including those related to armed conflict and organized crime. This indicator also includes services aimed at guaranteeing access to decent and safe travel.</t>
  </si>
  <si>
    <t>The indicator applies through remote (e.g. Helplines, call centers, social media) and face-to-face channels, including Support Spaces. Services provided through applications and other technological means.</t>
  </si>
  <si>
    <t>Proteccion (General)</t>
  </si>
  <si>
    <t>Brindar asistencia crítica de protección y servicios especializados, incluida la gestión de casos y la referencia para abordar las necesidades de protección prioritarias de las personas refugiadas y migrantes de Venezuela.</t>
  </si>
  <si>
    <t># de personas refugiadas y migrantes de Venezuela que recibieron asistencia de protección y servicios especializados</t>
  </si>
  <si>
    <t>Este indicador tiene como objetivo medir hasta qué punto las personas refugiadas y migrantes de Venezuela tienen acceso a servicios de asistencia de protección y servicios especializados. El indicador abarca la orientación, la asistencia y representación jurídica, vinculada a la documentación de identidad, la determinación de la condición de refugiado, el registro de nacimiento y la nacionalidad, el acceso a derechos (tierra, vivienda y propiedad, prevención de desalojos) y servicios básicos/especializados (por ejemplo, apoyo psicosocial, sobrevivientes de violencia, víctimas de doble afectación y crimen organizado); y a los mecanismos nacionales de protección, incluidos los relacionados con conflicto armado y crimen organizado. Este indicador también incluye los servicios dirigidos a garantizar acceso a viajes dignos y seguros.</t>
  </si>
  <si>
    <t xml:space="preserve">El indicador aplica a los servicios prestados a través de canales remotos (por ejemplo, líneas de ayuda, centros de llamadas, redes sociales) y presenciales, incluidos los Espacios de Apoyo. Servicios brindados a través de aplicaciones y otros medios tecnológicos. </t>
  </si>
  <si>
    <t>Strengthen the protection environment by ensuring that effective and accurate protection information is produced and disseminated to support relevant actors at local, national and regional levels and improve access to national protection systems.</t>
  </si>
  <si>
    <t># of people trained to strengthen the protection environment</t>
  </si>
  <si>
    <t>This indicator encompasses all trainings, webinars and technical sessions with the participation of local, national and regional authorities (e.g. law enforcement officials, military personnel, migration officials, RSD officials, judges, public defenders, ombudspersons, civil registrars), civil society organizations, women, youth and indigenous organizations and members of the Sector, whose objective is to strengthen technical capacity and consolidate the protection environment (to promote access to documentation, rights and basic services, including access to national protection mechanisms). It also covers all initiatives related to support and contribute to building asylum/migration capacities as well as for the identification of international protection needs, coordination and referrals to asylum and migration authorities.</t>
  </si>
  <si>
    <t>Fortalecer el entorno de protección asegurando que se produzca y difunda información de protección efectiva y precisa para apoyar a los actores relevantes a nivel local, nacional y regional y mejorar el acceso a los sistemas nacionales de protección.</t>
  </si>
  <si>
    <t># de personas capacitadas para fortalecer el entorno de protección</t>
  </si>
  <si>
    <t>Este indicador abarca todas las capacitaciones, seminarios web y sesiones técnicas con la participación de autoridades locales, nacionales y regionales (por ejemplo, funcionarios policiales, personal militar, funcionarios de migración, funcionarios de DCR, jueces, defensores públicos, defensores del pueblo, registradores civiles), organizaciones de la sociedad civil y miembros del Sector cuyo objetivo es fortalecer la capacidad técnica y consolidar el espacio de protección (promover el acceso a la documentación, derechos y servicios básicos, incluyendo el acceso a los sistemas nacionales de protección). También cubre todas las iniciativas relacionadas con el apoyo y la contribución de capacidades de gestión de asilo/migración, así como para la identificación de las necesidades de protección internacional, la coordinación y las referencias a las autoridades de asilo y migración.</t>
  </si>
  <si>
    <t>Capacitaciones, seminarios web y sesiones técnicas virtuales o presenciales.</t>
  </si>
  <si>
    <t>Strengthen the protection environment by ensuring effective and accurate protection information is produced and disseminated to support relevant actors at local, national and regional levels and improve access to national protection systems.</t>
  </si>
  <si>
    <t># of people participating in activities developed for community-based protection</t>
  </si>
  <si>
    <t>This indicator aims to highlight all activities with communities (e.g. focus group discussions, participatory assessments, support groups, community outreach, trainings and awareness-raising, human rights dissemination, CwC, etc.), including host communities, community-based organizations, faith-based organizations, women, youth and indigenous organizations. All activities that promote peaceful coexistence, social cohesion and empowerment under an inter-sectoral perspective are included. This indicator also seeks to understand the effects of community interventions that benefit both refugees and migrants and host communities. It also includes activities aimed at guaranteeing the effective participation of refugees and migrants and the most affected groups.</t>
  </si>
  <si>
    <t># de personas participando en actividades de protección basada en la comunidad</t>
  </si>
  <si>
    <t>Este indicador tiene como objetivo resaltar todas las actividades desarrolladas con y para las comunidades (por ejemplo, discusiones de grupos focales, evaluaciones participativas, grupos de apoyo, alcance comunitario, capacitaciones y concientización, difusión de derechos humanos, CwC, etc.), incluidas las comunidades de acogida, las organizaciones comunitarias, organizaciones basadas en la fe, organizaciones de mujeres, jóvenes e indígenas. Se incluyen todas las actividades que promueven la convivencia pacífica, la cohesión social y el empoderamiento bajo una perspectiva intersectorial. Este indicador también busca comprender los efectos de las intervenciones comunitarias que benefician tanto a las personas refugiadas y migrantes como a las comunidades de acogida. Incluye también las actividades dirigidas a garantizar la participación efectiva de personas refugiadas y migrantes y grupos más afectados.</t>
  </si>
  <si>
    <t>Discusiones de grupos focales, evaluaciones participativas, grupos de apoyo, alcance comunitario, capacitaciones y concientización, difusión de derechos humanos, CwC, etc.</t>
  </si>
  <si>
    <t># of protection studies, reports, analysis and assessments produced/disseminated by sector members to improve the protection response</t>
  </si>
  <si>
    <t>This indicator includes all joint or stand-alone exercises and products on protection data and information collection (reports, assessments, baselines, protection monitoring, border monitoring, surveys, etc.) produced,disseminated and oriented to improve the protection environment for Venezuelan refugees and migrants and guarantee effective and pertinent decision-making processes.</t>
  </si>
  <si>
    <t># de estudios, informes, análisis y evaluaciones desarrolladas/diseminadas por miembros del sector para mejorar la respuesta de protección</t>
  </si>
  <si>
    <t>Este indicador incluye todos los ejercicios y productos conjuntos o independientes sobre recopilación de información de protección (informes, evaluaciones, líneas de base, monitoreo de protección, monitoreo de fronteras, encuestas, etc.) producidas, difundidas/diseminadas y orientados a mejorar el entorno de protección para las personas refugiadas y migrantes venezolanas y garantizar la efectividad en la toma de decisiones.</t>
  </si>
  <si>
    <t>Informes, evaluaciones, líneas de base, monitoreo de protección, monitoreo de fronteras, encuestas, etc.</t>
  </si>
  <si>
    <t>Ensure that access to territory, asylum procedures, regularization, birth registration and nationality are consistent with international standards and with the perspective of durable solutions.</t>
  </si>
  <si>
    <t># of effective advocacy interventions made to guarantee the rights of refugees and migrants from Venezuela</t>
  </si>
  <si>
    <t>This indicator includes documents drafting, observations and recommendations on law and policy initiatives, meetings, discussions, direct or indirect communication, written correspondence, public statements, initiatives and projects aimed at securing access to rights (e.g. not to be rejected at border, no devolution, the right to seek and be granted asylum, access to national protection mechanisms, etc.). It could also emcopass access to legal aid and representation on matters related to RSD and any other legal/protective intervention and strategic litigation with the aim of guaranteeing access and enjoyment of rights. Furthermore, this indicator seeks to analyze compliance by host governments with international obligations relating to the principle of non-refoulment and the related right of access to territory, regularization, birth registration and RSD procedures, among others, for specific population groups (women, indigenous people, evicted people).This indicator includes inter-agency (sector) actions, those developed independently by member organizations, as well as by organizations of refugees and migrants in host countries.</t>
  </si>
  <si>
    <t>Documents drafting, observations, recommendations and contributions on law and policy initiatives, meetings, discussions, direct or indirect communication, written correspondence, public statements, initiatives and projects.</t>
  </si>
  <si>
    <t>Asegurar que el acceso al territorio, los procedimientos de asilo, la regularización, el registro de nacimiento y la nacionalidad son consistentes con los estándares internacionales y con la perspectiva de soluciones duraderas.</t>
  </si>
  <si>
    <t># de intervenciones de incidencia efectivas para garantizar los derechos de las personas refugiadas y migrantes de Venezuela</t>
  </si>
  <si>
    <t xml:space="preserve">Este indicador incluye la redacción de documentos, observaciones y recomendaciones sobre iniciativas de leyes y políticas, reuniones, debates, comunicación directa o indirecta, correspondencia escrita, declaraciones públicas, iniciativas y proyectos destinados a garantizar el acceso a derechos (p. Ej., No ser rechazados en la frontera, sin devolución , derecho a buscar y obtener asilo, acceso a los mecanismos nacionales de protección, etc.). También podría abarcar el acceso a asistencia jurídica y representación en asuntos relacionados con la determinación de la condición de refugiado y cualquier otra intervención legal/de protección y litigios estratégicos con el objetivo de garantizar acceso y goce de derechos. También incluye todos los materiales de información pública, piezas de comunicación, campañas para brindar información de protección a las personas refugiadas y migrantes venezolanas. Además, este indicador busca analizar el cumplimiento por parte de los gobiernos de acogida de las obligaciones internacionales (principio de no devolución, derecho de acceso al territorio, regularización, registro de nacimiento y procedimientos de determinación de la condición de refugiado, entre otros, grupos particulares de población: mujeres, indígenas, personas desalojadas). Este indicador incluye acciones desarrolladas de forma inteagencial (sector), de manera indipendiente por parte de organizaciones miembro, así como acciones desarrolladas por organizaciones de personas refugiadas y migrantes en los paises de acogida. </t>
  </si>
  <si>
    <t>Redacción de documentos, observaciones y recomendaciones, contribuciones, sobre iniciativas de leyes y políticas, reuniones, debates, comunicación directa o indirecta, correspondencia escrita, declaraciones públicas, iniciativas y proyectos</t>
  </si>
  <si>
    <t># of policies and programs supported by the Sector to facilitate access to national protection systems</t>
  </si>
  <si>
    <t>This indicator includes all policies, programs and initiatives at local, national and regional levels addressed to refugees and migrants adopted by governments in the reporting period that facilitate access to national protection systems, child protection systems, women support services, people with disabilities programs, including social programs, subsidies and related welfare programs, technically or financially supported/assisted by Sector member organizations and/or in an interagency manner.</t>
  </si>
  <si>
    <t># de políticas y programas apoyadas por el Sector para facilitar el acceso a los sistemas nacionales de protección</t>
  </si>
  <si>
    <t>Este indicador incluye todas las políticas, programas e iniciativas a nivel local, nacional, regional dirigidos a personas refugiadas y migrantes adoptados por los gobiernos en el período de reporte que facilitan el acceso a los sistemas nacionales de protección, los sistemas de protección infantil, los servicios de apoyo a la mujer, los programas para personas con discapacidad, incluidos los programas sociales, subsidios y programas de bienestar relacionados, apoyadas/asistidas técnica o financieramente por las organizaciones miembro del Sector y/o de manera interagencial (servicios brindados desde los Espacios de Apoyo)</t>
  </si>
  <si>
    <t xml:space="preserve"> Decretos,actos administrativos, políticas, programas e iniciativas.</t>
  </si>
  <si>
    <t>Capacity-building of public officers and civil society organizations for the prevention, identification, assistance, protection and prosecution of human trafficking and smuggling of migrants and refugees from Venezuela</t>
  </si>
  <si>
    <t xml:space="preserve">Desarrollar acciones para el fortalecimiento de capacidades de funcionarios/as públicos y organizaciones de la sociedad civil para la prevención, identificación, asistencia, protección y persecución de la trata de personas y el tráfico ilícito de personas migrantes y refugiadas de Venezuela.  </t>
  </si>
  <si>
    <t># de personas que trabajan con personas refugiadas y migrantes capacitadas en la prevención, identificación, asistencia, protección y persecución de la trata de personas y el tráfico ilícito de migrantes</t>
  </si>
  <si>
    <t xml:space="preserve">Las acciones serán cuantificadas y reportadas de acuerdo con el número total de actividades realizadas por cada organización. Los datos de las personas alcanzadas serán desagregados por género y edad. Por ejemplo, si una organización realizó tres capacitaciones durante un mes, se reportarían tres acciones, desagregando los temas y la cantidad de personas que fueron capacitadas por género; o si difunden materiales informativos en redes sociales en un mes, se reportaría una acción. </t>
  </si>
  <si>
    <t># of national, subnational, and/or regional institutional mechanisms supported and/or created for the prevention, identification, protection, assistance, integration and/or persecution of human trafficking and migrant smuggling</t>
  </si>
  <si>
    <t xml:space="preserve">Brindar apoyo para la creación o fortalecimiento de mecanismos y/o estructuras institucionales regionales, nacionales o subregionales para la prevención, identificación, protección, asistencia, integración y/o persecución de la trata de personas y tráfico ilícito de migrantes de Venezuela.  </t>
  </si>
  <si>
    <t># de mecanismos institucionales nacionales, subnacionales y/o regionales apoyados y/o creados para la prevención, identificación, protección, asistencia, integración y/o persecución de la trata de personas y el tráfico ilícito de migrantes</t>
  </si>
  <si>
    <t>Los mecanismos institucionales apoyados incluyen, por ejemplo: espacios de coordinación, protocolos, hojas de ruta, abogacía, asistencia técnica, intercambio de buenas prácticas, desarrollo de capacidades, provisión de apoyo para funcionamiento y prestación de servicios, acciones para fortalecer el funcionamiento de sus servicios (móviles para albergue, etc.) entre otros tanto para acciones de prevención, protección y asistencia y judicialización. Estos mecanismos podrían impulsar medidas que aborden las dimensiones de género, edad y diversidad. </t>
  </si>
  <si>
    <t xml:space="preserve">Improve access for Venezuelan refugees and migrants, victims or at risk of human trafficking and/or smuggled migrant, to comprehensive and high-quality assistance and protection services, including migrant documentation and regularization, and measures for access to justice, reparation, return, reintegration, relocation and socio-economic integration, which consider their gender, age and diversity. </t>
  </si>
  <si>
    <t># of refugees and migrants who received assistance and protection services for victims or at risk of human trafficking and persons subject to smuggling</t>
  </si>
  <si>
    <t xml:space="preserve">The indicator includes women, men, girls, boys and LGBTI persons who access assistance and protection services specific to their gender, age and diversity in origin, transit and reception areas, such as counseling, psychosocial support, medical assistance, legal support, recreational activities, life skills, access to justice, integration, return, reintegration and relocation measures. 
 Persons at risk of or victims of human trafficking in persons for sexual exploitation who received the services will be reported in this indicator. It also includes refugees and migrants who receive assistance in double affection. </t>
  </si>
  <si>
    <t>Mejorar el acceso de personas refugiadas y migrantes de Venezuela, víctimas de trata y/o objeto de tráfico ilícito a servicios de asistencia y protección integral de calidad, incluyendo documentación y regularización migratoria y medidas para el acceso a la justicia, reparación, retorno, reintegración, relocalización e integración socioeconómica, que consideren su género, edad y diversidad.  </t>
  </si>
  <si>
    <t># de personas refugiadas y migrantes de Venezuela que recibieron servicios de asistencia y protección dirigidos a víctimas o en riesgo de trata y personas objeto de tráfico ilícito</t>
  </si>
  <si>
    <t>Contempla mujeres, hombres, niñas, niños y LGBTI que acceden a servicios de asistencia y protección específicos a su género, edad y diversidad en zonas de salida, tránsito y acogida, como consejería, apoyo psicosocial, asistencia médica, apoyo legal, actividades recreativas, habilidades para la vida, medidas de acceso a justicia, integración, retorno, reintegración y relocalización. 
En caso de que las personas en riesgo de o víctimas de trata de personas con fines de explotación sexual que recibieron los servicios mencionados, el reporte será incluido en este indicador. 
Incluye a las personas refugiados y migrantes que reciben asistencia en doble afectación</t>
  </si>
  <si>
    <t>Provide critical protection-related assistance and specialized services, including case management and referral pathways, through an integrated approach (gender, PSEA, environment) to address the priority needs of targeted vulnerable gender, age, diversity and minority groups (e.g. Indigenous, afrodescendants) as well special groups with specific needs.</t>
  </si>
  <si>
    <t xml:space="preserve">This refers to all Support Spaces operating, including new structures that are incorporated into the initiative. The indicator seeks to measure the total number of Support Spaces providing services.
The indicator should be reported by the Support Spaces National Platform focal points to avoid double counting. To be reported on a monthly basis. If there are no new structures to report or there are no changes in the operation of the structures, the previous month's number should be recorded. </t>
  </si>
  <si>
    <t>Brindar asistencia crítica relacionada a la protección y los servicios especializados, incluida la gestión de casos y las vías de derivación, a través de un enfoque integrado (género, PSEA, medio ambiente) para abordar las necesidades prioritarias de los grupos vulnerables de género, edad, diversidad y minorías (ej. Indígenas, afrodescendientes) así como grupos especiales con necesidades específicas.</t>
  </si>
  <si>
    <t># de Espacios de Apoyo en funcionamiento</t>
  </si>
  <si>
    <t>Se refiere a todos los Espacios de Apoyo en funcionamiento, incluidas las nuevas estructuras que se incorporan a la iniciativa. El indicador busca medir el número total de Espacios de Apoyo que prestan servicios. El indicador debe ser reportado por los puntos focales de Espacios de Apoyo en las Plataformas Nacionales para evitar una doble contabilización. Se deberá reportar mensualmente. Si no hay nuevas estructuras que informar o no hay cambios en el funcionamiento de las estructuras, se debe registrar el número del mes anterior.</t>
  </si>
  <si>
    <t>Debido al contexto de la COVID-19, se entenderá que un Espacio de Apoyo está operando incluso si está brindando servicios remotos o virtuales.</t>
  </si>
  <si>
    <t># of refugees and migrants hosted in temporary supported collective shelter solutions</t>
  </si>
  <si>
    <t>Temporary: Referring to emergency shelter solution whereby the intention is not durable.
Collective shelter solutions: This includes collective centers, transit sites. Collective centres are considered as pre-existing or new buildings and structures where large group of displaced people find shelter for a short time while durable solutions are pursued. A variety of pre-existing facilities may be used as collective centres - community centres, town halls, entire hotel buildings, gymnasiums, warehouses, unfinished buildings, disused factories. In addition, purpose-built collective centres are included. A transit site refers to a planned communal emergency settlement.</t>
  </si>
  <si>
    <t>Los refugiados y migrantes de Venezuela tienen acceso a soluciones de alojamiento colectivo temporal adecuadas y correctamente gestionadas que cumplen con los estándares mínimos, donde se garantiza una respuesta de protección multisectorial y la prestación de servicios básicos gracias a la estrecha coordinación de todos los actores responsables y la participación activa de la población alojada.</t>
  </si>
  <si>
    <t># de refugiados y migrantes alojados en soluciones de alojamiento colectivo temporal apoyados</t>
  </si>
  <si>
    <t>El indicador pretende medir el número de personas destinatarias que reciben alojamiento en alojamientos colectivos temporales.
Temporal: Se refiere a la solución de alojamiento de emergencia cuya intención no es duradera.
Soluciones de alojamiento colectivo: Incluye los centros colectivos, los lugares de tránsito. Los centros colectivos se consideran edificios y estructuras preexistentes o nuevos en los que un grupo numeroso de personas desplazadas encuentran alojamiento durante un breve periodo de tiempo mientras se persiguen soluciones duraderas. Pueden utilizarse como centros colectivos diversas instalaciones preexistentes: centros comunitarios, ayuntamientos, edificios hoteleros completos, gimnasios, almacenes, edificios inacabados, fábricas en desuso. Además, se incluyen los centros colectivos construidos expresamente. Un centro de tránsito se refiere a un asentamiento de emergencia planificado.</t>
  </si>
  <si>
    <t>Provision of life-saving and essential household items to refugees and migrants from Venezuela.</t>
  </si>
  <si>
    <t># of refugees and migrants receiving essential households items</t>
  </si>
  <si>
    <t>Essential household items: Refers to contextually appropriate items that are used for sleeping, food preparation and used for sleeping, preparing and preserving food, eating and drinking, maintaining thermal comfort, as well as those used for lighting and clothing. For example: cooking utensils, flashlights, blankets, warm clothing, etc.</t>
  </si>
  <si>
    <t>Los refugiados y migrantes de Venezuela disponen de los artículos domésticos esenciales.</t>
  </si>
  <si>
    <t># de refugiados y migrantes provistos con artículos domésticos esenciales</t>
  </si>
  <si>
    <t>El indicador pretende medir el número de personas que reciben kits de alojamiento y/o asistencia en artículos domésticos para restaurar y mantener la salud, la dignidad y la seguridad, y a realizar actividades domésticas cotidianas en tránsito o en el hogar y en sus inmediaciones.
Artículos domésticos esenciales: Se refiere a los artículos apropiados que se utilizan para dormir, preparar y conservar los alimentos, comer y beber, mantener el confort térmico, así como los utilizados para la iluminación y la ropa. Por ejemplo: utensilios de cocina, linternas, mantas, ropa de abrigo, etc.</t>
  </si>
  <si>
    <t># of essential households item kits distributed</t>
  </si>
  <si>
    <t>Essential household items: Refers to contextually appropriate items that are used for sleeping, food preparation and used for sleeping, preparing and preserving food, eating and drinking, maintaining thermal comfort, as well as those used for lighting and clothing. For example: cooking utensils, flashlights, blankets, warm clothing, etc.
Kit: A set of items generally for personal use. A kit is not a single item but a set (The delivery of equipments for collective shelters are not part of the kits of household items, they should be reported in the indicator SH2)</t>
  </si>
  <si>
    <t># de kits del artículos domésticos esenciales distribuidos</t>
  </si>
  <si>
    <t>Artículos domésticos esenciales: Se refiere a los artículos apropiados que se utilizan para dormir, preparar y conservar los alimentos, comer y beber, mantener el confort térmico, así como los utilizados para la iluminación y la ropa. Por ejemplo: utensilios de cocina, linternas, mantas, ropa de abrigo, etc.
Kit: Conjunto de artículos generalmente de uso personal. Un kit no es un solo artículo, sino un conjunto (La entrega de dotación y mobiliario para alojamientos colectivos no forma parte de los kits de artículos domésticos, deben ser reportados en el indicador SH2)</t>
  </si>
  <si>
    <t># of interventions in temporary collective shelter solutions supported with infrastructures improvements to achieve minimum standards</t>
  </si>
  <si>
    <t>Temporary: Referring to a emergency shelter solution whereby the intention is Not durable.
New collective shelter solution: This includes newly constructed or transformed empty building into collective shelter solutions. Collective shelter solutions includes collective centers, transit sites. Collective centres are considered as pre-existing or new buildings and structures where large group of displaced people find shelter for a short time while durable solutions are pursued. A variety of pre-existing facilities may be used as collective centres - community centres, town halls, entire hotel buildings, gymnasiums, warehouses, unfinished buildings, disused factories. In addition, purpose-built collective centres are included. A transit site refers to a planned communal emergency settlement.
Improved structures: Refers to temporary collective sites that have been gone through repair/ retrofitting/ extension works to adapt the site to the agreed standards and guidelines, increase its hosting capacity, improve the quality of the services. This does not refer to only and exclusively the provision of equipment like mattress, furniture or other items.
Agreed standards and guidelines: is referred to the existent national standards build by governments or the international cooperation and/or global/ regional guidelines on shelter management including Sphere Standards, and/or humanitarian principles such as the Core Humanitarian Standard on Quality and Accountability and the Humanitarian Standards of Partnership, Green Recovery and Reconstruction Toolkit (GRRT), and agreed best practices.</t>
  </si>
  <si>
    <t># de intervenciones en soluciones de alojamiento colectivo temporal en funcionamiento que reciben apoyo en sus infraestructuras para alcanzar los estándares mínimos</t>
  </si>
  <si>
    <t>Este indicador tiene como objetivo medir las intervenciones en nuevas estructuras físicas o mejoradas que cumplen con las normas y directrices acordadas con el fin de proporcionar servicios adecuados.
* Si la intervención es sólo en las instalaciones de agua, saneamiento e higiene, por favor informe sólo al sector de agua, saneamiento e higiene.
Temporal: Se refiere a una solución de alojamiento de emergencia con la intención de que no sea duradera.
Nueva solución de alojamiento colectivo: Incluye los edificios vacíos recién construidos o transformados en soluciones de alojamiento colectivo. Las soluciones de alojamiento colectivo incluyen los centros colectivos y los lugares de tránsito. Los centros colectivos se consideran edificios y estructuras preexistentes o nuevos en los que un grupo numeroso de personas desplazadas encuentra alojamiento durante un corto periodo de tiempo mientras se buscan soluciones duraderas. Pueden utilizarse como centros colectivos diversas instalaciones preexistentes: centros comunitarios, ayuntamientos, edificios hoteleros completos, gimnasios, almacenes, edificios inacabados, fábricas en desuso. Además, se incluyen los centros colectivos construidos expresamente. Un lugar de tránsito se refiere a un asentamiento comunal de emergencia planificado.
Estructuras mejoradas: Se refiere a los emplazamientos colectivos temporales que han sido sometidos a trabajos de reparación/rehabilitación/ampliación para adaptar el emplazamiento a las normas y directrices acordadas, aumentar su capacidad de acogida, mejorar la calidad de los servicios. No se refiere única y exclusivamente a la provisión de equipamiento como colchones, muebles u otros elementos.
Normas y directrices acordadas: se refiere a las normas nacionales existentes elaboradas por los gobiernos o la cooperación internacional y/o las directrices globales/regionales sobre la gestión de los refugios, incluidas las Normas Esfera, y/o los principios humanitarios como la Norma Humanitaria Esencial sobre Calidad y Responsabilidad y las Normas Humanitarias de Asociación, el Conjunto de Herramientas para la Recuperación y la Reconstrucción Verdes (GRRT), y buenas prácticas acordadas.</t>
  </si>
  <si>
    <t># of managers trained in the coordination and management of temporary collective shelter solutions and other related topics</t>
  </si>
  <si>
    <t>The indicator aims to measure the number of persons working/hosted in collective shelter received training to increase their kNOwledge and capacity to operate a collective shelter.</t>
  </si>
  <si>
    <t>Personal trained in collective shelter managements: Is referred but not limited to shelter management trainings, fire safety, referral pathways mechanism, environmental management (e.g. energy, waste, water), amongst other in line with common technical standards, as Sphere and/or humanitarian principles such as the Core Humanitarian Standard on Quality and Accountability and the Humanitarian Standards of Partnership, etc.</t>
  </si>
  <si>
    <t># de gestores formadas en la coordinación y la gestión de soluciones de alojamiento colectivo temporal y en temas relacionados</t>
  </si>
  <si>
    <t>El presente indicador pretende medir el número de personas gestoras que han recibido formación para aumentar sus conocimientos y su capacidad para gestionar un alojamiento colectivo.
Personal formado en la gestión de alojamientos colectivos: Se refiere, pero no se limita, a la formación en gestión de alojamientos, seguridad contra incendios, mecanismo de vías de derivación, gestión medioambiental (por ejemplo, energía, residuos, agua), entre otros, en línea con los estándares como Esfera y/o los principios humanitarios como la Norma Humanitaria Esencial sobre Calidad y Responsabilidad y las Normas Humanitarias de Asociación, etc.</t>
  </si>
  <si>
    <t>Refugees and migrants from Venezuela living in substandard shelters have access to adequate temporary and/or longer-term individual shelter solutions.</t>
  </si>
  <si>
    <t># of refugees and migrants receiving short-term rental support (up to 3 months)</t>
  </si>
  <si>
    <t>The indicator aims to capture the number of persons targeted supported with rent as a short-term (emergency) shelter solution, to highlight, monitor and develop specialised technical support for this currently widespread urban shelter solution.</t>
  </si>
  <si>
    <t>Short-term rental support: Emergency assistance including technical support or contributing partially or fully to the rental expenses via CVA or in-kind assistance. Short-term refers to assistance that has a duration of no longer than 3 months when partially or fully contributing to the rental expense. Linked to humanitarian assistance related to, for example and not exclusively, prevention Covid-19 related evictions. This assistance is not necessarly targeting only population at destination.
Individual shelter solution: this includes any type of shelter support that allows a household to live on their own (not in a collective accomodation) 
Temporary: Referring to a short-term emergency shelter solution whereby the intention is not durable.</t>
  </si>
  <si>
    <t>Los refugiados y migrantes de Venezuela que viven en condiciones inadecuadas de alojamiento tienen acceso a soluciones de alojamiento adecuado, individual temporal y/o duradero.</t>
  </si>
  <si>
    <t># de refugiados y migrantes que reciben apoyo en alquiler de corto plazo (hasta 3 meses)</t>
  </si>
  <si>
    <t>El indicador pretende captar el número de personas destinatarias apoyadas con el alquiler como solución de alojamiento a corto plazo (de emergencia), para poner de relieve, supervisar y desarrollar un apoyo técnico especializado para esta solución de alojamiento urbano actualmente muy extendida.
Apoyo al alquiler a corto plazo: Ayuda de emergencia que incluye el apoyo técnico o la contribución parcial o total a los gastos de alquiler a través del CVA o la ayuda en especie. A corto plazo se refiere a la asistencia que tiene una duración no superior a 3 meses cuando se contribuye parcial o totalmente a los gastos de alquiler. Vinculado a la asistencia humanitaria relacionada, por ejemplo y no exclusivamente, con la prevención de desalojos relacionados con Covid-19. Esta asistencia no se dirige necesariamente sólo a la población de destino.
Solución de alojamiento individual: incluye cualquier tipo de ayuda de alojamiento que permita a un hogar vivir por su cuenta (no en un alojamiento colectivo)
Temporal: Se refiere a una solución de alojamiento de emergencia a corto plazo en la que la intención no es duradera.</t>
  </si>
  <si>
    <t># of refugees and migrants receiving long-term rental support (more than 3 months)</t>
  </si>
  <si>
    <t>Long-term rental support: Either assisting technically towards meeting living standards and security of tenure, or contributing partially or fully to rental expenses via CVA or in-kind assistance, aiming to support in the achivement of durable solutions. Long-term refers to a support longer than 3 months when partially or fully contributing to trental expenses, and it is targeting population at destination. Activities reporting to this indicator are more specialized than the short-term ones and inlcude, for example: Technical support, Security of tenure related support - Housing, Land and Property - or Market analysis. 
Individual shelter solution: this includes any type of shelter support that allows a household to live by their own (not in a collective accomodation)
Longer-term: Referring to a prolonged shelter solution, implying integration and working towards durable solutions.</t>
  </si>
  <si>
    <t># de refugiados y migrantes que reciben apoyo en alquiler de corto plazo (mas de 3 meses)</t>
  </si>
  <si>
    <t>El indicador pretende captar el número de personas destinatarias apoyadas con el alquiler como solución de alojamiento a largo plazo, para destacar, supervisar y desarrollar un apoyo técnico especializado para esta solución de alojamiento urbano actualmente muy extendida.
Apoyo al alquiler a largo plazo: Ya sea ayudando técnicamente a alcanzar estándares de habitabilidad y la seguridad de la tenencia, o contribuyendo parcial o totalmente a los gastos de alquiler a través del CVA o la ayuda en especie, con el objetivo de apoyar hacia la consecución de soluciones duraderas. La ayuda a largo plazo se refiere a un apoyo de más de 3 meses cuando se contribuye parcial o totalmente a los gastos de alquiler, y se dirige a la población de destino. Las actividades que se incluyen en este indicador son más especializadas que las de corto plazo e incluyen, por ejemplo, apoyo técnico relacionado con la seguridad de la tenencia -vivienda, tierra y propiedad- o análisis de mercado entre otros
Solución de alojamiento individual: incluye cualquier tipo de apoyo al alojamiento que permita a un hogar vivir por su cuenta (no en un alojamiento colectivo)
A largo plazo: Se refiere a una solución de alojamiento prolongada, vinculada a la integración, en miras de alcanzar soluciones duraderas.</t>
  </si>
  <si>
    <t># of refugees and migrants receiving short-term accommodation support in hotel rooms</t>
  </si>
  <si>
    <t>The indicator aims to measure the number of persons targeted receiving accommodation in hotel rooms, as individual temporary shelter solutions, for example to support evicted families or individuals</t>
  </si>
  <si>
    <t xml:space="preserve">Short-term accommodation support in hotel rooms: Assisting financially towards the costs of a hotel room for targeted persons. It does not include when organizations are fully renting and managing a hotel/hostal structure, in that case it is considered a collective accommodation.
Temporary: Referring to a emergency shelter solution whereby the intention is not durable. 
Individual shelter solution: this includes any type of shelter support that allows a household to live on their own (not in a collective accomodation) </t>
  </si>
  <si>
    <t># de refugiados y migrantes apoyados con alojamiento en habitaciones de hotel como solución de alojamiento individual a corto plazo (hasta 3 meses)</t>
  </si>
  <si>
    <t>El indicador pretende medir el número de personas destinatarias que reciben alojamiento en habitaciones de hotel, como soluciones individuales de alojamiento temporal, por ejemplo para apoyar a familias o individuos desalojados
Apoyo al alojamiento a corto plazo en habitaciones de hotel: Ayuda financiera para los costes de una habitación de hotel para las personas destinatarias. No se incluye cuando las organizaciones alquilan y gestionan completamente una estructura hotelera/hostal, en cuyo caso se considera un alojamiento colectivo.
Temporal: Se refiere a una solución de alojamiento de emergencia cuya intención no es duradera. 
Solución de alojamiento individual: incluye cualquier tipo de apoyo al alojamiento que permita a un hogar vivir por su cuenta (no en un alojamiento colectivo)</t>
  </si>
  <si>
    <t># of refugees, migrants, and host communities receiving housing support (new, improvement, repairs works)</t>
  </si>
  <si>
    <t xml:space="preserve">Individual shelter solution: this includes any type of shelter support that allows a household to live on their own (not in a collective accomodation) . Housing support (new, improvement, repair works)
New constructions and/or building improvements: Contributing to new constructions and/or building improvements of a house for refugees and migrants, including Security of tenure related support - Housing, Land and Property. </t>
  </si>
  <si>
    <t># de refugiados, migrantes y comunidades de acogida que reciben apoyo en vivienda (nueva, mejora, reparación)</t>
  </si>
  <si>
    <t>El indicador pretende captar el número de personas meta que se benefician del apoyo a la construcción o mejora de viviendas que busquen alcanzar soluciones de alojamiento a largo plazo.
Solución de alojamiento individual: incluye cualquier tipo de apoyo al alojamiento que permita a un hogar vivir por su cuenta (no en un alojamiento colectivo). Apoyo a la vivienda (obras nuevas, de mejora, de reparación)
Nuevas construcciones y/o mejoras de edificios: Contribución a nuevas construcciones y/o mejoras de edificios para refugiados y migrantes, incluyendo el apoyo relacionado con la seguridad de la tenencia - Vivienda, tierra y propiedad.</t>
  </si>
  <si>
    <t>Host settlements where refugees and migrants from Venezuela live are improved with adequate temporary and/or long-term infrastructures promoting the right to the city.</t>
  </si>
  <si>
    <t>Settlement infrastructure interventions: This includes the construction of communal facilities and infrastructure, both public and private. It does not include the project design or only and exclusive technical support. For example the improvements and retrofitting works of a community centers, basic sports facilities, energy-related infrastructure, public lighting, markets/commercial stores or road construction, and also safety risk reduction interventions. These interventions should be reported as a whole, not by little/small interventions.
Settlement management: This includes activities related to the gobernance structures, such as capacity building among others; coordination with other service providers and/or CSO/NGO/UN Agencies working in the settlement and ensuring access to basic services.
Longer-term: Referring to a prolonged shelter solution, implying integration and working towards durable solutions.
Temporary: Referring to a short-term emergency shelter solution whereby the intention is not durable.Longer-term: Referring to a prolonged shelter solution, implying integration and working towards durable solutions.
Temporary: Referring to a short-term emergency shelter solution whereby the intention is not durable.</t>
  </si>
  <si>
    <t>Los asentamientos de acogida en los que viven los refugiados y los migrantes de Venezuela garantizan mejoras en infraestructuras adecuadas temporales y/o a largo plazo que promueven el derecho a la ciudad.</t>
  </si>
  <si>
    <t># de refugiados y migrantes y miembros de la comunidad de acogida que se benefician de las intervenciones en infraestructuras comunitarias y/o de la gestión de asentamientos</t>
  </si>
  <si>
    <t>El indicador pretende medir el número de personas que viven en una zona determinada o que conforman una comunidad que se beneficia de la infraestructura comunitaria en un asentamiento determinado. Esto incluye a los miembros de la comunidad de acogida, así como a los refugiados y migrantes de Venezuela. La intervención puede ser de emergencia/temporal o de mayor duración.
*Este indicador no incluye Alojamientos Colectivos. Solo reportar por con este indicador cuando no se reporta a través de otros sectores como los de Salud y Educación.
Intervenciones de infraestructura en asentamientos: Incluye la construcción de instalaciones e infraestructuras comunales, tanto públicas como privadas. No incluye el diseño del proyecto ni el apoyo técnico único y exclusivo. Por ejemplo incluye las obras de mejora y adaptación de un centro comunitario, instalaciones deportivas básicas, infraestructuras relacionadas con la energía, alumbrado público, mercados/tiendas comerciales o construcción de carreteras, y también las intervenciones estructurales de reducción de riesgos. Estas intervenciones deben notificarse en su conjunto, no por pequeñas intervenciones.
Gestión de los asentamientos: Incluye las actividades relacionadas con las estructuras de gobierno, como el desarrollo de capacidades entre otras; la coordinación con otros proveedores de servicios y/o OSC/ONG/agencias de la ONU que trabajan en el asentamiento y la garantía de acceso a los servicios básicos.
A largo plazo: Se refiere a una solución de alojamiento prolongada, hacia la integración en miras alcanzar soluciones de alojamiento a largo plazo.
Temporal: Se refiere a una solución de alojamiento de emergencia a corto plazo cuya intención no es duradera.</t>
  </si>
  <si>
    <t>Settlement infrastructure interventions: This includes the construction of communal facilities and infrastructure, both public and private. It does not include the project design or only and exclusive technical support. For example the improvements and retrofitting works of a community centers, basic sports facilities, energy-related infrastructure, public lighting, markets/commercial stores or road construction. These interventions should leave an space adequated for its planned used, and be reported as a whole, not by little/small interventions.
Longer-term: Referring to a prolonged shelter solution, implying integration and working towards durable solutions.
Temporary: Referring to a short-term emergency shelter solution whereby the intention is not durable.</t>
  </si>
  <si>
    <t># de intervenciones en infraestructuras comunitarias o asentamientos realizadas mediante construcciones apoyadas</t>
  </si>
  <si>
    <t>El indicador pretende captar el número de intervenciones técnicas realizadas como prestación de servicios a otros sectores en beneficio de la comunidad de acogida, así como a los refugiados y migrantes de Venezuela. La intervención puede ser de emergencia/temporal o de mayor duración.
*Este indicador no incluye Alojamientos Colectivos. Solo reportar por con este indicador cuando no se reporta a través de otros sectores como los de Salud y Educación.
Intervenciones de infraestructura en asentamientos: Incluye la construcción de instalaciones e infraestructuras comunales, tanto públicas como privadas. No incluye el diseño del proyecto ni el apoyo técnico único y exclusivo. Por ejemplo incluye las obras de mejora y adaptación de un centro comunitario, instalaciones deportivas básicas, infraestructuras relacionadas con la energía, alumbrado público, mercados/tiendas comerciales o construcción de carreteras, y también las intervenciones estructurales de reducción de riesgos. Estas intervenciones deben notificarse en su conjunto, no por pequeñas intervenciones.
A largo plazo: Se refiere a una solución de alojamiento prolongada, hacia la integración en miras alcanzar soluciones de alojamiento a largo plazo.
Temporal: Se refiere a una solución de alojamiento de emergencia a corto plazo cuya intención no es duradera.</t>
  </si>
  <si>
    <t>Agua y saneamiento</t>
  </si>
  <si>
    <t>Los refugiados, migrantes y comunidades de acogida acceden a servicios WASH básicos y / o gestionados de forma segura en comunidades, escuelas, centros de salud, centros de tránsito, centros de protección, otras áreas y espacios.</t>
  </si>
  <si>
    <t># de refugiados y migrantes y / o comunidades de acogida que fueron asistidas con acceso seguro a agua suficiente y potable (al menos a nivel de servicios básicos de agua, JMP Delft)</t>
  </si>
  <si>
    <t>Número de personas con acceso seguro a una cantidad suficiente de agua potable, que cumplen al menos el nivel básico de servicios de agua.</t>
  </si>
  <si>
    <t>JMP - al menos servicio básico de agua = Agua potable de una fuente mejorada, siempre que el tiempo de recolección no sea más de 30 minutos para un viaje de ida y vuelta, incluidas las colas // Acceso seguro: El acceso al agua en el punto de consumo no compromete la salud, la seguridad ni de ninguna otra manera // Cantidad suficiente: Cantidad de agua por persona por día, implementando los estándares SPHERE o nacionales según sea necesario // Agua segura: Agua que cumple con todos los estándares de calidad nacionales o de la OMS requeridos
Las instalaciones mejoradas son
• Agua del grifo en la vivienda, patio o parcela, incluida la tubería a un vecino
• Grifos o fuentes públicas
• Suministros no canalizados
• Perforaciones / pozos tubulares
• Pozos y manantiales protegidos
• Agua de lluvia
• Agua envasada, incluida agua embotellada y agua en bolsitas
• Suministro de agua, incluidos camiones cisterna y carros / tanques / tambores pequeños
• Quioscos de agua</t>
  </si>
  <si>
    <t xml:space="preserve">Sanitation services refer to the management of excreta from the facilities used by individuals, through emptying and transport of excreta for treatment and eventual discharge or reuse.​​​​​​
Safe access: Access to water at consumption point does not compromise health, security or in any other way the population // JMP at least basic sanitation = improved sanitation facilities that meet sphere standards (20 people to 1) Improved sanitation facilities are those designed to hygienically separate excreta from human contact, and include: flush/pour flush toilets connected to piped sewer systems, septic tanks or pit latrines; pit latrines with slabs (including ventilated pit latrines), and composting toilets
Improved Facilities are
• Flush and pour-flush toilets connected tosewers
• On-site sanitation
• Flush and pour-flush toilets or latrinesconnected to septic tanks or pits
• Ventilated improved pit (VIP) latrines
• Pit latrines with slabs (constructed from materials that are durable and easy to clean)
• Composting toilets, including twin pit latrines with slabs and container-based systems 
 // Environmental Health: refers to a Safe and clean Environment, ODF, no stangant water, Correct Vector Control, Providing correct Waste management services and reciclying. All individuals have the knowledge and the means to protect themselves from disease and nuisance vectors that are likely to cause a significant risk to health or well-being.The environment where the disaster-affected people are placed does not expose them to disease-causing and nuisance vectors, and those vectors are kept to a reduced level where possible.
</t>
  </si>
  <si>
    <t># de refugiados y migrantes y / o comunidades de acogida que tienen acceso seguro a instalaciones mejoradas de saneamiento y salud ambiental</t>
  </si>
  <si>
    <t>Número de personas con acceso a instalaciones mejoradas donde las excretas se eliminan de manera segura in situ o se eliminan y tratan fuera del sitio, separadas del contacto humano.Las personas se encuentran en un entorno seguro y saludable, libre de ODF, vectores, agua estancada con acceso seguro a una correcta eliminación de desechos.</t>
  </si>
  <si>
    <t xml:space="preserve">Los servicios de saneamiento se refieren al manejo de las excretas de las instalaciones utilizadas por las personas, mediante el vaciado y transporte de las excretas para su tratamiento y eventual descarga o reutilización.
Acceso seguro: El acceso al agua en el punto de consumo no compromete la salud, la seguridad ni de ninguna otra manera a la población // JMP al menos saneamiento básico = instalaciones de saneamiento mejoradas que cumplen con los estándares de la esfera (20 personas por 1) Las instalaciones de saneamiento mejoradas son aquellas diseñadas para separar higiénicamente las excretas del contacto humano e incluir: inodoros con descarga / descarga conectados a sistemas de alcantarillado, fosas sépticas o letrinas de pozo; letrinas de pozo con losas (incluidas letrinas de pozo ventiladas) e inodoros de compostaje
Las instalaciones mejoradas son
• Inodoros con descarga y descarga conectados a alcantarillas
• Saneamiento in situ
• Inodoros o letrinas con descarga y descarga de agua conectados a fosas sépticas o fosas
• Letrinas de pozo ventiladas mejoradas (VIP)
• Letrinas de pozo con losas (construidas con materiales duraderos y fáciles de limpiar)
• Inodoros de compostaje, incluidas letrinas de pozo doble con losas y sistemas basados ​​en contenedores
 // Salud Ambiental: se refiere a un Ambiente Seguro y Limpio, ODF, sin agua estancada, con un correcto control de Vectores, correcto servicio de manejo de residuos y reciclaje. Todas las personas tienen los conocimientos y los medios para protegerse de las enfermedades y los vectores que pueden causar un riesgo significativo para la salud o el bienestar. El entorno donde se encuentran las personas afectadas por el desastre no las expone a enfermedades causadas por vectores, estos se mantienen a un nivel reducido siempre que sea posible.
</t>
  </si>
  <si>
    <t># of refugees and migrants and/or host communities provided with appropriate hygiene supplies and services (items and facilities) including women and girls provided with menstrual hygiene management services</t>
  </si>
  <si>
    <t xml:space="preserve"> Number of individuals accessing key items and infrastructure including for menstrual hygiene management.
Basic Hygiene Services refers to handwashing facilitys with soap and water available on-permises.</t>
  </si>
  <si>
    <t xml:space="preserve">Hygiene refers to the conditions and practices that help maintain health and prevent spread of disease including handwashing, food hygiene, and menstrual hygiene managementnappropriate = in local language, messages that the population can put in practice, messages that reflect the local context, messages that are segmented depending on the audience and gender sensitive // hygiene items = hygiene kits that include water container, water treatment, soap, menstrual hygiene items for women and girls, and in line with sphere standards // Handwashing facility with soap and water available on-premises meet the criteria for a basic hygiene service
Menstrual Hygiene It is directly linked to SDG target 6.2, which aims to achieve ‘access to adequate and equitable sanitation and hygiene for all… The JMP does not currently use a service ladder for menstrual health, as norms and standards relating to menstrual health
and associated water, sanitation,and hygiene needs are still evolving. MHM Indicators are the following 
• Awareness of menstruation before menarche (first menstruation).
• Use of menstrual materials to capture and contain menstrual blood, such as sanitary pads, cloth, tampons, or cups. These can also be grouped into single-use and reusable materials.
• Access to a private place to wash and change while at home.
• Participation in activities during menstruation, such as school, work and social activities. </t>
  </si>
  <si>
    <t># de refugiados y migrantes y / o comunidades de acogida que reciben suministros y servicios de higiene adecuados ( artículos e instalaciones), incluidas mujeres y niñas que reciben servicios de manejo de la higiene menstrual</t>
  </si>
  <si>
    <t>Número de personas que acceden a mensajes, artículos e infraestructura clave de promoción y educación en materia de higiene, incluso para la gestión de la higiene menstrual.
Los servicios básicos de higiene se refieren a instalaciones para lavarse las manos con agua y jabón disponibles según los permisos.</t>
  </si>
  <si>
    <t>La higiene se refiere a las condiciones y prácticas que ayudan a mantener la salud y prevenir la propagación de enfermedades, incluido el lavado de manos, la higiene de los alimentos y el manejo de la higiene menstrual apropiada = en el idioma local, mensajes que la población puede poner en práctica, mensajes que reflejan el contexto local, mensajes que son segmentado en función de la audiencia y al género // artículos de higiene = kits de higiene que incluyen recipiente de agua, tratamiento de agua, jabón, artículos de higiene menstrual para mujeres y niñas, y en línea con los estándares de la esfera // Instalaciones para lavarse las manos con agua y jabón disponibles en- Las instalaciones cumplen los criterios de un servicio básico de higiene.
Higiene menstrual Está directamente relacionada con la meta 6.2 de los ODS, que tiene como objetivo lograr "el acceso a un saneamiento e higiene adecuados y equitativos para todos ... El JMP no utiliza actualmente una escalera de servicio para la salud menstrual, como normas y estándares relacionados con la salud menstrual".
y las necesidades conexas de agua, saneamiento e higiene aún están evolucionando. Los indicadores MHM son los siguientes
• Conciencia de la menstruación antes de la menarquia (primera menstruación).
• Uso de materiales menstruales para capturar y contener la sangre menstrual, como toallas sanitarias, telas, tampones o tazas. Estos también se pueden agrupar en materiales de un solo uso y reutilizables.
• Acceso a un lugar privado para lavarse y cambiarse en casa.
• Participación en actividades durante la menstruación, como actividades escolares, laborales y sociales.</t>
  </si>
  <si>
    <t># of people trained in capacity building activities conducted to strengthen water, sanitation and hygiene programs</t>
  </si>
  <si>
    <t># of individuals trained on WASH to respond to needs of refugees and migrants , This indicator encompasses all trainings, webinars, technical sessions with the participation of local, national and regional authorities, counterparts, civil society organizations, ethnic minorities organizations and members of the Sector.</t>
  </si>
  <si>
    <t>Los sistemas WASH nacionales y locales, incluidos los socios, están equipados para responder a los refugiados y migrantes en WASH y evaluar, prevenir y abordar los riesgos a nivel de la prestación de servicios y del usuario.</t>
  </si>
  <si>
    <t># de personas capacitadas en actividades realizadas para fortalecer los programas de agua, saneamiento e higiene</t>
  </si>
  <si>
    <t xml:space="preserve"># de personas capacitadas en WASH para responder a las necesidades de refugiados y migrantes.Este indicador abarca todas las capacitaciones, seminarios web, sesiones técnicas con la participación de autoridades locales, nacionales y regionales, contrapartes, organizaciones de la sociedad civil, organizaciones de minorías étnicas y miembros del Sector. </t>
  </si>
  <si>
    <t>Incluye capacitaciones, webinars, sesiones técnicas para acompañar la implementación de herramientas o metodologías con la participación de autoridades, contrapartes. Cubre todas las iniciativas relacionadas con el apoyo y la contribución al desarrollo de capacidades para mejorar o incrementar la promoción de la higiene.</t>
  </si>
  <si>
    <t># of learning facilities/health care facilities/protection-transit centres for refugees and migrants supported, improved or rehabilitated, that have at least “basic” JMP service levels for water, sanitation and hygiene services</t>
  </si>
  <si>
    <t>Number of institutions that are accessing at least BASIC WASH Services</t>
  </si>
  <si>
    <t>Sum of the supported number of institutions visited by refugees and migrants (Schools, Health care facilities, shelters)that have been supported in the following:
BASIC WATER = is available from an improved source on the premises.(JMP)
BASIC SANITATION = Improved sanitation facilities are usable with at least one toilet dedicated for staff, at least one sex-separated toilet with menstrual hygiene facilities, and at least one toilet accessible for people with limited mobility.(JMP)
BASIC HYGIENE : Functional hand hygiene facilities (with water and soap and/or alcohol-based hand rub) are available at points of care, and within 5 metres of toilets (JMP)</t>
  </si>
  <si>
    <t># de instalaciones de aprendizaje / instalaciones de atención médica / centros de protección-tránsito para refugiados y migrantes que han sido apoyadas, mejoradas o rehabilitadas con al menos niveles de servicio JMP “básicos” para los servicios de agua, saneamiento e higiene</t>
  </si>
  <si>
    <t># de instituciones que están accediendo al menos a los Servicios BÁSICOS de WASH</t>
  </si>
  <si>
    <t>Suma del número de instituciones apoyadas que son visitadas por personas refugiadas y migrantes (escuelas, centros de salud, albergues) que han recibido apoyo en lo siguiente:
AGUA BÁSICA = está disponible en una fuente mejorada en las instalaciones. (JMP)
SANEAMIENTO BÁSICO = Se pueden utilizar instalaciones de saneamiento mejoradas con al menos un baño dedicado para el personal, al menos un baño separado por sexos con instalaciones de higiene menstrual y al menos un baño accesible para personas con movilidad limitada (JMP).
HIGIENE BÁSICA: Las instalaciones funcionales para la higiene de las manos (con agua y jabón y / o desinfectante para manos a base de alcohol) están disponibles en los puntos de atención y a menos de 5 metros de los inodoros (JMP)</t>
  </si>
  <si>
    <t>RE-WA 6</t>
  </si>
  <si>
    <t># of campaigns and people reached that have received on hygiene promotion and community engagement for behavioral and social change</t>
  </si>
  <si>
    <t xml:space="preserve">At-risk and affected populations have timely access to culturally appropriate, gender- and age-sensitive information, services and interventions related to hygiene promotion, and adopt safe hygiene practices through different strategies such as campaigns, workshops and messages.
 </t>
  </si>
  <si>
    <t>Hygiene promotion that supports behaviours, community engagement, and actions to reduce the risk of disease is fundamental to a successful WASH response
Affected populations and communities benefit from:
• Be aware of available WASH services and how and where to access them
• Communities are engaged through participatory behaviour change interventions
• Receive key hygiene communication in a timely manner
• Raise awareness of the main public health risks related to water, sanitation and hygiene, and be able to take measures to reduce them
• Affected populations benefit from hygiene awareness- raising activities and have access to hygiene and menstrual health information. Women and girls have access to menstrual supplies and facilities in the community
• Participatory and accessible awareness raising to inform the population about problematic vectors, times and places of high risk of transmission, and preventive measures.</t>
  </si>
  <si>
    <t># de campañas y personas alcanzadas que han recibido información sobre promoción de la higiene y participación comunitaria en aras del cambio de comportamiento y social</t>
  </si>
  <si>
    <t>Las poblaciones en riesgo y afectadas tienen acceso oportuno a información, servicios e intervenciones culturalmente apropiados, sensibles al género y la edad relacionados con la promoción de la higiene, y adoptan prácticas de higiene segura por medio de diferentes estrategias como campañas, talleres y mensajes.</t>
  </si>
  <si>
    <t>La promoción de la higiene que favorece conductas, la participación de la comunidad y medidas tendentes a reducir el riesgo de estas enfermedades son fundamentales para que la respuesta WASH tenga éxito.
Las poblaciones y comunidades afectadas se benefician de:
• Estar informados de los servicios de WASH disponibles y de cómo y dónde acceder a ellos
• Intervenciones participativas de la comunidad dirigidas al cambio de conducta 
• Reciben oportunamente mensajes importantes sobre la higiene
• Concientizar sobre los principales riesgos para la salud pública relacionados con el agua, el saneamiento y la higiene, y poder adoptar medidas para reducirlos
• Las poblaciones afectadas se benefician de actividades de concienciación sobre la importancia de la higiene y tienen acceso a información sobre salud menstrual e higiene. Las mujeres y las niñas pueden acceder en la comunidad a artículos e instalaciones de higiene menstru
• Sensibilización participativas y accesibles para informar a la población acerca de los vectores problemáticos, los momentos y lugares de alto riesgo de transmisión, y las medidas preventivas.</t>
  </si>
  <si>
    <t># of nutrition surveys/studies undertaken</t>
  </si>
  <si>
    <t>The indicator aims to measure the number of quantitative nutrition surveys conducted to understand the nutrition situation (in any of its different forms) of refugees, migrants and host communities and/or other studies (e.g. qualitative studies) to obtain data on the determinants and drivers of malnutrition in population groups most at risk of malnutrition.</t>
  </si>
  <si>
    <t xml:space="preserve">Population groups most at risk of malnutrition prioritizing those targeted by the R4V Nutrition sector (children under 5, adolescents, and pregnant and lactating) but not limited to them, i.e. can also include children 5-9 years (middle childhood), 10-19 years (adolescence) and older people (women and men older than 60 years of age).
</t>
  </si>
  <si>
    <t xml:space="preserve">Se dispone de datos y pruebas pertinentes sobre la situación nutricional de determinados grupos de población con riesgo de malnutrición </t>
  </si>
  <si>
    <t># de encuestas/Estudios Nutricionales realizados</t>
  </si>
  <si>
    <t>El indicador busca medir el número de encuestas nutricionales cuantitativas o cualitativas realizadas para comprender la situación nutricional (en cualquiera de sus diferentes formas) de refugiados, migrantes y comunidades de acogida y/u otros estudios para obtener datos sobre los factores relacionados con la nutrición en los grupos de población con mayor riesgo de desnutrición.</t>
  </si>
  <si>
    <t>Grupos de población con mayor riesgo de desnutrición priorizando a los destinatarios del sector Nutrición R4V (niños menores de 5 años, adolescentes y embarazadas y lactantes) pero no limitado a ellos, es decir, también puede incluir niños de 5 a 9 años (infancia media), 10- 19 años (adolescencia) y personas mayores (mujeres y hombres mayores de 60 años).</t>
  </si>
  <si>
    <t>Boys and girls between 0-59 months, pregnant and lactating women have access to interventions that include nutrition counseling and/or nutrition supplementation to prevent different forms of malnutrition</t>
  </si>
  <si>
    <t>Niños y niñas de 0 a 59 meses, mujeres embarazadas y lactantes tienen acceso a intervenciones que incluyen consejería y/o suplementación nutricional para prevenir diferentes formas de malnutrición</t>
  </si>
  <si>
    <t># cuidadores primarios de niños y niñas de 0 a 23 meses que reciben asesoramiento sobre la alimentación del lactante y niño/a pequeño/a (ALNP/IYCF)</t>
  </si>
  <si>
    <t xml:space="preserve">Este indicador busca medir el número de cuidadores primarios de niños y niñas de 0 a 23 meses que han recibido consejería sobre prácticas óptimas de alimentación de lactantes y niños/as pequeños/as al menos una vez durante el periodo del informe por parte de trabajadores de la salud y de nutrición capacitados 
</t>
  </si>
  <si>
    <t>Los trabajadores de la salud y la nutrición se definen como asalariados (por ejemplo, médicos, enfermeras, nutricionistas, trabajadores de la salud de la comunidad, trabajadores de extensiones de salud y otros) o no asalariados (por ejemplo, consejero de apoyo entre pares, líder de grupo de apoyo a las madres, voluntario). 
Alimentación de lactantes y niños pequeños (IYCF/ALNP): alimentación adecuada de lactantes y niños/as pequeños/sa que puede aumentar sus posibilidades de supervivencia, promover un crecimiento y desarrollo óptimos, especialmente en la ventana crítica desde el nacimiento hasta los 2 años de edad. Las prácticas óptimas de IYCF incluyen la lactancia materna dentro de la primera hora después del nacimiento, la lactancia materna exclusiva durante los primeros 6 meses de vida y la lactancia materna continua hasta los 2 años de edad y más. A partir de los 6 meses, la lactancia materna debe combinarse con una alimentación segura y adecuada a la edad de alimentos sólidos, semisólidos y blandos. IYCF también incluye apoyo a los bebés que no son amamantados.
La consejería sobre alimentación del lactante y niño/a pequeño/a se define como un proceso que consiste en ofrecer recomendaciones sobre la alimentación del lactante niño/a pequeño/a basándose en la escucha de la situación del individuo (en este caso el cuidador o la cuidadora). El proceso implica un diálogo y no la mera transmisión de mensajes.</t>
  </si>
  <si>
    <t># of children 6-59 months and pregnant and lactating women receiving nutrition supplementation</t>
  </si>
  <si>
    <t xml:space="preserve">This indicator aims to measure the number of children 6-59 months who received micronutrient powders (MNPs); micronutrient in drops or syrup; or ready-to-use supplementary foods (RUSF), in the reporting period. 
This indicator also includes the number of pregnant and lactating women who received iron and folic acid supplementation.
</t>
  </si>
  <si>
    <t xml:space="preserve">Multiple micronutrient powders: supplement containing essential vitamins and minerals supplied in sachets. MNPs are designed for point of use fortification of complementary foods for children and vulnerable populations to prevent anaemia and vitamin and mineral deficiencies. Target Group: children aged 6 - 59 months.
Primary target group: children aged 6 -24 months.
Ready-to-use supplementary food (RUSF): food supplement that is intended to prevent malnutrition for children 6 months and older. It is to be consumed directly from the package with no necessary dilution, mixing or cooking. </t>
  </si>
  <si>
    <t># de niños y niñas de 6 a 59 meses y mujeres embarazadas y lactantes que reciben suplementos nutricionales</t>
  </si>
  <si>
    <t xml:space="preserve">Este indicador busca medir el número de niños y niñas de 6 a 59 meses que recibieron micronutrientes en polvo (MNP); micronutrientes en gotas o jarabe; o suplementos nutricionales listos para usar (RUSF), en el periodo de referencia. 
Este indicador también incluye el número de mujeres embarazadas y lactantes que recibieron suplementos de hierro y ácido fólico.
</t>
  </si>
  <si>
    <t xml:space="preserve">Micronutrientes múltiples en polvo (MNP): suplemento que contiene vitaminas y minerales esenciales suministrados en bolsitas. Los MNP están diseñados para el enriquecimiento en el punto de uso de los alimentos complementarios para niños y poblaciones vulnerables con el fin de prevenir la anemia y las deficiencias de vitaminas y minerales. Grupo objetivo: niños y niñas de 6 a 59 meses.
Grupo objetivo primario: niños y niñas de 6 a 24 meses.
Suplemento nutricional listo para el consumo (RUSF): suplemento nutricional destinado a prevenir la malnutrición de los niños y niñas de 6 meses o mayores. Debe consumirse directamente del envase sin necesidad de diluirlo, mezclarlo o cocinarlo. </t>
  </si>
  <si>
    <t># of children 0-59 months screened for acute malnutrition</t>
  </si>
  <si>
    <t>This indicator aims to screen/evaluate the nutritional status of children aged 6-59 months through MUAC (Mid-Upper Arm Circumference (MUAC)) and/or measure weight and height to identify acute malnutrition cases. Measuremenents can take place at the community level or at the health center level (e.g. during growth monitoring visits).
Note: Measurements can also identify children with stunting and with underweight.</t>
  </si>
  <si>
    <t xml:space="preserve">Acute malnutrition, also known as wasting, is defined by the presence of wasting (weight-for-height below -2 z-scores, according to the WHO Child Growth Standards) or Mid-Upper Arm Circumference (MUAC) &lt; 125 mm. </t>
  </si>
  <si>
    <t>Los niños y niñas de 0 a 59 meses de las zonas afectadas son examinados periódicamente para detectar de manera temprana la desnutrición aguda y son remitidos, según proceda, a los servicios de tratamiento</t>
  </si>
  <si>
    <t># de niños y niñas de 0 a 59 meses tamizados para detectar la desnutrición aguda</t>
  </si>
  <si>
    <t>Este indicador tiene como objetivo tamizar/evaluar el estado nutricional de los niños de 6 a 59 meses de edad a través de la medición del perímetro braquial (PB/MUAC, por sus siglas en inglés) y/o medir el peso y la estatura para identificar casos de desnutrición aguda. 
Las mediciones pueden tener lugar en la comunidad o a nivel del centro de salud (por ejemplo, durante las visitas de control del crecimiento).
Nota: Las mediciones también pueden identificar a los niños y niñas con retraso en el crecimiento, bajo peso y sobrepeso.</t>
  </si>
  <si>
    <t>La desnutrición aguda se define por la presencia de emaciación (peso para la talla por debajo de -2 puntajes z, de acuerdo con los estándares de crecimiento infantil de la OMS) o perímetro braquial (PB/MUAC) &lt; 125 mm.</t>
  </si>
  <si>
    <t># of children 0-59 months with acute malnutrition (SAM and MAM) admitted for treatment</t>
  </si>
  <si>
    <t>Admitted for treatment: defined as the total number of children aged 6-59 months affected by acute malnutrition who are newly admitted for treatment of acute malnutrition</t>
  </si>
  <si>
    <t># de niños y niñas de 0 a 59 meses con desnutrición aguda (SAM y MAM) admitidos a tratamiento</t>
  </si>
  <si>
    <t>Las mediciones pueden tener lugar en la comunidad o a nivel del centro de salud (por ejemplo, durante las visitas de control del crecimiento).</t>
  </si>
  <si>
    <t>Admitidos para tratamiento: se define como el número total de niños y niñas de 6 a 59 meses con desnutrición aguda que son admitidos por primera vez para tratamiento de la desnutrición aguda.</t>
  </si>
  <si>
    <t>RE-NU11</t>
  </si>
  <si>
    <t>Boys and girls aged between 0-59 months, pregnant and lactating women, children 5 to 9 years of age, and adolescents 10 to 19 years in affected areas are screened regularly for the early detection of anaemia and are referred as appropriate for treatment services</t>
  </si>
  <si>
    <t># of children 0-59 months, pregnant and lactating women, children 5 to 9 years of age, and adolescents 10 to 19 years screened for anaemia</t>
  </si>
  <si>
    <t xml:space="preserve">This indicator aims to measure the number children aged 0-59 months, pregnant and lactating women, children 5 to 9 years of age, and adolescents 10 to 19 years screened for anaemia.
Measuremenents can take place at the community level or at the health center level (e.g. during growth monitoring visits).
</t>
  </si>
  <si>
    <t>Anaemia is a condition in which the number of red blood cells or the haemoglobin concentration within them is lower than normal. Haemoglobin is needed to carry oxygen and if you have too few or abnormal red blood cells, or not enough haemoglobin, there will be a decreased capacity of the blood to carry oxygen to the body’s tissues. This results in symptoms such as fatigue, weakness, dizziness and shortness of breath, among others. The optimal haemoglobin concentration needed to meet physiologic needs varies by age, sex, elevation of residence, smoking habits and pregnancy status. The most common causes of anaemia include nutritional deficiencies, particularly iron deficiency, though deficiencies in folate, vitamins B12 and A are also important causes; haemoglobinopathies; and infectious diseases, such as malaria, tuberculosis, HIV and parasitic infections. 
Anaemia classified on the basis of the WHO recommended cut-offs for haemoglobin concentrations as follows: haemoglobin levels g/l: 
children under 5 years of age (6-59 months) &lt;110 (anaemia)
children 5–11 years ≥115 (no anaemia) 110–114 (mild) 80–109 (moderate) &lt;80 (severe); 
children 12–14 years ≥120 (no anaemia), 110–119 (mild) 80–109 (moderate), &lt;80 (severe); 
non-pregnant women 15 years and above ≥120 (no anaemia), 110–119 (mild) 80–109 (moderate), &lt;80
pregnant women 110 or higher (no anaemia), 100-109 (mild), 70-99 (moderate), lower than 70 (severe).</t>
  </si>
  <si>
    <t>Los niños y niñas de 0 a 59 meses, las mujeres embarazadas y lactantes, los niños y niñas de 5 a 9 años y los adolescentes de 10 a 19 años en las áreas afectadas son examinados regularmente para la detección de anemia y son referidos según corresponda para los servicios de tratamiento.</t>
  </si>
  <si>
    <t># de niños y niñas de 0 a 59 meses, mujeres embarazadas y lactantes, niños y niñas de 5 a 9 años y adolescentes de 10 a 19 años examinados para anemia</t>
  </si>
  <si>
    <t>Este indicador tiene busca medir el número de niños y niñas de 0 a 59 meses, mujeres embarazadas y lactantes, niños y niñas de 5 a 9 años y adolescentes de 10 a 19 años que han sido evaludos para detectar casos de anemia.</t>
  </si>
  <si>
    <t>La anemia es una condición en la que el número de células rojas o la concentración de hemoglobina en la sangre es inferior a lo normal. La hemoglobina es necesaria para transportar oxígeno y si se tiene muy pocos glóbulos rojos o glóbulos rojos anormales, o no hay suficiente hemoglobina, habrá una disminución de la capacidad de la sangre para transportar oxígeno a los tejidos del cuerpo. Esto se traduce en síntomas como fatiga, debilidad, mareos y dificultad para respirar, entre otros. La concentración óptima de hemoglobina necesaria para satisfacer las necesidades fisiológicas varía según la edad, el sexo, el lugar de residencia, los hábitos de fumar y el estado de embarazo. Las causas más comunes de anemia incluyen deficiencias nutricionales, particularmente deficiencia de hierro, aunque las deficiencias de folato, vitaminas B12 y A también son causas importantes; hemoglobinopatías; y enfermedades infecciosas, como malaria, tuberculosis, VIH e infecciones parasitarias.
Anemia clasificada sobre la base de los puntos de corte recomendados por la OMS para las concentraciones de hemoglobina de la siguiente manera: niveles de hemoglobina g/l:
- niños menores de 5 años (6-59 meses) &lt;110 (anemia)
- niños de 5 a 11 años ≥115 (sin anemia) 110–114 (leve) 80–109 (moderada) &lt;80 (grave);
- niños de 12–14 años ≥120 (sin anemia), 110–119 (leve) 80–109 (moderada), &lt;80 (grave);
- mujeres no embarazadas de 15 años o más ≥120 (sin anemia), 110–119 (leve) 80–109 (moderada), &lt;80
- embarazadas 110 o más (sin anemia), 100-109 (leve), 70-99 (moderada), menos de 70 (grave).</t>
  </si>
  <si>
    <t>RE-NU12</t>
  </si>
  <si>
    <t># of children 0-59 months, pregnant and lactating women, children 5 to 9 years of age, and adolescents 10 to 19 years received anaemia treatment</t>
  </si>
  <si>
    <t xml:space="preserve">This indicator aims to measure the number children aged 0-59 months, pregnant and lactating women, children 5 to 9 years of age, and adolescents 10 to 19 years affected by anaemia who are newly admitted into treatment. </t>
  </si>
  <si>
    <t>Anaemia treatment is defined as the total number of children 0-59 months, pregnant and lactating women, children 5 to 9 years of age, and adolescents 10 to 19 years affected by anaemia who received anaemia treatment</t>
  </si>
  <si>
    <t># de niños y niñas de 0 a 59 meses, mujeres embarazadas y lactantes, niños y niñas de 5 a 9 años y adolescentes de 10 a 19 años recibieron tratamiento para la anemia</t>
  </si>
  <si>
    <t xml:space="preserve"> Este indicador busca medir el número de niños y niñas de 0 a 59 meses, mujeres embarazadas y lactantes, niños y niñas de 5 a 9 años y adolescentes de 10 a 19 años afectados por anemia que reciben tratamiento. </t>
  </si>
  <si>
    <t xml:space="preserve">El tratamiento de la anemia se define como el total de niños y niñas de 0 a 59 meses, mujeres embarazadas y lactantes, niños y niñas de 5 a 9 años y adolescentes de 10 a 19 años afectados por anemia que recibieron tratamiento para la anemia. </t>
  </si>
  <si>
    <t># of adolescent girls and boys provided with services to prevent anaemia and/or other forms of malnutrition</t>
  </si>
  <si>
    <t>Las niñas y los niños adolescentes tienen acceso a intervenciones nutricionales para prevenir la anemia y/o diferentes formas de malnutrición</t>
  </si>
  <si>
    <t># de niñas y niños adolescentes con servicios para prevenir la anemia y/o otras formas de malnutrición</t>
  </si>
  <si>
    <t>Las mediciones pueden realizarse a nivel de la comunidad o del centro de salud (p. ej., durante las visitas de control del crecimiento).</t>
  </si>
  <si>
    <t>Adolescente: Niño o niña de 10 a 19 años de edad.
Servicios para prevenir la anemia y/o otras formas de malnutrición: intervenciones nutricionales que pueden incluir: suplementos de hierro y ácido fólico, desparasitación, profilaxis, educación nutricional, asesoramiento y apoyo, según el contexto</t>
  </si>
  <si>
    <t># of health and community workers trained to provide quality nutrition services to children under 5, adolescents and/or pregnant and lactating women</t>
  </si>
  <si>
    <t>Trabajadores de la salud y de la comunidad capacitados para proporcionar servicios de nutrición de calidad a la población de niños y niñas menores de 5 años, adolescentes y/o mujeres embarazadas y lactantes.</t>
  </si>
  <si>
    <t># de trabajadores de la salud y de la comunidad capacitados para prestar servicios de nutrición de calidad a niños y niñas menores de 5 años, adolescentes y/o mujeres embarazadas y lactantes</t>
  </si>
  <si>
    <t>Nota: Las mediciones también pueden identificar a los niños con retraso en el crecimiento, bajo peso y sobrepeso.</t>
  </si>
  <si>
    <t># of people including caregivers, families members, and/or community members reached with key nutrition messages and key information on nutrition services</t>
  </si>
  <si>
    <t>Los cuidadores, las familias y las comunidades reciben apoyo y están empoderados para prevenir la malnutrición en niños y niñas menores de 5 años, adolescentes y/o mujeres embarazadas y lactantes, y/o conocen los servicios de nutrición disponibles, cómo y dónde acceder a ellos</t>
  </si>
  <si>
    <t># de personas incluyendo cuidadores, miembros de las familias y/o miembros de la comunidad a los que se ha llegado con mensajes clave sobre nutrición e información clave sobre los servicios de nutrición</t>
  </si>
  <si>
    <t>Este indicador busca medir el número de personas, incluidos los cuidadores, las familias y/o los miembros de la comunidad con acceso oportuno a: 
- información e intervenciones culturalmente apropiadas, sensibles al género y a la edad, que promueven la adopción de dietas, servicios y prácticas para prevenir el deterioro del estado nutricional de los niños y niñas menores de 5 años, los adolescentes y/o las mujeres embarazadas y lactantes.
- información sobre la ubicación y el tipo de servicios de nutrición a los que se puede acceder.</t>
  </si>
  <si>
    <t>Nutrition sector partners´ capacities regarding Nutrition in Emergencies are supported (regional level)</t>
  </si>
  <si>
    <t># of people trained through training sessions targeted at R4V nutrition partners</t>
  </si>
  <si>
    <t>Apoyo a las capacidades de los socios del sector de la nutrición (a nivel regional)</t>
  </si>
  <si>
    <t># de personas capacitadas a través de sesiones de capacitación dirigidas a los socios de nutrición de R4V capacitación en nutrición a nivel regional</t>
  </si>
  <si>
    <t>Este indicador busca medir el número de sesiones de capacitación realizadas con los socios de nutrición de R4V sobre intervenciones de nutrición en situaciones de emergencia, teniendo en cuenta el contexto de COVID-19, y/o otros temas (por ejemplo Género, Medio Ambiente, etc.)</t>
  </si>
  <si>
    <t># of advocacy events/products in favor of nutrition of vulnerable groups in emergencies supported</t>
  </si>
  <si>
    <t xml:space="preserve">This indicator aims to measure the number of events, including meetings, and/or products aiming at advocating for the nutrition needs of vulnerable groups and the importance of life-saving nutrition interventions. 
</t>
  </si>
  <si>
    <t>Abogacía a favor de las necesidades de nutrición de los grupos vulnerables y de la importancia de las intervenciones de nutrición que salvan vidas ante las audiencias pertinentes (a nivel regional)</t>
  </si>
  <si>
    <t># de eventos/productos de abogacía en favor de la nutrición de los grupos vulnerables en situaciones de emergencia</t>
  </si>
  <si>
    <t xml:space="preserve">Este indicador busca medir el número de eventos, incluidas las reuniones, y/o productos destinados a abogar por las necesidades nutricionales de los grupos vulnerables y la importancia de las intervenciones nutricionales que salvan vidas. </t>
  </si>
  <si>
    <t># of common information management products</t>
  </si>
  <si>
    <t># of primary caregivers of children 0-23 months receiving IYCF counselling</t>
  </si>
  <si>
    <t># of individuals working with refugees and migrants trained on Child Protection</t>
  </si>
  <si>
    <r>
      <t xml:space="preserve">Select the organization name from the dropdown list.
</t>
    </r>
    <r>
      <rPr>
        <sz val="12"/>
        <color rgb="FFFF0000"/>
        <rFont val="Dosis"/>
        <family val="3"/>
      </rPr>
      <t>Only if your organisation is not in the list</t>
    </r>
    <r>
      <rPr>
        <sz val="12"/>
        <rFont val="Dosis"/>
        <family val="3"/>
      </rPr>
      <t>, Please pick ´.New organisation´ from the list, and go to the instructions tab to fill the organisation's details</t>
    </r>
  </si>
  <si>
    <t>Total Target (Beneficiaries)</t>
  </si>
  <si>
    <t>Total output</t>
  </si>
  <si>
    <r>
      <rPr>
        <b/>
        <sz val="12"/>
        <color rgb="FFFF0000"/>
        <rFont val="Dosis"/>
      </rPr>
      <t>If this cell is black, please don't enter data!</t>
    </r>
    <r>
      <rPr>
        <b/>
        <sz val="12"/>
        <rFont val="Dosis"/>
        <family val="3"/>
      </rPr>
      <t xml:space="preserve">
This target includes all targets that are NOT refugees, migrants or host communities. 
This may include, e.g. "# of meetings", or "# of items", or "# of activities", etc..</t>
    </r>
  </si>
  <si>
    <r>
      <rPr>
        <u/>
        <sz val="11"/>
        <color theme="4" tint="-0.249977111117893"/>
        <rFont val="Calibri"/>
        <family val="2"/>
        <scheme val="minor"/>
      </rPr>
      <t>two-way communication mechanisms</t>
    </r>
    <r>
      <rPr>
        <sz val="11"/>
        <color theme="4" tint="-0.249977111117893"/>
        <rFont val="Calibri"/>
        <family val="2"/>
        <scheme val="minor"/>
      </rPr>
      <t>: can be complaint and feedback muchanisms or other mechanisms such as digital tools and social media channels where people can get in touch with humanitarian actors.</t>
    </r>
  </si>
  <si>
    <r>
      <rPr>
        <u/>
        <sz val="11"/>
        <color theme="4" tint="-0.249977111117893"/>
        <rFont val="Calibri"/>
        <family val="2"/>
        <scheme val="minor"/>
      </rPr>
      <t>Iniciativas interagenciales</t>
    </r>
    <r>
      <rPr>
        <sz val="11"/>
        <color theme="4" tint="-0.249977111117893"/>
        <rFont val="Calibri"/>
        <family val="2"/>
        <scheme val="minor"/>
      </rPr>
      <t xml:space="preserve">: Se trata de iniciativas destinadas a fomentar la participación de las poblaciones afectadas (evaluación de necesidades, consulta a la comunidad, brindar de información) en las que participan dos o más socios. </t>
    </r>
    <r>
      <rPr>
        <u/>
        <sz val="11"/>
        <color theme="4" tint="-0.249977111117893"/>
        <rFont val="Calibri"/>
        <family val="2"/>
        <scheme val="minor"/>
      </rPr>
      <t>Participación</t>
    </r>
    <r>
      <rPr>
        <sz val="11"/>
        <color theme="4" tint="-0.249977111117893"/>
        <rFont val="Calibri"/>
        <family val="2"/>
        <scheme val="minor"/>
      </rPr>
      <t>: Enfoque de la evaluación de las necesidades, la planificación, la ejecución, el seguimiento y la evaluación de la respuesta que involucra y consulta a la comunidad de forma inclusiva y directa.</t>
    </r>
  </si>
  <si>
    <r>
      <t xml:space="preserve">Se provee e incrementa el acceso a servicios educativos en condiciones de seguridad y dignidad a la población de refugiados y migrantes de Venezuela </t>
    </r>
    <r>
      <rPr>
        <sz val="11"/>
        <color theme="4" tint="-0.249977111117893"/>
        <rFont val="Dosis"/>
      </rPr>
      <t>(y aquella población de acogida vinculada en condiciones de vulnerabilidad) desde una perspectiva de género, inclusión e intersectorialidad</t>
    </r>
  </si>
  <si>
    <r>
      <t xml:space="preserve">Los actores pertinentes aumentan su sensibilidad sobre la importancia del derecho y la disponibilidad de los servicios educativos para los refugiados y migrantes de Venezuela </t>
    </r>
    <r>
      <rPr>
        <sz val="11"/>
        <color theme="4" tint="-0.249977111117893"/>
        <rFont val="Dosis"/>
      </rPr>
      <t>(y aquella población de acogida vinculada en condiciones de vulnerabilidad)</t>
    </r>
  </si>
  <si>
    <r>
      <rPr>
        <b/>
        <sz val="11"/>
        <color theme="4" tint="-0.249977111117893"/>
        <rFont val="Dosis"/>
      </rPr>
      <t>Acceso:</t>
    </r>
    <r>
      <rPr>
        <sz val="11"/>
        <color theme="4" tint="-0.249977111117893"/>
        <rFont val="Dosis"/>
      </rPr>
      <t xml:space="preserve"> los niños, niñas, adolescentes o jóvenes que requieran del servicio educativo pueden matricularse en servicios educativas formales y no formales para continuar su aprendizaje sin ningún tipo de barrera.
</t>
    </r>
    <r>
      <rPr>
        <b/>
        <sz val="11"/>
        <color theme="4" tint="-0.249977111117893"/>
        <rFont val="Dosis"/>
      </rPr>
      <t>Tipos de educación:</t>
    </r>
    <r>
      <rPr>
        <sz val="11"/>
        <color theme="4" tint="-0.249977111117893"/>
        <rFont val="Dosis"/>
      </rPr>
      <t xml:space="preserve"> Formal y No formal
</t>
    </r>
    <r>
      <rPr>
        <b/>
        <sz val="11"/>
        <color theme="4" tint="-0.249977111117893"/>
        <rFont val="Dosis"/>
      </rPr>
      <t>Educación Formal:</t>
    </r>
    <r>
      <rPr>
        <sz val="11"/>
        <color theme="4" tint="-0.249977111117893"/>
        <rFont val="Dosis"/>
      </rPr>
      <t xml:space="preserve"> o aprendizaje formal es la educación intencionada, planificada y regularizada desde los sistemas educativos con orden cronológico y jerárquicamente estructurada, provista por escuelas, centros o instituciones educativas públicas (pertenecientes al Estado del país anfitrión), subvencionado (con contribuciones para la operación por el Estado del país anfitrión) o privado. Es la que conocemos como enseñanza obligatoria, que puede comprender desde la educación inicial hasta el final de la educación secundaria. El grado de obligatoriedad está delimitado por el sistema educativo de cada país.
</t>
    </r>
    <r>
      <rPr>
        <b/>
        <sz val="11"/>
        <color theme="4" tint="-0.249977111117893"/>
        <rFont val="Dosis"/>
      </rPr>
      <t xml:space="preserve">Educación No formal: </t>
    </r>
    <r>
      <rPr>
        <sz val="11"/>
        <color theme="4" tint="-0.249977111117893"/>
        <rFont val="Dosis"/>
      </rPr>
      <t xml:space="preserve">o aprendizaje no formal actividad organizada, sistemática, realizada fuera del marco del sistema educativo, para facilitar determinados aprendizajes, subgrupos particulares de la población, tanto adultos como niños, niñas, adolescentes, jóvenes o adultos con la intensión de transferir competencias básicas, nivelación o refuerzo escolar o de índole vocacional.
</t>
    </r>
    <r>
      <rPr>
        <b/>
        <sz val="11"/>
        <color theme="4" tint="-0.249977111117893"/>
        <rFont val="Dosis"/>
      </rPr>
      <t>Sistema educativo:</t>
    </r>
    <r>
      <rPr>
        <sz val="11"/>
        <color theme="4" tint="-0.249977111117893"/>
        <rFont val="Dosis"/>
      </rPr>
      <t xml:space="preserve"> es la estructura de provisión de la educación, constituido por un conjunto de instituciones y organismos que regulan, financian y prestan servicios para el ejercicio de la educación según políticas, relaciones, estructuras y medidas dictadas por el Estado de un país.
</t>
    </r>
    <r>
      <rPr>
        <b/>
        <sz val="11"/>
        <color theme="4" tint="-0.249977111117893"/>
        <rFont val="Dosis"/>
      </rPr>
      <t>Trayectoria educativa:</t>
    </r>
    <r>
      <rPr>
        <sz val="11"/>
        <color theme="4" tint="-0.249977111117893"/>
        <rFont val="Dosis"/>
      </rPr>
      <t xml:space="preserve"> es el recorrido que realiza cada estudiante dentro del sistema educativo. 
</t>
    </r>
    <r>
      <rPr>
        <b/>
        <sz val="11"/>
        <color theme="4" tint="-0.249977111117893"/>
        <rFont val="Dosis"/>
      </rPr>
      <t>Ciclo educativo:</t>
    </r>
    <r>
      <rPr>
        <sz val="11"/>
        <color theme="4" tint="-0.249977111117893"/>
        <rFont val="Dosis"/>
      </rPr>
      <t xml:space="preserve"> Cada una de las unidades temporales en las que se organizan las actividades de enseñanza-aprendizaje, evaluación y recuperación en los diferentes niveles educativos.
</t>
    </r>
    <r>
      <rPr>
        <b/>
        <sz val="11"/>
        <color theme="4" tint="-0.249977111117893"/>
        <rFont val="Dosis"/>
      </rPr>
      <t xml:space="preserve">Niveles educativos: </t>
    </r>
    <r>
      <rPr>
        <sz val="11"/>
        <color theme="4" tint="-0.249977111117893"/>
        <rFont val="Dosis"/>
      </rPr>
      <t xml:space="preserve">serie ordenada de programas educativos agrupados en relación con una gradación de las experiencias de aprendizaje, conocimiento, habilidades y competencias que imparte cada uno de estos programas. A menudo los niveles muestran el grado de complejidad y especialización del contenido de un programa educativo, ya sea básico o complejo. En relación con este marco de indicadores se aplicará la siguiente estructura:
</t>
    </r>
    <r>
      <rPr>
        <i/>
        <sz val="11"/>
        <color theme="4" tint="-0.249977111117893"/>
        <rFont val="Dosis"/>
      </rPr>
      <t xml:space="preserve">• </t>
    </r>
    <r>
      <rPr>
        <i/>
        <u/>
        <sz val="11"/>
        <color theme="4" tint="-0.249977111117893"/>
        <rFont val="Dosis"/>
      </rPr>
      <t xml:space="preserve">Inicial: </t>
    </r>
    <r>
      <rPr>
        <sz val="11"/>
        <color theme="4" tint="-0.249977111117893"/>
        <rFont val="Dosis"/>
      </rPr>
      <t xml:space="preserve">comprende en función la edad a los niños y niñas entre 0-5 años (maternal y preescolar); 
</t>
    </r>
    <r>
      <rPr>
        <i/>
        <sz val="11"/>
        <color theme="4" tint="-0.249977111117893"/>
        <rFont val="Dosis"/>
      </rPr>
      <t xml:space="preserve">• </t>
    </r>
    <r>
      <rPr>
        <i/>
        <u/>
        <sz val="11"/>
        <color theme="4" tint="-0.249977111117893"/>
        <rFont val="Dosis"/>
      </rPr>
      <t>Básica</t>
    </r>
    <r>
      <rPr>
        <sz val="11"/>
        <color theme="4" tint="-0.249977111117893"/>
        <rFont val="Dosis"/>
      </rPr>
      <t xml:space="preserve"> comprende en función la edad a los niños y niñas entre 5 y 15 años (de 1er a 9no grado) 
</t>
    </r>
    <r>
      <rPr>
        <i/>
        <sz val="11"/>
        <color theme="4" tint="-0.249977111117893"/>
        <rFont val="Dosis"/>
      </rPr>
      <t xml:space="preserve">• </t>
    </r>
    <r>
      <rPr>
        <i/>
        <u/>
        <sz val="11"/>
        <color theme="4" tint="-0.249977111117893"/>
        <rFont val="Dosis"/>
      </rPr>
      <t>Secundaria</t>
    </r>
    <r>
      <rPr>
        <sz val="11"/>
        <color theme="4" tint="-0.249977111117893"/>
        <rFont val="Dosis"/>
      </rPr>
      <t xml:space="preserve"> comprende en función la edad a los niños y niñas 15 y 18 años (de 1ro a 2do o 3ar año de educación secundaria).
 </t>
    </r>
    <r>
      <rPr>
        <b/>
        <u/>
        <sz val="11"/>
        <color theme="4" tint="-0.249977111117893"/>
        <rFont val="Dosis"/>
      </rPr>
      <t>Nota: Educación superior es considerada en el sector de integración</t>
    </r>
  </si>
  <si>
    <r>
      <rPr>
        <b/>
        <sz val="11"/>
        <color theme="4" tint="-0.249977111117893"/>
        <rFont val="Dosis"/>
      </rPr>
      <t>Permanencia:</t>
    </r>
    <r>
      <rPr>
        <sz val="11"/>
        <color theme="4" tint="-0.249977111117893"/>
        <rFont val="Dosis"/>
      </rPr>
      <t xml:space="preserve"> Expectativa de que un estudiante permanezca en el ciclo o programa que está estudiando, que concluya e incluso continúe estudiando el nivel académico posterior, apuntando a la adquisición de un certificado de promoción de nivel educativo o título de culminación de la educación obligatoria.
</t>
    </r>
    <r>
      <rPr>
        <b/>
        <sz val="11"/>
        <color theme="4" tint="-0.249977111117893"/>
        <rFont val="Dosis"/>
      </rPr>
      <t xml:space="preserve">Prosecución educativa: </t>
    </r>
    <r>
      <rPr>
        <sz val="11"/>
        <color theme="4" tint="-0.249977111117893"/>
        <rFont val="Dosis"/>
      </rPr>
      <t xml:space="preserve">Continuidad del estudiante en la aprobación de los ciclos y niveles educativos requeridos para culminar la educación obligatoria.
</t>
    </r>
    <r>
      <rPr>
        <b/>
        <sz val="11"/>
        <color theme="4" tint="-0.249977111117893"/>
        <rFont val="Dosis"/>
      </rPr>
      <t xml:space="preserve">Educación obligatoria: </t>
    </r>
    <r>
      <rPr>
        <sz val="11"/>
        <color theme="4" tint="-0.249977111117893"/>
        <rFont val="Dosis"/>
      </rPr>
      <t>es la escolaridad exigida por ley; la edad hasta la cual lo/as niño/as están legalmente obligados a asistir a la escuela, p. ej., al cumplir los 15 años. Por lo tanto, la edad límite de la escolarización obligatoria es diferente al límite de edad de un programa educativo.</t>
    </r>
  </si>
  <si>
    <r>
      <rPr>
        <b/>
        <sz val="11"/>
        <color theme="4" tint="-0.249977111117893"/>
        <rFont val="Dosis"/>
      </rPr>
      <t xml:space="preserve">Espacio educativo: </t>
    </r>
    <r>
      <rPr>
        <sz val="11"/>
        <color theme="4" tint="-0.249977111117893"/>
        <rFont val="Dosis"/>
      </rPr>
      <t xml:space="preserve">edificio/espacio para la educación inicial, básica o secundaria, formal o no formal, pertenezca o no al sistema educativo, incluye inclusive salas o aulas de computacion, formacion laboral etc.
</t>
    </r>
    <r>
      <rPr>
        <b/>
        <sz val="11"/>
        <color theme="4" tint="-0.249977111117893"/>
        <rFont val="Dosis"/>
      </rPr>
      <t xml:space="preserve">Suministros y Servicios: </t>
    </r>
    <r>
      <rPr>
        <sz val="11"/>
        <color theme="4" tint="-0.249977111117893"/>
        <rFont val="Dosis"/>
      </rPr>
      <t xml:space="preserve">aquellos elementos que se requieren para el funcionamiento o prestación del servicio educativo (mobiliario escolar, mobiliario administrativo, equipos y dispositivos tecnológicos necesarios para la educación y administración (celulares, tablets o PCs), equipamiento o implementos de cocina, seguridad, higiene, salud, aseguramiento de servicios de luz, agua, internet, acondicinamiento de temperatura para enfriamiento o calefacción, etc.)
</t>
    </r>
    <r>
      <rPr>
        <b/>
        <sz val="11"/>
        <color theme="4" tint="-0.249977111117893"/>
        <rFont val="Dosis"/>
      </rPr>
      <t xml:space="preserve">Establecimineto de un espacio educativo: </t>
    </r>
    <r>
      <rPr>
        <sz val="11"/>
        <color theme="4" tint="-0.249977111117893"/>
        <rFont val="Dosis"/>
      </rPr>
      <t>se refiere a la</t>
    </r>
    <r>
      <rPr>
        <b/>
        <sz val="11"/>
        <color theme="4" tint="-0.249977111117893"/>
        <rFont val="Dosis"/>
      </rPr>
      <t xml:space="preserve"> </t>
    </r>
    <r>
      <rPr>
        <sz val="11"/>
        <color theme="4" tint="-0.249977111117893"/>
        <rFont val="Dosis"/>
      </rPr>
      <t xml:space="preserve">instalación y/o puesta en funcionamiento de un espacio fisico para la educación formal o no formal para cualuier nivel educativo. 
</t>
    </r>
    <r>
      <rPr>
        <b/>
        <sz val="11"/>
        <color theme="4" tint="-0.249977111117893"/>
        <rFont val="Dosis"/>
      </rPr>
      <t>Construir o rehabilitar:</t>
    </r>
    <r>
      <rPr>
        <sz val="11"/>
        <color theme="4" tint="-0.249977111117893"/>
        <rFont val="Dosis"/>
      </rPr>
      <t xml:space="preserve"> construcción de un nuevo espacio (puede ser un nuevo centro educativo o una ampliacion) o reparación de una escuela.
</t>
    </r>
  </si>
  <si>
    <r>
      <t xml:space="preserve">Asistencia o apoyo: puede ser de acompañamiento, inducción, entrega de información, o asistencia legal para su tramitación ante instituciones públicas o privadas.
</t>
    </r>
    <r>
      <rPr>
        <sz val="11"/>
        <color theme="4" tint="-0.249977111117893"/>
        <rFont val="Dosis"/>
      </rPr>
      <t>Reconocimiento, Validación y Acreditación: RVA</t>
    </r>
  </si>
  <si>
    <r>
      <t xml:space="preserve">Este indicador mide el apoyo directo de los socios del sector salud de las plataformas nacionales, a las personas refugiadas y migrantes, mediante la entrega de insumos (como </t>
    </r>
    <r>
      <rPr>
        <sz val="11"/>
        <color theme="1"/>
        <rFont val="Calibri"/>
        <family val="2"/>
        <scheme val="minor"/>
      </rPr>
      <t xml:space="preserve">kits de dignidad, kit de parto limpio, kits de higiene, EPPs y otros) </t>
    </r>
  </si>
  <si>
    <t># de personas capacitadas en prevención, mitigación y respuesta a la VdG en la población refugiada y migrante de Venezuela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</si>
</sst>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_(* #,##0.00_);_(* \(#,##0.00\);_(* &quot;-&quot;??_);_(@_)"/>
    <numFmt numFmtId="166" formatCode="[$$-409]#,##0.00"/>
    <numFmt numFmtId="167" formatCode="_(* #,##0_);_(* \(#,##0\);_(* &quot;-&quot;??_);_(@_)"/>
  </numFmts>
  <fonts count="46"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b/>
      <sz val="11"/>
      <color rgb="FF00AAAD"/>
      <name val="Arial"/>
      <family val="2"/>
    </font>
    <font>
      <b/>
      <sz val="11"/>
      <color rgb="FFFF0000"/>
      <name val="Arial"/>
      <family val="2"/>
    </font>
    <font>
      <b/>
      <sz val="11"/>
      <color theme="1"/>
      <name val="Arial"/>
      <family val="2"/>
    </font>
    <font>
      <sz val="11"/>
      <color theme="0" tint="-0.499984740745262"/>
      <name val="Calibri"/>
      <family val="2"/>
      <scheme val="minor"/>
    </font>
    <font>
      <u/>
      <sz val="11"/>
      <color theme="10"/>
      <name val="Calibri"/>
      <family val="2"/>
      <scheme val="minor"/>
    </font>
    <font>
      <b/>
      <sz val="11"/>
      <color theme="0"/>
      <name val="Calibri"/>
      <family val="2"/>
      <scheme val="minor"/>
    </font>
    <font>
      <sz val="11"/>
      <color rgb="FF00AAAD"/>
      <name val="Calibri"/>
      <family val="2"/>
      <scheme val="minor"/>
    </font>
    <font>
      <sz val="11"/>
      <color theme="1"/>
      <name val="Calibri"/>
      <family val="2"/>
      <scheme val="minor"/>
    </font>
    <font>
      <b/>
      <sz val="11"/>
      <color theme="1"/>
      <name val="Calibri"/>
      <family val="2"/>
      <scheme val="minor"/>
    </font>
    <font>
      <b/>
      <sz val="14"/>
      <color theme="1" tint="0.249977111117893"/>
      <name val="Arial"/>
      <family val="2"/>
    </font>
    <font>
      <b/>
      <sz val="11"/>
      <color rgb="FFFF0000"/>
      <name val="Calibri"/>
      <family val="2"/>
      <scheme val="minor"/>
    </font>
    <font>
      <b/>
      <sz val="11"/>
      <color theme="0"/>
      <name val="Arial"/>
      <family val="2"/>
    </font>
    <font>
      <sz val="8"/>
      <name val="Calibri"/>
      <family val="2"/>
      <scheme val="minor"/>
    </font>
    <font>
      <b/>
      <sz val="11"/>
      <color rgb="FF000000"/>
      <name val="Calibri"/>
      <family val="2"/>
    </font>
    <font>
      <sz val="11"/>
      <color rgb="FF000000"/>
      <name val="Calibri"/>
      <family val="2"/>
    </font>
    <font>
      <b/>
      <sz val="15"/>
      <color rgb="FF00AAAD"/>
      <name val="Dosis"/>
      <family val="3"/>
    </font>
    <font>
      <sz val="11"/>
      <color theme="4" tint="-0.249977111117893"/>
      <name val="Calibri"/>
      <family val="2"/>
      <scheme val="minor"/>
    </font>
    <font>
      <sz val="11"/>
      <color theme="8" tint="0.79998168889431442"/>
      <name val="Calibri"/>
      <family val="2"/>
      <scheme val="minor"/>
    </font>
    <font>
      <b/>
      <sz val="14"/>
      <color theme="0"/>
      <name val="Calibri"/>
      <family val="2"/>
    </font>
    <font>
      <sz val="14"/>
      <color theme="4" tint="-0.249977111117893"/>
      <name val="Calibri"/>
      <family val="2"/>
      <scheme val="minor"/>
    </font>
    <font>
      <sz val="12"/>
      <color theme="1"/>
      <name val="Calibri"/>
      <family val="2"/>
      <scheme val="minor"/>
    </font>
    <font>
      <sz val="11"/>
      <color rgb="FFFF0000"/>
      <name val="Arial"/>
      <family val="2"/>
    </font>
    <font>
      <b/>
      <sz val="12"/>
      <color rgb="FF00AAAD"/>
      <name val="Dosis"/>
      <family val="3"/>
    </font>
    <font>
      <b/>
      <sz val="12"/>
      <color theme="0"/>
      <name val="Dosis"/>
      <family val="3"/>
    </font>
    <font>
      <b/>
      <sz val="12"/>
      <name val="Dosis"/>
      <family val="3"/>
    </font>
    <font>
      <b/>
      <sz val="12"/>
      <color theme="1"/>
      <name val="Calibri"/>
      <family val="2"/>
      <scheme val="minor"/>
    </font>
    <font>
      <sz val="12"/>
      <color rgb="FFFF0000"/>
      <name val="Dosis"/>
      <family val="3"/>
    </font>
    <font>
      <sz val="12"/>
      <name val="Dosis"/>
      <family val="3"/>
    </font>
    <font>
      <b/>
      <sz val="12"/>
      <color rgb="FFFF0000"/>
      <name val="Dosis"/>
      <family val="3"/>
    </font>
    <font>
      <b/>
      <sz val="10"/>
      <color theme="0"/>
      <name val="Calibri"/>
      <family val="2"/>
    </font>
    <font>
      <b/>
      <sz val="9"/>
      <color theme="0"/>
      <name val="Calibri"/>
      <family val="2"/>
    </font>
    <font>
      <sz val="14"/>
      <color theme="4" tint="-0.249977111117893"/>
      <name val="Calibri"/>
      <family val="2"/>
    </font>
    <font>
      <b/>
      <sz val="12"/>
      <color rgb="FFFF0000"/>
      <name val="Dosis"/>
    </font>
    <font>
      <b/>
      <sz val="12"/>
      <name val="Dosis"/>
    </font>
    <font>
      <u/>
      <sz val="11"/>
      <color theme="4" tint="-0.249977111117893"/>
      <name val="Calibri"/>
      <family val="2"/>
      <scheme val="minor"/>
    </font>
    <font>
      <sz val="11"/>
      <color theme="4" tint="-0.249977111117893"/>
      <name val="Dosis"/>
    </font>
    <font>
      <b/>
      <sz val="11"/>
      <color theme="4" tint="-0.249977111117893"/>
      <name val="Dosis"/>
    </font>
    <font>
      <i/>
      <sz val="11"/>
      <color theme="4" tint="-0.249977111117893"/>
      <name val="Dosis"/>
    </font>
    <font>
      <i/>
      <u/>
      <sz val="11"/>
      <color theme="4" tint="-0.249977111117893"/>
      <name val="Dosis"/>
    </font>
    <font>
      <b/>
      <u/>
      <sz val="11"/>
      <color theme="4" tint="-0.249977111117893"/>
      <name val="Dosis"/>
    </font>
    <font>
      <sz val="14"/>
      <color theme="4" tint="-0.249977111117893"/>
      <name val="Dosis"/>
    </font>
  </fonts>
  <fills count="22">
    <fill>
      <patternFill patternType="none"/>
    </fill>
    <fill>
      <patternFill patternType="gray125"/>
    </fill>
    <fill>
      <patternFill patternType="solid">
        <fgColor rgb="FF00AAAD"/>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DDFEFF"/>
        <bgColor indexed="64"/>
      </patternFill>
    </fill>
    <fill>
      <patternFill patternType="solid">
        <fgColor theme="0"/>
        <bgColor indexed="64"/>
      </patternFill>
    </fill>
    <fill>
      <patternFill patternType="solid">
        <fgColor theme="3"/>
        <bgColor indexed="64"/>
      </patternFill>
    </fill>
    <fill>
      <patternFill patternType="solid">
        <fgColor rgb="FF004E50"/>
        <bgColor indexed="64"/>
      </patternFill>
    </fill>
    <fill>
      <patternFill patternType="solid">
        <fgColor rgb="FFFFABAB"/>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D9E2F3"/>
        <bgColor rgb="FFD9E2F3"/>
      </patternFill>
    </fill>
    <fill>
      <patternFill patternType="solid">
        <fgColor rgb="FFFFFFFF"/>
        <bgColor rgb="FFFFFFFF"/>
      </patternFill>
    </fill>
  </fills>
  <borders count="12">
    <border>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rgb="FF00AAAD"/>
      </top>
      <bottom style="thin">
        <color rgb="FF00AAAD"/>
      </bottom>
      <diagonal/>
    </border>
    <border>
      <left style="thin">
        <color rgb="FF00AAAD"/>
      </left>
      <right style="thin">
        <color rgb="FF00AAAD"/>
      </right>
      <top style="thin">
        <color rgb="FF00AAAD"/>
      </top>
      <bottom style="thin">
        <color rgb="FF00AAAD"/>
      </bottom>
      <diagonal/>
    </border>
    <border>
      <left style="thin">
        <color indexed="64"/>
      </left>
      <right/>
      <top style="thin">
        <color indexed="64"/>
      </top>
      <bottom/>
      <diagonal/>
    </border>
    <border>
      <left/>
      <right/>
      <top/>
      <bottom style="thin">
        <color theme="4"/>
      </bottom>
      <diagonal/>
    </border>
    <border>
      <left style="thin">
        <color indexed="64"/>
      </left>
      <right/>
      <top style="thin">
        <color theme="4"/>
      </top>
      <bottom/>
      <diagonal/>
    </border>
    <border>
      <left/>
      <right/>
      <top style="thin">
        <color theme="4"/>
      </top>
      <bottom/>
      <diagonal/>
    </border>
    <border>
      <left style="thin">
        <color indexed="64"/>
      </left>
      <right style="thin">
        <color indexed="64"/>
      </right>
      <top style="thin">
        <color theme="4"/>
      </top>
      <bottom/>
      <diagonal/>
    </border>
  </borders>
  <cellStyleXfs count="5">
    <xf numFmtId="0" fontId="0" fillId="0" borderId="0"/>
    <xf numFmtId="0" fontId="9" fillId="0" borderId="0" applyNumberFormat="0" applyFill="0" applyBorder="0" applyAlignment="0" applyProtection="0"/>
    <xf numFmtId="164" fontId="12" fillId="0" borderId="0" applyFont="0" applyFill="0" applyBorder="0" applyAlignment="0" applyProtection="0"/>
    <xf numFmtId="0" fontId="19" fillId="0" borderId="0"/>
    <xf numFmtId="165" fontId="12" fillId="0" borderId="0" applyFont="0" applyFill="0" applyBorder="0" applyAlignment="0" applyProtection="0"/>
  </cellStyleXfs>
  <cellXfs count="105">
    <xf numFmtId="0" fontId="0" fillId="0" borderId="0" xfId="0"/>
    <xf numFmtId="0" fontId="0" fillId="0" borderId="3" xfId="0" applyBorder="1" applyAlignment="1" applyProtection="1">
      <alignment horizontal="center" vertical="center"/>
      <protection locked="0"/>
    </xf>
    <xf numFmtId="0" fontId="0" fillId="0" borderId="0" xfId="0" applyAlignment="1" applyProtection="1">
      <alignment horizontal="center" vertical="center"/>
      <protection locked="0"/>
    </xf>
    <xf numFmtId="0" fontId="4" fillId="4" borderId="0" xfId="0" applyFont="1" applyFill="1" applyBorder="1"/>
    <xf numFmtId="0" fontId="0" fillId="4" borderId="0" xfId="0" applyFill="1"/>
    <xf numFmtId="0" fontId="9" fillId="4" borderId="0" xfId="1" applyFill="1"/>
    <xf numFmtId="0" fontId="11" fillId="3" borderId="5" xfId="0" applyFont="1" applyFill="1" applyBorder="1"/>
    <xf numFmtId="0" fontId="0" fillId="0" borderId="0" xfId="0" applyProtection="1">
      <protection locked="0"/>
    </xf>
    <xf numFmtId="0" fontId="8" fillId="5" borderId="5" xfId="0" applyFont="1" applyFill="1" applyBorder="1" applyAlignment="1">
      <alignment wrapText="1"/>
    </xf>
    <xf numFmtId="0" fontId="4" fillId="4" borderId="0" xfId="0" applyFont="1" applyFill="1" applyBorder="1" applyAlignment="1">
      <alignment wrapText="1"/>
    </xf>
    <xf numFmtId="0" fontId="13" fillId="4" borderId="0" xfId="0" applyFont="1" applyFill="1"/>
    <xf numFmtId="0" fontId="8" fillId="6" borderId="5" xfId="0" applyFont="1" applyFill="1" applyBorder="1" applyAlignment="1">
      <alignment wrapText="1"/>
    </xf>
    <xf numFmtId="0" fontId="15" fillId="9" borderId="3" xfId="0" applyFont="1" applyFill="1" applyBorder="1" applyAlignment="1">
      <alignment horizontal="center" vertical="center" wrapText="1"/>
    </xf>
    <xf numFmtId="0" fontId="4" fillId="4" borderId="0" xfId="0" applyFont="1" applyFill="1" applyAlignment="1">
      <alignment horizontal="right"/>
    </xf>
    <xf numFmtId="0" fontId="4" fillId="4" borderId="0" xfId="0" applyFont="1" applyFill="1"/>
    <xf numFmtId="0" fontId="16" fillId="8" borderId="0" xfId="0" applyFont="1" applyFill="1" applyAlignment="1">
      <alignment horizontal="center" vertical="center"/>
    </xf>
    <xf numFmtId="0" fontId="4" fillId="3" borderId="3" xfId="0" applyNumberFormat="1" applyFont="1" applyFill="1" applyBorder="1" applyAlignment="1" applyProtection="1">
      <alignment horizontal="center" vertical="center"/>
      <protection locked="0"/>
    </xf>
    <xf numFmtId="164" fontId="0" fillId="0" borderId="0" xfId="2" applyFont="1" applyAlignment="1" applyProtection="1">
      <alignment horizontal="center" vertical="center"/>
      <protection locked="0"/>
    </xf>
    <xf numFmtId="164" fontId="0" fillId="0" borderId="0" xfId="2" applyFont="1" applyProtection="1">
      <protection locked="0"/>
    </xf>
    <xf numFmtId="0" fontId="3" fillId="4" borderId="0" xfId="0" applyFont="1" applyFill="1" applyAlignment="1">
      <alignment horizontal="right"/>
    </xf>
    <xf numFmtId="0" fontId="4" fillId="6" borderId="3" xfId="0" applyFont="1" applyFill="1" applyBorder="1" applyAlignment="1">
      <alignment wrapText="1"/>
    </xf>
    <xf numFmtId="0" fontId="0" fillId="4" borderId="0" xfId="0" applyFill="1" applyAlignment="1">
      <alignment horizontal="center" wrapText="1"/>
    </xf>
    <xf numFmtId="0" fontId="18" fillId="0" borderId="0" xfId="3" applyFont="1" applyAlignment="1">
      <alignment wrapText="1"/>
    </xf>
    <xf numFmtId="0" fontId="19" fillId="0" borderId="0" xfId="3" applyAlignment="1">
      <alignment wrapText="1"/>
    </xf>
    <xf numFmtId="164" fontId="11" fillId="3" borderId="5" xfId="0" applyNumberFormat="1" applyFont="1" applyFill="1" applyBorder="1"/>
    <xf numFmtId="164" fontId="8" fillId="6" borderId="5" xfId="0" applyNumberFormat="1" applyFont="1" applyFill="1" applyBorder="1" applyAlignment="1">
      <alignment wrapText="1"/>
    </xf>
    <xf numFmtId="0" fontId="20" fillId="4" borderId="0" xfId="0" applyFont="1" applyFill="1" applyBorder="1" applyAlignment="1">
      <alignment horizontal="center" vertical="center"/>
    </xf>
    <xf numFmtId="0" fontId="20" fillId="4" borderId="3" xfId="0" applyFont="1" applyFill="1" applyBorder="1" applyAlignment="1">
      <alignment horizontal="center" vertical="center"/>
    </xf>
    <xf numFmtId="0" fontId="11" fillId="14" borderId="5" xfId="0" applyFont="1" applyFill="1" applyBorder="1"/>
    <xf numFmtId="0" fontId="8" fillId="14" borderId="5" xfId="0" applyFont="1" applyFill="1" applyBorder="1" applyAlignment="1">
      <alignment wrapText="1"/>
    </xf>
    <xf numFmtId="164" fontId="11" fillId="14" borderId="5" xfId="0" applyNumberFormat="1" applyFont="1" applyFill="1" applyBorder="1"/>
    <xf numFmtId="164" fontId="8" fillId="14" borderId="5" xfId="0" applyNumberFormat="1" applyFont="1" applyFill="1" applyBorder="1" applyAlignment="1">
      <alignment wrapText="1"/>
    </xf>
    <xf numFmtId="0" fontId="4" fillId="6" borderId="6" xfId="0" applyFont="1" applyFill="1" applyBorder="1" applyAlignment="1">
      <alignment wrapText="1"/>
    </xf>
    <xf numFmtId="0" fontId="10" fillId="2" borderId="0" xfId="0" applyFont="1" applyFill="1" applyAlignment="1">
      <alignment horizontal="center"/>
    </xf>
    <xf numFmtId="0" fontId="2" fillId="3" borderId="3" xfId="0" applyNumberFormat="1" applyFont="1" applyFill="1" applyBorder="1" applyAlignment="1" applyProtection="1">
      <alignment horizontal="center" vertical="center"/>
      <protection locked="0"/>
    </xf>
    <xf numFmtId="0" fontId="19" fillId="0" borderId="0" xfId="3" applyFill="1" applyAlignment="1">
      <alignment wrapText="1"/>
    </xf>
    <xf numFmtId="0" fontId="18" fillId="0" borderId="0" xfId="3" applyFont="1" applyFill="1" applyAlignment="1">
      <alignment wrapText="1"/>
    </xf>
    <xf numFmtId="0" fontId="5" fillId="3" borderId="3" xfId="0" applyFont="1" applyFill="1" applyBorder="1" applyAlignment="1" applyProtection="1">
      <alignment vertical="center" wrapText="1"/>
      <protection locked="0"/>
    </xf>
    <xf numFmtId="0" fontId="0" fillId="0" borderId="0" xfId="0" applyAlignment="1" applyProtection="1">
      <alignment horizontal="center" vertical="center" wrapText="1"/>
      <protection locked="0"/>
    </xf>
    <xf numFmtId="0" fontId="2" fillId="0" borderId="3" xfId="0" applyFont="1" applyBorder="1" applyAlignment="1" applyProtection="1">
      <alignment horizontal="center" vertical="center" wrapText="1"/>
      <protection locked="0"/>
    </xf>
    <xf numFmtId="0" fontId="0" fillId="0" borderId="0" xfId="0" applyAlignment="1">
      <alignment wrapText="1"/>
    </xf>
    <xf numFmtId="0" fontId="0" fillId="0" borderId="0" xfId="0" applyFill="1"/>
    <xf numFmtId="0" fontId="22" fillId="16" borderId="0" xfId="0" applyFont="1" applyFill="1"/>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xf>
    <xf numFmtId="0" fontId="15" fillId="17" borderId="0" xfId="0" applyFont="1" applyFill="1" applyAlignment="1">
      <alignment horizontal="center"/>
    </xf>
    <xf numFmtId="0" fontId="0" fillId="0" borderId="0" xfId="0" applyAlignment="1"/>
    <xf numFmtId="0" fontId="2" fillId="0" borderId="3" xfId="0" applyFont="1" applyBorder="1" applyAlignment="1" applyProtection="1">
      <alignment horizontal="center" vertical="center"/>
      <protection locked="0"/>
    </xf>
    <xf numFmtId="0" fontId="19" fillId="0" borderId="0" xfId="3" applyNumberFormat="1" applyFill="1" applyAlignment="1">
      <alignment wrapText="1"/>
    </xf>
    <xf numFmtId="167" fontId="2" fillId="0" borderId="3" xfId="4" applyNumberFormat="1" applyFont="1" applyBorder="1" applyAlignment="1" applyProtection="1">
      <alignment horizontal="center" vertical="center"/>
      <protection locked="0"/>
    </xf>
    <xf numFmtId="167" fontId="4" fillId="0" borderId="3" xfId="4" applyNumberFormat="1" applyFont="1" applyBorder="1" applyAlignment="1" applyProtection="1">
      <alignment horizontal="center" vertical="center"/>
      <protection locked="0"/>
    </xf>
    <xf numFmtId="167" fontId="0" fillId="0" borderId="0" xfId="4" applyNumberFormat="1" applyFont="1"/>
    <xf numFmtId="167" fontId="0" fillId="0" borderId="0" xfId="4" applyNumberFormat="1" applyFont="1" applyAlignment="1" applyProtection="1">
      <alignment horizontal="center" vertical="center"/>
      <protection locked="0"/>
    </xf>
    <xf numFmtId="167" fontId="0" fillId="0" borderId="0" xfId="4" applyNumberFormat="1" applyFont="1" applyProtection="1">
      <protection locked="0"/>
    </xf>
    <xf numFmtId="0" fontId="2" fillId="15" borderId="3" xfId="0" applyFont="1" applyFill="1" applyBorder="1" applyAlignment="1" applyProtection="1">
      <alignment horizontal="center" vertical="center" wrapText="1"/>
    </xf>
    <xf numFmtId="0" fontId="2" fillId="3" borderId="3" xfId="0" applyFont="1" applyFill="1" applyBorder="1" applyAlignment="1" applyProtection="1">
      <alignment horizontal="center" vertical="center"/>
      <protection locked="0"/>
    </xf>
    <xf numFmtId="0" fontId="0" fillId="0" borderId="3" xfId="0" applyBorder="1" applyAlignment="1" applyProtection="1">
      <alignment horizontal="center" vertical="center" wrapText="1"/>
      <protection locked="0"/>
    </xf>
    <xf numFmtId="166" fontId="7" fillId="0" borderId="3" xfId="2" applyNumberFormat="1" applyFont="1" applyBorder="1" applyAlignment="1" applyProtection="1">
      <alignment horizontal="center" vertical="center"/>
      <protection locked="0"/>
    </xf>
    <xf numFmtId="166" fontId="14" fillId="15" borderId="3" xfId="2" applyNumberFormat="1" applyFont="1" applyFill="1" applyBorder="1" applyAlignment="1" applyProtection="1">
      <alignment horizontal="center" vertical="center"/>
    </xf>
    <xf numFmtId="0" fontId="0" fillId="0" borderId="0" xfId="0" pivotButton="1"/>
    <xf numFmtId="0" fontId="0" fillId="0" borderId="0" xfId="0" applyNumberFormat="1"/>
    <xf numFmtId="0" fontId="26" fillId="4" borderId="0" xfId="0" applyFont="1" applyFill="1" applyBorder="1" applyAlignment="1">
      <alignment vertical="center" wrapText="1"/>
    </xf>
    <xf numFmtId="166" fontId="1" fillId="15" borderId="3" xfId="2" applyNumberFormat="1" applyFont="1" applyFill="1" applyBorder="1" applyAlignment="1" applyProtection="1">
      <alignment horizontal="center" vertical="center" wrapText="1"/>
    </xf>
    <xf numFmtId="0" fontId="27" fillId="10" borderId="1" xfId="0" applyFont="1" applyFill="1" applyBorder="1" applyAlignment="1" applyProtection="1">
      <alignment horizontal="center" vertical="center" wrapText="1"/>
    </xf>
    <xf numFmtId="0" fontId="27" fillId="11" borderId="1" xfId="0" applyFont="1" applyFill="1" applyBorder="1" applyAlignment="1" applyProtection="1">
      <alignment horizontal="center" vertical="center" wrapText="1"/>
    </xf>
    <xf numFmtId="0" fontId="28" fillId="12" borderId="1" xfId="0" applyFont="1" applyFill="1" applyBorder="1" applyAlignment="1" applyProtection="1">
      <alignment horizontal="center" vertical="center" wrapText="1"/>
    </xf>
    <xf numFmtId="164" fontId="29" fillId="4" borderId="1" xfId="2" applyFont="1" applyFill="1" applyBorder="1" applyAlignment="1" applyProtection="1">
      <alignment horizontal="center" vertical="center" wrapText="1"/>
    </xf>
    <xf numFmtId="167" fontId="28" fillId="2" borderId="1" xfId="4" applyNumberFormat="1" applyFont="1" applyFill="1" applyBorder="1" applyAlignment="1" applyProtection="1">
      <alignment horizontal="center" vertical="center" wrapText="1"/>
    </xf>
    <xf numFmtId="167" fontId="28" fillId="2" borderId="2" xfId="4" applyNumberFormat="1" applyFont="1" applyFill="1" applyBorder="1" applyAlignment="1" applyProtection="1">
      <alignment horizontal="center" vertical="center" wrapText="1"/>
    </xf>
    <xf numFmtId="0" fontId="28" fillId="13" borderId="2" xfId="0" applyFont="1" applyFill="1" applyBorder="1" applyAlignment="1" applyProtection="1">
      <alignment horizontal="center" vertical="center" wrapText="1"/>
    </xf>
    <xf numFmtId="0" fontId="30" fillId="0" borderId="0" xfId="0" applyFont="1" applyProtection="1">
      <protection locked="0"/>
    </xf>
    <xf numFmtId="0" fontId="29" fillId="10" borderId="3" xfId="0" applyFont="1" applyFill="1" applyBorder="1" applyAlignment="1" applyProtection="1">
      <alignment horizontal="center" vertical="center" wrapText="1"/>
    </xf>
    <xf numFmtId="0" fontId="29" fillId="11" borderId="3" xfId="0" applyFont="1" applyFill="1" applyBorder="1" applyAlignment="1" applyProtection="1">
      <alignment horizontal="center" vertical="center" wrapText="1"/>
    </xf>
    <xf numFmtId="0" fontId="29" fillId="12" borderId="3" xfId="0" applyFont="1" applyFill="1" applyBorder="1" applyAlignment="1" applyProtection="1">
      <alignment horizontal="center" vertical="center" wrapText="1"/>
    </xf>
    <xf numFmtId="0" fontId="33" fillId="12" borderId="3" xfId="0" applyFont="1" applyFill="1" applyBorder="1" applyAlignment="1" applyProtection="1">
      <alignment horizontal="center" vertical="center" wrapText="1"/>
    </xf>
    <xf numFmtId="164" fontId="29" fillId="4" borderId="3" xfId="2" applyNumberFormat="1" applyFont="1" applyFill="1" applyBorder="1" applyAlignment="1" applyProtection="1">
      <alignment horizontal="center" vertical="center" wrapText="1"/>
    </xf>
    <xf numFmtId="164" fontId="33" fillId="4" borderId="3" xfId="2" applyNumberFormat="1" applyFont="1" applyFill="1" applyBorder="1" applyAlignment="1" applyProtection="1">
      <alignment horizontal="center" vertical="center" wrapText="1"/>
    </xf>
    <xf numFmtId="0" fontId="29" fillId="2" borderId="3" xfId="0" applyFont="1" applyFill="1" applyBorder="1" applyAlignment="1" applyProtection="1">
      <alignment horizontal="center" vertical="center" wrapText="1"/>
    </xf>
    <xf numFmtId="0" fontId="33" fillId="13" borderId="4" xfId="0" applyFont="1" applyFill="1" applyBorder="1" applyAlignment="1" applyProtection="1">
      <alignment horizontal="center" vertical="center" wrapText="1"/>
    </xf>
    <xf numFmtId="0" fontId="33" fillId="13" borderId="3" xfId="0" applyFont="1" applyFill="1" applyBorder="1" applyAlignment="1" applyProtection="1">
      <alignment horizontal="center" vertical="center" wrapText="1"/>
    </xf>
    <xf numFmtId="0" fontId="25" fillId="0" borderId="0" xfId="0" applyFont="1" applyProtection="1">
      <protection locked="0"/>
    </xf>
    <xf numFmtId="0" fontId="23" fillId="7" borderId="7" xfId="0" applyFont="1" applyFill="1" applyBorder="1" applyAlignment="1">
      <alignment horizontal="left" vertical="center" wrapText="1"/>
    </xf>
    <xf numFmtId="0" fontId="34" fillId="7" borderId="7" xfId="0" applyFont="1" applyFill="1" applyBorder="1" applyAlignment="1">
      <alignment horizontal="left" vertical="center" wrapText="1"/>
    </xf>
    <xf numFmtId="0" fontId="35" fillId="7" borderId="7" xfId="0" applyFont="1" applyFill="1" applyBorder="1" applyAlignment="1">
      <alignment horizontal="left" vertical="center" wrapText="1"/>
    </xf>
    <xf numFmtId="0" fontId="23" fillId="7" borderId="9" xfId="0" applyFont="1" applyFill="1" applyBorder="1" applyAlignment="1">
      <alignment horizontal="left" vertical="center" wrapText="1"/>
    </xf>
    <xf numFmtId="0" fontId="23" fillId="7" borderId="10" xfId="0" applyFont="1" applyFill="1" applyBorder="1" applyAlignment="1">
      <alignment horizontal="left" vertical="center" wrapText="1"/>
    </xf>
    <xf numFmtId="0" fontId="23" fillId="7" borderId="11" xfId="0" applyFont="1" applyFill="1" applyBorder="1" applyAlignment="1">
      <alignment horizontal="left" vertical="top"/>
    </xf>
    <xf numFmtId="0" fontId="24" fillId="0" borderId="0" xfId="0" applyFont="1" applyAlignment="1">
      <alignment horizontal="left" vertical="top" wrapText="1"/>
    </xf>
    <xf numFmtId="0" fontId="24" fillId="18" borderId="0" xfId="0" applyFont="1" applyFill="1" applyAlignment="1">
      <alignment horizontal="left" vertical="top" wrapText="1"/>
    </xf>
    <xf numFmtId="0" fontId="21" fillId="18" borderId="0" xfId="0" applyFont="1" applyFill="1" applyAlignment="1">
      <alignment horizontal="left" vertical="center" wrapText="1"/>
    </xf>
    <xf numFmtId="167" fontId="38" fillId="2" borderId="3" xfId="4" applyNumberFormat="1" applyFont="1" applyFill="1" applyBorder="1" applyAlignment="1" applyProtection="1">
      <alignment horizontal="center" vertical="center" wrapText="1"/>
    </xf>
    <xf numFmtId="0" fontId="21" fillId="0" borderId="0" xfId="0" applyFont="1" applyAlignment="1">
      <alignment horizontal="left" vertical="center" wrapText="1"/>
    </xf>
    <xf numFmtId="0" fontId="21" fillId="19" borderId="0" xfId="0" applyFont="1" applyFill="1" applyAlignment="1">
      <alignment horizontal="left" vertical="center" wrapText="1"/>
    </xf>
    <xf numFmtId="0" fontId="21" fillId="18" borderId="8" xfId="0" applyFont="1" applyFill="1" applyBorder="1" applyAlignment="1">
      <alignment horizontal="left" vertical="center" wrapText="1"/>
    </xf>
    <xf numFmtId="0" fontId="40" fillId="0" borderId="3" xfId="0" applyFont="1" applyBorder="1" applyAlignment="1">
      <alignment vertical="top" wrapText="1"/>
    </xf>
    <xf numFmtId="0" fontId="21" fillId="18" borderId="0" xfId="0" applyFont="1" applyFill="1" applyAlignment="1">
      <alignment wrapText="1"/>
    </xf>
    <xf numFmtId="0" fontId="21" fillId="0" borderId="0" xfId="0" applyFont="1" applyAlignment="1">
      <alignment wrapText="1"/>
    </xf>
    <xf numFmtId="0" fontId="45" fillId="18" borderId="0" xfId="0" applyFont="1" applyFill="1" applyAlignment="1">
      <alignment horizontal="left" vertical="top" wrapText="1"/>
    </xf>
    <xf numFmtId="0" fontId="24" fillId="6" borderId="3" xfId="0" applyFont="1" applyFill="1" applyBorder="1" applyAlignment="1">
      <alignment horizontal="left" vertical="top" wrapText="1"/>
    </xf>
    <xf numFmtId="0" fontId="36" fillId="20" borderId="0" xfId="0" applyFont="1" applyFill="1" applyAlignment="1">
      <alignment horizontal="left" vertical="top" wrapText="1"/>
    </xf>
    <xf numFmtId="0" fontId="36" fillId="21" borderId="0" xfId="0" applyFont="1" applyFill="1" applyAlignment="1">
      <alignment horizontal="left" vertical="top" wrapText="1"/>
    </xf>
    <xf numFmtId="0" fontId="3" fillId="4" borderId="0"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20" fillId="4" borderId="3" xfId="0" applyFont="1" applyFill="1" applyBorder="1" applyAlignment="1">
      <alignment horizontal="center" vertical="center"/>
    </xf>
  </cellXfs>
  <cellStyles count="5">
    <cellStyle name="Comma" xfId="4" builtinId="3"/>
    <cellStyle name="Currency" xfId="2" builtinId="4"/>
    <cellStyle name="Hyperlink" xfId="1" builtinId="8"/>
    <cellStyle name="Normal" xfId="0" builtinId="0"/>
    <cellStyle name="Normal 2" xfId="3" xr:uid="{800EF0A5-FA4B-4C74-B69A-E3EC141C7443}"/>
  </cellStyles>
  <dxfs count="62">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rgb="FF000000"/>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family val="2"/>
        <scheme val="none"/>
      </font>
      <numFmt numFmtId="166" formatCode="[$$-409]#,##0.00"/>
      <fill>
        <patternFill patternType="solid">
          <fgColor indexed="64"/>
          <bgColor theme="5"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1"/>
        <color theme="0" tint="-0.499984740745262"/>
        <name val="Arial"/>
        <family val="2"/>
        <scheme val="none"/>
      </font>
      <numFmt numFmtId="166" formatCode="[$$-409]#,##0.00"/>
      <fill>
        <patternFill patternType="solid">
          <fgColor indexed="64"/>
          <bgColor theme="5"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theme="0" tint="-0.499984740745262"/>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0" tint="-0.499984740745262"/>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0" tint="-0.499984740745262"/>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0" tint="-0.499984740745262"/>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0" tint="-0.499984740745262"/>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0" tint="-0.499984740745262"/>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167" formatCode="_(* #,##0_);_(* \(#,##0\);_(* &quot;-&quot;??_);_(@_)"/>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4"/>
        <color theme="1" tint="0.249977111117893"/>
        <name val="Arial"/>
        <family val="2"/>
        <scheme val="none"/>
      </font>
      <numFmt numFmtId="166" formatCode="[$$-409]#,##0.00"/>
      <fill>
        <patternFill patternType="solid">
          <fgColor indexed="64"/>
          <bgColor theme="5"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1"/>
        <color theme="1"/>
        <name val="Arial"/>
        <scheme val="none"/>
      </font>
      <numFmt numFmtId="166" formatCode="[$$-409]#,##0.00"/>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1"/>
        <color theme="1"/>
        <name val="Arial"/>
        <scheme val="none"/>
      </font>
      <numFmt numFmtId="166" formatCode="[$$-409]#,##0.00"/>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0" formatCode="General"/>
      <fill>
        <patternFill patternType="solid">
          <fgColor indexed="64"/>
          <bgColor theme="5" tint="0.5999938962981048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name val="Arial"/>
        <family val="2"/>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i val="0"/>
        <strike val="0"/>
        <condense val="0"/>
        <extend val="0"/>
        <outline val="0"/>
        <shadow val="0"/>
        <u val="none"/>
        <vertAlign val="baseline"/>
        <sz val="11"/>
        <color rgb="FF00AAAD"/>
        <name val="Arial"/>
        <family val="2"/>
        <scheme val="none"/>
      </font>
      <numFmt numFmtId="0" formatCode="General"/>
      <fill>
        <patternFill patternType="solid">
          <fgColor indexed="64"/>
          <bgColor theme="5" tint="0.5999938962981048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1"/>
        <color rgb="FF00AAAD"/>
        <name val="Arial"/>
        <scheme val="none"/>
      </font>
      <fill>
        <patternFill patternType="solid">
          <fgColor indexed="64"/>
          <bgColor theme="0" tint="-4.9989318521683403E-2"/>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theme="1"/>
        <name val="Arial"/>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theme="1"/>
        <name val="Arial"/>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alignment horizontal="center" vertical="center" textRotation="0" indent="0" justifyLastLine="0" shrinkToFit="0" readingOrder="0"/>
      <protection locked="0" hidden="0"/>
    </dxf>
    <dxf>
      <border outline="0">
        <bottom style="thin">
          <color indexed="64"/>
        </bottom>
      </border>
    </dxf>
    <dxf>
      <font>
        <b/>
        <i val="0"/>
        <strike val="0"/>
        <condense val="0"/>
        <extend val="0"/>
        <outline val="0"/>
        <shadow val="0"/>
        <u val="none"/>
        <vertAlign val="baseline"/>
        <sz val="12"/>
        <color auto="1"/>
        <name val="Dosis"/>
        <scheme val="none"/>
      </font>
      <fill>
        <patternFill patternType="solid">
          <fgColor indexed="64"/>
          <bgColor rgb="FF00AAAD"/>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
      <fill>
        <patternFill>
          <bgColor rgb="FF92D050"/>
        </patternFill>
      </fill>
    </dxf>
    <dxf>
      <font>
        <color rgb="FFFF0000"/>
      </font>
      <fill>
        <patternFill>
          <bgColor rgb="FFFFFF00"/>
        </patternFill>
      </fill>
    </dxf>
    <dxf>
      <font>
        <color rgb="FFFF0000"/>
      </font>
      <fill>
        <patternFill>
          <bgColor rgb="FFFFFF00"/>
        </patternFill>
      </fill>
    </dxf>
    <dxf>
      <font>
        <color rgb="FFFF0000"/>
      </font>
      <fill>
        <patternFill>
          <bgColor rgb="FFFFFF00"/>
        </patternFill>
      </fill>
    </dxf>
    <dxf>
      <font>
        <color rgb="FFFFFF00"/>
      </font>
      <fill>
        <patternFill>
          <bgColor theme="1"/>
        </patternFill>
      </fill>
    </dxf>
    <dxf>
      <font>
        <color rgb="FFFFFF00"/>
      </font>
      <fill>
        <patternFill>
          <bgColor rgb="FFFF0000"/>
        </patternFill>
      </fill>
    </dxf>
    <dxf>
      <font>
        <color rgb="FFFF0000"/>
      </font>
      <fill>
        <patternFill>
          <bgColor rgb="FFFFFF00"/>
        </patternFill>
      </fill>
    </dxf>
    <dxf>
      <font>
        <b/>
        <i val="0"/>
        <color rgb="FFFF0000"/>
      </font>
      <fill>
        <patternFill>
          <bgColor rgb="FFFFFF00"/>
        </patternFill>
      </fill>
    </dxf>
    <dxf>
      <font>
        <color rgb="FFFFFF00"/>
      </font>
      <fill>
        <patternFill>
          <bgColor theme="1"/>
        </patternFill>
      </fill>
    </dxf>
    <dxf>
      <font>
        <color rgb="FFFFFF00"/>
      </font>
      <fill>
        <patternFill>
          <bgColor rgb="FFFF0000"/>
        </patternFill>
      </fill>
    </dxf>
    <dxf>
      <font>
        <b/>
        <i val="0"/>
        <color rgb="FFFF0000"/>
      </font>
      <fill>
        <patternFill>
          <bgColor rgb="FFFFFF00"/>
        </patternFill>
      </fill>
    </dxf>
    <dxf>
      <fill>
        <patternFill>
          <bgColor theme="1"/>
        </patternFill>
      </fill>
    </dxf>
    <dxf>
      <font>
        <color rgb="FFFFFF00"/>
      </font>
      <fill>
        <patternFill>
          <bgColor rgb="FFFF0000"/>
        </patternFill>
      </fill>
    </dxf>
    <dxf>
      <font>
        <color rgb="FFFF0000"/>
      </font>
      <fill>
        <patternFill>
          <bgColor rgb="FFFFFF00"/>
        </patternFill>
      </fill>
    </dxf>
    <dxf>
      <font>
        <color rgb="FFFFFF00"/>
      </font>
      <fill>
        <patternFill>
          <bgColor rgb="FFFF0000"/>
        </patternFill>
      </fill>
    </dxf>
    <dxf>
      <fill>
        <patternFill>
          <bgColor theme="1"/>
        </patternFill>
      </fill>
    </dxf>
    <dxf>
      <font>
        <color rgb="FFFFFF00"/>
      </font>
      <fill>
        <patternFill>
          <bgColor theme="1"/>
        </patternFill>
      </fill>
    </dxf>
    <dxf>
      <fill>
        <patternFill>
          <bgColor theme="1"/>
        </patternFill>
      </fill>
    </dxf>
    <dxf>
      <fill>
        <patternFill>
          <bgColor theme="1"/>
        </patternFill>
      </fill>
    </dxf>
    <dxf>
      <font>
        <color rgb="FFFFFF00"/>
      </font>
      <fill>
        <patternFill>
          <bgColor theme="1"/>
        </patternFill>
      </fill>
    </dxf>
    <dxf>
      <fill>
        <patternFill>
          <bgColor theme="1"/>
        </patternFill>
      </fill>
    </dxf>
  </dxfs>
  <tableStyles count="0" defaultTableStyle="TableStyleMedium2" defaultPivotStyle="PivotStyleMedium9"/>
  <colors>
    <mruColors>
      <color rgb="FF004E50"/>
      <color rgb="FF00AAAD"/>
      <color rgb="FFFFABAB"/>
      <color rgb="FFFF8585"/>
      <color rgb="FFFFE5E5"/>
      <color rgb="FFDDFEFF"/>
      <color rgb="FF1DFAFF"/>
      <color rgb="FFA3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2.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[exemplle.xlsx]SummarySheet!PivotTable3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Budget</a:t>
            </a:r>
            <a:r>
              <a:rPr lang="en-US" baseline="0"/>
              <a:t> Requirement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AAAD"/>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SummarySheet!$B$1</c:f>
              <c:strCache>
                <c:ptCount val="1"/>
                <c:pt idx="0">
                  <c:v>Total</c:v>
                </c:pt>
              </c:strCache>
            </c:strRef>
          </c:tx>
          <c:spPr>
            <a:solidFill>
              <a:srgbClr val="00AAAD"/>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SummarySheet!$A$2:$A$3</c:f>
              <c:strCache>
                <c:ptCount val="1"/>
                <c:pt idx="0">
                  <c:v>(blank)</c:v>
                </c:pt>
              </c:strCache>
            </c:strRef>
          </c:cat>
          <c:val>
            <c:numRef>
              <c:f>SummarySheet!$B$2:$B$3</c:f>
              <c:numCache>
                <c:formatCode>General</c:formatCode>
                <c:ptCount val="1"/>
                <c:pt idx="0">
                  <c:v>16</c:v>
                </c:pt>
              </c:numCache>
            </c:numRef>
          </c:val>
          <c:extLst>
            <c:ext xmlns:c16="http://schemas.microsoft.com/office/drawing/2014/chart" uri="{C3380CC4-5D6E-409C-BE32-E72D297353CC}">
              <c16:uniqueId val="{00000000-B77A-44B8-AE7A-62A9D8C0070C}"/>
            </c:ext>
          </c:extLst>
        </c:ser>
        <c:dLbls>
          <c:showLegendKey val="0"/>
          <c:showVal val="0"/>
          <c:showCatName val="0"/>
          <c:showSerName val="0"/>
          <c:showPercent val="0"/>
          <c:showBubbleSize val="0"/>
        </c:dLbls>
        <c:gapWidth val="219"/>
        <c:overlap val="-27"/>
        <c:axId val="572634232"/>
        <c:axId val="572632920"/>
      </c:barChart>
      <c:catAx>
        <c:axId val="57263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32920"/>
        <c:crosses val="autoZero"/>
        <c:auto val="1"/>
        <c:lblAlgn val="ctr"/>
        <c:lblOffset val="100"/>
        <c:noMultiLvlLbl val="0"/>
      </c:catAx>
      <c:valAx>
        <c:axId val="572632920"/>
        <c:scaling>
          <c:orientation val="minMax"/>
        </c:scaling>
        <c:delete val="1"/>
        <c:axPos val="l"/>
        <c:numFmt formatCode="General" sourceLinked="1"/>
        <c:majorTickMark val="none"/>
        <c:minorTickMark val="none"/>
        <c:tickLblPos val="nextTo"/>
        <c:crossAx val="572634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[exemplle.xlsx]SummarySheet!PivotTable4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activities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rgbClr val="00AAAD"/>
          </a:solidFill>
          <a:ln w="19050">
            <a:solidFill>
              <a:schemeClr val="lt1"/>
            </a:solidFill>
          </a:ln>
          <a:effectLst/>
        </c:spPr>
      </c:pivotFmt>
      <c:pivotFmt>
        <c:idx val="2"/>
        <c:spPr>
          <a:solidFill>
            <a:srgbClr val="004E5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rgbClr val="004E50"/>
          </a:solidFill>
          <a:ln w="19050">
            <a:solidFill>
              <a:schemeClr val="lt1"/>
            </a:solidFill>
          </a:ln>
          <a:effectLst/>
        </c:spPr>
      </c:pivotFmt>
      <c:pivotFmt>
        <c:idx val="5"/>
        <c:spPr>
          <a:solidFill>
            <a:srgbClr val="00AAAD"/>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rgbClr val="004E50"/>
          </a:solidFill>
          <a:ln w="19050">
            <a:solidFill>
              <a:schemeClr val="lt1"/>
            </a:solidFill>
          </a:ln>
          <a:effectLst/>
        </c:spPr>
      </c:pivotFmt>
      <c:pivotFmt>
        <c:idx val="8"/>
        <c:spPr>
          <a:solidFill>
            <a:srgbClr val="00AAAD"/>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SummarySheet!$E$1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41-45C3-9E60-E7DF56ECC0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41-45C3-9E60-E7DF56ECC07F}"/>
              </c:ext>
            </c:extLst>
          </c:dPt>
          <c:dLbls>
            <c:spPr>
              <a:noFill/>
              <a:ln>
                <a:noFill/>
              </a:ln>
              <a:effectLst/>
            </c:spPr>
            <c:txPr>
              <a:bodyPr rot="0" spcFirstLastPara="1" vertOverflow="ellipsis" vert="horz" wrap="square" lIns="38100" tIns="19050" rIns="38100" bIns="19050" anchor="ctr" anchorCtr="0">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SummarySheet!$D$2:$D$3</c:f>
              <c:strCache>
                <c:ptCount val="1"/>
                <c:pt idx="0">
                  <c:v>(blank)</c:v>
                </c:pt>
              </c:strCache>
            </c:strRef>
          </c:cat>
          <c:val>
            <c:numRef>
              <c:f>SummarySheet!$E$2:$E$3</c:f>
              <c:numCache>
                <c:formatCode>General</c:formatCode>
                <c:ptCount val="1"/>
                <c:pt idx="0">
                  <c:v>998</c:v>
                </c:pt>
              </c:numCache>
            </c:numRef>
          </c:val>
          <c:extLst>
            <c:ext xmlns:c16="http://schemas.microsoft.com/office/drawing/2014/chart" uri="{C3380CC4-5D6E-409C-BE32-E72D297353CC}">
              <c16:uniqueId val="{00000004-6841-45C3-9E60-E7DF56ECC07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[exemplle.xlsx]SummarySheet!PivotTable5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requirement per sector 2023 &amp; 2024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AA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4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SummarySheet!$H$1:$H$2</c:f>
              <c:strCache>
                <c:ptCount val="1"/>
                <c:pt idx="0">
                  <c:v>(blank)</c:v>
                </c:pt>
              </c:strCache>
            </c:strRef>
          </c:tx>
          <c:spPr>
            <a:solidFill>
              <a:schemeClr val="accent1"/>
            </a:solidFill>
            <a:ln>
              <a:noFill/>
            </a:ln>
            <a:effectLst/>
          </c:spPr>
          <c:invertIfNegative val="0"/>
          <c:cat>
            <c:strRef>
              <c:f>SummarySheet!$G$3:$G$4</c:f>
              <c:strCache>
                <c:ptCount val="1"/>
                <c:pt idx="0">
                  <c:v>(blank)</c:v>
                </c:pt>
              </c:strCache>
            </c:strRef>
          </c:cat>
          <c:val>
            <c:numRef>
              <c:f>SummarySheet!$H$3:$H$4</c:f>
              <c:numCache>
                <c:formatCode>General</c:formatCode>
                <c:ptCount val="1"/>
                <c:pt idx="0">
                  <c:v>16</c:v>
                </c:pt>
              </c:numCache>
            </c:numRef>
          </c:val>
          <c:extLst>
            <c:ext xmlns:c16="http://schemas.microsoft.com/office/drawing/2014/chart" uri="{C3380CC4-5D6E-409C-BE32-E72D297353CC}">
              <c16:uniqueId val="{00000000-1F29-4E64-A770-3757E4BE0F9C}"/>
            </c:ext>
          </c:extLst>
        </c:ser>
        <c:dLbls>
          <c:showLegendKey val="0"/>
          <c:showVal val="0"/>
          <c:showCatName val="0"/>
          <c:showSerName val="0"/>
          <c:showPercent val="0"/>
          <c:showBubbleSize val="0"/>
        </c:dLbls>
        <c:gapWidth val="182"/>
        <c:axId val="832173392"/>
        <c:axId val="832176016"/>
      </c:barChart>
      <c:catAx>
        <c:axId val="8321733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176016"/>
        <c:crosses val="autoZero"/>
        <c:auto val="1"/>
        <c:lblAlgn val="ctr"/>
        <c:lblOffset val="100"/>
        <c:noMultiLvlLbl val="0"/>
      </c:catAx>
      <c:valAx>
        <c:axId val="832176016"/>
        <c:scaling>
          <c:orientation val="minMax"/>
        </c:scaling>
        <c:delete val="1"/>
        <c:axPos val="t"/>
        <c:numFmt formatCode="General" sourceLinked="1"/>
        <c:majorTickMark val="none"/>
        <c:minorTickMark val="none"/>
        <c:tickLblPos val="nextTo"/>
        <c:crossAx val="83217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2857499</xdr:colOff>
      <xdr:row>3</xdr:row>
      <xdr:rowOff>513066</xdr:rowOff>
    </xdr:to>
    <xdr:pic>
      <xdr:nvPicPr>
        <xdr:cNvPr id="2" name="Picture 1">
          <a:extLst>
            <a:ext uri="{FF2B5EF4-FFF2-40B4-BE49-F238E27FC236}">
              <a16:creationId xmlns:a16="http://schemas.microsoft.com/office/drawing/2014/main" id="{CAA354DA-EB4C-434C-823A-29AA1D1A72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95725" y="0"/>
          <a:ext cx="2857499" cy="1069326"/>
        </a:xfrm>
        <a:prstGeom prst="rect">
          <a:avLst/>
        </a:prstGeom>
      </xdr:spPr>
    </xdr:pic>
    <xdr:clientData/>
  </xdr:twoCellAnchor>
  <xdr:twoCellAnchor editAs="oneCell">
    <xdr:from>
      <xdr:col>5</xdr:col>
      <xdr:colOff>438150</xdr:colOff>
      <xdr:row>15</xdr:row>
      <xdr:rowOff>0</xdr:rowOff>
    </xdr:from>
    <xdr:to>
      <xdr:col>5</xdr:col>
      <xdr:colOff>836248</xdr:colOff>
      <xdr:row>19</xdr:row>
      <xdr:rowOff>478001</xdr:rowOff>
    </xdr:to>
    <xdr:pic>
      <xdr:nvPicPr>
        <xdr:cNvPr id="3" name="Picture 2">
          <a:extLst>
            <a:ext uri="{FF2B5EF4-FFF2-40B4-BE49-F238E27FC236}">
              <a16:creationId xmlns:a16="http://schemas.microsoft.com/office/drawing/2014/main" id="{7509D303-F7AE-4E3C-A5E9-58F4FEA3DD4C}"/>
            </a:ext>
          </a:extLst>
        </xdr:cNvPr>
        <xdr:cNvPicPr>
          <a:picLocks noChangeAspect="1"/>
        </xdr:cNvPicPr>
      </xdr:nvPicPr>
      <xdr:blipFill>
        <a:blip xmlns:r="http://schemas.openxmlformats.org/officeDocument/2006/relationships" r:embed="rId2"/>
        <a:stretch>
          <a:fillRect/>
        </a:stretch>
      </xdr:blipFill>
      <xdr:spPr>
        <a:xfrm>
          <a:off x="5457825" y="4933950"/>
          <a:ext cx="379048" cy="12400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11</xdr:row>
      <xdr:rowOff>19050</xdr:rowOff>
    </xdr:from>
    <xdr:to>
      <xdr:col>1</xdr:col>
      <xdr:colOff>3686174</xdr:colOff>
      <xdr:row>22</xdr:row>
      <xdr:rowOff>171449</xdr:rowOff>
    </xdr:to>
    <xdr:graphicFrame macro="">
      <xdr:nvGraphicFramePr>
        <xdr:cNvPr id="2" name="Chart 1">
          <a:extLst>
            <a:ext uri="{FF2B5EF4-FFF2-40B4-BE49-F238E27FC236}">
              <a16:creationId xmlns:a16="http://schemas.microsoft.com/office/drawing/2014/main" id="{F1C181C5-52DE-43DA-A4D0-7680141B5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952499</xdr:colOff>
      <xdr:row>2</xdr:row>
      <xdr:rowOff>76200</xdr:rowOff>
    </xdr:from>
    <xdr:to>
      <xdr:col>1</xdr:col>
      <xdr:colOff>6703418</xdr:colOff>
      <xdr:row>9</xdr:row>
      <xdr:rowOff>95250</xdr:rowOff>
    </xdr:to>
    <xdr:pic>
      <xdr:nvPicPr>
        <xdr:cNvPr id="3" name="Picture 2">
          <a:extLst>
            <a:ext uri="{FF2B5EF4-FFF2-40B4-BE49-F238E27FC236}">
              <a16:creationId xmlns:a16="http://schemas.microsoft.com/office/drawing/2014/main" id="{D0077934-CD1C-4325-8E87-E40865F75999}"/>
            </a:ext>
          </a:extLst>
        </xdr:cNvPr>
        <xdr:cNvPicPr>
          <a:picLocks noChangeAspect="1"/>
        </xdr:cNvPicPr>
      </xdr:nvPicPr>
      <xdr:blipFill>
        <a:blip xmlns:r="http://schemas.openxmlformats.org/officeDocument/2006/relationships" r:embed="rId2"/>
        <a:stretch>
          <a:fillRect/>
        </a:stretch>
      </xdr:blipFill>
      <xdr:spPr>
        <a:xfrm>
          <a:off x="1247774" y="457200"/>
          <a:ext cx="5750919" cy="1352550"/>
        </a:xfrm>
        <a:prstGeom prst="rect">
          <a:avLst/>
        </a:prstGeom>
      </xdr:spPr>
    </xdr:pic>
    <xdr:clientData/>
  </xdr:twoCellAnchor>
  <xdr:twoCellAnchor>
    <xdr:from>
      <xdr:col>1</xdr:col>
      <xdr:colOff>3686176</xdr:colOff>
      <xdr:row>11</xdr:row>
      <xdr:rowOff>19050</xdr:rowOff>
    </xdr:from>
    <xdr:to>
      <xdr:col>1</xdr:col>
      <xdr:colOff>7724776</xdr:colOff>
      <xdr:row>23</xdr:row>
      <xdr:rowOff>0</xdr:rowOff>
    </xdr:to>
    <xdr:graphicFrame macro="">
      <xdr:nvGraphicFramePr>
        <xdr:cNvPr id="4" name="Chart 3">
          <a:extLst>
            <a:ext uri="{FF2B5EF4-FFF2-40B4-BE49-F238E27FC236}">
              <a16:creationId xmlns:a16="http://schemas.microsoft.com/office/drawing/2014/main" id="{CEAF107F-9105-447C-AC0D-C7FF33225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285751</xdr:colOff>
      <xdr:row>22</xdr:row>
      <xdr:rowOff>171450</xdr:rowOff>
    </xdr:from>
    <xdr:to>
      <xdr:col>1</xdr:col>
      <xdr:colOff>3667126</xdr:colOff>
      <xdr:row>39</xdr:row>
      <xdr:rowOff>157163</xdr:rowOff>
    </xdr:to>
    <xdr:graphicFrame macro="">
      <xdr:nvGraphicFramePr>
        <xdr:cNvPr id="5" name="Chart 4">
          <a:extLst>
            <a:ext uri="{FF2B5EF4-FFF2-40B4-BE49-F238E27FC236}">
              <a16:creationId xmlns:a16="http://schemas.microsoft.com/office/drawing/2014/main" id="{13BA72CC-D7F3-4B92-B6AD-83BFC7A61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18</xdr:col>
      <xdr:colOff>450333</xdr:colOff>
      <xdr:row>41</xdr:row>
      <xdr:rowOff>76856</xdr:rowOff>
    </xdr:to>
    <xdr:pic>
      <xdr:nvPicPr>
        <xdr:cNvPr id="5" name="Picture 4">
          <a:extLst>
            <a:ext uri="{FF2B5EF4-FFF2-40B4-BE49-F238E27FC236}">
              <a16:creationId xmlns:a16="http://schemas.microsoft.com/office/drawing/2014/main" id="{B2B84854-C183-4A10-AEF6-8AD6A08EA858}"/>
            </a:ext>
          </a:extLst>
        </xdr:cNvPr>
        <xdr:cNvPicPr>
          <a:picLocks noChangeAspect="1"/>
        </xdr:cNvPicPr>
      </xdr:nvPicPr>
      <xdr:blipFill>
        <a:blip xmlns:r="http://schemas.openxmlformats.org/officeDocument/2006/relationships" r:embed="rId1"/>
        <a:stretch>
          <a:fillRect/>
        </a:stretch>
      </xdr:blipFill>
      <xdr:spPr>
        <a:xfrm>
          <a:off x="620486" y="370114"/>
          <a:ext cx="11390476" cy="5628571"/>
        </a:xfrm>
        <a:prstGeom prst="rect">
          <a:avLst/>
        </a:prstGeom>
      </xdr:spPr>
    </xdr:pic>
    <xdr:clientData/>
  </xdr:twoCellAnchor>
  <xdr:twoCellAnchor editAs="oneCell">
    <xdr:from>
      <xdr:col>20</xdr:col>
      <xdr:colOff>0</xdr:colOff>
      <xdr:row>3</xdr:row>
      <xdr:rowOff>0</xdr:rowOff>
    </xdr:from>
    <xdr:to>
      <xdr:col>32</xdr:col>
      <xdr:colOff>326571</xdr:colOff>
      <xdr:row>44</xdr:row>
      <xdr:rowOff>106742</xdr:rowOff>
    </xdr:to>
    <xdr:pic>
      <xdr:nvPicPr>
        <xdr:cNvPr id="6" name="Picture 5">
          <a:extLst>
            <a:ext uri="{FF2B5EF4-FFF2-40B4-BE49-F238E27FC236}">
              <a16:creationId xmlns:a16="http://schemas.microsoft.com/office/drawing/2014/main" id="{C5D9B213-7EBB-42F6-BF74-F730749BC4C9}"/>
            </a:ext>
          </a:extLst>
        </xdr:cNvPr>
        <xdr:cNvPicPr>
          <a:picLocks noChangeAspect="1"/>
        </xdr:cNvPicPr>
      </xdr:nvPicPr>
      <xdr:blipFill>
        <a:blip xmlns:r="http://schemas.openxmlformats.org/officeDocument/2006/relationships" r:embed="rId2"/>
        <a:stretch>
          <a:fillRect/>
        </a:stretch>
      </xdr:blipFill>
      <xdr:spPr>
        <a:xfrm>
          <a:off x="12801600" y="555171"/>
          <a:ext cx="10885714" cy="60285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ames Leon Dufour" id="{D24F634B-F81D-47D7-B1A3-B1A6C5369D89}" userId="James Leon Dufour" providerId="None"/>
  <person displayName="GONZALEZ Johan" id="{B95C9A44-DE1B-4B30-884D-1A1424380B03}" userId="S::jgonzalez@iom.int::14ea816d-1bb6-45bb-8c83-d8b0c57c05a1" providerId="AD"/>
  <person displayName="CABRERA Jorge" id="{823CAFAF-E040-406E-B75E-638DEB854A5C}" userId="S::jorcabrera@iom.int::8961e4c5-0d96-43e2-9517-bd9d9ffa1753"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cis Fayolle" refreshedDate="44782.835493865743" backgroundQuery="1" createdVersion="7" refreshedVersion="7" minRefreshableVersion="3" recordCount="0" supportSubquery="1" supportAdvancedDrill="1" xr:uid="{40A71532-11DC-48EA-940A-1C93FE72D708}">
  <cacheSource type="external" connectionId="1"/>
  <cacheFields count="2">
    <cacheField name="[Table2].[Select Year from dropdown list].[Select Year from dropdown list]" caption="Select Year from dropdown list" numFmtId="0" level="1">
      <sharedItems containsNonDate="0" containsString="0" containsBlank="1" count="1">
        <m/>
      </sharedItems>
    </cacheField>
    <cacheField name="[Measures].[Count of Total Budget will appear automatically. This cell is blocked, you cannot enter data here]" caption="Count of Total Budget will appear automatically. This cell is blocked, you cannot enter data here" numFmtId="0" hierarchy="30" level="32767"/>
  </cacheFields>
  <cacheHierarchies count="31">
    <cacheHierarchy uniqueName="[Table2].[Select Year from dropdown list]" caption="Select Year from dropdown list" attribute="1" defaultMemberUniqueName="[Table2].[Select Year from dropdown list].[All]" allUniqueName="[Table2].[Select Year from dropdown list].[All]" dimensionUniqueName="[Table2]" displayFolder="" count="2" memberValueDatatype="130" unbalanced="0">
      <fieldsUsage count="2">
        <fieldUsage x="-1"/>
        <fieldUsage x="0"/>
      </fieldsUsage>
    </cacheHierarchy>
    <cacheHierarchy uniqueName="[Table2].[Select country from dropdown list]" caption="Select country from dropdown list" attribute="1" defaultMemberUniqueName="[Table2].[Select country from dropdown list].[All]" allUniqueName="[Table2].[Select country from dropdown list].[All]" dimensionUniqueName="[Table2]" displayFolder="" count="0" memberValueDatatype="130" unbalanced="0"/>
    <cacheHierarchy uniqueName="[Table2].[Select an Admin1 from the dropdown list]" caption="Select an Admin1 from the dropdown list" attribute="1" defaultMemberUniqueName="[Table2].[Select an Admin1 from the dropdown list].[All]" allUniqueName="[Table2].[Select an Admin1 from the dropdown list].[All]" dimensionUniqueName="[Table2]" displayFolder="" count="0" memberValueDatatype="130" unbalanced="0"/>
    <cacheHierarchy uniqueName="[Table2].[Select the organization name from the dropdown list. Only if your organisation is not in the list, P]" caption="Select the organization name from the dropdown list. Only if your organisation is not in the list, P" attribute="1" defaultMemberUniqueName="[Table2].[Select the organization name from the dropdown list. Only if your organisation is not in the list, P].[All]" allUniqueName="[Table2].[Select the organization name from the dropdown list. Only if your organisation is not in the list, P].[All]" dimensionUniqueName="[Table2]" displayFolder="" count="0" memberValueDatatype="130" unbalanced="0"/>
    <cacheHierarchy uniqueName="[Table2].[Do not complete: this is a validation column. If it returns an error, please correct column D (organ]" caption="Do not complete: this is a validation column. If it returns an error, please correct column D (organ" attribute="1" defaultMemberUniqueName="[Table2].[Do not complete: this is a validation column. If it returns an error, please correct column D (organ].[All]" allUniqueName="[Table2].[Do not complete: this is a validation column. If it returns an error, please correct column D (organ].[All]" dimensionUniqueName="[Table2]" displayFolder="" count="0" memberValueDatatype="130" unbalanced="0"/>
    <cacheHierarchy uniqueName="[Table2].[Select the sector/subsector or Working group to which the activity relates]" caption="Select the sector/subsector or Working group to which the activity relates" attribute="1" defaultMemberUniqueName="[Table2].[Select the sector/subsector or Working group to which the activity relates].[All]" allUniqueName="[Table2].[Select the sector/subsector or Working group to which the activity relates].[All]" dimensionUniqueName="[Table2]" displayFolder="" count="0" memberValueDatatype="130" unbalanced="0"/>
    <cacheHierarchy uniqueName="[Table2].[1. Select applicable Regional Core Indicator.    2. Only where no Regional Core indicator applies, s]" caption="1. Select applicable Regional Core Indicator.    2. Only where no Regional Core indicator applies, s" attribute="1" defaultMemberUniqueName="[Table2].[1. Select applicable Regional Core Indicator.    2. Only where no Regional Core indicator applies, s].[All]" allUniqueName="[Table2].[1. Select applicable Regional Core Indicator.    2. Only where no Regional Core indicator applies, s].[All]" dimensionUniqueName="[Table2]" displayFolder="" count="0" memberValueDatatype="130" unbalanced="0"/>
    <cacheHierarchy uniqueName="[Table2].[Do not complete: The indicator type will be displayed automatically according to the indicator you c]" caption="Do not complete: The indicator type will be displayed automatically according to the indicator you c" attribute="1" defaultMemberUniqueName="[Table2].[Do not complete: The indicator type will be displayed automatically according to the indicator you c].[All]" allUniqueName="[Table2].[Do not complete: The indicator type will be displayed automatically according to the indicator you c].[All]" dimensionUniqueName="[Table2]" displayFolder="" count="0" memberValueDatatype="130" unbalanced="0"/>
    <cacheHierarchy uniqueName="[Table2].[Enter title of activity]" caption="Enter title of activity" attribute="1" defaultMemberUniqueName="[Table2].[Enter title of activity].[All]" allUniqueName="[Table2].[Enter title of activity].[All]" dimensionUniqueName="[Table2]" displayFolder="" count="0" memberValueDatatype="130" unbalanced="0"/>
    <cacheHierarchy uniqueName="[Table2].[Enter brief description of activity (Please use a maximum of 250 words) If you want to use hashtags]" caption="Enter brief description of activity (Please use a maximum of 250 words) If you want to use hashtags" attribute="1" defaultMemberUniqueName="[Table2].[Enter brief description of activity (Please use a maximum of 250 words) If you want to use hashtags].[All]" allUniqueName="[Table2].[Enter brief description of activity (Please use a maximum of 250 words) If you want to use hashtags].[All]" dimensionUniqueName="[Table2]" displayFolder="" count="0" memberValueDatatype="130" unbalanced="0"/>
    <cacheHierarchy uniqueName="[Table2].[Select if this activity responds to the COVID19 situation. If the activity is PARTLY related to COVI]" caption="Select if this activity responds to the COVID19 situation. If the activity is PARTLY related to COVI" attribute="1" defaultMemberUniqueName="[Table2].[Select if this activity responds to the COVID19 situation. If the activity is PARTLY related to COVI].[All]" allUniqueName="[Table2].[Select if this activity responds to the COVID19 situation. If the activity is PARTLY related to COVI].[All]" dimensionUniqueName="[Table2]" displayFolder="" count="0" memberValueDatatype="130" unbalanced="0"/>
    <cacheHierarchy uniqueName="[Table2].[Enter the estimated in-kind value in USD of the activity. This includes goods and services provided]" caption="Enter the estimated in-kind value in USD of the activity. This includes goods and services provided" attribute="1" defaultMemberUniqueName="[Table2].[Enter the estimated in-kind value in USD of the activity. This includes goods and services provided].[All]" allUniqueName="[Table2].[Enter the estimated in-kind value in USD of the activity. This includes goods and services provided].[All]" dimensionUniqueName="[Table2]" displayFolder="" count="0" memberValueDatatype="20" unbalanced="0"/>
    <cacheHierarchy uniqueName="[Table2].[If aplicable, enter the TOTAL value in USD for ALL BENEFICIARIES of the complete cash-voucher assist]" caption="If aplicable, enter the TOTAL value in USD for ALL BENEFICIARIES of the complete cash-voucher assist" attribute="1" defaultMemberUniqueName="[Table2].[If aplicable, enter the TOTAL value in USD for ALL BENEFICIARIES of the complete cash-voucher assist].[All]" allUniqueName="[Table2].[If aplicable, enter the TOTAL value in USD for ALL BENEFICIARIES of the complete cash-voucher assist].[All]" dimensionUniqueName="[Table2]" displayFolder="" count="0" memberValueDatatype="20" unbalanced="0"/>
    <cacheHierarchy uniqueName="[Table2].[Total Budget will appear automatically. This cell is blocked, you cannot enter data here]" caption="Total Budget will appear automatically. This cell is blocked, you cannot enter data here" attribute="1" defaultMemberUniqueName="[Table2].[Total Budget will appear automatically. This cell is blocked, you cannot enter data here].[All]" allUniqueName="[Table2].[Total Budget will appear automatically. This cell is blocked, you cannot enter data here].[All]" dimensionUniqueName="[Table2]" displayFolder="" count="0" memberValueDatatype="20" unbalanced="0"/>
    <cacheHierarchy uniqueName="[Table2].[If this cell is black, please don't enter data!  Enter the target number of refugees and migrants IN]" caption="If this cell is black, please don't enter data!  Enter the target number of refugees and migrants IN" attribute="1" defaultMemberUniqueName="[Table2].[If this cell is black, please don't enter data!  Enter the target number of refugees and migrants IN].[All]" allUniqueName="[Table2].[If this cell is black, please don't enter data!  Enter the target number of refugees and migrants IN].[All]" dimensionUniqueName="[Table2]" displayFolder="" count="0" memberValueDatatype="130" unbalanced="0"/>
    <cacheHierarchy uniqueName="[Table2].[If this cell is black, please don't enter data!  Enter the target number of refugees and migrants  2]" caption="If this cell is black, please don't enter data!  Enter the target number of refugees and migrants  2" attribute="1" defaultMemberUniqueName="[Table2].[If this cell is black, please don't enter data!  Enter the target number of refugees and migrants  2].[All]" allUniqueName="[Table2].[If this cell is black, please don't enter data!  Enter the target number of refugees and migrants  2].[All]" dimensionUniqueName="[Table2]" displayFolder="" count="0" memberValueDatatype="130" unbalanced="0"/>
    <cacheHierarchy uniqueName="[Table2].[If this cell is black, please don't enter data!  Enter the target number of refugees and migrants HO]" caption="If this cell is black, please don't enter data!  Enter the target number of refugees and migrants HO" attribute="1" defaultMemberUniqueName="[Table2].[If this cell is black, please don't enter data!  Enter the target number of refugees and migrants HO].[All]" allUniqueName="[Table2].[If this cell is black, please don't enter data!  Enter the target number of refugees and migrants HO].[All]" dimensionUniqueName="[Table2]" displayFolder="" count="0" memberValueDatatype="130" unbalanced="0"/>
    <cacheHierarchy uniqueName="[Table2].[If this cell is black, please don't enter data!  Enter the target number of PENDULAR refugees and mi]" caption="If this cell is black, please don't enter data!  Enter the target number of PENDULAR refugees and mi" attribute="1" defaultMemberUniqueName="[Table2].[If this cell is black, please don't enter data!  Enter the target number of PENDULAR refugees and mi].[All]" allUniqueName="[Table2].[If this cell is black, please don't enter data!  Enter the target number of PENDULAR refugees and mi].[All]" dimensionUniqueName="[Table2]" displayFolder="" count="0" memberValueDatatype="130" unbalanced="0"/>
    <cacheHierarchy uniqueName="[Table2].[If this cell is black, please don't enter data!  Enter the target number of RETURNEES for this activ]" caption="If this cell is black, please don't enter data!  Enter the target number of RETURNEES for this activ" attribute="1" defaultMemberUniqueName="[Table2].[If this cell is black, please don't enter data!  Enter the target number of RETURNEES for this activ].[All]" allUniqueName="[Table2].[If this cell is black, please don't enter data!  Enter the target number of RETURNEES for this activ].[All]" dimensionUniqueName="[Table2]" displayFolder="" count="0" memberValueDatatype="130" unbalanced="0"/>
    <cacheHierarchy uniqueName="[Table2].[If this cell is black, please don't enter data!  Enter total number of GIRLS (female under 18)]" caption="If this cell is black, please don't enter data!  Enter total number of GIRLS (female under 18)" attribute="1" defaultMemberUniqueName="[Table2].[If this cell is black, please don't enter data!  Enter total number of GIRLS (female under 18)].[All]" allUniqueName="[Table2].[If this cell is black, please don't enter data!  Enter total number of GIRLS (female under 18)].[All]" dimensionUniqueName="[Table2]" displayFolder="" count="0" memberValueDatatype="130" unbalanced="0"/>
    <cacheHierarchy uniqueName="[Table2].[If this cell is black, please don't enter data!  Enter total number of BOYS (male under 18)]" caption="If this cell is black, please don't enter data!  Enter total number of BOYS (male under 18)" attribute="1" defaultMemberUniqueName="[Table2].[If this cell is black, please don't enter data!  Enter total number of BOYS (male under 18)].[All]" allUniqueName="[Table2].[If this cell is black, please don't enter data!  Enter total number of BOYS (male under 18)].[All]" dimensionUniqueName="[Table2]" displayFolder="" count="0" memberValueDatatype="130" unbalanced="0"/>
    <cacheHierarchy uniqueName="[Table2].[If this cell is black, please don't enter data!  Enter total number of target WOMEN &gt;= 18]" caption="If this cell is black, please don't enter data!  Enter total number of target WOMEN &gt;= 18" attribute="1" defaultMemberUniqueName="[Table2].[If this cell is black, please don't enter data!  Enter total number of target WOMEN &gt;= 18].[All]" allUniqueName="[Table2].[If this cell is black, please don't enter data!  Enter total number of target WOMEN &gt;= 18].[All]" dimensionUniqueName="[Table2]" displayFolder="" count="0" memberValueDatatype="130" unbalanced="0"/>
    <cacheHierarchy uniqueName="[Table2].[If this cell is black, please don't enter data!  Enter total number of target MEN &gt;= 18.]" caption="If this cell is black, please don't enter data!  Enter total number of target MEN &gt;= 18." attribute="1" defaultMemberUniqueName="[Table2].[If this cell is black, please don't enter data!  Enter total number of target MEN &gt;= 18.].[All]" allUniqueName="[Table2].[If this cell is black, please don't enter data!  Enter total number of target MEN &gt;= 18.].[All]" dimensionUniqueName="[Table2]" displayFolder="" count="0" memberValueDatatype="130" unbalanced="0"/>
    <cacheHierarchy uniqueName="[Table2].[If this cell is black, please don't enter data!  Please enter the total target (only people) for thi]" caption="If this cell is black, please don't enter data!  Please enter the total target (only people) for thi" attribute="1" defaultMemberUniqueName="[Table2].[If this cell is black, please don't enter data!  Please enter the total target (only people) for thi].[All]" allUniqueName="[Table2].[If this cell is black, please don't enter data!  Please enter the total target (only people) for thi].[All]" dimensionUniqueName="[Table2]" displayFolder="" count="0" memberValueDatatype="130" unbalanced="0"/>
    <cacheHierarchy uniqueName="[Table2].[If this cell is black, please don't enter data!  This target includes all targets that are NOT refug]" caption="If this cell is black, please don't enter data!  This target includes all targets that are NOT refug" attribute="1" defaultMemberUniqueName="[Table2].[If this cell is black, please don't enter data!  This target includes all targets that are NOT refug].[All]" allUniqueName="[Table2].[If this cell is black, please don't enter data!  This target includes all targets that are NOT refug].[All]" dimensionUniqueName="[Table2]" displayFolder="" count="0" memberValueDatatype="130" unbalanced="0"/>
    <cacheHierarchy uniqueName="[Table2].[Automatically generated to verify the breakdown value. Only valid for PiN indicators]" caption="Automatically generated to verify the breakdown value. Only valid for PiN indicators" attribute="1" defaultMemberUniqueName="[Table2].[Automatically generated to verify the breakdown value. Only valid for PiN indicators].[All]" allUniqueName="[Table2].[Automatically generated to verify the breakdown value. Only valid for PiN indicators].[All]" dimensionUniqueName="[Table2]" displayFolder="" count="0" memberValueDatatype="130" unbalanced="0"/>
    <cacheHierarchy uniqueName="[Table2].[Automatically generated to verify the breakdown value. Only valid for PiN (mandatory) and Capacity B]" caption="Automatically generated to verify the breakdown value. Only valid for PiN (mandatory) and Capacity B" attribute="1" defaultMemberUniqueName="[Table2].[Automatically generated to verify the breakdown value. Only valid for PiN (mandatory) and Capacity B].[All]" allUniqueName="[Table2].[Automatically generated to verify the breakdown value. Only valid for PiN (mandatory) and Capacity B].[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Budget will appear automatically. This cell is blocked, you cannot enter data here]" caption="Sum of Total Budget will appear automatically. This cell is blocked, you cannot enter data here" measure="1" displayFolder="" measureGroup="Table2" count="0" hidden="1">
      <extLst>
        <ext xmlns:x15="http://schemas.microsoft.com/office/spreadsheetml/2010/11/main" uri="{B97F6D7D-B522-45F9-BDA1-12C45D357490}">
          <x15:cacheHierarchy aggregatedColumn="13"/>
        </ext>
      </extLst>
    </cacheHierarchy>
    <cacheHierarchy uniqueName="[Measures].[Count of Total Budget will appear automatically. This cell is blocked, you cannot enter data here]" caption="Count of Total Budget will appear automatically. This cell is blocked, you cannot enter data here" measure="1" displayFolder="" measureGroup="Table2"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cis Fayolle" refreshedDate="44782.835495833337" backgroundQuery="1" createdVersion="7" refreshedVersion="7" minRefreshableVersion="3" recordCount="0" supportSubquery="1" supportAdvancedDrill="1" xr:uid="{38295A5A-B863-457C-8FC2-D8DDE800D2BB}">
  <cacheSource type="external" connectionId="1"/>
  <cacheFields count="3">
    <cacheField name="[Measures].[Sum of Total Budget will appear automatically. This cell is blocked, you cannot enter data here]" caption="Sum of Total Budget will appear automatically. This cell is blocked, you cannot enter data here" numFmtId="0" hierarchy="29" level="32767"/>
    <cacheField name="[Table2].[Select Year from dropdown list].[Select Year from dropdown list]" caption="Select Year from dropdown list" numFmtId="0" level="1">
      <sharedItems containsNonDate="0" containsString="0" containsBlank="1" count="1">
        <m/>
      </sharedItems>
    </cacheField>
    <cacheField name="[Table2].[Select the sector/subsector or Working group to which the activity relates].[Select the sector/subsector or Working group to which the activity relates]" caption="Select the sector/subsector or Working group to which the activity relates" numFmtId="0" hierarchy="5" level="1">
      <sharedItems containsNonDate="0" containsString="0" containsBlank="1" count="1">
        <m/>
      </sharedItems>
    </cacheField>
  </cacheFields>
  <cacheHierarchies count="31">
    <cacheHierarchy uniqueName="[Table2].[Select Year from dropdown list]" caption="Select Year from dropdown list" attribute="1" defaultMemberUniqueName="[Table2].[Select Year from dropdown list].[All]" allUniqueName="[Table2].[Select Year from dropdown list].[All]" dimensionUniqueName="[Table2]" displayFolder="" count="2" memberValueDatatype="130" unbalanced="0">
      <fieldsUsage count="2">
        <fieldUsage x="-1"/>
        <fieldUsage x="1"/>
      </fieldsUsage>
    </cacheHierarchy>
    <cacheHierarchy uniqueName="[Table2].[Select country from dropdown list]" caption="Select country from dropdown list" attribute="1" defaultMemberUniqueName="[Table2].[Select country from dropdown list].[All]" allUniqueName="[Table2].[Select country from dropdown list].[All]" dimensionUniqueName="[Table2]" displayFolder="" count="0" memberValueDatatype="130" unbalanced="0"/>
    <cacheHierarchy uniqueName="[Table2].[Select an Admin1 from the dropdown list]" caption="Select an Admin1 from the dropdown list" attribute="1" defaultMemberUniqueName="[Table2].[Select an Admin1 from the dropdown list].[All]" allUniqueName="[Table2].[Select an Admin1 from the dropdown list].[All]" dimensionUniqueName="[Table2]" displayFolder="" count="0" memberValueDatatype="130" unbalanced="0"/>
    <cacheHierarchy uniqueName="[Table2].[Select the organization name from the dropdown list. Only if your organisation is not in the list, P]" caption="Select the organization name from the dropdown list. Only if your organisation is not in the list, P" attribute="1" defaultMemberUniqueName="[Table2].[Select the organization name from the dropdown list. Only if your organisation is not in the list, P].[All]" allUniqueName="[Table2].[Select the organization name from the dropdown list. Only if your organisation is not in the list, P].[All]" dimensionUniqueName="[Table2]" displayFolder="" count="0" memberValueDatatype="130" unbalanced="0"/>
    <cacheHierarchy uniqueName="[Table2].[Do not complete: this is a validation column. If it returns an error, please correct column D (organ]" caption="Do not complete: this is a validation column. If it returns an error, please correct column D (organ" attribute="1" defaultMemberUniqueName="[Table2].[Do not complete: this is a validation column. If it returns an error, please correct column D (organ].[All]" allUniqueName="[Table2].[Do not complete: this is a validation column. If it returns an error, please correct column D (organ].[All]" dimensionUniqueName="[Table2]" displayFolder="" count="0" memberValueDatatype="130" unbalanced="0"/>
    <cacheHierarchy uniqueName="[Table2].[Select the sector/subsector or Working group to which the activity relates]" caption="Select the sector/subsector or Working group to which the activity relates" attribute="1" defaultMemberUniqueName="[Table2].[Select the sector/subsector or Working group to which the activity relates].[All]" allUniqueName="[Table2].[Select the sector/subsector or Working group to which the activity relates].[All]" dimensionUniqueName="[Table2]" displayFolder="" count="2" memberValueDatatype="130" unbalanced="0">
      <fieldsUsage count="2">
        <fieldUsage x="-1"/>
        <fieldUsage x="2"/>
      </fieldsUsage>
    </cacheHierarchy>
    <cacheHierarchy uniqueName="[Table2].[1. Select applicable Regional Core Indicator.    2. Only where no Regional Core indicator applies, s]" caption="1. Select applicable Regional Core Indicator.    2. Only where no Regional Core indicator applies, s" attribute="1" defaultMemberUniqueName="[Table2].[1. Select applicable Regional Core Indicator.    2. Only where no Regional Core indicator applies, s].[All]" allUniqueName="[Table2].[1. Select applicable Regional Core Indicator.    2. Only where no Regional Core indicator applies, s].[All]" dimensionUniqueName="[Table2]" displayFolder="" count="0" memberValueDatatype="130" unbalanced="0"/>
    <cacheHierarchy uniqueName="[Table2].[Do not complete: The indicator type will be displayed automatically according to the indicator you c]" caption="Do not complete: The indicator type will be displayed automatically according to the indicator you c" attribute="1" defaultMemberUniqueName="[Table2].[Do not complete: The indicator type will be displayed automatically according to the indicator you c].[All]" allUniqueName="[Table2].[Do not complete: The indicator type will be displayed automatically according to the indicator you c].[All]" dimensionUniqueName="[Table2]" displayFolder="" count="0" memberValueDatatype="130" unbalanced="0"/>
    <cacheHierarchy uniqueName="[Table2].[Enter title of activity]" caption="Enter title of activity" attribute="1" defaultMemberUniqueName="[Table2].[Enter title of activity].[All]" allUniqueName="[Table2].[Enter title of activity].[All]" dimensionUniqueName="[Table2]" displayFolder="" count="0" memberValueDatatype="130" unbalanced="0"/>
    <cacheHierarchy uniqueName="[Table2].[Enter brief description of activity (Please use a maximum of 250 words) If you want to use hashtags]" caption="Enter brief description of activity (Please use a maximum of 250 words) If you want to use hashtags" attribute="1" defaultMemberUniqueName="[Table2].[Enter brief description of activity (Please use a maximum of 250 words) If you want to use hashtags].[All]" allUniqueName="[Table2].[Enter brief description of activity (Please use a maximum of 250 words) If you want to use hashtags].[All]" dimensionUniqueName="[Table2]" displayFolder="" count="0" memberValueDatatype="130" unbalanced="0"/>
    <cacheHierarchy uniqueName="[Table2].[Select if this activity responds to the COVID19 situation. If the activity is PARTLY related to COVI]" caption="Select if this activity responds to the COVID19 situation. If the activity is PARTLY related to COVI" attribute="1" defaultMemberUniqueName="[Table2].[Select if this activity responds to the COVID19 situation. If the activity is PARTLY related to COVI].[All]" allUniqueName="[Table2].[Select if this activity responds to the COVID19 situation. If the activity is PARTLY related to COVI].[All]" dimensionUniqueName="[Table2]" displayFolder="" count="0" memberValueDatatype="130" unbalanced="0"/>
    <cacheHierarchy uniqueName="[Table2].[Enter the estimated in-kind value in USD of the activity. This includes goods and services provided]" caption="Enter the estimated in-kind value in USD of the activity. This includes goods and services provided" attribute="1" defaultMemberUniqueName="[Table2].[Enter the estimated in-kind value in USD of the activity. This includes goods and services provided].[All]" allUniqueName="[Table2].[Enter the estimated in-kind value in USD of the activity. This includes goods and services provided].[All]" dimensionUniqueName="[Table2]" displayFolder="" count="0" memberValueDatatype="20" unbalanced="0"/>
    <cacheHierarchy uniqueName="[Table2].[If aplicable, enter the TOTAL value in USD for ALL BENEFICIARIES of the complete cash-voucher assist]" caption="If aplicable, enter the TOTAL value in USD for ALL BENEFICIARIES of the complete cash-voucher assist" attribute="1" defaultMemberUniqueName="[Table2].[If aplicable, enter the TOTAL value in USD for ALL BENEFICIARIES of the complete cash-voucher assist].[All]" allUniqueName="[Table2].[If aplicable, enter the TOTAL value in USD for ALL BENEFICIARIES of the complete cash-voucher assist].[All]" dimensionUniqueName="[Table2]" displayFolder="" count="0" memberValueDatatype="20" unbalanced="0"/>
    <cacheHierarchy uniqueName="[Table2].[Total Budget will appear automatically. This cell is blocked, you cannot enter data here]" caption="Total Budget will appear automatically. This cell is blocked, you cannot enter data here" attribute="1" defaultMemberUniqueName="[Table2].[Total Budget will appear automatically. This cell is blocked, you cannot enter data here].[All]" allUniqueName="[Table2].[Total Budget will appear automatically. This cell is blocked, you cannot enter data here].[All]" dimensionUniqueName="[Table2]" displayFolder="" count="0" memberValueDatatype="20" unbalanced="0"/>
    <cacheHierarchy uniqueName="[Table2].[If this cell is black, please don't enter data!  Enter the target number of refugees and migrants IN]" caption="If this cell is black, please don't enter data!  Enter the target number of refugees and migrants IN" attribute="1" defaultMemberUniqueName="[Table2].[If this cell is black, please don't enter data!  Enter the target number of refugees and migrants IN].[All]" allUniqueName="[Table2].[If this cell is black, please don't enter data!  Enter the target number of refugees and migrants IN].[All]" dimensionUniqueName="[Table2]" displayFolder="" count="0" memberValueDatatype="130" unbalanced="0"/>
    <cacheHierarchy uniqueName="[Table2].[If this cell is black, please don't enter data!  Enter the target number of refugees and migrants  2]" caption="If this cell is black, please don't enter data!  Enter the target number of refugees and migrants  2" attribute="1" defaultMemberUniqueName="[Table2].[If this cell is black, please don't enter data!  Enter the target number of refugees and migrants  2].[All]" allUniqueName="[Table2].[If this cell is black, please don't enter data!  Enter the target number of refugees and migrants  2].[All]" dimensionUniqueName="[Table2]" displayFolder="" count="0" memberValueDatatype="130" unbalanced="0"/>
    <cacheHierarchy uniqueName="[Table2].[If this cell is black, please don't enter data!  Enter the target number of refugees and migrants HO]" caption="If this cell is black, please don't enter data!  Enter the target number of refugees and migrants HO" attribute="1" defaultMemberUniqueName="[Table2].[If this cell is black, please don't enter data!  Enter the target number of refugees and migrants HO].[All]" allUniqueName="[Table2].[If this cell is black, please don't enter data!  Enter the target number of refugees and migrants HO].[All]" dimensionUniqueName="[Table2]" displayFolder="" count="0" memberValueDatatype="130" unbalanced="0"/>
    <cacheHierarchy uniqueName="[Table2].[If this cell is black, please don't enter data!  Enter the target number of PENDULAR refugees and mi]" caption="If this cell is black, please don't enter data!  Enter the target number of PENDULAR refugees and mi" attribute="1" defaultMemberUniqueName="[Table2].[If this cell is black, please don't enter data!  Enter the target number of PENDULAR refugees and mi].[All]" allUniqueName="[Table2].[If this cell is black, please don't enter data!  Enter the target number of PENDULAR refugees and mi].[All]" dimensionUniqueName="[Table2]" displayFolder="" count="0" memberValueDatatype="130" unbalanced="0"/>
    <cacheHierarchy uniqueName="[Table2].[If this cell is black, please don't enter data!  Enter the target number of RETURNEES for this activ]" caption="If this cell is black, please don't enter data!  Enter the target number of RETURNEES for this activ" attribute="1" defaultMemberUniqueName="[Table2].[If this cell is black, please don't enter data!  Enter the target number of RETURNEES for this activ].[All]" allUniqueName="[Table2].[If this cell is black, please don't enter data!  Enter the target number of RETURNEES for this activ].[All]" dimensionUniqueName="[Table2]" displayFolder="" count="0" memberValueDatatype="130" unbalanced="0"/>
    <cacheHierarchy uniqueName="[Table2].[If this cell is black, please don't enter data!  Enter total number of GIRLS (female under 18)]" caption="If this cell is black, please don't enter data!  Enter total number of GIRLS (female under 18)" attribute="1" defaultMemberUniqueName="[Table2].[If this cell is black, please don't enter data!  Enter total number of GIRLS (female under 18)].[All]" allUniqueName="[Table2].[If this cell is black, please don't enter data!  Enter total number of GIRLS (female under 18)].[All]" dimensionUniqueName="[Table2]" displayFolder="" count="0" memberValueDatatype="130" unbalanced="0"/>
    <cacheHierarchy uniqueName="[Table2].[If this cell is black, please don't enter data!  Enter total number of BOYS (male under 18)]" caption="If this cell is black, please don't enter data!  Enter total number of BOYS (male under 18)" attribute="1" defaultMemberUniqueName="[Table2].[If this cell is black, please don't enter data!  Enter total number of BOYS (male under 18)].[All]" allUniqueName="[Table2].[If this cell is black, please don't enter data!  Enter total number of BOYS (male under 18)].[All]" dimensionUniqueName="[Table2]" displayFolder="" count="0" memberValueDatatype="130" unbalanced="0"/>
    <cacheHierarchy uniqueName="[Table2].[If this cell is black, please don't enter data!  Enter total number of target WOMEN &gt;= 18]" caption="If this cell is black, please don't enter data!  Enter total number of target WOMEN &gt;= 18" attribute="1" defaultMemberUniqueName="[Table2].[If this cell is black, please don't enter data!  Enter total number of target WOMEN &gt;= 18].[All]" allUniqueName="[Table2].[If this cell is black, please don't enter data!  Enter total number of target WOMEN &gt;= 18].[All]" dimensionUniqueName="[Table2]" displayFolder="" count="0" memberValueDatatype="130" unbalanced="0"/>
    <cacheHierarchy uniqueName="[Table2].[If this cell is black, please don't enter data!  Enter total number of target MEN &gt;= 18.]" caption="If this cell is black, please don't enter data!  Enter total number of target MEN &gt;= 18." attribute="1" defaultMemberUniqueName="[Table2].[If this cell is black, please don't enter data!  Enter total number of target MEN &gt;= 18.].[All]" allUniqueName="[Table2].[If this cell is black, please don't enter data!  Enter total number of target MEN &gt;= 18.].[All]" dimensionUniqueName="[Table2]" displayFolder="" count="0" memberValueDatatype="130" unbalanced="0"/>
    <cacheHierarchy uniqueName="[Table2].[If this cell is black, please don't enter data!  Please enter the total target (only people) for thi]" caption="If this cell is black, please don't enter data!  Please enter the total target (only people) for thi" attribute="1" defaultMemberUniqueName="[Table2].[If this cell is black, please don't enter data!  Please enter the total target (only people) for thi].[All]" allUniqueName="[Table2].[If this cell is black, please don't enter data!  Please enter the total target (only people) for thi].[All]" dimensionUniqueName="[Table2]" displayFolder="" count="0" memberValueDatatype="130" unbalanced="0"/>
    <cacheHierarchy uniqueName="[Table2].[If this cell is black, please don't enter data!  This target includes all targets that are NOT refug]" caption="If this cell is black, please don't enter data!  This target includes all targets that are NOT refug" attribute="1" defaultMemberUniqueName="[Table2].[If this cell is black, please don't enter data!  This target includes all targets that are NOT refug].[All]" allUniqueName="[Table2].[If this cell is black, please don't enter data!  This target includes all targets that are NOT refug].[All]" dimensionUniqueName="[Table2]" displayFolder="" count="0" memberValueDatatype="130" unbalanced="0"/>
    <cacheHierarchy uniqueName="[Table2].[Automatically generated to verify the breakdown value. Only valid for PiN indicators]" caption="Automatically generated to verify the breakdown value. Only valid for PiN indicators" attribute="1" defaultMemberUniqueName="[Table2].[Automatically generated to verify the breakdown value. Only valid for PiN indicators].[All]" allUniqueName="[Table2].[Automatically generated to verify the breakdown value. Only valid for PiN indicators].[All]" dimensionUniqueName="[Table2]" displayFolder="" count="0" memberValueDatatype="130" unbalanced="0"/>
    <cacheHierarchy uniqueName="[Table2].[Automatically generated to verify the breakdown value. Only valid for PiN (mandatory) and Capacity B]" caption="Automatically generated to verify the breakdown value. Only valid for PiN (mandatory) and Capacity B" attribute="1" defaultMemberUniqueName="[Table2].[Automatically generated to verify the breakdown value. Only valid for PiN (mandatory) and Capacity B].[All]" allUniqueName="[Table2].[Automatically generated to verify the breakdown value. Only valid for PiN (mandatory) and Capacity B].[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Budget will appear automatically. This cell is blocked, you cannot enter data here]" caption="Sum of Total Budget will appear automatically. This cell is blocked, you cannot enter data here" measure="1" displayFolder="" measureGroup="Table2"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Total Budget will appear automatically. This cell is blocked, you cannot enter data here]" caption="Count of Total Budget will appear automatically. This cell is blocked, you cannot enter data here" measure="1" displayFolder="" measureGroup="Table2"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cis Fayolle" refreshedDate="44782.835497800923" backgroundQuery="1" createdVersion="7" refreshedVersion="7" minRefreshableVersion="3" recordCount="0" supportSubquery="1" supportAdvancedDrill="1" xr:uid="{1CC889BD-CFD2-4BBF-A8FA-629DA7311D68}">
  <cacheSource type="external" connectionId="1"/>
  <cacheFields count="3">
    <cacheField name="[Measures].[Sum of Total Budget will appear automatically. This cell is blocked, you cannot enter data here]" caption="Sum of Total Budget will appear automatically. This cell is blocked, you cannot enter data here" numFmtId="0" hierarchy="29" level="32767"/>
    <cacheField name="[Table2].[Select Year from dropdown list].[Select Year from dropdown list]" caption="Select Year from dropdown list" numFmtId="0" level="1">
      <sharedItems containsNonDate="0" containsString="0" containsBlank="1" count="1">
        <m/>
      </sharedItems>
    </cacheField>
    <cacheField name="[Table2].[Select the sector/subsector or Working group to which the activity relates].[Select the sector/subsector or Working group to which the activity relates]" caption="Select the sector/subsector or Working group to which the activity relates" numFmtId="0" hierarchy="5" level="1">
      <sharedItems containsNonDate="0" containsString="0" containsBlank="1" count="1">
        <m/>
      </sharedItems>
    </cacheField>
  </cacheFields>
  <cacheHierarchies count="31">
    <cacheHierarchy uniqueName="[Table2].[Select Year from dropdown list]" caption="Select Year from dropdown list" attribute="1" defaultMemberUniqueName="[Table2].[Select Year from dropdown list].[All]" allUniqueName="[Table2].[Select Year from dropdown list].[All]" dimensionUniqueName="[Table2]" displayFolder="" count="2" memberValueDatatype="130" unbalanced="0">
      <fieldsUsage count="2">
        <fieldUsage x="-1"/>
        <fieldUsage x="1"/>
      </fieldsUsage>
    </cacheHierarchy>
    <cacheHierarchy uniqueName="[Table2].[Select country from dropdown list]" caption="Select country from dropdown list" attribute="1" defaultMemberUniqueName="[Table2].[Select country from dropdown list].[All]" allUniqueName="[Table2].[Select country from dropdown list].[All]" dimensionUniqueName="[Table2]" displayFolder="" count="0" memberValueDatatype="130" unbalanced="0"/>
    <cacheHierarchy uniqueName="[Table2].[Select an Admin1 from the dropdown list]" caption="Select an Admin1 from the dropdown list" attribute="1" defaultMemberUniqueName="[Table2].[Select an Admin1 from the dropdown list].[All]" allUniqueName="[Table2].[Select an Admin1 from the dropdown list].[All]" dimensionUniqueName="[Table2]" displayFolder="" count="0" memberValueDatatype="130" unbalanced="0"/>
    <cacheHierarchy uniqueName="[Table2].[Select the organization name from the dropdown list. Only if your organisation is not in the list, P]" caption="Select the organization name from the dropdown list. Only if your organisation is not in the list, P" attribute="1" defaultMemberUniqueName="[Table2].[Select the organization name from the dropdown list. Only if your organisation is not in the list, P].[All]" allUniqueName="[Table2].[Select the organization name from the dropdown list. Only if your organisation is not in the list, P].[All]" dimensionUniqueName="[Table2]" displayFolder="" count="0" memberValueDatatype="130" unbalanced="0"/>
    <cacheHierarchy uniqueName="[Table2].[Do not complete: this is a validation column. If it returns an error, please correct column D (organ]" caption="Do not complete: this is a validation column. If it returns an error, please correct column D (organ" attribute="1" defaultMemberUniqueName="[Table2].[Do not complete: this is a validation column. If it returns an error, please correct column D (organ].[All]" allUniqueName="[Table2].[Do not complete: this is a validation column. If it returns an error, please correct column D (organ].[All]" dimensionUniqueName="[Table2]" displayFolder="" count="0" memberValueDatatype="130" unbalanced="0"/>
    <cacheHierarchy uniqueName="[Table2].[Select the sector/subsector or Working group to which the activity relates]" caption="Select the sector/subsector or Working group to which the activity relates" attribute="1" defaultMemberUniqueName="[Table2].[Select the sector/subsector or Working group to which the activity relates].[All]" allUniqueName="[Table2].[Select the sector/subsector or Working group to which the activity relates].[All]" dimensionUniqueName="[Table2]" displayFolder="" count="2" memberValueDatatype="130" unbalanced="0">
      <fieldsUsage count="2">
        <fieldUsage x="-1"/>
        <fieldUsage x="2"/>
      </fieldsUsage>
    </cacheHierarchy>
    <cacheHierarchy uniqueName="[Table2].[1. Select applicable Regional Core Indicator.    2. Only where no Regional Core indicator applies, s]" caption="1. Select applicable Regional Core Indicator.    2. Only where no Regional Core indicator applies, s" attribute="1" defaultMemberUniqueName="[Table2].[1. Select applicable Regional Core Indicator.    2. Only where no Regional Core indicator applies, s].[All]" allUniqueName="[Table2].[1. Select applicable Regional Core Indicator.    2. Only where no Regional Core indicator applies, s].[All]" dimensionUniqueName="[Table2]" displayFolder="" count="0" memberValueDatatype="130" unbalanced="0"/>
    <cacheHierarchy uniqueName="[Table2].[Do not complete: The indicator type will be displayed automatically according to the indicator you c]" caption="Do not complete: The indicator type will be displayed automatically according to the indicator you c" attribute="1" defaultMemberUniqueName="[Table2].[Do not complete: The indicator type will be displayed automatically according to the indicator you c].[All]" allUniqueName="[Table2].[Do not complete: The indicator type will be displayed automatically according to the indicator you c].[All]" dimensionUniqueName="[Table2]" displayFolder="" count="0" memberValueDatatype="130" unbalanced="0"/>
    <cacheHierarchy uniqueName="[Table2].[Enter title of activity]" caption="Enter title of activity" attribute="1" defaultMemberUniqueName="[Table2].[Enter title of activity].[All]" allUniqueName="[Table2].[Enter title of activity].[All]" dimensionUniqueName="[Table2]" displayFolder="" count="0" memberValueDatatype="130" unbalanced="0"/>
    <cacheHierarchy uniqueName="[Table2].[Enter brief description of activity (Please use a maximum of 250 words) If you want to use hashtags]" caption="Enter brief description of activity (Please use a maximum of 250 words) If you want to use hashtags" attribute="1" defaultMemberUniqueName="[Table2].[Enter brief description of activity (Please use a maximum of 250 words) If you want to use hashtags].[All]" allUniqueName="[Table2].[Enter brief description of activity (Please use a maximum of 250 words) If you want to use hashtags].[All]" dimensionUniqueName="[Table2]" displayFolder="" count="0" memberValueDatatype="130" unbalanced="0"/>
    <cacheHierarchy uniqueName="[Table2].[Select if this activity responds to the COVID19 situation. If the activity is PARTLY related to COVI]" caption="Select if this activity responds to the COVID19 situation. If the activity is PARTLY related to COVI" attribute="1" defaultMemberUniqueName="[Table2].[Select if this activity responds to the COVID19 situation. If the activity is PARTLY related to COVI].[All]" allUniqueName="[Table2].[Select if this activity responds to the COVID19 situation. If the activity is PARTLY related to COVI].[All]" dimensionUniqueName="[Table2]" displayFolder="" count="0" memberValueDatatype="130" unbalanced="0"/>
    <cacheHierarchy uniqueName="[Table2].[Enter the estimated in-kind value in USD of the activity. This includes goods and services provided]" caption="Enter the estimated in-kind value in USD of the activity. This includes goods and services provided" attribute="1" defaultMemberUniqueName="[Table2].[Enter the estimated in-kind value in USD of the activity. This includes goods and services provided].[All]" allUniqueName="[Table2].[Enter the estimated in-kind value in USD of the activity. This includes goods and services provided].[All]" dimensionUniqueName="[Table2]" displayFolder="" count="0" memberValueDatatype="20" unbalanced="0"/>
    <cacheHierarchy uniqueName="[Table2].[If aplicable, enter the TOTAL value in USD for ALL BENEFICIARIES of the complete cash-voucher assist]" caption="If aplicable, enter the TOTAL value in USD for ALL BENEFICIARIES of the complete cash-voucher assist" attribute="1" defaultMemberUniqueName="[Table2].[If aplicable, enter the TOTAL value in USD for ALL BENEFICIARIES of the complete cash-voucher assist].[All]" allUniqueName="[Table2].[If aplicable, enter the TOTAL value in USD for ALL BENEFICIARIES of the complete cash-voucher assist].[All]" dimensionUniqueName="[Table2]" displayFolder="" count="0" memberValueDatatype="20" unbalanced="0"/>
    <cacheHierarchy uniqueName="[Table2].[Total Budget will appear automatically. This cell is blocked, you cannot enter data here]" caption="Total Budget will appear automatically. This cell is blocked, you cannot enter data here" attribute="1" defaultMemberUniqueName="[Table2].[Total Budget will appear automatically. This cell is blocked, you cannot enter data here].[All]" allUniqueName="[Table2].[Total Budget will appear automatically. This cell is blocked, you cannot enter data here].[All]" dimensionUniqueName="[Table2]" displayFolder="" count="0" memberValueDatatype="20" unbalanced="0"/>
    <cacheHierarchy uniqueName="[Table2].[If this cell is black, please don't enter data!  Enter the target number of refugees and migrants IN]" caption="If this cell is black, please don't enter data!  Enter the target number of refugees and migrants IN" attribute="1" defaultMemberUniqueName="[Table2].[If this cell is black, please don't enter data!  Enter the target number of refugees and migrants IN].[All]" allUniqueName="[Table2].[If this cell is black, please don't enter data!  Enter the target number of refugees and migrants IN].[All]" dimensionUniqueName="[Table2]" displayFolder="" count="0" memberValueDatatype="130" unbalanced="0"/>
    <cacheHierarchy uniqueName="[Table2].[If this cell is black, please don't enter data!  Enter the target number of refugees and migrants  2]" caption="If this cell is black, please don't enter data!  Enter the target number of refugees and migrants  2" attribute="1" defaultMemberUniqueName="[Table2].[If this cell is black, please don't enter data!  Enter the target number of refugees and migrants  2].[All]" allUniqueName="[Table2].[If this cell is black, please don't enter data!  Enter the target number of refugees and migrants  2].[All]" dimensionUniqueName="[Table2]" displayFolder="" count="0" memberValueDatatype="130" unbalanced="0"/>
    <cacheHierarchy uniqueName="[Table2].[If this cell is black, please don't enter data!  Enter the target number of refugees and migrants HO]" caption="If this cell is black, please don't enter data!  Enter the target number of refugees and migrants HO" attribute="1" defaultMemberUniqueName="[Table2].[If this cell is black, please don't enter data!  Enter the target number of refugees and migrants HO].[All]" allUniqueName="[Table2].[If this cell is black, please don't enter data!  Enter the target number of refugees and migrants HO].[All]" dimensionUniqueName="[Table2]" displayFolder="" count="0" memberValueDatatype="130" unbalanced="0"/>
    <cacheHierarchy uniqueName="[Table2].[If this cell is black, please don't enter data!  Enter the target number of PENDULAR refugees and mi]" caption="If this cell is black, please don't enter data!  Enter the target number of PENDULAR refugees and mi" attribute="1" defaultMemberUniqueName="[Table2].[If this cell is black, please don't enter data!  Enter the target number of PENDULAR refugees and mi].[All]" allUniqueName="[Table2].[If this cell is black, please don't enter data!  Enter the target number of PENDULAR refugees and mi].[All]" dimensionUniqueName="[Table2]" displayFolder="" count="0" memberValueDatatype="130" unbalanced="0"/>
    <cacheHierarchy uniqueName="[Table2].[If this cell is black, please don't enter data!  Enter the target number of RETURNEES for this activ]" caption="If this cell is black, please don't enter data!  Enter the target number of RETURNEES for this activ" attribute="1" defaultMemberUniqueName="[Table2].[If this cell is black, please don't enter data!  Enter the target number of RETURNEES for this activ].[All]" allUniqueName="[Table2].[If this cell is black, please don't enter data!  Enter the target number of RETURNEES for this activ].[All]" dimensionUniqueName="[Table2]" displayFolder="" count="0" memberValueDatatype="130" unbalanced="0"/>
    <cacheHierarchy uniqueName="[Table2].[If this cell is black, please don't enter data!  Enter total number of GIRLS (female under 18)]" caption="If this cell is black, please don't enter data!  Enter total number of GIRLS (female under 18)" attribute="1" defaultMemberUniqueName="[Table2].[If this cell is black, please don't enter data!  Enter total number of GIRLS (female under 18)].[All]" allUniqueName="[Table2].[If this cell is black, please don't enter data!  Enter total number of GIRLS (female under 18)].[All]" dimensionUniqueName="[Table2]" displayFolder="" count="0" memberValueDatatype="130" unbalanced="0"/>
    <cacheHierarchy uniqueName="[Table2].[If this cell is black, please don't enter data!  Enter total number of BOYS (male under 18)]" caption="If this cell is black, please don't enter data!  Enter total number of BOYS (male under 18)" attribute="1" defaultMemberUniqueName="[Table2].[If this cell is black, please don't enter data!  Enter total number of BOYS (male under 18)].[All]" allUniqueName="[Table2].[If this cell is black, please don't enter data!  Enter total number of BOYS (male under 18)].[All]" dimensionUniqueName="[Table2]" displayFolder="" count="0" memberValueDatatype="130" unbalanced="0"/>
    <cacheHierarchy uniqueName="[Table2].[If this cell is black, please don't enter data!  Enter total number of target WOMEN &gt;= 18]" caption="If this cell is black, please don't enter data!  Enter total number of target WOMEN &gt;= 18" attribute="1" defaultMemberUniqueName="[Table2].[If this cell is black, please don't enter data!  Enter total number of target WOMEN &gt;= 18].[All]" allUniqueName="[Table2].[If this cell is black, please don't enter data!  Enter total number of target WOMEN &gt;= 18].[All]" dimensionUniqueName="[Table2]" displayFolder="" count="0" memberValueDatatype="130" unbalanced="0"/>
    <cacheHierarchy uniqueName="[Table2].[If this cell is black, please don't enter data!  Enter total number of target MEN &gt;= 18.]" caption="If this cell is black, please don't enter data!  Enter total number of target MEN &gt;= 18." attribute="1" defaultMemberUniqueName="[Table2].[If this cell is black, please don't enter data!  Enter total number of target MEN &gt;= 18.].[All]" allUniqueName="[Table2].[If this cell is black, please don't enter data!  Enter total number of target MEN &gt;= 18.].[All]" dimensionUniqueName="[Table2]" displayFolder="" count="0" memberValueDatatype="130" unbalanced="0"/>
    <cacheHierarchy uniqueName="[Table2].[If this cell is black, please don't enter data!  Please enter the total target (only people) for thi]" caption="If this cell is black, please don't enter data!  Please enter the total target (only people) for thi" attribute="1" defaultMemberUniqueName="[Table2].[If this cell is black, please don't enter data!  Please enter the total target (only people) for thi].[All]" allUniqueName="[Table2].[If this cell is black, please don't enter data!  Please enter the total target (only people) for thi].[All]" dimensionUniqueName="[Table2]" displayFolder="" count="0" memberValueDatatype="130" unbalanced="0"/>
    <cacheHierarchy uniqueName="[Table2].[If this cell is black, please don't enter data!  This target includes all targets that are NOT refug]" caption="If this cell is black, please don't enter data!  This target includes all targets that are NOT refug" attribute="1" defaultMemberUniqueName="[Table2].[If this cell is black, please don't enter data!  This target includes all targets that are NOT refug].[All]" allUniqueName="[Table2].[If this cell is black, please don't enter data!  This target includes all targets that are NOT refug].[All]" dimensionUniqueName="[Table2]" displayFolder="" count="0" memberValueDatatype="130" unbalanced="0"/>
    <cacheHierarchy uniqueName="[Table2].[Automatically generated to verify the breakdown value. Only valid for PiN indicators]" caption="Automatically generated to verify the breakdown value. Only valid for PiN indicators" attribute="1" defaultMemberUniqueName="[Table2].[Automatically generated to verify the breakdown value. Only valid for PiN indicators].[All]" allUniqueName="[Table2].[Automatically generated to verify the breakdown value. Only valid for PiN indicators].[All]" dimensionUniqueName="[Table2]" displayFolder="" count="0" memberValueDatatype="130" unbalanced="0"/>
    <cacheHierarchy uniqueName="[Table2].[Automatically generated to verify the breakdown value. Only valid for PiN (mandatory) and Capacity B]" caption="Automatically generated to verify the breakdown value. Only valid for PiN (mandatory) and Capacity B" attribute="1" defaultMemberUniqueName="[Table2].[Automatically generated to verify the breakdown value. Only valid for PiN (mandatory) and Capacity B].[All]" allUniqueName="[Table2].[Automatically generated to verify the breakdown value. Only valid for PiN (mandatory) and Capacity B].[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Budget will appear automatically. This cell is blocked, you cannot enter data here]" caption="Sum of Total Budget will appear automatically. This cell is blocked, you cannot enter data here" measure="1" displayFolder="" measureGroup="Table2"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Total Budget will appear automatically. This cell is blocked, you cannot enter data here]" caption="Count of Total Budget will appear automatically. This cell is blocked, you cannot enter data here" measure="1" displayFolder="" measureGroup="Table2"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cis Fayolle" refreshedDate="44782.835499652778" backgroundQuery="1" createdVersion="7" refreshedVersion="7" minRefreshableVersion="3" recordCount="0" supportSubquery="1" supportAdvancedDrill="1" xr:uid="{37D9FBBF-897B-4F9C-B88E-B728BEE55F65}">
  <cacheSource type="external" connectionId="1"/>
  <cacheFields count="2">
    <cacheField name="[Measures].[Sum of Total Budget will appear automatically. This cell is blocked, you cannot enter data here]" caption="Sum of Total Budget will appear automatically. This cell is blocked, you cannot enter data here" numFmtId="0" hierarchy="29" level="32767"/>
    <cacheField name="[Table2].[Select Year from dropdown list].[Select Year from dropdown list]" caption="Select Year from dropdown list" numFmtId="0" level="1">
      <sharedItems containsNonDate="0" containsString="0" containsBlank="1" count="1">
        <m/>
      </sharedItems>
    </cacheField>
  </cacheFields>
  <cacheHierarchies count="31">
    <cacheHierarchy uniqueName="[Table2].[Select Year from dropdown list]" caption="Select Year from dropdown list" attribute="1" defaultMemberUniqueName="[Table2].[Select Year from dropdown list].[All]" allUniqueName="[Table2].[Select Year from dropdown list].[All]" dimensionUniqueName="[Table2]" displayFolder="" count="2" memberValueDatatype="130" unbalanced="0">
      <fieldsUsage count="2">
        <fieldUsage x="-1"/>
        <fieldUsage x="1"/>
      </fieldsUsage>
    </cacheHierarchy>
    <cacheHierarchy uniqueName="[Table2].[Select country from dropdown list]" caption="Select country from dropdown list" attribute="1" defaultMemberUniqueName="[Table2].[Select country from dropdown list].[All]" allUniqueName="[Table2].[Select country from dropdown list].[All]" dimensionUniqueName="[Table2]" displayFolder="" count="0" memberValueDatatype="130" unbalanced="0"/>
    <cacheHierarchy uniqueName="[Table2].[Select an Admin1 from the dropdown list]" caption="Select an Admin1 from the dropdown list" attribute="1" defaultMemberUniqueName="[Table2].[Select an Admin1 from the dropdown list].[All]" allUniqueName="[Table2].[Select an Admin1 from the dropdown list].[All]" dimensionUniqueName="[Table2]" displayFolder="" count="0" memberValueDatatype="130" unbalanced="0"/>
    <cacheHierarchy uniqueName="[Table2].[Select the organization name from the dropdown list. Only if your organisation is not in the list, P]" caption="Select the organization name from the dropdown list. Only if your organisation is not in the list, P" attribute="1" defaultMemberUniqueName="[Table2].[Select the organization name from the dropdown list. Only if your organisation is not in the list, P].[All]" allUniqueName="[Table2].[Select the organization name from the dropdown list. Only if your organisation is not in the list, P].[All]" dimensionUniqueName="[Table2]" displayFolder="" count="0" memberValueDatatype="130" unbalanced="0"/>
    <cacheHierarchy uniqueName="[Table2].[Do not complete: this is a validation column. If it returns an error, please correct column D (organ]" caption="Do not complete: this is a validation column. If it returns an error, please correct column D (organ" attribute="1" defaultMemberUniqueName="[Table2].[Do not complete: this is a validation column. If it returns an error, please correct column D (organ].[All]" allUniqueName="[Table2].[Do not complete: this is a validation column. If it returns an error, please correct column D (organ].[All]" dimensionUniqueName="[Table2]" displayFolder="" count="0" memberValueDatatype="130" unbalanced="0"/>
    <cacheHierarchy uniqueName="[Table2].[Select the sector/subsector or Working group to which the activity relates]" caption="Select the sector/subsector or Working group to which the activity relates" attribute="1" defaultMemberUniqueName="[Table2].[Select the sector/subsector or Working group to which the activity relates].[All]" allUniqueName="[Table2].[Select the sector/subsector or Working group to which the activity relates].[All]" dimensionUniqueName="[Table2]" displayFolder="" count="0" memberValueDatatype="130" unbalanced="0"/>
    <cacheHierarchy uniqueName="[Table2].[1. Select applicable Regional Core Indicator.    2. Only where no Regional Core indicator applies, s]" caption="1. Select applicable Regional Core Indicator.    2. Only where no Regional Core indicator applies, s" attribute="1" defaultMemberUniqueName="[Table2].[1. Select applicable Regional Core Indicator.    2. Only where no Regional Core indicator applies, s].[All]" allUniqueName="[Table2].[1. Select applicable Regional Core Indicator.    2. Only where no Regional Core indicator applies, s].[All]" dimensionUniqueName="[Table2]" displayFolder="" count="0" memberValueDatatype="130" unbalanced="0"/>
    <cacheHierarchy uniqueName="[Table2].[Do not complete: The indicator type will be displayed automatically according to the indicator you c]" caption="Do not complete: The indicator type will be displayed automatically according to the indicator you c" attribute="1" defaultMemberUniqueName="[Table2].[Do not complete: The indicator type will be displayed automatically according to the indicator you c].[All]" allUniqueName="[Table2].[Do not complete: The indicator type will be displayed automatically according to the indicator you c].[All]" dimensionUniqueName="[Table2]" displayFolder="" count="0" memberValueDatatype="130" unbalanced="0"/>
    <cacheHierarchy uniqueName="[Table2].[Enter title of activity]" caption="Enter title of activity" attribute="1" defaultMemberUniqueName="[Table2].[Enter title of activity].[All]" allUniqueName="[Table2].[Enter title of activity].[All]" dimensionUniqueName="[Table2]" displayFolder="" count="0" memberValueDatatype="130" unbalanced="0"/>
    <cacheHierarchy uniqueName="[Table2].[Enter brief description of activity (Please use a maximum of 250 words) If you want to use hashtags]" caption="Enter brief description of activity (Please use a maximum of 250 words) If you want to use hashtags" attribute="1" defaultMemberUniqueName="[Table2].[Enter brief description of activity (Please use a maximum of 250 words) If you want to use hashtags].[All]" allUniqueName="[Table2].[Enter brief description of activity (Please use a maximum of 250 words) If you want to use hashtags].[All]" dimensionUniqueName="[Table2]" displayFolder="" count="0" memberValueDatatype="130" unbalanced="0"/>
    <cacheHierarchy uniqueName="[Table2].[Select if this activity responds to the COVID19 situation. If the activity is PARTLY related to COVI]" caption="Select if this activity responds to the COVID19 situation. If the activity is PARTLY related to COVI" attribute="1" defaultMemberUniqueName="[Table2].[Select if this activity responds to the COVID19 situation. If the activity is PARTLY related to COVI].[All]" allUniqueName="[Table2].[Select if this activity responds to the COVID19 situation. If the activity is PARTLY related to COVI].[All]" dimensionUniqueName="[Table2]" displayFolder="" count="0" memberValueDatatype="130" unbalanced="0"/>
    <cacheHierarchy uniqueName="[Table2].[Enter the estimated in-kind value in USD of the activity. This includes goods and services provided]" caption="Enter the estimated in-kind value in USD of the activity. This includes goods and services provided" attribute="1" defaultMemberUniqueName="[Table2].[Enter the estimated in-kind value in USD of the activity. This includes goods and services provided].[All]" allUniqueName="[Table2].[Enter the estimated in-kind value in USD of the activity. This includes goods and services provided].[All]" dimensionUniqueName="[Table2]" displayFolder="" count="0" memberValueDatatype="20" unbalanced="0"/>
    <cacheHierarchy uniqueName="[Table2].[If aplicable, enter the TOTAL value in USD for ALL BENEFICIARIES of the complete cash-voucher assist]" caption="If aplicable, enter the TOTAL value in USD for ALL BENEFICIARIES of the complete cash-voucher assist" attribute="1" defaultMemberUniqueName="[Table2].[If aplicable, enter the TOTAL value in USD for ALL BENEFICIARIES of the complete cash-voucher assist].[All]" allUniqueName="[Table2].[If aplicable, enter the TOTAL value in USD for ALL BENEFICIARIES of the complete cash-voucher assist].[All]" dimensionUniqueName="[Table2]" displayFolder="" count="0" memberValueDatatype="20" unbalanced="0"/>
    <cacheHierarchy uniqueName="[Table2].[Total Budget will appear automatically. This cell is blocked, you cannot enter data here]" caption="Total Budget will appear automatically. This cell is blocked, you cannot enter data here" attribute="1" defaultMemberUniqueName="[Table2].[Total Budget will appear automatically. This cell is blocked, you cannot enter data here].[All]" allUniqueName="[Table2].[Total Budget will appear automatically. This cell is blocked, you cannot enter data here].[All]" dimensionUniqueName="[Table2]" displayFolder="" count="0" memberValueDatatype="20" unbalanced="0"/>
    <cacheHierarchy uniqueName="[Table2].[If this cell is black, please don't enter data!  Enter the target number of refugees and migrants IN]" caption="If this cell is black, please don't enter data!  Enter the target number of refugees and migrants IN" attribute="1" defaultMemberUniqueName="[Table2].[If this cell is black, please don't enter data!  Enter the target number of refugees and migrants IN].[All]" allUniqueName="[Table2].[If this cell is black, please don't enter data!  Enter the target number of refugees and migrants IN].[All]" dimensionUniqueName="[Table2]" displayFolder="" count="0" memberValueDatatype="130" unbalanced="0"/>
    <cacheHierarchy uniqueName="[Table2].[If this cell is black, please don't enter data!  Enter the target number of refugees and migrants  2]" caption="If this cell is black, please don't enter data!  Enter the target number of refugees and migrants  2" attribute="1" defaultMemberUniqueName="[Table2].[If this cell is black, please don't enter data!  Enter the target number of refugees and migrants  2].[All]" allUniqueName="[Table2].[If this cell is black, please don't enter data!  Enter the target number of refugees and migrants  2].[All]" dimensionUniqueName="[Table2]" displayFolder="" count="0" memberValueDatatype="130" unbalanced="0"/>
    <cacheHierarchy uniqueName="[Table2].[If this cell is black, please don't enter data!  Enter the target number of refugees and migrants HO]" caption="If this cell is black, please don't enter data!  Enter the target number of refugees and migrants HO" attribute="1" defaultMemberUniqueName="[Table2].[If this cell is black, please don't enter data!  Enter the target number of refugees and migrants HO].[All]" allUniqueName="[Table2].[If this cell is black, please don't enter data!  Enter the target number of refugees and migrants HO].[All]" dimensionUniqueName="[Table2]" displayFolder="" count="0" memberValueDatatype="130" unbalanced="0"/>
    <cacheHierarchy uniqueName="[Table2].[If this cell is black, please don't enter data!  Enter the target number of PENDULAR refugees and mi]" caption="If this cell is black, please don't enter data!  Enter the target number of PENDULAR refugees and mi" attribute="1" defaultMemberUniqueName="[Table2].[If this cell is black, please don't enter data!  Enter the target number of PENDULAR refugees and mi].[All]" allUniqueName="[Table2].[If this cell is black, please don't enter data!  Enter the target number of PENDULAR refugees and mi].[All]" dimensionUniqueName="[Table2]" displayFolder="" count="0" memberValueDatatype="130" unbalanced="0"/>
    <cacheHierarchy uniqueName="[Table2].[If this cell is black, please don't enter data!  Enter the target number of RETURNEES for this activ]" caption="If this cell is black, please don't enter data!  Enter the target number of RETURNEES for this activ" attribute="1" defaultMemberUniqueName="[Table2].[If this cell is black, please don't enter data!  Enter the target number of RETURNEES for this activ].[All]" allUniqueName="[Table2].[If this cell is black, please don't enter data!  Enter the target number of RETURNEES for this activ].[All]" dimensionUniqueName="[Table2]" displayFolder="" count="0" memberValueDatatype="130" unbalanced="0"/>
    <cacheHierarchy uniqueName="[Table2].[If this cell is black, please don't enter data!  Enter total number of GIRLS (female under 18)]" caption="If this cell is black, please don't enter data!  Enter total number of GIRLS (female under 18)" attribute="1" defaultMemberUniqueName="[Table2].[If this cell is black, please don't enter data!  Enter total number of GIRLS (female under 18)].[All]" allUniqueName="[Table2].[If this cell is black, please don't enter data!  Enter total number of GIRLS (female under 18)].[All]" dimensionUniqueName="[Table2]" displayFolder="" count="0" memberValueDatatype="130" unbalanced="0"/>
    <cacheHierarchy uniqueName="[Table2].[If this cell is black, please don't enter data!  Enter total number of BOYS (male under 18)]" caption="If this cell is black, please don't enter data!  Enter total number of BOYS (male under 18)" attribute="1" defaultMemberUniqueName="[Table2].[If this cell is black, please don't enter data!  Enter total number of BOYS (male under 18)].[All]" allUniqueName="[Table2].[If this cell is black, please don't enter data!  Enter total number of BOYS (male under 18)].[All]" dimensionUniqueName="[Table2]" displayFolder="" count="0" memberValueDatatype="130" unbalanced="0"/>
    <cacheHierarchy uniqueName="[Table2].[If this cell is black, please don't enter data!  Enter total number of target WOMEN &gt;= 18]" caption="If this cell is black, please don't enter data!  Enter total number of target WOMEN &gt;= 18" attribute="1" defaultMemberUniqueName="[Table2].[If this cell is black, please don't enter data!  Enter total number of target WOMEN &gt;= 18].[All]" allUniqueName="[Table2].[If this cell is black, please don't enter data!  Enter total number of target WOMEN &gt;= 18].[All]" dimensionUniqueName="[Table2]" displayFolder="" count="0" memberValueDatatype="130" unbalanced="0"/>
    <cacheHierarchy uniqueName="[Table2].[If this cell is black, please don't enter data!  Enter total number of target MEN &gt;= 18.]" caption="If this cell is black, please don't enter data!  Enter total number of target MEN &gt;= 18." attribute="1" defaultMemberUniqueName="[Table2].[If this cell is black, please don't enter data!  Enter total number of target MEN &gt;= 18.].[All]" allUniqueName="[Table2].[If this cell is black, please don't enter data!  Enter total number of target MEN &gt;= 18.].[All]" dimensionUniqueName="[Table2]" displayFolder="" count="0" memberValueDatatype="130" unbalanced="0"/>
    <cacheHierarchy uniqueName="[Table2].[If this cell is black, please don't enter data!  Please enter the total target (only people) for thi]" caption="If this cell is black, please don't enter data!  Please enter the total target (only people) for thi" attribute="1" defaultMemberUniqueName="[Table2].[If this cell is black, please don't enter data!  Please enter the total target (only people) for thi].[All]" allUniqueName="[Table2].[If this cell is black, please don't enter data!  Please enter the total target (only people) for thi].[All]" dimensionUniqueName="[Table2]" displayFolder="" count="0" memberValueDatatype="130" unbalanced="0"/>
    <cacheHierarchy uniqueName="[Table2].[If this cell is black, please don't enter data!  This target includes all targets that are NOT refug]" caption="If this cell is black, please don't enter data!  This target includes all targets that are NOT refug" attribute="1" defaultMemberUniqueName="[Table2].[If this cell is black, please don't enter data!  This target includes all targets that are NOT refug].[All]" allUniqueName="[Table2].[If this cell is black, please don't enter data!  This target includes all targets that are NOT refug].[All]" dimensionUniqueName="[Table2]" displayFolder="" count="0" memberValueDatatype="130" unbalanced="0"/>
    <cacheHierarchy uniqueName="[Table2].[Automatically generated to verify the breakdown value. Only valid for PiN indicators]" caption="Automatically generated to verify the breakdown value. Only valid for PiN indicators" attribute="1" defaultMemberUniqueName="[Table2].[Automatically generated to verify the breakdown value. Only valid for PiN indicators].[All]" allUniqueName="[Table2].[Automatically generated to verify the breakdown value. Only valid for PiN indicators].[All]" dimensionUniqueName="[Table2]" displayFolder="" count="0" memberValueDatatype="130" unbalanced="0"/>
    <cacheHierarchy uniqueName="[Table2].[Automatically generated to verify the breakdown value. Only valid for PiN (mandatory) and Capacity B]" caption="Automatically generated to verify the breakdown value. Only valid for PiN (mandatory) and Capacity B" attribute="1" defaultMemberUniqueName="[Table2].[Automatically generated to verify the breakdown value. Only valid for PiN (mandatory) and Capacity B].[All]" allUniqueName="[Table2].[Automatically generated to verify the breakdown value. Only valid for PiN (mandatory) and Capacity B].[All]" dimensionUniqueName="[Table2]" displayFolder="" count="0" memberValueDatatype="130"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Budget will appear automatically. This cell is blocked, you cannot enter data here]" caption="Sum of Total Budget will appear automatically. This cell is blocked, you cannot enter data here" measure="1" displayFolder="" measureGroup="Table2"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Total Budget will appear automatically. This cell is blocked, you cannot enter data here]" caption="Count of Total Budget will appear automatically. This cell is blocked, you cannot enter data here" measure="1" displayFolder="" measureGroup="Table2"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433C2B-85A9-467A-89DE-6E7D87F0DE5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1:E3" firstHeaderRow="1" firstDataRow="1" firstDataCol="1"/>
  <pivotFields count="2">
    <pivotField axis="axisRow" allDrilled="1" subtotalTop="0" showAll="0"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Count of Total Budget will appear automatically. This cell is blocked, you cannot enter data here" fld="1" subtotal="count" baseField="0" baseItem="1"/>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Total Budget will appear automatically. This cell is blocked, you cannot enter data here"/>
  </pivotHierarchies>
  <pivotTableStyleInfo name="PivotStyleMedium9"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bmission Template RMRP 2023-24_revJC.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F5E137-BF44-4B8A-8198-17E399B39D7F}"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3" firstHeaderRow="1" firstDataRow="1" firstDataCol="1"/>
  <pivotFields count="2">
    <pivotField dataField="1" subtotalTop="0" showAll="0" defaultSubtotal="0"/>
    <pivotField axis="axisRow" allDrilled="1" subtotalTop="0" showAll="0" dataSourceSort="1" defaultSubtotal="0" defaultAttributeDrillState="1">
      <items count="1">
        <item x="0"/>
      </items>
    </pivotField>
  </pivotFields>
  <rowFields count="1">
    <field x="1"/>
  </rowFields>
  <rowItems count="2">
    <i>
      <x/>
    </i>
    <i t="grand">
      <x/>
    </i>
  </rowItems>
  <colItems count="1">
    <i/>
  </colItems>
  <dataFields count="1">
    <dataField name="Sum of Total Budget will appear automatically. This cell is blocked, you cannot enter data here"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9"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bmission Template RMRP 2023-24_revJC.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74227A-CA2A-48F8-92D6-90DCD1AB871C}"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L1:N4" firstHeaderRow="1" firstDataRow="2" firstDataCol="1"/>
  <pivotFields count="3">
    <pivotField dataField="1" subtotalTop="0" showAll="0" defaultSubtotal="0"/>
    <pivotField axis="axisCol"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1">
    <field x="2"/>
  </rowFields>
  <rowItems count="2">
    <i>
      <x/>
    </i>
    <i t="grand">
      <x/>
    </i>
  </rowItems>
  <colFields count="1">
    <field x="1"/>
  </colFields>
  <colItems count="2">
    <i>
      <x/>
    </i>
    <i t="grand">
      <x/>
    </i>
  </colItems>
  <dataFields count="1">
    <dataField name="Sum of Total Budget will appear automatically. This cell is blocked, you cannot enter data here" fld="0"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9" showRowHeaders="1" showColHeaders="1" showRowStripes="0" showColStripes="0" showLastColumn="1"/>
  <rowHierarchiesUsage count="1">
    <rowHierarchyUsage hierarchyUsage="5"/>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bmission Template RMRP 2023-24_revJC.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91ED90-1401-46A7-AE34-52747B09E414}"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I4" firstHeaderRow="1" firstDataRow="2" firstDataCol="1"/>
  <pivotFields count="3">
    <pivotField dataField="1" subtotalTop="0" showAll="0" defaultSubtotal="0"/>
    <pivotField axis="axisCol"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1">
    <field x="2"/>
  </rowFields>
  <rowItems count="2">
    <i>
      <x/>
    </i>
    <i t="grand">
      <x/>
    </i>
  </rowItems>
  <colFields count="1">
    <field x="1"/>
  </colFields>
  <colItems count="2">
    <i>
      <x/>
    </i>
    <i t="grand">
      <x/>
    </i>
  </colItems>
  <dataFields count="1">
    <dataField name="Sum of Total Budget will appear automatically. This cell is blocked, you cannot enter data here" fld="0"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9" showRowHeaders="1" showColHeaders="1" showRowStripes="0" showColStripes="0" showLastColumn="1"/>
  <rowHierarchiesUsage count="1">
    <rowHierarchyUsage hierarchyUsage="5"/>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bmission Template RMRP 2023-24_revJC.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2:AA1000" totalsRowShown="0" headerRowDxfId="40" dataDxfId="38" headerRowBorderDxfId="39" tableBorderDxfId="37" totalsRowBorderDxfId="36">
  <autoFilter ref="A2:AA1000" xr:uid="{00000000-0009-0000-0100-000001000000}"/>
  <tableColumns count="27">
    <tableColumn id="2" xr3:uid="{00000000-0010-0000-0000-000002000000}" name="Select Year from dropdown list" dataDxfId="35"/>
    <tableColumn id="1" xr3:uid="{7C4328CF-A975-4033-A367-91C21A42AF75}" name="Select country from dropdown list" dataDxfId="34"/>
    <tableColumn id="22" xr3:uid="{D392EAEE-B7C3-472E-8060-B323FE5776C4}" name="Select an Admin1 from the dropdown list" dataDxfId="33"/>
    <tableColumn id="3" xr3:uid="{00000000-0010-0000-0000-000003000000}" name="Select the organization name from the dropdown list._x000a_Only if your organisation is not in the list, Please pick ´.New organisation´ from the list, and go to the instructions tab to fill the organisation's details" dataDxfId="32"/>
    <tableColumn id="23" xr3:uid="{8DAB27F4-8C23-47A4-9FE8-AC311B5441CD}" name="Do not complete: this is a validation column. If it returns an error, please correct column D (organisation name)._x000a_" dataDxfId="31">
      <calculatedColumnFormula>IF(D3="","",IFERROR(VLOOKUP(D3,Table3[Name]:Table3[OK],6,0),"Please pick an organisation from the list. If your organisation is not in the list, pick ´New organisation´ from the list, and go to the instructions tab to fill the organisation's details"))</calculatedColumnFormula>
    </tableColumn>
    <tableColumn id="4" xr3:uid="{00000000-0010-0000-0000-000004000000}" name="Select the sector/subsector or Working group to which the activity relates" dataDxfId="30"/>
    <tableColumn id="18" xr3:uid="{00000000-0010-0000-0000-000012000000}" name="  1. Select applicable Regional Core Indicator. _x000a_  2. Only where no Regional Core indicator applies, select applicable National Indicator. _x000a_  3. Where neither Regional Core nor National Indicator apply, select &quot;No indicator." dataDxfId="29"/>
    <tableColumn id="21" xr3:uid="{80F5B929-D0CE-4EB6-9017-6E05166A3434}" name="Do not complete: The indicator type will be displayed automatically according to the indicator you chose._x000a_Please refer to the Indicator type sheet for more information regarding targets and breakdown that are mandatory" dataDxfId="28">
      <calculatedColumnFormula>IFERROR(VLOOKUP(G3,#REF!,5,0),"")</calculatedColumnFormula>
    </tableColumn>
    <tableColumn id="6" xr3:uid="{00000000-0010-0000-0000-000006000000}" name="Enter title of activity" dataDxfId="27"/>
    <tableColumn id="7" xr3:uid="{00000000-0010-0000-0000-000007000000}" name="Enter brief description of activity_x000a_(Please use a maximum of 250 words)_x000a_If you want to use hashtags in your activities, please insert them in this field" dataDxfId="26"/>
    <tableColumn id="17" xr3:uid="{291B4684-563A-44D0-BC26-14FA4FEF8E99}" name="Select if this activity responds to the COVID19 situation._x000a_If the activity is PARTLY related to COVID-19, please include a separate activty line for the COVID-19 related part, in addition to one for the non-COVID-19 related activities" dataDxfId="25"/>
    <tableColumn id="12" xr3:uid="{00000000-0010-0000-0000-00000C000000}" name="Enter the estimated in-kind value in USD of the activity. This includes goods and services provided to beneficiaries as well as corresponding administrative/overhead and coordination costs." dataDxfId="24"/>
    <tableColumn id="13" xr3:uid="{00000000-0010-0000-0000-00000D000000}" name="If aplicable, enter the TOTAL value in USD for ALL BENEFICIARIES of the complete cash-voucher assistance intervention. This amount should include BOTH direct cash-voucher benefits to the recipients as well as the needed administrative costs/overheads " dataDxfId="23"/>
    <tableColumn id="11" xr3:uid="{00000000-0010-0000-0000-00000B000000}" name="Total Budget will appear automatically. This cell is blocked, you cannot enter data here" dataDxfId="22">
      <calculatedColumnFormula>L3+M3</calculatedColumnFormula>
    </tableColumn>
    <tableColumn id="26" xr3:uid="{138CF4F7-B3CA-45C5-AB2B-85E8F7C930CD}" name="If this cell is black, please don't enter data!_x000a__x000a_Enter the target number of refugees and migrants IN TRANSIT for this activity" dataDxfId="21" dataCellStyle="Comma"/>
    <tableColumn id="5" xr3:uid="{E2473E4B-8B2C-429D-A444-7708F760DC7F}" name="If this cell is black, please don't enter data!_x000a__x000a_Enter the target number of refugees and migrants IN DESTINATION for this activity" dataDxfId="20" dataCellStyle="Comma"/>
    <tableColumn id="16" xr3:uid="{00000000-0010-0000-0000-000010000000}" name="If this cell is black, please don't enter data!_x000a__x000a_Enter the target number of refugees and migrants HOST COMMUNITIES for this activity" dataDxfId="19" dataCellStyle="Comma"/>
    <tableColumn id="29" xr3:uid="{835F5798-3905-4A4D-B97D-5C59B50CA980}" name="If this cell is black, please don't enter data!_x000a__x000a_Enter the target number of PENDULAR refugees and migrants for this activity" dataDxfId="18" dataCellStyle="Comma"/>
    <tableColumn id="28" xr3:uid="{13A64274-9B7B-4004-B812-A8D985592A80}" name="If this cell is black, please don't enter data!_x000a__x000a_Enter the target number of RETURNEES for this activity" dataDxfId="17" dataCellStyle="Comma"/>
    <tableColumn id="8" xr3:uid="{0FD5ED1E-26DD-49DE-A33F-99F89838376A}" name="If this cell is black, please don't enter data!_x000a__x000a_Enter total number of GIRLS (female under 18)" dataDxfId="16" dataCellStyle="Comma"/>
    <tableColumn id="9" xr3:uid="{D9C16B1D-E487-4C5C-ADE2-C00FECBBF557}" name="If this cell is black, please don't enter data!_x000a__x000a_Enter total number of BOYS (male under 18)" dataDxfId="15" dataCellStyle="Comma"/>
    <tableColumn id="19" xr3:uid="{BACF1A7C-F865-4C18-88DE-C52958B4B2E4}" name="If this cell is black, please don't enter data!_x000a__x000a_Enter total number of target WOMEN &gt;= 18" dataDxfId="14" dataCellStyle="Comma"/>
    <tableColumn id="20" xr3:uid="{4BB26815-9A69-463F-B345-EC8C24217E61}" name="If this cell is black, please don't enter data!_x000a__x000a_Enter total number of target MEN &gt;= 18." dataDxfId="13" dataCellStyle="Comma"/>
    <tableColumn id="15" xr3:uid="{00000000-0010-0000-0000-00000F000000}" name="If this cell is black, please don't enter data!_x000a__x000a_Please enter the total target (only people) for this activity (this target includes all targets that ARE refugees, migrants or host communities)" dataDxfId="12" dataCellStyle="Comma"/>
    <tableColumn id="27" xr3:uid="{E23B25AF-CD1A-4236-98A8-C2600CF4DF26}" name="If this cell is black, please don't enter data!_x000a__x000a_This target includes all targets that are NOT refugees, migrants or host communities. _x000a_This may include, e.g. &quot;# of meetings&quot;, or &quot;# of items&quot;, or &quot;# of activities&quot;, etc.." dataDxfId="11" dataCellStyle="Comma"/>
    <tableColumn id="24" xr3:uid="{17CD9931-AFED-400E-ABD0-A1B9BE199766}" name="Automatically generated to verify the breakdown value. Only valid for PiN indicators" dataDxfId="10" dataCellStyle="Currency">
      <calculatedColumnFormula>IF($H3="PiN",IF(AND($O3="",$P3="",$Q3="",$R3="",$S3="",$X3=""),"Please type in the target related to the population type in cells O, P,Q, R or S",IF(X3&lt;&gt;SUM(O3:S3),"Please check the population breakdown. The sum of columns O, P,Q, R abd S is not matching the total value for column X","OK")),IF(H3="","","OK"))</calculatedColumnFormula>
    </tableColumn>
    <tableColumn id="14" xr3:uid="{DAAB7902-443F-48EE-8662-3E9DBF4D2D02}" name="Automatically generated to verify the breakdown value. Only valid for PiN (mandatory) and Capacity Building (Optional) indicators" dataDxfId="9" dataCellStyle="Currency">
      <calculatedColumnFormula>IF($H3="PiN",IF(SUM($T3:$X3)=0,"Please type in the TOTAL TARGET in column X",IF(SUM($T3:$W3)=$X3,"OK","Please check the age and gender breakdown, the sum of columns T,U, V and W is not matching the total value for column X")),IF($H3="Capacity Building",IF(SUM($T3:$X3)=0,"Please type in the TOTAL TARGET in column X",IF(OR(SUM($T3:$W3)=$X3,SUM($T3:$W3)=0),"OK","Please check the age and gender breakdown, the sum of columns T,U,V and W is not matching the total value for column X")),IF($H3="","","OK")))</calculatedColumnFormula>
    </tableColumn>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36DB6B-59C2-4EB8-AC63-59FE062CDCD9}" name="Table3" displayName="Table3" ref="A1:G194" totalsRowShown="0" headerRowDxfId="8" dataDxfId="7" headerRowCellStyle="Normal 2" dataCellStyle="Normal 2">
  <autoFilter ref="A1:G194" xr:uid="{95A86FEC-8491-4234-80ED-B529D9C41D51}"/>
  <sortState xmlns:xlrd2="http://schemas.microsoft.com/office/spreadsheetml/2017/richdata2" ref="A2:E193">
    <sortCondition ref="A1:A193"/>
  </sortState>
  <tableColumns count="7">
    <tableColumn id="1" xr3:uid="{584751D9-EFFF-464D-A6F4-3AEA8731DC1E}" name="IDORG" dataDxfId="6" dataCellStyle="Normal 2"/>
    <tableColumn id="2" xr3:uid="{5DF060A0-E96B-4458-AE79-B3BFA5741BCF}" name="Name" dataDxfId="5" dataCellStyle="Normal 2"/>
    <tableColumn id="3" xr3:uid="{47CD6F7C-4545-4447-A52E-12FA2CCC356F}" name="Nombre" dataDxfId="4" dataCellStyle="Normal 2"/>
    <tableColumn id="4" xr3:uid="{842B65BD-0333-423B-AD33-4E902E18B5CD}" name="Type" dataDxfId="3" dataCellStyle="Normal 2"/>
    <tableColumn id="5" xr3:uid="{49A02EE6-344E-4BAA-88AC-26D60D772B98}" name="Acronym/Short Name" dataDxfId="2" dataCellStyle="Normal 2"/>
    <tableColumn id="6" xr3:uid="{2650D18A-0C28-4C2B-978C-D6162BFBEB70}" name="AUX" dataDxfId="1" dataCellStyle="Normal 2">
      <calculatedColumnFormula>ISNUMBER(SEARCH(' Activity Sheet'!$D$3,Table3[[#This Row],[Name]],1))</calculatedColumnFormula>
    </tableColumn>
    <tableColumn id="7" xr3:uid="{E55C8F68-9FF1-4AB1-9BB5-66850B921E0D}" name="OK"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20" dT="2022-08-08T14:30:34.45" personId="{B95C9A44-DE1B-4B30-884D-1A1424380B03}" id="{9DFDD4FA-5D71-4DA2-9F3B-C769EBD370C3}">
    <text>Indicador en ingles hace mencion a NNA, en español no</text>
  </threadedComment>
  <threadedComment ref="L21" dT="2022-08-08T14:29:57.83" personId="{B95C9A44-DE1B-4B30-884D-1A1424380B03}" id="{6975E682-9084-4A67-B661-5DD2AA6A915C}">
    <text>Esto es un indicador de infraestructura en vez de Otro</text>
  </threadedComment>
  <threadedComment ref="G39" dT="2022-08-02T13:58:11.57" personId="{823CAFAF-E040-406E-B75E-638DEB854A5C}" id="{86004189-1555-41E5-BDA3-35A8E224224B}">
    <text>Add a definition instead of a link?</text>
  </threadedComment>
  <threadedComment ref="F86" dT="2022-08-04T12:40:00.51" personId="{D24F634B-F81D-47D7-B1A3-B1A6C5369D89}" id="{FB54AF13-B2F6-428F-817D-949C458B57C0}">
    <text>Was Other we changed it to Mechanism/Advocacy</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enketo.unhcr.org/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theme="6" tint="0.39997558519241921"/>
  </sheetPr>
  <dimension ref="A1:AA1000"/>
  <sheetViews>
    <sheetView showGridLines="0" tabSelected="1" zoomScale="80" zoomScaleNormal="80" workbookViewId="0">
      <pane ySplit="1" topLeftCell="A2" activePane="bottomLeft" state="frozen"/>
      <selection pane="bottomLeft" activeCell="G5" sqref="G5"/>
    </sheetView>
  </sheetViews>
  <sheetFormatPr defaultColWidth="8.88671875" defaultRowHeight="14.4" x14ac:dyDescent="0.3"/>
  <cols>
    <col min="1" max="1" width="19" customWidth="1"/>
    <col min="2" max="2" width="19.77734375" style="2" customWidth="1"/>
    <col min="3" max="3" width="20.6640625" style="2" customWidth="1"/>
    <col min="4" max="4" width="40.6640625" style="38" customWidth="1"/>
    <col min="5" max="5" width="26.33203125" style="2" customWidth="1"/>
    <col min="6" max="6" width="33.109375" style="2" customWidth="1"/>
    <col min="7" max="7" width="86.44140625" style="2" customWidth="1"/>
    <col min="8" max="8" width="32.21875" style="2" customWidth="1"/>
    <col min="9" max="9" width="36" style="2" customWidth="1"/>
    <col min="10" max="10" width="53.109375" style="2" customWidth="1"/>
    <col min="11" max="11" width="41.5546875" style="2" customWidth="1"/>
    <col min="12" max="12" width="27" style="17" customWidth="1"/>
    <col min="13" max="13" width="24" style="18" customWidth="1"/>
    <col min="14" max="14" width="26.109375" style="17" customWidth="1"/>
    <col min="15" max="16" width="32" customWidth="1"/>
    <col min="17" max="17" width="18.5546875" customWidth="1"/>
    <col min="18" max="18" width="19.44140625" style="52" customWidth="1"/>
    <col min="19" max="19" width="15.5546875" style="52" customWidth="1"/>
    <col min="20" max="20" width="14.109375" style="53" customWidth="1"/>
    <col min="21" max="21" width="12" style="54" customWidth="1"/>
    <col min="22" max="22" width="12.33203125" style="54" customWidth="1"/>
    <col min="23" max="23" width="12.44140625" style="54" customWidth="1"/>
    <col min="24" max="24" width="21" style="54" customWidth="1"/>
    <col min="25" max="25" width="35.6640625" style="53" customWidth="1"/>
    <col min="26" max="27" width="32.44140625" style="17" customWidth="1"/>
    <col min="28" max="29" width="8.88671875" style="7"/>
    <col min="30" max="30" width="16.77734375" style="7" customWidth="1"/>
    <col min="31" max="33" width="8.88671875" style="7"/>
    <col min="34" max="34" width="15.44140625" style="7" customWidth="1"/>
    <col min="35" max="16384" width="8.88671875" style="7"/>
  </cols>
  <sheetData>
    <row r="1" spans="1:27" s="71" customFormat="1" ht="54" x14ac:dyDescent="0.3">
      <c r="A1" s="64" t="s">
        <v>1216</v>
      </c>
      <c r="B1" s="64" t="s">
        <v>9</v>
      </c>
      <c r="C1" s="64" t="s">
        <v>90</v>
      </c>
      <c r="D1" s="65" t="s">
        <v>22</v>
      </c>
      <c r="E1" s="65" t="s">
        <v>1222</v>
      </c>
      <c r="F1" s="66" t="s">
        <v>917</v>
      </c>
      <c r="G1" s="66" t="s">
        <v>545</v>
      </c>
      <c r="H1" s="66" t="s">
        <v>546</v>
      </c>
      <c r="I1" s="66" t="s">
        <v>12</v>
      </c>
      <c r="J1" s="66" t="s">
        <v>24</v>
      </c>
      <c r="K1" s="66" t="s">
        <v>25</v>
      </c>
      <c r="L1" s="67" t="s">
        <v>14</v>
      </c>
      <c r="M1" s="67" t="s">
        <v>1218</v>
      </c>
      <c r="N1" s="67" t="s">
        <v>1219</v>
      </c>
      <c r="O1" s="68" t="s">
        <v>19</v>
      </c>
      <c r="P1" s="69" t="s">
        <v>18</v>
      </c>
      <c r="Q1" s="69" t="s">
        <v>20</v>
      </c>
      <c r="R1" s="69" t="s">
        <v>550</v>
      </c>
      <c r="S1" s="69" t="s">
        <v>551</v>
      </c>
      <c r="T1" s="69" t="s">
        <v>552</v>
      </c>
      <c r="U1" s="69" t="s">
        <v>553</v>
      </c>
      <c r="V1" s="69" t="s">
        <v>1220</v>
      </c>
      <c r="W1" s="69" t="s">
        <v>21</v>
      </c>
      <c r="X1" s="68" t="s">
        <v>1765</v>
      </c>
      <c r="Y1" s="68" t="s">
        <v>1766</v>
      </c>
      <c r="Z1" s="70" t="s">
        <v>1221</v>
      </c>
      <c r="AA1" s="70" t="s">
        <v>555</v>
      </c>
    </row>
    <row r="2" spans="1:27" s="81" customFormat="1" ht="108" customHeight="1" x14ac:dyDescent="0.3">
      <c r="A2" s="72" t="s">
        <v>1235</v>
      </c>
      <c r="B2" s="72" t="s">
        <v>10</v>
      </c>
      <c r="C2" s="72" t="s">
        <v>1214</v>
      </c>
      <c r="D2" s="73" t="s">
        <v>1764</v>
      </c>
      <c r="E2" s="73" t="s">
        <v>1236</v>
      </c>
      <c r="F2" s="74" t="s">
        <v>578</v>
      </c>
      <c r="G2" s="74" t="s">
        <v>11</v>
      </c>
      <c r="H2" s="75" t="s">
        <v>1215</v>
      </c>
      <c r="I2" s="74" t="s">
        <v>13</v>
      </c>
      <c r="J2" s="74" t="s">
        <v>1237</v>
      </c>
      <c r="K2" s="74" t="s">
        <v>1238</v>
      </c>
      <c r="L2" s="76" t="s">
        <v>1239</v>
      </c>
      <c r="M2" s="76" t="s">
        <v>1213</v>
      </c>
      <c r="N2" s="77" t="s">
        <v>17</v>
      </c>
      <c r="O2" s="78" t="s">
        <v>1240</v>
      </c>
      <c r="P2" s="78" t="s">
        <v>1241</v>
      </c>
      <c r="Q2" s="78" t="s">
        <v>1242</v>
      </c>
      <c r="R2" s="78" t="s">
        <v>1243</v>
      </c>
      <c r="S2" s="78" t="s">
        <v>1244</v>
      </c>
      <c r="T2" s="78" t="s">
        <v>1245</v>
      </c>
      <c r="U2" s="78" t="s">
        <v>1246</v>
      </c>
      <c r="V2" s="78" t="s">
        <v>1247</v>
      </c>
      <c r="W2" s="78" t="s">
        <v>1248</v>
      </c>
      <c r="X2" s="78" t="s">
        <v>1249</v>
      </c>
      <c r="Y2" s="91" t="s">
        <v>1767</v>
      </c>
      <c r="Z2" s="79" t="s">
        <v>571</v>
      </c>
      <c r="AA2" s="80" t="s">
        <v>1212</v>
      </c>
    </row>
    <row r="3" spans="1:27" ht="27.6" x14ac:dyDescent="0.3">
      <c r="A3" s="34"/>
      <c r="B3" s="34"/>
      <c r="C3" s="16"/>
      <c r="D3" s="37"/>
      <c r="E3" s="55" t="str">
        <f>IF(D3="","",IFERROR(VLOOKUP(D3,Table3[Name]:Table3[OK],6,0),"Please pick an organisation from the list. If your organisation is not in the list, pick ´New organisation´ from the list, and go to the instructions tab to fill the organisation's details"))</f>
        <v/>
      </c>
      <c r="F3" s="48"/>
      <c r="G3" s="39"/>
      <c r="H3" s="55" t="str">
        <f>IFERROR(VLOOKUP(G3,Indicators2324!D:F,3,0),"")</f>
        <v/>
      </c>
      <c r="I3" s="1"/>
      <c r="J3" s="57"/>
      <c r="K3" s="1"/>
      <c r="L3" s="58">
        <v>0</v>
      </c>
      <c r="M3" s="58">
        <v>0</v>
      </c>
      <c r="N3" s="59">
        <f t="shared" ref="N3:N11" si="0">L3+M3</f>
        <v>0</v>
      </c>
      <c r="O3" s="50"/>
      <c r="P3" s="51"/>
      <c r="Q3" s="51"/>
      <c r="R3" s="51"/>
      <c r="S3" s="50"/>
      <c r="T3" s="51"/>
      <c r="U3" s="51"/>
      <c r="V3" s="51"/>
      <c r="W3" s="51"/>
      <c r="X3" s="50"/>
      <c r="Y3" s="51"/>
      <c r="Z3" s="63" t="str">
        <f>IF($H3="Direct Assistance",IF(AND($O3="",$P3="",$Q3="",$R3="",$S3="",$X3=""),"Please type in the target related to the population type in cells O, P,Q, R or S",IF(X3&lt;&gt;SUM(O3:S3),"Please check the population breakdown. The sum of columns O, P,Q, R abd S is not matching the total value for column X","OK")),IF(H3="","","OK"))</f>
        <v/>
      </c>
      <c r="AA3" s="63" t="str">
        <f>IF($H3="Direct Assistance",IF(SUM($T3:$X3)=0,"Please type in the TOTAL TARGET in column X",IF(SUM($T3:$W3)=$X3,"OK","Please check the age and gender breakdown, the sum of columns T,U, V and W is not matching the total value for column X")),IF($H3="Capacity Building",IF(SUM($T3:$X3)=0,"Please type in the TOTAL TARGET in column X",IF(OR(SUM($T3:$W3)=$X3,SUM($T3:$W3)=0),"OK","Please check the age and gender breakdown, the sum of columns T,U,V and W is not matching the total value for column X")),IF($H3="","","OK")))</f>
        <v/>
      </c>
    </row>
    <row r="4" spans="1:27" ht="17.399999999999999" x14ac:dyDescent="0.3">
      <c r="A4" s="34"/>
      <c r="B4" s="34"/>
      <c r="C4" s="16"/>
      <c r="D4" s="37"/>
      <c r="E4" s="55" t="str">
        <f>IF(D4="","",IFERROR(VLOOKUP(D4,Table3[Name]:Table3[OK],6,0),"Please pick an organisation from the list. If your organisation is not in the list, pick ´New organisation´ from the list, and go to the instructions tab to fill the organisation's details"))</f>
        <v/>
      </c>
      <c r="F4" s="48"/>
      <c r="G4" s="39"/>
      <c r="H4" s="55" t="str">
        <f>IFERROR(VLOOKUP(G4,Indicators2324!D:F,3,0),"")</f>
        <v/>
      </c>
      <c r="I4" s="1"/>
      <c r="J4" s="1"/>
      <c r="K4" s="1"/>
      <c r="L4" s="58">
        <v>0</v>
      </c>
      <c r="M4" s="58">
        <v>0</v>
      </c>
      <c r="N4" s="59">
        <f t="shared" si="0"/>
        <v>0</v>
      </c>
      <c r="O4" s="50"/>
      <c r="P4" s="51"/>
      <c r="Q4" s="51"/>
      <c r="R4" s="51"/>
      <c r="S4" s="50"/>
      <c r="T4" s="51"/>
      <c r="U4" s="51"/>
      <c r="V4" s="51"/>
      <c r="W4" s="51"/>
      <c r="X4" s="50"/>
      <c r="Y4" s="51"/>
      <c r="Z4" s="63"/>
      <c r="AA4" s="63"/>
    </row>
    <row r="5" spans="1:27" ht="17.399999999999999" x14ac:dyDescent="0.3">
      <c r="A5" s="34"/>
      <c r="B5" s="34"/>
      <c r="C5" s="16"/>
      <c r="D5" s="37"/>
      <c r="E5" s="55" t="str">
        <f>IF(D5="","",IFERROR(VLOOKUP(D5,Table3[Name]:Table3[OK],6,0),"Please pick an organisation from the list. If your organisation is not in the list, pick ´New organisation´ from the list, and go to the instructions tab to fill the organisation's details"))</f>
        <v/>
      </c>
      <c r="F5" s="48"/>
      <c r="G5" s="39"/>
      <c r="H5" s="55" t="str">
        <f>IFERROR(VLOOKUP(G5,Indicators2324!D:F,3,0),"")</f>
        <v/>
      </c>
      <c r="I5" s="1"/>
      <c r="J5" s="1"/>
      <c r="K5" s="1"/>
      <c r="L5" s="58">
        <v>0</v>
      </c>
      <c r="M5" s="58">
        <v>0</v>
      </c>
      <c r="N5" s="59">
        <f t="shared" si="0"/>
        <v>0</v>
      </c>
      <c r="O5" s="50"/>
      <c r="P5" s="51"/>
      <c r="Q5" s="51"/>
      <c r="R5" s="51"/>
      <c r="S5" s="50"/>
      <c r="T5" s="51"/>
      <c r="U5" s="51"/>
      <c r="V5" s="51"/>
      <c r="W5" s="51"/>
      <c r="X5" s="50"/>
      <c r="Y5" s="51"/>
      <c r="Z5" s="63" t="str">
        <f t="shared" ref="Z5:Z66" si="1">IF($H5="PiN",IF(AND($O5="",$P5="",$Q5="",$R5="",$S5="",$X5=""),"Please type in the target related to the population type in cells O, P,Q, R or S",IF(X5&lt;&gt;SUM(O5:S5),"Please check the population breakdown. The sum of columns O, P,Q, R abd S is not matching the total value for column X","OK")),IF(H5="","","OK"))</f>
        <v/>
      </c>
      <c r="AA5" s="63" t="str">
        <f t="shared" ref="AA5:AA66" si="2">IF($H5="PiN",IF(SUM($T5:$X5)=0,"Please type in the TOTAL TARGET in column X",IF(SUM($T5:$W5)=$X5,"OK","Please check the age and gender breakdown, the sum of columns T,U, V and W is not matching the total value for column X")),IF($H5="Capacity Building",IF(SUM($T5:$X5)=0,"Please type in the TOTAL TARGET in column X",IF(OR(SUM($T5:$W5)=$X5,SUM($T5:$W5)=0),"OK","Please check the age and gender breakdown, the sum of columns T,U,V and W is not matching the total value for column X")),IF($H5="","","OK")))</f>
        <v/>
      </c>
    </row>
    <row r="6" spans="1:27" ht="17.399999999999999" x14ac:dyDescent="0.3">
      <c r="A6" s="34"/>
      <c r="B6" s="34"/>
      <c r="C6" s="16"/>
      <c r="D6" s="37"/>
      <c r="E6" s="55" t="str">
        <f>IF(D6="","",IFERROR(VLOOKUP(D6,Table3[Name]:Table3[OK],6,0),"Please pick an organisation from the list. If your organisation is not in the list, pick ´New organisation´ from the list, and go to the instructions tab to fill the organisation's details"))</f>
        <v/>
      </c>
      <c r="F6" s="48"/>
      <c r="G6" s="39"/>
      <c r="H6" s="55" t="str">
        <f>IFERROR(VLOOKUP(G6,Indicators2324!D:F,3,0),"")</f>
        <v/>
      </c>
      <c r="I6" s="1"/>
      <c r="J6" s="1"/>
      <c r="K6" s="1"/>
      <c r="L6" s="58">
        <v>0</v>
      </c>
      <c r="M6" s="58">
        <v>0</v>
      </c>
      <c r="N6" s="59">
        <f t="shared" si="0"/>
        <v>0</v>
      </c>
      <c r="O6" s="50"/>
      <c r="P6" s="51"/>
      <c r="Q6" s="51"/>
      <c r="R6" s="51"/>
      <c r="S6" s="50"/>
      <c r="T6" s="51"/>
      <c r="U6" s="51"/>
      <c r="V6" s="51"/>
      <c r="W6" s="51"/>
      <c r="X6" s="50"/>
      <c r="Y6" s="51"/>
      <c r="Z6" s="63" t="str">
        <f t="shared" si="1"/>
        <v/>
      </c>
      <c r="AA6" s="63" t="str">
        <f t="shared" si="2"/>
        <v/>
      </c>
    </row>
    <row r="7" spans="1:27" ht="17.399999999999999" x14ac:dyDescent="0.3">
      <c r="A7" s="34"/>
      <c r="B7" s="34"/>
      <c r="C7" s="16"/>
      <c r="D7" s="37"/>
      <c r="E7" s="55" t="str">
        <f>IF(D7="","",IFERROR(VLOOKUP(D7,Table3[Name]:Table3[OK],6,0),"Please pick an organisation from the list. If your organisation is not in the list, pick ´New organisation´ from the list, and go to the instructions tab to fill the organisation's details"))</f>
        <v/>
      </c>
      <c r="F7" s="48"/>
      <c r="G7" s="39"/>
      <c r="H7" s="55" t="str">
        <f>IFERROR(VLOOKUP(G7,Indicators2324!D:F,3,0),"")</f>
        <v/>
      </c>
      <c r="I7" s="1"/>
      <c r="J7" s="1"/>
      <c r="K7" s="1"/>
      <c r="L7" s="58">
        <v>0</v>
      </c>
      <c r="M7" s="58">
        <v>0</v>
      </c>
      <c r="N7" s="59">
        <f t="shared" si="0"/>
        <v>0</v>
      </c>
      <c r="O7" s="50"/>
      <c r="P7" s="51"/>
      <c r="Q7" s="51"/>
      <c r="R7" s="51"/>
      <c r="S7" s="50"/>
      <c r="T7" s="51"/>
      <c r="U7" s="51"/>
      <c r="V7" s="51"/>
      <c r="W7" s="51"/>
      <c r="X7" s="50"/>
      <c r="Y7" s="51"/>
      <c r="Z7" s="63" t="str">
        <f t="shared" si="1"/>
        <v/>
      </c>
      <c r="AA7" s="63" t="str">
        <f t="shared" si="2"/>
        <v/>
      </c>
    </row>
    <row r="8" spans="1:27" ht="17.399999999999999" x14ac:dyDescent="0.3">
      <c r="A8" s="34"/>
      <c r="B8" s="34"/>
      <c r="C8" s="16"/>
      <c r="D8" s="37"/>
      <c r="E8" s="55" t="str">
        <f>IF(D8="","",IFERROR(VLOOKUP(D8,Table3[Name]:Table3[OK],6,0),"Please pick an organisation from the list. If your organisation is not in the list, pick ´New organisation´ from the list, and go to the instructions tab to fill the organisation's details"))</f>
        <v/>
      </c>
      <c r="F8" s="48"/>
      <c r="G8" s="39"/>
      <c r="H8" s="55" t="str">
        <f>IFERROR(VLOOKUP(G8,Indicators2324!D:F,3,0),"")</f>
        <v/>
      </c>
      <c r="I8" s="1"/>
      <c r="J8" s="1"/>
      <c r="K8" s="1"/>
      <c r="L8" s="58">
        <v>0</v>
      </c>
      <c r="M8" s="58">
        <v>0</v>
      </c>
      <c r="N8" s="59">
        <f t="shared" si="0"/>
        <v>0</v>
      </c>
      <c r="O8" s="50"/>
      <c r="P8" s="51"/>
      <c r="Q8" s="51"/>
      <c r="R8" s="51"/>
      <c r="S8" s="50"/>
      <c r="T8" s="51"/>
      <c r="U8" s="51"/>
      <c r="V8" s="51"/>
      <c r="W8" s="51"/>
      <c r="X8" s="50"/>
      <c r="Y8" s="51"/>
      <c r="Z8" s="63" t="str">
        <f t="shared" si="1"/>
        <v/>
      </c>
      <c r="AA8" s="63" t="str">
        <f t="shared" si="2"/>
        <v/>
      </c>
    </row>
    <row r="9" spans="1:27" ht="17.399999999999999" x14ac:dyDescent="0.3">
      <c r="A9" s="34"/>
      <c r="B9" s="34"/>
      <c r="C9" s="16"/>
      <c r="D9" s="37"/>
      <c r="E9" s="55" t="str">
        <f>IF(D9="","",IFERROR(VLOOKUP(D9,Table3[Name]:Table3[OK],6,0),"Please pick an organisation from the list. If your organisation is not in the list, pick ´New organisation´ from the list, and go to the instructions tab to fill the organisation's details"))</f>
        <v/>
      </c>
      <c r="F9" s="48"/>
      <c r="G9" s="39"/>
      <c r="H9" s="55" t="str">
        <f>IFERROR(VLOOKUP(G9,Indicators2324!D:F,3,0),"")</f>
        <v/>
      </c>
      <c r="I9" s="1"/>
      <c r="J9" s="1"/>
      <c r="K9" s="1"/>
      <c r="L9" s="58">
        <v>0</v>
      </c>
      <c r="M9" s="58">
        <v>0</v>
      </c>
      <c r="N9" s="59">
        <f t="shared" si="0"/>
        <v>0</v>
      </c>
      <c r="O9" s="50"/>
      <c r="P9" s="51"/>
      <c r="Q9" s="51"/>
      <c r="R9" s="51"/>
      <c r="S9" s="50"/>
      <c r="T9" s="51"/>
      <c r="U9" s="51"/>
      <c r="V9" s="51"/>
      <c r="W9" s="51"/>
      <c r="X9" s="50"/>
      <c r="Y9" s="51"/>
      <c r="Z9" s="63" t="str">
        <f t="shared" si="1"/>
        <v/>
      </c>
      <c r="AA9" s="63" t="str">
        <f t="shared" si="2"/>
        <v/>
      </c>
    </row>
    <row r="10" spans="1:27" ht="17.399999999999999" x14ac:dyDescent="0.3">
      <c r="A10" s="34"/>
      <c r="B10" s="34"/>
      <c r="C10" s="16"/>
      <c r="D10" s="37"/>
      <c r="E10" s="55" t="str">
        <f>IF(D10="","",IFERROR(VLOOKUP(D10,Table3[Name]:Table3[OK],6,0),"Please pick an organisation from the list. If your organisation is not in the list, pick ´New organisation´ from the list, and go to the instructions tab to fill the organisation's details"))</f>
        <v/>
      </c>
      <c r="F10" s="48"/>
      <c r="G10" s="39"/>
      <c r="H10" s="55" t="str">
        <f>IFERROR(VLOOKUP(G10,Indicators2324!D:F,3,0),"")</f>
        <v/>
      </c>
      <c r="I10" s="1"/>
      <c r="J10" s="1"/>
      <c r="K10" s="1"/>
      <c r="L10" s="58">
        <v>0</v>
      </c>
      <c r="M10" s="58">
        <v>0</v>
      </c>
      <c r="N10" s="59">
        <f t="shared" si="0"/>
        <v>0</v>
      </c>
      <c r="O10" s="50"/>
      <c r="P10" s="51"/>
      <c r="Q10" s="51"/>
      <c r="R10" s="51"/>
      <c r="S10" s="50"/>
      <c r="T10" s="51"/>
      <c r="U10" s="51"/>
      <c r="V10" s="51"/>
      <c r="W10" s="51"/>
      <c r="X10" s="50"/>
      <c r="Y10" s="51"/>
      <c r="Z10" s="63" t="str">
        <f t="shared" si="1"/>
        <v/>
      </c>
      <c r="AA10" s="63" t="str">
        <f t="shared" si="2"/>
        <v/>
      </c>
    </row>
    <row r="11" spans="1:27" ht="17.399999999999999" x14ac:dyDescent="0.3">
      <c r="A11" s="34"/>
      <c r="B11" s="34"/>
      <c r="C11" s="16"/>
      <c r="D11" s="37"/>
      <c r="E11" s="55" t="str">
        <f>IF(D11="","",IFERROR(VLOOKUP(D11,Table3[Name]:Table3[OK],6,0),"Please pick an organisation from the list. If your organisation is not in the list, pick ´New organisation´ from the list, and go to the instructions tab to fill the organisation's details"))</f>
        <v/>
      </c>
      <c r="F11" s="48"/>
      <c r="G11" s="39"/>
      <c r="H11" s="55" t="str">
        <f>IFERROR(VLOOKUP(G11,Indicators2324!D:F,3,0),"")</f>
        <v/>
      </c>
      <c r="I11" s="1"/>
      <c r="J11" s="1"/>
      <c r="K11" s="1"/>
      <c r="L11" s="58">
        <v>0</v>
      </c>
      <c r="M11" s="58">
        <v>0</v>
      </c>
      <c r="N11" s="59">
        <f t="shared" si="0"/>
        <v>0</v>
      </c>
      <c r="O11" s="50"/>
      <c r="P11" s="51"/>
      <c r="Q11" s="51"/>
      <c r="R11" s="51"/>
      <c r="S11" s="50"/>
      <c r="T11" s="51"/>
      <c r="U11" s="51"/>
      <c r="V11" s="51"/>
      <c r="W11" s="51"/>
      <c r="X11" s="50"/>
      <c r="Y11" s="51"/>
      <c r="Z11" s="63" t="str">
        <f t="shared" si="1"/>
        <v/>
      </c>
      <c r="AA11" s="63" t="str">
        <f t="shared" si="2"/>
        <v/>
      </c>
    </row>
    <row r="12" spans="1:27" ht="17.399999999999999" x14ac:dyDescent="0.3">
      <c r="A12" s="34"/>
      <c r="B12" s="34"/>
      <c r="C12" s="16"/>
      <c r="D12" s="37"/>
      <c r="E12" s="55" t="str">
        <f>IF(D12="","",IFERROR(VLOOKUP(D12,Table3[Name]:Table3[OK],6,0),"Please pick an organisation from the list. If your organisation is not in the list, pick ´New organisation´ from the list, and go to the instructions tab to fill the organisation's details"))</f>
        <v/>
      </c>
      <c r="F12" s="48"/>
      <c r="G12" s="39"/>
      <c r="H12" s="55" t="str">
        <f>IFERROR(VLOOKUP(G12,Indicators2324!D:F,3,0),"")</f>
        <v/>
      </c>
      <c r="I12" s="1"/>
      <c r="J12" s="1"/>
      <c r="K12" s="1"/>
      <c r="L12" s="58">
        <v>0</v>
      </c>
      <c r="M12" s="58">
        <v>0</v>
      </c>
      <c r="N12" s="59">
        <f t="shared" ref="N12:N75" si="3">L12+M12</f>
        <v>0</v>
      </c>
      <c r="O12" s="50"/>
      <c r="P12" s="51"/>
      <c r="Q12" s="51"/>
      <c r="R12" s="51"/>
      <c r="S12" s="50"/>
      <c r="T12" s="51"/>
      <c r="U12" s="51"/>
      <c r="V12" s="51"/>
      <c r="W12" s="51"/>
      <c r="X12" s="50"/>
      <c r="Y12" s="51"/>
      <c r="Z12" s="63" t="str">
        <f t="shared" si="1"/>
        <v/>
      </c>
      <c r="AA12" s="63" t="str">
        <f t="shared" si="2"/>
        <v/>
      </c>
    </row>
    <row r="13" spans="1:27" ht="17.399999999999999" x14ac:dyDescent="0.3">
      <c r="A13" s="34"/>
      <c r="B13" s="34"/>
      <c r="C13" s="56"/>
      <c r="D13" s="37"/>
      <c r="E13" s="55" t="str">
        <f>IF(D13="","",IFERROR(VLOOKUP(D13,Table3[Name]:Table3[OK],6,0),"Please pick an organisation from the list. If your organisation is not in the list, pick ´New organisation´ from the list, and go to the instructions tab to fill the organisation's details"))</f>
        <v/>
      </c>
      <c r="F13" s="48"/>
      <c r="G13" s="39"/>
      <c r="H13" s="55" t="str">
        <f>IFERROR(VLOOKUP(G13,Indicators2324!D:F,3,0),"")</f>
        <v/>
      </c>
      <c r="I13" s="1"/>
      <c r="J13" s="1"/>
      <c r="K13" s="1"/>
      <c r="L13" s="58">
        <v>0</v>
      </c>
      <c r="M13" s="58">
        <v>0</v>
      </c>
      <c r="N13" s="59">
        <f t="shared" si="3"/>
        <v>0</v>
      </c>
      <c r="O13" s="50"/>
      <c r="P13" s="51"/>
      <c r="Q13" s="51"/>
      <c r="R13" s="51"/>
      <c r="S13" s="50"/>
      <c r="T13" s="51"/>
      <c r="U13" s="51"/>
      <c r="V13" s="51"/>
      <c r="W13" s="51"/>
      <c r="X13" s="50"/>
      <c r="Y13" s="51"/>
      <c r="Z13" s="63" t="str">
        <f t="shared" si="1"/>
        <v/>
      </c>
      <c r="AA13" s="63" t="str">
        <f t="shared" si="2"/>
        <v/>
      </c>
    </row>
    <row r="14" spans="1:27" ht="17.399999999999999" x14ac:dyDescent="0.3">
      <c r="A14" s="34"/>
      <c r="B14" s="34"/>
      <c r="C14" s="56"/>
      <c r="D14" s="37"/>
      <c r="E14" s="55" t="str">
        <f>IF(D14="","",IFERROR(VLOOKUP(D14,Table3[Name]:Table3[OK],6,0),"Please pick an organisation from the list. If your organisation is not in the list, pick ´New organisation´ from the list, and go to the instructions tab to fill the organisation's details"))</f>
        <v/>
      </c>
      <c r="F14" s="48"/>
      <c r="G14" s="39"/>
      <c r="H14" s="55" t="str">
        <f>IFERROR(VLOOKUP(G14,Indicators2324!D:F,3,0),"")</f>
        <v/>
      </c>
      <c r="I14" s="1"/>
      <c r="J14" s="1"/>
      <c r="K14" s="1"/>
      <c r="L14" s="58">
        <v>0</v>
      </c>
      <c r="M14" s="58">
        <v>0</v>
      </c>
      <c r="N14" s="59">
        <f t="shared" si="3"/>
        <v>0</v>
      </c>
      <c r="O14" s="50"/>
      <c r="P14" s="51"/>
      <c r="Q14" s="51"/>
      <c r="R14" s="51"/>
      <c r="S14" s="50"/>
      <c r="T14" s="51"/>
      <c r="U14" s="51"/>
      <c r="V14" s="51"/>
      <c r="W14" s="51"/>
      <c r="X14" s="50"/>
      <c r="Y14" s="51"/>
      <c r="Z14" s="63" t="str">
        <f t="shared" si="1"/>
        <v/>
      </c>
      <c r="AA14" s="63" t="str">
        <f t="shared" si="2"/>
        <v/>
      </c>
    </row>
    <row r="15" spans="1:27" ht="17.399999999999999" x14ac:dyDescent="0.3">
      <c r="A15" s="34"/>
      <c r="B15" s="34"/>
      <c r="C15" s="56"/>
      <c r="D15" s="37"/>
      <c r="E15" s="55" t="str">
        <f>IF(D15="","",IFERROR(VLOOKUP(D15,Table3[Name]:Table3[OK],6,0),"Please pick an organisation from the list. If your organisation is not in the list, pick ´New organisation´ from the list, and go to the instructions tab to fill the organisation's details"))</f>
        <v/>
      </c>
      <c r="F15" s="48"/>
      <c r="G15" s="39"/>
      <c r="H15" s="55" t="str">
        <f>IFERROR(VLOOKUP(G15,Indicators2324!D:F,3,0),"")</f>
        <v/>
      </c>
      <c r="I15" s="1"/>
      <c r="J15" s="1"/>
      <c r="K15" s="1"/>
      <c r="L15" s="58">
        <v>0</v>
      </c>
      <c r="M15" s="58">
        <v>0</v>
      </c>
      <c r="N15" s="59">
        <f t="shared" si="3"/>
        <v>0</v>
      </c>
      <c r="O15" s="50"/>
      <c r="P15" s="51"/>
      <c r="Q15" s="51"/>
      <c r="R15" s="51"/>
      <c r="S15" s="50"/>
      <c r="T15" s="51"/>
      <c r="U15" s="51"/>
      <c r="V15" s="51"/>
      <c r="W15" s="51"/>
      <c r="X15" s="50"/>
      <c r="Y15" s="51"/>
      <c r="Z15" s="63" t="str">
        <f t="shared" si="1"/>
        <v/>
      </c>
      <c r="AA15" s="63" t="str">
        <f t="shared" si="2"/>
        <v/>
      </c>
    </row>
    <row r="16" spans="1:27" ht="17.399999999999999" x14ac:dyDescent="0.3">
      <c r="A16" s="34"/>
      <c r="B16" s="34"/>
      <c r="C16" s="56"/>
      <c r="D16" s="37"/>
      <c r="E16" s="55" t="str">
        <f>IF(D16="","",IFERROR(VLOOKUP(D16,Table3[Name]:Table3[OK],6,0),"Please pick an organisation from the list. If your organisation is not in the list, pick ´New organisation´ from the list, and go to the instructions tab to fill the organisation's details"))</f>
        <v/>
      </c>
      <c r="F16" s="48"/>
      <c r="G16" s="39"/>
      <c r="H16" s="55" t="str">
        <f>IFERROR(VLOOKUP(G16,Indicators2324!D:F,3,0),"")</f>
        <v/>
      </c>
      <c r="I16" s="1"/>
      <c r="J16" s="1"/>
      <c r="K16" s="1"/>
      <c r="L16" s="58">
        <v>0</v>
      </c>
      <c r="M16" s="58">
        <v>0</v>
      </c>
      <c r="N16" s="59">
        <f t="shared" si="3"/>
        <v>0</v>
      </c>
      <c r="O16" s="50"/>
      <c r="P16" s="51"/>
      <c r="Q16" s="51"/>
      <c r="R16" s="51"/>
      <c r="S16" s="50"/>
      <c r="T16" s="51"/>
      <c r="U16" s="51"/>
      <c r="V16" s="51"/>
      <c r="W16" s="51"/>
      <c r="X16" s="50"/>
      <c r="Y16" s="51"/>
      <c r="Z16" s="63" t="str">
        <f t="shared" si="1"/>
        <v/>
      </c>
      <c r="AA16" s="63" t="str">
        <f t="shared" si="2"/>
        <v/>
      </c>
    </row>
    <row r="17" spans="1:27" ht="17.399999999999999" x14ac:dyDescent="0.3">
      <c r="A17" s="34"/>
      <c r="B17" s="34"/>
      <c r="C17" s="56"/>
      <c r="D17" s="37"/>
      <c r="E17" s="55" t="str">
        <f>IF(D17="","",IFERROR(VLOOKUP(D17,Table3[Name]:Table3[OK],6,0),"Please pick an organisation from the list. If your organisation is not in the list, pick ´New organisation´ from the list, and go to the instructions tab to fill the organisation's details"))</f>
        <v/>
      </c>
      <c r="F17" s="48"/>
      <c r="G17" s="39"/>
      <c r="H17" s="55" t="str">
        <f>IFERROR(VLOOKUP(G17,Indicators2324!D:F,3,0),"")</f>
        <v/>
      </c>
      <c r="I17" s="1"/>
      <c r="J17" s="1"/>
      <c r="K17" s="1"/>
      <c r="L17" s="58">
        <v>0</v>
      </c>
      <c r="M17" s="58">
        <v>0</v>
      </c>
      <c r="N17" s="59">
        <f t="shared" si="3"/>
        <v>0</v>
      </c>
      <c r="O17" s="50"/>
      <c r="P17" s="51"/>
      <c r="Q17" s="51"/>
      <c r="R17" s="51"/>
      <c r="S17" s="50"/>
      <c r="T17" s="51"/>
      <c r="U17" s="51"/>
      <c r="V17" s="51"/>
      <c r="W17" s="51"/>
      <c r="X17" s="50"/>
      <c r="Y17" s="51"/>
      <c r="Z17" s="63" t="str">
        <f t="shared" si="1"/>
        <v/>
      </c>
      <c r="AA17" s="63" t="str">
        <f t="shared" si="2"/>
        <v/>
      </c>
    </row>
    <row r="18" spans="1:27" ht="17.399999999999999" x14ac:dyDescent="0.3">
      <c r="A18" s="34"/>
      <c r="B18" s="34"/>
      <c r="C18" s="56"/>
      <c r="D18" s="37"/>
      <c r="E18" s="55" t="str">
        <f>IF(D18="","",IFERROR(VLOOKUP(D18,Table3[Name]:Table3[OK],6,0),"Please pick an organisation from the list. If your organisation is not in the list, pick ´New organisation´ from the list, and go to the instructions tab to fill the organisation's details"))</f>
        <v/>
      </c>
      <c r="F18" s="48"/>
      <c r="G18" s="39"/>
      <c r="H18" s="55" t="str">
        <f>IFERROR(VLOOKUP(G18,Indicators2324!D:F,3,0),"")</f>
        <v/>
      </c>
      <c r="I18" s="1"/>
      <c r="J18" s="1"/>
      <c r="K18" s="1"/>
      <c r="L18" s="58">
        <v>0</v>
      </c>
      <c r="M18" s="58">
        <v>0</v>
      </c>
      <c r="N18" s="59">
        <f t="shared" si="3"/>
        <v>0</v>
      </c>
      <c r="O18" s="50"/>
      <c r="P18" s="51"/>
      <c r="Q18" s="51"/>
      <c r="R18" s="51"/>
      <c r="S18" s="50"/>
      <c r="T18" s="51"/>
      <c r="U18" s="51"/>
      <c r="V18" s="51"/>
      <c r="W18" s="51"/>
      <c r="X18" s="50"/>
      <c r="Y18" s="51"/>
      <c r="Z18" s="63" t="str">
        <f t="shared" si="1"/>
        <v/>
      </c>
      <c r="AA18" s="63" t="str">
        <f t="shared" si="2"/>
        <v/>
      </c>
    </row>
    <row r="19" spans="1:27" ht="17.399999999999999" x14ac:dyDescent="0.3">
      <c r="A19" s="34"/>
      <c r="B19" s="34"/>
      <c r="C19" s="56"/>
      <c r="D19" s="37"/>
      <c r="E19" s="55" t="str">
        <f>IF(D19="","",IFERROR(VLOOKUP(D19,Table3[Name]:Table3[OK],6,0),"Please pick an organisation from the list. If your organisation is not in the list, pick ´New organisation´ from the list, and go to the instructions tab to fill the organisation's details"))</f>
        <v/>
      </c>
      <c r="F19" s="48"/>
      <c r="G19" s="39"/>
      <c r="H19" s="55" t="str">
        <f>IFERROR(VLOOKUP(G19,Indicators2324!D:F,3,0),"")</f>
        <v/>
      </c>
      <c r="I19" s="1"/>
      <c r="J19" s="1"/>
      <c r="K19" s="1"/>
      <c r="L19" s="58">
        <v>0</v>
      </c>
      <c r="M19" s="58">
        <v>0</v>
      </c>
      <c r="N19" s="59">
        <f t="shared" si="3"/>
        <v>0</v>
      </c>
      <c r="O19" s="50"/>
      <c r="P19" s="51"/>
      <c r="Q19" s="51"/>
      <c r="R19" s="51"/>
      <c r="S19" s="50"/>
      <c r="T19" s="51"/>
      <c r="U19" s="51"/>
      <c r="V19" s="51"/>
      <c r="W19" s="51"/>
      <c r="X19" s="50"/>
      <c r="Y19" s="51"/>
      <c r="Z19" s="63" t="str">
        <f t="shared" si="1"/>
        <v/>
      </c>
      <c r="AA19" s="63" t="str">
        <f t="shared" si="2"/>
        <v/>
      </c>
    </row>
    <row r="20" spans="1:27" ht="17.399999999999999" x14ac:dyDescent="0.3">
      <c r="A20" s="34"/>
      <c r="B20" s="34"/>
      <c r="C20" s="56"/>
      <c r="D20" s="37"/>
      <c r="E20" s="55" t="str">
        <f>IF(D20="","",IFERROR(VLOOKUP(D20,Table3[Name]:Table3[OK],6,0),"Please pick an organisation from the list. If your organisation is not in the list, pick ´New organisation´ from the list, and go to the instructions tab to fill the organisation's details"))</f>
        <v/>
      </c>
      <c r="F20" s="48"/>
      <c r="G20" s="39"/>
      <c r="H20" s="55" t="str">
        <f>IFERROR(VLOOKUP(G20,Indicators2324!D:F,3,0),"")</f>
        <v/>
      </c>
      <c r="I20" s="1"/>
      <c r="J20" s="1"/>
      <c r="K20" s="1"/>
      <c r="L20" s="58">
        <v>0</v>
      </c>
      <c r="M20" s="58">
        <v>0</v>
      </c>
      <c r="N20" s="59">
        <f t="shared" si="3"/>
        <v>0</v>
      </c>
      <c r="O20" s="50"/>
      <c r="P20" s="51"/>
      <c r="Q20" s="51"/>
      <c r="R20" s="51"/>
      <c r="S20" s="50"/>
      <c r="T20" s="51"/>
      <c r="U20" s="51"/>
      <c r="V20" s="51"/>
      <c r="W20" s="51"/>
      <c r="X20" s="50"/>
      <c r="Y20" s="51"/>
      <c r="Z20" s="63" t="str">
        <f t="shared" si="1"/>
        <v/>
      </c>
      <c r="AA20" s="63" t="str">
        <f t="shared" si="2"/>
        <v/>
      </c>
    </row>
    <row r="21" spans="1:27" ht="17.399999999999999" x14ac:dyDescent="0.3">
      <c r="A21" s="34"/>
      <c r="B21" s="34"/>
      <c r="C21" s="56"/>
      <c r="D21" s="37"/>
      <c r="E21" s="55" t="str">
        <f>IF(D21="","",IFERROR(VLOOKUP(D21,Table3[Name]:Table3[OK],6,0),"Please pick an organisation from the list. If your organisation is not in the list, pick ´New organisation´ from the list, and go to the instructions tab to fill the organisation's details"))</f>
        <v/>
      </c>
      <c r="F21" s="48"/>
      <c r="G21" s="39"/>
      <c r="H21" s="55" t="str">
        <f>IFERROR(VLOOKUP(G21,Indicators2324!D:F,3,0),"")</f>
        <v/>
      </c>
      <c r="I21" s="1"/>
      <c r="J21" s="1"/>
      <c r="K21" s="1"/>
      <c r="L21" s="58">
        <v>0</v>
      </c>
      <c r="M21" s="58">
        <v>0</v>
      </c>
      <c r="N21" s="59">
        <f t="shared" si="3"/>
        <v>0</v>
      </c>
      <c r="O21" s="50"/>
      <c r="P21" s="51"/>
      <c r="Q21" s="51"/>
      <c r="R21" s="51"/>
      <c r="S21" s="50"/>
      <c r="T21" s="51"/>
      <c r="U21" s="51"/>
      <c r="V21" s="51"/>
      <c r="W21" s="51"/>
      <c r="X21" s="50"/>
      <c r="Y21" s="51"/>
      <c r="Z21" s="63" t="str">
        <f t="shared" si="1"/>
        <v/>
      </c>
      <c r="AA21" s="63" t="str">
        <f t="shared" si="2"/>
        <v/>
      </c>
    </row>
    <row r="22" spans="1:27" ht="17.399999999999999" x14ac:dyDescent="0.3">
      <c r="A22" s="34"/>
      <c r="B22" s="34"/>
      <c r="C22" s="56"/>
      <c r="D22" s="37"/>
      <c r="E22" s="55" t="str">
        <f>IF(D22="","",IFERROR(VLOOKUP(D22,Table3[Name]:Table3[OK],6,0),"Please pick an organisation from the list. If your organisation is not in the list, pick ´New organisation´ from the list, and go to the instructions tab to fill the organisation's details"))</f>
        <v/>
      </c>
      <c r="F22" s="48"/>
      <c r="G22" s="39"/>
      <c r="H22" s="55" t="str">
        <f>IFERROR(VLOOKUP(G22,Indicators2324!D:F,3,0),"")</f>
        <v/>
      </c>
      <c r="I22" s="1"/>
      <c r="J22" s="1"/>
      <c r="K22" s="1"/>
      <c r="L22" s="58">
        <v>0</v>
      </c>
      <c r="M22" s="58">
        <v>0</v>
      </c>
      <c r="N22" s="59">
        <f t="shared" si="3"/>
        <v>0</v>
      </c>
      <c r="O22" s="50"/>
      <c r="P22" s="51"/>
      <c r="Q22" s="51"/>
      <c r="R22" s="51"/>
      <c r="S22" s="50"/>
      <c r="T22" s="51"/>
      <c r="U22" s="51"/>
      <c r="V22" s="51"/>
      <c r="W22" s="51"/>
      <c r="X22" s="50"/>
      <c r="Y22" s="51"/>
      <c r="Z22" s="63" t="str">
        <f t="shared" si="1"/>
        <v/>
      </c>
      <c r="AA22" s="63" t="str">
        <f t="shared" si="2"/>
        <v/>
      </c>
    </row>
    <row r="23" spans="1:27" ht="17.399999999999999" x14ac:dyDescent="0.3">
      <c r="A23" s="34"/>
      <c r="B23" s="34"/>
      <c r="C23" s="56"/>
      <c r="D23" s="37"/>
      <c r="E23" s="55" t="str">
        <f>IF(D23="","",IFERROR(VLOOKUP(D23,Table3[Name]:Table3[OK],6,0),"Please pick an organisation from the list. If your organisation is not in the list, pick ´New organisation´ from the list, and go to the instructions tab to fill the organisation's details"))</f>
        <v/>
      </c>
      <c r="F23" s="48"/>
      <c r="G23" s="39"/>
      <c r="H23" s="55" t="str">
        <f>IFERROR(VLOOKUP(G23,Indicators2324!D:F,3,0),"")</f>
        <v/>
      </c>
      <c r="I23" s="1"/>
      <c r="J23" s="1"/>
      <c r="K23" s="1"/>
      <c r="L23" s="58">
        <v>0</v>
      </c>
      <c r="M23" s="58">
        <v>0</v>
      </c>
      <c r="N23" s="59">
        <f t="shared" si="3"/>
        <v>0</v>
      </c>
      <c r="O23" s="50"/>
      <c r="P23" s="51"/>
      <c r="Q23" s="51"/>
      <c r="R23" s="51"/>
      <c r="S23" s="50"/>
      <c r="T23" s="51"/>
      <c r="U23" s="51"/>
      <c r="V23" s="51"/>
      <c r="W23" s="51"/>
      <c r="X23" s="50"/>
      <c r="Y23" s="51"/>
      <c r="Z23" s="63" t="str">
        <f t="shared" si="1"/>
        <v/>
      </c>
      <c r="AA23" s="63" t="str">
        <f t="shared" si="2"/>
        <v/>
      </c>
    </row>
    <row r="24" spans="1:27" ht="17.399999999999999" x14ac:dyDescent="0.3">
      <c r="A24" s="34"/>
      <c r="B24" s="34"/>
      <c r="C24" s="56"/>
      <c r="D24" s="37"/>
      <c r="E24" s="55" t="str">
        <f>IF(D24="","",IFERROR(VLOOKUP(D24,Table3[Name]:Table3[OK],6,0),"Please pick an organisation from the list. If your organisation is not in the list, pick ´New organisation´ from the list, and go to the instructions tab to fill the organisation's details"))</f>
        <v/>
      </c>
      <c r="F24" s="48"/>
      <c r="G24" s="39"/>
      <c r="H24" s="55" t="str">
        <f>IFERROR(VLOOKUP(G24,Indicators2324!D:F,3,0),"")</f>
        <v/>
      </c>
      <c r="I24" s="1"/>
      <c r="J24" s="1"/>
      <c r="K24" s="1"/>
      <c r="L24" s="58">
        <v>0</v>
      </c>
      <c r="M24" s="58">
        <v>0</v>
      </c>
      <c r="N24" s="59">
        <f t="shared" si="3"/>
        <v>0</v>
      </c>
      <c r="O24" s="50"/>
      <c r="P24" s="51"/>
      <c r="Q24" s="51"/>
      <c r="R24" s="51"/>
      <c r="S24" s="50"/>
      <c r="T24" s="51"/>
      <c r="U24" s="51"/>
      <c r="V24" s="51"/>
      <c r="W24" s="51"/>
      <c r="X24" s="50"/>
      <c r="Y24" s="51"/>
      <c r="Z24" s="63" t="str">
        <f t="shared" si="1"/>
        <v/>
      </c>
      <c r="AA24" s="63" t="str">
        <f t="shared" si="2"/>
        <v/>
      </c>
    </row>
    <row r="25" spans="1:27" ht="17.399999999999999" x14ac:dyDescent="0.3">
      <c r="A25" s="34"/>
      <c r="B25" s="34"/>
      <c r="C25" s="56"/>
      <c r="D25" s="37"/>
      <c r="E25" s="55" t="str">
        <f>IF(D25="","",IFERROR(VLOOKUP(D25,Table3[Name]:Table3[OK],6,0),"Please pick an organisation from the list. If your organisation is not in the list, pick ´New organisation´ from the list, and go to the instructions tab to fill the organisation's details"))</f>
        <v/>
      </c>
      <c r="F25" s="48"/>
      <c r="G25" s="39"/>
      <c r="H25" s="55" t="str">
        <f>IFERROR(VLOOKUP(G25,Indicators2324!D:F,3,0),"")</f>
        <v/>
      </c>
      <c r="I25" s="1"/>
      <c r="J25" s="1"/>
      <c r="K25" s="1"/>
      <c r="L25" s="58">
        <v>0</v>
      </c>
      <c r="M25" s="58">
        <v>0</v>
      </c>
      <c r="N25" s="59">
        <f t="shared" si="3"/>
        <v>0</v>
      </c>
      <c r="O25" s="50"/>
      <c r="P25" s="51"/>
      <c r="Q25" s="51"/>
      <c r="R25" s="51"/>
      <c r="S25" s="50"/>
      <c r="T25" s="51"/>
      <c r="U25" s="51"/>
      <c r="V25" s="51"/>
      <c r="W25" s="51"/>
      <c r="X25" s="50"/>
      <c r="Y25" s="51"/>
      <c r="Z25" s="63" t="str">
        <f t="shared" si="1"/>
        <v/>
      </c>
      <c r="AA25" s="63" t="str">
        <f t="shared" si="2"/>
        <v/>
      </c>
    </row>
    <row r="26" spans="1:27" ht="17.399999999999999" x14ac:dyDescent="0.3">
      <c r="A26" s="34"/>
      <c r="B26" s="34"/>
      <c r="C26" s="56"/>
      <c r="D26" s="37"/>
      <c r="E26" s="55" t="str">
        <f>IF(D26="","",IFERROR(VLOOKUP(D26,Table3[Name]:Table3[OK],6,0),"Please pick an organisation from the list. If your organisation is not in the list, pick ´New organisation´ from the list, and go to the instructions tab to fill the organisation's details"))</f>
        <v/>
      </c>
      <c r="F26" s="48"/>
      <c r="G26" s="39"/>
      <c r="H26" s="55" t="str">
        <f>IFERROR(VLOOKUP(G26,Indicators2324!D:F,3,0),"")</f>
        <v/>
      </c>
      <c r="I26" s="1"/>
      <c r="J26" s="1"/>
      <c r="K26" s="1"/>
      <c r="L26" s="58">
        <v>0</v>
      </c>
      <c r="M26" s="58">
        <v>0</v>
      </c>
      <c r="N26" s="59">
        <f t="shared" si="3"/>
        <v>0</v>
      </c>
      <c r="O26" s="50"/>
      <c r="P26" s="51"/>
      <c r="Q26" s="51"/>
      <c r="R26" s="51"/>
      <c r="S26" s="50"/>
      <c r="T26" s="51"/>
      <c r="U26" s="51"/>
      <c r="V26" s="51"/>
      <c r="W26" s="51"/>
      <c r="X26" s="50"/>
      <c r="Y26" s="51"/>
      <c r="Z26" s="63" t="str">
        <f t="shared" si="1"/>
        <v/>
      </c>
      <c r="AA26" s="63" t="str">
        <f t="shared" si="2"/>
        <v/>
      </c>
    </row>
    <row r="27" spans="1:27" ht="17.399999999999999" x14ac:dyDescent="0.3">
      <c r="A27" s="34"/>
      <c r="B27" s="34"/>
      <c r="C27" s="56"/>
      <c r="D27" s="37"/>
      <c r="E27" s="55" t="str">
        <f>IF(D27="","",IFERROR(VLOOKUP(D27,Table3[Name]:Table3[OK],6,0),"Please pick an organisation from the list. If your organisation is not in the list, pick ´New organisation´ from the list, and go to the instructions tab to fill the organisation's details"))</f>
        <v/>
      </c>
      <c r="F27" s="48"/>
      <c r="G27" s="39"/>
      <c r="H27" s="55" t="str">
        <f>IFERROR(VLOOKUP(G27,Indicators2324!D:F,3,0),"")</f>
        <v/>
      </c>
      <c r="I27" s="1"/>
      <c r="J27" s="1"/>
      <c r="K27" s="1"/>
      <c r="L27" s="58">
        <v>0</v>
      </c>
      <c r="M27" s="58">
        <v>0</v>
      </c>
      <c r="N27" s="59">
        <f t="shared" si="3"/>
        <v>0</v>
      </c>
      <c r="O27" s="50"/>
      <c r="P27" s="51"/>
      <c r="Q27" s="51"/>
      <c r="R27" s="51"/>
      <c r="S27" s="50"/>
      <c r="T27" s="51"/>
      <c r="U27" s="51"/>
      <c r="V27" s="51"/>
      <c r="W27" s="51"/>
      <c r="X27" s="50"/>
      <c r="Y27" s="51"/>
      <c r="Z27" s="63" t="str">
        <f t="shared" si="1"/>
        <v/>
      </c>
      <c r="AA27" s="63" t="str">
        <f t="shared" si="2"/>
        <v/>
      </c>
    </row>
    <row r="28" spans="1:27" ht="17.399999999999999" x14ac:dyDescent="0.3">
      <c r="A28" s="34"/>
      <c r="B28" s="34"/>
      <c r="C28" s="56"/>
      <c r="D28" s="37"/>
      <c r="E28" s="55" t="str">
        <f>IF(D28="","",IFERROR(VLOOKUP(D28,Table3[Name]:Table3[OK],6,0),"Please pick an organisation from the list. If your organisation is not in the list, pick ´New organisation´ from the list, and go to the instructions tab to fill the organisation's details"))</f>
        <v/>
      </c>
      <c r="F28" s="48"/>
      <c r="G28" s="39"/>
      <c r="H28" s="55" t="str">
        <f>IFERROR(VLOOKUP(G28,Indicators2324!D:F,3,0),"")</f>
        <v/>
      </c>
      <c r="I28" s="1"/>
      <c r="J28" s="1"/>
      <c r="K28" s="1"/>
      <c r="L28" s="58">
        <v>0</v>
      </c>
      <c r="M28" s="58">
        <v>0</v>
      </c>
      <c r="N28" s="59">
        <f t="shared" si="3"/>
        <v>0</v>
      </c>
      <c r="O28" s="50"/>
      <c r="P28" s="51"/>
      <c r="Q28" s="51"/>
      <c r="R28" s="51"/>
      <c r="S28" s="50"/>
      <c r="T28" s="51"/>
      <c r="U28" s="51"/>
      <c r="V28" s="51"/>
      <c r="W28" s="51"/>
      <c r="X28" s="50"/>
      <c r="Y28" s="51"/>
      <c r="Z28" s="63" t="str">
        <f t="shared" si="1"/>
        <v/>
      </c>
      <c r="AA28" s="63" t="str">
        <f t="shared" si="2"/>
        <v/>
      </c>
    </row>
    <row r="29" spans="1:27" ht="17.399999999999999" x14ac:dyDescent="0.3">
      <c r="A29" s="34"/>
      <c r="B29" s="34"/>
      <c r="C29" s="56"/>
      <c r="D29" s="37"/>
      <c r="E29" s="55" t="str">
        <f>IF(D29="","",IFERROR(VLOOKUP(D29,Table3[Name]:Table3[OK],6,0),"Please pick an organisation from the list. If your organisation is not in the list, pick ´New organisation´ from the list, and go to the instructions tab to fill the organisation's details"))</f>
        <v/>
      </c>
      <c r="F29" s="48"/>
      <c r="G29" s="39"/>
      <c r="H29" s="55" t="str">
        <f>IFERROR(VLOOKUP(G29,Indicators2324!D:F,3,0),"")</f>
        <v/>
      </c>
      <c r="I29" s="1"/>
      <c r="J29" s="1"/>
      <c r="K29" s="1"/>
      <c r="L29" s="58">
        <v>0</v>
      </c>
      <c r="M29" s="58">
        <v>0</v>
      </c>
      <c r="N29" s="59">
        <f t="shared" si="3"/>
        <v>0</v>
      </c>
      <c r="O29" s="50"/>
      <c r="P29" s="51"/>
      <c r="Q29" s="51"/>
      <c r="R29" s="51"/>
      <c r="S29" s="50"/>
      <c r="T29" s="51"/>
      <c r="U29" s="51"/>
      <c r="V29" s="51"/>
      <c r="W29" s="51"/>
      <c r="X29" s="50"/>
      <c r="Y29" s="51"/>
      <c r="Z29" s="63" t="str">
        <f t="shared" si="1"/>
        <v/>
      </c>
      <c r="AA29" s="63" t="str">
        <f t="shared" si="2"/>
        <v/>
      </c>
    </row>
    <row r="30" spans="1:27" ht="17.399999999999999" x14ac:dyDescent="0.3">
      <c r="A30" s="34"/>
      <c r="B30" s="34"/>
      <c r="C30" s="56"/>
      <c r="D30" s="37"/>
      <c r="E30" s="55" t="str">
        <f>IF(D30="","",IFERROR(VLOOKUP(D30,Table3[Name]:Table3[OK],6,0),"Please pick an organisation from the list. If your organisation is not in the list, pick ´New organisation´ from the list, and go to the instructions tab to fill the organisation's details"))</f>
        <v/>
      </c>
      <c r="F30" s="48"/>
      <c r="G30" s="39"/>
      <c r="H30" s="55" t="str">
        <f>IFERROR(VLOOKUP(G30,Indicators2324!D:F,3,0),"")</f>
        <v/>
      </c>
      <c r="I30" s="1"/>
      <c r="J30" s="1"/>
      <c r="K30" s="1"/>
      <c r="L30" s="58">
        <v>0</v>
      </c>
      <c r="M30" s="58">
        <v>0</v>
      </c>
      <c r="N30" s="59">
        <f t="shared" si="3"/>
        <v>0</v>
      </c>
      <c r="O30" s="50"/>
      <c r="P30" s="51"/>
      <c r="Q30" s="51"/>
      <c r="R30" s="51"/>
      <c r="S30" s="50"/>
      <c r="T30" s="51"/>
      <c r="U30" s="51"/>
      <c r="V30" s="51"/>
      <c r="W30" s="51"/>
      <c r="X30" s="50"/>
      <c r="Y30" s="51"/>
      <c r="Z30" s="63" t="str">
        <f t="shared" si="1"/>
        <v/>
      </c>
      <c r="AA30" s="63" t="str">
        <f t="shared" si="2"/>
        <v/>
      </c>
    </row>
    <row r="31" spans="1:27" ht="17.399999999999999" x14ac:dyDescent="0.3">
      <c r="A31" s="34"/>
      <c r="B31" s="34"/>
      <c r="C31" s="56"/>
      <c r="D31" s="37"/>
      <c r="E31" s="55" t="str">
        <f>IF(D31="","",IFERROR(VLOOKUP(D31,Table3[Name]:Table3[OK],6,0),"Please pick an organisation from the list. If your organisation is not in the list, pick ´New organisation´ from the list, and go to the instructions tab to fill the organisation's details"))</f>
        <v/>
      </c>
      <c r="F31" s="48"/>
      <c r="G31" s="39"/>
      <c r="H31" s="55" t="str">
        <f>IFERROR(VLOOKUP(G31,Indicators2324!D:F,3,0),"")</f>
        <v/>
      </c>
      <c r="I31" s="1"/>
      <c r="J31" s="1"/>
      <c r="K31" s="1"/>
      <c r="L31" s="58">
        <v>0</v>
      </c>
      <c r="M31" s="58">
        <v>0</v>
      </c>
      <c r="N31" s="59">
        <f t="shared" si="3"/>
        <v>0</v>
      </c>
      <c r="O31" s="50"/>
      <c r="P31" s="51"/>
      <c r="Q31" s="51"/>
      <c r="R31" s="51"/>
      <c r="S31" s="50"/>
      <c r="T31" s="51"/>
      <c r="U31" s="51"/>
      <c r="V31" s="51"/>
      <c r="W31" s="51"/>
      <c r="X31" s="50"/>
      <c r="Y31" s="51"/>
      <c r="Z31" s="63" t="str">
        <f t="shared" si="1"/>
        <v/>
      </c>
      <c r="AA31" s="63" t="str">
        <f t="shared" si="2"/>
        <v/>
      </c>
    </row>
    <row r="32" spans="1:27" ht="17.399999999999999" x14ac:dyDescent="0.3">
      <c r="A32" s="34"/>
      <c r="B32" s="34"/>
      <c r="C32" s="56"/>
      <c r="D32" s="37"/>
      <c r="E32" s="55" t="str">
        <f>IF(D32="","",IFERROR(VLOOKUP(D32,Table3[Name]:Table3[OK],6,0),"Please pick an organisation from the list. If your organisation is not in the list, pick ´New organisation´ from the list, and go to the instructions tab to fill the organisation's details"))</f>
        <v/>
      </c>
      <c r="F32" s="48"/>
      <c r="G32" s="39"/>
      <c r="H32" s="55" t="str">
        <f>IFERROR(VLOOKUP(G32,Indicators2324!D:F,3,0),"")</f>
        <v/>
      </c>
      <c r="I32" s="1"/>
      <c r="J32" s="1"/>
      <c r="K32" s="1"/>
      <c r="L32" s="58">
        <v>0</v>
      </c>
      <c r="M32" s="58">
        <v>0</v>
      </c>
      <c r="N32" s="59">
        <f t="shared" si="3"/>
        <v>0</v>
      </c>
      <c r="O32" s="50"/>
      <c r="P32" s="51"/>
      <c r="Q32" s="51"/>
      <c r="R32" s="51"/>
      <c r="S32" s="50"/>
      <c r="T32" s="51"/>
      <c r="U32" s="51"/>
      <c r="V32" s="51"/>
      <c r="W32" s="51"/>
      <c r="X32" s="50"/>
      <c r="Y32" s="51"/>
      <c r="Z32" s="63" t="str">
        <f t="shared" si="1"/>
        <v/>
      </c>
      <c r="AA32" s="63" t="str">
        <f t="shared" si="2"/>
        <v/>
      </c>
    </row>
    <row r="33" spans="1:27" ht="17.399999999999999" x14ac:dyDescent="0.3">
      <c r="A33" s="34"/>
      <c r="B33" s="34"/>
      <c r="C33" s="56"/>
      <c r="D33" s="37"/>
      <c r="E33" s="55" t="str">
        <f>IF(D33="","",IFERROR(VLOOKUP(D33,Table3[Name]:Table3[OK],6,0),"Please pick an organisation from the list. If your organisation is not in the list, pick ´New organisation´ from the list, and go to the instructions tab to fill the organisation's details"))</f>
        <v/>
      </c>
      <c r="F33" s="48"/>
      <c r="G33" s="39"/>
      <c r="H33" s="55" t="str">
        <f>IFERROR(VLOOKUP(G33,Indicators2324!D:F,3,0),"")</f>
        <v/>
      </c>
      <c r="I33" s="1"/>
      <c r="J33" s="1"/>
      <c r="K33" s="1"/>
      <c r="L33" s="58">
        <v>0</v>
      </c>
      <c r="M33" s="58">
        <v>0</v>
      </c>
      <c r="N33" s="59">
        <f t="shared" si="3"/>
        <v>0</v>
      </c>
      <c r="O33" s="50"/>
      <c r="P33" s="51"/>
      <c r="Q33" s="51"/>
      <c r="R33" s="51"/>
      <c r="S33" s="50"/>
      <c r="T33" s="51"/>
      <c r="U33" s="51"/>
      <c r="V33" s="51"/>
      <c r="W33" s="51"/>
      <c r="X33" s="50"/>
      <c r="Y33" s="51"/>
      <c r="Z33" s="63" t="str">
        <f t="shared" si="1"/>
        <v/>
      </c>
      <c r="AA33" s="63" t="str">
        <f t="shared" si="2"/>
        <v/>
      </c>
    </row>
    <row r="34" spans="1:27" ht="17.399999999999999" x14ac:dyDescent="0.3">
      <c r="A34" s="34"/>
      <c r="B34" s="34"/>
      <c r="C34" s="56"/>
      <c r="D34" s="37"/>
      <c r="E34" s="55" t="str">
        <f>IF(D34="","",IFERROR(VLOOKUP(D34,Table3[Name]:Table3[OK],6,0),"Please pick an organisation from the list. If your organisation is not in the list, pick ´New organisation´ from the list, and go to the instructions tab to fill the organisation's details"))</f>
        <v/>
      </c>
      <c r="F34" s="48"/>
      <c r="G34" s="39"/>
      <c r="H34" s="55" t="str">
        <f>IFERROR(VLOOKUP(G34,Indicators2324!D:F,3,0),"")</f>
        <v/>
      </c>
      <c r="I34" s="1"/>
      <c r="J34" s="1"/>
      <c r="K34" s="1"/>
      <c r="L34" s="58">
        <v>0</v>
      </c>
      <c r="M34" s="58">
        <v>0</v>
      </c>
      <c r="N34" s="59">
        <f t="shared" si="3"/>
        <v>0</v>
      </c>
      <c r="O34" s="50"/>
      <c r="P34" s="51"/>
      <c r="Q34" s="51"/>
      <c r="R34" s="51"/>
      <c r="S34" s="50"/>
      <c r="T34" s="51"/>
      <c r="U34" s="51"/>
      <c r="V34" s="51"/>
      <c r="W34" s="51"/>
      <c r="X34" s="50"/>
      <c r="Y34" s="51"/>
      <c r="Z34" s="63" t="str">
        <f t="shared" si="1"/>
        <v/>
      </c>
      <c r="AA34" s="63" t="str">
        <f t="shared" si="2"/>
        <v/>
      </c>
    </row>
    <row r="35" spans="1:27" ht="17.399999999999999" x14ac:dyDescent="0.3">
      <c r="A35" s="34"/>
      <c r="B35" s="34"/>
      <c r="C35" s="56"/>
      <c r="D35" s="37"/>
      <c r="E35" s="55" t="str">
        <f>IF(D35="","",IFERROR(VLOOKUP(D35,Table3[Name]:Table3[OK],6,0),"Please pick an organisation from the list. If your organisation is not in the list, pick ´New organisation´ from the list, and go to the instructions tab to fill the organisation's details"))</f>
        <v/>
      </c>
      <c r="F35" s="48"/>
      <c r="G35" s="39"/>
      <c r="H35" s="55" t="str">
        <f>IFERROR(VLOOKUP(G35,Indicators2324!D:F,3,0),"")</f>
        <v/>
      </c>
      <c r="I35" s="1"/>
      <c r="J35" s="1"/>
      <c r="K35" s="1"/>
      <c r="L35" s="58">
        <v>0</v>
      </c>
      <c r="M35" s="58">
        <v>0</v>
      </c>
      <c r="N35" s="59">
        <f t="shared" si="3"/>
        <v>0</v>
      </c>
      <c r="O35" s="50"/>
      <c r="P35" s="51"/>
      <c r="Q35" s="51"/>
      <c r="R35" s="51"/>
      <c r="S35" s="50"/>
      <c r="T35" s="51"/>
      <c r="U35" s="51"/>
      <c r="V35" s="51"/>
      <c r="W35" s="51"/>
      <c r="X35" s="50"/>
      <c r="Y35" s="51"/>
      <c r="Z35" s="63" t="str">
        <f t="shared" si="1"/>
        <v/>
      </c>
      <c r="AA35" s="63" t="str">
        <f t="shared" si="2"/>
        <v/>
      </c>
    </row>
    <row r="36" spans="1:27" ht="17.399999999999999" x14ac:dyDescent="0.3">
      <c r="A36" s="34"/>
      <c r="B36" s="34"/>
      <c r="C36" s="56"/>
      <c r="D36" s="37"/>
      <c r="E36" s="55" t="str">
        <f>IF(D36="","",IFERROR(VLOOKUP(D36,Table3[Name]:Table3[OK],6,0),"Please pick an organisation from the list. If your organisation is not in the list, pick ´New organisation´ from the list, and go to the instructions tab to fill the organisation's details"))</f>
        <v/>
      </c>
      <c r="F36" s="48"/>
      <c r="G36" s="39"/>
      <c r="H36" s="55" t="str">
        <f>IFERROR(VLOOKUP(G36,Indicators2324!D:F,3,0),"")</f>
        <v/>
      </c>
      <c r="I36" s="1"/>
      <c r="J36" s="1"/>
      <c r="K36" s="1"/>
      <c r="L36" s="58">
        <v>0</v>
      </c>
      <c r="M36" s="58">
        <v>0</v>
      </c>
      <c r="N36" s="59">
        <f t="shared" si="3"/>
        <v>0</v>
      </c>
      <c r="O36" s="50"/>
      <c r="P36" s="51"/>
      <c r="Q36" s="51"/>
      <c r="R36" s="51"/>
      <c r="S36" s="50"/>
      <c r="T36" s="51"/>
      <c r="U36" s="51"/>
      <c r="V36" s="51"/>
      <c r="W36" s="51"/>
      <c r="X36" s="50"/>
      <c r="Y36" s="51"/>
      <c r="Z36" s="63" t="str">
        <f t="shared" si="1"/>
        <v/>
      </c>
      <c r="AA36" s="63" t="str">
        <f t="shared" si="2"/>
        <v/>
      </c>
    </row>
    <row r="37" spans="1:27" ht="17.399999999999999" x14ac:dyDescent="0.3">
      <c r="A37" s="34"/>
      <c r="B37" s="34"/>
      <c r="C37" s="56"/>
      <c r="D37" s="37"/>
      <c r="E37" s="55" t="str">
        <f>IF(D37="","",IFERROR(VLOOKUP(D37,Table3[Name]:Table3[OK],6,0),"Please pick an organisation from the list. If your organisation is not in the list, pick ´New organisation´ from the list, and go to the instructions tab to fill the organisation's details"))</f>
        <v/>
      </c>
      <c r="F37" s="48"/>
      <c r="G37" s="39"/>
      <c r="H37" s="55" t="str">
        <f>IFERROR(VLOOKUP(G37,Indicators2324!D:F,3,0),"")</f>
        <v/>
      </c>
      <c r="I37" s="1"/>
      <c r="J37" s="1"/>
      <c r="K37" s="1"/>
      <c r="L37" s="58">
        <v>0</v>
      </c>
      <c r="M37" s="58">
        <v>0</v>
      </c>
      <c r="N37" s="59">
        <f t="shared" si="3"/>
        <v>0</v>
      </c>
      <c r="O37" s="50"/>
      <c r="P37" s="51"/>
      <c r="Q37" s="51"/>
      <c r="R37" s="51"/>
      <c r="S37" s="50"/>
      <c r="T37" s="51"/>
      <c r="U37" s="51"/>
      <c r="V37" s="51"/>
      <c r="W37" s="51"/>
      <c r="X37" s="50"/>
      <c r="Y37" s="51"/>
      <c r="Z37" s="63" t="str">
        <f t="shared" si="1"/>
        <v/>
      </c>
      <c r="AA37" s="63" t="str">
        <f t="shared" si="2"/>
        <v/>
      </c>
    </row>
    <row r="38" spans="1:27" ht="17.399999999999999" x14ac:dyDescent="0.3">
      <c r="A38" s="34"/>
      <c r="B38" s="34"/>
      <c r="C38" s="56"/>
      <c r="D38" s="37"/>
      <c r="E38" s="55" t="str">
        <f>IF(D38="","",IFERROR(VLOOKUP(D38,Table3[Name]:Table3[OK],6,0),"Please pick an organisation from the list. If your organisation is not in the list, pick ´New organisation´ from the list, and go to the instructions tab to fill the organisation's details"))</f>
        <v/>
      </c>
      <c r="F38" s="48"/>
      <c r="G38" s="39"/>
      <c r="H38" s="55" t="str">
        <f>IFERROR(VLOOKUP(G38,Indicators2324!D:F,3,0),"")</f>
        <v/>
      </c>
      <c r="I38" s="1"/>
      <c r="J38" s="1"/>
      <c r="K38" s="1"/>
      <c r="L38" s="58">
        <v>0</v>
      </c>
      <c r="M38" s="58">
        <v>0</v>
      </c>
      <c r="N38" s="59">
        <f t="shared" si="3"/>
        <v>0</v>
      </c>
      <c r="O38" s="50"/>
      <c r="P38" s="51"/>
      <c r="Q38" s="51"/>
      <c r="R38" s="51"/>
      <c r="S38" s="50"/>
      <c r="T38" s="51"/>
      <c r="U38" s="51"/>
      <c r="V38" s="51"/>
      <c r="W38" s="51"/>
      <c r="X38" s="50"/>
      <c r="Y38" s="51"/>
      <c r="Z38" s="63" t="str">
        <f t="shared" si="1"/>
        <v/>
      </c>
      <c r="AA38" s="63" t="str">
        <f t="shared" si="2"/>
        <v/>
      </c>
    </row>
    <row r="39" spans="1:27" ht="17.399999999999999" x14ac:dyDescent="0.3">
      <c r="A39" s="34"/>
      <c r="B39" s="34"/>
      <c r="C39" s="56"/>
      <c r="D39" s="37"/>
      <c r="E39" s="55" t="str">
        <f>IF(D39="","",IFERROR(VLOOKUP(D39,Table3[Name]:Table3[OK],6,0),"Please pick an organisation from the list. If your organisation is not in the list, pick ´New organisation´ from the list, and go to the instructions tab to fill the organisation's details"))</f>
        <v/>
      </c>
      <c r="F39" s="48"/>
      <c r="G39" s="39"/>
      <c r="H39" s="55" t="str">
        <f>IFERROR(VLOOKUP(G39,Indicators2324!D:F,3,0),"")</f>
        <v/>
      </c>
      <c r="I39" s="1"/>
      <c r="J39" s="1"/>
      <c r="K39" s="1"/>
      <c r="L39" s="58">
        <v>0</v>
      </c>
      <c r="M39" s="58">
        <v>0</v>
      </c>
      <c r="N39" s="59">
        <f t="shared" si="3"/>
        <v>0</v>
      </c>
      <c r="O39" s="50"/>
      <c r="P39" s="51"/>
      <c r="Q39" s="51"/>
      <c r="R39" s="51"/>
      <c r="S39" s="50"/>
      <c r="T39" s="51"/>
      <c r="U39" s="51"/>
      <c r="V39" s="51"/>
      <c r="W39" s="51"/>
      <c r="X39" s="50"/>
      <c r="Y39" s="51"/>
      <c r="Z39" s="63" t="str">
        <f t="shared" si="1"/>
        <v/>
      </c>
      <c r="AA39" s="63" t="str">
        <f t="shared" si="2"/>
        <v/>
      </c>
    </row>
    <row r="40" spans="1:27" ht="17.399999999999999" x14ac:dyDescent="0.3">
      <c r="A40" s="34"/>
      <c r="B40" s="34"/>
      <c r="C40" s="56"/>
      <c r="D40" s="37"/>
      <c r="E40" s="55" t="str">
        <f>IF(D40="","",IFERROR(VLOOKUP(D40,Table3[Name]:Table3[OK],6,0),"Please pick an organisation from the list. If your organisation is not in the list, pick ´New organisation´ from the list, and go to the instructions tab to fill the organisation's details"))</f>
        <v/>
      </c>
      <c r="F40" s="48"/>
      <c r="G40" s="39"/>
      <c r="H40" s="55" t="str">
        <f>IFERROR(VLOOKUP(G40,Indicators2324!D:F,3,0),"")</f>
        <v/>
      </c>
      <c r="I40" s="1"/>
      <c r="J40" s="1"/>
      <c r="K40" s="1"/>
      <c r="L40" s="58">
        <v>0</v>
      </c>
      <c r="M40" s="58">
        <v>0</v>
      </c>
      <c r="N40" s="59">
        <f t="shared" si="3"/>
        <v>0</v>
      </c>
      <c r="O40" s="50"/>
      <c r="P40" s="51"/>
      <c r="Q40" s="51"/>
      <c r="R40" s="51"/>
      <c r="S40" s="50"/>
      <c r="T40" s="51"/>
      <c r="U40" s="51"/>
      <c r="V40" s="51"/>
      <c r="W40" s="51"/>
      <c r="X40" s="50"/>
      <c r="Y40" s="51"/>
      <c r="Z40" s="63" t="str">
        <f t="shared" si="1"/>
        <v/>
      </c>
      <c r="AA40" s="63" t="str">
        <f t="shared" si="2"/>
        <v/>
      </c>
    </row>
    <row r="41" spans="1:27" ht="17.399999999999999" x14ac:dyDescent="0.3">
      <c r="A41" s="34"/>
      <c r="B41" s="34"/>
      <c r="C41" s="56"/>
      <c r="D41" s="37"/>
      <c r="E41" s="55" t="str">
        <f>IF(D41="","",IFERROR(VLOOKUP(D41,Table3[Name]:Table3[OK],6,0),"Please pick an organisation from the list. If your organisation is not in the list, pick ´New organisation´ from the list, and go to the instructions tab to fill the organisation's details"))</f>
        <v/>
      </c>
      <c r="F41" s="48"/>
      <c r="G41" s="39"/>
      <c r="H41" s="55" t="str">
        <f>IFERROR(VLOOKUP(G41,Indicators2324!D:F,3,0),"")</f>
        <v/>
      </c>
      <c r="I41" s="1"/>
      <c r="J41" s="1"/>
      <c r="K41" s="1"/>
      <c r="L41" s="58">
        <v>0</v>
      </c>
      <c r="M41" s="58">
        <v>0</v>
      </c>
      <c r="N41" s="59">
        <f t="shared" si="3"/>
        <v>0</v>
      </c>
      <c r="O41" s="50"/>
      <c r="P41" s="51"/>
      <c r="Q41" s="51"/>
      <c r="R41" s="51"/>
      <c r="S41" s="50"/>
      <c r="T41" s="51"/>
      <c r="U41" s="51"/>
      <c r="V41" s="51"/>
      <c r="W41" s="51"/>
      <c r="X41" s="50"/>
      <c r="Y41" s="51"/>
      <c r="Z41" s="63" t="str">
        <f t="shared" si="1"/>
        <v/>
      </c>
      <c r="AA41" s="63" t="str">
        <f t="shared" si="2"/>
        <v/>
      </c>
    </row>
    <row r="42" spans="1:27" ht="17.399999999999999" x14ac:dyDescent="0.3">
      <c r="A42" s="34"/>
      <c r="B42" s="34"/>
      <c r="C42" s="56"/>
      <c r="D42" s="37"/>
      <c r="E42" s="55" t="str">
        <f>IF(D42="","",IFERROR(VLOOKUP(D42,Table3[Name]:Table3[OK],6,0),"Please pick an organisation from the list. If your organisation is not in the list, pick ´New organisation´ from the list, and go to the instructions tab to fill the organisation's details"))</f>
        <v/>
      </c>
      <c r="F42" s="48"/>
      <c r="G42" s="39"/>
      <c r="H42" s="55" t="str">
        <f>IFERROR(VLOOKUP(G42,Indicators2324!D:F,3,0),"")</f>
        <v/>
      </c>
      <c r="I42" s="1"/>
      <c r="J42" s="1"/>
      <c r="K42" s="1"/>
      <c r="L42" s="58">
        <v>0</v>
      </c>
      <c r="M42" s="58">
        <v>0</v>
      </c>
      <c r="N42" s="59">
        <f t="shared" si="3"/>
        <v>0</v>
      </c>
      <c r="O42" s="50"/>
      <c r="P42" s="51"/>
      <c r="Q42" s="51"/>
      <c r="R42" s="51"/>
      <c r="S42" s="50"/>
      <c r="T42" s="51"/>
      <c r="U42" s="51"/>
      <c r="V42" s="51"/>
      <c r="W42" s="51"/>
      <c r="X42" s="50"/>
      <c r="Y42" s="51"/>
      <c r="Z42" s="63" t="str">
        <f t="shared" si="1"/>
        <v/>
      </c>
      <c r="AA42" s="63" t="str">
        <f t="shared" si="2"/>
        <v/>
      </c>
    </row>
    <row r="43" spans="1:27" ht="17.399999999999999" x14ac:dyDescent="0.3">
      <c r="A43" s="34"/>
      <c r="B43" s="34"/>
      <c r="C43" s="56"/>
      <c r="D43" s="37"/>
      <c r="E43" s="55" t="str">
        <f>IF(D43="","",IFERROR(VLOOKUP(D43,Table3[Name]:Table3[OK],6,0),"Please pick an organisation from the list. If your organisation is not in the list, pick ´New organisation´ from the list, and go to the instructions tab to fill the organisation's details"))</f>
        <v/>
      </c>
      <c r="F43" s="48"/>
      <c r="G43" s="39"/>
      <c r="H43" s="55" t="str">
        <f>IFERROR(VLOOKUP(G43,Indicators2324!D:F,3,0),"")</f>
        <v/>
      </c>
      <c r="I43" s="1"/>
      <c r="J43" s="1"/>
      <c r="K43" s="1"/>
      <c r="L43" s="58">
        <v>0</v>
      </c>
      <c r="M43" s="58">
        <v>0</v>
      </c>
      <c r="N43" s="59">
        <f t="shared" si="3"/>
        <v>0</v>
      </c>
      <c r="O43" s="50"/>
      <c r="P43" s="51"/>
      <c r="Q43" s="51"/>
      <c r="R43" s="51"/>
      <c r="S43" s="50"/>
      <c r="T43" s="51"/>
      <c r="U43" s="51"/>
      <c r="V43" s="51"/>
      <c r="W43" s="51"/>
      <c r="X43" s="50"/>
      <c r="Y43" s="51"/>
      <c r="Z43" s="63" t="str">
        <f t="shared" si="1"/>
        <v/>
      </c>
      <c r="AA43" s="63" t="str">
        <f t="shared" si="2"/>
        <v/>
      </c>
    </row>
    <row r="44" spans="1:27" ht="17.399999999999999" x14ac:dyDescent="0.3">
      <c r="A44" s="34"/>
      <c r="B44" s="34"/>
      <c r="C44" s="56"/>
      <c r="D44" s="37"/>
      <c r="E44" s="55" t="str">
        <f>IF(D44="","",IFERROR(VLOOKUP(D44,Table3[Name]:Table3[OK],6,0),"Please pick an organisation from the list. If your organisation is not in the list, pick ´New organisation´ from the list, and go to the instructions tab to fill the organisation's details"))</f>
        <v/>
      </c>
      <c r="F44" s="48"/>
      <c r="G44" s="39"/>
      <c r="H44" s="55" t="str">
        <f>IFERROR(VLOOKUP(G44,Indicators2324!D:F,3,0),"")</f>
        <v/>
      </c>
      <c r="I44" s="1"/>
      <c r="J44" s="1"/>
      <c r="K44" s="1"/>
      <c r="L44" s="58">
        <v>0</v>
      </c>
      <c r="M44" s="58">
        <v>0</v>
      </c>
      <c r="N44" s="59">
        <f t="shared" si="3"/>
        <v>0</v>
      </c>
      <c r="O44" s="50"/>
      <c r="P44" s="51"/>
      <c r="Q44" s="51"/>
      <c r="R44" s="51"/>
      <c r="S44" s="50"/>
      <c r="T44" s="51"/>
      <c r="U44" s="51"/>
      <c r="V44" s="51"/>
      <c r="W44" s="51"/>
      <c r="X44" s="50"/>
      <c r="Y44" s="51"/>
      <c r="Z44" s="63" t="str">
        <f t="shared" si="1"/>
        <v/>
      </c>
      <c r="AA44" s="63" t="str">
        <f t="shared" si="2"/>
        <v/>
      </c>
    </row>
    <row r="45" spans="1:27" ht="17.399999999999999" x14ac:dyDescent="0.3">
      <c r="A45" s="34"/>
      <c r="B45" s="34"/>
      <c r="C45" s="56"/>
      <c r="D45" s="37"/>
      <c r="E45" s="55" t="str">
        <f>IF(D45="","",IFERROR(VLOOKUP(D45,Table3[Name]:Table3[OK],6,0),"Please pick an organisation from the list. If your organisation is not in the list, pick ´New organisation´ from the list, and go to the instructions tab to fill the organisation's details"))</f>
        <v/>
      </c>
      <c r="F45" s="48"/>
      <c r="G45" s="39"/>
      <c r="H45" s="55" t="str">
        <f>IFERROR(VLOOKUP(G45,Indicators2324!D:F,3,0),"")</f>
        <v/>
      </c>
      <c r="I45" s="1"/>
      <c r="J45" s="1"/>
      <c r="K45" s="1"/>
      <c r="L45" s="58">
        <v>0</v>
      </c>
      <c r="M45" s="58">
        <v>0</v>
      </c>
      <c r="N45" s="59">
        <f t="shared" si="3"/>
        <v>0</v>
      </c>
      <c r="O45" s="50"/>
      <c r="P45" s="51"/>
      <c r="Q45" s="51"/>
      <c r="R45" s="51"/>
      <c r="S45" s="50"/>
      <c r="T45" s="51"/>
      <c r="U45" s="51"/>
      <c r="V45" s="51"/>
      <c r="W45" s="51"/>
      <c r="X45" s="50"/>
      <c r="Y45" s="51"/>
      <c r="Z45" s="63" t="str">
        <f t="shared" si="1"/>
        <v/>
      </c>
      <c r="AA45" s="63" t="str">
        <f t="shared" si="2"/>
        <v/>
      </c>
    </row>
    <row r="46" spans="1:27" ht="17.399999999999999" x14ac:dyDescent="0.3">
      <c r="A46" s="34"/>
      <c r="B46" s="34"/>
      <c r="C46" s="56"/>
      <c r="D46" s="37"/>
      <c r="E46" s="55" t="str">
        <f>IF(D46="","",IFERROR(VLOOKUP(D46,Table3[Name]:Table3[OK],6,0),"Please pick an organisation from the list. If your organisation is not in the list, pick ´New organisation´ from the list, and go to the instructions tab to fill the organisation's details"))</f>
        <v/>
      </c>
      <c r="F46" s="48"/>
      <c r="G46" s="39"/>
      <c r="H46" s="55" t="str">
        <f>IFERROR(VLOOKUP(G46,Indicators2324!D:F,3,0),"")</f>
        <v/>
      </c>
      <c r="I46" s="1"/>
      <c r="J46" s="1"/>
      <c r="K46" s="1"/>
      <c r="L46" s="58">
        <v>0</v>
      </c>
      <c r="M46" s="58">
        <v>0</v>
      </c>
      <c r="N46" s="59">
        <f t="shared" si="3"/>
        <v>0</v>
      </c>
      <c r="O46" s="50"/>
      <c r="P46" s="51"/>
      <c r="Q46" s="51"/>
      <c r="R46" s="51"/>
      <c r="S46" s="50"/>
      <c r="T46" s="51"/>
      <c r="U46" s="51"/>
      <c r="V46" s="51"/>
      <c r="W46" s="51"/>
      <c r="X46" s="50"/>
      <c r="Y46" s="51"/>
      <c r="Z46" s="63" t="str">
        <f t="shared" si="1"/>
        <v/>
      </c>
      <c r="AA46" s="63" t="str">
        <f t="shared" si="2"/>
        <v/>
      </c>
    </row>
    <row r="47" spans="1:27" ht="17.399999999999999" x14ac:dyDescent="0.3">
      <c r="A47" s="34"/>
      <c r="B47" s="34"/>
      <c r="C47" s="56"/>
      <c r="D47" s="37"/>
      <c r="E47" s="55" t="str">
        <f>IF(D47="","",IFERROR(VLOOKUP(D47,Table3[Name]:Table3[OK],6,0),"Please pick an organisation from the list. If your organisation is not in the list, pick ´New organisation´ from the list, and go to the instructions tab to fill the organisation's details"))</f>
        <v/>
      </c>
      <c r="F47" s="48"/>
      <c r="G47" s="39"/>
      <c r="H47" s="55" t="str">
        <f>IFERROR(VLOOKUP(G47,Indicators2324!D:F,3,0),"")</f>
        <v/>
      </c>
      <c r="I47" s="1"/>
      <c r="J47" s="1"/>
      <c r="K47" s="1"/>
      <c r="L47" s="58">
        <v>0</v>
      </c>
      <c r="M47" s="58">
        <v>0</v>
      </c>
      <c r="N47" s="59">
        <f t="shared" si="3"/>
        <v>0</v>
      </c>
      <c r="O47" s="50"/>
      <c r="P47" s="51"/>
      <c r="Q47" s="51"/>
      <c r="R47" s="51"/>
      <c r="S47" s="50"/>
      <c r="T47" s="51"/>
      <c r="U47" s="51"/>
      <c r="V47" s="51"/>
      <c r="W47" s="51"/>
      <c r="X47" s="50"/>
      <c r="Y47" s="51"/>
      <c r="Z47" s="63" t="str">
        <f t="shared" si="1"/>
        <v/>
      </c>
      <c r="AA47" s="63" t="str">
        <f t="shared" si="2"/>
        <v/>
      </c>
    </row>
    <row r="48" spans="1:27" ht="17.399999999999999" x14ac:dyDescent="0.3">
      <c r="A48" s="34"/>
      <c r="B48" s="34"/>
      <c r="C48" s="56"/>
      <c r="D48" s="37"/>
      <c r="E48" s="55" t="str">
        <f>IF(D48="","",IFERROR(VLOOKUP(D48,Table3[Name]:Table3[OK],6,0),"Please pick an organisation from the list. If your organisation is not in the list, pick ´New organisation´ from the list, and go to the instructions tab to fill the organisation's details"))</f>
        <v/>
      </c>
      <c r="F48" s="48"/>
      <c r="G48" s="39"/>
      <c r="H48" s="55" t="str">
        <f>IFERROR(VLOOKUP(G48,Indicators2324!D:F,3,0),"")</f>
        <v/>
      </c>
      <c r="I48" s="1"/>
      <c r="J48" s="1"/>
      <c r="K48" s="1"/>
      <c r="L48" s="58">
        <v>0</v>
      </c>
      <c r="M48" s="58">
        <v>0</v>
      </c>
      <c r="N48" s="59">
        <f t="shared" si="3"/>
        <v>0</v>
      </c>
      <c r="O48" s="50"/>
      <c r="P48" s="51"/>
      <c r="Q48" s="51"/>
      <c r="R48" s="51"/>
      <c r="S48" s="50"/>
      <c r="T48" s="51"/>
      <c r="U48" s="51"/>
      <c r="V48" s="51"/>
      <c r="W48" s="51"/>
      <c r="X48" s="50"/>
      <c r="Y48" s="51"/>
      <c r="Z48" s="63" t="str">
        <f t="shared" si="1"/>
        <v/>
      </c>
      <c r="AA48" s="63" t="str">
        <f t="shared" si="2"/>
        <v/>
      </c>
    </row>
    <row r="49" spans="1:27" ht="17.399999999999999" x14ac:dyDescent="0.3">
      <c r="A49" s="34"/>
      <c r="B49" s="34"/>
      <c r="C49" s="56"/>
      <c r="D49" s="37"/>
      <c r="E49" s="55" t="str">
        <f>IF(D49="","",IFERROR(VLOOKUP(D49,Table3[Name]:Table3[OK],6,0),"Please pick an organisation from the list. If your organisation is not in the list, pick ´New organisation´ from the list, and go to the instructions tab to fill the organisation's details"))</f>
        <v/>
      </c>
      <c r="F49" s="48"/>
      <c r="G49" s="39"/>
      <c r="H49" s="55" t="str">
        <f>IFERROR(VLOOKUP(G49,Indicators2324!D:F,3,0),"")</f>
        <v/>
      </c>
      <c r="I49" s="1"/>
      <c r="J49" s="1"/>
      <c r="K49" s="1"/>
      <c r="L49" s="58">
        <v>0</v>
      </c>
      <c r="M49" s="58">
        <v>0</v>
      </c>
      <c r="N49" s="59">
        <f t="shared" si="3"/>
        <v>0</v>
      </c>
      <c r="O49" s="50"/>
      <c r="P49" s="51"/>
      <c r="Q49" s="51"/>
      <c r="R49" s="51"/>
      <c r="S49" s="50"/>
      <c r="T49" s="51"/>
      <c r="U49" s="51"/>
      <c r="V49" s="51"/>
      <c r="W49" s="51"/>
      <c r="X49" s="50"/>
      <c r="Y49" s="51"/>
      <c r="Z49" s="63" t="str">
        <f t="shared" si="1"/>
        <v/>
      </c>
      <c r="AA49" s="63" t="str">
        <f t="shared" si="2"/>
        <v/>
      </c>
    </row>
    <row r="50" spans="1:27" ht="17.399999999999999" x14ac:dyDescent="0.3">
      <c r="A50" s="34"/>
      <c r="B50" s="34"/>
      <c r="C50" s="56"/>
      <c r="D50" s="37"/>
      <c r="E50" s="55" t="str">
        <f>IF(D50="","",IFERROR(VLOOKUP(D50,Table3[Name]:Table3[OK],6,0),"Please pick an organisation from the list. If your organisation is not in the list, pick ´New organisation´ from the list, and go to the instructions tab to fill the organisation's details"))</f>
        <v/>
      </c>
      <c r="F50" s="48"/>
      <c r="G50" s="39"/>
      <c r="H50" s="55" t="str">
        <f>IFERROR(VLOOKUP(G50,Indicators2324!D:F,3,0),"")</f>
        <v/>
      </c>
      <c r="I50" s="1"/>
      <c r="J50" s="1"/>
      <c r="K50" s="1"/>
      <c r="L50" s="58">
        <v>0</v>
      </c>
      <c r="M50" s="58">
        <v>0</v>
      </c>
      <c r="N50" s="59">
        <f t="shared" si="3"/>
        <v>0</v>
      </c>
      <c r="O50" s="50"/>
      <c r="P50" s="51"/>
      <c r="Q50" s="51"/>
      <c r="R50" s="51"/>
      <c r="S50" s="50"/>
      <c r="T50" s="51"/>
      <c r="U50" s="51"/>
      <c r="V50" s="51"/>
      <c r="W50" s="51"/>
      <c r="X50" s="50"/>
      <c r="Y50" s="51"/>
      <c r="Z50" s="63" t="str">
        <f t="shared" si="1"/>
        <v/>
      </c>
      <c r="AA50" s="63" t="str">
        <f t="shared" si="2"/>
        <v/>
      </c>
    </row>
    <row r="51" spans="1:27" ht="17.399999999999999" x14ac:dyDescent="0.3">
      <c r="A51" s="34"/>
      <c r="B51" s="34"/>
      <c r="C51" s="56"/>
      <c r="D51" s="37"/>
      <c r="E51" s="55" t="str">
        <f>IF(D51="","",IFERROR(VLOOKUP(D51,Table3[Name]:Table3[OK],6,0),"Please pick an organisation from the list. If your organisation is not in the list, pick ´New organisation´ from the list, and go to the instructions tab to fill the organisation's details"))</f>
        <v/>
      </c>
      <c r="F51" s="48"/>
      <c r="G51" s="39"/>
      <c r="H51" s="55" t="str">
        <f>IFERROR(VLOOKUP(G51,Indicators2324!D:F,3,0),"")</f>
        <v/>
      </c>
      <c r="I51" s="1"/>
      <c r="J51" s="1"/>
      <c r="K51" s="1"/>
      <c r="L51" s="58">
        <v>0</v>
      </c>
      <c r="M51" s="58">
        <v>0</v>
      </c>
      <c r="N51" s="59">
        <f t="shared" si="3"/>
        <v>0</v>
      </c>
      <c r="O51" s="50"/>
      <c r="P51" s="51"/>
      <c r="Q51" s="51"/>
      <c r="R51" s="51"/>
      <c r="S51" s="50"/>
      <c r="T51" s="51"/>
      <c r="U51" s="51"/>
      <c r="V51" s="51"/>
      <c r="W51" s="51"/>
      <c r="X51" s="50"/>
      <c r="Y51" s="51"/>
      <c r="Z51" s="63" t="str">
        <f t="shared" si="1"/>
        <v/>
      </c>
      <c r="AA51" s="63" t="str">
        <f t="shared" si="2"/>
        <v/>
      </c>
    </row>
    <row r="52" spans="1:27" ht="17.399999999999999" x14ac:dyDescent="0.3">
      <c r="A52" s="34"/>
      <c r="B52" s="34"/>
      <c r="C52" s="56"/>
      <c r="D52" s="37"/>
      <c r="E52" s="55" t="str">
        <f>IF(D52="","",IFERROR(VLOOKUP(D52,Table3[Name]:Table3[OK],6,0),"Please pick an organisation from the list. If your organisation is not in the list, pick ´New organisation´ from the list, and go to the instructions tab to fill the organisation's details"))</f>
        <v/>
      </c>
      <c r="F52" s="48"/>
      <c r="G52" s="39"/>
      <c r="H52" s="55" t="str">
        <f>IFERROR(VLOOKUP(G52,Indicators2324!D:F,3,0),"")</f>
        <v/>
      </c>
      <c r="I52" s="1"/>
      <c r="J52" s="1"/>
      <c r="K52" s="1"/>
      <c r="L52" s="58">
        <v>0</v>
      </c>
      <c r="M52" s="58">
        <v>0</v>
      </c>
      <c r="N52" s="59">
        <f t="shared" si="3"/>
        <v>0</v>
      </c>
      <c r="O52" s="50"/>
      <c r="P52" s="51"/>
      <c r="Q52" s="51"/>
      <c r="R52" s="51"/>
      <c r="S52" s="50"/>
      <c r="T52" s="51"/>
      <c r="U52" s="51"/>
      <c r="V52" s="51"/>
      <c r="W52" s="51"/>
      <c r="X52" s="50"/>
      <c r="Y52" s="51"/>
      <c r="Z52" s="63" t="str">
        <f t="shared" si="1"/>
        <v/>
      </c>
      <c r="AA52" s="63" t="str">
        <f t="shared" si="2"/>
        <v/>
      </c>
    </row>
    <row r="53" spans="1:27" ht="17.399999999999999" x14ac:dyDescent="0.3">
      <c r="A53" s="34"/>
      <c r="B53" s="34"/>
      <c r="C53" s="56"/>
      <c r="D53" s="37"/>
      <c r="E53" s="55" t="str">
        <f>IF(D53="","",IFERROR(VLOOKUP(D53,Table3[Name]:Table3[OK],6,0),"Please pick an organisation from the list. If your organisation is not in the list, pick ´New organisation´ from the list, and go to the instructions tab to fill the organisation's details"))</f>
        <v/>
      </c>
      <c r="F53" s="48"/>
      <c r="G53" s="39"/>
      <c r="H53" s="55" t="str">
        <f>IFERROR(VLOOKUP(G53,Indicators2324!D:F,3,0),"")</f>
        <v/>
      </c>
      <c r="I53" s="1"/>
      <c r="J53" s="1"/>
      <c r="K53" s="1"/>
      <c r="L53" s="58">
        <v>0</v>
      </c>
      <c r="M53" s="58">
        <v>0</v>
      </c>
      <c r="N53" s="59">
        <f t="shared" si="3"/>
        <v>0</v>
      </c>
      <c r="O53" s="50"/>
      <c r="P53" s="51"/>
      <c r="Q53" s="51"/>
      <c r="R53" s="51"/>
      <c r="S53" s="50"/>
      <c r="T53" s="51"/>
      <c r="U53" s="51"/>
      <c r="V53" s="51"/>
      <c r="W53" s="51"/>
      <c r="X53" s="50"/>
      <c r="Y53" s="51"/>
      <c r="Z53" s="63" t="str">
        <f t="shared" si="1"/>
        <v/>
      </c>
      <c r="AA53" s="63" t="str">
        <f t="shared" si="2"/>
        <v/>
      </c>
    </row>
    <row r="54" spans="1:27" ht="17.399999999999999" x14ac:dyDescent="0.3">
      <c r="A54" s="34"/>
      <c r="B54" s="34"/>
      <c r="C54" s="56"/>
      <c r="D54" s="37"/>
      <c r="E54" s="55" t="str">
        <f>IF(D54="","",IFERROR(VLOOKUP(D54,Table3[Name]:Table3[OK],6,0),"Please pick an organisation from the list. If your organisation is not in the list, pick ´New organisation´ from the list, and go to the instructions tab to fill the organisation's details"))</f>
        <v/>
      </c>
      <c r="F54" s="48"/>
      <c r="G54" s="39"/>
      <c r="H54" s="55" t="str">
        <f>IFERROR(VLOOKUP(G54,Indicators2324!D:F,3,0),"")</f>
        <v/>
      </c>
      <c r="I54" s="1"/>
      <c r="J54" s="1"/>
      <c r="K54" s="1"/>
      <c r="L54" s="58">
        <v>0</v>
      </c>
      <c r="M54" s="58">
        <v>0</v>
      </c>
      <c r="N54" s="59">
        <f t="shared" si="3"/>
        <v>0</v>
      </c>
      <c r="O54" s="50"/>
      <c r="P54" s="51"/>
      <c r="Q54" s="51"/>
      <c r="R54" s="51"/>
      <c r="S54" s="50"/>
      <c r="T54" s="51"/>
      <c r="U54" s="51"/>
      <c r="V54" s="51"/>
      <c r="W54" s="51"/>
      <c r="X54" s="50"/>
      <c r="Y54" s="51"/>
      <c r="Z54" s="63" t="str">
        <f t="shared" si="1"/>
        <v/>
      </c>
      <c r="AA54" s="63" t="str">
        <f t="shared" si="2"/>
        <v/>
      </c>
    </row>
    <row r="55" spans="1:27" ht="17.399999999999999" x14ac:dyDescent="0.3">
      <c r="A55" s="34"/>
      <c r="B55" s="34"/>
      <c r="C55" s="56"/>
      <c r="D55" s="37"/>
      <c r="E55" s="55" t="str">
        <f>IF(D55="","",IFERROR(VLOOKUP(D55,Table3[Name]:Table3[OK],6,0),"Please pick an organisation from the list. If your organisation is not in the list, pick ´New organisation´ from the list, and go to the instructions tab to fill the organisation's details"))</f>
        <v/>
      </c>
      <c r="F55" s="48"/>
      <c r="G55" s="39"/>
      <c r="H55" s="55" t="str">
        <f>IFERROR(VLOOKUP(G55,Indicators2324!D:F,3,0),"")</f>
        <v/>
      </c>
      <c r="I55" s="1"/>
      <c r="J55" s="1"/>
      <c r="K55" s="1"/>
      <c r="L55" s="58">
        <v>0</v>
      </c>
      <c r="M55" s="58">
        <v>0</v>
      </c>
      <c r="N55" s="59">
        <f t="shared" si="3"/>
        <v>0</v>
      </c>
      <c r="O55" s="50"/>
      <c r="P55" s="51"/>
      <c r="Q55" s="51"/>
      <c r="R55" s="51"/>
      <c r="S55" s="50"/>
      <c r="T55" s="51"/>
      <c r="U55" s="51"/>
      <c r="V55" s="51"/>
      <c r="W55" s="51"/>
      <c r="X55" s="50"/>
      <c r="Y55" s="51"/>
      <c r="Z55" s="63" t="str">
        <f t="shared" si="1"/>
        <v/>
      </c>
      <c r="AA55" s="63" t="str">
        <f t="shared" si="2"/>
        <v/>
      </c>
    </row>
    <row r="56" spans="1:27" ht="17.399999999999999" x14ac:dyDescent="0.3">
      <c r="A56" s="34"/>
      <c r="B56" s="34"/>
      <c r="C56" s="56"/>
      <c r="D56" s="37"/>
      <c r="E56" s="55" t="str">
        <f>IF(D56="","",IFERROR(VLOOKUP(D56,Table3[Name]:Table3[OK],6,0),"Please pick an organisation from the list. If your organisation is not in the list, pick ´New organisation´ from the list, and go to the instructions tab to fill the organisation's details"))</f>
        <v/>
      </c>
      <c r="F56" s="48"/>
      <c r="G56" s="39"/>
      <c r="H56" s="55" t="str">
        <f>IFERROR(VLOOKUP(G56,Indicators2324!D:F,3,0),"")</f>
        <v/>
      </c>
      <c r="I56" s="1"/>
      <c r="J56" s="1"/>
      <c r="K56" s="1"/>
      <c r="L56" s="58">
        <v>0</v>
      </c>
      <c r="M56" s="58">
        <v>0</v>
      </c>
      <c r="N56" s="59">
        <f t="shared" si="3"/>
        <v>0</v>
      </c>
      <c r="O56" s="50"/>
      <c r="P56" s="51"/>
      <c r="Q56" s="51"/>
      <c r="R56" s="51"/>
      <c r="S56" s="50"/>
      <c r="T56" s="51"/>
      <c r="U56" s="51"/>
      <c r="V56" s="51"/>
      <c r="W56" s="51"/>
      <c r="X56" s="50"/>
      <c r="Y56" s="51"/>
      <c r="Z56" s="63" t="str">
        <f t="shared" si="1"/>
        <v/>
      </c>
      <c r="AA56" s="63" t="str">
        <f t="shared" si="2"/>
        <v/>
      </c>
    </row>
    <row r="57" spans="1:27" ht="17.399999999999999" x14ac:dyDescent="0.3">
      <c r="A57" s="34"/>
      <c r="B57" s="34"/>
      <c r="C57" s="56"/>
      <c r="D57" s="37"/>
      <c r="E57" s="55" t="str">
        <f>IF(D57="","",IFERROR(VLOOKUP(D57,Table3[Name]:Table3[OK],6,0),"Please pick an organisation from the list. If your organisation is not in the list, pick ´New organisation´ from the list, and go to the instructions tab to fill the organisation's details"))</f>
        <v/>
      </c>
      <c r="F57" s="48"/>
      <c r="G57" s="39"/>
      <c r="H57" s="55" t="str">
        <f>IFERROR(VLOOKUP(G57,#REF!,5,0),"")</f>
        <v/>
      </c>
      <c r="I57" s="1"/>
      <c r="J57" s="1"/>
      <c r="K57" s="1"/>
      <c r="L57" s="58">
        <v>0</v>
      </c>
      <c r="M57" s="58">
        <v>0</v>
      </c>
      <c r="N57" s="59">
        <f t="shared" si="3"/>
        <v>0</v>
      </c>
      <c r="O57" s="50"/>
      <c r="P57" s="51"/>
      <c r="Q57" s="51"/>
      <c r="R57" s="51"/>
      <c r="S57" s="50"/>
      <c r="T57" s="51"/>
      <c r="U57" s="51"/>
      <c r="V57" s="51"/>
      <c r="W57" s="51"/>
      <c r="X57" s="50"/>
      <c r="Y57" s="51"/>
      <c r="Z57" s="63" t="str">
        <f t="shared" si="1"/>
        <v/>
      </c>
      <c r="AA57" s="63" t="str">
        <f t="shared" si="2"/>
        <v/>
      </c>
    </row>
    <row r="58" spans="1:27" ht="17.399999999999999" x14ac:dyDescent="0.3">
      <c r="A58" s="34"/>
      <c r="B58" s="34"/>
      <c r="C58" s="56"/>
      <c r="D58" s="37"/>
      <c r="E58" s="55" t="str">
        <f>IF(D58="","",IFERROR(VLOOKUP(D58,Table3[Name]:Table3[OK],6,0),"Please pick an organisation from the list. If your organisation is not in the list, pick ´New organisation´ from the list, and go to the instructions tab to fill the organisation's details"))</f>
        <v/>
      </c>
      <c r="F58" s="48"/>
      <c r="G58" s="39"/>
      <c r="H58" s="55" t="str">
        <f>IFERROR(VLOOKUP(G58,#REF!,5,0),"")</f>
        <v/>
      </c>
      <c r="I58" s="1"/>
      <c r="J58" s="1"/>
      <c r="K58" s="1"/>
      <c r="L58" s="58">
        <v>0</v>
      </c>
      <c r="M58" s="58">
        <v>0</v>
      </c>
      <c r="N58" s="59">
        <f t="shared" si="3"/>
        <v>0</v>
      </c>
      <c r="O58" s="50"/>
      <c r="P58" s="51"/>
      <c r="Q58" s="51"/>
      <c r="R58" s="51"/>
      <c r="S58" s="50"/>
      <c r="T58" s="51"/>
      <c r="U58" s="51"/>
      <c r="V58" s="51"/>
      <c r="W58" s="51"/>
      <c r="X58" s="50"/>
      <c r="Y58" s="51"/>
      <c r="Z58" s="63" t="str">
        <f t="shared" si="1"/>
        <v/>
      </c>
      <c r="AA58" s="63" t="str">
        <f t="shared" si="2"/>
        <v/>
      </c>
    </row>
    <row r="59" spans="1:27" ht="17.399999999999999" x14ac:dyDescent="0.3">
      <c r="A59" s="34"/>
      <c r="B59" s="34"/>
      <c r="C59" s="56"/>
      <c r="D59" s="37"/>
      <c r="E59" s="55" t="str">
        <f>IF(D59="","",IFERROR(VLOOKUP(D59,Table3[Name]:Table3[OK],6,0),"Please pick an organisation from the list. If your organisation is not in the list, pick ´New organisation´ from the list, and go to the instructions tab to fill the organisation's details"))</f>
        <v/>
      </c>
      <c r="F59" s="48"/>
      <c r="G59" s="39"/>
      <c r="H59" s="55" t="str">
        <f>IFERROR(VLOOKUP(G59,#REF!,5,0),"")</f>
        <v/>
      </c>
      <c r="I59" s="1"/>
      <c r="J59" s="1"/>
      <c r="K59" s="1"/>
      <c r="L59" s="58">
        <v>0</v>
      </c>
      <c r="M59" s="58">
        <v>0</v>
      </c>
      <c r="N59" s="59">
        <f t="shared" si="3"/>
        <v>0</v>
      </c>
      <c r="O59" s="50"/>
      <c r="P59" s="51"/>
      <c r="Q59" s="51"/>
      <c r="R59" s="51"/>
      <c r="S59" s="50"/>
      <c r="T59" s="51"/>
      <c r="U59" s="51"/>
      <c r="V59" s="51"/>
      <c r="W59" s="51"/>
      <c r="X59" s="50"/>
      <c r="Y59" s="51"/>
      <c r="Z59" s="63" t="str">
        <f t="shared" si="1"/>
        <v/>
      </c>
      <c r="AA59" s="63" t="str">
        <f t="shared" si="2"/>
        <v/>
      </c>
    </row>
    <row r="60" spans="1:27" ht="17.399999999999999" x14ac:dyDescent="0.3">
      <c r="A60" s="34"/>
      <c r="B60" s="34"/>
      <c r="C60" s="56"/>
      <c r="D60" s="37"/>
      <c r="E60" s="55" t="str">
        <f>IF(D60="","",IFERROR(VLOOKUP(D60,Table3[Name]:Table3[OK],6,0),"Please pick an organisation from the list. If your organisation is not in the list, pick ´New organisation´ from the list, and go to the instructions tab to fill the organisation's details"))</f>
        <v/>
      </c>
      <c r="F60" s="48"/>
      <c r="G60" s="39"/>
      <c r="H60" s="55" t="str">
        <f>IFERROR(VLOOKUP(G60,#REF!,5,0),"")</f>
        <v/>
      </c>
      <c r="I60" s="1"/>
      <c r="J60" s="1"/>
      <c r="K60" s="1"/>
      <c r="L60" s="58">
        <v>0</v>
      </c>
      <c r="M60" s="58">
        <v>0</v>
      </c>
      <c r="N60" s="59">
        <f t="shared" si="3"/>
        <v>0</v>
      </c>
      <c r="O60" s="50"/>
      <c r="P60" s="51"/>
      <c r="Q60" s="51"/>
      <c r="R60" s="51"/>
      <c r="S60" s="50"/>
      <c r="T60" s="51"/>
      <c r="U60" s="51"/>
      <c r="V60" s="51"/>
      <c r="W60" s="51"/>
      <c r="X60" s="50"/>
      <c r="Y60" s="51"/>
      <c r="Z60" s="63" t="str">
        <f t="shared" si="1"/>
        <v/>
      </c>
      <c r="AA60" s="63" t="str">
        <f t="shared" si="2"/>
        <v/>
      </c>
    </row>
    <row r="61" spans="1:27" ht="17.399999999999999" x14ac:dyDescent="0.3">
      <c r="A61" s="34"/>
      <c r="B61" s="34"/>
      <c r="C61" s="56"/>
      <c r="D61" s="37"/>
      <c r="E61" s="55" t="str">
        <f>IF(D61="","",IFERROR(VLOOKUP(D61,Table3[Name]:Table3[OK],6,0),"Please pick an organisation from the list. If your organisation is not in the list, pick ´New organisation´ from the list, and go to the instructions tab to fill the organisation's details"))</f>
        <v/>
      </c>
      <c r="F61" s="48"/>
      <c r="G61" s="39"/>
      <c r="H61" s="55" t="str">
        <f>IFERROR(VLOOKUP(G61,#REF!,5,0),"")</f>
        <v/>
      </c>
      <c r="I61" s="1"/>
      <c r="J61" s="1"/>
      <c r="K61" s="1"/>
      <c r="L61" s="58">
        <v>0</v>
      </c>
      <c r="M61" s="58">
        <v>0</v>
      </c>
      <c r="N61" s="59">
        <f t="shared" si="3"/>
        <v>0</v>
      </c>
      <c r="O61" s="50"/>
      <c r="P61" s="51"/>
      <c r="Q61" s="51"/>
      <c r="R61" s="51"/>
      <c r="S61" s="50"/>
      <c r="T61" s="51"/>
      <c r="U61" s="51"/>
      <c r="V61" s="51"/>
      <c r="W61" s="51"/>
      <c r="X61" s="50"/>
      <c r="Y61" s="51"/>
      <c r="Z61" s="63" t="str">
        <f t="shared" si="1"/>
        <v/>
      </c>
      <c r="AA61" s="63" t="str">
        <f t="shared" si="2"/>
        <v/>
      </c>
    </row>
    <row r="62" spans="1:27" ht="17.399999999999999" x14ac:dyDescent="0.3">
      <c r="A62" s="34"/>
      <c r="B62" s="34"/>
      <c r="C62" s="56"/>
      <c r="D62" s="37"/>
      <c r="E62" s="55" t="str">
        <f>IF(D62="","",IFERROR(VLOOKUP(D62,Table3[Name]:Table3[OK],6,0),"Please pick an organisation from the list. If your organisation is not in the list, pick ´New organisation´ from the list, and go to the instructions tab to fill the organisation's details"))</f>
        <v/>
      </c>
      <c r="F62" s="48"/>
      <c r="G62" s="39"/>
      <c r="H62" s="55" t="str">
        <f>IFERROR(VLOOKUP(G62,#REF!,5,0),"")</f>
        <v/>
      </c>
      <c r="I62" s="1"/>
      <c r="J62" s="1"/>
      <c r="K62" s="1"/>
      <c r="L62" s="58">
        <v>0</v>
      </c>
      <c r="M62" s="58">
        <v>0</v>
      </c>
      <c r="N62" s="59">
        <f t="shared" si="3"/>
        <v>0</v>
      </c>
      <c r="O62" s="50"/>
      <c r="P62" s="51"/>
      <c r="Q62" s="51"/>
      <c r="R62" s="51"/>
      <c r="S62" s="50"/>
      <c r="T62" s="51"/>
      <c r="U62" s="51"/>
      <c r="V62" s="51"/>
      <c r="W62" s="51"/>
      <c r="X62" s="50"/>
      <c r="Y62" s="51"/>
      <c r="Z62" s="63" t="str">
        <f t="shared" si="1"/>
        <v/>
      </c>
      <c r="AA62" s="63" t="str">
        <f t="shared" si="2"/>
        <v/>
      </c>
    </row>
    <row r="63" spans="1:27" ht="17.399999999999999" x14ac:dyDescent="0.3">
      <c r="A63" s="34"/>
      <c r="B63" s="34"/>
      <c r="C63" s="56"/>
      <c r="D63" s="37"/>
      <c r="E63" s="55" t="str">
        <f>IF(D63="","",IFERROR(VLOOKUP(D63,Table3[Name]:Table3[OK],6,0),"Please pick an organisation from the list. If your organisation is not in the list, pick ´New organisation´ from the list, and go to the instructions tab to fill the organisation's details"))</f>
        <v/>
      </c>
      <c r="F63" s="48"/>
      <c r="G63" s="39"/>
      <c r="H63" s="55" t="str">
        <f>IFERROR(VLOOKUP(G63,#REF!,5,0),"")</f>
        <v/>
      </c>
      <c r="I63" s="1"/>
      <c r="J63" s="1"/>
      <c r="K63" s="1"/>
      <c r="L63" s="58">
        <v>0</v>
      </c>
      <c r="M63" s="58">
        <v>0</v>
      </c>
      <c r="N63" s="59">
        <f t="shared" si="3"/>
        <v>0</v>
      </c>
      <c r="O63" s="50"/>
      <c r="P63" s="51"/>
      <c r="Q63" s="51"/>
      <c r="R63" s="51"/>
      <c r="S63" s="50"/>
      <c r="T63" s="51"/>
      <c r="U63" s="51"/>
      <c r="V63" s="51"/>
      <c r="W63" s="51"/>
      <c r="X63" s="50"/>
      <c r="Y63" s="51"/>
      <c r="Z63" s="63" t="str">
        <f t="shared" si="1"/>
        <v/>
      </c>
      <c r="AA63" s="63" t="str">
        <f t="shared" si="2"/>
        <v/>
      </c>
    </row>
    <row r="64" spans="1:27" ht="17.399999999999999" x14ac:dyDescent="0.3">
      <c r="A64" s="34"/>
      <c r="B64" s="34"/>
      <c r="C64" s="56"/>
      <c r="D64" s="37"/>
      <c r="E64" s="55" t="str">
        <f>IF(D64="","",IFERROR(VLOOKUP(D64,Table3[Name]:Table3[OK],6,0),"Please pick an organisation from the list. If your organisation is not in the list, pick ´New organisation´ from the list, and go to the instructions tab to fill the organisation's details"))</f>
        <v/>
      </c>
      <c r="F64" s="48"/>
      <c r="G64" s="39"/>
      <c r="H64" s="55" t="str">
        <f>IFERROR(VLOOKUP(G64,#REF!,5,0),"")</f>
        <v/>
      </c>
      <c r="I64" s="1"/>
      <c r="J64" s="1"/>
      <c r="K64" s="1"/>
      <c r="L64" s="58">
        <v>0</v>
      </c>
      <c r="M64" s="58">
        <v>0</v>
      </c>
      <c r="N64" s="59">
        <f t="shared" si="3"/>
        <v>0</v>
      </c>
      <c r="O64" s="50"/>
      <c r="P64" s="51"/>
      <c r="Q64" s="51"/>
      <c r="R64" s="51"/>
      <c r="S64" s="50"/>
      <c r="T64" s="51"/>
      <c r="U64" s="51"/>
      <c r="V64" s="51"/>
      <c r="W64" s="51"/>
      <c r="X64" s="50"/>
      <c r="Y64" s="51"/>
      <c r="Z64" s="63" t="str">
        <f t="shared" si="1"/>
        <v/>
      </c>
      <c r="AA64" s="63" t="str">
        <f t="shared" si="2"/>
        <v/>
      </c>
    </row>
    <row r="65" spans="1:27" ht="17.399999999999999" x14ac:dyDescent="0.3">
      <c r="A65" s="34"/>
      <c r="B65" s="34"/>
      <c r="C65" s="56"/>
      <c r="D65" s="37"/>
      <c r="E65" s="55" t="str">
        <f>IF(D65="","",IFERROR(VLOOKUP(D65,Table3[Name]:Table3[OK],6,0),"Please pick an organisation from the list. If your organisation is not in the list, pick ´New organisation´ from the list, and go to the instructions tab to fill the organisation's details"))</f>
        <v/>
      </c>
      <c r="F65" s="48"/>
      <c r="G65" s="39"/>
      <c r="H65" s="55" t="str">
        <f>IFERROR(VLOOKUP(G65,#REF!,5,0),"")</f>
        <v/>
      </c>
      <c r="I65" s="1"/>
      <c r="J65" s="1"/>
      <c r="K65" s="1"/>
      <c r="L65" s="58">
        <v>0</v>
      </c>
      <c r="M65" s="58">
        <v>0</v>
      </c>
      <c r="N65" s="59">
        <f t="shared" si="3"/>
        <v>0</v>
      </c>
      <c r="O65" s="50"/>
      <c r="P65" s="51"/>
      <c r="Q65" s="51"/>
      <c r="R65" s="51"/>
      <c r="S65" s="50"/>
      <c r="T65" s="51"/>
      <c r="U65" s="51"/>
      <c r="V65" s="51"/>
      <c r="W65" s="51"/>
      <c r="X65" s="50"/>
      <c r="Y65" s="51"/>
      <c r="Z65" s="63" t="str">
        <f t="shared" si="1"/>
        <v/>
      </c>
      <c r="AA65" s="63" t="str">
        <f t="shared" si="2"/>
        <v/>
      </c>
    </row>
    <row r="66" spans="1:27" ht="17.399999999999999" x14ac:dyDescent="0.3">
      <c r="A66" s="34"/>
      <c r="B66" s="34"/>
      <c r="C66" s="56"/>
      <c r="D66" s="37"/>
      <c r="E66" s="55" t="str">
        <f>IF(D66="","",IFERROR(VLOOKUP(D66,Table3[Name]:Table3[OK],6,0),"Please pick an organisation from the list. If your organisation is not in the list, pick ´New organisation´ from the list, and go to the instructions tab to fill the organisation's details"))</f>
        <v/>
      </c>
      <c r="F66" s="48"/>
      <c r="G66" s="39"/>
      <c r="H66" s="55" t="str">
        <f>IFERROR(VLOOKUP(G66,#REF!,5,0),"")</f>
        <v/>
      </c>
      <c r="I66" s="1"/>
      <c r="J66" s="1"/>
      <c r="K66" s="1"/>
      <c r="L66" s="58">
        <v>0</v>
      </c>
      <c r="M66" s="58">
        <v>0</v>
      </c>
      <c r="N66" s="59">
        <f t="shared" si="3"/>
        <v>0</v>
      </c>
      <c r="O66" s="50"/>
      <c r="P66" s="51"/>
      <c r="Q66" s="51"/>
      <c r="R66" s="51"/>
      <c r="S66" s="50"/>
      <c r="T66" s="51"/>
      <c r="U66" s="51"/>
      <c r="V66" s="51"/>
      <c r="W66" s="51"/>
      <c r="X66" s="50"/>
      <c r="Y66" s="51"/>
      <c r="Z66" s="63" t="str">
        <f t="shared" si="1"/>
        <v/>
      </c>
      <c r="AA66" s="63" t="str">
        <f t="shared" si="2"/>
        <v/>
      </c>
    </row>
    <row r="67" spans="1:27" ht="17.399999999999999" x14ac:dyDescent="0.3">
      <c r="A67" s="34"/>
      <c r="B67" s="34"/>
      <c r="C67" s="56"/>
      <c r="D67" s="37"/>
      <c r="E67" s="55" t="str">
        <f>IF(D67="","",IFERROR(VLOOKUP(D67,Table3[Name]:Table3[OK],6,0),"Please pick an organisation from the list. If your organisation is not in the list, pick ´New organisation´ from the list, and go to the instructions tab to fill the organisation's details"))</f>
        <v/>
      </c>
      <c r="F67" s="48"/>
      <c r="G67" s="39"/>
      <c r="H67" s="55" t="str">
        <f>IFERROR(VLOOKUP(G67,#REF!,5,0),"")</f>
        <v/>
      </c>
      <c r="I67" s="1"/>
      <c r="J67" s="1"/>
      <c r="K67" s="1"/>
      <c r="L67" s="58">
        <v>0</v>
      </c>
      <c r="M67" s="58">
        <v>0</v>
      </c>
      <c r="N67" s="59">
        <f t="shared" si="3"/>
        <v>0</v>
      </c>
      <c r="O67" s="50"/>
      <c r="P67" s="51"/>
      <c r="Q67" s="51"/>
      <c r="R67" s="51"/>
      <c r="S67" s="50"/>
      <c r="T67" s="51"/>
      <c r="U67" s="51"/>
      <c r="V67" s="51"/>
      <c r="W67" s="51"/>
      <c r="X67" s="50"/>
      <c r="Y67" s="51"/>
      <c r="Z67" s="63" t="str">
        <f t="shared" ref="Z67:Z130" si="4">IF($H67="PiN",IF(AND($O67="",$P67="",$Q67="",$R67="",$S67="",$X67=""),"Please type in the target related to the population type in cells O, P,Q, R or S",IF(X67&lt;&gt;SUM(O67:S67),"Please check the population breakdown. The sum of columns O, P,Q, R abd S is not matching the total value for column X","OK")),IF(H67="","","OK"))</f>
        <v/>
      </c>
      <c r="AA67" s="63" t="str">
        <f t="shared" ref="AA67:AA130" si="5">IF($H67="PiN",IF(SUM($T67:$X67)=0,"Please type in the TOTAL TARGET in column X",IF(SUM($T67:$W67)=$X67,"OK","Please check the age and gender breakdown, the sum of columns T,U, V and W is not matching the total value for column X")),IF($H67="Capacity Building",IF(SUM($T67:$X67)=0,"Please type in the TOTAL TARGET in column X",IF(OR(SUM($T67:$W67)=$X67,SUM($T67:$W67)=0),"OK","Please check the age and gender breakdown, the sum of columns T,U,V and W is not matching the total value for column X")),IF($H67="","","OK")))</f>
        <v/>
      </c>
    </row>
    <row r="68" spans="1:27" ht="17.399999999999999" x14ac:dyDescent="0.3">
      <c r="A68" s="34"/>
      <c r="B68" s="34"/>
      <c r="C68" s="56"/>
      <c r="D68" s="37"/>
      <c r="E68" s="55" t="str">
        <f>IF(D68="","",IFERROR(VLOOKUP(D68,Table3[Name]:Table3[OK],6,0),"Please pick an organisation from the list. If your organisation is not in the list, pick ´New organisation´ from the list, and go to the instructions tab to fill the organisation's details"))</f>
        <v/>
      </c>
      <c r="F68" s="48"/>
      <c r="G68" s="39"/>
      <c r="H68" s="55" t="str">
        <f>IFERROR(VLOOKUP(G68,#REF!,5,0),"")</f>
        <v/>
      </c>
      <c r="I68" s="1"/>
      <c r="J68" s="1"/>
      <c r="K68" s="1"/>
      <c r="L68" s="58">
        <v>0</v>
      </c>
      <c r="M68" s="58">
        <v>0</v>
      </c>
      <c r="N68" s="59">
        <f t="shared" si="3"/>
        <v>0</v>
      </c>
      <c r="O68" s="50"/>
      <c r="P68" s="51"/>
      <c r="Q68" s="51"/>
      <c r="R68" s="51"/>
      <c r="S68" s="50"/>
      <c r="T68" s="51"/>
      <c r="U68" s="51"/>
      <c r="V68" s="51"/>
      <c r="W68" s="51"/>
      <c r="X68" s="50"/>
      <c r="Y68" s="51"/>
      <c r="Z68" s="63" t="str">
        <f t="shared" si="4"/>
        <v/>
      </c>
      <c r="AA68" s="63" t="str">
        <f t="shared" si="5"/>
        <v/>
      </c>
    </row>
    <row r="69" spans="1:27" ht="17.399999999999999" x14ac:dyDescent="0.3">
      <c r="A69" s="34"/>
      <c r="B69" s="34"/>
      <c r="C69" s="56"/>
      <c r="D69" s="37"/>
      <c r="E69" s="55" t="str">
        <f>IF(D69="","",IFERROR(VLOOKUP(D69,Table3[Name]:Table3[OK],6,0),"Please pick an organisation from the list. If your organisation is not in the list, pick ´New organisation´ from the list, and go to the instructions tab to fill the organisation's details"))</f>
        <v/>
      </c>
      <c r="F69" s="48"/>
      <c r="G69" s="39"/>
      <c r="H69" s="55" t="str">
        <f>IFERROR(VLOOKUP(G69,#REF!,5,0),"")</f>
        <v/>
      </c>
      <c r="I69" s="1"/>
      <c r="J69" s="1"/>
      <c r="K69" s="1"/>
      <c r="L69" s="58">
        <v>0</v>
      </c>
      <c r="M69" s="58">
        <v>0</v>
      </c>
      <c r="N69" s="59">
        <f t="shared" si="3"/>
        <v>0</v>
      </c>
      <c r="O69" s="50"/>
      <c r="P69" s="51"/>
      <c r="Q69" s="51"/>
      <c r="R69" s="51"/>
      <c r="S69" s="50"/>
      <c r="T69" s="51"/>
      <c r="U69" s="51"/>
      <c r="V69" s="51"/>
      <c r="W69" s="51"/>
      <c r="X69" s="50"/>
      <c r="Y69" s="51"/>
      <c r="Z69" s="63" t="str">
        <f t="shared" si="4"/>
        <v/>
      </c>
      <c r="AA69" s="63" t="str">
        <f t="shared" si="5"/>
        <v/>
      </c>
    </row>
    <row r="70" spans="1:27" ht="17.399999999999999" x14ac:dyDescent="0.3">
      <c r="A70" s="34"/>
      <c r="B70" s="34"/>
      <c r="C70" s="56"/>
      <c r="D70" s="37"/>
      <c r="E70" s="55" t="str">
        <f>IF(D70="","",IFERROR(VLOOKUP(D70,Table3[Name]:Table3[OK],6,0),"Please pick an organisation from the list. If your organisation is not in the list, pick ´New organisation´ from the list, and go to the instructions tab to fill the organisation's details"))</f>
        <v/>
      </c>
      <c r="F70" s="48"/>
      <c r="G70" s="39"/>
      <c r="H70" s="55" t="str">
        <f>IFERROR(VLOOKUP(G70,#REF!,5,0),"")</f>
        <v/>
      </c>
      <c r="I70" s="1"/>
      <c r="J70" s="1"/>
      <c r="K70" s="1"/>
      <c r="L70" s="58">
        <v>0</v>
      </c>
      <c r="M70" s="58">
        <v>0</v>
      </c>
      <c r="N70" s="59">
        <f t="shared" si="3"/>
        <v>0</v>
      </c>
      <c r="O70" s="50"/>
      <c r="P70" s="51"/>
      <c r="Q70" s="51"/>
      <c r="R70" s="51"/>
      <c r="S70" s="50"/>
      <c r="T70" s="51"/>
      <c r="U70" s="51"/>
      <c r="V70" s="51"/>
      <c r="W70" s="51"/>
      <c r="X70" s="50"/>
      <c r="Y70" s="51"/>
      <c r="Z70" s="63" t="str">
        <f t="shared" si="4"/>
        <v/>
      </c>
      <c r="AA70" s="63" t="str">
        <f t="shared" si="5"/>
        <v/>
      </c>
    </row>
    <row r="71" spans="1:27" ht="17.399999999999999" x14ac:dyDescent="0.3">
      <c r="A71" s="34"/>
      <c r="B71" s="34"/>
      <c r="C71" s="56"/>
      <c r="D71" s="37"/>
      <c r="E71" s="55" t="str">
        <f>IF(D71="","",IFERROR(VLOOKUP(D71,Table3[Name]:Table3[OK],6,0),"Please pick an organisation from the list. If your organisation is not in the list, pick ´New organisation´ from the list, and go to the instructions tab to fill the organisation's details"))</f>
        <v/>
      </c>
      <c r="F71" s="48"/>
      <c r="G71" s="39"/>
      <c r="H71" s="55" t="str">
        <f>IFERROR(VLOOKUP(G71,#REF!,5,0),"")</f>
        <v/>
      </c>
      <c r="I71" s="1"/>
      <c r="J71" s="1"/>
      <c r="K71" s="1"/>
      <c r="L71" s="58">
        <v>0</v>
      </c>
      <c r="M71" s="58">
        <v>0</v>
      </c>
      <c r="N71" s="59">
        <f t="shared" si="3"/>
        <v>0</v>
      </c>
      <c r="O71" s="50"/>
      <c r="P71" s="51"/>
      <c r="Q71" s="51"/>
      <c r="R71" s="51"/>
      <c r="S71" s="50"/>
      <c r="T71" s="51"/>
      <c r="U71" s="51"/>
      <c r="V71" s="51"/>
      <c r="W71" s="51"/>
      <c r="X71" s="50"/>
      <c r="Y71" s="51"/>
      <c r="Z71" s="63" t="str">
        <f t="shared" si="4"/>
        <v/>
      </c>
      <c r="AA71" s="63" t="str">
        <f t="shared" si="5"/>
        <v/>
      </c>
    </row>
    <row r="72" spans="1:27" ht="17.399999999999999" x14ac:dyDescent="0.3">
      <c r="A72" s="34"/>
      <c r="B72" s="34"/>
      <c r="C72" s="56"/>
      <c r="D72" s="37"/>
      <c r="E72" s="55" t="str">
        <f>IF(D72="","",IFERROR(VLOOKUP(D72,Table3[Name]:Table3[OK],6,0),"Please pick an organisation from the list. If your organisation is not in the list, pick ´New organisation´ from the list, and go to the instructions tab to fill the organisation's details"))</f>
        <v/>
      </c>
      <c r="F72" s="48"/>
      <c r="G72" s="39"/>
      <c r="H72" s="55" t="str">
        <f>IFERROR(VLOOKUP(G72,#REF!,5,0),"")</f>
        <v/>
      </c>
      <c r="I72" s="1"/>
      <c r="J72" s="1"/>
      <c r="K72" s="1"/>
      <c r="L72" s="58">
        <v>0</v>
      </c>
      <c r="M72" s="58">
        <v>0</v>
      </c>
      <c r="N72" s="59">
        <f t="shared" si="3"/>
        <v>0</v>
      </c>
      <c r="O72" s="50"/>
      <c r="P72" s="51"/>
      <c r="Q72" s="51"/>
      <c r="R72" s="51"/>
      <c r="S72" s="50"/>
      <c r="T72" s="51"/>
      <c r="U72" s="51"/>
      <c r="V72" s="51"/>
      <c r="W72" s="51"/>
      <c r="X72" s="50"/>
      <c r="Y72" s="51"/>
      <c r="Z72" s="63" t="str">
        <f t="shared" si="4"/>
        <v/>
      </c>
      <c r="AA72" s="63" t="str">
        <f t="shared" si="5"/>
        <v/>
      </c>
    </row>
    <row r="73" spans="1:27" ht="17.399999999999999" x14ac:dyDescent="0.3">
      <c r="A73" s="34"/>
      <c r="B73" s="34"/>
      <c r="C73" s="56"/>
      <c r="D73" s="37"/>
      <c r="E73" s="55" t="str">
        <f>IF(D73="","",IFERROR(VLOOKUP(D73,Table3[Name]:Table3[OK],6,0),"Please pick an organisation from the list. If your organisation is not in the list, pick ´New organisation´ from the list, and go to the instructions tab to fill the organisation's details"))</f>
        <v/>
      </c>
      <c r="F73" s="48"/>
      <c r="G73" s="39"/>
      <c r="H73" s="55" t="str">
        <f>IFERROR(VLOOKUP(G73,#REF!,5,0),"")</f>
        <v/>
      </c>
      <c r="I73" s="1"/>
      <c r="J73" s="1"/>
      <c r="K73" s="1"/>
      <c r="L73" s="58">
        <v>0</v>
      </c>
      <c r="M73" s="58">
        <v>0</v>
      </c>
      <c r="N73" s="59">
        <f t="shared" si="3"/>
        <v>0</v>
      </c>
      <c r="O73" s="50"/>
      <c r="P73" s="51"/>
      <c r="Q73" s="51"/>
      <c r="R73" s="51"/>
      <c r="S73" s="50"/>
      <c r="T73" s="51"/>
      <c r="U73" s="51"/>
      <c r="V73" s="51"/>
      <c r="W73" s="51"/>
      <c r="X73" s="50"/>
      <c r="Y73" s="51"/>
      <c r="Z73" s="63" t="str">
        <f t="shared" si="4"/>
        <v/>
      </c>
      <c r="AA73" s="63" t="str">
        <f t="shared" si="5"/>
        <v/>
      </c>
    </row>
    <row r="74" spans="1:27" ht="17.399999999999999" x14ac:dyDescent="0.3">
      <c r="A74" s="34"/>
      <c r="B74" s="34"/>
      <c r="C74" s="56"/>
      <c r="D74" s="37"/>
      <c r="E74" s="55" t="str">
        <f>IF(D74="","",IFERROR(VLOOKUP(D74,Table3[Name]:Table3[OK],6,0),"Please pick an organisation from the list. If your organisation is not in the list, pick ´New organisation´ from the list, and go to the instructions tab to fill the organisation's details"))</f>
        <v/>
      </c>
      <c r="F74" s="48"/>
      <c r="G74" s="39"/>
      <c r="H74" s="55" t="str">
        <f>IFERROR(VLOOKUP(G74,#REF!,5,0),"")</f>
        <v/>
      </c>
      <c r="I74" s="1"/>
      <c r="J74" s="1"/>
      <c r="K74" s="1"/>
      <c r="L74" s="58">
        <v>0</v>
      </c>
      <c r="M74" s="58">
        <v>0</v>
      </c>
      <c r="N74" s="59">
        <f t="shared" si="3"/>
        <v>0</v>
      </c>
      <c r="O74" s="50"/>
      <c r="P74" s="51"/>
      <c r="Q74" s="51"/>
      <c r="R74" s="51"/>
      <c r="S74" s="50"/>
      <c r="T74" s="51"/>
      <c r="U74" s="51"/>
      <c r="V74" s="51"/>
      <c r="W74" s="51"/>
      <c r="X74" s="50"/>
      <c r="Y74" s="51"/>
      <c r="Z74" s="63" t="str">
        <f t="shared" si="4"/>
        <v/>
      </c>
      <c r="AA74" s="63" t="str">
        <f t="shared" si="5"/>
        <v/>
      </c>
    </row>
    <row r="75" spans="1:27" ht="17.399999999999999" x14ac:dyDescent="0.3">
      <c r="A75" s="34"/>
      <c r="B75" s="34"/>
      <c r="C75" s="56"/>
      <c r="D75" s="37"/>
      <c r="E75" s="55" t="str">
        <f>IF(D75="","",IFERROR(VLOOKUP(D75,Table3[Name]:Table3[OK],6,0),"Please pick an organisation from the list. If your organisation is not in the list, pick ´New organisation´ from the list, and go to the instructions tab to fill the organisation's details"))</f>
        <v/>
      </c>
      <c r="F75" s="48"/>
      <c r="G75" s="39"/>
      <c r="H75" s="55" t="str">
        <f>IFERROR(VLOOKUP(G75,#REF!,5,0),"")</f>
        <v/>
      </c>
      <c r="I75" s="1"/>
      <c r="J75" s="1"/>
      <c r="K75" s="1"/>
      <c r="L75" s="58">
        <v>0</v>
      </c>
      <c r="M75" s="58">
        <v>0</v>
      </c>
      <c r="N75" s="59">
        <f t="shared" si="3"/>
        <v>0</v>
      </c>
      <c r="O75" s="50"/>
      <c r="P75" s="51"/>
      <c r="Q75" s="51"/>
      <c r="R75" s="51"/>
      <c r="S75" s="50"/>
      <c r="T75" s="51"/>
      <c r="U75" s="51"/>
      <c r="V75" s="51"/>
      <c r="W75" s="51"/>
      <c r="X75" s="50"/>
      <c r="Y75" s="51"/>
      <c r="Z75" s="63" t="str">
        <f t="shared" si="4"/>
        <v/>
      </c>
      <c r="AA75" s="63" t="str">
        <f t="shared" si="5"/>
        <v/>
      </c>
    </row>
    <row r="76" spans="1:27" ht="17.399999999999999" x14ac:dyDescent="0.3">
      <c r="A76" s="34"/>
      <c r="B76" s="34"/>
      <c r="C76" s="56"/>
      <c r="D76" s="37"/>
      <c r="E76" s="55" t="str">
        <f>IF(D76="","",IFERROR(VLOOKUP(D76,Table3[Name]:Table3[OK],6,0),"Please pick an organisation from the list. If your organisation is not in the list, pick ´New organisation´ from the list, and go to the instructions tab to fill the organisation's details"))</f>
        <v/>
      </c>
      <c r="F76" s="48"/>
      <c r="G76" s="39"/>
      <c r="H76" s="55" t="str">
        <f>IFERROR(VLOOKUP(G76,#REF!,5,0),"")</f>
        <v/>
      </c>
      <c r="I76" s="1"/>
      <c r="J76" s="1"/>
      <c r="K76" s="1"/>
      <c r="L76" s="58">
        <v>0</v>
      </c>
      <c r="M76" s="58">
        <v>0</v>
      </c>
      <c r="N76" s="59">
        <f t="shared" ref="N76:N139" si="6">L76+M76</f>
        <v>0</v>
      </c>
      <c r="O76" s="50"/>
      <c r="P76" s="51"/>
      <c r="Q76" s="51"/>
      <c r="R76" s="51"/>
      <c r="S76" s="50"/>
      <c r="T76" s="51"/>
      <c r="U76" s="51"/>
      <c r="V76" s="51"/>
      <c r="W76" s="51"/>
      <c r="X76" s="50"/>
      <c r="Y76" s="51"/>
      <c r="Z76" s="63" t="str">
        <f t="shared" si="4"/>
        <v/>
      </c>
      <c r="AA76" s="63" t="str">
        <f t="shared" si="5"/>
        <v/>
      </c>
    </row>
    <row r="77" spans="1:27" ht="17.399999999999999" x14ac:dyDescent="0.3">
      <c r="A77" s="34"/>
      <c r="B77" s="34"/>
      <c r="C77" s="56"/>
      <c r="D77" s="37"/>
      <c r="E77" s="55" t="str">
        <f>IF(D77="","",IFERROR(VLOOKUP(D77,Table3[Name]:Table3[OK],6,0),"Please pick an organisation from the list. If your organisation is not in the list, pick ´New organisation´ from the list, and go to the instructions tab to fill the organisation's details"))</f>
        <v/>
      </c>
      <c r="F77" s="48"/>
      <c r="G77" s="39"/>
      <c r="H77" s="55" t="str">
        <f>IFERROR(VLOOKUP(G77,#REF!,5,0),"")</f>
        <v/>
      </c>
      <c r="I77" s="1"/>
      <c r="J77" s="1"/>
      <c r="K77" s="1"/>
      <c r="L77" s="58">
        <v>0</v>
      </c>
      <c r="M77" s="58">
        <v>0</v>
      </c>
      <c r="N77" s="59">
        <f t="shared" si="6"/>
        <v>0</v>
      </c>
      <c r="O77" s="50"/>
      <c r="P77" s="51"/>
      <c r="Q77" s="51"/>
      <c r="R77" s="51"/>
      <c r="S77" s="50"/>
      <c r="T77" s="51"/>
      <c r="U77" s="51"/>
      <c r="V77" s="51"/>
      <c r="W77" s="51"/>
      <c r="X77" s="50"/>
      <c r="Y77" s="51"/>
      <c r="Z77" s="63" t="str">
        <f t="shared" si="4"/>
        <v/>
      </c>
      <c r="AA77" s="63" t="str">
        <f t="shared" si="5"/>
        <v/>
      </c>
    </row>
    <row r="78" spans="1:27" ht="17.399999999999999" x14ac:dyDescent="0.3">
      <c r="A78" s="34"/>
      <c r="B78" s="34"/>
      <c r="C78" s="56"/>
      <c r="D78" s="37"/>
      <c r="E78" s="55" t="str">
        <f>IF(D78="","",IFERROR(VLOOKUP(D78,Table3[Name]:Table3[OK],6,0),"Please pick an organisation from the list. If your organisation is not in the list, pick ´New organisation´ from the list, and go to the instructions tab to fill the organisation's details"))</f>
        <v/>
      </c>
      <c r="F78" s="48"/>
      <c r="G78" s="39"/>
      <c r="H78" s="55" t="str">
        <f>IFERROR(VLOOKUP(G78,#REF!,5,0),"")</f>
        <v/>
      </c>
      <c r="I78" s="1"/>
      <c r="J78" s="1"/>
      <c r="K78" s="1"/>
      <c r="L78" s="58">
        <v>0</v>
      </c>
      <c r="M78" s="58">
        <v>0</v>
      </c>
      <c r="N78" s="59">
        <f t="shared" si="6"/>
        <v>0</v>
      </c>
      <c r="O78" s="50"/>
      <c r="P78" s="51"/>
      <c r="Q78" s="51"/>
      <c r="R78" s="51"/>
      <c r="S78" s="50"/>
      <c r="T78" s="51"/>
      <c r="U78" s="51"/>
      <c r="V78" s="51"/>
      <c r="W78" s="51"/>
      <c r="X78" s="50"/>
      <c r="Y78" s="51"/>
      <c r="Z78" s="63" t="str">
        <f t="shared" si="4"/>
        <v/>
      </c>
      <c r="AA78" s="63" t="str">
        <f t="shared" si="5"/>
        <v/>
      </c>
    </row>
    <row r="79" spans="1:27" ht="17.399999999999999" x14ac:dyDescent="0.3">
      <c r="A79" s="34"/>
      <c r="B79" s="34"/>
      <c r="C79" s="56"/>
      <c r="D79" s="37"/>
      <c r="E79" s="55" t="str">
        <f>IF(D79="","",IFERROR(VLOOKUP(D79,Table3[Name]:Table3[OK],6,0),"Please pick an organisation from the list. If your organisation is not in the list, pick ´New organisation´ from the list, and go to the instructions tab to fill the organisation's details"))</f>
        <v/>
      </c>
      <c r="F79" s="48"/>
      <c r="G79" s="39"/>
      <c r="H79" s="55" t="str">
        <f>IFERROR(VLOOKUP(G79,#REF!,5,0),"")</f>
        <v/>
      </c>
      <c r="I79" s="1"/>
      <c r="J79" s="1"/>
      <c r="K79" s="1"/>
      <c r="L79" s="58">
        <v>0</v>
      </c>
      <c r="M79" s="58">
        <v>0</v>
      </c>
      <c r="N79" s="59">
        <f t="shared" si="6"/>
        <v>0</v>
      </c>
      <c r="O79" s="50"/>
      <c r="P79" s="51"/>
      <c r="Q79" s="51"/>
      <c r="R79" s="51"/>
      <c r="S79" s="50"/>
      <c r="T79" s="51"/>
      <c r="U79" s="51"/>
      <c r="V79" s="51"/>
      <c r="W79" s="51"/>
      <c r="X79" s="50"/>
      <c r="Y79" s="51"/>
      <c r="Z79" s="63" t="str">
        <f t="shared" si="4"/>
        <v/>
      </c>
      <c r="AA79" s="63" t="str">
        <f t="shared" si="5"/>
        <v/>
      </c>
    </row>
    <row r="80" spans="1:27" ht="17.399999999999999" x14ac:dyDescent="0.3">
      <c r="A80" s="34"/>
      <c r="B80" s="34"/>
      <c r="C80" s="56"/>
      <c r="D80" s="37"/>
      <c r="E80" s="55" t="str">
        <f>IF(D80="","",IFERROR(VLOOKUP(D80,Table3[Name]:Table3[OK],6,0),"Please pick an organisation from the list. If your organisation is not in the list, pick ´New organisation´ from the list, and go to the instructions tab to fill the organisation's details"))</f>
        <v/>
      </c>
      <c r="F80" s="48"/>
      <c r="G80" s="39"/>
      <c r="H80" s="55" t="str">
        <f>IFERROR(VLOOKUP(G80,#REF!,5,0),"")</f>
        <v/>
      </c>
      <c r="I80" s="1"/>
      <c r="J80" s="1"/>
      <c r="K80" s="1"/>
      <c r="L80" s="58">
        <v>0</v>
      </c>
      <c r="M80" s="58">
        <v>0</v>
      </c>
      <c r="N80" s="59">
        <f t="shared" si="6"/>
        <v>0</v>
      </c>
      <c r="O80" s="50"/>
      <c r="P80" s="51"/>
      <c r="Q80" s="51"/>
      <c r="R80" s="51"/>
      <c r="S80" s="50"/>
      <c r="T80" s="51"/>
      <c r="U80" s="51"/>
      <c r="V80" s="51"/>
      <c r="W80" s="51"/>
      <c r="X80" s="50"/>
      <c r="Y80" s="51"/>
      <c r="Z80" s="63" t="str">
        <f t="shared" si="4"/>
        <v/>
      </c>
      <c r="AA80" s="63" t="str">
        <f t="shared" si="5"/>
        <v/>
      </c>
    </row>
    <row r="81" spans="1:27" ht="17.399999999999999" x14ac:dyDescent="0.3">
      <c r="A81" s="34"/>
      <c r="B81" s="34"/>
      <c r="C81" s="56"/>
      <c r="D81" s="37"/>
      <c r="E81" s="55" t="str">
        <f>IF(D81="","",IFERROR(VLOOKUP(D81,Table3[Name]:Table3[OK],6,0),"Please pick an organisation from the list. If your organisation is not in the list, pick ´New organisation´ from the list, and go to the instructions tab to fill the organisation's details"))</f>
        <v/>
      </c>
      <c r="F81" s="48"/>
      <c r="G81" s="39"/>
      <c r="H81" s="55" t="str">
        <f>IFERROR(VLOOKUP(G81,#REF!,5,0),"")</f>
        <v/>
      </c>
      <c r="I81" s="1"/>
      <c r="J81" s="1"/>
      <c r="K81" s="1"/>
      <c r="L81" s="58">
        <v>0</v>
      </c>
      <c r="M81" s="58">
        <v>0</v>
      </c>
      <c r="N81" s="59">
        <f t="shared" si="6"/>
        <v>0</v>
      </c>
      <c r="O81" s="50"/>
      <c r="P81" s="51"/>
      <c r="Q81" s="51"/>
      <c r="R81" s="51"/>
      <c r="S81" s="50"/>
      <c r="T81" s="51"/>
      <c r="U81" s="51"/>
      <c r="V81" s="51"/>
      <c r="W81" s="51"/>
      <c r="X81" s="50"/>
      <c r="Y81" s="51"/>
      <c r="Z81" s="63" t="str">
        <f t="shared" si="4"/>
        <v/>
      </c>
      <c r="AA81" s="63" t="str">
        <f t="shared" si="5"/>
        <v/>
      </c>
    </row>
    <row r="82" spans="1:27" ht="17.399999999999999" x14ac:dyDescent="0.3">
      <c r="A82" s="34"/>
      <c r="B82" s="34"/>
      <c r="C82" s="56"/>
      <c r="D82" s="37"/>
      <c r="E82" s="55" t="str">
        <f>IF(D82="","",IFERROR(VLOOKUP(D82,Table3[Name]:Table3[OK],6,0),"Please pick an organisation from the list. If your organisation is not in the list, pick ´New organisation´ from the list, and go to the instructions tab to fill the organisation's details"))</f>
        <v/>
      </c>
      <c r="F82" s="48"/>
      <c r="G82" s="39"/>
      <c r="H82" s="55" t="str">
        <f>IFERROR(VLOOKUP(G82,#REF!,5,0),"")</f>
        <v/>
      </c>
      <c r="I82" s="1"/>
      <c r="J82" s="1"/>
      <c r="K82" s="1"/>
      <c r="L82" s="58">
        <v>0</v>
      </c>
      <c r="M82" s="58">
        <v>0</v>
      </c>
      <c r="N82" s="59">
        <f t="shared" si="6"/>
        <v>0</v>
      </c>
      <c r="O82" s="50"/>
      <c r="P82" s="51"/>
      <c r="Q82" s="51"/>
      <c r="R82" s="51"/>
      <c r="S82" s="50"/>
      <c r="T82" s="51"/>
      <c r="U82" s="51"/>
      <c r="V82" s="51"/>
      <c r="W82" s="51"/>
      <c r="X82" s="50"/>
      <c r="Y82" s="51"/>
      <c r="Z82" s="63" t="str">
        <f t="shared" si="4"/>
        <v/>
      </c>
      <c r="AA82" s="63" t="str">
        <f t="shared" si="5"/>
        <v/>
      </c>
    </row>
    <row r="83" spans="1:27" ht="17.399999999999999" x14ac:dyDescent="0.3">
      <c r="A83" s="34"/>
      <c r="B83" s="34"/>
      <c r="C83" s="56"/>
      <c r="D83" s="37"/>
      <c r="E83" s="55" t="str">
        <f>IF(D83="","",IFERROR(VLOOKUP(D83,Table3[Name]:Table3[OK],6,0),"Please pick an organisation from the list. If your organisation is not in the list, pick ´New organisation´ from the list, and go to the instructions tab to fill the organisation's details"))</f>
        <v/>
      </c>
      <c r="F83" s="48"/>
      <c r="G83" s="39"/>
      <c r="H83" s="55" t="str">
        <f>IFERROR(VLOOKUP(G83,#REF!,5,0),"")</f>
        <v/>
      </c>
      <c r="I83" s="1"/>
      <c r="J83" s="1"/>
      <c r="K83" s="1"/>
      <c r="L83" s="58">
        <v>0</v>
      </c>
      <c r="M83" s="58">
        <v>0</v>
      </c>
      <c r="N83" s="59">
        <f t="shared" si="6"/>
        <v>0</v>
      </c>
      <c r="O83" s="50"/>
      <c r="P83" s="51"/>
      <c r="Q83" s="51"/>
      <c r="R83" s="51"/>
      <c r="S83" s="50"/>
      <c r="T83" s="51"/>
      <c r="U83" s="51"/>
      <c r="V83" s="51"/>
      <c r="W83" s="51"/>
      <c r="X83" s="50"/>
      <c r="Y83" s="51"/>
      <c r="Z83" s="63" t="str">
        <f t="shared" si="4"/>
        <v/>
      </c>
      <c r="AA83" s="63" t="str">
        <f t="shared" si="5"/>
        <v/>
      </c>
    </row>
    <row r="84" spans="1:27" ht="17.399999999999999" x14ac:dyDescent="0.3">
      <c r="A84" s="34"/>
      <c r="B84" s="34"/>
      <c r="C84" s="56"/>
      <c r="D84" s="37"/>
      <c r="E84" s="55" t="str">
        <f>IF(D84="","",IFERROR(VLOOKUP(D84,Table3[Name]:Table3[OK],6,0),"Please pick an organisation from the list. If your organisation is not in the list, pick ´New organisation´ from the list, and go to the instructions tab to fill the organisation's details"))</f>
        <v/>
      </c>
      <c r="F84" s="48"/>
      <c r="G84" s="39"/>
      <c r="H84" s="55" t="str">
        <f>IFERROR(VLOOKUP(G84,#REF!,5,0),"")</f>
        <v/>
      </c>
      <c r="I84" s="1"/>
      <c r="J84" s="1"/>
      <c r="K84" s="1"/>
      <c r="L84" s="58">
        <v>0</v>
      </c>
      <c r="M84" s="58">
        <v>0</v>
      </c>
      <c r="N84" s="59">
        <f t="shared" si="6"/>
        <v>0</v>
      </c>
      <c r="O84" s="50"/>
      <c r="P84" s="51"/>
      <c r="Q84" s="51"/>
      <c r="R84" s="51"/>
      <c r="S84" s="50"/>
      <c r="T84" s="51"/>
      <c r="U84" s="51"/>
      <c r="V84" s="51"/>
      <c r="W84" s="51"/>
      <c r="X84" s="50"/>
      <c r="Y84" s="51"/>
      <c r="Z84" s="63" t="str">
        <f t="shared" si="4"/>
        <v/>
      </c>
      <c r="AA84" s="63" t="str">
        <f t="shared" si="5"/>
        <v/>
      </c>
    </row>
    <row r="85" spans="1:27" ht="17.399999999999999" x14ac:dyDescent="0.3">
      <c r="A85" s="34"/>
      <c r="B85" s="34"/>
      <c r="C85" s="56"/>
      <c r="D85" s="37"/>
      <c r="E85" s="55" t="str">
        <f>IF(D85="","",IFERROR(VLOOKUP(D85,Table3[Name]:Table3[OK],6,0),"Please pick an organisation from the list. If your organisation is not in the list, pick ´New organisation´ from the list, and go to the instructions tab to fill the organisation's details"))</f>
        <v/>
      </c>
      <c r="F85" s="48"/>
      <c r="G85" s="39"/>
      <c r="H85" s="55" t="str">
        <f>IFERROR(VLOOKUP(G85,#REF!,5,0),"")</f>
        <v/>
      </c>
      <c r="I85" s="1"/>
      <c r="J85" s="1"/>
      <c r="K85" s="1"/>
      <c r="L85" s="58">
        <v>0</v>
      </c>
      <c r="M85" s="58">
        <v>0</v>
      </c>
      <c r="N85" s="59">
        <f t="shared" si="6"/>
        <v>0</v>
      </c>
      <c r="O85" s="50"/>
      <c r="P85" s="51"/>
      <c r="Q85" s="51"/>
      <c r="R85" s="51"/>
      <c r="S85" s="50"/>
      <c r="T85" s="51"/>
      <c r="U85" s="51"/>
      <c r="V85" s="51"/>
      <c r="W85" s="51"/>
      <c r="X85" s="50"/>
      <c r="Y85" s="51"/>
      <c r="Z85" s="63" t="str">
        <f t="shared" si="4"/>
        <v/>
      </c>
      <c r="AA85" s="63" t="str">
        <f t="shared" si="5"/>
        <v/>
      </c>
    </row>
    <row r="86" spans="1:27" ht="17.399999999999999" x14ac:dyDescent="0.3">
      <c r="A86" s="34"/>
      <c r="B86" s="34"/>
      <c r="C86" s="56"/>
      <c r="D86" s="37"/>
      <c r="E86" s="55" t="str">
        <f>IF(D86="","",IFERROR(VLOOKUP(D86,Table3[Name]:Table3[OK],6,0),"Please pick an organisation from the list. If your organisation is not in the list, pick ´New organisation´ from the list, and go to the instructions tab to fill the organisation's details"))</f>
        <v/>
      </c>
      <c r="F86" s="48"/>
      <c r="G86" s="39"/>
      <c r="H86" s="55" t="str">
        <f>IFERROR(VLOOKUP(G86,#REF!,5,0),"")</f>
        <v/>
      </c>
      <c r="I86" s="1"/>
      <c r="J86" s="1"/>
      <c r="K86" s="1"/>
      <c r="L86" s="58">
        <v>0</v>
      </c>
      <c r="M86" s="58">
        <v>0</v>
      </c>
      <c r="N86" s="59">
        <f t="shared" si="6"/>
        <v>0</v>
      </c>
      <c r="O86" s="50"/>
      <c r="P86" s="51"/>
      <c r="Q86" s="51"/>
      <c r="R86" s="51"/>
      <c r="S86" s="50"/>
      <c r="T86" s="51"/>
      <c r="U86" s="51"/>
      <c r="V86" s="51"/>
      <c r="W86" s="51"/>
      <c r="X86" s="50"/>
      <c r="Y86" s="51"/>
      <c r="Z86" s="63" t="str">
        <f t="shared" si="4"/>
        <v/>
      </c>
      <c r="AA86" s="63" t="str">
        <f t="shared" si="5"/>
        <v/>
      </c>
    </row>
    <row r="87" spans="1:27" ht="17.399999999999999" x14ac:dyDescent="0.3">
      <c r="A87" s="34"/>
      <c r="B87" s="34"/>
      <c r="C87" s="56"/>
      <c r="D87" s="37"/>
      <c r="E87" s="55" t="str">
        <f>IF(D87="","",IFERROR(VLOOKUP(D87,Table3[Name]:Table3[OK],6,0),"Please pick an organisation from the list. If your organisation is not in the list, pick ´New organisation´ from the list, and go to the instructions tab to fill the organisation's details"))</f>
        <v/>
      </c>
      <c r="F87" s="48"/>
      <c r="G87" s="39"/>
      <c r="H87" s="55" t="str">
        <f>IFERROR(VLOOKUP(G87,#REF!,5,0),"")</f>
        <v/>
      </c>
      <c r="I87" s="1"/>
      <c r="J87" s="1"/>
      <c r="K87" s="1"/>
      <c r="L87" s="58">
        <v>0</v>
      </c>
      <c r="M87" s="58">
        <v>0</v>
      </c>
      <c r="N87" s="59">
        <f t="shared" si="6"/>
        <v>0</v>
      </c>
      <c r="O87" s="50"/>
      <c r="P87" s="51"/>
      <c r="Q87" s="51"/>
      <c r="R87" s="51"/>
      <c r="S87" s="50"/>
      <c r="T87" s="51"/>
      <c r="U87" s="51"/>
      <c r="V87" s="51"/>
      <c r="W87" s="51"/>
      <c r="X87" s="50"/>
      <c r="Y87" s="51"/>
      <c r="Z87" s="63" t="str">
        <f t="shared" si="4"/>
        <v/>
      </c>
      <c r="AA87" s="63" t="str">
        <f t="shared" si="5"/>
        <v/>
      </c>
    </row>
    <row r="88" spans="1:27" ht="17.399999999999999" x14ac:dyDescent="0.3">
      <c r="A88" s="34"/>
      <c r="B88" s="34"/>
      <c r="C88" s="56"/>
      <c r="D88" s="37"/>
      <c r="E88" s="55" t="str">
        <f>IF(D88="","",IFERROR(VLOOKUP(D88,Table3[Name]:Table3[OK],6,0),"Please pick an organisation from the list. If your organisation is not in the list, pick ´New organisation´ from the list, and go to the instructions tab to fill the organisation's details"))</f>
        <v/>
      </c>
      <c r="F88" s="48"/>
      <c r="G88" s="39"/>
      <c r="H88" s="55" t="str">
        <f>IFERROR(VLOOKUP(G88,#REF!,5,0),"")</f>
        <v/>
      </c>
      <c r="I88" s="1"/>
      <c r="J88" s="1"/>
      <c r="K88" s="1"/>
      <c r="L88" s="58">
        <v>0</v>
      </c>
      <c r="M88" s="58">
        <v>0</v>
      </c>
      <c r="N88" s="59">
        <f t="shared" si="6"/>
        <v>0</v>
      </c>
      <c r="O88" s="50"/>
      <c r="P88" s="51"/>
      <c r="Q88" s="51"/>
      <c r="R88" s="51"/>
      <c r="S88" s="50"/>
      <c r="T88" s="51"/>
      <c r="U88" s="51"/>
      <c r="V88" s="51"/>
      <c r="W88" s="51"/>
      <c r="X88" s="50"/>
      <c r="Y88" s="51"/>
      <c r="Z88" s="63" t="str">
        <f t="shared" si="4"/>
        <v/>
      </c>
      <c r="AA88" s="63" t="str">
        <f t="shared" si="5"/>
        <v/>
      </c>
    </row>
    <row r="89" spans="1:27" ht="17.399999999999999" x14ac:dyDescent="0.3">
      <c r="A89" s="34"/>
      <c r="B89" s="34"/>
      <c r="C89" s="56"/>
      <c r="D89" s="37"/>
      <c r="E89" s="55" t="str">
        <f>IF(D89="","",IFERROR(VLOOKUP(D89,Table3[Name]:Table3[OK],6,0),"Please pick an organisation from the list. If your organisation is not in the list, pick ´New organisation´ from the list, and go to the instructions tab to fill the organisation's details"))</f>
        <v/>
      </c>
      <c r="F89" s="48"/>
      <c r="G89" s="39"/>
      <c r="H89" s="55" t="str">
        <f>IFERROR(VLOOKUP(G89,#REF!,5,0),"")</f>
        <v/>
      </c>
      <c r="I89" s="1"/>
      <c r="J89" s="1"/>
      <c r="K89" s="1"/>
      <c r="L89" s="58">
        <v>0</v>
      </c>
      <c r="M89" s="58">
        <v>0</v>
      </c>
      <c r="N89" s="59">
        <f t="shared" si="6"/>
        <v>0</v>
      </c>
      <c r="O89" s="50"/>
      <c r="P89" s="51"/>
      <c r="Q89" s="51"/>
      <c r="R89" s="51"/>
      <c r="S89" s="50"/>
      <c r="T89" s="51"/>
      <c r="U89" s="51"/>
      <c r="V89" s="51"/>
      <c r="W89" s="51"/>
      <c r="X89" s="50"/>
      <c r="Y89" s="51"/>
      <c r="Z89" s="63" t="str">
        <f t="shared" si="4"/>
        <v/>
      </c>
      <c r="AA89" s="63" t="str">
        <f t="shared" si="5"/>
        <v/>
      </c>
    </row>
    <row r="90" spans="1:27" ht="17.399999999999999" x14ac:dyDescent="0.3">
      <c r="A90" s="34"/>
      <c r="B90" s="34"/>
      <c r="C90" s="56"/>
      <c r="D90" s="37"/>
      <c r="E90" s="55" t="str">
        <f>IF(D90="","",IFERROR(VLOOKUP(D90,Table3[Name]:Table3[OK],6,0),"Please pick an organisation from the list. If your organisation is not in the list, pick ´New organisation´ from the list, and go to the instructions tab to fill the organisation's details"))</f>
        <v/>
      </c>
      <c r="F90" s="48"/>
      <c r="G90" s="39"/>
      <c r="H90" s="55" t="str">
        <f>IFERROR(VLOOKUP(G90,#REF!,5,0),"")</f>
        <v/>
      </c>
      <c r="I90" s="1"/>
      <c r="J90" s="1"/>
      <c r="K90" s="1"/>
      <c r="L90" s="58">
        <v>0</v>
      </c>
      <c r="M90" s="58">
        <v>0</v>
      </c>
      <c r="N90" s="59">
        <f t="shared" si="6"/>
        <v>0</v>
      </c>
      <c r="O90" s="50"/>
      <c r="P90" s="51"/>
      <c r="Q90" s="51"/>
      <c r="R90" s="51"/>
      <c r="S90" s="50"/>
      <c r="T90" s="51"/>
      <c r="U90" s="51"/>
      <c r="V90" s="51"/>
      <c r="W90" s="51"/>
      <c r="X90" s="50"/>
      <c r="Y90" s="51"/>
      <c r="Z90" s="63" t="str">
        <f t="shared" si="4"/>
        <v/>
      </c>
      <c r="AA90" s="63" t="str">
        <f t="shared" si="5"/>
        <v/>
      </c>
    </row>
    <row r="91" spans="1:27" ht="17.399999999999999" x14ac:dyDescent="0.3">
      <c r="A91" s="34"/>
      <c r="B91" s="34"/>
      <c r="C91" s="56"/>
      <c r="D91" s="37"/>
      <c r="E91" s="55" t="str">
        <f>IF(D91="","",IFERROR(VLOOKUP(D91,Table3[Name]:Table3[OK],6,0),"Please pick an organisation from the list. If your organisation is not in the list, pick ´New organisation´ from the list, and go to the instructions tab to fill the organisation's details"))</f>
        <v/>
      </c>
      <c r="F91" s="48"/>
      <c r="G91" s="39"/>
      <c r="H91" s="55" t="str">
        <f>IFERROR(VLOOKUP(G91,#REF!,5,0),"")</f>
        <v/>
      </c>
      <c r="I91" s="1"/>
      <c r="J91" s="1"/>
      <c r="K91" s="1"/>
      <c r="L91" s="58">
        <v>0</v>
      </c>
      <c r="M91" s="58">
        <v>0</v>
      </c>
      <c r="N91" s="59">
        <f t="shared" si="6"/>
        <v>0</v>
      </c>
      <c r="O91" s="50"/>
      <c r="P91" s="51"/>
      <c r="Q91" s="51"/>
      <c r="R91" s="51"/>
      <c r="S91" s="50"/>
      <c r="T91" s="51"/>
      <c r="U91" s="51"/>
      <c r="V91" s="51"/>
      <c r="W91" s="51"/>
      <c r="X91" s="50"/>
      <c r="Y91" s="51"/>
      <c r="Z91" s="63" t="str">
        <f t="shared" si="4"/>
        <v/>
      </c>
      <c r="AA91" s="63" t="str">
        <f t="shared" si="5"/>
        <v/>
      </c>
    </row>
    <row r="92" spans="1:27" ht="17.399999999999999" x14ac:dyDescent="0.3">
      <c r="A92" s="34"/>
      <c r="B92" s="34"/>
      <c r="C92" s="56"/>
      <c r="D92" s="37"/>
      <c r="E92" s="55" t="str">
        <f>IF(D92="","",IFERROR(VLOOKUP(D92,Table3[Name]:Table3[OK],6,0),"Please pick an organisation from the list. If your organisation is not in the list, pick ´New organisation´ from the list, and go to the instructions tab to fill the organisation's details"))</f>
        <v/>
      </c>
      <c r="F92" s="48"/>
      <c r="G92" s="39"/>
      <c r="H92" s="55" t="str">
        <f>IFERROR(VLOOKUP(G92,#REF!,5,0),"")</f>
        <v/>
      </c>
      <c r="I92" s="1"/>
      <c r="J92" s="1"/>
      <c r="K92" s="1"/>
      <c r="L92" s="58">
        <v>0</v>
      </c>
      <c r="M92" s="58">
        <v>0</v>
      </c>
      <c r="N92" s="59">
        <f t="shared" si="6"/>
        <v>0</v>
      </c>
      <c r="O92" s="50"/>
      <c r="P92" s="51"/>
      <c r="Q92" s="51"/>
      <c r="R92" s="51"/>
      <c r="S92" s="50"/>
      <c r="T92" s="51"/>
      <c r="U92" s="51"/>
      <c r="V92" s="51"/>
      <c r="W92" s="51"/>
      <c r="X92" s="50"/>
      <c r="Y92" s="51"/>
      <c r="Z92" s="63" t="str">
        <f t="shared" si="4"/>
        <v/>
      </c>
      <c r="AA92" s="63" t="str">
        <f t="shared" si="5"/>
        <v/>
      </c>
    </row>
    <row r="93" spans="1:27" ht="17.399999999999999" x14ac:dyDescent="0.3">
      <c r="A93" s="34"/>
      <c r="B93" s="34"/>
      <c r="C93" s="56"/>
      <c r="D93" s="37"/>
      <c r="E93" s="55" t="str">
        <f>IF(D93="","",IFERROR(VLOOKUP(D93,Table3[Name]:Table3[OK],6,0),"Please pick an organisation from the list. If your organisation is not in the list, pick ´New organisation´ from the list, and go to the instructions tab to fill the organisation's details"))</f>
        <v/>
      </c>
      <c r="F93" s="48"/>
      <c r="G93" s="39"/>
      <c r="H93" s="55" t="str">
        <f>IFERROR(VLOOKUP(G93,#REF!,5,0),"")</f>
        <v/>
      </c>
      <c r="I93" s="1"/>
      <c r="J93" s="1"/>
      <c r="K93" s="1"/>
      <c r="L93" s="58">
        <v>0</v>
      </c>
      <c r="M93" s="58">
        <v>0</v>
      </c>
      <c r="N93" s="59">
        <f t="shared" si="6"/>
        <v>0</v>
      </c>
      <c r="O93" s="50"/>
      <c r="P93" s="51"/>
      <c r="Q93" s="51"/>
      <c r="R93" s="51"/>
      <c r="S93" s="50"/>
      <c r="T93" s="51"/>
      <c r="U93" s="51"/>
      <c r="V93" s="51"/>
      <c r="W93" s="51"/>
      <c r="X93" s="50"/>
      <c r="Y93" s="51"/>
      <c r="Z93" s="63" t="str">
        <f t="shared" si="4"/>
        <v/>
      </c>
      <c r="AA93" s="63" t="str">
        <f t="shared" si="5"/>
        <v/>
      </c>
    </row>
    <row r="94" spans="1:27" ht="17.399999999999999" x14ac:dyDescent="0.3">
      <c r="A94" s="34"/>
      <c r="B94" s="34"/>
      <c r="C94" s="56"/>
      <c r="D94" s="37"/>
      <c r="E94" s="55" t="str">
        <f>IF(D94="","",IFERROR(VLOOKUP(D94,Table3[Name]:Table3[OK],6,0),"Please pick an organisation from the list. If your organisation is not in the list, pick ´New organisation´ from the list, and go to the instructions tab to fill the organisation's details"))</f>
        <v/>
      </c>
      <c r="F94" s="48"/>
      <c r="G94" s="39"/>
      <c r="H94" s="55" t="str">
        <f>IFERROR(VLOOKUP(G94,#REF!,5,0),"")</f>
        <v/>
      </c>
      <c r="I94" s="1"/>
      <c r="J94" s="1"/>
      <c r="K94" s="1"/>
      <c r="L94" s="58">
        <v>0</v>
      </c>
      <c r="M94" s="58">
        <v>0</v>
      </c>
      <c r="N94" s="59">
        <f t="shared" si="6"/>
        <v>0</v>
      </c>
      <c r="O94" s="50"/>
      <c r="P94" s="51"/>
      <c r="Q94" s="51"/>
      <c r="R94" s="51"/>
      <c r="S94" s="50"/>
      <c r="T94" s="51"/>
      <c r="U94" s="51"/>
      <c r="V94" s="51"/>
      <c r="W94" s="51"/>
      <c r="X94" s="50"/>
      <c r="Y94" s="51"/>
      <c r="Z94" s="63" t="str">
        <f t="shared" si="4"/>
        <v/>
      </c>
      <c r="AA94" s="63" t="str">
        <f t="shared" si="5"/>
        <v/>
      </c>
    </row>
    <row r="95" spans="1:27" ht="17.399999999999999" x14ac:dyDescent="0.3">
      <c r="A95" s="34"/>
      <c r="B95" s="34"/>
      <c r="C95" s="56"/>
      <c r="D95" s="37"/>
      <c r="E95" s="55" t="str">
        <f>IF(D95="","",IFERROR(VLOOKUP(D95,Table3[Name]:Table3[OK],6,0),"Please pick an organisation from the list. If your organisation is not in the list, pick ´New organisation´ from the list, and go to the instructions tab to fill the organisation's details"))</f>
        <v/>
      </c>
      <c r="F95" s="48"/>
      <c r="G95" s="39"/>
      <c r="H95" s="55" t="str">
        <f>IFERROR(VLOOKUP(G95,#REF!,5,0),"")</f>
        <v/>
      </c>
      <c r="I95" s="1"/>
      <c r="J95" s="1"/>
      <c r="K95" s="1"/>
      <c r="L95" s="58">
        <v>0</v>
      </c>
      <c r="M95" s="58">
        <v>0</v>
      </c>
      <c r="N95" s="59">
        <f t="shared" si="6"/>
        <v>0</v>
      </c>
      <c r="O95" s="50"/>
      <c r="P95" s="51"/>
      <c r="Q95" s="51"/>
      <c r="R95" s="51"/>
      <c r="S95" s="50"/>
      <c r="T95" s="51"/>
      <c r="U95" s="51"/>
      <c r="V95" s="51"/>
      <c r="W95" s="51"/>
      <c r="X95" s="50"/>
      <c r="Y95" s="51"/>
      <c r="Z95" s="63" t="str">
        <f t="shared" si="4"/>
        <v/>
      </c>
      <c r="AA95" s="63" t="str">
        <f t="shared" si="5"/>
        <v/>
      </c>
    </row>
    <row r="96" spans="1:27" ht="17.399999999999999" x14ac:dyDescent="0.3">
      <c r="A96" s="34"/>
      <c r="B96" s="34"/>
      <c r="C96" s="56"/>
      <c r="D96" s="37"/>
      <c r="E96" s="55" t="str">
        <f>IF(D96="","",IFERROR(VLOOKUP(D96,Table3[Name]:Table3[OK],6,0),"Please pick an organisation from the list. If your organisation is not in the list, pick ´New organisation´ from the list, and go to the instructions tab to fill the organisation's details"))</f>
        <v/>
      </c>
      <c r="F96" s="48"/>
      <c r="G96" s="39"/>
      <c r="H96" s="55" t="str">
        <f>IFERROR(VLOOKUP(G96,#REF!,5,0),"")</f>
        <v/>
      </c>
      <c r="I96" s="1"/>
      <c r="J96" s="1"/>
      <c r="K96" s="1"/>
      <c r="L96" s="58">
        <v>0</v>
      </c>
      <c r="M96" s="58">
        <v>0</v>
      </c>
      <c r="N96" s="59">
        <f t="shared" si="6"/>
        <v>0</v>
      </c>
      <c r="O96" s="50"/>
      <c r="P96" s="51"/>
      <c r="Q96" s="51"/>
      <c r="R96" s="51"/>
      <c r="S96" s="50"/>
      <c r="T96" s="51"/>
      <c r="U96" s="51"/>
      <c r="V96" s="51"/>
      <c r="W96" s="51"/>
      <c r="X96" s="50"/>
      <c r="Y96" s="51"/>
      <c r="Z96" s="63" t="str">
        <f t="shared" si="4"/>
        <v/>
      </c>
      <c r="AA96" s="63" t="str">
        <f t="shared" si="5"/>
        <v/>
      </c>
    </row>
    <row r="97" spans="1:27" ht="17.399999999999999" x14ac:dyDescent="0.3">
      <c r="A97" s="34"/>
      <c r="B97" s="34"/>
      <c r="C97" s="56"/>
      <c r="D97" s="37"/>
      <c r="E97" s="55" t="str">
        <f>IF(D97="","",IFERROR(VLOOKUP(D97,Table3[Name]:Table3[OK],6,0),"Please pick an organisation from the list. If your organisation is not in the list, pick ´New organisation´ from the list, and go to the instructions tab to fill the organisation's details"))</f>
        <v/>
      </c>
      <c r="F97" s="48"/>
      <c r="G97" s="39"/>
      <c r="H97" s="55" t="str">
        <f>IFERROR(VLOOKUP(G97,#REF!,5,0),"")</f>
        <v/>
      </c>
      <c r="I97" s="1"/>
      <c r="J97" s="1"/>
      <c r="K97" s="1"/>
      <c r="L97" s="58">
        <v>0</v>
      </c>
      <c r="M97" s="58">
        <v>0</v>
      </c>
      <c r="N97" s="59">
        <f t="shared" si="6"/>
        <v>0</v>
      </c>
      <c r="O97" s="50"/>
      <c r="P97" s="51"/>
      <c r="Q97" s="51"/>
      <c r="R97" s="51"/>
      <c r="S97" s="50"/>
      <c r="T97" s="51"/>
      <c r="U97" s="51"/>
      <c r="V97" s="51"/>
      <c r="W97" s="51"/>
      <c r="X97" s="50"/>
      <c r="Y97" s="51"/>
      <c r="Z97" s="63" t="str">
        <f t="shared" si="4"/>
        <v/>
      </c>
      <c r="AA97" s="63" t="str">
        <f t="shared" si="5"/>
        <v/>
      </c>
    </row>
    <row r="98" spans="1:27" ht="17.399999999999999" x14ac:dyDescent="0.3">
      <c r="A98" s="34"/>
      <c r="B98" s="34"/>
      <c r="C98" s="56"/>
      <c r="D98" s="37"/>
      <c r="E98" s="55" t="str">
        <f>IF(D98="","",IFERROR(VLOOKUP(D98,Table3[Name]:Table3[OK],6,0),"Please pick an organisation from the list. If your organisation is not in the list, pick ´New organisation´ from the list, and go to the instructions tab to fill the organisation's details"))</f>
        <v/>
      </c>
      <c r="F98" s="48"/>
      <c r="G98" s="39"/>
      <c r="H98" s="55" t="str">
        <f>IFERROR(VLOOKUP(G98,#REF!,5,0),"")</f>
        <v/>
      </c>
      <c r="I98" s="1"/>
      <c r="J98" s="1"/>
      <c r="K98" s="1"/>
      <c r="L98" s="58">
        <v>0</v>
      </c>
      <c r="M98" s="58">
        <v>0</v>
      </c>
      <c r="N98" s="59">
        <f t="shared" si="6"/>
        <v>0</v>
      </c>
      <c r="O98" s="50"/>
      <c r="P98" s="51"/>
      <c r="Q98" s="51"/>
      <c r="R98" s="51"/>
      <c r="S98" s="50"/>
      <c r="T98" s="51"/>
      <c r="U98" s="51"/>
      <c r="V98" s="51"/>
      <c r="W98" s="51"/>
      <c r="X98" s="50"/>
      <c r="Y98" s="51"/>
      <c r="Z98" s="63" t="str">
        <f t="shared" si="4"/>
        <v/>
      </c>
      <c r="AA98" s="63" t="str">
        <f t="shared" si="5"/>
        <v/>
      </c>
    </row>
    <row r="99" spans="1:27" ht="17.399999999999999" x14ac:dyDescent="0.3">
      <c r="A99" s="34"/>
      <c r="B99" s="34"/>
      <c r="C99" s="56"/>
      <c r="D99" s="37"/>
      <c r="E99" s="55" t="str">
        <f>IF(D99="","",IFERROR(VLOOKUP(D99,Table3[Name]:Table3[OK],6,0),"Please pick an organisation from the list. If your organisation is not in the list, pick ´New organisation´ from the list, and go to the instructions tab to fill the organisation's details"))</f>
        <v/>
      </c>
      <c r="F99" s="48"/>
      <c r="G99" s="39"/>
      <c r="H99" s="55" t="str">
        <f>IFERROR(VLOOKUP(G99,#REF!,5,0),"")</f>
        <v/>
      </c>
      <c r="I99" s="1"/>
      <c r="J99" s="1"/>
      <c r="K99" s="1"/>
      <c r="L99" s="58">
        <v>0</v>
      </c>
      <c r="M99" s="58">
        <v>0</v>
      </c>
      <c r="N99" s="59">
        <f t="shared" si="6"/>
        <v>0</v>
      </c>
      <c r="O99" s="50"/>
      <c r="P99" s="51"/>
      <c r="Q99" s="51"/>
      <c r="R99" s="51"/>
      <c r="S99" s="50"/>
      <c r="T99" s="51"/>
      <c r="U99" s="51"/>
      <c r="V99" s="51"/>
      <c r="W99" s="51"/>
      <c r="X99" s="50"/>
      <c r="Y99" s="51"/>
      <c r="Z99" s="63" t="str">
        <f t="shared" si="4"/>
        <v/>
      </c>
      <c r="AA99" s="63" t="str">
        <f t="shared" si="5"/>
        <v/>
      </c>
    </row>
    <row r="100" spans="1:27" ht="17.399999999999999" x14ac:dyDescent="0.3">
      <c r="A100" s="34"/>
      <c r="B100" s="34"/>
      <c r="C100" s="56"/>
      <c r="D100" s="37"/>
      <c r="E100" s="55" t="str">
        <f>IF(D100="","",IFERROR(VLOOKUP(D100,Table3[Name]:Table3[OK],6,0),"Please pick an organisation from the list. If your organisation is not in the list, pick ´New organisation´ from the list, and go to the instructions tab to fill the organisation's details"))</f>
        <v/>
      </c>
      <c r="F100" s="48"/>
      <c r="G100" s="39"/>
      <c r="H100" s="55" t="str">
        <f>IFERROR(VLOOKUP(G100,#REF!,5,0),"")</f>
        <v/>
      </c>
      <c r="I100" s="1"/>
      <c r="J100" s="1"/>
      <c r="K100" s="1"/>
      <c r="L100" s="58">
        <v>0</v>
      </c>
      <c r="M100" s="58">
        <v>0</v>
      </c>
      <c r="N100" s="59">
        <f t="shared" si="6"/>
        <v>0</v>
      </c>
      <c r="O100" s="50"/>
      <c r="P100" s="51"/>
      <c r="Q100" s="51"/>
      <c r="R100" s="51"/>
      <c r="S100" s="50"/>
      <c r="T100" s="51"/>
      <c r="U100" s="51"/>
      <c r="V100" s="51"/>
      <c r="W100" s="51"/>
      <c r="X100" s="50"/>
      <c r="Y100" s="51"/>
      <c r="Z100" s="63" t="str">
        <f t="shared" si="4"/>
        <v/>
      </c>
      <c r="AA100" s="63" t="str">
        <f t="shared" si="5"/>
        <v/>
      </c>
    </row>
    <row r="101" spans="1:27" ht="17.399999999999999" x14ac:dyDescent="0.3">
      <c r="A101" s="34"/>
      <c r="B101" s="34"/>
      <c r="C101" s="56"/>
      <c r="D101" s="37"/>
      <c r="E101" s="55" t="str">
        <f>IF(D101="","",IFERROR(VLOOKUP(D101,Table3[Name]:Table3[OK],6,0),"Please pick an organisation from the list. If your organisation is not in the list, pick ´New organisation´ from the list, and go to the instructions tab to fill the organisation's details"))</f>
        <v/>
      </c>
      <c r="F101" s="48"/>
      <c r="G101" s="39"/>
      <c r="H101" s="55" t="str">
        <f>IFERROR(VLOOKUP(G101,#REF!,5,0),"")</f>
        <v/>
      </c>
      <c r="I101" s="1"/>
      <c r="J101" s="1"/>
      <c r="K101" s="1"/>
      <c r="L101" s="58">
        <v>0</v>
      </c>
      <c r="M101" s="58">
        <v>0</v>
      </c>
      <c r="N101" s="59">
        <f t="shared" si="6"/>
        <v>0</v>
      </c>
      <c r="O101" s="50"/>
      <c r="P101" s="51"/>
      <c r="Q101" s="51"/>
      <c r="R101" s="51"/>
      <c r="S101" s="50"/>
      <c r="T101" s="51"/>
      <c r="U101" s="51"/>
      <c r="V101" s="51"/>
      <c r="W101" s="51"/>
      <c r="X101" s="50"/>
      <c r="Y101" s="51"/>
      <c r="Z101" s="63" t="str">
        <f t="shared" si="4"/>
        <v/>
      </c>
      <c r="AA101" s="63" t="str">
        <f t="shared" si="5"/>
        <v/>
      </c>
    </row>
    <row r="102" spans="1:27" ht="17.399999999999999" x14ac:dyDescent="0.3">
      <c r="A102" s="34"/>
      <c r="B102" s="34"/>
      <c r="C102" s="56"/>
      <c r="D102" s="37"/>
      <c r="E102" s="55" t="str">
        <f>IF(D102="","",IFERROR(VLOOKUP(D102,Table3[Name]:Table3[OK],6,0),"Please pick an organisation from the list. If your organisation is not in the list, pick ´New organisation´ from the list, and go to the instructions tab to fill the organisation's details"))</f>
        <v/>
      </c>
      <c r="F102" s="48"/>
      <c r="G102" s="39"/>
      <c r="H102" s="55" t="str">
        <f>IFERROR(VLOOKUP(G102,#REF!,5,0),"")</f>
        <v/>
      </c>
      <c r="I102" s="1"/>
      <c r="J102" s="1"/>
      <c r="K102" s="1"/>
      <c r="L102" s="58">
        <v>0</v>
      </c>
      <c r="M102" s="58">
        <v>0</v>
      </c>
      <c r="N102" s="59">
        <f t="shared" si="6"/>
        <v>0</v>
      </c>
      <c r="O102" s="50"/>
      <c r="P102" s="51"/>
      <c r="Q102" s="51"/>
      <c r="R102" s="51"/>
      <c r="S102" s="50"/>
      <c r="T102" s="51"/>
      <c r="U102" s="51"/>
      <c r="V102" s="51"/>
      <c r="W102" s="51"/>
      <c r="X102" s="50"/>
      <c r="Y102" s="51"/>
      <c r="Z102" s="63" t="str">
        <f t="shared" si="4"/>
        <v/>
      </c>
      <c r="AA102" s="63" t="str">
        <f t="shared" si="5"/>
        <v/>
      </c>
    </row>
    <row r="103" spans="1:27" ht="17.399999999999999" x14ac:dyDescent="0.3">
      <c r="A103" s="34"/>
      <c r="B103" s="34"/>
      <c r="C103" s="56"/>
      <c r="D103" s="37"/>
      <c r="E103" s="55" t="str">
        <f>IF(D103="","",IFERROR(VLOOKUP(D103,Table3[Name]:Table3[OK],6,0),"Please pick an organisation from the list. If your organisation is not in the list, pick ´New organisation´ from the list, and go to the instructions tab to fill the organisation's details"))</f>
        <v/>
      </c>
      <c r="F103" s="48"/>
      <c r="G103" s="39"/>
      <c r="H103" s="55" t="str">
        <f>IFERROR(VLOOKUP(G103,#REF!,5,0),"")</f>
        <v/>
      </c>
      <c r="I103" s="1"/>
      <c r="J103" s="1"/>
      <c r="K103" s="1"/>
      <c r="L103" s="58">
        <v>0</v>
      </c>
      <c r="M103" s="58">
        <v>0</v>
      </c>
      <c r="N103" s="59">
        <f t="shared" si="6"/>
        <v>0</v>
      </c>
      <c r="O103" s="50"/>
      <c r="P103" s="51"/>
      <c r="Q103" s="51"/>
      <c r="R103" s="51"/>
      <c r="S103" s="50"/>
      <c r="T103" s="51"/>
      <c r="U103" s="51"/>
      <c r="V103" s="51"/>
      <c r="W103" s="51"/>
      <c r="X103" s="50"/>
      <c r="Y103" s="51"/>
      <c r="Z103" s="63" t="str">
        <f t="shared" si="4"/>
        <v/>
      </c>
      <c r="AA103" s="63" t="str">
        <f t="shared" si="5"/>
        <v/>
      </c>
    </row>
    <row r="104" spans="1:27" ht="17.399999999999999" x14ac:dyDescent="0.3">
      <c r="A104" s="34"/>
      <c r="B104" s="34"/>
      <c r="C104" s="56"/>
      <c r="D104" s="37"/>
      <c r="E104" s="55" t="str">
        <f>IF(D104="","",IFERROR(VLOOKUP(D104,Table3[Name]:Table3[OK],6,0),"Please pick an organisation from the list. If your organisation is not in the list, pick ´New organisation´ from the list, and go to the instructions tab to fill the organisation's details"))</f>
        <v/>
      </c>
      <c r="F104" s="48"/>
      <c r="G104" s="39"/>
      <c r="H104" s="55" t="str">
        <f>IFERROR(VLOOKUP(G104,#REF!,5,0),"")</f>
        <v/>
      </c>
      <c r="I104" s="1"/>
      <c r="J104" s="1"/>
      <c r="K104" s="1"/>
      <c r="L104" s="58">
        <v>0</v>
      </c>
      <c r="M104" s="58">
        <v>0</v>
      </c>
      <c r="N104" s="59">
        <f t="shared" si="6"/>
        <v>0</v>
      </c>
      <c r="O104" s="50"/>
      <c r="P104" s="51"/>
      <c r="Q104" s="51"/>
      <c r="R104" s="51"/>
      <c r="S104" s="50"/>
      <c r="T104" s="51"/>
      <c r="U104" s="51"/>
      <c r="V104" s="51"/>
      <c r="W104" s="51"/>
      <c r="X104" s="50"/>
      <c r="Y104" s="51"/>
      <c r="Z104" s="63" t="str">
        <f t="shared" si="4"/>
        <v/>
      </c>
      <c r="AA104" s="63" t="str">
        <f t="shared" si="5"/>
        <v/>
      </c>
    </row>
    <row r="105" spans="1:27" ht="17.399999999999999" x14ac:dyDescent="0.3">
      <c r="A105" s="34"/>
      <c r="B105" s="34"/>
      <c r="C105" s="56"/>
      <c r="D105" s="37"/>
      <c r="E105" s="55" t="str">
        <f>IF(D105="","",IFERROR(VLOOKUP(D105,Table3[Name]:Table3[OK],6,0),"Please pick an organisation from the list. If your organisation is not in the list, pick ´New organisation´ from the list, and go to the instructions tab to fill the organisation's details"))</f>
        <v/>
      </c>
      <c r="F105" s="48"/>
      <c r="G105" s="39"/>
      <c r="H105" s="55" t="str">
        <f>IFERROR(VLOOKUP(G105,#REF!,5,0),"")</f>
        <v/>
      </c>
      <c r="I105" s="1"/>
      <c r="J105" s="1"/>
      <c r="K105" s="1"/>
      <c r="L105" s="58">
        <v>0</v>
      </c>
      <c r="M105" s="58">
        <v>0</v>
      </c>
      <c r="N105" s="59">
        <f t="shared" si="6"/>
        <v>0</v>
      </c>
      <c r="O105" s="50"/>
      <c r="P105" s="51"/>
      <c r="Q105" s="51"/>
      <c r="R105" s="51"/>
      <c r="S105" s="50"/>
      <c r="T105" s="51"/>
      <c r="U105" s="51"/>
      <c r="V105" s="51"/>
      <c r="W105" s="51"/>
      <c r="X105" s="50"/>
      <c r="Y105" s="51"/>
      <c r="Z105" s="63" t="str">
        <f t="shared" si="4"/>
        <v/>
      </c>
      <c r="AA105" s="63" t="str">
        <f t="shared" si="5"/>
        <v/>
      </c>
    </row>
    <row r="106" spans="1:27" ht="17.399999999999999" x14ac:dyDescent="0.3">
      <c r="A106" s="34"/>
      <c r="B106" s="34"/>
      <c r="C106" s="56"/>
      <c r="D106" s="37"/>
      <c r="E106" s="55" t="str">
        <f>IF(D106="","",IFERROR(VLOOKUP(D106,Table3[Name]:Table3[OK],6,0),"Please pick an organisation from the list. If your organisation is not in the list, pick ´New organisation´ from the list, and go to the instructions tab to fill the organisation's details"))</f>
        <v/>
      </c>
      <c r="F106" s="48"/>
      <c r="G106" s="39"/>
      <c r="H106" s="55" t="str">
        <f>IFERROR(VLOOKUP(G106,#REF!,5,0),"")</f>
        <v/>
      </c>
      <c r="I106" s="1"/>
      <c r="J106" s="1"/>
      <c r="K106" s="1"/>
      <c r="L106" s="58">
        <v>0</v>
      </c>
      <c r="M106" s="58">
        <v>0</v>
      </c>
      <c r="N106" s="59">
        <f t="shared" si="6"/>
        <v>0</v>
      </c>
      <c r="O106" s="50"/>
      <c r="P106" s="51"/>
      <c r="Q106" s="51"/>
      <c r="R106" s="51"/>
      <c r="S106" s="50"/>
      <c r="T106" s="51"/>
      <c r="U106" s="51"/>
      <c r="V106" s="51"/>
      <c r="W106" s="51"/>
      <c r="X106" s="50"/>
      <c r="Y106" s="51"/>
      <c r="Z106" s="63" t="str">
        <f t="shared" si="4"/>
        <v/>
      </c>
      <c r="AA106" s="63" t="str">
        <f t="shared" si="5"/>
        <v/>
      </c>
    </row>
    <row r="107" spans="1:27" ht="17.399999999999999" x14ac:dyDescent="0.3">
      <c r="A107" s="34"/>
      <c r="B107" s="34"/>
      <c r="C107" s="56"/>
      <c r="D107" s="37"/>
      <c r="E107" s="55" t="str">
        <f>IF(D107="","",IFERROR(VLOOKUP(D107,Table3[Name]:Table3[OK],6,0),"Please pick an organisation from the list. If your organisation is not in the list, pick ´New organisation´ from the list, and go to the instructions tab to fill the organisation's details"))</f>
        <v/>
      </c>
      <c r="F107" s="48"/>
      <c r="G107" s="39"/>
      <c r="H107" s="55" t="str">
        <f>IFERROR(VLOOKUP(G107,#REF!,5,0),"")</f>
        <v/>
      </c>
      <c r="I107" s="1"/>
      <c r="J107" s="1"/>
      <c r="K107" s="1"/>
      <c r="L107" s="58">
        <v>0</v>
      </c>
      <c r="M107" s="58">
        <v>0</v>
      </c>
      <c r="N107" s="59">
        <f t="shared" si="6"/>
        <v>0</v>
      </c>
      <c r="O107" s="50"/>
      <c r="P107" s="51"/>
      <c r="Q107" s="51"/>
      <c r="R107" s="51"/>
      <c r="S107" s="50"/>
      <c r="T107" s="51"/>
      <c r="U107" s="51"/>
      <c r="V107" s="51"/>
      <c r="W107" s="51"/>
      <c r="X107" s="50"/>
      <c r="Y107" s="51"/>
      <c r="Z107" s="63" t="str">
        <f t="shared" si="4"/>
        <v/>
      </c>
      <c r="AA107" s="63" t="str">
        <f t="shared" si="5"/>
        <v/>
      </c>
    </row>
    <row r="108" spans="1:27" ht="17.399999999999999" x14ac:dyDescent="0.3">
      <c r="A108" s="34"/>
      <c r="B108" s="34"/>
      <c r="C108" s="56"/>
      <c r="D108" s="37"/>
      <c r="E108" s="55" t="str">
        <f>IF(D108="","",IFERROR(VLOOKUP(D108,Table3[Name]:Table3[OK],6,0),"Please pick an organisation from the list. If your organisation is not in the list, pick ´New organisation´ from the list, and go to the instructions tab to fill the organisation's details"))</f>
        <v/>
      </c>
      <c r="F108" s="48"/>
      <c r="G108" s="39"/>
      <c r="H108" s="55" t="str">
        <f>IFERROR(VLOOKUP(G108,#REF!,5,0),"")</f>
        <v/>
      </c>
      <c r="I108" s="1"/>
      <c r="J108" s="1"/>
      <c r="K108" s="1"/>
      <c r="L108" s="58">
        <v>0</v>
      </c>
      <c r="M108" s="58">
        <v>0</v>
      </c>
      <c r="N108" s="59">
        <f t="shared" si="6"/>
        <v>0</v>
      </c>
      <c r="O108" s="50"/>
      <c r="P108" s="51"/>
      <c r="Q108" s="51"/>
      <c r="R108" s="51"/>
      <c r="S108" s="50"/>
      <c r="T108" s="51"/>
      <c r="U108" s="51"/>
      <c r="V108" s="51"/>
      <c r="W108" s="51"/>
      <c r="X108" s="50"/>
      <c r="Y108" s="51"/>
      <c r="Z108" s="63" t="str">
        <f t="shared" si="4"/>
        <v/>
      </c>
      <c r="AA108" s="63" t="str">
        <f t="shared" si="5"/>
        <v/>
      </c>
    </row>
    <row r="109" spans="1:27" ht="17.399999999999999" x14ac:dyDescent="0.3">
      <c r="A109" s="34"/>
      <c r="B109" s="34"/>
      <c r="C109" s="56"/>
      <c r="D109" s="37"/>
      <c r="E109" s="55" t="str">
        <f>IF(D109="","",IFERROR(VLOOKUP(D109,Table3[Name]:Table3[OK],6,0),"Please pick an organisation from the list. If your organisation is not in the list, pick ´New organisation´ from the list, and go to the instructions tab to fill the organisation's details"))</f>
        <v/>
      </c>
      <c r="F109" s="48"/>
      <c r="G109" s="39"/>
      <c r="H109" s="55" t="str">
        <f>IFERROR(VLOOKUP(G109,#REF!,5,0),"")</f>
        <v/>
      </c>
      <c r="I109" s="1"/>
      <c r="J109" s="1"/>
      <c r="K109" s="1"/>
      <c r="L109" s="58">
        <v>0</v>
      </c>
      <c r="M109" s="58">
        <v>0</v>
      </c>
      <c r="N109" s="59">
        <f t="shared" si="6"/>
        <v>0</v>
      </c>
      <c r="O109" s="50"/>
      <c r="P109" s="51"/>
      <c r="Q109" s="51"/>
      <c r="R109" s="51"/>
      <c r="S109" s="50"/>
      <c r="T109" s="51"/>
      <c r="U109" s="51"/>
      <c r="V109" s="51"/>
      <c r="W109" s="51"/>
      <c r="X109" s="50"/>
      <c r="Y109" s="51"/>
      <c r="Z109" s="63" t="str">
        <f t="shared" si="4"/>
        <v/>
      </c>
      <c r="AA109" s="63" t="str">
        <f t="shared" si="5"/>
        <v/>
      </c>
    </row>
    <row r="110" spans="1:27" ht="17.399999999999999" x14ac:dyDescent="0.3">
      <c r="A110" s="34"/>
      <c r="B110" s="34"/>
      <c r="C110" s="56"/>
      <c r="D110" s="37"/>
      <c r="E110" s="55" t="str">
        <f>IF(D110="","",IFERROR(VLOOKUP(D110,Table3[Name]:Table3[OK],6,0),"Please pick an organisation from the list. If your organisation is not in the list, pick ´New organisation´ from the list, and go to the instructions tab to fill the organisation's details"))</f>
        <v/>
      </c>
      <c r="F110" s="48"/>
      <c r="G110" s="39"/>
      <c r="H110" s="55" t="str">
        <f>IFERROR(VLOOKUP(G110,#REF!,5,0),"")</f>
        <v/>
      </c>
      <c r="I110" s="1"/>
      <c r="J110" s="1"/>
      <c r="K110" s="1"/>
      <c r="L110" s="58">
        <v>0</v>
      </c>
      <c r="M110" s="58">
        <v>0</v>
      </c>
      <c r="N110" s="59">
        <f t="shared" si="6"/>
        <v>0</v>
      </c>
      <c r="O110" s="50"/>
      <c r="P110" s="51"/>
      <c r="Q110" s="51"/>
      <c r="R110" s="51"/>
      <c r="S110" s="50"/>
      <c r="T110" s="51"/>
      <c r="U110" s="51"/>
      <c r="V110" s="51"/>
      <c r="W110" s="51"/>
      <c r="X110" s="50"/>
      <c r="Y110" s="51"/>
      <c r="Z110" s="63" t="str">
        <f t="shared" si="4"/>
        <v/>
      </c>
      <c r="AA110" s="63" t="str">
        <f t="shared" si="5"/>
        <v/>
      </c>
    </row>
    <row r="111" spans="1:27" ht="17.399999999999999" x14ac:dyDescent="0.3">
      <c r="A111" s="34"/>
      <c r="B111" s="34"/>
      <c r="C111" s="56"/>
      <c r="D111" s="37"/>
      <c r="E111" s="55" t="str">
        <f>IF(D111="","",IFERROR(VLOOKUP(D111,Table3[Name]:Table3[OK],6,0),"Please pick an organisation from the list. If your organisation is not in the list, pick ´New organisation´ from the list, and go to the instructions tab to fill the organisation's details"))</f>
        <v/>
      </c>
      <c r="F111" s="48"/>
      <c r="G111" s="39"/>
      <c r="H111" s="55" t="str">
        <f>IFERROR(VLOOKUP(G111,#REF!,5,0),"")</f>
        <v/>
      </c>
      <c r="I111" s="1"/>
      <c r="J111" s="1"/>
      <c r="K111" s="1"/>
      <c r="L111" s="58">
        <v>0</v>
      </c>
      <c r="M111" s="58">
        <v>0</v>
      </c>
      <c r="N111" s="59">
        <f t="shared" si="6"/>
        <v>0</v>
      </c>
      <c r="O111" s="50"/>
      <c r="P111" s="51"/>
      <c r="Q111" s="51"/>
      <c r="R111" s="51"/>
      <c r="S111" s="50"/>
      <c r="T111" s="51"/>
      <c r="U111" s="51"/>
      <c r="V111" s="51"/>
      <c r="W111" s="51"/>
      <c r="X111" s="50"/>
      <c r="Y111" s="51"/>
      <c r="Z111" s="63" t="str">
        <f t="shared" si="4"/>
        <v/>
      </c>
      <c r="AA111" s="63" t="str">
        <f t="shared" si="5"/>
        <v/>
      </c>
    </row>
    <row r="112" spans="1:27" ht="17.399999999999999" x14ac:dyDescent="0.3">
      <c r="A112" s="34"/>
      <c r="B112" s="34"/>
      <c r="C112" s="56"/>
      <c r="D112" s="37"/>
      <c r="E112" s="55" t="str">
        <f>IF(D112="","",IFERROR(VLOOKUP(D112,Table3[Name]:Table3[OK],6,0),"Please pick an organisation from the list. If your organisation is not in the list, pick ´New organisation´ from the list, and go to the instructions tab to fill the organisation's details"))</f>
        <v/>
      </c>
      <c r="F112" s="48"/>
      <c r="G112" s="39"/>
      <c r="H112" s="55" t="str">
        <f>IFERROR(VLOOKUP(G112,#REF!,5,0),"")</f>
        <v/>
      </c>
      <c r="I112" s="1"/>
      <c r="J112" s="1"/>
      <c r="K112" s="1"/>
      <c r="L112" s="58">
        <v>0</v>
      </c>
      <c r="M112" s="58">
        <v>0</v>
      </c>
      <c r="N112" s="59">
        <f t="shared" si="6"/>
        <v>0</v>
      </c>
      <c r="O112" s="50"/>
      <c r="P112" s="51"/>
      <c r="Q112" s="51"/>
      <c r="R112" s="51"/>
      <c r="S112" s="50"/>
      <c r="T112" s="51"/>
      <c r="U112" s="51"/>
      <c r="V112" s="51"/>
      <c r="W112" s="51"/>
      <c r="X112" s="50"/>
      <c r="Y112" s="51"/>
      <c r="Z112" s="63" t="str">
        <f t="shared" si="4"/>
        <v/>
      </c>
      <c r="AA112" s="63" t="str">
        <f t="shared" si="5"/>
        <v/>
      </c>
    </row>
    <row r="113" spans="1:27" ht="17.399999999999999" x14ac:dyDescent="0.3">
      <c r="A113" s="34"/>
      <c r="B113" s="34"/>
      <c r="C113" s="56"/>
      <c r="D113" s="37"/>
      <c r="E113" s="55" t="str">
        <f>IF(D113="","",IFERROR(VLOOKUP(D113,Table3[Name]:Table3[OK],6,0),"Please pick an organisation from the list. If your organisation is not in the list, pick ´New organisation´ from the list, and go to the instructions tab to fill the organisation's details"))</f>
        <v/>
      </c>
      <c r="F113" s="48"/>
      <c r="G113" s="39"/>
      <c r="H113" s="55" t="str">
        <f>IFERROR(VLOOKUP(G113,#REF!,5,0),"")</f>
        <v/>
      </c>
      <c r="I113" s="1"/>
      <c r="J113" s="1"/>
      <c r="K113" s="1"/>
      <c r="L113" s="58">
        <v>0</v>
      </c>
      <c r="M113" s="58">
        <v>0</v>
      </c>
      <c r="N113" s="59">
        <f t="shared" si="6"/>
        <v>0</v>
      </c>
      <c r="O113" s="50"/>
      <c r="P113" s="51"/>
      <c r="Q113" s="51"/>
      <c r="R113" s="51"/>
      <c r="S113" s="50"/>
      <c r="T113" s="51"/>
      <c r="U113" s="51"/>
      <c r="V113" s="51"/>
      <c r="W113" s="51"/>
      <c r="X113" s="50"/>
      <c r="Y113" s="51"/>
      <c r="Z113" s="63" t="str">
        <f t="shared" si="4"/>
        <v/>
      </c>
      <c r="AA113" s="63" t="str">
        <f t="shared" si="5"/>
        <v/>
      </c>
    </row>
    <row r="114" spans="1:27" ht="17.399999999999999" x14ac:dyDescent="0.3">
      <c r="A114" s="34"/>
      <c r="B114" s="34"/>
      <c r="C114" s="56"/>
      <c r="D114" s="37"/>
      <c r="E114" s="55" t="str">
        <f>IF(D114="","",IFERROR(VLOOKUP(D114,Table3[Name]:Table3[OK],6,0),"Please pick an organisation from the list. If your organisation is not in the list, pick ´New organisation´ from the list, and go to the instructions tab to fill the organisation's details"))</f>
        <v/>
      </c>
      <c r="F114" s="48"/>
      <c r="G114" s="39"/>
      <c r="H114" s="55" t="str">
        <f>IFERROR(VLOOKUP(G114,#REF!,5,0),"")</f>
        <v/>
      </c>
      <c r="I114" s="1"/>
      <c r="J114" s="1"/>
      <c r="K114" s="1"/>
      <c r="L114" s="58">
        <v>0</v>
      </c>
      <c r="M114" s="58">
        <v>0</v>
      </c>
      <c r="N114" s="59">
        <f t="shared" si="6"/>
        <v>0</v>
      </c>
      <c r="O114" s="50"/>
      <c r="P114" s="51"/>
      <c r="Q114" s="51"/>
      <c r="R114" s="51"/>
      <c r="S114" s="50"/>
      <c r="T114" s="51"/>
      <c r="U114" s="51"/>
      <c r="V114" s="51"/>
      <c r="W114" s="51"/>
      <c r="X114" s="50"/>
      <c r="Y114" s="51"/>
      <c r="Z114" s="63" t="str">
        <f t="shared" si="4"/>
        <v/>
      </c>
      <c r="AA114" s="63" t="str">
        <f t="shared" si="5"/>
        <v/>
      </c>
    </row>
    <row r="115" spans="1:27" ht="17.399999999999999" x14ac:dyDescent="0.3">
      <c r="A115" s="34"/>
      <c r="B115" s="34"/>
      <c r="C115" s="56"/>
      <c r="D115" s="37"/>
      <c r="E115" s="55" t="str">
        <f>IF(D115="","",IFERROR(VLOOKUP(D115,Table3[Name]:Table3[OK],6,0),"Please pick an organisation from the list. If your organisation is not in the list, pick ´New organisation´ from the list, and go to the instructions tab to fill the organisation's details"))</f>
        <v/>
      </c>
      <c r="F115" s="48"/>
      <c r="G115" s="39"/>
      <c r="H115" s="55" t="str">
        <f>IFERROR(VLOOKUP(G115,#REF!,5,0),"")</f>
        <v/>
      </c>
      <c r="I115" s="1"/>
      <c r="J115" s="1"/>
      <c r="K115" s="1"/>
      <c r="L115" s="58">
        <v>0</v>
      </c>
      <c r="M115" s="58">
        <v>0</v>
      </c>
      <c r="N115" s="59">
        <f t="shared" si="6"/>
        <v>0</v>
      </c>
      <c r="O115" s="50"/>
      <c r="P115" s="51"/>
      <c r="Q115" s="51"/>
      <c r="R115" s="51"/>
      <c r="S115" s="50"/>
      <c r="T115" s="51"/>
      <c r="U115" s="51"/>
      <c r="V115" s="51"/>
      <c r="W115" s="51"/>
      <c r="X115" s="50"/>
      <c r="Y115" s="51"/>
      <c r="Z115" s="63" t="str">
        <f t="shared" si="4"/>
        <v/>
      </c>
      <c r="AA115" s="63" t="str">
        <f t="shared" si="5"/>
        <v/>
      </c>
    </row>
    <row r="116" spans="1:27" ht="17.399999999999999" x14ac:dyDescent="0.3">
      <c r="A116" s="34"/>
      <c r="B116" s="34"/>
      <c r="C116" s="56"/>
      <c r="D116" s="37"/>
      <c r="E116" s="55" t="str">
        <f>IF(D116="","",IFERROR(VLOOKUP(D116,Table3[Name]:Table3[OK],6,0),"Please pick an organisation from the list. If your organisation is not in the list, pick ´New organisation´ from the list, and go to the instructions tab to fill the organisation's details"))</f>
        <v/>
      </c>
      <c r="F116" s="48"/>
      <c r="G116" s="39"/>
      <c r="H116" s="55" t="str">
        <f>IFERROR(VLOOKUP(G116,#REF!,5,0),"")</f>
        <v/>
      </c>
      <c r="I116" s="1"/>
      <c r="J116" s="1"/>
      <c r="K116" s="1"/>
      <c r="L116" s="58">
        <v>0</v>
      </c>
      <c r="M116" s="58">
        <v>0</v>
      </c>
      <c r="N116" s="59">
        <f t="shared" si="6"/>
        <v>0</v>
      </c>
      <c r="O116" s="50"/>
      <c r="P116" s="51"/>
      <c r="Q116" s="51"/>
      <c r="R116" s="51"/>
      <c r="S116" s="50"/>
      <c r="T116" s="51"/>
      <c r="U116" s="51"/>
      <c r="V116" s="51"/>
      <c r="W116" s="51"/>
      <c r="X116" s="50"/>
      <c r="Y116" s="51"/>
      <c r="Z116" s="63" t="str">
        <f t="shared" si="4"/>
        <v/>
      </c>
      <c r="AA116" s="63" t="str">
        <f t="shared" si="5"/>
        <v/>
      </c>
    </row>
    <row r="117" spans="1:27" ht="17.399999999999999" x14ac:dyDescent="0.3">
      <c r="A117" s="34"/>
      <c r="B117" s="34"/>
      <c r="C117" s="56"/>
      <c r="D117" s="37"/>
      <c r="E117" s="55" t="str">
        <f>IF(D117="","",IFERROR(VLOOKUP(D117,Table3[Name]:Table3[OK],6,0),"Please pick an organisation from the list. If your organisation is not in the list, pick ´New organisation´ from the list, and go to the instructions tab to fill the organisation's details"))</f>
        <v/>
      </c>
      <c r="F117" s="48"/>
      <c r="G117" s="39"/>
      <c r="H117" s="55" t="str">
        <f>IFERROR(VLOOKUP(G117,#REF!,5,0),"")</f>
        <v/>
      </c>
      <c r="I117" s="1"/>
      <c r="J117" s="1"/>
      <c r="K117" s="1"/>
      <c r="L117" s="58">
        <v>0</v>
      </c>
      <c r="M117" s="58">
        <v>0</v>
      </c>
      <c r="N117" s="59">
        <f t="shared" si="6"/>
        <v>0</v>
      </c>
      <c r="O117" s="50"/>
      <c r="P117" s="51"/>
      <c r="Q117" s="51"/>
      <c r="R117" s="51"/>
      <c r="S117" s="50"/>
      <c r="T117" s="51"/>
      <c r="U117" s="51"/>
      <c r="V117" s="51"/>
      <c r="W117" s="51"/>
      <c r="X117" s="50"/>
      <c r="Y117" s="51"/>
      <c r="Z117" s="63" t="str">
        <f t="shared" si="4"/>
        <v/>
      </c>
      <c r="AA117" s="63" t="str">
        <f t="shared" si="5"/>
        <v/>
      </c>
    </row>
    <row r="118" spans="1:27" ht="17.399999999999999" x14ac:dyDescent="0.3">
      <c r="A118" s="34"/>
      <c r="B118" s="34"/>
      <c r="C118" s="56"/>
      <c r="D118" s="37"/>
      <c r="E118" s="55" t="str">
        <f>IF(D118="","",IFERROR(VLOOKUP(D118,Table3[Name]:Table3[OK],6,0),"Please pick an organisation from the list. If your organisation is not in the list, pick ´New organisation´ from the list, and go to the instructions tab to fill the organisation's details"))</f>
        <v/>
      </c>
      <c r="F118" s="48"/>
      <c r="G118" s="39"/>
      <c r="H118" s="55" t="str">
        <f>IFERROR(VLOOKUP(G118,#REF!,5,0),"")</f>
        <v/>
      </c>
      <c r="I118" s="1"/>
      <c r="J118" s="1"/>
      <c r="K118" s="1"/>
      <c r="L118" s="58">
        <v>0</v>
      </c>
      <c r="M118" s="58">
        <v>0</v>
      </c>
      <c r="N118" s="59">
        <f t="shared" si="6"/>
        <v>0</v>
      </c>
      <c r="O118" s="50"/>
      <c r="P118" s="51"/>
      <c r="Q118" s="51"/>
      <c r="R118" s="51"/>
      <c r="S118" s="50"/>
      <c r="T118" s="51"/>
      <c r="U118" s="51"/>
      <c r="V118" s="51"/>
      <c r="W118" s="51"/>
      <c r="X118" s="50"/>
      <c r="Y118" s="51"/>
      <c r="Z118" s="63" t="str">
        <f t="shared" si="4"/>
        <v/>
      </c>
      <c r="AA118" s="63" t="str">
        <f t="shared" si="5"/>
        <v/>
      </c>
    </row>
    <row r="119" spans="1:27" ht="17.399999999999999" x14ac:dyDescent="0.3">
      <c r="A119" s="34"/>
      <c r="B119" s="34"/>
      <c r="C119" s="56"/>
      <c r="D119" s="37"/>
      <c r="E119" s="55" t="str">
        <f>IF(D119="","",IFERROR(VLOOKUP(D119,Table3[Name]:Table3[OK],6,0),"Please pick an organisation from the list. If your organisation is not in the list, pick ´New organisation´ from the list, and go to the instructions tab to fill the organisation's details"))</f>
        <v/>
      </c>
      <c r="F119" s="48"/>
      <c r="G119" s="39"/>
      <c r="H119" s="55" t="str">
        <f>IFERROR(VLOOKUP(G119,#REF!,5,0),"")</f>
        <v/>
      </c>
      <c r="I119" s="1"/>
      <c r="J119" s="1"/>
      <c r="K119" s="1"/>
      <c r="L119" s="58">
        <v>0</v>
      </c>
      <c r="M119" s="58">
        <v>0</v>
      </c>
      <c r="N119" s="59">
        <f t="shared" si="6"/>
        <v>0</v>
      </c>
      <c r="O119" s="50"/>
      <c r="P119" s="51"/>
      <c r="Q119" s="51"/>
      <c r="R119" s="51"/>
      <c r="S119" s="50"/>
      <c r="T119" s="51"/>
      <c r="U119" s="51"/>
      <c r="V119" s="51"/>
      <c r="W119" s="51"/>
      <c r="X119" s="50"/>
      <c r="Y119" s="51"/>
      <c r="Z119" s="63" t="str">
        <f t="shared" si="4"/>
        <v/>
      </c>
      <c r="AA119" s="63" t="str">
        <f t="shared" si="5"/>
        <v/>
      </c>
    </row>
    <row r="120" spans="1:27" ht="17.399999999999999" x14ac:dyDescent="0.3">
      <c r="A120" s="34"/>
      <c r="B120" s="34"/>
      <c r="C120" s="56"/>
      <c r="D120" s="37"/>
      <c r="E120" s="55" t="str">
        <f>IF(D120="","",IFERROR(VLOOKUP(D120,Table3[Name]:Table3[OK],6,0),"Please pick an organisation from the list. If your organisation is not in the list, pick ´New organisation´ from the list, and go to the instructions tab to fill the organisation's details"))</f>
        <v/>
      </c>
      <c r="F120" s="48"/>
      <c r="G120" s="39"/>
      <c r="H120" s="55" t="str">
        <f>IFERROR(VLOOKUP(G120,#REF!,5,0),"")</f>
        <v/>
      </c>
      <c r="I120" s="1"/>
      <c r="J120" s="1"/>
      <c r="K120" s="1"/>
      <c r="L120" s="58">
        <v>0</v>
      </c>
      <c r="M120" s="58">
        <v>0</v>
      </c>
      <c r="N120" s="59">
        <f t="shared" si="6"/>
        <v>0</v>
      </c>
      <c r="O120" s="50"/>
      <c r="P120" s="51"/>
      <c r="Q120" s="51"/>
      <c r="R120" s="51"/>
      <c r="S120" s="50"/>
      <c r="T120" s="51"/>
      <c r="U120" s="51"/>
      <c r="V120" s="51"/>
      <c r="W120" s="51"/>
      <c r="X120" s="50"/>
      <c r="Y120" s="51"/>
      <c r="Z120" s="63" t="str">
        <f t="shared" si="4"/>
        <v/>
      </c>
      <c r="AA120" s="63" t="str">
        <f t="shared" si="5"/>
        <v/>
      </c>
    </row>
    <row r="121" spans="1:27" ht="17.399999999999999" x14ac:dyDescent="0.3">
      <c r="A121" s="34"/>
      <c r="B121" s="34"/>
      <c r="C121" s="56"/>
      <c r="D121" s="37"/>
      <c r="E121" s="55" t="str">
        <f>IF(D121="","",IFERROR(VLOOKUP(D121,Table3[Name]:Table3[OK],6,0),"Please pick an organisation from the list. If your organisation is not in the list, pick ´New organisation´ from the list, and go to the instructions tab to fill the organisation's details"))</f>
        <v/>
      </c>
      <c r="F121" s="48"/>
      <c r="G121" s="39"/>
      <c r="H121" s="55" t="str">
        <f>IFERROR(VLOOKUP(G121,#REF!,5,0),"")</f>
        <v/>
      </c>
      <c r="I121" s="1"/>
      <c r="J121" s="1"/>
      <c r="K121" s="1"/>
      <c r="L121" s="58">
        <v>0</v>
      </c>
      <c r="M121" s="58">
        <v>0</v>
      </c>
      <c r="N121" s="59">
        <f t="shared" si="6"/>
        <v>0</v>
      </c>
      <c r="O121" s="50"/>
      <c r="P121" s="51"/>
      <c r="Q121" s="51"/>
      <c r="R121" s="51"/>
      <c r="S121" s="50"/>
      <c r="T121" s="51"/>
      <c r="U121" s="51"/>
      <c r="V121" s="51"/>
      <c r="W121" s="51"/>
      <c r="X121" s="50"/>
      <c r="Y121" s="51"/>
      <c r="Z121" s="63" t="str">
        <f t="shared" si="4"/>
        <v/>
      </c>
      <c r="AA121" s="63" t="str">
        <f t="shared" si="5"/>
        <v/>
      </c>
    </row>
    <row r="122" spans="1:27" ht="17.399999999999999" x14ac:dyDescent="0.3">
      <c r="A122" s="34"/>
      <c r="B122" s="34"/>
      <c r="C122" s="56"/>
      <c r="D122" s="37"/>
      <c r="E122" s="55" t="str">
        <f>IF(D122="","",IFERROR(VLOOKUP(D122,Table3[Name]:Table3[OK],6,0),"Please pick an organisation from the list. If your organisation is not in the list, pick ´New organisation´ from the list, and go to the instructions tab to fill the organisation's details"))</f>
        <v/>
      </c>
      <c r="F122" s="48"/>
      <c r="G122" s="39"/>
      <c r="H122" s="55" t="str">
        <f>IFERROR(VLOOKUP(G122,#REF!,5,0),"")</f>
        <v/>
      </c>
      <c r="I122" s="1"/>
      <c r="J122" s="1"/>
      <c r="K122" s="1"/>
      <c r="L122" s="58">
        <v>0</v>
      </c>
      <c r="M122" s="58">
        <v>0</v>
      </c>
      <c r="N122" s="59">
        <f t="shared" si="6"/>
        <v>0</v>
      </c>
      <c r="O122" s="50"/>
      <c r="P122" s="51"/>
      <c r="Q122" s="51"/>
      <c r="R122" s="51"/>
      <c r="S122" s="50"/>
      <c r="T122" s="51"/>
      <c r="U122" s="51"/>
      <c r="V122" s="51"/>
      <c r="W122" s="51"/>
      <c r="X122" s="50"/>
      <c r="Y122" s="51"/>
      <c r="Z122" s="63" t="str">
        <f t="shared" si="4"/>
        <v/>
      </c>
      <c r="AA122" s="63" t="str">
        <f t="shared" si="5"/>
        <v/>
      </c>
    </row>
    <row r="123" spans="1:27" ht="17.399999999999999" x14ac:dyDescent="0.3">
      <c r="A123" s="34"/>
      <c r="B123" s="34"/>
      <c r="C123" s="56"/>
      <c r="D123" s="37"/>
      <c r="E123" s="55" t="str">
        <f>IF(D123="","",IFERROR(VLOOKUP(D123,Table3[Name]:Table3[OK],6,0),"Please pick an organisation from the list. If your organisation is not in the list, pick ´New organisation´ from the list, and go to the instructions tab to fill the organisation's details"))</f>
        <v/>
      </c>
      <c r="F123" s="48"/>
      <c r="G123" s="39"/>
      <c r="H123" s="55" t="str">
        <f>IFERROR(VLOOKUP(G123,#REF!,5,0),"")</f>
        <v/>
      </c>
      <c r="I123" s="1"/>
      <c r="J123" s="1"/>
      <c r="K123" s="1"/>
      <c r="L123" s="58">
        <v>0</v>
      </c>
      <c r="M123" s="58">
        <v>0</v>
      </c>
      <c r="N123" s="59">
        <f t="shared" si="6"/>
        <v>0</v>
      </c>
      <c r="O123" s="50"/>
      <c r="P123" s="51"/>
      <c r="Q123" s="51"/>
      <c r="R123" s="51"/>
      <c r="S123" s="50"/>
      <c r="T123" s="51"/>
      <c r="U123" s="51"/>
      <c r="V123" s="51"/>
      <c r="W123" s="51"/>
      <c r="X123" s="50"/>
      <c r="Y123" s="51"/>
      <c r="Z123" s="63" t="str">
        <f t="shared" si="4"/>
        <v/>
      </c>
      <c r="AA123" s="63" t="str">
        <f t="shared" si="5"/>
        <v/>
      </c>
    </row>
    <row r="124" spans="1:27" ht="17.399999999999999" x14ac:dyDescent="0.3">
      <c r="A124" s="34"/>
      <c r="B124" s="34"/>
      <c r="C124" s="56"/>
      <c r="D124" s="37"/>
      <c r="E124" s="55" t="str">
        <f>IF(D124="","",IFERROR(VLOOKUP(D124,Table3[Name]:Table3[OK],6,0),"Please pick an organisation from the list. If your organisation is not in the list, pick ´New organisation´ from the list, and go to the instructions tab to fill the organisation's details"))</f>
        <v/>
      </c>
      <c r="F124" s="48"/>
      <c r="G124" s="39"/>
      <c r="H124" s="55" t="str">
        <f>IFERROR(VLOOKUP(G124,#REF!,5,0),"")</f>
        <v/>
      </c>
      <c r="I124" s="1"/>
      <c r="J124" s="1"/>
      <c r="K124" s="1"/>
      <c r="L124" s="58">
        <v>0</v>
      </c>
      <c r="M124" s="58">
        <v>0</v>
      </c>
      <c r="N124" s="59">
        <f t="shared" si="6"/>
        <v>0</v>
      </c>
      <c r="O124" s="50"/>
      <c r="P124" s="51"/>
      <c r="Q124" s="51"/>
      <c r="R124" s="51"/>
      <c r="S124" s="50"/>
      <c r="T124" s="51"/>
      <c r="U124" s="51"/>
      <c r="V124" s="51"/>
      <c r="W124" s="51"/>
      <c r="X124" s="50"/>
      <c r="Y124" s="51"/>
      <c r="Z124" s="63" t="str">
        <f t="shared" si="4"/>
        <v/>
      </c>
      <c r="AA124" s="63" t="str">
        <f t="shared" si="5"/>
        <v/>
      </c>
    </row>
    <row r="125" spans="1:27" ht="17.399999999999999" x14ac:dyDescent="0.3">
      <c r="A125" s="34"/>
      <c r="B125" s="34"/>
      <c r="C125" s="56"/>
      <c r="D125" s="37"/>
      <c r="E125" s="55" t="str">
        <f>IF(D125="","",IFERROR(VLOOKUP(D125,Table3[Name]:Table3[OK],6,0),"Please pick an organisation from the list. If your organisation is not in the list, pick ´New organisation´ from the list, and go to the instructions tab to fill the organisation's details"))</f>
        <v/>
      </c>
      <c r="F125" s="48"/>
      <c r="G125" s="39"/>
      <c r="H125" s="55" t="str">
        <f>IFERROR(VLOOKUP(G125,#REF!,5,0),"")</f>
        <v/>
      </c>
      <c r="I125" s="1"/>
      <c r="J125" s="1"/>
      <c r="K125" s="1"/>
      <c r="L125" s="58">
        <v>0</v>
      </c>
      <c r="M125" s="58">
        <v>0</v>
      </c>
      <c r="N125" s="59">
        <f t="shared" si="6"/>
        <v>0</v>
      </c>
      <c r="O125" s="50"/>
      <c r="P125" s="51"/>
      <c r="Q125" s="51"/>
      <c r="R125" s="51"/>
      <c r="S125" s="50"/>
      <c r="T125" s="51"/>
      <c r="U125" s="51"/>
      <c r="V125" s="51"/>
      <c r="W125" s="51"/>
      <c r="X125" s="50"/>
      <c r="Y125" s="51"/>
      <c r="Z125" s="63" t="str">
        <f t="shared" si="4"/>
        <v/>
      </c>
      <c r="AA125" s="63" t="str">
        <f t="shared" si="5"/>
        <v/>
      </c>
    </row>
    <row r="126" spans="1:27" ht="17.399999999999999" x14ac:dyDescent="0.3">
      <c r="A126" s="34"/>
      <c r="B126" s="34"/>
      <c r="C126" s="56"/>
      <c r="D126" s="37"/>
      <c r="E126" s="55" t="str">
        <f>IF(D126="","",IFERROR(VLOOKUP(D126,Table3[Name]:Table3[OK],6,0),"Please pick an organisation from the list. If your organisation is not in the list, pick ´New organisation´ from the list, and go to the instructions tab to fill the organisation's details"))</f>
        <v/>
      </c>
      <c r="F126" s="48"/>
      <c r="G126" s="39"/>
      <c r="H126" s="55" t="str">
        <f>IFERROR(VLOOKUP(G126,#REF!,5,0),"")</f>
        <v/>
      </c>
      <c r="I126" s="1"/>
      <c r="J126" s="1"/>
      <c r="K126" s="1"/>
      <c r="L126" s="58">
        <v>0</v>
      </c>
      <c r="M126" s="58">
        <v>0</v>
      </c>
      <c r="N126" s="59">
        <f t="shared" si="6"/>
        <v>0</v>
      </c>
      <c r="O126" s="50"/>
      <c r="P126" s="51"/>
      <c r="Q126" s="51"/>
      <c r="R126" s="51"/>
      <c r="S126" s="50"/>
      <c r="T126" s="51"/>
      <c r="U126" s="51"/>
      <c r="V126" s="51"/>
      <c r="W126" s="51"/>
      <c r="X126" s="50"/>
      <c r="Y126" s="51"/>
      <c r="Z126" s="63" t="str">
        <f t="shared" si="4"/>
        <v/>
      </c>
      <c r="AA126" s="63" t="str">
        <f t="shared" si="5"/>
        <v/>
      </c>
    </row>
    <row r="127" spans="1:27" ht="17.399999999999999" x14ac:dyDescent="0.3">
      <c r="A127" s="34"/>
      <c r="B127" s="34"/>
      <c r="C127" s="56"/>
      <c r="D127" s="37"/>
      <c r="E127" s="55" t="str">
        <f>IF(D127="","",IFERROR(VLOOKUP(D127,Table3[Name]:Table3[OK],6,0),"Please pick an organisation from the list. If your organisation is not in the list, pick ´New organisation´ from the list, and go to the instructions tab to fill the organisation's details"))</f>
        <v/>
      </c>
      <c r="F127" s="48"/>
      <c r="G127" s="39"/>
      <c r="H127" s="55" t="str">
        <f>IFERROR(VLOOKUP(G127,#REF!,5,0),"")</f>
        <v/>
      </c>
      <c r="I127" s="1"/>
      <c r="J127" s="1"/>
      <c r="K127" s="1"/>
      <c r="L127" s="58">
        <v>0</v>
      </c>
      <c r="M127" s="58">
        <v>0</v>
      </c>
      <c r="N127" s="59">
        <f t="shared" si="6"/>
        <v>0</v>
      </c>
      <c r="O127" s="50"/>
      <c r="P127" s="51"/>
      <c r="Q127" s="51"/>
      <c r="R127" s="51"/>
      <c r="S127" s="50"/>
      <c r="T127" s="51"/>
      <c r="U127" s="51"/>
      <c r="V127" s="51"/>
      <c r="W127" s="51"/>
      <c r="X127" s="50"/>
      <c r="Y127" s="51"/>
      <c r="Z127" s="63" t="str">
        <f t="shared" si="4"/>
        <v/>
      </c>
      <c r="AA127" s="63" t="str">
        <f t="shared" si="5"/>
        <v/>
      </c>
    </row>
    <row r="128" spans="1:27" ht="17.399999999999999" x14ac:dyDescent="0.3">
      <c r="A128" s="34"/>
      <c r="B128" s="34"/>
      <c r="C128" s="56"/>
      <c r="D128" s="37"/>
      <c r="E128" s="55" t="str">
        <f>IF(D128="","",IFERROR(VLOOKUP(D128,Table3[Name]:Table3[OK],6,0),"Please pick an organisation from the list. If your organisation is not in the list, pick ´New organisation´ from the list, and go to the instructions tab to fill the organisation's details"))</f>
        <v/>
      </c>
      <c r="F128" s="48"/>
      <c r="G128" s="39"/>
      <c r="H128" s="55" t="str">
        <f>IFERROR(VLOOKUP(G128,#REF!,5,0),"")</f>
        <v/>
      </c>
      <c r="I128" s="1"/>
      <c r="J128" s="1"/>
      <c r="K128" s="1"/>
      <c r="L128" s="58">
        <v>0</v>
      </c>
      <c r="M128" s="58">
        <v>0</v>
      </c>
      <c r="N128" s="59">
        <f t="shared" si="6"/>
        <v>0</v>
      </c>
      <c r="O128" s="50"/>
      <c r="P128" s="51"/>
      <c r="Q128" s="51"/>
      <c r="R128" s="51"/>
      <c r="S128" s="50"/>
      <c r="T128" s="51"/>
      <c r="U128" s="51"/>
      <c r="V128" s="51"/>
      <c r="W128" s="51"/>
      <c r="X128" s="50"/>
      <c r="Y128" s="51"/>
      <c r="Z128" s="63" t="str">
        <f t="shared" si="4"/>
        <v/>
      </c>
      <c r="AA128" s="63" t="str">
        <f t="shared" si="5"/>
        <v/>
      </c>
    </row>
    <row r="129" spans="1:27" ht="17.399999999999999" x14ac:dyDescent="0.3">
      <c r="A129" s="34"/>
      <c r="B129" s="34"/>
      <c r="C129" s="56"/>
      <c r="D129" s="37"/>
      <c r="E129" s="55" t="str">
        <f>IF(D129="","",IFERROR(VLOOKUP(D129,Table3[Name]:Table3[OK],6,0),"Please pick an organisation from the list. If your organisation is not in the list, pick ´New organisation´ from the list, and go to the instructions tab to fill the organisation's details"))</f>
        <v/>
      </c>
      <c r="F129" s="48"/>
      <c r="G129" s="39"/>
      <c r="H129" s="55" t="str">
        <f>IFERROR(VLOOKUP(G129,#REF!,5,0),"")</f>
        <v/>
      </c>
      <c r="I129" s="1"/>
      <c r="J129" s="1"/>
      <c r="K129" s="1"/>
      <c r="L129" s="58">
        <v>0</v>
      </c>
      <c r="M129" s="58">
        <v>0</v>
      </c>
      <c r="N129" s="59">
        <f t="shared" si="6"/>
        <v>0</v>
      </c>
      <c r="O129" s="50"/>
      <c r="P129" s="51"/>
      <c r="Q129" s="51"/>
      <c r="R129" s="51"/>
      <c r="S129" s="50"/>
      <c r="T129" s="51"/>
      <c r="U129" s="51"/>
      <c r="V129" s="51"/>
      <c r="W129" s="51"/>
      <c r="X129" s="50"/>
      <c r="Y129" s="51"/>
      <c r="Z129" s="63" t="str">
        <f t="shared" si="4"/>
        <v/>
      </c>
      <c r="AA129" s="63" t="str">
        <f t="shared" si="5"/>
        <v/>
      </c>
    </row>
    <row r="130" spans="1:27" ht="17.399999999999999" x14ac:dyDescent="0.3">
      <c r="A130" s="34"/>
      <c r="B130" s="34"/>
      <c r="C130" s="56"/>
      <c r="D130" s="37"/>
      <c r="E130" s="55" t="str">
        <f>IF(D130="","",IFERROR(VLOOKUP(D130,Table3[Name]:Table3[OK],6,0),"Please pick an organisation from the list. If your organisation is not in the list, pick ´New organisation´ from the list, and go to the instructions tab to fill the organisation's details"))</f>
        <v/>
      </c>
      <c r="F130" s="48"/>
      <c r="G130" s="39"/>
      <c r="H130" s="55" t="str">
        <f>IFERROR(VLOOKUP(G130,#REF!,5,0),"")</f>
        <v/>
      </c>
      <c r="I130" s="1"/>
      <c r="J130" s="1"/>
      <c r="K130" s="1"/>
      <c r="L130" s="58">
        <v>0</v>
      </c>
      <c r="M130" s="58">
        <v>0</v>
      </c>
      <c r="N130" s="59">
        <f t="shared" si="6"/>
        <v>0</v>
      </c>
      <c r="O130" s="50"/>
      <c r="P130" s="51"/>
      <c r="Q130" s="51"/>
      <c r="R130" s="51"/>
      <c r="S130" s="50"/>
      <c r="T130" s="51"/>
      <c r="U130" s="51"/>
      <c r="V130" s="51"/>
      <c r="W130" s="51"/>
      <c r="X130" s="50"/>
      <c r="Y130" s="51"/>
      <c r="Z130" s="63" t="str">
        <f t="shared" si="4"/>
        <v/>
      </c>
      <c r="AA130" s="63" t="str">
        <f t="shared" si="5"/>
        <v/>
      </c>
    </row>
    <row r="131" spans="1:27" ht="17.399999999999999" x14ac:dyDescent="0.3">
      <c r="A131" s="34"/>
      <c r="B131" s="34"/>
      <c r="C131" s="56"/>
      <c r="D131" s="37"/>
      <c r="E131" s="55" t="str">
        <f>IF(D131="","",IFERROR(VLOOKUP(D131,Table3[Name]:Table3[OK],6,0),"Please pick an organisation from the list. If your organisation is not in the list, pick ´New organisation´ from the list, and go to the instructions tab to fill the organisation's details"))</f>
        <v/>
      </c>
      <c r="F131" s="48"/>
      <c r="G131" s="39"/>
      <c r="H131" s="55" t="str">
        <f>IFERROR(VLOOKUP(G131,#REF!,5,0),"")</f>
        <v/>
      </c>
      <c r="I131" s="1"/>
      <c r="J131" s="1"/>
      <c r="K131" s="1"/>
      <c r="L131" s="58">
        <v>0</v>
      </c>
      <c r="M131" s="58">
        <v>0</v>
      </c>
      <c r="N131" s="59">
        <f t="shared" si="6"/>
        <v>0</v>
      </c>
      <c r="O131" s="50"/>
      <c r="P131" s="51"/>
      <c r="Q131" s="51"/>
      <c r="R131" s="51"/>
      <c r="S131" s="50"/>
      <c r="T131" s="51"/>
      <c r="U131" s="51"/>
      <c r="V131" s="51"/>
      <c r="W131" s="51"/>
      <c r="X131" s="50"/>
      <c r="Y131" s="51"/>
      <c r="Z131" s="63" t="str">
        <f t="shared" ref="Z131:Z194" si="7">IF($H131="PiN",IF(AND($O131="",$P131="",$Q131="",$R131="",$S131="",$X131=""),"Please type in the target related to the population type in cells O, P,Q, R or S",IF(X131&lt;&gt;SUM(O131:S131),"Please check the population breakdown. The sum of columns O, P,Q, R abd S is not matching the total value for column X","OK")),IF(H131="","","OK"))</f>
        <v/>
      </c>
      <c r="AA131" s="63" t="str">
        <f t="shared" ref="AA131:AA194" si="8">IF($H131="PiN",IF(SUM($T131:$X131)=0,"Please type in the TOTAL TARGET in column X",IF(SUM($T131:$W131)=$X131,"OK","Please check the age and gender breakdown, the sum of columns T,U, V and W is not matching the total value for column X")),IF($H131="Capacity Building",IF(SUM($T131:$X131)=0,"Please type in the TOTAL TARGET in column X",IF(OR(SUM($T131:$W131)=$X131,SUM($T131:$W131)=0),"OK","Please check the age and gender breakdown, the sum of columns T,U,V and W is not matching the total value for column X")),IF($H131="","","OK")))</f>
        <v/>
      </c>
    </row>
    <row r="132" spans="1:27" ht="17.399999999999999" x14ac:dyDescent="0.3">
      <c r="A132" s="34"/>
      <c r="B132" s="34"/>
      <c r="C132" s="56"/>
      <c r="D132" s="37"/>
      <c r="E132" s="55" t="str">
        <f>IF(D132="","",IFERROR(VLOOKUP(D132,Table3[Name]:Table3[OK],6,0),"Please pick an organisation from the list. If your organisation is not in the list, pick ´New organisation´ from the list, and go to the instructions tab to fill the organisation's details"))</f>
        <v/>
      </c>
      <c r="F132" s="48"/>
      <c r="G132" s="39"/>
      <c r="H132" s="55" t="str">
        <f>IFERROR(VLOOKUP(G132,#REF!,5,0),"")</f>
        <v/>
      </c>
      <c r="I132" s="1"/>
      <c r="J132" s="1"/>
      <c r="K132" s="1"/>
      <c r="L132" s="58">
        <v>0</v>
      </c>
      <c r="M132" s="58">
        <v>0</v>
      </c>
      <c r="N132" s="59">
        <f t="shared" si="6"/>
        <v>0</v>
      </c>
      <c r="O132" s="50"/>
      <c r="P132" s="51"/>
      <c r="Q132" s="51"/>
      <c r="R132" s="51"/>
      <c r="S132" s="50"/>
      <c r="T132" s="51"/>
      <c r="U132" s="51"/>
      <c r="V132" s="51"/>
      <c r="W132" s="51"/>
      <c r="X132" s="50"/>
      <c r="Y132" s="51"/>
      <c r="Z132" s="63" t="str">
        <f t="shared" si="7"/>
        <v/>
      </c>
      <c r="AA132" s="63" t="str">
        <f t="shared" si="8"/>
        <v/>
      </c>
    </row>
    <row r="133" spans="1:27" ht="17.399999999999999" x14ac:dyDescent="0.3">
      <c r="A133" s="34"/>
      <c r="B133" s="34"/>
      <c r="C133" s="56"/>
      <c r="D133" s="37"/>
      <c r="E133" s="55" t="str">
        <f>IF(D133="","",IFERROR(VLOOKUP(D133,Table3[Name]:Table3[OK],6,0),"Please pick an organisation from the list. If your organisation is not in the list, pick ´New organisation´ from the list, and go to the instructions tab to fill the organisation's details"))</f>
        <v/>
      </c>
      <c r="F133" s="48"/>
      <c r="G133" s="39"/>
      <c r="H133" s="55" t="str">
        <f>IFERROR(VLOOKUP(G133,#REF!,5,0),"")</f>
        <v/>
      </c>
      <c r="I133" s="1"/>
      <c r="J133" s="1"/>
      <c r="K133" s="1"/>
      <c r="L133" s="58">
        <v>0</v>
      </c>
      <c r="M133" s="58">
        <v>0</v>
      </c>
      <c r="N133" s="59">
        <f t="shared" si="6"/>
        <v>0</v>
      </c>
      <c r="O133" s="50"/>
      <c r="P133" s="51"/>
      <c r="Q133" s="51"/>
      <c r="R133" s="51"/>
      <c r="S133" s="50"/>
      <c r="T133" s="51"/>
      <c r="U133" s="51"/>
      <c r="V133" s="51"/>
      <c r="W133" s="51"/>
      <c r="X133" s="50"/>
      <c r="Y133" s="51"/>
      <c r="Z133" s="63" t="str">
        <f t="shared" si="7"/>
        <v/>
      </c>
      <c r="AA133" s="63" t="str">
        <f t="shared" si="8"/>
        <v/>
      </c>
    </row>
    <row r="134" spans="1:27" ht="17.399999999999999" x14ac:dyDescent="0.3">
      <c r="A134" s="34"/>
      <c r="B134" s="34"/>
      <c r="C134" s="56"/>
      <c r="D134" s="37"/>
      <c r="E134" s="55" t="str">
        <f>IF(D134="","",IFERROR(VLOOKUP(D134,Table3[Name]:Table3[OK],6,0),"Please pick an organisation from the list. If your organisation is not in the list, pick ´New organisation´ from the list, and go to the instructions tab to fill the organisation's details"))</f>
        <v/>
      </c>
      <c r="F134" s="48"/>
      <c r="G134" s="39"/>
      <c r="H134" s="55" t="str">
        <f>IFERROR(VLOOKUP(G134,#REF!,5,0),"")</f>
        <v/>
      </c>
      <c r="I134" s="1"/>
      <c r="J134" s="1"/>
      <c r="K134" s="1"/>
      <c r="L134" s="58">
        <v>0</v>
      </c>
      <c r="M134" s="58">
        <v>0</v>
      </c>
      <c r="N134" s="59">
        <f t="shared" si="6"/>
        <v>0</v>
      </c>
      <c r="O134" s="50"/>
      <c r="P134" s="51"/>
      <c r="Q134" s="51"/>
      <c r="R134" s="51"/>
      <c r="S134" s="50"/>
      <c r="T134" s="51"/>
      <c r="U134" s="51"/>
      <c r="V134" s="51"/>
      <c r="W134" s="51"/>
      <c r="X134" s="50"/>
      <c r="Y134" s="51"/>
      <c r="Z134" s="63" t="str">
        <f t="shared" si="7"/>
        <v/>
      </c>
      <c r="AA134" s="63" t="str">
        <f t="shared" si="8"/>
        <v/>
      </c>
    </row>
    <row r="135" spans="1:27" ht="17.399999999999999" x14ac:dyDescent="0.3">
      <c r="A135" s="34"/>
      <c r="B135" s="34"/>
      <c r="C135" s="56"/>
      <c r="D135" s="37"/>
      <c r="E135" s="55" t="str">
        <f>IF(D135="","",IFERROR(VLOOKUP(D135,Table3[Name]:Table3[OK],6,0),"Please pick an organisation from the list. If your organisation is not in the list, pick ´New organisation´ from the list, and go to the instructions tab to fill the organisation's details"))</f>
        <v/>
      </c>
      <c r="F135" s="48"/>
      <c r="G135" s="39"/>
      <c r="H135" s="55" t="str">
        <f>IFERROR(VLOOKUP(G135,#REF!,5,0),"")</f>
        <v/>
      </c>
      <c r="I135" s="1"/>
      <c r="J135" s="1"/>
      <c r="K135" s="1"/>
      <c r="L135" s="58">
        <v>0</v>
      </c>
      <c r="M135" s="58">
        <v>0</v>
      </c>
      <c r="N135" s="59">
        <f t="shared" si="6"/>
        <v>0</v>
      </c>
      <c r="O135" s="50"/>
      <c r="P135" s="51"/>
      <c r="Q135" s="51"/>
      <c r="R135" s="51"/>
      <c r="S135" s="50"/>
      <c r="T135" s="51"/>
      <c r="U135" s="51"/>
      <c r="V135" s="51"/>
      <c r="W135" s="51"/>
      <c r="X135" s="50"/>
      <c r="Y135" s="51"/>
      <c r="Z135" s="63" t="str">
        <f t="shared" si="7"/>
        <v/>
      </c>
      <c r="AA135" s="63" t="str">
        <f t="shared" si="8"/>
        <v/>
      </c>
    </row>
    <row r="136" spans="1:27" ht="17.399999999999999" x14ac:dyDescent="0.3">
      <c r="A136" s="34"/>
      <c r="B136" s="34"/>
      <c r="C136" s="56"/>
      <c r="D136" s="37"/>
      <c r="E136" s="55" t="str">
        <f>IF(D136="","",IFERROR(VLOOKUP(D136,Table3[Name]:Table3[OK],6,0),"Please pick an organisation from the list. If your organisation is not in the list, pick ´New organisation´ from the list, and go to the instructions tab to fill the organisation's details"))</f>
        <v/>
      </c>
      <c r="F136" s="48"/>
      <c r="G136" s="39"/>
      <c r="H136" s="55" t="str">
        <f>IFERROR(VLOOKUP(G136,#REF!,5,0),"")</f>
        <v/>
      </c>
      <c r="I136" s="1"/>
      <c r="J136" s="1"/>
      <c r="K136" s="1"/>
      <c r="L136" s="58">
        <v>0</v>
      </c>
      <c r="M136" s="58">
        <v>0</v>
      </c>
      <c r="N136" s="59">
        <f t="shared" si="6"/>
        <v>0</v>
      </c>
      <c r="O136" s="50"/>
      <c r="P136" s="51"/>
      <c r="Q136" s="51"/>
      <c r="R136" s="51"/>
      <c r="S136" s="50"/>
      <c r="T136" s="51"/>
      <c r="U136" s="51"/>
      <c r="V136" s="51"/>
      <c r="W136" s="51"/>
      <c r="X136" s="50"/>
      <c r="Y136" s="51"/>
      <c r="Z136" s="63" t="str">
        <f t="shared" si="7"/>
        <v/>
      </c>
      <c r="AA136" s="63" t="str">
        <f t="shared" si="8"/>
        <v/>
      </c>
    </row>
    <row r="137" spans="1:27" ht="17.399999999999999" x14ac:dyDescent="0.3">
      <c r="A137" s="34"/>
      <c r="B137" s="34"/>
      <c r="C137" s="56"/>
      <c r="D137" s="37"/>
      <c r="E137" s="55" t="str">
        <f>IF(D137="","",IFERROR(VLOOKUP(D137,Table3[Name]:Table3[OK],6,0),"Please pick an organisation from the list. If your organisation is not in the list, pick ´New organisation´ from the list, and go to the instructions tab to fill the organisation's details"))</f>
        <v/>
      </c>
      <c r="F137" s="48"/>
      <c r="G137" s="39"/>
      <c r="H137" s="55" t="str">
        <f>IFERROR(VLOOKUP(G137,#REF!,5,0),"")</f>
        <v/>
      </c>
      <c r="I137" s="1"/>
      <c r="J137" s="1"/>
      <c r="K137" s="1"/>
      <c r="L137" s="58">
        <v>0</v>
      </c>
      <c r="M137" s="58">
        <v>0</v>
      </c>
      <c r="N137" s="59">
        <f t="shared" si="6"/>
        <v>0</v>
      </c>
      <c r="O137" s="50"/>
      <c r="P137" s="51"/>
      <c r="Q137" s="51"/>
      <c r="R137" s="51"/>
      <c r="S137" s="50"/>
      <c r="T137" s="51"/>
      <c r="U137" s="51"/>
      <c r="V137" s="51"/>
      <c r="W137" s="51"/>
      <c r="X137" s="50"/>
      <c r="Y137" s="51"/>
      <c r="Z137" s="63" t="str">
        <f t="shared" si="7"/>
        <v/>
      </c>
      <c r="AA137" s="63" t="str">
        <f t="shared" si="8"/>
        <v/>
      </c>
    </row>
    <row r="138" spans="1:27" ht="17.399999999999999" x14ac:dyDescent="0.3">
      <c r="A138" s="34"/>
      <c r="B138" s="34"/>
      <c r="C138" s="56"/>
      <c r="D138" s="37"/>
      <c r="E138" s="55" t="str">
        <f>IF(D138="","",IFERROR(VLOOKUP(D138,Table3[Name]:Table3[OK],6,0),"Please pick an organisation from the list. If your organisation is not in the list, pick ´New organisation´ from the list, and go to the instructions tab to fill the organisation's details"))</f>
        <v/>
      </c>
      <c r="F138" s="48"/>
      <c r="G138" s="39"/>
      <c r="H138" s="55" t="str">
        <f>IFERROR(VLOOKUP(G138,#REF!,5,0),"")</f>
        <v/>
      </c>
      <c r="I138" s="1"/>
      <c r="J138" s="1"/>
      <c r="K138" s="1"/>
      <c r="L138" s="58">
        <v>0</v>
      </c>
      <c r="M138" s="58">
        <v>0</v>
      </c>
      <c r="N138" s="59">
        <f t="shared" si="6"/>
        <v>0</v>
      </c>
      <c r="O138" s="50"/>
      <c r="P138" s="51"/>
      <c r="Q138" s="51"/>
      <c r="R138" s="51"/>
      <c r="S138" s="50"/>
      <c r="T138" s="51"/>
      <c r="U138" s="51"/>
      <c r="V138" s="51"/>
      <c r="W138" s="51"/>
      <c r="X138" s="50"/>
      <c r="Y138" s="51"/>
      <c r="Z138" s="63" t="str">
        <f t="shared" si="7"/>
        <v/>
      </c>
      <c r="AA138" s="63" t="str">
        <f t="shared" si="8"/>
        <v/>
      </c>
    </row>
    <row r="139" spans="1:27" ht="17.399999999999999" x14ac:dyDescent="0.3">
      <c r="A139" s="34"/>
      <c r="B139" s="34"/>
      <c r="C139" s="56"/>
      <c r="D139" s="37"/>
      <c r="E139" s="55" t="str">
        <f>IF(D139="","",IFERROR(VLOOKUP(D139,Table3[Name]:Table3[OK],6,0),"Please pick an organisation from the list. If your organisation is not in the list, pick ´New organisation´ from the list, and go to the instructions tab to fill the organisation's details"))</f>
        <v/>
      </c>
      <c r="F139" s="48"/>
      <c r="G139" s="39"/>
      <c r="H139" s="55" t="str">
        <f>IFERROR(VLOOKUP(G139,#REF!,5,0),"")</f>
        <v/>
      </c>
      <c r="I139" s="1"/>
      <c r="J139" s="1"/>
      <c r="K139" s="1"/>
      <c r="L139" s="58">
        <v>0</v>
      </c>
      <c r="M139" s="58">
        <v>0</v>
      </c>
      <c r="N139" s="59">
        <f t="shared" si="6"/>
        <v>0</v>
      </c>
      <c r="O139" s="50"/>
      <c r="P139" s="51"/>
      <c r="Q139" s="51"/>
      <c r="R139" s="51"/>
      <c r="S139" s="50"/>
      <c r="T139" s="51"/>
      <c r="U139" s="51"/>
      <c r="V139" s="51"/>
      <c r="W139" s="51"/>
      <c r="X139" s="50"/>
      <c r="Y139" s="51"/>
      <c r="Z139" s="63" t="str">
        <f t="shared" si="7"/>
        <v/>
      </c>
      <c r="AA139" s="63" t="str">
        <f t="shared" si="8"/>
        <v/>
      </c>
    </row>
    <row r="140" spans="1:27" ht="17.399999999999999" x14ac:dyDescent="0.3">
      <c r="A140" s="34"/>
      <c r="B140" s="34"/>
      <c r="C140" s="56"/>
      <c r="D140" s="37"/>
      <c r="E140" s="55" t="str">
        <f>IF(D140="","",IFERROR(VLOOKUP(D140,Table3[Name]:Table3[OK],6,0),"Please pick an organisation from the list. If your organisation is not in the list, pick ´New organisation´ from the list, and go to the instructions tab to fill the organisation's details"))</f>
        <v/>
      </c>
      <c r="F140" s="48"/>
      <c r="G140" s="39"/>
      <c r="H140" s="55" t="str">
        <f>IFERROR(VLOOKUP(G140,#REF!,5,0),"")</f>
        <v/>
      </c>
      <c r="I140" s="1"/>
      <c r="J140" s="1"/>
      <c r="K140" s="1"/>
      <c r="L140" s="58">
        <v>0</v>
      </c>
      <c r="M140" s="58">
        <v>0</v>
      </c>
      <c r="N140" s="59">
        <f t="shared" ref="N140:N203" si="9">L140+M140</f>
        <v>0</v>
      </c>
      <c r="O140" s="50"/>
      <c r="P140" s="51"/>
      <c r="Q140" s="51"/>
      <c r="R140" s="51"/>
      <c r="S140" s="50"/>
      <c r="T140" s="51"/>
      <c r="U140" s="51"/>
      <c r="V140" s="51"/>
      <c r="W140" s="51"/>
      <c r="X140" s="50"/>
      <c r="Y140" s="51"/>
      <c r="Z140" s="63" t="str">
        <f t="shared" si="7"/>
        <v/>
      </c>
      <c r="AA140" s="63" t="str">
        <f t="shared" si="8"/>
        <v/>
      </c>
    </row>
    <row r="141" spans="1:27" ht="17.399999999999999" x14ac:dyDescent="0.3">
      <c r="A141" s="34"/>
      <c r="B141" s="34"/>
      <c r="C141" s="56"/>
      <c r="D141" s="37"/>
      <c r="E141" s="55" t="str">
        <f>IF(D141="","",IFERROR(VLOOKUP(D141,Table3[Name]:Table3[OK],6,0),"Please pick an organisation from the list. If your organisation is not in the list, pick ´New organisation´ from the list, and go to the instructions tab to fill the organisation's details"))</f>
        <v/>
      </c>
      <c r="F141" s="48"/>
      <c r="G141" s="39"/>
      <c r="H141" s="55" t="str">
        <f>IFERROR(VLOOKUP(G141,#REF!,5,0),"")</f>
        <v/>
      </c>
      <c r="I141" s="1"/>
      <c r="J141" s="1"/>
      <c r="K141" s="1"/>
      <c r="L141" s="58">
        <v>0</v>
      </c>
      <c r="M141" s="58">
        <v>0</v>
      </c>
      <c r="N141" s="59">
        <f t="shared" si="9"/>
        <v>0</v>
      </c>
      <c r="O141" s="50"/>
      <c r="P141" s="51"/>
      <c r="Q141" s="51"/>
      <c r="R141" s="51"/>
      <c r="S141" s="50"/>
      <c r="T141" s="51"/>
      <c r="U141" s="51"/>
      <c r="V141" s="51"/>
      <c r="W141" s="51"/>
      <c r="X141" s="50"/>
      <c r="Y141" s="51"/>
      <c r="Z141" s="63" t="str">
        <f t="shared" si="7"/>
        <v/>
      </c>
      <c r="AA141" s="63" t="str">
        <f t="shared" si="8"/>
        <v/>
      </c>
    </row>
    <row r="142" spans="1:27" ht="17.399999999999999" x14ac:dyDescent="0.3">
      <c r="A142" s="34"/>
      <c r="B142" s="34"/>
      <c r="C142" s="56"/>
      <c r="D142" s="37"/>
      <c r="E142" s="55" t="str">
        <f>IF(D142="","",IFERROR(VLOOKUP(D142,Table3[Name]:Table3[OK],6,0),"Please pick an organisation from the list. If your organisation is not in the list, pick ´New organisation´ from the list, and go to the instructions tab to fill the organisation's details"))</f>
        <v/>
      </c>
      <c r="F142" s="48"/>
      <c r="G142" s="39"/>
      <c r="H142" s="55" t="str">
        <f>IFERROR(VLOOKUP(G142,#REF!,5,0),"")</f>
        <v/>
      </c>
      <c r="I142" s="1"/>
      <c r="J142" s="1"/>
      <c r="K142" s="1"/>
      <c r="L142" s="58">
        <v>0</v>
      </c>
      <c r="M142" s="58">
        <v>0</v>
      </c>
      <c r="N142" s="59">
        <f t="shared" si="9"/>
        <v>0</v>
      </c>
      <c r="O142" s="50"/>
      <c r="P142" s="51"/>
      <c r="Q142" s="51"/>
      <c r="R142" s="51"/>
      <c r="S142" s="50"/>
      <c r="T142" s="51"/>
      <c r="U142" s="51"/>
      <c r="V142" s="51"/>
      <c r="W142" s="51"/>
      <c r="X142" s="50"/>
      <c r="Y142" s="51"/>
      <c r="Z142" s="63" t="str">
        <f t="shared" si="7"/>
        <v/>
      </c>
      <c r="AA142" s="63" t="str">
        <f t="shared" si="8"/>
        <v/>
      </c>
    </row>
    <row r="143" spans="1:27" ht="17.399999999999999" x14ac:dyDescent="0.3">
      <c r="A143" s="34"/>
      <c r="B143" s="34"/>
      <c r="C143" s="56"/>
      <c r="D143" s="37"/>
      <c r="E143" s="55" t="str">
        <f>IF(D143="","",IFERROR(VLOOKUP(D143,Table3[Name]:Table3[OK],6,0),"Please pick an organisation from the list. If your organisation is not in the list, pick ´New organisation´ from the list, and go to the instructions tab to fill the organisation's details"))</f>
        <v/>
      </c>
      <c r="F143" s="48"/>
      <c r="G143" s="39"/>
      <c r="H143" s="55" t="str">
        <f>IFERROR(VLOOKUP(G143,#REF!,5,0),"")</f>
        <v/>
      </c>
      <c r="I143" s="1"/>
      <c r="J143" s="1"/>
      <c r="K143" s="1"/>
      <c r="L143" s="58">
        <v>0</v>
      </c>
      <c r="M143" s="58">
        <v>0</v>
      </c>
      <c r="N143" s="59">
        <f t="shared" si="9"/>
        <v>0</v>
      </c>
      <c r="O143" s="50"/>
      <c r="P143" s="51"/>
      <c r="Q143" s="51"/>
      <c r="R143" s="51"/>
      <c r="S143" s="50"/>
      <c r="T143" s="51"/>
      <c r="U143" s="51"/>
      <c r="V143" s="51"/>
      <c r="W143" s="51"/>
      <c r="X143" s="50"/>
      <c r="Y143" s="51"/>
      <c r="Z143" s="63" t="str">
        <f t="shared" si="7"/>
        <v/>
      </c>
      <c r="AA143" s="63" t="str">
        <f t="shared" si="8"/>
        <v/>
      </c>
    </row>
    <row r="144" spans="1:27" ht="17.399999999999999" x14ac:dyDescent="0.3">
      <c r="A144" s="34"/>
      <c r="B144" s="34"/>
      <c r="C144" s="56"/>
      <c r="D144" s="37"/>
      <c r="E144" s="55" t="str">
        <f>IF(D144="","",IFERROR(VLOOKUP(D144,Table3[Name]:Table3[OK],6,0),"Please pick an organisation from the list. If your organisation is not in the list, pick ´New organisation´ from the list, and go to the instructions tab to fill the organisation's details"))</f>
        <v/>
      </c>
      <c r="F144" s="48"/>
      <c r="G144" s="39"/>
      <c r="H144" s="55" t="str">
        <f>IFERROR(VLOOKUP(G144,#REF!,5,0),"")</f>
        <v/>
      </c>
      <c r="I144" s="1"/>
      <c r="J144" s="1"/>
      <c r="K144" s="1"/>
      <c r="L144" s="58">
        <v>0</v>
      </c>
      <c r="M144" s="58">
        <v>0</v>
      </c>
      <c r="N144" s="59">
        <f t="shared" si="9"/>
        <v>0</v>
      </c>
      <c r="O144" s="50"/>
      <c r="P144" s="51"/>
      <c r="Q144" s="51"/>
      <c r="R144" s="51"/>
      <c r="S144" s="50"/>
      <c r="T144" s="51"/>
      <c r="U144" s="51"/>
      <c r="V144" s="51"/>
      <c r="W144" s="51"/>
      <c r="X144" s="50"/>
      <c r="Y144" s="51"/>
      <c r="Z144" s="63" t="str">
        <f t="shared" si="7"/>
        <v/>
      </c>
      <c r="AA144" s="63" t="str">
        <f t="shared" si="8"/>
        <v/>
      </c>
    </row>
    <row r="145" spans="1:27" ht="17.399999999999999" x14ac:dyDescent="0.3">
      <c r="A145" s="34"/>
      <c r="B145" s="34"/>
      <c r="C145" s="56"/>
      <c r="D145" s="37"/>
      <c r="E145" s="55" t="str">
        <f>IF(D145="","",IFERROR(VLOOKUP(D145,Table3[Name]:Table3[OK],6,0),"Please pick an organisation from the list. If your organisation is not in the list, pick ´New organisation´ from the list, and go to the instructions tab to fill the organisation's details"))</f>
        <v/>
      </c>
      <c r="F145" s="48"/>
      <c r="G145" s="39"/>
      <c r="H145" s="55" t="str">
        <f>IFERROR(VLOOKUP(G145,#REF!,5,0),"")</f>
        <v/>
      </c>
      <c r="I145" s="1"/>
      <c r="J145" s="1"/>
      <c r="K145" s="1"/>
      <c r="L145" s="58">
        <v>0</v>
      </c>
      <c r="M145" s="58">
        <v>0</v>
      </c>
      <c r="N145" s="59">
        <f t="shared" si="9"/>
        <v>0</v>
      </c>
      <c r="O145" s="50"/>
      <c r="P145" s="51"/>
      <c r="Q145" s="51"/>
      <c r="R145" s="51"/>
      <c r="S145" s="50"/>
      <c r="T145" s="51"/>
      <c r="U145" s="51"/>
      <c r="V145" s="51"/>
      <c r="W145" s="51"/>
      <c r="X145" s="50"/>
      <c r="Y145" s="51"/>
      <c r="Z145" s="63" t="str">
        <f t="shared" si="7"/>
        <v/>
      </c>
      <c r="AA145" s="63" t="str">
        <f t="shared" si="8"/>
        <v/>
      </c>
    </row>
    <row r="146" spans="1:27" ht="17.399999999999999" x14ac:dyDescent="0.3">
      <c r="A146" s="34"/>
      <c r="B146" s="34"/>
      <c r="C146" s="56"/>
      <c r="D146" s="37"/>
      <c r="E146" s="55" t="str">
        <f>IF(D146="","",IFERROR(VLOOKUP(D146,Table3[Name]:Table3[OK],6,0),"Please pick an organisation from the list. If your organisation is not in the list, pick ´New organisation´ from the list, and go to the instructions tab to fill the organisation's details"))</f>
        <v/>
      </c>
      <c r="F146" s="48"/>
      <c r="G146" s="39"/>
      <c r="H146" s="55" t="str">
        <f>IFERROR(VLOOKUP(G146,#REF!,5,0),"")</f>
        <v/>
      </c>
      <c r="I146" s="1"/>
      <c r="J146" s="1"/>
      <c r="K146" s="1"/>
      <c r="L146" s="58">
        <v>0</v>
      </c>
      <c r="M146" s="58">
        <v>0</v>
      </c>
      <c r="N146" s="59">
        <f t="shared" si="9"/>
        <v>0</v>
      </c>
      <c r="O146" s="50"/>
      <c r="P146" s="51"/>
      <c r="Q146" s="51"/>
      <c r="R146" s="51"/>
      <c r="S146" s="50"/>
      <c r="T146" s="51"/>
      <c r="U146" s="51"/>
      <c r="V146" s="51"/>
      <c r="W146" s="51"/>
      <c r="X146" s="50"/>
      <c r="Y146" s="51"/>
      <c r="Z146" s="63" t="str">
        <f t="shared" si="7"/>
        <v/>
      </c>
      <c r="AA146" s="63" t="str">
        <f t="shared" si="8"/>
        <v/>
      </c>
    </row>
    <row r="147" spans="1:27" ht="17.399999999999999" x14ac:dyDescent="0.3">
      <c r="A147" s="34"/>
      <c r="B147" s="34"/>
      <c r="C147" s="56"/>
      <c r="D147" s="37"/>
      <c r="E147" s="55" t="str">
        <f>IF(D147="","",IFERROR(VLOOKUP(D147,Table3[Name]:Table3[OK],6,0),"Please pick an organisation from the list. If your organisation is not in the list, pick ´New organisation´ from the list, and go to the instructions tab to fill the organisation's details"))</f>
        <v/>
      </c>
      <c r="F147" s="48"/>
      <c r="G147" s="39"/>
      <c r="H147" s="55" t="str">
        <f>IFERROR(VLOOKUP(G147,#REF!,5,0),"")</f>
        <v/>
      </c>
      <c r="I147" s="1"/>
      <c r="J147" s="1"/>
      <c r="K147" s="1"/>
      <c r="L147" s="58">
        <v>0</v>
      </c>
      <c r="M147" s="58">
        <v>0</v>
      </c>
      <c r="N147" s="59">
        <f t="shared" si="9"/>
        <v>0</v>
      </c>
      <c r="O147" s="50"/>
      <c r="P147" s="51"/>
      <c r="Q147" s="51"/>
      <c r="R147" s="51"/>
      <c r="S147" s="50"/>
      <c r="T147" s="51"/>
      <c r="U147" s="51"/>
      <c r="V147" s="51"/>
      <c r="W147" s="51"/>
      <c r="X147" s="50"/>
      <c r="Y147" s="51"/>
      <c r="Z147" s="63" t="str">
        <f t="shared" si="7"/>
        <v/>
      </c>
      <c r="AA147" s="63" t="str">
        <f t="shared" si="8"/>
        <v/>
      </c>
    </row>
    <row r="148" spans="1:27" ht="17.399999999999999" x14ac:dyDescent="0.3">
      <c r="A148" s="34"/>
      <c r="B148" s="34"/>
      <c r="C148" s="56"/>
      <c r="D148" s="37"/>
      <c r="E148" s="55" t="str">
        <f>IF(D148="","",IFERROR(VLOOKUP(D148,Table3[Name]:Table3[OK],6,0),"Please pick an organisation from the list. If your organisation is not in the list, pick ´New organisation´ from the list, and go to the instructions tab to fill the organisation's details"))</f>
        <v/>
      </c>
      <c r="F148" s="48"/>
      <c r="G148" s="39"/>
      <c r="H148" s="55" t="str">
        <f>IFERROR(VLOOKUP(G148,#REF!,5,0),"")</f>
        <v/>
      </c>
      <c r="I148" s="1"/>
      <c r="J148" s="1"/>
      <c r="K148" s="1"/>
      <c r="L148" s="58">
        <v>0</v>
      </c>
      <c r="M148" s="58">
        <v>0</v>
      </c>
      <c r="N148" s="59">
        <f t="shared" si="9"/>
        <v>0</v>
      </c>
      <c r="O148" s="50"/>
      <c r="P148" s="51"/>
      <c r="Q148" s="51"/>
      <c r="R148" s="51"/>
      <c r="S148" s="50"/>
      <c r="T148" s="51"/>
      <c r="U148" s="51"/>
      <c r="V148" s="51"/>
      <c r="W148" s="51"/>
      <c r="X148" s="50"/>
      <c r="Y148" s="51"/>
      <c r="Z148" s="63" t="str">
        <f t="shared" si="7"/>
        <v/>
      </c>
      <c r="AA148" s="63" t="str">
        <f t="shared" si="8"/>
        <v/>
      </c>
    </row>
    <row r="149" spans="1:27" ht="17.399999999999999" x14ac:dyDescent="0.3">
      <c r="A149" s="34"/>
      <c r="B149" s="34"/>
      <c r="C149" s="56"/>
      <c r="D149" s="37"/>
      <c r="E149" s="55" t="str">
        <f>IF(D149="","",IFERROR(VLOOKUP(D149,Table3[Name]:Table3[OK],6,0),"Please pick an organisation from the list. If your organisation is not in the list, pick ´New organisation´ from the list, and go to the instructions tab to fill the organisation's details"))</f>
        <v/>
      </c>
      <c r="F149" s="48"/>
      <c r="G149" s="39"/>
      <c r="H149" s="55" t="str">
        <f>IFERROR(VLOOKUP(G149,#REF!,5,0),"")</f>
        <v/>
      </c>
      <c r="I149" s="1"/>
      <c r="J149" s="1"/>
      <c r="K149" s="1"/>
      <c r="L149" s="58">
        <v>0</v>
      </c>
      <c r="M149" s="58">
        <v>0</v>
      </c>
      <c r="N149" s="59">
        <f t="shared" si="9"/>
        <v>0</v>
      </c>
      <c r="O149" s="50"/>
      <c r="P149" s="51"/>
      <c r="Q149" s="51"/>
      <c r="R149" s="51"/>
      <c r="S149" s="50"/>
      <c r="T149" s="51"/>
      <c r="U149" s="51"/>
      <c r="V149" s="51"/>
      <c r="W149" s="51"/>
      <c r="X149" s="50"/>
      <c r="Y149" s="51"/>
      <c r="Z149" s="63" t="str">
        <f t="shared" si="7"/>
        <v/>
      </c>
      <c r="AA149" s="63" t="str">
        <f t="shared" si="8"/>
        <v/>
      </c>
    </row>
    <row r="150" spans="1:27" ht="17.399999999999999" x14ac:dyDescent="0.3">
      <c r="A150" s="34"/>
      <c r="B150" s="34"/>
      <c r="C150" s="56"/>
      <c r="D150" s="37"/>
      <c r="E150" s="55" t="str">
        <f>IF(D150="","",IFERROR(VLOOKUP(D150,Table3[Name]:Table3[OK],6,0),"Please pick an organisation from the list. If your organisation is not in the list, pick ´New organisation´ from the list, and go to the instructions tab to fill the organisation's details"))</f>
        <v/>
      </c>
      <c r="F150" s="48"/>
      <c r="G150" s="39"/>
      <c r="H150" s="55" t="str">
        <f>IFERROR(VLOOKUP(G150,#REF!,5,0),"")</f>
        <v/>
      </c>
      <c r="I150" s="1"/>
      <c r="J150" s="1"/>
      <c r="K150" s="1"/>
      <c r="L150" s="58">
        <v>0</v>
      </c>
      <c r="M150" s="58">
        <v>0</v>
      </c>
      <c r="N150" s="59">
        <f t="shared" si="9"/>
        <v>0</v>
      </c>
      <c r="O150" s="50"/>
      <c r="P150" s="51"/>
      <c r="Q150" s="51"/>
      <c r="R150" s="51"/>
      <c r="S150" s="50"/>
      <c r="T150" s="51"/>
      <c r="U150" s="51"/>
      <c r="V150" s="51"/>
      <c r="W150" s="51"/>
      <c r="X150" s="50"/>
      <c r="Y150" s="51"/>
      <c r="Z150" s="63" t="str">
        <f t="shared" si="7"/>
        <v/>
      </c>
      <c r="AA150" s="63" t="str">
        <f t="shared" si="8"/>
        <v/>
      </c>
    </row>
    <row r="151" spans="1:27" ht="17.399999999999999" x14ac:dyDescent="0.3">
      <c r="A151" s="34"/>
      <c r="B151" s="34"/>
      <c r="C151" s="56"/>
      <c r="D151" s="37"/>
      <c r="E151" s="55" t="str">
        <f>IF(D151="","",IFERROR(VLOOKUP(D151,Table3[Name]:Table3[OK],6,0),"Please pick an organisation from the list. If your organisation is not in the list, pick ´New organisation´ from the list, and go to the instructions tab to fill the organisation's details"))</f>
        <v/>
      </c>
      <c r="F151" s="48"/>
      <c r="G151" s="39"/>
      <c r="H151" s="55" t="str">
        <f>IFERROR(VLOOKUP(G151,#REF!,5,0),"")</f>
        <v/>
      </c>
      <c r="I151" s="1"/>
      <c r="J151" s="1"/>
      <c r="K151" s="1"/>
      <c r="L151" s="58">
        <v>0</v>
      </c>
      <c r="M151" s="58">
        <v>0</v>
      </c>
      <c r="N151" s="59">
        <f t="shared" si="9"/>
        <v>0</v>
      </c>
      <c r="O151" s="50"/>
      <c r="P151" s="51"/>
      <c r="Q151" s="51"/>
      <c r="R151" s="51"/>
      <c r="S151" s="50"/>
      <c r="T151" s="51"/>
      <c r="U151" s="51"/>
      <c r="V151" s="51"/>
      <c r="W151" s="51"/>
      <c r="X151" s="50"/>
      <c r="Y151" s="51"/>
      <c r="Z151" s="63" t="str">
        <f t="shared" si="7"/>
        <v/>
      </c>
      <c r="AA151" s="63" t="str">
        <f t="shared" si="8"/>
        <v/>
      </c>
    </row>
    <row r="152" spans="1:27" ht="17.399999999999999" x14ac:dyDescent="0.3">
      <c r="A152" s="34"/>
      <c r="B152" s="34"/>
      <c r="C152" s="56"/>
      <c r="D152" s="37"/>
      <c r="E152" s="55" t="str">
        <f>IF(D152="","",IFERROR(VLOOKUP(D152,Table3[Name]:Table3[OK],6,0),"Please pick an organisation from the list. If your organisation is not in the list, pick ´New organisation´ from the list, and go to the instructions tab to fill the organisation's details"))</f>
        <v/>
      </c>
      <c r="F152" s="48"/>
      <c r="G152" s="39"/>
      <c r="H152" s="55" t="str">
        <f>IFERROR(VLOOKUP(G152,#REF!,5,0),"")</f>
        <v/>
      </c>
      <c r="I152" s="1"/>
      <c r="J152" s="1"/>
      <c r="K152" s="1"/>
      <c r="L152" s="58">
        <v>0</v>
      </c>
      <c r="M152" s="58">
        <v>0</v>
      </c>
      <c r="N152" s="59">
        <f t="shared" si="9"/>
        <v>0</v>
      </c>
      <c r="O152" s="50"/>
      <c r="P152" s="51"/>
      <c r="Q152" s="51"/>
      <c r="R152" s="51"/>
      <c r="S152" s="50"/>
      <c r="T152" s="51"/>
      <c r="U152" s="51"/>
      <c r="V152" s="51"/>
      <c r="W152" s="51"/>
      <c r="X152" s="50"/>
      <c r="Y152" s="51"/>
      <c r="Z152" s="63" t="str">
        <f t="shared" si="7"/>
        <v/>
      </c>
      <c r="AA152" s="63" t="str">
        <f t="shared" si="8"/>
        <v/>
      </c>
    </row>
    <row r="153" spans="1:27" ht="17.399999999999999" x14ac:dyDescent="0.3">
      <c r="A153" s="34"/>
      <c r="B153" s="34"/>
      <c r="C153" s="56"/>
      <c r="D153" s="37"/>
      <c r="E153" s="55" t="str">
        <f>IF(D153="","",IFERROR(VLOOKUP(D153,Table3[Name]:Table3[OK],6,0),"Please pick an organisation from the list. If your organisation is not in the list, pick ´New organisation´ from the list, and go to the instructions tab to fill the organisation's details"))</f>
        <v/>
      </c>
      <c r="F153" s="48"/>
      <c r="G153" s="39"/>
      <c r="H153" s="55" t="str">
        <f>IFERROR(VLOOKUP(G153,#REF!,5,0),"")</f>
        <v/>
      </c>
      <c r="I153" s="1"/>
      <c r="J153" s="1"/>
      <c r="K153" s="1"/>
      <c r="L153" s="58">
        <v>0</v>
      </c>
      <c r="M153" s="58">
        <v>0</v>
      </c>
      <c r="N153" s="59">
        <f t="shared" si="9"/>
        <v>0</v>
      </c>
      <c r="O153" s="50"/>
      <c r="P153" s="51"/>
      <c r="Q153" s="51"/>
      <c r="R153" s="51"/>
      <c r="S153" s="50"/>
      <c r="T153" s="51"/>
      <c r="U153" s="51"/>
      <c r="V153" s="51"/>
      <c r="W153" s="51"/>
      <c r="X153" s="50"/>
      <c r="Y153" s="51"/>
      <c r="Z153" s="63" t="str">
        <f t="shared" si="7"/>
        <v/>
      </c>
      <c r="AA153" s="63" t="str">
        <f t="shared" si="8"/>
        <v/>
      </c>
    </row>
    <row r="154" spans="1:27" ht="17.399999999999999" x14ac:dyDescent="0.3">
      <c r="A154" s="34"/>
      <c r="B154" s="34"/>
      <c r="C154" s="56"/>
      <c r="D154" s="37"/>
      <c r="E154" s="55" t="str">
        <f>IF(D154="","",IFERROR(VLOOKUP(D154,Table3[Name]:Table3[OK],6,0),"Please pick an organisation from the list. If your organisation is not in the list, pick ´New organisation´ from the list, and go to the instructions tab to fill the organisation's details"))</f>
        <v/>
      </c>
      <c r="F154" s="48"/>
      <c r="G154" s="39"/>
      <c r="H154" s="55" t="str">
        <f>IFERROR(VLOOKUP(G154,#REF!,5,0),"")</f>
        <v/>
      </c>
      <c r="I154" s="1"/>
      <c r="J154" s="1"/>
      <c r="K154" s="1"/>
      <c r="L154" s="58">
        <v>0</v>
      </c>
      <c r="M154" s="58">
        <v>0</v>
      </c>
      <c r="N154" s="59">
        <f t="shared" si="9"/>
        <v>0</v>
      </c>
      <c r="O154" s="50"/>
      <c r="P154" s="51"/>
      <c r="Q154" s="51"/>
      <c r="R154" s="51"/>
      <c r="S154" s="50"/>
      <c r="T154" s="51"/>
      <c r="U154" s="51"/>
      <c r="V154" s="51"/>
      <c r="W154" s="51"/>
      <c r="X154" s="50"/>
      <c r="Y154" s="51"/>
      <c r="Z154" s="63" t="str">
        <f t="shared" si="7"/>
        <v/>
      </c>
      <c r="AA154" s="63" t="str">
        <f t="shared" si="8"/>
        <v/>
      </c>
    </row>
    <row r="155" spans="1:27" ht="17.399999999999999" x14ac:dyDescent="0.3">
      <c r="A155" s="34"/>
      <c r="B155" s="34"/>
      <c r="C155" s="56"/>
      <c r="D155" s="37"/>
      <c r="E155" s="55" t="str">
        <f>IF(D155="","",IFERROR(VLOOKUP(D155,Table3[Name]:Table3[OK],6,0),"Please pick an organisation from the list. If your organisation is not in the list, pick ´New organisation´ from the list, and go to the instructions tab to fill the organisation's details"))</f>
        <v/>
      </c>
      <c r="F155" s="48"/>
      <c r="G155" s="39"/>
      <c r="H155" s="55" t="str">
        <f>IFERROR(VLOOKUP(G155,#REF!,5,0),"")</f>
        <v/>
      </c>
      <c r="I155" s="1"/>
      <c r="J155" s="1"/>
      <c r="K155" s="1"/>
      <c r="L155" s="58">
        <v>0</v>
      </c>
      <c r="M155" s="58">
        <v>0</v>
      </c>
      <c r="N155" s="59">
        <f t="shared" si="9"/>
        <v>0</v>
      </c>
      <c r="O155" s="50"/>
      <c r="P155" s="51"/>
      <c r="Q155" s="51"/>
      <c r="R155" s="51"/>
      <c r="S155" s="50"/>
      <c r="T155" s="51"/>
      <c r="U155" s="51"/>
      <c r="V155" s="51"/>
      <c r="W155" s="51"/>
      <c r="X155" s="50"/>
      <c r="Y155" s="51"/>
      <c r="Z155" s="63" t="str">
        <f t="shared" si="7"/>
        <v/>
      </c>
      <c r="AA155" s="63" t="str">
        <f t="shared" si="8"/>
        <v/>
      </c>
    </row>
    <row r="156" spans="1:27" ht="17.399999999999999" x14ac:dyDescent="0.3">
      <c r="A156" s="34"/>
      <c r="B156" s="34"/>
      <c r="C156" s="56"/>
      <c r="D156" s="37"/>
      <c r="E156" s="55" t="str">
        <f>IF(D156="","",IFERROR(VLOOKUP(D156,Table3[Name]:Table3[OK],6,0),"Please pick an organisation from the list. If your organisation is not in the list, pick ´New organisation´ from the list, and go to the instructions tab to fill the organisation's details"))</f>
        <v/>
      </c>
      <c r="F156" s="48"/>
      <c r="G156" s="39"/>
      <c r="H156" s="55" t="str">
        <f>IFERROR(VLOOKUP(G156,#REF!,5,0),"")</f>
        <v/>
      </c>
      <c r="I156" s="1"/>
      <c r="J156" s="1"/>
      <c r="K156" s="1"/>
      <c r="L156" s="58">
        <v>0</v>
      </c>
      <c r="M156" s="58">
        <v>0</v>
      </c>
      <c r="N156" s="59">
        <f t="shared" si="9"/>
        <v>0</v>
      </c>
      <c r="O156" s="50"/>
      <c r="P156" s="51"/>
      <c r="Q156" s="51"/>
      <c r="R156" s="51"/>
      <c r="S156" s="50"/>
      <c r="T156" s="51"/>
      <c r="U156" s="51"/>
      <c r="V156" s="51"/>
      <c r="W156" s="51"/>
      <c r="X156" s="50"/>
      <c r="Y156" s="51"/>
      <c r="Z156" s="63" t="str">
        <f t="shared" si="7"/>
        <v/>
      </c>
      <c r="AA156" s="63" t="str">
        <f t="shared" si="8"/>
        <v/>
      </c>
    </row>
    <row r="157" spans="1:27" ht="17.399999999999999" x14ac:dyDescent="0.3">
      <c r="A157" s="34"/>
      <c r="B157" s="34"/>
      <c r="C157" s="56"/>
      <c r="D157" s="37"/>
      <c r="E157" s="55" t="str">
        <f>IF(D157="","",IFERROR(VLOOKUP(D157,Table3[Name]:Table3[OK],6,0),"Please pick an organisation from the list. If your organisation is not in the list, pick ´New organisation´ from the list, and go to the instructions tab to fill the organisation's details"))</f>
        <v/>
      </c>
      <c r="F157" s="48"/>
      <c r="G157" s="39"/>
      <c r="H157" s="55" t="str">
        <f>IFERROR(VLOOKUP(G157,#REF!,5,0),"")</f>
        <v/>
      </c>
      <c r="I157" s="1"/>
      <c r="J157" s="1"/>
      <c r="K157" s="1"/>
      <c r="L157" s="58">
        <v>0</v>
      </c>
      <c r="M157" s="58">
        <v>0</v>
      </c>
      <c r="N157" s="59">
        <f t="shared" si="9"/>
        <v>0</v>
      </c>
      <c r="O157" s="50"/>
      <c r="P157" s="51"/>
      <c r="Q157" s="51"/>
      <c r="R157" s="51"/>
      <c r="S157" s="50"/>
      <c r="T157" s="51"/>
      <c r="U157" s="51"/>
      <c r="V157" s="51"/>
      <c r="W157" s="51"/>
      <c r="X157" s="50"/>
      <c r="Y157" s="51"/>
      <c r="Z157" s="63" t="str">
        <f t="shared" si="7"/>
        <v/>
      </c>
      <c r="AA157" s="63" t="str">
        <f t="shared" si="8"/>
        <v/>
      </c>
    </row>
    <row r="158" spans="1:27" ht="17.399999999999999" x14ac:dyDescent="0.3">
      <c r="A158" s="34"/>
      <c r="B158" s="34"/>
      <c r="C158" s="56"/>
      <c r="D158" s="37"/>
      <c r="E158" s="55" t="str">
        <f>IF(D158="","",IFERROR(VLOOKUP(D158,Table3[Name]:Table3[OK],6,0),"Please pick an organisation from the list. If your organisation is not in the list, pick ´New organisation´ from the list, and go to the instructions tab to fill the organisation's details"))</f>
        <v/>
      </c>
      <c r="F158" s="48"/>
      <c r="G158" s="39"/>
      <c r="H158" s="55" t="str">
        <f>IFERROR(VLOOKUP(G158,#REF!,5,0),"")</f>
        <v/>
      </c>
      <c r="I158" s="1"/>
      <c r="J158" s="1"/>
      <c r="K158" s="1"/>
      <c r="L158" s="58">
        <v>0</v>
      </c>
      <c r="M158" s="58">
        <v>0</v>
      </c>
      <c r="N158" s="59">
        <f t="shared" si="9"/>
        <v>0</v>
      </c>
      <c r="O158" s="50"/>
      <c r="P158" s="51"/>
      <c r="Q158" s="51"/>
      <c r="R158" s="51"/>
      <c r="S158" s="50"/>
      <c r="T158" s="51"/>
      <c r="U158" s="51"/>
      <c r="V158" s="51"/>
      <c r="W158" s="51"/>
      <c r="X158" s="50"/>
      <c r="Y158" s="51"/>
      <c r="Z158" s="63" t="str">
        <f t="shared" si="7"/>
        <v/>
      </c>
      <c r="AA158" s="63" t="str">
        <f t="shared" si="8"/>
        <v/>
      </c>
    </row>
    <row r="159" spans="1:27" ht="17.399999999999999" x14ac:dyDescent="0.3">
      <c r="A159" s="34"/>
      <c r="B159" s="34"/>
      <c r="C159" s="56"/>
      <c r="D159" s="37"/>
      <c r="E159" s="55" t="str">
        <f>IF(D159="","",IFERROR(VLOOKUP(D159,Table3[Name]:Table3[OK],6,0),"Please pick an organisation from the list. If your organisation is not in the list, pick ´New organisation´ from the list, and go to the instructions tab to fill the organisation's details"))</f>
        <v/>
      </c>
      <c r="F159" s="48"/>
      <c r="G159" s="39"/>
      <c r="H159" s="55" t="str">
        <f>IFERROR(VLOOKUP(G159,#REF!,5,0),"")</f>
        <v/>
      </c>
      <c r="I159" s="1"/>
      <c r="J159" s="1"/>
      <c r="K159" s="1"/>
      <c r="L159" s="58">
        <v>0</v>
      </c>
      <c r="M159" s="58">
        <v>0</v>
      </c>
      <c r="N159" s="59">
        <f t="shared" si="9"/>
        <v>0</v>
      </c>
      <c r="O159" s="50"/>
      <c r="P159" s="51"/>
      <c r="Q159" s="51"/>
      <c r="R159" s="51"/>
      <c r="S159" s="50"/>
      <c r="T159" s="51"/>
      <c r="U159" s="51"/>
      <c r="V159" s="51"/>
      <c r="W159" s="51"/>
      <c r="X159" s="50"/>
      <c r="Y159" s="51"/>
      <c r="Z159" s="63" t="str">
        <f t="shared" si="7"/>
        <v/>
      </c>
      <c r="AA159" s="63" t="str">
        <f t="shared" si="8"/>
        <v/>
      </c>
    </row>
    <row r="160" spans="1:27" ht="17.399999999999999" x14ac:dyDescent="0.3">
      <c r="A160" s="34"/>
      <c r="B160" s="34"/>
      <c r="C160" s="56"/>
      <c r="D160" s="37"/>
      <c r="E160" s="55" t="str">
        <f>IF(D160="","",IFERROR(VLOOKUP(D160,Table3[Name]:Table3[OK],6,0),"Please pick an organisation from the list. If your organisation is not in the list, pick ´New organisation´ from the list, and go to the instructions tab to fill the organisation's details"))</f>
        <v/>
      </c>
      <c r="F160" s="48"/>
      <c r="G160" s="39"/>
      <c r="H160" s="55" t="str">
        <f>IFERROR(VLOOKUP(G160,#REF!,5,0),"")</f>
        <v/>
      </c>
      <c r="I160" s="1"/>
      <c r="J160" s="1"/>
      <c r="K160" s="1"/>
      <c r="L160" s="58">
        <v>0</v>
      </c>
      <c r="M160" s="58">
        <v>0</v>
      </c>
      <c r="N160" s="59">
        <f t="shared" si="9"/>
        <v>0</v>
      </c>
      <c r="O160" s="50"/>
      <c r="P160" s="51"/>
      <c r="Q160" s="51"/>
      <c r="R160" s="51"/>
      <c r="S160" s="50"/>
      <c r="T160" s="51"/>
      <c r="U160" s="51"/>
      <c r="V160" s="51"/>
      <c r="W160" s="51"/>
      <c r="X160" s="50"/>
      <c r="Y160" s="51"/>
      <c r="Z160" s="63" t="str">
        <f t="shared" si="7"/>
        <v/>
      </c>
      <c r="AA160" s="63" t="str">
        <f t="shared" si="8"/>
        <v/>
      </c>
    </row>
    <row r="161" spans="1:27" ht="17.399999999999999" x14ac:dyDescent="0.3">
      <c r="A161" s="34"/>
      <c r="B161" s="34"/>
      <c r="C161" s="56"/>
      <c r="D161" s="37"/>
      <c r="E161" s="55" t="str">
        <f>IF(D161="","",IFERROR(VLOOKUP(D161,Table3[Name]:Table3[OK],6,0),"Please pick an organisation from the list. If your organisation is not in the list, pick ´New organisation´ from the list, and go to the instructions tab to fill the organisation's details"))</f>
        <v/>
      </c>
      <c r="F161" s="48"/>
      <c r="G161" s="39"/>
      <c r="H161" s="55" t="str">
        <f>IFERROR(VLOOKUP(G161,#REF!,5,0),"")</f>
        <v/>
      </c>
      <c r="I161" s="1"/>
      <c r="J161" s="1"/>
      <c r="K161" s="1"/>
      <c r="L161" s="58">
        <v>0</v>
      </c>
      <c r="M161" s="58">
        <v>0</v>
      </c>
      <c r="N161" s="59">
        <f t="shared" si="9"/>
        <v>0</v>
      </c>
      <c r="O161" s="50"/>
      <c r="P161" s="51"/>
      <c r="Q161" s="51"/>
      <c r="R161" s="51"/>
      <c r="S161" s="50"/>
      <c r="T161" s="51"/>
      <c r="U161" s="51"/>
      <c r="V161" s="51"/>
      <c r="W161" s="51"/>
      <c r="X161" s="50"/>
      <c r="Y161" s="51"/>
      <c r="Z161" s="63" t="str">
        <f t="shared" si="7"/>
        <v/>
      </c>
      <c r="AA161" s="63" t="str">
        <f t="shared" si="8"/>
        <v/>
      </c>
    </row>
    <row r="162" spans="1:27" ht="17.399999999999999" x14ac:dyDescent="0.3">
      <c r="A162" s="34"/>
      <c r="B162" s="34"/>
      <c r="C162" s="56"/>
      <c r="D162" s="37"/>
      <c r="E162" s="55" t="str">
        <f>IF(D162="","",IFERROR(VLOOKUP(D162,Table3[Name]:Table3[OK],6,0),"Please pick an organisation from the list. If your organisation is not in the list, pick ´New organisation´ from the list, and go to the instructions tab to fill the organisation's details"))</f>
        <v/>
      </c>
      <c r="F162" s="48"/>
      <c r="G162" s="39"/>
      <c r="H162" s="55" t="str">
        <f>IFERROR(VLOOKUP(G162,#REF!,5,0),"")</f>
        <v/>
      </c>
      <c r="I162" s="1"/>
      <c r="J162" s="1"/>
      <c r="K162" s="1"/>
      <c r="L162" s="58">
        <v>0</v>
      </c>
      <c r="M162" s="58">
        <v>0</v>
      </c>
      <c r="N162" s="59">
        <f t="shared" si="9"/>
        <v>0</v>
      </c>
      <c r="O162" s="50"/>
      <c r="P162" s="51"/>
      <c r="Q162" s="51"/>
      <c r="R162" s="51"/>
      <c r="S162" s="50"/>
      <c r="T162" s="51"/>
      <c r="U162" s="51"/>
      <c r="V162" s="51"/>
      <c r="W162" s="51"/>
      <c r="X162" s="50"/>
      <c r="Y162" s="51"/>
      <c r="Z162" s="63" t="str">
        <f t="shared" si="7"/>
        <v/>
      </c>
      <c r="AA162" s="63" t="str">
        <f t="shared" si="8"/>
        <v/>
      </c>
    </row>
    <row r="163" spans="1:27" ht="17.399999999999999" x14ac:dyDescent="0.3">
      <c r="A163" s="34"/>
      <c r="B163" s="34"/>
      <c r="C163" s="56"/>
      <c r="D163" s="37"/>
      <c r="E163" s="55" t="str">
        <f>IF(D163="","",IFERROR(VLOOKUP(D163,Table3[Name]:Table3[OK],6,0),"Please pick an organisation from the list. If your organisation is not in the list, pick ´New organisation´ from the list, and go to the instructions tab to fill the organisation's details"))</f>
        <v/>
      </c>
      <c r="F163" s="48"/>
      <c r="G163" s="39"/>
      <c r="H163" s="55" t="str">
        <f>IFERROR(VLOOKUP(G163,#REF!,5,0),"")</f>
        <v/>
      </c>
      <c r="I163" s="1"/>
      <c r="J163" s="1"/>
      <c r="K163" s="1"/>
      <c r="L163" s="58">
        <v>0</v>
      </c>
      <c r="M163" s="58">
        <v>0</v>
      </c>
      <c r="N163" s="59">
        <f t="shared" si="9"/>
        <v>0</v>
      </c>
      <c r="O163" s="50"/>
      <c r="P163" s="51"/>
      <c r="Q163" s="51"/>
      <c r="R163" s="51"/>
      <c r="S163" s="50"/>
      <c r="T163" s="51"/>
      <c r="U163" s="51"/>
      <c r="V163" s="51"/>
      <c r="W163" s="51"/>
      <c r="X163" s="50"/>
      <c r="Y163" s="51"/>
      <c r="Z163" s="63" t="str">
        <f t="shared" si="7"/>
        <v/>
      </c>
      <c r="AA163" s="63" t="str">
        <f t="shared" si="8"/>
        <v/>
      </c>
    </row>
    <row r="164" spans="1:27" ht="17.399999999999999" x14ac:dyDescent="0.3">
      <c r="A164" s="34"/>
      <c r="B164" s="34"/>
      <c r="C164" s="56"/>
      <c r="D164" s="37"/>
      <c r="E164" s="55" t="str">
        <f>IF(D164="","",IFERROR(VLOOKUP(D164,Table3[Name]:Table3[OK],6,0),"Please pick an organisation from the list. If your organisation is not in the list, pick ´New organisation´ from the list, and go to the instructions tab to fill the organisation's details"))</f>
        <v/>
      </c>
      <c r="F164" s="48"/>
      <c r="G164" s="39"/>
      <c r="H164" s="55" t="str">
        <f>IFERROR(VLOOKUP(G164,#REF!,5,0),"")</f>
        <v/>
      </c>
      <c r="I164" s="1"/>
      <c r="J164" s="1"/>
      <c r="K164" s="1"/>
      <c r="L164" s="58">
        <v>0</v>
      </c>
      <c r="M164" s="58">
        <v>0</v>
      </c>
      <c r="N164" s="59">
        <f t="shared" si="9"/>
        <v>0</v>
      </c>
      <c r="O164" s="50"/>
      <c r="P164" s="51"/>
      <c r="Q164" s="51"/>
      <c r="R164" s="51"/>
      <c r="S164" s="50"/>
      <c r="T164" s="51"/>
      <c r="U164" s="51"/>
      <c r="V164" s="51"/>
      <c r="W164" s="51"/>
      <c r="X164" s="50"/>
      <c r="Y164" s="51"/>
      <c r="Z164" s="63" t="str">
        <f t="shared" si="7"/>
        <v/>
      </c>
      <c r="AA164" s="63" t="str">
        <f t="shared" si="8"/>
        <v/>
      </c>
    </row>
    <row r="165" spans="1:27" ht="17.399999999999999" x14ac:dyDescent="0.3">
      <c r="A165" s="34"/>
      <c r="B165" s="34"/>
      <c r="C165" s="56"/>
      <c r="D165" s="37"/>
      <c r="E165" s="55" t="str">
        <f>IF(D165="","",IFERROR(VLOOKUP(D165,Table3[Name]:Table3[OK],6,0),"Please pick an organisation from the list. If your organisation is not in the list, pick ´New organisation´ from the list, and go to the instructions tab to fill the organisation's details"))</f>
        <v/>
      </c>
      <c r="F165" s="48"/>
      <c r="G165" s="39"/>
      <c r="H165" s="55" t="str">
        <f>IFERROR(VLOOKUP(G165,#REF!,5,0),"")</f>
        <v/>
      </c>
      <c r="I165" s="1"/>
      <c r="J165" s="1"/>
      <c r="K165" s="1"/>
      <c r="L165" s="58">
        <v>0</v>
      </c>
      <c r="M165" s="58">
        <v>0</v>
      </c>
      <c r="N165" s="59">
        <f t="shared" si="9"/>
        <v>0</v>
      </c>
      <c r="O165" s="50"/>
      <c r="P165" s="51"/>
      <c r="Q165" s="51"/>
      <c r="R165" s="51"/>
      <c r="S165" s="50"/>
      <c r="T165" s="51"/>
      <c r="U165" s="51"/>
      <c r="V165" s="51"/>
      <c r="W165" s="51"/>
      <c r="X165" s="50"/>
      <c r="Y165" s="51"/>
      <c r="Z165" s="63" t="str">
        <f t="shared" si="7"/>
        <v/>
      </c>
      <c r="AA165" s="63" t="str">
        <f t="shared" si="8"/>
        <v/>
      </c>
    </row>
    <row r="166" spans="1:27" ht="17.399999999999999" x14ac:dyDescent="0.3">
      <c r="A166" s="34"/>
      <c r="B166" s="34"/>
      <c r="C166" s="56"/>
      <c r="D166" s="37"/>
      <c r="E166" s="55" t="str">
        <f>IF(D166="","",IFERROR(VLOOKUP(D166,Table3[Name]:Table3[OK],6,0),"Please pick an organisation from the list. If your organisation is not in the list, pick ´New organisation´ from the list, and go to the instructions tab to fill the organisation's details"))</f>
        <v/>
      </c>
      <c r="F166" s="48"/>
      <c r="G166" s="39"/>
      <c r="H166" s="55" t="str">
        <f>IFERROR(VLOOKUP(G166,#REF!,5,0),"")</f>
        <v/>
      </c>
      <c r="I166" s="1"/>
      <c r="J166" s="1"/>
      <c r="K166" s="1"/>
      <c r="L166" s="58">
        <v>0</v>
      </c>
      <c r="M166" s="58">
        <v>0</v>
      </c>
      <c r="N166" s="59">
        <f t="shared" si="9"/>
        <v>0</v>
      </c>
      <c r="O166" s="50"/>
      <c r="P166" s="51"/>
      <c r="Q166" s="51"/>
      <c r="R166" s="51"/>
      <c r="S166" s="50"/>
      <c r="T166" s="51"/>
      <c r="U166" s="51"/>
      <c r="V166" s="51"/>
      <c r="W166" s="51"/>
      <c r="X166" s="50"/>
      <c r="Y166" s="51"/>
      <c r="Z166" s="63" t="str">
        <f t="shared" si="7"/>
        <v/>
      </c>
      <c r="AA166" s="63" t="str">
        <f t="shared" si="8"/>
        <v/>
      </c>
    </row>
    <row r="167" spans="1:27" ht="17.399999999999999" x14ac:dyDescent="0.3">
      <c r="A167" s="34"/>
      <c r="B167" s="34"/>
      <c r="C167" s="56"/>
      <c r="D167" s="37"/>
      <c r="E167" s="55" t="str">
        <f>IF(D167="","",IFERROR(VLOOKUP(D167,Table3[Name]:Table3[OK],6,0),"Please pick an organisation from the list. If your organisation is not in the list, pick ´New organisation´ from the list, and go to the instructions tab to fill the organisation's details"))</f>
        <v/>
      </c>
      <c r="F167" s="48"/>
      <c r="G167" s="39"/>
      <c r="H167" s="55" t="str">
        <f>IFERROR(VLOOKUP(G167,#REF!,5,0),"")</f>
        <v/>
      </c>
      <c r="I167" s="1"/>
      <c r="J167" s="1"/>
      <c r="K167" s="1"/>
      <c r="L167" s="58">
        <v>0</v>
      </c>
      <c r="M167" s="58">
        <v>0</v>
      </c>
      <c r="N167" s="59">
        <f t="shared" si="9"/>
        <v>0</v>
      </c>
      <c r="O167" s="50"/>
      <c r="P167" s="51"/>
      <c r="Q167" s="51"/>
      <c r="R167" s="51"/>
      <c r="S167" s="50"/>
      <c r="T167" s="51"/>
      <c r="U167" s="51"/>
      <c r="V167" s="51"/>
      <c r="W167" s="51"/>
      <c r="X167" s="50"/>
      <c r="Y167" s="51"/>
      <c r="Z167" s="63" t="str">
        <f t="shared" si="7"/>
        <v/>
      </c>
      <c r="AA167" s="63" t="str">
        <f t="shared" si="8"/>
        <v/>
      </c>
    </row>
    <row r="168" spans="1:27" ht="17.399999999999999" x14ac:dyDescent="0.3">
      <c r="A168" s="34"/>
      <c r="B168" s="34"/>
      <c r="C168" s="56"/>
      <c r="D168" s="37"/>
      <c r="E168" s="55" t="str">
        <f>IF(D168="","",IFERROR(VLOOKUP(D168,Table3[Name]:Table3[OK],6,0),"Please pick an organisation from the list. If your organisation is not in the list, pick ´New organisation´ from the list, and go to the instructions tab to fill the organisation's details"))</f>
        <v/>
      </c>
      <c r="F168" s="48"/>
      <c r="G168" s="39"/>
      <c r="H168" s="55" t="str">
        <f>IFERROR(VLOOKUP(G168,#REF!,5,0),"")</f>
        <v/>
      </c>
      <c r="I168" s="1"/>
      <c r="J168" s="1"/>
      <c r="K168" s="1"/>
      <c r="L168" s="58">
        <v>0</v>
      </c>
      <c r="M168" s="58">
        <v>0</v>
      </c>
      <c r="N168" s="59">
        <f t="shared" si="9"/>
        <v>0</v>
      </c>
      <c r="O168" s="50"/>
      <c r="P168" s="51"/>
      <c r="Q168" s="51"/>
      <c r="R168" s="51"/>
      <c r="S168" s="50"/>
      <c r="T168" s="51"/>
      <c r="U168" s="51"/>
      <c r="V168" s="51"/>
      <c r="W168" s="51"/>
      <c r="X168" s="50"/>
      <c r="Y168" s="51"/>
      <c r="Z168" s="63" t="str">
        <f t="shared" si="7"/>
        <v/>
      </c>
      <c r="AA168" s="63" t="str">
        <f t="shared" si="8"/>
        <v/>
      </c>
    </row>
    <row r="169" spans="1:27" ht="17.399999999999999" x14ac:dyDescent="0.3">
      <c r="A169" s="34"/>
      <c r="B169" s="34"/>
      <c r="C169" s="56"/>
      <c r="D169" s="37"/>
      <c r="E169" s="55" t="str">
        <f>IF(D169="","",IFERROR(VLOOKUP(D169,Table3[Name]:Table3[OK],6,0),"Please pick an organisation from the list. If your organisation is not in the list, pick ´New organisation´ from the list, and go to the instructions tab to fill the organisation's details"))</f>
        <v/>
      </c>
      <c r="F169" s="48"/>
      <c r="G169" s="39"/>
      <c r="H169" s="55" t="str">
        <f>IFERROR(VLOOKUP(G169,#REF!,5,0),"")</f>
        <v/>
      </c>
      <c r="I169" s="1"/>
      <c r="J169" s="1"/>
      <c r="K169" s="1"/>
      <c r="L169" s="58">
        <v>0</v>
      </c>
      <c r="M169" s="58">
        <v>0</v>
      </c>
      <c r="N169" s="59">
        <f t="shared" si="9"/>
        <v>0</v>
      </c>
      <c r="O169" s="50"/>
      <c r="P169" s="51"/>
      <c r="Q169" s="51"/>
      <c r="R169" s="51"/>
      <c r="S169" s="50"/>
      <c r="T169" s="51"/>
      <c r="U169" s="51"/>
      <c r="V169" s="51"/>
      <c r="W169" s="51"/>
      <c r="X169" s="50"/>
      <c r="Y169" s="51"/>
      <c r="Z169" s="63" t="str">
        <f t="shared" si="7"/>
        <v/>
      </c>
      <c r="AA169" s="63" t="str">
        <f t="shared" si="8"/>
        <v/>
      </c>
    </row>
    <row r="170" spans="1:27" ht="17.399999999999999" x14ac:dyDescent="0.3">
      <c r="A170" s="34"/>
      <c r="B170" s="34"/>
      <c r="C170" s="56"/>
      <c r="D170" s="37"/>
      <c r="E170" s="55" t="str">
        <f>IF(D170="","",IFERROR(VLOOKUP(D170,Table3[Name]:Table3[OK],6,0),"Please pick an organisation from the list. If your organisation is not in the list, pick ´New organisation´ from the list, and go to the instructions tab to fill the organisation's details"))</f>
        <v/>
      </c>
      <c r="F170" s="48"/>
      <c r="G170" s="39"/>
      <c r="H170" s="55" t="str">
        <f>IFERROR(VLOOKUP(G170,#REF!,5,0),"")</f>
        <v/>
      </c>
      <c r="I170" s="1"/>
      <c r="J170" s="1"/>
      <c r="K170" s="1"/>
      <c r="L170" s="58">
        <v>0</v>
      </c>
      <c r="M170" s="58">
        <v>0</v>
      </c>
      <c r="N170" s="59">
        <f t="shared" si="9"/>
        <v>0</v>
      </c>
      <c r="O170" s="50"/>
      <c r="P170" s="51"/>
      <c r="Q170" s="51"/>
      <c r="R170" s="51"/>
      <c r="S170" s="50"/>
      <c r="T170" s="51"/>
      <c r="U170" s="51"/>
      <c r="V170" s="51"/>
      <c r="W170" s="51"/>
      <c r="X170" s="50"/>
      <c r="Y170" s="51"/>
      <c r="Z170" s="63" t="str">
        <f t="shared" si="7"/>
        <v/>
      </c>
      <c r="AA170" s="63" t="str">
        <f t="shared" si="8"/>
        <v/>
      </c>
    </row>
    <row r="171" spans="1:27" ht="17.399999999999999" x14ac:dyDescent="0.3">
      <c r="A171" s="34"/>
      <c r="B171" s="34"/>
      <c r="C171" s="56"/>
      <c r="D171" s="37"/>
      <c r="E171" s="55" t="str">
        <f>IF(D171="","",IFERROR(VLOOKUP(D171,Table3[Name]:Table3[OK],6,0),"Please pick an organisation from the list. If your organisation is not in the list, pick ´New organisation´ from the list, and go to the instructions tab to fill the organisation's details"))</f>
        <v/>
      </c>
      <c r="F171" s="48"/>
      <c r="G171" s="39"/>
      <c r="H171" s="55" t="str">
        <f>IFERROR(VLOOKUP(G171,#REF!,5,0),"")</f>
        <v/>
      </c>
      <c r="I171" s="1"/>
      <c r="J171" s="1"/>
      <c r="K171" s="1"/>
      <c r="L171" s="58">
        <v>0</v>
      </c>
      <c r="M171" s="58">
        <v>0</v>
      </c>
      <c r="N171" s="59">
        <f t="shared" si="9"/>
        <v>0</v>
      </c>
      <c r="O171" s="50"/>
      <c r="P171" s="51"/>
      <c r="Q171" s="51"/>
      <c r="R171" s="51"/>
      <c r="S171" s="50"/>
      <c r="T171" s="51"/>
      <c r="U171" s="51"/>
      <c r="V171" s="51"/>
      <c r="W171" s="51"/>
      <c r="X171" s="50"/>
      <c r="Y171" s="51"/>
      <c r="Z171" s="63" t="str">
        <f t="shared" si="7"/>
        <v/>
      </c>
      <c r="AA171" s="63" t="str">
        <f t="shared" si="8"/>
        <v/>
      </c>
    </row>
    <row r="172" spans="1:27" ht="17.399999999999999" x14ac:dyDescent="0.3">
      <c r="A172" s="34"/>
      <c r="B172" s="34"/>
      <c r="C172" s="56"/>
      <c r="D172" s="37"/>
      <c r="E172" s="55" t="str">
        <f>IF(D172="","",IFERROR(VLOOKUP(D172,Table3[Name]:Table3[OK],6,0),"Please pick an organisation from the list. If your organisation is not in the list, pick ´New organisation´ from the list, and go to the instructions tab to fill the organisation's details"))</f>
        <v/>
      </c>
      <c r="F172" s="48"/>
      <c r="G172" s="39"/>
      <c r="H172" s="55" t="str">
        <f>IFERROR(VLOOKUP(G172,#REF!,5,0),"")</f>
        <v/>
      </c>
      <c r="I172" s="1"/>
      <c r="J172" s="1"/>
      <c r="K172" s="1"/>
      <c r="L172" s="58">
        <v>0</v>
      </c>
      <c r="M172" s="58">
        <v>0</v>
      </c>
      <c r="N172" s="59">
        <f t="shared" si="9"/>
        <v>0</v>
      </c>
      <c r="O172" s="50"/>
      <c r="P172" s="51"/>
      <c r="Q172" s="51"/>
      <c r="R172" s="51"/>
      <c r="S172" s="50"/>
      <c r="T172" s="51"/>
      <c r="U172" s="51"/>
      <c r="V172" s="51"/>
      <c r="W172" s="51"/>
      <c r="X172" s="50"/>
      <c r="Y172" s="51"/>
      <c r="Z172" s="63" t="str">
        <f t="shared" si="7"/>
        <v/>
      </c>
      <c r="AA172" s="63" t="str">
        <f t="shared" si="8"/>
        <v/>
      </c>
    </row>
    <row r="173" spans="1:27" ht="17.399999999999999" x14ac:dyDescent="0.3">
      <c r="A173" s="34"/>
      <c r="B173" s="34"/>
      <c r="C173" s="56"/>
      <c r="D173" s="37"/>
      <c r="E173" s="55" t="str">
        <f>IF(D173="","",IFERROR(VLOOKUP(D173,Table3[Name]:Table3[OK],6,0),"Please pick an organisation from the list. If your organisation is not in the list, pick ´New organisation´ from the list, and go to the instructions tab to fill the organisation's details"))</f>
        <v/>
      </c>
      <c r="F173" s="48"/>
      <c r="G173" s="39"/>
      <c r="H173" s="55" t="str">
        <f>IFERROR(VLOOKUP(G173,#REF!,5,0),"")</f>
        <v/>
      </c>
      <c r="I173" s="1"/>
      <c r="J173" s="1"/>
      <c r="K173" s="1"/>
      <c r="L173" s="58">
        <v>0</v>
      </c>
      <c r="M173" s="58">
        <v>0</v>
      </c>
      <c r="N173" s="59">
        <f t="shared" si="9"/>
        <v>0</v>
      </c>
      <c r="O173" s="50"/>
      <c r="P173" s="51"/>
      <c r="Q173" s="51"/>
      <c r="R173" s="51"/>
      <c r="S173" s="50"/>
      <c r="T173" s="51"/>
      <c r="U173" s="51"/>
      <c r="V173" s="51"/>
      <c r="W173" s="51"/>
      <c r="X173" s="50"/>
      <c r="Y173" s="51"/>
      <c r="Z173" s="63" t="str">
        <f t="shared" si="7"/>
        <v/>
      </c>
      <c r="AA173" s="63" t="str">
        <f t="shared" si="8"/>
        <v/>
      </c>
    </row>
    <row r="174" spans="1:27" ht="17.399999999999999" x14ac:dyDescent="0.3">
      <c r="A174" s="34"/>
      <c r="B174" s="34"/>
      <c r="C174" s="56"/>
      <c r="D174" s="37"/>
      <c r="E174" s="55" t="str">
        <f>IF(D174="","",IFERROR(VLOOKUP(D174,Table3[Name]:Table3[OK],6,0),"Please pick an organisation from the list. If your organisation is not in the list, pick ´New organisation´ from the list, and go to the instructions tab to fill the organisation's details"))</f>
        <v/>
      </c>
      <c r="F174" s="48"/>
      <c r="G174" s="39"/>
      <c r="H174" s="55" t="str">
        <f>IFERROR(VLOOKUP(G174,#REF!,5,0),"")</f>
        <v/>
      </c>
      <c r="I174" s="1"/>
      <c r="J174" s="1"/>
      <c r="K174" s="1"/>
      <c r="L174" s="58">
        <v>0</v>
      </c>
      <c r="M174" s="58">
        <v>0</v>
      </c>
      <c r="N174" s="59">
        <f t="shared" si="9"/>
        <v>0</v>
      </c>
      <c r="O174" s="50"/>
      <c r="P174" s="51"/>
      <c r="Q174" s="51"/>
      <c r="R174" s="51"/>
      <c r="S174" s="50"/>
      <c r="T174" s="51"/>
      <c r="U174" s="51"/>
      <c r="V174" s="51"/>
      <c r="W174" s="51"/>
      <c r="X174" s="50"/>
      <c r="Y174" s="51"/>
      <c r="Z174" s="63" t="str">
        <f t="shared" si="7"/>
        <v/>
      </c>
      <c r="AA174" s="63" t="str">
        <f t="shared" si="8"/>
        <v/>
      </c>
    </row>
    <row r="175" spans="1:27" ht="17.399999999999999" x14ac:dyDescent="0.3">
      <c r="A175" s="34"/>
      <c r="B175" s="34"/>
      <c r="C175" s="56"/>
      <c r="D175" s="37"/>
      <c r="E175" s="55" t="str">
        <f>IF(D175="","",IFERROR(VLOOKUP(D175,Table3[Name]:Table3[OK],6,0),"Please pick an organisation from the list. If your organisation is not in the list, pick ´New organisation´ from the list, and go to the instructions tab to fill the organisation's details"))</f>
        <v/>
      </c>
      <c r="F175" s="48"/>
      <c r="G175" s="39"/>
      <c r="H175" s="55" t="str">
        <f>IFERROR(VLOOKUP(G175,#REF!,5,0),"")</f>
        <v/>
      </c>
      <c r="I175" s="1"/>
      <c r="J175" s="1"/>
      <c r="K175" s="1"/>
      <c r="L175" s="58">
        <v>0</v>
      </c>
      <c r="M175" s="58">
        <v>0</v>
      </c>
      <c r="N175" s="59">
        <f t="shared" si="9"/>
        <v>0</v>
      </c>
      <c r="O175" s="50"/>
      <c r="P175" s="51"/>
      <c r="Q175" s="51"/>
      <c r="R175" s="51"/>
      <c r="S175" s="50"/>
      <c r="T175" s="51"/>
      <c r="U175" s="51"/>
      <c r="V175" s="51"/>
      <c r="W175" s="51"/>
      <c r="X175" s="50"/>
      <c r="Y175" s="51"/>
      <c r="Z175" s="63" t="str">
        <f t="shared" si="7"/>
        <v/>
      </c>
      <c r="AA175" s="63" t="str">
        <f t="shared" si="8"/>
        <v/>
      </c>
    </row>
    <row r="176" spans="1:27" ht="17.399999999999999" x14ac:dyDescent="0.3">
      <c r="A176" s="34"/>
      <c r="B176" s="34"/>
      <c r="C176" s="56"/>
      <c r="D176" s="37"/>
      <c r="E176" s="55" t="str">
        <f>IF(D176="","",IFERROR(VLOOKUP(D176,Table3[Name]:Table3[OK],6,0),"Please pick an organisation from the list. If your organisation is not in the list, pick ´New organisation´ from the list, and go to the instructions tab to fill the organisation's details"))</f>
        <v/>
      </c>
      <c r="F176" s="48"/>
      <c r="G176" s="39"/>
      <c r="H176" s="55" t="str">
        <f>IFERROR(VLOOKUP(G176,#REF!,5,0),"")</f>
        <v/>
      </c>
      <c r="I176" s="1"/>
      <c r="J176" s="1"/>
      <c r="K176" s="1"/>
      <c r="L176" s="58">
        <v>0</v>
      </c>
      <c r="M176" s="58">
        <v>0</v>
      </c>
      <c r="N176" s="59">
        <f t="shared" si="9"/>
        <v>0</v>
      </c>
      <c r="O176" s="50"/>
      <c r="P176" s="51"/>
      <c r="Q176" s="51"/>
      <c r="R176" s="51"/>
      <c r="S176" s="50"/>
      <c r="T176" s="51"/>
      <c r="U176" s="51"/>
      <c r="V176" s="51"/>
      <c r="W176" s="51"/>
      <c r="X176" s="50"/>
      <c r="Y176" s="51"/>
      <c r="Z176" s="63" t="str">
        <f t="shared" si="7"/>
        <v/>
      </c>
      <c r="AA176" s="63" t="str">
        <f t="shared" si="8"/>
        <v/>
      </c>
    </row>
    <row r="177" spans="1:27" ht="17.399999999999999" x14ac:dyDescent="0.3">
      <c r="A177" s="34"/>
      <c r="B177" s="34"/>
      <c r="C177" s="56"/>
      <c r="D177" s="37"/>
      <c r="E177" s="55" t="str">
        <f>IF(D177="","",IFERROR(VLOOKUP(D177,Table3[Name]:Table3[OK],6,0),"Please pick an organisation from the list. If your organisation is not in the list, pick ´New organisation´ from the list, and go to the instructions tab to fill the organisation's details"))</f>
        <v/>
      </c>
      <c r="F177" s="48"/>
      <c r="G177" s="39"/>
      <c r="H177" s="55" t="str">
        <f>IFERROR(VLOOKUP(G177,#REF!,5,0),"")</f>
        <v/>
      </c>
      <c r="I177" s="1"/>
      <c r="J177" s="1"/>
      <c r="K177" s="1"/>
      <c r="L177" s="58">
        <v>0</v>
      </c>
      <c r="M177" s="58">
        <v>0</v>
      </c>
      <c r="N177" s="59">
        <f t="shared" si="9"/>
        <v>0</v>
      </c>
      <c r="O177" s="50"/>
      <c r="P177" s="51"/>
      <c r="Q177" s="51"/>
      <c r="R177" s="51"/>
      <c r="S177" s="50"/>
      <c r="T177" s="51"/>
      <c r="U177" s="51"/>
      <c r="V177" s="51"/>
      <c r="W177" s="51"/>
      <c r="X177" s="50"/>
      <c r="Y177" s="51"/>
      <c r="Z177" s="63" t="str">
        <f t="shared" si="7"/>
        <v/>
      </c>
      <c r="AA177" s="63" t="str">
        <f t="shared" si="8"/>
        <v/>
      </c>
    </row>
    <row r="178" spans="1:27" ht="17.399999999999999" x14ac:dyDescent="0.3">
      <c r="A178" s="34"/>
      <c r="B178" s="34"/>
      <c r="C178" s="56"/>
      <c r="D178" s="37"/>
      <c r="E178" s="55" t="str">
        <f>IF(D178="","",IFERROR(VLOOKUP(D178,Table3[Name]:Table3[OK],6,0),"Please pick an organisation from the list. If your organisation is not in the list, pick ´New organisation´ from the list, and go to the instructions tab to fill the organisation's details"))</f>
        <v/>
      </c>
      <c r="F178" s="48"/>
      <c r="G178" s="39"/>
      <c r="H178" s="55" t="str">
        <f>IFERROR(VLOOKUP(G178,#REF!,5,0),"")</f>
        <v/>
      </c>
      <c r="I178" s="1"/>
      <c r="J178" s="1"/>
      <c r="K178" s="1"/>
      <c r="L178" s="58">
        <v>0</v>
      </c>
      <c r="M178" s="58">
        <v>0</v>
      </c>
      <c r="N178" s="59">
        <f t="shared" si="9"/>
        <v>0</v>
      </c>
      <c r="O178" s="50"/>
      <c r="P178" s="51"/>
      <c r="Q178" s="51"/>
      <c r="R178" s="51"/>
      <c r="S178" s="50"/>
      <c r="T178" s="51"/>
      <c r="U178" s="51"/>
      <c r="V178" s="51"/>
      <c r="W178" s="51"/>
      <c r="X178" s="50"/>
      <c r="Y178" s="51"/>
      <c r="Z178" s="63" t="str">
        <f t="shared" si="7"/>
        <v/>
      </c>
      <c r="AA178" s="63" t="str">
        <f t="shared" si="8"/>
        <v/>
      </c>
    </row>
    <row r="179" spans="1:27" ht="17.399999999999999" x14ac:dyDescent="0.3">
      <c r="A179" s="34"/>
      <c r="B179" s="34"/>
      <c r="C179" s="56"/>
      <c r="D179" s="37"/>
      <c r="E179" s="55" t="str">
        <f>IF(D179="","",IFERROR(VLOOKUP(D179,Table3[Name]:Table3[OK],6,0),"Please pick an organisation from the list. If your organisation is not in the list, pick ´New organisation´ from the list, and go to the instructions tab to fill the organisation's details"))</f>
        <v/>
      </c>
      <c r="F179" s="48"/>
      <c r="G179" s="39"/>
      <c r="H179" s="55" t="str">
        <f>IFERROR(VLOOKUP(G179,#REF!,5,0),"")</f>
        <v/>
      </c>
      <c r="I179" s="1"/>
      <c r="J179" s="1"/>
      <c r="K179" s="1"/>
      <c r="L179" s="58">
        <v>0</v>
      </c>
      <c r="M179" s="58">
        <v>0</v>
      </c>
      <c r="N179" s="59">
        <f t="shared" si="9"/>
        <v>0</v>
      </c>
      <c r="O179" s="50"/>
      <c r="P179" s="51"/>
      <c r="Q179" s="51"/>
      <c r="R179" s="51"/>
      <c r="S179" s="50"/>
      <c r="T179" s="51"/>
      <c r="U179" s="51"/>
      <c r="V179" s="51"/>
      <c r="W179" s="51"/>
      <c r="X179" s="50"/>
      <c r="Y179" s="51"/>
      <c r="Z179" s="63" t="str">
        <f t="shared" si="7"/>
        <v/>
      </c>
      <c r="AA179" s="63" t="str">
        <f t="shared" si="8"/>
        <v/>
      </c>
    </row>
    <row r="180" spans="1:27" ht="17.399999999999999" x14ac:dyDescent="0.3">
      <c r="A180" s="34"/>
      <c r="B180" s="34"/>
      <c r="C180" s="56"/>
      <c r="D180" s="37"/>
      <c r="E180" s="55" t="str">
        <f>IF(D180="","",IFERROR(VLOOKUP(D180,Table3[Name]:Table3[OK],6,0),"Please pick an organisation from the list. If your organisation is not in the list, pick ´New organisation´ from the list, and go to the instructions tab to fill the organisation's details"))</f>
        <v/>
      </c>
      <c r="F180" s="48"/>
      <c r="G180" s="39"/>
      <c r="H180" s="55" t="str">
        <f>IFERROR(VLOOKUP(G180,#REF!,5,0),"")</f>
        <v/>
      </c>
      <c r="I180" s="1"/>
      <c r="J180" s="1"/>
      <c r="K180" s="1"/>
      <c r="L180" s="58">
        <v>0</v>
      </c>
      <c r="M180" s="58">
        <v>0</v>
      </c>
      <c r="N180" s="59">
        <f t="shared" si="9"/>
        <v>0</v>
      </c>
      <c r="O180" s="50"/>
      <c r="P180" s="51"/>
      <c r="Q180" s="51"/>
      <c r="R180" s="51"/>
      <c r="S180" s="50"/>
      <c r="T180" s="51"/>
      <c r="U180" s="51"/>
      <c r="V180" s="51"/>
      <c r="W180" s="51"/>
      <c r="X180" s="50"/>
      <c r="Y180" s="51"/>
      <c r="Z180" s="63" t="str">
        <f t="shared" si="7"/>
        <v/>
      </c>
      <c r="AA180" s="63" t="str">
        <f t="shared" si="8"/>
        <v/>
      </c>
    </row>
    <row r="181" spans="1:27" ht="17.399999999999999" x14ac:dyDescent="0.3">
      <c r="A181" s="34"/>
      <c r="B181" s="34"/>
      <c r="C181" s="56"/>
      <c r="D181" s="37"/>
      <c r="E181" s="55" t="str">
        <f>IF(D181="","",IFERROR(VLOOKUP(D181,Table3[Name]:Table3[OK],6,0),"Please pick an organisation from the list. If your organisation is not in the list, pick ´New organisation´ from the list, and go to the instructions tab to fill the organisation's details"))</f>
        <v/>
      </c>
      <c r="F181" s="48"/>
      <c r="G181" s="39"/>
      <c r="H181" s="55" t="str">
        <f>IFERROR(VLOOKUP(G181,#REF!,5,0),"")</f>
        <v/>
      </c>
      <c r="I181" s="1"/>
      <c r="J181" s="1"/>
      <c r="K181" s="1"/>
      <c r="L181" s="58">
        <v>0</v>
      </c>
      <c r="M181" s="58">
        <v>0</v>
      </c>
      <c r="N181" s="59">
        <f t="shared" si="9"/>
        <v>0</v>
      </c>
      <c r="O181" s="50"/>
      <c r="P181" s="51"/>
      <c r="Q181" s="51"/>
      <c r="R181" s="51"/>
      <c r="S181" s="50"/>
      <c r="T181" s="51"/>
      <c r="U181" s="51"/>
      <c r="V181" s="51"/>
      <c r="W181" s="51"/>
      <c r="X181" s="50"/>
      <c r="Y181" s="51"/>
      <c r="Z181" s="63" t="str">
        <f t="shared" si="7"/>
        <v/>
      </c>
      <c r="AA181" s="63" t="str">
        <f t="shared" si="8"/>
        <v/>
      </c>
    </row>
    <row r="182" spans="1:27" ht="17.399999999999999" x14ac:dyDescent="0.3">
      <c r="A182" s="34"/>
      <c r="B182" s="34"/>
      <c r="C182" s="56"/>
      <c r="D182" s="37"/>
      <c r="E182" s="55" t="str">
        <f>IF(D182="","",IFERROR(VLOOKUP(D182,Table3[Name]:Table3[OK],6,0),"Please pick an organisation from the list. If your organisation is not in the list, pick ´New organisation´ from the list, and go to the instructions tab to fill the organisation's details"))</f>
        <v/>
      </c>
      <c r="F182" s="48"/>
      <c r="G182" s="39"/>
      <c r="H182" s="55" t="str">
        <f>IFERROR(VLOOKUP(G182,#REF!,5,0),"")</f>
        <v/>
      </c>
      <c r="I182" s="1"/>
      <c r="J182" s="1"/>
      <c r="K182" s="1"/>
      <c r="L182" s="58">
        <v>0</v>
      </c>
      <c r="M182" s="58">
        <v>0</v>
      </c>
      <c r="N182" s="59">
        <f t="shared" si="9"/>
        <v>0</v>
      </c>
      <c r="O182" s="50"/>
      <c r="P182" s="51"/>
      <c r="Q182" s="51"/>
      <c r="R182" s="51"/>
      <c r="S182" s="50"/>
      <c r="T182" s="51"/>
      <c r="U182" s="51"/>
      <c r="V182" s="51"/>
      <c r="W182" s="51"/>
      <c r="X182" s="50"/>
      <c r="Y182" s="51"/>
      <c r="Z182" s="63" t="str">
        <f t="shared" si="7"/>
        <v/>
      </c>
      <c r="AA182" s="63" t="str">
        <f t="shared" si="8"/>
        <v/>
      </c>
    </row>
    <row r="183" spans="1:27" ht="17.399999999999999" x14ac:dyDescent="0.3">
      <c r="A183" s="34"/>
      <c r="B183" s="34"/>
      <c r="C183" s="56"/>
      <c r="D183" s="37"/>
      <c r="E183" s="55" t="str">
        <f>IF(D183="","",IFERROR(VLOOKUP(D183,Table3[Name]:Table3[OK],6,0),"Please pick an organisation from the list. If your organisation is not in the list, pick ´New organisation´ from the list, and go to the instructions tab to fill the organisation's details"))</f>
        <v/>
      </c>
      <c r="F183" s="48"/>
      <c r="G183" s="39"/>
      <c r="H183" s="55" t="str">
        <f>IFERROR(VLOOKUP(G183,#REF!,5,0),"")</f>
        <v/>
      </c>
      <c r="I183" s="1"/>
      <c r="J183" s="1"/>
      <c r="K183" s="1"/>
      <c r="L183" s="58">
        <v>0</v>
      </c>
      <c r="M183" s="58">
        <v>0</v>
      </c>
      <c r="N183" s="59">
        <f t="shared" si="9"/>
        <v>0</v>
      </c>
      <c r="O183" s="50"/>
      <c r="P183" s="51"/>
      <c r="Q183" s="51"/>
      <c r="R183" s="51"/>
      <c r="S183" s="50"/>
      <c r="T183" s="51"/>
      <c r="U183" s="51"/>
      <c r="V183" s="51"/>
      <c r="W183" s="51"/>
      <c r="X183" s="50"/>
      <c r="Y183" s="51"/>
      <c r="Z183" s="63" t="str">
        <f t="shared" si="7"/>
        <v/>
      </c>
      <c r="AA183" s="63" t="str">
        <f t="shared" si="8"/>
        <v/>
      </c>
    </row>
    <row r="184" spans="1:27" ht="17.399999999999999" x14ac:dyDescent="0.3">
      <c r="A184" s="34"/>
      <c r="B184" s="34"/>
      <c r="C184" s="56"/>
      <c r="D184" s="37"/>
      <c r="E184" s="55" t="str">
        <f>IF(D184="","",IFERROR(VLOOKUP(D184,Table3[Name]:Table3[OK],6,0),"Please pick an organisation from the list. If your organisation is not in the list, pick ´New organisation´ from the list, and go to the instructions tab to fill the organisation's details"))</f>
        <v/>
      </c>
      <c r="F184" s="48"/>
      <c r="G184" s="39"/>
      <c r="H184" s="55" t="str">
        <f>IFERROR(VLOOKUP(G184,#REF!,5,0),"")</f>
        <v/>
      </c>
      <c r="I184" s="1"/>
      <c r="J184" s="1"/>
      <c r="K184" s="1"/>
      <c r="L184" s="58">
        <v>0</v>
      </c>
      <c r="M184" s="58">
        <v>0</v>
      </c>
      <c r="N184" s="59">
        <f t="shared" si="9"/>
        <v>0</v>
      </c>
      <c r="O184" s="50"/>
      <c r="P184" s="51"/>
      <c r="Q184" s="51"/>
      <c r="R184" s="51"/>
      <c r="S184" s="50"/>
      <c r="T184" s="51"/>
      <c r="U184" s="51"/>
      <c r="V184" s="51"/>
      <c r="W184" s="51"/>
      <c r="X184" s="50"/>
      <c r="Y184" s="51"/>
      <c r="Z184" s="63" t="str">
        <f t="shared" si="7"/>
        <v/>
      </c>
      <c r="AA184" s="63" t="str">
        <f t="shared" si="8"/>
        <v/>
      </c>
    </row>
    <row r="185" spans="1:27" ht="17.399999999999999" x14ac:dyDescent="0.3">
      <c r="A185" s="34"/>
      <c r="B185" s="34"/>
      <c r="C185" s="56"/>
      <c r="D185" s="37"/>
      <c r="E185" s="55" t="str">
        <f>IF(D185="","",IFERROR(VLOOKUP(D185,Table3[Name]:Table3[OK],6,0),"Please pick an organisation from the list. If your organisation is not in the list, pick ´New organisation´ from the list, and go to the instructions tab to fill the organisation's details"))</f>
        <v/>
      </c>
      <c r="F185" s="48"/>
      <c r="G185" s="39"/>
      <c r="H185" s="55" t="str">
        <f>IFERROR(VLOOKUP(G185,#REF!,5,0),"")</f>
        <v/>
      </c>
      <c r="I185" s="1"/>
      <c r="J185" s="1"/>
      <c r="K185" s="1"/>
      <c r="L185" s="58">
        <v>0</v>
      </c>
      <c r="M185" s="58">
        <v>0</v>
      </c>
      <c r="N185" s="59">
        <f t="shared" si="9"/>
        <v>0</v>
      </c>
      <c r="O185" s="50"/>
      <c r="P185" s="51"/>
      <c r="Q185" s="51"/>
      <c r="R185" s="51"/>
      <c r="S185" s="50"/>
      <c r="T185" s="51"/>
      <c r="U185" s="51"/>
      <c r="V185" s="51"/>
      <c r="W185" s="51"/>
      <c r="X185" s="50"/>
      <c r="Y185" s="51"/>
      <c r="Z185" s="63" t="str">
        <f t="shared" si="7"/>
        <v/>
      </c>
      <c r="AA185" s="63" t="str">
        <f t="shared" si="8"/>
        <v/>
      </c>
    </row>
    <row r="186" spans="1:27" ht="17.399999999999999" x14ac:dyDescent="0.3">
      <c r="A186" s="34"/>
      <c r="B186" s="34"/>
      <c r="C186" s="56"/>
      <c r="D186" s="37"/>
      <c r="E186" s="55" t="str">
        <f>IF(D186="","",IFERROR(VLOOKUP(D186,Table3[Name]:Table3[OK],6,0),"Please pick an organisation from the list. If your organisation is not in the list, pick ´New organisation´ from the list, and go to the instructions tab to fill the organisation's details"))</f>
        <v/>
      </c>
      <c r="F186" s="48"/>
      <c r="G186" s="39"/>
      <c r="H186" s="55" t="str">
        <f>IFERROR(VLOOKUP(G186,#REF!,5,0),"")</f>
        <v/>
      </c>
      <c r="I186" s="1"/>
      <c r="J186" s="1"/>
      <c r="K186" s="1"/>
      <c r="L186" s="58">
        <v>0</v>
      </c>
      <c r="M186" s="58">
        <v>0</v>
      </c>
      <c r="N186" s="59">
        <f t="shared" si="9"/>
        <v>0</v>
      </c>
      <c r="O186" s="50"/>
      <c r="P186" s="51"/>
      <c r="Q186" s="51"/>
      <c r="R186" s="51"/>
      <c r="S186" s="50"/>
      <c r="T186" s="51"/>
      <c r="U186" s="51"/>
      <c r="V186" s="51"/>
      <c r="W186" s="51"/>
      <c r="X186" s="50"/>
      <c r="Y186" s="51"/>
      <c r="Z186" s="63" t="str">
        <f t="shared" si="7"/>
        <v/>
      </c>
      <c r="AA186" s="63" t="str">
        <f t="shared" si="8"/>
        <v/>
      </c>
    </row>
    <row r="187" spans="1:27" ht="17.399999999999999" x14ac:dyDescent="0.3">
      <c r="A187" s="34"/>
      <c r="B187" s="34"/>
      <c r="C187" s="56"/>
      <c r="D187" s="37"/>
      <c r="E187" s="55" t="str">
        <f>IF(D187="","",IFERROR(VLOOKUP(D187,Table3[Name]:Table3[OK],6,0),"Please pick an organisation from the list. If your organisation is not in the list, pick ´New organisation´ from the list, and go to the instructions tab to fill the organisation's details"))</f>
        <v/>
      </c>
      <c r="F187" s="48"/>
      <c r="G187" s="39"/>
      <c r="H187" s="55" t="str">
        <f>IFERROR(VLOOKUP(G187,#REF!,5,0),"")</f>
        <v/>
      </c>
      <c r="I187" s="1"/>
      <c r="J187" s="1"/>
      <c r="K187" s="1"/>
      <c r="L187" s="58">
        <v>0</v>
      </c>
      <c r="M187" s="58">
        <v>0</v>
      </c>
      <c r="N187" s="59">
        <f t="shared" si="9"/>
        <v>0</v>
      </c>
      <c r="O187" s="50"/>
      <c r="P187" s="51"/>
      <c r="Q187" s="51"/>
      <c r="R187" s="51"/>
      <c r="S187" s="50"/>
      <c r="T187" s="51"/>
      <c r="U187" s="51"/>
      <c r="V187" s="51"/>
      <c r="W187" s="51"/>
      <c r="X187" s="50"/>
      <c r="Y187" s="51"/>
      <c r="Z187" s="63" t="str">
        <f t="shared" si="7"/>
        <v/>
      </c>
      <c r="AA187" s="63" t="str">
        <f t="shared" si="8"/>
        <v/>
      </c>
    </row>
    <row r="188" spans="1:27" ht="17.399999999999999" x14ac:dyDescent="0.3">
      <c r="A188" s="34"/>
      <c r="B188" s="34"/>
      <c r="C188" s="56"/>
      <c r="D188" s="37"/>
      <c r="E188" s="55" t="str">
        <f>IF(D188="","",IFERROR(VLOOKUP(D188,Table3[Name]:Table3[OK],6,0),"Please pick an organisation from the list. If your organisation is not in the list, pick ´New organisation´ from the list, and go to the instructions tab to fill the organisation's details"))</f>
        <v/>
      </c>
      <c r="F188" s="48"/>
      <c r="G188" s="39"/>
      <c r="H188" s="55" t="str">
        <f>IFERROR(VLOOKUP(G188,#REF!,5,0),"")</f>
        <v/>
      </c>
      <c r="I188" s="1"/>
      <c r="J188" s="1"/>
      <c r="K188" s="1"/>
      <c r="L188" s="58">
        <v>0</v>
      </c>
      <c r="M188" s="58">
        <v>0</v>
      </c>
      <c r="N188" s="59">
        <f t="shared" si="9"/>
        <v>0</v>
      </c>
      <c r="O188" s="50"/>
      <c r="P188" s="51"/>
      <c r="Q188" s="51"/>
      <c r="R188" s="51"/>
      <c r="S188" s="50"/>
      <c r="T188" s="51"/>
      <c r="U188" s="51"/>
      <c r="V188" s="51"/>
      <c r="W188" s="51"/>
      <c r="X188" s="50"/>
      <c r="Y188" s="51"/>
      <c r="Z188" s="63" t="str">
        <f t="shared" si="7"/>
        <v/>
      </c>
      <c r="AA188" s="63" t="str">
        <f t="shared" si="8"/>
        <v/>
      </c>
    </row>
    <row r="189" spans="1:27" ht="17.399999999999999" x14ac:dyDescent="0.3">
      <c r="A189" s="34"/>
      <c r="B189" s="34"/>
      <c r="C189" s="56"/>
      <c r="D189" s="37"/>
      <c r="E189" s="55" t="str">
        <f>IF(D189="","",IFERROR(VLOOKUP(D189,Table3[Name]:Table3[OK],6,0),"Please pick an organisation from the list. If your organisation is not in the list, pick ´New organisation´ from the list, and go to the instructions tab to fill the organisation's details"))</f>
        <v/>
      </c>
      <c r="F189" s="48"/>
      <c r="G189" s="39"/>
      <c r="H189" s="55" t="str">
        <f>IFERROR(VLOOKUP(G189,#REF!,5,0),"")</f>
        <v/>
      </c>
      <c r="I189" s="1"/>
      <c r="J189" s="1"/>
      <c r="K189" s="1"/>
      <c r="L189" s="58">
        <v>0</v>
      </c>
      <c r="M189" s="58">
        <v>0</v>
      </c>
      <c r="N189" s="59">
        <f t="shared" si="9"/>
        <v>0</v>
      </c>
      <c r="O189" s="50"/>
      <c r="P189" s="51"/>
      <c r="Q189" s="51"/>
      <c r="R189" s="51"/>
      <c r="S189" s="50"/>
      <c r="T189" s="51"/>
      <c r="U189" s="51"/>
      <c r="V189" s="51"/>
      <c r="W189" s="51"/>
      <c r="X189" s="50"/>
      <c r="Y189" s="51"/>
      <c r="Z189" s="63" t="str">
        <f t="shared" si="7"/>
        <v/>
      </c>
      <c r="AA189" s="63" t="str">
        <f t="shared" si="8"/>
        <v/>
      </c>
    </row>
    <row r="190" spans="1:27" ht="17.399999999999999" x14ac:dyDescent="0.3">
      <c r="A190" s="34"/>
      <c r="B190" s="34"/>
      <c r="C190" s="56"/>
      <c r="D190" s="37"/>
      <c r="E190" s="55" t="str">
        <f>IF(D190="","",IFERROR(VLOOKUP(D190,Table3[Name]:Table3[OK],6,0),"Please pick an organisation from the list. If your organisation is not in the list, pick ´New organisation´ from the list, and go to the instructions tab to fill the organisation's details"))</f>
        <v/>
      </c>
      <c r="F190" s="48"/>
      <c r="G190" s="39"/>
      <c r="H190" s="55" t="str">
        <f>IFERROR(VLOOKUP(G190,#REF!,5,0),"")</f>
        <v/>
      </c>
      <c r="I190" s="1"/>
      <c r="J190" s="1"/>
      <c r="K190" s="1"/>
      <c r="L190" s="58">
        <v>0</v>
      </c>
      <c r="M190" s="58">
        <v>0</v>
      </c>
      <c r="N190" s="59">
        <f t="shared" si="9"/>
        <v>0</v>
      </c>
      <c r="O190" s="50"/>
      <c r="P190" s="51"/>
      <c r="Q190" s="51"/>
      <c r="R190" s="51"/>
      <c r="S190" s="50"/>
      <c r="T190" s="51"/>
      <c r="U190" s="51"/>
      <c r="V190" s="51"/>
      <c r="W190" s="51"/>
      <c r="X190" s="50"/>
      <c r="Y190" s="51"/>
      <c r="Z190" s="63" t="str">
        <f t="shared" si="7"/>
        <v/>
      </c>
      <c r="AA190" s="63" t="str">
        <f t="shared" si="8"/>
        <v/>
      </c>
    </row>
    <row r="191" spans="1:27" ht="17.399999999999999" x14ac:dyDescent="0.3">
      <c r="A191" s="34"/>
      <c r="B191" s="34"/>
      <c r="C191" s="56"/>
      <c r="D191" s="37"/>
      <c r="E191" s="55" t="str">
        <f>IF(D191="","",IFERROR(VLOOKUP(D191,Table3[Name]:Table3[OK],6,0),"Please pick an organisation from the list. If your organisation is not in the list, pick ´New organisation´ from the list, and go to the instructions tab to fill the organisation's details"))</f>
        <v/>
      </c>
      <c r="F191" s="48"/>
      <c r="G191" s="39"/>
      <c r="H191" s="55" t="str">
        <f>IFERROR(VLOOKUP(G191,#REF!,5,0),"")</f>
        <v/>
      </c>
      <c r="I191" s="1"/>
      <c r="J191" s="1"/>
      <c r="K191" s="1"/>
      <c r="L191" s="58">
        <v>0</v>
      </c>
      <c r="M191" s="58">
        <v>0</v>
      </c>
      <c r="N191" s="59">
        <f t="shared" si="9"/>
        <v>0</v>
      </c>
      <c r="O191" s="50"/>
      <c r="P191" s="51"/>
      <c r="Q191" s="51"/>
      <c r="R191" s="51"/>
      <c r="S191" s="50"/>
      <c r="T191" s="51"/>
      <c r="U191" s="51"/>
      <c r="V191" s="51"/>
      <c r="W191" s="51"/>
      <c r="X191" s="50"/>
      <c r="Y191" s="51"/>
      <c r="Z191" s="63" t="str">
        <f t="shared" si="7"/>
        <v/>
      </c>
      <c r="AA191" s="63" t="str">
        <f t="shared" si="8"/>
        <v/>
      </c>
    </row>
    <row r="192" spans="1:27" ht="17.399999999999999" x14ac:dyDescent="0.3">
      <c r="A192" s="34"/>
      <c r="B192" s="34"/>
      <c r="C192" s="56"/>
      <c r="D192" s="37"/>
      <c r="E192" s="55" t="str">
        <f>IF(D192="","",IFERROR(VLOOKUP(D192,Table3[Name]:Table3[OK],6,0),"Please pick an organisation from the list. If your organisation is not in the list, pick ´New organisation´ from the list, and go to the instructions tab to fill the organisation's details"))</f>
        <v/>
      </c>
      <c r="F192" s="48"/>
      <c r="G192" s="39"/>
      <c r="H192" s="55" t="str">
        <f>IFERROR(VLOOKUP(G192,#REF!,5,0),"")</f>
        <v/>
      </c>
      <c r="I192" s="1"/>
      <c r="J192" s="1"/>
      <c r="K192" s="1"/>
      <c r="L192" s="58">
        <v>0</v>
      </c>
      <c r="M192" s="58">
        <v>0</v>
      </c>
      <c r="N192" s="59">
        <f t="shared" si="9"/>
        <v>0</v>
      </c>
      <c r="O192" s="50"/>
      <c r="P192" s="51"/>
      <c r="Q192" s="51"/>
      <c r="R192" s="51"/>
      <c r="S192" s="50"/>
      <c r="T192" s="51"/>
      <c r="U192" s="51"/>
      <c r="V192" s="51"/>
      <c r="W192" s="51"/>
      <c r="X192" s="50"/>
      <c r="Y192" s="51"/>
      <c r="Z192" s="63" t="str">
        <f t="shared" si="7"/>
        <v/>
      </c>
      <c r="AA192" s="63" t="str">
        <f t="shared" si="8"/>
        <v/>
      </c>
    </row>
    <row r="193" spans="1:27" ht="17.399999999999999" x14ac:dyDescent="0.3">
      <c r="A193" s="34"/>
      <c r="B193" s="34"/>
      <c r="C193" s="56"/>
      <c r="D193" s="37"/>
      <c r="E193" s="55" t="str">
        <f>IF(D193="","",IFERROR(VLOOKUP(D193,Table3[Name]:Table3[OK],6,0),"Please pick an organisation from the list. If your organisation is not in the list, pick ´New organisation´ from the list, and go to the instructions tab to fill the organisation's details"))</f>
        <v/>
      </c>
      <c r="F193" s="48"/>
      <c r="G193" s="39"/>
      <c r="H193" s="55" t="str">
        <f>IFERROR(VLOOKUP(G193,#REF!,5,0),"")</f>
        <v/>
      </c>
      <c r="I193" s="1"/>
      <c r="J193" s="1"/>
      <c r="K193" s="1"/>
      <c r="L193" s="58">
        <v>0</v>
      </c>
      <c r="M193" s="58">
        <v>0</v>
      </c>
      <c r="N193" s="59">
        <f t="shared" si="9"/>
        <v>0</v>
      </c>
      <c r="O193" s="50"/>
      <c r="P193" s="51"/>
      <c r="Q193" s="51"/>
      <c r="R193" s="51"/>
      <c r="S193" s="50"/>
      <c r="T193" s="51"/>
      <c r="U193" s="51"/>
      <c r="V193" s="51"/>
      <c r="W193" s="51"/>
      <c r="X193" s="50"/>
      <c r="Y193" s="51"/>
      <c r="Z193" s="63" t="str">
        <f t="shared" si="7"/>
        <v/>
      </c>
      <c r="AA193" s="63" t="str">
        <f t="shared" si="8"/>
        <v/>
      </c>
    </row>
    <row r="194" spans="1:27" ht="17.399999999999999" x14ac:dyDescent="0.3">
      <c r="A194" s="34"/>
      <c r="B194" s="34"/>
      <c r="C194" s="56"/>
      <c r="D194" s="37"/>
      <c r="E194" s="55" t="str">
        <f>IF(D194="","",IFERROR(VLOOKUP(D194,Table3[Name]:Table3[OK],6,0),"Please pick an organisation from the list. If your organisation is not in the list, pick ´New organisation´ from the list, and go to the instructions tab to fill the organisation's details"))</f>
        <v/>
      </c>
      <c r="F194" s="48"/>
      <c r="G194" s="39"/>
      <c r="H194" s="55" t="str">
        <f>IFERROR(VLOOKUP(G194,#REF!,5,0),"")</f>
        <v/>
      </c>
      <c r="I194" s="1"/>
      <c r="J194" s="1"/>
      <c r="K194" s="1"/>
      <c r="L194" s="58">
        <v>0</v>
      </c>
      <c r="M194" s="58">
        <v>0</v>
      </c>
      <c r="N194" s="59">
        <f t="shared" si="9"/>
        <v>0</v>
      </c>
      <c r="O194" s="50"/>
      <c r="P194" s="51"/>
      <c r="Q194" s="51"/>
      <c r="R194" s="51"/>
      <c r="S194" s="50"/>
      <c r="T194" s="51"/>
      <c r="U194" s="51"/>
      <c r="V194" s="51"/>
      <c r="W194" s="51"/>
      <c r="X194" s="50"/>
      <c r="Y194" s="51"/>
      <c r="Z194" s="63" t="str">
        <f t="shared" si="7"/>
        <v/>
      </c>
      <c r="AA194" s="63" t="str">
        <f t="shared" si="8"/>
        <v/>
      </c>
    </row>
    <row r="195" spans="1:27" ht="17.399999999999999" x14ac:dyDescent="0.3">
      <c r="A195" s="34"/>
      <c r="B195" s="34"/>
      <c r="C195" s="56"/>
      <c r="D195" s="37"/>
      <c r="E195" s="55" t="str">
        <f>IF(D195="","",IFERROR(VLOOKUP(D195,Table3[Name]:Table3[OK],6,0),"Please pick an organisation from the list. If your organisation is not in the list, pick ´New organisation´ from the list, and go to the instructions tab to fill the organisation's details"))</f>
        <v/>
      </c>
      <c r="F195" s="48"/>
      <c r="G195" s="39"/>
      <c r="H195" s="55" t="str">
        <f>IFERROR(VLOOKUP(G195,#REF!,5,0),"")</f>
        <v/>
      </c>
      <c r="I195" s="1"/>
      <c r="J195" s="1"/>
      <c r="K195" s="1"/>
      <c r="L195" s="58">
        <v>0</v>
      </c>
      <c r="M195" s="58">
        <v>0</v>
      </c>
      <c r="N195" s="59">
        <f t="shared" si="9"/>
        <v>0</v>
      </c>
      <c r="O195" s="50"/>
      <c r="P195" s="51"/>
      <c r="Q195" s="51"/>
      <c r="R195" s="51"/>
      <c r="S195" s="50"/>
      <c r="T195" s="51"/>
      <c r="U195" s="51"/>
      <c r="V195" s="51"/>
      <c r="W195" s="51"/>
      <c r="X195" s="50"/>
      <c r="Y195" s="51"/>
      <c r="Z195" s="63" t="str">
        <f t="shared" ref="Z195:Z258" si="10">IF($H195="PiN",IF(AND($O195="",$P195="",$Q195="",$R195="",$S195="",$X195=""),"Please type in the target related to the population type in cells O, P,Q, R or S",IF(X195&lt;&gt;SUM(O195:S195),"Please check the population breakdown. The sum of columns O, P,Q, R abd S is not matching the total value for column X","OK")),IF(H195="","","OK"))</f>
        <v/>
      </c>
      <c r="AA195" s="63" t="str">
        <f t="shared" ref="AA195:AA258" si="11">IF($H195="PiN",IF(SUM($T195:$X195)=0,"Please type in the TOTAL TARGET in column X",IF(SUM($T195:$W195)=$X195,"OK","Please check the age and gender breakdown, the sum of columns T,U, V and W is not matching the total value for column X")),IF($H195="Capacity Building",IF(SUM($T195:$X195)=0,"Please type in the TOTAL TARGET in column X",IF(OR(SUM($T195:$W195)=$X195,SUM($T195:$W195)=0),"OK","Please check the age and gender breakdown, the sum of columns T,U,V and W is not matching the total value for column X")),IF($H195="","","OK")))</f>
        <v/>
      </c>
    </row>
    <row r="196" spans="1:27" ht="17.399999999999999" x14ac:dyDescent="0.3">
      <c r="A196" s="34"/>
      <c r="B196" s="34"/>
      <c r="C196" s="56"/>
      <c r="D196" s="37"/>
      <c r="E196" s="55" t="str">
        <f>IF(D196="","",IFERROR(VLOOKUP(D196,Table3[Name]:Table3[OK],6,0),"Please pick an organisation from the list. If your organisation is not in the list, pick ´New organisation´ from the list, and go to the instructions tab to fill the organisation's details"))</f>
        <v/>
      </c>
      <c r="F196" s="48"/>
      <c r="G196" s="39"/>
      <c r="H196" s="55" t="str">
        <f>IFERROR(VLOOKUP(G196,#REF!,5,0),"")</f>
        <v/>
      </c>
      <c r="I196" s="1"/>
      <c r="J196" s="1"/>
      <c r="K196" s="1"/>
      <c r="L196" s="58">
        <v>0</v>
      </c>
      <c r="M196" s="58">
        <v>0</v>
      </c>
      <c r="N196" s="59">
        <f t="shared" si="9"/>
        <v>0</v>
      </c>
      <c r="O196" s="50"/>
      <c r="P196" s="51"/>
      <c r="Q196" s="51"/>
      <c r="R196" s="51"/>
      <c r="S196" s="50"/>
      <c r="T196" s="51"/>
      <c r="U196" s="51"/>
      <c r="V196" s="51"/>
      <c r="W196" s="51"/>
      <c r="X196" s="50"/>
      <c r="Y196" s="51"/>
      <c r="Z196" s="63" t="str">
        <f t="shared" si="10"/>
        <v/>
      </c>
      <c r="AA196" s="63" t="str">
        <f t="shared" si="11"/>
        <v/>
      </c>
    </row>
    <row r="197" spans="1:27" ht="17.399999999999999" x14ac:dyDescent="0.3">
      <c r="A197" s="34"/>
      <c r="B197" s="34"/>
      <c r="C197" s="56"/>
      <c r="D197" s="37"/>
      <c r="E197" s="55" t="str">
        <f>IF(D197="","",IFERROR(VLOOKUP(D197,Table3[Name]:Table3[OK],6,0),"Please pick an organisation from the list. If your organisation is not in the list, pick ´New organisation´ from the list, and go to the instructions tab to fill the organisation's details"))</f>
        <v/>
      </c>
      <c r="F197" s="48"/>
      <c r="G197" s="39"/>
      <c r="H197" s="55" t="str">
        <f>IFERROR(VLOOKUP(G197,#REF!,5,0),"")</f>
        <v/>
      </c>
      <c r="I197" s="1"/>
      <c r="J197" s="1"/>
      <c r="K197" s="1"/>
      <c r="L197" s="58">
        <v>0</v>
      </c>
      <c r="M197" s="58">
        <v>0</v>
      </c>
      <c r="N197" s="59">
        <f t="shared" si="9"/>
        <v>0</v>
      </c>
      <c r="O197" s="50"/>
      <c r="P197" s="51"/>
      <c r="Q197" s="51"/>
      <c r="R197" s="51"/>
      <c r="S197" s="50"/>
      <c r="T197" s="51"/>
      <c r="U197" s="51"/>
      <c r="V197" s="51"/>
      <c r="W197" s="51"/>
      <c r="X197" s="50"/>
      <c r="Y197" s="51"/>
      <c r="Z197" s="63" t="str">
        <f t="shared" si="10"/>
        <v/>
      </c>
      <c r="AA197" s="63" t="str">
        <f t="shared" si="11"/>
        <v/>
      </c>
    </row>
    <row r="198" spans="1:27" ht="17.399999999999999" x14ac:dyDescent="0.3">
      <c r="A198" s="34"/>
      <c r="B198" s="34"/>
      <c r="C198" s="56"/>
      <c r="D198" s="37"/>
      <c r="E198" s="55" t="str">
        <f>IF(D198="","",IFERROR(VLOOKUP(D198,Table3[Name]:Table3[OK],6,0),"Please pick an organisation from the list. If your organisation is not in the list, pick ´New organisation´ from the list, and go to the instructions tab to fill the organisation's details"))</f>
        <v/>
      </c>
      <c r="F198" s="48"/>
      <c r="G198" s="39"/>
      <c r="H198" s="55" t="str">
        <f>IFERROR(VLOOKUP(G198,#REF!,5,0),"")</f>
        <v/>
      </c>
      <c r="I198" s="1"/>
      <c r="J198" s="1"/>
      <c r="K198" s="1"/>
      <c r="L198" s="58">
        <v>0</v>
      </c>
      <c r="M198" s="58">
        <v>0</v>
      </c>
      <c r="N198" s="59">
        <f t="shared" si="9"/>
        <v>0</v>
      </c>
      <c r="O198" s="50"/>
      <c r="P198" s="51"/>
      <c r="Q198" s="51"/>
      <c r="R198" s="51"/>
      <c r="S198" s="50"/>
      <c r="T198" s="51"/>
      <c r="U198" s="51"/>
      <c r="V198" s="51"/>
      <c r="W198" s="51"/>
      <c r="X198" s="50"/>
      <c r="Y198" s="51"/>
      <c r="Z198" s="63" t="str">
        <f t="shared" si="10"/>
        <v/>
      </c>
      <c r="AA198" s="63" t="str">
        <f t="shared" si="11"/>
        <v/>
      </c>
    </row>
    <row r="199" spans="1:27" ht="17.399999999999999" x14ac:dyDescent="0.3">
      <c r="A199" s="34"/>
      <c r="B199" s="34"/>
      <c r="C199" s="56"/>
      <c r="D199" s="37"/>
      <c r="E199" s="55" t="str">
        <f>IF(D199="","",IFERROR(VLOOKUP(D199,Table3[Name]:Table3[OK],6,0),"Please pick an organisation from the list. If your organisation is not in the list, pick ´New organisation´ from the list, and go to the instructions tab to fill the organisation's details"))</f>
        <v/>
      </c>
      <c r="F199" s="48"/>
      <c r="G199" s="39"/>
      <c r="H199" s="55" t="str">
        <f>IFERROR(VLOOKUP(G199,#REF!,5,0),"")</f>
        <v/>
      </c>
      <c r="I199" s="1"/>
      <c r="J199" s="1"/>
      <c r="K199" s="1"/>
      <c r="L199" s="58">
        <v>0</v>
      </c>
      <c r="M199" s="58">
        <v>0</v>
      </c>
      <c r="N199" s="59">
        <f t="shared" si="9"/>
        <v>0</v>
      </c>
      <c r="O199" s="50"/>
      <c r="P199" s="51"/>
      <c r="Q199" s="51"/>
      <c r="R199" s="51"/>
      <c r="S199" s="50"/>
      <c r="T199" s="51"/>
      <c r="U199" s="51"/>
      <c r="V199" s="51"/>
      <c r="W199" s="51"/>
      <c r="X199" s="50"/>
      <c r="Y199" s="51"/>
      <c r="Z199" s="63" t="str">
        <f t="shared" si="10"/>
        <v/>
      </c>
      <c r="AA199" s="63" t="str">
        <f t="shared" si="11"/>
        <v/>
      </c>
    </row>
    <row r="200" spans="1:27" ht="17.399999999999999" x14ac:dyDescent="0.3">
      <c r="A200" s="34"/>
      <c r="B200" s="34"/>
      <c r="C200" s="56"/>
      <c r="D200" s="37"/>
      <c r="E200" s="55" t="str">
        <f>IF(D200="","",IFERROR(VLOOKUP(D200,Table3[Name]:Table3[OK],6,0),"Please pick an organisation from the list. If your organisation is not in the list, pick ´New organisation´ from the list, and go to the instructions tab to fill the organisation's details"))</f>
        <v/>
      </c>
      <c r="F200" s="48"/>
      <c r="G200" s="39"/>
      <c r="H200" s="55" t="str">
        <f>IFERROR(VLOOKUP(G200,#REF!,5,0),"")</f>
        <v/>
      </c>
      <c r="I200" s="1"/>
      <c r="J200" s="1"/>
      <c r="K200" s="1"/>
      <c r="L200" s="58">
        <v>0</v>
      </c>
      <c r="M200" s="58">
        <v>0</v>
      </c>
      <c r="N200" s="59">
        <f t="shared" si="9"/>
        <v>0</v>
      </c>
      <c r="O200" s="50"/>
      <c r="P200" s="51"/>
      <c r="Q200" s="51"/>
      <c r="R200" s="51"/>
      <c r="S200" s="50"/>
      <c r="T200" s="51"/>
      <c r="U200" s="51"/>
      <c r="V200" s="51"/>
      <c r="W200" s="51"/>
      <c r="X200" s="50"/>
      <c r="Y200" s="51"/>
      <c r="Z200" s="63" t="str">
        <f t="shared" si="10"/>
        <v/>
      </c>
      <c r="AA200" s="63" t="str">
        <f t="shared" si="11"/>
        <v/>
      </c>
    </row>
    <row r="201" spans="1:27" ht="17.399999999999999" x14ac:dyDescent="0.3">
      <c r="A201" s="34"/>
      <c r="B201" s="34"/>
      <c r="C201" s="56"/>
      <c r="D201" s="37"/>
      <c r="E201" s="55" t="str">
        <f>IF(D201="","",IFERROR(VLOOKUP(D201,Table3[Name]:Table3[OK],6,0),"Please pick an organisation from the list. If your organisation is not in the list, pick ´New organisation´ from the list, and go to the instructions tab to fill the organisation's details"))</f>
        <v/>
      </c>
      <c r="F201" s="48"/>
      <c r="G201" s="39"/>
      <c r="H201" s="55" t="str">
        <f>IFERROR(VLOOKUP(G201,#REF!,5,0),"")</f>
        <v/>
      </c>
      <c r="I201" s="1"/>
      <c r="J201" s="1"/>
      <c r="K201" s="1"/>
      <c r="L201" s="58">
        <v>0</v>
      </c>
      <c r="M201" s="58">
        <v>0</v>
      </c>
      <c r="N201" s="59">
        <f t="shared" si="9"/>
        <v>0</v>
      </c>
      <c r="O201" s="50"/>
      <c r="P201" s="51"/>
      <c r="Q201" s="51"/>
      <c r="R201" s="51"/>
      <c r="S201" s="50"/>
      <c r="T201" s="51"/>
      <c r="U201" s="51"/>
      <c r="V201" s="51"/>
      <c r="W201" s="51"/>
      <c r="X201" s="50"/>
      <c r="Y201" s="51"/>
      <c r="Z201" s="63" t="str">
        <f t="shared" si="10"/>
        <v/>
      </c>
      <c r="AA201" s="63" t="str">
        <f t="shared" si="11"/>
        <v/>
      </c>
    </row>
    <row r="202" spans="1:27" ht="17.399999999999999" x14ac:dyDescent="0.3">
      <c r="A202" s="34"/>
      <c r="B202" s="34"/>
      <c r="C202" s="56"/>
      <c r="D202" s="37"/>
      <c r="E202" s="55" t="str">
        <f>IF(D202="","",IFERROR(VLOOKUP(D202,Table3[Name]:Table3[OK],6,0),"Please pick an organisation from the list. If your organisation is not in the list, pick ´New organisation´ from the list, and go to the instructions tab to fill the organisation's details"))</f>
        <v/>
      </c>
      <c r="F202" s="48"/>
      <c r="G202" s="39"/>
      <c r="H202" s="55" t="str">
        <f>IFERROR(VLOOKUP(G202,#REF!,5,0),"")</f>
        <v/>
      </c>
      <c r="I202" s="1"/>
      <c r="J202" s="1"/>
      <c r="K202" s="1"/>
      <c r="L202" s="58">
        <v>0</v>
      </c>
      <c r="M202" s="58">
        <v>0</v>
      </c>
      <c r="N202" s="59">
        <f t="shared" si="9"/>
        <v>0</v>
      </c>
      <c r="O202" s="50"/>
      <c r="P202" s="51"/>
      <c r="Q202" s="51"/>
      <c r="R202" s="51"/>
      <c r="S202" s="50"/>
      <c r="T202" s="51"/>
      <c r="U202" s="51"/>
      <c r="V202" s="51"/>
      <c r="W202" s="51"/>
      <c r="X202" s="50"/>
      <c r="Y202" s="51"/>
      <c r="Z202" s="63" t="str">
        <f t="shared" si="10"/>
        <v/>
      </c>
      <c r="AA202" s="63" t="str">
        <f t="shared" si="11"/>
        <v/>
      </c>
    </row>
    <row r="203" spans="1:27" ht="17.399999999999999" x14ac:dyDescent="0.3">
      <c r="A203" s="34"/>
      <c r="B203" s="34"/>
      <c r="C203" s="56"/>
      <c r="D203" s="37"/>
      <c r="E203" s="55" t="str">
        <f>IF(D203="","",IFERROR(VLOOKUP(D203,Table3[Name]:Table3[OK],6,0),"Please pick an organisation from the list. If your organisation is not in the list, pick ´New organisation´ from the list, and go to the instructions tab to fill the organisation's details"))</f>
        <v/>
      </c>
      <c r="F203" s="48"/>
      <c r="G203" s="39"/>
      <c r="H203" s="55" t="str">
        <f>IFERROR(VLOOKUP(G203,#REF!,5,0),"")</f>
        <v/>
      </c>
      <c r="I203" s="1"/>
      <c r="J203" s="1"/>
      <c r="K203" s="1"/>
      <c r="L203" s="58">
        <v>0</v>
      </c>
      <c r="M203" s="58">
        <v>0</v>
      </c>
      <c r="N203" s="59">
        <f t="shared" si="9"/>
        <v>0</v>
      </c>
      <c r="O203" s="50"/>
      <c r="P203" s="51"/>
      <c r="Q203" s="51"/>
      <c r="R203" s="51"/>
      <c r="S203" s="50"/>
      <c r="T203" s="51"/>
      <c r="U203" s="51"/>
      <c r="V203" s="51"/>
      <c r="W203" s="51"/>
      <c r="X203" s="50"/>
      <c r="Y203" s="51"/>
      <c r="Z203" s="63" t="str">
        <f t="shared" si="10"/>
        <v/>
      </c>
      <c r="AA203" s="63" t="str">
        <f t="shared" si="11"/>
        <v/>
      </c>
    </row>
    <row r="204" spans="1:27" ht="17.399999999999999" x14ac:dyDescent="0.3">
      <c r="A204" s="34"/>
      <c r="B204" s="34"/>
      <c r="C204" s="56"/>
      <c r="D204" s="37"/>
      <c r="E204" s="55" t="str">
        <f>IF(D204="","",IFERROR(VLOOKUP(D204,Table3[Name]:Table3[OK],6,0),"Please pick an organisation from the list. If your organisation is not in the list, pick ´New organisation´ from the list, and go to the instructions tab to fill the organisation's details"))</f>
        <v/>
      </c>
      <c r="F204" s="48"/>
      <c r="G204" s="39"/>
      <c r="H204" s="55" t="str">
        <f>IFERROR(VLOOKUP(G204,#REF!,5,0),"")</f>
        <v/>
      </c>
      <c r="I204" s="1"/>
      <c r="J204" s="1"/>
      <c r="K204" s="1"/>
      <c r="L204" s="58">
        <v>0</v>
      </c>
      <c r="M204" s="58">
        <v>0</v>
      </c>
      <c r="N204" s="59">
        <f t="shared" ref="N204:N267" si="12">L204+M204</f>
        <v>0</v>
      </c>
      <c r="O204" s="50"/>
      <c r="P204" s="51"/>
      <c r="Q204" s="51"/>
      <c r="R204" s="51"/>
      <c r="S204" s="50"/>
      <c r="T204" s="51"/>
      <c r="U204" s="51"/>
      <c r="V204" s="51"/>
      <c r="W204" s="51"/>
      <c r="X204" s="50"/>
      <c r="Y204" s="51"/>
      <c r="Z204" s="63" t="str">
        <f t="shared" si="10"/>
        <v/>
      </c>
      <c r="AA204" s="63" t="str">
        <f t="shared" si="11"/>
        <v/>
      </c>
    </row>
    <row r="205" spans="1:27" ht="17.399999999999999" x14ac:dyDescent="0.3">
      <c r="A205" s="34"/>
      <c r="B205" s="34"/>
      <c r="C205" s="56"/>
      <c r="D205" s="37"/>
      <c r="E205" s="55" t="str">
        <f>IF(D205="","",IFERROR(VLOOKUP(D205,Table3[Name]:Table3[OK],6,0),"Please pick an organisation from the list. If your organisation is not in the list, pick ´New organisation´ from the list, and go to the instructions tab to fill the organisation's details"))</f>
        <v/>
      </c>
      <c r="F205" s="48"/>
      <c r="G205" s="39"/>
      <c r="H205" s="55" t="str">
        <f>IFERROR(VLOOKUP(G205,#REF!,5,0),"")</f>
        <v/>
      </c>
      <c r="I205" s="1"/>
      <c r="J205" s="1"/>
      <c r="K205" s="1"/>
      <c r="L205" s="58">
        <v>0</v>
      </c>
      <c r="M205" s="58">
        <v>0</v>
      </c>
      <c r="N205" s="59">
        <f t="shared" si="12"/>
        <v>0</v>
      </c>
      <c r="O205" s="50"/>
      <c r="P205" s="51"/>
      <c r="Q205" s="51"/>
      <c r="R205" s="51"/>
      <c r="S205" s="50"/>
      <c r="T205" s="51"/>
      <c r="U205" s="51"/>
      <c r="V205" s="51"/>
      <c r="W205" s="51"/>
      <c r="X205" s="50"/>
      <c r="Y205" s="51"/>
      <c r="Z205" s="63" t="str">
        <f t="shared" si="10"/>
        <v/>
      </c>
      <c r="AA205" s="63" t="str">
        <f t="shared" si="11"/>
        <v/>
      </c>
    </row>
    <row r="206" spans="1:27" ht="17.399999999999999" x14ac:dyDescent="0.3">
      <c r="A206" s="34"/>
      <c r="B206" s="34"/>
      <c r="C206" s="56"/>
      <c r="D206" s="37"/>
      <c r="E206" s="55" t="str">
        <f>IF(D206="","",IFERROR(VLOOKUP(D206,Table3[Name]:Table3[OK],6,0),"Please pick an organisation from the list. If your organisation is not in the list, pick ´New organisation´ from the list, and go to the instructions tab to fill the organisation's details"))</f>
        <v/>
      </c>
      <c r="F206" s="48"/>
      <c r="G206" s="39"/>
      <c r="H206" s="55" t="str">
        <f>IFERROR(VLOOKUP(G206,#REF!,5,0),"")</f>
        <v/>
      </c>
      <c r="I206" s="1"/>
      <c r="J206" s="1"/>
      <c r="K206" s="1"/>
      <c r="L206" s="58">
        <v>0</v>
      </c>
      <c r="M206" s="58">
        <v>0</v>
      </c>
      <c r="N206" s="59">
        <f t="shared" si="12"/>
        <v>0</v>
      </c>
      <c r="O206" s="50"/>
      <c r="P206" s="51"/>
      <c r="Q206" s="51"/>
      <c r="R206" s="51"/>
      <c r="S206" s="50"/>
      <c r="T206" s="51"/>
      <c r="U206" s="51"/>
      <c r="V206" s="51"/>
      <c r="W206" s="51"/>
      <c r="X206" s="50"/>
      <c r="Y206" s="51"/>
      <c r="Z206" s="63" t="str">
        <f t="shared" si="10"/>
        <v/>
      </c>
      <c r="AA206" s="63" t="str">
        <f t="shared" si="11"/>
        <v/>
      </c>
    </row>
    <row r="207" spans="1:27" ht="17.399999999999999" x14ac:dyDescent="0.3">
      <c r="A207" s="34"/>
      <c r="B207" s="34"/>
      <c r="C207" s="56"/>
      <c r="D207" s="37"/>
      <c r="E207" s="55" t="str">
        <f>IF(D207="","",IFERROR(VLOOKUP(D207,Table3[Name]:Table3[OK],6,0),"Please pick an organisation from the list. If your organisation is not in the list, pick ´New organisation´ from the list, and go to the instructions tab to fill the organisation's details"))</f>
        <v/>
      </c>
      <c r="F207" s="48"/>
      <c r="G207" s="39"/>
      <c r="H207" s="55" t="str">
        <f>IFERROR(VLOOKUP(G207,#REF!,5,0),"")</f>
        <v/>
      </c>
      <c r="I207" s="1"/>
      <c r="J207" s="1"/>
      <c r="K207" s="1"/>
      <c r="L207" s="58">
        <v>0</v>
      </c>
      <c r="M207" s="58">
        <v>0</v>
      </c>
      <c r="N207" s="59">
        <f t="shared" si="12"/>
        <v>0</v>
      </c>
      <c r="O207" s="50"/>
      <c r="P207" s="51"/>
      <c r="Q207" s="51"/>
      <c r="R207" s="51"/>
      <c r="S207" s="50"/>
      <c r="T207" s="51"/>
      <c r="U207" s="51"/>
      <c r="V207" s="51"/>
      <c r="W207" s="51"/>
      <c r="X207" s="50"/>
      <c r="Y207" s="51"/>
      <c r="Z207" s="63" t="str">
        <f t="shared" si="10"/>
        <v/>
      </c>
      <c r="AA207" s="63" t="str">
        <f t="shared" si="11"/>
        <v/>
      </c>
    </row>
    <row r="208" spans="1:27" ht="17.399999999999999" x14ac:dyDescent="0.3">
      <c r="A208" s="34"/>
      <c r="B208" s="34"/>
      <c r="C208" s="56"/>
      <c r="D208" s="37"/>
      <c r="E208" s="55" t="str">
        <f>IF(D208="","",IFERROR(VLOOKUP(D208,Table3[Name]:Table3[OK],6,0),"Please pick an organisation from the list. If your organisation is not in the list, pick ´New organisation´ from the list, and go to the instructions tab to fill the organisation's details"))</f>
        <v/>
      </c>
      <c r="F208" s="48"/>
      <c r="G208" s="39"/>
      <c r="H208" s="55" t="str">
        <f>IFERROR(VLOOKUP(G208,#REF!,5,0),"")</f>
        <v/>
      </c>
      <c r="I208" s="1"/>
      <c r="J208" s="1"/>
      <c r="K208" s="1"/>
      <c r="L208" s="58">
        <v>0</v>
      </c>
      <c r="M208" s="58">
        <v>0</v>
      </c>
      <c r="N208" s="59">
        <f t="shared" si="12"/>
        <v>0</v>
      </c>
      <c r="O208" s="50"/>
      <c r="P208" s="51"/>
      <c r="Q208" s="51"/>
      <c r="R208" s="51"/>
      <c r="S208" s="50"/>
      <c r="T208" s="51"/>
      <c r="U208" s="51"/>
      <c r="V208" s="51"/>
      <c r="W208" s="51"/>
      <c r="X208" s="50"/>
      <c r="Y208" s="51"/>
      <c r="Z208" s="63" t="str">
        <f t="shared" si="10"/>
        <v/>
      </c>
      <c r="AA208" s="63" t="str">
        <f t="shared" si="11"/>
        <v/>
      </c>
    </row>
    <row r="209" spans="1:27" ht="17.399999999999999" x14ac:dyDescent="0.3">
      <c r="A209" s="34"/>
      <c r="B209" s="34"/>
      <c r="C209" s="56"/>
      <c r="D209" s="37"/>
      <c r="E209" s="55" t="str">
        <f>IF(D209="","",IFERROR(VLOOKUP(D209,Table3[Name]:Table3[OK],6,0),"Please pick an organisation from the list. If your organisation is not in the list, pick ´New organisation´ from the list, and go to the instructions tab to fill the organisation's details"))</f>
        <v/>
      </c>
      <c r="F209" s="48"/>
      <c r="G209" s="39"/>
      <c r="H209" s="55" t="str">
        <f>IFERROR(VLOOKUP(G209,#REF!,5,0),"")</f>
        <v/>
      </c>
      <c r="I209" s="1"/>
      <c r="J209" s="1"/>
      <c r="K209" s="1"/>
      <c r="L209" s="58">
        <v>0</v>
      </c>
      <c r="M209" s="58">
        <v>0</v>
      </c>
      <c r="N209" s="59">
        <f t="shared" si="12"/>
        <v>0</v>
      </c>
      <c r="O209" s="50"/>
      <c r="P209" s="51"/>
      <c r="Q209" s="51"/>
      <c r="R209" s="51"/>
      <c r="S209" s="50"/>
      <c r="T209" s="51"/>
      <c r="U209" s="51"/>
      <c r="V209" s="51"/>
      <c r="W209" s="51"/>
      <c r="X209" s="50"/>
      <c r="Y209" s="51"/>
      <c r="Z209" s="63" t="str">
        <f t="shared" si="10"/>
        <v/>
      </c>
      <c r="AA209" s="63" t="str">
        <f t="shared" si="11"/>
        <v/>
      </c>
    </row>
    <row r="210" spans="1:27" ht="17.399999999999999" x14ac:dyDescent="0.3">
      <c r="A210" s="34"/>
      <c r="B210" s="34"/>
      <c r="C210" s="56"/>
      <c r="D210" s="37"/>
      <c r="E210" s="55" t="str">
        <f>IF(D210="","",IFERROR(VLOOKUP(D210,Table3[Name]:Table3[OK],6,0),"Please pick an organisation from the list. If your organisation is not in the list, pick ´New organisation´ from the list, and go to the instructions tab to fill the organisation's details"))</f>
        <v/>
      </c>
      <c r="F210" s="48"/>
      <c r="G210" s="39"/>
      <c r="H210" s="55" t="str">
        <f>IFERROR(VLOOKUP(G210,#REF!,5,0),"")</f>
        <v/>
      </c>
      <c r="I210" s="1"/>
      <c r="J210" s="1"/>
      <c r="K210" s="1"/>
      <c r="L210" s="58">
        <v>0</v>
      </c>
      <c r="M210" s="58">
        <v>0</v>
      </c>
      <c r="N210" s="59">
        <f t="shared" si="12"/>
        <v>0</v>
      </c>
      <c r="O210" s="50"/>
      <c r="P210" s="51"/>
      <c r="Q210" s="51"/>
      <c r="R210" s="51"/>
      <c r="S210" s="50"/>
      <c r="T210" s="51"/>
      <c r="U210" s="51"/>
      <c r="V210" s="51"/>
      <c r="W210" s="51"/>
      <c r="X210" s="50"/>
      <c r="Y210" s="51"/>
      <c r="Z210" s="63" t="str">
        <f t="shared" si="10"/>
        <v/>
      </c>
      <c r="AA210" s="63" t="str">
        <f t="shared" si="11"/>
        <v/>
      </c>
    </row>
    <row r="211" spans="1:27" ht="17.399999999999999" x14ac:dyDescent="0.3">
      <c r="A211" s="34"/>
      <c r="B211" s="34"/>
      <c r="C211" s="56"/>
      <c r="D211" s="37"/>
      <c r="E211" s="55" t="str">
        <f>IF(D211="","",IFERROR(VLOOKUP(D211,Table3[Name]:Table3[OK],6,0),"Please pick an organisation from the list. If your organisation is not in the list, pick ´New organisation´ from the list, and go to the instructions tab to fill the organisation's details"))</f>
        <v/>
      </c>
      <c r="F211" s="48"/>
      <c r="G211" s="39"/>
      <c r="H211" s="55" t="str">
        <f>IFERROR(VLOOKUP(G211,#REF!,5,0),"")</f>
        <v/>
      </c>
      <c r="I211" s="1"/>
      <c r="J211" s="1"/>
      <c r="K211" s="1"/>
      <c r="L211" s="58">
        <v>0</v>
      </c>
      <c r="M211" s="58">
        <v>0</v>
      </c>
      <c r="N211" s="59">
        <f t="shared" si="12"/>
        <v>0</v>
      </c>
      <c r="O211" s="50"/>
      <c r="P211" s="51"/>
      <c r="Q211" s="51"/>
      <c r="R211" s="51"/>
      <c r="S211" s="50"/>
      <c r="T211" s="51"/>
      <c r="U211" s="51"/>
      <c r="V211" s="51"/>
      <c r="W211" s="51"/>
      <c r="X211" s="50"/>
      <c r="Y211" s="51"/>
      <c r="Z211" s="63" t="str">
        <f t="shared" si="10"/>
        <v/>
      </c>
      <c r="AA211" s="63" t="str">
        <f t="shared" si="11"/>
        <v/>
      </c>
    </row>
    <row r="212" spans="1:27" ht="17.399999999999999" x14ac:dyDescent="0.3">
      <c r="A212" s="34"/>
      <c r="B212" s="34"/>
      <c r="C212" s="56"/>
      <c r="D212" s="37"/>
      <c r="E212" s="55" t="str">
        <f>IF(D212="","",IFERROR(VLOOKUP(D212,Table3[Name]:Table3[OK],6,0),"Please pick an organisation from the list. If your organisation is not in the list, pick ´New organisation´ from the list, and go to the instructions tab to fill the organisation's details"))</f>
        <v/>
      </c>
      <c r="F212" s="48"/>
      <c r="G212" s="39"/>
      <c r="H212" s="55" t="str">
        <f>IFERROR(VLOOKUP(G212,#REF!,5,0),"")</f>
        <v/>
      </c>
      <c r="I212" s="1"/>
      <c r="J212" s="1"/>
      <c r="K212" s="1"/>
      <c r="L212" s="58">
        <v>0</v>
      </c>
      <c r="M212" s="58">
        <v>0</v>
      </c>
      <c r="N212" s="59">
        <f t="shared" si="12"/>
        <v>0</v>
      </c>
      <c r="O212" s="50"/>
      <c r="P212" s="51"/>
      <c r="Q212" s="51"/>
      <c r="R212" s="51"/>
      <c r="S212" s="50"/>
      <c r="T212" s="51"/>
      <c r="U212" s="51"/>
      <c r="V212" s="51"/>
      <c r="W212" s="51"/>
      <c r="X212" s="50"/>
      <c r="Y212" s="51"/>
      <c r="Z212" s="63" t="str">
        <f t="shared" si="10"/>
        <v/>
      </c>
      <c r="AA212" s="63" t="str">
        <f t="shared" si="11"/>
        <v/>
      </c>
    </row>
    <row r="213" spans="1:27" ht="17.399999999999999" x14ac:dyDescent="0.3">
      <c r="A213" s="34"/>
      <c r="B213" s="34"/>
      <c r="C213" s="56"/>
      <c r="D213" s="37"/>
      <c r="E213" s="55" t="str">
        <f>IF(D213="","",IFERROR(VLOOKUP(D213,Table3[Name]:Table3[OK],6,0),"Please pick an organisation from the list. If your organisation is not in the list, pick ´New organisation´ from the list, and go to the instructions tab to fill the organisation's details"))</f>
        <v/>
      </c>
      <c r="F213" s="48"/>
      <c r="G213" s="39"/>
      <c r="H213" s="55" t="str">
        <f>IFERROR(VLOOKUP(G213,#REF!,5,0),"")</f>
        <v/>
      </c>
      <c r="I213" s="1"/>
      <c r="J213" s="1"/>
      <c r="K213" s="1"/>
      <c r="L213" s="58">
        <v>0</v>
      </c>
      <c r="M213" s="58">
        <v>0</v>
      </c>
      <c r="N213" s="59">
        <f t="shared" si="12"/>
        <v>0</v>
      </c>
      <c r="O213" s="50"/>
      <c r="P213" s="51"/>
      <c r="Q213" s="51"/>
      <c r="R213" s="51"/>
      <c r="S213" s="50"/>
      <c r="T213" s="51"/>
      <c r="U213" s="51"/>
      <c r="V213" s="51"/>
      <c r="W213" s="51"/>
      <c r="X213" s="50"/>
      <c r="Y213" s="51"/>
      <c r="Z213" s="63" t="str">
        <f t="shared" si="10"/>
        <v/>
      </c>
      <c r="AA213" s="63" t="str">
        <f t="shared" si="11"/>
        <v/>
      </c>
    </row>
    <row r="214" spans="1:27" ht="17.399999999999999" x14ac:dyDescent="0.3">
      <c r="A214" s="34"/>
      <c r="B214" s="34"/>
      <c r="C214" s="56"/>
      <c r="D214" s="37"/>
      <c r="E214" s="55" t="str">
        <f>IF(D214="","",IFERROR(VLOOKUP(D214,Table3[Name]:Table3[OK],6,0),"Please pick an organisation from the list. If your organisation is not in the list, pick ´New organisation´ from the list, and go to the instructions tab to fill the organisation's details"))</f>
        <v/>
      </c>
      <c r="F214" s="48"/>
      <c r="G214" s="39"/>
      <c r="H214" s="55" t="str">
        <f>IFERROR(VLOOKUP(G214,#REF!,5,0),"")</f>
        <v/>
      </c>
      <c r="I214" s="1"/>
      <c r="J214" s="1"/>
      <c r="K214" s="1"/>
      <c r="L214" s="58">
        <v>0</v>
      </c>
      <c r="M214" s="58">
        <v>0</v>
      </c>
      <c r="N214" s="59">
        <f t="shared" si="12"/>
        <v>0</v>
      </c>
      <c r="O214" s="50"/>
      <c r="P214" s="51"/>
      <c r="Q214" s="51"/>
      <c r="R214" s="51"/>
      <c r="S214" s="50"/>
      <c r="T214" s="51"/>
      <c r="U214" s="51"/>
      <c r="V214" s="51"/>
      <c r="W214" s="51"/>
      <c r="X214" s="50"/>
      <c r="Y214" s="51"/>
      <c r="Z214" s="63" t="str">
        <f t="shared" si="10"/>
        <v/>
      </c>
      <c r="AA214" s="63" t="str">
        <f t="shared" si="11"/>
        <v/>
      </c>
    </row>
    <row r="215" spans="1:27" ht="17.399999999999999" x14ac:dyDescent="0.3">
      <c r="A215" s="34"/>
      <c r="B215" s="34"/>
      <c r="C215" s="56"/>
      <c r="D215" s="37"/>
      <c r="E215" s="55" t="str">
        <f>IF(D215="","",IFERROR(VLOOKUP(D215,Table3[Name]:Table3[OK],6,0),"Please pick an organisation from the list. If your organisation is not in the list, pick ´New organisation´ from the list, and go to the instructions tab to fill the organisation's details"))</f>
        <v/>
      </c>
      <c r="F215" s="48"/>
      <c r="G215" s="39"/>
      <c r="H215" s="55" t="str">
        <f>IFERROR(VLOOKUP(G215,#REF!,5,0),"")</f>
        <v/>
      </c>
      <c r="I215" s="1"/>
      <c r="J215" s="1"/>
      <c r="K215" s="1"/>
      <c r="L215" s="58">
        <v>0</v>
      </c>
      <c r="M215" s="58">
        <v>0</v>
      </c>
      <c r="N215" s="59">
        <f t="shared" si="12"/>
        <v>0</v>
      </c>
      <c r="O215" s="50"/>
      <c r="P215" s="51"/>
      <c r="Q215" s="51"/>
      <c r="R215" s="51"/>
      <c r="S215" s="50"/>
      <c r="T215" s="51"/>
      <c r="U215" s="51"/>
      <c r="V215" s="51"/>
      <c r="W215" s="51"/>
      <c r="X215" s="50"/>
      <c r="Y215" s="51"/>
      <c r="Z215" s="63" t="str">
        <f t="shared" si="10"/>
        <v/>
      </c>
      <c r="AA215" s="63" t="str">
        <f t="shared" si="11"/>
        <v/>
      </c>
    </row>
    <row r="216" spans="1:27" ht="17.399999999999999" x14ac:dyDescent="0.3">
      <c r="A216" s="34"/>
      <c r="B216" s="34"/>
      <c r="C216" s="56"/>
      <c r="D216" s="37"/>
      <c r="E216" s="55" t="str">
        <f>IF(D216="","",IFERROR(VLOOKUP(D216,Table3[Name]:Table3[OK],6,0),"Please pick an organisation from the list. If your organisation is not in the list, pick ´New organisation´ from the list, and go to the instructions tab to fill the organisation's details"))</f>
        <v/>
      </c>
      <c r="F216" s="48"/>
      <c r="G216" s="39"/>
      <c r="H216" s="55" t="str">
        <f>IFERROR(VLOOKUP(G216,#REF!,5,0),"")</f>
        <v/>
      </c>
      <c r="I216" s="1"/>
      <c r="J216" s="1"/>
      <c r="K216" s="1"/>
      <c r="L216" s="58">
        <v>0</v>
      </c>
      <c r="M216" s="58">
        <v>0</v>
      </c>
      <c r="N216" s="59">
        <f t="shared" si="12"/>
        <v>0</v>
      </c>
      <c r="O216" s="50"/>
      <c r="P216" s="51"/>
      <c r="Q216" s="51"/>
      <c r="R216" s="51"/>
      <c r="S216" s="50"/>
      <c r="T216" s="51"/>
      <c r="U216" s="51"/>
      <c r="V216" s="51"/>
      <c r="W216" s="51"/>
      <c r="X216" s="50"/>
      <c r="Y216" s="51"/>
      <c r="Z216" s="63" t="str">
        <f t="shared" si="10"/>
        <v/>
      </c>
      <c r="AA216" s="63" t="str">
        <f t="shared" si="11"/>
        <v/>
      </c>
    </row>
    <row r="217" spans="1:27" ht="17.399999999999999" x14ac:dyDescent="0.3">
      <c r="A217" s="34"/>
      <c r="B217" s="34"/>
      <c r="C217" s="56"/>
      <c r="D217" s="37"/>
      <c r="E217" s="55" t="str">
        <f>IF(D217="","",IFERROR(VLOOKUP(D217,Table3[Name]:Table3[OK],6,0),"Please pick an organisation from the list. If your organisation is not in the list, pick ´New organisation´ from the list, and go to the instructions tab to fill the organisation's details"))</f>
        <v/>
      </c>
      <c r="F217" s="48"/>
      <c r="G217" s="39"/>
      <c r="H217" s="55" t="str">
        <f>IFERROR(VLOOKUP(G217,#REF!,5,0),"")</f>
        <v/>
      </c>
      <c r="I217" s="1"/>
      <c r="J217" s="1"/>
      <c r="K217" s="1"/>
      <c r="L217" s="58">
        <v>0</v>
      </c>
      <c r="M217" s="58">
        <v>0</v>
      </c>
      <c r="N217" s="59">
        <f t="shared" si="12"/>
        <v>0</v>
      </c>
      <c r="O217" s="50"/>
      <c r="P217" s="51"/>
      <c r="Q217" s="51"/>
      <c r="R217" s="51"/>
      <c r="S217" s="50"/>
      <c r="T217" s="51"/>
      <c r="U217" s="51"/>
      <c r="V217" s="51"/>
      <c r="W217" s="51"/>
      <c r="X217" s="50"/>
      <c r="Y217" s="51"/>
      <c r="Z217" s="63" t="str">
        <f t="shared" si="10"/>
        <v/>
      </c>
      <c r="AA217" s="63" t="str">
        <f t="shared" si="11"/>
        <v/>
      </c>
    </row>
    <row r="218" spans="1:27" ht="17.399999999999999" x14ac:dyDescent="0.3">
      <c r="A218" s="34"/>
      <c r="B218" s="34"/>
      <c r="C218" s="56"/>
      <c r="D218" s="37"/>
      <c r="E218" s="55" t="str">
        <f>IF(D218="","",IFERROR(VLOOKUP(D218,Table3[Name]:Table3[OK],6,0),"Please pick an organisation from the list. If your organisation is not in the list, pick ´New organisation´ from the list, and go to the instructions tab to fill the organisation's details"))</f>
        <v/>
      </c>
      <c r="F218" s="48"/>
      <c r="G218" s="39"/>
      <c r="H218" s="55" t="str">
        <f>IFERROR(VLOOKUP(G218,#REF!,5,0),"")</f>
        <v/>
      </c>
      <c r="I218" s="1"/>
      <c r="J218" s="1"/>
      <c r="K218" s="1"/>
      <c r="L218" s="58">
        <v>0</v>
      </c>
      <c r="M218" s="58">
        <v>0</v>
      </c>
      <c r="N218" s="59">
        <f t="shared" si="12"/>
        <v>0</v>
      </c>
      <c r="O218" s="50"/>
      <c r="P218" s="51"/>
      <c r="Q218" s="51"/>
      <c r="R218" s="51"/>
      <c r="S218" s="50"/>
      <c r="T218" s="51"/>
      <c r="U218" s="51"/>
      <c r="V218" s="51"/>
      <c r="W218" s="51"/>
      <c r="X218" s="50"/>
      <c r="Y218" s="51"/>
      <c r="Z218" s="63" t="str">
        <f t="shared" si="10"/>
        <v/>
      </c>
      <c r="AA218" s="63" t="str">
        <f t="shared" si="11"/>
        <v/>
      </c>
    </row>
    <row r="219" spans="1:27" ht="17.399999999999999" x14ac:dyDescent="0.3">
      <c r="A219" s="34"/>
      <c r="B219" s="34"/>
      <c r="C219" s="56"/>
      <c r="D219" s="37"/>
      <c r="E219" s="55" t="str">
        <f>IF(D219="","",IFERROR(VLOOKUP(D219,Table3[Name]:Table3[OK],6,0),"Please pick an organisation from the list. If your organisation is not in the list, pick ´New organisation´ from the list, and go to the instructions tab to fill the organisation's details"))</f>
        <v/>
      </c>
      <c r="F219" s="48"/>
      <c r="G219" s="39"/>
      <c r="H219" s="55" t="str">
        <f>IFERROR(VLOOKUP(G219,#REF!,5,0),"")</f>
        <v/>
      </c>
      <c r="I219" s="1"/>
      <c r="J219" s="1"/>
      <c r="K219" s="1"/>
      <c r="L219" s="58">
        <v>0</v>
      </c>
      <c r="M219" s="58">
        <v>0</v>
      </c>
      <c r="N219" s="59">
        <f t="shared" si="12"/>
        <v>0</v>
      </c>
      <c r="O219" s="50"/>
      <c r="P219" s="51"/>
      <c r="Q219" s="51"/>
      <c r="R219" s="51"/>
      <c r="S219" s="50"/>
      <c r="T219" s="51"/>
      <c r="U219" s="51"/>
      <c r="V219" s="51"/>
      <c r="W219" s="51"/>
      <c r="X219" s="50"/>
      <c r="Y219" s="51"/>
      <c r="Z219" s="63" t="str">
        <f t="shared" si="10"/>
        <v/>
      </c>
      <c r="AA219" s="63" t="str">
        <f t="shared" si="11"/>
        <v/>
      </c>
    </row>
    <row r="220" spans="1:27" ht="17.399999999999999" x14ac:dyDescent="0.3">
      <c r="A220" s="34"/>
      <c r="B220" s="34"/>
      <c r="C220" s="56"/>
      <c r="D220" s="37"/>
      <c r="E220" s="55" t="str">
        <f>IF(D220="","",IFERROR(VLOOKUP(D220,Table3[Name]:Table3[OK],6,0),"Please pick an organisation from the list. If your organisation is not in the list, pick ´New organisation´ from the list, and go to the instructions tab to fill the organisation's details"))</f>
        <v/>
      </c>
      <c r="F220" s="48"/>
      <c r="G220" s="39"/>
      <c r="H220" s="55" t="str">
        <f>IFERROR(VLOOKUP(G220,#REF!,5,0),"")</f>
        <v/>
      </c>
      <c r="I220" s="1"/>
      <c r="J220" s="1"/>
      <c r="K220" s="1"/>
      <c r="L220" s="58">
        <v>0</v>
      </c>
      <c r="M220" s="58">
        <v>0</v>
      </c>
      <c r="N220" s="59">
        <f t="shared" si="12"/>
        <v>0</v>
      </c>
      <c r="O220" s="50"/>
      <c r="P220" s="51"/>
      <c r="Q220" s="51"/>
      <c r="R220" s="51"/>
      <c r="S220" s="50"/>
      <c r="T220" s="51"/>
      <c r="U220" s="51"/>
      <c r="V220" s="51"/>
      <c r="W220" s="51"/>
      <c r="X220" s="50"/>
      <c r="Y220" s="51"/>
      <c r="Z220" s="63" t="str">
        <f t="shared" si="10"/>
        <v/>
      </c>
      <c r="AA220" s="63" t="str">
        <f t="shared" si="11"/>
        <v/>
      </c>
    </row>
    <row r="221" spans="1:27" ht="17.399999999999999" x14ac:dyDescent="0.3">
      <c r="A221" s="34"/>
      <c r="B221" s="34"/>
      <c r="C221" s="56"/>
      <c r="D221" s="37"/>
      <c r="E221" s="55" t="str">
        <f>IF(D221="","",IFERROR(VLOOKUP(D221,Table3[Name]:Table3[OK],6,0),"Please pick an organisation from the list. If your organisation is not in the list, pick ´New organisation´ from the list, and go to the instructions tab to fill the organisation's details"))</f>
        <v/>
      </c>
      <c r="F221" s="48"/>
      <c r="G221" s="39"/>
      <c r="H221" s="55" t="str">
        <f>IFERROR(VLOOKUP(G221,#REF!,5,0),"")</f>
        <v/>
      </c>
      <c r="I221" s="1"/>
      <c r="J221" s="1"/>
      <c r="K221" s="1"/>
      <c r="L221" s="58">
        <v>0</v>
      </c>
      <c r="M221" s="58">
        <v>0</v>
      </c>
      <c r="N221" s="59">
        <f t="shared" si="12"/>
        <v>0</v>
      </c>
      <c r="O221" s="50"/>
      <c r="P221" s="51"/>
      <c r="Q221" s="51"/>
      <c r="R221" s="51"/>
      <c r="S221" s="50"/>
      <c r="T221" s="51"/>
      <c r="U221" s="51"/>
      <c r="V221" s="51"/>
      <c r="W221" s="51"/>
      <c r="X221" s="50"/>
      <c r="Y221" s="51"/>
      <c r="Z221" s="63" t="str">
        <f t="shared" si="10"/>
        <v/>
      </c>
      <c r="AA221" s="63" t="str">
        <f t="shared" si="11"/>
        <v/>
      </c>
    </row>
    <row r="222" spans="1:27" ht="17.399999999999999" x14ac:dyDescent="0.3">
      <c r="A222" s="34"/>
      <c r="B222" s="34"/>
      <c r="C222" s="56"/>
      <c r="D222" s="37"/>
      <c r="E222" s="55" t="str">
        <f>IF(D222="","",IFERROR(VLOOKUP(D222,Table3[Name]:Table3[OK],6,0),"Please pick an organisation from the list. If your organisation is not in the list, pick ´New organisation´ from the list, and go to the instructions tab to fill the organisation's details"))</f>
        <v/>
      </c>
      <c r="F222" s="48"/>
      <c r="G222" s="39"/>
      <c r="H222" s="55" t="str">
        <f>IFERROR(VLOOKUP(G222,#REF!,5,0),"")</f>
        <v/>
      </c>
      <c r="I222" s="1"/>
      <c r="J222" s="1"/>
      <c r="K222" s="1"/>
      <c r="L222" s="58">
        <v>0</v>
      </c>
      <c r="M222" s="58">
        <v>0</v>
      </c>
      <c r="N222" s="59">
        <f t="shared" si="12"/>
        <v>0</v>
      </c>
      <c r="O222" s="50"/>
      <c r="P222" s="51"/>
      <c r="Q222" s="51"/>
      <c r="R222" s="51"/>
      <c r="S222" s="50"/>
      <c r="T222" s="51"/>
      <c r="U222" s="51"/>
      <c r="V222" s="51"/>
      <c r="W222" s="51"/>
      <c r="X222" s="50"/>
      <c r="Y222" s="51"/>
      <c r="Z222" s="63" t="str">
        <f t="shared" si="10"/>
        <v/>
      </c>
      <c r="AA222" s="63" t="str">
        <f t="shared" si="11"/>
        <v/>
      </c>
    </row>
    <row r="223" spans="1:27" ht="17.399999999999999" x14ac:dyDescent="0.3">
      <c r="A223" s="34"/>
      <c r="B223" s="34"/>
      <c r="C223" s="56"/>
      <c r="D223" s="37"/>
      <c r="E223" s="55" t="str">
        <f>IF(D223="","",IFERROR(VLOOKUP(D223,Table3[Name]:Table3[OK],6,0),"Please pick an organisation from the list. If your organisation is not in the list, pick ´New organisation´ from the list, and go to the instructions tab to fill the organisation's details"))</f>
        <v/>
      </c>
      <c r="F223" s="48"/>
      <c r="G223" s="39"/>
      <c r="H223" s="55" t="str">
        <f>IFERROR(VLOOKUP(G223,#REF!,5,0),"")</f>
        <v/>
      </c>
      <c r="I223" s="1"/>
      <c r="J223" s="1"/>
      <c r="K223" s="1"/>
      <c r="L223" s="58">
        <v>0</v>
      </c>
      <c r="M223" s="58">
        <v>0</v>
      </c>
      <c r="N223" s="59">
        <f t="shared" si="12"/>
        <v>0</v>
      </c>
      <c r="O223" s="50"/>
      <c r="P223" s="51"/>
      <c r="Q223" s="51"/>
      <c r="R223" s="51"/>
      <c r="S223" s="50"/>
      <c r="T223" s="51"/>
      <c r="U223" s="51"/>
      <c r="V223" s="51"/>
      <c r="W223" s="51"/>
      <c r="X223" s="50"/>
      <c r="Y223" s="51"/>
      <c r="Z223" s="63" t="str">
        <f t="shared" si="10"/>
        <v/>
      </c>
      <c r="AA223" s="63" t="str">
        <f t="shared" si="11"/>
        <v/>
      </c>
    </row>
    <row r="224" spans="1:27" ht="17.399999999999999" x14ac:dyDescent="0.3">
      <c r="A224" s="34"/>
      <c r="B224" s="34"/>
      <c r="C224" s="56"/>
      <c r="D224" s="37"/>
      <c r="E224" s="55" t="str">
        <f>IF(D224="","",IFERROR(VLOOKUP(D224,Table3[Name]:Table3[OK],6,0),"Please pick an organisation from the list. If your organisation is not in the list, pick ´New organisation´ from the list, and go to the instructions tab to fill the organisation's details"))</f>
        <v/>
      </c>
      <c r="F224" s="48"/>
      <c r="G224" s="39"/>
      <c r="H224" s="55" t="str">
        <f>IFERROR(VLOOKUP(G224,#REF!,5,0),"")</f>
        <v/>
      </c>
      <c r="I224" s="1"/>
      <c r="J224" s="1"/>
      <c r="K224" s="1"/>
      <c r="L224" s="58">
        <v>0</v>
      </c>
      <c r="M224" s="58">
        <v>0</v>
      </c>
      <c r="N224" s="59">
        <f t="shared" si="12"/>
        <v>0</v>
      </c>
      <c r="O224" s="50"/>
      <c r="P224" s="51"/>
      <c r="Q224" s="51"/>
      <c r="R224" s="51"/>
      <c r="S224" s="50"/>
      <c r="T224" s="51"/>
      <c r="U224" s="51"/>
      <c r="V224" s="51"/>
      <c r="W224" s="51"/>
      <c r="X224" s="50"/>
      <c r="Y224" s="51"/>
      <c r="Z224" s="63" t="str">
        <f t="shared" si="10"/>
        <v/>
      </c>
      <c r="AA224" s="63" t="str">
        <f t="shared" si="11"/>
        <v/>
      </c>
    </row>
    <row r="225" spans="1:27" ht="17.399999999999999" x14ac:dyDescent="0.3">
      <c r="A225" s="34"/>
      <c r="B225" s="34"/>
      <c r="C225" s="56"/>
      <c r="D225" s="37"/>
      <c r="E225" s="55" t="str">
        <f>IF(D225="","",IFERROR(VLOOKUP(D225,Table3[Name]:Table3[OK],6,0),"Please pick an organisation from the list. If your organisation is not in the list, pick ´New organisation´ from the list, and go to the instructions tab to fill the organisation's details"))</f>
        <v/>
      </c>
      <c r="F225" s="48"/>
      <c r="G225" s="39"/>
      <c r="H225" s="55" t="str">
        <f>IFERROR(VLOOKUP(G225,#REF!,5,0),"")</f>
        <v/>
      </c>
      <c r="I225" s="1"/>
      <c r="J225" s="1"/>
      <c r="K225" s="1"/>
      <c r="L225" s="58">
        <v>0</v>
      </c>
      <c r="M225" s="58">
        <v>0</v>
      </c>
      <c r="N225" s="59">
        <f t="shared" si="12"/>
        <v>0</v>
      </c>
      <c r="O225" s="50"/>
      <c r="P225" s="51"/>
      <c r="Q225" s="51"/>
      <c r="R225" s="51"/>
      <c r="S225" s="50"/>
      <c r="T225" s="51"/>
      <c r="U225" s="51"/>
      <c r="V225" s="51"/>
      <c r="W225" s="51"/>
      <c r="X225" s="50"/>
      <c r="Y225" s="51"/>
      <c r="Z225" s="63" t="str">
        <f t="shared" si="10"/>
        <v/>
      </c>
      <c r="AA225" s="63" t="str">
        <f t="shared" si="11"/>
        <v/>
      </c>
    </row>
    <row r="226" spans="1:27" ht="17.399999999999999" x14ac:dyDescent="0.3">
      <c r="A226" s="34"/>
      <c r="B226" s="34"/>
      <c r="C226" s="56"/>
      <c r="D226" s="37"/>
      <c r="E226" s="55" t="str">
        <f>IF(D226="","",IFERROR(VLOOKUP(D226,Table3[Name]:Table3[OK],6,0),"Please pick an organisation from the list. If your organisation is not in the list, pick ´New organisation´ from the list, and go to the instructions tab to fill the organisation's details"))</f>
        <v/>
      </c>
      <c r="F226" s="48"/>
      <c r="G226" s="39"/>
      <c r="H226" s="55" t="str">
        <f>IFERROR(VLOOKUP(G226,#REF!,5,0),"")</f>
        <v/>
      </c>
      <c r="I226" s="1"/>
      <c r="J226" s="1"/>
      <c r="K226" s="1"/>
      <c r="L226" s="58">
        <v>0</v>
      </c>
      <c r="M226" s="58">
        <v>0</v>
      </c>
      <c r="N226" s="59">
        <f t="shared" si="12"/>
        <v>0</v>
      </c>
      <c r="O226" s="50"/>
      <c r="P226" s="51"/>
      <c r="Q226" s="51"/>
      <c r="R226" s="51"/>
      <c r="S226" s="50"/>
      <c r="T226" s="51"/>
      <c r="U226" s="51"/>
      <c r="V226" s="51"/>
      <c r="W226" s="51"/>
      <c r="X226" s="50"/>
      <c r="Y226" s="51"/>
      <c r="Z226" s="63" t="str">
        <f t="shared" si="10"/>
        <v/>
      </c>
      <c r="AA226" s="63" t="str">
        <f t="shared" si="11"/>
        <v/>
      </c>
    </row>
    <row r="227" spans="1:27" ht="17.399999999999999" x14ac:dyDescent="0.3">
      <c r="A227" s="34"/>
      <c r="B227" s="34"/>
      <c r="C227" s="56"/>
      <c r="D227" s="37"/>
      <c r="E227" s="55" t="str">
        <f>IF(D227="","",IFERROR(VLOOKUP(D227,Table3[Name]:Table3[OK],6,0),"Please pick an organisation from the list. If your organisation is not in the list, pick ´New organisation´ from the list, and go to the instructions tab to fill the organisation's details"))</f>
        <v/>
      </c>
      <c r="F227" s="48"/>
      <c r="G227" s="39"/>
      <c r="H227" s="55" t="str">
        <f>IFERROR(VLOOKUP(G227,#REF!,5,0),"")</f>
        <v/>
      </c>
      <c r="I227" s="1"/>
      <c r="J227" s="1"/>
      <c r="K227" s="1"/>
      <c r="L227" s="58">
        <v>0</v>
      </c>
      <c r="M227" s="58">
        <v>0</v>
      </c>
      <c r="N227" s="59">
        <f t="shared" si="12"/>
        <v>0</v>
      </c>
      <c r="O227" s="50"/>
      <c r="P227" s="51"/>
      <c r="Q227" s="51"/>
      <c r="R227" s="51"/>
      <c r="S227" s="50"/>
      <c r="T227" s="51"/>
      <c r="U227" s="51"/>
      <c r="V227" s="51"/>
      <c r="W227" s="51"/>
      <c r="X227" s="50"/>
      <c r="Y227" s="51"/>
      <c r="Z227" s="63" t="str">
        <f t="shared" si="10"/>
        <v/>
      </c>
      <c r="AA227" s="63" t="str">
        <f t="shared" si="11"/>
        <v/>
      </c>
    </row>
    <row r="228" spans="1:27" ht="17.399999999999999" x14ac:dyDescent="0.3">
      <c r="A228" s="34"/>
      <c r="B228" s="34"/>
      <c r="C228" s="56"/>
      <c r="D228" s="37"/>
      <c r="E228" s="55" t="str">
        <f>IF(D228="","",IFERROR(VLOOKUP(D228,Table3[Name]:Table3[OK],6,0),"Please pick an organisation from the list. If your organisation is not in the list, pick ´New organisation´ from the list, and go to the instructions tab to fill the organisation's details"))</f>
        <v/>
      </c>
      <c r="F228" s="48"/>
      <c r="G228" s="39"/>
      <c r="H228" s="55" t="str">
        <f>IFERROR(VLOOKUP(G228,#REF!,5,0),"")</f>
        <v/>
      </c>
      <c r="I228" s="1"/>
      <c r="J228" s="1"/>
      <c r="K228" s="1"/>
      <c r="L228" s="58">
        <v>0</v>
      </c>
      <c r="M228" s="58">
        <v>0</v>
      </c>
      <c r="N228" s="59">
        <f t="shared" si="12"/>
        <v>0</v>
      </c>
      <c r="O228" s="50"/>
      <c r="P228" s="51"/>
      <c r="Q228" s="51"/>
      <c r="R228" s="51"/>
      <c r="S228" s="50"/>
      <c r="T228" s="51"/>
      <c r="U228" s="51"/>
      <c r="V228" s="51"/>
      <c r="W228" s="51"/>
      <c r="X228" s="50"/>
      <c r="Y228" s="51"/>
      <c r="Z228" s="63" t="str">
        <f t="shared" si="10"/>
        <v/>
      </c>
      <c r="AA228" s="63" t="str">
        <f t="shared" si="11"/>
        <v/>
      </c>
    </row>
    <row r="229" spans="1:27" ht="17.399999999999999" x14ac:dyDescent="0.3">
      <c r="A229" s="34"/>
      <c r="B229" s="34"/>
      <c r="C229" s="56"/>
      <c r="D229" s="37"/>
      <c r="E229" s="55" t="str">
        <f>IF(D229="","",IFERROR(VLOOKUP(D229,Table3[Name]:Table3[OK],6,0),"Please pick an organisation from the list. If your organisation is not in the list, pick ´New organisation´ from the list, and go to the instructions tab to fill the organisation's details"))</f>
        <v/>
      </c>
      <c r="F229" s="48"/>
      <c r="G229" s="39"/>
      <c r="H229" s="55" t="str">
        <f>IFERROR(VLOOKUP(G229,#REF!,5,0),"")</f>
        <v/>
      </c>
      <c r="I229" s="1"/>
      <c r="J229" s="1"/>
      <c r="K229" s="1"/>
      <c r="L229" s="58">
        <v>0</v>
      </c>
      <c r="M229" s="58">
        <v>0</v>
      </c>
      <c r="N229" s="59">
        <f t="shared" si="12"/>
        <v>0</v>
      </c>
      <c r="O229" s="50"/>
      <c r="P229" s="51"/>
      <c r="Q229" s="51"/>
      <c r="R229" s="51"/>
      <c r="S229" s="50"/>
      <c r="T229" s="51"/>
      <c r="U229" s="51"/>
      <c r="V229" s="51"/>
      <c r="W229" s="51"/>
      <c r="X229" s="50"/>
      <c r="Y229" s="51"/>
      <c r="Z229" s="63" t="str">
        <f t="shared" si="10"/>
        <v/>
      </c>
      <c r="AA229" s="63" t="str">
        <f t="shared" si="11"/>
        <v/>
      </c>
    </row>
    <row r="230" spans="1:27" ht="17.399999999999999" x14ac:dyDescent="0.3">
      <c r="A230" s="34"/>
      <c r="B230" s="34"/>
      <c r="C230" s="56"/>
      <c r="D230" s="37"/>
      <c r="E230" s="55" t="str">
        <f>IF(D230="","",IFERROR(VLOOKUP(D230,Table3[Name]:Table3[OK],6,0),"Please pick an organisation from the list. If your organisation is not in the list, pick ´New organisation´ from the list, and go to the instructions tab to fill the organisation's details"))</f>
        <v/>
      </c>
      <c r="F230" s="48"/>
      <c r="G230" s="39"/>
      <c r="H230" s="55" t="str">
        <f>IFERROR(VLOOKUP(G230,#REF!,5,0),"")</f>
        <v/>
      </c>
      <c r="I230" s="1"/>
      <c r="J230" s="1"/>
      <c r="K230" s="1"/>
      <c r="L230" s="58">
        <v>0</v>
      </c>
      <c r="M230" s="58">
        <v>0</v>
      </c>
      <c r="N230" s="59">
        <f t="shared" si="12"/>
        <v>0</v>
      </c>
      <c r="O230" s="50"/>
      <c r="P230" s="51"/>
      <c r="Q230" s="51"/>
      <c r="R230" s="51"/>
      <c r="S230" s="50"/>
      <c r="T230" s="51"/>
      <c r="U230" s="51"/>
      <c r="V230" s="51"/>
      <c r="W230" s="51"/>
      <c r="X230" s="50"/>
      <c r="Y230" s="51"/>
      <c r="Z230" s="63" t="str">
        <f t="shared" si="10"/>
        <v/>
      </c>
      <c r="AA230" s="63" t="str">
        <f t="shared" si="11"/>
        <v/>
      </c>
    </row>
    <row r="231" spans="1:27" ht="17.399999999999999" x14ac:dyDescent="0.3">
      <c r="A231" s="34"/>
      <c r="B231" s="34"/>
      <c r="C231" s="56"/>
      <c r="D231" s="37"/>
      <c r="E231" s="55" t="str">
        <f>IF(D231="","",IFERROR(VLOOKUP(D231,Table3[Name]:Table3[OK],6,0),"Please pick an organisation from the list. If your organisation is not in the list, pick ´New organisation´ from the list, and go to the instructions tab to fill the organisation's details"))</f>
        <v/>
      </c>
      <c r="F231" s="48"/>
      <c r="G231" s="39"/>
      <c r="H231" s="55" t="str">
        <f>IFERROR(VLOOKUP(G231,#REF!,5,0),"")</f>
        <v/>
      </c>
      <c r="I231" s="1"/>
      <c r="J231" s="1"/>
      <c r="K231" s="1"/>
      <c r="L231" s="58">
        <v>0</v>
      </c>
      <c r="M231" s="58">
        <v>0</v>
      </c>
      <c r="N231" s="59">
        <f t="shared" si="12"/>
        <v>0</v>
      </c>
      <c r="O231" s="50"/>
      <c r="P231" s="51"/>
      <c r="Q231" s="51"/>
      <c r="R231" s="51"/>
      <c r="S231" s="50"/>
      <c r="T231" s="51"/>
      <c r="U231" s="51"/>
      <c r="V231" s="51"/>
      <c r="W231" s="51"/>
      <c r="X231" s="50"/>
      <c r="Y231" s="51"/>
      <c r="Z231" s="63" t="str">
        <f t="shared" si="10"/>
        <v/>
      </c>
      <c r="AA231" s="63" t="str">
        <f t="shared" si="11"/>
        <v/>
      </c>
    </row>
    <row r="232" spans="1:27" ht="17.399999999999999" x14ac:dyDescent="0.3">
      <c r="A232" s="34"/>
      <c r="B232" s="34"/>
      <c r="C232" s="56"/>
      <c r="D232" s="37"/>
      <c r="E232" s="55" t="str">
        <f>IF(D232="","",IFERROR(VLOOKUP(D232,Table3[Name]:Table3[OK],6,0),"Please pick an organisation from the list. If your organisation is not in the list, pick ´New organisation´ from the list, and go to the instructions tab to fill the organisation's details"))</f>
        <v/>
      </c>
      <c r="F232" s="48"/>
      <c r="G232" s="39"/>
      <c r="H232" s="55" t="str">
        <f>IFERROR(VLOOKUP(G232,#REF!,5,0),"")</f>
        <v/>
      </c>
      <c r="I232" s="1"/>
      <c r="J232" s="1"/>
      <c r="K232" s="1"/>
      <c r="L232" s="58">
        <v>0</v>
      </c>
      <c r="M232" s="58">
        <v>0</v>
      </c>
      <c r="N232" s="59">
        <f t="shared" si="12"/>
        <v>0</v>
      </c>
      <c r="O232" s="50"/>
      <c r="P232" s="51"/>
      <c r="Q232" s="51"/>
      <c r="R232" s="51"/>
      <c r="S232" s="50"/>
      <c r="T232" s="51"/>
      <c r="U232" s="51"/>
      <c r="V232" s="51"/>
      <c r="W232" s="51"/>
      <c r="X232" s="50"/>
      <c r="Y232" s="51"/>
      <c r="Z232" s="63" t="str">
        <f t="shared" si="10"/>
        <v/>
      </c>
      <c r="AA232" s="63" t="str">
        <f t="shared" si="11"/>
        <v/>
      </c>
    </row>
    <row r="233" spans="1:27" ht="17.399999999999999" x14ac:dyDescent="0.3">
      <c r="A233" s="34"/>
      <c r="B233" s="34"/>
      <c r="C233" s="56"/>
      <c r="D233" s="37"/>
      <c r="E233" s="55" t="str">
        <f>IF(D233="","",IFERROR(VLOOKUP(D233,Table3[Name]:Table3[OK],6,0),"Please pick an organisation from the list. If your organisation is not in the list, pick ´New organisation´ from the list, and go to the instructions tab to fill the organisation's details"))</f>
        <v/>
      </c>
      <c r="F233" s="48"/>
      <c r="G233" s="39"/>
      <c r="H233" s="55" t="str">
        <f>IFERROR(VLOOKUP(G233,#REF!,5,0),"")</f>
        <v/>
      </c>
      <c r="I233" s="1"/>
      <c r="J233" s="1"/>
      <c r="K233" s="1"/>
      <c r="L233" s="58">
        <v>0</v>
      </c>
      <c r="M233" s="58">
        <v>0</v>
      </c>
      <c r="N233" s="59">
        <f t="shared" si="12"/>
        <v>0</v>
      </c>
      <c r="O233" s="50"/>
      <c r="P233" s="51"/>
      <c r="Q233" s="51"/>
      <c r="R233" s="51"/>
      <c r="S233" s="50"/>
      <c r="T233" s="51"/>
      <c r="U233" s="51"/>
      <c r="V233" s="51"/>
      <c r="W233" s="51"/>
      <c r="X233" s="50"/>
      <c r="Y233" s="51"/>
      <c r="Z233" s="63" t="str">
        <f t="shared" si="10"/>
        <v/>
      </c>
      <c r="AA233" s="63" t="str">
        <f t="shared" si="11"/>
        <v/>
      </c>
    </row>
    <row r="234" spans="1:27" ht="17.399999999999999" x14ac:dyDescent="0.3">
      <c r="A234" s="34"/>
      <c r="B234" s="34"/>
      <c r="C234" s="56"/>
      <c r="D234" s="37"/>
      <c r="E234" s="55" t="str">
        <f>IF(D234="","",IFERROR(VLOOKUP(D234,Table3[Name]:Table3[OK],6,0),"Please pick an organisation from the list. If your organisation is not in the list, pick ´New organisation´ from the list, and go to the instructions tab to fill the organisation's details"))</f>
        <v/>
      </c>
      <c r="F234" s="48"/>
      <c r="G234" s="39"/>
      <c r="H234" s="55" t="str">
        <f>IFERROR(VLOOKUP(G234,#REF!,5,0),"")</f>
        <v/>
      </c>
      <c r="I234" s="1"/>
      <c r="J234" s="1"/>
      <c r="K234" s="1"/>
      <c r="L234" s="58">
        <v>0</v>
      </c>
      <c r="M234" s="58">
        <v>0</v>
      </c>
      <c r="N234" s="59">
        <f t="shared" si="12"/>
        <v>0</v>
      </c>
      <c r="O234" s="50"/>
      <c r="P234" s="51"/>
      <c r="Q234" s="51"/>
      <c r="R234" s="51"/>
      <c r="S234" s="50"/>
      <c r="T234" s="51"/>
      <c r="U234" s="51"/>
      <c r="V234" s="51"/>
      <c r="W234" s="51"/>
      <c r="X234" s="50"/>
      <c r="Y234" s="51"/>
      <c r="Z234" s="63" t="str">
        <f t="shared" si="10"/>
        <v/>
      </c>
      <c r="AA234" s="63" t="str">
        <f t="shared" si="11"/>
        <v/>
      </c>
    </row>
    <row r="235" spans="1:27" ht="17.399999999999999" x14ac:dyDescent="0.3">
      <c r="A235" s="34"/>
      <c r="B235" s="34"/>
      <c r="C235" s="56"/>
      <c r="D235" s="37"/>
      <c r="E235" s="55" t="str">
        <f>IF(D235="","",IFERROR(VLOOKUP(D235,Table3[Name]:Table3[OK],6,0),"Please pick an organisation from the list. If your organisation is not in the list, pick ´New organisation´ from the list, and go to the instructions tab to fill the organisation's details"))</f>
        <v/>
      </c>
      <c r="F235" s="48"/>
      <c r="G235" s="39"/>
      <c r="H235" s="55" t="str">
        <f>IFERROR(VLOOKUP(G235,#REF!,5,0),"")</f>
        <v/>
      </c>
      <c r="I235" s="1"/>
      <c r="J235" s="1"/>
      <c r="K235" s="1"/>
      <c r="L235" s="58">
        <v>0</v>
      </c>
      <c r="M235" s="58">
        <v>0</v>
      </c>
      <c r="N235" s="59">
        <f t="shared" si="12"/>
        <v>0</v>
      </c>
      <c r="O235" s="50"/>
      <c r="P235" s="51"/>
      <c r="Q235" s="51"/>
      <c r="R235" s="51"/>
      <c r="S235" s="50"/>
      <c r="T235" s="51"/>
      <c r="U235" s="51"/>
      <c r="V235" s="51"/>
      <c r="W235" s="51"/>
      <c r="X235" s="50"/>
      <c r="Y235" s="51"/>
      <c r="Z235" s="63" t="str">
        <f t="shared" si="10"/>
        <v/>
      </c>
      <c r="AA235" s="63" t="str">
        <f t="shared" si="11"/>
        <v/>
      </c>
    </row>
    <row r="236" spans="1:27" ht="17.399999999999999" x14ac:dyDescent="0.3">
      <c r="A236" s="34"/>
      <c r="B236" s="34"/>
      <c r="C236" s="56"/>
      <c r="D236" s="37"/>
      <c r="E236" s="55" t="str">
        <f>IF(D236="","",IFERROR(VLOOKUP(D236,Table3[Name]:Table3[OK],6,0),"Please pick an organisation from the list. If your organisation is not in the list, pick ´New organisation´ from the list, and go to the instructions tab to fill the organisation's details"))</f>
        <v/>
      </c>
      <c r="F236" s="48"/>
      <c r="G236" s="39"/>
      <c r="H236" s="55" t="str">
        <f>IFERROR(VLOOKUP(G236,#REF!,5,0),"")</f>
        <v/>
      </c>
      <c r="I236" s="1"/>
      <c r="J236" s="1"/>
      <c r="K236" s="1"/>
      <c r="L236" s="58">
        <v>0</v>
      </c>
      <c r="M236" s="58">
        <v>0</v>
      </c>
      <c r="N236" s="59">
        <f t="shared" si="12"/>
        <v>0</v>
      </c>
      <c r="O236" s="50"/>
      <c r="P236" s="51"/>
      <c r="Q236" s="51"/>
      <c r="R236" s="51"/>
      <c r="S236" s="50"/>
      <c r="T236" s="51"/>
      <c r="U236" s="51"/>
      <c r="V236" s="51"/>
      <c r="W236" s="51"/>
      <c r="X236" s="50"/>
      <c r="Y236" s="51"/>
      <c r="Z236" s="63" t="str">
        <f t="shared" si="10"/>
        <v/>
      </c>
      <c r="AA236" s="63" t="str">
        <f t="shared" si="11"/>
        <v/>
      </c>
    </row>
    <row r="237" spans="1:27" ht="17.399999999999999" x14ac:dyDescent="0.3">
      <c r="A237" s="34"/>
      <c r="B237" s="34"/>
      <c r="C237" s="56"/>
      <c r="D237" s="37"/>
      <c r="E237" s="55" t="str">
        <f>IF(D237="","",IFERROR(VLOOKUP(D237,Table3[Name]:Table3[OK],6,0),"Please pick an organisation from the list. If your organisation is not in the list, pick ´New organisation´ from the list, and go to the instructions tab to fill the organisation's details"))</f>
        <v/>
      </c>
      <c r="F237" s="48"/>
      <c r="G237" s="39"/>
      <c r="H237" s="55" t="str">
        <f>IFERROR(VLOOKUP(G237,#REF!,5,0),"")</f>
        <v/>
      </c>
      <c r="I237" s="1"/>
      <c r="J237" s="1"/>
      <c r="K237" s="1"/>
      <c r="L237" s="58">
        <v>0</v>
      </c>
      <c r="M237" s="58">
        <v>0</v>
      </c>
      <c r="N237" s="59">
        <f t="shared" si="12"/>
        <v>0</v>
      </c>
      <c r="O237" s="50"/>
      <c r="P237" s="51"/>
      <c r="Q237" s="51"/>
      <c r="R237" s="51"/>
      <c r="S237" s="50"/>
      <c r="T237" s="51"/>
      <c r="U237" s="51"/>
      <c r="V237" s="51"/>
      <c r="W237" s="51"/>
      <c r="X237" s="50"/>
      <c r="Y237" s="51"/>
      <c r="Z237" s="63" t="str">
        <f t="shared" si="10"/>
        <v/>
      </c>
      <c r="AA237" s="63" t="str">
        <f t="shared" si="11"/>
        <v/>
      </c>
    </row>
    <row r="238" spans="1:27" ht="17.399999999999999" x14ac:dyDescent="0.3">
      <c r="A238" s="34"/>
      <c r="B238" s="34"/>
      <c r="C238" s="56"/>
      <c r="D238" s="37"/>
      <c r="E238" s="55" t="str">
        <f>IF(D238="","",IFERROR(VLOOKUP(D238,Table3[Name]:Table3[OK],6,0),"Please pick an organisation from the list. If your organisation is not in the list, pick ´New organisation´ from the list, and go to the instructions tab to fill the organisation's details"))</f>
        <v/>
      </c>
      <c r="F238" s="48"/>
      <c r="G238" s="39"/>
      <c r="H238" s="55" t="str">
        <f>IFERROR(VLOOKUP(G238,#REF!,5,0),"")</f>
        <v/>
      </c>
      <c r="I238" s="1"/>
      <c r="J238" s="1"/>
      <c r="K238" s="1"/>
      <c r="L238" s="58">
        <v>0</v>
      </c>
      <c r="M238" s="58">
        <v>0</v>
      </c>
      <c r="N238" s="59">
        <f t="shared" si="12"/>
        <v>0</v>
      </c>
      <c r="O238" s="50"/>
      <c r="P238" s="51"/>
      <c r="Q238" s="51"/>
      <c r="R238" s="51"/>
      <c r="S238" s="50"/>
      <c r="T238" s="51"/>
      <c r="U238" s="51"/>
      <c r="V238" s="51"/>
      <c r="W238" s="51"/>
      <c r="X238" s="50"/>
      <c r="Y238" s="51"/>
      <c r="Z238" s="63" t="str">
        <f t="shared" si="10"/>
        <v/>
      </c>
      <c r="AA238" s="63" t="str">
        <f t="shared" si="11"/>
        <v/>
      </c>
    </row>
    <row r="239" spans="1:27" ht="17.399999999999999" x14ac:dyDescent="0.3">
      <c r="A239" s="34"/>
      <c r="B239" s="34"/>
      <c r="C239" s="56"/>
      <c r="D239" s="37"/>
      <c r="E239" s="55" t="str">
        <f>IF(D239="","",IFERROR(VLOOKUP(D239,Table3[Name]:Table3[OK],6,0),"Please pick an organisation from the list. If your organisation is not in the list, pick ´New organisation´ from the list, and go to the instructions tab to fill the organisation's details"))</f>
        <v/>
      </c>
      <c r="F239" s="48"/>
      <c r="G239" s="39"/>
      <c r="H239" s="55" t="str">
        <f>IFERROR(VLOOKUP(G239,#REF!,5,0),"")</f>
        <v/>
      </c>
      <c r="I239" s="1"/>
      <c r="J239" s="1"/>
      <c r="K239" s="1"/>
      <c r="L239" s="58">
        <v>0</v>
      </c>
      <c r="M239" s="58">
        <v>0</v>
      </c>
      <c r="N239" s="59">
        <f t="shared" si="12"/>
        <v>0</v>
      </c>
      <c r="O239" s="50"/>
      <c r="P239" s="51"/>
      <c r="Q239" s="51"/>
      <c r="R239" s="51"/>
      <c r="S239" s="50"/>
      <c r="T239" s="51"/>
      <c r="U239" s="51"/>
      <c r="V239" s="51"/>
      <c r="W239" s="51"/>
      <c r="X239" s="50"/>
      <c r="Y239" s="51"/>
      <c r="Z239" s="63" t="str">
        <f t="shared" si="10"/>
        <v/>
      </c>
      <c r="AA239" s="63" t="str">
        <f t="shared" si="11"/>
        <v/>
      </c>
    </row>
    <row r="240" spans="1:27" ht="17.399999999999999" x14ac:dyDescent="0.3">
      <c r="A240" s="34"/>
      <c r="B240" s="34"/>
      <c r="C240" s="56"/>
      <c r="D240" s="37"/>
      <c r="E240" s="55" t="str">
        <f>IF(D240="","",IFERROR(VLOOKUP(D240,Table3[Name]:Table3[OK],6,0),"Please pick an organisation from the list. If your organisation is not in the list, pick ´New organisation´ from the list, and go to the instructions tab to fill the organisation's details"))</f>
        <v/>
      </c>
      <c r="F240" s="48"/>
      <c r="G240" s="39"/>
      <c r="H240" s="55" t="str">
        <f>IFERROR(VLOOKUP(G240,#REF!,5,0),"")</f>
        <v/>
      </c>
      <c r="I240" s="1"/>
      <c r="J240" s="1"/>
      <c r="K240" s="1"/>
      <c r="L240" s="58">
        <v>0</v>
      </c>
      <c r="M240" s="58">
        <v>0</v>
      </c>
      <c r="N240" s="59">
        <f t="shared" si="12"/>
        <v>0</v>
      </c>
      <c r="O240" s="50"/>
      <c r="P240" s="51"/>
      <c r="Q240" s="51"/>
      <c r="R240" s="51"/>
      <c r="S240" s="50"/>
      <c r="T240" s="51"/>
      <c r="U240" s="51"/>
      <c r="V240" s="51"/>
      <c r="W240" s="51"/>
      <c r="X240" s="50"/>
      <c r="Y240" s="51"/>
      <c r="Z240" s="63" t="str">
        <f t="shared" si="10"/>
        <v/>
      </c>
      <c r="AA240" s="63" t="str">
        <f t="shared" si="11"/>
        <v/>
      </c>
    </row>
    <row r="241" spans="1:27" ht="17.399999999999999" x14ac:dyDescent="0.3">
      <c r="A241" s="34"/>
      <c r="B241" s="34"/>
      <c r="C241" s="56"/>
      <c r="D241" s="37"/>
      <c r="E241" s="55" t="str">
        <f>IF(D241="","",IFERROR(VLOOKUP(D241,Table3[Name]:Table3[OK],6,0),"Please pick an organisation from the list. If your organisation is not in the list, pick ´New organisation´ from the list, and go to the instructions tab to fill the organisation's details"))</f>
        <v/>
      </c>
      <c r="F241" s="48"/>
      <c r="G241" s="39"/>
      <c r="H241" s="55" t="str">
        <f>IFERROR(VLOOKUP(G241,#REF!,5,0),"")</f>
        <v/>
      </c>
      <c r="I241" s="1"/>
      <c r="J241" s="1"/>
      <c r="K241" s="1"/>
      <c r="L241" s="58">
        <v>0</v>
      </c>
      <c r="M241" s="58">
        <v>0</v>
      </c>
      <c r="N241" s="59">
        <f t="shared" si="12"/>
        <v>0</v>
      </c>
      <c r="O241" s="50"/>
      <c r="P241" s="51"/>
      <c r="Q241" s="51"/>
      <c r="R241" s="51"/>
      <c r="S241" s="50"/>
      <c r="T241" s="51"/>
      <c r="U241" s="51"/>
      <c r="V241" s="51"/>
      <c r="W241" s="51"/>
      <c r="X241" s="50"/>
      <c r="Y241" s="51"/>
      <c r="Z241" s="63" t="str">
        <f t="shared" si="10"/>
        <v/>
      </c>
      <c r="AA241" s="63" t="str">
        <f t="shared" si="11"/>
        <v/>
      </c>
    </row>
    <row r="242" spans="1:27" ht="17.399999999999999" x14ac:dyDescent="0.3">
      <c r="A242" s="34"/>
      <c r="B242" s="34"/>
      <c r="C242" s="56"/>
      <c r="D242" s="37"/>
      <c r="E242" s="55" t="str">
        <f>IF(D242="","",IFERROR(VLOOKUP(D242,Table3[Name]:Table3[OK],6,0),"Please pick an organisation from the list. If your organisation is not in the list, pick ´New organisation´ from the list, and go to the instructions tab to fill the organisation's details"))</f>
        <v/>
      </c>
      <c r="F242" s="48"/>
      <c r="G242" s="39"/>
      <c r="H242" s="55" t="str">
        <f>IFERROR(VLOOKUP(G242,#REF!,5,0),"")</f>
        <v/>
      </c>
      <c r="I242" s="1"/>
      <c r="J242" s="1"/>
      <c r="K242" s="1"/>
      <c r="L242" s="58">
        <v>0</v>
      </c>
      <c r="M242" s="58">
        <v>0</v>
      </c>
      <c r="N242" s="59">
        <f t="shared" si="12"/>
        <v>0</v>
      </c>
      <c r="O242" s="50"/>
      <c r="P242" s="51"/>
      <c r="Q242" s="51"/>
      <c r="R242" s="51"/>
      <c r="S242" s="50"/>
      <c r="T242" s="51"/>
      <c r="U242" s="51"/>
      <c r="V242" s="51"/>
      <c r="W242" s="51"/>
      <c r="X242" s="50"/>
      <c r="Y242" s="51"/>
      <c r="Z242" s="63" t="str">
        <f t="shared" si="10"/>
        <v/>
      </c>
      <c r="AA242" s="63" t="str">
        <f t="shared" si="11"/>
        <v/>
      </c>
    </row>
    <row r="243" spans="1:27" ht="17.399999999999999" x14ac:dyDescent="0.3">
      <c r="A243" s="34"/>
      <c r="B243" s="34"/>
      <c r="C243" s="56"/>
      <c r="D243" s="37"/>
      <c r="E243" s="55" t="str">
        <f>IF(D243="","",IFERROR(VLOOKUP(D243,Table3[Name]:Table3[OK],6,0),"Please pick an organisation from the list. If your organisation is not in the list, pick ´New organisation´ from the list, and go to the instructions tab to fill the organisation's details"))</f>
        <v/>
      </c>
      <c r="F243" s="48"/>
      <c r="G243" s="39"/>
      <c r="H243" s="55" t="str">
        <f>IFERROR(VLOOKUP(G243,#REF!,5,0),"")</f>
        <v/>
      </c>
      <c r="I243" s="1"/>
      <c r="J243" s="1"/>
      <c r="K243" s="1"/>
      <c r="L243" s="58">
        <v>0</v>
      </c>
      <c r="M243" s="58">
        <v>0</v>
      </c>
      <c r="N243" s="59">
        <f t="shared" si="12"/>
        <v>0</v>
      </c>
      <c r="O243" s="50"/>
      <c r="P243" s="51"/>
      <c r="Q243" s="51"/>
      <c r="R243" s="51"/>
      <c r="S243" s="50"/>
      <c r="T243" s="51"/>
      <c r="U243" s="51"/>
      <c r="V243" s="51"/>
      <c r="W243" s="51"/>
      <c r="X243" s="50"/>
      <c r="Y243" s="51"/>
      <c r="Z243" s="63" t="str">
        <f t="shared" si="10"/>
        <v/>
      </c>
      <c r="AA243" s="63" t="str">
        <f t="shared" si="11"/>
        <v/>
      </c>
    </row>
    <row r="244" spans="1:27" ht="17.399999999999999" x14ac:dyDescent="0.3">
      <c r="A244" s="34"/>
      <c r="B244" s="34"/>
      <c r="C244" s="56"/>
      <c r="D244" s="37"/>
      <c r="E244" s="55" t="str">
        <f>IF(D244="","",IFERROR(VLOOKUP(D244,Table3[Name]:Table3[OK],6,0),"Please pick an organisation from the list. If your organisation is not in the list, pick ´New organisation´ from the list, and go to the instructions tab to fill the organisation's details"))</f>
        <v/>
      </c>
      <c r="F244" s="48"/>
      <c r="G244" s="39"/>
      <c r="H244" s="55" t="str">
        <f>IFERROR(VLOOKUP(G244,#REF!,5,0),"")</f>
        <v/>
      </c>
      <c r="I244" s="1"/>
      <c r="J244" s="1"/>
      <c r="K244" s="1"/>
      <c r="L244" s="58">
        <v>0</v>
      </c>
      <c r="M244" s="58">
        <v>0</v>
      </c>
      <c r="N244" s="59">
        <f t="shared" si="12"/>
        <v>0</v>
      </c>
      <c r="O244" s="50"/>
      <c r="P244" s="51"/>
      <c r="Q244" s="51"/>
      <c r="R244" s="51"/>
      <c r="S244" s="50"/>
      <c r="T244" s="51"/>
      <c r="U244" s="51"/>
      <c r="V244" s="51"/>
      <c r="W244" s="51"/>
      <c r="X244" s="50"/>
      <c r="Y244" s="51"/>
      <c r="Z244" s="63" t="str">
        <f t="shared" si="10"/>
        <v/>
      </c>
      <c r="AA244" s="63" t="str">
        <f t="shared" si="11"/>
        <v/>
      </c>
    </row>
    <row r="245" spans="1:27" ht="17.399999999999999" x14ac:dyDescent="0.3">
      <c r="A245" s="34"/>
      <c r="B245" s="34"/>
      <c r="C245" s="56"/>
      <c r="D245" s="37"/>
      <c r="E245" s="55" t="str">
        <f>IF(D245="","",IFERROR(VLOOKUP(D245,Table3[Name]:Table3[OK],6,0),"Please pick an organisation from the list. If your organisation is not in the list, pick ´New organisation´ from the list, and go to the instructions tab to fill the organisation's details"))</f>
        <v/>
      </c>
      <c r="F245" s="48"/>
      <c r="G245" s="39"/>
      <c r="H245" s="55" t="str">
        <f>IFERROR(VLOOKUP(G245,#REF!,5,0),"")</f>
        <v/>
      </c>
      <c r="I245" s="1"/>
      <c r="J245" s="1"/>
      <c r="K245" s="1"/>
      <c r="L245" s="58">
        <v>0</v>
      </c>
      <c r="M245" s="58">
        <v>0</v>
      </c>
      <c r="N245" s="59">
        <f t="shared" si="12"/>
        <v>0</v>
      </c>
      <c r="O245" s="50"/>
      <c r="P245" s="51"/>
      <c r="Q245" s="51"/>
      <c r="R245" s="51"/>
      <c r="S245" s="50"/>
      <c r="T245" s="51"/>
      <c r="U245" s="51"/>
      <c r="V245" s="51"/>
      <c r="W245" s="51"/>
      <c r="X245" s="50"/>
      <c r="Y245" s="51"/>
      <c r="Z245" s="63" t="str">
        <f t="shared" si="10"/>
        <v/>
      </c>
      <c r="AA245" s="63" t="str">
        <f t="shared" si="11"/>
        <v/>
      </c>
    </row>
    <row r="246" spans="1:27" ht="17.399999999999999" x14ac:dyDescent="0.3">
      <c r="A246" s="34"/>
      <c r="B246" s="34"/>
      <c r="C246" s="56"/>
      <c r="D246" s="37"/>
      <c r="E246" s="55" t="str">
        <f>IF(D246="","",IFERROR(VLOOKUP(D246,Table3[Name]:Table3[OK],6,0),"Please pick an organisation from the list. If your organisation is not in the list, pick ´New organisation´ from the list, and go to the instructions tab to fill the organisation's details"))</f>
        <v/>
      </c>
      <c r="F246" s="48"/>
      <c r="G246" s="39"/>
      <c r="H246" s="55" t="str">
        <f>IFERROR(VLOOKUP(G246,#REF!,5,0),"")</f>
        <v/>
      </c>
      <c r="I246" s="1"/>
      <c r="J246" s="1"/>
      <c r="K246" s="1"/>
      <c r="L246" s="58">
        <v>0</v>
      </c>
      <c r="M246" s="58">
        <v>0</v>
      </c>
      <c r="N246" s="59">
        <f t="shared" si="12"/>
        <v>0</v>
      </c>
      <c r="O246" s="50"/>
      <c r="P246" s="51"/>
      <c r="Q246" s="51"/>
      <c r="R246" s="51"/>
      <c r="S246" s="50"/>
      <c r="T246" s="51"/>
      <c r="U246" s="51"/>
      <c r="V246" s="51"/>
      <c r="W246" s="51"/>
      <c r="X246" s="50"/>
      <c r="Y246" s="51"/>
      <c r="Z246" s="63" t="str">
        <f t="shared" si="10"/>
        <v/>
      </c>
      <c r="AA246" s="63" t="str">
        <f t="shared" si="11"/>
        <v/>
      </c>
    </row>
    <row r="247" spans="1:27" ht="17.399999999999999" x14ac:dyDescent="0.3">
      <c r="A247" s="34"/>
      <c r="B247" s="34"/>
      <c r="C247" s="56"/>
      <c r="D247" s="37"/>
      <c r="E247" s="55" t="str">
        <f>IF(D247="","",IFERROR(VLOOKUP(D247,Table3[Name]:Table3[OK],6,0),"Please pick an organisation from the list. If your organisation is not in the list, pick ´New organisation´ from the list, and go to the instructions tab to fill the organisation's details"))</f>
        <v/>
      </c>
      <c r="F247" s="48"/>
      <c r="G247" s="39"/>
      <c r="H247" s="55" t="str">
        <f>IFERROR(VLOOKUP(G247,#REF!,5,0),"")</f>
        <v/>
      </c>
      <c r="I247" s="1"/>
      <c r="J247" s="1"/>
      <c r="K247" s="1"/>
      <c r="L247" s="58">
        <v>0</v>
      </c>
      <c r="M247" s="58">
        <v>0</v>
      </c>
      <c r="N247" s="59">
        <f t="shared" si="12"/>
        <v>0</v>
      </c>
      <c r="O247" s="50"/>
      <c r="P247" s="51"/>
      <c r="Q247" s="51"/>
      <c r="R247" s="51"/>
      <c r="S247" s="50"/>
      <c r="T247" s="51"/>
      <c r="U247" s="51"/>
      <c r="V247" s="51"/>
      <c r="W247" s="51"/>
      <c r="X247" s="50"/>
      <c r="Y247" s="51"/>
      <c r="Z247" s="63" t="str">
        <f t="shared" si="10"/>
        <v/>
      </c>
      <c r="AA247" s="63" t="str">
        <f t="shared" si="11"/>
        <v/>
      </c>
    </row>
    <row r="248" spans="1:27" ht="17.399999999999999" x14ac:dyDescent="0.3">
      <c r="A248" s="34"/>
      <c r="B248" s="34"/>
      <c r="C248" s="56"/>
      <c r="D248" s="37"/>
      <c r="E248" s="55" t="str">
        <f>IF(D248="","",IFERROR(VLOOKUP(D248,Table3[Name]:Table3[OK],6,0),"Please pick an organisation from the list. If your organisation is not in the list, pick ´New organisation´ from the list, and go to the instructions tab to fill the organisation's details"))</f>
        <v/>
      </c>
      <c r="F248" s="48"/>
      <c r="G248" s="39"/>
      <c r="H248" s="55" t="str">
        <f>IFERROR(VLOOKUP(G248,#REF!,5,0),"")</f>
        <v/>
      </c>
      <c r="I248" s="1"/>
      <c r="J248" s="1"/>
      <c r="K248" s="1"/>
      <c r="L248" s="58">
        <v>0</v>
      </c>
      <c r="M248" s="58">
        <v>0</v>
      </c>
      <c r="N248" s="59">
        <f t="shared" si="12"/>
        <v>0</v>
      </c>
      <c r="O248" s="50"/>
      <c r="P248" s="51"/>
      <c r="Q248" s="51"/>
      <c r="R248" s="51"/>
      <c r="S248" s="50"/>
      <c r="T248" s="51"/>
      <c r="U248" s="51"/>
      <c r="V248" s="51"/>
      <c r="W248" s="51"/>
      <c r="X248" s="50"/>
      <c r="Y248" s="51"/>
      <c r="Z248" s="63" t="str">
        <f t="shared" si="10"/>
        <v/>
      </c>
      <c r="AA248" s="63" t="str">
        <f t="shared" si="11"/>
        <v/>
      </c>
    </row>
    <row r="249" spans="1:27" ht="17.399999999999999" x14ac:dyDescent="0.3">
      <c r="A249" s="34"/>
      <c r="B249" s="34"/>
      <c r="C249" s="56"/>
      <c r="D249" s="37"/>
      <c r="E249" s="55" t="str">
        <f>IF(D249="","",IFERROR(VLOOKUP(D249,Table3[Name]:Table3[OK],6,0),"Please pick an organisation from the list. If your organisation is not in the list, pick ´New organisation´ from the list, and go to the instructions tab to fill the organisation's details"))</f>
        <v/>
      </c>
      <c r="F249" s="48"/>
      <c r="G249" s="39"/>
      <c r="H249" s="55" t="str">
        <f>IFERROR(VLOOKUP(G249,#REF!,5,0),"")</f>
        <v/>
      </c>
      <c r="I249" s="1"/>
      <c r="J249" s="1"/>
      <c r="K249" s="1"/>
      <c r="L249" s="58">
        <v>0</v>
      </c>
      <c r="M249" s="58">
        <v>0</v>
      </c>
      <c r="N249" s="59">
        <f t="shared" si="12"/>
        <v>0</v>
      </c>
      <c r="O249" s="50"/>
      <c r="P249" s="51"/>
      <c r="Q249" s="51"/>
      <c r="R249" s="51"/>
      <c r="S249" s="50"/>
      <c r="T249" s="51"/>
      <c r="U249" s="51"/>
      <c r="V249" s="51"/>
      <c r="W249" s="51"/>
      <c r="X249" s="50"/>
      <c r="Y249" s="51"/>
      <c r="Z249" s="63" t="str">
        <f t="shared" si="10"/>
        <v/>
      </c>
      <c r="AA249" s="63" t="str">
        <f t="shared" si="11"/>
        <v/>
      </c>
    </row>
    <row r="250" spans="1:27" ht="17.399999999999999" x14ac:dyDescent="0.3">
      <c r="A250" s="34"/>
      <c r="B250" s="34"/>
      <c r="C250" s="56"/>
      <c r="D250" s="37"/>
      <c r="E250" s="55" t="str">
        <f>IF(D250="","",IFERROR(VLOOKUP(D250,Table3[Name]:Table3[OK],6,0),"Please pick an organisation from the list. If your organisation is not in the list, pick ´New organisation´ from the list, and go to the instructions tab to fill the organisation's details"))</f>
        <v/>
      </c>
      <c r="F250" s="48"/>
      <c r="G250" s="39"/>
      <c r="H250" s="55" t="str">
        <f>IFERROR(VLOOKUP(G250,#REF!,5,0),"")</f>
        <v/>
      </c>
      <c r="I250" s="1"/>
      <c r="J250" s="1"/>
      <c r="K250" s="1"/>
      <c r="L250" s="58">
        <v>0</v>
      </c>
      <c r="M250" s="58">
        <v>0</v>
      </c>
      <c r="N250" s="59">
        <f t="shared" si="12"/>
        <v>0</v>
      </c>
      <c r="O250" s="50"/>
      <c r="P250" s="51"/>
      <c r="Q250" s="51"/>
      <c r="R250" s="51"/>
      <c r="S250" s="50"/>
      <c r="T250" s="51"/>
      <c r="U250" s="51"/>
      <c r="V250" s="51"/>
      <c r="W250" s="51"/>
      <c r="X250" s="50"/>
      <c r="Y250" s="51"/>
      <c r="Z250" s="63" t="str">
        <f t="shared" si="10"/>
        <v/>
      </c>
      <c r="AA250" s="63" t="str">
        <f t="shared" si="11"/>
        <v/>
      </c>
    </row>
    <row r="251" spans="1:27" ht="17.399999999999999" x14ac:dyDescent="0.3">
      <c r="A251" s="34"/>
      <c r="B251" s="34"/>
      <c r="C251" s="56"/>
      <c r="D251" s="37"/>
      <c r="E251" s="55" t="str">
        <f>IF(D251="","",IFERROR(VLOOKUP(D251,Table3[Name]:Table3[OK],6,0),"Please pick an organisation from the list. If your organisation is not in the list, pick ´New organisation´ from the list, and go to the instructions tab to fill the organisation's details"))</f>
        <v/>
      </c>
      <c r="F251" s="48"/>
      <c r="G251" s="39"/>
      <c r="H251" s="55" t="str">
        <f>IFERROR(VLOOKUP(G251,#REF!,5,0),"")</f>
        <v/>
      </c>
      <c r="I251" s="1"/>
      <c r="J251" s="1"/>
      <c r="K251" s="1"/>
      <c r="L251" s="58">
        <v>0</v>
      </c>
      <c r="M251" s="58">
        <v>0</v>
      </c>
      <c r="N251" s="59">
        <f t="shared" si="12"/>
        <v>0</v>
      </c>
      <c r="O251" s="50"/>
      <c r="P251" s="51"/>
      <c r="Q251" s="51"/>
      <c r="R251" s="51"/>
      <c r="S251" s="50"/>
      <c r="T251" s="51"/>
      <c r="U251" s="51"/>
      <c r="V251" s="51"/>
      <c r="W251" s="51"/>
      <c r="X251" s="50"/>
      <c r="Y251" s="51"/>
      <c r="Z251" s="63" t="str">
        <f t="shared" si="10"/>
        <v/>
      </c>
      <c r="AA251" s="63" t="str">
        <f t="shared" si="11"/>
        <v/>
      </c>
    </row>
    <row r="252" spans="1:27" ht="17.399999999999999" x14ac:dyDescent="0.3">
      <c r="A252" s="34"/>
      <c r="B252" s="34"/>
      <c r="C252" s="56"/>
      <c r="D252" s="37"/>
      <c r="E252" s="55" t="str">
        <f>IF(D252="","",IFERROR(VLOOKUP(D252,Table3[Name]:Table3[OK],6,0),"Please pick an organisation from the list. If your organisation is not in the list, pick ´New organisation´ from the list, and go to the instructions tab to fill the organisation's details"))</f>
        <v/>
      </c>
      <c r="F252" s="48"/>
      <c r="G252" s="39"/>
      <c r="H252" s="55" t="str">
        <f>IFERROR(VLOOKUP(G252,#REF!,5,0),"")</f>
        <v/>
      </c>
      <c r="I252" s="1"/>
      <c r="J252" s="1"/>
      <c r="K252" s="1"/>
      <c r="L252" s="58">
        <v>0</v>
      </c>
      <c r="M252" s="58">
        <v>0</v>
      </c>
      <c r="N252" s="59">
        <f t="shared" si="12"/>
        <v>0</v>
      </c>
      <c r="O252" s="50"/>
      <c r="P252" s="51"/>
      <c r="Q252" s="51"/>
      <c r="R252" s="51"/>
      <c r="S252" s="50"/>
      <c r="T252" s="51"/>
      <c r="U252" s="51"/>
      <c r="V252" s="51"/>
      <c r="W252" s="51"/>
      <c r="X252" s="50"/>
      <c r="Y252" s="51"/>
      <c r="Z252" s="63" t="str">
        <f t="shared" si="10"/>
        <v/>
      </c>
      <c r="AA252" s="63" t="str">
        <f t="shared" si="11"/>
        <v/>
      </c>
    </row>
    <row r="253" spans="1:27" ht="17.399999999999999" x14ac:dyDescent="0.3">
      <c r="A253" s="34"/>
      <c r="B253" s="34"/>
      <c r="C253" s="56"/>
      <c r="D253" s="37"/>
      <c r="E253" s="55" t="str">
        <f>IF(D253="","",IFERROR(VLOOKUP(D253,Table3[Name]:Table3[OK],6,0),"Please pick an organisation from the list. If your organisation is not in the list, pick ´New organisation´ from the list, and go to the instructions tab to fill the organisation's details"))</f>
        <v/>
      </c>
      <c r="F253" s="48"/>
      <c r="G253" s="39"/>
      <c r="H253" s="55" t="str">
        <f>IFERROR(VLOOKUP(G253,#REF!,5,0),"")</f>
        <v/>
      </c>
      <c r="I253" s="1"/>
      <c r="J253" s="1"/>
      <c r="K253" s="1"/>
      <c r="L253" s="58">
        <v>0</v>
      </c>
      <c r="M253" s="58">
        <v>0</v>
      </c>
      <c r="N253" s="59">
        <f t="shared" si="12"/>
        <v>0</v>
      </c>
      <c r="O253" s="50"/>
      <c r="P253" s="51"/>
      <c r="Q253" s="51"/>
      <c r="R253" s="51"/>
      <c r="S253" s="50"/>
      <c r="T253" s="51"/>
      <c r="U253" s="51"/>
      <c r="V253" s="51"/>
      <c r="W253" s="51"/>
      <c r="X253" s="50"/>
      <c r="Y253" s="51"/>
      <c r="Z253" s="63" t="str">
        <f t="shared" si="10"/>
        <v/>
      </c>
      <c r="AA253" s="63" t="str">
        <f t="shared" si="11"/>
        <v/>
      </c>
    </row>
    <row r="254" spans="1:27" ht="17.399999999999999" x14ac:dyDescent="0.3">
      <c r="A254" s="34"/>
      <c r="B254" s="34"/>
      <c r="C254" s="56"/>
      <c r="D254" s="37"/>
      <c r="E254" s="55" t="str">
        <f>IF(D254="","",IFERROR(VLOOKUP(D254,Table3[Name]:Table3[OK],6,0),"Please pick an organisation from the list. If your organisation is not in the list, pick ´New organisation´ from the list, and go to the instructions tab to fill the organisation's details"))</f>
        <v/>
      </c>
      <c r="F254" s="48"/>
      <c r="G254" s="39"/>
      <c r="H254" s="55" t="str">
        <f>IFERROR(VLOOKUP(G254,#REF!,5,0),"")</f>
        <v/>
      </c>
      <c r="I254" s="1"/>
      <c r="J254" s="1"/>
      <c r="K254" s="1"/>
      <c r="L254" s="58">
        <v>0</v>
      </c>
      <c r="M254" s="58">
        <v>0</v>
      </c>
      <c r="N254" s="59">
        <f t="shared" si="12"/>
        <v>0</v>
      </c>
      <c r="O254" s="50"/>
      <c r="P254" s="51"/>
      <c r="Q254" s="51"/>
      <c r="R254" s="51"/>
      <c r="S254" s="50"/>
      <c r="T254" s="51"/>
      <c r="U254" s="51"/>
      <c r="V254" s="51"/>
      <c r="W254" s="51"/>
      <c r="X254" s="50"/>
      <c r="Y254" s="51"/>
      <c r="Z254" s="63" t="str">
        <f t="shared" si="10"/>
        <v/>
      </c>
      <c r="AA254" s="63" t="str">
        <f t="shared" si="11"/>
        <v/>
      </c>
    </row>
    <row r="255" spans="1:27" ht="17.399999999999999" x14ac:dyDescent="0.3">
      <c r="A255" s="34"/>
      <c r="B255" s="34"/>
      <c r="C255" s="56"/>
      <c r="D255" s="37"/>
      <c r="E255" s="55" t="str">
        <f>IF(D255="","",IFERROR(VLOOKUP(D255,Table3[Name]:Table3[OK],6,0),"Please pick an organisation from the list. If your organisation is not in the list, pick ´New organisation´ from the list, and go to the instructions tab to fill the organisation's details"))</f>
        <v/>
      </c>
      <c r="F255" s="48"/>
      <c r="G255" s="39"/>
      <c r="H255" s="55" t="str">
        <f>IFERROR(VLOOKUP(G255,#REF!,5,0),"")</f>
        <v/>
      </c>
      <c r="I255" s="1"/>
      <c r="J255" s="1"/>
      <c r="K255" s="1"/>
      <c r="L255" s="58">
        <v>0</v>
      </c>
      <c r="M255" s="58">
        <v>0</v>
      </c>
      <c r="N255" s="59">
        <f t="shared" si="12"/>
        <v>0</v>
      </c>
      <c r="O255" s="50"/>
      <c r="P255" s="51"/>
      <c r="Q255" s="51"/>
      <c r="R255" s="51"/>
      <c r="S255" s="50"/>
      <c r="T255" s="51"/>
      <c r="U255" s="51"/>
      <c r="V255" s="51"/>
      <c r="W255" s="51"/>
      <c r="X255" s="50"/>
      <c r="Y255" s="51"/>
      <c r="Z255" s="63" t="str">
        <f t="shared" si="10"/>
        <v/>
      </c>
      <c r="AA255" s="63" t="str">
        <f t="shared" si="11"/>
        <v/>
      </c>
    </row>
    <row r="256" spans="1:27" ht="17.399999999999999" x14ac:dyDescent="0.3">
      <c r="A256" s="34"/>
      <c r="B256" s="34"/>
      <c r="C256" s="56"/>
      <c r="D256" s="37"/>
      <c r="E256" s="55" t="str">
        <f>IF(D256="","",IFERROR(VLOOKUP(D256,Table3[Name]:Table3[OK],6,0),"Please pick an organisation from the list. If your organisation is not in the list, pick ´New organisation´ from the list, and go to the instructions tab to fill the organisation's details"))</f>
        <v/>
      </c>
      <c r="F256" s="48"/>
      <c r="G256" s="39"/>
      <c r="H256" s="55" t="str">
        <f>IFERROR(VLOOKUP(G256,#REF!,5,0),"")</f>
        <v/>
      </c>
      <c r="I256" s="1"/>
      <c r="J256" s="1"/>
      <c r="K256" s="1"/>
      <c r="L256" s="58">
        <v>0</v>
      </c>
      <c r="M256" s="58">
        <v>0</v>
      </c>
      <c r="N256" s="59">
        <f t="shared" si="12"/>
        <v>0</v>
      </c>
      <c r="O256" s="50"/>
      <c r="P256" s="51"/>
      <c r="Q256" s="51"/>
      <c r="R256" s="51"/>
      <c r="S256" s="50"/>
      <c r="T256" s="51"/>
      <c r="U256" s="51"/>
      <c r="V256" s="51"/>
      <c r="W256" s="51"/>
      <c r="X256" s="50"/>
      <c r="Y256" s="51"/>
      <c r="Z256" s="63" t="str">
        <f t="shared" si="10"/>
        <v/>
      </c>
      <c r="AA256" s="63" t="str">
        <f t="shared" si="11"/>
        <v/>
      </c>
    </row>
    <row r="257" spans="1:27" ht="17.399999999999999" x14ac:dyDescent="0.3">
      <c r="A257" s="34"/>
      <c r="B257" s="34"/>
      <c r="C257" s="56"/>
      <c r="D257" s="37"/>
      <c r="E257" s="55" t="str">
        <f>IF(D257="","",IFERROR(VLOOKUP(D257,Table3[Name]:Table3[OK],6,0),"Please pick an organisation from the list. If your organisation is not in the list, pick ´New organisation´ from the list, and go to the instructions tab to fill the organisation's details"))</f>
        <v/>
      </c>
      <c r="F257" s="48"/>
      <c r="G257" s="39"/>
      <c r="H257" s="55" t="str">
        <f>IFERROR(VLOOKUP(G257,#REF!,5,0),"")</f>
        <v/>
      </c>
      <c r="I257" s="1"/>
      <c r="J257" s="1"/>
      <c r="K257" s="1"/>
      <c r="L257" s="58">
        <v>0</v>
      </c>
      <c r="M257" s="58">
        <v>0</v>
      </c>
      <c r="N257" s="59">
        <f t="shared" si="12"/>
        <v>0</v>
      </c>
      <c r="O257" s="50"/>
      <c r="P257" s="51"/>
      <c r="Q257" s="51"/>
      <c r="R257" s="51"/>
      <c r="S257" s="50"/>
      <c r="T257" s="51"/>
      <c r="U257" s="51"/>
      <c r="V257" s="51"/>
      <c r="W257" s="51"/>
      <c r="X257" s="50"/>
      <c r="Y257" s="51"/>
      <c r="Z257" s="63" t="str">
        <f t="shared" si="10"/>
        <v/>
      </c>
      <c r="AA257" s="63" t="str">
        <f t="shared" si="11"/>
        <v/>
      </c>
    </row>
    <row r="258" spans="1:27" ht="17.399999999999999" x14ac:dyDescent="0.3">
      <c r="A258" s="34"/>
      <c r="B258" s="34"/>
      <c r="C258" s="56"/>
      <c r="D258" s="37"/>
      <c r="E258" s="55" t="str">
        <f>IF(D258="","",IFERROR(VLOOKUP(D258,Table3[Name]:Table3[OK],6,0),"Please pick an organisation from the list. If your organisation is not in the list, pick ´New organisation´ from the list, and go to the instructions tab to fill the organisation's details"))</f>
        <v/>
      </c>
      <c r="F258" s="48"/>
      <c r="G258" s="39"/>
      <c r="H258" s="55" t="str">
        <f>IFERROR(VLOOKUP(G258,#REF!,5,0),"")</f>
        <v/>
      </c>
      <c r="I258" s="1"/>
      <c r="J258" s="1"/>
      <c r="K258" s="1"/>
      <c r="L258" s="58">
        <v>0</v>
      </c>
      <c r="M258" s="58">
        <v>0</v>
      </c>
      <c r="N258" s="59">
        <f t="shared" si="12"/>
        <v>0</v>
      </c>
      <c r="O258" s="50"/>
      <c r="P258" s="51"/>
      <c r="Q258" s="51"/>
      <c r="R258" s="51"/>
      <c r="S258" s="50"/>
      <c r="T258" s="51"/>
      <c r="U258" s="51"/>
      <c r="V258" s="51"/>
      <c r="W258" s="51"/>
      <c r="X258" s="50"/>
      <c r="Y258" s="51"/>
      <c r="Z258" s="63" t="str">
        <f t="shared" si="10"/>
        <v/>
      </c>
      <c r="AA258" s="63" t="str">
        <f t="shared" si="11"/>
        <v/>
      </c>
    </row>
    <row r="259" spans="1:27" ht="17.399999999999999" x14ac:dyDescent="0.3">
      <c r="A259" s="34"/>
      <c r="B259" s="34"/>
      <c r="C259" s="56"/>
      <c r="D259" s="37"/>
      <c r="E259" s="55" t="str">
        <f>IF(D259="","",IFERROR(VLOOKUP(D259,Table3[Name]:Table3[OK],6,0),"Please pick an organisation from the list. If your organisation is not in the list, pick ´New organisation´ from the list, and go to the instructions tab to fill the organisation's details"))</f>
        <v/>
      </c>
      <c r="F259" s="48"/>
      <c r="G259" s="39"/>
      <c r="H259" s="55" t="str">
        <f>IFERROR(VLOOKUP(G259,#REF!,5,0),"")</f>
        <v/>
      </c>
      <c r="I259" s="1"/>
      <c r="J259" s="1"/>
      <c r="K259" s="1"/>
      <c r="L259" s="58">
        <v>0</v>
      </c>
      <c r="M259" s="58">
        <v>0</v>
      </c>
      <c r="N259" s="59">
        <f t="shared" si="12"/>
        <v>0</v>
      </c>
      <c r="O259" s="50"/>
      <c r="P259" s="51"/>
      <c r="Q259" s="51"/>
      <c r="R259" s="51"/>
      <c r="S259" s="50"/>
      <c r="T259" s="51"/>
      <c r="U259" s="51"/>
      <c r="V259" s="51"/>
      <c r="W259" s="51"/>
      <c r="X259" s="50"/>
      <c r="Y259" s="51"/>
      <c r="Z259" s="63" t="str">
        <f t="shared" ref="Z259:Z322" si="13">IF($H259="PiN",IF(AND($O259="",$P259="",$Q259="",$R259="",$S259="",$X259=""),"Please type in the target related to the population type in cells O, P,Q, R or S",IF(X259&lt;&gt;SUM(O259:S259),"Please check the population breakdown. The sum of columns O, P,Q, R abd S is not matching the total value for column X","OK")),IF(H259="","","OK"))</f>
        <v/>
      </c>
      <c r="AA259" s="63" t="str">
        <f t="shared" ref="AA259:AA322" si="14">IF($H259="PiN",IF(SUM($T259:$X259)=0,"Please type in the TOTAL TARGET in column X",IF(SUM($T259:$W259)=$X259,"OK","Please check the age and gender breakdown, the sum of columns T,U, V and W is not matching the total value for column X")),IF($H259="Capacity Building",IF(SUM($T259:$X259)=0,"Please type in the TOTAL TARGET in column X",IF(OR(SUM($T259:$W259)=$X259,SUM($T259:$W259)=0),"OK","Please check the age and gender breakdown, the sum of columns T,U,V and W is not matching the total value for column X")),IF($H259="","","OK")))</f>
        <v/>
      </c>
    </row>
    <row r="260" spans="1:27" ht="17.399999999999999" x14ac:dyDescent="0.3">
      <c r="A260" s="34"/>
      <c r="B260" s="34"/>
      <c r="C260" s="56"/>
      <c r="D260" s="37"/>
      <c r="E260" s="55" t="str">
        <f>IF(D260="","",IFERROR(VLOOKUP(D260,Table3[Name]:Table3[OK],6,0),"Please pick an organisation from the list. If your organisation is not in the list, pick ´New organisation´ from the list, and go to the instructions tab to fill the organisation's details"))</f>
        <v/>
      </c>
      <c r="F260" s="48"/>
      <c r="G260" s="39"/>
      <c r="H260" s="55" t="str">
        <f>IFERROR(VLOOKUP(G260,#REF!,5,0),"")</f>
        <v/>
      </c>
      <c r="I260" s="1"/>
      <c r="J260" s="1"/>
      <c r="K260" s="1"/>
      <c r="L260" s="58">
        <v>0</v>
      </c>
      <c r="M260" s="58">
        <v>0</v>
      </c>
      <c r="N260" s="59">
        <f t="shared" si="12"/>
        <v>0</v>
      </c>
      <c r="O260" s="50"/>
      <c r="P260" s="51"/>
      <c r="Q260" s="51"/>
      <c r="R260" s="51"/>
      <c r="S260" s="50"/>
      <c r="T260" s="51"/>
      <c r="U260" s="51"/>
      <c r="V260" s="51"/>
      <c r="W260" s="51"/>
      <c r="X260" s="50"/>
      <c r="Y260" s="51"/>
      <c r="Z260" s="63" t="str">
        <f t="shared" si="13"/>
        <v/>
      </c>
      <c r="AA260" s="63" t="str">
        <f t="shared" si="14"/>
        <v/>
      </c>
    </row>
    <row r="261" spans="1:27" ht="17.399999999999999" x14ac:dyDescent="0.3">
      <c r="A261" s="34"/>
      <c r="B261" s="34"/>
      <c r="C261" s="56"/>
      <c r="D261" s="37"/>
      <c r="E261" s="55" t="str">
        <f>IF(D261="","",IFERROR(VLOOKUP(D261,Table3[Name]:Table3[OK],6,0),"Please pick an organisation from the list. If your organisation is not in the list, pick ´New organisation´ from the list, and go to the instructions tab to fill the organisation's details"))</f>
        <v/>
      </c>
      <c r="F261" s="48"/>
      <c r="G261" s="39"/>
      <c r="H261" s="55" t="str">
        <f>IFERROR(VLOOKUP(G261,#REF!,5,0),"")</f>
        <v/>
      </c>
      <c r="I261" s="1"/>
      <c r="J261" s="1"/>
      <c r="K261" s="1"/>
      <c r="L261" s="58">
        <v>0</v>
      </c>
      <c r="M261" s="58">
        <v>0</v>
      </c>
      <c r="N261" s="59">
        <f t="shared" si="12"/>
        <v>0</v>
      </c>
      <c r="O261" s="50"/>
      <c r="P261" s="51"/>
      <c r="Q261" s="51"/>
      <c r="R261" s="51"/>
      <c r="S261" s="50"/>
      <c r="T261" s="51"/>
      <c r="U261" s="51"/>
      <c r="V261" s="51"/>
      <c r="W261" s="51"/>
      <c r="X261" s="50"/>
      <c r="Y261" s="51"/>
      <c r="Z261" s="63" t="str">
        <f t="shared" si="13"/>
        <v/>
      </c>
      <c r="AA261" s="63" t="str">
        <f t="shared" si="14"/>
        <v/>
      </c>
    </row>
    <row r="262" spans="1:27" ht="17.399999999999999" x14ac:dyDescent="0.3">
      <c r="A262" s="34"/>
      <c r="B262" s="34"/>
      <c r="C262" s="56"/>
      <c r="D262" s="37"/>
      <c r="E262" s="55" t="str">
        <f>IF(D262="","",IFERROR(VLOOKUP(D262,Table3[Name]:Table3[OK],6,0),"Please pick an organisation from the list. If your organisation is not in the list, pick ´New organisation´ from the list, and go to the instructions tab to fill the organisation's details"))</f>
        <v/>
      </c>
      <c r="F262" s="48"/>
      <c r="G262" s="39"/>
      <c r="H262" s="55" t="str">
        <f>IFERROR(VLOOKUP(G262,#REF!,5,0),"")</f>
        <v/>
      </c>
      <c r="I262" s="1"/>
      <c r="J262" s="1"/>
      <c r="K262" s="1"/>
      <c r="L262" s="58">
        <v>0</v>
      </c>
      <c r="M262" s="58">
        <v>0</v>
      </c>
      <c r="N262" s="59">
        <f t="shared" si="12"/>
        <v>0</v>
      </c>
      <c r="O262" s="50"/>
      <c r="P262" s="51"/>
      <c r="Q262" s="51"/>
      <c r="R262" s="51"/>
      <c r="S262" s="50"/>
      <c r="T262" s="51"/>
      <c r="U262" s="51"/>
      <c r="V262" s="51"/>
      <c r="W262" s="51"/>
      <c r="X262" s="50"/>
      <c r="Y262" s="51"/>
      <c r="Z262" s="63" t="str">
        <f t="shared" si="13"/>
        <v/>
      </c>
      <c r="AA262" s="63" t="str">
        <f t="shared" si="14"/>
        <v/>
      </c>
    </row>
    <row r="263" spans="1:27" ht="17.399999999999999" x14ac:dyDescent="0.3">
      <c r="A263" s="34"/>
      <c r="B263" s="34"/>
      <c r="C263" s="56"/>
      <c r="D263" s="37"/>
      <c r="E263" s="55" t="str">
        <f>IF(D263="","",IFERROR(VLOOKUP(D263,Table3[Name]:Table3[OK],6,0),"Please pick an organisation from the list. If your organisation is not in the list, pick ´New organisation´ from the list, and go to the instructions tab to fill the organisation's details"))</f>
        <v/>
      </c>
      <c r="F263" s="48"/>
      <c r="G263" s="39"/>
      <c r="H263" s="55" t="str">
        <f>IFERROR(VLOOKUP(G263,#REF!,5,0),"")</f>
        <v/>
      </c>
      <c r="I263" s="1"/>
      <c r="J263" s="1"/>
      <c r="K263" s="1"/>
      <c r="L263" s="58">
        <v>0</v>
      </c>
      <c r="M263" s="58">
        <v>0</v>
      </c>
      <c r="N263" s="59">
        <f t="shared" si="12"/>
        <v>0</v>
      </c>
      <c r="O263" s="50"/>
      <c r="P263" s="51"/>
      <c r="Q263" s="51"/>
      <c r="R263" s="51"/>
      <c r="S263" s="50"/>
      <c r="T263" s="51"/>
      <c r="U263" s="51"/>
      <c r="V263" s="51"/>
      <c r="W263" s="51"/>
      <c r="X263" s="50"/>
      <c r="Y263" s="51"/>
      <c r="Z263" s="63" t="str">
        <f t="shared" si="13"/>
        <v/>
      </c>
      <c r="AA263" s="63" t="str">
        <f t="shared" si="14"/>
        <v/>
      </c>
    </row>
    <row r="264" spans="1:27" ht="17.399999999999999" x14ac:dyDescent="0.3">
      <c r="A264" s="34"/>
      <c r="B264" s="34"/>
      <c r="C264" s="56"/>
      <c r="D264" s="37"/>
      <c r="E264" s="55" t="str">
        <f>IF(D264="","",IFERROR(VLOOKUP(D264,Table3[Name]:Table3[OK],6,0),"Please pick an organisation from the list. If your organisation is not in the list, pick ´New organisation´ from the list, and go to the instructions tab to fill the organisation's details"))</f>
        <v/>
      </c>
      <c r="F264" s="48"/>
      <c r="G264" s="39"/>
      <c r="H264" s="55" t="str">
        <f>IFERROR(VLOOKUP(G264,#REF!,5,0),"")</f>
        <v/>
      </c>
      <c r="I264" s="1"/>
      <c r="J264" s="1"/>
      <c r="K264" s="1"/>
      <c r="L264" s="58">
        <v>0</v>
      </c>
      <c r="M264" s="58">
        <v>0</v>
      </c>
      <c r="N264" s="59">
        <f t="shared" si="12"/>
        <v>0</v>
      </c>
      <c r="O264" s="50"/>
      <c r="P264" s="51"/>
      <c r="Q264" s="51"/>
      <c r="R264" s="51"/>
      <c r="S264" s="50"/>
      <c r="T264" s="51"/>
      <c r="U264" s="51"/>
      <c r="V264" s="51"/>
      <c r="W264" s="51"/>
      <c r="X264" s="50"/>
      <c r="Y264" s="51"/>
      <c r="Z264" s="63" t="str">
        <f t="shared" si="13"/>
        <v/>
      </c>
      <c r="AA264" s="63" t="str">
        <f t="shared" si="14"/>
        <v/>
      </c>
    </row>
    <row r="265" spans="1:27" ht="17.399999999999999" x14ac:dyDescent="0.3">
      <c r="A265" s="34"/>
      <c r="B265" s="34"/>
      <c r="C265" s="56"/>
      <c r="D265" s="37"/>
      <c r="E265" s="55" t="str">
        <f>IF(D265="","",IFERROR(VLOOKUP(D265,Table3[Name]:Table3[OK],6,0),"Please pick an organisation from the list. If your organisation is not in the list, pick ´New organisation´ from the list, and go to the instructions tab to fill the organisation's details"))</f>
        <v/>
      </c>
      <c r="F265" s="48"/>
      <c r="G265" s="39"/>
      <c r="H265" s="55" t="str">
        <f>IFERROR(VLOOKUP(G265,#REF!,5,0),"")</f>
        <v/>
      </c>
      <c r="I265" s="1"/>
      <c r="J265" s="1"/>
      <c r="K265" s="1"/>
      <c r="L265" s="58">
        <v>0</v>
      </c>
      <c r="M265" s="58">
        <v>0</v>
      </c>
      <c r="N265" s="59">
        <f t="shared" si="12"/>
        <v>0</v>
      </c>
      <c r="O265" s="50"/>
      <c r="P265" s="51"/>
      <c r="Q265" s="51"/>
      <c r="R265" s="51"/>
      <c r="S265" s="50"/>
      <c r="T265" s="51"/>
      <c r="U265" s="51"/>
      <c r="V265" s="51"/>
      <c r="W265" s="51"/>
      <c r="X265" s="50"/>
      <c r="Y265" s="51"/>
      <c r="Z265" s="63" t="str">
        <f t="shared" si="13"/>
        <v/>
      </c>
      <c r="AA265" s="63" t="str">
        <f t="shared" si="14"/>
        <v/>
      </c>
    </row>
    <row r="266" spans="1:27" ht="17.399999999999999" x14ac:dyDescent="0.3">
      <c r="A266" s="34"/>
      <c r="B266" s="34"/>
      <c r="C266" s="56"/>
      <c r="D266" s="37"/>
      <c r="E266" s="55" t="str">
        <f>IF(D266="","",IFERROR(VLOOKUP(D266,Table3[Name]:Table3[OK],6,0),"Please pick an organisation from the list. If your organisation is not in the list, pick ´New organisation´ from the list, and go to the instructions tab to fill the organisation's details"))</f>
        <v/>
      </c>
      <c r="F266" s="48"/>
      <c r="G266" s="39"/>
      <c r="H266" s="55" t="str">
        <f>IFERROR(VLOOKUP(G266,#REF!,5,0),"")</f>
        <v/>
      </c>
      <c r="I266" s="1"/>
      <c r="J266" s="1"/>
      <c r="K266" s="1"/>
      <c r="L266" s="58">
        <v>0</v>
      </c>
      <c r="M266" s="58">
        <v>0</v>
      </c>
      <c r="N266" s="59">
        <f t="shared" si="12"/>
        <v>0</v>
      </c>
      <c r="O266" s="50"/>
      <c r="P266" s="51"/>
      <c r="Q266" s="51"/>
      <c r="R266" s="51"/>
      <c r="S266" s="50"/>
      <c r="T266" s="51"/>
      <c r="U266" s="51"/>
      <c r="V266" s="51"/>
      <c r="W266" s="51"/>
      <c r="X266" s="50"/>
      <c r="Y266" s="51"/>
      <c r="Z266" s="63" t="str">
        <f t="shared" si="13"/>
        <v/>
      </c>
      <c r="AA266" s="63" t="str">
        <f t="shared" si="14"/>
        <v/>
      </c>
    </row>
    <row r="267" spans="1:27" ht="17.399999999999999" x14ac:dyDescent="0.3">
      <c r="A267" s="34"/>
      <c r="B267" s="34"/>
      <c r="C267" s="56"/>
      <c r="D267" s="37"/>
      <c r="E267" s="55" t="str">
        <f>IF(D267="","",IFERROR(VLOOKUP(D267,Table3[Name]:Table3[OK],6,0),"Please pick an organisation from the list. If your organisation is not in the list, pick ´New organisation´ from the list, and go to the instructions tab to fill the organisation's details"))</f>
        <v/>
      </c>
      <c r="F267" s="48"/>
      <c r="G267" s="39"/>
      <c r="H267" s="55" t="str">
        <f>IFERROR(VLOOKUP(G267,#REF!,5,0),"")</f>
        <v/>
      </c>
      <c r="I267" s="1"/>
      <c r="J267" s="1"/>
      <c r="K267" s="1"/>
      <c r="L267" s="58">
        <v>0</v>
      </c>
      <c r="M267" s="58">
        <v>0</v>
      </c>
      <c r="N267" s="59">
        <f t="shared" si="12"/>
        <v>0</v>
      </c>
      <c r="O267" s="50"/>
      <c r="P267" s="51"/>
      <c r="Q267" s="51"/>
      <c r="R267" s="51"/>
      <c r="S267" s="50"/>
      <c r="T267" s="51"/>
      <c r="U267" s="51"/>
      <c r="V267" s="51"/>
      <c r="W267" s="51"/>
      <c r="X267" s="50"/>
      <c r="Y267" s="51"/>
      <c r="Z267" s="63" t="str">
        <f t="shared" si="13"/>
        <v/>
      </c>
      <c r="AA267" s="63" t="str">
        <f t="shared" si="14"/>
        <v/>
      </c>
    </row>
    <row r="268" spans="1:27" ht="17.399999999999999" x14ac:dyDescent="0.3">
      <c r="A268" s="34"/>
      <c r="B268" s="34"/>
      <c r="C268" s="56"/>
      <c r="D268" s="37"/>
      <c r="E268" s="55" t="str">
        <f>IF(D268="","",IFERROR(VLOOKUP(D268,Table3[Name]:Table3[OK],6,0),"Please pick an organisation from the list. If your organisation is not in the list, pick ´New organisation´ from the list, and go to the instructions tab to fill the organisation's details"))</f>
        <v/>
      </c>
      <c r="F268" s="48"/>
      <c r="G268" s="39"/>
      <c r="H268" s="55" t="str">
        <f>IFERROR(VLOOKUP(G268,#REF!,5,0),"")</f>
        <v/>
      </c>
      <c r="I268" s="1"/>
      <c r="J268" s="1"/>
      <c r="K268" s="1"/>
      <c r="L268" s="58">
        <v>0</v>
      </c>
      <c r="M268" s="58">
        <v>0</v>
      </c>
      <c r="N268" s="59">
        <f t="shared" ref="N268:N331" si="15">L268+M268</f>
        <v>0</v>
      </c>
      <c r="O268" s="50"/>
      <c r="P268" s="51"/>
      <c r="Q268" s="51"/>
      <c r="R268" s="51"/>
      <c r="S268" s="50"/>
      <c r="T268" s="51"/>
      <c r="U268" s="51"/>
      <c r="V268" s="51"/>
      <c r="W268" s="51"/>
      <c r="X268" s="50"/>
      <c r="Y268" s="51"/>
      <c r="Z268" s="63" t="str">
        <f t="shared" si="13"/>
        <v/>
      </c>
      <c r="AA268" s="63" t="str">
        <f t="shared" si="14"/>
        <v/>
      </c>
    </row>
    <row r="269" spans="1:27" ht="17.399999999999999" x14ac:dyDescent="0.3">
      <c r="A269" s="34"/>
      <c r="B269" s="34"/>
      <c r="C269" s="56"/>
      <c r="D269" s="37"/>
      <c r="E269" s="55" t="str">
        <f>IF(D269="","",IFERROR(VLOOKUP(D269,Table3[Name]:Table3[OK],6,0),"Please pick an organisation from the list. If your organisation is not in the list, pick ´New organisation´ from the list, and go to the instructions tab to fill the organisation's details"))</f>
        <v/>
      </c>
      <c r="F269" s="48"/>
      <c r="G269" s="39"/>
      <c r="H269" s="55" t="str">
        <f>IFERROR(VLOOKUP(G269,#REF!,5,0),"")</f>
        <v/>
      </c>
      <c r="I269" s="1"/>
      <c r="J269" s="1"/>
      <c r="K269" s="1"/>
      <c r="L269" s="58">
        <v>0</v>
      </c>
      <c r="M269" s="58">
        <v>0</v>
      </c>
      <c r="N269" s="59">
        <f t="shared" si="15"/>
        <v>0</v>
      </c>
      <c r="O269" s="50"/>
      <c r="P269" s="51"/>
      <c r="Q269" s="51"/>
      <c r="R269" s="51"/>
      <c r="S269" s="50"/>
      <c r="T269" s="51"/>
      <c r="U269" s="51"/>
      <c r="V269" s="51"/>
      <c r="W269" s="51"/>
      <c r="X269" s="50"/>
      <c r="Y269" s="51"/>
      <c r="Z269" s="63" t="str">
        <f t="shared" si="13"/>
        <v/>
      </c>
      <c r="AA269" s="63" t="str">
        <f t="shared" si="14"/>
        <v/>
      </c>
    </row>
    <row r="270" spans="1:27" ht="17.399999999999999" x14ac:dyDescent="0.3">
      <c r="A270" s="34"/>
      <c r="B270" s="34"/>
      <c r="C270" s="56"/>
      <c r="D270" s="37"/>
      <c r="E270" s="55" t="str">
        <f>IF(D270="","",IFERROR(VLOOKUP(D270,Table3[Name]:Table3[OK],6,0),"Please pick an organisation from the list. If your organisation is not in the list, pick ´New organisation´ from the list, and go to the instructions tab to fill the organisation's details"))</f>
        <v/>
      </c>
      <c r="F270" s="48"/>
      <c r="G270" s="39"/>
      <c r="H270" s="55" t="str">
        <f>IFERROR(VLOOKUP(G270,#REF!,5,0),"")</f>
        <v/>
      </c>
      <c r="I270" s="1"/>
      <c r="J270" s="1"/>
      <c r="K270" s="1"/>
      <c r="L270" s="58">
        <v>0</v>
      </c>
      <c r="M270" s="58">
        <v>0</v>
      </c>
      <c r="N270" s="59">
        <f t="shared" si="15"/>
        <v>0</v>
      </c>
      <c r="O270" s="50"/>
      <c r="P270" s="51"/>
      <c r="Q270" s="51"/>
      <c r="R270" s="51"/>
      <c r="S270" s="50"/>
      <c r="T270" s="51"/>
      <c r="U270" s="51"/>
      <c r="V270" s="51"/>
      <c r="W270" s="51"/>
      <c r="X270" s="50"/>
      <c r="Y270" s="51"/>
      <c r="Z270" s="63" t="str">
        <f t="shared" si="13"/>
        <v/>
      </c>
      <c r="AA270" s="63" t="str">
        <f t="shared" si="14"/>
        <v/>
      </c>
    </row>
    <row r="271" spans="1:27" ht="17.399999999999999" x14ac:dyDescent="0.3">
      <c r="A271" s="34"/>
      <c r="B271" s="34"/>
      <c r="C271" s="56"/>
      <c r="D271" s="37"/>
      <c r="E271" s="55" t="str">
        <f>IF(D271="","",IFERROR(VLOOKUP(D271,Table3[Name]:Table3[OK],6,0),"Please pick an organisation from the list. If your organisation is not in the list, pick ´New organisation´ from the list, and go to the instructions tab to fill the organisation's details"))</f>
        <v/>
      </c>
      <c r="F271" s="48"/>
      <c r="G271" s="39"/>
      <c r="H271" s="55" t="str">
        <f>IFERROR(VLOOKUP(G271,#REF!,5,0),"")</f>
        <v/>
      </c>
      <c r="I271" s="1"/>
      <c r="J271" s="1"/>
      <c r="K271" s="1"/>
      <c r="L271" s="58">
        <v>0</v>
      </c>
      <c r="M271" s="58">
        <v>0</v>
      </c>
      <c r="N271" s="59">
        <f t="shared" si="15"/>
        <v>0</v>
      </c>
      <c r="O271" s="50"/>
      <c r="P271" s="51"/>
      <c r="Q271" s="51"/>
      <c r="R271" s="51"/>
      <c r="S271" s="50"/>
      <c r="T271" s="51"/>
      <c r="U271" s="51"/>
      <c r="V271" s="51"/>
      <c r="W271" s="51"/>
      <c r="X271" s="50"/>
      <c r="Y271" s="51"/>
      <c r="Z271" s="63" t="str">
        <f t="shared" si="13"/>
        <v/>
      </c>
      <c r="AA271" s="63" t="str">
        <f t="shared" si="14"/>
        <v/>
      </c>
    </row>
    <row r="272" spans="1:27" ht="17.399999999999999" x14ac:dyDescent="0.3">
      <c r="A272" s="34"/>
      <c r="B272" s="34"/>
      <c r="C272" s="56"/>
      <c r="D272" s="37"/>
      <c r="E272" s="55" t="str">
        <f>IF(D272="","",IFERROR(VLOOKUP(D272,Table3[Name]:Table3[OK],6,0),"Please pick an organisation from the list. If your organisation is not in the list, pick ´New organisation´ from the list, and go to the instructions tab to fill the organisation's details"))</f>
        <v/>
      </c>
      <c r="F272" s="48"/>
      <c r="G272" s="39"/>
      <c r="H272" s="55" t="str">
        <f>IFERROR(VLOOKUP(G272,#REF!,5,0),"")</f>
        <v/>
      </c>
      <c r="I272" s="1"/>
      <c r="J272" s="1"/>
      <c r="K272" s="1"/>
      <c r="L272" s="58">
        <v>0</v>
      </c>
      <c r="M272" s="58">
        <v>0</v>
      </c>
      <c r="N272" s="59">
        <f t="shared" si="15"/>
        <v>0</v>
      </c>
      <c r="O272" s="50"/>
      <c r="P272" s="51"/>
      <c r="Q272" s="51"/>
      <c r="R272" s="51"/>
      <c r="S272" s="50"/>
      <c r="T272" s="51"/>
      <c r="U272" s="51"/>
      <c r="V272" s="51"/>
      <c r="W272" s="51"/>
      <c r="X272" s="50"/>
      <c r="Y272" s="51"/>
      <c r="Z272" s="63" t="str">
        <f t="shared" si="13"/>
        <v/>
      </c>
      <c r="AA272" s="63" t="str">
        <f t="shared" si="14"/>
        <v/>
      </c>
    </row>
    <row r="273" spans="1:27" ht="17.399999999999999" x14ac:dyDescent="0.3">
      <c r="A273" s="34"/>
      <c r="B273" s="34"/>
      <c r="C273" s="56"/>
      <c r="D273" s="37"/>
      <c r="E273" s="55" t="str">
        <f>IF(D273="","",IFERROR(VLOOKUP(D273,Table3[Name]:Table3[OK],6,0),"Please pick an organisation from the list. If your organisation is not in the list, pick ´New organisation´ from the list, and go to the instructions tab to fill the organisation's details"))</f>
        <v/>
      </c>
      <c r="F273" s="48"/>
      <c r="G273" s="39"/>
      <c r="H273" s="55" t="str">
        <f>IFERROR(VLOOKUP(G273,#REF!,5,0),"")</f>
        <v/>
      </c>
      <c r="I273" s="1"/>
      <c r="J273" s="1"/>
      <c r="K273" s="1"/>
      <c r="L273" s="58">
        <v>0</v>
      </c>
      <c r="M273" s="58">
        <v>0</v>
      </c>
      <c r="N273" s="59">
        <f t="shared" si="15"/>
        <v>0</v>
      </c>
      <c r="O273" s="50"/>
      <c r="P273" s="51"/>
      <c r="Q273" s="51"/>
      <c r="R273" s="51"/>
      <c r="S273" s="50"/>
      <c r="T273" s="51"/>
      <c r="U273" s="51"/>
      <c r="V273" s="51"/>
      <c r="W273" s="51"/>
      <c r="X273" s="50"/>
      <c r="Y273" s="51"/>
      <c r="Z273" s="63" t="str">
        <f t="shared" si="13"/>
        <v/>
      </c>
      <c r="AA273" s="63" t="str">
        <f t="shared" si="14"/>
        <v/>
      </c>
    </row>
    <row r="274" spans="1:27" ht="17.399999999999999" x14ac:dyDescent="0.3">
      <c r="A274" s="34"/>
      <c r="B274" s="34"/>
      <c r="C274" s="56"/>
      <c r="D274" s="37"/>
      <c r="E274" s="55" t="str">
        <f>IF(D274="","",IFERROR(VLOOKUP(D274,Table3[Name]:Table3[OK],6,0),"Please pick an organisation from the list. If your organisation is not in the list, pick ´New organisation´ from the list, and go to the instructions tab to fill the organisation's details"))</f>
        <v/>
      </c>
      <c r="F274" s="48"/>
      <c r="G274" s="39"/>
      <c r="H274" s="55" t="str">
        <f>IFERROR(VLOOKUP(G274,#REF!,5,0),"")</f>
        <v/>
      </c>
      <c r="I274" s="1"/>
      <c r="J274" s="1"/>
      <c r="K274" s="1"/>
      <c r="L274" s="58">
        <v>0</v>
      </c>
      <c r="M274" s="58">
        <v>0</v>
      </c>
      <c r="N274" s="59">
        <f t="shared" si="15"/>
        <v>0</v>
      </c>
      <c r="O274" s="50"/>
      <c r="P274" s="51"/>
      <c r="Q274" s="51"/>
      <c r="R274" s="51"/>
      <c r="S274" s="50"/>
      <c r="T274" s="51"/>
      <c r="U274" s="51"/>
      <c r="V274" s="51"/>
      <c r="W274" s="51"/>
      <c r="X274" s="50"/>
      <c r="Y274" s="51"/>
      <c r="Z274" s="63" t="str">
        <f t="shared" si="13"/>
        <v/>
      </c>
      <c r="AA274" s="63" t="str">
        <f t="shared" si="14"/>
        <v/>
      </c>
    </row>
    <row r="275" spans="1:27" ht="17.399999999999999" x14ac:dyDescent="0.3">
      <c r="A275" s="34"/>
      <c r="B275" s="34"/>
      <c r="C275" s="56"/>
      <c r="D275" s="37"/>
      <c r="E275" s="55" t="str">
        <f>IF(D275="","",IFERROR(VLOOKUP(D275,Table3[Name]:Table3[OK],6,0),"Please pick an organisation from the list. If your organisation is not in the list, pick ´New organisation´ from the list, and go to the instructions tab to fill the organisation's details"))</f>
        <v/>
      </c>
      <c r="F275" s="48"/>
      <c r="G275" s="39"/>
      <c r="H275" s="55" t="str">
        <f>IFERROR(VLOOKUP(G275,#REF!,5,0),"")</f>
        <v/>
      </c>
      <c r="I275" s="1"/>
      <c r="J275" s="1"/>
      <c r="K275" s="1"/>
      <c r="L275" s="58">
        <v>0</v>
      </c>
      <c r="M275" s="58">
        <v>0</v>
      </c>
      <c r="N275" s="59">
        <f t="shared" si="15"/>
        <v>0</v>
      </c>
      <c r="O275" s="50"/>
      <c r="P275" s="51"/>
      <c r="Q275" s="51"/>
      <c r="R275" s="51"/>
      <c r="S275" s="50"/>
      <c r="T275" s="51"/>
      <c r="U275" s="51"/>
      <c r="V275" s="51"/>
      <c r="W275" s="51"/>
      <c r="X275" s="50"/>
      <c r="Y275" s="51"/>
      <c r="Z275" s="63" t="str">
        <f t="shared" si="13"/>
        <v/>
      </c>
      <c r="AA275" s="63" t="str">
        <f t="shared" si="14"/>
        <v/>
      </c>
    </row>
    <row r="276" spans="1:27" ht="17.399999999999999" x14ac:dyDescent="0.3">
      <c r="A276" s="34"/>
      <c r="B276" s="34"/>
      <c r="C276" s="56"/>
      <c r="D276" s="37"/>
      <c r="E276" s="55" t="str">
        <f>IF(D276="","",IFERROR(VLOOKUP(D276,Table3[Name]:Table3[OK],6,0),"Please pick an organisation from the list. If your organisation is not in the list, pick ´New organisation´ from the list, and go to the instructions tab to fill the organisation's details"))</f>
        <v/>
      </c>
      <c r="F276" s="48"/>
      <c r="G276" s="39"/>
      <c r="H276" s="55" t="str">
        <f>IFERROR(VLOOKUP(G276,#REF!,5,0),"")</f>
        <v/>
      </c>
      <c r="I276" s="1"/>
      <c r="J276" s="1"/>
      <c r="K276" s="1"/>
      <c r="L276" s="58">
        <v>0</v>
      </c>
      <c r="M276" s="58">
        <v>0</v>
      </c>
      <c r="N276" s="59">
        <f t="shared" si="15"/>
        <v>0</v>
      </c>
      <c r="O276" s="50"/>
      <c r="P276" s="51"/>
      <c r="Q276" s="51"/>
      <c r="R276" s="51"/>
      <c r="S276" s="50"/>
      <c r="T276" s="51"/>
      <c r="U276" s="51"/>
      <c r="V276" s="51"/>
      <c r="W276" s="51"/>
      <c r="X276" s="50"/>
      <c r="Y276" s="51"/>
      <c r="Z276" s="63" t="str">
        <f t="shared" si="13"/>
        <v/>
      </c>
      <c r="AA276" s="63" t="str">
        <f t="shared" si="14"/>
        <v/>
      </c>
    </row>
    <row r="277" spans="1:27" ht="17.399999999999999" x14ac:dyDescent="0.3">
      <c r="A277" s="34"/>
      <c r="B277" s="34"/>
      <c r="C277" s="56"/>
      <c r="D277" s="37"/>
      <c r="E277" s="55" t="str">
        <f>IF(D277="","",IFERROR(VLOOKUP(D277,Table3[Name]:Table3[OK],6,0),"Please pick an organisation from the list. If your organisation is not in the list, pick ´New organisation´ from the list, and go to the instructions tab to fill the organisation's details"))</f>
        <v/>
      </c>
      <c r="F277" s="48"/>
      <c r="G277" s="39"/>
      <c r="H277" s="55" t="str">
        <f>IFERROR(VLOOKUP(G277,#REF!,5,0),"")</f>
        <v/>
      </c>
      <c r="I277" s="1"/>
      <c r="J277" s="1"/>
      <c r="K277" s="1"/>
      <c r="L277" s="58">
        <v>0</v>
      </c>
      <c r="M277" s="58">
        <v>0</v>
      </c>
      <c r="N277" s="59">
        <f t="shared" si="15"/>
        <v>0</v>
      </c>
      <c r="O277" s="50"/>
      <c r="P277" s="51"/>
      <c r="Q277" s="51"/>
      <c r="R277" s="51"/>
      <c r="S277" s="50"/>
      <c r="T277" s="51"/>
      <c r="U277" s="51"/>
      <c r="V277" s="51"/>
      <c r="W277" s="51"/>
      <c r="X277" s="50"/>
      <c r="Y277" s="51"/>
      <c r="Z277" s="63" t="str">
        <f t="shared" si="13"/>
        <v/>
      </c>
      <c r="AA277" s="63" t="str">
        <f t="shared" si="14"/>
        <v/>
      </c>
    </row>
    <row r="278" spans="1:27" ht="17.399999999999999" x14ac:dyDescent="0.3">
      <c r="A278" s="34"/>
      <c r="B278" s="34"/>
      <c r="C278" s="56"/>
      <c r="D278" s="37"/>
      <c r="E278" s="55" t="str">
        <f>IF(D278="","",IFERROR(VLOOKUP(D278,Table3[Name]:Table3[OK],6,0),"Please pick an organisation from the list. If your organisation is not in the list, pick ´New organisation´ from the list, and go to the instructions tab to fill the organisation's details"))</f>
        <v/>
      </c>
      <c r="F278" s="48"/>
      <c r="G278" s="39"/>
      <c r="H278" s="55" t="str">
        <f>IFERROR(VLOOKUP(G278,#REF!,5,0),"")</f>
        <v/>
      </c>
      <c r="I278" s="1"/>
      <c r="J278" s="1"/>
      <c r="K278" s="1"/>
      <c r="L278" s="58">
        <v>0</v>
      </c>
      <c r="M278" s="58">
        <v>0</v>
      </c>
      <c r="N278" s="59">
        <f t="shared" si="15"/>
        <v>0</v>
      </c>
      <c r="O278" s="50"/>
      <c r="P278" s="51"/>
      <c r="Q278" s="51"/>
      <c r="R278" s="51"/>
      <c r="S278" s="50"/>
      <c r="T278" s="51"/>
      <c r="U278" s="51"/>
      <c r="V278" s="51"/>
      <c r="W278" s="51"/>
      <c r="X278" s="50"/>
      <c r="Y278" s="51"/>
      <c r="Z278" s="63" t="str">
        <f t="shared" si="13"/>
        <v/>
      </c>
      <c r="AA278" s="63" t="str">
        <f t="shared" si="14"/>
        <v/>
      </c>
    </row>
    <row r="279" spans="1:27" ht="17.399999999999999" x14ac:dyDescent="0.3">
      <c r="A279" s="34"/>
      <c r="B279" s="34"/>
      <c r="C279" s="56"/>
      <c r="D279" s="37"/>
      <c r="E279" s="55" t="str">
        <f>IF(D279="","",IFERROR(VLOOKUP(D279,Table3[Name]:Table3[OK],6,0),"Please pick an organisation from the list. If your organisation is not in the list, pick ´New organisation´ from the list, and go to the instructions tab to fill the organisation's details"))</f>
        <v/>
      </c>
      <c r="F279" s="48"/>
      <c r="G279" s="39"/>
      <c r="H279" s="55" t="str">
        <f>IFERROR(VLOOKUP(G279,#REF!,5,0),"")</f>
        <v/>
      </c>
      <c r="I279" s="1"/>
      <c r="J279" s="1"/>
      <c r="K279" s="1"/>
      <c r="L279" s="58">
        <v>0</v>
      </c>
      <c r="M279" s="58">
        <v>0</v>
      </c>
      <c r="N279" s="59">
        <f t="shared" si="15"/>
        <v>0</v>
      </c>
      <c r="O279" s="50"/>
      <c r="P279" s="51"/>
      <c r="Q279" s="51"/>
      <c r="R279" s="51"/>
      <c r="S279" s="50"/>
      <c r="T279" s="51"/>
      <c r="U279" s="51"/>
      <c r="V279" s="51"/>
      <c r="W279" s="51"/>
      <c r="X279" s="50"/>
      <c r="Y279" s="51"/>
      <c r="Z279" s="63" t="str">
        <f t="shared" si="13"/>
        <v/>
      </c>
      <c r="AA279" s="63" t="str">
        <f t="shared" si="14"/>
        <v/>
      </c>
    </row>
    <row r="280" spans="1:27" ht="17.399999999999999" x14ac:dyDescent="0.3">
      <c r="A280" s="34"/>
      <c r="B280" s="34"/>
      <c r="C280" s="56"/>
      <c r="D280" s="37"/>
      <c r="E280" s="55" t="str">
        <f>IF(D280="","",IFERROR(VLOOKUP(D280,Table3[Name]:Table3[OK],6,0),"Please pick an organisation from the list. If your organisation is not in the list, pick ´New organisation´ from the list, and go to the instructions tab to fill the organisation's details"))</f>
        <v/>
      </c>
      <c r="F280" s="48"/>
      <c r="G280" s="39"/>
      <c r="H280" s="55" t="str">
        <f>IFERROR(VLOOKUP(G280,#REF!,5,0),"")</f>
        <v/>
      </c>
      <c r="I280" s="1"/>
      <c r="J280" s="1"/>
      <c r="K280" s="1"/>
      <c r="L280" s="58">
        <v>0</v>
      </c>
      <c r="M280" s="58">
        <v>0</v>
      </c>
      <c r="N280" s="59">
        <f t="shared" si="15"/>
        <v>0</v>
      </c>
      <c r="O280" s="50"/>
      <c r="P280" s="51"/>
      <c r="Q280" s="51"/>
      <c r="R280" s="51"/>
      <c r="S280" s="50"/>
      <c r="T280" s="51"/>
      <c r="U280" s="51"/>
      <c r="V280" s="51"/>
      <c r="W280" s="51"/>
      <c r="X280" s="50"/>
      <c r="Y280" s="51"/>
      <c r="Z280" s="63" t="str">
        <f t="shared" si="13"/>
        <v/>
      </c>
      <c r="AA280" s="63" t="str">
        <f t="shared" si="14"/>
        <v/>
      </c>
    </row>
    <row r="281" spans="1:27" ht="17.399999999999999" x14ac:dyDescent="0.3">
      <c r="A281" s="34"/>
      <c r="B281" s="34"/>
      <c r="C281" s="56"/>
      <c r="D281" s="37"/>
      <c r="E281" s="55" t="str">
        <f>IF(D281="","",IFERROR(VLOOKUP(D281,Table3[Name]:Table3[OK],6,0),"Please pick an organisation from the list. If your organisation is not in the list, pick ´New organisation´ from the list, and go to the instructions tab to fill the organisation's details"))</f>
        <v/>
      </c>
      <c r="F281" s="48"/>
      <c r="G281" s="39"/>
      <c r="H281" s="55" t="str">
        <f>IFERROR(VLOOKUP(G281,#REF!,5,0),"")</f>
        <v/>
      </c>
      <c r="I281" s="1"/>
      <c r="J281" s="1"/>
      <c r="K281" s="1"/>
      <c r="L281" s="58">
        <v>0</v>
      </c>
      <c r="M281" s="58">
        <v>0</v>
      </c>
      <c r="N281" s="59">
        <f t="shared" si="15"/>
        <v>0</v>
      </c>
      <c r="O281" s="50"/>
      <c r="P281" s="51"/>
      <c r="Q281" s="51"/>
      <c r="R281" s="51"/>
      <c r="S281" s="50"/>
      <c r="T281" s="51"/>
      <c r="U281" s="51"/>
      <c r="V281" s="51"/>
      <c r="W281" s="51"/>
      <c r="X281" s="50"/>
      <c r="Y281" s="51"/>
      <c r="Z281" s="63" t="str">
        <f t="shared" si="13"/>
        <v/>
      </c>
      <c r="AA281" s="63" t="str">
        <f t="shared" si="14"/>
        <v/>
      </c>
    </row>
    <row r="282" spans="1:27" ht="17.399999999999999" x14ac:dyDescent="0.3">
      <c r="A282" s="34"/>
      <c r="B282" s="34"/>
      <c r="C282" s="56"/>
      <c r="D282" s="37"/>
      <c r="E282" s="55" t="str">
        <f>IF(D282="","",IFERROR(VLOOKUP(D282,Table3[Name]:Table3[OK],6,0),"Please pick an organisation from the list. If your organisation is not in the list, pick ´New organisation´ from the list, and go to the instructions tab to fill the organisation's details"))</f>
        <v/>
      </c>
      <c r="F282" s="48"/>
      <c r="G282" s="39"/>
      <c r="H282" s="55" t="str">
        <f>IFERROR(VLOOKUP(G282,#REF!,5,0),"")</f>
        <v/>
      </c>
      <c r="I282" s="1"/>
      <c r="J282" s="1"/>
      <c r="K282" s="1"/>
      <c r="L282" s="58">
        <v>0</v>
      </c>
      <c r="M282" s="58">
        <v>0</v>
      </c>
      <c r="N282" s="59">
        <f t="shared" si="15"/>
        <v>0</v>
      </c>
      <c r="O282" s="50"/>
      <c r="P282" s="51"/>
      <c r="Q282" s="51"/>
      <c r="R282" s="51"/>
      <c r="S282" s="50"/>
      <c r="T282" s="51"/>
      <c r="U282" s="51"/>
      <c r="V282" s="51"/>
      <c r="W282" s="51"/>
      <c r="X282" s="50"/>
      <c r="Y282" s="51"/>
      <c r="Z282" s="63" t="str">
        <f t="shared" si="13"/>
        <v/>
      </c>
      <c r="AA282" s="63" t="str">
        <f t="shared" si="14"/>
        <v/>
      </c>
    </row>
    <row r="283" spans="1:27" ht="17.399999999999999" x14ac:dyDescent="0.3">
      <c r="A283" s="34"/>
      <c r="B283" s="34"/>
      <c r="C283" s="56"/>
      <c r="D283" s="37"/>
      <c r="E283" s="55" t="str">
        <f>IF(D283="","",IFERROR(VLOOKUP(D283,Table3[Name]:Table3[OK],6,0),"Please pick an organisation from the list. If your organisation is not in the list, pick ´New organisation´ from the list, and go to the instructions tab to fill the organisation's details"))</f>
        <v/>
      </c>
      <c r="F283" s="48"/>
      <c r="G283" s="39"/>
      <c r="H283" s="55" t="str">
        <f>IFERROR(VLOOKUP(G283,#REF!,5,0),"")</f>
        <v/>
      </c>
      <c r="I283" s="1"/>
      <c r="J283" s="1"/>
      <c r="K283" s="1"/>
      <c r="L283" s="58">
        <v>0</v>
      </c>
      <c r="M283" s="58">
        <v>0</v>
      </c>
      <c r="N283" s="59">
        <f t="shared" si="15"/>
        <v>0</v>
      </c>
      <c r="O283" s="50"/>
      <c r="P283" s="51"/>
      <c r="Q283" s="51"/>
      <c r="R283" s="51"/>
      <c r="S283" s="50"/>
      <c r="T283" s="51"/>
      <c r="U283" s="51"/>
      <c r="V283" s="51"/>
      <c r="W283" s="51"/>
      <c r="X283" s="50"/>
      <c r="Y283" s="51"/>
      <c r="Z283" s="63" t="str">
        <f t="shared" si="13"/>
        <v/>
      </c>
      <c r="AA283" s="63" t="str">
        <f t="shared" si="14"/>
        <v/>
      </c>
    </row>
    <row r="284" spans="1:27" ht="17.399999999999999" x14ac:dyDescent="0.3">
      <c r="A284" s="34"/>
      <c r="B284" s="34"/>
      <c r="C284" s="56"/>
      <c r="D284" s="37"/>
      <c r="E284" s="55" t="str">
        <f>IF(D284="","",IFERROR(VLOOKUP(D284,Table3[Name]:Table3[OK],6,0),"Please pick an organisation from the list. If your organisation is not in the list, pick ´New organisation´ from the list, and go to the instructions tab to fill the organisation's details"))</f>
        <v/>
      </c>
      <c r="F284" s="48"/>
      <c r="G284" s="39"/>
      <c r="H284" s="55" t="str">
        <f>IFERROR(VLOOKUP(G284,#REF!,5,0),"")</f>
        <v/>
      </c>
      <c r="I284" s="1"/>
      <c r="J284" s="1"/>
      <c r="K284" s="1"/>
      <c r="L284" s="58">
        <v>0</v>
      </c>
      <c r="M284" s="58">
        <v>0</v>
      </c>
      <c r="N284" s="59">
        <f t="shared" si="15"/>
        <v>0</v>
      </c>
      <c r="O284" s="50"/>
      <c r="P284" s="51"/>
      <c r="Q284" s="51"/>
      <c r="R284" s="51"/>
      <c r="S284" s="50"/>
      <c r="T284" s="51"/>
      <c r="U284" s="51"/>
      <c r="V284" s="51"/>
      <c r="W284" s="51"/>
      <c r="X284" s="50"/>
      <c r="Y284" s="51"/>
      <c r="Z284" s="63" t="str">
        <f t="shared" si="13"/>
        <v/>
      </c>
      <c r="AA284" s="63" t="str">
        <f t="shared" si="14"/>
        <v/>
      </c>
    </row>
    <row r="285" spans="1:27" ht="17.399999999999999" x14ac:dyDescent="0.3">
      <c r="A285" s="34"/>
      <c r="B285" s="34"/>
      <c r="C285" s="56"/>
      <c r="D285" s="37"/>
      <c r="E285" s="55" t="str">
        <f>IF(D285="","",IFERROR(VLOOKUP(D285,Table3[Name]:Table3[OK],6,0),"Please pick an organisation from the list. If your organisation is not in the list, pick ´New organisation´ from the list, and go to the instructions tab to fill the organisation's details"))</f>
        <v/>
      </c>
      <c r="F285" s="48"/>
      <c r="G285" s="39"/>
      <c r="H285" s="55" t="str">
        <f>IFERROR(VLOOKUP(G285,#REF!,5,0),"")</f>
        <v/>
      </c>
      <c r="I285" s="1"/>
      <c r="J285" s="1"/>
      <c r="K285" s="1"/>
      <c r="L285" s="58">
        <v>0</v>
      </c>
      <c r="M285" s="58">
        <v>0</v>
      </c>
      <c r="N285" s="59">
        <f t="shared" si="15"/>
        <v>0</v>
      </c>
      <c r="O285" s="50"/>
      <c r="P285" s="51"/>
      <c r="Q285" s="51"/>
      <c r="R285" s="51"/>
      <c r="S285" s="50"/>
      <c r="T285" s="51"/>
      <c r="U285" s="51"/>
      <c r="V285" s="51"/>
      <c r="W285" s="51"/>
      <c r="X285" s="50"/>
      <c r="Y285" s="51"/>
      <c r="Z285" s="63" t="str">
        <f t="shared" si="13"/>
        <v/>
      </c>
      <c r="AA285" s="63" t="str">
        <f t="shared" si="14"/>
        <v/>
      </c>
    </row>
    <row r="286" spans="1:27" ht="17.399999999999999" x14ac:dyDescent="0.3">
      <c r="A286" s="34"/>
      <c r="B286" s="34"/>
      <c r="C286" s="56"/>
      <c r="D286" s="37"/>
      <c r="E286" s="55" t="str">
        <f>IF(D286="","",IFERROR(VLOOKUP(D286,Table3[Name]:Table3[OK],6,0),"Please pick an organisation from the list. If your organisation is not in the list, pick ´New organisation´ from the list, and go to the instructions tab to fill the organisation's details"))</f>
        <v/>
      </c>
      <c r="F286" s="48"/>
      <c r="G286" s="39"/>
      <c r="H286" s="55" t="str">
        <f>IFERROR(VLOOKUP(G286,#REF!,5,0),"")</f>
        <v/>
      </c>
      <c r="I286" s="1"/>
      <c r="J286" s="1"/>
      <c r="K286" s="1"/>
      <c r="L286" s="58">
        <v>0</v>
      </c>
      <c r="M286" s="58">
        <v>0</v>
      </c>
      <c r="N286" s="59">
        <f t="shared" si="15"/>
        <v>0</v>
      </c>
      <c r="O286" s="50"/>
      <c r="P286" s="51"/>
      <c r="Q286" s="51"/>
      <c r="R286" s="51"/>
      <c r="S286" s="50"/>
      <c r="T286" s="51"/>
      <c r="U286" s="51"/>
      <c r="V286" s="51"/>
      <c r="W286" s="51"/>
      <c r="X286" s="50"/>
      <c r="Y286" s="51"/>
      <c r="Z286" s="63" t="str">
        <f t="shared" si="13"/>
        <v/>
      </c>
      <c r="AA286" s="63" t="str">
        <f t="shared" si="14"/>
        <v/>
      </c>
    </row>
    <row r="287" spans="1:27" ht="17.399999999999999" x14ac:dyDescent="0.3">
      <c r="A287" s="34"/>
      <c r="B287" s="34"/>
      <c r="C287" s="56"/>
      <c r="D287" s="37"/>
      <c r="E287" s="55" t="str">
        <f>IF(D287="","",IFERROR(VLOOKUP(D287,Table3[Name]:Table3[OK],6,0),"Please pick an organisation from the list. If your organisation is not in the list, pick ´New organisation´ from the list, and go to the instructions tab to fill the organisation's details"))</f>
        <v/>
      </c>
      <c r="F287" s="48"/>
      <c r="G287" s="39"/>
      <c r="H287" s="55" t="str">
        <f>IFERROR(VLOOKUP(G287,#REF!,5,0),"")</f>
        <v/>
      </c>
      <c r="I287" s="1"/>
      <c r="J287" s="1"/>
      <c r="K287" s="1"/>
      <c r="L287" s="58">
        <v>0</v>
      </c>
      <c r="M287" s="58">
        <v>0</v>
      </c>
      <c r="N287" s="59">
        <f t="shared" si="15"/>
        <v>0</v>
      </c>
      <c r="O287" s="50"/>
      <c r="P287" s="51"/>
      <c r="Q287" s="51"/>
      <c r="R287" s="51"/>
      <c r="S287" s="50"/>
      <c r="T287" s="51"/>
      <c r="U287" s="51"/>
      <c r="V287" s="51"/>
      <c r="W287" s="51"/>
      <c r="X287" s="50"/>
      <c r="Y287" s="51"/>
      <c r="Z287" s="63" t="str">
        <f t="shared" si="13"/>
        <v/>
      </c>
      <c r="AA287" s="63" t="str">
        <f t="shared" si="14"/>
        <v/>
      </c>
    </row>
    <row r="288" spans="1:27" ht="17.399999999999999" x14ac:dyDescent="0.3">
      <c r="A288" s="34"/>
      <c r="B288" s="34"/>
      <c r="C288" s="56"/>
      <c r="D288" s="37"/>
      <c r="E288" s="55" t="str">
        <f>IF(D288="","",IFERROR(VLOOKUP(D288,Table3[Name]:Table3[OK],6,0),"Please pick an organisation from the list. If your organisation is not in the list, pick ´New organisation´ from the list, and go to the instructions tab to fill the organisation's details"))</f>
        <v/>
      </c>
      <c r="F288" s="48"/>
      <c r="G288" s="39"/>
      <c r="H288" s="55" t="str">
        <f>IFERROR(VLOOKUP(G288,#REF!,5,0),"")</f>
        <v/>
      </c>
      <c r="I288" s="1"/>
      <c r="J288" s="1"/>
      <c r="K288" s="1"/>
      <c r="L288" s="58">
        <v>0</v>
      </c>
      <c r="M288" s="58">
        <v>0</v>
      </c>
      <c r="N288" s="59">
        <f t="shared" si="15"/>
        <v>0</v>
      </c>
      <c r="O288" s="50"/>
      <c r="P288" s="51"/>
      <c r="Q288" s="51"/>
      <c r="R288" s="51"/>
      <c r="S288" s="50"/>
      <c r="T288" s="51"/>
      <c r="U288" s="51"/>
      <c r="V288" s="51"/>
      <c r="W288" s="51"/>
      <c r="X288" s="50"/>
      <c r="Y288" s="51"/>
      <c r="Z288" s="63" t="str">
        <f t="shared" si="13"/>
        <v/>
      </c>
      <c r="AA288" s="63" t="str">
        <f t="shared" si="14"/>
        <v/>
      </c>
    </row>
    <row r="289" spans="1:27" ht="17.399999999999999" x14ac:dyDescent="0.3">
      <c r="A289" s="34"/>
      <c r="B289" s="34"/>
      <c r="C289" s="56"/>
      <c r="D289" s="37"/>
      <c r="E289" s="55" t="str">
        <f>IF(D289="","",IFERROR(VLOOKUP(D289,Table3[Name]:Table3[OK],6,0),"Please pick an organisation from the list. If your organisation is not in the list, pick ´New organisation´ from the list, and go to the instructions tab to fill the organisation's details"))</f>
        <v/>
      </c>
      <c r="F289" s="48"/>
      <c r="G289" s="39"/>
      <c r="H289" s="55" t="str">
        <f>IFERROR(VLOOKUP(G289,#REF!,5,0),"")</f>
        <v/>
      </c>
      <c r="I289" s="1"/>
      <c r="J289" s="1"/>
      <c r="K289" s="1"/>
      <c r="L289" s="58">
        <v>0</v>
      </c>
      <c r="M289" s="58">
        <v>0</v>
      </c>
      <c r="N289" s="59">
        <f t="shared" si="15"/>
        <v>0</v>
      </c>
      <c r="O289" s="50"/>
      <c r="P289" s="51"/>
      <c r="Q289" s="51"/>
      <c r="R289" s="51"/>
      <c r="S289" s="50"/>
      <c r="T289" s="51"/>
      <c r="U289" s="51"/>
      <c r="V289" s="51"/>
      <c r="W289" s="51"/>
      <c r="X289" s="50"/>
      <c r="Y289" s="51"/>
      <c r="Z289" s="63" t="str">
        <f t="shared" si="13"/>
        <v/>
      </c>
      <c r="AA289" s="63" t="str">
        <f t="shared" si="14"/>
        <v/>
      </c>
    </row>
    <row r="290" spans="1:27" ht="17.399999999999999" x14ac:dyDescent="0.3">
      <c r="A290" s="34"/>
      <c r="B290" s="34"/>
      <c r="C290" s="56"/>
      <c r="D290" s="37"/>
      <c r="E290" s="55" t="str">
        <f>IF(D290="","",IFERROR(VLOOKUP(D290,Table3[Name]:Table3[OK],6,0),"Please pick an organisation from the list. If your organisation is not in the list, pick ´New organisation´ from the list, and go to the instructions tab to fill the organisation's details"))</f>
        <v/>
      </c>
      <c r="F290" s="48"/>
      <c r="G290" s="39"/>
      <c r="H290" s="55" t="str">
        <f>IFERROR(VLOOKUP(G290,#REF!,5,0),"")</f>
        <v/>
      </c>
      <c r="I290" s="1"/>
      <c r="J290" s="1"/>
      <c r="K290" s="1"/>
      <c r="L290" s="58">
        <v>0</v>
      </c>
      <c r="M290" s="58">
        <v>0</v>
      </c>
      <c r="N290" s="59">
        <f t="shared" si="15"/>
        <v>0</v>
      </c>
      <c r="O290" s="50"/>
      <c r="P290" s="51"/>
      <c r="Q290" s="51"/>
      <c r="R290" s="51"/>
      <c r="S290" s="50"/>
      <c r="T290" s="51"/>
      <c r="U290" s="51"/>
      <c r="V290" s="51"/>
      <c r="W290" s="51"/>
      <c r="X290" s="50"/>
      <c r="Y290" s="51"/>
      <c r="Z290" s="63" t="str">
        <f t="shared" si="13"/>
        <v/>
      </c>
      <c r="AA290" s="63" t="str">
        <f t="shared" si="14"/>
        <v/>
      </c>
    </row>
    <row r="291" spans="1:27" ht="17.399999999999999" x14ac:dyDescent="0.3">
      <c r="A291" s="34"/>
      <c r="B291" s="34"/>
      <c r="C291" s="56"/>
      <c r="D291" s="37"/>
      <c r="E291" s="55" t="str">
        <f>IF(D291="","",IFERROR(VLOOKUP(D291,Table3[Name]:Table3[OK],6,0),"Please pick an organisation from the list. If your organisation is not in the list, pick ´New organisation´ from the list, and go to the instructions tab to fill the organisation's details"))</f>
        <v/>
      </c>
      <c r="F291" s="48"/>
      <c r="G291" s="39"/>
      <c r="H291" s="55" t="str">
        <f>IFERROR(VLOOKUP(G291,#REF!,5,0),"")</f>
        <v/>
      </c>
      <c r="I291" s="1"/>
      <c r="J291" s="1"/>
      <c r="K291" s="1"/>
      <c r="L291" s="58">
        <v>0</v>
      </c>
      <c r="M291" s="58">
        <v>0</v>
      </c>
      <c r="N291" s="59">
        <f t="shared" si="15"/>
        <v>0</v>
      </c>
      <c r="O291" s="50"/>
      <c r="P291" s="51"/>
      <c r="Q291" s="51"/>
      <c r="R291" s="51"/>
      <c r="S291" s="50"/>
      <c r="T291" s="51"/>
      <c r="U291" s="51"/>
      <c r="V291" s="51"/>
      <c r="W291" s="51"/>
      <c r="X291" s="50"/>
      <c r="Y291" s="51"/>
      <c r="Z291" s="63" t="str">
        <f t="shared" si="13"/>
        <v/>
      </c>
      <c r="AA291" s="63" t="str">
        <f t="shared" si="14"/>
        <v/>
      </c>
    </row>
    <row r="292" spans="1:27" ht="17.399999999999999" x14ac:dyDescent="0.3">
      <c r="A292" s="34"/>
      <c r="B292" s="34"/>
      <c r="C292" s="56"/>
      <c r="D292" s="37"/>
      <c r="E292" s="55" t="str">
        <f>IF(D292="","",IFERROR(VLOOKUP(D292,Table3[Name]:Table3[OK],6,0),"Please pick an organisation from the list. If your organisation is not in the list, pick ´New organisation´ from the list, and go to the instructions tab to fill the organisation's details"))</f>
        <v/>
      </c>
      <c r="F292" s="48"/>
      <c r="G292" s="39"/>
      <c r="H292" s="55" t="str">
        <f>IFERROR(VLOOKUP(G292,#REF!,5,0),"")</f>
        <v/>
      </c>
      <c r="I292" s="1"/>
      <c r="J292" s="1"/>
      <c r="K292" s="1"/>
      <c r="L292" s="58">
        <v>0</v>
      </c>
      <c r="M292" s="58">
        <v>0</v>
      </c>
      <c r="N292" s="59">
        <f t="shared" si="15"/>
        <v>0</v>
      </c>
      <c r="O292" s="50"/>
      <c r="P292" s="51"/>
      <c r="Q292" s="51"/>
      <c r="R292" s="51"/>
      <c r="S292" s="50"/>
      <c r="T292" s="51"/>
      <c r="U292" s="51"/>
      <c r="V292" s="51"/>
      <c r="W292" s="51"/>
      <c r="X292" s="50"/>
      <c r="Y292" s="51"/>
      <c r="Z292" s="63" t="str">
        <f t="shared" si="13"/>
        <v/>
      </c>
      <c r="AA292" s="63" t="str">
        <f t="shared" si="14"/>
        <v/>
      </c>
    </row>
    <row r="293" spans="1:27" ht="17.399999999999999" x14ac:dyDescent="0.3">
      <c r="A293" s="34"/>
      <c r="B293" s="34"/>
      <c r="C293" s="56"/>
      <c r="D293" s="37"/>
      <c r="E293" s="55" t="str">
        <f>IF(D293="","",IFERROR(VLOOKUP(D293,Table3[Name]:Table3[OK],6,0),"Please pick an organisation from the list. If your organisation is not in the list, pick ´New organisation´ from the list, and go to the instructions tab to fill the organisation's details"))</f>
        <v/>
      </c>
      <c r="F293" s="48"/>
      <c r="G293" s="39"/>
      <c r="H293" s="55" t="str">
        <f>IFERROR(VLOOKUP(G293,#REF!,5,0),"")</f>
        <v/>
      </c>
      <c r="I293" s="1"/>
      <c r="J293" s="1"/>
      <c r="K293" s="1"/>
      <c r="L293" s="58">
        <v>0</v>
      </c>
      <c r="M293" s="58">
        <v>0</v>
      </c>
      <c r="N293" s="59">
        <f t="shared" si="15"/>
        <v>0</v>
      </c>
      <c r="O293" s="50"/>
      <c r="P293" s="51"/>
      <c r="Q293" s="51"/>
      <c r="R293" s="51"/>
      <c r="S293" s="50"/>
      <c r="T293" s="51"/>
      <c r="U293" s="51"/>
      <c r="V293" s="51"/>
      <c r="W293" s="51"/>
      <c r="X293" s="50"/>
      <c r="Y293" s="51"/>
      <c r="Z293" s="63" t="str">
        <f t="shared" si="13"/>
        <v/>
      </c>
      <c r="AA293" s="63" t="str">
        <f t="shared" si="14"/>
        <v/>
      </c>
    </row>
    <row r="294" spans="1:27" ht="17.399999999999999" x14ac:dyDescent="0.3">
      <c r="A294" s="34"/>
      <c r="B294" s="34"/>
      <c r="C294" s="56"/>
      <c r="D294" s="37"/>
      <c r="E294" s="55" t="str">
        <f>IF(D294="","",IFERROR(VLOOKUP(D294,Table3[Name]:Table3[OK],6,0),"Please pick an organisation from the list. If your organisation is not in the list, pick ´New organisation´ from the list, and go to the instructions tab to fill the organisation's details"))</f>
        <v/>
      </c>
      <c r="F294" s="48"/>
      <c r="G294" s="39"/>
      <c r="H294" s="55" t="str">
        <f>IFERROR(VLOOKUP(G294,#REF!,5,0),"")</f>
        <v/>
      </c>
      <c r="I294" s="1"/>
      <c r="J294" s="1"/>
      <c r="K294" s="1"/>
      <c r="L294" s="58">
        <v>0</v>
      </c>
      <c r="M294" s="58">
        <v>0</v>
      </c>
      <c r="N294" s="59">
        <f t="shared" si="15"/>
        <v>0</v>
      </c>
      <c r="O294" s="50"/>
      <c r="P294" s="51"/>
      <c r="Q294" s="51"/>
      <c r="R294" s="51"/>
      <c r="S294" s="50"/>
      <c r="T294" s="51"/>
      <c r="U294" s="51"/>
      <c r="V294" s="51"/>
      <c r="W294" s="51"/>
      <c r="X294" s="50"/>
      <c r="Y294" s="51"/>
      <c r="Z294" s="63" t="str">
        <f t="shared" si="13"/>
        <v/>
      </c>
      <c r="AA294" s="63" t="str">
        <f t="shared" si="14"/>
        <v/>
      </c>
    </row>
    <row r="295" spans="1:27" ht="17.399999999999999" x14ac:dyDescent="0.3">
      <c r="A295" s="34"/>
      <c r="B295" s="34"/>
      <c r="C295" s="56"/>
      <c r="D295" s="37"/>
      <c r="E295" s="55" t="str">
        <f>IF(D295="","",IFERROR(VLOOKUP(D295,Table3[Name]:Table3[OK],6,0),"Please pick an organisation from the list. If your organisation is not in the list, pick ´New organisation´ from the list, and go to the instructions tab to fill the organisation's details"))</f>
        <v/>
      </c>
      <c r="F295" s="48"/>
      <c r="G295" s="39"/>
      <c r="H295" s="55" t="str">
        <f>IFERROR(VLOOKUP(G295,#REF!,5,0),"")</f>
        <v/>
      </c>
      <c r="I295" s="1"/>
      <c r="J295" s="1"/>
      <c r="K295" s="1"/>
      <c r="L295" s="58">
        <v>0</v>
      </c>
      <c r="M295" s="58">
        <v>0</v>
      </c>
      <c r="N295" s="59">
        <f t="shared" si="15"/>
        <v>0</v>
      </c>
      <c r="O295" s="50"/>
      <c r="P295" s="51"/>
      <c r="Q295" s="51"/>
      <c r="R295" s="51"/>
      <c r="S295" s="50"/>
      <c r="T295" s="51"/>
      <c r="U295" s="51"/>
      <c r="V295" s="51"/>
      <c r="W295" s="51"/>
      <c r="X295" s="50"/>
      <c r="Y295" s="51"/>
      <c r="Z295" s="63" t="str">
        <f t="shared" si="13"/>
        <v/>
      </c>
      <c r="AA295" s="63" t="str">
        <f t="shared" si="14"/>
        <v/>
      </c>
    </row>
    <row r="296" spans="1:27" ht="17.399999999999999" x14ac:dyDescent="0.3">
      <c r="A296" s="34"/>
      <c r="B296" s="34"/>
      <c r="C296" s="56"/>
      <c r="D296" s="37"/>
      <c r="E296" s="55" t="str">
        <f>IF(D296="","",IFERROR(VLOOKUP(D296,Table3[Name]:Table3[OK],6,0),"Please pick an organisation from the list. If your organisation is not in the list, pick ´New organisation´ from the list, and go to the instructions tab to fill the organisation's details"))</f>
        <v/>
      </c>
      <c r="F296" s="48"/>
      <c r="G296" s="39"/>
      <c r="H296" s="55" t="str">
        <f>IFERROR(VLOOKUP(G296,#REF!,5,0),"")</f>
        <v/>
      </c>
      <c r="I296" s="1"/>
      <c r="J296" s="1"/>
      <c r="K296" s="1"/>
      <c r="L296" s="58">
        <v>0</v>
      </c>
      <c r="M296" s="58">
        <v>0</v>
      </c>
      <c r="N296" s="59">
        <f t="shared" si="15"/>
        <v>0</v>
      </c>
      <c r="O296" s="50"/>
      <c r="P296" s="51"/>
      <c r="Q296" s="51"/>
      <c r="R296" s="51"/>
      <c r="S296" s="50"/>
      <c r="T296" s="51"/>
      <c r="U296" s="51"/>
      <c r="V296" s="51"/>
      <c r="W296" s="51"/>
      <c r="X296" s="50"/>
      <c r="Y296" s="51"/>
      <c r="Z296" s="63" t="str">
        <f t="shared" si="13"/>
        <v/>
      </c>
      <c r="AA296" s="63" t="str">
        <f t="shared" si="14"/>
        <v/>
      </c>
    </row>
    <row r="297" spans="1:27" ht="17.399999999999999" x14ac:dyDescent="0.3">
      <c r="A297" s="34"/>
      <c r="B297" s="34"/>
      <c r="C297" s="56"/>
      <c r="D297" s="37"/>
      <c r="E297" s="55" t="str">
        <f>IF(D297="","",IFERROR(VLOOKUP(D297,Table3[Name]:Table3[OK],6,0),"Please pick an organisation from the list. If your organisation is not in the list, pick ´New organisation´ from the list, and go to the instructions tab to fill the organisation's details"))</f>
        <v/>
      </c>
      <c r="F297" s="48"/>
      <c r="G297" s="39"/>
      <c r="H297" s="55" t="str">
        <f>IFERROR(VLOOKUP(G297,#REF!,5,0),"")</f>
        <v/>
      </c>
      <c r="I297" s="1"/>
      <c r="J297" s="1"/>
      <c r="K297" s="1"/>
      <c r="L297" s="58">
        <v>0</v>
      </c>
      <c r="M297" s="58">
        <v>0</v>
      </c>
      <c r="N297" s="59">
        <f t="shared" si="15"/>
        <v>0</v>
      </c>
      <c r="O297" s="50"/>
      <c r="P297" s="51"/>
      <c r="Q297" s="51"/>
      <c r="R297" s="51"/>
      <c r="S297" s="50"/>
      <c r="T297" s="51"/>
      <c r="U297" s="51"/>
      <c r="V297" s="51"/>
      <c r="W297" s="51"/>
      <c r="X297" s="50"/>
      <c r="Y297" s="51"/>
      <c r="Z297" s="63" t="str">
        <f t="shared" si="13"/>
        <v/>
      </c>
      <c r="AA297" s="63" t="str">
        <f t="shared" si="14"/>
        <v/>
      </c>
    </row>
    <row r="298" spans="1:27" ht="17.399999999999999" x14ac:dyDescent="0.3">
      <c r="A298" s="34"/>
      <c r="B298" s="34"/>
      <c r="C298" s="56"/>
      <c r="D298" s="37"/>
      <c r="E298" s="55" t="str">
        <f>IF(D298="","",IFERROR(VLOOKUP(D298,Table3[Name]:Table3[OK],6,0),"Please pick an organisation from the list. If your organisation is not in the list, pick ´New organisation´ from the list, and go to the instructions tab to fill the organisation's details"))</f>
        <v/>
      </c>
      <c r="F298" s="48"/>
      <c r="G298" s="39"/>
      <c r="H298" s="55" t="str">
        <f>IFERROR(VLOOKUP(G298,#REF!,5,0),"")</f>
        <v/>
      </c>
      <c r="I298" s="1"/>
      <c r="J298" s="1"/>
      <c r="K298" s="1"/>
      <c r="L298" s="58">
        <v>0</v>
      </c>
      <c r="M298" s="58">
        <v>0</v>
      </c>
      <c r="N298" s="59">
        <f t="shared" si="15"/>
        <v>0</v>
      </c>
      <c r="O298" s="50"/>
      <c r="P298" s="51"/>
      <c r="Q298" s="51"/>
      <c r="R298" s="51"/>
      <c r="S298" s="50"/>
      <c r="T298" s="51"/>
      <c r="U298" s="51"/>
      <c r="V298" s="51"/>
      <c r="W298" s="51"/>
      <c r="X298" s="50"/>
      <c r="Y298" s="51"/>
      <c r="Z298" s="63" t="str">
        <f t="shared" si="13"/>
        <v/>
      </c>
      <c r="AA298" s="63" t="str">
        <f t="shared" si="14"/>
        <v/>
      </c>
    </row>
    <row r="299" spans="1:27" ht="17.399999999999999" x14ac:dyDescent="0.3">
      <c r="A299" s="34"/>
      <c r="B299" s="34"/>
      <c r="C299" s="56"/>
      <c r="D299" s="37"/>
      <c r="E299" s="55" t="str">
        <f>IF(D299="","",IFERROR(VLOOKUP(D299,Table3[Name]:Table3[OK],6,0),"Please pick an organisation from the list. If your organisation is not in the list, pick ´New organisation´ from the list, and go to the instructions tab to fill the organisation's details"))</f>
        <v/>
      </c>
      <c r="F299" s="48"/>
      <c r="G299" s="39"/>
      <c r="H299" s="55" t="str">
        <f>IFERROR(VLOOKUP(G299,#REF!,5,0),"")</f>
        <v/>
      </c>
      <c r="I299" s="1"/>
      <c r="J299" s="1"/>
      <c r="K299" s="1"/>
      <c r="L299" s="58">
        <v>0</v>
      </c>
      <c r="M299" s="58">
        <v>0</v>
      </c>
      <c r="N299" s="59">
        <f t="shared" si="15"/>
        <v>0</v>
      </c>
      <c r="O299" s="50"/>
      <c r="P299" s="51"/>
      <c r="Q299" s="51"/>
      <c r="R299" s="51"/>
      <c r="S299" s="50"/>
      <c r="T299" s="51"/>
      <c r="U299" s="51"/>
      <c r="V299" s="51"/>
      <c r="W299" s="51"/>
      <c r="X299" s="50"/>
      <c r="Y299" s="51"/>
      <c r="Z299" s="63" t="str">
        <f t="shared" si="13"/>
        <v/>
      </c>
      <c r="AA299" s="63" t="str">
        <f t="shared" si="14"/>
        <v/>
      </c>
    </row>
    <row r="300" spans="1:27" ht="17.399999999999999" x14ac:dyDescent="0.3">
      <c r="A300" s="34"/>
      <c r="B300" s="34"/>
      <c r="C300" s="56"/>
      <c r="D300" s="37"/>
      <c r="E300" s="55" t="str">
        <f>IF(D300="","",IFERROR(VLOOKUP(D300,Table3[Name]:Table3[OK],6,0),"Please pick an organisation from the list. If your organisation is not in the list, pick ´New organisation´ from the list, and go to the instructions tab to fill the organisation's details"))</f>
        <v/>
      </c>
      <c r="F300" s="48"/>
      <c r="G300" s="39"/>
      <c r="H300" s="55" t="str">
        <f>IFERROR(VLOOKUP(G300,#REF!,5,0),"")</f>
        <v/>
      </c>
      <c r="I300" s="1"/>
      <c r="J300" s="1"/>
      <c r="K300" s="1"/>
      <c r="L300" s="58">
        <v>0</v>
      </c>
      <c r="M300" s="58">
        <v>0</v>
      </c>
      <c r="N300" s="59">
        <f t="shared" si="15"/>
        <v>0</v>
      </c>
      <c r="O300" s="50"/>
      <c r="P300" s="51"/>
      <c r="Q300" s="51"/>
      <c r="R300" s="51"/>
      <c r="S300" s="50"/>
      <c r="T300" s="51"/>
      <c r="U300" s="51"/>
      <c r="V300" s="51"/>
      <c r="W300" s="51"/>
      <c r="X300" s="50"/>
      <c r="Y300" s="51"/>
      <c r="Z300" s="63" t="str">
        <f t="shared" si="13"/>
        <v/>
      </c>
      <c r="AA300" s="63" t="str">
        <f t="shared" si="14"/>
        <v/>
      </c>
    </row>
    <row r="301" spans="1:27" ht="17.399999999999999" x14ac:dyDescent="0.3">
      <c r="A301" s="34"/>
      <c r="B301" s="34"/>
      <c r="C301" s="56"/>
      <c r="D301" s="37"/>
      <c r="E301" s="55" t="str">
        <f>IF(D301="","",IFERROR(VLOOKUP(D301,Table3[Name]:Table3[OK],6,0),"Please pick an organisation from the list. If your organisation is not in the list, pick ´New organisation´ from the list, and go to the instructions tab to fill the organisation's details"))</f>
        <v/>
      </c>
      <c r="F301" s="48"/>
      <c r="G301" s="39"/>
      <c r="H301" s="55" t="str">
        <f>IFERROR(VLOOKUP(G301,#REF!,5,0),"")</f>
        <v/>
      </c>
      <c r="I301" s="1"/>
      <c r="J301" s="1"/>
      <c r="K301" s="1"/>
      <c r="L301" s="58">
        <v>0</v>
      </c>
      <c r="M301" s="58">
        <v>0</v>
      </c>
      <c r="N301" s="59">
        <f t="shared" si="15"/>
        <v>0</v>
      </c>
      <c r="O301" s="50"/>
      <c r="P301" s="51"/>
      <c r="Q301" s="51"/>
      <c r="R301" s="51"/>
      <c r="S301" s="50"/>
      <c r="T301" s="51"/>
      <c r="U301" s="51"/>
      <c r="V301" s="51"/>
      <c r="W301" s="51"/>
      <c r="X301" s="50"/>
      <c r="Y301" s="51"/>
      <c r="Z301" s="63" t="str">
        <f t="shared" si="13"/>
        <v/>
      </c>
      <c r="AA301" s="63" t="str">
        <f t="shared" si="14"/>
        <v/>
      </c>
    </row>
    <row r="302" spans="1:27" ht="17.399999999999999" x14ac:dyDescent="0.3">
      <c r="A302" s="34"/>
      <c r="B302" s="34"/>
      <c r="C302" s="56"/>
      <c r="D302" s="37"/>
      <c r="E302" s="55" t="str">
        <f>IF(D302="","",IFERROR(VLOOKUP(D302,Table3[Name]:Table3[OK],6,0),"Please pick an organisation from the list. If your organisation is not in the list, pick ´New organisation´ from the list, and go to the instructions tab to fill the organisation's details"))</f>
        <v/>
      </c>
      <c r="F302" s="48"/>
      <c r="G302" s="39"/>
      <c r="H302" s="55" t="str">
        <f>IFERROR(VLOOKUP(G302,#REF!,5,0),"")</f>
        <v/>
      </c>
      <c r="I302" s="1"/>
      <c r="J302" s="1"/>
      <c r="K302" s="1"/>
      <c r="L302" s="58">
        <v>0</v>
      </c>
      <c r="M302" s="58">
        <v>0</v>
      </c>
      <c r="N302" s="59">
        <f t="shared" si="15"/>
        <v>0</v>
      </c>
      <c r="O302" s="50"/>
      <c r="P302" s="51"/>
      <c r="Q302" s="51"/>
      <c r="R302" s="51"/>
      <c r="S302" s="50"/>
      <c r="T302" s="51"/>
      <c r="U302" s="51"/>
      <c r="V302" s="51"/>
      <c r="W302" s="51"/>
      <c r="X302" s="50"/>
      <c r="Y302" s="51"/>
      <c r="Z302" s="63" t="str">
        <f t="shared" si="13"/>
        <v/>
      </c>
      <c r="AA302" s="63" t="str">
        <f t="shared" si="14"/>
        <v/>
      </c>
    </row>
    <row r="303" spans="1:27" ht="17.399999999999999" x14ac:dyDescent="0.3">
      <c r="A303" s="34"/>
      <c r="B303" s="34"/>
      <c r="C303" s="56"/>
      <c r="D303" s="37"/>
      <c r="E303" s="55" t="str">
        <f>IF(D303="","",IFERROR(VLOOKUP(D303,Table3[Name]:Table3[OK],6,0),"Please pick an organisation from the list. If your organisation is not in the list, pick ´New organisation´ from the list, and go to the instructions tab to fill the organisation's details"))</f>
        <v/>
      </c>
      <c r="F303" s="48"/>
      <c r="G303" s="39"/>
      <c r="H303" s="55" t="str">
        <f>IFERROR(VLOOKUP(G303,#REF!,5,0),"")</f>
        <v/>
      </c>
      <c r="I303" s="1"/>
      <c r="J303" s="1"/>
      <c r="K303" s="1"/>
      <c r="L303" s="58">
        <v>0</v>
      </c>
      <c r="M303" s="58">
        <v>0</v>
      </c>
      <c r="N303" s="59">
        <f t="shared" si="15"/>
        <v>0</v>
      </c>
      <c r="O303" s="50"/>
      <c r="P303" s="51"/>
      <c r="Q303" s="51"/>
      <c r="R303" s="51"/>
      <c r="S303" s="50"/>
      <c r="T303" s="51"/>
      <c r="U303" s="51"/>
      <c r="V303" s="51"/>
      <c r="W303" s="51"/>
      <c r="X303" s="50"/>
      <c r="Y303" s="51"/>
      <c r="Z303" s="63" t="str">
        <f t="shared" si="13"/>
        <v/>
      </c>
      <c r="AA303" s="63" t="str">
        <f t="shared" si="14"/>
        <v/>
      </c>
    </row>
    <row r="304" spans="1:27" ht="17.399999999999999" x14ac:dyDescent="0.3">
      <c r="A304" s="34"/>
      <c r="B304" s="34"/>
      <c r="C304" s="56"/>
      <c r="D304" s="37"/>
      <c r="E304" s="55" t="str">
        <f>IF(D304="","",IFERROR(VLOOKUP(D304,Table3[Name]:Table3[OK],6,0),"Please pick an organisation from the list. If your organisation is not in the list, pick ´New organisation´ from the list, and go to the instructions tab to fill the organisation's details"))</f>
        <v/>
      </c>
      <c r="F304" s="48"/>
      <c r="G304" s="39"/>
      <c r="H304" s="55" t="str">
        <f>IFERROR(VLOOKUP(G304,#REF!,5,0),"")</f>
        <v/>
      </c>
      <c r="I304" s="1"/>
      <c r="J304" s="1"/>
      <c r="K304" s="1"/>
      <c r="L304" s="58">
        <v>0</v>
      </c>
      <c r="M304" s="58">
        <v>0</v>
      </c>
      <c r="N304" s="59">
        <f t="shared" si="15"/>
        <v>0</v>
      </c>
      <c r="O304" s="50"/>
      <c r="P304" s="51"/>
      <c r="Q304" s="51"/>
      <c r="R304" s="51"/>
      <c r="S304" s="50"/>
      <c r="T304" s="51"/>
      <c r="U304" s="51"/>
      <c r="V304" s="51"/>
      <c r="W304" s="51"/>
      <c r="X304" s="50"/>
      <c r="Y304" s="51"/>
      <c r="Z304" s="63" t="str">
        <f t="shared" si="13"/>
        <v/>
      </c>
      <c r="AA304" s="63" t="str">
        <f t="shared" si="14"/>
        <v/>
      </c>
    </row>
    <row r="305" spans="1:27" ht="17.399999999999999" x14ac:dyDescent="0.3">
      <c r="A305" s="34"/>
      <c r="B305" s="34"/>
      <c r="C305" s="56"/>
      <c r="D305" s="37"/>
      <c r="E305" s="55" t="str">
        <f>IF(D305="","",IFERROR(VLOOKUP(D305,Table3[Name]:Table3[OK],6,0),"Please pick an organisation from the list. If your organisation is not in the list, pick ´New organisation´ from the list, and go to the instructions tab to fill the organisation's details"))</f>
        <v/>
      </c>
      <c r="F305" s="48"/>
      <c r="G305" s="39"/>
      <c r="H305" s="55" t="str">
        <f>IFERROR(VLOOKUP(G305,#REF!,5,0),"")</f>
        <v/>
      </c>
      <c r="I305" s="1"/>
      <c r="J305" s="1"/>
      <c r="K305" s="1"/>
      <c r="L305" s="58">
        <v>0</v>
      </c>
      <c r="M305" s="58">
        <v>0</v>
      </c>
      <c r="N305" s="59">
        <f t="shared" si="15"/>
        <v>0</v>
      </c>
      <c r="O305" s="50"/>
      <c r="P305" s="51"/>
      <c r="Q305" s="51"/>
      <c r="R305" s="51"/>
      <c r="S305" s="50"/>
      <c r="T305" s="51"/>
      <c r="U305" s="51"/>
      <c r="V305" s="51"/>
      <c r="W305" s="51"/>
      <c r="X305" s="50"/>
      <c r="Y305" s="51"/>
      <c r="Z305" s="63" t="str">
        <f t="shared" si="13"/>
        <v/>
      </c>
      <c r="AA305" s="63" t="str">
        <f t="shared" si="14"/>
        <v/>
      </c>
    </row>
    <row r="306" spans="1:27" ht="17.399999999999999" x14ac:dyDescent="0.3">
      <c r="A306" s="34"/>
      <c r="B306" s="34"/>
      <c r="C306" s="56"/>
      <c r="D306" s="37"/>
      <c r="E306" s="55" t="str">
        <f>IF(D306="","",IFERROR(VLOOKUP(D306,Table3[Name]:Table3[OK],6,0),"Please pick an organisation from the list. If your organisation is not in the list, pick ´New organisation´ from the list, and go to the instructions tab to fill the organisation's details"))</f>
        <v/>
      </c>
      <c r="F306" s="48"/>
      <c r="G306" s="39"/>
      <c r="H306" s="55" t="str">
        <f>IFERROR(VLOOKUP(G306,#REF!,5,0),"")</f>
        <v/>
      </c>
      <c r="I306" s="1"/>
      <c r="J306" s="1"/>
      <c r="K306" s="1"/>
      <c r="L306" s="58">
        <v>0</v>
      </c>
      <c r="M306" s="58">
        <v>0</v>
      </c>
      <c r="N306" s="59">
        <f t="shared" si="15"/>
        <v>0</v>
      </c>
      <c r="O306" s="50"/>
      <c r="P306" s="51"/>
      <c r="Q306" s="51"/>
      <c r="R306" s="51"/>
      <c r="S306" s="50"/>
      <c r="T306" s="51"/>
      <c r="U306" s="51"/>
      <c r="V306" s="51"/>
      <c r="W306" s="51"/>
      <c r="X306" s="50"/>
      <c r="Y306" s="51"/>
      <c r="Z306" s="63" t="str">
        <f t="shared" si="13"/>
        <v/>
      </c>
      <c r="AA306" s="63" t="str">
        <f t="shared" si="14"/>
        <v/>
      </c>
    </row>
    <row r="307" spans="1:27" ht="17.399999999999999" x14ac:dyDescent="0.3">
      <c r="A307" s="34"/>
      <c r="B307" s="34"/>
      <c r="C307" s="56"/>
      <c r="D307" s="37"/>
      <c r="E307" s="55" t="str">
        <f>IF(D307="","",IFERROR(VLOOKUP(D307,Table3[Name]:Table3[OK],6,0),"Please pick an organisation from the list. If your organisation is not in the list, pick ´New organisation´ from the list, and go to the instructions tab to fill the organisation's details"))</f>
        <v/>
      </c>
      <c r="F307" s="48"/>
      <c r="G307" s="39"/>
      <c r="H307" s="55" t="str">
        <f>IFERROR(VLOOKUP(G307,#REF!,5,0),"")</f>
        <v/>
      </c>
      <c r="I307" s="1"/>
      <c r="J307" s="1"/>
      <c r="K307" s="1"/>
      <c r="L307" s="58">
        <v>0</v>
      </c>
      <c r="M307" s="58">
        <v>0</v>
      </c>
      <c r="N307" s="59">
        <f t="shared" si="15"/>
        <v>0</v>
      </c>
      <c r="O307" s="50"/>
      <c r="P307" s="51"/>
      <c r="Q307" s="51"/>
      <c r="R307" s="51"/>
      <c r="S307" s="50"/>
      <c r="T307" s="51"/>
      <c r="U307" s="51"/>
      <c r="V307" s="51"/>
      <c r="W307" s="51"/>
      <c r="X307" s="50"/>
      <c r="Y307" s="51"/>
      <c r="Z307" s="63" t="str">
        <f t="shared" si="13"/>
        <v/>
      </c>
      <c r="AA307" s="63" t="str">
        <f t="shared" si="14"/>
        <v/>
      </c>
    </row>
    <row r="308" spans="1:27" ht="17.399999999999999" x14ac:dyDescent="0.3">
      <c r="A308" s="34"/>
      <c r="B308" s="34"/>
      <c r="C308" s="56"/>
      <c r="D308" s="37"/>
      <c r="E308" s="55" t="str">
        <f>IF(D308="","",IFERROR(VLOOKUP(D308,Table3[Name]:Table3[OK],6,0),"Please pick an organisation from the list. If your organisation is not in the list, pick ´New organisation´ from the list, and go to the instructions tab to fill the organisation's details"))</f>
        <v/>
      </c>
      <c r="F308" s="48"/>
      <c r="G308" s="39"/>
      <c r="H308" s="55" t="str">
        <f>IFERROR(VLOOKUP(G308,#REF!,5,0),"")</f>
        <v/>
      </c>
      <c r="I308" s="1"/>
      <c r="J308" s="1"/>
      <c r="K308" s="1"/>
      <c r="L308" s="58">
        <v>0</v>
      </c>
      <c r="M308" s="58">
        <v>0</v>
      </c>
      <c r="N308" s="59">
        <f t="shared" si="15"/>
        <v>0</v>
      </c>
      <c r="O308" s="50"/>
      <c r="P308" s="51"/>
      <c r="Q308" s="51"/>
      <c r="R308" s="51"/>
      <c r="S308" s="50"/>
      <c r="T308" s="51"/>
      <c r="U308" s="51"/>
      <c r="V308" s="51"/>
      <c r="W308" s="51"/>
      <c r="X308" s="50"/>
      <c r="Y308" s="51"/>
      <c r="Z308" s="63" t="str">
        <f t="shared" si="13"/>
        <v/>
      </c>
      <c r="AA308" s="63" t="str">
        <f t="shared" si="14"/>
        <v/>
      </c>
    </row>
    <row r="309" spans="1:27" ht="17.399999999999999" x14ac:dyDescent="0.3">
      <c r="A309" s="34"/>
      <c r="B309" s="34"/>
      <c r="C309" s="56"/>
      <c r="D309" s="37"/>
      <c r="E309" s="55" t="str">
        <f>IF(D309="","",IFERROR(VLOOKUP(D309,Table3[Name]:Table3[OK],6,0),"Please pick an organisation from the list. If your organisation is not in the list, pick ´New organisation´ from the list, and go to the instructions tab to fill the organisation's details"))</f>
        <v/>
      </c>
      <c r="F309" s="48"/>
      <c r="G309" s="39"/>
      <c r="H309" s="55" t="str">
        <f>IFERROR(VLOOKUP(G309,#REF!,5,0),"")</f>
        <v/>
      </c>
      <c r="I309" s="1"/>
      <c r="J309" s="1"/>
      <c r="K309" s="1"/>
      <c r="L309" s="58">
        <v>0</v>
      </c>
      <c r="M309" s="58">
        <v>0</v>
      </c>
      <c r="N309" s="59">
        <f t="shared" si="15"/>
        <v>0</v>
      </c>
      <c r="O309" s="50"/>
      <c r="P309" s="51"/>
      <c r="Q309" s="51"/>
      <c r="R309" s="51"/>
      <c r="S309" s="50"/>
      <c r="T309" s="51"/>
      <c r="U309" s="51"/>
      <c r="V309" s="51"/>
      <c r="W309" s="51"/>
      <c r="X309" s="50"/>
      <c r="Y309" s="51"/>
      <c r="Z309" s="63" t="str">
        <f t="shared" si="13"/>
        <v/>
      </c>
      <c r="AA309" s="63" t="str">
        <f t="shared" si="14"/>
        <v/>
      </c>
    </row>
    <row r="310" spans="1:27" ht="17.399999999999999" x14ac:dyDescent="0.3">
      <c r="A310" s="34"/>
      <c r="B310" s="34"/>
      <c r="C310" s="56"/>
      <c r="D310" s="37"/>
      <c r="E310" s="55" t="str">
        <f>IF(D310="","",IFERROR(VLOOKUP(D310,Table3[Name]:Table3[OK],6,0),"Please pick an organisation from the list. If your organisation is not in the list, pick ´New organisation´ from the list, and go to the instructions tab to fill the organisation's details"))</f>
        <v/>
      </c>
      <c r="F310" s="48"/>
      <c r="G310" s="39"/>
      <c r="H310" s="55" t="str">
        <f>IFERROR(VLOOKUP(G310,#REF!,5,0),"")</f>
        <v/>
      </c>
      <c r="I310" s="1"/>
      <c r="J310" s="1"/>
      <c r="K310" s="1"/>
      <c r="L310" s="58">
        <v>0</v>
      </c>
      <c r="M310" s="58">
        <v>0</v>
      </c>
      <c r="N310" s="59">
        <f t="shared" si="15"/>
        <v>0</v>
      </c>
      <c r="O310" s="50"/>
      <c r="P310" s="51"/>
      <c r="Q310" s="51"/>
      <c r="R310" s="51"/>
      <c r="S310" s="50"/>
      <c r="T310" s="51"/>
      <c r="U310" s="51"/>
      <c r="V310" s="51"/>
      <c r="W310" s="51"/>
      <c r="X310" s="50"/>
      <c r="Y310" s="51"/>
      <c r="Z310" s="63" t="str">
        <f t="shared" si="13"/>
        <v/>
      </c>
      <c r="AA310" s="63" t="str">
        <f t="shared" si="14"/>
        <v/>
      </c>
    </row>
    <row r="311" spans="1:27" ht="17.399999999999999" x14ac:dyDescent="0.3">
      <c r="A311" s="34"/>
      <c r="B311" s="34"/>
      <c r="C311" s="56"/>
      <c r="D311" s="37"/>
      <c r="E311" s="55" t="str">
        <f>IF(D311="","",IFERROR(VLOOKUP(D311,Table3[Name]:Table3[OK],6,0),"Please pick an organisation from the list. If your organisation is not in the list, pick ´New organisation´ from the list, and go to the instructions tab to fill the organisation's details"))</f>
        <v/>
      </c>
      <c r="F311" s="48"/>
      <c r="G311" s="39"/>
      <c r="H311" s="55" t="str">
        <f>IFERROR(VLOOKUP(G311,#REF!,5,0),"")</f>
        <v/>
      </c>
      <c r="I311" s="1"/>
      <c r="J311" s="1"/>
      <c r="K311" s="1"/>
      <c r="L311" s="58">
        <v>0</v>
      </c>
      <c r="M311" s="58">
        <v>0</v>
      </c>
      <c r="N311" s="59">
        <f t="shared" si="15"/>
        <v>0</v>
      </c>
      <c r="O311" s="50"/>
      <c r="P311" s="51"/>
      <c r="Q311" s="51"/>
      <c r="R311" s="51"/>
      <c r="S311" s="50"/>
      <c r="T311" s="51"/>
      <c r="U311" s="51"/>
      <c r="V311" s="51"/>
      <c r="W311" s="51"/>
      <c r="X311" s="50"/>
      <c r="Y311" s="51"/>
      <c r="Z311" s="63" t="str">
        <f t="shared" si="13"/>
        <v/>
      </c>
      <c r="AA311" s="63" t="str">
        <f t="shared" si="14"/>
        <v/>
      </c>
    </row>
    <row r="312" spans="1:27" ht="17.399999999999999" x14ac:dyDescent="0.3">
      <c r="A312" s="34"/>
      <c r="B312" s="34"/>
      <c r="C312" s="56"/>
      <c r="D312" s="37"/>
      <c r="E312" s="55" t="str">
        <f>IF(D312="","",IFERROR(VLOOKUP(D312,Table3[Name]:Table3[OK],6,0),"Please pick an organisation from the list. If your organisation is not in the list, pick ´New organisation´ from the list, and go to the instructions tab to fill the organisation's details"))</f>
        <v/>
      </c>
      <c r="F312" s="48"/>
      <c r="G312" s="39"/>
      <c r="H312" s="55" t="str">
        <f>IFERROR(VLOOKUP(G312,#REF!,5,0),"")</f>
        <v/>
      </c>
      <c r="I312" s="1"/>
      <c r="J312" s="1"/>
      <c r="K312" s="1"/>
      <c r="L312" s="58">
        <v>0</v>
      </c>
      <c r="M312" s="58">
        <v>0</v>
      </c>
      <c r="N312" s="59">
        <f t="shared" si="15"/>
        <v>0</v>
      </c>
      <c r="O312" s="50"/>
      <c r="P312" s="51"/>
      <c r="Q312" s="51"/>
      <c r="R312" s="51"/>
      <c r="S312" s="50"/>
      <c r="T312" s="51"/>
      <c r="U312" s="51"/>
      <c r="V312" s="51"/>
      <c r="W312" s="51"/>
      <c r="X312" s="50"/>
      <c r="Y312" s="51"/>
      <c r="Z312" s="63" t="str">
        <f t="shared" si="13"/>
        <v/>
      </c>
      <c r="AA312" s="63" t="str">
        <f t="shared" si="14"/>
        <v/>
      </c>
    </row>
    <row r="313" spans="1:27" ht="17.399999999999999" x14ac:dyDescent="0.3">
      <c r="A313" s="34"/>
      <c r="B313" s="34"/>
      <c r="C313" s="56"/>
      <c r="D313" s="37"/>
      <c r="E313" s="55" t="str">
        <f>IF(D313="","",IFERROR(VLOOKUP(D313,Table3[Name]:Table3[OK],6,0),"Please pick an organisation from the list. If your organisation is not in the list, pick ´New organisation´ from the list, and go to the instructions tab to fill the organisation's details"))</f>
        <v/>
      </c>
      <c r="F313" s="48"/>
      <c r="G313" s="39"/>
      <c r="H313" s="55" t="str">
        <f>IFERROR(VLOOKUP(G313,#REF!,5,0),"")</f>
        <v/>
      </c>
      <c r="I313" s="1"/>
      <c r="J313" s="1"/>
      <c r="K313" s="1"/>
      <c r="L313" s="58">
        <v>0</v>
      </c>
      <c r="M313" s="58">
        <v>0</v>
      </c>
      <c r="N313" s="59">
        <f t="shared" si="15"/>
        <v>0</v>
      </c>
      <c r="O313" s="50"/>
      <c r="P313" s="51"/>
      <c r="Q313" s="51"/>
      <c r="R313" s="51"/>
      <c r="S313" s="50"/>
      <c r="T313" s="51"/>
      <c r="U313" s="51"/>
      <c r="V313" s="51"/>
      <c r="W313" s="51"/>
      <c r="X313" s="50"/>
      <c r="Y313" s="51"/>
      <c r="Z313" s="63" t="str">
        <f t="shared" si="13"/>
        <v/>
      </c>
      <c r="AA313" s="63" t="str">
        <f t="shared" si="14"/>
        <v/>
      </c>
    </row>
    <row r="314" spans="1:27" ht="17.399999999999999" x14ac:dyDescent="0.3">
      <c r="A314" s="34"/>
      <c r="B314" s="34"/>
      <c r="C314" s="56"/>
      <c r="D314" s="37"/>
      <c r="E314" s="55" t="str">
        <f>IF(D314="","",IFERROR(VLOOKUP(D314,Table3[Name]:Table3[OK],6,0),"Please pick an organisation from the list. If your organisation is not in the list, pick ´New organisation´ from the list, and go to the instructions tab to fill the organisation's details"))</f>
        <v/>
      </c>
      <c r="F314" s="48"/>
      <c r="G314" s="39"/>
      <c r="H314" s="55" t="str">
        <f>IFERROR(VLOOKUP(G314,#REF!,5,0),"")</f>
        <v/>
      </c>
      <c r="I314" s="1"/>
      <c r="J314" s="1"/>
      <c r="K314" s="1"/>
      <c r="L314" s="58">
        <v>0</v>
      </c>
      <c r="M314" s="58">
        <v>0</v>
      </c>
      <c r="N314" s="59">
        <f t="shared" si="15"/>
        <v>0</v>
      </c>
      <c r="O314" s="50"/>
      <c r="P314" s="51"/>
      <c r="Q314" s="51"/>
      <c r="R314" s="51"/>
      <c r="S314" s="50"/>
      <c r="T314" s="51"/>
      <c r="U314" s="51"/>
      <c r="V314" s="51"/>
      <c r="W314" s="51"/>
      <c r="X314" s="50"/>
      <c r="Y314" s="51"/>
      <c r="Z314" s="63" t="str">
        <f t="shared" si="13"/>
        <v/>
      </c>
      <c r="AA314" s="63" t="str">
        <f t="shared" si="14"/>
        <v/>
      </c>
    </row>
    <row r="315" spans="1:27" ht="17.399999999999999" x14ac:dyDescent="0.3">
      <c r="A315" s="34"/>
      <c r="B315" s="34"/>
      <c r="C315" s="56"/>
      <c r="D315" s="37"/>
      <c r="E315" s="55" t="str">
        <f>IF(D315="","",IFERROR(VLOOKUP(D315,Table3[Name]:Table3[OK],6,0),"Please pick an organisation from the list. If your organisation is not in the list, pick ´New organisation´ from the list, and go to the instructions tab to fill the organisation's details"))</f>
        <v/>
      </c>
      <c r="F315" s="48"/>
      <c r="G315" s="39"/>
      <c r="H315" s="55" t="str">
        <f>IFERROR(VLOOKUP(G315,#REF!,5,0),"")</f>
        <v/>
      </c>
      <c r="I315" s="1"/>
      <c r="J315" s="1"/>
      <c r="K315" s="1"/>
      <c r="L315" s="58">
        <v>0</v>
      </c>
      <c r="M315" s="58">
        <v>0</v>
      </c>
      <c r="N315" s="59">
        <f t="shared" si="15"/>
        <v>0</v>
      </c>
      <c r="O315" s="50"/>
      <c r="P315" s="51"/>
      <c r="Q315" s="51"/>
      <c r="R315" s="51"/>
      <c r="S315" s="50"/>
      <c r="T315" s="51"/>
      <c r="U315" s="51"/>
      <c r="V315" s="51"/>
      <c r="W315" s="51"/>
      <c r="X315" s="50"/>
      <c r="Y315" s="51"/>
      <c r="Z315" s="63" t="str">
        <f t="shared" si="13"/>
        <v/>
      </c>
      <c r="AA315" s="63" t="str">
        <f t="shared" si="14"/>
        <v/>
      </c>
    </row>
    <row r="316" spans="1:27" ht="17.399999999999999" x14ac:dyDescent="0.3">
      <c r="A316" s="34"/>
      <c r="B316" s="34"/>
      <c r="C316" s="56"/>
      <c r="D316" s="37"/>
      <c r="E316" s="55" t="str">
        <f>IF(D316="","",IFERROR(VLOOKUP(D316,Table3[Name]:Table3[OK],6,0),"Please pick an organisation from the list. If your organisation is not in the list, pick ´New organisation´ from the list, and go to the instructions tab to fill the organisation's details"))</f>
        <v/>
      </c>
      <c r="F316" s="48"/>
      <c r="G316" s="39"/>
      <c r="H316" s="55" t="str">
        <f>IFERROR(VLOOKUP(G316,#REF!,5,0),"")</f>
        <v/>
      </c>
      <c r="I316" s="1"/>
      <c r="J316" s="1"/>
      <c r="K316" s="1"/>
      <c r="L316" s="58">
        <v>0</v>
      </c>
      <c r="M316" s="58">
        <v>0</v>
      </c>
      <c r="N316" s="59">
        <f t="shared" si="15"/>
        <v>0</v>
      </c>
      <c r="O316" s="50"/>
      <c r="P316" s="51"/>
      <c r="Q316" s="51"/>
      <c r="R316" s="51"/>
      <c r="S316" s="50"/>
      <c r="T316" s="51"/>
      <c r="U316" s="51"/>
      <c r="V316" s="51"/>
      <c r="W316" s="51"/>
      <c r="X316" s="50"/>
      <c r="Y316" s="51"/>
      <c r="Z316" s="63" t="str">
        <f t="shared" si="13"/>
        <v/>
      </c>
      <c r="AA316" s="63" t="str">
        <f t="shared" si="14"/>
        <v/>
      </c>
    </row>
    <row r="317" spans="1:27" ht="17.399999999999999" x14ac:dyDescent="0.3">
      <c r="A317" s="34"/>
      <c r="B317" s="34"/>
      <c r="C317" s="56"/>
      <c r="D317" s="37"/>
      <c r="E317" s="55" t="str">
        <f>IF(D317="","",IFERROR(VLOOKUP(D317,Table3[Name]:Table3[OK],6,0),"Please pick an organisation from the list. If your organisation is not in the list, pick ´New organisation´ from the list, and go to the instructions tab to fill the organisation's details"))</f>
        <v/>
      </c>
      <c r="F317" s="48"/>
      <c r="G317" s="39"/>
      <c r="H317" s="55" t="str">
        <f>IFERROR(VLOOKUP(G317,#REF!,5,0),"")</f>
        <v/>
      </c>
      <c r="I317" s="1"/>
      <c r="J317" s="1"/>
      <c r="K317" s="1"/>
      <c r="L317" s="58">
        <v>0</v>
      </c>
      <c r="M317" s="58">
        <v>0</v>
      </c>
      <c r="N317" s="59">
        <f t="shared" si="15"/>
        <v>0</v>
      </c>
      <c r="O317" s="50"/>
      <c r="P317" s="51"/>
      <c r="Q317" s="51"/>
      <c r="R317" s="51"/>
      <c r="S317" s="50"/>
      <c r="T317" s="51"/>
      <c r="U317" s="51"/>
      <c r="V317" s="51"/>
      <c r="W317" s="51"/>
      <c r="X317" s="50"/>
      <c r="Y317" s="51"/>
      <c r="Z317" s="63" t="str">
        <f t="shared" si="13"/>
        <v/>
      </c>
      <c r="AA317" s="63" t="str">
        <f t="shared" si="14"/>
        <v/>
      </c>
    </row>
    <row r="318" spans="1:27" ht="17.399999999999999" x14ac:dyDescent="0.3">
      <c r="A318" s="34"/>
      <c r="B318" s="34"/>
      <c r="C318" s="56"/>
      <c r="D318" s="37"/>
      <c r="E318" s="55" t="str">
        <f>IF(D318="","",IFERROR(VLOOKUP(D318,Table3[Name]:Table3[OK],6,0),"Please pick an organisation from the list. If your organisation is not in the list, pick ´New organisation´ from the list, and go to the instructions tab to fill the organisation's details"))</f>
        <v/>
      </c>
      <c r="F318" s="48"/>
      <c r="G318" s="39"/>
      <c r="H318" s="55" t="str">
        <f>IFERROR(VLOOKUP(G318,#REF!,5,0),"")</f>
        <v/>
      </c>
      <c r="I318" s="1"/>
      <c r="J318" s="1"/>
      <c r="K318" s="1"/>
      <c r="L318" s="58">
        <v>0</v>
      </c>
      <c r="M318" s="58">
        <v>0</v>
      </c>
      <c r="N318" s="59">
        <f t="shared" si="15"/>
        <v>0</v>
      </c>
      <c r="O318" s="50"/>
      <c r="P318" s="51"/>
      <c r="Q318" s="51"/>
      <c r="R318" s="51"/>
      <c r="S318" s="50"/>
      <c r="T318" s="51"/>
      <c r="U318" s="51"/>
      <c r="V318" s="51"/>
      <c r="W318" s="51"/>
      <c r="X318" s="50"/>
      <c r="Y318" s="51"/>
      <c r="Z318" s="63" t="str">
        <f t="shared" si="13"/>
        <v/>
      </c>
      <c r="AA318" s="63" t="str">
        <f t="shared" si="14"/>
        <v/>
      </c>
    </row>
    <row r="319" spans="1:27" ht="17.399999999999999" x14ac:dyDescent="0.3">
      <c r="A319" s="34"/>
      <c r="B319" s="34"/>
      <c r="C319" s="56"/>
      <c r="D319" s="37"/>
      <c r="E319" s="55" t="str">
        <f>IF(D319="","",IFERROR(VLOOKUP(D319,Table3[Name]:Table3[OK],6,0),"Please pick an organisation from the list. If your organisation is not in the list, pick ´New organisation´ from the list, and go to the instructions tab to fill the organisation's details"))</f>
        <v/>
      </c>
      <c r="F319" s="48"/>
      <c r="G319" s="39"/>
      <c r="H319" s="55" t="str">
        <f>IFERROR(VLOOKUP(G319,#REF!,5,0),"")</f>
        <v/>
      </c>
      <c r="I319" s="1"/>
      <c r="J319" s="1"/>
      <c r="K319" s="1"/>
      <c r="L319" s="58">
        <v>0</v>
      </c>
      <c r="M319" s="58">
        <v>0</v>
      </c>
      <c r="N319" s="59">
        <f t="shared" si="15"/>
        <v>0</v>
      </c>
      <c r="O319" s="50"/>
      <c r="P319" s="51"/>
      <c r="Q319" s="51"/>
      <c r="R319" s="51"/>
      <c r="S319" s="50"/>
      <c r="T319" s="51"/>
      <c r="U319" s="51"/>
      <c r="V319" s="51"/>
      <c r="W319" s="51"/>
      <c r="X319" s="50"/>
      <c r="Y319" s="51"/>
      <c r="Z319" s="63" t="str">
        <f t="shared" si="13"/>
        <v/>
      </c>
      <c r="AA319" s="63" t="str">
        <f t="shared" si="14"/>
        <v/>
      </c>
    </row>
    <row r="320" spans="1:27" ht="17.399999999999999" x14ac:dyDescent="0.3">
      <c r="A320" s="34"/>
      <c r="B320" s="34"/>
      <c r="C320" s="56"/>
      <c r="D320" s="37"/>
      <c r="E320" s="55" t="str">
        <f>IF(D320="","",IFERROR(VLOOKUP(D320,Table3[Name]:Table3[OK],6,0),"Please pick an organisation from the list. If your organisation is not in the list, pick ´New organisation´ from the list, and go to the instructions tab to fill the organisation's details"))</f>
        <v/>
      </c>
      <c r="F320" s="48"/>
      <c r="G320" s="39"/>
      <c r="H320" s="55" t="str">
        <f>IFERROR(VLOOKUP(G320,#REF!,5,0),"")</f>
        <v/>
      </c>
      <c r="I320" s="1"/>
      <c r="J320" s="1"/>
      <c r="K320" s="1"/>
      <c r="L320" s="58">
        <v>0</v>
      </c>
      <c r="M320" s="58">
        <v>0</v>
      </c>
      <c r="N320" s="59">
        <f t="shared" si="15"/>
        <v>0</v>
      </c>
      <c r="O320" s="50"/>
      <c r="P320" s="51"/>
      <c r="Q320" s="51"/>
      <c r="R320" s="51"/>
      <c r="S320" s="50"/>
      <c r="T320" s="51"/>
      <c r="U320" s="51"/>
      <c r="V320" s="51"/>
      <c r="W320" s="51"/>
      <c r="X320" s="50"/>
      <c r="Y320" s="51"/>
      <c r="Z320" s="63" t="str">
        <f t="shared" si="13"/>
        <v/>
      </c>
      <c r="AA320" s="63" t="str">
        <f t="shared" si="14"/>
        <v/>
      </c>
    </row>
    <row r="321" spans="1:27" ht="17.399999999999999" x14ac:dyDescent="0.3">
      <c r="A321" s="34"/>
      <c r="B321" s="34"/>
      <c r="C321" s="56"/>
      <c r="D321" s="37"/>
      <c r="E321" s="55" t="str">
        <f>IF(D321="","",IFERROR(VLOOKUP(D321,Table3[Name]:Table3[OK],6,0),"Please pick an organisation from the list. If your organisation is not in the list, pick ´New organisation´ from the list, and go to the instructions tab to fill the organisation's details"))</f>
        <v/>
      </c>
      <c r="F321" s="48"/>
      <c r="G321" s="39"/>
      <c r="H321" s="55" t="str">
        <f>IFERROR(VLOOKUP(G321,#REF!,5,0),"")</f>
        <v/>
      </c>
      <c r="I321" s="1"/>
      <c r="J321" s="1"/>
      <c r="K321" s="1"/>
      <c r="L321" s="58">
        <v>0</v>
      </c>
      <c r="M321" s="58">
        <v>0</v>
      </c>
      <c r="N321" s="59">
        <f t="shared" si="15"/>
        <v>0</v>
      </c>
      <c r="O321" s="50"/>
      <c r="P321" s="51"/>
      <c r="Q321" s="51"/>
      <c r="R321" s="51"/>
      <c r="S321" s="50"/>
      <c r="T321" s="51"/>
      <c r="U321" s="51"/>
      <c r="V321" s="51"/>
      <c r="W321" s="51"/>
      <c r="X321" s="50"/>
      <c r="Y321" s="51"/>
      <c r="Z321" s="63" t="str">
        <f t="shared" si="13"/>
        <v/>
      </c>
      <c r="AA321" s="63" t="str">
        <f t="shared" si="14"/>
        <v/>
      </c>
    </row>
    <row r="322" spans="1:27" ht="17.399999999999999" x14ac:dyDescent="0.3">
      <c r="A322" s="34"/>
      <c r="B322" s="34"/>
      <c r="C322" s="56"/>
      <c r="D322" s="37"/>
      <c r="E322" s="55" t="str">
        <f>IF(D322="","",IFERROR(VLOOKUP(D322,Table3[Name]:Table3[OK],6,0),"Please pick an organisation from the list. If your organisation is not in the list, pick ´New organisation´ from the list, and go to the instructions tab to fill the organisation's details"))</f>
        <v/>
      </c>
      <c r="F322" s="48"/>
      <c r="G322" s="39"/>
      <c r="H322" s="55" t="str">
        <f>IFERROR(VLOOKUP(G322,#REF!,5,0),"")</f>
        <v/>
      </c>
      <c r="I322" s="1"/>
      <c r="J322" s="1"/>
      <c r="K322" s="1"/>
      <c r="L322" s="58">
        <v>0</v>
      </c>
      <c r="M322" s="58">
        <v>0</v>
      </c>
      <c r="N322" s="59">
        <f t="shared" si="15"/>
        <v>0</v>
      </c>
      <c r="O322" s="50"/>
      <c r="P322" s="51"/>
      <c r="Q322" s="51"/>
      <c r="R322" s="51"/>
      <c r="S322" s="50"/>
      <c r="T322" s="51"/>
      <c r="U322" s="51"/>
      <c r="V322" s="51"/>
      <c r="W322" s="51"/>
      <c r="X322" s="50"/>
      <c r="Y322" s="51"/>
      <c r="Z322" s="63" t="str">
        <f t="shared" si="13"/>
        <v/>
      </c>
      <c r="AA322" s="63" t="str">
        <f t="shared" si="14"/>
        <v/>
      </c>
    </row>
    <row r="323" spans="1:27" ht="17.399999999999999" x14ac:dyDescent="0.3">
      <c r="A323" s="34"/>
      <c r="B323" s="34"/>
      <c r="C323" s="56"/>
      <c r="D323" s="37"/>
      <c r="E323" s="55" t="str">
        <f>IF(D323="","",IFERROR(VLOOKUP(D323,Table3[Name]:Table3[OK],6,0),"Please pick an organisation from the list. If your organisation is not in the list, pick ´New organisation´ from the list, and go to the instructions tab to fill the organisation's details"))</f>
        <v/>
      </c>
      <c r="F323" s="48"/>
      <c r="G323" s="39"/>
      <c r="H323" s="55" t="str">
        <f>IFERROR(VLOOKUP(G323,#REF!,5,0),"")</f>
        <v/>
      </c>
      <c r="I323" s="1"/>
      <c r="J323" s="1"/>
      <c r="K323" s="1"/>
      <c r="L323" s="58">
        <v>0</v>
      </c>
      <c r="M323" s="58">
        <v>0</v>
      </c>
      <c r="N323" s="59">
        <f t="shared" si="15"/>
        <v>0</v>
      </c>
      <c r="O323" s="50"/>
      <c r="P323" s="51"/>
      <c r="Q323" s="51"/>
      <c r="R323" s="51"/>
      <c r="S323" s="50"/>
      <c r="T323" s="51"/>
      <c r="U323" s="51"/>
      <c r="V323" s="51"/>
      <c r="W323" s="51"/>
      <c r="X323" s="50"/>
      <c r="Y323" s="51"/>
      <c r="Z323" s="63" t="str">
        <f t="shared" ref="Z323:Z386" si="16">IF($H323="PiN",IF(AND($O323="",$P323="",$Q323="",$R323="",$S323="",$X323=""),"Please type in the target related to the population type in cells O, P,Q, R or S",IF(X323&lt;&gt;SUM(O323:S323),"Please check the population breakdown. The sum of columns O, P,Q, R abd S is not matching the total value for column X","OK")),IF(H323="","","OK"))</f>
        <v/>
      </c>
      <c r="AA323" s="63" t="str">
        <f t="shared" ref="AA323:AA386" si="17">IF($H323="PiN",IF(SUM($T323:$X323)=0,"Please type in the TOTAL TARGET in column X",IF(SUM($T323:$W323)=$X323,"OK","Please check the age and gender breakdown, the sum of columns T,U, V and W is not matching the total value for column X")),IF($H323="Capacity Building",IF(SUM($T323:$X323)=0,"Please type in the TOTAL TARGET in column X",IF(OR(SUM($T323:$W323)=$X323,SUM($T323:$W323)=0),"OK","Please check the age and gender breakdown, the sum of columns T,U,V and W is not matching the total value for column X")),IF($H323="","","OK")))</f>
        <v/>
      </c>
    </row>
    <row r="324" spans="1:27" ht="17.399999999999999" x14ac:dyDescent="0.3">
      <c r="A324" s="34"/>
      <c r="B324" s="34"/>
      <c r="C324" s="56"/>
      <c r="D324" s="37"/>
      <c r="E324" s="55" t="str">
        <f>IF(D324="","",IFERROR(VLOOKUP(D324,Table3[Name]:Table3[OK],6,0),"Please pick an organisation from the list. If your organisation is not in the list, pick ´New organisation´ from the list, and go to the instructions tab to fill the organisation's details"))</f>
        <v/>
      </c>
      <c r="F324" s="48"/>
      <c r="G324" s="39"/>
      <c r="H324" s="55" t="str">
        <f>IFERROR(VLOOKUP(G324,#REF!,5,0),"")</f>
        <v/>
      </c>
      <c r="I324" s="1"/>
      <c r="J324" s="1"/>
      <c r="K324" s="1"/>
      <c r="L324" s="58">
        <v>0</v>
      </c>
      <c r="M324" s="58">
        <v>0</v>
      </c>
      <c r="N324" s="59">
        <f t="shared" si="15"/>
        <v>0</v>
      </c>
      <c r="O324" s="50"/>
      <c r="P324" s="51"/>
      <c r="Q324" s="51"/>
      <c r="R324" s="51"/>
      <c r="S324" s="50"/>
      <c r="T324" s="51"/>
      <c r="U324" s="51"/>
      <c r="V324" s="51"/>
      <c r="W324" s="51"/>
      <c r="X324" s="50"/>
      <c r="Y324" s="51"/>
      <c r="Z324" s="63" t="str">
        <f t="shared" si="16"/>
        <v/>
      </c>
      <c r="AA324" s="63" t="str">
        <f t="shared" si="17"/>
        <v/>
      </c>
    </row>
    <row r="325" spans="1:27" ht="17.399999999999999" x14ac:dyDescent="0.3">
      <c r="A325" s="34"/>
      <c r="B325" s="34"/>
      <c r="C325" s="56"/>
      <c r="D325" s="37"/>
      <c r="E325" s="55" t="str">
        <f>IF(D325="","",IFERROR(VLOOKUP(D325,Table3[Name]:Table3[OK],6,0),"Please pick an organisation from the list. If your organisation is not in the list, pick ´New organisation´ from the list, and go to the instructions tab to fill the organisation's details"))</f>
        <v/>
      </c>
      <c r="F325" s="48"/>
      <c r="G325" s="39"/>
      <c r="H325" s="55" t="str">
        <f>IFERROR(VLOOKUP(G325,#REF!,5,0),"")</f>
        <v/>
      </c>
      <c r="I325" s="1"/>
      <c r="J325" s="1"/>
      <c r="K325" s="1"/>
      <c r="L325" s="58">
        <v>0</v>
      </c>
      <c r="M325" s="58">
        <v>0</v>
      </c>
      <c r="N325" s="59">
        <f t="shared" si="15"/>
        <v>0</v>
      </c>
      <c r="O325" s="50"/>
      <c r="P325" s="51"/>
      <c r="Q325" s="51"/>
      <c r="R325" s="51"/>
      <c r="S325" s="50"/>
      <c r="T325" s="51"/>
      <c r="U325" s="51"/>
      <c r="V325" s="51"/>
      <c r="W325" s="51"/>
      <c r="X325" s="50"/>
      <c r="Y325" s="51"/>
      <c r="Z325" s="63" t="str">
        <f t="shared" si="16"/>
        <v/>
      </c>
      <c r="AA325" s="63" t="str">
        <f t="shared" si="17"/>
        <v/>
      </c>
    </row>
    <row r="326" spans="1:27" ht="17.399999999999999" x14ac:dyDescent="0.3">
      <c r="A326" s="34"/>
      <c r="B326" s="34"/>
      <c r="C326" s="56"/>
      <c r="D326" s="37"/>
      <c r="E326" s="55" t="str">
        <f>IF(D326="","",IFERROR(VLOOKUP(D326,Table3[Name]:Table3[OK],6,0),"Please pick an organisation from the list. If your organisation is not in the list, pick ´New organisation´ from the list, and go to the instructions tab to fill the organisation's details"))</f>
        <v/>
      </c>
      <c r="F326" s="48"/>
      <c r="G326" s="39"/>
      <c r="H326" s="55" t="str">
        <f>IFERROR(VLOOKUP(G326,#REF!,5,0),"")</f>
        <v/>
      </c>
      <c r="I326" s="1"/>
      <c r="J326" s="1"/>
      <c r="K326" s="1"/>
      <c r="L326" s="58">
        <v>0</v>
      </c>
      <c r="M326" s="58">
        <v>0</v>
      </c>
      <c r="N326" s="59">
        <f t="shared" si="15"/>
        <v>0</v>
      </c>
      <c r="O326" s="50"/>
      <c r="P326" s="51"/>
      <c r="Q326" s="51"/>
      <c r="R326" s="51"/>
      <c r="S326" s="50"/>
      <c r="T326" s="51"/>
      <c r="U326" s="51"/>
      <c r="V326" s="51"/>
      <c r="W326" s="51"/>
      <c r="X326" s="50"/>
      <c r="Y326" s="51"/>
      <c r="Z326" s="63" t="str">
        <f t="shared" si="16"/>
        <v/>
      </c>
      <c r="AA326" s="63" t="str">
        <f t="shared" si="17"/>
        <v/>
      </c>
    </row>
    <row r="327" spans="1:27" ht="17.399999999999999" x14ac:dyDescent="0.3">
      <c r="A327" s="34"/>
      <c r="B327" s="34"/>
      <c r="C327" s="56"/>
      <c r="D327" s="37"/>
      <c r="E327" s="55" t="str">
        <f>IF(D327="","",IFERROR(VLOOKUP(D327,Table3[Name]:Table3[OK],6,0),"Please pick an organisation from the list. If your organisation is not in the list, pick ´New organisation´ from the list, and go to the instructions tab to fill the organisation's details"))</f>
        <v/>
      </c>
      <c r="F327" s="48"/>
      <c r="G327" s="39"/>
      <c r="H327" s="55" t="str">
        <f>IFERROR(VLOOKUP(G327,#REF!,5,0),"")</f>
        <v/>
      </c>
      <c r="I327" s="1"/>
      <c r="J327" s="1"/>
      <c r="K327" s="1"/>
      <c r="L327" s="58">
        <v>0</v>
      </c>
      <c r="M327" s="58">
        <v>0</v>
      </c>
      <c r="N327" s="59">
        <f t="shared" si="15"/>
        <v>0</v>
      </c>
      <c r="O327" s="50"/>
      <c r="P327" s="51"/>
      <c r="Q327" s="51"/>
      <c r="R327" s="51"/>
      <c r="S327" s="50"/>
      <c r="T327" s="51"/>
      <c r="U327" s="51"/>
      <c r="V327" s="51"/>
      <c r="W327" s="51"/>
      <c r="X327" s="50"/>
      <c r="Y327" s="51"/>
      <c r="Z327" s="63" t="str">
        <f t="shared" si="16"/>
        <v/>
      </c>
      <c r="AA327" s="63" t="str">
        <f t="shared" si="17"/>
        <v/>
      </c>
    </row>
    <row r="328" spans="1:27" ht="17.399999999999999" x14ac:dyDescent="0.3">
      <c r="A328" s="34"/>
      <c r="B328" s="34"/>
      <c r="C328" s="56"/>
      <c r="D328" s="37"/>
      <c r="E328" s="55" t="str">
        <f>IF(D328="","",IFERROR(VLOOKUP(D328,Table3[Name]:Table3[OK],6,0),"Please pick an organisation from the list. If your organisation is not in the list, pick ´New organisation´ from the list, and go to the instructions tab to fill the organisation's details"))</f>
        <v/>
      </c>
      <c r="F328" s="48"/>
      <c r="G328" s="39"/>
      <c r="H328" s="55" t="str">
        <f>IFERROR(VLOOKUP(G328,#REF!,5,0),"")</f>
        <v/>
      </c>
      <c r="I328" s="1"/>
      <c r="J328" s="1"/>
      <c r="K328" s="1"/>
      <c r="L328" s="58">
        <v>0</v>
      </c>
      <c r="M328" s="58">
        <v>0</v>
      </c>
      <c r="N328" s="59">
        <f t="shared" si="15"/>
        <v>0</v>
      </c>
      <c r="O328" s="50"/>
      <c r="P328" s="51"/>
      <c r="Q328" s="51"/>
      <c r="R328" s="51"/>
      <c r="S328" s="50"/>
      <c r="T328" s="51"/>
      <c r="U328" s="51"/>
      <c r="V328" s="51"/>
      <c r="W328" s="51"/>
      <c r="X328" s="50"/>
      <c r="Y328" s="51"/>
      <c r="Z328" s="63" t="str">
        <f t="shared" si="16"/>
        <v/>
      </c>
      <c r="AA328" s="63" t="str">
        <f t="shared" si="17"/>
        <v/>
      </c>
    </row>
    <row r="329" spans="1:27" ht="17.399999999999999" x14ac:dyDescent="0.3">
      <c r="A329" s="34"/>
      <c r="B329" s="34"/>
      <c r="C329" s="56"/>
      <c r="D329" s="37"/>
      <c r="E329" s="55" t="str">
        <f>IF(D329="","",IFERROR(VLOOKUP(D329,Table3[Name]:Table3[OK],6,0),"Please pick an organisation from the list. If your organisation is not in the list, pick ´New organisation´ from the list, and go to the instructions tab to fill the organisation's details"))</f>
        <v/>
      </c>
      <c r="F329" s="48"/>
      <c r="G329" s="39"/>
      <c r="H329" s="55" t="str">
        <f>IFERROR(VLOOKUP(G329,#REF!,5,0),"")</f>
        <v/>
      </c>
      <c r="I329" s="1"/>
      <c r="J329" s="1"/>
      <c r="K329" s="1"/>
      <c r="L329" s="58">
        <v>0</v>
      </c>
      <c r="M329" s="58">
        <v>0</v>
      </c>
      <c r="N329" s="59">
        <f t="shared" si="15"/>
        <v>0</v>
      </c>
      <c r="O329" s="50"/>
      <c r="P329" s="51"/>
      <c r="Q329" s="51"/>
      <c r="R329" s="51"/>
      <c r="S329" s="50"/>
      <c r="T329" s="51"/>
      <c r="U329" s="51"/>
      <c r="V329" s="51"/>
      <c r="W329" s="51"/>
      <c r="X329" s="50"/>
      <c r="Y329" s="51"/>
      <c r="Z329" s="63" t="str">
        <f t="shared" si="16"/>
        <v/>
      </c>
      <c r="AA329" s="63" t="str">
        <f t="shared" si="17"/>
        <v/>
      </c>
    </row>
    <row r="330" spans="1:27" ht="17.399999999999999" x14ac:dyDescent="0.3">
      <c r="A330" s="34"/>
      <c r="B330" s="34"/>
      <c r="C330" s="56"/>
      <c r="D330" s="37"/>
      <c r="E330" s="55" t="str">
        <f>IF(D330="","",IFERROR(VLOOKUP(D330,Table3[Name]:Table3[OK],6,0),"Please pick an organisation from the list. If your organisation is not in the list, pick ´New organisation´ from the list, and go to the instructions tab to fill the organisation's details"))</f>
        <v/>
      </c>
      <c r="F330" s="48"/>
      <c r="G330" s="39"/>
      <c r="H330" s="55" t="str">
        <f>IFERROR(VLOOKUP(G330,#REF!,5,0),"")</f>
        <v/>
      </c>
      <c r="I330" s="1"/>
      <c r="J330" s="1"/>
      <c r="K330" s="1"/>
      <c r="L330" s="58">
        <v>0</v>
      </c>
      <c r="M330" s="58">
        <v>0</v>
      </c>
      <c r="N330" s="59">
        <f t="shared" si="15"/>
        <v>0</v>
      </c>
      <c r="O330" s="50"/>
      <c r="P330" s="51"/>
      <c r="Q330" s="51"/>
      <c r="R330" s="51"/>
      <c r="S330" s="50"/>
      <c r="T330" s="51"/>
      <c r="U330" s="51"/>
      <c r="V330" s="51"/>
      <c r="W330" s="51"/>
      <c r="X330" s="50"/>
      <c r="Y330" s="51"/>
      <c r="Z330" s="63" t="str">
        <f t="shared" si="16"/>
        <v/>
      </c>
      <c r="AA330" s="63" t="str">
        <f t="shared" si="17"/>
        <v/>
      </c>
    </row>
    <row r="331" spans="1:27" ht="17.399999999999999" x14ac:dyDescent="0.3">
      <c r="A331" s="34"/>
      <c r="B331" s="34"/>
      <c r="C331" s="56"/>
      <c r="D331" s="37"/>
      <c r="E331" s="55" t="str">
        <f>IF(D331="","",IFERROR(VLOOKUP(D331,Table3[Name]:Table3[OK],6,0),"Please pick an organisation from the list. If your organisation is not in the list, pick ´New organisation´ from the list, and go to the instructions tab to fill the organisation's details"))</f>
        <v/>
      </c>
      <c r="F331" s="48"/>
      <c r="G331" s="39"/>
      <c r="H331" s="55" t="str">
        <f>IFERROR(VLOOKUP(G331,#REF!,5,0),"")</f>
        <v/>
      </c>
      <c r="I331" s="1"/>
      <c r="J331" s="1"/>
      <c r="K331" s="1"/>
      <c r="L331" s="58">
        <v>0</v>
      </c>
      <c r="M331" s="58">
        <v>0</v>
      </c>
      <c r="N331" s="59">
        <f t="shared" si="15"/>
        <v>0</v>
      </c>
      <c r="O331" s="50"/>
      <c r="P331" s="51"/>
      <c r="Q331" s="51"/>
      <c r="R331" s="51"/>
      <c r="S331" s="50"/>
      <c r="T331" s="51"/>
      <c r="U331" s="51"/>
      <c r="V331" s="51"/>
      <c r="W331" s="51"/>
      <c r="X331" s="50"/>
      <c r="Y331" s="51"/>
      <c r="Z331" s="63" t="str">
        <f t="shared" si="16"/>
        <v/>
      </c>
      <c r="AA331" s="63" t="str">
        <f t="shared" si="17"/>
        <v/>
      </c>
    </row>
    <row r="332" spans="1:27" ht="17.399999999999999" x14ac:dyDescent="0.3">
      <c r="A332" s="34"/>
      <c r="B332" s="34"/>
      <c r="C332" s="56"/>
      <c r="D332" s="37"/>
      <c r="E332" s="55" t="str">
        <f>IF(D332="","",IFERROR(VLOOKUP(D332,Table3[Name]:Table3[OK],6,0),"Please pick an organisation from the list. If your organisation is not in the list, pick ´New organisation´ from the list, and go to the instructions tab to fill the organisation's details"))</f>
        <v/>
      </c>
      <c r="F332" s="48"/>
      <c r="G332" s="39"/>
      <c r="H332" s="55" t="str">
        <f>IFERROR(VLOOKUP(G332,#REF!,5,0),"")</f>
        <v/>
      </c>
      <c r="I332" s="1"/>
      <c r="J332" s="1"/>
      <c r="K332" s="1"/>
      <c r="L332" s="58">
        <v>0</v>
      </c>
      <c r="M332" s="58">
        <v>0</v>
      </c>
      <c r="N332" s="59">
        <f t="shared" ref="N332:N395" si="18">L332+M332</f>
        <v>0</v>
      </c>
      <c r="O332" s="50"/>
      <c r="P332" s="51"/>
      <c r="Q332" s="51"/>
      <c r="R332" s="51"/>
      <c r="S332" s="50"/>
      <c r="T332" s="51"/>
      <c r="U332" s="51"/>
      <c r="V332" s="51"/>
      <c r="W332" s="51"/>
      <c r="X332" s="50"/>
      <c r="Y332" s="51"/>
      <c r="Z332" s="63" t="str">
        <f t="shared" si="16"/>
        <v/>
      </c>
      <c r="AA332" s="63" t="str">
        <f t="shared" si="17"/>
        <v/>
      </c>
    </row>
    <row r="333" spans="1:27" ht="17.399999999999999" x14ac:dyDescent="0.3">
      <c r="A333" s="34"/>
      <c r="B333" s="34"/>
      <c r="C333" s="56"/>
      <c r="D333" s="37"/>
      <c r="E333" s="55" t="str">
        <f>IF(D333="","",IFERROR(VLOOKUP(D333,Table3[Name]:Table3[OK],6,0),"Please pick an organisation from the list. If your organisation is not in the list, pick ´New organisation´ from the list, and go to the instructions tab to fill the organisation's details"))</f>
        <v/>
      </c>
      <c r="F333" s="48"/>
      <c r="G333" s="39"/>
      <c r="H333" s="55" t="str">
        <f>IFERROR(VLOOKUP(G333,#REF!,5,0),"")</f>
        <v/>
      </c>
      <c r="I333" s="1"/>
      <c r="J333" s="1"/>
      <c r="K333" s="1"/>
      <c r="L333" s="58">
        <v>0</v>
      </c>
      <c r="M333" s="58">
        <v>0</v>
      </c>
      <c r="N333" s="59">
        <f t="shared" si="18"/>
        <v>0</v>
      </c>
      <c r="O333" s="50"/>
      <c r="P333" s="51"/>
      <c r="Q333" s="51"/>
      <c r="R333" s="51"/>
      <c r="S333" s="50"/>
      <c r="T333" s="51"/>
      <c r="U333" s="51"/>
      <c r="V333" s="51"/>
      <c r="W333" s="51"/>
      <c r="X333" s="50"/>
      <c r="Y333" s="51"/>
      <c r="Z333" s="63" t="str">
        <f t="shared" si="16"/>
        <v/>
      </c>
      <c r="AA333" s="63" t="str">
        <f t="shared" si="17"/>
        <v/>
      </c>
    </row>
    <row r="334" spans="1:27" ht="17.399999999999999" x14ac:dyDescent="0.3">
      <c r="A334" s="34"/>
      <c r="B334" s="34"/>
      <c r="C334" s="56"/>
      <c r="D334" s="37"/>
      <c r="E334" s="55" t="str">
        <f>IF(D334="","",IFERROR(VLOOKUP(D334,Table3[Name]:Table3[OK],6,0),"Please pick an organisation from the list. If your organisation is not in the list, pick ´New organisation´ from the list, and go to the instructions tab to fill the organisation's details"))</f>
        <v/>
      </c>
      <c r="F334" s="48"/>
      <c r="G334" s="39"/>
      <c r="H334" s="55" t="str">
        <f>IFERROR(VLOOKUP(G334,#REF!,5,0),"")</f>
        <v/>
      </c>
      <c r="I334" s="1"/>
      <c r="J334" s="1"/>
      <c r="K334" s="1"/>
      <c r="L334" s="58">
        <v>0</v>
      </c>
      <c r="M334" s="58">
        <v>0</v>
      </c>
      <c r="N334" s="59">
        <f t="shared" si="18"/>
        <v>0</v>
      </c>
      <c r="O334" s="50"/>
      <c r="P334" s="51"/>
      <c r="Q334" s="51"/>
      <c r="R334" s="51"/>
      <c r="S334" s="50"/>
      <c r="T334" s="51"/>
      <c r="U334" s="51"/>
      <c r="V334" s="51"/>
      <c r="W334" s="51"/>
      <c r="X334" s="50"/>
      <c r="Y334" s="51"/>
      <c r="Z334" s="63" t="str">
        <f t="shared" si="16"/>
        <v/>
      </c>
      <c r="AA334" s="63" t="str">
        <f t="shared" si="17"/>
        <v/>
      </c>
    </row>
    <row r="335" spans="1:27" ht="17.399999999999999" x14ac:dyDescent="0.3">
      <c r="A335" s="34"/>
      <c r="B335" s="34"/>
      <c r="C335" s="56"/>
      <c r="D335" s="37"/>
      <c r="E335" s="55" t="str">
        <f>IF(D335="","",IFERROR(VLOOKUP(D335,Table3[Name]:Table3[OK],6,0),"Please pick an organisation from the list. If your organisation is not in the list, pick ´New organisation´ from the list, and go to the instructions tab to fill the organisation's details"))</f>
        <v/>
      </c>
      <c r="F335" s="48"/>
      <c r="G335" s="39"/>
      <c r="H335" s="55" t="str">
        <f>IFERROR(VLOOKUP(G335,#REF!,5,0),"")</f>
        <v/>
      </c>
      <c r="I335" s="1"/>
      <c r="J335" s="1"/>
      <c r="K335" s="1"/>
      <c r="L335" s="58">
        <v>0</v>
      </c>
      <c r="M335" s="58">
        <v>0</v>
      </c>
      <c r="N335" s="59">
        <f t="shared" si="18"/>
        <v>0</v>
      </c>
      <c r="O335" s="50"/>
      <c r="P335" s="51"/>
      <c r="Q335" s="51"/>
      <c r="R335" s="51"/>
      <c r="S335" s="50"/>
      <c r="T335" s="51"/>
      <c r="U335" s="51"/>
      <c r="V335" s="51"/>
      <c r="W335" s="51"/>
      <c r="X335" s="50"/>
      <c r="Y335" s="51"/>
      <c r="Z335" s="63" t="str">
        <f t="shared" si="16"/>
        <v/>
      </c>
      <c r="AA335" s="63" t="str">
        <f t="shared" si="17"/>
        <v/>
      </c>
    </row>
    <row r="336" spans="1:27" ht="17.399999999999999" x14ac:dyDescent="0.3">
      <c r="A336" s="34"/>
      <c r="B336" s="34"/>
      <c r="C336" s="56"/>
      <c r="D336" s="37"/>
      <c r="E336" s="55" t="str">
        <f>IF(D336="","",IFERROR(VLOOKUP(D336,Table3[Name]:Table3[OK],6,0),"Please pick an organisation from the list. If your organisation is not in the list, pick ´New organisation´ from the list, and go to the instructions tab to fill the organisation's details"))</f>
        <v/>
      </c>
      <c r="F336" s="48"/>
      <c r="G336" s="39"/>
      <c r="H336" s="55" t="str">
        <f>IFERROR(VLOOKUP(G336,#REF!,5,0),"")</f>
        <v/>
      </c>
      <c r="I336" s="1"/>
      <c r="J336" s="1"/>
      <c r="K336" s="1"/>
      <c r="L336" s="58">
        <v>0</v>
      </c>
      <c r="M336" s="58">
        <v>0</v>
      </c>
      <c r="N336" s="59">
        <f t="shared" si="18"/>
        <v>0</v>
      </c>
      <c r="O336" s="50"/>
      <c r="P336" s="51"/>
      <c r="Q336" s="51"/>
      <c r="R336" s="51"/>
      <c r="S336" s="50"/>
      <c r="T336" s="51"/>
      <c r="U336" s="51"/>
      <c r="V336" s="51"/>
      <c r="W336" s="51"/>
      <c r="X336" s="50"/>
      <c r="Y336" s="51"/>
      <c r="Z336" s="63" t="str">
        <f t="shared" si="16"/>
        <v/>
      </c>
      <c r="AA336" s="63" t="str">
        <f t="shared" si="17"/>
        <v/>
      </c>
    </row>
    <row r="337" spans="1:27" ht="17.399999999999999" x14ac:dyDescent="0.3">
      <c r="A337" s="34"/>
      <c r="B337" s="34"/>
      <c r="C337" s="56"/>
      <c r="D337" s="37"/>
      <c r="E337" s="55" t="str">
        <f>IF(D337="","",IFERROR(VLOOKUP(D337,Table3[Name]:Table3[OK],6,0),"Please pick an organisation from the list. If your organisation is not in the list, pick ´New organisation´ from the list, and go to the instructions tab to fill the organisation's details"))</f>
        <v/>
      </c>
      <c r="F337" s="48"/>
      <c r="G337" s="39"/>
      <c r="H337" s="55" t="str">
        <f>IFERROR(VLOOKUP(G337,#REF!,5,0),"")</f>
        <v/>
      </c>
      <c r="I337" s="1"/>
      <c r="J337" s="1"/>
      <c r="K337" s="1"/>
      <c r="L337" s="58">
        <v>0</v>
      </c>
      <c r="M337" s="58">
        <v>0</v>
      </c>
      <c r="N337" s="59">
        <f t="shared" si="18"/>
        <v>0</v>
      </c>
      <c r="O337" s="50"/>
      <c r="P337" s="51"/>
      <c r="Q337" s="51"/>
      <c r="R337" s="51"/>
      <c r="S337" s="50"/>
      <c r="T337" s="51"/>
      <c r="U337" s="51"/>
      <c r="V337" s="51"/>
      <c r="W337" s="51"/>
      <c r="X337" s="50"/>
      <c r="Y337" s="51"/>
      <c r="Z337" s="63" t="str">
        <f t="shared" si="16"/>
        <v/>
      </c>
      <c r="AA337" s="63" t="str">
        <f t="shared" si="17"/>
        <v/>
      </c>
    </row>
    <row r="338" spans="1:27" ht="17.399999999999999" x14ac:dyDescent="0.3">
      <c r="A338" s="34"/>
      <c r="B338" s="34"/>
      <c r="C338" s="56"/>
      <c r="D338" s="37"/>
      <c r="E338" s="55" t="str">
        <f>IF(D338="","",IFERROR(VLOOKUP(D338,Table3[Name]:Table3[OK],6,0),"Please pick an organisation from the list. If your organisation is not in the list, pick ´New organisation´ from the list, and go to the instructions tab to fill the organisation's details"))</f>
        <v/>
      </c>
      <c r="F338" s="48"/>
      <c r="G338" s="39"/>
      <c r="H338" s="55" t="str">
        <f>IFERROR(VLOOKUP(G338,#REF!,5,0),"")</f>
        <v/>
      </c>
      <c r="I338" s="1"/>
      <c r="J338" s="1"/>
      <c r="K338" s="1"/>
      <c r="L338" s="58">
        <v>0</v>
      </c>
      <c r="M338" s="58">
        <v>0</v>
      </c>
      <c r="N338" s="59">
        <f t="shared" si="18"/>
        <v>0</v>
      </c>
      <c r="O338" s="50"/>
      <c r="P338" s="51"/>
      <c r="Q338" s="51"/>
      <c r="R338" s="51"/>
      <c r="S338" s="50"/>
      <c r="T338" s="51"/>
      <c r="U338" s="51"/>
      <c r="V338" s="51"/>
      <c r="W338" s="51"/>
      <c r="X338" s="50"/>
      <c r="Y338" s="51"/>
      <c r="Z338" s="63" t="str">
        <f t="shared" si="16"/>
        <v/>
      </c>
      <c r="AA338" s="63" t="str">
        <f t="shared" si="17"/>
        <v/>
      </c>
    </row>
    <row r="339" spans="1:27" ht="17.399999999999999" x14ac:dyDescent="0.3">
      <c r="A339" s="34"/>
      <c r="B339" s="34"/>
      <c r="C339" s="56"/>
      <c r="D339" s="37"/>
      <c r="E339" s="55" t="str">
        <f>IF(D339="","",IFERROR(VLOOKUP(D339,Table3[Name]:Table3[OK],6,0),"Please pick an organisation from the list. If your organisation is not in the list, pick ´New organisation´ from the list, and go to the instructions tab to fill the organisation's details"))</f>
        <v/>
      </c>
      <c r="F339" s="48"/>
      <c r="G339" s="39"/>
      <c r="H339" s="55" t="str">
        <f>IFERROR(VLOOKUP(G339,#REF!,5,0),"")</f>
        <v/>
      </c>
      <c r="I339" s="1"/>
      <c r="J339" s="1"/>
      <c r="K339" s="1"/>
      <c r="L339" s="58">
        <v>0</v>
      </c>
      <c r="M339" s="58">
        <v>0</v>
      </c>
      <c r="N339" s="59">
        <f t="shared" si="18"/>
        <v>0</v>
      </c>
      <c r="O339" s="50"/>
      <c r="P339" s="51"/>
      <c r="Q339" s="51"/>
      <c r="R339" s="51"/>
      <c r="S339" s="50"/>
      <c r="T339" s="51"/>
      <c r="U339" s="51"/>
      <c r="V339" s="51"/>
      <c r="W339" s="51"/>
      <c r="X339" s="50"/>
      <c r="Y339" s="51"/>
      <c r="Z339" s="63" t="str">
        <f t="shared" si="16"/>
        <v/>
      </c>
      <c r="AA339" s="63" t="str">
        <f t="shared" si="17"/>
        <v/>
      </c>
    </row>
    <row r="340" spans="1:27" ht="17.399999999999999" x14ac:dyDescent="0.3">
      <c r="A340" s="34"/>
      <c r="B340" s="34"/>
      <c r="C340" s="56"/>
      <c r="D340" s="37"/>
      <c r="E340" s="55" t="str">
        <f>IF(D340="","",IFERROR(VLOOKUP(D340,Table3[Name]:Table3[OK],6,0),"Please pick an organisation from the list. If your organisation is not in the list, pick ´New organisation´ from the list, and go to the instructions tab to fill the organisation's details"))</f>
        <v/>
      </c>
      <c r="F340" s="48"/>
      <c r="G340" s="39"/>
      <c r="H340" s="55" t="str">
        <f>IFERROR(VLOOKUP(G340,#REF!,5,0),"")</f>
        <v/>
      </c>
      <c r="I340" s="1"/>
      <c r="J340" s="1"/>
      <c r="K340" s="1"/>
      <c r="L340" s="58">
        <v>0</v>
      </c>
      <c r="M340" s="58">
        <v>0</v>
      </c>
      <c r="N340" s="59">
        <f t="shared" si="18"/>
        <v>0</v>
      </c>
      <c r="O340" s="50"/>
      <c r="P340" s="51"/>
      <c r="Q340" s="51"/>
      <c r="R340" s="51"/>
      <c r="S340" s="50"/>
      <c r="T340" s="51"/>
      <c r="U340" s="51"/>
      <c r="V340" s="51"/>
      <c r="W340" s="51"/>
      <c r="X340" s="50"/>
      <c r="Y340" s="51"/>
      <c r="Z340" s="63" t="str">
        <f t="shared" si="16"/>
        <v/>
      </c>
      <c r="AA340" s="63" t="str">
        <f t="shared" si="17"/>
        <v/>
      </c>
    </row>
    <row r="341" spans="1:27" ht="17.399999999999999" x14ac:dyDescent="0.3">
      <c r="A341" s="34"/>
      <c r="B341" s="34"/>
      <c r="C341" s="56"/>
      <c r="D341" s="37"/>
      <c r="E341" s="55" t="str">
        <f>IF(D341="","",IFERROR(VLOOKUP(D341,Table3[Name]:Table3[OK],6,0),"Please pick an organisation from the list. If your organisation is not in the list, pick ´New organisation´ from the list, and go to the instructions tab to fill the organisation's details"))</f>
        <v/>
      </c>
      <c r="F341" s="48"/>
      <c r="G341" s="39"/>
      <c r="H341" s="55" t="str">
        <f>IFERROR(VLOOKUP(G341,#REF!,5,0),"")</f>
        <v/>
      </c>
      <c r="I341" s="1"/>
      <c r="J341" s="1"/>
      <c r="K341" s="1"/>
      <c r="L341" s="58">
        <v>0</v>
      </c>
      <c r="M341" s="58">
        <v>0</v>
      </c>
      <c r="N341" s="59">
        <f t="shared" si="18"/>
        <v>0</v>
      </c>
      <c r="O341" s="50"/>
      <c r="P341" s="51"/>
      <c r="Q341" s="51"/>
      <c r="R341" s="51"/>
      <c r="S341" s="50"/>
      <c r="T341" s="51"/>
      <c r="U341" s="51"/>
      <c r="V341" s="51"/>
      <c r="W341" s="51"/>
      <c r="X341" s="50"/>
      <c r="Y341" s="51"/>
      <c r="Z341" s="63" t="str">
        <f t="shared" si="16"/>
        <v/>
      </c>
      <c r="AA341" s="63" t="str">
        <f t="shared" si="17"/>
        <v/>
      </c>
    </row>
    <row r="342" spans="1:27" ht="17.399999999999999" x14ac:dyDescent="0.3">
      <c r="A342" s="34"/>
      <c r="B342" s="34"/>
      <c r="C342" s="56"/>
      <c r="D342" s="37"/>
      <c r="E342" s="55" t="str">
        <f>IF(D342="","",IFERROR(VLOOKUP(D342,Table3[Name]:Table3[OK],6,0),"Please pick an organisation from the list. If your organisation is not in the list, pick ´New organisation´ from the list, and go to the instructions tab to fill the organisation's details"))</f>
        <v/>
      </c>
      <c r="F342" s="48"/>
      <c r="G342" s="39"/>
      <c r="H342" s="55" t="str">
        <f>IFERROR(VLOOKUP(G342,#REF!,5,0),"")</f>
        <v/>
      </c>
      <c r="I342" s="1"/>
      <c r="J342" s="1"/>
      <c r="K342" s="1"/>
      <c r="L342" s="58">
        <v>0</v>
      </c>
      <c r="M342" s="58">
        <v>0</v>
      </c>
      <c r="N342" s="59">
        <f t="shared" si="18"/>
        <v>0</v>
      </c>
      <c r="O342" s="50"/>
      <c r="P342" s="51"/>
      <c r="Q342" s="51"/>
      <c r="R342" s="51"/>
      <c r="S342" s="50"/>
      <c r="T342" s="51"/>
      <c r="U342" s="51"/>
      <c r="V342" s="51"/>
      <c r="W342" s="51"/>
      <c r="X342" s="50"/>
      <c r="Y342" s="51"/>
      <c r="Z342" s="63" t="str">
        <f t="shared" si="16"/>
        <v/>
      </c>
      <c r="AA342" s="63" t="str">
        <f t="shared" si="17"/>
        <v/>
      </c>
    </row>
    <row r="343" spans="1:27" ht="17.399999999999999" x14ac:dyDescent="0.3">
      <c r="A343" s="34"/>
      <c r="B343" s="34"/>
      <c r="C343" s="56"/>
      <c r="D343" s="37"/>
      <c r="E343" s="55" t="str">
        <f>IF(D343="","",IFERROR(VLOOKUP(D343,Table3[Name]:Table3[OK],6,0),"Please pick an organisation from the list. If your organisation is not in the list, pick ´New organisation´ from the list, and go to the instructions tab to fill the organisation's details"))</f>
        <v/>
      </c>
      <c r="F343" s="48"/>
      <c r="G343" s="39"/>
      <c r="H343" s="55" t="str">
        <f>IFERROR(VLOOKUP(G343,#REF!,5,0),"")</f>
        <v/>
      </c>
      <c r="I343" s="1"/>
      <c r="J343" s="1"/>
      <c r="K343" s="1"/>
      <c r="L343" s="58">
        <v>0</v>
      </c>
      <c r="M343" s="58">
        <v>0</v>
      </c>
      <c r="N343" s="59">
        <f t="shared" si="18"/>
        <v>0</v>
      </c>
      <c r="O343" s="50"/>
      <c r="P343" s="51"/>
      <c r="Q343" s="51"/>
      <c r="R343" s="51"/>
      <c r="S343" s="50"/>
      <c r="T343" s="51"/>
      <c r="U343" s="51"/>
      <c r="V343" s="51"/>
      <c r="W343" s="51"/>
      <c r="X343" s="50"/>
      <c r="Y343" s="51"/>
      <c r="Z343" s="63" t="str">
        <f t="shared" si="16"/>
        <v/>
      </c>
      <c r="AA343" s="63" t="str">
        <f t="shared" si="17"/>
        <v/>
      </c>
    </row>
    <row r="344" spans="1:27" ht="17.399999999999999" x14ac:dyDescent="0.3">
      <c r="A344" s="34"/>
      <c r="B344" s="34"/>
      <c r="C344" s="56"/>
      <c r="D344" s="37"/>
      <c r="E344" s="55" t="str">
        <f>IF(D344="","",IFERROR(VLOOKUP(D344,Table3[Name]:Table3[OK],6,0),"Please pick an organisation from the list. If your organisation is not in the list, pick ´New organisation´ from the list, and go to the instructions tab to fill the organisation's details"))</f>
        <v/>
      </c>
      <c r="F344" s="48"/>
      <c r="G344" s="39"/>
      <c r="H344" s="55" t="str">
        <f>IFERROR(VLOOKUP(G344,#REF!,5,0),"")</f>
        <v/>
      </c>
      <c r="I344" s="1"/>
      <c r="J344" s="1"/>
      <c r="K344" s="1"/>
      <c r="L344" s="58">
        <v>0</v>
      </c>
      <c r="M344" s="58">
        <v>0</v>
      </c>
      <c r="N344" s="59">
        <f t="shared" si="18"/>
        <v>0</v>
      </c>
      <c r="O344" s="50"/>
      <c r="P344" s="51"/>
      <c r="Q344" s="51"/>
      <c r="R344" s="51"/>
      <c r="S344" s="50"/>
      <c r="T344" s="51"/>
      <c r="U344" s="51"/>
      <c r="V344" s="51"/>
      <c r="W344" s="51"/>
      <c r="X344" s="50"/>
      <c r="Y344" s="51"/>
      <c r="Z344" s="63" t="str">
        <f t="shared" si="16"/>
        <v/>
      </c>
      <c r="AA344" s="63" t="str">
        <f t="shared" si="17"/>
        <v/>
      </c>
    </row>
    <row r="345" spans="1:27" ht="17.399999999999999" x14ac:dyDescent="0.3">
      <c r="A345" s="34"/>
      <c r="B345" s="34"/>
      <c r="C345" s="56"/>
      <c r="D345" s="37"/>
      <c r="E345" s="55" t="str">
        <f>IF(D345="","",IFERROR(VLOOKUP(D345,Table3[Name]:Table3[OK],6,0),"Please pick an organisation from the list. If your organisation is not in the list, pick ´New organisation´ from the list, and go to the instructions tab to fill the organisation's details"))</f>
        <v/>
      </c>
      <c r="F345" s="48"/>
      <c r="G345" s="39"/>
      <c r="H345" s="55" t="str">
        <f>IFERROR(VLOOKUP(G345,#REF!,5,0),"")</f>
        <v/>
      </c>
      <c r="I345" s="1"/>
      <c r="J345" s="1"/>
      <c r="K345" s="1"/>
      <c r="L345" s="58">
        <v>0</v>
      </c>
      <c r="M345" s="58">
        <v>0</v>
      </c>
      <c r="N345" s="59">
        <f t="shared" si="18"/>
        <v>0</v>
      </c>
      <c r="O345" s="50"/>
      <c r="P345" s="51"/>
      <c r="Q345" s="51"/>
      <c r="R345" s="51"/>
      <c r="S345" s="50"/>
      <c r="T345" s="51"/>
      <c r="U345" s="51"/>
      <c r="V345" s="51"/>
      <c r="W345" s="51"/>
      <c r="X345" s="50"/>
      <c r="Y345" s="51"/>
      <c r="Z345" s="63" t="str">
        <f t="shared" si="16"/>
        <v/>
      </c>
      <c r="AA345" s="63" t="str">
        <f t="shared" si="17"/>
        <v/>
      </c>
    </row>
    <row r="346" spans="1:27" ht="17.399999999999999" x14ac:dyDescent="0.3">
      <c r="A346" s="34"/>
      <c r="B346" s="34"/>
      <c r="C346" s="56"/>
      <c r="D346" s="37"/>
      <c r="E346" s="55" t="str">
        <f>IF(D346="","",IFERROR(VLOOKUP(D346,Table3[Name]:Table3[OK],6,0),"Please pick an organisation from the list. If your organisation is not in the list, pick ´New organisation´ from the list, and go to the instructions tab to fill the organisation's details"))</f>
        <v/>
      </c>
      <c r="F346" s="48"/>
      <c r="G346" s="39"/>
      <c r="H346" s="55" t="str">
        <f>IFERROR(VLOOKUP(G346,#REF!,5,0),"")</f>
        <v/>
      </c>
      <c r="I346" s="1"/>
      <c r="J346" s="1"/>
      <c r="K346" s="1"/>
      <c r="L346" s="58">
        <v>0</v>
      </c>
      <c r="M346" s="58">
        <v>0</v>
      </c>
      <c r="N346" s="59">
        <f t="shared" si="18"/>
        <v>0</v>
      </c>
      <c r="O346" s="50"/>
      <c r="P346" s="51"/>
      <c r="Q346" s="51"/>
      <c r="R346" s="51"/>
      <c r="S346" s="50"/>
      <c r="T346" s="51"/>
      <c r="U346" s="51"/>
      <c r="V346" s="51"/>
      <c r="W346" s="51"/>
      <c r="X346" s="50"/>
      <c r="Y346" s="51"/>
      <c r="Z346" s="63" t="str">
        <f t="shared" si="16"/>
        <v/>
      </c>
      <c r="AA346" s="63" t="str">
        <f t="shared" si="17"/>
        <v/>
      </c>
    </row>
    <row r="347" spans="1:27" ht="17.399999999999999" x14ac:dyDescent="0.3">
      <c r="A347" s="34"/>
      <c r="B347" s="34"/>
      <c r="C347" s="56"/>
      <c r="D347" s="37"/>
      <c r="E347" s="55" t="str">
        <f>IF(D347="","",IFERROR(VLOOKUP(D347,Table3[Name]:Table3[OK],6,0),"Please pick an organisation from the list. If your organisation is not in the list, pick ´New organisation´ from the list, and go to the instructions tab to fill the organisation's details"))</f>
        <v/>
      </c>
      <c r="F347" s="48"/>
      <c r="G347" s="39"/>
      <c r="H347" s="55" t="str">
        <f>IFERROR(VLOOKUP(G347,#REF!,5,0),"")</f>
        <v/>
      </c>
      <c r="I347" s="1"/>
      <c r="J347" s="1"/>
      <c r="K347" s="1"/>
      <c r="L347" s="58">
        <v>0</v>
      </c>
      <c r="M347" s="58">
        <v>0</v>
      </c>
      <c r="N347" s="59">
        <f t="shared" si="18"/>
        <v>0</v>
      </c>
      <c r="O347" s="50"/>
      <c r="P347" s="51"/>
      <c r="Q347" s="51"/>
      <c r="R347" s="51"/>
      <c r="S347" s="50"/>
      <c r="T347" s="51"/>
      <c r="U347" s="51"/>
      <c r="V347" s="51"/>
      <c r="W347" s="51"/>
      <c r="X347" s="50"/>
      <c r="Y347" s="51"/>
      <c r="Z347" s="63" t="str">
        <f t="shared" si="16"/>
        <v/>
      </c>
      <c r="AA347" s="63" t="str">
        <f t="shared" si="17"/>
        <v/>
      </c>
    </row>
    <row r="348" spans="1:27" ht="17.399999999999999" x14ac:dyDescent="0.3">
      <c r="A348" s="34"/>
      <c r="B348" s="34"/>
      <c r="C348" s="56"/>
      <c r="D348" s="37"/>
      <c r="E348" s="55" t="str">
        <f>IF(D348="","",IFERROR(VLOOKUP(D348,Table3[Name]:Table3[OK],6,0),"Please pick an organisation from the list. If your organisation is not in the list, pick ´New organisation´ from the list, and go to the instructions tab to fill the organisation's details"))</f>
        <v/>
      </c>
      <c r="F348" s="48"/>
      <c r="G348" s="39"/>
      <c r="H348" s="55" t="str">
        <f>IFERROR(VLOOKUP(G348,#REF!,5,0),"")</f>
        <v/>
      </c>
      <c r="I348" s="1"/>
      <c r="J348" s="1"/>
      <c r="K348" s="1"/>
      <c r="L348" s="58">
        <v>0</v>
      </c>
      <c r="M348" s="58">
        <v>0</v>
      </c>
      <c r="N348" s="59">
        <f t="shared" si="18"/>
        <v>0</v>
      </c>
      <c r="O348" s="50"/>
      <c r="P348" s="51"/>
      <c r="Q348" s="51"/>
      <c r="R348" s="51"/>
      <c r="S348" s="50"/>
      <c r="T348" s="51"/>
      <c r="U348" s="51"/>
      <c r="V348" s="51"/>
      <c r="W348" s="51"/>
      <c r="X348" s="50"/>
      <c r="Y348" s="51"/>
      <c r="Z348" s="63" t="str">
        <f t="shared" si="16"/>
        <v/>
      </c>
      <c r="AA348" s="63" t="str">
        <f t="shared" si="17"/>
        <v/>
      </c>
    </row>
    <row r="349" spans="1:27" ht="17.399999999999999" x14ac:dyDescent="0.3">
      <c r="A349" s="34"/>
      <c r="B349" s="34"/>
      <c r="C349" s="56"/>
      <c r="D349" s="37"/>
      <c r="E349" s="55" t="str">
        <f>IF(D349="","",IFERROR(VLOOKUP(D349,Table3[Name]:Table3[OK],6,0),"Please pick an organisation from the list. If your organisation is not in the list, pick ´New organisation´ from the list, and go to the instructions tab to fill the organisation's details"))</f>
        <v/>
      </c>
      <c r="F349" s="48"/>
      <c r="G349" s="39"/>
      <c r="H349" s="55" t="str">
        <f>IFERROR(VLOOKUP(G349,#REF!,5,0),"")</f>
        <v/>
      </c>
      <c r="I349" s="1"/>
      <c r="J349" s="1"/>
      <c r="K349" s="1"/>
      <c r="L349" s="58">
        <v>0</v>
      </c>
      <c r="M349" s="58">
        <v>0</v>
      </c>
      <c r="N349" s="59">
        <f t="shared" si="18"/>
        <v>0</v>
      </c>
      <c r="O349" s="50"/>
      <c r="P349" s="51"/>
      <c r="Q349" s="51"/>
      <c r="R349" s="51"/>
      <c r="S349" s="50"/>
      <c r="T349" s="51"/>
      <c r="U349" s="51"/>
      <c r="V349" s="51"/>
      <c r="W349" s="51"/>
      <c r="X349" s="50"/>
      <c r="Y349" s="51"/>
      <c r="Z349" s="63" t="str">
        <f t="shared" si="16"/>
        <v/>
      </c>
      <c r="AA349" s="63" t="str">
        <f t="shared" si="17"/>
        <v/>
      </c>
    </row>
    <row r="350" spans="1:27" ht="17.399999999999999" x14ac:dyDescent="0.3">
      <c r="A350" s="34"/>
      <c r="B350" s="34"/>
      <c r="C350" s="56"/>
      <c r="D350" s="37"/>
      <c r="E350" s="55" t="str">
        <f>IF(D350="","",IFERROR(VLOOKUP(D350,Table3[Name]:Table3[OK],6,0),"Please pick an organisation from the list. If your organisation is not in the list, pick ´New organisation´ from the list, and go to the instructions tab to fill the organisation's details"))</f>
        <v/>
      </c>
      <c r="F350" s="48"/>
      <c r="G350" s="39"/>
      <c r="H350" s="55" t="str">
        <f>IFERROR(VLOOKUP(G350,#REF!,5,0),"")</f>
        <v/>
      </c>
      <c r="I350" s="1"/>
      <c r="J350" s="1"/>
      <c r="K350" s="1"/>
      <c r="L350" s="58">
        <v>0</v>
      </c>
      <c r="M350" s="58">
        <v>0</v>
      </c>
      <c r="N350" s="59">
        <f t="shared" si="18"/>
        <v>0</v>
      </c>
      <c r="O350" s="50"/>
      <c r="P350" s="51"/>
      <c r="Q350" s="51"/>
      <c r="R350" s="51"/>
      <c r="S350" s="50"/>
      <c r="T350" s="51"/>
      <c r="U350" s="51"/>
      <c r="V350" s="51"/>
      <c r="W350" s="51"/>
      <c r="X350" s="50"/>
      <c r="Y350" s="51"/>
      <c r="Z350" s="63" t="str">
        <f t="shared" si="16"/>
        <v/>
      </c>
      <c r="AA350" s="63" t="str">
        <f t="shared" si="17"/>
        <v/>
      </c>
    </row>
    <row r="351" spans="1:27" ht="17.399999999999999" x14ac:dyDescent="0.3">
      <c r="A351" s="34"/>
      <c r="B351" s="34"/>
      <c r="C351" s="56"/>
      <c r="D351" s="37"/>
      <c r="E351" s="55" t="str">
        <f>IF(D351="","",IFERROR(VLOOKUP(D351,Table3[Name]:Table3[OK],6,0),"Please pick an organisation from the list. If your organisation is not in the list, pick ´New organisation´ from the list, and go to the instructions tab to fill the organisation's details"))</f>
        <v/>
      </c>
      <c r="F351" s="48"/>
      <c r="G351" s="39"/>
      <c r="H351" s="55" t="str">
        <f>IFERROR(VLOOKUP(G351,#REF!,5,0),"")</f>
        <v/>
      </c>
      <c r="I351" s="1"/>
      <c r="J351" s="1"/>
      <c r="K351" s="1"/>
      <c r="L351" s="58">
        <v>0</v>
      </c>
      <c r="M351" s="58">
        <v>0</v>
      </c>
      <c r="N351" s="59">
        <f t="shared" si="18"/>
        <v>0</v>
      </c>
      <c r="O351" s="50"/>
      <c r="P351" s="51"/>
      <c r="Q351" s="51"/>
      <c r="R351" s="51"/>
      <c r="S351" s="50"/>
      <c r="T351" s="51"/>
      <c r="U351" s="51"/>
      <c r="V351" s="51"/>
      <c r="W351" s="51"/>
      <c r="X351" s="50"/>
      <c r="Y351" s="51"/>
      <c r="Z351" s="63" t="str">
        <f t="shared" si="16"/>
        <v/>
      </c>
      <c r="AA351" s="63" t="str">
        <f t="shared" si="17"/>
        <v/>
      </c>
    </row>
    <row r="352" spans="1:27" ht="17.399999999999999" x14ac:dyDescent="0.3">
      <c r="A352" s="34"/>
      <c r="B352" s="34"/>
      <c r="C352" s="56"/>
      <c r="D352" s="37"/>
      <c r="E352" s="55" t="str">
        <f>IF(D352="","",IFERROR(VLOOKUP(D352,Table3[Name]:Table3[OK],6,0),"Please pick an organisation from the list. If your organisation is not in the list, pick ´New organisation´ from the list, and go to the instructions tab to fill the organisation's details"))</f>
        <v/>
      </c>
      <c r="F352" s="48"/>
      <c r="G352" s="39"/>
      <c r="H352" s="55" t="str">
        <f>IFERROR(VLOOKUP(G352,#REF!,5,0),"")</f>
        <v/>
      </c>
      <c r="I352" s="1"/>
      <c r="J352" s="1"/>
      <c r="K352" s="1"/>
      <c r="L352" s="58">
        <v>0</v>
      </c>
      <c r="M352" s="58">
        <v>0</v>
      </c>
      <c r="N352" s="59">
        <f t="shared" si="18"/>
        <v>0</v>
      </c>
      <c r="O352" s="50"/>
      <c r="P352" s="51"/>
      <c r="Q352" s="51"/>
      <c r="R352" s="51"/>
      <c r="S352" s="50"/>
      <c r="T352" s="51"/>
      <c r="U352" s="51"/>
      <c r="V352" s="51"/>
      <c r="W352" s="51"/>
      <c r="X352" s="50"/>
      <c r="Y352" s="51"/>
      <c r="Z352" s="63" t="str">
        <f t="shared" si="16"/>
        <v/>
      </c>
      <c r="AA352" s="63" t="str">
        <f t="shared" si="17"/>
        <v/>
      </c>
    </row>
    <row r="353" spans="1:27" ht="17.399999999999999" x14ac:dyDescent="0.3">
      <c r="A353" s="34"/>
      <c r="B353" s="34"/>
      <c r="C353" s="56"/>
      <c r="D353" s="37"/>
      <c r="E353" s="55" t="str">
        <f>IF(D353="","",IFERROR(VLOOKUP(D353,Table3[Name]:Table3[OK],6,0),"Please pick an organisation from the list. If your organisation is not in the list, pick ´New organisation´ from the list, and go to the instructions tab to fill the organisation's details"))</f>
        <v/>
      </c>
      <c r="F353" s="48"/>
      <c r="G353" s="39"/>
      <c r="H353" s="55" t="str">
        <f>IFERROR(VLOOKUP(G353,#REF!,5,0),"")</f>
        <v/>
      </c>
      <c r="I353" s="1"/>
      <c r="J353" s="1"/>
      <c r="K353" s="1"/>
      <c r="L353" s="58">
        <v>0</v>
      </c>
      <c r="M353" s="58">
        <v>0</v>
      </c>
      <c r="N353" s="59">
        <f t="shared" si="18"/>
        <v>0</v>
      </c>
      <c r="O353" s="50"/>
      <c r="P353" s="51"/>
      <c r="Q353" s="51"/>
      <c r="R353" s="51"/>
      <c r="S353" s="50"/>
      <c r="T353" s="51"/>
      <c r="U353" s="51"/>
      <c r="V353" s="51"/>
      <c r="W353" s="51"/>
      <c r="X353" s="50"/>
      <c r="Y353" s="51"/>
      <c r="Z353" s="63" t="str">
        <f t="shared" si="16"/>
        <v/>
      </c>
      <c r="AA353" s="63" t="str">
        <f t="shared" si="17"/>
        <v/>
      </c>
    </row>
    <row r="354" spans="1:27" ht="17.399999999999999" x14ac:dyDescent="0.3">
      <c r="A354" s="34"/>
      <c r="B354" s="34"/>
      <c r="C354" s="56"/>
      <c r="D354" s="37"/>
      <c r="E354" s="55" t="str">
        <f>IF(D354="","",IFERROR(VLOOKUP(D354,Table3[Name]:Table3[OK],6,0),"Please pick an organisation from the list. If your organisation is not in the list, pick ´New organisation´ from the list, and go to the instructions tab to fill the organisation's details"))</f>
        <v/>
      </c>
      <c r="F354" s="48"/>
      <c r="G354" s="39"/>
      <c r="H354" s="55" t="str">
        <f>IFERROR(VLOOKUP(G354,#REF!,5,0),"")</f>
        <v/>
      </c>
      <c r="I354" s="1"/>
      <c r="J354" s="1"/>
      <c r="K354" s="1"/>
      <c r="L354" s="58">
        <v>0</v>
      </c>
      <c r="M354" s="58">
        <v>0</v>
      </c>
      <c r="N354" s="59">
        <f t="shared" si="18"/>
        <v>0</v>
      </c>
      <c r="O354" s="50"/>
      <c r="P354" s="51"/>
      <c r="Q354" s="51"/>
      <c r="R354" s="51"/>
      <c r="S354" s="50"/>
      <c r="T354" s="51"/>
      <c r="U354" s="51"/>
      <c r="V354" s="51"/>
      <c r="W354" s="51"/>
      <c r="X354" s="50"/>
      <c r="Y354" s="51"/>
      <c r="Z354" s="63" t="str">
        <f t="shared" si="16"/>
        <v/>
      </c>
      <c r="AA354" s="63" t="str">
        <f t="shared" si="17"/>
        <v/>
      </c>
    </row>
    <row r="355" spans="1:27" ht="17.399999999999999" x14ac:dyDescent="0.3">
      <c r="A355" s="34"/>
      <c r="B355" s="34"/>
      <c r="C355" s="56"/>
      <c r="D355" s="37"/>
      <c r="E355" s="55" t="str">
        <f>IF(D355="","",IFERROR(VLOOKUP(D355,Table3[Name]:Table3[OK],6,0),"Please pick an organisation from the list. If your organisation is not in the list, pick ´New organisation´ from the list, and go to the instructions tab to fill the organisation's details"))</f>
        <v/>
      </c>
      <c r="F355" s="48"/>
      <c r="G355" s="39"/>
      <c r="H355" s="55" t="str">
        <f>IFERROR(VLOOKUP(G355,#REF!,5,0),"")</f>
        <v/>
      </c>
      <c r="I355" s="1"/>
      <c r="J355" s="1"/>
      <c r="K355" s="1"/>
      <c r="L355" s="58">
        <v>0</v>
      </c>
      <c r="M355" s="58">
        <v>0</v>
      </c>
      <c r="N355" s="59">
        <f t="shared" si="18"/>
        <v>0</v>
      </c>
      <c r="O355" s="50"/>
      <c r="P355" s="51"/>
      <c r="Q355" s="51"/>
      <c r="R355" s="51"/>
      <c r="S355" s="50"/>
      <c r="T355" s="51"/>
      <c r="U355" s="51"/>
      <c r="V355" s="51"/>
      <c r="W355" s="51"/>
      <c r="X355" s="50"/>
      <c r="Y355" s="51"/>
      <c r="Z355" s="63" t="str">
        <f t="shared" si="16"/>
        <v/>
      </c>
      <c r="AA355" s="63" t="str">
        <f t="shared" si="17"/>
        <v/>
      </c>
    </row>
    <row r="356" spans="1:27" ht="17.399999999999999" x14ac:dyDescent="0.3">
      <c r="A356" s="34"/>
      <c r="B356" s="34"/>
      <c r="C356" s="56"/>
      <c r="D356" s="37"/>
      <c r="E356" s="55" t="str">
        <f>IF(D356="","",IFERROR(VLOOKUP(D356,Table3[Name]:Table3[OK],6,0),"Please pick an organisation from the list. If your organisation is not in the list, pick ´New organisation´ from the list, and go to the instructions tab to fill the organisation's details"))</f>
        <v/>
      </c>
      <c r="F356" s="48"/>
      <c r="G356" s="39"/>
      <c r="H356" s="55" t="str">
        <f>IFERROR(VLOOKUP(G356,#REF!,5,0),"")</f>
        <v/>
      </c>
      <c r="I356" s="1"/>
      <c r="J356" s="1"/>
      <c r="K356" s="1"/>
      <c r="L356" s="58">
        <v>0</v>
      </c>
      <c r="M356" s="58">
        <v>0</v>
      </c>
      <c r="N356" s="59">
        <f t="shared" si="18"/>
        <v>0</v>
      </c>
      <c r="O356" s="50"/>
      <c r="P356" s="51"/>
      <c r="Q356" s="51"/>
      <c r="R356" s="51"/>
      <c r="S356" s="50"/>
      <c r="T356" s="51"/>
      <c r="U356" s="51"/>
      <c r="V356" s="51"/>
      <c r="W356" s="51"/>
      <c r="X356" s="50"/>
      <c r="Y356" s="51"/>
      <c r="Z356" s="63" t="str">
        <f t="shared" si="16"/>
        <v/>
      </c>
      <c r="AA356" s="63" t="str">
        <f t="shared" si="17"/>
        <v/>
      </c>
    </row>
    <row r="357" spans="1:27" ht="17.399999999999999" x14ac:dyDescent="0.3">
      <c r="A357" s="34"/>
      <c r="B357" s="34"/>
      <c r="C357" s="56"/>
      <c r="D357" s="37"/>
      <c r="E357" s="55" t="str">
        <f>IF(D357="","",IFERROR(VLOOKUP(D357,Table3[Name]:Table3[OK],6,0),"Please pick an organisation from the list. If your organisation is not in the list, pick ´New organisation´ from the list, and go to the instructions tab to fill the organisation's details"))</f>
        <v/>
      </c>
      <c r="F357" s="48"/>
      <c r="G357" s="39"/>
      <c r="H357" s="55" t="str">
        <f>IFERROR(VLOOKUP(G357,#REF!,5,0),"")</f>
        <v/>
      </c>
      <c r="I357" s="1"/>
      <c r="J357" s="1"/>
      <c r="K357" s="1"/>
      <c r="L357" s="58">
        <v>0</v>
      </c>
      <c r="M357" s="58">
        <v>0</v>
      </c>
      <c r="N357" s="59">
        <f t="shared" si="18"/>
        <v>0</v>
      </c>
      <c r="O357" s="50"/>
      <c r="P357" s="51"/>
      <c r="Q357" s="51"/>
      <c r="R357" s="51"/>
      <c r="S357" s="50"/>
      <c r="T357" s="51"/>
      <c r="U357" s="51"/>
      <c r="V357" s="51"/>
      <c r="W357" s="51"/>
      <c r="X357" s="50"/>
      <c r="Y357" s="51"/>
      <c r="Z357" s="63" t="str">
        <f t="shared" si="16"/>
        <v/>
      </c>
      <c r="AA357" s="63" t="str">
        <f t="shared" si="17"/>
        <v/>
      </c>
    </row>
    <row r="358" spans="1:27" ht="17.399999999999999" x14ac:dyDescent="0.3">
      <c r="A358" s="34"/>
      <c r="B358" s="34"/>
      <c r="C358" s="56"/>
      <c r="D358" s="37"/>
      <c r="E358" s="55" t="str">
        <f>IF(D358="","",IFERROR(VLOOKUP(D358,Table3[Name]:Table3[OK],6,0),"Please pick an organisation from the list. If your organisation is not in the list, pick ´New organisation´ from the list, and go to the instructions tab to fill the organisation's details"))</f>
        <v/>
      </c>
      <c r="F358" s="48"/>
      <c r="G358" s="39"/>
      <c r="H358" s="55" t="str">
        <f>IFERROR(VLOOKUP(G358,#REF!,5,0),"")</f>
        <v/>
      </c>
      <c r="I358" s="1"/>
      <c r="J358" s="1"/>
      <c r="K358" s="1"/>
      <c r="L358" s="58">
        <v>0</v>
      </c>
      <c r="M358" s="58">
        <v>0</v>
      </c>
      <c r="N358" s="59">
        <f t="shared" si="18"/>
        <v>0</v>
      </c>
      <c r="O358" s="50"/>
      <c r="P358" s="51"/>
      <c r="Q358" s="51"/>
      <c r="R358" s="51"/>
      <c r="S358" s="50"/>
      <c r="T358" s="51"/>
      <c r="U358" s="51"/>
      <c r="V358" s="51"/>
      <c r="W358" s="51"/>
      <c r="X358" s="50"/>
      <c r="Y358" s="51"/>
      <c r="Z358" s="63" t="str">
        <f t="shared" si="16"/>
        <v/>
      </c>
      <c r="AA358" s="63" t="str">
        <f t="shared" si="17"/>
        <v/>
      </c>
    </row>
    <row r="359" spans="1:27" ht="17.399999999999999" x14ac:dyDescent="0.3">
      <c r="A359" s="34"/>
      <c r="B359" s="34"/>
      <c r="C359" s="56"/>
      <c r="D359" s="37"/>
      <c r="E359" s="55" t="str">
        <f>IF(D359="","",IFERROR(VLOOKUP(D359,Table3[Name]:Table3[OK],6,0),"Please pick an organisation from the list. If your organisation is not in the list, pick ´New organisation´ from the list, and go to the instructions tab to fill the organisation's details"))</f>
        <v/>
      </c>
      <c r="F359" s="48"/>
      <c r="G359" s="39"/>
      <c r="H359" s="55" t="str">
        <f>IFERROR(VLOOKUP(G359,#REF!,5,0),"")</f>
        <v/>
      </c>
      <c r="I359" s="1"/>
      <c r="J359" s="1"/>
      <c r="K359" s="1"/>
      <c r="L359" s="58">
        <v>0</v>
      </c>
      <c r="M359" s="58">
        <v>0</v>
      </c>
      <c r="N359" s="59">
        <f t="shared" si="18"/>
        <v>0</v>
      </c>
      <c r="O359" s="50"/>
      <c r="P359" s="51"/>
      <c r="Q359" s="51"/>
      <c r="R359" s="51"/>
      <c r="S359" s="50"/>
      <c r="T359" s="51"/>
      <c r="U359" s="51"/>
      <c r="V359" s="51"/>
      <c r="W359" s="51"/>
      <c r="X359" s="50"/>
      <c r="Y359" s="51"/>
      <c r="Z359" s="63" t="str">
        <f t="shared" si="16"/>
        <v/>
      </c>
      <c r="AA359" s="63" t="str">
        <f t="shared" si="17"/>
        <v/>
      </c>
    </row>
    <row r="360" spans="1:27" ht="17.399999999999999" x14ac:dyDescent="0.3">
      <c r="A360" s="34"/>
      <c r="B360" s="34"/>
      <c r="C360" s="56"/>
      <c r="D360" s="37"/>
      <c r="E360" s="55" t="str">
        <f>IF(D360="","",IFERROR(VLOOKUP(D360,Table3[Name]:Table3[OK],6,0),"Please pick an organisation from the list. If your organisation is not in the list, pick ´New organisation´ from the list, and go to the instructions tab to fill the organisation's details"))</f>
        <v/>
      </c>
      <c r="F360" s="48"/>
      <c r="G360" s="39"/>
      <c r="H360" s="55" t="str">
        <f>IFERROR(VLOOKUP(G360,#REF!,5,0),"")</f>
        <v/>
      </c>
      <c r="I360" s="1"/>
      <c r="J360" s="1"/>
      <c r="K360" s="1"/>
      <c r="L360" s="58">
        <v>0</v>
      </c>
      <c r="M360" s="58">
        <v>0</v>
      </c>
      <c r="N360" s="59">
        <f t="shared" si="18"/>
        <v>0</v>
      </c>
      <c r="O360" s="50"/>
      <c r="P360" s="51"/>
      <c r="Q360" s="51"/>
      <c r="R360" s="51"/>
      <c r="S360" s="50"/>
      <c r="T360" s="51"/>
      <c r="U360" s="51"/>
      <c r="V360" s="51"/>
      <c r="W360" s="51"/>
      <c r="X360" s="50"/>
      <c r="Y360" s="51"/>
      <c r="Z360" s="63" t="str">
        <f t="shared" si="16"/>
        <v/>
      </c>
      <c r="AA360" s="63" t="str">
        <f t="shared" si="17"/>
        <v/>
      </c>
    </row>
    <row r="361" spans="1:27" ht="17.399999999999999" x14ac:dyDescent="0.3">
      <c r="A361" s="34"/>
      <c r="B361" s="34"/>
      <c r="C361" s="56"/>
      <c r="D361" s="37"/>
      <c r="E361" s="55" t="str">
        <f>IF(D361="","",IFERROR(VLOOKUP(D361,Table3[Name]:Table3[OK],6,0),"Please pick an organisation from the list. If your organisation is not in the list, pick ´New organisation´ from the list, and go to the instructions tab to fill the organisation's details"))</f>
        <v/>
      </c>
      <c r="F361" s="48"/>
      <c r="G361" s="39"/>
      <c r="H361" s="55" t="str">
        <f>IFERROR(VLOOKUP(G361,#REF!,5,0),"")</f>
        <v/>
      </c>
      <c r="I361" s="1"/>
      <c r="J361" s="1"/>
      <c r="K361" s="1"/>
      <c r="L361" s="58">
        <v>0</v>
      </c>
      <c r="M361" s="58">
        <v>0</v>
      </c>
      <c r="N361" s="59">
        <f t="shared" si="18"/>
        <v>0</v>
      </c>
      <c r="O361" s="50"/>
      <c r="P361" s="51"/>
      <c r="Q361" s="51"/>
      <c r="R361" s="51"/>
      <c r="S361" s="50"/>
      <c r="T361" s="51"/>
      <c r="U361" s="51"/>
      <c r="V361" s="51"/>
      <c r="W361" s="51"/>
      <c r="X361" s="50"/>
      <c r="Y361" s="51"/>
      <c r="Z361" s="63" t="str">
        <f t="shared" si="16"/>
        <v/>
      </c>
      <c r="AA361" s="63" t="str">
        <f t="shared" si="17"/>
        <v/>
      </c>
    </row>
    <row r="362" spans="1:27" ht="17.399999999999999" x14ac:dyDescent="0.3">
      <c r="A362" s="34"/>
      <c r="B362" s="34"/>
      <c r="C362" s="56"/>
      <c r="D362" s="37"/>
      <c r="E362" s="55" t="str">
        <f>IF(D362="","",IFERROR(VLOOKUP(D362,Table3[Name]:Table3[OK],6,0),"Please pick an organisation from the list. If your organisation is not in the list, pick ´New organisation´ from the list, and go to the instructions tab to fill the organisation's details"))</f>
        <v/>
      </c>
      <c r="F362" s="48"/>
      <c r="G362" s="39"/>
      <c r="H362" s="55" t="str">
        <f>IFERROR(VLOOKUP(G362,#REF!,5,0),"")</f>
        <v/>
      </c>
      <c r="I362" s="1"/>
      <c r="J362" s="1"/>
      <c r="K362" s="1"/>
      <c r="L362" s="58">
        <v>0</v>
      </c>
      <c r="M362" s="58">
        <v>0</v>
      </c>
      <c r="N362" s="59">
        <f t="shared" si="18"/>
        <v>0</v>
      </c>
      <c r="O362" s="50"/>
      <c r="P362" s="51"/>
      <c r="Q362" s="51"/>
      <c r="R362" s="51"/>
      <c r="S362" s="50"/>
      <c r="T362" s="51"/>
      <c r="U362" s="51"/>
      <c r="V362" s="51"/>
      <c r="W362" s="51"/>
      <c r="X362" s="50"/>
      <c r="Y362" s="51"/>
      <c r="Z362" s="63" t="str">
        <f t="shared" si="16"/>
        <v/>
      </c>
      <c r="AA362" s="63" t="str">
        <f t="shared" si="17"/>
        <v/>
      </c>
    </row>
    <row r="363" spans="1:27" ht="17.399999999999999" x14ac:dyDescent="0.3">
      <c r="A363" s="34"/>
      <c r="B363" s="34"/>
      <c r="C363" s="56"/>
      <c r="D363" s="37"/>
      <c r="E363" s="55" t="str">
        <f>IF(D363="","",IFERROR(VLOOKUP(D363,Table3[Name]:Table3[OK],6,0),"Please pick an organisation from the list. If your organisation is not in the list, pick ´New organisation´ from the list, and go to the instructions tab to fill the organisation's details"))</f>
        <v/>
      </c>
      <c r="F363" s="48"/>
      <c r="G363" s="39"/>
      <c r="H363" s="55" t="str">
        <f>IFERROR(VLOOKUP(G363,#REF!,5,0),"")</f>
        <v/>
      </c>
      <c r="I363" s="1"/>
      <c r="J363" s="1"/>
      <c r="K363" s="1"/>
      <c r="L363" s="58">
        <v>0</v>
      </c>
      <c r="M363" s="58">
        <v>0</v>
      </c>
      <c r="N363" s="59">
        <f t="shared" si="18"/>
        <v>0</v>
      </c>
      <c r="O363" s="50"/>
      <c r="P363" s="51"/>
      <c r="Q363" s="51"/>
      <c r="R363" s="51"/>
      <c r="S363" s="50"/>
      <c r="T363" s="51"/>
      <c r="U363" s="51"/>
      <c r="V363" s="51"/>
      <c r="W363" s="51"/>
      <c r="X363" s="50"/>
      <c r="Y363" s="51"/>
      <c r="Z363" s="63" t="str">
        <f t="shared" si="16"/>
        <v/>
      </c>
      <c r="AA363" s="63" t="str">
        <f t="shared" si="17"/>
        <v/>
      </c>
    </row>
    <row r="364" spans="1:27" ht="17.399999999999999" x14ac:dyDescent="0.3">
      <c r="A364" s="34"/>
      <c r="B364" s="34"/>
      <c r="C364" s="56"/>
      <c r="D364" s="37"/>
      <c r="E364" s="55" t="str">
        <f>IF(D364="","",IFERROR(VLOOKUP(D364,Table3[Name]:Table3[OK],6,0),"Please pick an organisation from the list. If your organisation is not in the list, pick ´New organisation´ from the list, and go to the instructions tab to fill the organisation's details"))</f>
        <v/>
      </c>
      <c r="F364" s="48"/>
      <c r="G364" s="39"/>
      <c r="H364" s="55" t="str">
        <f>IFERROR(VLOOKUP(G364,#REF!,5,0),"")</f>
        <v/>
      </c>
      <c r="I364" s="1"/>
      <c r="J364" s="1"/>
      <c r="K364" s="1"/>
      <c r="L364" s="58">
        <v>0</v>
      </c>
      <c r="M364" s="58">
        <v>0</v>
      </c>
      <c r="N364" s="59">
        <f t="shared" si="18"/>
        <v>0</v>
      </c>
      <c r="O364" s="50"/>
      <c r="P364" s="51"/>
      <c r="Q364" s="51"/>
      <c r="R364" s="51"/>
      <c r="S364" s="50"/>
      <c r="T364" s="51"/>
      <c r="U364" s="51"/>
      <c r="V364" s="51"/>
      <c r="W364" s="51"/>
      <c r="X364" s="50"/>
      <c r="Y364" s="51"/>
      <c r="Z364" s="63" t="str">
        <f t="shared" si="16"/>
        <v/>
      </c>
      <c r="AA364" s="63" t="str">
        <f t="shared" si="17"/>
        <v/>
      </c>
    </row>
    <row r="365" spans="1:27" ht="17.399999999999999" x14ac:dyDescent="0.3">
      <c r="A365" s="34"/>
      <c r="B365" s="34"/>
      <c r="C365" s="56"/>
      <c r="D365" s="37"/>
      <c r="E365" s="55" t="str">
        <f>IF(D365="","",IFERROR(VLOOKUP(D365,Table3[Name]:Table3[OK],6,0),"Please pick an organisation from the list. If your organisation is not in the list, pick ´New organisation´ from the list, and go to the instructions tab to fill the organisation's details"))</f>
        <v/>
      </c>
      <c r="F365" s="48"/>
      <c r="G365" s="39"/>
      <c r="H365" s="55" t="str">
        <f>IFERROR(VLOOKUP(G365,#REF!,5,0),"")</f>
        <v/>
      </c>
      <c r="I365" s="1"/>
      <c r="J365" s="1"/>
      <c r="K365" s="1"/>
      <c r="L365" s="58">
        <v>0</v>
      </c>
      <c r="M365" s="58">
        <v>0</v>
      </c>
      <c r="N365" s="59">
        <f t="shared" si="18"/>
        <v>0</v>
      </c>
      <c r="O365" s="50"/>
      <c r="P365" s="51"/>
      <c r="Q365" s="51"/>
      <c r="R365" s="51"/>
      <c r="S365" s="50"/>
      <c r="T365" s="51"/>
      <c r="U365" s="51"/>
      <c r="V365" s="51"/>
      <c r="W365" s="51"/>
      <c r="X365" s="50"/>
      <c r="Y365" s="51"/>
      <c r="Z365" s="63" t="str">
        <f t="shared" si="16"/>
        <v/>
      </c>
      <c r="AA365" s="63" t="str">
        <f t="shared" si="17"/>
        <v/>
      </c>
    </row>
    <row r="366" spans="1:27" ht="17.399999999999999" x14ac:dyDescent="0.3">
      <c r="A366" s="34"/>
      <c r="B366" s="34"/>
      <c r="C366" s="56"/>
      <c r="D366" s="37"/>
      <c r="E366" s="55" t="str">
        <f>IF(D366="","",IFERROR(VLOOKUP(D366,Table3[Name]:Table3[OK],6,0),"Please pick an organisation from the list. If your organisation is not in the list, pick ´New organisation´ from the list, and go to the instructions tab to fill the organisation's details"))</f>
        <v/>
      </c>
      <c r="F366" s="48"/>
      <c r="G366" s="39"/>
      <c r="H366" s="55" t="str">
        <f>IFERROR(VLOOKUP(G366,#REF!,5,0),"")</f>
        <v/>
      </c>
      <c r="I366" s="1"/>
      <c r="J366" s="1"/>
      <c r="K366" s="1"/>
      <c r="L366" s="58">
        <v>0</v>
      </c>
      <c r="M366" s="58">
        <v>0</v>
      </c>
      <c r="N366" s="59">
        <f t="shared" si="18"/>
        <v>0</v>
      </c>
      <c r="O366" s="50"/>
      <c r="P366" s="51"/>
      <c r="Q366" s="51"/>
      <c r="R366" s="51"/>
      <c r="S366" s="50"/>
      <c r="T366" s="51"/>
      <c r="U366" s="51"/>
      <c r="V366" s="51"/>
      <c r="W366" s="51"/>
      <c r="X366" s="50"/>
      <c r="Y366" s="51"/>
      <c r="Z366" s="63" t="str">
        <f t="shared" si="16"/>
        <v/>
      </c>
      <c r="AA366" s="63" t="str">
        <f t="shared" si="17"/>
        <v/>
      </c>
    </row>
    <row r="367" spans="1:27" ht="17.399999999999999" x14ac:dyDescent="0.3">
      <c r="A367" s="34"/>
      <c r="B367" s="34"/>
      <c r="C367" s="56"/>
      <c r="D367" s="37"/>
      <c r="E367" s="55" t="str">
        <f>IF(D367="","",IFERROR(VLOOKUP(D367,Table3[Name]:Table3[OK],6,0),"Please pick an organisation from the list. If your organisation is not in the list, pick ´New organisation´ from the list, and go to the instructions tab to fill the organisation's details"))</f>
        <v/>
      </c>
      <c r="F367" s="48"/>
      <c r="G367" s="39"/>
      <c r="H367" s="55" t="str">
        <f>IFERROR(VLOOKUP(G367,#REF!,5,0),"")</f>
        <v/>
      </c>
      <c r="I367" s="1"/>
      <c r="J367" s="1"/>
      <c r="K367" s="1"/>
      <c r="L367" s="58">
        <v>0</v>
      </c>
      <c r="M367" s="58">
        <v>0</v>
      </c>
      <c r="N367" s="59">
        <f t="shared" si="18"/>
        <v>0</v>
      </c>
      <c r="O367" s="50"/>
      <c r="P367" s="51"/>
      <c r="Q367" s="51"/>
      <c r="R367" s="51"/>
      <c r="S367" s="50"/>
      <c r="T367" s="51"/>
      <c r="U367" s="51"/>
      <c r="V367" s="51"/>
      <c r="W367" s="51"/>
      <c r="X367" s="50"/>
      <c r="Y367" s="51"/>
      <c r="Z367" s="63" t="str">
        <f t="shared" si="16"/>
        <v/>
      </c>
      <c r="AA367" s="63" t="str">
        <f t="shared" si="17"/>
        <v/>
      </c>
    </row>
    <row r="368" spans="1:27" ht="17.399999999999999" x14ac:dyDescent="0.3">
      <c r="A368" s="34"/>
      <c r="B368" s="34"/>
      <c r="C368" s="56"/>
      <c r="D368" s="37"/>
      <c r="E368" s="55" t="str">
        <f>IF(D368="","",IFERROR(VLOOKUP(D368,Table3[Name]:Table3[OK],6,0),"Please pick an organisation from the list. If your organisation is not in the list, pick ´New organisation´ from the list, and go to the instructions tab to fill the organisation's details"))</f>
        <v/>
      </c>
      <c r="F368" s="48"/>
      <c r="G368" s="39"/>
      <c r="H368" s="55" t="str">
        <f>IFERROR(VLOOKUP(G368,#REF!,5,0),"")</f>
        <v/>
      </c>
      <c r="I368" s="1"/>
      <c r="J368" s="1"/>
      <c r="K368" s="1"/>
      <c r="L368" s="58">
        <v>0</v>
      </c>
      <c r="M368" s="58">
        <v>0</v>
      </c>
      <c r="N368" s="59">
        <f t="shared" si="18"/>
        <v>0</v>
      </c>
      <c r="O368" s="50"/>
      <c r="P368" s="51"/>
      <c r="Q368" s="51"/>
      <c r="R368" s="51"/>
      <c r="S368" s="50"/>
      <c r="T368" s="51"/>
      <c r="U368" s="51"/>
      <c r="V368" s="51"/>
      <c r="W368" s="51"/>
      <c r="X368" s="50"/>
      <c r="Y368" s="51"/>
      <c r="Z368" s="63" t="str">
        <f t="shared" si="16"/>
        <v/>
      </c>
      <c r="AA368" s="63" t="str">
        <f t="shared" si="17"/>
        <v/>
      </c>
    </row>
    <row r="369" spans="1:27" ht="17.399999999999999" x14ac:dyDescent="0.3">
      <c r="A369" s="34"/>
      <c r="B369" s="34"/>
      <c r="C369" s="56"/>
      <c r="D369" s="37"/>
      <c r="E369" s="55" t="str">
        <f>IF(D369="","",IFERROR(VLOOKUP(D369,Table3[Name]:Table3[OK],6,0),"Please pick an organisation from the list. If your organisation is not in the list, pick ´New organisation´ from the list, and go to the instructions tab to fill the organisation's details"))</f>
        <v/>
      </c>
      <c r="F369" s="48"/>
      <c r="G369" s="39"/>
      <c r="H369" s="55" t="str">
        <f>IFERROR(VLOOKUP(G369,#REF!,5,0),"")</f>
        <v/>
      </c>
      <c r="I369" s="1"/>
      <c r="J369" s="1"/>
      <c r="K369" s="1"/>
      <c r="L369" s="58">
        <v>0</v>
      </c>
      <c r="M369" s="58">
        <v>0</v>
      </c>
      <c r="N369" s="59">
        <f t="shared" si="18"/>
        <v>0</v>
      </c>
      <c r="O369" s="50"/>
      <c r="P369" s="51"/>
      <c r="Q369" s="51"/>
      <c r="R369" s="51"/>
      <c r="S369" s="50"/>
      <c r="T369" s="51"/>
      <c r="U369" s="51"/>
      <c r="V369" s="51"/>
      <c r="W369" s="51"/>
      <c r="X369" s="50"/>
      <c r="Y369" s="51"/>
      <c r="Z369" s="63" t="str">
        <f t="shared" si="16"/>
        <v/>
      </c>
      <c r="AA369" s="63" t="str">
        <f t="shared" si="17"/>
        <v/>
      </c>
    </row>
    <row r="370" spans="1:27" ht="17.399999999999999" x14ac:dyDescent="0.3">
      <c r="A370" s="34"/>
      <c r="B370" s="34"/>
      <c r="C370" s="56"/>
      <c r="D370" s="37"/>
      <c r="E370" s="55" t="str">
        <f>IF(D370="","",IFERROR(VLOOKUP(D370,Table3[Name]:Table3[OK],6,0),"Please pick an organisation from the list. If your organisation is not in the list, pick ´New organisation´ from the list, and go to the instructions tab to fill the organisation's details"))</f>
        <v/>
      </c>
      <c r="F370" s="48"/>
      <c r="G370" s="39"/>
      <c r="H370" s="55" t="str">
        <f>IFERROR(VLOOKUP(G370,#REF!,5,0),"")</f>
        <v/>
      </c>
      <c r="I370" s="1"/>
      <c r="J370" s="1"/>
      <c r="K370" s="1"/>
      <c r="L370" s="58">
        <v>0</v>
      </c>
      <c r="M370" s="58">
        <v>0</v>
      </c>
      <c r="N370" s="59">
        <f t="shared" si="18"/>
        <v>0</v>
      </c>
      <c r="O370" s="50"/>
      <c r="P370" s="51"/>
      <c r="Q370" s="51"/>
      <c r="R370" s="51"/>
      <c r="S370" s="50"/>
      <c r="T370" s="51"/>
      <c r="U370" s="51"/>
      <c r="V370" s="51"/>
      <c r="W370" s="51"/>
      <c r="X370" s="50"/>
      <c r="Y370" s="51"/>
      <c r="Z370" s="63" t="str">
        <f t="shared" si="16"/>
        <v/>
      </c>
      <c r="AA370" s="63" t="str">
        <f t="shared" si="17"/>
        <v/>
      </c>
    </row>
    <row r="371" spans="1:27" ht="17.399999999999999" x14ac:dyDescent="0.3">
      <c r="A371" s="34"/>
      <c r="B371" s="34"/>
      <c r="C371" s="56"/>
      <c r="D371" s="37"/>
      <c r="E371" s="55" t="str">
        <f>IF(D371="","",IFERROR(VLOOKUP(D371,Table3[Name]:Table3[OK],6,0),"Please pick an organisation from the list. If your organisation is not in the list, pick ´New organisation´ from the list, and go to the instructions tab to fill the organisation's details"))</f>
        <v/>
      </c>
      <c r="F371" s="48"/>
      <c r="G371" s="39"/>
      <c r="H371" s="55" t="str">
        <f>IFERROR(VLOOKUP(G371,#REF!,5,0),"")</f>
        <v/>
      </c>
      <c r="I371" s="1"/>
      <c r="J371" s="1"/>
      <c r="K371" s="1"/>
      <c r="L371" s="58">
        <v>0</v>
      </c>
      <c r="M371" s="58">
        <v>0</v>
      </c>
      <c r="N371" s="59">
        <f t="shared" si="18"/>
        <v>0</v>
      </c>
      <c r="O371" s="50"/>
      <c r="P371" s="51"/>
      <c r="Q371" s="51"/>
      <c r="R371" s="51"/>
      <c r="S371" s="50"/>
      <c r="T371" s="51"/>
      <c r="U371" s="51"/>
      <c r="V371" s="51"/>
      <c r="W371" s="51"/>
      <c r="X371" s="50"/>
      <c r="Y371" s="51"/>
      <c r="Z371" s="63" t="str">
        <f t="shared" si="16"/>
        <v/>
      </c>
      <c r="AA371" s="63" t="str">
        <f t="shared" si="17"/>
        <v/>
      </c>
    </row>
    <row r="372" spans="1:27" ht="17.399999999999999" x14ac:dyDescent="0.3">
      <c r="A372" s="34"/>
      <c r="B372" s="34"/>
      <c r="C372" s="56"/>
      <c r="D372" s="37"/>
      <c r="E372" s="55" t="str">
        <f>IF(D372="","",IFERROR(VLOOKUP(D372,Table3[Name]:Table3[OK],6,0),"Please pick an organisation from the list. If your organisation is not in the list, pick ´New organisation´ from the list, and go to the instructions tab to fill the organisation's details"))</f>
        <v/>
      </c>
      <c r="F372" s="48"/>
      <c r="G372" s="39"/>
      <c r="H372" s="55" t="str">
        <f>IFERROR(VLOOKUP(G372,#REF!,5,0),"")</f>
        <v/>
      </c>
      <c r="I372" s="1"/>
      <c r="J372" s="1"/>
      <c r="K372" s="1"/>
      <c r="L372" s="58">
        <v>0</v>
      </c>
      <c r="M372" s="58">
        <v>0</v>
      </c>
      <c r="N372" s="59">
        <f t="shared" si="18"/>
        <v>0</v>
      </c>
      <c r="O372" s="50"/>
      <c r="P372" s="51"/>
      <c r="Q372" s="51"/>
      <c r="R372" s="51"/>
      <c r="S372" s="50"/>
      <c r="T372" s="51"/>
      <c r="U372" s="51"/>
      <c r="V372" s="51"/>
      <c r="W372" s="51"/>
      <c r="X372" s="50"/>
      <c r="Y372" s="51"/>
      <c r="Z372" s="63" t="str">
        <f t="shared" si="16"/>
        <v/>
      </c>
      <c r="AA372" s="63" t="str">
        <f t="shared" si="17"/>
        <v/>
      </c>
    </row>
    <row r="373" spans="1:27" ht="17.399999999999999" x14ac:dyDescent="0.3">
      <c r="A373" s="34"/>
      <c r="B373" s="34"/>
      <c r="C373" s="56"/>
      <c r="D373" s="37"/>
      <c r="E373" s="55" t="str">
        <f>IF(D373="","",IFERROR(VLOOKUP(D373,Table3[Name]:Table3[OK],6,0),"Please pick an organisation from the list. If your organisation is not in the list, pick ´New organisation´ from the list, and go to the instructions tab to fill the organisation's details"))</f>
        <v/>
      </c>
      <c r="F373" s="48"/>
      <c r="G373" s="39"/>
      <c r="H373" s="55" t="str">
        <f>IFERROR(VLOOKUP(G373,#REF!,5,0),"")</f>
        <v/>
      </c>
      <c r="I373" s="1"/>
      <c r="J373" s="1"/>
      <c r="K373" s="1"/>
      <c r="L373" s="58">
        <v>0</v>
      </c>
      <c r="M373" s="58">
        <v>0</v>
      </c>
      <c r="N373" s="59">
        <f t="shared" si="18"/>
        <v>0</v>
      </c>
      <c r="O373" s="50"/>
      <c r="P373" s="51"/>
      <c r="Q373" s="51"/>
      <c r="R373" s="51"/>
      <c r="S373" s="50"/>
      <c r="T373" s="51"/>
      <c r="U373" s="51"/>
      <c r="V373" s="51"/>
      <c r="W373" s="51"/>
      <c r="X373" s="50"/>
      <c r="Y373" s="51"/>
      <c r="Z373" s="63" t="str">
        <f t="shared" si="16"/>
        <v/>
      </c>
      <c r="AA373" s="63" t="str">
        <f t="shared" si="17"/>
        <v/>
      </c>
    </row>
    <row r="374" spans="1:27" ht="17.399999999999999" x14ac:dyDescent="0.3">
      <c r="A374" s="34"/>
      <c r="B374" s="34"/>
      <c r="C374" s="56"/>
      <c r="D374" s="37"/>
      <c r="E374" s="55" t="str">
        <f>IF(D374="","",IFERROR(VLOOKUP(D374,Table3[Name]:Table3[OK],6,0),"Please pick an organisation from the list. If your organisation is not in the list, pick ´New organisation´ from the list, and go to the instructions tab to fill the organisation's details"))</f>
        <v/>
      </c>
      <c r="F374" s="48"/>
      <c r="G374" s="39"/>
      <c r="H374" s="55" t="str">
        <f>IFERROR(VLOOKUP(G374,#REF!,5,0),"")</f>
        <v/>
      </c>
      <c r="I374" s="1"/>
      <c r="J374" s="1"/>
      <c r="K374" s="1"/>
      <c r="L374" s="58">
        <v>0</v>
      </c>
      <c r="M374" s="58">
        <v>0</v>
      </c>
      <c r="N374" s="59">
        <f t="shared" si="18"/>
        <v>0</v>
      </c>
      <c r="O374" s="50"/>
      <c r="P374" s="51"/>
      <c r="Q374" s="51"/>
      <c r="R374" s="51"/>
      <c r="S374" s="50"/>
      <c r="T374" s="51"/>
      <c r="U374" s="51"/>
      <c r="V374" s="51"/>
      <c r="W374" s="51"/>
      <c r="X374" s="50"/>
      <c r="Y374" s="51"/>
      <c r="Z374" s="63" t="str">
        <f t="shared" si="16"/>
        <v/>
      </c>
      <c r="AA374" s="63" t="str">
        <f t="shared" si="17"/>
        <v/>
      </c>
    </row>
    <row r="375" spans="1:27" ht="17.399999999999999" x14ac:dyDescent="0.3">
      <c r="A375" s="34"/>
      <c r="B375" s="34"/>
      <c r="C375" s="56"/>
      <c r="D375" s="37"/>
      <c r="E375" s="55" t="str">
        <f>IF(D375="","",IFERROR(VLOOKUP(D375,Table3[Name]:Table3[OK],6,0),"Please pick an organisation from the list. If your organisation is not in the list, pick ´New organisation´ from the list, and go to the instructions tab to fill the organisation's details"))</f>
        <v/>
      </c>
      <c r="F375" s="48"/>
      <c r="G375" s="39"/>
      <c r="H375" s="55" t="str">
        <f>IFERROR(VLOOKUP(G375,#REF!,5,0),"")</f>
        <v/>
      </c>
      <c r="I375" s="1"/>
      <c r="J375" s="1"/>
      <c r="K375" s="1"/>
      <c r="L375" s="58">
        <v>0</v>
      </c>
      <c r="M375" s="58">
        <v>0</v>
      </c>
      <c r="N375" s="59">
        <f t="shared" si="18"/>
        <v>0</v>
      </c>
      <c r="O375" s="50"/>
      <c r="P375" s="51"/>
      <c r="Q375" s="51"/>
      <c r="R375" s="51"/>
      <c r="S375" s="50"/>
      <c r="T375" s="51"/>
      <c r="U375" s="51"/>
      <c r="V375" s="51"/>
      <c r="W375" s="51"/>
      <c r="X375" s="50"/>
      <c r="Y375" s="51"/>
      <c r="Z375" s="63" t="str">
        <f t="shared" si="16"/>
        <v/>
      </c>
      <c r="AA375" s="63" t="str">
        <f t="shared" si="17"/>
        <v/>
      </c>
    </row>
    <row r="376" spans="1:27" ht="17.399999999999999" x14ac:dyDescent="0.3">
      <c r="A376" s="34"/>
      <c r="B376" s="34"/>
      <c r="C376" s="56"/>
      <c r="D376" s="37"/>
      <c r="E376" s="55" t="str">
        <f>IF(D376="","",IFERROR(VLOOKUP(D376,Table3[Name]:Table3[OK],6,0),"Please pick an organisation from the list. If your organisation is not in the list, pick ´New organisation´ from the list, and go to the instructions tab to fill the organisation's details"))</f>
        <v/>
      </c>
      <c r="F376" s="48"/>
      <c r="G376" s="39"/>
      <c r="H376" s="55" t="str">
        <f>IFERROR(VLOOKUP(G376,#REF!,5,0),"")</f>
        <v/>
      </c>
      <c r="I376" s="1"/>
      <c r="J376" s="1"/>
      <c r="K376" s="1"/>
      <c r="L376" s="58">
        <v>0</v>
      </c>
      <c r="M376" s="58">
        <v>0</v>
      </c>
      <c r="N376" s="59">
        <f t="shared" si="18"/>
        <v>0</v>
      </c>
      <c r="O376" s="50"/>
      <c r="P376" s="51"/>
      <c r="Q376" s="51"/>
      <c r="R376" s="51"/>
      <c r="S376" s="50"/>
      <c r="T376" s="51"/>
      <c r="U376" s="51"/>
      <c r="V376" s="51"/>
      <c r="W376" s="51"/>
      <c r="X376" s="50"/>
      <c r="Y376" s="51"/>
      <c r="Z376" s="63" t="str">
        <f t="shared" si="16"/>
        <v/>
      </c>
      <c r="AA376" s="63" t="str">
        <f t="shared" si="17"/>
        <v/>
      </c>
    </row>
    <row r="377" spans="1:27" ht="17.399999999999999" x14ac:dyDescent="0.3">
      <c r="A377" s="34"/>
      <c r="B377" s="34"/>
      <c r="C377" s="56"/>
      <c r="D377" s="37"/>
      <c r="E377" s="55" t="str">
        <f>IF(D377="","",IFERROR(VLOOKUP(D377,Table3[Name]:Table3[OK],6,0),"Please pick an organisation from the list. If your organisation is not in the list, pick ´New organisation´ from the list, and go to the instructions tab to fill the organisation's details"))</f>
        <v/>
      </c>
      <c r="F377" s="48"/>
      <c r="G377" s="39"/>
      <c r="H377" s="55" t="str">
        <f>IFERROR(VLOOKUP(G377,#REF!,5,0),"")</f>
        <v/>
      </c>
      <c r="I377" s="1"/>
      <c r="J377" s="1"/>
      <c r="K377" s="1"/>
      <c r="L377" s="58">
        <v>0</v>
      </c>
      <c r="M377" s="58">
        <v>0</v>
      </c>
      <c r="N377" s="59">
        <f t="shared" si="18"/>
        <v>0</v>
      </c>
      <c r="O377" s="50"/>
      <c r="P377" s="51"/>
      <c r="Q377" s="51"/>
      <c r="R377" s="51"/>
      <c r="S377" s="50"/>
      <c r="T377" s="51"/>
      <c r="U377" s="51"/>
      <c r="V377" s="51"/>
      <c r="W377" s="51"/>
      <c r="X377" s="50"/>
      <c r="Y377" s="51"/>
      <c r="Z377" s="63" t="str">
        <f t="shared" si="16"/>
        <v/>
      </c>
      <c r="AA377" s="63" t="str">
        <f t="shared" si="17"/>
        <v/>
      </c>
    </row>
    <row r="378" spans="1:27" ht="17.399999999999999" x14ac:dyDescent="0.3">
      <c r="A378" s="34"/>
      <c r="B378" s="34"/>
      <c r="C378" s="56"/>
      <c r="D378" s="37"/>
      <c r="E378" s="55" t="str">
        <f>IF(D378="","",IFERROR(VLOOKUP(D378,Table3[Name]:Table3[OK],6,0),"Please pick an organisation from the list. If your organisation is not in the list, pick ´New organisation´ from the list, and go to the instructions tab to fill the organisation's details"))</f>
        <v/>
      </c>
      <c r="F378" s="48"/>
      <c r="G378" s="39"/>
      <c r="H378" s="55" t="str">
        <f>IFERROR(VLOOKUP(G378,#REF!,5,0),"")</f>
        <v/>
      </c>
      <c r="I378" s="1"/>
      <c r="J378" s="1"/>
      <c r="K378" s="1"/>
      <c r="L378" s="58">
        <v>0</v>
      </c>
      <c r="M378" s="58">
        <v>0</v>
      </c>
      <c r="N378" s="59">
        <f t="shared" si="18"/>
        <v>0</v>
      </c>
      <c r="O378" s="50"/>
      <c r="P378" s="51"/>
      <c r="Q378" s="51"/>
      <c r="R378" s="51"/>
      <c r="S378" s="50"/>
      <c r="T378" s="51"/>
      <c r="U378" s="51"/>
      <c r="V378" s="51"/>
      <c r="W378" s="51"/>
      <c r="X378" s="50"/>
      <c r="Y378" s="51"/>
      <c r="Z378" s="63" t="str">
        <f t="shared" si="16"/>
        <v/>
      </c>
      <c r="AA378" s="63" t="str">
        <f t="shared" si="17"/>
        <v/>
      </c>
    </row>
    <row r="379" spans="1:27" ht="17.399999999999999" x14ac:dyDescent="0.3">
      <c r="A379" s="34"/>
      <c r="B379" s="34"/>
      <c r="C379" s="56"/>
      <c r="D379" s="37"/>
      <c r="E379" s="55" t="str">
        <f>IF(D379="","",IFERROR(VLOOKUP(D379,Table3[Name]:Table3[OK],6,0),"Please pick an organisation from the list. If your organisation is not in the list, pick ´New organisation´ from the list, and go to the instructions tab to fill the organisation's details"))</f>
        <v/>
      </c>
      <c r="F379" s="48"/>
      <c r="G379" s="39"/>
      <c r="H379" s="55" t="str">
        <f>IFERROR(VLOOKUP(G379,#REF!,5,0),"")</f>
        <v/>
      </c>
      <c r="I379" s="1"/>
      <c r="J379" s="1"/>
      <c r="K379" s="1"/>
      <c r="L379" s="58">
        <v>0</v>
      </c>
      <c r="M379" s="58">
        <v>0</v>
      </c>
      <c r="N379" s="59">
        <f t="shared" si="18"/>
        <v>0</v>
      </c>
      <c r="O379" s="50"/>
      <c r="P379" s="51"/>
      <c r="Q379" s="51"/>
      <c r="R379" s="51"/>
      <c r="S379" s="50"/>
      <c r="T379" s="51"/>
      <c r="U379" s="51"/>
      <c r="V379" s="51"/>
      <c r="W379" s="51"/>
      <c r="X379" s="50"/>
      <c r="Y379" s="51"/>
      <c r="Z379" s="63" t="str">
        <f t="shared" si="16"/>
        <v/>
      </c>
      <c r="AA379" s="63" t="str">
        <f t="shared" si="17"/>
        <v/>
      </c>
    </row>
    <row r="380" spans="1:27" ht="17.399999999999999" x14ac:dyDescent="0.3">
      <c r="A380" s="34"/>
      <c r="B380" s="34"/>
      <c r="C380" s="56"/>
      <c r="D380" s="37"/>
      <c r="E380" s="55" t="str">
        <f>IF(D380="","",IFERROR(VLOOKUP(D380,Table3[Name]:Table3[OK],6,0),"Please pick an organisation from the list. If your organisation is not in the list, pick ´New organisation´ from the list, and go to the instructions tab to fill the organisation's details"))</f>
        <v/>
      </c>
      <c r="F380" s="48"/>
      <c r="G380" s="39"/>
      <c r="H380" s="55" t="str">
        <f>IFERROR(VLOOKUP(G380,#REF!,5,0),"")</f>
        <v/>
      </c>
      <c r="I380" s="1"/>
      <c r="J380" s="1"/>
      <c r="K380" s="1"/>
      <c r="L380" s="58">
        <v>0</v>
      </c>
      <c r="M380" s="58">
        <v>0</v>
      </c>
      <c r="N380" s="59">
        <f t="shared" si="18"/>
        <v>0</v>
      </c>
      <c r="O380" s="50"/>
      <c r="P380" s="51"/>
      <c r="Q380" s="51"/>
      <c r="R380" s="51"/>
      <c r="S380" s="50"/>
      <c r="T380" s="51"/>
      <c r="U380" s="51"/>
      <c r="V380" s="51"/>
      <c r="W380" s="51"/>
      <c r="X380" s="50"/>
      <c r="Y380" s="51"/>
      <c r="Z380" s="63" t="str">
        <f t="shared" si="16"/>
        <v/>
      </c>
      <c r="AA380" s="63" t="str">
        <f t="shared" si="17"/>
        <v/>
      </c>
    </row>
    <row r="381" spans="1:27" ht="17.399999999999999" x14ac:dyDescent="0.3">
      <c r="A381" s="34"/>
      <c r="B381" s="34"/>
      <c r="C381" s="56"/>
      <c r="D381" s="37"/>
      <c r="E381" s="55" t="str">
        <f>IF(D381="","",IFERROR(VLOOKUP(D381,Table3[Name]:Table3[OK],6,0),"Please pick an organisation from the list. If your organisation is not in the list, pick ´New organisation´ from the list, and go to the instructions tab to fill the organisation's details"))</f>
        <v/>
      </c>
      <c r="F381" s="48"/>
      <c r="G381" s="39"/>
      <c r="H381" s="55" t="str">
        <f>IFERROR(VLOOKUP(G381,#REF!,5,0),"")</f>
        <v/>
      </c>
      <c r="I381" s="1"/>
      <c r="J381" s="1"/>
      <c r="K381" s="1"/>
      <c r="L381" s="58">
        <v>0</v>
      </c>
      <c r="M381" s="58">
        <v>0</v>
      </c>
      <c r="N381" s="59">
        <f t="shared" si="18"/>
        <v>0</v>
      </c>
      <c r="O381" s="50"/>
      <c r="P381" s="51"/>
      <c r="Q381" s="51"/>
      <c r="R381" s="51"/>
      <c r="S381" s="50"/>
      <c r="T381" s="51"/>
      <c r="U381" s="51"/>
      <c r="V381" s="51"/>
      <c r="W381" s="51"/>
      <c r="X381" s="50"/>
      <c r="Y381" s="51"/>
      <c r="Z381" s="63" t="str">
        <f t="shared" si="16"/>
        <v/>
      </c>
      <c r="AA381" s="63" t="str">
        <f t="shared" si="17"/>
        <v/>
      </c>
    </row>
    <row r="382" spans="1:27" ht="17.399999999999999" x14ac:dyDescent="0.3">
      <c r="A382" s="34"/>
      <c r="B382" s="34"/>
      <c r="C382" s="56"/>
      <c r="D382" s="37"/>
      <c r="E382" s="55" t="str">
        <f>IF(D382="","",IFERROR(VLOOKUP(D382,Table3[Name]:Table3[OK],6,0),"Please pick an organisation from the list. If your organisation is not in the list, pick ´New organisation´ from the list, and go to the instructions tab to fill the organisation's details"))</f>
        <v/>
      </c>
      <c r="F382" s="48"/>
      <c r="G382" s="39"/>
      <c r="H382" s="55" t="str">
        <f>IFERROR(VLOOKUP(G382,#REF!,5,0),"")</f>
        <v/>
      </c>
      <c r="I382" s="1"/>
      <c r="J382" s="1"/>
      <c r="K382" s="1"/>
      <c r="L382" s="58">
        <v>0</v>
      </c>
      <c r="M382" s="58">
        <v>0</v>
      </c>
      <c r="N382" s="59">
        <f t="shared" si="18"/>
        <v>0</v>
      </c>
      <c r="O382" s="50"/>
      <c r="P382" s="51"/>
      <c r="Q382" s="51"/>
      <c r="R382" s="51"/>
      <c r="S382" s="50"/>
      <c r="T382" s="51"/>
      <c r="U382" s="51"/>
      <c r="V382" s="51"/>
      <c r="W382" s="51"/>
      <c r="X382" s="50"/>
      <c r="Y382" s="51"/>
      <c r="Z382" s="63" t="str">
        <f t="shared" si="16"/>
        <v/>
      </c>
      <c r="AA382" s="63" t="str">
        <f t="shared" si="17"/>
        <v/>
      </c>
    </row>
    <row r="383" spans="1:27" ht="17.399999999999999" x14ac:dyDescent="0.3">
      <c r="A383" s="34"/>
      <c r="B383" s="34"/>
      <c r="C383" s="56"/>
      <c r="D383" s="37"/>
      <c r="E383" s="55" t="str">
        <f>IF(D383="","",IFERROR(VLOOKUP(D383,Table3[Name]:Table3[OK],6,0),"Please pick an organisation from the list. If your organisation is not in the list, pick ´New organisation´ from the list, and go to the instructions tab to fill the organisation's details"))</f>
        <v/>
      </c>
      <c r="F383" s="48"/>
      <c r="G383" s="39"/>
      <c r="H383" s="55" t="str">
        <f>IFERROR(VLOOKUP(G383,#REF!,5,0),"")</f>
        <v/>
      </c>
      <c r="I383" s="1"/>
      <c r="J383" s="1"/>
      <c r="K383" s="1"/>
      <c r="L383" s="58">
        <v>0</v>
      </c>
      <c r="M383" s="58">
        <v>0</v>
      </c>
      <c r="N383" s="59">
        <f t="shared" si="18"/>
        <v>0</v>
      </c>
      <c r="O383" s="50"/>
      <c r="P383" s="51"/>
      <c r="Q383" s="51"/>
      <c r="R383" s="51"/>
      <c r="S383" s="50"/>
      <c r="T383" s="51"/>
      <c r="U383" s="51"/>
      <c r="V383" s="51"/>
      <c r="W383" s="51"/>
      <c r="X383" s="50"/>
      <c r="Y383" s="51"/>
      <c r="Z383" s="63" t="str">
        <f t="shared" si="16"/>
        <v/>
      </c>
      <c r="AA383" s="63" t="str">
        <f t="shared" si="17"/>
        <v/>
      </c>
    </row>
    <row r="384" spans="1:27" ht="17.399999999999999" x14ac:dyDescent="0.3">
      <c r="A384" s="34"/>
      <c r="B384" s="34"/>
      <c r="C384" s="56"/>
      <c r="D384" s="37"/>
      <c r="E384" s="55" t="str">
        <f>IF(D384="","",IFERROR(VLOOKUP(D384,Table3[Name]:Table3[OK],6,0),"Please pick an organisation from the list. If your organisation is not in the list, pick ´New organisation´ from the list, and go to the instructions tab to fill the organisation's details"))</f>
        <v/>
      </c>
      <c r="F384" s="48"/>
      <c r="G384" s="39"/>
      <c r="H384" s="55" t="str">
        <f>IFERROR(VLOOKUP(G384,#REF!,5,0),"")</f>
        <v/>
      </c>
      <c r="I384" s="1"/>
      <c r="J384" s="1"/>
      <c r="K384" s="1"/>
      <c r="L384" s="58">
        <v>0</v>
      </c>
      <c r="M384" s="58">
        <v>0</v>
      </c>
      <c r="N384" s="59">
        <f t="shared" si="18"/>
        <v>0</v>
      </c>
      <c r="O384" s="50"/>
      <c r="P384" s="51"/>
      <c r="Q384" s="51"/>
      <c r="R384" s="51"/>
      <c r="S384" s="50"/>
      <c r="T384" s="51"/>
      <c r="U384" s="51"/>
      <c r="V384" s="51"/>
      <c r="W384" s="51"/>
      <c r="X384" s="50"/>
      <c r="Y384" s="51"/>
      <c r="Z384" s="63" t="str">
        <f t="shared" si="16"/>
        <v/>
      </c>
      <c r="AA384" s="63" t="str">
        <f t="shared" si="17"/>
        <v/>
      </c>
    </row>
    <row r="385" spans="1:27" ht="17.399999999999999" x14ac:dyDescent="0.3">
      <c r="A385" s="34"/>
      <c r="B385" s="34"/>
      <c r="C385" s="56"/>
      <c r="D385" s="37"/>
      <c r="E385" s="55" t="str">
        <f>IF(D385="","",IFERROR(VLOOKUP(D385,Table3[Name]:Table3[OK],6,0),"Please pick an organisation from the list. If your organisation is not in the list, pick ´New organisation´ from the list, and go to the instructions tab to fill the organisation's details"))</f>
        <v/>
      </c>
      <c r="F385" s="48"/>
      <c r="G385" s="39"/>
      <c r="H385" s="55" t="str">
        <f>IFERROR(VLOOKUP(G385,#REF!,5,0),"")</f>
        <v/>
      </c>
      <c r="I385" s="1"/>
      <c r="J385" s="1"/>
      <c r="K385" s="1"/>
      <c r="L385" s="58">
        <v>0</v>
      </c>
      <c r="M385" s="58">
        <v>0</v>
      </c>
      <c r="N385" s="59">
        <f t="shared" si="18"/>
        <v>0</v>
      </c>
      <c r="O385" s="50"/>
      <c r="P385" s="51"/>
      <c r="Q385" s="51"/>
      <c r="R385" s="51"/>
      <c r="S385" s="50"/>
      <c r="T385" s="51"/>
      <c r="U385" s="51"/>
      <c r="V385" s="51"/>
      <c r="W385" s="51"/>
      <c r="X385" s="50"/>
      <c r="Y385" s="51"/>
      <c r="Z385" s="63" t="str">
        <f t="shared" si="16"/>
        <v/>
      </c>
      <c r="AA385" s="63" t="str">
        <f t="shared" si="17"/>
        <v/>
      </c>
    </row>
    <row r="386" spans="1:27" ht="17.399999999999999" x14ac:dyDescent="0.3">
      <c r="A386" s="34"/>
      <c r="B386" s="34"/>
      <c r="C386" s="56"/>
      <c r="D386" s="37"/>
      <c r="E386" s="55" t="str">
        <f>IF(D386="","",IFERROR(VLOOKUP(D386,Table3[Name]:Table3[OK],6,0),"Please pick an organisation from the list. If your organisation is not in the list, pick ´New organisation´ from the list, and go to the instructions tab to fill the organisation's details"))</f>
        <v/>
      </c>
      <c r="F386" s="48"/>
      <c r="G386" s="39"/>
      <c r="H386" s="55" t="str">
        <f>IFERROR(VLOOKUP(G386,#REF!,5,0),"")</f>
        <v/>
      </c>
      <c r="I386" s="1"/>
      <c r="J386" s="1"/>
      <c r="K386" s="1"/>
      <c r="L386" s="58">
        <v>0</v>
      </c>
      <c r="M386" s="58">
        <v>0</v>
      </c>
      <c r="N386" s="59">
        <f t="shared" si="18"/>
        <v>0</v>
      </c>
      <c r="O386" s="50"/>
      <c r="P386" s="51"/>
      <c r="Q386" s="51"/>
      <c r="R386" s="51"/>
      <c r="S386" s="50"/>
      <c r="T386" s="51"/>
      <c r="U386" s="51"/>
      <c r="V386" s="51"/>
      <c r="W386" s="51"/>
      <c r="X386" s="50"/>
      <c r="Y386" s="51"/>
      <c r="Z386" s="63" t="str">
        <f t="shared" si="16"/>
        <v/>
      </c>
      <c r="AA386" s="63" t="str">
        <f t="shared" si="17"/>
        <v/>
      </c>
    </row>
    <row r="387" spans="1:27" ht="17.399999999999999" x14ac:dyDescent="0.3">
      <c r="A387" s="34"/>
      <c r="B387" s="34"/>
      <c r="C387" s="56"/>
      <c r="D387" s="37"/>
      <c r="E387" s="55" t="str">
        <f>IF(D387="","",IFERROR(VLOOKUP(D387,Table3[Name]:Table3[OK],6,0),"Please pick an organisation from the list. If your organisation is not in the list, pick ´New organisation´ from the list, and go to the instructions tab to fill the organisation's details"))</f>
        <v/>
      </c>
      <c r="F387" s="48"/>
      <c r="G387" s="39"/>
      <c r="H387" s="55" t="str">
        <f>IFERROR(VLOOKUP(G387,#REF!,5,0),"")</f>
        <v/>
      </c>
      <c r="I387" s="1"/>
      <c r="J387" s="1"/>
      <c r="K387" s="1"/>
      <c r="L387" s="58">
        <v>0</v>
      </c>
      <c r="M387" s="58">
        <v>0</v>
      </c>
      <c r="N387" s="59">
        <f t="shared" si="18"/>
        <v>0</v>
      </c>
      <c r="O387" s="50"/>
      <c r="P387" s="51"/>
      <c r="Q387" s="51"/>
      <c r="R387" s="51"/>
      <c r="S387" s="50"/>
      <c r="T387" s="51"/>
      <c r="U387" s="51"/>
      <c r="V387" s="51"/>
      <c r="W387" s="51"/>
      <c r="X387" s="50"/>
      <c r="Y387" s="51"/>
      <c r="Z387" s="63" t="str">
        <f t="shared" ref="Z387:Z450" si="19">IF($H387="PiN",IF(AND($O387="",$P387="",$Q387="",$R387="",$S387="",$X387=""),"Please type in the target related to the population type in cells O, P,Q, R or S",IF(X387&lt;&gt;SUM(O387:S387),"Please check the population breakdown. The sum of columns O, P,Q, R abd S is not matching the total value for column X","OK")),IF(H387="","","OK"))</f>
        <v/>
      </c>
      <c r="AA387" s="63" t="str">
        <f t="shared" ref="AA387:AA450" si="20">IF($H387="PiN",IF(SUM($T387:$X387)=0,"Please type in the TOTAL TARGET in column X",IF(SUM($T387:$W387)=$X387,"OK","Please check the age and gender breakdown, the sum of columns T,U, V and W is not matching the total value for column X")),IF($H387="Capacity Building",IF(SUM($T387:$X387)=0,"Please type in the TOTAL TARGET in column X",IF(OR(SUM($T387:$W387)=$X387,SUM($T387:$W387)=0),"OK","Please check the age and gender breakdown, the sum of columns T,U,V and W is not matching the total value for column X")),IF($H387="","","OK")))</f>
        <v/>
      </c>
    </row>
    <row r="388" spans="1:27" ht="17.399999999999999" x14ac:dyDescent="0.3">
      <c r="A388" s="34"/>
      <c r="B388" s="34"/>
      <c r="C388" s="56"/>
      <c r="D388" s="37"/>
      <c r="E388" s="55" t="str">
        <f>IF(D388="","",IFERROR(VLOOKUP(D388,Table3[Name]:Table3[OK],6,0),"Please pick an organisation from the list. If your organisation is not in the list, pick ´New organisation´ from the list, and go to the instructions tab to fill the organisation's details"))</f>
        <v/>
      </c>
      <c r="F388" s="48"/>
      <c r="G388" s="39"/>
      <c r="H388" s="55" t="str">
        <f>IFERROR(VLOOKUP(G388,#REF!,5,0),"")</f>
        <v/>
      </c>
      <c r="I388" s="1"/>
      <c r="J388" s="1"/>
      <c r="K388" s="1"/>
      <c r="L388" s="58">
        <v>0</v>
      </c>
      <c r="M388" s="58">
        <v>0</v>
      </c>
      <c r="N388" s="59">
        <f t="shared" si="18"/>
        <v>0</v>
      </c>
      <c r="O388" s="50"/>
      <c r="P388" s="51"/>
      <c r="Q388" s="51"/>
      <c r="R388" s="51"/>
      <c r="S388" s="50"/>
      <c r="T388" s="51"/>
      <c r="U388" s="51"/>
      <c r="V388" s="51"/>
      <c r="W388" s="51"/>
      <c r="X388" s="50"/>
      <c r="Y388" s="51"/>
      <c r="Z388" s="63" t="str">
        <f t="shared" si="19"/>
        <v/>
      </c>
      <c r="AA388" s="63" t="str">
        <f t="shared" si="20"/>
        <v/>
      </c>
    </row>
    <row r="389" spans="1:27" ht="17.399999999999999" x14ac:dyDescent="0.3">
      <c r="A389" s="34"/>
      <c r="B389" s="34"/>
      <c r="C389" s="56"/>
      <c r="D389" s="37"/>
      <c r="E389" s="55" t="str">
        <f>IF(D389="","",IFERROR(VLOOKUP(D389,Table3[Name]:Table3[OK],6,0),"Please pick an organisation from the list. If your organisation is not in the list, pick ´New organisation´ from the list, and go to the instructions tab to fill the organisation's details"))</f>
        <v/>
      </c>
      <c r="F389" s="48"/>
      <c r="G389" s="39"/>
      <c r="H389" s="55" t="str">
        <f>IFERROR(VLOOKUP(G389,#REF!,5,0),"")</f>
        <v/>
      </c>
      <c r="I389" s="1"/>
      <c r="J389" s="1"/>
      <c r="K389" s="1"/>
      <c r="L389" s="58">
        <v>0</v>
      </c>
      <c r="M389" s="58">
        <v>0</v>
      </c>
      <c r="N389" s="59">
        <f t="shared" si="18"/>
        <v>0</v>
      </c>
      <c r="O389" s="50"/>
      <c r="P389" s="51"/>
      <c r="Q389" s="51"/>
      <c r="R389" s="51"/>
      <c r="S389" s="50"/>
      <c r="T389" s="51"/>
      <c r="U389" s="51"/>
      <c r="V389" s="51"/>
      <c r="W389" s="51"/>
      <c r="X389" s="50"/>
      <c r="Y389" s="51"/>
      <c r="Z389" s="63" t="str">
        <f t="shared" si="19"/>
        <v/>
      </c>
      <c r="AA389" s="63" t="str">
        <f t="shared" si="20"/>
        <v/>
      </c>
    </row>
    <row r="390" spans="1:27" ht="17.399999999999999" x14ac:dyDescent="0.3">
      <c r="A390" s="34"/>
      <c r="B390" s="34"/>
      <c r="C390" s="56"/>
      <c r="D390" s="37"/>
      <c r="E390" s="55" t="str">
        <f>IF(D390="","",IFERROR(VLOOKUP(D390,Table3[Name]:Table3[OK],6,0),"Please pick an organisation from the list. If your organisation is not in the list, pick ´New organisation´ from the list, and go to the instructions tab to fill the organisation's details"))</f>
        <v/>
      </c>
      <c r="F390" s="48"/>
      <c r="G390" s="39"/>
      <c r="H390" s="55" t="str">
        <f>IFERROR(VLOOKUP(G390,#REF!,5,0),"")</f>
        <v/>
      </c>
      <c r="I390" s="1"/>
      <c r="J390" s="1"/>
      <c r="K390" s="1"/>
      <c r="L390" s="58">
        <v>0</v>
      </c>
      <c r="M390" s="58">
        <v>0</v>
      </c>
      <c r="N390" s="59">
        <f t="shared" si="18"/>
        <v>0</v>
      </c>
      <c r="O390" s="50"/>
      <c r="P390" s="51"/>
      <c r="Q390" s="51"/>
      <c r="R390" s="51"/>
      <c r="S390" s="50"/>
      <c r="T390" s="51"/>
      <c r="U390" s="51"/>
      <c r="V390" s="51"/>
      <c r="W390" s="51"/>
      <c r="X390" s="50"/>
      <c r="Y390" s="51"/>
      <c r="Z390" s="63" t="str">
        <f t="shared" si="19"/>
        <v/>
      </c>
      <c r="AA390" s="63" t="str">
        <f t="shared" si="20"/>
        <v/>
      </c>
    </row>
    <row r="391" spans="1:27" ht="17.399999999999999" x14ac:dyDescent="0.3">
      <c r="A391" s="34"/>
      <c r="B391" s="34"/>
      <c r="C391" s="56"/>
      <c r="D391" s="37"/>
      <c r="E391" s="55" t="str">
        <f>IF(D391="","",IFERROR(VLOOKUP(D391,Table3[Name]:Table3[OK],6,0),"Please pick an organisation from the list. If your organisation is not in the list, pick ´New organisation´ from the list, and go to the instructions tab to fill the organisation's details"))</f>
        <v/>
      </c>
      <c r="F391" s="48"/>
      <c r="G391" s="39"/>
      <c r="H391" s="55" t="str">
        <f>IFERROR(VLOOKUP(G391,#REF!,5,0),"")</f>
        <v/>
      </c>
      <c r="I391" s="1"/>
      <c r="J391" s="1"/>
      <c r="K391" s="1"/>
      <c r="L391" s="58">
        <v>0</v>
      </c>
      <c r="M391" s="58">
        <v>0</v>
      </c>
      <c r="N391" s="59">
        <f t="shared" si="18"/>
        <v>0</v>
      </c>
      <c r="O391" s="50"/>
      <c r="P391" s="51"/>
      <c r="Q391" s="51"/>
      <c r="R391" s="51"/>
      <c r="S391" s="50"/>
      <c r="T391" s="51"/>
      <c r="U391" s="51"/>
      <c r="V391" s="51"/>
      <c r="W391" s="51"/>
      <c r="X391" s="50"/>
      <c r="Y391" s="51"/>
      <c r="Z391" s="63" t="str">
        <f t="shared" si="19"/>
        <v/>
      </c>
      <c r="AA391" s="63" t="str">
        <f t="shared" si="20"/>
        <v/>
      </c>
    </row>
    <row r="392" spans="1:27" ht="17.399999999999999" x14ac:dyDescent="0.3">
      <c r="A392" s="34"/>
      <c r="B392" s="34"/>
      <c r="C392" s="56"/>
      <c r="D392" s="37"/>
      <c r="E392" s="55" t="str">
        <f>IF(D392="","",IFERROR(VLOOKUP(D392,Table3[Name]:Table3[OK],6,0),"Please pick an organisation from the list. If your organisation is not in the list, pick ´New organisation´ from the list, and go to the instructions tab to fill the organisation's details"))</f>
        <v/>
      </c>
      <c r="F392" s="48"/>
      <c r="G392" s="39"/>
      <c r="H392" s="55" t="str">
        <f>IFERROR(VLOOKUP(G392,#REF!,5,0),"")</f>
        <v/>
      </c>
      <c r="I392" s="1"/>
      <c r="J392" s="1"/>
      <c r="K392" s="1"/>
      <c r="L392" s="58">
        <v>0</v>
      </c>
      <c r="M392" s="58">
        <v>0</v>
      </c>
      <c r="N392" s="59">
        <f t="shared" si="18"/>
        <v>0</v>
      </c>
      <c r="O392" s="50"/>
      <c r="P392" s="51"/>
      <c r="Q392" s="51"/>
      <c r="R392" s="51"/>
      <c r="S392" s="50"/>
      <c r="T392" s="51"/>
      <c r="U392" s="51"/>
      <c r="V392" s="51"/>
      <c r="W392" s="51"/>
      <c r="X392" s="50"/>
      <c r="Y392" s="51"/>
      <c r="Z392" s="63" t="str">
        <f t="shared" si="19"/>
        <v/>
      </c>
      <c r="AA392" s="63" t="str">
        <f t="shared" si="20"/>
        <v/>
      </c>
    </row>
    <row r="393" spans="1:27" ht="17.399999999999999" x14ac:dyDescent="0.3">
      <c r="A393" s="34"/>
      <c r="B393" s="34"/>
      <c r="C393" s="56"/>
      <c r="D393" s="37"/>
      <c r="E393" s="55" t="str">
        <f>IF(D393="","",IFERROR(VLOOKUP(D393,Table3[Name]:Table3[OK],6,0),"Please pick an organisation from the list. If your organisation is not in the list, pick ´New organisation´ from the list, and go to the instructions tab to fill the organisation's details"))</f>
        <v/>
      </c>
      <c r="F393" s="48"/>
      <c r="G393" s="39"/>
      <c r="H393" s="55" t="str">
        <f>IFERROR(VLOOKUP(G393,#REF!,5,0),"")</f>
        <v/>
      </c>
      <c r="I393" s="1"/>
      <c r="J393" s="1"/>
      <c r="K393" s="1"/>
      <c r="L393" s="58">
        <v>0</v>
      </c>
      <c r="M393" s="58">
        <v>0</v>
      </c>
      <c r="N393" s="59">
        <f t="shared" si="18"/>
        <v>0</v>
      </c>
      <c r="O393" s="50"/>
      <c r="P393" s="51"/>
      <c r="Q393" s="51"/>
      <c r="R393" s="51"/>
      <c r="S393" s="50"/>
      <c r="T393" s="51"/>
      <c r="U393" s="51"/>
      <c r="V393" s="51"/>
      <c r="W393" s="51"/>
      <c r="X393" s="50"/>
      <c r="Y393" s="51"/>
      <c r="Z393" s="63" t="str">
        <f t="shared" si="19"/>
        <v/>
      </c>
      <c r="AA393" s="63" t="str">
        <f t="shared" si="20"/>
        <v/>
      </c>
    </row>
    <row r="394" spans="1:27" ht="17.399999999999999" x14ac:dyDescent="0.3">
      <c r="A394" s="34"/>
      <c r="B394" s="34"/>
      <c r="C394" s="56"/>
      <c r="D394" s="37"/>
      <c r="E394" s="55" t="str">
        <f>IF(D394="","",IFERROR(VLOOKUP(D394,Table3[Name]:Table3[OK],6,0),"Please pick an organisation from the list. If your organisation is not in the list, pick ´New organisation´ from the list, and go to the instructions tab to fill the organisation's details"))</f>
        <v/>
      </c>
      <c r="F394" s="48"/>
      <c r="G394" s="39"/>
      <c r="H394" s="55" t="str">
        <f>IFERROR(VLOOKUP(G394,#REF!,5,0),"")</f>
        <v/>
      </c>
      <c r="I394" s="1"/>
      <c r="J394" s="1"/>
      <c r="K394" s="1"/>
      <c r="L394" s="58">
        <v>0</v>
      </c>
      <c r="M394" s="58">
        <v>0</v>
      </c>
      <c r="N394" s="59">
        <f t="shared" si="18"/>
        <v>0</v>
      </c>
      <c r="O394" s="50"/>
      <c r="P394" s="51"/>
      <c r="Q394" s="51"/>
      <c r="R394" s="51"/>
      <c r="S394" s="50"/>
      <c r="T394" s="51"/>
      <c r="U394" s="51"/>
      <c r="V394" s="51"/>
      <c r="W394" s="51"/>
      <c r="X394" s="50"/>
      <c r="Y394" s="51"/>
      <c r="Z394" s="63" t="str">
        <f t="shared" si="19"/>
        <v/>
      </c>
      <c r="AA394" s="63" t="str">
        <f t="shared" si="20"/>
        <v/>
      </c>
    </row>
    <row r="395" spans="1:27" ht="17.399999999999999" x14ac:dyDescent="0.3">
      <c r="A395" s="34"/>
      <c r="B395" s="34"/>
      <c r="C395" s="56"/>
      <c r="D395" s="37"/>
      <c r="E395" s="55" t="str">
        <f>IF(D395="","",IFERROR(VLOOKUP(D395,Table3[Name]:Table3[OK],6,0),"Please pick an organisation from the list. If your organisation is not in the list, pick ´New organisation´ from the list, and go to the instructions tab to fill the organisation's details"))</f>
        <v/>
      </c>
      <c r="F395" s="48"/>
      <c r="G395" s="39"/>
      <c r="H395" s="55" t="str">
        <f>IFERROR(VLOOKUP(G395,#REF!,5,0),"")</f>
        <v/>
      </c>
      <c r="I395" s="1"/>
      <c r="J395" s="1"/>
      <c r="K395" s="1"/>
      <c r="L395" s="58">
        <v>0</v>
      </c>
      <c r="M395" s="58">
        <v>0</v>
      </c>
      <c r="N395" s="59">
        <f t="shared" si="18"/>
        <v>0</v>
      </c>
      <c r="O395" s="50"/>
      <c r="P395" s="51"/>
      <c r="Q395" s="51"/>
      <c r="R395" s="51"/>
      <c r="S395" s="50"/>
      <c r="T395" s="51"/>
      <c r="U395" s="51"/>
      <c r="V395" s="51"/>
      <c r="W395" s="51"/>
      <c r="X395" s="50"/>
      <c r="Y395" s="51"/>
      <c r="Z395" s="63" t="str">
        <f t="shared" si="19"/>
        <v/>
      </c>
      <c r="AA395" s="63" t="str">
        <f t="shared" si="20"/>
        <v/>
      </c>
    </row>
    <row r="396" spans="1:27" ht="17.399999999999999" x14ac:dyDescent="0.3">
      <c r="A396" s="34"/>
      <c r="B396" s="34"/>
      <c r="C396" s="56"/>
      <c r="D396" s="37"/>
      <c r="E396" s="55" t="str">
        <f>IF(D396="","",IFERROR(VLOOKUP(D396,Table3[Name]:Table3[OK],6,0),"Please pick an organisation from the list. If your organisation is not in the list, pick ´New organisation´ from the list, and go to the instructions tab to fill the organisation's details"))</f>
        <v/>
      </c>
      <c r="F396" s="48"/>
      <c r="G396" s="39"/>
      <c r="H396" s="55" t="str">
        <f>IFERROR(VLOOKUP(G396,#REF!,5,0),"")</f>
        <v/>
      </c>
      <c r="I396" s="1"/>
      <c r="J396" s="1"/>
      <c r="K396" s="1"/>
      <c r="L396" s="58">
        <v>0</v>
      </c>
      <c r="M396" s="58">
        <v>0</v>
      </c>
      <c r="N396" s="59">
        <f t="shared" ref="N396:N459" si="21">L396+M396</f>
        <v>0</v>
      </c>
      <c r="O396" s="50"/>
      <c r="P396" s="51"/>
      <c r="Q396" s="51"/>
      <c r="R396" s="51"/>
      <c r="S396" s="50"/>
      <c r="T396" s="51"/>
      <c r="U396" s="51"/>
      <c r="V396" s="51"/>
      <c r="W396" s="51"/>
      <c r="X396" s="50"/>
      <c r="Y396" s="51"/>
      <c r="Z396" s="63" t="str">
        <f t="shared" si="19"/>
        <v/>
      </c>
      <c r="AA396" s="63" t="str">
        <f t="shared" si="20"/>
        <v/>
      </c>
    </row>
    <row r="397" spans="1:27" ht="17.399999999999999" x14ac:dyDescent="0.3">
      <c r="A397" s="34"/>
      <c r="B397" s="34"/>
      <c r="C397" s="56"/>
      <c r="D397" s="37"/>
      <c r="E397" s="55" t="str">
        <f>IF(D397="","",IFERROR(VLOOKUP(D397,Table3[Name]:Table3[OK],6,0),"Please pick an organisation from the list. If your organisation is not in the list, pick ´New organisation´ from the list, and go to the instructions tab to fill the organisation's details"))</f>
        <v/>
      </c>
      <c r="F397" s="48"/>
      <c r="G397" s="39"/>
      <c r="H397" s="55" t="str">
        <f>IFERROR(VLOOKUP(G397,#REF!,5,0),"")</f>
        <v/>
      </c>
      <c r="I397" s="1"/>
      <c r="J397" s="1"/>
      <c r="K397" s="1"/>
      <c r="L397" s="58">
        <v>0</v>
      </c>
      <c r="M397" s="58">
        <v>0</v>
      </c>
      <c r="N397" s="59">
        <f t="shared" si="21"/>
        <v>0</v>
      </c>
      <c r="O397" s="50"/>
      <c r="P397" s="51"/>
      <c r="Q397" s="51"/>
      <c r="R397" s="51"/>
      <c r="S397" s="50"/>
      <c r="T397" s="51"/>
      <c r="U397" s="51"/>
      <c r="V397" s="51"/>
      <c r="W397" s="51"/>
      <c r="X397" s="50"/>
      <c r="Y397" s="51"/>
      <c r="Z397" s="63" t="str">
        <f t="shared" si="19"/>
        <v/>
      </c>
      <c r="AA397" s="63" t="str">
        <f t="shared" si="20"/>
        <v/>
      </c>
    </row>
    <row r="398" spans="1:27" ht="17.399999999999999" x14ac:dyDescent="0.3">
      <c r="A398" s="34"/>
      <c r="B398" s="34"/>
      <c r="C398" s="56"/>
      <c r="D398" s="37"/>
      <c r="E398" s="55" t="str">
        <f>IF(D398="","",IFERROR(VLOOKUP(D398,Table3[Name]:Table3[OK],6,0),"Please pick an organisation from the list. If your organisation is not in the list, pick ´New organisation´ from the list, and go to the instructions tab to fill the organisation's details"))</f>
        <v/>
      </c>
      <c r="F398" s="48"/>
      <c r="G398" s="39"/>
      <c r="H398" s="55" t="str">
        <f>IFERROR(VLOOKUP(G398,#REF!,5,0),"")</f>
        <v/>
      </c>
      <c r="I398" s="1"/>
      <c r="J398" s="1"/>
      <c r="K398" s="1"/>
      <c r="L398" s="58">
        <v>0</v>
      </c>
      <c r="M398" s="58">
        <v>0</v>
      </c>
      <c r="N398" s="59">
        <f t="shared" si="21"/>
        <v>0</v>
      </c>
      <c r="O398" s="50"/>
      <c r="P398" s="51"/>
      <c r="Q398" s="51"/>
      <c r="R398" s="51"/>
      <c r="S398" s="50"/>
      <c r="T398" s="51"/>
      <c r="U398" s="51"/>
      <c r="V398" s="51"/>
      <c r="W398" s="51"/>
      <c r="X398" s="50"/>
      <c r="Y398" s="51"/>
      <c r="Z398" s="63" t="str">
        <f t="shared" si="19"/>
        <v/>
      </c>
      <c r="AA398" s="63" t="str">
        <f t="shared" si="20"/>
        <v/>
      </c>
    </row>
    <row r="399" spans="1:27" ht="17.399999999999999" x14ac:dyDescent="0.3">
      <c r="A399" s="34"/>
      <c r="B399" s="34"/>
      <c r="C399" s="56"/>
      <c r="D399" s="37"/>
      <c r="E399" s="55" t="str">
        <f>IF(D399="","",IFERROR(VLOOKUP(D399,Table3[Name]:Table3[OK],6,0),"Please pick an organisation from the list. If your organisation is not in the list, pick ´New organisation´ from the list, and go to the instructions tab to fill the organisation's details"))</f>
        <v/>
      </c>
      <c r="F399" s="48"/>
      <c r="G399" s="39"/>
      <c r="H399" s="55" t="str">
        <f>IFERROR(VLOOKUP(G399,#REF!,5,0),"")</f>
        <v/>
      </c>
      <c r="I399" s="1"/>
      <c r="J399" s="1"/>
      <c r="K399" s="1"/>
      <c r="L399" s="58">
        <v>0</v>
      </c>
      <c r="M399" s="58">
        <v>0</v>
      </c>
      <c r="N399" s="59">
        <f t="shared" si="21"/>
        <v>0</v>
      </c>
      <c r="O399" s="50"/>
      <c r="P399" s="51"/>
      <c r="Q399" s="51"/>
      <c r="R399" s="51"/>
      <c r="S399" s="50"/>
      <c r="T399" s="51"/>
      <c r="U399" s="51"/>
      <c r="V399" s="51"/>
      <c r="W399" s="51"/>
      <c r="X399" s="50"/>
      <c r="Y399" s="51"/>
      <c r="Z399" s="63" t="str">
        <f t="shared" si="19"/>
        <v/>
      </c>
      <c r="AA399" s="63" t="str">
        <f t="shared" si="20"/>
        <v/>
      </c>
    </row>
    <row r="400" spans="1:27" ht="17.399999999999999" x14ac:dyDescent="0.3">
      <c r="A400" s="34"/>
      <c r="B400" s="34"/>
      <c r="C400" s="56"/>
      <c r="D400" s="37"/>
      <c r="E400" s="55" t="str">
        <f>IF(D400="","",IFERROR(VLOOKUP(D400,Table3[Name]:Table3[OK],6,0),"Please pick an organisation from the list. If your organisation is not in the list, pick ´New organisation´ from the list, and go to the instructions tab to fill the organisation's details"))</f>
        <v/>
      </c>
      <c r="F400" s="48"/>
      <c r="G400" s="39"/>
      <c r="H400" s="55" t="str">
        <f>IFERROR(VLOOKUP(G400,#REF!,5,0),"")</f>
        <v/>
      </c>
      <c r="I400" s="1"/>
      <c r="J400" s="1"/>
      <c r="K400" s="1"/>
      <c r="L400" s="58">
        <v>0</v>
      </c>
      <c r="M400" s="58">
        <v>0</v>
      </c>
      <c r="N400" s="59">
        <f t="shared" si="21"/>
        <v>0</v>
      </c>
      <c r="O400" s="50"/>
      <c r="P400" s="51"/>
      <c r="Q400" s="51"/>
      <c r="R400" s="51"/>
      <c r="S400" s="50"/>
      <c r="T400" s="51"/>
      <c r="U400" s="51"/>
      <c r="V400" s="51"/>
      <c r="W400" s="51"/>
      <c r="X400" s="50"/>
      <c r="Y400" s="51"/>
      <c r="Z400" s="63" t="str">
        <f t="shared" si="19"/>
        <v/>
      </c>
      <c r="AA400" s="63" t="str">
        <f t="shared" si="20"/>
        <v/>
      </c>
    </row>
    <row r="401" spans="1:27" ht="17.399999999999999" x14ac:dyDescent="0.3">
      <c r="A401" s="34"/>
      <c r="B401" s="34"/>
      <c r="C401" s="56"/>
      <c r="D401" s="37"/>
      <c r="E401" s="55" t="str">
        <f>IF(D401="","",IFERROR(VLOOKUP(D401,Table3[Name]:Table3[OK],6,0),"Please pick an organisation from the list. If your organisation is not in the list, pick ´New organisation´ from the list, and go to the instructions tab to fill the organisation's details"))</f>
        <v/>
      </c>
      <c r="F401" s="48"/>
      <c r="G401" s="39"/>
      <c r="H401" s="55" t="str">
        <f>IFERROR(VLOOKUP(G401,#REF!,5,0),"")</f>
        <v/>
      </c>
      <c r="I401" s="1"/>
      <c r="J401" s="1"/>
      <c r="K401" s="1"/>
      <c r="L401" s="58">
        <v>0</v>
      </c>
      <c r="M401" s="58">
        <v>0</v>
      </c>
      <c r="N401" s="59">
        <f t="shared" si="21"/>
        <v>0</v>
      </c>
      <c r="O401" s="50"/>
      <c r="P401" s="51"/>
      <c r="Q401" s="51"/>
      <c r="R401" s="51"/>
      <c r="S401" s="50"/>
      <c r="T401" s="51"/>
      <c r="U401" s="51"/>
      <c r="V401" s="51"/>
      <c r="W401" s="51"/>
      <c r="X401" s="50"/>
      <c r="Y401" s="51"/>
      <c r="Z401" s="63" t="str">
        <f t="shared" si="19"/>
        <v/>
      </c>
      <c r="AA401" s="63" t="str">
        <f t="shared" si="20"/>
        <v/>
      </c>
    </row>
    <row r="402" spans="1:27" ht="17.399999999999999" x14ac:dyDescent="0.3">
      <c r="A402" s="34"/>
      <c r="B402" s="34"/>
      <c r="C402" s="56"/>
      <c r="D402" s="37"/>
      <c r="E402" s="55" t="str">
        <f>IF(D402="","",IFERROR(VLOOKUP(D402,Table3[Name]:Table3[OK],6,0),"Please pick an organisation from the list. If your organisation is not in the list, pick ´New organisation´ from the list, and go to the instructions tab to fill the organisation's details"))</f>
        <v/>
      </c>
      <c r="F402" s="48"/>
      <c r="G402" s="39"/>
      <c r="H402" s="55" t="str">
        <f>IFERROR(VLOOKUP(G402,#REF!,5,0),"")</f>
        <v/>
      </c>
      <c r="I402" s="1"/>
      <c r="J402" s="1"/>
      <c r="K402" s="1"/>
      <c r="L402" s="58">
        <v>0</v>
      </c>
      <c r="M402" s="58">
        <v>0</v>
      </c>
      <c r="N402" s="59">
        <f t="shared" si="21"/>
        <v>0</v>
      </c>
      <c r="O402" s="50"/>
      <c r="P402" s="51"/>
      <c r="Q402" s="51"/>
      <c r="R402" s="51"/>
      <c r="S402" s="50"/>
      <c r="T402" s="51"/>
      <c r="U402" s="51"/>
      <c r="V402" s="51"/>
      <c r="W402" s="51"/>
      <c r="X402" s="50"/>
      <c r="Y402" s="51"/>
      <c r="Z402" s="63" t="str">
        <f t="shared" si="19"/>
        <v/>
      </c>
      <c r="AA402" s="63" t="str">
        <f t="shared" si="20"/>
        <v/>
      </c>
    </row>
    <row r="403" spans="1:27" ht="17.399999999999999" x14ac:dyDescent="0.3">
      <c r="A403" s="34"/>
      <c r="B403" s="34"/>
      <c r="C403" s="56"/>
      <c r="D403" s="37"/>
      <c r="E403" s="55" t="str">
        <f>IF(D403="","",IFERROR(VLOOKUP(D403,Table3[Name]:Table3[OK],6,0),"Please pick an organisation from the list. If your organisation is not in the list, pick ´New organisation´ from the list, and go to the instructions tab to fill the organisation's details"))</f>
        <v/>
      </c>
      <c r="F403" s="48"/>
      <c r="G403" s="39"/>
      <c r="H403" s="55" t="str">
        <f>IFERROR(VLOOKUP(G403,#REF!,5,0),"")</f>
        <v/>
      </c>
      <c r="I403" s="1"/>
      <c r="J403" s="1"/>
      <c r="K403" s="1"/>
      <c r="L403" s="58">
        <v>0</v>
      </c>
      <c r="M403" s="58">
        <v>0</v>
      </c>
      <c r="N403" s="59">
        <f t="shared" si="21"/>
        <v>0</v>
      </c>
      <c r="O403" s="50"/>
      <c r="P403" s="51"/>
      <c r="Q403" s="51"/>
      <c r="R403" s="51"/>
      <c r="S403" s="50"/>
      <c r="T403" s="51"/>
      <c r="U403" s="51"/>
      <c r="V403" s="51"/>
      <c r="W403" s="51"/>
      <c r="X403" s="50"/>
      <c r="Y403" s="51"/>
      <c r="Z403" s="63" t="str">
        <f t="shared" si="19"/>
        <v/>
      </c>
      <c r="AA403" s="63" t="str">
        <f t="shared" si="20"/>
        <v/>
      </c>
    </row>
    <row r="404" spans="1:27" ht="17.399999999999999" x14ac:dyDescent="0.3">
      <c r="A404" s="34"/>
      <c r="B404" s="34"/>
      <c r="C404" s="56"/>
      <c r="D404" s="37"/>
      <c r="E404" s="55" t="str">
        <f>IF(D404="","",IFERROR(VLOOKUP(D404,Table3[Name]:Table3[OK],6,0),"Please pick an organisation from the list. If your organisation is not in the list, pick ´New organisation´ from the list, and go to the instructions tab to fill the organisation's details"))</f>
        <v/>
      </c>
      <c r="F404" s="48"/>
      <c r="G404" s="39"/>
      <c r="H404" s="55" t="str">
        <f>IFERROR(VLOOKUP(G404,#REF!,5,0),"")</f>
        <v/>
      </c>
      <c r="I404" s="1"/>
      <c r="J404" s="1"/>
      <c r="K404" s="1"/>
      <c r="L404" s="58">
        <v>0</v>
      </c>
      <c r="M404" s="58">
        <v>0</v>
      </c>
      <c r="N404" s="59">
        <f t="shared" si="21"/>
        <v>0</v>
      </c>
      <c r="O404" s="50"/>
      <c r="P404" s="51"/>
      <c r="Q404" s="51"/>
      <c r="R404" s="51"/>
      <c r="S404" s="50"/>
      <c r="T404" s="51"/>
      <c r="U404" s="51"/>
      <c r="V404" s="51"/>
      <c r="W404" s="51"/>
      <c r="X404" s="50"/>
      <c r="Y404" s="51"/>
      <c r="Z404" s="63" t="str">
        <f t="shared" si="19"/>
        <v/>
      </c>
      <c r="AA404" s="63" t="str">
        <f t="shared" si="20"/>
        <v/>
      </c>
    </row>
    <row r="405" spans="1:27" ht="17.399999999999999" x14ac:dyDescent="0.3">
      <c r="A405" s="34"/>
      <c r="B405" s="34"/>
      <c r="C405" s="56"/>
      <c r="D405" s="37"/>
      <c r="E405" s="55" t="str">
        <f>IF(D405="","",IFERROR(VLOOKUP(D405,Table3[Name]:Table3[OK],6,0),"Please pick an organisation from the list. If your organisation is not in the list, pick ´New organisation´ from the list, and go to the instructions tab to fill the organisation's details"))</f>
        <v/>
      </c>
      <c r="F405" s="48"/>
      <c r="G405" s="39"/>
      <c r="H405" s="55" t="str">
        <f>IFERROR(VLOOKUP(G405,#REF!,5,0),"")</f>
        <v/>
      </c>
      <c r="I405" s="1"/>
      <c r="J405" s="1"/>
      <c r="K405" s="1"/>
      <c r="L405" s="58">
        <v>0</v>
      </c>
      <c r="M405" s="58">
        <v>0</v>
      </c>
      <c r="N405" s="59">
        <f t="shared" si="21"/>
        <v>0</v>
      </c>
      <c r="O405" s="50"/>
      <c r="P405" s="51"/>
      <c r="Q405" s="51"/>
      <c r="R405" s="51"/>
      <c r="S405" s="50"/>
      <c r="T405" s="51"/>
      <c r="U405" s="51"/>
      <c r="V405" s="51"/>
      <c r="W405" s="51"/>
      <c r="X405" s="50"/>
      <c r="Y405" s="51"/>
      <c r="Z405" s="63" t="str">
        <f t="shared" si="19"/>
        <v/>
      </c>
      <c r="AA405" s="63" t="str">
        <f t="shared" si="20"/>
        <v/>
      </c>
    </row>
    <row r="406" spans="1:27" ht="17.399999999999999" x14ac:dyDescent="0.3">
      <c r="A406" s="34"/>
      <c r="B406" s="34"/>
      <c r="C406" s="56"/>
      <c r="D406" s="37"/>
      <c r="E406" s="55" t="str">
        <f>IF(D406="","",IFERROR(VLOOKUP(D406,Table3[Name]:Table3[OK],6,0),"Please pick an organisation from the list. If your organisation is not in the list, pick ´New organisation´ from the list, and go to the instructions tab to fill the organisation's details"))</f>
        <v/>
      </c>
      <c r="F406" s="48"/>
      <c r="G406" s="39"/>
      <c r="H406" s="55" t="str">
        <f>IFERROR(VLOOKUP(G406,#REF!,5,0),"")</f>
        <v/>
      </c>
      <c r="I406" s="1"/>
      <c r="J406" s="1"/>
      <c r="K406" s="1"/>
      <c r="L406" s="58">
        <v>0</v>
      </c>
      <c r="M406" s="58">
        <v>0</v>
      </c>
      <c r="N406" s="59">
        <f t="shared" si="21"/>
        <v>0</v>
      </c>
      <c r="O406" s="50"/>
      <c r="P406" s="51"/>
      <c r="Q406" s="51"/>
      <c r="R406" s="51"/>
      <c r="S406" s="50"/>
      <c r="T406" s="51"/>
      <c r="U406" s="51"/>
      <c r="V406" s="51"/>
      <c r="W406" s="51"/>
      <c r="X406" s="50"/>
      <c r="Y406" s="51"/>
      <c r="Z406" s="63" t="str">
        <f t="shared" si="19"/>
        <v/>
      </c>
      <c r="AA406" s="63" t="str">
        <f t="shared" si="20"/>
        <v/>
      </c>
    </row>
    <row r="407" spans="1:27" ht="17.399999999999999" x14ac:dyDescent="0.3">
      <c r="A407" s="34"/>
      <c r="B407" s="34"/>
      <c r="C407" s="56"/>
      <c r="D407" s="37"/>
      <c r="E407" s="55" t="str">
        <f>IF(D407="","",IFERROR(VLOOKUP(D407,Table3[Name]:Table3[OK],6,0),"Please pick an organisation from the list. If your organisation is not in the list, pick ´New organisation´ from the list, and go to the instructions tab to fill the organisation's details"))</f>
        <v/>
      </c>
      <c r="F407" s="48"/>
      <c r="G407" s="39"/>
      <c r="H407" s="55" t="str">
        <f>IFERROR(VLOOKUP(G407,#REF!,5,0),"")</f>
        <v/>
      </c>
      <c r="I407" s="1"/>
      <c r="J407" s="1"/>
      <c r="K407" s="1"/>
      <c r="L407" s="58">
        <v>0</v>
      </c>
      <c r="M407" s="58">
        <v>0</v>
      </c>
      <c r="N407" s="59">
        <f t="shared" si="21"/>
        <v>0</v>
      </c>
      <c r="O407" s="50"/>
      <c r="P407" s="51"/>
      <c r="Q407" s="51"/>
      <c r="R407" s="51"/>
      <c r="S407" s="50"/>
      <c r="T407" s="51"/>
      <c r="U407" s="51"/>
      <c r="V407" s="51"/>
      <c r="W407" s="51"/>
      <c r="X407" s="50"/>
      <c r="Y407" s="51"/>
      <c r="Z407" s="63" t="str">
        <f t="shared" si="19"/>
        <v/>
      </c>
      <c r="AA407" s="63" t="str">
        <f t="shared" si="20"/>
        <v/>
      </c>
    </row>
    <row r="408" spans="1:27" ht="17.399999999999999" x14ac:dyDescent="0.3">
      <c r="A408" s="34"/>
      <c r="B408" s="34"/>
      <c r="C408" s="56"/>
      <c r="D408" s="37"/>
      <c r="E408" s="55" t="str">
        <f>IF(D408="","",IFERROR(VLOOKUP(D408,Table3[Name]:Table3[OK],6,0),"Please pick an organisation from the list. If your organisation is not in the list, pick ´New organisation´ from the list, and go to the instructions tab to fill the organisation's details"))</f>
        <v/>
      </c>
      <c r="F408" s="48"/>
      <c r="G408" s="39"/>
      <c r="H408" s="55" t="str">
        <f>IFERROR(VLOOKUP(G408,#REF!,5,0),"")</f>
        <v/>
      </c>
      <c r="I408" s="1"/>
      <c r="J408" s="1"/>
      <c r="K408" s="1"/>
      <c r="L408" s="58">
        <v>0</v>
      </c>
      <c r="M408" s="58">
        <v>0</v>
      </c>
      <c r="N408" s="59">
        <f t="shared" si="21"/>
        <v>0</v>
      </c>
      <c r="O408" s="50"/>
      <c r="P408" s="51"/>
      <c r="Q408" s="51"/>
      <c r="R408" s="51"/>
      <c r="S408" s="50"/>
      <c r="T408" s="51"/>
      <c r="U408" s="51"/>
      <c r="V408" s="51"/>
      <c r="W408" s="51"/>
      <c r="X408" s="50"/>
      <c r="Y408" s="51"/>
      <c r="Z408" s="63" t="str">
        <f t="shared" si="19"/>
        <v/>
      </c>
      <c r="AA408" s="63" t="str">
        <f t="shared" si="20"/>
        <v/>
      </c>
    </row>
    <row r="409" spans="1:27" ht="17.399999999999999" x14ac:dyDescent="0.3">
      <c r="A409" s="34"/>
      <c r="B409" s="34"/>
      <c r="C409" s="56"/>
      <c r="D409" s="37"/>
      <c r="E409" s="55" t="str">
        <f>IF(D409="","",IFERROR(VLOOKUP(D409,Table3[Name]:Table3[OK],6,0),"Please pick an organisation from the list. If your organisation is not in the list, pick ´New organisation´ from the list, and go to the instructions tab to fill the organisation's details"))</f>
        <v/>
      </c>
      <c r="F409" s="48"/>
      <c r="G409" s="39"/>
      <c r="H409" s="55" t="str">
        <f>IFERROR(VLOOKUP(G409,#REF!,5,0),"")</f>
        <v/>
      </c>
      <c r="I409" s="1"/>
      <c r="J409" s="1"/>
      <c r="K409" s="1"/>
      <c r="L409" s="58">
        <v>0</v>
      </c>
      <c r="M409" s="58">
        <v>0</v>
      </c>
      <c r="N409" s="59">
        <f t="shared" si="21"/>
        <v>0</v>
      </c>
      <c r="O409" s="50"/>
      <c r="P409" s="51"/>
      <c r="Q409" s="51"/>
      <c r="R409" s="51"/>
      <c r="S409" s="50"/>
      <c r="T409" s="51"/>
      <c r="U409" s="51"/>
      <c r="V409" s="51"/>
      <c r="W409" s="51"/>
      <c r="X409" s="50"/>
      <c r="Y409" s="51"/>
      <c r="Z409" s="63" t="str">
        <f t="shared" si="19"/>
        <v/>
      </c>
      <c r="AA409" s="63" t="str">
        <f t="shared" si="20"/>
        <v/>
      </c>
    </row>
    <row r="410" spans="1:27" ht="17.399999999999999" x14ac:dyDescent="0.3">
      <c r="A410" s="34"/>
      <c r="B410" s="34"/>
      <c r="C410" s="56"/>
      <c r="D410" s="37"/>
      <c r="E410" s="55" t="str">
        <f>IF(D410="","",IFERROR(VLOOKUP(D410,Table3[Name]:Table3[OK],6,0),"Please pick an organisation from the list. If your organisation is not in the list, pick ´New organisation´ from the list, and go to the instructions tab to fill the organisation's details"))</f>
        <v/>
      </c>
      <c r="F410" s="48"/>
      <c r="G410" s="39"/>
      <c r="H410" s="55" t="str">
        <f>IFERROR(VLOOKUP(G410,#REF!,5,0),"")</f>
        <v/>
      </c>
      <c r="I410" s="1"/>
      <c r="J410" s="1"/>
      <c r="K410" s="1"/>
      <c r="L410" s="58">
        <v>0</v>
      </c>
      <c r="M410" s="58">
        <v>0</v>
      </c>
      <c r="N410" s="59">
        <f t="shared" si="21"/>
        <v>0</v>
      </c>
      <c r="O410" s="50"/>
      <c r="P410" s="51"/>
      <c r="Q410" s="51"/>
      <c r="R410" s="51"/>
      <c r="S410" s="50"/>
      <c r="T410" s="51"/>
      <c r="U410" s="51"/>
      <c r="V410" s="51"/>
      <c r="W410" s="51"/>
      <c r="X410" s="50"/>
      <c r="Y410" s="51"/>
      <c r="Z410" s="63" t="str">
        <f t="shared" si="19"/>
        <v/>
      </c>
      <c r="AA410" s="63" t="str">
        <f t="shared" si="20"/>
        <v/>
      </c>
    </row>
    <row r="411" spans="1:27" ht="17.399999999999999" x14ac:dyDescent="0.3">
      <c r="A411" s="34"/>
      <c r="B411" s="34"/>
      <c r="C411" s="56"/>
      <c r="D411" s="37"/>
      <c r="E411" s="55" t="str">
        <f>IF(D411="","",IFERROR(VLOOKUP(D411,Table3[Name]:Table3[OK],6,0),"Please pick an organisation from the list. If your organisation is not in the list, pick ´New organisation´ from the list, and go to the instructions tab to fill the organisation's details"))</f>
        <v/>
      </c>
      <c r="F411" s="48"/>
      <c r="G411" s="39"/>
      <c r="H411" s="55" t="str">
        <f>IFERROR(VLOOKUP(G411,#REF!,5,0),"")</f>
        <v/>
      </c>
      <c r="I411" s="1"/>
      <c r="J411" s="1"/>
      <c r="K411" s="1"/>
      <c r="L411" s="58">
        <v>0</v>
      </c>
      <c r="M411" s="58">
        <v>0</v>
      </c>
      <c r="N411" s="59">
        <f t="shared" si="21"/>
        <v>0</v>
      </c>
      <c r="O411" s="50"/>
      <c r="P411" s="51"/>
      <c r="Q411" s="51"/>
      <c r="R411" s="51"/>
      <c r="S411" s="50"/>
      <c r="T411" s="51"/>
      <c r="U411" s="51"/>
      <c r="V411" s="51"/>
      <c r="W411" s="51"/>
      <c r="X411" s="50"/>
      <c r="Y411" s="51"/>
      <c r="Z411" s="63" t="str">
        <f t="shared" si="19"/>
        <v/>
      </c>
      <c r="AA411" s="63" t="str">
        <f t="shared" si="20"/>
        <v/>
      </c>
    </row>
    <row r="412" spans="1:27" ht="17.399999999999999" x14ac:dyDescent="0.3">
      <c r="A412" s="34"/>
      <c r="B412" s="34"/>
      <c r="C412" s="56"/>
      <c r="D412" s="37"/>
      <c r="E412" s="55" t="str">
        <f>IF(D412="","",IFERROR(VLOOKUP(D412,Table3[Name]:Table3[OK],6,0),"Please pick an organisation from the list. If your organisation is not in the list, pick ´New organisation´ from the list, and go to the instructions tab to fill the organisation's details"))</f>
        <v/>
      </c>
      <c r="F412" s="48"/>
      <c r="G412" s="39"/>
      <c r="H412" s="55" t="str">
        <f>IFERROR(VLOOKUP(G412,#REF!,5,0),"")</f>
        <v/>
      </c>
      <c r="I412" s="1"/>
      <c r="J412" s="1"/>
      <c r="K412" s="1"/>
      <c r="L412" s="58">
        <v>0</v>
      </c>
      <c r="M412" s="58">
        <v>0</v>
      </c>
      <c r="N412" s="59">
        <f t="shared" si="21"/>
        <v>0</v>
      </c>
      <c r="O412" s="50"/>
      <c r="P412" s="51"/>
      <c r="Q412" s="51"/>
      <c r="R412" s="51"/>
      <c r="S412" s="50"/>
      <c r="T412" s="51"/>
      <c r="U412" s="51"/>
      <c r="V412" s="51"/>
      <c r="W412" s="51"/>
      <c r="X412" s="50"/>
      <c r="Y412" s="51"/>
      <c r="Z412" s="63" t="str">
        <f t="shared" si="19"/>
        <v/>
      </c>
      <c r="AA412" s="63" t="str">
        <f t="shared" si="20"/>
        <v/>
      </c>
    </row>
    <row r="413" spans="1:27" ht="17.399999999999999" x14ac:dyDescent="0.3">
      <c r="A413" s="34"/>
      <c r="B413" s="34"/>
      <c r="C413" s="56"/>
      <c r="D413" s="37"/>
      <c r="E413" s="55" t="str">
        <f>IF(D413="","",IFERROR(VLOOKUP(D413,Table3[Name]:Table3[OK],6,0),"Please pick an organisation from the list. If your organisation is not in the list, pick ´New organisation´ from the list, and go to the instructions tab to fill the organisation's details"))</f>
        <v/>
      </c>
      <c r="F413" s="48"/>
      <c r="G413" s="39"/>
      <c r="H413" s="55" t="str">
        <f>IFERROR(VLOOKUP(G413,#REF!,5,0),"")</f>
        <v/>
      </c>
      <c r="I413" s="1"/>
      <c r="J413" s="1"/>
      <c r="K413" s="1"/>
      <c r="L413" s="58">
        <v>0</v>
      </c>
      <c r="M413" s="58">
        <v>0</v>
      </c>
      <c r="N413" s="59">
        <f t="shared" si="21"/>
        <v>0</v>
      </c>
      <c r="O413" s="50"/>
      <c r="P413" s="51"/>
      <c r="Q413" s="51"/>
      <c r="R413" s="51"/>
      <c r="S413" s="50"/>
      <c r="T413" s="51"/>
      <c r="U413" s="51"/>
      <c r="V413" s="51"/>
      <c r="W413" s="51"/>
      <c r="X413" s="50"/>
      <c r="Y413" s="51"/>
      <c r="Z413" s="63" t="str">
        <f t="shared" si="19"/>
        <v/>
      </c>
      <c r="AA413" s="63" t="str">
        <f t="shared" si="20"/>
        <v/>
      </c>
    </row>
    <row r="414" spans="1:27" ht="17.399999999999999" x14ac:dyDescent="0.3">
      <c r="A414" s="34"/>
      <c r="B414" s="34"/>
      <c r="C414" s="56"/>
      <c r="D414" s="37"/>
      <c r="E414" s="55" t="str">
        <f>IF(D414="","",IFERROR(VLOOKUP(D414,Table3[Name]:Table3[OK],6,0),"Please pick an organisation from the list. If your organisation is not in the list, pick ´New organisation´ from the list, and go to the instructions tab to fill the organisation's details"))</f>
        <v/>
      </c>
      <c r="F414" s="48"/>
      <c r="G414" s="39"/>
      <c r="H414" s="55" t="str">
        <f>IFERROR(VLOOKUP(G414,#REF!,5,0),"")</f>
        <v/>
      </c>
      <c r="I414" s="1"/>
      <c r="J414" s="1"/>
      <c r="K414" s="1"/>
      <c r="L414" s="58">
        <v>0</v>
      </c>
      <c r="M414" s="58">
        <v>0</v>
      </c>
      <c r="N414" s="59">
        <f t="shared" si="21"/>
        <v>0</v>
      </c>
      <c r="O414" s="50"/>
      <c r="P414" s="51"/>
      <c r="Q414" s="51"/>
      <c r="R414" s="51"/>
      <c r="S414" s="50"/>
      <c r="T414" s="51"/>
      <c r="U414" s="51"/>
      <c r="V414" s="51"/>
      <c r="W414" s="51"/>
      <c r="X414" s="50"/>
      <c r="Y414" s="51"/>
      <c r="Z414" s="63" t="str">
        <f t="shared" si="19"/>
        <v/>
      </c>
      <c r="AA414" s="63" t="str">
        <f t="shared" si="20"/>
        <v/>
      </c>
    </row>
    <row r="415" spans="1:27" ht="17.399999999999999" x14ac:dyDescent="0.3">
      <c r="A415" s="34"/>
      <c r="B415" s="34"/>
      <c r="C415" s="56"/>
      <c r="D415" s="37"/>
      <c r="E415" s="55" t="str">
        <f>IF(D415="","",IFERROR(VLOOKUP(D415,Table3[Name]:Table3[OK],6,0),"Please pick an organisation from the list. If your organisation is not in the list, pick ´New organisation´ from the list, and go to the instructions tab to fill the organisation's details"))</f>
        <v/>
      </c>
      <c r="F415" s="48"/>
      <c r="G415" s="39"/>
      <c r="H415" s="55" t="str">
        <f>IFERROR(VLOOKUP(G415,#REF!,5,0),"")</f>
        <v/>
      </c>
      <c r="I415" s="1"/>
      <c r="J415" s="1"/>
      <c r="K415" s="1"/>
      <c r="L415" s="58">
        <v>0</v>
      </c>
      <c r="M415" s="58">
        <v>0</v>
      </c>
      <c r="N415" s="59">
        <f t="shared" si="21"/>
        <v>0</v>
      </c>
      <c r="O415" s="50"/>
      <c r="P415" s="51"/>
      <c r="Q415" s="51"/>
      <c r="R415" s="51"/>
      <c r="S415" s="50"/>
      <c r="T415" s="51"/>
      <c r="U415" s="51"/>
      <c r="V415" s="51"/>
      <c r="W415" s="51"/>
      <c r="X415" s="50"/>
      <c r="Y415" s="51"/>
      <c r="Z415" s="63" t="str">
        <f t="shared" si="19"/>
        <v/>
      </c>
      <c r="AA415" s="63" t="str">
        <f t="shared" si="20"/>
        <v/>
      </c>
    </row>
    <row r="416" spans="1:27" ht="17.399999999999999" x14ac:dyDescent="0.3">
      <c r="A416" s="34"/>
      <c r="B416" s="34"/>
      <c r="C416" s="56"/>
      <c r="D416" s="37"/>
      <c r="E416" s="55" t="str">
        <f>IF(D416="","",IFERROR(VLOOKUP(D416,Table3[Name]:Table3[OK],6,0),"Please pick an organisation from the list. If your organisation is not in the list, pick ´New organisation´ from the list, and go to the instructions tab to fill the organisation's details"))</f>
        <v/>
      </c>
      <c r="F416" s="48"/>
      <c r="G416" s="39"/>
      <c r="H416" s="55" t="str">
        <f>IFERROR(VLOOKUP(G416,#REF!,5,0),"")</f>
        <v/>
      </c>
      <c r="I416" s="1"/>
      <c r="J416" s="1"/>
      <c r="K416" s="1"/>
      <c r="L416" s="58">
        <v>0</v>
      </c>
      <c r="M416" s="58">
        <v>0</v>
      </c>
      <c r="N416" s="59">
        <f t="shared" si="21"/>
        <v>0</v>
      </c>
      <c r="O416" s="50"/>
      <c r="P416" s="51"/>
      <c r="Q416" s="51"/>
      <c r="R416" s="51"/>
      <c r="S416" s="50"/>
      <c r="T416" s="51"/>
      <c r="U416" s="51"/>
      <c r="V416" s="51"/>
      <c r="W416" s="51"/>
      <c r="X416" s="50"/>
      <c r="Y416" s="51"/>
      <c r="Z416" s="63" t="str">
        <f t="shared" si="19"/>
        <v/>
      </c>
      <c r="AA416" s="63" t="str">
        <f t="shared" si="20"/>
        <v/>
      </c>
    </row>
    <row r="417" spans="1:27" ht="17.399999999999999" x14ac:dyDescent="0.3">
      <c r="A417" s="34"/>
      <c r="B417" s="34"/>
      <c r="C417" s="56"/>
      <c r="D417" s="37"/>
      <c r="E417" s="55" t="str">
        <f>IF(D417="","",IFERROR(VLOOKUP(D417,Table3[Name]:Table3[OK],6,0),"Please pick an organisation from the list. If your organisation is not in the list, pick ´New organisation´ from the list, and go to the instructions tab to fill the organisation's details"))</f>
        <v/>
      </c>
      <c r="F417" s="48"/>
      <c r="G417" s="39"/>
      <c r="H417" s="55" t="str">
        <f>IFERROR(VLOOKUP(G417,#REF!,5,0),"")</f>
        <v/>
      </c>
      <c r="I417" s="1"/>
      <c r="J417" s="1"/>
      <c r="K417" s="1"/>
      <c r="L417" s="58">
        <v>0</v>
      </c>
      <c r="M417" s="58">
        <v>0</v>
      </c>
      <c r="N417" s="59">
        <f t="shared" si="21"/>
        <v>0</v>
      </c>
      <c r="O417" s="50"/>
      <c r="P417" s="51"/>
      <c r="Q417" s="51"/>
      <c r="R417" s="51"/>
      <c r="S417" s="50"/>
      <c r="T417" s="51"/>
      <c r="U417" s="51"/>
      <c r="V417" s="51"/>
      <c r="W417" s="51"/>
      <c r="X417" s="50"/>
      <c r="Y417" s="51"/>
      <c r="Z417" s="63" t="str">
        <f t="shared" si="19"/>
        <v/>
      </c>
      <c r="AA417" s="63" t="str">
        <f t="shared" si="20"/>
        <v/>
      </c>
    </row>
    <row r="418" spans="1:27" ht="17.399999999999999" x14ac:dyDescent="0.3">
      <c r="A418" s="34"/>
      <c r="B418" s="34"/>
      <c r="C418" s="56"/>
      <c r="D418" s="37"/>
      <c r="E418" s="55" t="str">
        <f>IF(D418="","",IFERROR(VLOOKUP(D418,Table3[Name]:Table3[OK],6,0),"Please pick an organisation from the list. If your organisation is not in the list, pick ´New organisation´ from the list, and go to the instructions tab to fill the organisation's details"))</f>
        <v/>
      </c>
      <c r="F418" s="48"/>
      <c r="G418" s="39"/>
      <c r="H418" s="55" t="str">
        <f>IFERROR(VLOOKUP(G418,#REF!,5,0),"")</f>
        <v/>
      </c>
      <c r="I418" s="1"/>
      <c r="J418" s="1"/>
      <c r="K418" s="1"/>
      <c r="L418" s="58">
        <v>0</v>
      </c>
      <c r="M418" s="58">
        <v>0</v>
      </c>
      <c r="N418" s="59">
        <f t="shared" si="21"/>
        <v>0</v>
      </c>
      <c r="O418" s="50"/>
      <c r="P418" s="51"/>
      <c r="Q418" s="51"/>
      <c r="R418" s="51"/>
      <c r="S418" s="50"/>
      <c r="T418" s="51"/>
      <c r="U418" s="51"/>
      <c r="V418" s="51"/>
      <c r="W418" s="51"/>
      <c r="X418" s="50"/>
      <c r="Y418" s="51"/>
      <c r="Z418" s="63" t="str">
        <f t="shared" si="19"/>
        <v/>
      </c>
      <c r="AA418" s="63" t="str">
        <f t="shared" si="20"/>
        <v/>
      </c>
    </row>
    <row r="419" spans="1:27" ht="17.399999999999999" x14ac:dyDescent="0.3">
      <c r="A419" s="34"/>
      <c r="B419" s="34"/>
      <c r="C419" s="56"/>
      <c r="D419" s="37"/>
      <c r="E419" s="55" t="str">
        <f>IF(D419="","",IFERROR(VLOOKUP(D419,Table3[Name]:Table3[OK],6,0),"Please pick an organisation from the list. If your organisation is not in the list, pick ´New organisation´ from the list, and go to the instructions tab to fill the organisation's details"))</f>
        <v/>
      </c>
      <c r="F419" s="48"/>
      <c r="G419" s="39"/>
      <c r="H419" s="55" t="str">
        <f>IFERROR(VLOOKUP(G419,#REF!,5,0),"")</f>
        <v/>
      </c>
      <c r="I419" s="1"/>
      <c r="J419" s="1"/>
      <c r="K419" s="1"/>
      <c r="L419" s="58">
        <v>0</v>
      </c>
      <c r="M419" s="58">
        <v>0</v>
      </c>
      <c r="N419" s="59">
        <f t="shared" si="21"/>
        <v>0</v>
      </c>
      <c r="O419" s="50"/>
      <c r="P419" s="51"/>
      <c r="Q419" s="51"/>
      <c r="R419" s="51"/>
      <c r="S419" s="50"/>
      <c r="T419" s="51"/>
      <c r="U419" s="51"/>
      <c r="V419" s="51"/>
      <c r="W419" s="51"/>
      <c r="X419" s="50"/>
      <c r="Y419" s="51"/>
      <c r="Z419" s="63" t="str">
        <f t="shared" si="19"/>
        <v/>
      </c>
      <c r="AA419" s="63" t="str">
        <f t="shared" si="20"/>
        <v/>
      </c>
    </row>
    <row r="420" spans="1:27" ht="17.399999999999999" x14ac:dyDescent="0.3">
      <c r="A420" s="34"/>
      <c r="B420" s="34"/>
      <c r="C420" s="56"/>
      <c r="D420" s="37"/>
      <c r="E420" s="55" t="str">
        <f>IF(D420="","",IFERROR(VLOOKUP(D420,Table3[Name]:Table3[OK],6,0),"Please pick an organisation from the list. If your organisation is not in the list, pick ´New organisation´ from the list, and go to the instructions tab to fill the organisation's details"))</f>
        <v/>
      </c>
      <c r="F420" s="48"/>
      <c r="G420" s="39"/>
      <c r="H420" s="55" t="str">
        <f>IFERROR(VLOOKUP(G420,#REF!,5,0),"")</f>
        <v/>
      </c>
      <c r="I420" s="1"/>
      <c r="J420" s="1"/>
      <c r="K420" s="1"/>
      <c r="L420" s="58">
        <v>0</v>
      </c>
      <c r="M420" s="58">
        <v>0</v>
      </c>
      <c r="N420" s="59">
        <f t="shared" si="21"/>
        <v>0</v>
      </c>
      <c r="O420" s="50"/>
      <c r="P420" s="51"/>
      <c r="Q420" s="51"/>
      <c r="R420" s="51"/>
      <c r="S420" s="50"/>
      <c r="T420" s="51"/>
      <c r="U420" s="51"/>
      <c r="V420" s="51"/>
      <c r="W420" s="51"/>
      <c r="X420" s="50"/>
      <c r="Y420" s="51"/>
      <c r="Z420" s="63" t="str">
        <f t="shared" si="19"/>
        <v/>
      </c>
      <c r="AA420" s="63" t="str">
        <f t="shared" si="20"/>
        <v/>
      </c>
    </row>
    <row r="421" spans="1:27" ht="17.399999999999999" x14ac:dyDescent="0.3">
      <c r="A421" s="34"/>
      <c r="B421" s="34"/>
      <c r="C421" s="56"/>
      <c r="D421" s="37"/>
      <c r="E421" s="55" t="str">
        <f>IF(D421="","",IFERROR(VLOOKUP(D421,Table3[Name]:Table3[OK],6,0),"Please pick an organisation from the list. If your organisation is not in the list, pick ´New organisation´ from the list, and go to the instructions tab to fill the organisation's details"))</f>
        <v/>
      </c>
      <c r="F421" s="48"/>
      <c r="G421" s="39"/>
      <c r="H421" s="55" t="str">
        <f>IFERROR(VLOOKUP(G421,#REF!,5,0),"")</f>
        <v/>
      </c>
      <c r="I421" s="1"/>
      <c r="J421" s="1"/>
      <c r="K421" s="1"/>
      <c r="L421" s="58">
        <v>0</v>
      </c>
      <c r="M421" s="58">
        <v>0</v>
      </c>
      <c r="N421" s="59">
        <f t="shared" si="21"/>
        <v>0</v>
      </c>
      <c r="O421" s="50"/>
      <c r="P421" s="51"/>
      <c r="Q421" s="51"/>
      <c r="R421" s="51"/>
      <c r="S421" s="50"/>
      <c r="T421" s="51"/>
      <c r="U421" s="51"/>
      <c r="V421" s="51"/>
      <c r="W421" s="51"/>
      <c r="X421" s="50"/>
      <c r="Y421" s="51"/>
      <c r="Z421" s="63" t="str">
        <f t="shared" si="19"/>
        <v/>
      </c>
      <c r="AA421" s="63" t="str">
        <f t="shared" si="20"/>
        <v/>
      </c>
    </row>
    <row r="422" spans="1:27" ht="17.399999999999999" x14ac:dyDescent="0.3">
      <c r="A422" s="34"/>
      <c r="B422" s="34"/>
      <c r="C422" s="56"/>
      <c r="D422" s="37"/>
      <c r="E422" s="55" t="str">
        <f>IF(D422="","",IFERROR(VLOOKUP(D422,Table3[Name]:Table3[OK],6,0),"Please pick an organisation from the list. If your organisation is not in the list, pick ´New organisation´ from the list, and go to the instructions tab to fill the organisation's details"))</f>
        <v/>
      </c>
      <c r="F422" s="48"/>
      <c r="G422" s="39"/>
      <c r="H422" s="55" t="str">
        <f>IFERROR(VLOOKUP(G422,#REF!,5,0),"")</f>
        <v/>
      </c>
      <c r="I422" s="1"/>
      <c r="J422" s="1"/>
      <c r="K422" s="1"/>
      <c r="L422" s="58">
        <v>0</v>
      </c>
      <c r="M422" s="58">
        <v>0</v>
      </c>
      <c r="N422" s="59">
        <f t="shared" si="21"/>
        <v>0</v>
      </c>
      <c r="O422" s="50"/>
      <c r="P422" s="51"/>
      <c r="Q422" s="51"/>
      <c r="R422" s="51"/>
      <c r="S422" s="50"/>
      <c r="T422" s="51"/>
      <c r="U422" s="51"/>
      <c r="V422" s="51"/>
      <c r="W422" s="51"/>
      <c r="X422" s="50"/>
      <c r="Y422" s="51"/>
      <c r="Z422" s="63" t="str">
        <f t="shared" si="19"/>
        <v/>
      </c>
      <c r="AA422" s="63" t="str">
        <f t="shared" si="20"/>
        <v/>
      </c>
    </row>
    <row r="423" spans="1:27" ht="17.399999999999999" x14ac:dyDescent="0.3">
      <c r="A423" s="34"/>
      <c r="B423" s="34"/>
      <c r="C423" s="56"/>
      <c r="D423" s="37"/>
      <c r="E423" s="55" t="str">
        <f>IF(D423="","",IFERROR(VLOOKUP(D423,Table3[Name]:Table3[OK],6,0),"Please pick an organisation from the list. If your organisation is not in the list, pick ´New organisation´ from the list, and go to the instructions tab to fill the organisation's details"))</f>
        <v/>
      </c>
      <c r="F423" s="48"/>
      <c r="G423" s="39"/>
      <c r="H423" s="55" t="str">
        <f>IFERROR(VLOOKUP(G423,#REF!,5,0),"")</f>
        <v/>
      </c>
      <c r="I423" s="1"/>
      <c r="J423" s="1"/>
      <c r="K423" s="1"/>
      <c r="L423" s="58">
        <v>0</v>
      </c>
      <c r="M423" s="58">
        <v>0</v>
      </c>
      <c r="N423" s="59">
        <f t="shared" si="21"/>
        <v>0</v>
      </c>
      <c r="O423" s="50"/>
      <c r="P423" s="51"/>
      <c r="Q423" s="51"/>
      <c r="R423" s="51"/>
      <c r="S423" s="50"/>
      <c r="T423" s="51"/>
      <c r="U423" s="51"/>
      <c r="V423" s="51"/>
      <c r="W423" s="51"/>
      <c r="X423" s="50"/>
      <c r="Y423" s="51"/>
      <c r="Z423" s="63" t="str">
        <f t="shared" si="19"/>
        <v/>
      </c>
      <c r="AA423" s="63" t="str">
        <f t="shared" si="20"/>
        <v/>
      </c>
    </row>
    <row r="424" spans="1:27" ht="17.399999999999999" x14ac:dyDescent="0.3">
      <c r="A424" s="34"/>
      <c r="B424" s="34"/>
      <c r="C424" s="56"/>
      <c r="D424" s="37"/>
      <c r="E424" s="55" t="str">
        <f>IF(D424="","",IFERROR(VLOOKUP(D424,Table3[Name]:Table3[OK],6,0),"Please pick an organisation from the list. If your organisation is not in the list, pick ´New organisation´ from the list, and go to the instructions tab to fill the organisation's details"))</f>
        <v/>
      </c>
      <c r="F424" s="48"/>
      <c r="G424" s="39"/>
      <c r="H424" s="55" t="str">
        <f>IFERROR(VLOOKUP(G424,#REF!,5,0),"")</f>
        <v/>
      </c>
      <c r="I424" s="1"/>
      <c r="J424" s="1"/>
      <c r="K424" s="1"/>
      <c r="L424" s="58">
        <v>0</v>
      </c>
      <c r="M424" s="58">
        <v>0</v>
      </c>
      <c r="N424" s="59">
        <f t="shared" si="21"/>
        <v>0</v>
      </c>
      <c r="O424" s="50"/>
      <c r="P424" s="51"/>
      <c r="Q424" s="51"/>
      <c r="R424" s="51"/>
      <c r="S424" s="50"/>
      <c r="T424" s="51"/>
      <c r="U424" s="51"/>
      <c r="V424" s="51"/>
      <c r="W424" s="51"/>
      <c r="X424" s="50"/>
      <c r="Y424" s="51"/>
      <c r="Z424" s="63" t="str">
        <f t="shared" si="19"/>
        <v/>
      </c>
      <c r="AA424" s="63" t="str">
        <f t="shared" si="20"/>
        <v/>
      </c>
    </row>
    <row r="425" spans="1:27" ht="17.399999999999999" x14ac:dyDescent="0.3">
      <c r="A425" s="34"/>
      <c r="B425" s="34"/>
      <c r="C425" s="56"/>
      <c r="D425" s="37"/>
      <c r="E425" s="55" t="str">
        <f>IF(D425="","",IFERROR(VLOOKUP(D425,Table3[Name]:Table3[OK],6,0),"Please pick an organisation from the list. If your organisation is not in the list, pick ´New organisation´ from the list, and go to the instructions tab to fill the organisation's details"))</f>
        <v/>
      </c>
      <c r="F425" s="48"/>
      <c r="G425" s="39"/>
      <c r="H425" s="55" t="str">
        <f>IFERROR(VLOOKUP(G425,#REF!,5,0),"")</f>
        <v/>
      </c>
      <c r="I425" s="1"/>
      <c r="J425" s="1"/>
      <c r="K425" s="1"/>
      <c r="L425" s="58">
        <v>0</v>
      </c>
      <c r="M425" s="58">
        <v>0</v>
      </c>
      <c r="N425" s="59">
        <f t="shared" si="21"/>
        <v>0</v>
      </c>
      <c r="O425" s="50"/>
      <c r="P425" s="51"/>
      <c r="Q425" s="51"/>
      <c r="R425" s="51"/>
      <c r="S425" s="50"/>
      <c r="T425" s="51"/>
      <c r="U425" s="51"/>
      <c r="V425" s="51"/>
      <c r="W425" s="51"/>
      <c r="X425" s="50"/>
      <c r="Y425" s="51"/>
      <c r="Z425" s="63" t="str">
        <f t="shared" si="19"/>
        <v/>
      </c>
      <c r="AA425" s="63" t="str">
        <f t="shared" si="20"/>
        <v/>
      </c>
    </row>
    <row r="426" spans="1:27" ht="17.399999999999999" x14ac:dyDescent="0.3">
      <c r="A426" s="34"/>
      <c r="B426" s="34"/>
      <c r="C426" s="56"/>
      <c r="D426" s="37"/>
      <c r="E426" s="55" t="str">
        <f>IF(D426="","",IFERROR(VLOOKUP(D426,Table3[Name]:Table3[OK],6,0),"Please pick an organisation from the list. If your organisation is not in the list, pick ´New organisation´ from the list, and go to the instructions tab to fill the organisation's details"))</f>
        <v/>
      </c>
      <c r="F426" s="48"/>
      <c r="G426" s="39"/>
      <c r="H426" s="55" t="str">
        <f>IFERROR(VLOOKUP(G426,#REF!,5,0),"")</f>
        <v/>
      </c>
      <c r="I426" s="1"/>
      <c r="J426" s="1"/>
      <c r="K426" s="1"/>
      <c r="L426" s="58">
        <v>0</v>
      </c>
      <c r="M426" s="58">
        <v>0</v>
      </c>
      <c r="N426" s="59">
        <f t="shared" si="21"/>
        <v>0</v>
      </c>
      <c r="O426" s="50"/>
      <c r="P426" s="51"/>
      <c r="Q426" s="51"/>
      <c r="R426" s="51"/>
      <c r="S426" s="50"/>
      <c r="T426" s="51"/>
      <c r="U426" s="51"/>
      <c r="V426" s="51"/>
      <c r="W426" s="51"/>
      <c r="X426" s="50"/>
      <c r="Y426" s="51"/>
      <c r="Z426" s="63" t="str">
        <f t="shared" si="19"/>
        <v/>
      </c>
      <c r="AA426" s="63" t="str">
        <f t="shared" si="20"/>
        <v/>
      </c>
    </row>
    <row r="427" spans="1:27" ht="17.399999999999999" x14ac:dyDescent="0.3">
      <c r="A427" s="34"/>
      <c r="B427" s="34"/>
      <c r="C427" s="56"/>
      <c r="D427" s="37"/>
      <c r="E427" s="55" t="str">
        <f>IF(D427="","",IFERROR(VLOOKUP(D427,Table3[Name]:Table3[OK],6,0),"Please pick an organisation from the list. If your organisation is not in the list, pick ´New organisation´ from the list, and go to the instructions tab to fill the organisation's details"))</f>
        <v/>
      </c>
      <c r="F427" s="48"/>
      <c r="G427" s="39"/>
      <c r="H427" s="55" t="str">
        <f>IFERROR(VLOOKUP(G427,#REF!,5,0),"")</f>
        <v/>
      </c>
      <c r="I427" s="1"/>
      <c r="J427" s="1"/>
      <c r="K427" s="1"/>
      <c r="L427" s="58">
        <v>0</v>
      </c>
      <c r="M427" s="58">
        <v>0</v>
      </c>
      <c r="N427" s="59">
        <f t="shared" si="21"/>
        <v>0</v>
      </c>
      <c r="O427" s="50"/>
      <c r="P427" s="51"/>
      <c r="Q427" s="51"/>
      <c r="R427" s="51"/>
      <c r="S427" s="50"/>
      <c r="T427" s="51"/>
      <c r="U427" s="51"/>
      <c r="V427" s="51"/>
      <c r="W427" s="51"/>
      <c r="X427" s="50"/>
      <c r="Y427" s="51"/>
      <c r="Z427" s="63" t="str">
        <f t="shared" si="19"/>
        <v/>
      </c>
      <c r="AA427" s="63" t="str">
        <f t="shared" si="20"/>
        <v/>
      </c>
    </row>
    <row r="428" spans="1:27" ht="17.399999999999999" x14ac:dyDescent="0.3">
      <c r="A428" s="34"/>
      <c r="B428" s="34"/>
      <c r="C428" s="56"/>
      <c r="D428" s="37"/>
      <c r="E428" s="55" t="str">
        <f>IF(D428="","",IFERROR(VLOOKUP(D428,Table3[Name]:Table3[OK],6,0),"Please pick an organisation from the list. If your organisation is not in the list, pick ´New organisation´ from the list, and go to the instructions tab to fill the organisation's details"))</f>
        <v/>
      </c>
      <c r="F428" s="48"/>
      <c r="G428" s="39"/>
      <c r="H428" s="55" t="str">
        <f>IFERROR(VLOOKUP(G428,#REF!,5,0),"")</f>
        <v/>
      </c>
      <c r="I428" s="1"/>
      <c r="J428" s="1"/>
      <c r="K428" s="1"/>
      <c r="L428" s="58">
        <v>0</v>
      </c>
      <c r="M428" s="58">
        <v>0</v>
      </c>
      <c r="N428" s="59">
        <f t="shared" si="21"/>
        <v>0</v>
      </c>
      <c r="O428" s="50"/>
      <c r="P428" s="51"/>
      <c r="Q428" s="51"/>
      <c r="R428" s="51"/>
      <c r="S428" s="50"/>
      <c r="T428" s="51"/>
      <c r="U428" s="51"/>
      <c r="V428" s="51"/>
      <c r="W428" s="51"/>
      <c r="X428" s="50"/>
      <c r="Y428" s="51"/>
      <c r="Z428" s="63" t="str">
        <f t="shared" si="19"/>
        <v/>
      </c>
      <c r="AA428" s="63" t="str">
        <f t="shared" si="20"/>
        <v/>
      </c>
    </row>
    <row r="429" spans="1:27" ht="17.399999999999999" x14ac:dyDescent="0.3">
      <c r="A429" s="34"/>
      <c r="B429" s="34"/>
      <c r="C429" s="56"/>
      <c r="D429" s="37"/>
      <c r="E429" s="55" t="str">
        <f>IF(D429="","",IFERROR(VLOOKUP(D429,Table3[Name]:Table3[OK],6,0),"Please pick an organisation from the list. If your organisation is not in the list, pick ´New organisation´ from the list, and go to the instructions tab to fill the organisation's details"))</f>
        <v/>
      </c>
      <c r="F429" s="48"/>
      <c r="G429" s="39"/>
      <c r="H429" s="55" t="str">
        <f>IFERROR(VLOOKUP(G429,#REF!,5,0),"")</f>
        <v/>
      </c>
      <c r="I429" s="1"/>
      <c r="J429" s="1"/>
      <c r="K429" s="1"/>
      <c r="L429" s="58">
        <v>0</v>
      </c>
      <c r="M429" s="58">
        <v>0</v>
      </c>
      <c r="N429" s="59">
        <f t="shared" si="21"/>
        <v>0</v>
      </c>
      <c r="O429" s="50"/>
      <c r="P429" s="51"/>
      <c r="Q429" s="51"/>
      <c r="R429" s="51"/>
      <c r="S429" s="50"/>
      <c r="T429" s="51"/>
      <c r="U429" s="51"/>
      <c r="V429" s="51"/>
      <c r="W429" s="51"/>
      <c r="X429" s="50"/>
      <c r="Y429" s="51"/>
      <c r="Z429" s="63" t="str">
        <f t="shared" si="19"/>
        <v/>
      </c>
      <c r="AA429" s="63" t="str">
        <f t="shared" si="20"/>
        <v/>
      </c>
    </row>
    <row r="430" spans="1:27" ht="17.399999999999999" x14ac:dyDescent="0.3">
      <c r="A430" s="34"/>
      <c r="B430" s="34"/>
      <c r="C430" s="56"/>
      <c r="D430" s="37"/>
      <c r="E430" s="55" t="str">
        <f>IF(D430="","",IFERROR(VLOOKUP(D430,Table3[Name]:Table3[OK],6,0),"Please pick an organisation from the list. If your organisation is not in the list, pick ´New organisation´ from the list, and go to the instructions tab to fill the organisation's details"))</f>
        <v/>
      </c>
      <c r="F430" s="48"/>
      <c r="G430" s="39"/>
      <c r="H430" s="55" t="str">
        <f>IFERROR(VLOOKUP(G430,#REF!,5,0),"")</f>
        <v/>
      </c>
      <c r="I430" s="1"/>
      <c r="J430" s="1"/>
      <c r="K430" s="1"/>
      <c r="L430" s="58">
        <v>0</v>
      </c>
      <c r="M430" s="58">
        <v>0</v>
      </c>
      <c r="N430" s="59">
        <f t="shared" si="21"/>
        <v>0</v>
      </c>
      <c r="O430" s="50"/>
      <c r="P430" s="51"/>
      <c r="Q430" s="51"/>
      <c r="R430" s="51"/>
      <c r="S430" s="50"/>
      <c r="T430" s="51"/>
      <c r="U430" s="51"/>
      <c r="V430" s="51"/>
      <c r="W430" s="51"/>
      <c r="X430" s="50"/>
      <c r="Y430" s="51"/>
      <c r="Z430" s="63" t="str">
        <f t="shared" si="19"/>
        <v/>
      </c>
      <c r="AA430" s="63" t="str">
        <f t="shared" si="20"/>
        <v/>
      </c>
    </row>
    <row r="431" spans="1:27" ht="17.399999999999999" x14ac:dyDescent="0.3">
      <c r="A431" s="34"/>
      <c r="B431" s="34"/>
      <c r="C431" s="56"/>
      <c r="D431" s="37"/>
      <c r="E431" s="55" t="str">
        <f>IF(D431="","",IFERROR(VLOOKUP(D431,Table3[Name]:Table3[OK],6,0),"Please pick an organisation from the list. If your organisation is not in the list, pick ´New organisation´ from the list, and go to the instructions tab to fill the organisation's details"))</f>
        <v/>
      </c>
      <c r="F431" s="48"/>
      <c r="G431" s="39"/>
      <c r="H431" s="55" t="str">
        <f>IFERROR(VLOOKUP(G431,#REF!,5,0),"")</f>
        <v/>
      </c>
      <c r="I431" s="1"/>
      <c r="J431" s="1"/>
      <c r="K431" s="1"/>
      <c r="L431" s="58">
        <v>0</v>
      </c>
      <c r="M431" s="58">
        <v>0</v>
      </c>
      <c r="N431" s="59">
        <f t="shared" si="21"/>
        <v>0</v>
      </c>
      <c r="O431" s="50"/>
      <c r="P431" s="51"/>
      <c r="Q431" s="51"/>
      <c r="R431" s="51"/>
      <c r="S431" s="50"/>
      <c r="T431" s="51"/>
      <c r="U431" s="51"/>
      <c r="V431" s="51"/>
      <c r="W431" s="51"/>
      <c r="X431" s="50"/>
      <c r="Y431" s="51"/>
      <c r="Z431" s="63" t="str">
        <f t="shared" si="19"/>
        <v/>
      </c>
      <c r="AA431" s="63" t="str">
        <f t="shared" si="20"/>
        <v/>
      </c>
    </row>
    <row r="432" spans="1:27" ht="17.399999999999999" x14ac:dyDescent="0.3">
      <c r="A432" s="34"/>
      <c r="B432" s="34"/>
      <c r="C432" s="56"/>
      <c r="D432" s="37"/>
      <c r="E432" s="55" t="str">
        <f>IF(D432="","",IFERROR(VLOOKUP(D432,Table3[Name]:Table3[OK],6,0),"Please pick an organisation from the list. If your organisation is not in the list, pick ´New organisation´ from the list, and go to the instructions tab to fill the organisation's details"))</f>
        <v/>
      </c>
      <c r="F432" s="48"/>
      <c r="G432" s="39"/>
      <c r="H432" s="55" t="str">
        <f>IFERROR(VLOOKUP(G432,#REF!,5,0),"")</f>
        <v/>
      </c>
      <c r="I432" s="1"/>
      <c r="J432" s="1"/>
      <c r="K432" s="1"/>
      <c r="L432" s="58">
        <v>0</v>
      </c>
      <c r="M432" s="58">
        <v>0</v>
      </c>
      <c r="N432" s="59">
        <f t="shared" si="21"/>
        <v>0</v>
      </c>
      <c r="O432" s="50"/>
      <c r="P432" s="51"/>
      <c r="Q432" s="51"/>
      <c r="R432" s="51"/>
      <c r="S432" s="50"/>
      <c r="T432" s="51"/>
      <c r="U432" s="51"/>
      <c r="V432" s="51"/>
      <c r="W432" s="51"/>
      <c r="X432" s="50"/>
      <c r="Y432" s="51"/>
      <c r="Z432" s="63" t="str">
        <f t="shared" si="19"/>
        <v/>
      </c>
      <c r="AA432" s="63" t="str">
        <f t="shared" si="20"/>
        <v/>
      </c>
    </row>
    <row r="433" spans="1:27" ht="17.399999999999999" x14ac:dyDescent="0.3">
      <c r="A433" s="34"/>
      <c r="B433" s="34"/>
      <c r="C433" s="56"/>
      <c r="D433" s="37"/>
      <c r="E433" s="55" t="str">
        <f>IF(D433="","",IFERROR(VLOOKUP(D433,Table3[Name]:Table3[OK],6,0),"Please pick an organisation from the list. If your organisation is not in the list, pick ´New organisation´ from the list, and go to the instructions tab to fill the organisation's details"))</f>
        <v/>
      </c>
      <c r="F433" s="48"/>
      <c r="G433" s="39"/>
      <c r="H433" s="55" t="str">
        <f>IFERROR(VLOOKUP(G433,#REF!,5,0),"")</f>
        <v/>
      </c>
      <c r="I433" s="1"/>
      <c r="J433" s="1"/>
      <c r="K433" s="1"/>
      <c r="L433" s="58">
        <v>0</v>
      </c>
      <c r="M433" s="58">
        <v>0</v>
      </c>
      <c r="N433" s="59">
        <f t="shared" si="21"/>
        <v>0</v>
      </c>
      <c r="O433" s="50"/>
      <c r="P433" s="51"/>
      <c r="Q433" s="51"/>
      <c r="R433" s="51"/>
      <c r="S433" s="50"/>
      <c r="T433" s="51"/>
      <c r="U433" s="51"/>
      <c r="V433" s="51"/>
      <c r="W433" s="51"/>
      <c r="X433" s="50"/>
      <c r="Y433" s="51"/>
      <c r="Z433" s="63" t="str">
        <f t="shared" si="19"/>
        <v/>
      </c>
      <c r="AA433" s="63" t="str">
        <f t="shared" si="20"/>
        <v/>
      </c>
    </row>
    <row r="434" spans="1:27" ht="17.399999999999999" x14ac:dyDescent="0.3">
      <c r="A434" s="34"/>
      <c r="B434" s="34"/>
      <c r="C434" s="56"/>
      <c r="D434" s="37"/>
      <c r="E434" s="55" t="str">
        <f>IF(D434="","",IFERROR(VLOOKUP(D434,Table3[Name]:Table3[OK],6,0),"Please pick an organisation from the list. If your organisation is not in the list, pick ´New organisation´ from the list, and go to the instructions tab to fill the organisation's details"))</f>
        <v/>
      </c>
      <c r="F434" s="48"/>
      <c r="G434" s="39"/>
      <c r="H434" s="55" t="str">
        <f>IFERROR(VLOOKUP(G434,#REF!,5,0),"")</f>
        <v/>
      </c>
      <c r="I434" s="1"/>
      <c r="J434" s="1"/>
      <c r="K434" s="1"/>
      <c r="L434" s="58">
        <v>0</v>
      </c>
      <c r="M434" s="58">
        <v>0</v>
      </c>
      <c r="N434" s="59">
        <f t="shared" si="21"/>
        <v>0</v>
      </c>
      <c r="O434" s="50"/>
      <c r="P434" s="51"/>
      <c r="Q434" s="51"/>
      <c r="R434" s="51"/>
      <c r="S434" s="50"/>
      <c r="T434" s="51"/>
      <c r="U434" s="51"/>
      <c r="V434" s="51"/>
      <c r="W434" s="51"/>
      <c r="X434" s="50"/>
      <c r="Y434" s="51"/>
      <c r="Z434" s="63" t="str">
        <f t="shared" si="19"/>
        <v/>
      </c>
      <c r="AA434" s="63" t="str">
        <f t="shared" si="20"/>
        <v/>
      </c>
    </row>
    <row r="435" spans="1:27" ht="17.399999999999999" x14ac:dyDescent="0.3">
      <c r="A435" s="34"/>
      <c r="B435" s="34"/>
      <c r="C435" s="56"/>
      <c r="D435" s="37"/>
      <c r="E435" s="55" t="str">
        <f>IF(D435="","",IFERROR(VLOOKUP(D435,Table3[Name]:Table3[OK],6,0),"Please pick an organisation from the list. If your organisation is not in the list, pick ´New organisation´ from the list, and go to the instructions tab to fill the organisation's details"))</f>
        <v/>
      </c>
      <c r="F435" s="48"/>
      <c r="G435" s="39"/>
      <c r="H435" s="55" t="str">
        <f>IFERROR(VLOOKUP(G435,#REF!,5,0),"")</f>
        <v/>
      </c>
      <c r="I435" s="1"/>
      <c r="J435" s="1"/>
      <c r="K435" s="1"/>
      <c r="L435" s="58">
        <v>0</v>
      </c>
      <c r="M435" s="58">
        <v>0</v>
      </c>
      <c r="N435" s="59">
        <f t="shared" si="21"/>
        <v>0</v>
      </c>
      <c r="O435" s="50"/>
      <c r="P435" s="51"/>
      <c r="Q435" s="51"/>
      <c r="R435" s="51"/>
      <c r="S435" s="50"/>
      <c r="T435" s="51"/>
      <c r="U435" s="51"/>
      <c r="V435" s="51"/>
      <c r="W435" s="51"/>
      <c r="X435" s="50"/>
      <c r="Y435" s="51"/>
      <c r="Z435" s="63" t="str">
        <f t="shared" si="19"/>
        <v/>
      </c>
      <c r="AA435" s="63" t="str">
        <f t="shared" si="20"/>
        <v/>
      </c>
    </row>
    <row r="436" spans="1:27" ht="17.399999999999999" x14ac:dyDescent="0.3">
      <c r="A436" s="34"/>
      <c r="B436" s="34"/>
      <c r="C436" s="56"/>
      <c r="D436" s="37"/>
      <c r="E436" s="55" t="str">
        <f>IF(D436="","",IFERROR(VLOOKUP(D436,Table3[Name]:Table3[OK],6,0),"Please pick an organisation from the list. If your organisation is not in the list, pick ´New organisation´ from the list, and go to the instructions tab to fill the organisation's details"))</f>
        <v/>
      </c>
      <c r="F436" s="48"/>
      <c r="G436" s="39"/>
      <c r="H436" s="55" t="str">
        <f>IFERROR(VLOOKUP(G436,#REF!,5,0),"")</f>
        <v/>
      </c>
      <c r="I436" s="1"/>
      <c r="J436" s="1"/>
      <c r="K436" s="1"/>
      <c r="L436" s="58">
        <v>0</v>
      </c>
      <c r="M436" s="58">
        <v>0</v>
      </c>
      <c r="N436" s="59">
        <f t="shared" si="21"/>
        <v>0</v>
      </c>
      <c r="O436" s="50"/>
      <c r="P436" s="51"/>
      <c r="Q436" s="51"/>
      <c r="R436" s="51"/>
      <c r="S436" s="50"/>
      <c r="T436" s="51"/>
      <c r="U436" s="51"/>
      <c r="V436" s="51"/>
      <c r="W436" s="51"/>
      <c r="X436" s="50"/>
      <c r="Y436" s="51"/>
      <c r="Z436" s="63" t="str">
        <f t="shared" si="19"/>
        <v/>
      </c>
      <c r="AA436" s="63" t="str">
        <f t="shared" si="20"/>
        <v/>
      </c>
    </row>
    <row r="437" spans="1:27" ht="17.399999999999999" x14ac:dyDescent="0.3">
      <c r="A437" s="34"/>
      <c r="B437" s="34"/>
      <c r="C437" s="56"/>
      <c r="D437" s="37"/>
      <c r="E437" s="55" t="str">
        <f>IF(D437="","",IFERROR(VLOOKUP(D437,Table3[Name]:Table3[OK],6,0),"Please pick an organisation from the list. If your organisation is not in the list, pick ´New organisation´ from the list, and go to the instructions tab to fill the organisation's details"))</f>
        <v/>
      </c>
      <c r="F437" s="48"/>
      <c r="G437" s="39"/>
      <c r="H437" s="55" t="str">
        <f>IFERROR(VLOOKUP(G437,#REF!,5,0),"")</f>
        <v/>
      </c>
      <c r="I437" s="1"/>
      <c r="J437" s="1"/>
      <c r="K437" s="1"/>
      <c r="L437" s="58">
        <v>0</v>
      </c>
      <c r="M437" s="58">
        <v>0</v>
      </c>
      <c r="N437" s="59">
        <f t="shared" si="21"/>
        <v>0</v>
      </c>
      <c r="O437" s="50"/>
      <c r="P437" s="51"/>
      <c r="Q437" s="51"/>
      <c r="R437" s="51"/>
      <c r="S437" s="50"/>
      <c r="T437" s="51"/>
      <c r="U437" s="51"/>
      <c r="V437" s="51"/>
      <c r="W437" s="51"/>
      <c r="X437" s="50"/>
      <c r="Y437" s="51"/>
      <c r="Z437" s="63" t="str">
        <f t="shared" si="19"/>
        <v/>
      </c>
      <c r="AA437" s="63" t="str">
        <f t="shared" si="20"/>
        <v/>
      </c>
    </row>
    <row r="438" spans="1:27" ht="17.399999999999999" x14ac:dyDescent="0.3">
      <c r="A438" s="34"/>
      <c r="B438" s="34"/>
      <c r="C438" s="56"/>
      <c r="D438" s="37"/>
      <c r="E438" s="55" t="str">
        <f>IF(D438="","",IFERROR(VLOOKUP(D438,Table3[Name]:Table3[OK],6,0),"Please pick an organisation from the list. If your organisation is not in the list, pick ´New organisation´ from the list, and go to the instructions tab to fill the organisation's details"))</f>
        <v/>
      </c>
      <c r="F438" s="48"/>
      <c r="G438" s="39"/>
      <c r="H438" s="55" t="str">
        <f>IFERROR(VLOOKUP(G438,#REF!,5,0),"")</f>
        <v/>
      </c>
      <c r="I438" s="1"/>
      <c r="J438" s="1"/>
      <c r="K438" s="1"/>
      <c r="L438" s="58">
        <v>0</v>
      </c>
      <c r="M438" s="58">
        <v>0</v>
      </c>
      <c r="N438" s="59">
        <f t="shared" si="21"/>
        <v>0</v>
      </c>
      <c r="O438" s="50"/>
      <c r="P438" s="51"/>
      <c r="Q438" s="51"/>
      <c r="R438" s="51"/>
      <c r="S438" s="50"/>
      <c r="T438" s="51"/>
      <c r="U438" s="51"/>
      <c r="V438" s="51"/>
      <c r="W438" s="51"/>
      <c r="X438" s="50"/>
      <c r="Y438" s="51"/>
      <c r="Z438" s="63" t="str">
        <f t="shared" si="19"/>
        <v/>
      </c>
      <c r="AA438" s="63" t="str">
        <f t="shared" si="20"/>
        <v/>
      </c>
    </row>
    <row r="439" spans="1:27" ht="17.399999999999999" x14ac:dyDescent="0.3">
      <c r="A439" s="34"/>
      <c r="B439" s="34"/>
      <c r="C439" s="56"/>
      <c r="D439" s="37"/>
      <c r="E439" s="55" t="str">
        <f>IF(D439="","",IFERROR(VLOOKUP(D439,Table3[Name]:Table3[OK],6,0),"Please pick an organisation from the list. If your organisation is not in the list, pick ´New organisation´ from the list, and go to the instructions tab to fill the organisation's details"))</f>
        <v/>
      </c>
      <c r="F439" s="48"/>
      <c r="G439" s="39"/>
      <c r="H439" s="55" t="str">
        <f>IFERROR(VLOOKUP(G439,#REF!,5,0),"")</f>
        <v/>
      </c>
      <c r="I439" s="1"/>
      <c r="J439" s="1"/>
      <c r="K439" s="1"/>
      <c r="L439" s="58">
        <v>0</v>
      </c>
      <c r="M439" s="58">
        <v>0</v>
      </c>
      <c r="N439" s="59">
        <f t="shared" si="21"/>
        <v>0</v>
      </c>
      <c r="O439" s="50"/>
      <c r="P439" s="51"/>
      <c r="Q439" s="51"/>
      <c r="R439" s="51"/>
      <c r="S439" s="50"/>
      <c r="T439" s="51"/>
      <c r="U439" s="51"/>
      <c r="V439" s="51"/>
      <c r="W439" s="51"/>
      <c r="X439" s="50"/>
      <c r="Y439" s="51"/>
      <c r="Z439" s="63" t="str">
        <f t="shared" si="19"/>
        <v/>
      </c>
      <c r="AA439" s="63" t="str">
        <f t="shared" si="20"/>
        <v/>
      </c>
    </row>
    <row r="440" spans="1:27" ht="17.399999999999999" x14ac:dyDescent="0.3">
      <c r="A440" s="34"/>
      <c r="B440" s="34"/>
      <c r="C440" s="56"/>
      <c r="D440" s="37"/>
      <c r="E440" s="55" t="str">
        <f>IF(D440="","",IFERROR(VLOOKUP(D440,Table3[Name]:Table3[OK],6,0),"Please pick an organisation from the list. If your organisation is not in the list, pick ´New organisation´ from the list, and go to the instructions tab to fill the organisation's details"))</f>
        <v/>
      </c>
      <c r="F440" s="48"/>
      <c r="G440" s="39"/>
      <c r="H440" s="55" t="str">
        <f>IFERROR(VLOOKUP(G440,#REF!,5,0),"")</f>
        <v/>
      </c>
      <c r="I440" s="1"/>
      <c r="J440" s="1"/>
      <c r="K440" s="1"/>
      <c r="L440" s="58">
        <v>0</v>
      </c>
      <c r="M440" s="58">
        <v>0</v>
      </c>
      <c r="N440" s="59">
        <f t="shared" si="21"/>
        <v>0</v>
      </c>
      <c r="O440" s="50"/>
      <c r="P440" s="51"/>
      <c r="Q440" s="51"/>
      <c r="R440" s="51"/>
      <c r="S440" s="50"/>
      <c r="T440" s="51"/>
      <c r="U440" s="51"/>
      <c r="V440" s="51"/>
      <c r="W440" s="51"/>
      <c r="X440" s="50"/>
      <c r="Y440" s="51"/>
      <c r="Z440" s="63" t="str">
        <f t="shared" si="19"/>
        <v/>
      </c>
      <c r="AA440" s="63" t="str">
        <f t="shared" si="20"/>
        <v/>
      </c>
    </row>
    <row r="441" spans="1:27" ht="17.399999999999999" x14ac:dyDescent="0.3">
      <c r="A441" s="34"/>
      <c r="B441" s="34"/>
      <c r="C441" s="56"/>
      <c r="D441" s="37"/>
      <c r="E441" s="55" t="str">
        <f>IF(D441="","",IFERROR(VLOOKUP(D441,Table3[Name]:Table3[OK],6,0),"Please pick an organisation from the list. If your organisation is not in the list, pick ´New organisation´ from the list, and go to the instructions tab to fill the organisation's details"))</f>
        <v/>
      </c>
      <c r="F441" s="48"/>
      <c r="G441" s="39"/>
      <c r="H441" s="55" t="str">
        <f>IFERROR(VLOOKUP(G441,#REF!,5,0),"")</f>
        <v/>
      </c>
      <c r="I441" s="1"/>
      <c r="J441" s="1"/>
      <c r="K441" s="1"/>
      <c r="L441" s="58">
        <v>0</v>
      </c>
      <c r="M441" s="58">
        <v>0</v>
      </c>
      <c r="N441" s="59">
        <f t="shared" si="21"/>
        <v>0</v>
      </c>
      <c r="O441" s="50"/>
      <c r="P441" s="51"/>
      <c r="Q441" s="51"/>
      <c r="R441" s="51"/>
      <c r="S441" s="50"/>
      <c r="T441" s="51"/>
      <c r="U441" s="51"/>
      <c r="V441" s="51"/>
      <c r="W441" s="51"/>
      <c r="X441" s="50"/>
      <c r="Y441" s="51"/>
      <c r="Z441" s="63" t="str">
        <f t="shared" si="19"/>
        <v/>
      </c>
      <c r="AA441" s="63" t="str">
        <f t="shared" si="20"/>
        <v/>
      </c>
    </row>
    <row r="442" spans="1:27" ht="17.399999999999999" x14ac:dyDescent="0.3">
      <c r="A442" s="34"/>
      <c r="B442" s="34"/>
      <c r="C442" s="56"/>
      <c r="D442" s="37"/>
      <c r="E442" s="55" t="str">
        <f>IF(D442="","",IFERROR(VLOOKUP(D442,Table3[Name]:Table3[OK],6,0),"Please pick an organisation from the list. If your organisation is not in the list, pick ´New organisation´ from the list, and go to the instructions tab to fill the organisation's details"))</f>
        <v/>
      </c>
      <c r="F442" s="48"/>
      <c r="G442" s="39"/>
      <c r="H442" s="55" t="str">
        <f>IFERROR(VLOOKUP(G442,#REF!,5,0),"")</f>
        <v/>
      </c>
      <c r="I442" s="1"/>
      <c r="J442" s="1"/>
      <c r="K442" s="1"/>
      <c r="L442" s="58">
        <v>0</v>
      </c>
      <c r="M442" s="58">
        <v>0</v>
      </c>
      <c r="N442" s="59">
        <f t="shared" si="21"/>
        <v>0</v>
      </c>
      <c r="O442" s="50"/>
      <c r="P442" s="51"/>
      <c r="Q442" s="51"/>
      <c r="R442" s="51"/>
      <c r="S442" s="50"/>
      <c r="T442" s="51"/>
      <c r="U442" s="51"/>
      <c r="V442" s="51"/>
      <c r="W442" s="51"/>
      <c r="X442" s="50"/>
      <c r="Y442" s="51"/>
      <c r="Z442" s="63" t="str">
        <f t="shared" si="19"/>
        <v/>
      </c>
      <c r="AA442" s="63" t="str">
        <f t="shared" si="20"/>
        <v/>
      </c>
    </row>
    <row r="443" spans="1:27" ht="17.399999999999999" x14ac:dyDescent="0.3">
      <c r="A443" s="34"/>
      <c r="B443" s="34"/>
      <c r="C443" s="56"/>
      <c r="D443" s="37"/>
      <c r="E443" s="55" t="str">
        <f>IF(D443="","",IFERROR(VLOOKUP(D443,Table3[Name]:Table3[OK],6,0),"Please pick an organisation from the list. If your organisation is not in the list, pick ´New organisation´ from the list, and go to the instructions tab to fill the organisation's details"))</f>
        <v/>
      </c>
      <c r="F443" s="48"/>
      <c r="G443" s="39"/>
      <c r="H443" s="55" t="str">
        <f>IFERROR(VLOOKUP(G443,#REF!,5,0),"")</f>
        <v/>
      </c>
      <c r="I443" s="1"/>
      <c r="J443" s="1"/>
      <c r="K443" s="1"/>
      <c r="L443" s="58">
        <v>0</v>
      </c>
      <c r="M443" s="58">
        <v>0</v>
      </c>
      <c r="N443" s="59">
        <f t="shared" si="21"/>
        <v>0</v>
      </c>
      <c r="O443" s="50"/>
      <c r="P443" s="51"/>
      <c r="Q443" s="51"/>
      <c r="R443" s="51"/>
      <c r="S443" s="50"/>
      <c r="T443" s="51"/>
      <c r="U443" s="51"/>
      <c r="V443" s="51"/>
      <c r="W443" s="51"/>
      <c r="X443" s="50"/>
      <c r="Y443" s="51"/>
      <c r="Z443" s="63" t="str">
        <f t="shared" si="19"/>
        <v/>
      </c>
      <c r="AA443" s="63" t="str">
        <f t="shared" si="20"/>
        <v/>
      </c>
    </row>
    <row r="444" spans="1:27" ht="17.399999999999999" x14ac:dyDescent="0.3">
      <c r="A444" s="34"/>
      <c r="B444" s="34"/>
      <c r="C444" s="56"/>
      <c r="D444" s="37"/>
      <c r="E444" s="55" t="str">
        <f>IF(D444="","",IFERROR(VLOOKUP(D444,Table3[Name]:Table3[OK],6,0),"Please pick an organisation from the list. If your organisation is not in the list, pick ´New organisation´ from the list, and go to the instructions tab to fill the organisation's details"))</f>
        <v/>
      </c>
      <c r="F444" s="48"/>
      <c r="G444" s="39"/>
      <c r="H444" s="55" t="str">
        <f>IFERROR(VLOOKUP(G444,#REF!,5,0),"")</f>
        <v/>
      </c>
      <c r="I444" s="1"/>
      <c r="J444" s="1"/>
      <c r="K444" s="1"/>
      <c r="L444" s="58">
        <v>0</v>
      </c>
      <c r="M444" s="58">
        <v>0</v>
      </c>
      <c r="N444" s="59">
        <f t="shared" si="21"/>
        <v>0</v>
      </c>
      <c r="O444" s="50"/>
      <c r="P444" s="51"/>
      <c r="Q444" s="51"/>
      <c r="R444" s="51"/>
      <c r="S444" s="50"/>
      <c r="T444" s="51"/>
      <c r="U444" s="51"/>
      <c r="V444" s="51"/>
      <c r="W444" s="51"/>
      <c r="X444" s="50"/>
      <c r="Y444" s="51"/>
      <c r="Z444" s="63" t="str">
        <f t="shared" si="19"/>
        <v/>
      </c>
      <c r="AA444" s="63" t="str">
        <f t="shared" si="20"/>
        <v/>
      </c>
    </row>
    <row r="445" spans="1:27" ht="17.399999999999999" x14ac:dyDescent="0.3">
      <c r="A445" s="34"/>
      <c r="B445" s="34"/>
      <c r="C445" s="56"/>
      <c r="D445" s="37"/>
      <c r="E445" s="55" t="str">
        <f>IF(D445="","",IFERROR(VLOOKUP(D445,Table3[Name]:Table3[OK],6,0),"Please pick an organisation from the list. If your organisation is not in the list, pick ´New organisation´ from the list, and go to the instructions tab to fill the organisation's details"))</f>
        <v/>
      </c>
      <c r="F445" s="48"/>
      <c r="G445" s="39"/>
      <c r="H445" s="55" t="str">
        <f>IFERROR(VLOOKUP(G445,#REF!,5,0),"")</f>
        <v/>
      </c>
      <c r="I445" s="1"/>
      <c r="J445" s="1"/>
      <c r="K445" s="1"/>
      <c r="L445" s="58">
        <v>0</v>
      </c>
      <c r="M445" s="58">
        <v>0</v>
      </c>
      <c r="N445" s="59">
        <f t="shared" si="21"/>
        <v>0</v>
      </c>
      <c r="O445" s="50"/>
      <c r="P445" s="51"/>
      <c r="Q445" s="51"/>
      <c r="R445" s="51"/>
      <c r="S445" s="50"/>
      <c r="T445" s="51"/>
      <c r="U445" s="51"/>
      <c r="V445" s="51"/>
      <c r="W445" s="51"/>
      <c r="X445" s="50"/>
      <c r="Y445" s="51"/>
      <c r="Z445" s="63" t="str">
        <f t="shared" si="19"/>
        <v/>
      </c>
      <c r="AA445" s="63" t="str">
        <f t="shared" si="20"/>
        <v/>
      </c>
    </row>
    <row r="446" spans="1:27" ht="17.399999999999999" x14ac:dyDescent="0.3">
      <c r="A446" s="34"/>
      <c r="B446" s="34"/>
      <c r="C446" s="56"/>
      <c r="D446" s="37"/>
      <c r="E446" s="55" t="str">
        <f>IF(D446="","",IFERROR(VLOOKUP(D446,Table3[Name]:Table3[OK],6,0),"Please pick an organisation from the list. If your organisation is not in the list, pick ´New organisation´ from the list, and go to the instructions tab to fill the organisation's details"))</f>
        <v/>
      </c>
      <c r="F446" s="48"/>
      <c r="G446" s="39"/>
      <c r="H446" s="55" t="str">
        <f>IFERROR(VLOOKUP(G446,#REF!,5,0),"")</f>
        <v/>
      </c>
      <c r="I446" s="1"/>
      <c r="J446" s="1"/>
      <c r="K446" s="1"/>
      <c r="L446" s="58">
        <v>0</v>
      </c>
      <c r="M446" s="58">
        <v>0</v>
      </c>
      <c r="N446" s="59">
        <f t="shared" si="21"/>
        <v>0</v>
      </c>
      <c r="O446" s="50"/>
      <c r="P446" s="51"/>
      <c r="Q446" s="51"/>
      <c r="R446" s="51"/>
      <c r="S446" s="50"/>
      <c r="T446" s="51"/>
      <c r="U446" s="51"/>
      <c r="V446" s="51"/>
      <c r="W446" s="51"/>
      <c r="X446" s="50"/>
      <c r="Y446" s="51"/>
      <c r="Z446" s="63" t="str">
        <f t="shared" si="19"/>
        <v/>
      </c>
      <c r="AA446" s="63" t="str">
        <f t="shared" si="20"/>
        <v/>
      </c>
    </row>
    <row r="447" spans="1:27" ht="17.399999999999999" x14ac:dyDescent="0.3">
      <c r="A447" s="34"/>
      <c r="B447" s="34"/>
      <c r="C447" s="56"/>
      <c r="D447" s="37"/>
      <c r="E447" s="55" t="str">
        <f>IF(D447="","",IFERROR(VLOOKUP(D447,Table3[Name]:Table3[OK],6,0),"Please pick an organisation from the list. If your organisation is not in the list, pick ´New organisation´ from the list, and go to the instructions tab to fill the organisation's details"))</f>
        <v/>
      </c>
      <c r="F447" s="48"/>
      <c r="G447" s="39"/>
      <c r="H447" s="55" t="str">
        <f>IFERROR(VLOOKUP(G447,#REF!,5,0),"")</f>
        <v/>
      </c>
      <c r="I447" s="1"/>
      <c r="J447" s="1"/>
      <c r="K447" s="1"/>
      <c r="L447" s="58">
        <v>0</v>
      </c>
      <c r="M447" s="58">
        <v>0</v>
      </c>
      <c r="N447" s="59">
        <f t="shared" si="21"/>
        <v>0</v>
      </c>
      <c r="O447" s="50"/>
      <c r="P447" s="51"/>
      <c r="Q447" s="51"/>
      <c r="R447" s="51"/>
      <c r="S447" s="50"/>
      <c r="T447" s="51"/>
      <c r="U447" s="51"/>
      <c r="V447" s="51"/>
      <c r="W447" s="51"/>
      <c r="X447" s="50"/>
      <c r="Y447" s="51"/>
      <c r="Z447" s="63" t="str">
        <f t="shared" si="19"/>
        <v/>
      </c>
      <c r="AA447" s="63" t="str">
        <f t="shared" si="20"/>
        <v/>
      </c>
    </row>
    <row r="448" spans="1:27" ht="17.399999999999999" x14ac:dyDescent="0.3">
      <c r="A448" s="34"/>
      <c r="B448" s="34"/>
      <c r="C448" s="56"/>
      <c r="D448" s="37"/>
      <c r="E448" s="55" t="str">
        <f>IF(D448="","",IFERROR(VLOOKUP(D448,Table3[Name]:Table3[OK],6,0),"Please pick an organisation from the list. If your organisation is not in the list, pick ´New organisation´ from the list, and go to the instructions tab to fill the organisation's details"))</f>
        <v/>
      </c>
      <c r="F448" s="48"/>
      <c r="G448" s="39"/>
      <c r="H448" s="55" t="str">
        <f>IFERROR(VLOOKUP(G448,#REF!,5,0),"")</f>
        <v/>
      </c>
      <c r="I448" s="1"/>
      <c r="J448" s="1"/>
      <c r="K448" s="1"/>
      <c r="L448" s="58">
        <v>0</v>
      </c>
      <c r="M448" s="58">
        <v>0</v>
      </c>
      <c r="N448" s="59">
        <f t="shared" si="21"/>
        <v>0</v>
      </c>
      <c r="O448" s="50"/>
      <c r="P448" s="51"/>
      <c r="Q448" s="51"/>
      <c r="R448" s="51"/>
      <c r="S448" s="50"/>
      <c r="T448" s="51"/>
      <c r="U448" s="51"/>
      <c r="V448" s="51"/>
      <c r="W448" s="51"/>
      <c r="X448" s="50"/>
      <c r="Y448" s="51"/>
      <c r="Z448" s="63" t="str">
        <f t="shared" si="19"/>
        <v/>
      </c>
      <c r="AA448" s="63" t="str">
        <f t="shared" si="20"/>
        <v/>
      </c>
    </row>
    <row r="449" spans="1:27" ht="17.399999999999999" x14ac:dyDescent="0.3">
      <c r="A449" s="34"/>
      <c r="B449" s="34"/>
      <c r="C449" s="56"/>
      <c r="D449" s="37"/>
      <c r="E449" s="55" t="str">
        <f>IF(D449="","",IFERROR(VLOOKUP(D449,Table3[Name]:Table3[OK],6,0),"Please pick an organisation from the list. If your organisation is not in the list, pick ´New organisation´ from the list, and go to the instructions tab to fill the organisation's details"))</f>
        <v/>
      </c>
      <c r="F449" s="48"/>
      <c r="G449" s="39"/>
      <c r="H449" s="55" t="str">
        <f>IFERROR(VLOOKUP(G449,#REF!,5,0),"")</f>
        <v/>
      </c>
      <c r="I449" s="1"/>
      <c r="J449" s="1"/>
      <c r="K449" s="1"/>
      <c r="L449" s="58">
        <v>0</v>
      </c>
      <c r="M449" s="58">
        <v>0</v>
      </c>
      <c r="N449" s="59">
        <f t="shared" si="21"/>
        <v>0</v>
      </c>
      <c r="O449" s="50"/>
      <c r="P449" s="51"/>
      <c r="Q449" s="51"/>
      <c r="R449" s="51"/>
      <c r="S449" s="50"/>
      <c r="T449" s="51"/>
      <c r="U449" s="51"/>
      <c r="V449" s="51"/>
      <c r="W449" s="51"/>
      <c r="X449" s="50"/>
      <c r="Y449" s="51"/>
      <c r="Z449" s="63" t="str">
        <f t="shared" si="19"/>
        <v/>
      </c>
      <c r="AA449" s="63" t="str">
        <f t="shared" si="20"/>
        <v/>
      </c>
    </row>
    <row r="450" spans="1:27" ht="17.399999999999999" x14ac:dyDescent="0.3">
      <c r="A450" s="34"/>
      <c r="B450" s="34"/>
      <c r="C450" s="56"/>
      <c r="D450" s="37"/>
      <c r="E450" s="55" t="str">
        <f>IF(D450="","",IFERROR(VLOOKUP(D450,Table3[Name]:Table3[OK],6,0),"Please pick an organisation from the list. If your organisation is not in the list, pick ´New organisation´ from the list, and go to the instructions tab to fill the organisation's details"))</f>
        <v/>
      </c>
      <c r="F450" s="48"/>
      <c r="G450" s="39"/>
      <c r="H450" s="55" t="str">
        <f>IFERROR(VLOOKUP(G450,#REF!,5,0),"")</f>
        <v/>
      </c>
      <c r="I450" s="1"/>
      <c r="J450" s="1"/>
      <c r="K450" s="1"/>
      <c r="L450" s="58">
        <v>0</v>
      </c>
      <c r="M450" s="58">
        <v>0</v>
      </c>
      <c r="N450" s="59">
        <f t="shared" si="21"/>
        <v>0</v>
      </c>
      <c r="O450" s="50"/>
      <c r="P450" s="51"/>
      <c r="Q450" s="51"/>
      <c r="R450" s="51"/>
      <c r="S450" s="50"/>
      <c r="T450" s="51"/>
      <c r="U450" s="51"/>
      <c r="V450" s="51"/>
      <c r="W450" s="51"/>
      <c r="X450" s="50"/>
      <c r="Y450" s="51"/>
      <c r="Z450" s="63" t="str">
        <f t="shared" si="19"/>
        <v/>
      </c>
      <c r="AA450" s="63" t="str">
        <f t="shared" si="20"/>
        <v/>
      </c>
    </row>
    <row r="451" spans="1:27" ht="17.399999999999999" x14ac:dyDescent="0.3">
      <c r="A451" s="34"/>
      <c r="B451" s="34"/>
      <c r="C451" s="56"/>
      <c r="D451" s="37"/>
      <c r="E451" s="55" t="str">
        <f>IF(D451="","",IFERROR(VLOOKUP(D451,Table3[Name]:Table3[OK],6,0),"Please pick an organisation from the list. If your organisation is not in the list, pick ´New organisation´ from the list, and go to the instructions tab to fill the organisation's details"))</f>
        <v/>
      </c>
      <c r="F451" s="48"/>
      <c r="G451" s="39"/>
      <c r="H451" s="55" t="str">
        <f>IFERROR(VLOOKUP(G451,#REF!,5,0),"")</f>
        <v/>
      </c>
      <c r="I451" s="1"/>
      <c r="J451" s="1"/>
      <c r="K451" s="1"/>
      <c r="L451" s="58">
        <v>0</v>
      </c>
      <c r="M451" s="58">
        <v>0</v>
      </c>
      <c r="N451" s="59">
        <f t="shared" si="21"/>
        <v>0</v>
      </c>
      <c r="O451" s="50"/>
      <c r="P451" s="51"/>
      <c r="Q451" s="51"/>
      <c r="R451" s="51"/>
      <c r="S451" s="50"/>
      <c r="T451" s="51"/>
      <c r="U451" s="51"/>
      <c r="V451" s="51"/>
      <c r="W451" s="51"/>
      <c r="X451" s="50"/>
      <c r="Y451" s="51"/>
      <c r="Z451" s="63" t="str">
        <f t="shared" ref="Z451:Z514" si="22">IF($H451="PiN",IF(AND($O451="",$P451="",$Q451="",$R451="",$S451="",$X451=""),"Please type in the target related to the population type in cells O, P,Q, R or S",IF(X451&lt;&gt;SUM(O451:S451),"Please check the population breakdown. The sum of columns O, P,Q, R abd S is not matching the total value for column X","OK")),IF(H451="","","OK"))</f>
        <v/>
      </c>
      <c r="AA451" s="63" t="str">
        <f t="shared" ref="AA451:AA514" si="23">IF($H451="PiN",IF(SUM($T451:$X451)=0,"Please type in the TOTAL TARGET in column X",IF(SUM($T451:$W451)=$X451,"OK","Please check the age and gender breakdown, the sum of columns T,U, V and W is not matching the total value for column X")),IF($H451="Capacity Building",IF(SUM($T451:$X451)=0,"Please type in the TOTAL TARGET in column X",IF(OR(SUM($T451:$W451)=$X451,SUM($T451:$W451)=0),"OK","Please check the age and gender breakdown, the sum of columns T,U,V and W is not matching the total value for column X")),IF($H451="","","OK")))</f>
        <v/>
      </c>
    </row>
    <row r="452" spans="1:27" ht="17.399999999999999" x14ac:dyDescent="0.3">
      <c r="A452" s="34"/>
      <c r="B452" s="34"/>
      <c r="C452" s="56"/>
      <c r="D452" s="37"/>
      <c r="E452" s="55" t="str">
        <f>IF(D452="","",IFERROR(VLOOKUP(D452,Table3[Name]:Table3[OK],6,0),"Please pick an organisation from the list. If your organisation is not in the list, pick ´New organisation´ from the list, and go to the instructions tab to fill the organisation's details"))</f>
        <v/>
      </c>
      <c r="F452" s="48"/>
      <c r="G452" s="39"/>
      <c r="H452" s="55" t="str">
        <f>IFERROR(VLOOKUP(G452,#REF!,5,0),"")</f>
        <v/>
      </c>
      <c r="I452" s="1"/>
      <c r="J452" s="1"/>
      <c r="K452" s="1"/>
      <c r="L452" s="58">
        <v>0</v>
      </c>
      <c r="M452" s="58">
        <v>0</v>
      </c>
      <c r="N452" s="59">
        <f t="shared" si="21"/>
        <v>0</v>
      </c>
      <c r="O452" s="50"/>
      <c r="P452" s="51"/>
      <c r="Q452" s="51"/>
      <c r="R452" s="51"/>
      <c r="S452" s="50"/>
      <c r="T452" s="51"/>
      <c r="U452" s="51"/>
      <c r="V452" s="51"/>
      <c r="W452" s="51"/>
      <c r="X452" s="50"/>
      <c r="Y452" s="51"/>
      <c r="Z452" s="63" t="str">
        <f t="shared" si="22"/>
        <v/>
      </c>
      <c r="AA452" s="63" t="str">
        <f t="shared" si="23"/>
        <v/>
      </c>
    </row>
    <row r="453" spans="1:27" ht="17.399999999999999" x14ac:dyDescent="0.3">
      <c r="A453" s="34"/>
      <c r="B453" s="34"/>
      <c r="C453" s="56"/>
      <c r="D453" s="37"/>
      <c r="E453" s="55" t="str">
        <f>IF(D453="","",IFERROR(VLOOKUP(D453,Table3[Name]:Table3[OK],6,0),"Please pick an organisation from the list. If your organisation is not in the list, pick ´New organisation´ from the list, and go to the instructions tab to fill the organisation's details"))</f>
        <v/>
      </c>
      <c r="F453" s="48"/>
      <c r="G453" s="39"/>
      <c r="H453" s="55" t="str">
        <f>IFERROR(VLOOKUP(G453,#REF!,5,0),"")</f>
        <v/>
      </c>
      <c r="I453" s="1"/>
      <c r="J453" s="1"/>
      <c r="K453" s="1"/>
      <c r="L453" s="58">
        <v>0</v>
      </c>
      <c r="M453" s="58">
        <v>0</v>
      </c>
      <c r="N453" s="59">
        <f t="shared" si="21"/>
        <v>0</v>
      </c>
      <c r="O453" s="50"/>
      <c r="P453" s="51"/>
      <c r="Q453" s="51"/>
      <c r="R453" s="51"/>
      <c r="S453" s="50"/>
      <c r="T453" s="51"/>
      <c r="U453" s="51"/>
      <c r="V453" s="51"/>
      <c r="W453" s="51"/>
      <c r="X453" s="50"/>
      <c r="Y453" s="51"/>
      <c r="Z453" s="63" t="str">
        <f t="shared" si="22"/>
        <v/>
      </c>
      <c r="AA453" s="63" t="str">
        <f t="shared" si="23"/>
        <v/>
      </c>
    </row>
    <row r="454" spans="1:27" ht="17.399999999999999" x14ac:dyDescent="0.3">
      <c r="A454" s="34"/>
      <c r="B454" s="34"/>
      <c r="C454" s="56"/>
      <c r="D454" s="37"/>
      <c r="E454" s="55" t="str">
        <f>IF(D454="","",IFERROR(VLOOKUP(D454,Table3[Name]:Table3[OK],6,0),"Please pick an organisation from the list. If your organisation is not in the list, pick ´New organisation´ from the list, and go to the instructions tab to fill the organisation's details"))</f>
        <v/>
      </c>
      <c r="F454" s="48"/>
      <c r="G454" s="39"/>
      <c r="H454" s="55" t="str">
        <f>IFERROR(VLOOKUP(G454,#REF!,5,0),"")</f>
        <v/>
      </c>
      <c r="I454" s="1"/>
      <c r="J454" s="1"/>
      <c r="K454" s="1"/>
      <c r="L454" s="58">
        <v>0</v>
      </c>
      <c r="M454" s="58">
        <v>0</v>
      </c>
      <c r="N454" s="59">
        <f t="shared" si="21"/>
        <v>0</v>
      </c>
      <c r="O454" s="50"/>
      <c r="P454" s="51"/>
      <c r="Q454" s="51"/>
      <c r="R454" s="51"/>
      <c r="S454" s="50"/>
      <c r="T454" s="51"/>
      <c r="U454" s="51"/>
      <c r="V454" s="51"/>
      <c r="W454" s="51"/>
      <c r="X454" s="50"/>
      <c r="Y454" s="51"/>
      <c r="Z454" s="63" t="str">
        <f t="shared" si="22"/>
        <v/>
      </c>
      <c r="AA454" s="63" t="str">
        <f t="shared" si="23"/>
        <v/>
      </c>
    </row>
    <row r="455" spans="1:27" ht="17.399999999999999" x14ac:dyDescent="0.3">
      <c r="A455" s="34"/>
      <c r="B455" s="34"/>
      <c r="C455" s="56"/>
      <c r="D455" s="37"/>
      <c r="E455" s="55" t="str">
        <f>IF(D455="","",IFERROR(VLOOKUP(D455,Table3[Name]:Table3[OK],6,0),"Please pick an organisation from the list. If your organisation is not in the list, pick ´New organisation´ from the list, and go to the instructions tab to fill the organisation's details"))</f>
        <v/>
      </c>
      <c r="F455" s="48"/>
      <c r="G455" s="39"/>
      <c r="H455" s="55" t="str">
        <f>IFERROR(VLOOKUP(G455,#REF!,5,0),"")</f>
        <v/>
      </c>
      <c r="I455" s="1"/>
      <c r="J455" s="1"/>
      <c r="K455" s="1"/>
      <c r="L455" s="58">
        <v>0</v>
      </c>
      <c r="M455" s="58">
        <v>0</v>
      </c>
      <c r="N455" s="59">
        <f t="shared" si="21"/>
        <v>0</v>
      </c>
      <c r="O455" s="50"/>
      <c r="P455" s="51"/>
      <c r="Q455" s="51"/>
      <c r="R455" s="51"/>
      <c r="S455" s="50"/>
      <c r="T455" s="51"/>
      <c r="U455" s="51"/>
      <c r="V455" s="51"/>
      <c r="W455" s="51"/>
      <c r="X455" s="50"/>
      <c r="Y455" s="51"/>
      <c r="Z455" s="63" t="str">
        <f t="shared" si="22"/>
        <v/>
      </c>
      <c r="AA455" s="63" t="str">
        <f t="shared" si="23"/>
        <v/>
      </c>
    </row>
    <row r="456" spans="1:27" ht="17.399999999999999" x14ac:dyDescent="0.3">
      <c r="A456" s="34"/>
      <c r="B456" s="34"/>
      <c r="C456" s="56"/>
      <c r="D456" s="37"/>
      <c r="E456" s="55" t="str">
        <f>IF(D456="","",IFERROR(VLOOKUP(D456,Table3[Name]:Table3[OK],6,0),"Please pick an organisation from the list. If your organisation is not in the list, pick ´New organisation´ from the list, and go to the instructions tab to fill the organisation's details"))</f>
        <v/>
      </c>
      <c r="F456" s="48"/>
      <c r="G456" s="39"/>
      <c r="H456" s="55" t="str">
        <f>IFERROR(VLOOKUP(G456,#REF!,5,0),"")</f>
        <v/>
      </c>
      <c r="I456" s="1"/>
      <c r="J456" s="1"/>
      <c r="K456" s="1"/>
      <c r="L456" s="58">
        <v>0</v>
      </c>
      <c r="M456" s="58">
        <v>0</v>
      </c>
      <c r="N456" s="59">
        <f t="shared" si="21"/>
        <v>0</v>
      </c>
      <c r="O456" s="50"/>
      <c r="P456" s="51"/>
      <c r="Q456" s="51"/>
      <c r="R456" s="51"/>
      <c r="S456" s="50"/>
      <c r="T456" s="51"/>
      <c r="U456" s="51"/>
      <c r="V456" s="51"/>
      <c r="W456" s="51"/>
      <c r="X456" s="50"/>
      <c r="Y456" s="51"/>
      <c r="Z456" s="63" t="str">
        <f t="shared" si="22"/>
        <v/>
      </c>
      <c r="AA456" s="63" t="str">
        <f t="shared" si="23"/>
        <v/>
      </c>
    </row>
    <row r="457" spans="1:27" ht="17.399999999999999" x14ac:dyDescent="0.3">
      <c r="A457" s="34"/>
      <c r="B457" s="34"/>
      <c r="C457" s="56"/>
      <c r="D457" s="37"/>
      <c r="E457" s="55" t="str">
        <f>IF(D457="","",IFERROR(VLOOKUP(D457,Table3[Name]:Table3[OK],6,0),"Please pick an organisation from the list. If your organisation is not in the list, pick ´New organisation´ from the list, and go to the instructions tab to fill the organisation's details"))</f>
        <v/>
      </c>
      <c r="F457" s="48"/>
      <c r="G457" s="39"/>
      <c r="H457" s="55" t="str">
        <f>IFERROR(VLOOKUP(G457,#REF!,5,0),"")</f>
        <v/>
      </c>
      <c r="I457" s="1"/>
      <c r="J457" s="1"/>
      <c r="K457" s="1"/>
      <c r="L457" s="58">
        <v>0</v>
      </c>
      <c r="M457" s="58">
        <v>0</v>
      </c>
      <c r="N457" s="59">
        <f t="shared" si="21"/>
        <v>0</v>
      </c>
      <c r="O457" s="50"/>
      <c r="P457" s="51"/>
      <c r="Q457" s="51"/>
      <c r="R457" s="51"/>
      <c r="S457" s="50"/>
      <c r="T457" s="51"/>
      <c r="U457" s="51"/>
      <c r="V457" s="51"/>
      <c r="W457" s="51"/>
      <c r="X457" s="50"/>
      <c r="Y457" s="51"/>
      <c r="Z457" s="63" t="str">
        <f t="shared" si="22"/>
        <v/>
      </c>
      <c r="AA457" s="63" t="str">
        <f t="shared" si="23"/>
        <v/>
      </c>
    </row>
    <row r="458" spans="1:27" ht="17.399999999999999" x14ac:dyDescent="0.3">
      <c r="A458" s="34"/>
      <c r="B458" s="34"/>
      <c r="C458" s="56"/>
      <c r="D458" s="37"/>
      <c r="E458" s="55" t="str">
        <f>IF(D458="","",IFERROR(VLOOKUP(D458,Table3[Name]:Table3[OK],6,0),"Please pick an organisation from the list. If your organisation is not in the list, pick ´New organisation´ from the list, and go to the instructions tab to fill the organisation's details"))</f>
        <v/>
      </c>
      <c r="F458" s="48"/>
      <c r="G458" s="39"/>
      <c r="H458" s="55" t="str">
        <f>IFERROR(VLOOKUP(G458,#REF!,5,0),"")</f>
        <v/>
      </c>
      <c r="I458" s="1"/>
      <c r="J458" s="1"/>
      <c r="K458" s="1"/>
      <c r="L458" s="58">
        <v>0</v>
      </c>
      <c r="M458" s="58">
        <v>0</v>
      </c>
      <c r="N458" s="59">
        <f t="shared" si="21"/>
        <v>0</v>
      </c>
      <c r="O458" s="50"/>
      <c r="P458" s="51"/>
      <c r="Q458" s="51"/>
      <c r="R458" s="51"/>
      <c r="S458" s="50"/>
      <c r="T458" s="51"/>
      <c r="U458" s="51"/>
      <c r="V458" s="51"/>
      <c r="W458" s="51"/>
      <c r="X458" s="50"/>
      <c r="Y458" s="51"/>
      <c r="Z458" s="63" t="str">
        <f t="shared" si="22"/>
        <v/>
      </c>
      <c r="AA458" s="63" t="str">
        <f t="shared" si="23"/>
        <v/>
      </c>
    </row>
    <row r="459" spans="1:27" ht="17.399999999999999" x14ac:dyDescent="0.3">
      <c r="A459" s="34"/>
      <c r="B459" s="34"/>
      <c r="C459" s="56"/>
      <c r="D459" s="37"/>
      <c r="E459" s="55" t="str">
        <f>IF(D459="","",IFERROR(VLOOKUP(D459,Table3[Name]:Table3[OK],6,0),"Please pick an organisation from the list. If your organisation is not in the list, pick ´New organisation´ from the list, and go to the instructions tab to fill the organisation's details"))</f>
        <v/>
      </c>
      <c r="F459" s="48"/>
      <c r="G459" s="39"/>
      <c r="H459" s="55" t="str">
        <f>IFERROR(VLOOKUP(G459,#REF!,5,0),"")</f>
        <v/>
      </c>
      <c r="I459" s="1"/>
      <c r="J459" s="1"/>
      <c r="K459" s="1"/>
      <c r="L459" s="58">
        <v>0</v>
      </c>
      <c r="M459" s="58">
        <v>0</v>
      </c>
      <c r="N459" s="59">
        <f t="shared" si="21"/>
        <v>0</v>
      </c>
      <c r="O459" s="50"/>
      <c r="P459" s="51"/>
      <c r="Q459" s="51"/>
      <c r="R459" s="51"/>
      <c r="S459" s="50"/>
      <c r="T459" s="51"/>
      <c r="U459" s="51"/>
      <c r="V459" s="51"/>
      <c r="W459" s="51"/>
      <c r="X459" s="50"/>
      <c r="Y459" s="51"/>
      <c r="Z459" s="63" t="str">
        <f t="shared" si="22"/>
        <v/>
      </c>
      <c r="AA459" s="63" t="str">
        <f t="shared" si="23"/>
        <v/>
      </c>
    </row>
    <row r="460" spans="1:27" ht="17.399999999999999" x14ac:dyDescent="0.3">
      <c r="A460" s="34"/>
      <c r="B460" s="34"/>
      <c r="C460" s="56"/>
      <c r="D460" s="37"/>
      <c r="E460" s="55" t="str">
        <f>IF(D460="","",IFERROR(VLOOKUP(D460,Table3[Name]:Table3[OK],6,0),"Please pick an organisation from the list. If your organisation is not in the list, pick ´New organisation´ from the list, and go to the instructions tab to fill the organisation's details"))</f>
        <v/>
      </c>
      <c r="F460" s="48"/>
      <c r="G460" s="39"/>
      <c r="H460" s="55" t="str">
        <f>IFERROR(VLOOKUP(G460,#REF!,5,0),"")</f>
        <v/>
      </c>
      <c r="I460" s="1"/>
      <c r="J460" s="1"/>
      <c r="K460" s="1"/>
      <c r="L460" s="58">
        <v>0</v>
      </c>
      <c r="M460" s="58">
        <v>0</v>
      </c>
      <c r="N460" s="59">
        <f t="shared" ref="N460:N523" si="24">L460+M460</f>
        <v>0</v>
      </c>
      <c r="O460" s="50"/>
      <c r="P460" s="51"/>
      <c r="Q460" s="51"/>
      <c r="R460" s="51"/>
      <c r="S460" s="50"/>
      <c r="T460" s="51"/>
      <c r="U460" s="51"/>
      <c r="V460" s="51"/>
      <c r="W460" s="51"/>
      <c r="X460" s="50"/>
      <c r="Y460" s="51"/>
      <c r="Z460" s="63" t="str">
        <f t="shared" si="22"/>
        <v/>
      </c>
      <c r="AA460" s="63" t="str">
        <f t="shared" si="23"/>
        <v/>
      </c>
    </row>
    <row r="461" spans="1:27" ht="17.399999999999999" x14ac:dyDescent="0.3">
      <c r="A461" s="34"/>
      <c r="B461" s="34"/>
      <c r="C461" s="56"/>
      <c r="D461" s="37"/>
      <c r="E461" s="55" t="str">
        <f>IF(D461="","",IFERROR(VLOOKUP(D461,Table3[Name]:Table3[OK],6,0),"Please pick an organisation from the list. If your organisation is not in the list, pick ´New organisation´ from the list, and go to the instructions tab to fill the organisation's details"))</f>
        <v/>
      </c>
      <c r="F461" s="48"/>
      <c r="G461" s="39"/>
      <c r="H461" s="55" t="str">
        <f>IFERROR(VLOOKUP(G461,#REF!,5,0),"")</f>
        <v/>
      </c>
      <c r="I461" s="1"/>
      <c r="J461" s="1"/>
      <c r="K461" s="1"/>
      <c r="L461" s="58">
        <v>0</v>
      </c>
      <c r="M461" s="58">
        <v>0</v>
      </c>
      <c r="N461" s="59">
        <f t="shared" si="24"/>
        <v>0</v>
      </c>
      <c r="O461" s="50"/>
      <c r="P461" s="51"/>
      <c r="Q461" s="51"/>
      <c r="R461" s="51"/>
      <c r="S461" s="50"/>
      <c r="T461" s="51"/>
      <c r="U461" s="51"/>
      <c r="V461" s="51"/>
      <c r="W461" s="51"/>
      <c r="X461" s="50"/>
      <c r="Y461" s="51"/>
      <c r="Z461" s="63" t="str">
        <f t="shared" si="22"/>
        <v/>
      </c>
      <c r="AA461" s="63" t="str">
        <f t="shared" si="23"/>
        <v/>
      </c>
    </row>
    <row r="462" spans="1:27" ht="17.399999999999999" x14ac:dyDescent="0.3">
      <c r="A462" s="34"/>
      <c r="B462" s="34"/>
      <c r="C462" s="56"/>
      <c r="D462" s="37"/>
      <c r="E462" s="55" t="str">
        <f>IF(D462="","",IFERROR(VLOOKUP(D462,Table3[Name]:Table3[OK],6,0),"Please pick an organisation from the list. If your organisation is not in the list, pick ´New organisation´ from the list, and go to the instructions tab to fill the organisation's details"))</f>
        <v/>
      </c>
      <c r="F462" s="48"/>
      <c r="G462" s="39"/>
      <c r="H462" s="55" t="str">
        <f>IFERROR(VLOOKUP(G462,#REF!,5,0),"")</f>
        <v/>
      </c>
      <c r="I462" s="1"/>
      <c r="J462" s="1"/>
      <c r="K462" s="1"/>
      <c r="L462" s="58">
        <v>0</v>
      </c>
      <c r="M462" s="58">
        <v>0</v>
      </c>
      <c r="N462" s="59">
        <f t="shared" si="24"/>
        <v>0</v>
      </c>
      <c r="O462" s="50"/>
      <c r="P462" s="51"/>
      <c r="Q462" s="51"/>
      <c r="R462" s="51"/>
      <c r="S462" s="50"/>
      <c r="T462" s="51"/>
      <c r="U462" s="51"/>
      <c r="V462" s="51"/>
      <c r="W462" s="51"/>
      <c r="X462" s="50"/>
      <c r="Y462" s="51"/>
      <c r="Z462" s="63" t="str">
        <f t="shared" si="22"/>
        <v/>
      </c>
      <c r="AA462" s="63" t="str">
        <f t="shared" si="23"/>
        <v/>
      </c>
    </row>
    <row r="463" spans="1:27" ht="17.399999999999999" x14ac:dyDescent="0.3">
      <c r="A463" s="34"/>
      <c r="B463" s="34"/>
      <c r="C463" s="56"/>
      <c r="D463" s="37"/>
      <c r="E463" s="55" t="str">
        <f>IF(D463="","",IFERROR(VLOOKUP(D463,Table3[Name]:Table3[OK],6,0),"Please pick an organisation from the list. If your organisation is not in the list, pick ´New organisation´ from the list, and go to the instructions tab to fill the organisation's details"))</f>
        <v/>
      </c>
      <c r="F463" s="48"/>
      <c r="G463" s="39"/>
      <c r="H463" s="55" t="str">
        <f>IFERROR(VLOOKUP(G463,#REF!,5,0),"")</f>
        <v/>
      </c>
      <c r="I463" s="1"/>
      <c r="J463" s="1"/>
      <c r="K463" s="1"/>
      <c r="L463" s="58">
        <v>0</v>
      </c>
      <c r="M463" s="58">
        <v>0</v>
      </c>
      <c r="N463" s="59">
        <f t="shared" si="24"/>
        <v>0</v>
      </c>
      <c r="O463" s="50"/>
      <c r="P463" s="51"/>
      <c r="Q463" s="51"/>
      <c r="R463" s="51"/>
      <c r="S463" s="50"/>
      <c r="T463" s="51"/>
      <c r="U463" s="51"/>
      <c r="V463" s="51"/>
      <c r="W463" s="51"/>
      <c r="X463" s="50"/>
      <c r="Y463" s="51"/>
      <c r="Z463" s="63" t="str">
        <f t="shared" si="22"/>
        <v/>
      </c>
      <c r="AA463" s="63" t="str">
        <f t="shared" si="23"/>
        <v/>
      </c>
    </row>
    <row r="464" spans="1:27" ht="17.399999999999999" x14ac:dyDescent="0.3">
      <c r="A464" s="34"/>
      <c r="B464" s="34"/>
      <c r="C464" s="56"/>
      <c r="D464" s="37"/>
      <c r="E464" s="55" t="str">
        <f>IF(D464="","",IFERROR(VLOOKUP(D464,Table3[Name]:Table3[OK],6,0),"Please pick an organisation from the list. If your organisation is not in the list, pick ´New organisation´ from the list, and go to the instructions tab to fill the organisation's details"))</f>
        <v/>
      </c>
      <c r="F464" s="48"/>
      <c r="G464" s="39"/>
      <c r="H464" s="55" t="str">
        <f>IFERROR(VLOOKUP(G464,#REF!,5,0),"")</f>
        <v/>
      </c>
      <c r="I464" s="1"/>
      <c r="J464" s="1"/>
      <c r="K464" s="1"/>
      <c r="L464" s="58">
        <v>0</v>
      </c>
      <c r="M464" s="58">
        <v>0</v>
      </c>
      <c r="N464" s="59">
        <f t="shared" si="24"/>
        <v>0</v>
      </c>
      <c r="O464" s="50"/>
      <c r="P464" s="51"/>
      <c r="Q464" s="51"/>
      <c r="R464" s="51"/>
      <c r="S464" s="50"/>
      <c r="T464" s="51"/>
      <c r="U464" s="51"/>
      <c r="V464" s="51"/>
      <c r="W464" s="51"/>
      <c r="X464" s="50"/>
      <c r="Y464" s="51"/>
      <c r="Z464" s="63" t="str">
        <f t="shared" si="22"/>
        <v/>
      </c>
      <c r="AA464" s="63" t="str">
        <f t="shared" si="23"/>
        <v/>
      </c>
    </row>
    <row r="465" spans="1:27" ht="17.399999999999999" x14ac:dyDescent="0.3">
      <c r="A465" s="34"/>
      <c r="B465" s="34"/>
      <c r="C465" s="56"/>
      <c r="D465" s="37"/>
      <c r="E465" s="55" t="str">
        <f>IF(D465="","",IFERROR(VLOOKUP(D465,Table3[Name]:Table3[OK],6,0),"Please pick an organisation from the list. If your organisation is not in the list, pick ´New organisation´ from the list, and go to the instructions tab to fill the organisation's details"))</f>
        <v/>
      </c>
      <c r="F465" s="48"/>
      <c r="G465" s="39"/>
      <c r="H465" s="55" t="str">
        <f>IFERROR(VLOOKUP(G465,#REF!,5,0),"")</f>
        <v/>
      </c>
      <c r="I465" s="1"/>
      <c r="J465" s="1"/>
      <c r="K465" s="1"/>
      <c r="L465" s="58">
        <v>0</v>
      </c>
      <c r="M465" s="58">
        <v>0</v>
      </c>
      <c r="N465" s="59">
        <f t="shared" si="24"/>
        <v>0</v>
      </c>
      <c r="O465" s="50"/>
      <c r="P465" s="51"/>
      <c r="Q465" s="51"/>
      <c r="R465" s="51"/>
      <c r="S465" s="50"/>
      <c r="T465" s="51"/>
      <c r="U465" s="51"/>
      <c r="V465" s="51"/>
      <c r="W465" s="51"/>
      <c r="X465" s="50"/>
      <c r="Y465" s="51"/>
      <c r="Z465" s="63" t="str">
        <f t="shared" si="22"/>
        <v/>
      </c>
      <c r="AA465" s="63" t="str">
        <f t="shared" si="23"/>
        <v/>
      </c>
    </row>
    <row r="466" spans="1:27" ht="17.399999999999999" x14ac:dyDescent="0.3">
      <c r="A466" s="34"/>
      <c r="B466" s="34"/>
      <c r="C466" s="56"/>
      <c r="D466" s="37"/>
      <c r="E466" s="55" t="str">
        <f>IF(D466="","",IFERROR(VLOOKUP(D466,Table3[Name]:Table3[OK],6,0),"Please pick an organisation from the list. If your organisation is not in the list, pick ´New organisation´ from the list, and go to the instructions tab to fill the organisation's details"))</f>
        <v/>
      </c>
      <c r="F466" s="48"/>
      <c r="G466" s="39"/>
      <c r="H466" s="55" t="str">
        <f>IFERROR(VLOOKUP(G466,#REF!,5,0),"")</f>
        <v/>
      </c>
      <c r="I466" s="1"/>
      <c r="J466" s="1"/>
      <c r="K466" s="1"/>
      <c r="L466" s="58">
        <v>0</v>
      </c>
      <c r="M466" s="58">
        <v>0</v>
      </c>
      <c r="N466" s="59">
        <f t="shared" si="24"/>
        <v>0</v>
      </c>
      <c r="O466" s="50"/>
      <c r="P466" s="51"/>
      <c r="Q466" s="51"/>
      <c r="R466" s="51"/>
      <c r="S466" s="50"/>
      <c r="T466" s="51"/>
      <c r="U466" s="51"/>
      <c r="V466" s="51"/>
      <c r="W466" s="51"/>
      <c r="X466" s="50"/>
      <c r="Y466" s="51"/>
      <c r="Z466" s="63" t="str">
        <f t="shared" si="22"/>
        <v/>
      </c>
      <c r="AA466" s="63" t="str">
        <f t="shared" si="23"/>
        <v/>
      </c>
    </row>
    <row r="467" spans="1:27" ht="17.399999999999999" x14ac:dyDescent="0.3">
      <c r="A467" s="34"/>
      <c r="B467" s="34"/>
      <c r="C467" s="56"/>
      <c r="D467" s="37"/>
      <c r="E467" s="55" t="str">
        <f>IF(D467="","",IFERROR(VLOOKUP(D467,Table3[Name]:Table3[OK],6,0),"Please pick an organisation from the list. If your organisation is not in the list, pick ´New organisation´ from the list, and go to the instructions tab to fill the organisation's details"))</f>
        <v/>
      </c>
      <c r="F467" s="48"/>
      <c r="G467" s="39"/>
      <c r="H467" s="55" t="str">
        <f>IFERROR(VLOOKUP(G467,#REF!,5,0),"")</f>
        <v/>
      </c>
      <c r="I467" s="1"/>
      <c r="J467" s="1"/>
      <c r="K467" s="1"/>
      <c r="L467" s="58">
        <v>0</v>
      </c>
      <c r="M467" s="58">
        <v>0</v>
      </c>
      <c r="N467" s="59">
        <f t="shared" si="24"/>
        <v>0</v>
      </c>
      <c r="O467" s="50"/>
      <c r="P467" s="51"/>
      <c r="Q467" s="51"/>
      <c r="R467" s="51"/>
      <c r="S467" s="50"/>
      <c r="T467" s="51"/>
      <c r="U467" s="51"/>
      <c r="V467" s="51"/>
      <c r="W467" s="51"/>
      <c r="X467" s="50"/>
      <c r="Y467" s="51"/>
      <c r="Z467" s="63" t="str">
        <f t="shared" si="22"/>
        <v/>
      </c>
      <c r="AA467" s="63" t="str">
        <f t="shared" si="23"/>
        <v/>
      </c>
    </row>
    <row r="468" spans="1:27" ht="17.399999999999999" x14ac:dyDescent="0.3">
      <c r="A468" s="34"/>
      <c r="B468" s="34"/>
      <c r="C468" s="56"/>
      <c r="D468" s="37"/>
      <c r="E468" s="55" t="str">
        <f>IF(D468="","",IFERROR(VLOOKUP(D468,Table3[Name]:Table3[OK],6,0),"Please pick an organisation from the list. If your organisation is not in the list, pick ´New organisation´ from the list, and go to the instructions tab to fill the organisation's details"))</f>
        <v/>
      </c>
      <c r="F468" s="48"/>
      <c r="G468" s="39"/>
      <c r="H468" s="55" t="str">
        <f>IFERROR(VLOOKUP(G468,#REF!,5,0),"")</f>
        <v/>
      </c>
      <c r="I468" s="1"/>
      <c r="J468" s="1"/>
      <c r="K468" s="1"/>
      <c r="L468" s="58">
        <v>0</v>
      </c>
      <c r="M468" s="58">
        <v>0</v>
      </c>
      <c r="N468" s="59">
        <f t="shared" si="24"/>
        <v>0</v>
      </c>
      <c r="O468" s="50"/>
      <c r="P468" s="51"/>
      <c r="Q468" s="51"/>
      <c r="R468" s="51"/>
      <c r="S468" s="50"/>
      <c r="T468" s="51"/>
      <c r="U468" s="51"/>
      <c r="V468" s="51"/>
      <c r="W468" s="51"/>
      <c r="X468" s="50"/>
      <c r="Y468" s="51"/>
      <c r="Z468" s="63" t="str">
        <f t="shared" si="22"/>
        <v/>
      </c>
      <c r="AA468" s="63" t="str">
        <f t="shared" si="23"/>
        <v/>
      </c>
    </row>
    <row r="469" spans="1:27" ht="17.399999999999999" x14ac:dyDescent="0.3">
      <c r="A469" s="34"/>
      <c r="B469" s="34"/>
      <c r="C469" s="56"/>
      <c r="D469" s="37"/>
      <c r="E469" s="55" t="str">
        <f>IF(D469="","",IFERROR(VLOOKUP(D469,Table3[Name]:Table3[OK],6,0),"Please pick an organisation from the list. If your organisation is not in the list, pick ´New organisation´ from the list, and go to the instructions tab to fill the organisation's details"))</f>
        <v/>
      </c>
      <c r="F469" s="48"/>
      <c r="G469" s="39"/>
      <c r="H469" s="55" t="str">
        <f>IFERROR(VLOOKUP(G469,#REF!,5,0),"")</f>
        <v/>
      </c>
      <c r="I469" s="1"/>
      <c r="J469" s="1"/>
      <c r="K469" s="1"/>
      <c r="L469" s="58">
        <v>0</v>
      </c>
      <c r="M469" s="58">
        <v>0</v>
      </c>
      <c r="N469" s="59">
        <f t="shared" si="24"/>
        <v>0</v>
      </c>
      <c r="O469" s="50"/>
      <c r="P469" s="51"/>
      <c r="Q469" s="51"/>
      <c r="R469" s="51"/>
      <c r="S469" s="50"/>
      <c r="T469" s="51"/>
      <c r="U469" s="51"/>
      <c r="V469" s="51"/>
      <c r="W469" s="51"/>
      <c r="X469" s="50"/>
      <c r="Y469" s="51"/>
      <c r="Z469" s="63" t="str">
        <f t="shared" si="22"/>
        <v/>
      </c>
      <c r="AA469" s="63" t="str">
        <f t="shared" si="23"/>
        <v/>
      </c>
    </row>
    <row r="470" spans="1:27" ht="17.399999999999999" x14ac:dyDescent="0.3">
      <c r="A470" s="34"/>
      <c r="B470" s="34"/>
      <c r="C470" s="56"/>
      <c r="D470" s="37"/>
      <c r="E470" s="55" t="str">
        <f>IF(D470="","",IFERROR(VLOOKUP(D470,Table3[Name]:Table3[OK],6,0),"Please pick an organisation from the list. If your organisation is not in the list, pick ´New organisation´ from the list, and go to the instructions tab to fill the organisation's details"))</f>
        <v/>
      </c>
      <c r="F470" s="48"/>
      <c r="G470" s="39"/>
      <c r="H470" s="55" t="str">
        <f>IFERROR(VLOOKUP(G470,#REF!,5,0),"")</f>
        <v/>
      </c>
      <c r="I470" s="1"/>
      <c r="J470" s="1"/>
      <c r="K470" s="1"/>
      <c r="L470" s="58">
        <v>0</v>
      </c>
      <c r="M470" s="58">
        <v>0</v>
      </c>
      <c r="N470" s="59">
        <f t="shared" si="24"/>
        <v>0</v>
      </c>
      <c r="O470" s="50"/>
      <c r="P470" s="51"/>
      <c r="Q470" s="51"/>
      <c r="R470" s="51"/>
      <c r="S470" s="50"/>
      <c r="T470" s="51"/>
      <c r="U470" s="51"/>
      <c r="V470" s="51"/>
      <c r="W470" s="51"/>
      <c r="X470" s="50"/>
      <c r="Y470" s="51"/>
      <c r="Z470" s="63" t="str">
        <f t="shared" si="22"/>
        <v/>
      </c>
      <c r="AA470" s="63" t="str">
        <f t="shared" si="23"/>
        <v/>
      </c>
    </row>
    <row r="471" spans="1:27" ht="17.399999999999999" x14ac:dyDescent="0.3">
      <c r="A471" s="34"/>
      <c r="B471" s="34"/>
      <c r="C471" s="56"/>
      <c r="D471" s="37"/>
      <c r="E471" s="55" t="str">
        <f>IF(D471="","",IFERROR(VLOOKUP(D471,Table3[Name]:Table3[OK],6,0),"Please pick an organisation from the list. If your organisation is not in the list, pick ´New organisation´ from the list, and go to the instructions tab to fill the organisation's details"))</f>
        <v/>
      </c>
      <c r="F471" s="48"/>
      <c r="G471" s="39"/>
      <c r="H471" s="55" t="str">
        <f>IFERROR(VLOOKUP(G471,#REF!,5,0),"")</f>
        <v/>
      </c>
      <c r="I471" s="1"/>
      <c r="J471" s="1"/>
      <c r="K471" s="1"/>
      <c r="L471" s="58">
        <v>0</v>
      </c>
      <c r="M471" s="58">
        <v>0</v>
      </c>
      <c r="N471" s="59">
        <f t="shared" si="24"/>
        <v>0</v>
      </c>
      <c r="O471" s="50"/>
      <c r="P471" s="51"/>
      <c r="Q471" s="51"/>
      <c r="R471" s="51"/>
      <c r="S471" s="50"/>
      <c r="T471" s="51"/>
      <c r="U471" s="51"/>
      <c r="V471" s="51"/>
      <c r="W471" s="51"/>
      <c r="X471" s="50"/>
      <c r="Y471" s="51"/>
      <c r="Z471" s="63" t="str">
        <f t="shared" si="22"/>
        <v/>
      </c>
      <c r="AA471" s="63" t="str">
        <f t="shared" si="23"/>
        <v/>
      </c>
    </row>
    <row r="472" spans="1:27" ht="17.399999999999999" x14ac:dyDescent="0.3">
      <c r="A472" s="34"/>
      <c r="B472" s="34"/>
      <c r="C472" s="56"/>
      <c r="D472" s="37"/>
      <c r="E472" s="55" t="str">
        <f>IF(D472="","",IFERROR(VLOOKUP(D472,Table3[Name]:Table3[OK],6,0),"Please pick an organisation from the list. If your organisation is not in the list, pick ´New organisation´ from the list, and go to the instructions tab to fill the organisation's details"))</f>
        <v/>
      </c>
      <c r="F472" s="48"/>
      <c r="G472" s="39"/>
      <c r="H472" s="55" t="str">
        <f>IFERROR(VLOOKUP(G472,#REF!,5,0),"")</f>
        <v/>
      </c>
      <c r="I472" s="1"/>
      <c r="J472" s="1"/>
      <c r="K472" s="1"/>
      <c r="L472" s="58">
        <v>0</v>
      </c>
      <c r="M472" s="58">
        <v>0</v>
      </c>
      <c r="N472" s="59">
        <f t="shared" si="24"/>
        <v>0</v>
      </c>
      <c r="O472" s="50"/>
      <c r="P472" s="51"/>
      <c r="Q472" s="51"/>
      <c r="R472" s="51"/>
      <c r="S472" s="50"/>
      <c r="T472" s="51"/>
      <c r="U472" s="51"/>
      <c r="V472" s="51"/>
      <c r="W472" s="51"/>
      <c r="X472" s="50"/>
      <c r="Y472" s="51"/>
      <c r="Z472" s="63" t="str">
        <f t="shared" si="22"/>
        <v/>
      </c>
      <c r="AA472" s="63" t="str">
        <f t="shared" si="23"/>
        <v/>
      </c>
    </row>
    <row r="473" spans="1:27" ht="17.399999999999999" x14ac:dyDescent="0.3">
      <c r="A473" s="34"/>
      <c r="B473" s="34"/>
      <c r="C473" s="56"/>
      <c r="D473" s="37"/>
      <c r="E473" s="55" t="str">
        <f>IF(D473="","",IFERROR(VLOOKUP(D473,Table3[Name]:Table3[OK],6,0),"Please pick an organisation from the list. If your organisation is not in the list, pick ´New organisation´ from the list, and go to the instructions tab to fill the organisation's details"))</f>
        <v/>
      </c>
      <c r="F473" s="48"/>
      <c r="G473" s="39"/>
      <c r="H473" s="55" t="str">
        <f>IFERROR(VLOOKUP(G473,#REF!,5,0),"")</f>
        <v/>
      </c>
      <c r="I473" s="1"/>
      <c r="J473" s="1"/>
      <c r="K473" s="1"/>
      <c r="L473" s="58">
        <v>0</v>
      </c>
      <c r="M473" s="58">
        <v>0</v>
      </c>
      <c r="N473" s="59">
        <f t="shared" si="24"/>
        <v>0</v>
      </c>
      <c r="O473" s="50"/>
      <c r="P473" s="51"/>
      <c r="Q473" s="51"/>
      <c r="R473" s="51"/>
      <c r="S473" s="50"/>
      <c r="T473" s="51"/>
      <c r="U473" s="51"/>
      <c r="V473" s="51"/>
      <c r="W473" s="51"/>
      <c r="X473" s="50"/>
      <c r="Y473" s="51"/>
      <c r="Z473" s="63" t="str">
        <f t="shared" si="22"/>
        <v/>
      </c>
      <c r="AA473" s="63" t="str">
        <f t="shared" si="23"/>
        <v/>
      </c>
    </row>
    <row r="474" spans="1:27" ht="17.399999999999999" x14ac:dyDescent="0.3">
      <c r="A474" s="34"/>
      <c r="B474" s="34"/>
      <c r="C474" s="56"/>
      <c r="D474" s="37"/>
      <c r="E474" s="55" t="str">
        <f>IF(D474="","",IFERROR(VLOOKUP(D474,Table3[Name]:Table3[OK],6,0),"Please pick an organisation from the list. If your organisation is not in the list, pick ´New organisation´ from the list, and go to the instructions tab to fill the organisation's details"))</f>
        <v/>
      </c>
      <c r="F474" s="48"/>
      <c r="G474" s="39"/>
      <c r="H474" s="55" t="str">
        <f>IFERROR(VLOOKUP(G474,#REF!,5,0),"")</f>
        <v/>
      </c>
      <c r="I474" s="1"/>
      <c r="J474" s="1"/>
      <c r="K474" s="1"/>
      <c r="L474" s="58">
        <v>0</v>
      </c>
      <c r="M474" s="58">
        <v>0</v>
      </c>
      <c r="N474" s="59">
        <f t="shared" si="24"/>
        <v>0</v>
      </c>
      <c r="O474" s="50"/>
      <c r="P474" s="51"/>
      <c r="Q474" s="51"/>
      <c r="R474" s="51"/>
      <c r="S474" s="50"/>
      <c r="T474" s="51"/>
      <c r="U474" s="51"/>
      <c r="V474" s="51"/>
      <c r="W474" s="51"/>
      <c r="X474" s="50"/>
      <c r="Y474" s="51"/>
      <c r="Z474" s="63" t="str">
        <f t="shared" si="22"/>
        <v/>
      </c>
      <c r="AA474" s="63" t="str">
        <f t="shared" si="23"/>
        <v/>
      </c>
    </row>
    <row r="475" spans="1:27" ht="17.399999999999999" x14ac:dyDescent="0.3">
      <c r="A475" s="34"/>
      <c r="B475" s="34"/>
      <c r="C475" s="56"/>
      <c r="D475" s="37"/>
      <c r="E475" s="55" t="str">
        <f>IF(D475="","",IFERROR(VLOOKUP(D475,Table3[Name]:Table3[OK],6,0),"Please pick an organisation from the list. If your organisation is not in the list, pick ´New organisation´ from the list, and go to the instructions tab to fill the organisation's details"))</f>
        <v/>
      </c>
      <c r="F475" s="48"/>
      <c r="G475" s="39"/>
      <c r="H475" s="55" t="str">
        <f>IFERROR(VLOOKUP(G475,#REF!,5,0),"")</f>
        <v/>
      </c>
      <c r="I475" s="1"/>
      <c r="J475" s="1"/>
      <c r="K475" s="1"/>
      <c r="L475" s="58">
        <v>0</v>
      </c>
      <c r="M475" s="58">
        <v>0</v>
      </c>
      <c r="N475" s="59">
        <f t="shared" si="24"/>
        <v>0</v>
      </c>
      <c r="O475" s="50"/>
      <c r="P475" s="51"/>
      <c r="Q475" s="51"/>
      <c r="R475" s="51"/>
      <c r="S475" s="50"/>
      <c r="T475" s="51"/>
      <c r="U475" s="51"/>
      <c r="V475" s="51"/>
      <c r="W475" s="51"/>
      <c r="X475" s="50"/>
      <c r="Y475" s="51"/>
      <c r="Z475" s="63" t="str">
        <f t="shared" si="22"/>
        <v/>
      </c>
      <c r="AA475" s="63" t="str">
        <f t="shared" si="23"/>
        <v/>
      </c>
    </row>
    <row r="476" spans="1:27" ht="17.399999999999999" x14ac:dyDescent="0.3">
      <c r="A476" s="34"/>
      <c r="B476" s="34"/>
      <c r="C476" s="56"/>
      <c r="D476" s="37"/>
      <c r="E476" s="55" t="str">
        <f>IF(D476="","",IFERROR(VLOOKUP(D476,Table3[Name]:Table3[OK],6,0),"Please pick an organisation from the list. If your organisation is not in the list, pick ´New organisation´ from the list, and go to the instructions tab to fill the organisation's details"))</f>
        <v/>
      </c>
      <c r="F476" s="48"/>
      <c r="G476" s="39"/>
      <c r="H476" s="55" t="str">
        <f>IFERROR(VLOOKUP(G476,#REF!,5,0),"")</f>
        <v/>
      </c>
      <c r="I476" s="1"/>
      <c r="J476" s="1"/>
      <c r="K476" s="1"/>
      <c r="L476" s="58">
        <v>0</v>
      </c>
      <c r="M476" s="58">
        <v>0</v>
      </c>
      <c r="N476" s="59">
        <f t="shared" si="24"/>
        <v>0</v>
      </c>
      <c r="O476" s="50"/>
      <c r="P476" s="51"/>
      <c r="Q476" s="51"/>
      <c r="R476" s="51"/>
      <c r="S476" s="50"/>
      <c r="T476" s="51"/>
      <c r="U476" s="51"/>
      <c r="V476" s="51"/>
      <c r="W476" s="51"/>
      <c r="X476" s="50"/>
      <c r="Y476" s="51"/>
      <c r="Z476" s="63" t="str">
        <f t="shared" si="22"/>
        <v/>
      </c>
      <c r="AA476" s="63" t="str">
        <f t="shared" si="23"/>
        <v/>
      </c>
    </row>
    <row r="477" spans="1:27" ht="17.399999999999999" x14ac:dyDescent="0.3">
      <c r="A477" s="34"/>
      <c r="B477" s="34"/>
      <c r="C477" s="56"/>
      <c r="D477" s="37"/>
      <c r="E477" s="55" t="str">
        <f>IF(D477="","",IFERROR(VLOOKUP(D477,Table3[Name]:Table3[OK],6,0),"Please pick an organisation from the list. If your organisation is not in the list, pick ´New organisation´ from the list, and go to the instructions tab to fill the organisation's details"))</f>
        <v/>
      </c>
      <c r="F477" s="48"/>
      <c r="G477" s="39"/>
      <c r="H477" s="55" t="str">
        <f>IFERROR(VLOOKUP(G477,#REF!,5,0),"")</f>
        <v/>
      </c>
      <c r="I477" s="1"/>
      <c r="J477" s="1"/>
      <c r="K477" s="1"/>
      <c r="L477" s="58">
        <v>0</v>
      </c>
      <c r="M477" s="58">
        <v>0</v>
      </c>
      <c r="N477" s="59">
        <f t="shared" si="24"/>
        <v>0</v>
      </c>
      <c r="O477" s="50"/>
      <c r="P477" s="51"/>
      <c r="Q477" s="51"/>
      <c r="R477" s="51"/>
      <c r="S477" s="50"/>
      <c r="T477" s="51"/>
      <c r="U477" s="51"/>
      <c r="V477" s="51"/>
      <c r="W477" s="51"/>
      <c r="X477" s="50"/>
      <c r="Y477" s="51"/>
      <c r="Z477" s="63" t="str">
        <f t="shared" si="22"/>
        <v/>
      </c>
      <c r="AA477" s="63" t="str">
        <f t="shared" si="23"/>
        <v/>
      </c>
    </row>
    <row r="478" spans="1:27" ht="17.399999999999999" x14ac:dyDescent="0.3">
      <c r="A478" s="34"/>
      <c r="B478" s="34"/>
      <c r="C478" s="56"/>
      <c r="D478" s="37"/>
      <c r="E478" s="55" t="str">
        <f>IF(D478="","",IFERROR(VLOOKUP(D478,Table3[Name]:Table3[OK],6,0),"Please pick an organisation from the list. If your organisation is not in the list, pick ´New organisation´ from the list, and go to the instructions tab to fill the organisation's details"))</f>
        <v/>
      </c>
      <c r="F478" s="48"/>
      <c r="G478" s="39"/>
      <c r="H478" s="55" t="str">
        <f>IFERROR(VLOOKUP(G478,#REF!,5,0),"")</f>
        <v/>
      </c>
      <c r="I478" s="1"/>
      <c r="J478" s="1"/>
      <c r="K478" s="1"/>
      <c r="L478" s="58">
        <v>0</v>
      </c>
      <c r="M478" s="58">
        <v>0</v>
      </c>
      <c r="N478" s="59">
        <f t="shared" si="24"/>
        <v>0</v>
      </c>
      <c r="O478" s="50"/>
      <c r="P478" s="51"/>
      <c r="Q478" s="51"/>
      <c r="R478" s="51"/>
      <c r="S478" s="50"/>
      <c r="T478" s="51"/>
      <c r="U478" s="51"/>
      <c r="V478" s="51"/>
      <c r="W478" s="51"/>
      <c r="X478" s="50"/>
      <c r="Y478" s="51"/>
      <c r="Z478" s="63" t="str">
        <f t="shared" si="22"/>
        <v/>
      </c>
      <c r="AA478" s="63" t="str">
        <f t="shared" si="23"/>
        <v/>
      </c>
    </row>
    <row r="479" spans="1:27" ht="17.399999999999999" x14ac:dyDescent="0.3">
      <c r="A479" s="34"/>
      <c r="B479" s="34"/>
      <c r="C479" s="56"/>
      <c r="D479" s="37"/>
      <c r="E479" s="55" t="str">
        <f>IF(D479="","",IFERROR(VLOOKUP(D479,Table3[Name]:Table3[OK],6,0),"Please pick an organisation from the list. If your organisation is not in the list, pick ´New organisation´ from the list, and go to the instructions tab to fill the organisation's details"))</f>
        <v/>
      </c>
      <c r="F479" s="48"/>
      <c r="G479" s="39"/>
      <c r="H479" s="55" t="str">
        <f>IFERROR(VLOOKUP(G479,#REF!,5,0),"")</f>
        <v/>
      </c>
      <c r="I479" s="1"/>
      <c r="J479" s="1"/>
      <c r="K479" s="1"/>
      <c r="L479" s="58">
        <v>0</v>
      </c>
      <c r="M479" s="58">
        <v>0</v>
      </c>
      <c r="N479" s="59">
        <f t="shared" si="24"/>
        <v>0</v>
      </c>
      <c r="O479" s="50"/>
      <c r="P479" s="51"/>
      <c r="Q479" s="51"/>
      <c r="R479" s="51"/>
      <c r="S479" s="50"/>
      <c r="T479" s="51"/>
      <c r="U479" s="51"/>
      <c r="V479" s="51"/>
      <c r="W479" s="51"/>
      <c r="X479" s="50"/>
      <c r="Y479" s="51"/>
      <c r="Z479" s="63" t="str">
        <f t="shared" si="22"/>
        <v/>
      </c>
      <c r="AA479" s="63" t="str">
        <f t="shared" si="23"/>
        <v/>
      </c>
    </row>
    <row r="480" spans="1:27" ht="17.399999999999999" x14ac:dyDescent="0.3">
      <c r="A480" s="34"/>
      <c r="B480" s="34"/>
      <c r="C480" s="56"/>
      <c r="D480" s="37"/>
      <c r="E480" s="55" t="str">
        <f>IF(D480="","",IFERROR(VLOOKUP(D480,Table3[Name]:Table3[OK],6,0),"Please pick an organisation from the list. If your organisation is not in the list, pick ´New organisation´ from the list, and go to the instructions tab to fill the organisation's details"))</f>
        <v/>
      </c>
      <c r="F480" s="48"/>
      <c r="G480" s="39"/>
      <c r="H480" s="55" t="str">
        <f>IFERROR(VLOOKUP(G480,#REF!,5,0),"")</f>
        <v/>
      </c>
      <c r="I480" s="1"/>
      <c r="J480" s="1"/>
      <c r="K480" s="1"/>
      <c r="L480" s="58">
        <v>0</v>
      </c>
      <c r="M480" s="58">
        <v>0</v>
      </c>
      <c r="N480" s="59">
        <f t="shared" si="24"/>
        <v>0</v>
      </c>
      <c r="O480" s="50"/>
      <c r="P480" s="51"/>
      <c r="Q480" s="51"/>
      <c r="R480" s="51"/>
      <c r="S480" s="50"/>
      <c r="T480" s="51"/>
      <c r="U480" s="51"/>
      <c r="V480" s="51"/>
      <c r="W480" s="51"/>
      <c r="X480" s="50"/>
      <c r="Y480" s="51"/>
      <c r="Z480" s="63" t="str">
        <f t="shared" si="22"/>
        <v/>
      </c>
      <c r="AA480" s="63" t="str">
        <f t="shared" si="23"/>
        <v/>
      </c>
    </row>
    <row r="481" spans="1:27" ht="17.399999999999999" x14ac:dyDescent="0.3">
      <c r="A481" s="34"/>
      <c r="B481" s="34"/>
      <c r="C481" s="56"/>
      <c r="D481" s="37"/>
      <c r="E481" s="55" t="str">
        <f>IF(D481="","",IFERROR(VLOOKUP(D481,Table3[Name]:Table3[OK],6,0),"Please pick an organisation from the list. If your organisation is not in the list, pick ´New organisation´ from the list, and go to the instructions tab to fill the organisation's details"))</f>
        <v/>
      </c>
      <c r="F481" s="48"/>
      <c r="G481" s="39"/>
      <c r="H481" s="55" t="str">
        <f>IFERROR(VLOOKUP(G481,#REF!,5,0),"")</f>
        <v/>
      </c>
      <c r="I481" s="1"/>
      <c r="J481" s="1"/>
      <c r="K481" s="1"/>
      <c r="L481" s="58">
        <v>0</v>
      </c>
      <c r="M481" s="58">
        <v>0</v>
      </c>
      <c r="N481" s="59">
        <f t="shared" si="24"/>
        <v>0</v>
      </c>
      <c r="O481" s="50"/>
      <c r="P481" s="51"/>
      <c r="Q481" s="51"/>
      <c r="R481" s="51"/>
      <c r="S481" s="50"/>
      <c r="T481" s="51"/>
      <c r="U481" s="51"/>
      <c r="V481" s="51"/>
      <c r="W481" s="51"/>
      <c r="X481" s="50"/>
      <c r="Y481" s="51"/>
      <c r="Z481" s="63" t="str">
        <f t="shared" si="22"/>
        <v/>
      </c>
      <c r="AA481" s="63" t="str">
        <f t="shared" si="23"/>
        <v/>
      </c>
    </row>
    <row r="482" spans="1:27" ht="17.399999999999999" x14ac:dyDescent="0.3">
      <c r="A482" s="34"/>
      <c r="B482" s="34"/>
      <c r="C482" s="56"/>
      <c r="D482" s="37"/>
      <c r="E482" s="55" t="str">
        <f>IF(D482="","",IFERROR(VLOOKUP(D482,Table3[Name]:Table3[OK],6,0),"Please pick an organisation from the list. If your organisation is not in the list, pick ´New organisation´ from the list, and go to the instructions tab to fill the organisation's details"))</f>
        <v/>
      </c>
      <c r="F482" s="48"/>
      <c r="G482" s="39"/>
      <c r="H482" s="55" t="str">
        <f>IFERROR(VLOOKUP(G482,#REF!,5,0),"")</f>
        <v/>
      </c>
      <c r="I482" s="1"/>
      <c r="J482" s="1"/>
      <c r="K482" s="1"/>
      <c r="L482" s="58">
        <v>0</v>
      </c>
      <c r="M482" s="58">
        <v>0</v>
      </c>
      <c r="N482" s="59">
        <f t="shared" si="24"/>
        <v>0</v>
      </c>
      <c r="O482" s="50"/>
      <c r="P482" s="51"/>
      <c r="Q482" s="51"/>
      <c r="R482" s="51"/>
      <c r="S482" s="50"/>
      <c r="T482" s="51"/>
      <c r="U482" s="51"/>
      <c r="V482" s="51"/>
      <c r="W482" s="51"/>
      <c r="X482" s="50"/>
      <c r="Y482" s="51"/>
      <c r="Z482" s="63" t="str">
        <f t="shared" si="22"/>
        <v/>
      </c>
      <c r="AA482" s="63" t="str">
        <f t="shared" si="23"/>
        <v/>
      </c>
    </row>
    <row r="483" spans="1:27" ht="17.399999999999999" x14ac:dyDescent="0.3">
      <c r="A483" s="34"/>
      <c r="B483" s="34"/>
      <c r="C483" s="56"/>
      <c r="D483" s="37"/>
      <c r="E483" s="55" t="str">
        <f>IF(D483="","",IFERROR(VLOOKUP(D483,Table3[Name]:Table3[OK],6,0),"Please pick an organisation from the list. If your organisation is not in the list, pick ´New organisation´ from the list, and go to the instructions tab to fill the organisation's details"))</f>
        <v/>
      </c>
      <c r="F483" s="48"/>
      <c r="G483" s="39"/>
      <c r="H483" s="55" t="str">
        <f>IFERROR(VLOOKUP(G483,#REF!,5,0),"")</f>
        <v/>
      </c>
      <c r="I483" s="1"/>
      <c r="J483" s="1"/>
      <c r="K483" s="1"/>
      <c r="L483" s="58">
        <v>0</v>
      </c>
      <c r="M483" s="58">
        <v>0</v>
      </c>
      <c r="N483" s="59">
        <f t="shared" si="24"/>
        <v>0</v>
      </c>
      <c r="O483" s="50"/>
      <c r="P483" s="51"/>
      <c r="Q483" s="51"/>
      <c r="R483" s="51"/>
      <c r="S483" s="50"/>
      <c r="T483" s="51"/>
      <c r="U483" s="51"/>
      <c r="V483" s="51"/>
      <c r="W483" s="51"/>
      <c r="X483" s="50"/>
      <c r="Y483" s="51"/>
      <c r="Z483" s="63" t="str">
        <f t="shared" si="22"/>
        <v/>
      </c>
      <c r="AA483" s="63" t="str">
        <f t="shared" si="23"/>
        <v/>
      </c>
    </row>
    <row r="484" spans="1:27" ht="17.399999999999999" x14ac:dyDescent="0.3">
      <c r="A484" s="34"/>
      <c r="B484" s="34"/>
      <c r="C484" s="56"/>
      <c r="D484" s="37"/>
      <c r="E484" s="55" t="str">
        <f>IF(D484="","",IFERROR(VLOOKUP(D484,Table3[Name]:Table3[OK],6,0),"Please pick an organisation from the list. If your organisation is not in the list, pick ´New organisation´ from the list, and go to the instructions tab to fill the organisation's details"))</f>
        <v/>
      </c>
      <c r="F484" s="48"/>
      <c r="G484" s="39"/>
      <c r="H484" s="55" t="str">
        <f>IFERROR(VLOOKUP(G484,#REF!,5,0),"")</f>
        <v/>
      </c>
      <c r="I484" s="1"/>
      <c r="J484" s="1"/>
      <c r="K484" s="1"/>
      <c r="L484" s="58">
        <v>0</v>
      </c>
      <c r="M484" s="58">
        <v>0</v>
      </c>
      <c r="N484" s="59">
        <f t="shared" si="24"/>
        <v>0</v>
      </c>
      <c r="O484" s="50"/>
      <c r="P484" s="51"/>
      <c r="Q484" s="51"/>
      <c r="R484" s="51"/>
      <c r="S484" s="50"/>
      <c r="T484" s="51"/>
      <c r="U484" s="51"/>
      <c r="V484" s="51"/>
      <c r="W484" s="51"/>
      <c r="X484" s="50"/>
      <c r="Y484" s="51"/>
      <c r="Z484" s="63" t="str">
        <f t="shared" si="22"/>
        <v/>
      </c>
      <c r="AA484" s="63" t="str">
        <f t="shared" si="23"/>
        <v/>
      </c>
    </row>
    <row r="485" spans="1:27" ht="17.399999999999999" x14ac:dyDescent="0.3">
      <c r="A485" s="34"/>
      <c r="B485" s="34"/>
      <c r="C485" s="56"/>
      <c r="D485" s="37"/>
      <c r="E485" s="55" t="str">
        <f>IF(D485="","",IFERROR(VLOOKUP(D485,Table3[Name]:Table3[OK],6,0),"Please pick an organisation from the list. If your organisation is not in the list, pick ´New organisation´ from the list, and go to the instructions tab to fill the organisation's details"))</f>
        <v/>
      </c>
      <c r="F485" s="48"/>
      <c r="G485" s="39"/>
      <c r="H485" s="55" t="str">
        <f>IFERROR(VLOOKUP(G485,#REF!,5,0),"")</f>
        <v/>
      </c>
      <c r="I485" s="1"/>
      <c r="J485" s="1"/>
      <c r="K485" s="1"/>
      <c r="L485" s="58">
        <v>0</v>
      </c>
      <c r="M485" s="58">
        <v>0</v>
      </c>
      <c r="N485" s="59">
        <f t="shared" si="24"/>
        <v>0</v>
      </c>
      <c r="O485" s="50"/>
      <c r="P485" s="51"/>
      <c r="Q485" s="51"/>
      <c r="R485" s="51"/>
      <c r="S485" s="50"/>
      <c r="T485" s="51"/>
      <c r="U485" s="51"/>
      <c r="V485" s="51"/>
      <c r="W485" s="51"/>
      <c r="X485" s="50"/>
      <c r="Y485" s="51"/>
      <c r="Z485" s="63" t="str">
        <f t="shared" si="22"/>
        <v/>
      </c>
      <c r="AA485" s="63" t="str">
        <f t="shared" si="23"/>
        <v/>
      </c>
    </row>
    <row r="486" spans="1:27" ht="17.399999999999999" x14ac:dyDescent="0.3">
      <c r="A486" s="34"/>
      <c r="B486" s="34"/>
      <c r="C486" s="56"/>
      <c r="D486" s="37"/>
      <c r="E486" s="55" t="str">
        <f>IF(D486="","",IFERROR(VLOOKUP(D486,Table3[Name]:Table3[OK],6,0),"Please pick an organisation from the list. If your organisation is not in the list, pick ´New organisation´ from the list, and go to the instructions tab to fill the organisation's details"))</f>
        <v/>
      </c>
      <c r="F486" s="48"/>
      <c r="G486" s="39"/>
      <c r="H486" s="55" t="str">
        <f>IFERROR(VLOOKUP(G486,#REF!,5,0),"")</f>
        <v/>
      </c>
      <c r="I486" s="1"/>
      <c r="J486" s="1"/>
      <c r="K486" s="1"/>
      <c r="L486" s="58">
        <v>0</v>
      </c>
      <c r="M486" s="58">
        <v>0</v>
      </c>
      <c r="N486" s="59">
        <f t="shared" si="24"/>
        <v>0</v>
      </c>
      <c r="O486" s="50"/>
      <c r="P486" s="51"/>
      <c r="Q486" s="51"/>
      <c r="R486" s="51"/>
      <c r="S486" s="50"/>
      <c r="T486" s="51"/>
      <c r="U486" s="51"/>
      <c r="V486" s="51"/>
      <c r="W486" s="51"/>
      <c r="X486" s="50"/>
      <c r="Y486" s="51"/>
      <c r="Z486" s="63" t="str">
        <f t="shared" si="22"/>
        <v/>
      </c>
      <c r="AA486" s="63" t="str">
        <f t="shared" si="23"/>
        <v/>
      </c>
    </row>
    <row r="487" spans="1:27" ht="17.399999999999999" x14ac:dyDescent="0.3">
      <c r="A487" s="34"/>
      <c r="B487" s="34"/>
      <c r="C487" s="56"/>
      <c r="D487" s="37"/>
      <c r="E487" s="55" t="str">
        <f>IF(D487="","",IFERROR(VLOOKUP(D487,Table3[Name]:Table3[OK],6,0),"Please pick an organisation from the list. If your organisation is not in the list, pick ´New organisation´ from the list, and go to the instructions tab to fill the organisation's details"))</f>
        <v/>
      </c>
      <c r="F487" s="48"/>
      <c r="G487" s="39"/>
      <c r="H487" s="55" t="str">
        <f>IFERROR(VLOOKUP(G487,#REF!,5,0),"")</f>
        <v/>
      </c>
      <c r="I487" s="1"/>
      <c r="J487" s="1"/>
      <c r="K487" s="1"/>
      <c r="L487" s="58">
        <v>0</v>
      </c>
      <c r="M487" s="58">
        <v>0</v>
      </c>
      <c r="N487" s="59">
        <f t="shared" si="24"/>
        <v>0</v>
      </c>
      <c r="O487" s="50"/>
      <c r="P487" s="51"/>
      <c r="Q487" s="51"/>
      <c r="R487" s="51"/>
      <c r="S487" s="50"/>
      <c r="T487" s="51"/>
      <c r="U487" s="51"/>
      <c r="V487" s="51"/>
      <c r="W487" s="51"/>
      <c r="X487" s="50"/>
      <c r="Y487" s="51"/>
      <c r="Z487" s="63" t="str">
        <f t="shared" si="22"/>
        <v/>
      </c>
      <c r="AA487" s="63" t="str">
        <f t="shared" si="23"/>
        <v/>
      </c>
    </row>
    <row r="488" spans="1:27" ht="17.399999999999999" x14ac:dyDescent="0.3">
      <c r="A488" s="34"/>
      <c r="B488" s="34"/>
      <c r="C488" s="56"/>
      <c r="D488" s="37"/>
      <c r="E488" s="55" t="str">
        <f>IF(D488="","",IFERROR(VLOOKUP(D488,Table3[Name]:Table3[OK],6,0),"Please pick an organisation from the list. If your organisation is not in the list, pick ´New organisation´ from the list, and go to the instructions tab to fill the organisation's details"))</f>
        <v/>
      </c>
      <c r="F488" s="48"/>
      <c r="G488" s="39"/>
      <c r="H488" s="55" t="str">
        <f>IFERROR(VLOOKUP(G488,#REF!,5,0),"")</f>
        <v/>
      </c>
      <c r="I488" s="1"/>
      <c r="J488" s="1"/>
      <c r="K488" s="1"/>
      <c r="L488" s="58">
        <v>0</v>
      </c>
      <c r="M488" s="58">
        <v>0</v>
      </c>
      <c r="N488" s="59">
        <f t="shared" si="24"/>
        <v>0</v>
      </c>
      <c r="O488" s="50"/>
      <c r="P488" s="51"/>
      <c r="Q488" s="51"/>
      <c r="R488" s="51"/>
      <c r="S488" s="50"/>
      <c r="T488" s="51"/>
      <c r="U488" s="51"/>
      <c r="V488" s="51"/>
      <c r="W488" s="51"/>
      <c r="X488" s="50"/>
      <c r="Y488" s="51"/>
      <c r="Z488" s="63" t="str">
        <f t="shared" si="22"/>
        <v/>
      </c>
      <c r="AA488" s="63" t="str">
        <f t="shared" si="23"/>
        <v/>
      </c>
    </row>
    <row r="489" spans="1:27" ht="17.399999999999999" x14ac:dyDescent="0.3">
      <c r="A489" s="34"/>
      <c r="B489" s="34"/>
      <c r="C489" s="56"/>
      <c r="D489" s="37"/>
      <c r="E489" s="55" t="str">
        <f>IF(D489="","",IFERROR(VLOOKUP(D489,Table3[Name]:Table3[OK],6,0),"Please pick an organisation from the list. If your organisation is not in the list, pick ´New organisation´ from the list, and go to the instructions tab to fill the organisation's details"))</f>
        <v/>
      </c>
      <c r="F489" s="48"/>
      <c r="G489" s="39"/>
      <c r="H489" s="55" t="str">
        <f>IFERROR(VLOOKUP(G489,#REF!,5,0),"")</f>
        <v/>
      </c>
      <c r="I489" s="1"/>
      <c r="J489" s="1"/>
      <c r="K489" s="1"/>
      <c r="L489" s="58">
        <v>0</v>
      </c>
      <c r="M489" s="58">
        <v>0</v>
      </c>
      <c r="N489" s="59">
        <f t="shared" si="24"/>
        <v>0</v>
      </c>
      <c r="O489" s="50"/>
      <c r="P489" s="51"/>
      <c r="Q489" s="51"/>
      <c r="R489" s="51"/>
      <c r="S489" s="50"/>
      <c r="T489" s="51"/>
      <c r="U489" s="51"/>
      <c r="V489" s="51"/>
      <c r="W489" s="51"/>
      <c r="X489" s="50"/>
      <c r="Y489" s="51"/>
      <c r="Z489" s="63" t="str">
        <f t="shared" si="22"/>
        <v/>
      </c>
      <c r="AA489" s="63" t="str">
        <f t="shared" si="23"/>
        <v/>
      </c>
    </row>
    <row r="490" spans="1:27" ht="17.399999999999999" x14ac:dyDescent="0.3">
      <c r="A490" s="34"/>
      <c r="B490" s="34"/>
      <c r="C490" s="56"/>
      <c r="D490" s="37"/>
      <c r="E490" s="55" t="str">
        <f>IF(D490="","",IFERROR(VLOOKUP(D490,Table3[Name]:Table3[OK],6,0),"Please pick an organisation from the list. If your organisation is not in the list, pick ´New organisation´ from the list, and go to the instructions tab to fill the organisation's details"))</f>
        <v/>
      </c>
      <c r="F490" s="48"/>
      <c r="G490" s="39"/>
      <c r="H490" s="55" t="str">
        <f>IFERROR(VLOOKUP(G490,#REF!,5,0),"")</f>
        <v/>
      </c>
      <c r="I490" s="1"/>
      <c r="J490" s="1"/>
      <c r="K490" s="1"/>
      <c r="L490" s="58">
        <v>0</v>
      </c>
      <c r="M490" s="58">
        <v>0</v>
      </c>
      <c r="N490" s="59">
        <f t="shared" si="24"/>
        <v>0</v>
      </c>
      <c r="O490" s="50"/>
      <c r="P490" s="51"/>
      <c r="Q490" s="51"/>
      <c r="R490" s="51"/>
      <c r="S490" s="50"/>
      <c r="T490" s="51"/>
      <c r="U490" s="51"/>
      <c r="V490" s="51"/>
      <c r="W490" s="51"/>
      <c r="X490" s="50"/>
      <c r="Y490" s="51"/>
      <c r="Z490" s="63" t="str">
        <f t="shared" si="22"/>
        <v/>
      </c>
      <c r="AA490" s="63" t="str">
        <f t="shared" si="23"/>
        <v/>
      </c>
    </row>
    <row r="491" spans="1:27" ht="17.399999999999999" x14ac:dyDescent="0.3">
      <c r="A491" s="34"/>
      <c r="B491" s="34"/>
      <c r="C491" s="56"/>
      <c r="D491" s="37"/>
      <c r="E491" s="55" t="str">
        <f>IF(D491="","",IFERROR(VLOOKUP(D491,Table3[Name]:Table3[OK],6,0),"Please pick an organisation from the list. If your organisation is not in the list, pick ´New organisation´ from the list, and go to the instructions tab to fill the organisation's details"))</f>
        <v/>
      </c>
      <c r="F491" s="48"/>
      <c r="G491" s="39"/>
      <c r="H491" s="55" t="str">
        <f>IFERROR(VLOOKUP(G491,#REF!,5,0),"")</f>
        <v/>
      </c>
      <c r="I491" s="1"/>
      <c r="J491" s="1"/>
      <c r="K491" s="1"/>
      <c r="L491" s="58">
        <v>0</v>
      </c>
      <c r="M491" s="58">
        <v>0</v>
      </c>
      <c r="N491" s="59">
        <f t="shared" si="24"/>
        <v>0</v>
      </c>
      <c r="O491" s="50"/>
      <c r="P491" s="51"/>
      <c r="Q491" s="51"/>
      <c r="R491" s="51"/>
      <c r="S491" s="50"/>
      <c r="T491" s="51"/>
      <c r="U491" s="51"/>
      <c r="V491" s="51"/>
      <c r="W491" s="51"/>
      <c r="X491" s="50"/>
      <c r="Y491" s="51"/>
      <c r="Z491" s="63" t="str">
        <f t="shared" si="22"/>
        <v/>
      </c>
      <c r="AA491" s="63" t="str">
        <f t="shared" si="23"/>
        <v/>
      </c>
    </row>
    <row r="492" spans="1:27" ht="17.399999999999999" x14ac:dyDescent="0.3">
      <c r="A492" s="34"/>
      <c r="B492" s="34"/>
      <c r="C492" s="56"/>
      <c r="D492" s="37"/>
      <c r="E492" s="55" t="str">
        <f>IF(D492="","",IFERROR(VLOOKUP(D492,Table3[Name]:Table3[OK],6,0),"Please pick an organisation from the list. If your organisation is not in the list, pick ´New organisation´ from the list, and go to the instructions tab to fill the organisation's details"))</f>
        <v/>
      </c>
      <c r="F492" s="48"/>
      <c r="G492" s="39"/>
      <c r="H492" s="55" t="str">
        <f>IFERROR(VLOOKUP(G492,#REF!,5,0),"")</f>
        <v/>
      </c>
      <c r="I492" s="1"/>
      <c r="J492" s="1"/>
      <c r="K492" s="1"/>
      <c r="L492" s="58">
        <v>0</v>
      </c>
      <c r="M492" s="58">
        <v>0</v>
      </c>
      <c r="N492" s="59">
        <f t="shared" si="24"/>
        <v>0</v>
      </c>
      <c r="O492" s="50"/>
      <c r="P492" s="51"/>
      <c r="Q492" s="51"/>
      <c r="R492" s="51"/>
      <c r="S492" s="50"/>
      <c r="T492" s="51"/>
      <c r="U492" s="51"/>
      <c r="V492" s="51"/>
      <c r="W492" s="51"/>
      <c r="X492" s="50"/>
      <c r="Y492" s="51"/>
      <c r="Z492" s="63" t="str">
        <f t="shared" si="22"/>
        <v/>
      </c>
      <c r="AA492" s="63" t="str">
        <f t="shared" si="23"/>
        <v/>
      </c>
    </row>
    <row r="493" spans="1:27" ht="17.399999999999999" x14ac:dyDescent="0.3">
      <c r="A493" s="34"/>
      <c r="B493" s="34"/>
      <c r="C493" s="56"/>
      <c r="D493" s="37"/>
      <c r="E493" s="55" t="str">
        <f>IF(D493="","",IFERROR(VLOOKUP(D493,Table3[Name]:Table3[OK],6,0),"Please pick an organisation from the list. If your organisation is not in the list, pick ´New organisation´ from the list, and go to the instructions tab to fill the organisation's details"))</f>
        <v/>
      </c>
      <c r="F493" s="48"/>
      <c r="G493" s="39"/>
      <c r="H493" s="55" t="str">
        <f>IFERROR(VLOOKUP(G493,#REF!,5,0),"")</f>
        <v/>
      </c>
      <c r="I493" s="1"/>
      <c r="J493" s="1"/>
      <c r="K493" s="1"/>
      <c r="L493" s="58">
        <v>0</v>
      </c>
      <c r="M493" s="58">
        <v>0</v>
      </c>
      <c r="N493" s="59">
        <f t="shared" si="24"/>
        <v>0</v>
      </c>
      <c r="O493" s="50"/>
      <c r="P493" s="51"/>
      <c r="Q493" s="51"/>
      <c r="R493" s="51"/>
      <c r="S493" s="50"/>
      <c r="T493" s="51"/>
      <c r="U493" s="51"/>
      <c r="V493" s="51"/>
      <c r="W493" s="51"/>
      <c r="X493" s="50"/>
      <c r="Y493" s="51"/>
      <c r="Z493" s="63" t="str">
        <f t="shared" si="22"/>
        <v/>
      </c>
      <c r="AA493" s="63" t="str">
        <f t="shared" si="23"/>
        <v/>
      </c>
    </row>
    <row r="494" spans="1:27" ht="17.399999999999999" x14ac:dyDescent="0.3">
      <c r="A494" s="34"/>
      <c r="B494" s="34"/>
      <c r="C494" s="56"/>
      <c r="D494" s="37"/>
      <c r="E494" s="55" t="str">
        <f>IF(D494="","",IFERROR(VLOOKUP(D494,Table3[Name]:Table3[OK],6,0),"Please pick an organisation from the list. If your organisation is not in the list, pick ´New organisation´ from the list, and go to the instructions tab to fill the organisation's details"))</f>
        <v/>
      </c>
      <c r="F494" s="48"/>
      <c r="G494" s="39"/>
      <c r="H494" s="55" t="str">
        <f>IFERROR(VLOOKUP(G494,#REF!,5,0),"")</f>
        <v/>
      </c>
      <c r="I494" s="1"/>
      <c r="J494" s="1"/>
      <c r="K494" s="1"/>
      <c r="L494" s="58">
        <v>0</v>
      </c>
      <c r="M494" s="58">
        <v>0</v>
      </c>
      <c r="N494" s="59">
        <f t="shared" si="24"/>
        <v>0</v>
      </c>
      <c r="O494" s="50"/>
      <c r="P494" s="51"/>
      <c r="Q494" s="51"/>
      <c r="R494" s="51"/>
      <c r="S494" s="50"/>
      <c r="T494" s="51"/>
      <c r="U494" s="51"/>
      <c r="V494" s="51"/>
      <c r="W494" s="51"/>
      <c r="X494" s="50"/>
      <c r="Y494" s="51"/>
      <c r="Z494" s="63" t="str">
        <f t="shared" si="22"/>
        <v/>
      </c>
      <c r="AA494" s="63" t="str">
        <f t="shared" si="23"/>
        <v/>
      </c>
    </row>
    <row r="495" spans="1:27" ht="17.399999999999999" x14ac:dyDescent="0.3">
      <c r="A495" s="34"/>
      <c r="B495" s="34"/>
      <c r="C495" s="56"/>
      <c r="D495" s="37"/>
      <c r="E495" s="55" t="str">
        <f>IF(D495="","",IFERROR(VLOOKUP(D495,Table3[Name]:Table3[OK],6,0),"Please pick an organisation from the list. If your organisation is not in the list, pick ´New organisation´ from the list, and go to the instructions tab to fill the organisation's details"))</f>
        <v/>
      </c>
      <c r="F495" s="48"/>
      <c r="G495" s="39"/>
      <c r="H495" s="55" t="str">
        <f>IFERROR(VLOOKUP(G495,#REF!,5,0),"")</f>
        <v/>
      </c>
      <c r="I495" s="1"/>
      <c r="J495" s="1"/>
      <c r="K495" s="1"/>
      <c r="L495" s="58">
        <v>0</v>
      </c>
      <c r="M495" s="58">
        <v>0</v>
      </c>
      <c r="N495" s="59">
        <f t="shared" si="24"/>
        <v>0</v>
      </c>
      <c r="O495" s="50"/>
      <c r="P495" s="51"/>
      <c r="Q495" s="51"/>
      <c r="R495" s="51"/>
      <c r="S495" s="50"/>
      <c r="T495" s="51"/>
      <c r="U495" s="51"/>
      <c r="V495" s="51"/>
      <c r="W495" s="51"/>
      <c r="X495" s="50"/>
      <c r="Y495" s="51"/>
      <c r="Z495" s="63" t="str">
        <f t="shared" si="22"/>
        <v/>
      </c>
      <c r="AA495" s="63" t="str">
        <f t="shared" si="23"/>
        <v/>
      </c>
    </row>
    <row r="496" spans="1:27" ht="17.399999999999999" x14ac:dyDescent="0.3">
      <c r="A496" s="34"/>
      <c r="B496" s="34"/>
      <c r="C496" s="56"/>
      <c r="D496" s="37"/>
      <c r="E496" s="55" t="str">
        <f>IF(D496="","",IFERROR(VLOOKUP(D496,Table3[Name]:Table3[OK],6,0),"Please pick an organisation from the list. If your organisation is not in the list, pick ´New organisation´ from the list, and go to the instructions tab to fill the organisation's details"))</f>
        <v/>
      </c>
      <c r="F496" s="48"/>
      <c r="G496" s="39"/>
      <c r="H496" s="55" t="str">
        <f>IFERROR(VLOOKUP(G496,#REF!,5,0),"")</f>
        <v/>
      </c>
      <c r="I496" s="1"/>
      <c r="J496" s="1"/>
      <c r="K496" s="1"/>
      <c r="L496" s="58">
        <v>0</v>
      </c>
      <c r="M496" s="58">
        <v>0</v>
      </c>
      <c r="N496" s="59">
        <f t="shared" si="24"/>
        <v>0</v>
      </c>
      <c r="O496" s="50"/>
      <c r="P496" s="51"/>
      <c r="Q496" s="51"/>
      <c r="R496" s="51"/>
      <c r="S496" s="50"/>
      <c r="T496" s="51"/>
      <c r="U496" s="51"/>
      <c r="V496" s="51"/>
      <c r="W496" s="51"/>
      <c r="X496" s="50"/>
      <c r="Y496" s="51"/>
      <c r="Z496" s="63" t="str">
        <f t="shared" si="22"/>
        <v/>
      </c>
      <c r="AA496" s="63" t="str">
        <f t="shared" si="23"/>
        <v/>
      </c>
    </row>
    <row r="497" spans="1:27" ht="17.399999999999999" x14ac:dyDescent="0.3">
      <c r="A497" s="34"/>
      <c r="B497" s="34"/>
      <c r="C497" s="56"/>
      <c r="D497" s="37"/>
      <c r="E497" s="55" t="str">
        <f>IF(D497="","",IFERROR(VLOOKUP(D497,Table3[Name]:Table3[OK],6,0),"Please pick an organisation from the list. If your organisation is not in the list, pick ´New organisation´ from the list, and go to the instructions tab to fill the organisation's details"))</f>
        <v/>
      </c>
      <c r="F497" s="48"/>
      <c r="G497" s="39"/>
      <c r="H497" s="55" t="str">
        <f>IFERROR(VLOOKUP(G497,#REF!,5,0),"")</f>
        <v/>
      </c>
      <c r="I497" s="1"/>
      <c r="J497" s="1"/>
      <c r="K497" s="1"/>
      <c r="L497" s="58">
        <v>0</v>
      </c>
      <c r="M497" s="58">
        <v>0</v>
      </c>
      <c r="N497" s="59">
        <f t="shared" si="24"/>
        <v>0</v>
      </c>
      <c r="O497" s="50"/>
      <c r="P497" s="51"/>
      <c r="Q497" s="51"/>
      <c r="R497" s="51"/>
      <c r="S497" s="50"/>
      <c r="T497" s="51"/>
      <c r="U497" s="51"/>
      <c r="V497" s="51"/>
      <c r="W497" s="51"/>
      <c r="X497" s="50"/>
      <c r="Y497" s="51"/>
      <c r="Z497" s="63" t="str">
        <f t="shared" si="22"/>
        <v/>
      </c>
      <c r="AA497" s="63" t="str">
        <f t="shared" si="23"/>
        <v/>
      </c>
    </row>
    <row r="498" spans="1:27" ht="17.399999999999999" x14ac:dyDescent="0.3">
      <c r="A498" s="34"/>
      <c r="B498" s="34"/>
      <c r="C498" s="56"/>
      <c r="D498" s="37"/>
      <c r="E498" s="55" t="str">
        <f>IF(D498="","",IFERROR(VLOOKUP(D498,Table3[Name]:Table3[OK],6,0),"Please pick an organisation from the list. If your organisation is not in the list, pick ´New organisation´ from the list, and go to the instructions tab to fill the organisation's details"))</f>
        <v/>
      </c>
      <c r="F498" s="48"/>
      <c r="G498" s="39"/>
      <c r="H498" s="55" t="str">
        <f>IFERROR(VLOOKUP(G498,#REF!,5,0),"")</f>
        <v/>
      </c>
      <c r="I498" s="1"/>
      <c r="J498" s="1"/>
      <c r="K498" s="1"/>
      <c r="L498" s="58">
        <v>0</v>
      </c>
      <c r="M498" s="58">
        <v>0</v>
      </c>
      <c r="N498" s="59">
        <f t="shared" si="24"/>
        <v>0</v>
      </c>
      <c r="O498" s="50"/>
      <c r="P498" s="51"/>
      <c r="Q498" s="51"/>
      <c r="R498" s="51"/>
      <c r="S498" s="50"/>
      <c r="T498" s="51"/>
      <c r="U498" s="51"/>
      <c r="V498" s="51"/>
      <c r="W498" s="51"/>
      <c r="X498" s="50"/>
      <c r="Y498" s="51"/>
      <c r="Z498" s="63" t="str">
        <f t="shared" si="22"/>
        <v/>
      </c>
      <c r="AA498" s="63" t="str">
        <f t="shared" si="23"/>
        <v/>
      </c>
    </row>
    <row r="499" spans="1:27" ht="17.399999999999999" x14ac:dyDescent="0.3">
      <c r="A499" s="34"/>
      <c r="B499" s="34"/>
      <c r="C499" s="56"/>
      <c r="D499" s="37"/>
      <c r="E499" s="55" t="str">
        <f>IF(D499="","",IFERROR(VLOOKUP(D499,Table3[Name]:Table3[OK],6,0),"Please pick an organisation from the list. If your organisation is not in the list, pick ´New organisation´ from the list, and go to the instructions tab to fill the organisation's details"))</f>
        <v/>
      </c>
      <c r="F499" s="48"/>
      <c r="G499" s="39"/>
      <c r="H499" s="55" t="str">
        <f>IFERROR(VLOOKUP(G499,#REF!,5,0),"")</f>
        <v/>
      </c>
      <c r="I499" s="1"/>
      <c r="J499" s="1"/>
      <c r="K499" s="1"/>
      <c r="L499" s="58">
        <v>0</v>
      </c>
      <c r="M499" s="58">
        <v>0</v>
      </c>
      <c r="N499" s="59">
        <f t="shared" si="24"/>
        <v>0</v>
      </c>
      <c r="O499" s="50"/>
      <c r="P499" s="51"/>
      <c r="Q499" s="51"/>
      <c r="R499" s="51"/>
      <c r="S499" s="50"/>
      <c r="T499" s="51"/>
      <c r="U499" s="51"/>
      <c r="V499" s="51"/>
      <c r="W499" s="51"/>
      <c r="X499" s="50"/>
      <c r="Y499" s="51"/>
      <c r="Z499" s="63" t="str">
        <f t="shared" si="22"/>
        <v/>
      </c>
      <c r="AA499" s="63" t="str">
        <f t="shared" si="23"/>
        <v/>
      </c>
    </row>
    <row r="500" spans="1:27" ht="17.399999999999999" x14ac:dyDescent="0.3">
      <c r="A500" s="34"/>
      <c r="B500" s="34"/>
      <c r="C500" s="56"/>
      <c r="D500" s="37"/>
      <c r="E500" s="55" t="str">
        <f>IF(D500="","",IFERROR(VLOOKUP(D500,Table3[Name]:Table3[OK],6,0),"Please pick an organisation from the list. If your organisation is not in the list, pick ´New organisation´ from the list, and go to the instructions tab to fill the organisation's details"))</f>
        <v/>
      </c>
      <c r="F500" s="48"/>
      <c r="G500" s="39"/>
      <c r="H500" s="55" t="str">
        <f>IFERROR(VLOOKUP(G500,#REF!,5,0),"")</f>
        <v/>
      </c>
      <c r="I500" s="1"/>
      <c r="J500" s="1"/>
      <c r="K500" s="1"/>
      <c r="L500" s="58">
        <v>0</v>
      </c>
      <c r="M500" s="58">
        <v>0</v>
      </c>
      <c r="N500" s="59">
        <f t="shared" si="24"/>
        <v>0</v>
      </c>
      <c r="O500" s="50"/>
      <c r="P500" s="51"/>
      <c r="Q500" s="51"/>
      <c r="R500" s="51"/>
      <c r="S500" s="50"/>
      <c r="T500" s="51"/>
      <c r="U500" s="51"/>
      <c r="V500" s="51"/>
      <c r="W500" s="51"/>
      <c r="X500" s="50"/>
      <c r="Y500" s="51"/>
      <c r="Z500" s="63" t="str">
        <f t="shared" si="22"/>
        <v/>
      </c>
      <c r="AA500" s="63" t="str">
        <f t="shared" si="23"/>
        <v/>
      </c>
    </row>
    <row r="501" spans="1:27" ht="17.399999999999999" x14ac:dyDescent="0.3">
      <c r="A501" s="34"/>
      <c r="B501" s="34"/>
      <c r="C501" s="56"/>
      <c r="D501" s="37"/>
      <c r="E501" s="55" t="str">
        <f>IF(D501="","",IFERROR(VLOOKUP(D501,Table3[Name]:Table3[OK],6,0),"Please pick an organisation from the list. If your organisation is not in the list, pick ´New organisation´ from the list, and go to the instructions tab to fill the organisation's details"))</f>
        <v/>
      </c>
      <c r="F501" s="48"/>
      <c r="G501" s="39"/>
      <c r="H501" s="55" t="str">
        <f>IFERROR(VLOOKUP(G501,#REF!,5,0),"")</f>
        <v/>
      </c>
      <c r="I501" s="1"/>
      <c r="J501" s="1"/>
      <c r="K501" s="1"/>
      <c r="L501" s="58">
        <v>0</v>
      </c>
      <c r="M501" s="58">
        <v>0</v>
      </c>
      <c r="N501" s="59">
        <f t="shared" si="24"/>
        <v>0</v>
      </c>
      <c r="O501" s="50"/>
      <c r="P501" s="51"/>
      <c r="Q501" s="51"/>
      <c r="R501" s="51"/>
      <c r="S501" s="50"/>
      <c r="T501" s="51"/>
      <c r="U501" s="51"/>
      <c r="V501" s="51"/>
      <c r="W501" s="51"/>
      <c r="X501" s="50"/>
      <c r="Y501" s="51"/>
      <c r="Z501" s="63" t="str">
        <f t="shared" si="22"/>
        <v/>
      </c>
      <c r="AA501" s="63" t="str">
        <f t="shared" si="23"/>
        <v/>
      </c>
    </row>
    <row r="502" spans="1:27" ht="17.399999999999999" x14ac:dyDescent="0.3">
      <c r="A502" s="34"/>
      <c r="B502" s="34"/>
      <c r="C502" s="56"/>
      <c r="D502" s="37"/>
      <c r="E502" s="55" t="str">
        <f>IF(D502="","",IFERROR(VLOOKUP(D502,Table3[Name]:Table3[OK],6,0),"Please pick an organisation from the list. If your organisation is not in the list, pick ´New organisation´ from the list, and go to the instructions tab to fill the organisation's details"))</f>
        <v/>
      </c>
      <c r="F502" s="48"/>
      <c r="G502" s="39"/>
      <c r="H502" s="55" t="str">
        <f>IFERROR(VLOOKUP(G502,#REF!,5,0),"")</f>
        <v/>
      </c>
      <c r="I502" s="1"/>
      <c r="J502" s="1"/>
      <c r="K502" s="1"/>
      <c r="L502" s="58">
        <v>0</v>
      </c>
      <c r="M502" s="58">
        <v>0</v>
      </c>
      <c r="N502" s="59">
        <f t="shared" si="24"/>
        <v>0</v>
      </c>
      <c r="O502" s="50"/>
      <c r="P502" s="51"/>
      <c r="Q502" s="51"/>
      <c r="R502" s="51"/>
      <c r="S502" s="50"/>
      <c r="T502" s="51"/>
      <c r="U502" s="51"/>
      <c r="V502" s="51"/>
      <c r="W502" s="51"/>
      <c r="X502" s="50"/>
      <c r="Y502" s="51"/>
      <c r="Z502" s="63" t="str">
        <f t="shared" si="22"/>
        <v/>
      </c>
      <c r="AA502" s="63" t="str">
        <f t="shared" si="23"/>
        <v/>
      </c>
    </row>
    <row r="503" spans="1:27" ht="17.399999999999999" x14ac:dyDescent="0.3">
      <c r="A503" s="34"/>
      <c r="B503" s="34"/>
      <c r="C503" s="56"/>
      <c r="D503" s="37"/>
      <c r="E503" s="55" t="str">
        <f>IF(D503="","",IFERROR(VLOOKUP(D503,Table3[Name]:Table3[OK],6,0),"Please pick an organisation from the list. If your organisation is not in the list, pick ´New organisation´ from the list, and go to the instructions tab to fill the organisation's details"))</f>
        <v/>
      </c>
      <c r="F503" s="48"/>
      <c r="G503" s="39"/>
      <c r="H503" s="55" t="str">
        <f>IFERROR(VLOOKUP(G503,#REF!,5,0),"")</f>
        <v/>
      </c>
      <c r="I503" s="1"/>
      <c r="J503" s="1"/>
      <c r="K503" s="1"/>
      <c r="L503" s="58">
        <v>0</v>
      </c>
      <c r="M503" s="58">
        <v>0</v>
      </c>
      <c r="N503" s="59">
        <f t="shared" si="24"/>
        <v>0</v>
      </c>
      <c r="O503" s="50"/>
      <c r="P503" s="51"/>
      <c r="Q503" s="51"/>
      <c r="R503" s="51"/>
      <c r="S503" s="50"/>
      <c r="T503" s="51"/>
      <c r="U503" s="51"/>
      <c r="V503" s="51"/>
      <c r="W503" s="51"/>
      <c r="X503" s="50"/>
      <c r="Y503" s="51"/>
      <c r="Z503" s="63" t="str">
        <f t="shared" si="22"/>
        <v/>
      </c>
      <c r="AA503" s="63" t="str">
        <f t="shared" si="23"/>
        <v/>
      </c>
    </row>
    <row r="504" spans="1:27" ht="17.399999999999999" x14ac:dyDescent="0.3">
      <c r="A504" s="34"/>
      <c r="B504" s="34"/>
      <c r="C504" s="56"/>
      <c r="D504" s="37"/>
      <c r="E504" s="55" t="str">
        <f>IF(D504="","",IFERROR(VLOOKUP(D504,Table3[Name]:Table3[OK],6,0),"Please pick an organisation from the list. If your organisation is not in the list, pick ´New organisation´ from the list, and go to the instructions tab to fill the organisation's details"))</f>
        <v/>
      </c>
      <c r="F504" s="48"/>
      <c r="G504" s="39"/>
      <c r="H504" s="55" t="str">
        <f>IFERROR(VLOOKUP(G504,#REF!,5,0),"")</f>
        <v/>
      </c>
      <c r="I504" s="1"/>
      <c r="J504" s="1"/>
      <c r="K504" s="1"/>
      <c r="L504" s="58">
        <v>0</v>
      </c>
      <c r="M504" s="58">
        <v>0</v>
      </c>
      <c r="N504" s="59">
        <f t="shared" si="24"/>
        <v>0</v>
      </c>
      <c r="O504" s="50"/>
      <c r="P504" s="51"/>
      <c r="Q504" s="51"/>
      <c r="R504" s="51"/>
      <c r="S504" s="50"/>
      <c r="T504" s="51"/>
      <c r="U504" s="51"/>
      <c r="V504" s="51"/>
      <c r="W504" s="51"/>
      <c r="X504" s="50"/>
      <c r="Y504" s="51"/>
      <c r="Z504" s="63" t="str">
        <f t="shared" si="22"/>
        <v/>
      </c>
      <c r="AA504" s="63" t="str">
        <f t="shared" si="23"/>
        <v/>
      </c>
    </row>
    <row r="505" spans="1:27" ht="17.399999999999999" x14ac:dyDescent="0.3">
      <c r="A505" s="34"/>
      <c r="B505" s="34"/>
      <c r="C505" s="56"/>
      <c r="D505" s="37"/>
      <c r="E505" s="55" t="str">
        <f>IF(D505="","",IFERROR(VLOOKUP(D505,Table3[Name]:Table3[OK],6,0),"Please pick an organisation from the list. If your organisation is not in the list, pick ´New organisation´ from the list, and go to the instructions tab to fill the organisation's details"))</f>
        <v/>
      </c>
      <c r="F505" s="48"/>
      <c r="G505" s="39"/>
      <c r="H505" s="55" t="str">
        <f>IFERROR(VLOOKUP(G505,#REF!,5,0),"")</f>
        <v/>
      </c>
      <c r="I505" s="1"/>
      <c r="J505" s="1"/>
      <c r="K505" s="1"/>
      <c r="L505" s="58">
        <v>0</v>
      </c>
      <c r="M505" s="58">
        <v>0</v>
      </c>
      <c r="N505" s="59">
        <f t="shared" si="24"/>
        <v>0</v>
      </c>
      <c r="O505" s="50"/>
      <c r="P505" s="51"/>
      <c r="Q505" s="51"/>
      <c r="R505" s="51"/>
      <c r="S505" s="50"/>
      <c r="T505" s="51"/>
      <c r="U505" s="51"/>
      <c r="V505" s="51"/>
      <c r="W505" s="51"/>
      <c r="X505" s="50"/>
      <c r="Y505" s="51"/>
      <c r="Z505" s="63" t="str">
        <f t="shared" si="22"/>
        <v/>
      </c>
      <c r="AA505" s="63" t="str">
        <f t="shared" si="23"/>
        <v/>
      </c>
    </row>
    <row r="506" spans="1:27" ht="17.399999999999999" x14ac:dyDescent="0.3">
      <c r="A506" s="34"/>
      <c r="B506" s="34"/>
      <c r="C506" s="56"/>
      <c r="D506" s="37"/>
      <c r="E506" s="55" t="str">
        <f>IF(D506="","",IFERROR(VLOOKUP(D506,Table3[Name]:Table3[OK],6,0),"Please pick an organisation from the list. If your organisation is not in the list, pick ´New organisation´ from the list, and go to the instructions tab to fill the organisation's details"))</f>
        <v/>
      </c>
      <c r="F506" s="48"/>
      <c r="G506" s="39"/>
      <c r="H506" s="55" t="str">
        <f>IFERROR(VLOOKUP(G506,#REF!,5,0),"")</f>
        <v/>
      </c>
      <c r="I506" s="1"/>
      <c r="J506" s="1"/>
      <c r="K506" s="1"/>
      <c r="L506" s="58">
        <v>0</v>
      </c>
      <c r="M506" s="58">
        <v>0</v>
      </c>
      <c r="N506" s="59">
        <f t="shared" si="24"/>
        <v>0</v>
      </c>
      <c r="O506" s="50"/>
      <c r="P506" s="51"/>
      <c r="Q506" s="51"/>
      <c r="R506" s="51"/>
      <c r="S506" s="50"/>
      <c r="T506" s="51"/>
      <c r="U506" s="51"/>
      <c r="V506" s="51"/>
      <c r="W506" s="51"/>
      <c r="X506" s="50"/>
      <c r="Y506" s="51"/>
      <c r="Z506" s="63" t="str">
        <f t="shared" si="22"/>
        <v/>
      </c>
      <c r="AA506" s="63" t="str">
        <f t="shared" si="23"/>
        <v/>
      </c>
    </row>
    <row r="507" spans="1:27" ht="17.399999999999999" x14ac:dyDescent="0.3">
      <c r="A507" s="34"/>
      <c r="B507" s="34"/>
      <c r="C507" s="56"/>
      <c r="D507" s="37"/>
      <c r="E507" s="55" t="str">
        <f>IF(D507="","",IFERROR(VLOOKUP(D507,Table3[Name]:Table3[OK],6,0),"Please pick an organisation from the list. If your organisation is not in the list, pick ´New organisation´ from the list, and go to the instructions tab to fill the organisation's details"))</f>
        <v/>
      </c>
      <c r="F507" s="48"/>
      <c r="G507" s="39"/>
      <c r="H507" s="55" t="str">
        <f>IFERROR(VLOOKUP(G507,#REF!,5,0),"")</f>
        <v/>
      </c>
      <c r="I507" s="1"/>
      <c r="J507" s="1"/>
      <c r="K507" s="1"/>
      <c r="L507" s="58">
        <v>0</v>
      </c>
      <c r="M507" s="58">
        <v>0</v>
      </c>
      <c r="N507" s="59">
        <f t="shared" si="24"/>
        <v>0</v>
      </c>
      <c r="O507" s="50"/>
      <c r="P507" s="51"/>
      <c r="Q507" s="51"/>
      <c r="R507" s="51"/>
      <c r="S507" s="50"/>
      <c r="T507" s="51"/>
      <c r="U507" s="51"/>
      <c r="V507" s="51"/>
      <c r="W507" s="51"/>
      <c r="X507" s="50"/>
      <c r="Y507" s="51"/>
      <c r="Z507" s="63" t="str">
        <f t="shared" si="22"/>
        <v/>
      </c>
      <c r="AA507" s="63" t="str">
        <f t="shared" si="23"/>
        <v/>
      </c>
    </row>
    <row r="508" spans="1:27" ht="17.399999999999999" x14ac:dyDescent="0.3">
      <c r="A508" s="34"/>
      <c r="B508" s="34"/>
      <c r="C508" s="56"/>
      <c r="D508" s="37"/>
      <c r="E508" s="55" t="str">
        <f>IF(D508="","",IFERROR(VLOOKUP(D508,Table3[Name]:Table3[OK],6,0),"Please pick an organisation from the list. If your organisation is not in the list, pick ´New organisation´ from the list, and go to the instructions tab to fill the organisation's details"))</f>
        <v/>
      </c>
      <c r="F508" s="48"/>
      <c r="G508" s="39"/>
      <c r="H508" s="55" t="str">
        <f>IFERROR(VLOOKUP(G508,#REF!,5,0),"")</f>
        <v/>
      </c>
      <c r="I508" s="1"/>
      <c r="J508" s="1"/>
      <c r="K508" s="1"/>
      <c r="L508" s="58">
        <v>0</v>
      </c>
      <c r="M508" s="58">
        <v>0</v>
      </c>
      <c r="N508" s="59">
        <f t="shared" si="24"/>
        <v>0</v>
      </c>
      <c r="O508" s="50"/>
      <c r="P508" s="51"/>
      <c r="Q508" s="51"/>
      <c r="R508" s="51"/>
      <c r="S508" s="50"/>
      <c r="T508" s="51"/>
      <c r="U508" s="51"/>
      <c r="V508" s="51"/>
      <c r="W508" s="51"/>
      <c r="X508" s="50"/>
      <c r="Y508" s="51"/>
      <c r="Z508" s="63" t="str">
        <f t="shared" si="22"/>
        <v/>
      </c>
      <c r="AA508" s="63" t="str">
        <f t="shared" si="23"/>
        <v/>
      </c>
    </row>
    <row r="509" spans="1:27" ht="17.399999999999999" x14ac:dyDescent="0.3">
      <c r="A509" s="34"/>
      <c r="B509" s="34"/>
      <c r="C509" s="56"/>
      <c r="D509" s="37"/>
      <c r="E509" s="55" t="str">
        <f>IF(D509="","",IFERROR(VLOOKUP(D509,Table3[Name]:Table3[OK],6,0),"Please pick an organisation from the list. If your organisation is not in the list, pick ´New organisation´ from the list, and go to the instructions tab to fill the organisation's details"))</f>
        <v/>
      </c>
      <c r="F509" s="48"/>
      <c r="G509" s="39"/>
      <c r="H509" s="55" t="str">
        <f>IFERROR(VLOOKUP(G509,#REF!,5,0),"")</f>
        <v/>
      </c>
      <c r="I509" s="1"/>
      <c r="J509" s="1"/>
      <c r="K509" s="1"/>
      <c r="L509" s="58">
        <v>0</v>
      </c>
      <c r="M509" s="58">
        <v>0</v>
      </c>
      <c r="N509" s="59">
        <f t="shared" si="24"/>
        <v>0</v>
      </c>
      <c r="O509" s="50"/>
      <c r="P509" s="51"/>
      <c r="Q509" s="51"/>
      <c r="R509" s="51"/>
      <c r="S509" s="50"/>
      <c r="T509" s="51"/>
      <c r="U509" s="51"/>
      <c r="V509" s="51"/>
      <c r="W509" s="51"/>
      <c r="X509" s="50"/>
      <c r="Y509" s="51"/>
      <c r="Z509" s="63" t="str">
        <f t="shared" si="22"/>
        <v/>
      </c>
      <c r="AA509" s="63" t="str">
        <f t="shared" si="23"/>
        <v/>
      </c>
    </row>
    <row r="510" spans="1:27" ht="17.399999999999999" x14ac:dyDescent="0.3">
      <c r="A510" s="34"/>
      <c r="B510" s="34"/>
      <c r="C510" s="56"/>
      <c r="D510" s="37"/>
      <c r="E510" s="55" t="str">
        <f>IF(D510="","",IFERROR(VLOOKUP(D510,Table3[Name]:Table3[OK],6,0),"Please pick an organisation from the list. If your organisation is not in the list, pick ´New organisation´ from the list, and go to the instructions tab to fill the organisation's details"))</f>
        <v/>
      </c>
      <c r="F510" s="48"/>
      <c r="G510" s="39"/>
      <c r="H510" s="55" t="str">
        <f>IFERROR(VLOOKUP(G510,#REF!,5,0),"")</f>
        <v/>
      </c>
      <c r="I510" s="1"/>
      <c r="J510" s="1"/>
      <c r="K510" s="1"/>
      <c r="L510" s="58">
        <v>0</v>
      </c>
      <c r="M510" s="58">
        <v>0</v>
      </c>
      <c r="N510" s="59">
        <f t="shared" si="24"/>
        <v>0</v>
      </c>
      <c r="O510" s="50"/>
      <c r="P510" s="51"/>
      <c r="Q510" s="51"/>
      <c r="R510" s="51"/>
      <c r="S510" s="50"/>
      <c r="T510" s="51"/>
      <c r="U510" s="51"/>
      <c r="V510" s="51"/>
      <c r="W510" s="51"/>
      <c r="X510" s="50"/>
      <c r="Y510" s="51"/>
      <c r="Z510" s="63" t="str">
        <f t="shared" si="22"/>
        <v/>
      </c>
      <c r="AA510" s="63" t="str">
        <f t="shared" si="23"/>
        <v/>
      </c>
    </row>
    <row r="511" spans="1:27" ht="17.399999999999999" x14ac:dyDescent="0.3">
      <c r="A511" s="34"/>
      <c r="B511" s="34"/>
      <c r="C511" s="56"/>
      <c r="D511" s="37"/>
      <c r="E511" s="55" t="str">
        <f>IF(D511="","",IFERROR(VLOOKUP(D511,Table3[Name]:Table3[OK],6,0),"Please pick an organisation from the list. If your organisation is not in the list, pick ´New organisation´ from the list, and go to the instructions tab to fill the organisation's details"))</f>
        <v/>
      </c>
      <c r="F511" s="48"/>
      <c r="G511" s="39"/>
      <c r="H511" s="55" t="str">
        <f>IFERROR(VLOOKUP(G511,#REF!,5,0),"")</f>
        <v/>
      </c>
      <c r="I511" s="1"/>
      <c r="J511" s="1"/>
      <c r="K511" s="1"/>
      <c r="L511" s="58">
        <v>0</v>
      </c>
      <c r="M511" s="58">
        <v>0</v>
      </c>
      <c r="N511" s="59">
        <f t="shared" si="24"/>
        <v>0</v>
      </c>
      <c r="O511" s="50"/>
      <c r="P511" s="51"/>
      <c r="Q511" s="51"/>
      <c r="R511" s="51"/>
      <c r="S511" s="50"/>
      <c r="T511" s="51"/>
      <c r="U511" s="51"/>
      <c r="V511" s="51"/>
      <c r="W511" s="51"/>
      <c r="X511" s="50"/>
      <c r="Y511" s="51"/>
      <c r="Z511" s="63" t="str">
        <f t="shared" si="22"/>
        <v/>
      </c>
      <c r="AA511" s="63" t="str">
        <f t="shared" si="23"/>
        <v/>
      </c>
    </row>
    <row r="512" spans="1:27" ht="17.399999999999999" x14ac:dyDescent="0.3">
      <c r="A512" s="34"/>
      <c r="B512" s="34"/>
      <c r="C512" s="56"/>
      <c r="D512" s="37"/>
      <c r="E512" s="55" t="str">
        <f>IF(D512="","",IFERROR(VLOOKUP(D512,Table3[Name]:Table3[OK],6,0),"Please pick an organisation from the list. If your organisation is not in the list, pick ´New organisation´ from the list, and go to the instructions tab to fill the organisation's details"))</f>
        <v/>
      </c>
      <c r="F512" s="48"/>
      <c r="G512" s="39"/>
      <c r="H512" s="55" t="str">
        <f>IFERROR(VLOOKUP(G512,#REF!,5,0),"")</f>
        <v/>
      </c>
      <c r="I512" s="1"/>
      <c r="J512" s="1"/>
      <c r="K512" s="1"/>
      <c r="L512" s="58">
        <v>0</v>
      </c>
      <c r="M512" s="58">
        <v>0</v>
      </c>
      <c r="N512" s="59">
        <f t="shared" si="24"/>
        <v>0</v>
      </c>
      <c r="O512" s="50"/>
      <c r="P512" s="51"/>
      <c r="Q512" s="51"/>
      <c r="R512" s="51"/>
      <c r="S512" s="50"/>
      <c r="T512" s="51"/>
      <c r="U512" s="51"/>
      <c r="V512" s="51"/>
      <c r="W512" s="51"/>
      <c r="X512" s="50"/>
      <c r="Y512" s="51"/>
      <c r="Z512" s="63" t="str">
        <f t="shared" si="22"/>
        <v/>
      </c>
      <c r="AA512" s="63" t="str">
        <f t="shared" si="23"/>
        <v/>
      </c>
    </row>
    <row r="513" spans="1:27" ht="17.399999999999999" x14ac:dyDescent="0.3">
      <c r="A513" s="34"/>
      <c r="B513" s="34"/>
      <c r="C513" s="56"/>
      <c r="D513" s="37"/>
      <c r="E513" s="55" t="str">
        <f>IF(D513="","",IFERROR(VLOOKUP(D513,Table3[Name]:Table3[OK],6,0),"Please pick an organisation from the list. If your organisation is not in the list, pick ´New organisation´ from the list, and go to the instructions tab to fill the organisation's details"))</f>
        <v/>
      </c>
      <c r="F513" s="48"/>
      <c r="G513" s="39"/>
      <c r="H513" s="55" t="str">
        <f>IFERROR(VLOOKUP(G513,#REF!,5,0),"")</f>
        <v/>
      </c>
      <c r="I513" s="1"/>
      <c r="J513" s="1"/>
      <c r="K513" s="1"/>
      <c r="L513" s="58">
        <v>0</v>
      </c>
      <c r="M513" s="58">
        <v>0</v>
      </c>
      <c r="N513" s="59">
        <f t="shared" si="24"/>
        <v>0</v>
      </c>
      <c r="O513" s="50"/>
      <c r="P513" s="51"/>
      <c r="Q513" s="51"/>
      <c r="R513" s="51"/>
      <c r="S513" s="50"/>
      <c r="T513" s="51"/>
      <c r="U513" s="51"/>
      <c r="V513" s="51"/>
      <c r="W513" s="51"/>
      <c r="X513" s="50"/>
      <c r="Y513" s="51"/>
      <c r="Z513" s="63" t="str">
        <f t="shared" si="22"/>
        <v/>
      </c>
      <c r="AA513" s="63" t="str">
        <f t="shared" si="23"/>
        <v/>
      </c>
    </row>
    <row r="514" spans="1:27" ht="17.399999999999999" x14ac:dyDescent="0.3">
      <c r="A514" s="34"/>
      <c r="B514" s="34"/>
      <c r="C514" s="56"/>
      <c r="D514" s="37"/>
      <c r="E514" s="55" t="str">
        <f>IF(D514="","",IFERROR(VLOOKUP(D514,Table3[Name]:Table3[OK],6,0),"Please pick an organisation from the list. If your organisation is not in the list, pick ´New organisation´ from the list, and go to the instructions tab to fill the organisation's details"))</f>
        <v/>
      </c>
      <c r="F514" s="48"/>
      <c r="G514" s="39"/>
      <c r="H514" s="55" t="str">
        <f>IFERROR(VLOOKUP(G514,#REF!,5,0),"")</f>
        <v/>
      </c>
      <c r="I514" s="1"/>
      <c r="J514" s="1"/>
      <c r="K514" s="1"/>
      <c r="L514" s="58">
        <v>0</v>
      </c>
      <c r="M514" s="58">
        <v>0</v>
      </c>
      <c r="N514" s="59">
        <f t="shared" si="24"/>
        <v>0</v>
      </c>
      <c r="O514" s="50"/>
      <c r="P514" s="51"/>
      <c r="Q514" s="51"/>
      <c r="R514" s="51"/>
      <c r="S514" s="50"/>
      <c r="T514" s="51"/>
      <c r="U514" s="51"/>
      <c r="V514" s="51"/>
      <c r="W514" s="51"/>
      <c r="X514" s="50"/>
      <c r="Y514" s="51"/>
      <c r="Z514" s="63" t="str">
        <f t="shared" si="22"/>
        <v/>
      </c>
      <c r="AA514" s="63" t="str">
        <f t="shared" si="23"/>
        <v/>
      </c>
    </row>
    <row r="515" spans="1:27" ht="17.399999999999999" x14ac:dyDescent="0.3">
      <c r="A515" s="34"/>
      <c r="B515" s="34"/>
      <c r="C515" s="56"/>
      <c r="D515" s="37"/>
      <c r="E515" s="55" t="str">
        <f>IF(D515="","",IFERROR(VLOOKUP(D515,Table3[Name]:Table3[OK],6,0),"Please pick an organisation from the list. If your organisation is not in the list, pick ´New organisation´ from the list, and go to the instructions tab to fill the organisation's details"))</f>
        <v/>
      </c>
      <c r="F515" s="48"/>
      <c r="G515" s="39"/>
      <c r="H515" s="55" t="str">
        <f>IFERROR(VLOOKUP(G515,#REF!,5,0),"")</f>
        <v/>
      </c>
      <c r="I515" s="1"/>
      <c r="J515" s="1"/>
      <c r="K515" s="1"/>
      <c r="L515" s="58">
        <v>0</v>
      </c>
      <c r="M515" s="58">
        <v>0</v>
      </c>
      <c r="N515" s="59">
        <f t="shared" si="24"/>
        <v>0</v>
      </c>
      <c r="O515" s="50"/>
      <c r="P515" s="51"/>
      <c r="Q515" s="51"/>
      <c r="R515" s="51"/>
      <c r="S515" s="50"/>
      <c r="T515" s="51"/>
      <c r="U515" s="51"/>
      <c r="V515" s="51"/>
      <c r="W515" s="51"/>
      <c r="X515" s="50"/>
      <c r="Y515" s="51"/>
      <c r="Z515" s="63" t="str">
        <f t="shared" ref="Z515:Z578" si="25">IF($H515="PiN",IF(AND($O515="",$P515="",$Q515="",$R515="",$S515="",$X515=""),"Please type in the target related to the population type in cells O, P,Q, R or S",IF(X515&lt;&gt;SUM(O515:S515),"Please check the population breakdown. The sum of columns O, P,Q, R abd S is not matching the total value for column X","OK")),IF(H515="","","OK"))</f>
        <v/>
      </c>
      <c r="AA515" s="63" t="str">
        <f t="shared" ref="AA515:AA578" si="26">IF($H515="PiN",IF(SUM($T515:$X515)=0,"Please type in the TOTAL TARGET in column X",IF(SUM($T515:$W515)=$X515,"OK","Please check the age and gender breakdown, the sum of columns T,U, V and W is not matching the total value for column X")),IF($H515="Capacity Building",IF(SUM($T515:$X515)=0,"Please type in the TOTAL TARGET in column X",IF(OR(SUM($T515:$W515)=$X515,SUM($T515:$W515)=0),"OK","Please check the age and gender breakdown, the sum of columns T,U,V and W is not matching the total value for column X")),IF($H515="","","OK")))</f>
        <v/>
      </c>
    </row>
    <row r="516" spans="1:27" ht="17.399999999999999" x14ac:dyDescent="0.3">
      <c r="A516" s="34"/>
      <c r="B516" s="34"/>
      <c r="C516" s="56"/>
      <c r="D516" s="37"/>
      <c r="E516" s="55" t="str">
        <f>IF(D516="","",IFERROR(VLOOKUP(D516,Table3[Name]:Table3[OK],6,0),"Please pick an organisation from the list. If your organisation is not in the list, pick ´New organisation´ from the list, and go to the instructions tab to fill the organisation's details"))</f>
        <v/>
      </c>
      <c r="F516" s="48"/>
      <c r="G516" s="39"/>
      <c r="H516" s="55" t="str">
        <f>IFERROR(VLOOKUP(G516,#REF!,5,0),"")</f>
        <v/>
      </c>
      <c r="I516" s="1"/>
      <c r="J516" s="1"/>
      <c r="K516" s="1"/>
      <c r="L516" s="58">
        <v>0</v>
      </c>
      <c r="M516" s="58">
        <v>0</v>
      </c>
      <c r="N516" s="59">
        <f t="shared" si="24"/>
        <v>0</v>
      </c>
      <c r="O516" s="50"/>
      <c r="P516" s="51"/>
      <c r="Q516" s="51"/>
      <c r="R516" s="51"/>
      <c r="S516" s="50"/>
      <c r="T516" s="51"/>
      <c r="U516" s="51"/>
      <c r="V516" s="51"/>
      <c r="W516" s="51"/>
      <c r="X516" s="50"/>
      <c r="Y516" s="51"/>
      <c r="Z516" s="63" t="str">
        <f t="shared" si="25"/>
        <v/>
      </c>
      <c r="AA516" s="63" t="str">
        <f t="shared" si="26"/>
        <v/>
      </c>
    </row>
    <row r="517" spans="1:27" ht="17.399999999999999" x14ac:dyDescent="0.3">
      <c r="A517" s="34"/>
      <c r="B517" s="34"/>
      <c r="C517" s="56"/>
      <c r="D517" s="37"/>
      <c r="E517" s="55" t="str">
        <f>IF(D517="","",IFERROR(VLOOKUP(D517,Table3[Name]:Table3[OK],6,0),"Please pick an organisation from the list. If your organisation is not in the list, pick ´New organisation´ from the list, and go to the instructions tab to fill the organisation's details"))</f>
        <v/>
      </c>
      <c r="F517" s="48"/>
      <c r="G517" s="39"/>
      <c r="H517" s="55" t="str">
        <f>IFERROR(VLOOKUP(G517,#REF!,5,0),"")</f>
        <v/>
      </c>
      <c r="I517" s="1"/>
      <c r="J517" s="1"/>
      <c r="K517" s="1"/>
      <c r="L517" s="58">
        <v>0</v>
      </c>
      <c r="M517" s="58">
        <v>0</v>
      </c>
      <c r="N517" s="59">
        <f t="shared" si="24"/>
        <v>0</v>
      </c>
      <c r="O517" s="50"/>
      <c r="P517" s="51"/>
      <c r="Q517" s="51"/>
      <c r="R517" s="51"/>
      <c r="S517" s="50"/>
      <c r="T517" s="51"/>
      <c r="U517" s="51"/>
      <c r="V517" s="51"/>
      <c r="W517" s="51"/>
      <c r="X517" s="50"/>
      <c r="Y517" s="51"/>
      <c r="Z517" s="63" t="str">
        <f t="shared" si="25"/>
        <v/>
      </c>
      <c r="AA517" s="63" t="str">
        <f t="shared" si="26"/>
        <v/>
      </c>
    </row>
    <row r="518" spans="1:27" ht="17.399999999999999" x14ac:dyDescent="0.3">
      <c r="A518" s="34"/>
      <c r="B518" s="34"/>
      <c r="C518" s="56"/>
      <c r="D518" s="37"/>
      <c r="E518" s="55" t="str">
        <f>IF(D518="","",IFERROR(VLOOKUP(D518,Table3[Name]:Table3[OK],6,0),"Please pick an organisation from the list. If your organisation is not in the list, pick ´New organisation´ from the list, and go to the instructions tab to fill the organisation's details"))</f>
        <v/>
      </c>
      <c r="F518" s="48"/>
      <c r="G518" s="39"/>
      <c r="H518" s="55" t="str">
        <f>IFERROR(VLOOKUP(G518,#REF!,5,0),"")</f>
        <v/>
      </c>
      <c r="I518" s="1"/>
      <c r="J518" s="1"/>
      <c r="K518" s="1"/>
      <c r="L518" s="58">
        <v>0</v>
      </c>
      <c r="M518" s="58">
        <v>0</v>
      </c>
      <c r="N518" s="59">
        <f t="shared" si="24"/>
        <v>0</v>
      </c>
      <c r="O518" s="50"/>
      <c r="P518" s="51"/>
      <c r="Q518" s="51"/>
      <c r="R518" s="51"/>
      <c r="S518" s="50"/>
      <c r="T518" s="51"/>
      <c r="U518" s="51"/>
      <c r="V518" s="51"/>
      <c r="W518" s="51"/>
      <c r="X518" s="50"/>
      <c r="Y518" s="51"/>
      <c r="Z518" s="63" t="str">
        <f t="shared" si="25"/>
        <v/>
      </c>
      <c r="AA518" s="63" t="str">
        <f t="shared" si="26"/>
        <v/>
      </c>
    </row>
    <row r="519" spans="1:27" ht="17.399999999999999" x14ac:dyDescent="0.3">
      <c r="A519" s="34"/>
      <c r="B519" s="34"/>
      <c r="C519" s="56"/>
      <c r="D519" s="37"/>
      <c r="E519" s="55" t="str">
        <f>IF(D519="","",IFERROR(VLOOKUP(D519,Table3[Name]:Table3[OK],6,0),"Please pick an organisation from the list. If your organisation is not in the list, pick ´New organisation´ from the list, and go to the instructions tab to fill the organisation's details"))</f>
        <v/>
      </c>
      <c r="F519" s="48"/>
      <c r="G519" s="39"/>
      <c r="H519" s="55" t="str">
        <f>IFERROR(VLOOKUP(G519,#REF!,5,0),"")</f>
        <v/>
      </c>
      <c r="I519" s="1"/>
      <c r="J519" s="1"/>
      <c r="K519" s="1"/>
      <c r="L519" s="58">
        <v>0</v>
      </c>
      <c r="M519" s="58">
        <v>0</v>
      </c>
      <c r="N519" s="59">
        <f t="shared" si="24"/>
        <v>0</v>
      </c>
      <c r="O519" s="50"/>
      <c r="P519" s="51"/>
      <c r="Q519" s="51"/>
      <c r="R519" s="51"/>
      <c r="S519" s="50"/>
      <c r="T519" s="51"/>
      <c r="U519" s="51"/>
      <c r="V519" s="51"/>
      <c r="W519" s="51"/>
      <c r="X519" s="50"/>
      <c r="Y519" s="51"/>
      <c r="Z519" s="63" t="str">
        <f t="shared" si="25"/>
        <v/>
      </c>
      <c r="AA519" s="63" t="str">
        <f t="shared" si="26"/>
        <v/>
      </c>
    </row>
    <row r="520" spans="1:27" ht="17.399999999999999" x14ac:dyDescent="0.3">
      <c r="A520" s="34"/>
      <c r="B520" s="34"/>
      <c r="C520" s="56"/>
      <c r="D520" s="37"/>
      <c r="E520" s="55" t="str">
        <f>IF(D520="","",IFERROR(VLOOKUP(D520,Table3[Name]:Table3[OK],6,0),"Please pick an organisation from the list. If your organisation is not in the list, pick ´New organisation´ from the list, and go to the instructions tab to fill the organisation's details"))</f>
        <v/>
      </c>
      <c r="F520" s="48"/>
      <c r="G520" s="39"/>
      <c r="H520" s="55" t="str">
        <f>IFERROR(VLOOKUP(G520,#REF!,5,0),"")</f>
        <v/>
      </c>
      <c r="I520" s="1"/>
      <c r="J520" s="1"/>
      <c r="K520" s="1"/>
      <c r="L520" s="58">
        <v>0</v>
      </c>
      <c r="M520" s="58">
        <v>0</v>
      </c>
      <c r="N520" s="59">
        <f t="shared" si="24"/>
        <v>0</v>
      </c>
      <c r="O520" s="50"/>
      <c r="P520" s="51"/>
      <c r="Q520" s="51"/>
      <c r="R520" s="51"/>
      <c r="S520" s="50"/>
      <c r="T520" s="51"/>
      <c r="U520" s="51"/>
      <c r="V520" s="51"/>
      <c r="W520" s="51"/>
      <c r="X520" s="50"/>
      <c r="Y520" s="51"/>
      <c r="Z520" s="63" t="str">
        <f t="shared" si="25"/>
        <v/>
      </c>
      <c r="AA520" s="63" t="str">
        <f t="shared" si="26"/>
        <v/>
      </c>
    </row>
    <row r="521" spans="1:27" ht="17.399999999999999" x14ac:dyDescent="0.3">
      <c r="A521" s="34"/>
      <c r="B521" s="34"/>
      <c r="C521" s="56"/>
      <c r="D521" s="37"/>
      <c r="E521" s="55" t="str">
        <f>IF(D521="","",IFERROR(VLOOKUP(D521,Table3[Name]:Table3[OK],6,0),"Please pick an organisation from the list. If your organisation is not in the list, pick ´New organisation´ from the list, and go to the instructions tab to fill the organisation's details"))</f>
        <v/>
      </c>
      <c r="F521" s="48"/>
      <c r="G521" s="39"/>
      <c r="H521" s="55" t="str">
        <f>IFERROR(VLOOKUP(G521,#REF!,5,0),"")</f>
        <v/>
      </c>
      <c r="I521" s="1"/>
      <c r="J521" s="1"/>
      <c r="K521" s="1"/>
      <c r="L521" s="58">
        <v>0</v>
      </c>
      <c r="M521" s="58">
        <v>0</v>
      </c>
      <c r="N521" s="59">
        <f t="shared" si="24"/>
        <v>0</v>
      </c>
      <c r="O521" s="50"/>
      <c r="P521" s="51"/>
      <c r="Q521" s="51"/>
      <c r="R521" s="51"/>
      <c r="S521" s="50"/>
      <c r="T521" s="51"/>
      <c r="U521" s="51"/>
      <c r="V521" s="51"/>
      <c r="W521" s="51"/>
      <c r="X521" s="50"/>
      <c r="Y521" s="51"/>
      <c r="Z521" s="63" t="str">
        <f t="shared" si="25"/>
        <v/>
      </c>
      <c r="AA521" s="63" t="str">
        <f t="shared" si="26"/>
        <v/>
      </c>
    </row>
    <row r="522" spans="1:27" ht="17.399999999999999" x14ac:dyDescent="0.3">
      <c r="A522" s="34"/>
      <c r="B522" s="34"/>
      <c r="C522" s="56"/>
      <c r="D522" s="37"/>
      <c r="E522" s="55" t="str">
        <f>IF(D522="","",IFERROR(VLOOKUP(D522,Table3[Name]:Table3[OK],6,0),"Please pick an organisation from the list. If your organisation is not in the list, pick ´New organisation´ from the list, and go to the instructions tab to fill the organisation's details"))</f>
        <v/>
      </c>
      <c r="F522" s="48"/>
      <c r="G522" s="39"/>
      <c r="H522" s="55" t="str">
        <f>IFERROR(VLOOKUP(G522,#REF!,5,0),"")</f>
        <v/>
      </c>
      <c r="I522" s="1"/>
      <c r="J522" s="1"/>
      <c r="K522" s="1"/>
      <c r="L522" s="58">
        <v>0</v>
      </c>
      <c r="M522" s="58">
        <v>0</v>
      </c>
      <c r="N522" s="59">
        <f t="shared" si="24"/>
        <v>0</v>
      </c>
      <c r="O522" s="50"/>
      <c r="P522" s="51"/>
      <c r="Q522" s="51"/>
      <c r="R522" s="51"/>
      <c r="S522" s="50"/>
      <c r="T522" s="51"/>
      <c r="U522" s="51"/>
      <c r="V522" s="51"/>
      <c r="W522" s="51"/>
      <c r="X522" s="50"/>
      <c r="Y522" s="51"/>
      <c r="Z522" s="63" t="str">
        <f t="shared" si="25"/>
        <v/>
      </c>
      <c r="AA522" s="63" t="str">
        <f t="shared" si="26"/>
        <v/>
      </c>
    </row>
    <row r="523" spans="1:27" ht="17.399999999999999" x14ac:dyDescent="0.3">
      <c r="A523" s="34"/>
      <c r="B523" s="34"/>
      <c r="C523" s="56"/>
      <c r="D523" s="37"/>
      <c r="E523" s="55" t="str">
        <f>IF(D523="","",IFERROR(VLOOKUP(D523,Table3[Name]:Table3[OK],6,0),"Please pick an organisation from the list. If your organisation is not in the list, pick ´New organisation´ from the list, and go to the instructions tab to fill the organisation's details"))</f>
        <v/>
      </c>
      <c r="F523" s="48"/>
      <c r="G523" s="39"/>
      <c r="H523" s="55" t="str">
        <f>IFERROR(VLOOKUP(G523,#REF!,5,0),"")</f>
        <v/>
      </c>
      <c r="I523" s="1"/>
      <c r="J523" s="1"/>
      <c r="K523" s="1"/>
      <c r="L523" s="58">
        <v>0</v>
      </c>
      <c r="M523" s="58">
        <v>0</v>
      </c>
      <c r="N523" s="59">
        <f t="shared" si="24"/>
        <v>0</v>
      </c>
      <c r="O523" s="50"/>
      <c r="P523" s="51"/>
      <c r="Q523" s="51"/>
      <c r="R523" s="51"/>
      <c r="S523" s="50"/>
      <c r="T523" s="51"/>
      <c r="U523" s="51"/>
      <c r="V523" s="51"/>
      <c r="W523" s="51"/>
      <c r="X523" s="50"/>
      <c r="Y523" s="51"/>
      <c r="Z523" s="63" t="str">
        <f t="shared" si="25"/>
        <v/>
      </c>
      <c r="AA523" s="63" t="str">
        <f t="shared" si="26"/>
        <v/>
      </c>
    </row>
    <row r="524" spans="1:27" ht="17.399999999999999" x14ac:dyDescent="0.3">
      <c r="A524" s="34"/>
      <c r="B524" s="34"/>
      <c r="C524" s="56"/>
      <c r="D524" s="37"/>
      <c r="E524" s="55" t="str">
        <f>IF(D524="","",IFERROR(VLOOKUP(D524,Table3[Name]:Table3[OK],6,0),"Please pick an organisation from the list. If your organisation is not in the list, pick ´New organisation´ from the list, and go to the instructions tab to fill the organisation's details"))</f>
        <v/>
      </c>
      <c r="F524" s="48"/>
      <c r="G524" s="39"/>
      <c r="H524" s="55" t="str">
        <f>IFERROR(VLOOKUP(G524,#REF!,5,0),"")</f>
        <v/>
      </c>
      <c r="I524" s="1"/>
      <c r="J524" s="1"/>
      <c r="K524" s="1"/>
      <c r="L524" s="58">
        <v>0</v>
      </c>
      <c r="M524" s="58">
        <v>0</v>
      </c>
      <c r="N524" s="59">
        <f t="shared" ref="N524:N587" si="27">L524+M524</f>
        <v>0</v>
      </c>
      <c r="O524" s="50"/>
      <c r="P524" s="51"/>
      <c r="Q524" s="51"/>
      <c r="R524" s="51"/>
      <c r="S524" s="50"/>
      <c r="T524" s="51"/>
      <c r="U524" s="51"/>
      <c r="V524" s="51"/>
      <c r="W524" s="51"/>
      <c r="X524" s="50"/>
      <c r="Y524" s="51"/>
      <c r="Z524" s="63" t="str">
        <f t="shared" si="25"/>
        <v/>
      </c>
      <c r="AA524" s="63" t="str">
        <f t="shared" si="26"/>
        <v/>
      </c>
    </row>
    <row r="525" spans="1:27" ht="17.399999999999999" x14ac:dyDescent="0.3">
      <c r="A525" s="34"/>
      <c r="B525" s="34"/>
      <c r="C525" s="56"/>
      <c r="D525" s="37"/>
      <c r="E525" s="55" t="str">
        <f>IF(D525="","",IFERROR(VLOOKUP(D525,Table3[Name]:Table3[OK],6,0),"Please pick an organisation from the list. If your organisation is not in the list, pick ´New organisation´ from the list, and go to the instructions tab to fill the organisation's details"))</f>
        <v/>
      </c>
      <c r="F525" s="48"/>
      <c r="G525" s="39"/>
      <c r="H525" s="55" t="str">
        <f>IFERROR(VLOOKUP(G525,#REF!,5,0),"")</f>
        <v/>
      </c>
      <c r="I525" s="1"/>
      <c r="J525" s="1"/>
      <c r="K525" s="1"/>
      <c r="L525" s="58">
        <v>0</v>
      </c>
      <c r="M525" s="58">
        <v>0</v>
      </c>
      <c r="N525" s="59">
        <f t="shared" si="27"/>
        <v>0</v>
      </c>
      <c r="O525" s="50"/>
      <c r="P525" s="51"/>
      <c r="Q525" s="51"/>
      <c r="R525" s="51"/>
      <c r="S525" s="50"/>
      <c r="T525" s="51"/>
      <c r="U525" s="51"/>
      <c r="V525" s="51"/>
      <c r="W525" s="51"/>
      <c r="X525" s="50"/>
      <c r="Y525" s="51"/>
      <c r="Z525" s="63" t="str">
        <f t="shared" si="25"/>
        <v/>
      </c>
      <c r="AA525" s="63" t="str">
        <f t="shared" si="26"/>
        <v/>
      </c>
    </row>
    <row r="526" spans="1:27" ht="17.399999999999999" x14ac:dyDescent="0.3">
      <c r="A526" s="34"/>
      <c r="B526" s="34"/>
      <c r="C526" s="56"/>
      <c r="D526" s="37"/>
      <c r="E526" s="55" t="str">
        <f>IF(D526="","",IFERROR(VLOOKUP(D526,Table3[Name]:Table3[OK],6,0),"Please pick an organisation from the list. If your organisation is not in the list, pick ´New organisation´ from the list, and go to the instructions tab to fill the organisation's details"))</f>
        <v/>
      </c>
      <c r="F526" s="48"/>
      <c r="G526" s="39"/>
      <c r="H526" s="55" t="str">
        <f>IFERROR(VLOOKUP(G526,#REF!,5,0),"")</f>
        <v/>
      </c>
      <c r="I526" s="1"/>
      <c r="J526" s="1"/>
      <c r="K526" s="1"/>
      <c r="L526" s="58">
        <v>0</v>
      </c>
      <c r="M526" s="58">
        <v>0</v>
      </c>
      <c r="N526" s="59">
        <f t="shared" si="27"/>
        <v>0</v>
      </c>
      <c r="O526" s="50"/>
      <c r="P526" s="51"/>
      <c r="Q526" s="51"/>
      <c r="R526" s="51"/>
      <c r="S526" s="50"/>
      <c r="T526" s="51"/>
      <c r="U526" s="51"/>
      <c r="V526" s="51"/>
      <c r="W526" s="51"/>
      <c r="X526" s="50"/>
      <c r="Y526" s="51"/>
      <c r="Z526" s="63" t="str">
        <f t="shared" si="25"/>
        <v/>
      </c>
      <c r="AA526" s="63" t="str">
        <f t="shared" si="26"/>
        <v/>
      </c>
    </row>
    <row r="527" spans="1:27" ht="17.399999999999999" x14ac:dyDescent="0.3">
      <c r="A527" s="34"/>
      <c r="B527" s="34"/>
      <c r="C527" s="56"/>
      <c r="D527" s="37"/>
      <c r="E527" s="55" t="str">
        <f>IF(D527="","",IFERROR(VLOOKUP(D527,Table3[Name]:Table3[OK],6,0),"Please pick an organisation from the list. If your organisation is not in the list, pick ´New organisation´ from the list, and go to the instructions tab to fill the organisation's details"))</f>
        <v/>
      </c>
      <c r="F527" s="48"/>
      <c r="G527" s="39"/>
      <c r="H527" s="55" t="str">
        <f>IFERROR(VLOOKUP(G527,#REF!,5,0),"")</f>
        <v/>
      </c>
      <c r="I527" s="1"/>
      <c r="J527" s="1"/>
      <c r="K527" s="1"/>
      <c r="L527" s="58">
        <v>0</v>
      </c>
      <c r="M527" s="58">
        <v>0</v>
      </c>
      <c r="N527" s="59">
        <f t="shared" si="27"/>
        <v>0</v>
      </c>
      <c r="O527" s="50"/>
      <c r="P527" s="51"/>
      <c r="Q527" s="51"/>
      <c r="R527" s="51"/>
      <c r="S527" s="50"/>
      <c r="T527" s="51"/>
      <c r="U527" s="51"/>
      <c r="V527" s="51"/>
      <c r="W527" s="51"/>
      <c r="X527" s="50"/>
      <c r="Y527" s="51"/>
      <c r="Z527" s="63" t="str">
        <f t="shared" si="25"/>
        <v/>
      </c>
      <c r="AA527" s="63" t="str">
        <f t="shared" si="26"/>
        <v/>
      </c>
    </row>
    <row r="528" spans="1:27" ht="17.399999999999999" x14ac:dyDescent="0.3">
      <c r="A528" s="34"/>
      <c r="B528" s="34"/>
      <c r="C528" s="56"/>
      <c r="D528" s="37"/>
      <c r="E528" s="55" t="str">
        <f>IF(D528="","",IFERROR(VLOOKUP(D528,Table3[Name]:Table3[OK],6,0),"Please pick an organisation from the list. If your organisation is not in the list, pick ´New organisation´ from the list, and go to the instructions tab to fill the organisation's details"))</f>
        <v/>
      </c>
      <c r="F528" s="48"/>
      <c r="G528" s="39"/>
      <c r="H528" s="55" t="str">
        <f>IFERROR(VLOOKUP(G528,#REF!,5,0),"")</f>
        <v/>
      </c>
      <c r="I528" s="1"/>
      <c r="J528" s="1"/>
      <c r="K528" s="1"/>
      <c r="L528" s="58">
        <v>0</v>
      </c>
      <c r="M528" s="58">
        <v>0</v>
      </c>
      <c r="N528" s="59">
        <f t="shared" si="27"/>
        <v>0</v>
      </c>
      <c r="O528" s="50"/>
      <c r="P528" s="51"/>
      <c r="Q528" s="51"/>
      <c r="R528" s="51"/>
      <c r="S528" s="50"/>
      <c r="T528" s="51"/>
      <c r="U528" s="51"/>
      <c r="V528" s="51"/>
      <c r="W528" s="51"/>
      <c r="X528" s="50"/>
      <c r="Y528" s="51"/>
      <c r="Z528" s="63" t="str">
        <f t="shared" si="25"/>
        <v/>
      </c>
      <c r="AA528" s="63" t="str">
        <f t="shared" si="26"/>
        <v/>
      </c>
    </row>
    <row r="529" spans="1:27" ht="17.399999999999999" x14ac:dyDescent="0.3">
      <c r="A529" s="34"/>
      <c r="B529" s="34"/>
      <c r="C529" s="56"/>
      <c r="D529" s="37"/>
      <c r="E529" s="55" t="str">
        <f>IF(D529="","",IFERROR(VLOOKUP(D529,Table3[Name]:Table3[OK],6,0),"Please pick an organisation from the list. If your organisation is not in the list, pick ´New organisation´ from the list, and go to the instructions tab to fill the organisation's details"))</f>
        <v/>
      </c>
      <c r="F529" s="48"/>
      <c r="G529" s="39"/>
      <c r="H529" s="55" t="str">
        <f>IFERROR(VLOOKUP(G529,#REF!,5,0),"")</f>
        <v/>
      </c>
      <c r="I529" s="1"/>
      <c r="J529" s="1"/>
      <c r="K529" s="1"/>
      <c r="L529" s="58">
        <v>0</v>
      </c>
      <c r="M529" s="58">
        <v>0</v>
      </c>
      <c r="N529" s="59">
        <f t="shared" si="27"/>
        <v>0</v>
      </c>
      <c r="O529" s="50"/>
      <c r="P529" s="51"/>
      <c r="Q529" s="51"/>
      <c r="R529" s="51"/>
      <c r="S529" s="50"/>
      <c r="T529" s="51"/>
      <c r="U529" s="51"/>
      <c r="V529" s="51"/>
      <c r="W529" s="51"/>
      <c r="X529" s="50"/>
      <c r="Y529" s="51"/>
      <c r="Z529" s="63" t="str">
        <f t="shared" si="25"/>
        <v/>
      </c>
      <c r="AA529" s="63" t="str">
        <f t="shared" si="26"/>
        <v/>
      </c>
    </row>
    <row r="530" spans="1:27" ht="17.399999999999999" x14ac:dyDescent="0.3">
      <c r="A530" s="34"/>
      <c r="B530" s="34"/>
      <c r="C530" s="56"/>
      <c r="D530" s="37"/>
      <c r="E530" s="55" t="str">
        <f>IF(D530="","",IFERROR(VLOOKUP(D530,Table3[Name]:Table3[OK],6,0),"Please pick an organisation from the list. If your organisation is not in the list, pick ´New organisation´ from the list, and go to the instructions tab to fill the organisation's details"))</f>
        <v/>
      </c>
      <c r="F530" s="48"/>
      <c r="G530" s="39"/>
      <c r="H530" s="55" t="str">
        <f>IFERROR(VLOOKUP(G530,#REF!,5,0),"")</f>
        <v/>
      </c>
      <c r="I530" s="1"/>
      <c r="J530" s="1"/>
      <c r="K530" s="1"/>
      <c r="L530" s="58">
        <v>0</v>
      </c>
      <c r="M530" s="58">
        <v>0</v>
      </c>
      <c r="N530" s="59">
        <f t="shared" si="27"/>
        <v>0</v>
      </c>
      <c r="O530" s="50"/>
      <c r="P530" s="51"/>
      <c r="Q530" s="51"/>
      <c r="R530" s="51"/>
      <c r="S530" s="50"/>
      <c r="T530" s="51"/>
      <c r="U530" s="51"/>
      <c r="V530" s="51"/>
      <c r="W530" s="51"/>
      <c r="X530" s="50"/>
      <c r="Y530" s="51"/>
      <c r="Z530" s="63" t="str">
        <f t="shared" si="25"/>
        <v/>
      </c>
      <c r="AA530" s="63" t="str">
        <f t="shared" si="26"/>
        <v/>
      </c>
    </row>
    <row r="531" spans="1:27" ht="17.399999999999999" x14ac:dyDescent="0.3">
      <c r="A531" s="34"/>
      <c r="B531" s="34"/>
      <c r="C531" s="56"/>
      <c r="D531" s="37"/>
      <c r="E531" s="55" t="str">
        <f>IF(D531="","",IFERROR(VLOOKUP(D531,Table3[Name]:Table3[OK],6,0),"Please pick an organisation from the list. If your organisation is not in the list, pick ´New organisation´ from the list, and go to the instructions tab to fill the organisation's details"))</f>
        <v/>
      </c>
      <c r="F531" s="48"/>
      <c r="G531" s="39"/>
      <c r="H531" s="55" t="str">
        <f>IFERROR(VLOOKUP(G531,#REF!,5,0),"")</f>
        <v/>
      </c>
      <c r="I531" s="1"/>
      <c r="J531" s="1"/>
      <c r="K531" s="1"/>
      <c r="L531" s="58">
        <v>0</v>
      </c>
      <c r="M531" s="58">
        <v>0</v>
      </c>
      <c r="N531" s="59">
        <f t="shared" si="27"/>
        <v>0</v>
      </c>
      <c r="O531" s="50"/>
      <c r="P531" s="51"/>
      <c r="Q531" s="51"/>
      <c r="R531" s="51"/>
      <c r="S531" s="50"/>
      <c r="T531" s="51"/>
      <c r="U531" s="51"/>
      <c r="V531" s="51"/>
      <c r="W531" s="51"/>
      <c r="X531" s="50"/>
      <c r="Y531" s="51"/>
      <c r="Z531" s="63" t="str">
        <f t="shared" si="25"/>
        <v/>
      </c>
      <c r="AA531" s="63" t="str">
        <f t="shared" si="26"/>
        <v/>
      </c>
    </row>
    <row r="532" spans="1:27" ht="17.399999999999999" x14ac:dyDescent="0.3">
      <c r="A532" s="34"/>
      <c r="B532" s="34"/>
      <c r="C532" s="56"/>
      <c r="D532" s="37"/>
      <c r="E532" s="55" t="str">
        <f>IF(D532="","",IFERROR(VLOOKUP(D532,Table3[Name]:Table3[OK],6,0),"Please pick an organisation from the list. If your organisation is not in the list, pick ´New organisation´ from the list, and go to the instructions tab to fill the organisation's details"))</f>
        <v/>
      </c>
      <c r="F532" s="48"/>
      <c r="G532" s="39"/>
      <c r="H532" s="55" t="str">
        <f>IFERROR(VLOOKUP(G532,#REF!,5,0),"")</f>
        <v/>
      </c>
      <c r="I532" s="1"/>
      <c r="J532" s="1"/>
      <c r="K532" s="1"/>
      <c r="L532" s="58">
        <v>0</v>
      </c>
      <c r="M532" s="58">
        <v>0</v>
      </c>
      <c r="N532" s="59">
        <f t="shared" si="27"/>
        <v>0</v>
      </c>
      <c r="O532" s="50"/>
      <c r="P532" s="51"/>
      <c r="Q532" s="51"/>
      <c r="R532" s="51"/>
      <c r="S532" s="50"/>
      <c r="T532" s="51"/>
      <c r="U532" s="51"/>
      <c r="V532" s="51"/>
      <c r="W532" s="51"/>
      <c r="X532" s="50"/>
      <c r="Y532" s="51"/>
      <c r="Z532" s="63" t="str">
        <f t="shared" si="25"/>
        <v/>
      </c>
      <c r="AA532" s="63" t="str">
        <f t="shared" si="26"/>
        <v/>
      </c>
    </row>
    <row r="533" spans="1:27" ht="17.399999999999999" x14ac:dyDescent="0.3">
      <c r="A533" s="34"/>
      <c r="B533" s="34"/>
      <c r="C533" s="56"/>
      <c r="D533" s="37"/>
      <c r="E533" s="55" t="str">
        <f>IF(D533="","",IFERROR(VLOOKUP(D533,Table3[Name]:Table3[OK],6,0),"Please pick an organisation from the list. If your organisation is not in the list, pick ´New organisation´ from the list, and go to the instructions tab to fill the organisation's details"))</f>
        <v/>
      </c>
      <c r="F533" s="48"/>
      <c r="G533" s="39"/>
      <c r="H533" s="55" t="str">
        <f>IFERROR(VLOOKUP(G533,#REF!,5,0),"")</f>
        <v/>
      </c>
      <c r="I533" s="1"/>
      <c r="J533" s="1"/>
      <c r="K533" s="1"/>
      <c r="L533" s="58">
        <v>0</v>
      </c>
      <c r="M533" s="58">
        <v>0</v>
      </c>
      <c r="N533" s="59">
        <f t="shared" si="27"/>
        <v>0</v>
      </c>
      <c r="O533" s="50"/>
      <c r="P533" s="51"/>
      <c r="Q533" s="51"/>
      <c r="R533" s="51"/>
      <c r="S533" s="50"/>
      <c r="T533" s="51"/>
      <c r="U533" s="51"/>
      <c r="V533" s="51"/>
      <c r="W533" s="51"/>
      <c r="X533" s="50"/>
      <c r="Y533" s="51"/>
      <c r="Z533" s="63" t="str">
        <f t="shared" si="25"/>
        <v/>
      </c>
      <c r="AA533" s="63" t="str">
        <f t="shared" si="26"/>
        <v/>
      </c>
    </row>
    <row r="534" spans="1:27" ht="17.399999999999999" x14ac:dyDescent="0.3">
      <c r="A534" s="34"/>
      <c r="B534" s="34"/>
      <c r="C534" s="56"/>
      <c r="D534" s="37"/>
      <c r="E534" s="55" t="str">
        <f>IF(D534="","",IFERROR(VLOOKUP(D534,Table3[Name]:Table3[OK],6,0),"Please pick an organisation from the list. If your organisation is not in the list, pick ´New organisation´ from the list, and go to the instructions tab to fill the organisation's details"))</f>
        <v/>
      </c>
      <c r="F534" s="48"/>
      <c r="G534" s="39"/>
      <c r="H534" s="55" t="str">
        <f>IFERROR(VLOOKUP(G534,#REF!,5,0),"")</f>
        <v/>
      </c>
      <c r="I534" s="1"/>
      <c r="J534" s="1"/>
      <c r="K534" s="1"/>
      <c r="L534" s="58">
        <v>0</v>
      </c>
      <c r="M534" s="58">
        <v>0</v>
      </c>
      <c r="N534" s="59">
        <f t="shared" si="27"/>
        <v>0</v>
      </c>
      <c r="O534" s="50"/>
      <c r="P534" s="51"/>
      <c r="Q534" s="51"/>
      <c r="R534" s="51"/>
      <c r="S534" s="50"/>
      <c r="T534" s="51"/>
      <c r="U534" s="51"/>
      <c r="V534" s="51"/>
      <c r="W534" s="51"/>
      <c r="X534" s="50"/>
      <c r="Y534" s="51"/>
      <c r="Z534" s="63" t="str">
        <f t="shared" si="25"/>
        <v/>
      </c>
      <c r="AA534" s="63" t="str">
        <f t="shared" si="26"/>
        <v/>
      </c>
    </row>
    <row r="535" spans="1:27" ht="17.399999999999999" x14ac:dyDescent="0.3">
      <c r="A535" s="34"/>
      <c r="B535" s="34"/>
      <c r="C535" s="56"/>
      <c r="D535" s="37"/>
      <c r="E535" s="55" t="str">
        <f>IF(D535="","",IFERROR(VLOOKUP(D535,Table3[Name]:Table3[OK],6,0),"Please pick an organisation from the list. If your organisation is not in the list, pick ´New organisation´ from the list, and go to the instructions tab to fill the organisation's details"))</f>
        <v/>
      </c>
      <c r="F535" s="48"/>
      <c r="G535" s="39"/>
      <c r="H535" s="55" t="str">
        <f>IFERROR(VLOOKUP(G535,#REF!,5,0),"")</f>
        <v/>
      </c>
      <c r="I535" s="1"/>
      <c r="J535" s="1"/>
      <c r="K535" s="1"/>
      <c r="L535" s="58">
        <v>0</v>
      </c>
      <c r="M535" s="58">
        <v>0</v>
      </c>
      <c r="N535" s="59">
        <f t="shared" si="27"/>
        <v>0</v>
      </c>
      <c r="O535" s="50"/>
      <c r="P535" s="51"/>
      <c r="Q535" s="51"/>
      <c r="R535" s="51"/>
      <c r="S535" s="50"/>
      <c r="T535" s="51"/>
      <c r="U535" s="51"/>
      <c r="V535" s="51"/>
      <c r="W535" s="51"/>
      <c r="X535" s="50"/>
      <c r="Y535" s="51"/>
      <c r="Z535" s="63" t="str">
        <f t="shared" si="25"/>
        <v/>
      </c>
      <c r="AA535" s="63" t="str">
        <f t="shared" si="26"/>
        <v/>
      </c>
    </row>
    <row r="536" spans="1:27" ht="17.399999999999999" x14ac:dyDescent="0.3">
      <c r="A536" s="34"/>
      <c r="B536" s="34"/>
      <c r="C536" s="56"/>
      <c r="D536" s="37"/>
      <c r="E536" s="55" t="str">
        <f>IF(D536="","",IFERROR(VLOOKUP(D536,Table3[Name]:Table3[OK],6,0),"Please pick an organisation from the list. If your organisation is not in the list, pick ´New organisation´ from the list, and go to the instructions tab to fill the organisation's details"))</f>
        <v/>
      </c>
      <c r="F536" s="48"/>
      <c r="G536" s="39"/>
      <c r="H536" s="55" t="str">
        <f>IFERROR(VLOOKUP(G536,#REF!,5,0),"")</f>
        <v/>
      </c>
      <c r="I536" s="1"/>
      <c r="J536" s="1"/>
      <c r="K536" s="1"/>
      <c r="L536" s="58">
        <v>0</v>
      </c>
      <c r="M536" s="58">
        <v>0</v>
      </c>
      <c r="N536" s="59">
        <f t="shared" si="27"/>
        <v>0</v>
      </c>
      <c r="O536" s="50"/>
      <c r="P536" s="51"/>
      <c r="Q536" s="51"/>
      <c r="R536" s="51"/>
      <c r="S536" s="50"/>
      <c r="T536" s="51"/>
      <c r="U536" s="51"/>
      <c r="V536" s="51"/>
      <c r="W536" s="51"/>
      <c r="X536" s="50"/>
      <c r="Y536" s="51"/>
      <c r="Z536" s="63" t="str">
        <f t="shared" si="25"/>
        <v/>
      </c>
      <c r="AA536" s="63" t="str">
        <f t="shared" si="26"/>
        <v/>
      </c>
    </row>
    <row r="537" spans="1:27" ht="17.399999999999999" x14ac:dyDescent="0.3">
      <c r="A537" s="34"/>
      <c r="B537" s="34"/>
      <c r="C537" s="56"/>
      <c r="D537" s="37"/>
      <c r="E537" s="55" t="str">
        <f>IF(D537="","",IFERROR(VLOOKUP(D537,Table3[Name]:Table3[OK],6,0),"Please pick an organisation from the list. If your organisation is not in the list, pick ´New organisation´ from the list, and go to the instructions tab to fill the organisation's details"))</f>
        <v/>
      </c>
      <c r="F537" s="48"/>
      <c r="G537" s="39"/>
      <c r="H537" s="55" t="str">
        <f>IFERROR(VLOOKUP(G537,#REF!,5,0),"")</f>
        <v/>
      </c>
      <c r="I537" s="1"/>
      <c r="J537" s="1"/>
      <c r="K537" s="1"/>
      <c r="L537" s="58">
        <v>0</v>
      </c>
      <c r="M537" s="58">
        <v>0</v>
      </c>
      <c r="N537" s="59">
        <f t="shared" si="27"/>
        <v>0</v>
      </c>
      <c r="O537" s="50"/>
      <c r="P537" s="51"/>
      <c r="Q537" s="51"/>
      <c r="R537" s="51"/>
      <c r="S537" s="50"/>
      <c r="T537" s="51"/>
      <c r="U537" s="51"/>
      <c r="V537" s="51"/>
      <c r="W537" s="51"/>
      <c r="X537" s="50"/>
      <c r="Y537" s="51"/>
      <c r="Z537" s="63" t="str">
        <f t="shared" si="25"/>
        <v/>
      </c>
      <c r="AA537" s="63" t="str">
        <f t="shared" si="26"/>
        <v/>
      </c>
    </row>
    <row r="538" spans="1:27" ht="17.399999999999999" x14ac:dyDescent="0.3">
      <c r="A538" s="34"/>
      <c r="B538" s="34"/>
      <c r="C538" s="56"/>
      <c r="D538" s="37"/>
      <c r="E538" s="55" t="str">
        <f>IF(D538="","",IFERROR(VLOOKUP(D538,Table3[Name]:Table3[OK],6,0),"Please pick an organisation from the list. If your organisation is not in the list, pick ´New organisation´ from the list, and go to the instructions tab to fill the organisation's details"))</f>
        <v/>
      </c>
      <c r="F538" s="48"/>
      <c r="G538" s="39"/>
      <c r="H538" s="55" t="str">
        <f>IFERROR(VLOOKUP(G538,#REF!,5,0),"")</f>
        <v/>
      </c>
      <c r="I538" s="1"/>
      <c r="J538" s="1"/>
      <c r="K538" s="1"/>
      <c r="L538" s="58">
        <v>0</v>
      </c>
      <c r="M538" s="58">
        <v>0</v>
      </c>
      <c r="N538" s="59">
        <f t="shared" si="27"/>
        <v>0</v>
      </c>
      <c r="O538" s="50"/>
      <c r="P538" s="51"/>
      <c r="Q538" s="51"/>
      <c r="R538" s="51"/>
      <c r="S538" s="50"/>
      <c r="T538" s="51"/>
      <c r="U538" s="51"/>
      <c r="V538" s="51"/>
      <c r="W538" s="51"/>
      <c r="X538" s="50"/>
      <c r="Y538" s="51"/>
      <c r="Z538" s="63" t="str">
        <f t="shared" si="25"/>
        <v/>
      </c>
      <c r="AA538" s="63" t="str">
        <f t="shared" si="26"/>
        <v/>
      </c>
    </row>
    <row r="539" spans="1:27" ht="17.399999999999999" x14ac:dyDescent="0.3">
      <c r="A539" s="34"/>
      <c r="B539" s="34"/>
      <c r="C539" s="56"/>
      <c r="D539" s="37"/>
      <c r="E539" s="55" t="str">
        <f>IF(D539="","",IFERROR(VLOOKUP(D539,Table3[Name]:Table3[OK],6,0),"Please pick an organisation from the list. If your organisation is not in the list, pick ´New organisation´ from the list, and go to the instructions tab to fill the organisation's details"))</f>
        <v/>
      </c>
      <c r="F539" s="48"/>
      <c r="G539" s="39"/>
      <c r="H539" s="55" t="str">
        <f>IFERROR(VLOOKUP(G539,#REF!,5,0),"")</f>
        <v/>
      </c>
      <c r="I539" s="1"/>
      <c r="J539" s="1"/>
      <c r="K539" s="1"/>
      <c r="L539" s="58">
        <v>0</v>
      </c>
      <c r="M539" s="58">
        <v>0</v>
      </c>
      <c r="N539" s="59">
        <f t="shared" si="27"/>
        <v>0</v>
      </c>
      <c r="O539" s="50"/>
      <c r="P539" s="51"/>
      <c r="Q539" s="51"/>
      <c r="R539" s="51"/>
      <c r="S539" s="50"/>
      <c r="T539" s="51"/>
      <c r="U539" s="51"/>
      <c r="V539" s="51"/>
      <c r="W539" s="51"/>
      <c r="X539" s="50"/>
      <c r="Y539" s="51"/>
      <c r="Z539" s="63" t="str">
        <f t="shared" si="25"/>
        <v/>
      </c>
      <c r="AA539" s="63" t="str">
        <f t="shared" si="26"/>
        <v/>
      </c>
    </row>
    <row r="540" spans="1:27" ht="17.399999999999999" x14ac:dyDescent="0.3">
      <c r="A540" s="34"/>
      <c r="B540" s="34"/>
      <c r="C540" s="56"/>
      <c r="D540" s="37"/>
      <c r="E540" s="55" t="str">
        <f>IF(D540="","",IFERROR(VLOOKUP(D540,Table3[Name]:Table3[OK],6,0),"Please pick an organisation from the list. If your organisation is not in the list, pick ´New organisation´ from the list, and go to the instructions tab to fill the organisation's details"))</f>
        <v/>
      </c>
      <c r="F540" s="48"/>
      <c r="G540" s="39"/>
      <c r="H540" s="55" t="str">
        <f>IFERROR(VLOOKUP(G540,#REF!,5,0),"")</f>
        <v/>
      </c>
      <c r="I540" s="1"/>
      <c r="J540" s="1"/>
      <c r="K540" s="1"/>
      <c r="L540" s="58">
        <v>0</v>
      </c>
      <c r="M540" s="58">
        <v>0</v>
      </c>
      <c r="N540" s="59">
        <f t="shared" si="27"/>
        <v>0</v>
      </c>
      <c r="O540" s="50"/>
      <c r="P540" s="51"/>
      <c r="Q540" s="51"/>
      <c r="R540" s="51"/>
      <c r="S540" s="50"/>
      <c r="T540" s="51"/>
      <c r="U540" s="51"/>
      <c r="V540" s="51"/>
      <c r="W540" s="51"/>
      <c r="X540" s="50"/>
      <c r="Y540" s="51"/>
      <c r="Z540" s="63" t="str">
        <f t="shared" si="25"/>
        <v/>
      </c>
      <c r="AA540" s="63" t="str">
        <f t="shared" si="26"/>
        <v/>
      </c>
    </row>
    <row r="541" spans="1:27" ht="17.399999999999999" x14ac:dyDescent="0.3">
      <c r="A541" s="34"/>
      <c r="B541" s="34"/>
      <c r="C541" s="56"/>
      <c r="D541" s="37"/>
      <c r="E541" s="55" t="str">
        <f>IF(D541="","",IFERROR(VLOOKUP(D541,Table3[Name]:Table3[OK],6,0),"Please pick an organisation from the list. If your organisation is not in the list, pick ´New organisation´ from the list, and go to the instructions tab to fill the organisation's details"))</f>
        <v/>
      </c>
      <c r="F541" s="48"/>
      <c r="G541" s="39"/>
      <c r="H541" s="55" t="str">
        <f>IFERROR(VLOOKUP(G541,#REF!,5,0),"")</f>
        <v/>
      </c>
      <c r="I541" s="1"/>
      <c r="J541" s="1"/>
      <c r="K541" s="1"/>
      <c r="L541" s="58">
        <v>0</v>
      </c>
      <c r="M541" s="58">
        <v>0</v>
      </c>
      <c r="N541" s="59">
        <f t="shared" si="27"/>
        <v>0</v>
      </c>
      <c r="O541" s="50"/>
      <c r="P541" s="51"/>
      <c r="Q541" s="51"/>
      <c r="R541" s="51"/>
      <c r="S541" s="50"/>
      <c r="T541" s="51"/>
      <c r="U541" s="51"/>
      <c r="V541" s="51"/>
      <c r="W541" s="51"/>
      <c r="X541" s="50"/>
      <c r="Y541" s="51"/>
      <c r="Z541" s="63" t="str">
        <f t="shared" si="25"/>
        <v/>
      </c>
      <c r="AA541" s="63" t="str">
        <f t="shared" si="26"/>
        <v/>
      </c>
    </row>
    <row r="542" spans="1:27" ht="17.399999999999999" x14ac:dyDescent="0.3">
      <c r="A542" s="34"/>
      <c r="B542" s="34"/>
      <c r="C542" s="56"/>
      <c r="D542" s="37"/>
      <c r="E542" s="55" t="str">
        <f>IF(D542="","",IFERROR(VLOOKUP(D542,Table3[Name]:Table3[OK],6,0),"Please pick an organisation from the list. If your organisation is not in the list, pick ´New organisation´ from the list, and go to the instructions tab to fill the organisation's details"))</f>
        <v/>
      </c>
      <c r="F542" s="48"/>
      <c r="G542" s="39"/>
      <c r="H542" s="55" t="str">
        <f>IFERROR(VLOOKUP(G542,#REF!,5,0),"")</f>
        <v/>
      </c>
      <c r="I542" s="1"/>
      <c r="J542" s="1"/>
      <c r="K542" s="1"/>
      <c r="L542" s="58">
        <v>0</v>
      </c>
      <c r="M542" s="58">
        <v>0</v>
      </c>
      <c r="N542" s="59">
        <f t="shared" si="27"/>
        <v>0</v>
      </c>
      <c r="O542" s="50"/>
      <c r="P542" s="51"/>
      <c r="Q542" s="51"/>
      <c r="R542" s="51"/>
      <c r="S542" s="50"/>
      <c r="T542" s="51"/>
      <c r="U542" s="51"/>
      <c r="V542" s="51"/>
      <c r="W542" s="51"/>
      <c r="X542" s="50"/>
      <c r="Y542" s="51"/>
      <c r="Z542" s="63" t="str">
        <f t="shared" si="25"/>
        <v/>
      </c>
      <c r="AA542" s="63" t="str">
        <f t="shared" si="26"/>
        <v/>
      </c>
    </row>
    <row r="543" spans="1:27" ht="17.399999999999999" x14ac:dyDescent="0.3">
      <c r="A543" s="34"/>
      <c r="B543" s="34"/>
      <c r="C543" s="56"/>
      <c r="D543" s="37"/>
      <c r="E543" s="55" t="str">
        <f>IF(D543="","",IFERROR(VLOOKUP(D543,Table3[Name]:Table3[OK],6,0),"Please pick an organisation from the list. If your organisation is not in the list, pick ´New organisation´ from the list, and go to the instructions tab to fill the organisation's details"))</f>
        <v/>
      </c>
      <c r="F543" s="48"/>
      <c r="G543" s="39"/>
      <c r="H543" s="55" t="str">
        <f>IFERROR(VLOOKUP(G543,#REF!,5,0),"")</f>
        <v/>
      </c>
      <c r="I543" s="1"/>
      <c r="J543" s="1"/>
      <c r="K543" s="1"/>
      <c r="L543" s="58">
        <v>0</v>
      </c>
      <c r="M543" s="58">
        <v>0</v>
      </c>
      <c r="N543" s="59">
        <f t="shared" si="27"/>
        <v>0</v>
      </c>
      <c r="O543" s="50"/>
      <c r="P543" s="51"/>
      <c r="Q543" s="51"/>
      <c r="R543" s="51"/>
      <c r="S543" s="50"/>
      <c r="T543" s="51"/>
      <c r="U543" s="51"/>
      <c r="V543" s="51"/>
      <c r="W543" s="51"/>
      <c r="X543" s="50"/>
      <c r="Y543" s="51"/>
      <c r="Z543" s="63" t="str">
        <f t="shared" si="25"/>
        <v/>
      </c>
      <c r="AA543" s="63" t="str">
        <f t="shared" si="26"/>
        <v/>
      </c>
    </row>
    <row r="544" spans="1:27" ht="17.399999999999999" x14ac:dyDescent="0.3">
      <c r="A544" s="34"/>
      <c r="B544" s="34"/>
      <c r="C544" s="56"/>
      <c r="D544" s="37"/>
      <c r="E544" s="55" t="str">
        <f>IF(D544="","",IFERROR(VLOOKUP(D544,Table3[Name]:Table3[OK],6,0),"Please pick an organisation from the list. If your organisation is not in the list, pick ´New organisation´ from the list, and go to the instructions tab to fill the organisation's details"))</f>
        <v/>
      </c>
      <c r="F544" s="48"/>
      <c r="G544" s="39"/>
      <c r="H544" s="55" t="str">
        <f>IFERROR(VLOOKUP(G544,#REF!,5,0),"")</f>
        <v/>
      </c>
      <c r="I544" s="1"/>
      <c r="J544" s="1"/>
      <c r="K544" s="1"/>
      <c r="L544" s="58">
        <v>0</v>
      </c>
      <c r="M544" s="58">
        <v>0</v>
      </c>
      <c r="N544" s="59">
        <f t="shared" si="27"/>
        <v>0</v>
      </c>
      <c r="O544" s="50"/>
      <c r="P544" s="51"/>
      <c r="Q544" s="51"/>
      <c r="R544" s="51"/>
      <c r="S544" s="50"/>
      <c r="T544" s="51"/>
      <c r="U544" s="51"/>
      <c r="V544" s="51"/>
      <c r="W544" s="51"/>
      <c r="X544" s="50"/>
      <c r="Y544" s="51"/>
      <c r="Z544" s="63" t="str">
        <f t="shared" si="25"/>
        <v/>
      </c>
      <c r="AA544" s="63" t="str">
        <f t="shared" si="26"/>
        <v/>
      </c>
    </row>
    <row r="545" spans="1:27" ht="17.399999999999999" x14ac:dyDescent="0.3">
      <c r="A545" s="34"/>
      <c r="B545" s="34"/>
      <c r="C545" s="56"/>
      <c r="D545" s="37"/>
      <c r="E545" s="55" t="str">
        <f>IF(D545="","",IFERROR(VLOOKUP(D545,Table3[Name]:Table3[OK],6,0),"Please pick an organisation from the list. If your organisation is not in the list, pick ´New organisation´ from the list, and go to the instructions tab to fill the organisation's details"))</f>
        <v/>
      </c>
      <c r="F545" s="48"/>
      <c r="G545" s="39"/>
      <c r="H545" s="55" t="str">
        <f>IFERROR(VLOOKUP(G545,#REF!,5,0),"")</f>
        <v/>
      </c>
      <c r="I545" s="1"/>
      <c r="J545" s="1"/>
      <c r="K545" s="1"/>
      <c r="L545" s="58">
        <v>0</v>
      </c>
      <c r="M545" s="58">
        <v>0</v>
      </c>
      <c r="N545" s="59">
        <f t="shared" si="27"/>
        <v>0</v>
      </c>
      <c r="O545" s="50"/>
      <c r="P545" s="51"/>
      <c r="Q545" s="51"/>
      <c r="R545" s="51"/>
      <c r="S545" s="50"/>
      <c r="T545" s="51"/>
      <c r="U545" s="51"/>
      <c r="V545" s="51"/>
      <c r="W545" s="51"/>
      <c r="X545" s="50"/>
      <c r="Y545" s="51"/>
      <c r="Z545" s="63" t="str">
        <f t="shared" si="25"/>
        <v/>
      </c>
      <c r="AA545" s="63" t="str">
        <f t="shared" si="26"/>
        <v/>
      </c>
    </row>
    <row r="546" spans="1:27" ht="17.399999999999999" x14ac:dyDescent="0.3">
      <c r="A546" s="34"/>
      <c r="B546" s="34"/>
      <c r="C546" s="56"/>
      <c r="D546" s="37"/>
      <c r="E546" s="55" t="str">
        <f>IF(D546="","",IFERROR(VLOOKUP(D546,Table3[Name]:Table3[OK],6,0),"Please pick an organisation from the list. If your organisation is not in the list, pick ´New organisation´ from the list, and go to the instructions tab to fill the organisation's details"))</f>
        <v/>
      </c>
      <c r="F546" s="48"/>
      <c r="G546" s="39"/>
      <c r="H546" s="55" t="str">
        <f>IFERROR(VLOOKUP(G546,#REF!,5,0),"")</f>
        <v/>
      </c>
      <c r="I546" s="1"/>
      <c r="J546" s="1"/>
      <c r="K546" s="1"/>
      <c r="L546" s="58">
        <v>0</v>
      </c>
      <c r="M546" s="58">
        <v>0</v>
      </c>
      <c r="N546" s="59">
        <f t="shared" si="27"/>
        <v>0</v>
      </c>
      <c r="O546" s="50"/>
      <c r="P546" s="51"/>
      <c r="Q546" s="51"/>
      <c r="R546" s="51"/>
      <c r="S546" s="50"/>
      <c r="T546" s="51"/>
      <c r="U546" s="51"/>
      <c r="V546" s="51"/>
      <c r="W546" s="51"/>
      <c r="X546" s="50"/>
      <c r="Y546" s="51"/>
      <c r="Z546" s="63" t="str">
        <f t="shared" si="25"/>
        <v/>
      </c>
      <c r="AA546" s="63" t="str">
        <f t="shared" si="26"/>
        <v/>
      </c>
    </row>
    <row r="547" spans="1:27" ht="17.399999999999999" x14ac:dyDescent="0.3">
      <c r="A547" s="34"/>
      <c r="B547" s="34"/>
      <c r="C547" s="56"/>
      <c r="D547" s="37"/>
      <c r="E547" s="55" t="str">
        <f>IF(D547="","",IFERROR(VLOOKUP(D547,Table3[Name]:Table3[OK],6,0),"Please pick an organisation from the list. If your organisation is not in the list, pick ´New organisation´ from the list, and go to the instructions tab to fill the organisation's details"))</f>
        <v/>
      </c>
      <c r="F547" s="48"/>
      <c r="G547" s="39"/>
      <c r="H547" s="55" t="str">
        <f>IFERROR(VLOOKUP(G547,#REF!,5,0),"")</f>
        <v/>
      </c>
      <c r="I547" s="1"/>
      <c r="J547" s="1"/>
      <c r="K547" s="1"/>
      <c r="L547" s="58">
        <v>0</v>
      </c>
      <c r="M547" s="58">
        <v>0</v>
      </c>
      <c r="N547" s="59">
        <f t="shared" si="27"/>
        <v>0</v>
      </c>
      <c r="O547" s="50"/>
      <c r="P547" s="51"/>
      <c r="Q547" s="51"/>
      <c r="R547" s="51"/>
      <c r="S547" s="50"/>
      <c r="T547" s="51"/>
      <c r="U547" s="51"/>
      <c r="V547" s="51"/>
      <c r="W547" s="51"/>
      <c r="X547" s="50"/>
      <c r="Y547" s="51"/>
      <c r="Z547" s="63" t="str">
        <f t="shared" si="25"/>
        <v/>
      </c>
      <c r="AA547" s="63" t="str">
        <f t="shared" si="26"/>
        <v/>
      </c>
    </row>
    <row r="548" spans="1:27" ht="17.399999999999999" x14ac:dyDescent="0.3">
      <c r="A548" s="34"/>
      <c r="B548" s="34"/>
      <c r="C548" s="56"/>
      <c r="D548" s="37"/>
      <c r="E548" s="55" t="str">
        <f>IF(D548="","",IFERROR(VLOOKUP(D548,Table3[Name]:Table3[OK],6,0),"Please pick an organisation from the list. If your organisation is not in the list, pick ´New organisation´ from the list, and go to the instructions tab to fill the organisation's details"))</f>
        <v/>
      </c>
      <c r="F548" s="48"/>
      <c r="G548" s="39"/>
      <c r="H548" s="55" t="str">
        <f>IFERROR(VLOOKUP(G548,#REF!,5,0),"")</f>
        <v/>
      </c>
      <c r="I548" s="1"/>
      <c r="J548" s="1"/>
      <c r="K548" s="1"/>
      <c r="L548" s="58">
        <v>0</v>
      </c>
      <c r="M548" s="58">
        <v>0</v>
      </c>
      <c r="N548" s="59">
        <f t="shared" si="27"/>
        <v>0</v>
      </c>
      <c r="O548" s="50"/>
      <c r="P548" s="51"/>
      <c r="Q548" s="51"/>
      <c r="R548" s="51"/>
      <c r="S548" s="50"/>
      <c r="T548" s="51"/>
      <c r="U548" s="51"/>
      <c r="V548" s="51"/>
      <c r="W548" s="51"/>
      <c r="X548" s="50"/>
      <c r="Y548" s="51"/>
      <c r="Z548" s="63" t="str">
        <f t="shared" si="25"/>
        <v/>
      </c>
      <c r="AA548" s="63" t="str">
        <f t="shared" si="26"/>
        <v/>
      </c>
    </row>
    <row r="549" spans="1:27" ht="17.399999999999999" x14ac:dyDescent="0.3">
      <c r="A549" s="34"/>
      <c r="B549" s="34"/>
      <c r="C549" s="56"/>
      <c r="D549" s="37"/>
      <c r="E549" s="55" t="str">
        <f>IF(D549="","",IFERROR(VLOOKUP(D549,Table3[Name]:Table3[OK],6,0),"Please pick an organisation from the list. If your organisation is not in the list, pick ´New organisation´ from the list, and go to the instructions tab to fill the organisation's details"))</f>
        <v/>
      </c>
      <c r="F549" s="48"/>
      <c r="G549" s="39"/>
      <c r="H549" s="55" t="str">
        <f>IFERROR(VLOOKUP(G549,#REF!,5,0),"")</f>
        <v/>
      </c>
      <c r="I549" s="1"/>
      <c r="J549" s="1"/>
      <c r="K549" s="1"/>
      <c r="L549" s="58">
        <v>0</v>
      </c>
      <c r="M549" s="58">
        <v>0</v>
      </c>
      <c r="N549" s="59">
        <f t="shared" si="27"/>
        <v>0</v>
      </c>
      <c r="O549" s="50"/>
      <c r="P549" s="51"/>
      <c r="Q549" s="51"/>
      <c r="R549" s="51"/>
      <c r="S549" s="50"/>
      <c r="T549" s="51"/>
      <c r="U549" s="51"/>
      <c r="V549" s="51"/>
      <c r="W549" s="51"/>
      <c r="X549" s="50"/>
      <c r="Y549" s="51"/>
      <c r="Z549" s="63" t="str">
        <f t="shared" si="25"/>
        <v/>
      </c>
      <c r="AA549" s="63" t="str">
        <f t="shared" si="26"/>
        <v/>
      </c>
    </row>
    <row r="550" spans="1:27" ht="17.399999999999999" x14ac:dyDescent="0.3">
      <c r="A550" s="34"/>
      <c r="B550" s="34"/>
      <c r="C550" s="56"/>
      <c r="D550" s="37"/>
      <c r="E550" s="55" t="str">
        <f>IF(D550="","",IFERROR(VLOOKUP(D550,Table3[Name]:Table3[OK],6,0),"Please pick an organisation from the list. If your organisation is not in the list, pick ´New organisation´ from the list, and go to the instructions tab to fill the organisation's details"))</f>
        <v/>
      </c>
      <c r="F550" s="48"/>
      <c r="G550" s="39"/>
      <c r="H550" s="55" t="str">
        <f>IFERROR(VLOOKUP(G550,#REF!,5,0),"")</f>
        <v/>
      </c>
      <c r="I550" s="1"/>
      <c r="J550" s="1"/>
      <c r="K550" s="1"/>
      <c r="L550" s="58">
        <v>0</v>
      </c>
      <c r="M550" s="58">
        <v>0</v>
      </c>
      <c r="N550" s="59">
        <f t="shared" si="27"/>
        <v>0</v>
      </c>
      <c r="O550" s="50"/>
      <c r="P550" s="51"/>
      <c r="Q550" s="51"/>
      <c r="R550" s="51"/>
      <c r="S550" s="50"/>
      <c r="T550" s="51"/>
      <c r="U550" s="51"/>
      <c r="V550" s="51"/>
      <c r="W550" s="51"/>
      <c r="X550" s="50"/>
      <c r="Y550" s="51"/>
      <c r="Z550" s="63" t="str">
        <f t="shared" si="25"/>
        <v/>
      </c>
      <c r="AA550" s="63" t="str">
        <f t="shared" si="26"/>
        <v/>
      </c>
    </row>
    <row r="551" spans="1:27" ht="17.399999999999999" x14ac:dyDescent="0.3">
      <c r="A551" s="34"/>
      <c r="B551" s="34"/>
      <c r="C551" s="56"/>
      <c r="D551" s="37"/>
      <c r="E551" s="55" t="str">
        <f>IF(D551="","",IFERROR(VLOOKUP(D551,Table3[Name]:Table3[OK],6,0),"Please pick an organisation from the list. If your organisation is not in the list, pick ´New organisation´ from the list, and go to the instructions tab to fill the organisation's details"))</f>
        <v/>
      </c>
      <c r="F551" s="48"/>
      <c r="G551" s="39"/>
      <c r="H551" s="55" t="str">
        <f>IFERROR(VLOOKUP(G551,#REF!,5,0),"")</f>
        <v/>
      </c>
      <c r="I551" s="1"/>
      <c r="J551" s="1"/>
      <c r="K551" s="1"/>
      <c r="L551" s="58">
        <v>0</v>
      </c>
      <c r="M551" s="58">
        <v>0</v>
      </c>
      <c r="N551" s="59">
        <f t="shared" si="27"/>
        <v>0</v>
      </c>
      <c r="O551" s="50"/>
      <c r="P551" s="51"/>
      <c r="Q551" s="51"/>
      <c r="R551" s="51"/>
      <c r="S551" s="50"/>
      <c r="T551" s="51"/>
      <c r="U551" s="51"/>
      <c r="V551" s="51"/>
      <c r="W551" s="51"/>
      <c r="X551" s="50"/>
      <c r="Y551" s="51"/>
      <c r="Z551" s="63" t="str">
        <f t="shared" si="25"/>
        <v/>
      </c>
      <c r="AA551" s="63" t="str">
        <f t="shared" si="26"/>
        <v/>
      </c>
    </row>
    <row r="552" spans="1:27" ht="17.399999999999999" x14ac:dyDescent="0.3">
      <c r="A552" s="34"/>
      <c r="B552" s="34"/>
      <c r="C552" s="56"/>
      <c r="D552" s="37"/>
      <c r="E552" s="55" t="str">
        <f>IF(D552="","",IFERROR(VLOOKUP(D552,Table3[Name]:Table3[OK],6,0),"Please pick an organisation from the list. If your organisation is not in the list, pick ´New organisation´ from the list, and go to the instructions tab to fill the organisation's details"))</f>
        <v/>
      </c>
      <c r="F552" s="48"/>
      <c r="G552" s="39"/>
      <c r="H552" s="55" t="str">
        <f>IFERROR(VLOOKUP(G552,#REF!,5,0),"")</f>
        <v/>
      </c>
      <c r="I552" s="1"/>
      <c r="J552" s="1"/>
      <c r="K552" s="1"/>
      <c r="L552" s="58">
        <v>0</v>
      </c>
      <c r="M552" s="58">
        <v>0</v>
      </c>
      <c r="N552" s="59">
        <f t="shared" si="27"/>
        <v>0</v>
      </c>
      <c r="O552" s="50"/>
      <c r="P552" s="51"/>
      <c r="Q552" s="51"/>
      <c r="R552" s="51"/>
      <c r="S552" s="50"/>
      <c r="T552" s="51"/>
      <c r="U552" s="51"/>
      <c r="V552" s="51"/>
      <c r="W552" s="51"/>
      <c r="X552" s="50"/>
      <c r="Y552" s="51"/>
      <c r="Z552" s="63" t="str">
        <f t="shared" si="25"/>
        <v/>
      </c>
      <c r="AA552" s="63" t="str">
        <f t="shared" si="26"/>
        <v/>
      </c>
    </row>
    <row r="553" spans="1:27" ht="17.399999999999999" x14ac:dyDescent="0.3">
      <c r="A553" s="34"/>
      <c r="B553" s="34"/>
      <c r="C553" s="56"/>
      <c r="D553" s="37"/>
      <c r="E553" s="55" t="str">
        <f>IF(D553="","",IFERROR(VLOOKUP(D553,Table3[Name]:Table3[OK],6,0),"Please pick an organisation from the list. If your organisation is not in the list, pick ´New organisation´ from the list, and go to the instructions tab to fill the organisation's details"))</f>
        <v/>
      </c>
      <c r="F553" s="48"/>
      <c r="G553" s="39"/>
      <c r="H553" s="55" t="str">
        <f>IFERROR(VLOOKUP(G553,#REF!,5,0),"")</f>
        <v/>
      </c>
      <c r="I553" s="1"/>
      <c r="J553" s="1"/>
      <c r="K553" s="1"/>
      <c r="L553" s="58">
        <v>0</v>
      </c>
      <c r="M553" s="58">
        <v>0</v>
      </c>
      <c r="N553" s="59">
        <f t="shared" si="27"/>
        <v>0</v>
      </c>
      <c r="O553" s="50"/>
      <c r="P553" s="51"/>
      <c r="Q553" s="51"/>
      <c r="R553" s="51"/>
      <c r="S553" s="50"/>
      <c r="T553" s="51"/>
      <c r="U553" s="51"/>
      <c r="V553" s="51"/>
      <c r="W553" s="51"/>
      <c r="X553" s="50"/>
      <c r="Y553" s="51"/>
      <c r="Z553" s="63" t="str">
        <f t="shared" si="25"/>
        <v/>
      </c>
      <c r="AA553" s="63" t="str">
        <f t="shared" si="26"/>
        <v/>
      </c>
    </row>
    <row r="554" spans="1:27" ht="17.399999999999999" x14ac:dyDescent="0.3">
      <c r="A554" s="34"/>
      <c r="B554" s="34"/>
      <c r="C554" s="56"/>
      <c r="D554" s="37"/>
      <c r="E554" s="55" t="str">
        <f>IF(D554="","",IFERROR(VLOOKUP(D554,Table3[Name]:Table3[OK],6,0),"Please pick an organisation from the list. If your organisation is not in the list, pick ´New organisation´ from the list, and go to the instructions tab to fill the organisation's details"))</f>
        <v/>
      </c>
      <c r="F554" s="48"/>
      <c r="G554" s="39"/>
      <c r="H554" s="55" t="str">
        <f>IFERROR(VLOOKUP(G554,#REF!,5,0),"")</f>
        <v/>
      </c>
      <c r="I554" s="1"/>
      <c r="J554" s="1"/>
      <c r="K554" s="1"/>
      <c r="L554" s="58">
        <v>0</v>
      </c>
      <c r="M554" s="58">
        <v>0</v>
      </c>
      <c r="N554" s="59">
        <f t="shared" si="27"/>
        <v>0</v>
      </c>
      <c r="O554" s="50"/>
      <c r="P554" s="51"/>
      <c r="Q554" s="51"/>
      <c r="R554" s="51"/>
      <c r="S554" s="50"/>
      <c r="T554" s="51"/>
      <c r="U554" s="51"/>
      <c r="V554" s="51"/>
      <c r="W554" s="51"/>
      <c r="X554" s="50"/>
      <c r="Y554" s="51"/>
      <c r="Z554" s="63" t="str">
        <f t="shared" si="25"/>
        <v/>
      </c>
      <c r="AA554" s="63" t="str">
        <f t="shared" si="26"/>
        <v/>
      </c>
    </row>
    <row r="555" spans="1:27" ht="17.399999999999999" x14ac:dyDescent="0.3">
      <c r="A555" s="34"/>
      <c r="B555" s="34"/>
      <c r="C555" s="56"/>
      <c r="D555" s="37"/>
      <c r="E555" s="55" t="str">
        <f>IF(D555="","",IFERROR(VLOOKUP(D555,Table3[Name]:Table3[OK],6,0),"Please pick an organisation from the list. If your organisation is not in the list, pick ´New organisation´ from the list, and go to the instructions tab to fill the organisation's details"))</f>
        <v/>
      </c>
      <c r="F555" s="48"/>
      <c r="G555" s="39"/>
      <c r="H555" s="55" t="str">
        <f>IFERROR(VLOOKUP(G555,#REF!,5,0),"")</f>
        <v/>
      </c>
      <c r="I555" s="1"/>
      <c r="J555" s="1"/>
      <c r="K555" s="1"/>
      <c r="L555" s="58">
        <v>0</v>
      </c>
      <c r="M555" s="58">
        <v>0</v>
      </c>
      <c r="N555" s="59">
        <f t="shared" si="27"/>
        <v>0</v>
      </c>
      <c r="O555" s="50"/>
      <c r="P555" s="51"/>
      <c r="Q555" s="51"/>
      <c r="R555" s="51"/>
      <c r="S555" s="50"/>
      <c r="T555" s="51"/>
      <c r="U555" s="51"/>
      <c r="V555" s="51"/>
      <c r="W555" s="51"/>
      <c r="X555" s="50"/>
      <c r="Y555" s="51"/>
      <c r="Z555" s="63" t="str">
        <f t="shared" si="25"/>
        <v/>
      </c>
      <c r="AA555" s="63" t="str">
        <f t="shared" si="26"/>
        <v/>
      </c>
    </row>
    <row r="556" spans="1:27" ht="17.399999999999999" x14ac:dyDescent="0.3">
      <c r="A556" s="34"/>
      <c r="B556" s="34"/>
      <c r="C556" s="56"/>
      <c r="D556" s="37"/>
      <c r="E556" s="55" t="str">
        <f>IF(D556="","",IFERROR(VLOOKUP(D556,Table3[Name]:Table3[OK],6,0),"Please pick an organisation from the list. If your organisation is not in the list, pick ´New organisation´ from the list, and go to the instructions tab to fill the organisation's details"))</f>
        <v/>
      </c>
      <c r="F556" s="48"/>
      <c r="G556" s="39"/>
      <c r="H556" s="55" t="str">
        <f>IFERROR(VLOOKUP(G556,#REF!,5,0),"")</f>
        <v/>
      </c>
      <c r="I556" s="1"/>
      <c r="J556" s="1"/>
      <c r="K556" s="1"/>
      <c r="L556" s="58">
        <v>0</v>
      </c>
      <c r="M556" s="58">
        <v>0</v>
      </c>
      <c r="N556" s="59">
        <f t="shared" si="27"/>
        <v>0</v>
      </c>
      <c r="O556" s="50"/>
      <c r="P556" s="51"/>
      <c r="Q556" s="51"/>
      <c r="R556" s="51"/>
      <c r="S556" s="50"/>
      <c r="T556" s="51"/>
      <c r="U556" s="51"/>
      <c r="V556" s="51"/>
      <c r="W556" s="51"/>
      <c r="X556" s="50"/>
      <c r="Y556" s="51"/>
      <c r="Z556" s="63" t="str">
        <f t="shared" si="25"/>
        <v/>
      </c>
      <c r="AA556" s="63" t="str">
        <f t="shared" si="26"/>
        <v/>
      </c>
    </row>
    <row r="557" spans="1:27" ht="17.399999999999999" x14ac:dyDescent="0.3">
      <c r="A557" s="34"/>
      <c r="B557" s="34"/>
      <c r="C557" s="56"/>
      <c r="D557" s="37"/>
      <c r="E557" s="55" t="str">
        <f>IF(D557="","",IFERROR(VLOOKUP(D557,Table3[Name]:Table3[OK],6,0),"Please pick an organisation from the list. If your organisation is not in the list, pick ´New organisation´ from the list, and go to the instructions tab to fill the organisation's details"))</f>
        <v/>
      </c>
      <c r="F557" s="48"/>
      <c r="G557" s="39"/>
      <c r="H557" s="55" t="str">
        <f>IFERROR(VLOOKUP(G557,#REF!,5,0),"")</f>
        <v/>
      </c>
      <c r="I557" s="1"/>
      <c r="J557" s="1"/>
      <c r="K557" s="1"/>
      <c r="L557" s="58">
        <v>0</v>
      </c>
      <c r="M557" s="58">
        <v>0</v>
      </c>
      <c r="N557" s="59">
        <f t="shared" si="27"/>
        <v>0</v>
      </c>
      <c r="O557" s="50"/>
      <c r="P557" s="51"/>
      <c r="Q557" s="51"/>
      <c r="R557" s="51"/>
      <c r="S557" s="50"/>
      <c r="T557" s="51"/>
      <c r="U557" s="51"/>
      <c r="V557" s="51"/>
      <c r="W557" s="51"/>
      <c r="X557" s="50"/>
      <c r="Y557" s="51"/>
      <c r="Z557" s="63" t="str">
        <f t="shared" si="25"/>
        <v/>
      </c>
      <c r="AA557" s="63" t="str">
        <f t="shared" si="26"/>
        <v/>
      </c>
    </row>
    <row r="558" spans="1:27" ht="17.399999999999999" x14ac:dyDescent="0.3">
      <c r="A558" s="34"/>
      <c r="B558" s="34"/>
      <c r="C558" s="56"/>
      <c r="D558" s="37"/>
      <c r="E558" s="55" t="str">
        <f>IF(D558="","",IFERROR(VLOOKUP(D558,Table3[Name]:Table3[OK],6,0),"Please pick an organisation from the list. If your organisation is not in the list, pick ´New organisation´ from the list, and go to the instructions tab to fill the organisation's details"))</f>
        <v/>
      </c>
      <c r="F558" s="48"/>
      <c r="G558" s="39"/>
      <c r="H558" s="55" t="str">
        <f>IFERROR(VLOOKUP(G558,#REF!,5,0),"")</f>
        <v/>
      </c>
      <c r="I558" s="1"/>
      <c r="J558" s="1"/>
      <c r="K558" s="1"/>
      <c r="L558" s="58">
        <v>0</v>
      </c>
      <c r="M558" s="58">
        <v>0</v>
      </c>
      <c r="N558" s="59">
        <f t="shared" si="27"/>
        <v>0</v>
      </c>
      <c r="O558" s="50"/>
      <c r="P558" s="51"/>
      <c r="Q558" s="51"/>
      <c r="R558" s="51"/>
      <c r="S558" s="50"/>
      <c r="T558" s="51"/>
      <c r="U558" s="51"/>
      <c r="V558" s="51"/>
      <c r="W558" s="51"/>
      <c r="X558" s="50"/>
      <c r="Y558" s="51"/>
      <c r="Z558" s="63" t="str">
        <f t="shared" si="25"/>
        <v/>
      </c>
      <c r="AA558" s="63" t="str">
        <f t="shared" si="26"/>
        <v/>
      </c>
    </row>
    <row r="559" spans="1:27" ht="17.399999999999999" x14ac:dyDescent="0.3">
      <c r="A559" s="34"/>
      <c r="B559" s="34"/>
      <c r="C559" s="56"/>
      <c r="D559" s="37"/>
      <c r="E559" s="55" t="str">
        <f>IF(D559="","",IFERROR(VLOOKUP(D559,Table3[Name]:Table3[OK],6,0),"Please pick an organisation from the list. If your organisation is not in the list, pick ´New organisation´ from the list, and go to the instructions tab to fill the organisation's details"))</f>
        <v/>
      </c>
      <c r="F559" s="48"/>
      <c r="G559" s="39"/>
      <c r="H559" s="55" t="str">
        <f>IFERROR(VLOOKUP(G559,#REF!,5,0),"")</f>
        <v/>
      </c>
      <c r="I559" s="1"/>
      <c r="J559" s="1"/>
      <c r="K559" s="1"/>
      <c r="L559" s="58">
        <v>0</v>
      </c>
      <c r="M559" s="58">
        <v>0</v>
      </c>
      <c r="N559" s="59">
        <f t="shared" si="27"/>
        <v>0</v>
      </c>
      <c r="O559" s="50"/>
      <c r="P559" s="51"/>
      <c r="Q559" s="51"/>
      <c r="R559" s="51"/>
      <c r="S559" s="50"/>
      <c r="T559" s="51"/>
      <c r="U559" s="51"/>
      <c r="V559" s="51"/>
      <c r="W559" s="51"/>
      <c r="X559" s="50"/>
      <c r="Y559" s="51"/>
      <c r="Z559" s="63" t="str">
        <f t="shared" si="25"/>
        <v/>
      </c>
      <c r="AA559" s="63" t="str">
        <f t="shared" si="26"/>
        <v/>
      </c>
    </row>
    <row r="560" spans="1:27" ht="17.399999999999999" x14ac:dyDescent="0.3">
      <c r="A560" s="34"/>
      <c r="B560" s="34"/>
      <c r="C560" s="56"/>
      <c r="D560" s="37"/>
      <c r="E560" s="55" t="str">
        <f>IF(D560="","",IFERROR(VLOOKUP(D560,Table3[Name]:Table3[OK],6,0),"Please pick an organisation from the list. If your organisation is not in the list, pick ´New organisation´ from the list, and go to the instructions tab to fill the organisation's details"))</f>
        <v/>
      </c>
      <c r="F560" s="48"/>
      <c r="G560" s="39"/>
      <c r="H560" s="55" t="str">
        <f>IFERROR(VLOOKUP(G560,#REF!,5,0),"")</f>
        <v/>
      </c>
      <c r="I560" s="1"/>
      <c r="J560" s="1"/>
      <c r="K560" s="1"/>
      <c r="L560" s="58">
        <v>0</v>
      </c>
      <c r="M560" s="58">
        <v>0</v>
      </c>
      <c r="N560" s="59">
        <f t="shared" si="27"/>
        <v>0</v>
      </c>
      <c r="O560" s="50"/>
      <c r="P560" s="51"/>
      <c r="Q560" s="51"/>
      <c r="R560" s="51"/>
      <c r="S560" s="50"/>
      <c r="T560" s="51"/>
      <c r="U560" s="51"/>
      <c r="V560" s="51"/>
      <c r="W560" s="51"/>
      <c r="X560" s="50"/>
      <c r="Y560" s="51"/>
      <c r="Z560" s="63" t="str">
        <f t="shared" si="25"/>
        <v/>
      </c>
      <c r="AA560" s="63" t="str">
        <f t="shared" si="26"/>
        <v/>
      </c>
    </row>
    <row r="561" spans="1:27" ht="17.399999999999999" x14ac:dyDescent="0.3">
      <c r="A561" s="34"/>
      <c r="B561" s="34"/>
      <c r="C561" s="56"/>
      <c r="D561" s="37"/>
      <c r="E561" s="55" t="str">
        <f>IF(D561="","",IFERROR(VLOOKUP(D561,Table3[Name]:Table3[OK],6,0),"Please pick an organisation from the list. If your organisation is not in the list, pick ´New organisation´ from the list, and go to the instructions tab to fill the organisation's details"))</f>
        <v/>
      </c>
      <c r="F561" s="48"/>
      <c r="G561" s="39"/>
      <c r="H561" s="55" t="str">
        <f>IFERROR(VLOOKUP(G561,#REF!,5,0),"")</f>
        <v/>
      </c>
      <c r="I561" s="1"/>
      <c r="J561" s="1"/>
      <c r="K561" s="1"/>
      <c r="L561" s="58">
        <v>0</v>
      </c>
      <c r="M561" s="58">
        <v>0</v>
      </c>
      <c r="N561" s="59">
        <f t="shared" si="27"/>
        <v>0</v>
      </c>
      <c r="O561" s="50"/>
      <c r="P561" s="51"/>
      <c r="Q561" s="51"/>
      <c r="R561" s="51"/>
      <c r="S561" s="50"/>
      <c r="T561" s="51"/>
      <c r="U561" s="51"/>
      <c r="V561" s="51"/>
      <c r="W561" s="51"/>
      <c r="X561" s="50"/>
      <c r="Y561" s="51"/>
      <c r="Z561" s="63" t="str">
        <f t="shared" si="25"/>
        <v/>
      </c>
      <c r="AA561" s="63" t="str">
        <f t="shared" si="26"/>
        <v/>
      </c>
    </row>
    <row r="562" spans="1:27" ht="17.399999999999999" x14ac:dyDescent="0.3">
      <c r="A562" s="34"/>
      <c r="B562" s="34"/>
      <c r="C562" s="56"/>
      <c r="D562" s="37"/>
      <c r="E562" s="55" t="str">
        <f>IF(D562="","",IFERROR(VLOOKUP(D562,Table3[Name]:Table3[OK],6,0),"Please pick an organisation from the list. If your organisation is not in the list, pick ´New organisation´ from the list, and go to the instructions tab to fill the organisation's details"))</f>
        <v/>
      </c>
      <c r="F562" s="48"/>
      <c r="G562" s="39"/>
      <c r="H562" s="55" t="str">
        <f>IFERROR(VLOOKUP(G562,#REF!,5,0),"")</f>
        <v/>
      </c>
      <c r="I562" s="1"/>
      <c r="J562" s="1"/>
      <c r="K562" s="1"/>
      <c r="L562" s="58">
        <v>0</v>
      </c>
      <c r="M562" s="58">
        <v>0</v>
      </c>
      <c r="N562" s="59">
        <f t="shared" si="27"/>
        <v>0</v>
      </c>
      <c r="O562" s="50"/>
      <c r="P562" s="51"/>
      <c r="Q562" s="51"/>
      <c r="R562" s="51"/>
      <c r="S562" s="50"/>
      <c r="T562" s="51"/>
      <c r="U562" s="51"/>
      <c r="V562" s="51"/>
      <c r="W562" s="51"/>
      <c r="X562" s="50"/>
      <c r="Y562" s="51"/>
      <c r="Z562" s="63" t="str">
        <f t="shared" si="25"/>
        <v/>
      </c>
      <c r="AA562" s="63" t="str">
        <f t="shared" si="26"/>
        <v/>
      </c>
    </row>
    <row r="563" spans="1:27" ht="17.399999999999999" x14ac:dyDescent="0.3">
      <c r="A563" s="34"/>
      <c r="B563" s="34"/>
      <c r="C563" s="56"/>
      <c r="D563" s="37"/>
      <c r="E563" s="55" t="str">
        <f>IF(D563="","",IFERROR(VLOOKUP(D563,Table3[Name]:Table3[OK],6,0),"Please pick an organisation from the list. If your organisation is not in the list, pick ´New organisation´ from the list, and go to the instructions tab to fill the organisation's details"))</f>
        <v/>
      </c>
      <c r="F563" s="48"/>
      <c r="G563" s="39"/>
      <c r="H563" s="55" t="str">
        <f>IFERROR(VLOOKUP(G563,#REF!,5,0),"")</f>
        <v/>
      </c>
      <c r="I563" s="1"/>
      <c r="J563" s="1"/>
      <c r="K563" s="1"/>
      <c r="L563" s="58">
        <v>0</v>
      </c>
      <c r="M563" s="58">
        <v>0</v>
      </c>
      <c r="N563" s="59">
        <f t="shared" si="27"/>
        <v>0</v>
      </c>
      <c r="O563" s="50"/>
      <c r="P563" s="51"/>
      <c r="Q563" s="51"/>
      <c r="R563" s="51"/>
      <c r="S563" s="50"/>
      <c r="T563" s="51"/>
      <c r="U563" s="51"/>
      <c r="V563" s="51"/>
      <c r="W563" s="51"/>
      <c r="X563" s="50"/>
      <c r="Y563" s="51"/>
      <c r="Z563" s="63" t="str">
        <f t="shared" si="25"/>
        <v/>
      </c>
      <c r="AA563" s="63" t="str">
        <f t="shared" si="26"/>
        <v/>
      </c>
    </row>
    <row r="564" spans="1:27" ht="17.399999999999999" x14ac:dyDescent="0.3">
      <c r="A564" s="34"/>
      <c r="B564" s="34"/>
      <c r="C564" s="56"/>
      <c r="D564" s="37"/>
      <c r="E564" s="55" t="str">
        <f>IF(D564="","",IFERROR(VLOOKUP(D564,Table3[Name]:Table3[OK],6,0),"Please pick an organisation from the list. If your organisation is not in the list, pick ´New organisation´ from the list, and go to the instructions tab to fill the organisation's details"))</f>
        <v/>
      </c>
      <c r="F564" s="48"/>
      <c r="G564" s="39"/>
      <c r="H564" s="55" t="str">
        <f>IFERROR(VLOOKUP(G564,#REF!,5,0),"")</f>
        <v/>
      </c>
      <c r="I564" s="1"/>
      <c r="J564" s="1"/>
      <c r="K564" s="1"/>
      <c r="L564" s="58">
        <v>0</v>
      </c>
      <c r="M564" s="58">
        <v>0</v>
      </c>
      <c r="N564" s="59">
        <f t="shared" si="27"/>
        <v>0</v>
      </c>
      <c r="O564" s="50"/>
      <c r="P564" s="51"/>
      <c r="Q564" s="51"/>
      <c r="R564" s="51"/>
      <c r="S564" s="50"/>
      <c r="T564" s="51"/>
      <c r="U564" s="51"/>
      <c r="V564" s="51"/>
      <c r="W564" s="51"/>
      <c r="X564" s="50"/>
      <c r="Y564" s="51"/>
      <c r="Z564" s="63" t="str">
        <f t="shared" si="25"/>
        <v/>
      </c>
      <c r="AA564" s="63" t="str">
        <f t="shared" si="26"/>
        <v/>
      </c>
    </row>
    <row r="565" spans="1:27" ht="17.399999999999999" x14ac:dyDescent="0.3">
      <c r="A565" s="34"/>
      <c r="B565" s="34"/>
      <c r="C565" s="56"/>
      <c r="D565" s="37"/>
      <c r="E565" s="55" t="str">
        <f>IF(D565="","",IFERROR(VLOOKUP(D565,Table3[Name]:Table3[OK],6,0),"Please pick an organisation from the list. If your organisation is not in the list, pick ´New organisation´ from the list, and go to the instructions tab to fill the organisation's details"))</f>
        <v/>
      </c>
      <c r="F565" s="48"/>
      <c r="G565" s="39"/>
      <c r="H565" s="55" t="str">
        <f>IFERROR(VLOOKUP(G565,#REF!,5,0),"")</f>
        <v/>
      </c>
      <c r="I565" s="1"/>
      <c r="J565" s="1"/>
      <c r="K565" s="1"/>
      <c r="L565" s="58">
        <v>0</v>
      </c>
      <c r="M565" s="58">
        <v>0</v>
      </c>
      <c r="N565" s="59">
        <f t="shared" si="27"/>
        <v>0</v>
      </c>
      <c r="O565" s="50"/>
      <c r="P565" s="51"/>
      <c r="Q565" s="51"/>
      <c r="R565" s="51"/>
      <c r="S565" s="50"/>
      <c r="T565" s="51"/>
      <c r="U565" s="51"/>
      <c r="V565" s="51"/>
      <c r="W565" s="51"/>
      <c r="X565" s="50"/>
      <c r="Y565" s="51"/>
      <c r="Z565" s="63" t="str">
        <f t="shared" si="25"/>
        <v/>
      </c>
      <c r="AA565" s="63" t="str">
        <f t="shared" si="26"/>
        <v/>
      </c>
    </row>
    <row r="566" spans="1:27" ht="17.399999999999999" x14ac:dyDescent="0.3">
      <c r="A566" s="34"/>
      <c r="B566" s="34"/>
      <c r="C566" s="56"/>
      <c r="D566" s="37"/>
      <c r="E566" s="55" t="str">
        <f>IF(D566="","",IFERROR(VLOOKUP(D566,Table3[Name]:Table3[OK],6,0),"Please pick an organisation from the list. If your organisation is not in the list, pick ´New organisation´ from the list, and go to the instructions tab to fill the organisation's details"))</f>
        <v/>
      </c>
      <c r="F566" s="48"/>
      <c r="G566" s="39"/>
      <c r="H566" s="55" t="str">
        <f>IFERROR(VLOOKUP(G566,#REF!,5,0),"")</f>
        <v/>
      </c>
      <c r="I566" s="1"/>
      <c r="J566" s="1"/>
      <c r="K566" s="1"/>
      <c r="L566" s="58">
        <v>0</v>
      </c>
      <c r="M566" s="58">
        <v>0</v>
      </c>
      <c r="N566" s="59">
        <f t="shared" si="27"/>
        <v>0</v>
      </c>
      <c r="O566" s="50"/>
      <c r="P566" s="51"/>
      <c r="Q566" s="51"/>
      <c r="R566" s="51"/>
      <c r="S566" s="50"/>
      <c r="T566" s="51"/>
      <c r="U566" s="51"/>
      <c r="V566" s="51"/>
      <c r="W566" s="51"/>
      <c r="X566" s="50"/>
      <c r="Y566" s="51"/>
      <c r="Z566" s="63" t="str">
        <f t="shared" si="25"/>
        <v/>
      </c>
      <c r="AA566" s="63" t="str">
        <f t="shared" si="26"/>
        <v/>
      </c>
    </row>
    <row r="567" spans="1:27" ht="17.399999999999999" x14ac:dyDescent="0.3">
      <c r="A567" s="34"/>
      <c r="B567" s="34"/>
      <c r="C567" s="56"/>
      <c r="D567" s="37"/>
      <c r="E567" s="55" t="str">
        <f>IF(D567="","",IFERROR(VLOOKUP(D567,Table3[Name]:Table3[OK],6,0),"Please pick an organisation from the list. If your organisation is not in the list, pick ´New organisation´ from the list, and go to the instructions tab to fill the organisation's details"))</f>
        <v/>
      </c>
      <c r="F567" s="48"/>
      <c r="G567" s="39"/>
      <c r="H567" s="55" t="str">
        <f>IFERROR(VLOOKUP(G567,#REF!,5,0),"")</f>
        <v/>
      </c>
      <c r="I567" s="1"/>
      <c r="J567" s="1"/>
      <c r="K567" s="1"/>
      <c r="L567" s="58">
        <v>0</v>
      </c>
      <c r="M567" s="58">
        <v>0</v>
      </c>
      <c r="N567" s="59">
        <f t="shared" si="27"/>
        <v>0</v>
      </c>
      <c r="O567" s="50"/>
      <c r="P567" s="51"/>
      <c r="Q567" s="51"/>
      <c r="R567" s="51"/>
      <c r="S567" s="50"/>
      <c r="T567" s="51"/>
      <c r="U567" s="51"/>
      <c r="V567" s="51"/>
      <c r="W567" s="51"/>
      <c r="X567" s="50"/>
      <c r="Y567" s="51"/>
      <c r="Z567" s="63" t="str">
        <f t="shared" si="25"/>
        <v/>
      </c>
      <c r="AA567" s="63" t="str">
        <f t="shared" si="26"/>
        <v/>
      </c>
    </row>
    <row r="568" spans="1:27" ht="17.399999999999999" x14ac:dyDescent="0.3">
      <c r="A568" s="34"/>
      <c r="B568" s="34"/>
      <c r="C568" s="56"/>
      <c r="D568" s="37"/>
      <c r="E568" s="55" t="str">
        <f>IF(D568="","",IFERROR(VLOOKUP(D568,Table3[Name]:Table3[OK],6,0),"Please pick an organisation from the list. If your organisation is not in the list, pick ´New organisation´ from the list, and go to the instructions tab to fill the organisation's details"))</f>
        <v/>
      </c>
      <c r="F568" s="48"/>
      <c r="G568" s="39"/>
      <c r="H568" s="55" t="str">
        <f>IFERROR(VLOOKUP(G568,#REF!,5,0),"")</f>
        <v/>
      </c>
      <c r="I568" s="1"/>
      <c r="J568" s="1"/>
      <c r="K568" s="1"/>
      <c r="L568" s="58">
        <v>0</v>
      </c>
      <c r="M568" s="58">
        <v>0</v>
      </c>
      <c r="N568" s="59">
        <f t="shared" si="27"/>
        <v>0</v>
      </c>
      <c r="O568" s="50"/>
      <c r="P568" s="51"/>
      <c r="Q568" s="51"/>
      <c r="R568" s="51"/>
      <c r="S568" s="50"/>
      <c r="T568" s="51"/>
      <c r="U568" s="51"/>
      <c r="V568" s="51"/>
      <c r="W568" s="51"/>
      <c r="X568" s="50"/>
      <c r="Y568" s="51"/>
      <c r="Z568" s="63" t="str">
        <f t="shared" si="25"/>
        <v/>
      </c>
      <c r="AA568" s="63" t="str">
        <f t="shared" si="26"/>
        <v/>
      </c>
    </row>
    <row r="569" spans="1:27" ht="17.399999999999999" x14ac:dyDescent="0.3">
      <c r="A569" s="34"/>
      <c r="B569" s="34"/>
      <c r="C569" s="56"/>
      <c r="D569" s="37"/>
      <c r="E569" s="55" t="str">
        <f>IF(D569="","",IFERROR(VLOOKUP(D569,Table3[Name]:Table3[OK],6,0),"Please pick an organisation from the list. If your organisation is not in the list, pick ´New organisation´ from the list, and go to the instructions tab to fill the organisation's details"))</f>
        <v/>
      </c>
      <c r="F569" s="48"/>
      <c r="G569" s="39"/>
      <c r="H569" s="55" t="str">
        <f>IFERROR(VLOOKUP(G569,#REF!,5,0),"")</f>
        <v/>
      </c>
      <c r="I569" s="1"/>
      <c r="J569" s="1"/>
      <c r="K569" s="1"/>
      <c r="L569" s="58">
        <v>0</v>
      </c>
      <c r="M569" s="58">
        <v>0</v>
      </c>
      <c r="N569" s="59">
        <f t="shared" si="27"/>
        <v>0</v>
      </c>
      <c r="O569" s="50"/>
      <c r="P569" s="51"/>
      <c r="Q569" s="51"/>
      <c r="R569" s="51"/>
      <c r="S569" s="50"/>
      <c r="T569" s="51"/>
      <c r="U569" s="51"/>
      <c r="V569" s="51"/>
      <c r="W569" s="51"/>
      <c r="X569" s="50"/>
      <c r="Y569" s="51"/>
      <c r="Z569" s="63" t="str">
        <f t="shared" si="25"/>
        <v/>
      </c>
      <c r="AA569" s="63" t="str">
        <f t="shared" si="26"/>
        <v/>
      </c>
    </row>
    <row r="570" spans="1:27" ht="17.399999999999999" x14ac:dyDescent="0.3">
      <c r="A570" s="34"/>
      <c r="B570" s="34"/>
      <c r="C570" s="56"/>
      <c r="D570" s="37"/>
      <c r="E570" s="55" t="str">
        <f>IF(D570="","",IFERROR(VLOOKUP(D570,Table3[Name]:Table3[OK],6,0),"Please pick an organisation from the list. If your organisation is not in the list, pick ´New organisation´ from the list, and go to the instructions tab to fill the organisation's details"))</f>
        <v/>
      </c>
      <c r="F570" s="48"/>
      <c r="G570" s="39"/>
      <c r="H570" s="55" t="str">
        <f>IFERROR(VLOOKUP(G570,#REF!,5,0),"")</f>
        <v/>
      </c>
      <c r="I570" s="1"/>
      <c r="J570" s="1"/>
      <c r="K570" s="1"/>
      <c r="L570" s="58">
        <v>0</v>
      </c>
      <c r="M570" s="58">
        <v>0</v>
      </c>
      <c r="N570" s="59">
        <f t="shared" si="27"/>
        <v>0</v>
      </c>
      <c r="O570" s="50"/>
      <c r="P570" s="51"/>
      <c r="Q570" s="51"/>
      <c r="R570" s="51"/>
      <c r="S570" s="50"/>
      <c r="T570" s="51"/>
      <c r="U570" s="51"/>
      <c r="V570" s="51"/>
      <c r="W570" s="51"/>
      <c r="X570" s="50"/>
      <c r="Y570" s="51"/>
      <c r="Z570" s="63" t="str">
        <f t="shared" si="25"/>
        <v/>
      </c>
      <c r="AA570" s="63" t="str">
        <f t="shared" si="26"/>
        <v/>
      </c>
    </row>
    <row r="571" spans="1:27" ht="17.399999999999999" x14ac:dyDescent="0.3">
      <c r="A571" s="34"/>
      <c r="B571" s="34"/>
      <c r="C571" s="56"/>
      <c r="D571" s="37"/>
      <c r="E571" s="55" t="str">
        <f>IF(D571="","",IFERROR(VLOOKUP(D571,Table3[Name]:Table3[OK],6,0),"Please pick an organisation from the list. If your organisation is not in the list, pick ´New organisation´ from the list, and go to the instructions tab to fill the organisation's details"))</f>
        <v/>
      </c>
      <c r="F571" s="48"/>
      <c r="G571" s="39"/>
      <c r="H571" s="55" t="str">
        <f>IFERROR(VLOOKUP(G571,#REF!,5,0),"")</f>
        <v/>
      </c>
      <c r="I571" s="1"/>
      <c r="J571" s="1"/>
      <c r="K571" s="1"/>
      <c r="L571" s="58">
        <v>0</v>
      </c>
      <c r="M571" s="58">
        <v>0</v>
      </c>
      <c r="N571" s="59">
        <f t="shared" si="27"/>
        <v>0</v>
      </c>
      <c r="O571" s="50"/>
      <c r="P571" s="51"/>
      <c r="Q571" s="51"/>
      <c r="R571" s="51"/>
      <c r="S571" s="50"/>
      <c r="T571" s="51"/>
      <c r="U571" s="51"/>
      <c r="V571" s="51"/>
      <c r="W571" s="51"/>
      <c r="X571" s="50"/>
      <c r="Y571" s="51"/>
      <c r="Z571" s="63" t="str">
        <f t="shared" si="25"/>
        <v/>
      </c>
      <c r="AA571" s="63" t="str">
        <f t="shared" si="26"/>
        <v/>
      </c>
    </row>
    <row r="572" spans="1:27" ht="17.399999999999999" x14ac:dyDescent="0.3">
      <c r="A572" s="34"/>
      <c r="B572" s="34"/>
      <c r="C572" s="56"/>
      <c r="D572" s="37"/>
      <c r="E572" s="55" t="str">
        <f>IF(D572="","",IFERROR(VLOOKUP(D572,Table3[Name]:Table3[OK],6,0),"Please pick an organisation from the list. If your organisation is not in the list, pick ´New organisation´ from the list, and go to the instructions tab to fill the organisation's details"))</f>
        <v/>
      </c>
      <c r="F572" s="48"/>
      <c r="G572" s="39"/>
      <c r="H572" s="55" t="str">
        <f>IFERROR(VLOOKUP(G572,#REF!,5,0),"")</f>
        <v/>
      </c>
      <c r="I572" s="1"/>
      <c r="J572" s="1"/>
      <c r="K572" s="1"/>
      <c r="L572" s="58">
        <v>0</v>
      </c>
      <c r="M572" s="58">
        <v>0</v>
      </c>
      <c r="N572" s="59">
        <f t="shared" si="27"/>
        <v>0</v>
      </c>
      <c r="O572" s="50"/>
      <c r="P572" s="51"/>
      <c r="Q572" s="51"/>
      <c r="R572" s="51"/>
      <c r="S572" s="50"/>
      <c r="T572" s="51"/>
      <c r="U572" s="51"/>
      <c r="V572" s="51"/>
      <c r="W572" s="51"/>
      <c r="X572" s="50"/>
      <c r="Y572" s="51"/>
      <c r="Z572" s="63" t="str">
        <f t="shared" si="25"/>
        <v/>
      </c>
      <c r="AA572" s="63" t="str">
        <f t="shared" si="26"/>
        <v/>
      </c>
    </row>
    <row r="573" spans="1:27" ht="17.399999999999999" x14ac:dyDescent="0.3">
      <c r="A573" s="34"/>
      <c r="B573" s="34"/>
      <c r="C573" s="56"/>
      <c r="D573" s="37"/>
      <c r="E573" s="55" t="str">
        <f>IF(D573="","",IFERROR(VLOOKUP(D573,Table3[Name]:Table3[OK],6,0),"Please pick an organisation from the list. If your organisation is not in the list, pick ´New organisation´ from the list, and go to the instructions tab to fill the organisation's details"))</f>
        <v/>
      </c>
      <c r="F573" s="48"/>
      <c r="G573" s="39"/>
      <c r="H573" s="55" t="str">
        <f>IFERROR(VLOOKUP(G573,#REF!,5,0),"")</f>
        <v/>
      </c>
      <c r="I573" s="1"/>
      <c r="J573" s="1"/>
      <c r="K573" s="1"/>
      <c r="L573" s="58">
        <v>0</v>
      </c>
      <c r="M573" s="58">
        <v>0</v>
      </c>
      <c r="N573" s="59">
        <f t="shared" si="27"/>
        <v>0</v>
      </c>
      <c r="O573" s="50"/>
      <c r="P573" s="51"/>
      <c r="Q573" s="51"/>
      <c r="R573" s="51"/>
      <c r="S573" s="50"/>
      <c r="T573" s="51"/>
      <c r="U573" s="51"/>
      <c r="V573" s="51"/>
      <c r="W573" s="51"/>
      <c r="X573" s="50"/>
      <c r="Y573" s="51"/>
      <c r="Z573" s="63" t="str">
        <f t="shared" si="25"/>
        <v/>
      </c>
      <c r="AA573" s="63" t="str">
        <f t="shared" si="26"/>
        <v/>
      </c>
    </row>
    <row r="574" spans="1:27" ht="17.399999999999999" x14ac:dyDescent="0.3">
      <c r="A574" s="34"/>
      <c r="B574" s="34"/>
      <c r="C574" s="56"/>
      <c r="D574" s="37"/>
      <c r="E574" s="55" t="str">
        <f>IF(D574="","",IFERROR(VLOOKUP(D574,Table3[Name]:Table3[OK],6,0),"Please pick an organisation from the list. If your organisation is not in the list, pick ´New organisation´ from the list, and go to the instructions tab to fill the organisation's details"))</f>
        <v/>
      </c>
      <c r="F574" s="48"/>
      <c r="G574" s="39"/>
      <c r="H574" s="55" t="str">
        <f>IFERROR(VLOOKUP(G574,#REF!,5,0),"")</f>
        <v/>
      </c>
      <c r="I574" s="1"/>
      <c r="J574" s="1"/>
      <c r="K574" s="1"/>
      <c r="L574" s="58">
        <v>0</v>
      </c>
      <c r="M574" s="58">
        <v>0</v>
      </c>
      <c r="N574" s="59">
        <f t="shared" si="27"/>
        <v>0</v>
      </c>
      <c r="O574" s="50"/>
      <c r="P574" s="51"/>
      <c r="Q574" s="51"/>
      <c r="R574" s="51"/>
      <c r="S574" s="50"/>
      <c r="T574" s="51"/>
      <c r="U574" s="51"/>
      <c r="V574" s="51"/>
      <c r="W574" s="51"/>
      <c r="X574" s="50"/>
      <c r="Y574" s="51"/>
      <c r="Z574" s="63" t="str">
        <f t="shared" si="25"/>
        <v/>
      </c>
      <c r="AA574" s="63" t="str">
        <f t="shared" si="26"/>
        <v/>
      </c>
    </row>
    <row r="575" spans="1:27" ht="17.399999999999999" x14ac:dyDescent="0.3">
      <c r="A575" s="34"/>
      <c r="B575" s="34"/>
      <c r="C575" s="56"/>
      <c r="D575" s="37"/>
      <c r="E575" s="55" t="str">
        <f>IF(D575="","",IFERROR(VLOOKUP(D575,Table3[Name]:Table3[OK],6,0),"Please pick an organisation from the list. If your organisation is not in the list, pick ´New organisation´ from the list, and go to the instructions tab to fill the organisation's details"))</f>
        <v/>
      </c>
      <c r="F575" s="48"/>
      <c r="G575" s="39"/>
      <c r="H575" s="55" t="str">
        <f>IFERROR(VLOOKUP(G575,#REF!,5,0),"")</f>
        <v/>
      </c>
      <c r="I575" s="1"/>
      <c r="J575" s="1"/>
      <c r="K575" s="1"/>
      <c r="L575" s="58">
        <v>0</v>
      </c>
      <c r="M575" s="58">
        <v>0</v>
      </c>
      <c r="N575" s="59">
        <f t="shared" si="27"/>
        <v>0</v>
      </c>
      <c r="O575" s="50"/>
      <c r="P575" s="51"/>
      <c r="Q575" s="51"/>
      <c r="R575" s="51"/>
      <c r="S575" s="50"/>
      <c r="T575" s="51"/>
      <c r="U575" s="51"/>
      <c r="V575" s="51"/>
      <c r="W575" s="51"/>
      <c r="X575" s="50"/>
      <c r="Y575" s="51"/>
      <c r="Z575" s="63" t="str">
        <f t="shared" si="25"/>
        <v/>
      </c>
      <c r="AA575" s="63" t="str">
        <f t="shared" si="26"/>
        <v/>
      </c>
    </row>
    <row r="576" spans="1:27" ht="17.399999999999999" x14ac:dyDescent="0.3">
      <c r="A576" s="34"/>
      <c r="B576" s="34"/>
      <c r="C576" s="56"/>
      <c r="D576" s="37"/>
      <c r="E576" s="55" t="str">
        <f>IF(D576="","",IFERROR(VLOOKUP(D576,Table3[Name]:Table3[OK],6,0),"Please pick an organisation from the list. If your organisation is not in the list, pick ´New organisation´ from the list, and go to the instructions tab to fill the organisation's details"))</f>
        <v/>
      </c>
      <c r="F576" s="48"/>
      <c r="G576" s="39"/>
      <c r="H576" s="55" t="str">
        <f>IFERROR(VLOOKUP(G576,#REF!,5,0),"")</f>
        <v/>
      </c>
      <c r="I576" s="1"/>
      <c r="J576" s="1"/>
      <c r="K576" s="1"/>
      <c r="L576" s="58">
        <v>0</v>
      </c>
      <c r="M576" s="58">
        <v>0</v>
      </c>
      <c r="N576" s="59">
        <f t="shared" si="27"/>
        <v>0</v>
      </c>
      <c r="O576" s="50"/>
      <c r="P576" s="51"/>
      <c r="Q576" s="51"/>
      <c r="R576" s="51"/>
      <c r="S576" s="50"/>
      <c r="T576" s="51"/>
      <c r="U576" s="51"/>
      <c r="V576" s="51"/>
      <c r="W576" s="51"/>
      <c r="X576" s="50"/>
      <c r="Y576" s="51"/>
      <c r="Z576" s="63" t="str">
        <f t="shared" si="25"/>
        <v/>
      </c>
      <c r="AA576" s="63" t="str">
        <f t="shared" si="26"/>
        <v/>
      </c>
    </row>
    <row r="577" spans="1:27" ht="17.399999999999999" x14ac:dyDescent="0.3">
      <c r="A577" s="34"/>
      <c r="B577" s="34"/>
      <c r="C577" s="56"/>
      <c r="D577" s="37"/>
      <c r="E577" s="55" t="str">
        <f>IF(D577="","",IFERROR(VLOOKUP(D577,Table3[Name]:Table3[OK],6,0),"Please pick an organisation from the list. If your organisation is not in the list, pick ´New organisation´ from the list, and go to the instructions tab to fill the organisation's details"))</f>
        <v/>
      </c>
      <c r="F577" s="48"/>
      <c r="G577" s="39"/>
      <c r="H577" s="55" t="str">
        <f>IFERROR(VLOOKUP(G577,#REF!,5,0),"")</f>
        <v/>
      </c>
      <c r="I577" s="1"/>
      <c r="J577" s="1"/>
      <c r="K577" s="1"/>
      <c r="L577" s="58">
        <v>0</v>
      </c>
      <c r="M577" s="58">
        <v>0</v>
      </c>
      <c r="N577" s="59">
        <f t="shared" si="27"/>
        <v>0</v>
      </c>
      <c r="O577" s="50"/>
      <c r="P577" s="51"/>
      <c r="Q577" s="51"/>
      <c r="R577" s="51"/>
      <c r="S577" s="50"/>
      <c r="T577" s="51"/>
      <c r="U577" s="51"/>
      <c r="V577" s="51"/>
      <c r="W577" s="51"/>
      <c r="X577" s="50"/>
      <c r="Y577" s="51"/>
      <c r="Z577" s="63" t="str">
        <f t="shared" si="25"/>
        <v/>
      </c>
      <c r="AA577" s="63" t="str">
        <f t="shared" si="26"/>
        <v/>
      </c>
    </row>
    <row r="578" spans="1:27" ht="17.399999999999999" x14ac:dyDescent="0.3">
      <c r="A578" s="34"/>
      <c r="B578" s="34"/>
      <c r="C578" s="56"/>
      <c r="D578" s="37"/>
      <c r="E578" s="55" t="str">
        <f>IF(D578="","",IFERROR(VLOOKUP(D578,Table3[Name]:Table3[OK],6,0),"Please pick an organisation from the list. If your organisation is not in the list, pick ´New organisation´ from the list, and go to the instructions tab to fill the organisation's details"))</f>
        <v/>
      </c>
      <c r="F578" s="48"/>
      <c r="G578" s="39"/>
      <c r="H578" s="55" t="str">
        <f>IFERROR(VLOOKUP(G578,#REF!,5,0),"")</f>
        <v/>
      </c>
      <c r="I578" s="1"/>
      <c r="J578" s="1"/>
      <c r="K578" s="1"/>
      <c r="L578" s="58">
        <v>0</v>
      </c>
      <c r="M578" s="58">
        <v>0</v>
      </c>
      <c r="N578" s="59">
        <f t="shared" si="27"/>
        <v>0</v>
      </c>
      <c r="O578" s="50"/>
      <c r="P578" s="51"/>
      <c r="Q578" s="51"/>
      <c r="R578" s="51"/>
      <c r="S578" s="50"/>
      <c r="T578" s="51"/>
      <c r="U578" s="51"/>
      <c r="V578" s="51"/>
      <c r="W578" s="51"/>
      <c r="X578" s="50"/>
      <c r="Y578" s="51"/>
      <c r="Z578" s="63" t="str">
        <f t="shared" si="25"/>
        <v/>
      </c>
      <c r="AA578" s="63" t="str">
        <f t="shared" si="26"/>
        <v/>
      </c>
    </row>
    <row r="579" spans="1:27" ht="17.399999999999999" x14ac:dyDescent="0.3">
      <c r="A579" s="34"/>
      <c r="B579" s="34"/>
      <c r="C579" s="56"/>
      <c r="D579" s="37"/>
      <c r="E579" s="55" t="str">
        <f>IF(D579="","",IFERROR(VLOOKUP(D579,Table3[Name]:Table3[OK],6,0),"Please pick an organisation from the list. If your organisation is not in the list, pick ´New organisation´ from the list, and go to the instructions tab to fill the organisation's details"))</f>
        <v/>
      </c>
      <c r="F579" s="48"/>
      <c r="G579" s="39"/>
      <c r="H579" s="55" t="str">
        <f>IFERROR(VLOOKUP(G579,#REF!,5,0),"")</f>
        <v/>
      </c>
      <c r="I579" s="1"/>
      <c r="J579" s="1"/>
      <c r="K579" s="1"/>
      <c r="L579" s="58">
        <v>0</v>
      </c>
      <c r="M579" s="58">
        <v>0</v>
      </c>
      <c r="N579" s="59">
        <f t="shared" si="27"/>
        <v>0</v>
      </c>
      <c r="O579" s="50"/>
      <c r="P579" s="51"/>
      <c r="Q579" s="51"/>
      <c r="R579" s="51"/>
      <c r="S579" s="50"/>
      <c r="T579" s="51"/>
      <c r="U579" s="51"/>
      <c r="V579" s="51"/>
      <c r="W579" s="51"/>
      <c r="X579" s="50"/>
      <c r="Y579" s="51"/>
      <c r="Z579" s="63" t="str">
        <f t="shared" ref="Z579:Z642" si="28">IF($H579="PiN",IF(AND($O579="",$P579="",$Q579="",$R579="",$S579="",$X579=""),"Please type in the target related to the population type in cells O, P,Q, R or S",IF(X579&lt;&gt;SUM(O579:S579),"Please check the population breakdown. The sum of columns O, P,Q, R abd S is not matching the total value for column X","OK")),IF(H579="","","OK"))</f>
        <v/>
      </c>
      <c r="AA579" s="63" t="str">
        <f t="shared" ref="AA579:AA642" si="29">IF($H579="PiN",IF(SUM($T579:$X579)=0,"Please type in the TOTAL TARGET in column X",IF(SUM($T579:$W579)=$X579,"OK","Please check the age and gender breakdown, the sum of columns T,U, V and W is not matching the total value for column X")),IF($H579="Capacity Building",IF(SUM($T579:$X579)=0,"Please type in the TOTAL TARGET in column X",IF(OR(SUM($T579:$W579)=$X579,SUM($T579:$W579)=0),"OK","Please check the age and gender breakdown, the sum of columns T,U,V and W is not matching the total value for column X")),IF($H579="","","OK")))</f>
        <v/>
      </c>
    </row>
    <row r="580" spans="1:27" ht="17.399999999999999" x14ac:dyDescent="0.3">
      <c r="A580" s="34"/>
      <c r="B580" s="34"/>
      <c r="C580" s="56"/>
      <c r="D580" s="37"/>
      <c r="E580" s="55" t="str">
        <f>IF(D580="","",IFERROR(VLOOKUP(D580,Table3[Name]:Table3[OK],6,0),"Please pick an organisation from the list. If your organisation is not in the list, pick ´New organisation´ from the list, and go to the instructions tab to fill the organisation's details"))</f>
        <v/>
      </c>
      <c r="F580" s="48"/>
      <c r="G580" s="39"/>
      <c r="H580" s="55" t="str">
        <f>IFERROR(VLOOKUP(G580,#REF!,5,0),"")</f>
        <v/>
      </c>
      <c r="I580" s="1"/>
      <c r="J580" s="1"/>
      <c r="K580" s="1"/>
      <c r="L580" s="58">
        <v>0</v>
      </c>
      <c r="M580" s="58">
        <v>0</v>
      </c>
      <c r="N580" s="59">
        <f t="shared" si="27"/>
        <v>0</v>
      </c>
      <c r="O580" s="50"/>
      <c r="P580" s="51"/>
      <c r="Q580" s="51"/>
      <c r="R580" s="51"/>
      <c r="S580" s="50"/>
      <c r="T580" s="51"/>
      <c r="U580" s="51"/>
      <c r="V580" s="51"/>
      <c r="W580" s="51"/>
      <c r="X580" s="50"/>
      <c r="Y580" s="51"/>
      <c r="Z580" s="63" t="str">
        <f t="shared" si="28"/>
        <v/>
      </c>
      <c r="AA580" s="63" t="str">
        <f t="shared" si="29"/>
        <v/>
      </c>
    </row>
    <row r="581" spans="1:27" ht="17.399999999999999" x14ac:dyDescent="0.3">
      <c r="A581" s="34"/>
      <c r="B581" s="34"/>
      <c r="C581" s="56"/>
      <c r="D581" s="37"/>
      <c r="E581" s="55" t="str">
        <f>IF(D581="","",IFERROR(VLOOKUP(D581,Table3[Name]:Table3[OK],6,0),"Please pick an organisation from the list. If your organisation is not in the list, pick ´New organisation´ from the list, and go to the instructions tab to fill the organisation's details"))</f>
        <v/>
      </c>
      <c r="F581" s="48"/>
      <c r="G581" s="39"/>
      <c r="H581" s="55" t="str">
        <f>IFERROR(VLOOKUP(G581,#REF!,5,0),"")</f>
        <v/>
      </c>
      <c r="I581" s="1"/>
      <c r="J581" s="1"/>
      <c r="K581" s="1"/>
      <c r="L581" s="58">
        <v>0</v>
      </c>
      <c r="M581" s="58">
        <v>0</v>
      </c>
      <c r="N581" s="59">
        <f t="shared" si="27"/>
        <v>0</v>
      </c>
      <c r="O581" s="50"/>
      <c r="P581" s="51"/>
      <c r="Q581" s="51"/>
      <c r="R581" s="51"/>
      <c r="S581" s="50"/>
      <c r="T581" s="51"/>
      <c r="U581" s="51"/>
      <c r="V581" s="51"/>
      <c r="W581" s="51"/>
      <c r="X581" s="50"/>
      <c r="Y581" s="51"/>
      <c r="Z581" s="63" t="str">
        <f t="shared" si="28"/>
        <v/>
      </c>
      <c r="AA581" s="63" t="str">
        <f t="shared" si="29"/>
        <v/>
      </c>
    </row>
    <row r="582" spans="1:27" ht="17.399999999999999" x14ac:dyDescent="0.3">
      <c r="A582" s="34"/>
      <c r="B582" s="34"/>
      <c r="C582" s="56"/>
      <c r="D582" s="37"/>
      <c r="E582" s="55" t="str">
        <f>IF(D582="","",IFERROR(VLOOKUP(D582,Table3[Name]:Table3[OK],6,0),"Please pick an organisation from the list. If your organisation is not in the list, pick ´New organisation´ from the list, and go to the instructions tab to fill the organisation's details"))</f>
        <v/>
      </c>
      <c r="F582" s="48"/>
      <c r="G582" s="39"/>
      <c r="H582" s="55" t="str">
        <f>IFERROR(VLOOKUP(G582,#REF!,5,0),"")</f>
        <v/>
      </c>
      <c r="I582" s="1"/>
      <c r="J582" s="1"/>
      <c r="K582" s="1"/>
      <c r="L582" s="58">
        <v>0</v>
      </c>
      <c r="M582" s="58">
        <v>0</v>
      </c>
      <c r="N582" s="59">
        <f t="shared" si="27"/>
        <v>0</v>
      </c>
      <c r="O582" s="50"/>
      <c r="P582" s="51"/>
      <c r="Q582" s="51"/>
      <c r="R582" s="51"/>
      <c r="S582" s="50"/>
      <c r="T582" s="51"/>
      <c r="U582" s="51"/>
      <c r="V582" s="51"/>
      <c r="W582" s="51"/>
      <c r="X582" s="50"/>
      <c r="Y582" s="51"/>
      <c r="Z582" s="63" t="str">
        <f t="shared" si="28"/>
        <v/>
      </c>
      <c r="AA582" s="63" t="str">
        <f t="shared" si="29"/>
        <v/>
      </c>
    </row>
    <row r="583" spans="1:27" ht="17.399999999999999" x14ac:dyDescent="0.3">
      <c r="A583" s="34"/>
      <c r="B583" s="34"/>
      <c r="C583" s="56"/>
      <c r="D583" s="37"/>
      <c r="E583" s="55" t="str">
        <f>IF(D583="","",IFERROR(VLOOKUP(D583,Table3[Name]:Table3[OK],6,0),"Please pick an organisation from the list. If your organisation is not in the list, pick ´New organisation´ from the list, and go to the instructions tab to fill the organisation's details"))</f>
        <v/>
      </c>
      <c r="F583" s="48"/>
      <c r="G583" s="39"/>
      <c r="H583" s="55" t="str">
        <f>IFERROR(VLOOKUP(G583,#REF!,5,0),"")</f>
        <v/>
      </c>
      <c r="I583" s="1"/>
      <c r="J583" s="1"/>
      <c r="K583" s="1"/>
      <c r="L583" s="58">
        <v>0</v>
      </c>
      <c r="M583" s="58">
        <v>0</v>
      </c>
      <c r="N583" s="59">
        <f t="shared" si="27"/>
        <v>0</v>
      </c>
      <c r="O583" s="50"/>
      <c r="P583" s="51"/>
      <c r="Q583" s="51"/>
      <c r="R583" s="51"/>
      <c r="S583" s="50"/>
      <c r="T583" s="51"/>
      <c r="U583" s="51"/>
      <c r="V583" s="51"/>
      <c r="W583" s="51"/>
      <c r="X583" s="50"/>
      <c r="Y583" s="51"/>
      <c r="Z583" s="63" t="str">
        <f t="shared" si="28"/>
        <v/>
      </c>
      <c r="AA583" s="63" t="str">
        <f t="shared" si="29"/>
        <v/>
      </c>
    </row>
    <row r="584" spans="1:27" ht="17.399999999999999" x14ac:dyDescent="0.3">
      <c r="A584" s="34"/>
      <c r="B584" s="34"/>
      <c r="C584" s="56"/>
      <c r="D584" s="37"/>
      <c r="E584" s="55" t="str">
        <f>IF(D584="","",IFERROR(VLOOKUP(D584,Table3[Name]:Table3[OK],6,0),"Please pick an organisation from the list. If your organisation is not in the list, pick ´New organisation´ from the list, and go to the instructions tab to fill the organisation's details"))</f>
        <v/>
      </c>
      <c r="F584" s="48"/>
      <c r="G584" s="39"/>
      <c r="H584" s="55" t="str">
        <f>IFERROR(VLOOKUP(G584,#REF!,5,0),"")</f>
        <v/>
      </c>
      <c r="I584" s="1"/>
      <c r="J584" s="1"/>
      <c r="K584" s="1"/>
      <c r="L584" s="58">
        <v>0</v>
      </c>
      <c r="M584" s="58">
        <v>0</v>
      </c>
      <c r="N584" s="59">
        <f t="shared" si="27"/>
        <v>0</v>
      </c>
      <c r="O584" s="50"/>
      <c r="P584" s="51"/>
      <c r="Q584" s="51"/>
      <c r="R584" s="51"/>
      <c r="S584" s="50"/>
      <c r="T584" s="51"/>
      <c r="U584" s="51"/>
      <c r="V584" s="51"/>
      <c r="W584" s="51"/>
      <c r="X584" s="50"/>
      <c r="Y584" s="51"/>
      <c r="Z584" s="63" t="str">
        <f t="shared" si="28"/>
        <v/>
      </c>
      <c r="AA584" s="63" t="str">
        <f t="shared" si="29"/>
        <v/>
      </c>
    </row>
    <row r="585" spans="1:27" ht="17.399999999999999" x14ac:dyDescent="0.3">
      <c r="A585" s="34"/>
      <c r="B585" s="34"/>
      <c r="C585" s="56"/>
      <c r="D585" s="37"/>
      <c r="E585" s="55" t="str">
        <f>IF(D585="","",IFERROR(VLOOKUP(D585,Table3[Name]:Table3[OK],6,0),"Please pick an organisation from the list. If your organisation is not in the list, pick ´New organisation´ from the list, and go to the instructions tab to fill the organisation's details"))</f>
        <v/>
      </c>
      <c r="F585" s="48"/>
      <c r="G585" s="39"/>
      <c r="H585" s="55" t="str">
        <f>IFERROR(VLOOKUP(G585,#REF!,5,0),"")</f>
        <v/>
      </c>
      <c r="I585" s="1"/>
      <c r="J585" s="1"/>
      <c r="K585" s="1"/>
      <c r="L585" s="58">
        <v>0</v>
      </c>
      <c r="M585" s="58">
        <v>0</v>
      </c>
      <c r="N585" s="59">
        <f t="shared" si="27"/>
        <v>0</v>
      </c>
      <c r="O585" s="50"/>
      <c r="P585" s="51"/>
      <c r="Q585" s="51"/>
      <c r="R585" s="51"/>
      <c r="S585" s="50"/>
      <c r="T585" s="51"/>
      <c r="U585" s="51"/>
      <c r="V585" s="51"/>
      <c r="W585" s="51"/>
      <c r="X585" s="50"/>
      <c r="Y585" s="51"/>
      <c r="Z585" s="63" t="str">
        <f t="shared" si="28"/>
        <v/>
      </c>
      <c r="AA585" s="63" t="str">
        <f t="shared" si="29"/>
        <v/>
      </c>
    </row>
    <row r="586" spans="1:27" ht="17.399999999999999" x14ac:dyDescent="0.3">
      <c r="A586" s="34"/>
      <c r="B586" s="34"/>
      <c r="C586" s="56"/>
      <c r="D586" s="37"/>
      <c r="E586" s="55" t="str">
        <f>IF(D586="","",IFERROR(VLOOKUP(D586,Table3[Name]:Table3[OK],6,0),"Please pick an organisation from the list. If your organisation is not in the list, pick ´New organisation´ from the list, and go to the instructions tab to fill the organisation's details"))</f>
        <v/>
      </c>
      <c r="F586" s="48"/>
      <c r="G586" s="39"/>
      <c r="H586" s="55" t="str">
        <f>IFERROR(VLOOKUP(G586,#REF!,5,0),"")</f>
        <v/>
      </c>
      <c r="I586" s="1"/>
      <c r="J586" s="1"/>
      <c r="K586" s="1"/>
      <c r="L586" s="58">
        <v>0</v>
      </c>
      <c r="M586" s="58">
        <v>0</v>
      </c>
      <c r="N586" s="59">
        <f t="shared" si="27"/>
        <v>0</v>
      </c>
      <c r="O586" s="50"/>
      <c r="P586" s="51"/>
      <c r="Q586" s="51"/>
      <c r="R586" s="51"/>
      <c r="S586" s="50"/>
      <c r="T586" s="51"/>
      <c r="U586" s="51"/>
      <c r="V586" s="51"/>
      <c r="W586" s="51"/>
      <c r="X586" s="50"/>
      <c r="Y586" s="51"/>
      <c r="Z586" s="63" t="str">
        <f t="shared" si="28"/>
        <v/>
      </c>
      <c r="AA586" s="63" t="str">
        <f t="shared" si="29"/>
        <v/>
      </c>
    </row>
    <row r="587" spans="1:27" ht="17.399999999999999" x14ac:dyDescent="0.3">
      <c r="A587" s="34"/>
      <c r="B587" s="34"/>
      <c r="C587" s="56"/>
      <c r="D587" s="37"/>
      <c r="E587" s="55" t="str">
        <f>IF(D587="","",IFERROR(VLOOKUP(D587,Table3[Name]:Table3[OK],6,0),"Please pick an organisation from the list. If your organisation is not in the list, pick ´New organisation´ from the list, and go to the instructions tab to fill the organisation's details"))</f>
        <v/>
      </c>
      <c r="F587" s="48"/>
      <c r="G587" s="39"/>
      <c r="H587" s="55" t="str">
        <f>IFERROR(VLOOKUP(G587,#REF!,5,0),"")</f>
        <v/>
      </c>
      <c r="I587" s="1"/>
      <c r="J587" s="1"/>
      <c r="K587" s="1"/>
      <c r="L587" s="58">
        <v>0</v>
      </c>
      <c r="M587" s="58">
        <v>0</v>
      </c>
      <c r="N587" s="59">
        <f t="shared" si="27"/>
        <v>0</v>
      </c>
      <c r="O587" s="50"/>
      <c r="P587" s="51"/>
      <c r="Q587" s="51"/>
      <c r="R587" s="51"/>
      <c r="S587" s="50"/>
      <c r="T587" s="51"/>
      <c r="U587" s="51"/>
      <c r="V587" s="51"/>
      <c r="W587" s="51"/>
      <c r="X587" s="50"/>
      <c r="Y587" s="51"/>
      <c r="Z587" s="63" t="str">
        <f t="shared" si="28"/>
        <v/>
      </c>
      <c r="AA587" s="63" t="str">
        <f t="shared" si="29"/>
        <v/>
      </c>
    </row>
    <row r="588" spans="1:27" ht="17.399999999999999" x14ac:dyDescent="0.3">
      <c r="A588" s="34"/>
      <c r="B588" s="34"/>
      <c r="C588" s="56"/>
      <c r="D588" s="37"/>
      <c r="E588" s="55" t="str">
        <f>IF(D588="","",IFERROR(VLOOKUP(D588,Table3[Name]:Table3[OK],6,0),"Please pick an organisation from the list. If your organisation is not in the list, pick ´New organisation´ from the list, and go to the instructions tab to fill the organisation's details"))</f>
        <v/>
      </c>
      <c r="F588" s="48"/>
      <c r="G588" s="39"/>
      <c r="H588" s="55" t="str">
        <f>IFERROR(VLOOKUP(G588,#REF!,5,0),"")</f>
        <v/>
      </c>
      <c r="I588" s="1"/>
      <c r="J588" s="1"/>
      <c r="K588" s="1"/>
      <c r="L588" s="58">
        <v>0</v>
      </c>
      <c r="M588" s="58">
        <v>0</v>
      </c>
      <c r="N588" s="59">
        <f t="shared" ref="N588:N651" si="30">L588+M588</f>
        <v>0</v>
      </c>
      <c r="O588" s="50"/>
      <c r="P588" s="51"/>
      <c r="Q588" s="51"/>
      <c r="R588" s="51"/>
      <c r="S588" s="50"/>
      <c r="T588" s="51"/>
      <c r="U588" s="51"/>
      <c r="V588" s="51"/>
      <c r="W588" s="51"/>
      <c r="X588" s="50"/>
      <c r="Y588" s="51"/>
      <c r="Z588" s="63" t="str">
        <f t="shared" si="28"/>
        <v/>
      </c>
      <c r="AA588" s="63" t="str">
        <f t="shared" si="29"/>
        <v/>
      </c>
    </row>
    <row r="589" spans="1:27" ht="17.399999999999999" x14ac:dyDescent="0.3">
      <c r="A589" s="34"/>
      <c r="B589" s="34"/>
      <c r="C589" s="56"/>
      <c r="D589" s="37"/>
      <c r="E589" s="55" t="str">
        <f>IF(D589="","",IFERROR(VLOOKUP(D589,Table3[Name]:Table3[OK],6,0),"Please pick an organisation from the list. If your organisation is not in the list, pick ´New organisation´ from the list, and go to the instructions tab to fill the organisation's details"))</f>
        <v/>
      </c>
      <c r="F589" s="48"/>
      <c r="G589" s="39"/>
      <c r="H589" s="55" t="str">
        <f>IFERROR(VLOOKUP(G589,#REF!,5,0),"")</f>
        <v/>
      </c>
      <c r="I589" s="1"/>
      <c r="J589" s="1"/>
      <c r="K589" s="1"/>
      <c r="L589" s="58">
        <v>0</v>
      </c>
      <c r="M589" s="58">
        <v>0</v>
      </c>
      <c r="N589" s="59">
        <f t="shared" si="30"/>
        <v>0</v>
      </c>
      <c r="O589" s="50"/>
      <c r="P589" s="51"/>
      <c r="Q589" s="51"/>
      <c r="R589" s="51"/>
      <c r="S589" s="50"/>
      <c r="T589" s="51"/>
      <c r="U589" s="51"/>
      <c r="V589" s="51"/>
      <c r="W589" s="51"/>
      <c r="X589" s="50"/>
      <c r="Y589" s="51"/>
      <c r="Z589" s="63" t="str">
        <f t="shared" si="28"/>
        <v/>
      </c>
      <c r="AA589" s="63" t="str">
        <f t="shared" si="29"/>
        <v/>
      </c>
    </row>
    <row r="590" spans="1:27" ht="17.399999999999999" x14ac:dyDescent="0.3">
      <c r="A590" s="34"/>
      <c r="B590" s="34"/>
      <c r="C590" s="56"/>
      <c r="D590" s="37"/>
      <c r="E590" s="55" t="str">
        <f>IF(D590="","",IFERROR(VLOOKUP(D590,Table3[Name]:Table3[OK],6,0),"Please pick an organisation from the list. If your organisation is not in the list, pick ´New organisation´ from the list, and go to the instructions tab to fill the organisation's details"))</f>
        <v/>
      </c>
      <c r="F590" s="48"/>
      <c r="G590" s="39"/>
      <c r="H590" s="55" t="str">
        <f>IFERROR(VLOOKUP(G590,#REF!,5,0),"")</f>
        <v/>
      </c>
      <c r="I590" s="1"/>
      <c r="J590" s="1"/>
      <c r="K590" s="1"/>
      <c r="L590" s="58">
        <v>0</v>
      </c>
      <c r="M590" s="58">
        <v>0</v>
      </c>
      <c r="N590" s="59">
        <f t="shared" si="30"/>
        <v>0</v>
      </c>
      <c r="O590" s="50"/>
      <c r="P590" s="51"/>
      <c r="Q590" s="51"/>
      <c r="R590" s="51"/>
      <c r="S590" s="50"/>
      <c r="T590" s="51"/>
      <c r="U590" s="51"/>
      <c r="V590" s="51"/>
      <c r="W590" s="51"/>
      <c r="X590" s="50"/>
      <c r="Y590" s="51"/>
      <c r="Z590" s="63" t="str">
        <f t="shared" si="28"/>
        <v/>
      </c>
      <c r="AA590" s="63" t="str">
        <f t="shared" si="29"/>
        <v/>
      </c>
    </row>
    <row r="591" spans="1:27" ht="17.399999999999999" x14ac:dyDescent="0.3">
      <c r="A591" s="34"/>
      <c r="B591" s="34"/>
      <c r="C591" s="56"/>
      <c r="D591" s="37"/>
      <c r="E591" s="55" t="str">
        <f>IF(D591="","",IFERROR(VLOOKUP(D591,Table3[Name]:Table3[OK],6,0),"Please pick an organisation from the list. If your organisation is not in the list, pick ´New organisation´ from the list, and go to the instructions tab to fill the organisation's details"))</f>
        <v/>
      </c>
      <c r="F591" s="48"/>
      <c r="G591" s="39"/>
      <c r="H591" s="55" t="str">
        <f>IFERROR(VLOOKUP(G591,#REF!,5,0),"")</f>
        <v/>
      </c>
      <c r="I591" s="1"/>
      <c r="J591" s="1"/>
      <c r="K591" s="1"/>
      <c r="L591" s="58">
        <v>0</v>
      </c>
      <c r="M591" s="58">
        <v>0</v>
      </c>
      <c r="N591" s="59">
        <f t="shared" si="30"/>
        <v>0</v>
      </c>
      <c r="O591" s="50"/>
      <c r="P591" s="51"/>
      <c r="Q591" s="51"/>
      <c r="R591" s="51"/>
      <c r="S591" s="50"/>
      <c r="T591" s="51"/>
      <c r="U591" s="51"/>
      <c r="V591" s="51"/>
      <c r="W591" s="51"/>
      <c r="X591" s="50"/>
      <c r="Y591" s="51"/>
      <c r="Z591" s="63" t="str">
        <f t="shared" si="28"/>
        <v/>
      </c>
      <c r="AA591" s="63" t="str">
        <f t="shared" si="29"/>
        <v/>
      </c>
    </row>
    <row r="592" spans="1:27" ht="17.399999999999999" x14ac:dyDescent="0.3">
      <c r="A592" s="34"/>
      <c r="B592" s="34"/>
      <c r="C592" s="56"/>
      <c r="D592" s="37"/>
      <c r="E592" s="55" t="str">
        <f>IF(D592="","",IFERROR(VLOOKUP(D592,Table3[Name]:Table3[OK],6,0),"Please pick an organisation from the list. If your organisation is not in the list, pick ´New organisation´ from the list, and go to the instructions tab to fill the organisation's details"))</f>
        <v/>
      </c>
      <c r="F592" s="48"/>
      <c r="G592" s="39"/>
      <c r="H592" s="55" t="str">
        <f>IFERROR(VLOOKUP(G592,#REF!,5,0),"")</f>
        <v/>
      </c>
      <c r="I592" s="1"/>
      <c r="J592" s="1"/>
      <c r="K592" s="1"/>
      <c r="L592" s="58">
        <v>0</v>
      </c>
      <c r="M592" s="58">
        <v>0</v>
      </c>
      <c r="N592" s="59">
        <f t="shared" si="30"/>
        <v>0</v>
      </c>
      <c r="O592" s="50"/>
      <c r="P592" s="51"/>
      <c r="Q592" s="51"/>
      <c r="R592" s="51"/>
      <c r="S592" s="50"/>
      <c r="T592" s="51"/>
      <c r="U592" s="51"/>
      <c r="V592" s="51"/>
      <c r="W592" s="51"/>
      <c r="X592" s="50"/>
      <c r="Y592" s="51"/>
      <c r="Z592" s="63" t="str">
        <f t="shared" si="28"/>
        <v/>
      </c>
      <c r="AA592" s="63" t="str">
        <f t="shared" si="29"/>
        <v/>
      </c>
    </row>
    <row r="593" spans="1:27" ht="17.399999999999999" x14ac:dyDescent="0.3">
      <c r="A593" s="34"/>
      <c r="B593" s="34"/>
      <c r="C593" s="56"/>
      <c r="D593" s="37"/>
      <c r="E593" s="55" t="str">
        <f>IF(D593="","",IFERROR(VLOOKUP(D593,Table3[Name]:Table3[OK],6,0),"Please pick an organisation from the list. If your organisation is not in the list, pick ´New organisation´ from the list, and go to the instructions tab to fill the organisation's details"))</f>
        <v/>
      </c>
      <c r="F593" s="48"/>
      <c r="G593" s="39"/>
      <c r="H593" s="55" t="str">
        <f>IFERROR(VLOOKUP(G593,#REF!,5,0),"")</f>
        <v/>
      </c>
      <c r="I593" s="1"/>
      <c r="J593" s="1"/>
      <c r="K593" s="1"/>
      <c r="L593" s="58">
        <v>0</v>
      </c>
      <c r="M593" s="58">
        <v>0</v>
      </c>
      <c r="N593" s="59">
        <f t="shared" si="30"/>
        <v>0</v>
      </c>
      <c r="O593" s="50"/>
      <c r="P593" s="51"/>
      <c r="Q593" s="51"/>
      <c r="R593" s="51"/>
      <c r="S593" s="50"/>
      <c r="T593" s="51"/>
      <c r="U593" s="51"/>
      <c r="V593" s="51"/>
      <c r="W593" s="51"/>
      <c r="X593" s="50"/>
      <c r="Y593" s="51"/>
      <c r="Z593" s="63" t="str">
        <f t="shared" si="28"/>
        <v/>
      </c>
      <c r="AA593" s="63" t="str">
        <f t="shared" si="29"/>
        <v/>
      </c>
    </row>
    <row r="594" spans="1:27" ht="17.399999999999999" x14ac:dyDescent="0.3">
      <c r="A594" s="34"/>
      <c r="B594" s="34"/>
      <c r="C594" s="56"/>
      <c r="D594" s="37"/>
      <c r="E594" s="55" t="str">
        <f>IF(D594="","",IFERROR(VLOOKUP(D594,Table3[Name]:Table3[OK],6,0),"Please pick an organisation from the list. If your organisation is not in the list, pick ´New organisation´ from the list, and go to the instructions tab to fill the organisation's details"))</f>
        <v/>
      </c>
      <c r="F594" s="48"/>
      <c r="G594" s="39"/>
      <c r="H594" s="55" t="str">
        <f>IFERROR(VLOOKUP(G594,#REF!,5,0),"")</f>
        <v/>
      </c>
      <c r="I594" s="1"/>
      <c r="J594" s="1"/>
      <c r="K594" s="1"/>
      <c r="L594" s="58">
        <v>0</v>
      </c>
      <c r="M594" s="58">
        <v>0</v>
      </c>
      <c r="N594" s="59">
        <f t="shared" si="30"/>
        <v>0</v>
      </c>
      <c r="O594" s="50"/>
      <c r="P594" s="51"/>
      <c r="Q594" s="51"/>
      <c r="R594" s="51"/>
      <c r="S594" s="50"/>
      <c r="T594" s="51"/>
      <c r="U594" s="51"/>
      <c r="V594" s="51"/>
      <c r="W594" s="51"/>
      <c r="X594" s="50"/>
      <c r="Y594" s="51"/>
      <c r="Z594" s="63" t="str">
        <f t="shared" si="28"/>
        <v/>
      </c>
      <c r="AA594" s="63" t="str">
        <f t="shared" si="29"/>
        <v/>
      </c>
    </row>
    <row r="595" spans="1:27" ht="17.399999999999999" x14ac:dyDescent="0.3">
      <c r="A595" s="34"/>
      <c r="B595" s="34"/>
      <c r="C595" s="56"/>
      <c r="D595" s="37"/>
      <c r="E595" s="55" t="str">
        <f>IF(D595="","",IFERROR(VLOOKUP(D595,Table3[Name]:Table3[OK],6,0),"Please pick an organisation from the list. If your organisation is not in the list, pick ´New organisation´ from the list, and go to the instructions tab to fill the organisation's details"))</f>
        <v/>
      </c>
      <c r="F595" s="48"/>
      <c r="G595" s="39"/>
      <c r="H595" s="55" t="str">
        <f>IFERROR(VLOOKUP(G595,#REF!,5,0),"")</f>
        <v/>
      </c>
      <c r="I595" s="1"/>
      <c r="J595" s="1"/>
      <c r="K595" s="1"/>
      <c r="L595" s="58">
        <v>0</v>
      </c>
      <c r="M595" s="58">
        <v>0</v>
      </c>
      <c r="N595" s="59">
        <f t="shared" si="30"/>
        <v>0</v>
      </c>
      <c r="O595" s="50"/>
      <c r="P595" s="51"/>
      <c r="Q595" s="51"/>
      <c r="R595" s="51"/>
      <c r="S595" s="50"/>
      <c r="T595" s="51"/>
      <c r="U595" s="51"/>
      <c r="V595" s="51"/>
      <c r="W595" s="51"/>
      <c r="X595" s="50"/>
      <c r="Y595" s="51"/>
      <c r="Z595" s="63" t="str">
        <f t="shared" si="28"/>
        <v/>
      </c>
      <c r="AA595" s="63" t="str">
        <f t="shared" si="29"/>
        <v/>
      </c>
    </row>
    <row r="596" spans="1:27" ht="17.399999999999999" x14ac:dyDescent="0.3">
      <c r="A596" s="34"/>
      <c r="B596" s="34"/>
      <c r="C596" s="56"/>
      <c r="D596" s="37"/>
      <c r="E596" s="55" t="str">
        <f>IF(D596="","",IFERROR(VLOOKUP(D596,Table3[Name]:Table3[OK],6,0),"Please pick an organisation from the list. If your organisation is not in the list, pick ´New organisation´ from the list, and go to the instructions tab to fill the organisation's details"))</f>
        <v/>
      </c>
      <c r="F596" s="48"/>
      <c r="G596" s="39"/>
      <c r="H596" s="55" t="str">
        <f>IFERROR(VLOOKUP(G596,#REF!,5,0),"")</f>
        <v/>
      </c>
      <c r="I596" s="1"/>
      <c r="J596" s="1"/>
      <c r="K596" s="1"/>
      <c r="L596" s="58">
        <v>0</v>
      </c>
      <c r="M596" s="58">
        <v>0</v>
      </c>
      <c r="N596" s="59">
        <f t="shared" si="30"/>
        <v>0</v>
      </c>
      <c r="O596" s="50"/>
      <c r="P596" s="51"/>
      <c r="Q596" s="51"/>
      <c r="R596" s="51"/>
      <c r="S596" s="50"/>
      <c r="T596" s="51"/>
      <c r="U596" s="51"/>
      <c r="V596" s="51"/>
      <c r="W596" s="51"/>
      <c r="X596" s="50"/>
      <c r="Y596" s="51"/>
      <c r="Z596" s="63" t="str">
        <f t="shared" si="28"/>
        <v/>
      </c>
      <c r="AA596" s="63" t="str">
        <f t="shared" si="29"/>
        <v/>
      </c>
    </row>
    <row r="597" spans="1:27" ht="17.399999999999999" x14ac:dyDescent="0.3">
      <c r="A597" s="34"/>
      <c r="B597" s="34"/>
      <c r="C597" s="56"/>
      <c r="D597" s="37"/>
      <c r="E597" s="55" t="str">
        <f>IF(D597="","",IFERROR(VLOOKUP(D597,Table3[Name]:Table3[OK],6,0),"Please pick an organisation from the list. If your organisation is not in the list, pick ´New organisation´ from the list, and go to the instructions tab to fill the organisation's details"))</f>
        <v/>
      </c>
      <c r="F597" s="48"/>
      <c r="G597" s="39"/>
      <c r="H597" s="55" t="str">
        <f>IFERROR(VLOOKUP(G597,#REF!,5,0),"")</f>
        <v/>
      </c>
      <c r="I597" s="1"/>
      <c r="J597" s="1"/>
      <c r="K597" s="1"/>
      <c r="L597" s="58">
        <v>0</v>
      </c>
      <c r="M597" s="58">
        <v>0</v>
      </c>
      <c r="N597" s="59">
        <f t="shared" si="30"/>
        <v>0</v>
      </c>
      <c r="O597" s="50"/>
      <c r="P597" s="51"/>
      <c r="Q597" s="51"/>
      <c r="R597" s="51"/>
      <c r="S597" s="50"/>
      <c r="T597" s="51"/>
      <c r="U597" s="51"/>
      <c r="V597" s="51"/>
      <c r="W597" s="51"/>
      <c r="X597" s="50"/>
      <c r="Y597" s="51"/>
      <c r="Z597" s="63" t="str">
        <f t="shared" si="28"/>
        <v/>
      </c>
      <c r="AA597" s="63" t="str">
        <f t="shared" si="29"/>
        <v/>
      </c>
    </row>
    <row r="598" spans="1:27" ht="17.399999999999999" x14ac:dyDescent="0.3">
      <c r="A598" s="34"/>
      <c r="B598" s="34"/>
      <c r="C598" s="56"/>
      <c r="D598" s="37"/>
      <c r="E598" s="55" t="str">
        <f>IF(D598="","",IFERROR(VLOOKUP(D598,Table3[Name]:Table3[OK],6,0),"Please pick an organisation from the list. If your organisation is not in the list, pick ´New organisation´ from the list, and go to the instructions tab to fill the organisation's details"))</f>
        <v/>
      </c>
      <c r="F598" s="48"/>
      <c r="G598" s="39"/>
      <c r="H598" s="55" t="str">
        <f>IFERROR(VLOOKUP(G598,#REF!,5,0),"")</f>
        <v/>
      </c>
      <c r="I598" s="1"/>
      <c r="J598" s="1"/>
      <c r="K598" s="1"/>
      <c r="L598" s="58">
        <v>0</v>
      </c>
      <c r="M598" s="58">
        <v>0</v>
      </c>
      <c r="N598" s="59">
        <f t="shared" si="30"/>
        <v>0</v>
      </c>
      <c r="O598" s="50"/>
      <c r="P598" s="51"/>
      <c r="Q598" s="51"/>
      <c r="R598" s="51"/>
      <c r="S598" s="50"/>
      <c r="T598" s="51"/>
      <c r="U598" s="51"/>
      <c r="V598" s="51"/>
      <c r="W598" s="51"/>
      <c r="X598" s="50"/>
      <c r="Y598" s="51"/>
      <c r="Z598" s="63" t="str">
        <f t="shared" si="28"/>
        <v/>
      </c>
      <c r="AA598" s="63" t="str">
        <f t="shared" si="29"/>
        <v/>
      </c>
    </row>
    <row r="599" spans="1:27" ht="17.399999999999999" x14ac:dyDescent="0.3">
      <c r="A599" s="34"/>
      <c r="B599" s="34"/>
      <c r="C599" s="56"/>
      <c r="D599" s="37"/>
      <c r="E599" s="55" t="str">
        <f>IF(D599="","",IFERROR(VLOOKUP(D599,Table3[Name]:Table3[OK],6,0),"Please pick an organisation from the list. If your organisation is not in the list, pick ´New organisation´ from the list, and go to the instructions tab to fill the organisation's details"))</f>
        <v/>
      </c>
      <c r="F599" s="48"/>
      <c r="G599" s="39"/>
      <c r="H599" s="55" t="str">
        <f>IFERROR(VLOOKUP(G599,#REF!,5,0),"")</f>
        <v/>
      </c>
      <c r="I599" s="1"/>
      <c r="J599" s="1"/>
      <c r="K599" s="1"/>
      <c r="L599" s="58">
        <v>0</v>
      </c>
      <c r="M599" s="58">
        <v>0</v>
      </c>
      <c r="N599" s="59">
        <f t="shared" si="30"/>
        <v>0</v>
      </c>
      <c r="O599" s="50"/>
      <c r="P599" s="51"/>
      <c r="Q599" s="51"/>
      <c r="R599" s="51"/>
      <c r="S599" s="50"/>
      <c r="T599" s="51"/>
      <c r="U599" s="51"/>
      <c r="V599" s="51"/>
      <c r="W599" s="51"/>
      <c r="X599" s="50"/>
      <c r="Y599" s="51"/>
      <c r="Z599" s="63" t="str">
        <f t="shared" si="28"/>
        <v/>
      </c>
      <c r="AA599" s="63" t="str">
        <f t="shared" si="29"/>
        <v/>
      </c>
    </row>
    <row r="600" spans="1:27" ht="17.399999999999999" x14ac:dyDescent="0.3">
      <c r="A600" s="34"/>
      <c r="B600" s="34"/>
      <c r="C600" s="56"/>
      <c r="D600" s="37"/>
      <c r="E600" s="55" t="str">
        <f>IF(D600="","",IFERROR(VLOOKUP(D600,Table3[Name]:Table3[OK],6,0),"Please pick an organisation from the list. If your organisation is not in the list, pick ´New organisation´ from the list, and go to the instructions tab to fill the organisation's details"))</f>
        <v/>
      </c>
      <c r="F600" s="48"/>
      <c r="G600" s="39"/>
      <c r="H600" s="55" t="str">
        <f>IFERROR(VLOOKUP(G600,#REF!,5,0),"")</f>
        <v/>
      </c>
      <c r="I600" s="1"/>
      <c r="J600" s="1"/>
      <c r="K600" s="1"/>
      <c r="L600" s="58">
        <v>0</v>
      </c>
      <c r="M600" s="58">
        <v>0</v>
      </c>
      <c r="N600" s="59">
        <f t="shared" si="30"/>
        <v>0</v>
      </c>
      <c r="O600" s="50"/>
      <c r="P600" s="51"/>
      <c r="Q600" s="51"/>
      <c r="R600" s="51"/>
      <c r="S600" s="50"/>
      <c r="T600" s="51"/>
      <c r="U600" s="51"/>
      <c r="V600" s="51"/>
      <c r="W600" s="51"/>
      <c r="X600" s="50"/>
      <c r="Y600" s="51"/>
      <c r="Z600" s="63" t="str">
        <f t="shared" si="28"/>
        <v/>
      </c>
      <c r="AA600" s="63" t="str">
        <f t="shared" si="29"/>
        <v/>
      </c>
    </row>
    <row r="601" spans="1:27" ht="17.399999999999999" x14ac:dyDescent="0.3">
      <c r="A601" s="34"/>
      <c r="B601" s="34"/>
      <c r="C601" s="56"/>
      <c r="D601" s="37"/>
      <c r="E601" s="55" t="str">
        <f>IF(D601="","",IFERROR(VLOOKUP(D601,Table3[Name]:Table3[OK],6,0),"Please pick an organisation from the list. If your organisation is not in the list, pick ´New organisation´ from the list, and go to the instructions tab to fill the organisation's details"))</f>
        <v/>
      </c>
      <c r="F601" s="48"/>
      <c r="G601" s="39"/>
      <c r="H601" s="55" t="str">
        <f>IFERROR(VLOOKUP(G601,#REF!,5,0),"")</f>
        <v/>
      </c>
      <c r="I601" s="1"/>
      <c r="J601" s="1"/>
      <c r="K601" s="1"/>
      <c r="L601" s="58">
        <v>0</v>
      </c>
      <c r="M601" s="58">
        <v>0</v>
      </c>
      <c r="N601" s="59">
        <f t="shared" si="30"/>
        <v>0</v>
      </c>
      <c r="O601" s="50"/>
      <c r="P601" s="51"/>
      <c r="Q601" s="51"/>
      <c r="R601" s="51"/>
      <c r="S601" s="50"/>
      <c r="T601" s="51"/>
      <c r="U601" s="51"/>
      <c r="V601" s="51"/>
      <c r="W601" s="51"/>
      <c r="X601" s="50"/>
      <c r="Y601" s="51"/>
      <c r="Z601" s="63" t="str">
        <f t="shared" si="28"/>
        <v/>
      </c>
      <c r="AA601" s="63" t="str">
        <f t="shared" si="29"/>
        <v/>
      </c>
    </row>
    <row r="602" spans="1:27" ht="17.399999999999999" x14ac:dyDescent="0.3">
      <c r="A602" s="34"/>
      <c r="B602" s="34"/>
      <c r="C602" s="56"/>
      <c r="D602" s="37"/>
      <c r="E602" s="55" t="str">
        <f>IF(D602="","",IFERROR(VLOOKUP(D602,Table3[Name]:Table3[OK],6,0),"Please pick an organisation from the list. If your organisation is not in the list, pick ´New organisation´ from the list, and go to the instructions tab to fill the organisation's details"))</f>
        <v/>
      </c>
      <c r="F602" s="48"/>
      <c r="G602" s="39"/>
      <c r="H602" s="55" t="str">
        <f>IFERROR(VLOOKUP(G602,#REF!,5,0),"")</f>
        <v/>
      </c>
      <c r="I602" s="1"/>
      <c r="J602" s="1"/>
      <c r="K602" s="1"/>
      <c r="L602" s="58">
        <v>0</v>
      </c>
      <c r="M602" s="58">
        <v>0</v>
      </c>
      <c r="N602" s="59">
        <f t="shared" si="30"/>
        <v>0</v>
      </c>
      <c r="O602" s="50"/>
      <c r="P602" s="51"/>
      <c r="Q602" s="51"/>
      <c r="R602" s="51"/>
      <c r="S602" s="50"/>
      <c r="T602" s="51"/>
      <c r="U602" s="51"/>
      <c r="V602" s="51"/>
      <c r="W602" s="51"/>
      <c r="X602" s="50"/>
      <c r="Y602" s="51"/>
      <c r="Z602" s="63" t="str">
        <f t="shared" si="28"/>
        <v/>
      </c>
      <c r="AA602" s="63" t="str">
        <f t="shared" si="29"/>
        <v/>
      </c>
    </row>
    <row r="603" spans="1:27" ht="17.399999999999999" x14ac:dyDescent="0.3">
      <c r="A603" s="34"/>
      <c r="B603" s="34"/>
      <c r="C603" s="56"/>
      <c r="D603" s="37"/>
      <c r="E603" s="55" t="str">
        <f>IF(D603="","",IFERROR(VLOOKUP(D603,Table3[Name]:Table3[OK],6,0),"Please pick an organisation from the list. If your organisation is not in the list, pick ´New organisation´ from the list, and go to the instructions tab to fill the organisation's details"))</f>
        <v/>
      </c>
      <c r="F603" s="48"/>
      <c r="G603" s="39"/>
      <c r="H603" s="55" t="str">
        <f>IFERROR(VLOOKUP(G603,#REF!,5,0),"")</f>
        <v/>
      </c>
      <c r="I603" s="1"/>
      <c r="J603" s="1"/>
      <c r="K603" s="1"/>
      <c r="L603" s="58">
        <v>0</v>
      </c>
      <c r="M603" s="58">
        <v>0</v>
      </c>
      <c r="N603" s="59">
        <f t="shared" si="30"/>
        <v>0</v>
      </c>
      <c r="O603" s="50"/>
      <c r="P603" s="51"/>
      <c r="Q603" s="51"/>
      <c r="R603" s="51"/>
      <c r="S603" s="50"/>
      <c r="T603" s="51"/>
      <c r="U603" s="51"/>
      <c r="V603" s="51"/>
      <c r="W603" s="51"/>
      <c r="X603" s="50"/>
      <c r="Y603" s="51"/>
      <c r="Z603" s="63" t="str">
        <f t="shared" si="28"/>
        <v/>
      </c>
      <c r="AA603" s="63" t="str">
        <f t="shared" si="29"/>
        <v/>
      </c>
    </row>
    <row r="604" spans="1:27" ht="17.399999999999999" x14ac:dyDescent="0.3">
      <c r="A604" s="34"/>
      <c r="B604" s="34"/>
      <c r="C604" s="56"/>
      <c r="D604" s="37"/>
      <c r="E604" s="55" t="str">
        <f>IF(D604="","",IFERROR(VLOOKUP(D604,Table3[Name]:Table3[OK],6,0),"Please pick an organisation from the list. If your organisation is not in the list, pick ´New organisation´ from the list, and go to the instructions tab to fill the organisation's details"))</f>
        <v/>
      </c>
      <c r="F604" s="48"/>
      <c r="G604" s="39"/>
      <c r="H604" s="55" t="str">
        <f>IFERROR(VLOOKUP(G604,#REF!,5,0),"")</f>
        <v/>
      </c>
      <c r="I604" s="1"/>
      <c r="J604" s="1"/>
      <c r="K604" s="1"/>
      <c r="L604" s="58">
        <v>0</v>
      </c>
      <c r="M604" s="58">
        <v>0</v>
      </c>
      <c r="N604" s="59">
        <f t="shared" si="30"/>
        <v>0</v>
      </c>
      <c r="O604" s="50"/>
      <c r="P604" s="51"/>
      <c r="Q604" s="51"/>
      <c r="R604" s="51"/>
      <c r="S604" s="50"/>
      <c r="T604" s="51"/>
      <c r="U604" s="51"/>
      <c r="V604" s="51"/>
      <c r="W604" s="51"/>
      <c r="X604" s="50"/>
      <c r="Y604" s="51"/>
      <c r="Z604" s="63" t="str">
        <f t="shared" si="28"/>
        <v/>
      </c>
      <c r="AA604" s="63" t="str">
        <f t="shared" si="29"/>
        <v/>
      </c>
    </row>
    <row r="605" spans="1:27" ht="17.399999999999999" x14ac:dyDescent="0.3">
      <c r="A605" s="34"/>
      <c r="B605" s="34"/>
      <c r="C605" s="56"/>
      <c r="D605" s="37"/>
      <c r="E605" s="55" t="str">
        <f>IF(D605="","",IFERROR(VLOOKUP(D605,Table3[Name]:Table3[OK],6,0),"Please pick an organisation from the list. If your organisation is not in the list, pick ´New organisation´ from the list, and go to the instructions tab to fill the organisation's details"))</f>
        <v/>
      </c>
      <c r="F605" s="48"/>
      <c r="G605" s="39"/>
      <c r="H605" s="55" t="str">
        <f>IFERROR(VLOOKUP(G605,#REF!,5,0),"")</f>
        <v/>
      </c>
      <c r="I605" s="1"/>
      <c r="J605" s="1"/>
      <c r="K605" s="1"/>
      <c r="L605" s="58">
        <v>0</v>
      </c>
      <c r="M605" s="58">
        <v>0</v>
      </c>
      <c r="N605" s="59">
        <f t="shared" si="30"/>
        <v>0</v>
      </c>
      <c r="O605" s="50"/>
      <c r="P605" s="51"/>
      <c r="Q605" s="51"/>
      <c r="R605" s="51"/>
      <c r="S605" s="50"/>
      <c r="T605" s="51"/>
      <c r="U605" s="51"/>
      <c r="V605" s="51"/>
      <c r="W605" s="51"/>
      <c r="X605" s="50"/>
      <c r="Y605" s="51"/>
      <c r="Z605" s="63" t="str">
        <f t="shared" si="28"/>
        <v/>
      </c>
      <c r="AA605" s="63" t="str">
        <f t="shared" si="29"/>
        <v/>
      </c>
    </row>
    <row r="606" spans="1:27" ht="17.399999999999999" x14ac:dyDescent="0.3">
      <c r="A606" s="34"/>
      <c r="B606" s="34"/>
      <c r="C606" s="56"/>
      <c r="D606" s="37"/>
      <c r="E606" s="55" t="str">
        <f>IF(D606="","",IFERROR(VLOOKUP(D606,Table3[Name]:Table3[OK],6,0),"Please pick an organisation from the list. If your organisation is not in the list, pick ´New organisation´ from the list, and go to the instructions tab to fill the organisation's details"))</f>
        <v/>
      </c>
      <c r="F606" s="48"/>
      <c r="G606" s="39"/>
      <c r="H606" s="55" t="str">
        <f>IFERROR(VLOOKUP(G606,#REF!,5,0),"")</f>
        <v/>
      </c>
      <c r="I606" s="1"/>
      <c r="J606" s="1"/>
      <c r="K606" s="1"/>
      <c r="L606" s="58">
        <v>0</v>
      </c>
      <c r="M606" s="58">
        <v>0</v>
      </c>
      <c r="N606" s="59">
        <f t="shared" si="30"/>
        <v>0</v>
      </c>
      <c r="O606" s="50"/>
      <c r="P606" s="51"/>
      <c r="Q606" s="51"/>
      <c r="R606" s="51"/>
      <c r="S606" s="50"/>
      <c r="T606" s="51"/>
      <c r="U606" s="51"/>
      <c r="V606" s="51"/>
      <c r="W606" s="51"/>
      <c r="X606" s="50"/>
      <c r="Y606" s="51"/>
      <c r="Z606" s="63" t="str">
        <f t="shared" si="28"/>
        <v/>
      </c>
      <c r="AA606" s="63" t="str">
        <f t="shared" si="29"/>
        <v/>
      </c>
    </row>
    <row r="607" spans="1:27" ht="17.399999999999999" x14ac:dyDescent="0.3">
      <c r="A607" s="34"/>
      <c r="B607" s="34"/>
      <c r="C607" s="56"/>
      <c r="D607" s="37"/>
      <c r="E607" s="55" t="str">
        <f>IF(D607="","",IFERROR(VLOOKUP(D607,Table3[Name]:Table3[OK],6,0),"Please pick an organisation from the list. If your organisation is not in the list, pick ´New organisation´ from the list, and go to the instructions tab to fill the organisation's details"))</f>
        <v/>
      </c>
      <c r="F607" s="48"/>
      <c r="G607" s="39"/>
      <c r="H607" s="55" t="str">
        <f>IFERROR(VLOOKUP(G607,#REF!,5,0),"")</f>
        <v/>
      </c>
      <c r="I607" s="1"/>
      <c r="J607" s="1"/>
      <c r="K607" s="1"/>
      <c r="L607" s="58">
        <v>0</v>
      </c>
      <c r="M607" s="58">
        <v>0</v>
      </c>
      <c r="N607" s="59">
        <f t="shared" si="30"/>
        <v>0</v>
      </c>
      <c r="O607" s="50"/>
      <c r="P607" s="51"/>
      <c r="Q607" s="51"/>
      <c r="R607" s="51"/>
      <c r="S607" s="50"/>
      <c r="T607" s="51"/>
      <c r="U607" s="51"/>
      <c r="V607" s="51"/>
      <c r="W607" s="51"/>
      <c r="X607" s="50"/>
      <c r="Y607" s="51"/>
      <c r="Z607" s="63" t="str">
        <f t="shared" si="28"/>
        <v/>
      </c>
      <c r="AA607" s="63" t="str">
        <f t="shared" si="29"/>
        <v/>
      </c>
    </row>
    <row r="608" spans="1:27" ht="17.399999999999999" x14ac:dyDescent="0.3">
      <c r="A608" s="34"/>
      <c r="B608" s="34"/>
      <c r="C608" s="56"/>
      <c r="D608" s="37"/>
      <c r="E608" s="55" t="str">
        <f>IF(D608="","",IFERROR(VLOOKUP(D608,Table3[Name]:Table3[OK],6,0),"Please pick an organisation from the list. If your organisation is not in the list, pick ´New organisation´ from the list, and go to the instructions tab to fill the organisation's details"))</f>
        <v/>
      </c>
      <c r="F608" s="48"/>
      <c r="G608" s="39"/>
      <c r="H608" s="55" t="str">
        <f>IFERROR(VLOOKUP(G608,#REF!,5,0),"")</f>
        <v/>
      </c>
      <c r="I608" s="1"/>
      <c r="J608" s="1"/>
      <c r="K608" s="1"/>
      <c r="L608" s="58">
        <v>0</v>
      </c>
      <c r="M608" s="58">
        <v>0</v>
      </c>
      <c r="N608" s="59">
        <f t="shared" si="30"/>
        <v>0</v>
      </c>
      <c r="O608" s="50"/>
      <c r="P608" s="51"/>
      <c r="Q608" s="51"/>
      <c r="R608" s="51"/>
      <c r="S608" s="50"/>
      <c r="T608" s="51"/>
      <c r="U608" s="51"/>
      <c r="V608" s="51"/>
      <c r="W608" s="51"/>
      <c r="X608" s="50"/>
      <c r="Y608" s="51"/>
      <c r="Z608" s="63" t="str">
        <f t="shared" si="28"/>
        <v/>
      </c>
      <c r="AA608" s="63" t="str">
        <f t="shared" si="29"/>
        <v/>
      </c>
    </row>
    <row r="609" spans="1:27" ht="17.399999999999999" x14ac:dyDescent="0.3">
      <c r="A609" s="34"/>
      <c r="B609" s="34"/>
      <c r="C609" s="56"/>
      <c r="D609" s="37"/>
      <c r="E609" s="55" t="str">
        <f>IF(D609="","",IFERROR(VLOOKUP(D609,Table3[Name]:Table3[OK],6,0),"Please pick an organisation from the list. If your organisation is not in the list, pick ´New organisation´ from the list, and go to the instructions tab to fill the organisation's details"))</f>
        <v/>
      </c>
      <c r="F609" s="48"/>
      <c r="G609" s="39"/>
      <c r="H609" s="55" t="str">
        <f>IFERROR(VLOOKUP(G609,#REF!,5,0),"")</f>
        <v/>
      </c>
      <c r="I609" s="1"/>
      <c r="J609" s="1"/>
      <c r="K609" s="1"/>
      <c r="L609" s="58">
        <v>0</v>
      </c>
      <c r="M609" s="58">
        <v>0</v>
      </c>
      <c r="N609" s="59">
        <f t="shared" si="30"/>
        <v>0</v>
      </c>
      <c r="O609" s="50"/>
      <c r="P609" s="51"/>
      <c r="Q609" s="51"/>
      <c r="R609" s="51"/>
      <c r="S609" s="50"/>
      <c r="T609" s="51"/>
      <c r="U609" s="51"/>
      <c r="V609" s="51"/>
      <c r="W609" s="51"/>
      <c r="X609" s="50"/>
      <c r="Y609" s="51"/>
      <c r="Z609" s="63" t="str">
        <f t="shared" si="28"/>
        <v/>
      </c>
      <c r="AA609" s="63" t="str">
        <f t="shared" si="29"/>
        <v/>
      </c>
    </row>
    <row r="610" spans="1:27" ht="17.399999999999999" x14ac:dyDescent="0.3">
      <c r="A610" s="34"/>
      <c r="B610" s="34"/>
      <c r="C610" s="56"/>
      <c r="D610" s="37"/>
      <c r="E610" s="55" t="str">
        <f>IF(D610="","",IFERROR(VLOOKUP(D610,Table3[Name]:Table3[OK],6,0),"Please pick an organisation from the list. If your organisation is not in the list, pick ´New organisation´ from the list, and go to the instructions tab to fill the organisation's details"))</f>
        <v/>
      </c>
      <c r="F610" s="48"/>
      <c r="G610" s="39"/>
      <c r="H610" s="55" t="str">
        <f>IFERROR(VLOOKUP(G610,#REF!,5,0),"")</f>
        <v/>
      </c>
      <c r="I610" s="1"/>
      <c r="J610" s="1"/>
      <c r="K610" s="1"/>
      <c r="L610" s="58">
        <v>0</v>
      </c>
      <c r="M610" s="58">
        <v>0</v>
      </c>
      <c r="N610" s="59">
        <f t="shared" si="30"/>
        <v>0</v>
      </c>
      <c r="O610" s="50"/>
      <c r="P610" s="51"/>
      <c r="Q610" s="51"/>
      <c r="R610" s="51"/>
      <c r="S610" s="50"/>
      <c r="T610" s="51"/>
      <c r="U610" s="51"/>
      <c r="V610" s="51"/>
      <c r="W610" s="51"/>
      <c r="X610" s="50"/>
      <c r="Y610" s="51"/>
      <c r="Z610" s="63" t="str">
        <f t="shared" si="28"/>
        <v/>
      </c>
      <c r="AA610" s="63" t="str">
        <f t="shared" si="29"/>
        <v/>
      </c>
    </row>
    <row r="611" spans="1:27" ht="17.399999999999999" x14ac:dyDescent="0.3">
      <c r="A611" s="34"/>
      <c r="B611" s="34"/>
      <c r="C611" s="56"/>
      <c r="D611" s="37"/>
      <c r="E611" s="55" t="str">
        <f>IF(D611="","",IFERROR(VLOOKUP(D611,Table3[Name]:Table3[OK],6,0),"Please pick an organisation from the list. If your organisation is not in the list, pick ´New organisation´ from the list, and go to the instructions tab to fill the organisation's details"))</f>
        <v/>
      </c>
      <c r="F611" s="48"/>
      <c r="G611" s="39"/>
      <c r="H611" s="55" t="str">
        <f>IFERROR(VLOOKUP(G611,#REF!,5,0),"")</f>
        <v/>
      </c>
      <c r="I611" s="1"/>
      <c r="J611" s="1"/>
      <c r="K611" s="1"/>
      <c r="L611" s="58">
        <v>0</v>
      </c>
      <c r="M611" s="58">
        <v>0</v>
      </c>
      <c r="N611" s="59">
        <f t="shared" si="30"/>
        <v>0</v>
      </c>
      <c r="O611" s="50"/>
      <c r="P611" s="51"/>
      <c r="Q611" s="51"/>
      <c r="R611" s="51"/>
      <c r="S611" s="50"/>
      <c r="T611" s="51"/>
      <c r="U611" s="51"/>
      <c r="V611" s="51"/>
      <c r="W611" s="51"/>
      <c r="X611" s="50"/>
      <c r="Y611" s="51"/>
      <c r="Z611" s="63" t="str">
        <f t="shared" si="28"/>
        <v/>
      </c>
      <c r="AA611" s="63" t="str">
        <f t="shared" si="29"/>
        <v/>
      </c>
    </row>
    <row r="612" spans="1:27" ht="17.399999999999999" x14ac:dyDescent="0.3">
      <c r="A612" s="34"/>
      <c r="B612" s="34"/>
      <c r="C612" s="56"/>
      <c r="D612" s="37"/>
      <c r="E612" s="55" t="str">
        <f>IF(D612="","",IFERROR(VLOOKUP(D612,Table3[Name]:Table3[OK],6,0),"Please pick an organisation from the list. If your organisation is not in the list, pick ´New organisation´ from the list, and go to the instructions tab to fill the organisation's details"))</f>
        <v/>
      </c>
      <c r="F612" s="48"/>
      <c r="G612" s="39"/>
      <c r="H612" s="55" t="str">
        <f>IFERROR(VLOOKUP(G612,#REF!,5,0),"")</f>
        <v/>
      </c>
      <c r="I612" s="1"/>
      <c r="J612" s="1"/>
      <c r="K612" s="1"/>
      <c r="L612" s="58">
        <v>0</v>
      </c>
      <c r="M612" s="58">
        <v>0</v>
      </c>
      <c r="N612" s="59">
        <f t="shared" si="30"/>
        <v>0</v>
      </c>
      <c r="O612" s="50"/>
      <c r="P612" s="51"/>
      <c r="Q612" s="51"/>
      <c r="R612" s="51"/>
      <c r="S612" s="50"/>
      <c r="T612" s="51"/>
      <c r="U612" s="51"/>
      <c r="V612" s="51"/>
      <c r="W612" s="51"/>
      <c r="X612" s="50"/>
      <c r="Y612" s="51"/>
      <c r="Z612" s="63" t="str">
        <f t="shared" si="28"/>
        <v/>
      </c>
      <c r="AA612" s="63" t="str">
        <f t="shared" si="29"/>
        <v/>
      </c>
    </row>
    <row r="613" spans="1:27" ht="17.399999999999999" x14ac:dyDescent="0.3">
      <c r="A613" s="34"/>
      <c r="B613" s="34"/>
      <c r="C613" s="56"/>
      <c r="D613" s="37"/>
      <c r="E613" s="55" t="str">
        <f>IF(D613="","",IFERROR(VLOOKUP(D613,Table3[Name]:Table3[OK],6,0),"Please pick an organisation from the list. If your organisation is not in the list, pick ´New organisation´ from the list, and go to the instructions tab to fill the organisation's details"))</f>
        <v/>
      </c>
      <c r="F613" s="48"/>
      <c r="G613" s="39"/>
      <c r="H613" s="55" t="str">
        <f>IFERROR(VLOOKUP(G613,#REF!,5,0),"")</f>
        <v/>
      </c>
      <c r="I613" s="1"/>
      <c r="J613" s="1"/>
      <c r="K613" s="1"/>
      <c r="L613" s="58">
        <v>0</v>
      </c>
      <c r="M613" s="58">
        <v>0</v>
      </c>
      <c r="N613" s="59">
        <f t="shared" si="30"/>
        <v>0</v>
      </c>
      <c r="O613" s="50"/>
      <c r="P613" s="51"/>
      <c r="Q613" s="51"/>
      <c r="R613" s="51"/>
      <c r="S613" s="50"/>
      <c r="T613" s="51"/>
      <c r="U613" s="51"/>
      <c r="V613" s="51"/>
      <c r="W613" s="51"/>
      <c r="X613" s="50"/>
      <c r="Y613" s="51"/>
      <c r="Z613" s="63" t="str">
        <f t="shared" si="28"/>
        <v/>
      </c>
      <c r="AA613" s="63" t="str">
        <f t="shared" si="29"/>
        <v/>
      </c>
    </row>
    <row r="614" spans="1:27" ht="17.399999999999999" x14ac:dyDescent="0.3">
      <c r="A614" s="34"/>
      <c r="B614" s="34"/>
      <c r="C614" s="56"/>
      <c r="D614" s="37"/>
      <c r="E614" s="55" t="str">
        <f>IF(D614="","",IFERROR(VLOOKUP(D614,Table3[Name]:Table3[OK],6,0),"Please pick an organisation from the list. If your organisation is not in the list, pick ´New organisation´ from the list, and go to the instructions tab to fill the organisation's details"))</f>
        <v/>
      </c>
      <c r="F614" s="48"/>
      <c r="G614" s="39"/>
      <c r="H614" s="55" t="str">
        <f>IFERROR(VLOOKUP(G614,#REF!,5,0),"")</f>
        <v/>
      </c>
      <c r="I614" s="1"/>
      <c r="J614" s="1"/>
      <c r="K614" s="1"/>
      <c r="L614" s="58">
        <v>0</v>
      </c>
      <c r="M614" s="58">
        <v>0</v>
      </c>
      <c r="N614" s="59">
        <f t="shared" si="30"/>
        <v>0</v>
      </c>
      <c r="O614" s="50"/>
      <c r="P614" s="51"/>
      <c r="Q614" s="51"/>
      <c r="R614" s="51"/>
      <c r="S614" s="50"/>
      <c r="T614" s="51"/>
      <c r="U614" s="51"/>
      <c r="V614" s="51"/>
      <c r="W614" s="51"/>
      <c r="X614" s="50"/>
      <c r="Y614" s="51"/>
      <c r="Z614" s="63" t="str">
        <f t="shared" si="28"/>
        <v/>
      </c>
      <c r="AA614" s="63" t="str">
        <f t="shared" si="29"/>
        <v/>
      </c>
    </row>
    <row r="615" spans="1:27" ht="17.399999999999999" x14ac:dyDescent="0.3">
      <c r="A615" s="34"/>
      <c r="B615" s="34"/>
      <c r="C615" s="56"/>
      <c r="D615" s="37"/>
      <c r="E615" s="55" t="str">
        <f>IF(D615="","",IFERROR(VLOOKUP(D615,Table3[Name]:Table3[OK],6,0),"Please pick an organisation from the list. If your organisation is not in the list, pick ´New organisation´ from the list, and go to the instructions tab to fill the organisation's details"))</f>
        <v/>
      </c>
      <c r="F615" s="48"/>
      <c r="G615" s="39"/>
      <c r="H615" s="55" t="str">
        <f>IFERROR(VLOOKUP(G615,#REF!,5,0),"")</f>
        <v/>
      </c>
      <c r="I615" s="1"/>
      <c r="J615" s="1"/>
      <c r="K615" s="1"/>
      <c r="L615" s="58">
        <v>0</v>
      </c>
      <c r="M615" s="58">
        <v>0</v>
      </c>
      <c r="N615" s="59">
        <f t="shared" si="30"/>
        <v>0</v>
      </c>
      <c r="O615" s="50"/>
      <c r="P615" s="51"/>
      <c r="Q615" s="51"/>
      <c r="R615" s="51"/>
      <c r="S615" s="50"/>
      <c r="T615" s="51"/>
      <c r="U615" s="51"/>
      <c r="V615" s="51"/>
      <c r="W615" s="51"/>
      <c r="X615" s="50"/>
      <c r="Y615" s="51"/>
      <c r="Z615" s="63" t="str">
        <f t="shared" si="28"/>
        <v/>
      </c>
      <c r="AA615" s="63" t="str">
        <f t="shared" si="29"/>
        <v/>
      </c>
    </row>
    <row r="616" spans="1:27" ht="17.399999999999999" x14ac:dyDescent="0.3">
      <c r="A616" s="34"/>
      <c r="B616" s="34"/>
      <c r="C616" s="56"/>
      <c r="D616" s="37"/>
      <c r="E616" s="55" t="str">
        <f>IF(D616="","",IFERROR(VLOOKUP(D616,Table3[Name]:Table3[OK],6,0),"Please pick an organisation from the list. If your organisation is not in the list, pick ´New organisation´ from the list, and go to the instructions tab to fill the organisation's details"))</f>
        <v/>
      </c>
      <c r="F616" s="48"/>
      <c r="G616" s="39"/>
      <c r="H616" s="55" t="str">
        <f>IFERROR(VLOOKUP(G616,#REF!,5,0),"")</f>
        <v/>
      </c>
      <c r="I616" s="1"/>
      <c r="J616" s="1"/>
      <c r="K616" s="1"/>
      <c r="L616" s="58">
        <v>0</v>
      </c>
      <c r="M616" s="58">
        <v>0</v>
      </c>
      <c r="N616" s="59">
        <f t="shared" si="30"/>
        <v>0</v>
      </c>
      <c r="O616" s="50"/>
      <c r="P616" s="51"/>
      <c r="Q616" s="51"/>
      <c r="R616" s="51"/>
      <c r="S616" s="50"/>
      <c r="T616" s="51"/>
      <c r="U616" s="51"/>
      <c r="V616" s="51"/>
      <c r="W616" s="51"/>
      <c r="X616" s="50"/>
      <c r="Y616" s="51"/>
      <c r="Z616" s="63" t="str">
        <f t="shared" si="28"/>
        <v/>
      </c>
      <c r="AA616" s="63" t="str">
        <f t="shared" si="29"/>
        <v/>
      </c>
    </row>
    <row r="617" spans="1:27" ht="17.399999999999999" x14ac:dyDescent="0.3">
      <c r="A617" s="34"/>
      <c r="B617" s="34"/>
      <c r="C617" s="56"/>
      <c r="D617" s="37"/>
      <c r="E617" s="55" t="str">
        <f>IF(D617="","",IFERROR(VLOOKUP(D617,Table3[Name]:Table3[OK],6,0),"Please pick an organisation from the list. If your organisation is not in the list, pick ´New organisation´ from the list, and go to the instructions tab to fill the organisation's details"))</f>
        <v/>
      </c>
      <c r="F617" s="48"/>
      <c r="G617" s="39"/>
      <c r="H617" s="55" t="str">
        <f>IFERROR(VLOOKUP(G617,#REF!,5,0),"")</f>
        <v/>
      </c>
      <c r="I617" s="1"/>
      <c r="J617" s="1"/>
      <c r="K617" s="1"/>
      <c r="L617" s="58">
        <v>0</v>
      </c>
      <c r="M617" s="58">
        <v>0</v>
      </c>
      <c r="N617" s="59">
        <f t="shared" si="30"/>
        <v>0</v>
      </c>
      <c r="O617" s="50"/>
      <c r="P617" s="51"/>
      <c r="Q617" s="51"/>
      <c r="R617" s="51"/>
      <c r="S617" s="50"/>
      <c r="T617" s="51"/>
      <c r="U617" s="51"/>
      <c r="V617" s="51"/>
      <c r="W617" s="51"/>
      <c r="X617" s="50"/>
      <c r="Y617" s="51"/>
      <c r="Z617" s="63" t="str">
        <f t="shared" si="28"/>
        <v/>
      </c>
      <c r="AA617" s="63" t="str">
        <f t="shared" si="29"/>
        <v/>
      </c>
    </row>
    <row r="618" spans="1:27" ht="17.399999999999999" x14ac:dyDescent="0.3">
      <c r="A618" s="34"/>
      <c r="B618" s="34"/>
      <c r="C618" s="56"/>
      <c r="D618" s="37"/>
      <c r="E618" s="55" t="str">
        <f>IF(D618="","",IFERROR(VLOOKUP(D618,Table3[Name]:Table3[OK],6,0),"Please pick an organisation from the list. If your organisation is not in the list, pick ´New organisation´ from the list, and go to the instructions tab to fill the organisation's details"))</f>
        <v/>
      </c>
      <c r="F618" s="48"/>
      <c r="G618" s="39"/>
      <c r="H618" s="55" t="str">
        <f>IFERROR(VLOOKUP(G618,#REF!,5,0),"")</f>
        <v/>
      </c>
      <c r="I618" s="1"/>
      <c r="J618" s="1"/>
      <c r="K618" s="1"/>
      <c r="L618" s="58">
        <v>0</v>
      </c>
      <c r="M618" s="58">
        <v>0</v>
      </c>
      <c r="N618" s="59">
        <f t="shared" si="30"/>
        <v>0</v>
      </c>
      <c r="O618" s="50"/>
      <c r="P618" s="51"/>
      <c r="Q618" s="51"/>
      <c r="R618" s="51"/>
      <c r="S618" s="50"/>
      <c r="T618" s="51"/>
      <c r="U618" s="51"/>
      <c r="V618" s="51"/>
      <c r="W618" s="51"/>
      <c r="X618" s="50"/>
      <c r="Y618" s="51"/>
      <c r="Z618" s="63" t="str">
        <f t="shared" si="28"/>
        <v/>
      </c>
      <c r="AA618" s="63" t="str">
        <f t="shared" si="29"/>
        <v/>
      </c>
    </row>
    <row r="619" spans="1:27" ht="17.399999999999999" x14ac:dyDescent="0.3">
      <c r="A619" s="34"/>
      <c r="B619" s="34"/>
      <c r="C619" s="56"/>
      <c r="D619" s="37"/>
      <c r="E619" s="55" t="str">
        <f>IF(D619="","",IFERROR(VLOOKUP(D619,Table3[Name]:Table3[OK],6,0),"Please pick an organisation from the list. If your organisation is not in the list, pick ´New organisation´ from the list, and go to the instructions tab to fill the organisation's details"))</f>
        <v/>
      </c>
      <c r="F619" s="48"/>
      <c r="G619" s="39"/>
      <c r="H619" s="55" t="str">
        <f>IFERROR(VLOOKUP(G619,#REF!,5,0),"")</f>
        <v/>
      </c>
      <c r="I619" s="1"/>
      <c r="J619" s="1"/>
      <c r="K619" s="1"/>
      <c r="L619" s="58">
        <v>0</v>
      </c>
      <c r="M619" s="58">
        <v>0</v>
      </c>
      <c r="N619" s="59">
        <f t="shared" si="30"/>
        <v>0</v>
      </c>
      <c r="O619" s="50"/>
      <c r="P619" s="51"/>
      <c r="Q619" s="51"/>
      <c r="R619" s="51"/>
      <c r="S619" s="50"/>
      <c r="T619" s="51"/>
      <c r="U619" s="51"/>
      <c r="V619" s="51"/>
      <c r="W619" s="51"/>
      <c r="X619" s="50"/>
      <c r="Y619" s="51"/>
      <c r="Z619" s="63" t="str">
        <f t="shared" si="28"/>
        <v/>
      </c>
      <c r="AA619" s="63" t="str">
        <f t="shared" si="29"/>
        <v/>
      </c>
    </row>
    <row r="620" spans="1:27" ht="17.399999999999999" x14ac:dyDescent="0.3">
      <c r="A620" s="34"/>
      <c r="B620" s="34"/>
      <c r="C620" s="56"/>
      <c r="D620" s="37"/>
      <c r="E620" s="55" t="str">
        <f>IF(D620="","",IFERROR(VLOOKUP(D620,Table3[Name]:Table3[OK],6,0),"Please pick an organisation from the list. If your organisation is not in the list, pick ´New organisation´ from the list, and go to the instructions tab to fill the organisation's details"))</f>
        <v/>
      </c>
      <c r="F620" s="48"/>
      <c r="G620" s="39"/>
      <c r="H620" s="55" t="str">
        <f>IFERROR(VLOOKUP(G620,#REF!,5,0),"")</f>
        <v/>
      </c>
      <c r="I620" s="1"/>
      <c r="J620" s="1"/>
      <c r="K620" s="1"/>
      <c r="L620" s="58">
        <v>0</v>
      </c>
      <c r="M620" s="58">
        <v>0</v>
      </c>
      <c r="N620" s="59">
        <f t="shared" si="30"/>
        <v>0</v>
      </c>
      <c r="O620" s="50"/>
      <c r="P620" s="51"/>
      <c r="Q620" s="51"/>
      <c r="R620" s="51"/>
      <c r="S620" s="50"/>
      <c r="T620" s="51"/>
      <c r="U620" s="51"/>
      <c r="V620" s="51"/>
      <c r="W620" s="51"/>
      <c r="X620" s="50"/>
      <c r="Y620" s="51"/>
      <c r="Z620" s="63" t="str">
        <f t="shared" si="28"/>
        <v/>
      </c>
      <c r="AA620" s="63" t="str">
        <f t="shared" si="29"/>
        <v/>
      </c>
    </row>
    <row r="621" spans="1:27" ht="17.399999999999999" x14ac:dyDescent="0.3">
      <c r="A621" s="34"/>
      <c r="B621" s="34"/>
      <c r="C621" s="56"/>
      <c r="D621" s="37"/>
      <c r="E621" s="55" t="str">
        <f>IF(D621="","",IFERROR(VLOOKUP(D621,Table3[Name]:Table3[OK],6,0),"Please pick an organisation from the list. If your organisation is not in the list, pick ´New organisation´ from the list, and go to the instructions tab to fill the organisation's details"))</f>
        <v/>
      </c>
      <c r="F621" s="48"/>
      <c r="G621" s="39"/>
      <c r="H621" s="55" t="str">
        <f>IFERROR(VLOOKUP(G621,#REF!,5,0),"")</f>
        <v/>
      </c>
      <c r="I621" s="1"/>
      <c r="J621" s="1"/>
      <c r="K621" s="1"/>
      <c r="L621" s="58">
        <v>0</v>
      </c>
      <c r="M621" s="58">
        <v>0</v>
      </c>
      <c r="N621" s="59">
        <f t="shared" si="30"/>
        <v>0</v>
      </c>
      <c r="O621" s="50"/>
      <c r="P621" s="51"/>
      <c r="Q621" s="51"/>
      <c r="R621" s="51"/>
      <c r="S621" s="50"/>
      <c r="T621" s="51"/>
      <c r="U621" s="51"/>
      <c r="V621" s="51"/>
      <c r="W621" s="51"/>
      <c r="X621" s="50"/>
      <c r="Y621" s="51"/>
      <c r="Z621" s="63" t="str">
        <f t="shared" si="28"/>
        <v/>
      </c>
      <c r="AA621" s="63" t="str">
        <f t="shared" si="29"/>
        <v/>
      </c>
    </row>
    <row r="622" spans="1:27" ht="17.399999999999999" x14ac:dyDescent="0.3">
      <c r="A622" s="34"/>
      <c r="B622" s="34"/>
      <c r="C622" s="56"/>
      <c r="D622" s="37"/>
      <c r="E622" s="55" t="str">
        <f>IF(D622="","",IFERROR(VLOOKUP(D622,Table3[Name]:Table3[OK],6,0),"Please pick an organisation from the list. If your organisation is not in the list, pick ´New organisation´ from the list, and go to the instructions tab to fill the organisation's details"))</f>
        <v/>
      </c>
      <c r="F622" s="48"/>
      <c r="G622" s="39"/>
      <c r="H622" s="55" t="str">
        <f>IFERROR(VLOOKUP(G622,#REF!,5,0),"")</f>
        <v/>
      </c>
      <c r="I622" s="1"/>
      <c r="J622" s="1"/>
      <c r="K622" s="1"/>
      <c r="L622" s="58">
        <v>0</v>
      </c>
      <c r="M622" s="58">
        <v>0</v>
      </c>
      <c r="N622" s="59">
        <f t="shared" si="30"/>
        <v>0</v>
      </c>
      <c r="O622" s="50"/>
      <c r="P622" s="51"/>
      <c r="Q622" s="51"/>
      <c r="R622" s="51"/>
      <c r="S622" s="50"/>
      <c r="T622" s="51"/>
      <c r="U622" s="51"/>
      <c r="V622" s="51"/>
      <c r="W622" s="51"/>
      <c r="X622" s="50"/>
      <c r="Y622" s="51"/>
      <c r="Z622" s="63" t="str">
        <f t="shared" si="28"/>
        <v/>
      </c>
      <c r="AA622" s="63" t="str">
        <f t="shared" si="29"/>
        <v/>
      </c>
    </row>
    <row r="623" spans="1:27" ht="17.399999999999999" x14ac:dyDescent="0.3">
      <c r="A623" s="34"/>
      <c r="B623" s="34"/>
      <c r="C623" s="56"/>
      <c r="D623" s="37"/>
      <c r="E623" s="55" t="str">
        <f>IF(D623="","",IFERROR(VLOOKUP(D623,Table3[Name]:Table3[OK],6,0),"Please pick an organisation from the list. If your organisation is not in the list, pick ´New organisation´ from the list, and go to the instructions tab to fill the organisation's details"))</f>
        <v/>
      </c>
      <c r="F623" s="48"/>
      <c r="G623" s="39"/>
      <c r="H623" s="55" t="str">
        <f>IFERROR(VLOOKUP(G623,#REF!,5,0),"")</f>
        <v/>
      </c>
      <c r="I623" s="1"/>
      <c r="J623" s="1"/>
      <c r="K623" s="1"/>
      <c r="L623" s="58">
        <v>0</v>
      </c>
      <c r="M623" s="58">
        <v>0</v>
      </c>
      <c r="N623" s="59">
        <f t="shared" si="30"/>
        <v>0</v>
      </c>
      <c r="O623" s="50"/>
      <c r="P623" s="51"/>
      <c r="Q623" s="51"/>
      <c r="R623" s="51"/>
      <c r="S623" s="50"/>
      <c r="T623" s="51"/>
      <c r="U623" s="51"/>
      <c r="V623" s="51"/>
      <c r="W623" s="51"/>
      <c r="X623" s="50"/>
      <c r="Y623" s="51"/>
      <c r="Z623" s="63" t="str">
        <f t="shared" si="28"/>
        <v/>
      </c>
      <c r="AA623" s="63" t="str">
        <f t="shared" si="29"/>
        <v/>
      </c>
    </row>
    <row r="624" spans="1:27" ht="17.399999999999999" x14ac:dyDescent="0.3">
      <c r="A624" s="34"/>
      <c r="B624" s="34"/>
      <c r="C624" s="56"/>
      <c r="D624" s="37"/>
      <c r="E624" s="55" t="str">
        <f>IF(D624="","",IFERROR(VLOOKUP(D624,Table3[Name]:Table3[OK],6,0),"Please pick an organisation from the list. If your organisation is not in the list, pick ´New organisation´ from the list, and go to the instructions tab to fill the organisation's details"))</f>
        <v/>
      </c>
      <c r="F624" s="48"/>
      <c r="G624" s="39"/>
      <c r="H624" s="55" t="str">
        <f>IFERROR(VLOOKUP(G624,#REF!,5,0),"")</f>
        <v/>
      </c>
      <c r="I624" s="1"/>
      <c r="J624" s="1"/>
      <c r="K624" s="1"/>
      <c r="L624" s="58">
        <v>0</v>
      </c>
      <c r="M624" s="58">
        <v>0</v>
      </c>
      <c r="N624" s="59">
        <f t="shared" si="30"/>
        <v>0</v>
      </c>
      <c r="O624" s="50"/>
      <c r="P624" s="51"/>
      <c r="Q624" s="51"/>
      <c r="R624" s="51"/>
      <c r="S624" s="50"/>
      <c r="T624" s="51"/>
      <c r="U624" s="51"/>
      <c r="V624" s="51"/>
      <c r="W624" s="51"/>
      <c r="X624" s="50"/>
      <c r="Y624" s="51"/>
      <c r="Z624" s="63" t="str">
        <f t="shared" si="28"/>
        <v/>
      </c>
      <c r="AA624" s="63" t="str">
        <f t="shared" si="29"/>
        <v/>
      </c>
    </row>
    <row r="625" spans="1:27" ht="17.399999999999999" x14ac:dyDescent="0.3">
      <c r="A625" s="34"/>
      <c r="B625" s="34"/>
      <c r="C625" s="56"/>
      <c r="D625" s="37"/>
      <c r="E625" s="55" t="str">
        <f>IF(D625="","",IFERROR(VLOOKUP(D625,Table3[Name]:Table3[OK],6,0),"Please pick an organisation from the list. If your organisation is not in the list, pick ´New organisation´ from the list, and go to the instructions tab to fill the organisation's details"))</f>
        <v/>
      </c>
      <c r="F625" s="48"/>
      <c r="G625" s="39"/>
      <c r="H625" s="55" t="str">
        <f>IFERROR(VLOOKUP(G625,#REF!,5,0),"")</f>
        <v/>
      </c>
      <c r="I625" s="1"/>
      <c r="J625" s="1"/>
      <c r="K625" s="1"/>
      <c r="L625" s="58">
        <v>0</v>
      </c>
      <c r="M625" s="58">
        <v>0</v>
      </c>
      <c r="N625" s="59">
        <f t="shared" si="30"/>
        <v>0</v>
      </c>
      <c r="O625" s="50"/>
      <c r="P625" s="51"/>
      <c r="Q625" s="51"/>
      <c r="R625" s="51"/>
      <c r="S625" s="50"/>
      <c r="T625" s="51"/>
      <c r="U625" s="51"/>
      <c r="V625" s="51"/>
      <c r="W625" s="51"/>
      <c r="X625" s="50"/>
      <c r="Y625" s="51"/>
      <c r="Z625" s="63" t="str">
        <f t="shared" si="28"/>
        <v/>
      </c>
      <c r="AA625" s="63" t="str">
        <f t="shared" si="29"/>
        <v/>
      </c>
    </row>
    <row r="626" spans="1:27" ht="17.399999999999999" x14ac:dyDescent="0.3">
      <c r="A626" s="34"/>
      <c r="B626" s="34"/>
      <c r="C626" s="56"/>
      <c r="D626" s="37"/>
      <c r="E626" s="55" t="str">
        <f>IF(D626="","",IFERROR(VLOOKUP(D626,Table3[Name]:Table3[OK],6,0),"Please pick an organisation from the list. If your organisation is not in the list, pick ´New organisation´ from the list, and go to the instructions tab to fill the organisation's details"))</f>
        <v/>
      </c>
      <c r="F626" s="48"/>
      <c r="G626" s="39"/>
      <c r="H626" s="55" t="str">
        <f>IFERROR(VLOOKUP(G626,#REF!,5,0),"")</f>
        <v/>
      </c>
      <c r="I626" s="1"/>
      <c r="J626" s="1"/>
      <c r="K626" s="1"/>
      <c r="L626" s="58">
        <v>0</v>
      </c>
      <c r="M626" s="58">
        <v>0</v>
      </c>
      <c r="N626" s="59">
        <f t="shared" si="30"/>
        <v>0</v>
      </c>
      <c r="O626" s="50"/>
      <c r="P626" s="51"/>
      <c r="Q626" s="51"/>
      <c r="R626" s="51"/>
      <c r="S626" s="50"/>
      <c r="T626" s="51"/>
      <c r="U626" s="51"/>
      <c r="V626" s="51"/>
      <c r="W626" s="51"/>
      <c r="X626" s="50"/>
      <c r="Y626" s="51"/>
      <c r="Z626" s="63" t="str">
        <f t="shared" si="28"/>
        <v/>
      </c>
      <c r="AA626" s="63" t="str">
        <f t="shared" si="29"/>
        <v/>
      </c>
    </row>
    <row r="627" spans="1:27" ht="17.399999999999999" x14ac:dyDescent="0.3">
      <c r="A627" s="34"/>
      <c r="B627" s="34"/>
      <c r="C627" s="56"/>
      <c r="D627" s="37"/>
      <c r="E627" s="55" t="str">
        <f>IF(D627="","",IFERROR(VLOOKUP(D627,Table3[Name]:Table3[OK],6,0),"Please pick an organisation from the list. If your organisation is not in the list, pick ´New organisation´ from the list, and go to the instructions tab to fill the organisation's details"))</f>
        <v/>
      </c>
      <c r="F627" s="48"/>
      <c r="G627" s="39"/>
      <c r="H627" s="55" t="str">
        <f>IFERROR(VLOOKUP(G627,#REF!,5,0),"")</f>
        <v/>
      </c>
      <c r="I627" s="1"/>
      <c r="J627" s="1"/>
      <c r="K627" s="1"/>
      <c r="L627" s="58">
        <v>0</v>
      </c>
      <c r="M627" s="58">
        <v>0</v>
      </c>
      <c r="N627" s="59">
        <f t="shared" si="30"/>
        <v>0</v>
      </c>
      <c r="O627" s="50"/>
      <c r="P627" s="51"/>
      <c r="Q627" s="51"/>
      <c r="R627" s="51"/>
      <c r="S627" s="50"/>
      <c r="T627" s="51"/>
      <c r="U627" s="51"/>
      <c r="V627" s="51"/>
      <c r="W627" s="51"/>
      <c r="X627" s="50"/>
      <c r="Y627" s="51"/>
      <c r="Z627" s="63" t="str">
        <f t="shared" si="28"/>
        <v/>
      </c>
      <c r="AA627" s="63" t="str">
        <f t="shared" si="29"/>
        <v/>
      </c>
    </row>
    <row r="628" spans="1:27" ht="17.399999999999999" x14ac:dyDescent="0.3">
      <c r="A628" s="34"/>
      <c r="B628" s="34"/>
      <c r="C628" s="56"/>
      <c r="D628" s="37"/>
      <c r="E628" s="55" t="str">
        <f>IF(D628="","",IFERROR(VLOOKUP(D628,Table3[Name]:Table3[OK],6,0),"Please pick an organisation from the list. If your organisation is not in the list, pick ´New organisation´ from the list, and go to the instructions tab to fill the organisation's details"))</f>
        <v/>
      </c>
      <c r="F628" s="48"/>
      <c r="G628" s="39"/>
      <c r="H628" s="55" t="str">
        <f>IFERROR(VLOOKUP(G628,#REF!,5,0),"")</f>
        <v/>
      </c>
      <c r="I628" s="1"/>
      <c r="J628" s="1"/>
      <c r="K628" s="1"/>
      <c r="L628" s="58">
        <v>0</v>
      </c>
      <c r="M628" s="58">
        <v>0</v>
      </c>
      <c r="N628" s="59">
        <f t="shared" si="30"/>
        <v>0</v>
      </c>
      <c r="O628" s="50"/>
      <c r="P628" s="51"/>
      <c r="Q628" s="51"/>
      <c r="R628" s="51"/>
      <c r="S628" s="50"/>
      <c r="T628" s="51"/>
      <c r="U628" s="51"/>
      <c r="V628" s="51"/>
      <c r="W628" s="51"/>
      <c r="X628" s="50"/>
      <c r="Y628" s="51"/>
      <c r="Z628" s="63" t="str">
        <f t="shared" si="28"/>
        <v/>
      </c>
      <c r="AA628" s="63" t="str">
        <f t="shared" si="29"/>
        <v/>
      </c>
    </row>
    <row r="629" spans="1:27" ht="17.399999999999999" x14ac:dyDescent="0.3">
      <c r="A629" s="34"/>
      <c r="B629" s="34"/>
      <c r="C629" s="56"/>
      <c r="D629" s="37"/>
      <c r="E629" s="55" t="str">
        <f>IF(D629="","",IFERROR(VLOOKUP(D629,Table3[Name]:Table3[OK],6,0),"Please pick an organisation from the list. If your organisation is not in the list, pick ´New organisation´ from the list, and go to the instructions tab to fill the organisation's details"))</f>
        <v/>
      </c>
      <c r="F629" s="48"/>
      <c r="G629" s="39"/>
      <c r="H629" s="55" t="str">
        <f>IFERROR(VLOOKUP(G629,#REF!,5,0),"")</f>
        <v/>
      </c>
      <c r="I629" s="1"/>
      <c r="J629" s="1"/>
      <c r="K629" s="1"/>
      <c r="L629" s="58">
        <v>0</v>
      </c>
      <c r="M629" s="58">
        <v>0</v>
      </c>
      <c r="N629" s="59">
        <f t="shared" si="30"/>
        <v>0</v>
      </c>
      <c r="O629" s="50"/>
      <c r="P629" s="51"/>
      <c r="Q629" s="51"/>
      <c r="R629" s="51"/>
      <c r="S629" s="50"/>
      <c r="T629" s="51"/>
      <c r="U629" s="51"/>
      <c r="V629" s="51"/>
      <c r="W629" s="51"/>
      <c r="X629" s="50"/>
      <c r="Y629" s="51"/>
      <c r="Z629" s="63" t="str">
        <f t="shared" si="28"/>
        <v/>
      </c>
      <c r="AA629" s="63" t="str">
        <f t="shared" si="29"/>
        <v/>
      </c>
    </row>
    <row r="630" spans="1:27" ht="17.399999999999999" x14ac:dyDescent="0.3">
      <c r="A630" s="34"/>
      <c r="B630" s="34"/>
      <c r="C630" s="56"/>
      <c r="D630" s="37"/>
      <c r="E630" s="55" t="str">
        <f>IF(D630="","",IFERROR(VLOOKUP(D630,Table3[Name]:Table3[OK],6,0),"Please pick an organisation from the list. If your organisation is not in the list, pick ´New organisation´ from the list, and go to the instructions tab to fill the organisation's details"))</f>
        <v/>
      </c>
      <c r="F630" s="48"/>
      <c r="G630" s="39"/>
      <c r="H630" s="55" t="str">
        <f>IFERROR(VLOOKUP(G630,#REF!,5,0),"")</f>
        <v/>
      </c>
      <c r="I630" s="1"/>
      <c r="J630" s="1"/>
      <c r="K630" s="1"/>
      <c r="L630" s="58">
        <v>0</v>
      </c>
      <c r="M630" s="58">
        <v>0</v>
      </c>
      <c r="N630" s="59">
        <f t="shared" si="30"/>
        <v>0</v>
      </c>
      <c r="O630" s="50"/>
      <c r="P630" s="51"/>
      <c r="Q630" s="51"/>
      <c r="R630" s="51"/>
      <c r="S630" s="50"/>
      <c r="T630" s="51"/>
      <c r="U630" s="51"/>
      <c r="V630" s="51"/>
      <c r="W630" s="51"/>
      <c r="X630" s="50"/>
      <c r="Y630" s="51"/>
      <c r="Z630" s="63" t="str">
        <f t="shared" si="28"/>
        <v/>
      </c>
      <c r="AA630" s="63" t="str">
        <f t="shared" si="29"/>
        <v/>
      </c>
    </row>
    <row r="631" spans="1:27" ht="17.399999999999999" x14ac:dyDescent="0.3">
      <c r="A631" s="34"/>
      <c r="B631" s="34"/>
      <c r="C631" s="56"/>
      <c r="D631" s="37"/>
      <c r="E631" s="55" t="str">
        <f>IF(D631="","",IFERROR(VLOOKUP(D631,Table3[Name]:Table3[OK],6,0),"Please pick an organisation from the list. If your organisation is not in the list, pick ´New organisation´ from the list, and go to the instructions tab to fill the organisation's details"))</f>
        <v/>
      </c>
      <c r="F631" s="48"/>
      <c r="G631" s="39"/>
      <c r="H631" s="55" t="str">
        <f>IFERROR(VLOOKUP(G631,#REF!,5,0),"")</f>
        <v/>
      </c>
      <c r="I631" s="1"/>
      <c r="J631" s="1"/>
      <c r="K631" s="1"/>
      <c r="L631" s="58">
        <v>0</v>
      </c>
      <c r="M631" s="58">
        <v>0</v>
      </c>
      <c r="N631" s="59">
        <f t="shared" si="30"/>
        <v>0</v>
      </c>
      <c r="O631" s="50"/>
      <c r="P631" s="51"/>
      <c r="Q631" s="51"/>
      <c r="R631" s="51"/>
      <c r="S631" s="50"/>
      <c r="T631" s="51"/>
      <c r="U631" s="51"/>
      <c r="V631" s="51"/>
      <c r="W631" s="51"/>
      <c r="X631" s="50"/>
      <c r="Y631" s="51"/>
      <c r="Z631" s="63" t="str">
        <f t="shared" si="28"/>
        <v/>
      </c>
      <c r="AA631" s="63" t="str">
        <f t="shared" si="29"/>
        <v/>
      </c>
    </row>
    <row r="632" spans="1:27" ht="17.399999999999999" x14ac:dyDescent="0.3">
      <c r="A632" s="34"/>
      <c r="B632" s="34"/>
      <c r="C632" s="56"/>
      <c r="D632" s="37"/>
      <c r="E632" s="55" t="str">
        <f>IF(D632="","",IFERROR(VLOOKUP(D632,Table3[Name]:Table3[OK],6,0),"Please pick an organisation from the list. If your organisation is not in the list, pick ´New organisation´ from the list, and go to the instructions tab to fill the organisation's details"))</f>
        <v/>
      </c>
      <c r="F632" s="48"/>
      <c r="G632" s="39"/>
      <c r="H632" s="55" t="str">
        <f>IFERROR(VLOOKUP(G632,#REF!,5,0),"")</f>
        <v/>
      </c>
      <c r="I632" s="1"/>
      <c r="J632" s="1"/>
      <c r="K632" s="1"/>
      <c r="L632" s="58">
        <v>0</v>
      </c>
      <c r="M632" s="58">
        <v>0</v>
      </c>
      <c r="N632" s="59">
        <f t="shared" si="30"/>
        <v>0</v>
      </c>
      <c r="O632" s="50"/>
      <c r="P632" s="51"/>
      <c r="Q632" s="51"/>
      <c r="R632" s="51"/>
      <c r="S632" s="50"/>
      <c r="T632" s="51"/>
      <c r="U632" s="51"/>
      <c r="V632" s="51"/>
      <c r="W632" s="51"/>
      <c r="X632" s="50"/>
      <c r="Y632" s="51"/>
      <c r="Z632" s="63" t="str">
        <f t="shared" si="28"/>
        <v/>
      </c>
      <c r="AA632" s="63" t="str">
        <f t="shared" si="29"/>
        <v/>
      </c>
    </row>
    <row r="633" spans="1:27" ht="17.399999999999999" x14ac:dyDescent="0.3">
      <c r="A633" s="34"/>
      <c r="B633" s="34"/>
      <c r="C633" s="56"/>
      <c r="D633" s="37"/>
      <c r="E633" s="55" t="str">
        <f>IF(D633="","",IFERROR(VLOOKUP(D633,Table3[Name]:Table3[OK],6,0),"Please pick an organisation from the list. If your organisation is not in the list, pick ´New organisation´ from the list, and go to the instructions tab to fill the organisation's details"))</f>
        <v/>
      </c>
      <c r="F633" s="48"/>
      <c r="G633" s="39"/>
      <c r="H633" s="55" t="str">
        <f>IFERROR(VLOOKUP(G633,#REF!,5,0),"")</f>
        <v/>
      </c>
      <c r="I633" s="1"/>
      <c r="J633" s="1"/>
      <c r="K633" s="1"/>
      <c r="L633" s="58">
        <v>0</v>
      </c>
      <c r="M633" s="58">
        <v>0</v>
      </c>
      <c r="N633" s="59">
        <f t="shared" si="30"/>
        <v>0</v>
      </c>
      <c r="O633" s="50"/>
      <c r="P633" s="51"/>
      <c r="Q633" s="51"/>
      <c r="R633" s="51"/>
      <c r="S633" s="50"/>
      <c r="T633" s="51"/>
      <c r="U633" s="51"/>
      <c r="V633" s="51"/>
      <c r="W633" s="51"/>
      <c r="X633" s="50"/>
      <c r="Y633" s="51"/>
      <c r="Z633" s="63" t="str">
        <f t="shared" si="28"/>
        <v/>
      </c>
      <c r="AA633" s="63" t="str">
        <f t="shared" si="29"/>
        <v/>
      </c>
    </row>
    <row r="634" spans="1:27" ht="17.399999999999999" x14ac:dyDescent="0.3">
      <c r="A634" s="34"/>
      <c r="B634" s="34"/>
      <c r="C634" s="56"/>
      <c r="D634" s="37"/>
      <c r="E634" s="55" t="str">
        <f>IF(D634="","",IFERROR(VLOOKUP(D634,Table3[Name]:Table3[OK],6,0),"Please pick an organisation from the list. If your organisation is not in the list, pick ´New organisation´ from the list, and go to the instructions tab to fill the organisation's details"))</f>
        <v/>
      </c>
      <c r="F634" s="48"/>
      <c r="G634" s="39"/>
      <c r="H634" s="55" t="str">
        <f>IFERROR(VLOOKUP(G634,#REF!,5,0),"")</f>
        <v/>
      </c>
      <c r="I634" s="1"/>
      <c r="J634" s="1"/>
      <c r="K634" s="1"/>
      <c r="L634" s="58">
        <v>0</v>
      </c>
      <c r="M634" s="58">
        <v>0</v>
      </c>
      <c r="N634" s="59">
        <f t="shared" si="30"/>
        <v>0</v>
      </c>
      <c r="O634" s="50"/>
      <c r="P634" s="51"/>
      <c r="Q634" s="51"/>
      <c r="R634" s="51"/>
      <c r="S634" s="50"/>
      <c r="T634" s="51"/>
      <c r="U634" s="51"/>
      <c r="V634" s="51"/>
      <c r="W634" s="51"/>
      <c r="X634" s="50"/>
      <c r="Y634" s="51"/>
      <c r="Z634" s="63" t="str">
        <f t="shared" si="28"/>
        <v/>
      </c>
      <c r="AA634" s="63" t="str">
        <f t="shared" si="29"/>
        <v/>
      </c>
    </row>
    <row r="635" spans="1:27" ht="17.399999999999999" x14ac:dyDescent="0.3">
      <c r="A635" s="34"/>
      <c r="B635" s="34"/>
      <c r="C635" s="56"/>
      <c r="D635" s="37"/>
      <c r="E635" s="55" t="str">
        <f>IF(D635="","",IFERROR(VLOOKUP(D635,Table3[Name]:Table3[OK],6,0),"Please pick an organisation from the list. If your organisation is not in the list, pick ´New organisation´ from the list, and go to the instructions tab to fill the organisation's details"))</f>
        <v/>
      </c>
      <c r="F635" s="48"/>
      <c r="G635" s="39"/>
      <c r="H635" s="55" t="str">
        <f>IFERROR(VLOOKUP(G635,#REF!,5,0),"")</f>
        <v/>
      </c>
      <c r="I635" s="1"/>
      <c r="J635" s="1"/>
      <c r="K635" s="1"/>
      <c r="L635" s="58">
        <v>0</v>
      </c>
      <c r="M635" s="58">
        <v>0</v>
      </c>
      <c r="N635" s="59">
        <f t="shared" si="30"/>
        <v>0</v>
      </c>
      <c r="O635" s="50"/>
      <c r="P635" s="51"/>
      <c r="Q635" s="51"/>
      <c r="R635" s="51"/>
      <c r="S635" s="50"/>
      <c r="T635" s="51"/>
      <c r="U635" s="51"/>
      <c r="V635" s="51"/>
      <c r="W635" s="51"/>
      <c r="X635" s="50"/>
      <c r="Y635" s="51"/>
      <c r="Z635" s="63" t="str">
        <f t="shared" si="28"/>
        <v/>
      </c>
      <c r="AA635" s="63" t="str">
        <f t="shared" si="29"/>
        <v/>
      </c>
    </row>
    <row r="636" spans="1:27" ht="17.399999999999999" x14ac:dyDescent="0.3">
      <c r="A636" s="34"/>
      <c r="B636" s="34"/>
      <c r="C636" s="56"/>
      <c r="D636" s="37"/>
      <c r="E636" s="55" t="str">
        <f>IF(D636="","",IFERROR(VLOOKUP(D636,Table3[Name]:Table3[OK],6,0),"Please pick an organisation from the list. If your organisation is not in the list, pick ´New organisation´ from the list, and go to the instructions tab to fill the organisation's details"))</f>
        <v/>
      </c>
      <c r="F636" s="48"/>
      <c r="G636" s="39"/>
      <c r="H636" s="55" t="str">
        <f>IFERROR(VLOOKUP(G636,#REF!,5,0),"")</f>
        <v/>
      </c>
      <c r="I636" s="1"/>
      <c r="J636" s="1"/>
      <c r="K636" s="1"/>
      <c r="L636" s="58">
        <v>0</v>
      </c>
      <c r="M636" s="58">
        <v>0</v>
      </c>
      <c r="N636" s="59">
        <f t="shared" si="30"/>
        <v>0</v>
      </c>
      <c r="O636" s="50"/>
      <c r="P636" s="51"/>
      <c r="Q636" s="51"/>
      <c r="R636" s="51"/>
      <c r="S636" s="50"/>
      <c r="T636" s="51"/>
      <c r="U636" s="51"/>
      <c r="V636" s="51"/>
      <c r="W636" s="51"/>
      <c r="X636" s="50"/>
      <c r="Y636" s="51"/>
      <c r="Z636" s="63" t="str">
        <f t="shared" si="28"/>
        <v/>
      </c>
      <c r="AA636" s="63" t="str">
        <f t="shared" si="29"/>
        <v/>
      </c>
    </row>
    <row r="637" spans="1:27" ht="17.399999999999999" x14ac:dyDescent="0.3">
      <c r="A637" s="34"/>
      <c r="B637" s="34"/>
      <c r="C637" s="56"/>
      <c r="D637" s="37"/>
      <c r="E637" s="55" t="str">
        <f>IF(D637="","",IFERROR(VLOOKUP(D637,Table3[Name]:Table3[OK],6,0),"Please pick an organisation from the list. If your organisation is not in the list, pick ´New organisation´ from the list, and go to the instructions tab to fill the organisation's details"))</f>
        <v/>
      </c>
      <c r="F637" s="48"/>
      <c r="G637" s="39"/>
      <c r="H637" s="55" t="str">
        <f>IFERROR(VLOOKUP(G637,#REF!,5,0),"")</f>
        <v/>
      </c>
      <c r="I637" s="1"/>
      <c r="J637" s="1"/>
      <c r="K637" s="1"/>
      <c r="L637" s="58">
        <v>0</v>
      </c>
      <c r="M637" s="58">
        <v>0</v>
      </c>
      <c r="N637" s="59">
        <f t="shared" si="30"/>
        <v>0</v>
      </c>
      <c r="O637" s="50"/>
      <c r="P637" s="51"/>
      <c r="Q637" s="51"/>
      <c r="R637" s="51"/>
      <c r="S637" s="50"/>
      <c r="T637" s="51"/>
      <c r="U637" s="51"/>
      <c r="V637" s="51"/>
      <c r="W637" s="51"/>
      <c r="X637" s="50"/>
      <c r="Y637" s="51"/>
      <c r="Z637" s="63" t="str">
        <f t="shared" si="28"/>
        <v/>
      </c>
      <c r="AA637" s="63" t="str">
        <f t="shared" si="29"/>
        <v/>
      </c>
    </row>
    <row r="638" spans="1:27" ht="17.399999999999999" x14ac:dyDescent="0.3">
      <c r="A638" s="34"/>
      <c r="B638" s="34"/>
      <c r="C638" s="56"/>
      <c r="D638" s="37"/>
      <c r="E638" s="55" t="str">
        <f>IF(D638="","",IFERROR(VLOOKUP(D638,Table3[Name]:Table3[OK],6,0),"Please pick an organisation from the list. If your organisation is not in the list, pick ´New organisation´ from the list, and go to the instructions tab to fill the organisation's details"))</f>
        <v/>
      </c>
      <c r="F638" s="48"/>
      <c r="G638" s="39"/>
      <c r="H638" s="55" t="str">
        <f>IFERROR(VLOOKUP(G638,#REF!,5,0),"")</f>
        <v/>
      </c>
      <c r="I638" s="1"/>
      <c r="J638" s="1"/>
      <c r="K638" s="1"/>
      <c r="L638" s="58">
        <v>0</v>
      </c>
      <c r="M638" s="58">
        <v>0</v>
      </c>
      <c r="N638" s="59">
        <f t="shared" si="30"/>
        <v>0</v>
      </c>
      <c r="O638" s="50"/>
      <c r="P638" s="51"/>
      <c r="Q638" s="51"/>
      <c r="R638" s="51"/>
      <c r="S638" s="50"/>
      <c r="T638" s="51"/>
      <c r="U638" s="51"/>
      <c r="V638" s="51"/>
      <c r="W638" s="51"/>
      <c r="X638" s="50"/>
      <c r="Y638" s="51"/>
      <c r="Z638" s="63" t="str">
        <f t="shared" si="28"/>
        <v/>
      </c>
      <c r="AA638" s="63" t="str">
        <f t="shared" si="29"/>
        <v/>
      </c>
    </row>
    <row r="639" spans="1:27" ht="17.399999999999999" x14ac:dyDescent="0.3">
      <c r="A639" s="34"/>
      <c r="B639" s="34"/>
      <c r="C639" s="56"/>
      <c r="D639" s="37"/>
      <c r="E639" s="55" t="str">
        <f>IF(D639="","",IFERROR(VLOOKUP(D639,Table3[Name]:Table3[OK],6,0),"Please pick an organisation from the list. If your organisation is not in the list, pick ´New organisation´ from the list, and go to the instructions tab to fill the organisation's details"))</f>
        <v/>
      </c>
      <c r="F639" s="48"/>
      <c r="G639" s="39"/>
      <c r="H639" s="55" t="str">
        <f>IFERROR(VLOOKUP(G639,#REF!,5,0),"")</f>
        <v/>
      </c>
      <c r="I639" s="1"/>
      <c r="J639" s="1"/>
      <c r="K639" s="1"/>
      <c r="L639" s="58">
        <v>0</v>
      </c>
      <c r="M639" s="58">
        <v>0</v>
      </c>
      <c r="N639" s="59">
        <f t="shared" si="30"/>
        <v>0</v>
      </c>
      <c r="O639" s="50"/>
      <c r="P639" s="51"/>
      <c r="Q639" s="51"/>
      <c r="R639" s="51"/>
      <c r="S639" s="50"/>
      <c r="T639" s="51"/>
      <c r="U639" s="51"/>
      <c r="V639" s="51"/>
      <c r="W639" s="51"/>
      <c r="X639" s="50"/>
      <c r="Y639" s="51"/>
      <c r="Z639" s="63" t="str">
        <f t="shared" si="28"/>
        <v/>
      </c>
      <c r="AA639" s="63" t="str">
        <f t="shared" si="29"/>
        <v/>
      </c>
    </row>
    <row r="640" spans="1:27" ht="17.399999999999999" x14ac:dyDescent="0.3">
      <c r="A640" s="34"/>
      <c r="B640" s="34"/>
      <c r="C640" s="56"/>
      <c r="D640" s="37"/>
      <c r="E640" s="55" t="str">
        <f>IF(D640="","",IFERROR(VLOOKUP(D640,Table3[Name]:Table3[OK],6,0),"Please pick an organisation from the list. If your organisation is not in the list, pick ´New organisation´ from the list, and go to the instructions tab to fill the organisation's details"))</f>
        <v/>
      </c>
      <c r="F640" s="48"/>
      <c r="G640" s="39"/>
      <c r="H640" s="55" t="str">
        <f>IFERROR(VLOOKUP(G640,#REF!,5,0),"")</f>
        <v/>
      </c>
      <c r="I640" s="1"/>
      <c r="J640" s="1"/>
      <c r="K640" s="1"/>
      <c r="L640" s="58">
        <v>0</v>
      </c>
      <c r="M640" s="58">
        <v>0</v>
      </c>
      <c r="N640" s="59">
        <f t="shared" si="30"/>
        <v>0</v>
      </c>
      <c r="O640" s="50"/>
      <c r="P640" s="51"/>
      <c r="Q640" s="51"/>
      <c r="R640" s="51"/>
      <c r="S640" s="50"/>
      <c r="T640" s="51"/>
      <c r="U640" s="51"/>
      <c r="V640" s="51"/>
      <c r="W640" s="51"/>
      <c r="X640" s="50"/>
      <c r="Y640" s="51"/>
      <c r="Z640" s="63" t="str">
        <f t="shared" si="28"/>
        <v/>
      </c>
      <c r="AA640" s="63" t="str">
        <f t="shared" si="29"/>
        <v/>
      </c>
    </row>
    <row r="641" spans="1:27" ht="17.399999999999999" x14ac:dyDescent="0.3">
      <c r="A641" s="34"/>
      <c r="B641" s="34"/>
      <c r="C641" s="56"/>
      <c r="D641" s="37"/>
      <c r="E641" s="55" t="str">
        <f>IF(D641="","",IFERROR(VLOOKUP(D641,Table3[Name]:Table3[OK],6,0),"Please pick an organisation from the list. If your organisation is not in the list, pick ´New organisation´ from the list, and go to the instructions tab to fill the organisation's details"))</f>
        <v/>
      </c>
      <c r="F641" s="48"/>
      <c r="G641" s="39"/>
      <c r="H641" s="55" t="str">
        <f>IFERROR(VLOOKUP(G641,#REF!,5,0),"")</f>
        <v/>
      </c>
      <c r="I641" s="1"/>
      <c r="J641" s="1"/>
      <c r="K641" s="1"/>
      <c r="L641" s="58">
        <v>0</v>
      </c>
      <c r="M641" s="58">
        <v>0</v>
      </c>
      <c r="N641" s="59">
        <f t="shared" si="30"/>
        <v>0</v>
      </c>
      <c r="O641" s="50"/>
      <c r="P641" s="51"/>
      <c r="Q641" s="51"/>
      <c r="R641" s="51"/>
      <c r="S641" s="50"/>
      <c r="T641" s="51"/>
      <c r="U641" s="51"/>
      <c r="V641" s="51"/>
      <c r="W641" s="51"/>
      <c r="X641" s="50"/>
      <c r="Y641" s="51"/>
      <c r="Z641" s="63" t="str">
        <f t="shared" si="28"/>
        <v/>
      </c>
      <c r="AA641" s="63" t="str">
        <f t="shared" si="29"/>
        <v/>
      </c>
    </row>
    <row r="642" spans="1:27" ht="17.399999999999999" x14ac:dyDescent="0.3">
      <c r="A642" s="34"/>
      <c r="B642" s="34"/>
      <c r="C642" s="56"/>
      <c r="D642" s="37"/>
      <c r="E642" s="55" t="str">
        <f>IF(D642="","",IFERROR(VLOOKUP(D642,Table3[Name]:Table3[OK],6,0),"Please pick an organisation from the list. If your organisation is not in the list, pick ´New organisation´ from the list, and go to the instructions tab to fill the organisation's details"))</f>
        <v/>
      </c>
      <c r="F642" s="48"/>
      <c r="G642" s="39"/>
      <c r="H642" s="55" t="str">
        <f>IFERROR(VLOOKUP(G642,#REF!,5,0),"")</f>
        <v/>
      </c>
      <c r="I642" s="1"/>
      <c r="J642" s="1"/>
      <c r="K642" s="1"/>
      <c r="L642" s="58">
        <v>0</v>
      </c>
      <c r="M642" s="58">
        <v>0</v>
      </c>
      <c r="N642" s="59">
        <f t="shared" si="30"/>
        <v>0</v>
      </c>
      <c r="O642" s="50"/>
      <c r="P642" s="51"/>
      <c r="Q642" s="51"/>
      <c r="R642" s="51"/>
      <c r="S642" s="50"/>
      <c r="T642" s="51"/>
      <c r="U642" s="51"/>
      <c r="V642" s="51"/>
      <c r="W642" s="51"/>
      <c r="X642" s="50"/>
      <c r="Y642" s="51"/>
      <c r="Z642" s="63" t="str">
        <f t="shared" si="28"/>
        <v/>
      </c>
      <c r="AA642" s="63" t="str">
        <f t="shared" si="29"/>
        <v/>
      </c>
    </row>
    <row r="643" spans="1:27" ht="17.399999999999999" x14ac:dyDescent="0.3">
      <c r="A643" s="34"/>
      <c r="B643" s="34"/>
      <c r="C643" s="56"/>
      <c r="D643" s="37"/>
      <c r="E643" s="55" t="str">
        <f>IF(D643="","",IFERROR(VLOOKUP(D643,Table3[Name]:Table3[OK],6,0),"Please pick an organisation from the list. If your organisation is not in the list, pick ´New organisation´ from the list, and go to the instructions tab to fill the organisation's details"))</f>
        <v/>
      </c>
      <c r="F643" s="48"/>
      <c r="G643" s="39"/>
      <c r="H643" s="55" t="str">
        <f>IFERROR(VLOOKUP(G643,#REF!,5,0),"")</f>
        <v/>
      </c>
      <c r="I643" s="1"/>
      <c r="J643" s="1"/>
      <c r="K643" s="1"/>
      <c r="L643" s="58">
        <v>0</v>
      </c>
      <c r="M643" s="58">
        <v>0</v>
      </c>
      <c r="N643" s="59">
        <f t="shared" si="30"/>
        <v>0</v>
      </c>
      <c r="O643" s="50"/>
      <c r="P643" s="51"/>
      <c r="Q643" s="51"/>
      <c r="R643" s="51"/>
      <c r="S643" s="50"/>
      <c r="T643" s="51"/>
      <c r="U643" s="51"/>
      <c r="V643" s="51"/>
      <c r="W643" s="51"/>
      <c r="X643" s="50"/>
      <c r="Y643" s="51"/>
      <c r="Z643" s="63" t="str">
        <f t="shared" ref="Z643:Z706" si="31">IF($H643="PiN",IF(AND($O643="",$P643="",$Q643="",$R643="",$S643="",$X643=""),"Please type in the target related to the population type in cells O, P,Q, R or S",IF(X643&lt;&gt;SUM(O643:S643),"Please check the population breakdown. The sum of columns O, P,Q, R abd S is not matching the total value for column X","OK")),IF(H643="","","OK"))</f>
        <v/>
      </c>
      <c r="AA643" s="63" t="str">
        <f t="shared" ref="AA643:AA706" si="32">IF($H643="PiN",IF(SUM($T643:$X643)=0,"Please type in the TOTAL TARGET in column X",IF(SUM($T643:$W643)=$X643,"OK","Please check the age and gender breakdown, the sum of columns T,U, V and W is not matching the total value for column X")),IF($H643="Capacity Building",IF(SUM($T643:$X643)=0,"Please type in the TOTAL TARGET in column X",IF(OR(SUM($T643:$W643)=$X643,SUM($T643:$W643)=0),"OK","Please check the age and gender breakdown, the sum of columns T,U,V and W is not matching the total value for column X")),IF($H643="","","OK")))</f>
        <v/>
      </c>
    </row>
    <row r="644" spans="1:27" ht="17.399999999999999" x14ac:dyDescent="0.3">
      <c r="A644" s="34"/>
      <c r="B644" s="34"/>
      <c r="C644" s="56"/>
      <c r="D644" s="37"/>
      <c r="E644" s="55" t="str">
        <f>IF(D644="","",IFERROR(VLOOKUP(D644,Table3[Name]:Table3[OK],6,0),"Please pick an organisation from the list. If your organisation is not in the list, pick ´New organisation´ from the list, and go to the instructions tab to fill the organisation's details"))</f>
        <v/>
      </c>
      <c r="F644" s="48"/>
      <c r="G644" s="39"/>
      <c r="H644" s="55" t="str">
        <f>IFERROR(VLOOKUP(G644,#REF!,5,0),"")</f>
        <v/>
      </c>
      <c r="I644" s="1"/>
      <c r="J644" s="1"/>
      <c r="K644" s="1"/>
      <c r="L644" s="58">
        <v>0</v>
      </c>
      <c r="M644" s="58">
        <v>0</v>
      </c>
      <c r="N644" s="59">
        <f t="shared" si="30"/>
        <v>0</v>
      </c>
      <c r="O644" s="50"/>
      <c r="P644" s="51"/>
      <c r="Q644" s="51"/>
      <c r="R644" s="51"/>
      <c r="S644" s="50"/>
      <c r="T644" s="51"/>
      <c r="U644" s="51"/>
      <c r="V644" s="51"/>
      <c r="W644" s="51"/>
      <c r="X644" s="50"/>
      <c r="Y644" s="51"/>
      <c r="Z644" s="63" t="str">
        <f t="shared" si="31"/>
        <v/>
      </c>
      <c r="AA644" s="63" t="str">
        <f t="shared" si="32"/>
        <v/>
      </c>
    </row>
    <row r="645" spans="1:27" ht="17.399999999999999" x14ac:dyDescent="0.3">
      <c r="A645" s="34"/>
      <c r="B645" s="34"/>
      <c r="C645" s="56"/>
      <c r="D645" s="37"/>
      <c r="E645" s="55" t="str">
        <f>IF(D645="","",IFERROR(VLOOKUP(D645,Table3[Name]:Table3[OK],6,0),"Please pick an organisation from the list. If your organisation is not in the list, pick ´New organisation´ from the list, and go to the instructions tab to fill the organisation's details"))</f>
        <v/>
      </c>
      <c r="F645" s="48"/>
      <c r="G645" s="39"/>
      <c r="H645" s="55" t="str">
        <f>IFERROR(VLOOKUP(G645,#REF!,5,0),"")</f>
        <v/>
      </c>
      <c r="I645" s="1"/>
      <c r="J645" s="1"/>
      <c r="K645" s="1"/>
      <c r="L645" s="58">
        <v>0</v>
      </c>
      <c r="M645" s="58">
        <v>0</v>
      </c>
      <c r="N645" s="59">
        <f t="shared" si="30"/>
        <v>0</v>
      </c>
      <c r="O645" s="50"/>
      <c r="P645" s="51"/>
      <c r="Q645" s="51"/>
      <c r="R645" s="51"/>
      <c r="S645" s="50"/>
      <c r="T645" s="51"/>
      <c r="U645" s="51"/>
      <c r="V645" s="51"/>
      <c r="W645" s="51"/>
      <c r="X645" s="50"/>
      <c r="Y645" s="51"/>
      <c r="Z645" s="63" t="str">
        <f t="shared" si="31"/>
        <v/>
      </c>
      <c r="AA645" s="63" t="str">
        <f t="shared" si="32"/>
        <v/>
      </c>
    </row>
    <row r="646" spans="1:27" ht="17.399999999999999" x14ac:dyDescent="0.3">
      <c r="A646" s="34"/>
      <c r="B646" s="34"/>
      <c r="C646" s="56"/>
      <c r="D646" s="37"/>
      <c r="E646" s="55" t="str">
        <f>IF(D646="","",IFERROR(VLOOKUP(D646,Table3[Name]:Table3[OK],6,0),"Please pick an organisation from the list. If your organisation is not in the list, pick ´New organisation´ from the list, and go to the instructions tab to fill the organisation's details"))</f>
        <v/>
      </c>
      <c r="F646" s="48"/>
      <c r="G646" s="39"/>
      <c r="H646" s="55" t="str">
        <f>IFERROR(VLOOKUP(G646,#REF!,5,0),"")</f>
        <v/>
      </c>
      <c r="I646" s="1"/>
      <c r="J646" s="1"/>
      <c r="K646" s="1"/>
      <c r="L646" s="58">
        <v>0</v>
      </c>
      <c r="M646" s="58">
        <v>0</v>
      </c>
      <c r="N646" s="59">
        <f t="shared" si="30"/>
        <v>0</v>
      </c>
      <c r="O646" s="50"/>
      <c r="P646" s="51"/>
      <c r="Q646" s="51"/>
      <c r="R646" s="51"/>
      <c r="S646" s="50"/>
      <c r="T646" s="51"/>
      <c r="U646" s="51"/>
      <c r="V646" s="51"/>
      <c r="W646" s="51"/>
      <c r="X646" s="50"/>
      <c r="Y646" s="51"/>
      <c r="Z646" s="63" t="str">
        <f t="shared" si="31"/>
        <v/>
      </c>
      <c r="AA646" s="63" t="str">
        <f t="shared" si="32"/>
        <v/>
      </c>
    </row>
    <row r="647" spans="1:27" ht="17.399999999999999" x14ac:dyDescent="0.3">
      <c r="A647" s="34"/>
      <c r="B647" s="34"/>
      <c r="C647" s="56"/>
      <c r="D647" s="37"/>
      <c r="E647" s="55" t="str">
        <f>IF(D647="","",IFERROR(VLOOKUP(D647,Table3[Name]:Table3[OK],6,0),"Please pick an organisation from the list. If your organisation is not in the list, pick ´New organisation´ from the list, and go to the instructions tab to fill the organisation's details"))</f>
        <v/>
      </c>
      <c r="F647" s="48"/>
      <c r="G647" s="39"/>
      <c r="H647" s="55" t="str">
        <f>IFERROR(VLOOKUP(G647,#REF!,5,0),"")</f>
        <v/>
      </c>
      <c r="I647" s="1"/>
      <c r="J647" s="1"/>
      <c r="K647" s="1"/>
      <c r="L647" s="58">
        <v>0</v>
      </c>
      <c r="M647" s="58">
        <v>0</v>
      </c>
      <c r="N647" s="59">
        <f t="shared" si="30"/>
        <v>0</v>
      </c>
      <c r="O647" s="50"/>
      <c r="P647" s="51"/>
      <c r="Q647" s="51"/>
      <c r="R647" s="51"/>
      <c r="S647" s="50"/>
      <c r="T647" s="51"/>
      <c r="U647" s="51"/>
      <c r="V647" s="51"/>
      <c r="W647" s="51"/>
      <c r="X647" s="50"/>
      <c r="Y647" s="51"/>
      <c r="Z647" s="63" t="str">
        <f t="shared" si="31"/>
        <v/>
      </c>
      <c r="AA647" s="63" t="str">
        <f t="shared" si="32"/>
        <v/>
      </c>
    </row>
    <row r="648" spans="1:27" ht="17.399999999999999" x14ac:dyDescent="0.3">
      <c r="A648" s="34"/>
      <c r="B648" s="34"/>
      <c r="C648" s="56"/>
      <c r="D648" s="37"/>
      <c r="E648" s="55" t="str">
        <f>IF(D648="","",IFERROR(VLOOKUP(D648,Table3[Name]:Table3[OK],6,0),"Please pick an organisation from the list. If your organisation is not in the list, pick ´New organisation´ from the list, and go to the instructions tab to fill the organisation's details"))</f>
        <v/>
      </c>
      <c r="F648" s="48"/>
      <c r="G648" s="39"/>
      <c r="H648" s="55" t="str">
        <f>IFERROR(VLOOKUP(G648,#REF!,5,0),"")</f>
        <v/>
      </c>
      <c r="I648" s="1"/>
      <c r="J648" s="1"/>
      <c r="K648" s="1"/>
      <c r="L648" s="58">
        <v>0</v>
      </c>
      <c r="M648" s="58">
        <v>0</v>
      </c>
      <c r="N648" s="59">
        <f t="shared" si="30"/>
        <v>0</v>
      </c>
      <c r="O648" s="50"/>
      <c r="P648" s="51"/>
      <c r="Q648" s="51"/>
      <c r="R648" s="51"/>
      <c r="S648" s="50"/>
      <c r="T648" s="51"/>
      <c r="U648" s="51"/>
      <c r="V648" s="51"/>
      <c r="W648" s="51"/>
      <c r="X648" s="50"/>
      <c r="Y648" s="51"/>
      <c r="Z648" s="63" t="str">
        <f t="shared" si="31"/>
        <v/>
      </c>
      <c r="AA648" s="63" t="str">
        <f t="shared" si="32"/>
        <v/>
      </c>
    </row>
    <row r="649" spans="1:27" ht="17.399999999999999" x14ac:dyDescent="0.3">
      <c r="A649" s="34"/>
      <c r="B649" s="34"/>
      <c r="C649" s="56"/>
      <c r="D649" s="37"/>
      <c r="E649" s="55" t="str">
        <f>IF(D649="","",IFERROR(VLOOKUP(D649,Table3[Name]:Table3[OK],6,0),"Please pick an organisation from the list. If your organisation is not in the list, pick ´New organisation´ from the list, and go to the instructions tab to fill the organisation's details"))</f>
        <v/>
      </c>
      <c r="F649" s="48"/>
      <c r="G649" s="39"/>
      <c r="H649" s="55" t="str">
        <f>IFERROR(VLOOKUP(G649,#REF!,5,0),"")</f>
        <v/>
      </c>
      <c r="I649" s="1"/>
      <c r="J649" s="1"/>
      <c r="K649" s="1"/>
      <c r="L649" s="58">
        <v>0</v>
      </c>
      <c r="M649" s="58">
        <v>0</v>
      </c>
      <c r="N649" s="59">
        <f t="shared" si="30"/>
        <v>0</v>
      </c>
      <c r="O649" s="50"/>
      <c r="P649" s="51"/>
      <c r="Q649" s="51"/>
      <c r="R649" s="51"/>
      <c r="S649" s="50"/>
      <c r="T649" s="51"/>
      <c r="U649" s="51"/>
      <c r="V649" s="51"/>
      <c r="W649" s="51"/>
      <c r="X649" s="50"/>
      <c r="Y649" s="51"/>
      <c r="Z649" s="63" t="str">
        <f t="shared" si="31"/>
        <v/>
      </c>
      <c r="AA649" s="63" t="str">
        <f t="shared" si="32"/>
        <v/>
      </c>
    </row>
    <row r="650" spans="1:27" ht="17.399999999999999" x14ac:dyDescent="0.3">
      <c r="A650" s="34"/>
      <c r="B650" s="34"/>
      <c r="C650" s="56"/>
      <c r="D650" s="37"/>
      <c r="E650" s="55" t="str">
        <f>IF(D650="","",IFERROR(VLOOKUP(D650,Table3[Name]:Table3[OK],6,0),"Please pick an organisation from the list. If your organisation is not in the list, pick ´New organisation´ from the list, and go to the instructions tab to fill the organisation's details"))</f>
        <v/>
      </c>
      <c r="F650" s="48"/>
      <c r="G650" s="39"/>
      <c r="H650" s="55" t="str">
        <f>IFERROR(VLOOKUP(G650,#REF!,5,0),"")</f>
        <v/>
      </c>
      <c r="I650" s="1"/>
      <c r="J650" s="1"/>
      <c r="K650" s="1"/>
      <c r="L650" s="58">
        <v>0</v>
      </c>
      <c r="M650" s="58">
        <v>0</v>
      </c>
      <c r="N650" s="59">
        <f t="shared" si="30"/>
        <v>0</v>
      </c>
      <c r="O650" s="50"/>
      <c r="P650" s="51"/>
      <c r="Q650" s="51"/>
      <c r="R650" s="51"/>
      <c r="S650" s="50"/>
      <c r="T650" s="51"/>
      <c r="U650" s="51"/>
      <c r="V650" s="51"/>
      <c r="W650" s="51"/>
      <c r="X650" s="50"/>
      <c r="Y650" s="51"/>
      <c r="Z650" s="63" t="str">
        <f t="shared" si="31"/>
        <v/>
      </c>
      <c r="AA650" s="63" t="str">
        <f t="shared" si="32"/>
        <v/>
      </c>
    </row>
    <row r="651" spans="1:27" ht="17.399999999999999" x14ac:dyDescent="0.3">
      <c r="A651" s="34"/>
      <c r="B651" s="34"/>
      <c r="C651" s="56"/>
      <c r="D651" s="37"/>
      <c r="E651" s="55" t="str">
        <f>IF(D651="","",IFERROR(VLOOKUP(D651,Table3[Name]:Table3[OK],6,0),"Please pick an organisation from the list. If your organisation is not in the list, pick ´New organisation´ from the list, and go to the instructions tab to fill the organisation's details"))</f>
        <v/>
      </c>
      <c r="F651" s="48"/>
      <c r="G651" s="39"/>
      <c r="H651" s="55" t="str">
        <f>IFERROR(VLOOKUP(G651,#REF!,5,0),"")</f>
        <v/>
      </c>
      <c r="I651" s="1"/>
      <c r="J651" s="1"/>
      <c r="K651" s="1"/>
      <c r="L651" s="58">
        <v>0</v>
      </c>
      <c r="M651" s="58">
        <v>0</v>
      </c>
      <c r="N651" s="59">
        <f t="shared" si="30"/>
        <v>0</v>
      </c>
      <c r="O651" s="50"/>
      <c r="P651" s="51"/>
      <c r="Q651" s="51"/>
      <c r="R651" s="51"/>
      <c r="S651" s="50"/>
      <c r="T651" s="51"/>
      <c r="U651" s="51"/>
      <c r="V651" s="51"/>
      <c r="W651" s="51"/>
      <c r="X651" s="50"/>
      <c r="Y651" s="51"/>
      <c r="Z651" s="63" t="str">
        <f t="shared" si="31"/>
        <v/>
      </c>
      <c r="AA651" s="63" t="str">
        <f t="shared" si="32"/>
        <v/>
      </c>
    </row>
    <row r="652" spans="1:27" ht="17.399999999999999" x14ac:dyDescent="0.3">
      <c r="A652" s="34"/>
      <c r="B652" s="34"/>
      <c r="C652" s="56"/>
      <c r="D652" s="37"/>
      <c r="E652" s="55" t="str">
        <f>IF(D652="","",IFERROR(VLOOKUP(D652,Table3[Name]:Table3[OK],6,0),"Please pick an organisation from the list. If your organisation is not in the list, pick ´New organisation´ from the list, and go to the instructions tab to fill the organisation's details"))</f>
        <v/>
      </c>
      <c r="F652" s="48"/>
      <c r="G652" s="39"/>
      <c r="H652" s="55" t="str">
        <f>IFERROR(VLOOKUP(G652,#REF!,5,0),"")</f>
        <v/>
      </c>
      <c r="I652" s="1"/>
      <c r="J652" s="1"/>
      <c r="K652" s="1"/>
      <c r="L652" s="58">
        <v>0</v>
      </c>
      <c r="M652" s="58">
        <v>0</v>
      </c>
      <c r="N652" s="59">
        <f t="shared" ref="N652:N715" si="33">L652+M652</f>
        <v>0</v>
      </c>
      <c r="O652" s="50"/>
      <c r="P652" s="51"/>
      <c r="Q652" s="51"/>
      <c r="R652" s="51"/>
      <c r="S652" s="50"/>
      <c r="T652" s="51"/>
      <c r="U652" s="51"/>
      <c r="V652" s="51"/>
      <c r="W652" s="51"/>
      <c r="X652" s="50"/>
      <c r="Y652" s="51"/>
      <c r="Z652" s="63" t="str">
        <f t="shared" si="31"/>
        <v/>
      </c>
      <c r="AA652" s="63" t="str">
        <f t="shared" si="32"/>
        <v/>
      </c>
    </row>
    <row r="653" spans="1:27" ht="17.399999999999999" x14ac:dyDescent="0.3">
      <c r="A653" s="34"/>
      <c r="B653" s="34"/>
      <c r="C653" s="56"/>
      <c r="D653" s="37"/>
      <c r="E653" s="55" t="str">
        <f>IF(D653="","",IFERROR(VLOOKUP(D653,Table3[Name]:Table3[OK],6,0),"Please pick an organisation from the list. If your organisation is not in the list, pick ´New organisation´ from the list, and go to the instructions tab to fill the organisation's details"))</f>
        <v/>
      </c>
      <c r="F653" s="48"/>
      <c r="G653" s="39"/>
      <c r="H653" s="55" t="str">
        <f>IFERROR(VLOOKUP(G653,#REF!,5,0),"")</f>
        <v/>
      </c>
      <c r="I653" s="1"/>
      <c r="J653" s="1"/>
      <c r="K653" s="1"/>
      <c r="L653" s="58">
        <v>0</v>
      </c>
      <c r="M653" s="58">
        <v>0</v>
      </c>
      <c r="N653" s="59">
        <f t="shared" si="33"/>
        <v>0</v>
      </c>
      <c r="O653" s="50"/>
      <c r="P653" s="51"/>
      <c r="Q653" s="51"/>
      <c r="R653" s="51"/>
      <c r="S653" s="50"/>
      <c r="T653" s="51"/>
      <c r="U653" s="51"/>
      <c r="V653" s="51"/>
      <c r="W653" s="51"/>
      <c r="X653" s="50"/>
      <c r="Y653" s="50"/>
      <c r="Z653" s="63" t="str">
        <f t="shared" si="31"/>
        <v/>
      </c>
      <c r="AA653" s="63" t="str">
        <f t="shared" si="32"/>
        <v/>
      </c>
    </row>
    <row r="654" spans="1:27" ht="17.399999999999999" x14ac:dyDescent="0.3">
      <c r="A654" s="34"/>
      <c r="B654" s="34"/>
      <c r="C654" s="56"/>
      <c r="D654" s="37"/>
      <c r="E654" s="55" t="str">
        <f>IF(D654="","",IFERROR(VLOOKUP(D654,Table3[Name]:Table3[OK],6,0),"Please pick an organisation from the list. If your organisation is not in the list, pick ´New organisation´ from the list, and go to the instructions tab to fill the organisation's details"))</f>
        <v/>
      </c>
      <c r="F654" s="48"/>
      <c r="G654" s="39"/>
      <c r="H654" s="55" t="str">
        <f>IFERROR(VLOOKUP(G654,#REF!,5,0),"")</f>
        <v/>
      </c>
      <c r="I654" s="1"/>
      <c r="J654" s="1"/>
      <c r="K654" s="1"/>
      <c r="L654" s="58">
        <v>0</v>
      </c>
      <c r="M654" s="58">
        <v>0</v>
      </c>
      <c r="N654" s="59">
        <f t="shared" si="33"/>
        <v>0</v>
      </c>
      <c r="O654" s="50"/>
      <c r="P654" s="51"/>
      <c r="Q654" s="51"/>
      <c r="R654" s="51"/>
      <c r="S654" s="50"/>
      <c r="T654" s="51"/>
      <c r="U654" s="51"/>
      <c r="V654" s="51"/>
      <c r="W654" s="51"/>
      <c r="X654" s="50"/>
      <c r="Y654" s="50"/>
      <c r="Z654" s="63" t="str">
        <f t="shared" si="31"/>
        <v/>
      </c>
      <c r="AA654" s="63" t="str">
        <f t="shared" si="32"/>
        <v/>
      </c>
    </row>
    <row r="655" spans="1:27" ht="17.399999999999999" x14ac:dyDescent="0.3">
      <c r="A655" s="34"/>
      <c r="B655" s="34"/>
      <c r="C655" s="56"/>
      <c r="D655" s="37"/>
      <c r="E655" s="55" t="str">
        <f>IF(D655="","",IFERROR(VLOOKUP(D655,Table3[Name]:Table3[OK],6,0),"Please pick an organisation from the list. If your organisation is not in the list, pick ´New organisation´ from the list, and go to the instructions tab to fill the organisation's details"))</f>
        <v/>
      </c>
      <c r="F655" s="48"/>
      <c r="G655" s="39"/>
      <c r="H655" s="55" t="str">
        <f>IFERROR(VLOOKUP(G655,#REF!,5,0),"")</f>
        <v/>
      </c>
      <c r="I655" s="1"/>
      <c r="J655" s="1"/>
      <c r="K655" s="1"/>
      <c r="L655" s="58">
        <v>0</v>
      </c>
      <c r="M655" s="58">
        <v>0</v>
      </c>
      <c r="N655" s="59">
        <f t="shared" si="33"/>
        <v>0</v>
      </c>
      <c r="O655" s="50"/>
      <c r="P655" s="51"/>
      <c r="Q655" s="51"/>
      <c r="R655" s="51"/>
      <c r="S655" s="50"/>
      <c r="T655" s="51"/>
      <c r="U655" s="51"/>
      <c r="V655" s="51"/>
      <c r="W655" s="51"/>
      <c r="X655" s="50"/>
      <c r="Y655" s="50"/>
      <c r="Z655" s="63" t="str">
        <f t="shared" si="31"/>
        <v/>
      </c>
      <c r="AA655" s="63" t="str">
        <f t="shared" si="32"/>
        <v/>
      </c>
    </row>
    <row r="656" spans="1:27" ht="17.399999999999999" x14ac:dyDescent="0.3">
      <c r="A656" s="34"/>
      <c r="B656" s="34"/>
      <c r="C656" s="56"/>
      <c r="D656" s="37"/>
      <c r="E656" s="55" t="str">
        <f>IF(D656="","",IFERROR(VLOOKUP(D656,Table3[Name]:Table3[OK],6,0),"Please pick an organisation from the list. If your organisation is not in the list, pick ´New organisation´ from the list, and go to the instructions tab to fill the organisation's details"))</f>
        <v/>
      </c>
      <c r="F656" s="48"/>
      <c r="G656" s="39"/>
      <c r="H656" s="55" t="str">
        <f>IFERROR(VLOOKUP(G656,#REF!,5,0),"")</f>
        <v/>
      </c>
      <c r="I656" s="1"/>
      <c r="J656" s="1"/>
      <c r="K656" s="1"/>
      <c r="L656" s="58">
        <v>0</v>
      </c>
      <c r="M656" s="58">
        <v>0</v>
      </c>
      <c r="N656" s="59">
        <f t="shared" si="33"/>
        <v>0</v>
      </c>
      <c r="O656" s="50"/>
      <c r="P656" s="51"/>
      <c r="Q656" s="51"/>
      <c r="R656" s="51"/>
      <c r="S656" s="50"/>
      <c r="T656" s="51"/>
      <c r="U656" s="51"/>
      <c r="V656" s="51"/>
      <c r="W656" s="51"/>
      <c r="X656" s="50"/>
      <c r="Y656" s="51"/>
      <c r="Z656" s="63" t="str">
        <f t="shared" si="31"/>
        <v/>
      </c>
      <c r="AA656" s="63" t="str">
        <f t="shared" si="32"/>
        <v/>
      </c>
    </row>
    <row r="657" spans="1:27" ht="17.399999999999999" x14ac:dyDescent="0.3">
      <c r="A657" s="34"/>
      <c r="B657" s="34"/>
      <c r="C657" s="56"/>
      <c r="D657" s="37"/>
      <c r="E657" s="55" t="str">
        <f>IF(D657="","",IFERROR(VLOOKUP(D657,Table3[Name]:Table3[OK],6,0),"Please pick an organisation from the list. If your organisation is not in the list, pick ´New organisation´ from the list, and go to the instructions tab to fill the organisation's details"))</f>
        <v/>
      </c>
      <c r="F657" s="48"/>
      <c r="G657" s="39"/>
      <c r="H657" s="55" t="str">
        <f>IFERROR(VLOOKUP(G657,#REF!,5,0),"")</f>
        <v/>
      </c>
      <c r="I657" s="1"/>
      <c r="J657" s="1"/>
      <c r="K657" s="1"/>
      <c r="L657" s="58">
        <v>0</v>
      </c>
      <c r="M657" s="58">
        <v>0</v>
      </c>
      <c r="N657" s="59">
        <f t="shared" si="33"/>
        <v>0</v>
      </c>
      <c r="O657" s="50"/>
      <c r="P657" s="51"/>
      <c r="Q657" s="51"/>
      <c r="R657" s="51"/>
      <c r="S657" s="50"/>
      <c r="T657" s="51"/>
      <c r="U657" s="51"/>
      <c r="V657" s="51"/>
      <c r="W657" s="51"/>
      <c r="X657" s="50"/>
      <c r="Y657" s="51"/>
      <c r="Z657" s="63" t="str">
        <f t="shared" si="31"/>
        <v/>
      </c>
      <c r="AA657" s="63" t="str">
        <f t="shared" si="32"/>
        <v/>
      </c>
    </row>
    <row r="658" spans="1:27" ht="17.399999999999999" x14ac:dyDescent="0.3">
      <c r="A658" s="34"/>
      <c r="B658" s="34"/>
      <c r="C658" s="56"/>
      <c r="D658" s="37"/>
      <c r="E658" s="55" t="str">
        <f>IF(D658="","",IFERROR(VLOOKUP(D658,Table3[Name]:Table3[OK],6,0),"Please pick an organisation from the list. If your organisation is not in the list, pick ´New organisation´ from the list, and go to the instructions tab to fill the organisation's details"))</f>
        <v/>
      </c>
      <c r="F658" s="48"/>
      <c r="G658" s="39"/>
      <c r="H658" s="55" t="str">
        <f>IFERROR(VLOOKUP(G658,#REF!,5,0),"")</f>
        <v/>
      </c>
      <c r="I658" s="1"/>
      <c r="J658" s="1"/>
      <c r="K658" s="1"/>
      <c r="L658" s="58">
        <v>0</v>
      </c>
      <c r="M658" s="58">
        <v>0</v>
      </c>
      <c r="N658" s="59">
        <f t="shared" si="33"/>
        <v>0</v>
      </c>
      <c r="O658" s="50"/>
      <c r="P658" s="51"/>
      <c r="Q658" s="51"/>
      <c r="R658" s="51"/>
      <c r="S658" s="50"/>
      <c r="T658" s="51"/>
      <c r="U658" s="51"/>
      <c r="V658" s="51"/>
      <c r="W658" s="51"/>
      <c r="X658" s="50"/>
      <c r="Y658" s="50"/>
      <c r="Z658" s="63" t="str">
        <f t="shared" si="31"/>
        <v/>
      </c>
      <c r="AA658" s="63" t="str">
        <f t="shared" si="32"/>
        <v/>
      </c>
    </row>
    <row r="659" spans="1:27" ht="17.399999999999999" x14ac:dyDescent="0.3">
      <c r="A659" s="34"/>
      <c r="B659" s="34"/>
      <c r="C659" s="56"/>
      <c r="D659" s="37"/>
      <c r="E659" s="55" t="str">
        <f>IF(D659="","",IFERROR(VLOOKUP(D659,Table3[Name]:Table3[OK],6,0),"Please pick an organisation from the list. If your organisation is not in the list, pick ´New organisation´ from the list, and go to the instructions tab to fill the organisation's details"))</f>
        <v/>
      </c>
      <c r="F659" s="48"/>
      <c r="G659" s="39"/>
      <c r="H659" s="55" t="str">
        <f>IFERROR(VLOOKUP(G659,#REF!,5,0),"")</f>
        <v/>
      </c>
      <c r="I659" s="1"/>
      <c r="J659" s="1"/>
      <c r="K659" s="1"/>
      <c r="L659" s="58">
        <v>0</v>
      </c>
      <c r="M659" s="58">
        <v>0</v>
      </c>
      <c r="N659" s="59">
        <f t="shared" si="33"/>
        <v>0</v>
      </c>
      <c r="O659" s="50"/>
      <c r="P659" s="51"/>
      <c r="Q659" s="51"/>
      <c r="R659" s="51"/>
      <c r="S659" s="50"/>
      <c r="T659" s="51"/>
      <c r="U659" s="51"/>
      <c r="V659" s="51"/>
      <c r="W659" s="51"/>
      <c r="X659" s="50"/>
      <c r="Y659" s="51"/>
      <c r="Z659" s="63" t="str">
        <f t="shared" si="31"/>
        <v/>
      </c>
      <c r="AA659" s="63" t="str">
        <f t="shared" si="32"/>
        <v/>
      </c>
    </row>
    <row r="660" spans="1:27" ht="17.399999999999999" x14ac:dyDescent="0.3">
      <c r="A660" s="34"/>
      <c r="B660" s="34"/>
      <c r="C660" s="56"/>
      <c r="D660" s="37"/>
      <c r="E660" s="55" t="str">
        <f>IF(D660="","",IFERROR(VLOOKUP(D660,Table3[Name]:Table3[OK],6,0),"Please pick an organisation from the list. If your organisation is not in the list, pick ´New organisation´ from the list, and go to the instructions tab to fill the organisation's details"))</f>
        <v/>
      </c>
      <c r="F660" s="48"/>
      <c r="G660" s="39"/>
      <c r="H660" s="55" t="str">
        <f>IFERROR(VLOOKUP(G660,#REF!,5,0),"")</f>
        <v/>
      </c>
      <c r="I660" s="1"/>
      <c r="J660" s="1"/>
      <c r="K660" s="1"/>
      <c r="L660" s="58">
        <v>0</v>
      </c>
      <c r="M660" s="58">
        <v>0</v>
      </c>
      <c r="N660" s="59">
        <f t="shared" si="33"/>
        <v>0</v>
      </c>
      <c r="O660" s="50"/>
      <c r="P660" s="51"/>
      <c r="Q660" s="51"/>
      <c r="R660" s="51"/>
      <c r="S660" s="50"/>
      <c r="T660" s="51"/>
      <c r="U660" s="51"/>
      <c r="V660" s="51"/>
      <c r="W660" s="51"/>
      <c r="X660" s="50"/>
      <c r="Y660" s="51"/>
      <c r="Z660" s="63" t="str">
        <f t="shared" si="31"/>
        <v/>
      </c>
      <c r="AA660" s="63" t="str">
        <f t="shared" si="32"/>
        <v/>
      </c>
    </row>
    <row r="661" spans="1:27" ht="17.399999999999999" x14ac:dyDescent="0.3">
      <c r="A661" s="34"/>
      <c r="B661" s="34"/>
      <c r="C661" s="56"/>
      <c r="D661" s="37"/>
      <c r="E661" s="55" t="str">
        <f>IF(D661="","",IFERROR(VLOOKUP(D661,Table3[Name]:Table3[OK],6,0),"Please pick an organisation from the list. If your organisation is not in the list, pick ´New organisation´ from the list, and go to the instructions tab to fill the organisation's details"))</f>
        <v/>
      </c>
      <c r="F661" s="48"/>
      <c r="G661" s="39"/>
      <c r="H661" s="55" t="str">
        <f>IFERROR(VLOOKUP(G661,#REF!,5,0),"")</f>
        <v/>
      </c>
      <c r="I661" s="1"/>
      <c r="J661" s="1"/>
      <c r="K661" s="1"/>
      <c r="L661" s="58">
        <v>0</v>
      </c>
      <c r="M661" s="58">
        <v>0</v>
      </c>
      <c r="N661" s="59">
        <f t="shared" si="33"/>
        <v>0</v>
      </c>
      <c r="O661" s="50"/>
      <c r="P661" s="51"/>
      <c r="Q661" s="51"/>
      <c r="R661" s="51"/>
      <c r="S661" s="50"/>
      <c r="T661" s="51"/>
      <c r="U661" s="51"/>
      <c r="V661" s="51"/>
      <c r="W661" s="51"/>
      <c r="X661" s="50"/>
      <c r="Y661" s="51"/>
      <c r="Z661" s="63" t="str">
        <f t="shared" si="31"/>
        <v/>
      </c>
      <c r="AA661" s="63" t="str">
        <f t="shared" si="32"/>
        <v/>
      </c>
    </row>
    <row r="662" spans="1:27" ht="17.399999999999999" x14ac:dyDescent="0.3">
      <c r="A662" s="34"/>
      <c r="B662" s="34"/>
      <c r="C662" s="56"/>
      <c r="D662" s="37"/>
      <c r="E662" s="55" t="str">
        <f>IF(D662="","",IFERROR(VLOOKUP(D662,Table3[Name]:Table3[OK],6,0),"Please pick an organisation from the list. If your organisation is not in the list, pick ´New organisation´ from the list, and go to the instructions tab to fill the organisation's details"))</f>
        <v/>
      </c>
      <c r="F662" s="48"/>
      <c r="G662" s="39"/>
      <c r="H662" s="55" t="str">
        <f>IFERROR(VLOOKUP(G662,#REF!,5,0),"")</f>
        <v/>
      </c>
      <c r="I662" s="1"/>
      <c r="J662" s="1"/>
      <c r="K662" s="1"/>
      <c r="L662" s="58">
        <v>0</v>
      </c>
      <c r="M662" s="58">
        <v>0</v>
      </c>
      <c r="N662" s="59">
        <f t="shared" si="33"/>
        <v>0</v>
      </c>
      <c r="O662" s="50"/>
      <c r="P662" s="51"/>
      <c r="Q662" s="51"/>
      <c r="R662" s="51"/>
      <c r="S662" s="50"/>
      <c r="T662" s="51"/>
      <c r="U662" s="51"/>
      <c r="V662" s="51"/>
      <c r="W662" s="51"/>
      <c r="X662" s="50"/>
      <c r="Y662" s="51"/>
      <c r="Z662" s="63" t="str">
        <f t="shared" si="31"/>
        <v/>
      </c>
      <c r="AA662" s="63" t="str">
        <f t="shared" si="32"/>
        <v/>
      </c>
    </row>
    <row r="663" spans="1:27" ht="17.399999999999999" x14ac:dyDescent="0.3">
      <c r="A663" s="34"/>
      <c r="B663" s="34"/>
      <c r="C663" s="56"/>
      <c r="D663" s="37"/>
      <c r="E663" s="55" t="str">
        <f>IF(D663="","",IFERROR(VLOOKUP(D663,Table3[Name]:Table3[OK],6,0),"Please pick an organisation from the list. If your organisation is not in the list, pick ´New organisation´ from the list, and go to the instructions tab to fill the organisation's details"))</f>
        <v/>
      </c>
      <c r="F663" s="48"/>
      <c r="G663" s="39"/>
      <c r="H663" s="55" t="str">
        <f>IFERROR(VLOOKUP(G663,#REF!,5,0),"")</f>
        <v/>
      </c>
      <c r="I663" s="1"/>
      <c r="J663" s="1"/>
      <c r="K663" s="1"/>
      <c r="L663" s="58">
        <v>0</v>
      </c>
      <c r="M663" s="58">
        <v>0</v>
      </c>
      <c r="N663" s="59">
        <f t="shared" si="33"/>
        <v>0</v>
      </c>
      <c r="O663" s="50"/>
      <c r="P663" s="51"/>
      <c r="Q663" s="51"/>
      <c r="R663" s="51"/>
      <c r="S663" s="50"/>
      <c r="T663" s="51"/>
      <c r="U663" s="51"/>
      <c r="V663" s="51"/>
      <c r="W663" s="51"/>
      <c r="X663" s="50"/>
      <c r="Y663" s="51"/>
      <c r="Z663" s="63" t="str">
        <f t="shared" si="31"/>
        <v/>
      </c>
      <c r="AA663" s="63" t="str">
        <f t="shared" si="32"/>
        <v/>
      </c>
    </row>
    <row r="664" spans="1:27" ht="17.399999999999999" x14ac:dyDescent="0.3">
      <c r="A664" s="34"/>
      <c r="B664" s="34"/>
      <c r="C664" s="56"/>
      <c r="D664" s="37"/>
      <c r="E664" s="55" t="str">
        <f>IF(D664="","",IFERROR(VLOOKUP(D664,Table3[Name]:Table3[OK],6,0),"Please pick an organisation from the list. If your organisation is not in the list, pick ´New organisation´ from the list, and go to the instructions tab to fill the organisation's details"))</f>
        <v/>
      </c>
      <c r="F664" s="48"/>
      <c r="G664" s="39"/>
      <c r="H664" s="55" t="str">
        <f>IFERROR(VLOOKUP(G664,#REF!,5,0),"")</f>
        <v/>
      </c>
      <c r="I664" s="1"/>
      <c r="J664" s="1"/>
      <c r="K664" s="1"/>
      <c r="L664" s="58">
        <v>0</v>
      </c>
      <c r="M664" s="58">
        <v>0</v>
      </c>
      <c r="N664" s="59">
        <f t="shared" si="33"/>
        <v>0</v>
      </c>
      <c r="O664" s="50"/>
      <c r="P664" s="51"/>
      <c r="Q664" s="51"/>
      <c r="R664" s="51"/>
      <c r="S664" s="50"/>
      <c r="T664" s="51"/>
      <c r="U664" s="51"/>
      <c r="V664" s="51"/>
      <c r="W664" s="51"/>
      <c r="X664" s="50"/>
      <c r="Y664" s="51"/>
      <c r="Z664" s="63" t="str">
        <f t="shared" si="31"/>
        <v/>
      </c>
      <c r="AA664" s="63" t="str">
        <f t="shared" si="32"/>
        <v/>
      </c>
    </row>
    <row r="665" spans="1:27" ht="17.399999999999999" x14ac:dyDescent="0.3">
      <c r="A665" s="34"/>
      <c r="B665" s="34"/>
      <c r="C665" s="56"/>
      <c r="D665" s="37"/>
      <c r="E665" s="55" t="str">
        <f>IF(D665="","",IFERROR(VLOOKUP(D665,Table3[Name]:Table3[OK],6,0),"Please pick an organisation from the list. If your organisation is not in the list, pick ´New organisation´ from the list, and go to the instructions tab to fill the organisation's details"))</f>
        <v/>
      </c>
      <c r="F665" s="48"/>
      <c r="G665" s="39"/>
      <c r="H665" s="55" t="str">
        <f>IFERROR(VLOOKUP(G665,#REF!,5,0),"")</f>
        <v/>
      </c>
      <c r="I665" s="1"/>
      <c r="J665" s="1"/>
      <c r="K665" s="1"/>
      <c r="L665" s="58">
        <v>0</v>
      </c>
      <c r="M665" s="58">
        <v>0</v>
      </c>
      <c r="N665" s="59">
        <f t="shared" si="33"/>
        <v>0</v>
      </c>
      <c r="O665" s="50"/>
      <c r="P665" s="51"/>
      <c r="Q665" s="51"/>
      <c r="R665" s="51"/>
      <c r="S665" s="50"/>
      <c r="T665" s="51"/>
      <c r="U665" s="51"/>
      <c r="V665" s="51"/>
      <c r="W665" s="51"/>
      <c r="X665" s="50"/>
      <c r="Y665" s="51"/>
      <c r="Z665" s="63" t="str">
        <f t="shared" si="31"/>
        <v/>
      </c>
      <c r="AA665" s="63" t="str">
        <f t="shared" si="32"/>
        <v/>
      </c>
    </row>
    <row r="666" spans="1:27" ht="17.399999999999999" x14ac:dyDescent="0.3">
      <c r="A666" s="34"/>
      <c r="B666" s="34"/>
      <c r="C666" s="56"/>
      <c r="D666" s="37"/>
      <c r="E666" s="55" t="str">
        <f>IF(D666="","",IFERROR(VLOOKUP(D666,Table3[Name]:Table3[OK],6,0),"Please pick an organisation from the list. If your organisation is not in the list, pick ´New organisation´ from the list, and go to the instructions tab to fill the organisation's details"))</f>
        <v/>
      </c>
      <c r="F666" s="48"/>
      <c r="G666" s="39"/>
      <c r="H666" s="55" t="str">
        <f>IFERROR(VLOOKUP(G666,#REF!,5,0),"")</f>
        <v/>
      </c>
      <c r="I666" s="1"/>
      <c r="J666" s="1"/>
      <c r="K666" s="1"/>
      <c r="L666" s="58">
        <v>0</v>
      </c>
      <c r="M666" s="58">
        <v>0</v>
      </c>
      <c r="N666" s="59">
        <f t="shared" si="33"/>
        <v>0</v>
      </c>
      <c r="O666" s="50"/>
      <c r="P666" s="51"/>
      <c r="Q666" s="51"/>
      <c r="R666" s="51"/>
      <c r="S666" s="50"/>
      <c r="T666" s="51"/>
      <c r="U666" s="51"/>
      <c r="V666" s="51"/>
      <c r="W666" s="51"/>
      <c r="X666" s="50"/>
      <c r="Y666" s="51"/>
      <c r="Z666" s="63" t="str">
        <f t="shared" si="31"/>
        <v/>
      </c>
      <c r="AA666" s="63" t="str">
        <f t="shared" si="32"/>
        <v/>
      </c>
    </row>
    <row r="667" spans="1:27" ht="17.399999999999999" x14ac:dyDescent="0.3">
      <c r="A667" s="34"/>
      <c r="B667" s="34"/>
      <c r="C667" s="56"/>
      <c r="D667" s="37"/>
      <c r="E667" s="55" t="str">
        <f>IF(D667="","",IFERROR(VLOOKUP(D667,Table3[Name]:Table3[OK],6,0),"Please pick an organisation from the list. If your organisation is not in the list, pick ´New organisation´ from the list, and go to the instructions tab to fill the organisation's details"))</f>
        <v/>
      </c>
      <c r="F667" s="48"/>
      <c r="G667" s="39"/>
      <c r="H667" s="55" t="str">
        <f>IFERROR(VLOOKUP(G667,#REF!,5,0),"")</f>
        <v/>
      </c>
      <c r="I667" s="1"/>
      <c r="J667" s="1"/>
      <c r="K667" s="1"/>
      <c r="L667" s="58">
        <v>0</v>
      </c>
      <c r="M667" s="58">
        <v>0</v>
      </c>
      <c r="N667" s="59">
        <f t="shared" si="33"/>
        <v>0</v>
      </c>
      <c r="O667" s="50"/>
      <c r="P667" s="51"/>
      <c r="Q667" s="51"/>
      <c r="R667" s="51"/>
      <c r="S667" s="50"/>
      <c r="T667" s="51"/>
      <c r="U667" s="51"/>
      <c r="V667" s="51"/>
      <c r="W667" s="51"/>
      <c r="X667" s="50"/>
      <c r="Y667" s="51"/>
      <c r="Z667" s="63" t="str">
        <f t="shared" si="31"/>
        <v/>
      </c>
      <c r="AA667" s="63" t="str">
        <f t="shared" si="32"/>
        <v/>
      </c>
    </row>
    <row r="668" spans="1:27" ht="17.399999999999999" x14ac:dyDescent="0.3">
      <c r="A668" s="34"/>
      <c r="B668" s="34"/>
      <c r="C668" s="56"/>
      <c r="D668" s="37"/>
      <c r="E668" s="55" t="str">
        <f>IF(D668="","",IFERROR(VLOOKUP(D668,Table3[Name]:Table3[OK],6,0),"Please pick an organisation from the list. If your organisation is not in the list, pick ´New organisation´ from the list, and go to the instructions tab to fill the organisation's details"))</f>
        <v/>
      </c>
      <c r="F668" s="48"/>
      <c r="G668" s="39"/>
      <c r="H668" s="55" t="str">
        <f>IFERROR(VLOOKUP(G668,#REF!,5,0),"")</f>
        <v/>
      </c>
      <c r="I668" s="1"/>
      <c r="J668" s="1"/>
      <c r="K668" s="1"/>
      <c r="L668" s="58">
        <v>0</v>
      </c>
      <c r="M668" s="58">
        <v>0</v>
      </c>
      <c r="N668" s="59">
        <f t="shared" si="33"/>
        <v>0</v>
      </c>
      <c r="O668" s="50"/>
      <c r="P668" s="51"/>
      <c r="Q668" s="51"/>
      <c r="R668" s="51"/>
      <c r="S668" s="50"/>
      <c r="T668" s="51"/>
      <c r="U668" s="51"/>
      <c r="V668" s="51"/>
      <c r="W668" s="51"/>
      <c r="X668" s="50"/>
      <c r="Y668" s="51"/>
      <c r="Z668" s="63" t="str">
        <f t="shared" si="31"/>
        <v/>
      </c>
      <c r="AA668" s="63" t="str">
        <f t="shared" si="32"/>
        <v/>
      </c>
    </row>
    <row r="669" spans="1:27" ht="17.399999999999999" x14ac:dyDescent="0.3">
      <c r="A669" s="34"/>
      <c r="B669" s="34"/>
      <c r="C669" s="56"/>
      <c r="D669" s="37"/>
      <c r="E669" s="55" t="str">
        <f>IF(D669="","",IFERROR(VLOOKUP(D669,Table3[Name]:Table3[OK],6,0),"Please pick an organisation from the list. If your organisation is not in the list, pick ´New organisation´ from the list, and go to the instructions tab to fill the organisation's details"))</f>
        <v/>
      </c>
      <c r="F669" s="48"/>
      <c r="G669" s="39"/>
      <c r="H669" s="55" t="str">
        <f>IFERROR(VLOOKUP(G669,#REF!,5,0),"")</f>
        <v/>
      </c>
      <c r="I669" s="1"/>
      <c r="J669" s="1"/>
      <c r="K669" s="1"/>
      <c r="L669" s="58">
        <v>0</v>
      </c>
      <c r="M669" s="58">
        <v>0</v>
      </c>
      <c r="N669" s="59">
        <f t="shared" si="33"/>
        <v>0</v>
      </c>
      <c r="O669" s="50"/>
      <c r="P669" s="51"/>
      <c r="Q669" s="51"/>
      <c r="R669" s="51"/>
      <c r="S669" s="50"/>
      <c r="T669" s="51"/>
      <c r="U669" s="51"/>
      <c r="V669" s="51"/>
      <c r="W669" s="51"/>
      <c r="X669" s="50"/>
      <c r="Y669" s="51"/>
      <c r="Z669" s="63" t="str">
        <f t="shared" si="31"/>
        <v/>
      </c>
      <c r="AA669" s="63" t="str">
        <f t="shared" si="32"/>
        <v/>
      </c>
    </row>
    <row r="670" spans="1:27" ht="17.399999999999999" x14ac:dyDescent="0.3">
      <c r="A670" s="34"/>
      <c r="B670" s="34"/>
      <c r="C670" s="56"/>
      <c r="D670" s="37"/>
      <c r="E670" s="55" t="str">
        <f>IF(D670="","",IFERROR(VLOOKUP(D670,Table3[Name]:Table3[OK],6,0),"Please pick an organisation from the list. If your organisation is not in the list, pick ´New organisation´ from the list, and go to the instructions tab to fill the organisation's details"))</f>
        <v/>
      </c>
      <c r="F670" s="48"/>
      <c r="G670" s="39"/>
      <c r="H670" s="55" t="str">
        <f>IFERROR(VLOOKUP(G670,#REF!,5,0),"")</f>
        <v/>
      </c>
      <c r="I670" s="1"/>
      <c r="J670" s="1"/>
      <c r="K670" s="1"/>
      <c r="L670" s="58">
        <v>0</v>
      </c>
      <c r="M670" s="58">
        <v>0</v>
      </c>
      <c r="N670" s="59">
        <f t="shared" si="33"/>
        <v>0</v>
      </c>
      <c r="O670" s="50"/>
      <c r="P670" s="51"/>
      <c r="Q670" s="51"/>
      <c r="R670" s="51"/>
      <c r="S670" s="50"/>
      <c r="T670" s="51"/>
      <c r="U670" s="51"/>
      <c r="V670" s="51"/>
      <c r="W670" s="51"/>
      <c r="X670" s="50"/>
      <c r="Y670" s="51"/>
      <c r="Z670" s="63" t="str">
        <f t="shared" si="31"/>
        <v/>
      </c>
      <c r="AA670" s="63" t="str">
        <f t="shared" si="32"/>
        <v/>
      </c>
    </row>
    <row r="671" spans="1:27" ht="17.399999999999999" x14ac:dyDescent="0.3">
      <c r="A671" s="34"/>
      <c r="B671" s="34"/>
      <c r="C671" s="56"/>
      <c r="D671" s="37"/>
      <c r="E671" s="55" t="str">
        <f>IF(D671="","",IFERROR(VLOOKUP(D671,Table3[Name]:Table3[OK],6,0),"Please pick an organisation from the list. If your organisation is not in the list, pick ´New organisation´ from the list, and go to the instructions tab to fill the organisation's details"))</f>
        <v/>
      </c>
      <c r="F671" s="48"/>
      <c r="G671" s="39"/>
      <c r="H671" s="55" t="str">
        <f>IFERROR(VLOOKUP(G671,#REF!,5,0),"")</f>
        <v/>
      </c>
      <c r="I671" s="1"/>
      <c r="J671" s="1"/>
      <c r="K671" s="1"/>
      <c r="L671" s="58">
        <v>0</v>
      </c>
      <c r="M671" s="58">
        <v>0</v>
      </c>
      <c r="N671" s="59">
        <f t="shared" si="33"/>
        <v>0</v>
      </c>
      <c r="O671" s="50"/>
      <c r="P671" s="51"/>
      <c r="Q671" s="51"/>
      <c r="R671" s="51"/>
      <c r="S671" s="50"/>
      <c r="T671" s="51"/>
      <c r="U671" s="51"/>
      <c r="V671" s="51"/>
      <c r="W671" s="51"/>
      <c r="X671" s="50"/>
      <c r="Y671" s="51"/>
      <c r="Z671" s="63" t="str">
        <f t="shared" si="31"/>
        <v/>
      </c>
      <c r="AA671" s="63" t="str">
        <f t="shared" si="32"/>
        <v/>
      </c>
    </row>
    <row r="672" spans="1:27" ht="17.399999999999999" x14ac:dyDescent="0.3">
      <c r="A672" s="34"/>
      <c r="B672" s="34"/>
      <c r="C672" s="56"/>
      <c r="D672" s="37"/>
      <c r="E672" s="55" t="str">
        <f>IF(D672="","",IFERROR(VLOOKUP(D672,Table3[Name]:Table3[OK],6,0),"Please pick an organisation from the list. If your organisation is not in the list, pick ´New organisation´ from the list, and go to the instructions tab to fill the organisation's details"))</f>
        <v/>
      </c>
      <c r="F672" s="48"/>
      <c r="G672" s="39"/>
      <c r="H672" s="55" t="str">
        <f>IFERROR(VLOOKUP(G672,#REF!,5,0),"")</f>
        <v/>
      </c>
      <c r="I672" s="1"/>
      <c r="J672" s="1"/>
      <c r="K672" s="1"/>
      <c r="L672" s="58">
        <v>0</v>
      </c>
      <c r="M672" s="58">
        <v>0</v>
      </c>
      <c r="N672" s="59">
        <f t="shared" si="33"/>
        <v>0</v>
      </c>
      <c r="O672" s="50"/>
      <c r="P672" s="51"/>
      <c r="Q672" s="51"/>
      <c r="R672" s="51"/>
      <c r="S672" s="50"/>
      <c r="T672" s="51"/>
      <c r="U672" s="51"/>
      <c r="V672" s="51"/>
      <c r="W672" s="51"/>
      <c r="X672" s="50"/>
      <c r="Y672" s="51"/>
      <c r="Z672" s="63" t="str">
        <f t="shared" si="31"/>
        <v/>
      </c>
      <c r="AA672" s="63" t="str">
        <f t="shared" si="32"/>
        <v/>
      </c>
    </row>
    <row r="673" spans="1:27" ht="17.399999999999999" x14ac:dyDescent="0.3">
      <c r="A673" s="34"/>
      <c r="B673" s="34"/>
      <c r="C673" s="56"/>
      <c r="D673" s="37"/>
      <c r="E673" s="55" t="str">
        <f>IF(D673="","",IFERROR(VLOOKUP(D673,Table3[Name]:Table3[OK],6,0),"Please pick an organisation from the list. If your organisation is not in the list, pick ´New organisation´ from the list, and go to the instructions tab to fill the organisation's details"))</f>
        <v/>
      </c>
      <c r="F673" s="48"/>
      <c r="G673" s="39"/>
      <c r="H673" s="55" t="str">
        <f>IFERROR(VLOOKUP(G673,#REF!,5,0),"")</f>
        <v/>
      </c>
      <c r="I673" s="1"/>
      <c r="J673" s="1"/>
      <c r="K673" s="1"/>
      <c r="L673" s="58">
        <v>0</v>
      </c>
      <c r="M673" s="58">
        <v>0</v>
      </c>
      <c r="N673" s="59">
        <f t="shared" si="33"/>
        <v>0</v>
      </c>
      <c r="O673" s="50"/>
      <c r="P673" s="51"/>
      <c r="Q673" s="51"/>
      <c r="R673" s="51"/>
      <c r="S673" s="50"/>
      <c r="T673" s="51"/>
      <c r="U673" s="51"/>
      <c r="V673" s="51"/>
      <c r="W673" s="51"/>
      <c r="X673" s="50"/>
      <c r="Y673" s="51"/>
      <c r="Z673" s="63" t="str">
        <f t="shared" si="31"/>
        <v/>
      </c>
      <c r="AA673" s="63" t="str">
        <f t="shared" si="32"/>
        <v/>
      </c>
    </row>
    <row r="674" spans="1:27" ht="17.399999999999999" x14ac:dyDescent="0.3">
      <c r="A674" s="34"/>
      <c r="B674" s="34"/>
      <c r="C674" s="56"/>
      <c r="D674" s="37"/>
      <c r="E674" s="55" t="str">
        <f>IF(D674="","",IFERROR(VLOOKUP(D674,Table3[Name]:Table3[OK],6,0),"Please pick an organisation from the list. If your organisation is not in the list, pick ´New organisation´ from the list, and go to the instructions tab to fill the organisation's details"))</f>
        <v/>
      </c>
      <c r="F674" s="48"/>
      <c r="G674" s="39"/>
      <c r="H674" s="55" t="str">
        <f>IFERROR(VLOOKUP(G674,#REF!,5,0),"")</f>
        <v/>
      </c>
      <c r="I674" s="1"/>
      <c r="J674" s="1"/>
      <c r="K674" s="1"/>
      <c r="L674" s="58">
        <v>0</v>
      </c>
      <c r="M674" s="58">
        <v>0</v>
      </c>
      <c r="N674" s="59">
        <f t="shared" si="33"/>
        <v>0</v>
      </c>
      <c r="O674" s="50"/>
      <c r="P674" s="51"/>
      <c r="Q674" s="51"/>
      <c r="R674" s="51"/>
      <c r="S674" s="50"/>
      <c r="T674" s="51"/>
      <c r="U674" s="51"/>
      <c r="V674" s="51"/>
      <c r="W674" s="51"/>
      <c r="X674" s="50"/>
      <c r="Y674" s="51"/>
      <c r="Z674" s="63" t="str">
        <f t="shared" si="31"/>
        <v/>
      </c>
      <c r="AA674" s="63" t="str">
        <f t="shared" si="32"/>
        <v/>
      </c>
    </row>
    <row r="675" spans="1:27" ht="17.399999999999999" x14ac:dyDescent="0.3">
      <c r="A675" s="34"/>
      <c r="B675" s="34"/>
      <c r="C675" s="56"/>
      <c r="D675" s="37"/>
      <c r="E675" s="55" t="str">
        <f>IF(D675="","",IFERROR(VLOOKUP(D675,Table3[Name]:Table3[OK],6,0),"Please pick an organisation from the list. If your organisation is not in the list, pick ´New organisation´ from the list, and go to the instructions tab to fill the organisation's details"))</f>
        <v/>
      </c>
      <c r="F675" s="48"/>
      <c r="G675" s="39"/>
      <c r="H675" s="55" t="str">
        <f>IFERROR(VLOOKUP(G675,#REF!,5,0),"")</f>
        <v/>
      </c>
      <c r="I675" s="1"/>
      <c r="J675" s="1"/>
      <c r="K675" s="1"/>
      <c r="L675" s="58">
        <v>0</v>
      </c>
      <c r="M675" s="58">
        <v>0</v>
      </c>
      <c r="N675" s="59">
        <f t="shared" si="33"/>
        <v>0</v>
      </c>
      <c r="O675" s="50"/>
      <c r="P675" s="51"/>
      <c r="Q675" s="51"/>
      <c r="R675" s="51"/>
      <c r="S675" s="50"/>
      <c r="T675" s="51"/>
      <c r="U675" s="51"/>
      <c r="V675" s="51"/>
      <c r="W675" s="51"/>
      <c r="X675" s="50"/>
      <c r="Y675" s="51"/>
      <c r="Z675" s="63" t="str">
        <f t="shared" si="31"/>
        <v/>
      </c>
      <c r="AA675" s="63" t="str">
        <f t="shared" si="32"/>
        <v/>
      </c>
    </row>
    <row r="676" spans="1:27" ht="17.399999999999999" x14ac:dyDescent="0.3">
      <c r="A676" s="34"/>
      <c r="B676" s="34"/>
      <c r="C676" s="56"/>
      <c r="D676" s="37"/>
      <c r="E676" s="55" t="str">
        <f>IF(D676="","",IFERROR(VLOOKUP(D676,Table3[Name]:Table3[OK],6,0),"Please pick an organisation from the list. If your organisation is not in the list, pick ´New organisation´ from the list, and go to the instructions tab to fill the organisation's details"))</f>
        <v/>
      </c>
      <c r="F676" s="48"/>
      <c r="G676" s="39"/>
      <c r="H676" s="55" t="str">
        <f>IFERROR(VLOOKUP(G676,#REF!,5,0),"")</f>
        <v/>
      </c>
      <c r="I676" s="1"/>
      <c r="J676" s="1"/>
      <c r="K676" s="1"/>
      <c r="L676" s="58">
        <v>0</v>
      </c>
      <c r="M676" s="58">
        <v>0</v>
      </c>
      <c r="N676" s="59">
        <f t="shared" si="33"/>
        <v>0</v>
      </c>
      <c r="O676" s="50"/>
      <c r="P676" s="51"/>
      <c r="Q676" s="51"/>
      <c r="R676" s="51"/>
      <c r="S676" s="50"/>
      <c r="T676" s="51"/>
      <c r="U676" s="51"/>
      <c r="V676" s="51"/>
      <c r="W676" s="51"/>
      <c r="X676" s="50"/>
      <c r="Y676" s="51"/>
      <c r="Z676" s="63" t="str">
        <f t="shared" si="31"/>
        <v/>
      </c>
      <c r="AA676" s="63" t="str">
        <f t="shared" si="32"/>
        <v/>
      </c>
    </row>
    <row r="677" spans="1:27" ht="17.399999999999999" x14ac:dyDescent="0.3">
      <c r="A677" s="34"/>
      <c r="B677" s="34"/>
      <c r="C677" s="56"/>
      <c r="D677" s="37"/>
      <c r="E677" s="55" t="str">
        <f>IF(D677="","",IFERROR(VLOOKUP(D677,Table3[Name]:Table3[OK],6,0),"Please pick an organisation from the list. If your organisation is not in the list, pick ´New organisation´ from the list, and go to the instructions tab to fill the organisation's details"))</f>
        <v/>
      </c>
      <c r="F677" s="48"/>
      <c r="G677" s="39"/>
      <c r="H677" s="55" t="str">
        <f>IFERROR(VLOOKUP(G677,#REF!,5,0),"")</f>
        <v/>
      </c>
      <c r="I677" s="1"/>
      <c r="J677" s="1"/>
      <c r="K677" s="1"/>
      <c r="L677" s="58">
        <v>0</v>
      </c>
      <c r="M677" s="58">
        <v>0</v>
      </c>
      <c r="N677" s="59">
        <f t="shared" si="33"/>
        <v>0</v>
      </c>
      <c r="O677" s="50"/>
      <c r="P677" s="51"/>
      <c r="Q677" s="51"/>
      <c r="R677" s="51"/>
      <c r="S677" s="50"/>
      <c r="T677" s="51"/>
      <c r="U677" s="51"/>
      <c r="V677" s="51"/>
      <c r="W677" s="51"/>
      <c r="X677" s="50"/>
      <c r="Y677" s="51"/>
      <c r="Z677" s="63" t="str">
        <f t="shared" si="31"/>
        <v/>
      </c>
      <c r="AA677" s="63" t="str">
        <f t="shared" si="32"/>
        <v/>
      </c>
    </row>
    <row r="678" spans="1:27" ht="17.399999999999999" x14ac:dyDescent="0.3">
      <c r="A678" s="34"/>
      <c r="B678" s="34"/>
      <c r="C678" s="56"/>
      <c r="D678" s="37"/>
      <c r="E678" s="55" t="str">
        <f>IF(D678="","",IFERROR(VLOOKUP(D678,Table3[Name]:Table3[OK],6,0),"Please pick an organisation from the list. If your organisation is not in the list, pick ´New organisation´ from the list, and go to the instructions tab to fill the organisation's details"))</f>
        <v/>
      </c>
      <c r="F678" s="48"/>
      <c r="G678" s="39"/>
      <c r="H678" s="55" t="str">
        <f>IFERROR(VLOOKUP(G678,#REF!,5,0),"")</f>
        <v/>
      </c>
      <c r="I678" s="1"/>
      <c r="J678" s="1"/>
      <c r="K678" s="1"/>
      <c r="L678" s="58">
        <v>0</v>
      </c>
      <c r="M678" s="58">
        <v>0</v>
      </c>
      <c r="N678" s="59">
        <f t="shared" si="33"/>
        <v>0</v>
      </c>
      <c r="O678" s="50"/>
      <c r="P678" s="51"/>
      <c r="Q678" s="51"/>
      <c r="R678" s="51"/>
      <c r="S678" s="50"/>
      <c r="T678" s="51"/>
      <c r="U678" s="51"/>
      <c r="V678" s="51"/>
      <c r="W678" s="51"/>
      <c r="X678" s="50"/>
      <c r="Y678" s="51"/>
      <c r="Z678" s="63" t="str">
        <f t="shared" si="31"/>
        <v/>
      </c>
      <c r="AA678" s="63" t="str">
        <f t="shared" si="32"/>
        <v/>
      </c>
    </row>
    <row r="679" spans="1:27" ht="17.399999999999999" x14ac:dyDescent="0.3">
      <c r="A679" s="34"/>
      <c r="B679" s="34"/>
      <c r="C679" s="56"/>
      <c r="D679" s="37"/>
      <c r="E679" s="55" t="str">
        <f>IF(D679="","",IFERROR(VLOOKUP(D679,Table3[Name]:Table3[OK],6,0),"Please pick an organisation from the list. If your organisation is not in the list, pick ´New organisation´ from the list, and go to the instructions tab to fill the organisation's details"))</f>
        <v/>
      </c>
      <c r="F679" s="48"/>
      <c r="G679" s="39"/>
      <c r="H679" s="55" t="str">
        <f>IFERROR(VLOOKUP(G679,#REF!,5,0),"")</f>
        <v/>
      </c>
      <c r="I679" s="1"/>
      <c r="J679" s="1"/>
      <c r="K679" s="1"/>
      <c r="L679" s="58">
        <v>0</v>
      </c>
      <c r="M679" s="58">
        <v>0</v>
      </c>
      <c r="N679" s="59">
        <f t="shared" si="33"/>
        <v>0</v>
      </c>
      <c r="O679" s="50"/>
      <c r="P679" s="51"/>
      <c r="Q679" s="51"/>
      <c r="R679" s="51"/>
      <c r="S679" s="50"/>
      <c r="T679" s="51"/>
      <c r="U679" s="51"/>
      <c r="V679" s="51"/>
      <c r="W679" s="51"/>
      <c r="X679" s="50"/>
      <c r="Y679" s="51"/>
      <c r="Z679" s="63" t="str">
        <f t="shared" si="31"/>
        <v/>
      </c>
      <c r="AA679" s="63" t="str">
        <f t="shared" si="32"/>
        <v/>
      </c>
    </row>
    <row r="680" spans="1:27" ht="17.399999999999999" x14ac:dyDescent="0.3">
      <c r="A680" s="34"/>
      <c r="B680" s="34"/>
      <c r="C680" s="56"/>
      <c r="D680" s="37"/>
      <c r="E680" s="55" t="str">
        <f>IF(D680="","",IFERROR(VLOOKUP(D680,Table3[Name]:Table3[OK],6,0),"Please pick an organisation from the list. If your organisation is not in the list, pick ´New organisation´ from the list, and go to the instructions tab to fill the organisation's details"))</f>
        <v/>
      </c>
      <c r="F680" s="48"/>
      <c r="G680" s="39"/>
      <c r="H680" s="55" t="str">
        <f>IFERROR(VLOOKUP(G680,#REF!,5,0),"")</f>
        <v/>
      </c>
      <c r="I680" s="1"/>
      <c r="J680" s="1"/>
      <c r="K680" s="1"/>
      <c r="L680" s="58">
        <v>0</v>
      </c>
      <c r="M680" s="58">
        <v>0</v>
      </c>
      <c r="N680" s="59">
        <f t="shared" si="33"/>
        <v>0</v>
      </c>
      <c r="O680" s="50"/>
      <c r="P680" s="51"/>
      <c r="Q680" s="51"/>
      <c r="R680" s="51"/>
      <c r="S680" s="50"/>
      <c r="T680" s="51"/>
      <c r="U680" s="51"/>
      <c r="V680" s="51"/>
      <c r="W680" s="51"/>
      <c r="X680" s="50"/>
      <c r="Y680" s="51"/>
      <c r="Z680" s="63" t="str">
        <f t="shared" si="31"/>
        <v/>
      </c>
      <c r="AA680" s="63" t="str">
        <f t="shared" si="32"/>
        <v/>
      </c>
    </row>
    <row r="681" spans="1:27" ht="17.399999999999999" x14ac:dyDescent="0.3">
      <c r="A681" s="34"/>
      <c r="B681" s="34"/>
      <c r="C681" s="56"/>
      <c r="D681" s="37"/>
      <c r="E681" s="55" t="str">
        <f>IF(D681="","",IFERROR(VLOOKUP(D681,Table3[Name]:Table3[OK],6,0),"Please pick an organisation from the list. If your organisation is not in the list, pick ´New organisation´ from the list, and go to the instructions tab to fill the organisation's details"))</f>
        <v/>
      </c>
      <c r="F681" s="48"/>
      <c r="G681" s="39"/>
      <c r="H681" s="55" t="str">
        <f>IFERROR(VLOOKUP(G681,#REF!,5,0),"")</f>
        <v/>
      </c>
      <c r="I681" s="1"/>
      <c r="J681" s="1"/>
      <c r="K681" s="1"/>
      <c r="L681" s="58">
        <v>0</v>
      </c>
      <c r="M681" s="58">
        <v>0</v>
      </c>
      <c r="N681" s="59">
        <f t="shared" si="33"/>
        <v>0</v>
      </c>
      <c r="O681" s="50"/>
      <c r="P681" s="51"/>
      <c r="Q681" s="51"/>
      <c r="R681" s="51"/>
      <c r="S681" s="50"/>
      <c r="T681" s="51"/>
      <c r="U681" s="51"/>
      <c r="V681" s="51"/>
      <c r="W681" s="51"/>
      <c r="X681" s="50"/>
      <c r="Y681" s="51"/>
      <c r="Z681" s="63" t="str">
        <f t="shared" si="31"/>
        <v/>
      </c>
      <c r="AA681" s="63" t="str">
        <f t="shared" si="32"/>
        <v/>
      </c>
    </row>
    <row r="682" spans="1:27" ht="17.399999999999999" x14ac:dyDescent="0.3">
      <c r="A682" s="34"/>
      <c r="B682" s="34"/>
      <c r="C682" s="56"/>
      <c r="D682" s="37"/>
      <c r="E682" s="55" t="str">
        <f>IF(D682="","",IFERROR(VLOOKUP(D682,Table3[Name]:Table3[OK],6,0),"Please pick an organisation from the list. If your organisation is not in the list, pick ´New organisation´ from the list, and go to the instructions tab to fill the organisation's details"))</f>
        <v/>
      </c>
      <c r="F682" s="48"/>
      <c r="G682" s="39"/>
      <c r="H682" s="55" t="str">
        <f>IFERROR(VLOOKUP(G682,#REF!,5,0),"")</f>
        <v/>
      </c>
      <c r="I682" s="1"/>
      <c r="J682" s="1"/>
      <c r="K682" s="1"/>
      <c r="L682" s="58">
        <v>0</v>
      </c>
      <c r="M682" s="58">
        <v>0</v>
      </c>
      <c r="N682" s="59">
        <f t="shared" si="33"/>
        <v>0</v>
      </c>
      <c r="O682" s="50"/>
      <c r="P682" s="51"/>
      <c r="Q682" s="51"/>
      <c r="R682" s="51"/>
      <c r="S682" s="50"/>
      <c r="T682" s="51"/>
      <c r="U682" s="51"/>
      <c r="V682" s="51"/>
      <c r="W682" s="51"/>
      <c r="X682" s="50"/>
      <c r="Y682" s="51"/>
      <c r="Z682" s="63" t="str">
        <f t="shared" si="31"/>
        <v/>
      </c>
      <c r="AA682" s="63" t="str">
        <f t="shared" si="32"/>
        <v/>
      </c>
    </row>
    <row r="683" spans="1:27" ht="17.399999999999999" x14ac:dyDescent="0.3">
      <c r="A683" s="34"/>
      <c r="B683" s="34"/>
      <c r="C683" s="56"/>
      <c r="D683" s="37"/>
      <c r="E683" s="55" t="str">
        <f>IF(D683="","",IFERROR(VLOOKUP(D683,Table3[Name]:Table3[OK],6,0),"Please pick an organisation from the list. If your organisation is not in the list, pick ´New organisation´ from the list, and go to the instructions tab to fill the organisation's details"))</f>
        <v/>
      </c>
      <c r="F683" s="48"/>
      <c r="G683" s="39"/>
      <c r="H683" s="55" t="str">
        <f>IFERROR(VLOOKUP(G683,#REF!,5,0),"")</f>
        <v/>
      </c>
      <c r="I683" s="1"/>
      <c r="J683" s="1"/>
      <c r="K683" s="1"/>
      <c r="L683" s="58">
        <v>0</v>
      </c>
      <c r="M683" s="58">
        <v>0</v>
      </c>
      <c r="N683" s="59">
        <f t="shared" si="33"/>
        <v>0</v>
      </c>
      <c r="O683" s="50"/>
      <c r="P683" s="51"/>
      <c r="Q683" s="51"/>
      <c r="R683" s="51"/>
      <c r="S683" s="50"/>
      <c r="T683" s="51"/>
      <c r="U683" s="51"/>
      <c r="V683" s="51"/>
      <c r="W683" s="51"/>
      <c r="X683" s="50"/>
      <c r="Y683" s="51"/>
      <c r="Z683" s="63" t="str">
        <f t="shared" si="31"/>
        <v/>
      </c>
      <c r="AA683" s="63" t="str">
        <f t="shared" si="32"/>
        <v/>
      </c>
    </row>
    <row r="684" spans="1:27" ht="17.399999999999999" x14ac:dyDescent="0.3">
      <c r="A684" s="34"/>
      <c r="B684" s="34"/>
      <c r="C684" s="56"/>
      <c r="D684" s="37"/>
      <c r="E684" s="55" t="str">
        <f>IF(D684="","",IFERROR(VLOOKUP(D684,Table3[Name]:Table3[OK],6,0),"Please pick an organisation from the list. If your organisation is not in the list, pick ´New organisation´ from the list, and go to the instructions tab to fill the organisation's details"))</f>
        <v/>
      </c>
      <c r="F684" s="48"/>
      <c r="G684" s="39"/>
      <c r="H684" s="55" t="str">
        <f>IFERROR(VLOOKUP(G684,#REF!,5,0),"")</f>
        <v/>
      </c>
      <c r="I684" s="1"/>
      <c r="J684" s="1"/>
      <c r="K684" s="1"/>
      <c r="L684" s="58">
        <v>0</v>
      </c>
      <c r="M684" s="58">
        <v>0</v>
      </c>
      <c r="N684" s="59">
        <f t="shared" si="33"/>
        <v>0</v>
      </c>
      <c r="O684" s="50"/>
      <c r="P684" s="51"/>
      <c r="Q684" s="51"/>
      <c r="R684" s="51"/>
      <c r="S684" s="50"/>
      <c r="T684" s="51"/>
      <c r="U684" s="51"/>
      <c r="V684" s="51"/>
      <c r="W684" s="51"/>
      <c r="X684" s="50"/>
      <c r="Y684" s="51"/>
      <c r="Z684" s="63" t="str">
        <f t="shared" si="31"/>
        <v/>
      </c>
      <c r="AA684" s="63" t="str">
        <f t="shared" si="32"/>
        <v/>
      </c>
    </row>
    <row r="685" spans="1:27" ht="17.399999999999999" x14ac:dyDescent="0.3">
      <c r="A685" s="34"/>
      <c r="B685" s="34"/>
      <c r="C685" s="56"/>
      <c r="D685" s="37"/>
      <c r="E685" s="55" t="str">
        <f>IF(D685="","",IFERROR(VLOOKUP(D685,Table3[Name]:Table3[OK],6,0),"Please pick an organisation from the list. If your organisation is not in the list, pick ´New organisation´ from the list, and go to the instructions tab to fill the organisation's details"))</f>
        <v/>
      </c>
      <c r="F685" s="48"/>
      <c r="G685" s="39"/>
      <c r="H685" s="55" t="str">
        <f>IFERROR(VLOOKUP(G685,#REF!,5,0),"")</f>
        <v/>
      </c>
      <c r="I685" s="1"/>
      <c r="J685" s="1"/>
      <c r="K685" s="1"/>
      <c r="L685" s="58">
        <v>0</v>
      </c>
      <c r="M685" s="58">
        <v>0</v>
      </c>
      <c r="N685" s="59">
        <f t="shared" si="33"/>
        <v>0</v>
      </c>
      <c r="O685" s="50"/>
      <c r="P685" s="51"/>
      <c r="Q685" s="51"/>
      <c r="R685" s="51"/>
      <c r="S685" s="50"/>
      <c r="T685" s="51"/>
      <c r="U685" s="51"/>
      <c r="V685" s="51"/>
      <c r="W685" s="51"/>
      <c r="X685" s="50"/>
      <c r="Y685" s="51"/>
      <c r="Z685" s="63" t="str">
        <f t="shared" si="31"/>
        <v/>
      </c>
      <c r="AA685" s="63" t="str">
        <f t="shared" si="32"/>
        <v/>
      </c>
    </row>
    <row r="686" spans="1:27" ht="17.399999999999999" x14ac:dyDescent="0.3">
      <c r="A686" s="34"/>
      <c r="B686" s="34"/>
      <c r="C686" s="56"/>
      <c r="D686" s="37"/>
      <c r="E686" s="55" t="str">
        <f>IF(D686="","",IFERROR(VLOOKUP(D686,Table3[Name]:Table3[OK],6,0),"Please pick an organisation from the list. If your organisation is not in the list, pick ´New organisation´ from the list, and go to the instructions tab to fill the organisation's details"))</f>
        <v/>
      </c>
      <c r="F686" s="48"/>
      <c r="G686" s="39"/>
      <c r="H686" s="55" t="str">
        <f>IFERROR(VLOOKUP(G686,#REF!,5,0),"")</f>
        <v/>
      </c>
      <c r="I686" s="1"/>
      <c r="J686" s="1"/>
      <c r="K686" s="1"/>
      <c r="L686" s="58">
        <v>0</v>
      </c>
      <c r="M686" s="58">
        <v>0</v>
      </c>
      <c r="N686" s="59">
        <f t="shared" si="33"/>
        <v>0</v>
      </c>
      <c r="O686" s="50"/>
      <c r="P686" s="51"/>
      <c r="Q686" s="51"/>
      <c r="R686" s="51"/>
      <c r="S686" s="50"/>
      <c r="T686" s="51"/>
      <c r="U686" s="51"/>
      <c r="V686" s="51"/>
      <c r="W686" s="51"/>
      <c r="X686" s="50"/>
      <c r="Y686" s="51"/>
      <c r="Z686" s="63" t="str">
        <f t="shared" si="31"/>
        <v/>
      </c>
      <c r="AA686" s="63" t="str">
        <f t="shared" si="32"/>
        <v/>
      </c>
    </row>
    <row r="687" spans="1:27" ht="17.399999999999999" x14ac:dyDescent="0.3">
      <c r="A687" s="34"/>
      <c r="B687" s="34"/>
      <c r="C687" s="56"/>
      <c r="D687" s="37"/>
      <c r="E687" s="55" t="str">
        <f>IF(D687="","",IFERROR(VLOOKUP(D687,Table3[Name]:Table3[OK],6,0),"Please pick an organisation from the list. If your organisation is not in the list, pick ´New organisation´ from the list, and go to the instructions tab to fill the organisation's details"))</f>
        <v/>
      </c>
      <c r="F687" s="48"/>
      <c r="G687" s="39"/>
      <c r="H687" s="55" t="str">
        <f>IFERROR(VLOOKUP(G687,#REF!,5,0),"")</f>
        <v/>
      </c>
      <c r="I687" s="1"/>
      <c r="J687" s="1"/>
      <c r="K687" s="1"/>
      <c r="L687" s="58">
        <v>0</v>
      </c>
      <c r="M687" s="58">
        <v>0</v>
      </c>
      <c r="N687" s="59">
        <f t="shared" si="33"/>
        <v>0</v>
      </c>
      <c r="O687" s="50"/>
      <c r="P687" s="51"/>
      <c r="Q687" s="51"/>
      <c r="R687" s="51"/>
      <c r="S687" s="50"/>
      <c r="T687" s="51"/>
      <c r="U687" s="51"/>
      <c r="V687" s="51"/>
      <c r="W687" s="51"/>
      <c r="X687" s="50"/>
      <c r="Y687" s="51"/>
      <c r="Z687" s="63" t="str">
        <f t="shared" si="31"/>
        <v/>
      </c>
      <c r="AA687" s="63" t="str">
        <f t="shared" si="32"/>
        <v/>
      </c>
    </row>
    <row r="688" spans="1:27" ht="17.399999999999999" x14ac:dyDescent="0.3">
      <c r="A688" s="34"/>
      <c r="B688" s="34"/>
      <c r="C688" s="56"/>
      <c r="D688" s="37"/>
      <c r="E688" s="55" t="str">
        <f>IF(D688="","",IFERROR(VLOOKUP(D688,Table3[Name]:Table3[OK],6,0),"Please pick an organisation from the list. If your organisation is not in the list, pick ´New organisation´ from the list, and go to the instructions tab to fill the organisation's details"))</f>
        <v/>
      </c>
      <c r="F688" s="48"/>
      <c r="G688" s="39"/>
      <c r="H688" s="55" t="str">
        <f>IFERROR(VLOOKUP(G688,#REF!,5,0),"")</f>
        <v/>
      </c>
      <c r="I688" s="1"/>
      <c r="J688" s="1"/>
      <c r="K688" s="1"/>
      <c r="L688" s="58">
        <v>0</v>
      </c>
      <c r="M688" s="58">
        <v>0</v>
      </c>
      <c r="N688" s="59">
        <f t="shared" si="33"/>
        <v>0</v>
      </c>
      <c r="O688" s="50"/>
      <c r="P688" s="51"/>
      <c r="Q688" s="51"/>
      <c r="R688" s="51"/>
      <c r="S688" s="50"/>
      <c r="T688" s="51"/>
      <c r="U688" s="51"/>
      <c r="V688" s="51"/>
      <c r="W688" s="51"/>
      <c r="X688" s="50"/>
      <c r="Y688" s="51"/>
      <c r="Z688" s="63" t="str">
        <f t="shared" si="31"/>
        <v/>
      </c>
      <c r="AA688" s="63" t="str">
        <f t="shared" si="32"/>
        <v/>
      </c>
    </row>
    <row r="689" spans="1:27" ht="17.399999999999999" x14ac:dyDescent="0.3">
      <c r="A689" s="34"/>
      <c r="B689" s="34"/>
      <c r="C689" s="56"/>
      <c r="D689" s="37"/>
      <c r="E689" s="55" t="str">
        <f>IF(D689="","",IFERROR(VLOOKUP(D689,Table3[Name]:Table3[OK],6,0),"Please pick an organisation from the list. If your organisation is not in the list, pick ´New organisation´ from the list, and go to the instructions tab to fill the organisation's details"))</f>
        <v/>
      </c>
      <c r="F689" s="48"/>
      <c r="G689" s="39"/>
      <c r="H689" s="55" t="str">
        <f>IFERROR(VLOOKUP(G689,#REF!,5,0),"")</f>
        <v/>
      </c>
      <c r="I689" s="1"/>
      <c r="J689" s="1"/>
      <c r="K689" s="1"/>
      <c r="L689" s="58">
        <v>0</v>
      </c>
      <c r="M689" s="58">
        <v>0</v>
      </c>
      <c r="N689" s="59">
        <f t="shared" si="33"/>
        <v>0</v>
      </c>
      <c r="O689" s="50"/>
      <c r="P689" s="51"/>
      <c r="Q689" s="51"/>
      <c r="R689" s="51"/>
      <c r="S689" s="50"/>
      <c r="T689" s="51"/>
      <c r="U689" s="51"/>
      <c r="V689" s="51"/>
      <c r="W689" s="51"/>
      <c r="X689" s="50"/>
      <c r="Y689" s="51"/>
      <c r="Z689" s="63" t="str">
        <f t="shared" si="31"/>
        <v/>
      </c>
      <c r="AA689" s="63" t="str">
        <f t="shared" si="32"/>
        <v/>
      </c>
    </row>
    <row r="690" spans="1:27" ht="17.399999999999999" x14ac:dyDescent="0.3">
      <c r="A690" s="34"/>
      <c r="B690" s="34"/>
      <c r="C690" s="56"/>
      <c r="D690" s="37"/>
      <c r="E690" s="55" t="str">
        <f>IF(D690="","",IFERROR(VLOOKUP(D690,Table3[Name]:Table3[OK],6,0),"Please pick an organisation from the list. If your organisation is not in the list, pick ´New organisation´ from the list, and go to the instructions tab to fill the organisation's details"))</f>
        <v/>
      </c>
      <c r="F690" s="48"/>
      <c r="G690" s="39"/>
      <c r="H690" s="55" t="str">
        <f>IFERROR(VLOOKUP(G690,#REF!,5,0),"")</f>
        <v/>
      </c>
      <c r="I690" s="1"/>
      <c r="J690" s="1"/>
      <c r="K690" s="1"/>
      <c r="L690" s="58">
        <v>0</v>
      </c>
      <c r="M690" s="58">
        <v>0</v>
      </c>
      <c r="N690" s="59">
        <f t="shared" si="33"/>
        <v>0</v>
      </c>
      <c r="O690" s="50"/>
      <c r="P690" s="51"/>
      <c r="Q690" s="51"/>
      <c r="R690" s="51"/>
      <c r="S690" s="50"/>
      <c r="T690" s="51"/>
      <c r="U690" s="51"/>
      <c r="V690" s="51"/>
      <c r="W690" s="51"/>
      <c r="X690" s="50"/>
      <c r="Y690" s="51"/>
      <c r="Z690" s="63" t="str">
        <f t="shared" si="31"/>
        <v/>
      </c>
      <c r="AA690" s="63" t="str">
        <f t="shared" si="32"/>
        <v/>
      </c>
    </row>
    <row r="691" spans="1:27" ht="17.399999999999999" x14ac:dyDescent="0.3">
      <c r="A691" s="34"/>
      <c r="B691" s="34"/>
      <c r="C691" s="56"/>
      <c r="D691" s="37"/>
      <c r="E691" s="55" t="str">
        <f>IF(D691="","",IFERROR(VLOOKUP(D691,Table3[Name]:Table3[OK],6,0),"Please pick an organisation from the list. If your organisation is not in the list, pick ´New organisation´ from the list, and go to the instructions tab to fill the organisation's details"))</f>
        <v/>
      </c>
      <c r="F691" s="48"/>
      <c r="G691" s="39"/>
      <c r="H691" s="55" t="str">
        <f>IFERROR(VLOOKUP(G691,#REF!,5,0),"")</f>
        <v/>
      </c>
      <c r="I691" s="1"/>
      <c r="J691" s="1"/>
      <c r="K691" s="1"/>
      <c r="L691" s="58">
        <v>0</v>
      </c>
      <c r="M691" s="58">
        <v>0</v>
      </c>
      <c r="N691" s="59">
        <f t="shared" si="33"/>
        <v>0</v>
      </c>
      <c r="O691" s="50"/>
      <c r="P691" s="51"/>
      <c r="Q691" s="51"/>
      <c r="R691" s="51"/>
      <c r="S691" s="50"/>
      <c r="T691" s="51"/>
      <c r="U691" s="51"/>
      <c r="V691" s="51"/>
      <c r="W691" s="51"/>
      <c r="X691" s="50"/>
      <c r="Y691" s="51"/>
      <c r="Z691" s="63" t="str">
        <f t="shared" si="31"/>
        <v/>
      </c>
      <c r="AA691" s="63" t="str">
        <f t="shared" si="32"/>
        <v/>
      </c>
    </row>
    <row r="692" spans="1:27" ht="17.399999999999999" x14ac:dyDescent="0.3">
      <c r="A692" s="34"/>
      <c r="B692" s="34"/>
      <c r="C692" s="56"/>
      <c r="D692" s="37"/>
      <c r="E692" s="55" t="str">
        <f>IF(D692="","",IFERROR(VLOOKUP(D692,Table3[Name]:Table3[OK],6,0),"Please pick an organisation from the list. If your organisation is not in the list, pick ´New organisation´ from the list, and go to the instructions tab to fill the organisation's details"))</f>
        <v/>
      </c>
      <c r="F692" s="48"/>
      <c r="G692" s="39"/>
      <c r="H692" s="55" t="str">
        <f>IFERROR(VLOOKUP(G692,#REF!,5,0),"")</f>
        <v/>
      </c>
      <c r="I692" s="1"/>
      <c r="J692" s="1"/>
      <c r="K692" s="1"/>
      <c r="L692" s="58">
        <v>0</v>
      </c>
      <c r="M692" s="58">
        <v>0</v>
      </c>
      <c r="N692" s="59">
        <f t="shared" si="33"/>
        <v>0</v>
      </c>
      <c r="O692" s="50"/>
      <c r="P692" s="51"/>
      <c r="Q692" s="51"/>
      <c r="R692" s="51"/>
      <c r="S692" s="50"/>
      <c r="T692" s="51"/>
      <c r="U692" s="51"/>
      <c r="V692" s="51"/>
      <c r="W692" s="51"/>
      <c r="X692" s="50"/>
      <c r="Y692" s="51"/>
      <c r="Z692" s="63" t="str">
        <f t="shared" si="31"/>
        <v/>
      </c>
      <c r="AA692" s="63" t="str">
        <f t="shared" si="32"/>
        <v/>
      </c>
    </row>
    <row r="693" spans="1:27" ht="17.399999999999999" x14ac:dyDescent="0.3">
      <c r="A693" s="34"/>
      <c r="B693" s="34"/>
      <c r="C693" s="56"/>
      <c r="D693" s="37"/>
      <c r="E693" s="55" t="str">
        <f>IF(D693="","",IFERROR(VLOOKUP(D693,Table3[Name]:Table3[OK],6,0),"Please pick an organisation from the list. If your organisation is not in the list, pick ´New organisation´ from the list, and go to the instructions tab to fill the organisation's details"))</f>
        <v/>
      </c>
      <c r="F693" s="48"/>
      <c r="G693" s="39"/>
      <c r="H693" s="55" t="str">
        <f>IFERROR(VLOOKUP(G693,#REF!,5,0),"")</f>
        <v/>
      </c>
      <c r="I693" s="1"/>
      <c r="J693" s="1"/>
      <c r="K693" s="1"/>
      <c r="L693" s="58">
        <v>0</v>
      </c>
      <c r="M693" s="58">
        <v>0</v>
      </c>
      <c r="N693" s="59">
        <f t="shared" si="33"/>
        <v>0</v>
      </c>
      <c r="O693" s="50"/>
      <c r="P693" s="51"/>
      <c r="Q693" s="51"/>
      <c r="R693" s="51"/>
      <c r="S693" s="50"/>
      <c r="T693" s="51"/>
      <c r="U693" s="51"/>
      <c r="V693" s="51"/>
      <c r="W693" s="51"/>
      <c r="X693" s="50"/>
      <c r="Y693" s="51"/>
      <c r="Z693" s="63" t="str">
        <f t="shared" si="31"/>
        <v/>
      </c>
      <c r="AA693" s="63" t="str">
        <f t="shared" si="32"/>
        <v/>
      </c>
    </row>
    <row r="694" spans="1:27" ht="17.399999999999999" x14ac:dyDescent="0.3">
      <c r="A694" s="34"/>
      <c r="B694" s="34"/>
      <c r="C694" s="56"/>
      <c r="D694" s="37"/>
      <c r="E694" s="55" t="str">
        <f>IF(D694="","",IFERROR(VLOOKUP(D694,Table3[Name]:Table3[OK],6,0),"Please pick an organisation from the list. If your organisation is not in the list, pick ´New organisation´ from the list, and go to the instructions tab to fill the organisation's details"))</f>
        <v/>
      </c>
      <c r="F694" s="48"/>
      <c r="G694" s="39"/>
      <c r="H694" s="55" t="str">
        <f>IFERROR(VLOOKUP(G694,#REF!,5,0),"")</f>
        <v/>
      </c>
      <c r="I694" s="1"/>
      <c r="J694" s="1"/>
      <c r="K694" s="1"/>
      <c r="L694" s="58">
        <v>0</v>
      </c>
      <c r="M694" s="58">
        <v>0</v>
      </c>
      <c r="N694" s="59">
        <f t="shared" si="33"/>
        <v>0</v>
      </c>
      <c r="O694" s="50"/>
      <c r="P694" s="51"/>
      <c r="Q694" s="51"/>
      <c r="R694" s="51"/>
      <c r="S694" s="50"/>
      <c r="T694" s="51"/>
      <c r="U694" s="51"/>
      <c r="V694" s="51"/>
      <c r="W694" s="51"/>
      <c r="X694" s="50"/>
      <c r="Y694" s="51"/>
      <c r="Z694" s="63" t="str">
        <f t="shared" si="31"/>
        <v/>
      </c>
      <c r="AA694" s="63" t="str">
        <f t="shared" si="32"/>
        <v/>
      </c>
    </row>
    <row r="695" spans="1:27" ht="17.399999999999999" x14ac:dyDescent="0.3">
      <c r="A695" s="34"/>
      <c r="B695" s="34"/>
      <c r="C695" s="56"/>
      <c r="D695" s="37"/>
      <c r="E695" s="55" t="str">
        <f>IF(D695="","",IFERROR(VLOOKUP(D695,Table3[Name]:Table3[OK],6,0),"Please pick an organisation from the list. If your organisation is not in the list, pick ´New organisation´ from the list, and go to the instructions tab to fill the organisation's details"))</f>
        <v/>
      </c>
      <c r="F695" s="48"/>
      <c r="G695" s="39"/>
      <c r="H695" s="55" t="str">
        <f>IFERROR(VLOOKUP(G695,#REF!,5,0),"")</f>
        <v/>
      </c>
      <c r="I695" s="1"/>
      <c r="J695" s="1"/>
      <c r="K695" s="1"/>
      <c r="L695" s="58">
        <v>0</v>
      </c>
      <c r="M695" s="58">
        <v>0</v>
      </c>
      <c r="N695" s="59">
        <f t="shared" si="33"/>
        <v>0</v>
      </c>
      <c r="O695" s="50"/>
      <c r="P695" s="51"/>
      <c r="Q695" s="51"/>
      <c r="R695" s="51"/>
      <c r="S695" s="50"/>
      <c r="T695" s="51"/>
      <c r="U695" s="51"/>
      <c r="V695" s="51"/>
      <c r="W695" s="51"/>
      <c r="X695" s="50"/>
      <c r="Y695" s="51"/>
      <c r="Z695" s="63" t="str">
        <f t="shared" si="31"/>
        <v/>
      </c>
      <c r="AA695" s="63" t="str">
        <f t="shared" si="32"/>
        <v/>
      </c>
    </row>
    <row r="696" spans="1:27" ht="17.399999999999999" x14ac:dyDescent="0.3">
      <c r="A696" s="34"/>
      <c r="B696" s="34"/>
      <c r="C696" s="56"/>
      <c r="D696" s="37"/>
      <c r="E696" s="55" t="str">
        <f>IF(D696="","",IFERROR(VLOOKUP(D696,Table3[Name]:Table3[OK],6,0),"Please pick an organisation from the list. If your organisation is not in the list, pick ´New organisation´ from the list, and go to the instructions tab to fill the organisation's details"))</f>
        <v/>
      </c>
      <c r="F696" s="48"/>
      <c r="G696" s="39"/>
      <c r="H696" s="55" t="str">
        <f>IFERROR(VLOOKUP(G696,#REF!,5,0),"")</f>
        <v/>
      </c>
      <c r="I696" s="1"/>
      <c r="J696" s="1"/>
      <c r="K696" s="1"/>
      <c r="L696" s="58">
        <v>0</v>
      </c>
      <c r="M696" s="58">
        <v>0</v>
      </c>
      <c r="N696" s="59">
        <f t="shared" si="33"/>
        <v>0</v>
      </c>
      <c r="O696" s="50"/>
      <c r="P696" s="51"/>
      <c r="Q696" s="51"/>
      <c r="R696" s="51"/>
      <c r="S696" s="50"/>
      <c r="T696" s="51"/>
      <c r="U696" s="51"/>
      <c r="V696" s="51"/>
      <c r="W696" s="51"/>
      <c r="X696" s="50"/>
      <c r="Y696" s="51"/>
      <c r="Z696" s="63" t="str">
        <f t="shared" si="31"/>
        <v/>
      </c>
      <c r="AA696" s="63" t="str">
        <f t="shared" si="32"/>
        <v/>
      </c>
    </row>
    <row r="697" spans="1:27" ht="17.399999999999999" x14ac:dyDescent="0.3">
      <c r="A697" s="34"/>
      <c r="B697" s="34"/>
      <c r="C697" s="56"/>
      <c r="D697" s="37"/>
      <c r="E697" s="55" t="str">
        <f>IF(D697="","",IFERROR(VLOOKUP(D697,Table3[Name]:Table3[OK],6,0),"Please pick an organisation from the list. If your organisation is not in the list, pick ´New organisation´ from the list, and go to the instructions tab to fill the organisation's details"))</f>
        <v/>
      </c>
      <c r="F697" s="48"/>
      <c r="G697" s="39"/>
      <c r="H697" s="55" t="str">
        <f>IFERROR(VLOOKUP(G697,#REF!,5,0),"")</f>
        <v/>
      </c>
      <c r="I697" s="1"/>
      <c r="J697" s="1"/>
      <c r="K697" s="1"/>
      <c r="L697" s="58">
        <v>0</v>
      </c>
      <c r="M697" s="58">
        <v>0</v>
      </c>
      <c r="N697" s="59">
        <f t="shared" si="33"/>
        <v>0</v>
      </c>
      <c r="O697" s="50"/>
      <c r="P697" s="51"/>
      <c r="Q697" s="51"/>
      <c r="R697" s="51"/>
      <c r="S697" s="50"/>
      <c r="T697" s="51"/>
      <c r="U697" s="51"/>
      <c r="V697" s="51"/>
      <c r="W697" s="51"/>
      <c r="X697" s="50"/>
      <c r="Y697" s="51"/>
      <c r="Z697" s="63" t="str">
        <f t="shared" si="31"/>
        <v/>
      </c>
      <c r="AA697" s="63" t="str">
        <f t="shared" si="32"/>
        <v/>
      </c>
    </row>
    <row r="698" spans="1:27" ht="17.399999999999999" x14ac:dyDescent="0.3">
      <c r="A698" s="34"/>
      <c r="B698" s="34"/>
      <c r="C698" s="56"/>
      <c r="D698" s="37"/>
      <c r="E698" s="55" t="str">
        <f>IF(D698="","",IFERROR(VLOOKUP(D698,Table3[Name]:Table3[OK],6,0),"Please pick an organisation from the list. If your organisation is not in the list, pick ´New organisation´ from the list, and go to the instructions tab to fill the organisation's details"))</f>
        <v/>
      </c>
      <c r="F698" s="48"/>
      <c r="G698" s="39"/>
      <c r="H698" s="55" t="str">
        <f>IFERROR(VLOOKUP(G698,#REF!,5,0),"")</f>
        <v/>
      </c>
      <c r="I698" s="1"/>
      <c r="J698" s="1"/>
      <c r="K698" s="1"/>
      <c r="L698" s="58">
        <v>0</v>
      </c>
      <c r="M698" s="58">
        <v>0</v>
      </c>
      <c r="N698" s="59">
        <f t="shared" si="33"/>
        <v>0</v>
      </c>
      <c r="O698" s="50"/>
      <c r="P698" s="51"/>
      <c r="Q698" s="51"/>
      <c r="R698" s="51"/>
      <c r="S698" s="50"/>
      <c r="T698" s="51"/>
      <c r="U698" s="51"/>
      <c r="V698" s="51"/>
      <c r="W698" s="51"/>
      <c r="X698" s="50"/>
      <c r="Y698" s="51"/>
      <c r="Z698" s="63" t="str">
        <f t="shared" si="31"/>
        <v/>
      </c>
      <c r="AA698" s="63" t="str">
        <f t="shared" si="32"/>
        <v/>
      </c>
    </row>
    <row r="699" spans="1:27" ht="17.399999999999999" x14ac:dyDescent="0.3">
      <c r="A699" s="34"/>
      <c r="B699" s="34"/>
      <c r="C699" s="56"/>
      <c r="D699" s="37"/>
      <c r="E699" s="55" t="str">
        <f>IF(D699="","",IFERROR(VLOOKUP(D699,Table3[Name]:Table3[OK],6,0),"Please pick an organisation from the list. If your organisation is not in the list, pick ´New organisation´ from the list, and go to the instructions tab to fill the organisation's details"))</f>
        <v/>
      </c>
      <c r="F699" s="48"/>
      <c r="G699" s="39"/>
      <c r="H699" s="55" t="str">
        <f>IFERROR(VLOOKUP(G699,#REF!,5,0),"")</f>
        <v/>
      </c>
      <c r="I699" s="1"/>
      <c r="J699" s="1"/>
      <c r="K699" s="1"/>
      <c r="L699" s="58">
        <v>0</v>
      </c>
      <c r="M699" s="58">
        <v>0</v>
      </c>
      <c r="N699" s="59">
        <f t="shared" si="33"/>
        <v>0</v>
      </c>
      <c r="O699" s="50"/>
      <c r="P699" s="51"/>
      <c r="Q699" s="51"/>
      <c r="R699" s="51"/>
      <c r="S699" s="50"/>
      <c r="T699" s="51"/>
      <c r="U699" s="51"/>
      <c r="V699" s="51"/>
      <c r="W699" s="51"/>
      <c r="X699" s="50"/>
      <c r="Y699" s="51"/>
      <c r="Z699" s="63" t="str">
        <f t="shared" si="31"/>
        <v/>
      </c>
      <c r="AA699" s="63" t="str">
        <f t="shared" si="32"/>
        <v/>
      </c>
    </row>
    <row r="700" spans="1:27" ht="17.399999999999999" x14ac:dyDescent="0.3">
      <c r="A700" s="34"/>
      <c r="B700" s="34"/>
      <c r="C700" s="56"/>
      <c r="D700" s="37"/>
      <c r="E700" s="55" t="str">
        <f>IF(D700="","",IFERROR(VLOOKUP(D700,Table3[Name]:Table3[OK],6,0),"Please pick an organisation from the list. If your organisation is not in the list, pick ´New organisation´ from the list, and go to the instructions tab to fill the organisation's details"))</f>
        <v/>
      </c>
      <c r="F700" s="48"/>
      <c r="G700" s="39"/>
      <c r="H700" s="55" t="str">
        <f>IFERROR(VLOOKUP(G700,#REF!,5,0),"")</f>
        <v/>
      </c>
      <c r="I700" s="1"/>
      <c r="J700" s="1"/>
      <c r="K700" s="1"/>
      <c r="L700" s="58">
        <v>0</v>
      </c>
      <c r="M700" s="58">
        <v>0</v>
      </c>
      <c r="N700" s="59">
        <f t="shared" si="33"/>
        <v>0</v>
      </c>
      <c r="O700" s="50"/>
      <c r="P700" s="51"/>
      <c r="Q700" s="51"/>
      <c r="R700" s="51"/>
      <c r="S700" s="50"/>
      <c r="T700" s="51"/>
      <c r="U700" s="51"/>
      <c r="V700" s="51"/>
      <c r="W700" s="51"/>
      <c r="X700" s="50"/>
      <c r="Y700" s="51"/>
      <c r="Z700" s="63" t="str">
        <f t="shared" si="31"/>
        <v/>
      </c>
      <c r="AA700" s="63" t="str">
        <f t="shared" si="32"/>
        <v/>
      </c>
    </row>
    <row r="701" spans="1:27" ht="17.399999999999999" x14ac:dyDescent="0.3">
      <c r="A701" s="34"/>
      <c r="B701" s="34"/>
      <c r="C701" s="56"/>
      <c r="D701" s="37"/>
      <c r="E701" s="55" t="str">
        <f>IF(D701="","",IFERROR(VLOOKUP(D701,Table3[Name]:Table3[OK],6,0),"Please pick an organisation from the list. If your organisation is not in the list, pick ´New organisation´ from the list, and go to the instructions tab to fill the organisation's details"))</f>
        <v/>
      </c>
      <c r="F701" s="48"/>
      <c r="G701" s="39"/>
      <c r="H701" s="55" t="str">
        <f>IFERROR(VLOOKUP(G701,#REF!,5,0),"")</f>
        <v/>
      </c>
      <c r="I701" s="1"/>
      <c r="J701" s="1"/>
      <c r="K701" s="1"/>
      <c r="L701" s="58">
        <v>0</v>
      </c>
      <c r="M701" s="58">
        <v>0</v>
      </c>
      <c r="N701" s="59">
        <f t="shared" si="33"/>
        <v>0</v>
      </c>
      <c r="O701" s="50"/>
      <c r="P701" s="51"/>
      <c r="Q701" s="51"/>
      <c r="R701" s="51"/>
      <c r="S701" s="50"/>
      <c r="T701" s="51"/>
      <c r="U701" s="51"/>
      <c r="V701" s="51"/>
      <c r="W701" s="51"/>
      <c r="X701" s="50"/>
      <c r="Y701" s="51"/>
      <c r="Z701" s="63" t="str">
        <f t="shared" si="31"/>
        <v/>
      </c>
      <c r="AA701" s="63" t="str">
        <f t="shared" si="32"/>
        <v/>
      </c>
    </row>
    <row r="702" spans="1:27" ht="17.399999999999999" x14ac:dyDescent="0.3">
      <c r="A702" s="34"/>
      <c r="B702" s="34"/>
      <c r="C702" s="56"/>
      <c r="D702" s="37"/>
      <c r="E702" s="55" t="str">
        <f>IF(D702="","",IFERROR(VLOOKUP(D702,Table3[Name]:Table3[OK],6,0),"Please pick an organisation from the list. If your organisation is not in the list, pick ´New organisation´ from the list, and go to the instructions tab to fill the organisation's details"))</f>
        <v/>
      </c>
      <c r="F702" s="48"/>
      <c r="G702" s="39"/>
      <c r="H702" s="55" t="str">
        <f>IFERROR(VLOOKUP(G702,#REF!,5,0),"")</f>
        <v/>
      </c>
      <c r="I702" s="1"/>
      <c r="J702" s="1"/>
      <c r="K702" s="1"/>
      <c r="L702" s="58">
        <v>0</v>
      </c>
      <c r="M702" s="58">
        <v>0</v>
      </c>
      <c r="N702" s="59">
        <f t="shared" si="33"/>
        <v>0</v>
      </c>
      <c r="O702" s="50"/>
      <c r="P702" s="51"/>
      <c r="Q702" s="51"/>
      <c r="R702" s="51"/>
      <c r="S702" s="50"/>
      <c r="T702" s="51"/>
      <c r="U702" s="51"/>
      <c r="V702" s="51"/>
      <c r="W702" s="51"/>
      <c r="X702" s="50"/>
      <c r="Y702" s="51"/>
      <c r="Z702" s="63" t="str">
        <f t="shared" si="31"/>
        <v/>
      </c>
      <c r="AA702" s="63" t="str">
        <f t="shared" si="32"/>
        <v/>
      </c>
    </row>
    <row r="703" spans="1:27" ht="17.399999999999999" x14ac:dyDescent="0.3">
      <c r="A703" s="34"/>
      <c r="B703" s="34"/>
      <c r="C703" s="56"/>
      <c r="D703" s="37"/>
      <c r="E703" s="55" t="str">
        <f>IF(D703="","",IFERROR(VLOOKUP(D703,Table3[Name]:Table3[OK],6,0),"Please pick an organisation from the list. If your organisation is not in the list, pick ´New organisation´ from the list, and go to the instructions tab to fill the organisation's details"))</f>
        <v/>
      </c>
      <c r="F703" s="48"/>
      <c r="G703" s="39"/>
      <c r="H703" s="55" t="str">
        <f>IFERROR(VLOOKUP(G703,#REF!,5,0),"")</f>
        <v/>
      </c>
      <c r="I703" s="1"/>
      <c r="J703" s="1"/>
      <c r="K703" s="1"/>
      <c r="L703" s="58">
        <v>0</v>
      </c>
      <c r="M703" s="58">
        <v>0</v>
      </c>
      <c r="N703" s="59">
        <f t="shared" si="33"/>
        <v>0</v>
      </c>
      <c r="O703" s="50"/>
      <c r="P703" s="51"/>
      <c r="Q703" s="51"/>
      <c r="R703" s="51"/>
      <c r="S703" s="50"/>
      <c r="T703" s="51"/>
      <c r="U703" s="51"/>
      <c r="V703" s="51"/>
      <c r="W703" s="51"/>
      <c r="X703" s="50"/>
      <c r="Y703" s="51"/>
      <c r="Z703" s="63" t="str">
        <f t="shared" si="31"/>
        <v/>
      </c>
      <c r="AA703" s="63" t="str">
        <f t="shared" si="32"/>
        <v/>
      </c>
    </row>
    <row r="704" spans="1:27" ht="17.399999999999999" x14ac:dyDescent="0.3">
      <c r="A704" s="34"/>
      <c r="B704" s="34"/>
      <c r="C704" s="56"/>
      <c r="D704" s="37"/>
      <c r="E704" s="55" t="str">
        <f>IF(D704="","",IFERROR(VLOOKUP(D704,Table3[Name]:Table3[OK],6,0),"Please pick an organisation from the list. If your organisation is not in the list, pick ´New organisation´ from the list, and go to the instructions tab to fill the organisation's details"))</f>
        <v/>
      </c>
      <c r="F704" s="48"/>
      <c r="G704" s="39"/>
      <c r="H704" s="55" t="str">
        <f>IFERROR(VLOOKUP(G704,#REF!,5,0),"")</f>
        <v/>
      </c>
      <c r="I704" s="1"/>
      <c r="J704" s="1"/>
      <c r="K704" s="1"/>
      <c r="L704" s="58">
        <v>0</v>
      </c>
      <c r="M704" s="58">
        <v>0</v>
      </c>
      <c r="N704" s="59">
        <f t="shared" si="33"/>
        <v>0</v>
      </c>
      <c r="O704" s="50"/>
      <c r="P704" s="51"/>
      <c r="Q704" s="51"/>
      <c r="R704" s="51"/>
      <c r="S704" s="50"/>
      <c r="T704" s="51"/>
      <c r="U704" s="51"/>
      <c r="V704" s="51"/>
      <c r="W704" s="51"/>
      <c r="X704" s="50"/>
      <c r="Y704" s="51"/>
      <c r="Z704" s="63" t="str">
        <f t="shared" si="31"/>
        <v/>
      </c>
      <c r="AA704" s="63" t="str">
        <f t="shared" si="32"/>
        <v/>
      </c>
    </row>
    <row r="705" spans="1:27" ht="17.399999999999999" x14ac:dyDescent="0.3">
      <c r="A705" s="34"/>
      <c r="B705" s="34"/>
      <c r="C705" s="56"/>
      <c r="D705" s="37"/>
      <c r="E705" s="55" t="str">
        <f>IF(D705="","",IFERROR(VLOOKUP(D705,Table3[Name]:Table3[OK],6,0),"Please pick an organisation from the list. If your organisation is not in the list, pick ´New organisation´ from the list, and go to the instructions tab to fill the organisation's details"))</f>
        <v/>
      </c>
      <c r="F705" s="48"/>
      <c r="G705" s="39"/>
      <c r="H705" s="55" t="str">
        <f>IFERROR(VLOOKUP(G705,#REF!,5,0),"")</f>
        <v/>
      </c>
      <c r="I705" s="1"/>
      <c r="J705" s="1"/>
      <c r="K705" s="1"/>
      <c r="L705" s="58">
        <v>0</v>
      </c>
      <c r="M705" s="58">
        <v>0</v>
      </c>
      <c r="N705" s="59">
        <f t="shared" si="33"/>
        <v>0</v>
      </c>
      <c r="O705" s="50"/>
      <c r="P705" s="51"/>
      <c r="Q705" s="51"/>
      <c r="R705" s="51"/>
      <c r="S705" s="50"/>
      <c r="T705" s="51"/>
      <c r="U705" s="51"/>
      <c r="V705" s="51"/>
      <c r="W705" s="51"/>
      <c r="X705" s="50"/>
      <c r="Y705" s="51"/>
      <c r="Z705" s="63" t="str">
        <f t="shared" si="31"/>
        <v/>
      </c>
      <c r="AA705" s="63" t="str">
        <f t="shared" si="32"/>
        <v/>
      </c>
    </row>
    <row r="706" spans="1:27" ht="17.399999999999999" x14ac:dyDescent="0.3">
      <c r="A706" s="34"/>
      <c r="B706" s="34"/>
      <c r="C706" s="56"/>
      <c r="D706" s="37"/>
      <c r="E706" s="55" t="str">
        <f>IF(D706="","",IFERROR(VLOOKUP(D706,Table3[Name]:Table3[OK],6,0),"Please pick an organisation from the list. If your organisation is not in the list, pick ´New organisation´ from the list, and go to the instructions tab to fill the organisation's details"))</f>
        <v/>
      </c>
      <c r="F706" s="48"/>
      <c r="G706" s="39"/>
      <c r="H706" s="55" t="str">
        <f>IFERROR(VLOOKUP(G706,#REF!,5,0),"")</f>
        <v/>
      </c>
      <c r="I706" s="1"/>
      <c r="J706" s="1"/>
      <c r="K706" s="1"/>
      <c r="L706" s="58">
        <v>0</v>
      </c>
      <c r="M706" s="58">
        <v>0</v>
      </c>
      <c r="N706" s="59">
        <f t="shared" si="33"/>
        <v>0</v>
      </c>
      <c r="O706" s="50"/>
      <c r="P706" s="51"/>
      <c r="Q706" s="51"/>
      <c r="R706" s="51"/>
      <c r="S706" s="50"/>
      <c r="T706" s="51"/>
      <c r="U706" s="51"/>
      <c r="V706" s="51"/>
      <c r="W706" s="51"/>
      <c r="X706" s="50"/>
      <c r="Y706" s="51"/>
      <c r="Z706" s="63" t="str">
        <f t="shared" si="31"/>
        <v/>
      </c>
      <c r="AA706" s="63" t="str">
        <f t="shared" si="32"/>
        <v/>
      </c>
    </row>
    <row r="707" spans="1:27" ht="17.399999999999999" x14ac:dyDescent="0.3">
      <c r="A707" s="34"/>
      <c r="B707" s="34"/>
      <c r="C707" s="56"/>
      <c r="D707" s="37"/>
      <c r="E707" s="55" t="str">
        <f>IF(D707="","",IFERROR(VLOOKUP(D707,Table3[Name]:Table3[OK],6,0),"Please pick an organisation from the list. If your organisation is not in the list, pick ´New organisation´ from the list, and go to the instructions tab to fill the organisation's details"))</f>
        <v/>
      </c>
      <c r="F707" s="48"/>
      <c r="G707" s="39"/>
      <c r="H707" s="55" t="str">
        <f>IFERROR(VLOOKUP(G707,#REF!,5,0),"")</f>
        <v/>
      </c>
      <c r="I707" s="1"/>
      <c r="J707" s="1"/>
      <c r="K707" s="1"/>
      <c r="L707" s="58">
        <v>0</v>
      </c>
      <c r="M707" s="58">
        <v>0</v>
      </c>
      <c r="N707" s="59">
        <f t="shared" si="33"/>
        <v>0</v>
      </c>
      <c r="O707" s="50"/>
      <c r="P707" s="51"/>
      <c r="Q707" s="51"/>
      <c r="R707" s="51"/>
      <c r="S707" s="50"/>
      <c r="T707" s="51"/>
      <c r="U707" s="51"/>
      <c r="V707" s="51"/>
      <c r="W707" s="51"/>
      <c r="X707" s="50"/>
      <c r="Y707" s="51"/>
      <c r="Z707" s="63" t="str">
        <f t="shared" ref="Z707:Z770" si="34">IF($H707="PiN",IF(AND($O707="",$P707="",$Q707="",$R707="",$S707="",$X707=""),"Please type in the target related to the population type in cells O, P,Q, R or S",IF(X707&lt;&gt;SUM(O707:S707),"Please check the population breakdown. The sum of columns O, P,Q, R abd S is not matching the total value for column X","OK")),IF(H707="","","OK"))</f>
        <v/>
      </c>
      <c r="AA707" s="63" t="str">
        <f t="shared" ref="AA707:AA770" si="35">IF($H707="PiN",IF(SUM($T707:$X707)=0,"Please type in the TOTAL TARGET in column X",IF(SUM($T707:$W707)=$X707,"OK","Please check the age and gender breakdown, the sum of columns T,U, V and W is not matching the total value for column X")),IF($H707="Capacity Building",IF(SUM($T707:$X707)=0,"Please type in the TOTAL TARGET in column X",IF(OR(SUM($T707:$W707)=$X707,SUM($T707:$W707)=0),"OK","Please check the age and gender breakdown, the sum of columns T,U,V and W is not matching the total value for column X")),IF($H707="","","OK")))</f>
        <v/>
      </c>
    </row>
    <row r="708" spans="1:27" ht="17.399999999999999" x14ac:dyDescent="0.3">
      <c r="A708" s="34"/>
      <c r="B708" s="34"/>
      <c r="C708" s="56"/>
      <c r="D708" s="37"/>
      <c r="E708" s="55" t="str">
        <f>IF(D708="","",IFERROR(VLOOKUP(D708,Table3[Name]:Table3[OK],6,0),"Please pick an organisation from the list. If your organisation is not in the list, pick ´New organisation´ from the list, and go to the instructions tab to fill the organisation's details"))</f>
        <v/>
      </c>
      <c r="F708" s="48"/>
      <c r="G708" s="39"/>
      <c r="H708" s="55" t="str">
        <f>IFERROR(VLOOKUP(G708,#REF!,5,0),"")</f>
        <v/>
      </c>
      <c r="I708" s="1"/>
      <c r="J708" s="1"/>
      <c r="K708" s="1"/>
      <c r="L708" s="58">
        <v>0</v>
      </c>
      <c r="M708" s="58">
        <v>0</v>
      </c>
      <c r="N708" s="59">
        <f t="shared" si="33"/>
        <v>0</v>
      </c>
      <c r="O708" s="50"/>
      <c r="P708" s="51"/>
      <c r="Q708" s="51"/>
      <c r="R708" s="51"/>
      <c r="S708" s="50"/>
      <c r="T708" s="51"/>
      <c r="U708" s="51"/>
      <c r="V708" s="51"/>
      <c r="W708" s="51"/>
      <c r="X708" s="50"/>
      <c r="Y708" s="51"/>
      <c r="Z708" s="63" t="str">
        <f t="shared" si="34"/>
        <v/>
      </c>
      <c r="AA708" s="63" t="str">
        <f t="shared" si="35"/>
        <v/>
      </c>
    </row>
    <row r="709" spans="1:27" ht="17.399999999999999" x14ac:dyDescent="0.3">
      <c r="A709" s="34"/>
      <c r="B709" s="34"/>
      <c r="C709" s="56"/>
      <c r="D709" s="37"/>
      <c r="E709" s="55" t="str">
        <f>IF(D709="","",IFERROR(VLOOKUP(D709,Table3[Name]:Table3[OK],6,0),"Please pick an organisation from the list. If your organisation is not in the list, pick ´New organisation´ from the list, and go to the instructions tab to fill the organisation's details"))</f>
        <v/>
      </c>
      <c r="F709" s="48"/>
      <c r="G709" s="39"/>
      <c r="H709" s="55" t="str">
        <f>IFERROR(VLOOKUP(G709,#REF!,5,0),"")</f>
        <v/>
      </c>
      <c r="I709" s="1"/>
      <c r="J709" s="1"/>
      <c r="K709" s="1"/>
      <c r="L709" s="58">
        <v>0</v>
      </c>
      <c r="M709" s="58">
        <v>0</v>
      </c>
      <c r="N709" s="59">
        <f t="shared" si="33"/>
        <v>0</v>
      </c>
      <c r="O709" s="50"/>
      <c r="P709" s="51"/>
      <c r="Q709" s="51"/>
      <c r="R709" s="51"/>
      <c r="S709" s="50"/>
      <c r="T709" s="51"/>
      <c r="U709" s="51"/>
      <c r="V709" s="51"/>
      <c r="W709" s="51"/>
      <c r="X709" s="50"/>
      <c r="Y709" s="51"/>
      <c r="Z709" s="63" t="str">
        <f t="shared" si="34"/>
        <v/>
      </c>
      <c r="AA709" s="63" t="str">
        <f t="shared" si="35"/>
        <v/>
      </c>
    </row>
    <row r="710" spans="1:27" ht="17.399999999999999" x14ac:dyDescent="0.3">
      <c r="A710" s="34"/>
      <c r="B710" s="34"/>
      <c r="C710" s="56"/>
      <c r="D710" s="37"/>
      <c r="E710" s="55" t="str">
        <f>IF(D710="","",IFERROR(VLOOKUP(D710,Table3[Name]:Table3[OK],6,0),"Please pick an organisation from the list. If your organisation is not in the list, pick ´New organisation´ from the list, and go to the instructions tab to fill the organisation's details"))</f>
        <v/>
      </c>
      <c r="F710" s="48"/>
      <c r="G710" s="39"/>
      <c r="H710" s="55" t="str">
        <f>IFERROR(VLOOKUP(G710,#REF!,5,0),"")</f>
        <v/>
      </c>
      <c r="I710" s="1"/>
      <c r="J710" s="1"/>
      <c r="K710" s="1"/>
      <c r="L710" s="58">
        <v>0</v>
      </c>
      <c r="M710" s="58">
        <v>0</v>
      </c>
      <c r="N710" s="59">
        <f t="shared" si="33"/>
        <v>0</v>
      </c>
      <c r="O710" s="50"/>
      <c r="P710" s="51"/>
      <c r="Q710" s="51"/>
      <c r="R710" s="51"/>
      <c r="S710" s="50"/>
      <c r="T710" s="51"/>
      <c r="U710" s="51"/>
      <c r="V710" s="51"/>
      <c r="W710" s="51"/>
      <c r="X710" s="50"/>
      <c r="Y710" s="51"/>
      <c r="Z710" s="63" t="str">
        <f t="shared" si="34"/>
        <v/>
      </c>
      <c r="AA710" s="63" t="str">
        <f t="shared" si="35"/>
        <v/>
      </c>
    </row>
    <row r="711" spans="1:27" ht="17.399999999999999" x14ac:dyDescent="0.3">
      <c r="A711" s="34"/>
      <c r="B711" s="34"/>
      <c r="C711" s="56"/>
      <c r="D711" s="37"/>
      <c r="E711" s="55" t="str">
        <f>IF(D711="","",IFERROR(VLOOKUP(D711,Table3[Name]:Table3[OK],6,0),"Please pick an organisation from the list. If your organisation is not in the list, pick ´New organisation´ from the list, and go to the instructions tab to fill the organisation's details"))</f>
        <v/>
      </c>
      <c r="F711" s="48"/>
      <c r="G711" s="39"/>
      <c r="H711" s="55" t="str">
        <f>IFERROR(VLOOKUP(G711,#REF!,5,0),"")</f>
        <v/>
      </c>
      <c r="I711" s="1"/>
      <c r="J711" s="1"/>
      <c r="K711" s="1"/>
      <c r="L711" s="58">
        <v>0</v>
      </c>
      <c r="M711" s="58">
        <v>0</v>
      </c>
      <c r="N711" s="59">
        <f t="shared" si="33"/>
        <v>0</v>
      </c>
      <c r="O711" s="50"/>
      <c r="P711" s="51"/>
      <c r="Q711" s="51"/>
      <c r="R711" s="51"/>
      <c r="S711" s="50"/>
      <c r="T711" s="51"/>
      <c r="U711" s="51"/>
      <c r="V711" s="51"/>
      <c r="W711" s="51"/>
      <c r="X711" s="50"/>
      <c r="Y711" s="51"/>
      <c r="Z711" s="63" t="str">
        <f t="shared" si="34"/>
        <v/>
      </c>
      <c r="AA711" s="63" t="str">
        <f t="shared" si="35"/>
        <v/>
      </c>
    </row>
    <row r="712" spans="1:27" ht="17.399999999999999" x14ac:dyDescent="0.3">
      <c r="A712" s="34"/>
      <c r="B712" s="34"/>
      <c r="C712" s="56"/>
      <c r="D712" s="37"/>
      <c r="E712" s="55" t="str">
        <f>IF(D712="","",IFERROR(VLOOKUP(D712,Table3[Name]:Table3[OK],6,0),"Please pick an organisation from the list. If your organisation is not in the list, pick ´New organisation´ from the list, and go to the instructions tab to fill the organisation's details"))</f>
        <v/>
      </c>
      <c r="F712" s="48"/>
      <c r="G712" s="39"/>
      <c r="H712" s="55" t="str">
        <f>IFERROR(VLOOKUP(G712,#REF!,5,0),"")</f>
        <v/>
      </c>
      <c r="I712" s="1"/>
      <c r="J712" s="1"/>
      <c r="K712" s="1"/>
      <c r="L712" s="58">
        <v>0</v>
      </c>
      <c r="M712" s="58">
        <v>0</v>
      </c>
      <c r="N712" s="59">
        <f t="shared" si="33"/>
        <v>0</v>
      </c>
      <c r="O712" s="50"/>
      <c r="P712" s="51"/>
      <c r="Q712" s="51"/>
      <c r="R712" s="51"/>
      <c r="S712" s="50"/>
      <c r="T712" s="51"/>
      <c r="U712" s="51"/>
      <c r="V712" s="51"/>
      <c r="W712" s="51"/>
      <c r="X712" s="50"/>
      <c r="Y712" s="51"/>
      <c r="Z712" s="63" t="str">
        <f t="shared" si="34"/>
        <v/>
      </c>
      <c r="AA712" s="63" t="str">
        <f t="shared" si="35"/>
        <v/>
      </c>
    </row>
    <row r="713" spans="1:27" ht="17.399999999999999" x14ac:dyDescent="0.3">
      <c r="A713" s="34"/>
      <c r="B713" s="34"/>
      <c r="C713" s="56"/>
      <c r="D713" s="37"/>
      <c r="E713" s="55" t="str">
        <f>IF(D713="","",IFERROR(VLOOKUP(D713,Table3[Name]:Table3[OK],6,0),"Please pick an organisation from the list. If your organisation is not in the list, pick ´New organisation´ from the list, and go to the instructions tab to fill the organisation's details"))</f>
        <v/>
      </c>
      <c r="F713" s="48"/>
      <c r="G713" s="39"/>
      <c r="H713" s="55" t="str">
        <f>IFERROR(VLOOKUP(G713,#REF!,5,0),"")</f>
        <v/>
      </c>
      <c r="I713" s="1"/>
      <c r="J713" s="1"/>
      <c r="K713" s="1"/>
      <c r="L713" s="58">
        <v>0</v>
      </c>
      <c r="M713" s="58">
        <v>0</v>
      </c>
      <c r="N713" s="59">
        <f t="shared" si="33"/>
        <v>0</v>
      </c>
      <c r="O713" s="50"/>
      <c r="P713" s="51"/>
      <c r="Q713" s="51"/>
      <c r="R713" s="51"/>
      <c r="S713" s="50"/>
      <c r="T713" s="51"/>
      <c r="U713" s="51"/>
      <c r="V713" s="51"/>
      <c r="W713" s="51"/>
      <c r="X713" s="50"/>
      <c r="Y713" s="51"/>
      <c r="Z713" s="63" t="str">
        <f t="shared" si="34"/>
        <v/>
      </c>
      <c r="AA713" s="63" t="str">
        <f t="shared" si="35"/>
        <v/>
      </c>
    </row>
    <row r="714" spans="1:27" ht="17.399999999999999" x14ac:dyDescent="0.3">
      <c r="A714" s="34"/>
      <c r="B714" s="34"/>
      <c r="C714" s="56"/>
      <c r="D714" s="37"/>
      <c r="E714" s="55" t="str">
        <f>IF(D714="","",IFERROR(VLOOKUP(D714,Table3[Name]:Table3[OK],6,0),"Please pick an organisation from the list. If your organisation is not in the list, pick ´New organisation´ from the list, and go to the instructions tab to fill the organisation's details"))</f>
        <v/>
      </c>
      <c r="F714" s="48"/>
      <c r="G714" s="39"/>
      <c r="H714" s="55" t="str">
        <f>IFERROR(VLOOKUP(G714,#REF!,5,0),"")</f>
        <v/>
      </c>
      <c r="I714" s="1"/>
      <c r="J714" s="1"/>
      <c r="K714" s="1"/>
      <c r="L714" s="58">
        <v>0</v>
      </c>
      <c r="M714" s="58">
        <v>0</v>
      </c>
      <c r="N714" s="59">
        <f t="shared" si="33"/>
        <v>0</v>
      </c>
      <c r="O714" s="50"/>
      <c r="P714" s="51"/>
      <c r="Q714" s="51"/>
      <c r="R714" s="51"/>
      <c r="S714" s="50"/>
      <c r="T714" s="51"/>
      <c r="U714" s="51"/>
      <c r="V714" s="51"/>
      <c r="W714" s="51"/>
      <c r="X714" s="50"/>
      <c r="Y714" s="51"/>
      <c r="Z714" s="63" t="str">
        <f t="shared" si="34"/>
        <v/>
      </c>
      <c r="AA714" s="63" t="str">
        <f t="shared" si="35"/>
        <v/>
      </c>
    </row>
    <row r="715" spans="1:27" ht="17.399999999999999" x14ac:dyDescent="0.3">
      <c r="A715" s="34"/>
      <c r="B715" s="34"/>
      <c r="C715" s="56"/>
      <c r="D715" s="37"/>
      <c r="E715" s="55" t="str">
        <f>IF(D715="","",IFERROR(VLOOKUP(D715,Table3[Name]:Table3[OK],6,0),"Please pick an organisation from the list. If your organisation is not in the list, pick ´New organisation´ from the list, and go to the instructions tab to fill the organisation's details"))</f>
        <v/>
      </c>
      <c r="F715" s="48"/>
      <c r="G715" s="39"/>
      <c r="H715" s="55" t="str">
        <f>IFERROR(VLOOKUP(G715,#REF!,5,0),"")</f>
        <v/>
      </c>
      <c r="I715" s="1"/>
      <c r="J715" s="1"/>
      <c r="K715" s="1"/>
      <c r="L715" s="58">
        <v>0</v>
      </c>
      <c r="M715" s="58">
        <v>0</v>
      </c>
      <c r="N715" s="59">
        <f t="shared" si="33"/>
        <v>0</v>
      </c>
      <c r="O715" s="50"/>
      <c r="P715" s="51"/>
      <c r="Q715" s="51"/>
      <c r="R715" s="51"/>
      <c r="S715" s="50"/>
      <c r="T715" s="51"/>
      <c r="U715" s="51"/>
      <c r="V715" s="51"/>
      <c r="W715" s="51"/>
      <c r="X715" s="50"/>
      <c r="Y715" s="51"/>
      <c r="Z715" s="63" t="str">
        <f t="shared" si="34"/>
        <v/>
      </c>
      <c r="AA715" s="63" t="str">
        <f t="shared" si="35"/>
        <v/>
      </c>
    </row>
    <row r="716" spans="1:27" ht="17.399999999999999" x14ac:dyDescent="0.3">
      <c r="A716" s="34"/>
      <c r="B716" s="34"/>
      <c r="C716" s="56"/>
      <c r="D716" s="37"/>
      <c r="E716" s="55" t="str">
        <f>IF(D716="","",IFERROR(VLOOKUP(D716,Table3[Name]:Table3[OK],6,0),"Please pick an organisation from the list. If your organisation is not in the list, pick ´New organisation´ from the list, and go to the instructions tab to fill the organisation's details"))</f>
        <v/>
      </c>
      <c r="F716" s="48"/>
      <c r="G716" s="39"/>
      <c r="H716" s="55" t="str">
        <f>IFERROR(VLOOKUP(G716,#REF!,5,0),"")</f>
        <v/>
      </c>
      <c r="I716" s="1"/>
      <c r="J716" s="1"/>
      <c r="K716" s="1"/>
      <c r="L716" s="58">
        <v>0</v>
      </c>
      <c r="M716" s="58">
        <v>0</v>
      </c>
      <c r="N716" s="59">
        <f t="shared" ref="N716:N779" si="36">L716+M716</f>
        <v>0</v>
      </c>
      <c r="O716" s="50"/>
      <c r="P716" s="51"/>
      <c r="Q716" s="51"/>
      <c r="R716" s="51"/>
      <c r="S716" s="50"/>
      <c r="T716" s="51"/>
      <c r="U716" s="51"/>
      <c r="V716" s="51"/>
      <c r="W716" s="51"/>
      <c r="X716" s="50"/>
      <c r="Y716" s="51"/>
      <c r="Z716" s="63" t="str">
        <f t="shared" si="34"/>
        <v/>
      </c>
      <c r="AA716" s="63" t="str">
        <f t="shared" si="35"/>
        <v/>
      </c>
    </row>
    <row r="717" spans="1:27" ht="17.399999999999999" x14ac:dyDescent="0.3">
      <c r="A717" s="34"/>
      <c r="B717" s="34"/>
      <c r="C717" s="56"/>
      <c r="D717" s="37"/>
      <c r="E717" s="55" t="str">
        <f>IF(D717="","",IFERROR(VLOOKUP(D717,Table3[Name]:Table3[OK],6,0),"Please pick an organisation from the list. If your organisation is not in the list, pick ´New organisation´ from the list, and go to the instructions tab to fill the organisation's details"))</f>
        <v/>
      </c>
      <c r="F717" s="48"/>
      <c r="G717" s="39"/>
      <c r="H717" s="55" t="str">
        <f>IFERROR(VLOOKUP(G717,#REF!,5,0),"")</f>
        <v/>
      </c>
      <c r="I717" s="1"/>
      <c r="J717" s="1"/>
      <c r="K717" s="1"/>
      <c r="L717" s="58">
        <v>0</v>
      </c>
      <c r="M717" s="58">
        <v>0</v>
      </c>
      <c r="N717" s="59">
        <f t="shared" si="36"/>
        <v>0</v>
      </c>
      <c r="O717" s="50"/>
      <c r="P717" s="51"/>
      <c r="Q717" s="51"/>
      <c r="R717" s="51"/>
      <c r="S717" s="50"/>
      <c r="T717" s="51"/>
      <c r="U717" s="51"/>
      <c r="V717" s="51"/>
      <c r="W717" s="51"/>
      <c r="X717" s="50"/>
      <c r="Y717" s="51"/>
      <c r="Z717" s="63" t="str">
        <f t="shared" si="34"/>
        <v/>
      </c>
      <c r="AA717" s="63" t="str">
        <f t="shared" si="35"/>
        <v/>
      </c>
    </row>
    <row r="718" spans="1:27" ht="17.399999999999999" x14ac:dyDescent="0.3">
      <c r="A718" s="34"/>
      <c r="B718" s="34"/>
      <c r="C718" s="56"/>
      <c r="D718" s="37"/>
      <c r="E718" s="55" t="str">
        <f>IF(D718="","",IFERROR(VLOOKUP(D718,Table3[Name]:Table3[OK],6,0),"Please pick an organisation from the list. If your organisation is not in the list, pick ´New organisation´ from the list, and go to the instructions tab to fill the organisation's details"))</f>
        <v/>
      </c>
      <c r="F718" s="48"/>
      <c r="G718" s="39"/>
      <c r="H718" s="55" t="str">
        <f>IFERROR(VLOOKUP(G718,#REF!,5,0),"")</f>
        <v/>
      </c>
      <c r="I718" s="1"/>
      <c r="J718" s="1"/>
      <c r="K718" s="1"/>
      <c r="L718" s="58">
        <v>0</v>
      </c>
      <c r="M718" s="58">
        <v>0</v>
      </c>
      <c r="N718" s="59">
        <f t="shared" si="36"/>
        <v>0</v>
      </c>
      <c r="O718" s="50"/>
      <c r="P718" s="51"/>
      <c r="Q718" s="51"/>
      <c r="R718" s="51"/>
      <c r="S718" s="50"/>
      <c r="T718" s="51"/>
      <c r="U718" s="51"/>
      <c r="V718" s="51"/>
      <c r="W718" s="51"/>
      <c r="X718" s="50"/>
      <c r="Y718" s="51"/>
      <c r="Z718" s="63" t="str">
        <f t="shared" si="34"/>
        <v/>
      </c>
      <c r="AA718" s="63" t="str">
        <f t="shared" si="35"/>
        <v/>
      </c>
    </row>
    <row r="719" spans="1:27" ht="17.399999999999999" x14ac:dyDescent="0.3">
      <c r="A719" s="34"/>
      <c r="B719" s="34"/>
      <c r="C719" s="56"/>
      <c r="D719" s="37"/>
      <c r="E719" s="55" t="str">
        <f>IF(D719="","",IFERROR(VLOOKUP(D719,Table3[Name]:Table3[OK],6,0),"Please pick an organisation from the list. If your organisation is not in the list, pick ´New organisation´ from the list, and go to the instructions tab to fill the organisation's details"))</f>
        <v/>
      </c>
      <c r="F719" s="48"/>
      <c r="G719" s="39"/>
      <c r="H719" s="55" t="str">
        <f>IFERROR(VLOOKUP(G719,#REF!,5,0),"")</f>
        <v/>
      </c>
      <c r="I719" s="1"/>
      <c r="J719" s="1"/>
      <c r="K719" s="1"/>
      <c r="L719" s="58">
        <v>0</v>
      </c>
      <c r="M719" s="58">
        <v>0</v>
      </c>
      <c r="N719" s="59">
        <f t="shared" si="36"/>
        <v>0</v>
      </c>
      <c r="O719" s="50"/>
      <c r="P719" s="51"/>
      <c r="Q719" s="51"/>
      <c r="R719" s="51"/>
      <c r="S719" s="50"/>
      <c r="T719" s="51"/>
      <c r="U719" s="51"/>
      <c r="V719" s="51"/>
      <c r="W719" s="51"/>
      <c r="X719" s="50"/>
      <c r="Y719" s="51"/>
      <c r="Z719" s="63" t="str">
        <f t="shared" si="34"/>
        <v/>
      </c>
      <c r="AA719" s="63" t="str">
        <f t="shared" si="35"/>
        <v/>
      </c>
    </row>
    <row r="720" spans="1:27" ht="17.399999999999999" x14ac:dyDescent="0.3">
      <c r="A720" s="34"/>
      <c r="B720" s="34"/>
      <c r="C720" s="56"/>
      <c r="D720" s="37"/>
      <c r="E720" s="55" t="str">
        <f>IF(D720="","",IFERROR(VLOOKUP(D720,Table3[Name]:Table3[OK],6,0),"Please pick an organisation from the list. If your organisation is not in the list, pick ´New organisation´ from the list, and go to the instructions tab to fill the organisation's details"))</f>
        <v/>
      </c>
      <c r="F720" s="48"/>
      <c r="G720" s="39"/>
      <c r="H720" s="55" t="str">
        <f>IFERROR(VLOOKUP(G720,#REF!,5,0),"")</f>
        <v/>
      </c>
      <c r="I720" s="1"/>
      <c r="J720" s="1"/>
      <c r="K720" s="1"/>
      <c r="L720" s="58">
        <v>0</v>
      </c>
      <c r="M720" s="58">
        <v>0</v>
      </c>
      <c r="N720" s="59">
        <f t="shared" si="36"/>
        <v>0</v>
      </c>
      <c r="O720" s="50"/>
      <c r="P720" s="51"/>
      <c r="Q720" s="51"/>
      <c r="R720" s="51"/>
      <c r="S720" s="50"/>
      <c r="T720" s="51"/>
      <c r="U720" s="51"/>
      <c r="V720" s="51"/>
      <c r="W720" s="51"/>
      <c r="X720" s="50"/>
      <c r="Y720" s="51"/>
      <c r="Z720" s="63" t="str">
        <f t="shared" si="34"/>
        <v/>
      </c>
      <c r="AA720" s="63" t="str">
        <f t="shared" si="35"/>
        <v/>
      </c>
    </row>
    <row r="721" spans="1:27" ht="17.399999999999999" x14ac:dyDescent="0.3">
      <c r="A721" s="34"/>
      <c r="B721" s="34"/>
      <c r="C721" s="56"/>
      <c r="D721" s="37"/>
      <c r="E721" s="55" t="str">
        <f>IF(D721="","",IFERROR(VLOOKUP(D721,Table3[Name]:Table3[OK],6,0),"Please pick an organisation from the list. If your organisation is not in the list, pick ´New organisation´ from the list, and go to the instructions tab to fill the organisation's details"))</f>
        <v/>
      </c>
      <c r="F721" s="48"/>
      <c r="G721" s="39"/>
      <c r="H721" s="55" t="str">
        <f>IFERROR(VLOOKUP(G721,#REF!,5,0),"")</f>
        <v/>
      </c>
      <c r="I721" s="1"/>
      <c r="J721" s="1"/>
      <c r="K721" s="1"/>
      <c r="L721" s="58">
        <v>0</v>
      </c>
      <c r="M721" s="58">
        <v>0</v>
      </c>
      <c r="N721" s="59">
        <f t="shared" si="36"/>
        <v>0</v>
      </c>
      <c r="O721" s="50"/>
      <c r="P721" s="51"/>
      <c r="Q721" s="51"/>
      <c r="R721" s="51"/>
      <c r="S721" s="50"/>
      <c r="T721" s="51"/>
      <c r="U721" s="51"/>
      <c r="V721" s="51"/>
      <c r="W721" s="51"/>
      <c r="X721" s="50"/>
      <c r="Y721" s="51"/>
      <c r="Z721" s="63" t="str">
        <f t="shared" si="34"/>
        <v/>
      </c>
      <c r="AA721" s="63" t="str">
        <f t="shared" si="35"/>
        <v/>
      </c>
    </row>
    <row r="722" spans="1:27" ht="17.399999999999999" x14ac:dyDescent="0.3">
      <c r="A722" s="34"/>
      <c r="B722" s="34"/>
      <c r="C722" s="56"/>
      <c r="D722" s="37"/>
      <c r="E722" s="55" t="str">
        <f>IF(D722="","",IFERROR(VLOOKUP(D722,Table3[Name]:Table3[OK],6,0),"Please pick an organisation from the list. If your organisation is not in the list, pick ´New organisation´ from the list, and go to the instructions tab to fill the organisation's details"))</f>
        <v/>
      </c>
      <c r="F722" s="48"/>
      <c r="G722" s="39"/>
      <c r="H722" s="55" t="str">
        <f>IFERROR(VLOOKUP(G722,#REF!,5,0),"")</f>
        <v/>
      </c>
      <c r="I722" s="1"/>
      <c r="J722" s="1"/>
      <c r="K722" s="1"/>
      <c r="L722" s="58">
        <v>0</v>
      </c>
      <c r="M722" s="58">
        <v>0</v>
      </c>
      <c r="N722" s="59">
        <f t="shared" si="36"/>
        <v>0</v>
      </c>
      <c r="O722" s="50"/>
      <c r="P722" s="51"/>
      <c r="Q722" s="51"/>
      <c r="R722" s="51"/>
      <c r="S722" s="50"/>
      <c r="T722" s="51"/>
      <c r="U722" s="51"/>
      <c r="V722" s="51"/>
      <c r="W722" s="51"/>
      <c r="X722" s="50"/>
      <c r="Y722" s="51"/>
      <c r="Z722" s="63" t="str">
        <f t="shared" si="34"/>
        <v/>
      </c>
      <c r="AA722" s="63" t="str">
        <f t="shared" si="35"/>
        <v/>
      </c>
    </row>
    <row r="723" spans="1:27" ht="17.399999999999999" x14ac:dyDescent="0.3">
      <c r="A723" s="34"/>
      <c r="B723" s="34"/>
      <c r="C723" s="56"/>
      <c r="D723" s="37"/>
      <c r="E723" s="55" t="str">
        <f>IF(D723="","",IFERROR(VLOOKUP(D723,Table3[Name]:Table3[OK],6,0),"Please pick an organisation from the list. If your organisation is not in the list, pick ´New organisation´ from the list, and go to the instructions tab to fill the organisation's details"))</f>
        <v/>
      </c>
      <c r="F723" s="48"/>
      <c r="G723" s="39"/>
      <c r="H723" s="55" t="str">
        <f>IFERROR(VLOOKUP(G723,#REF!,5,0),"")</f>
        <v/>
      </c>
      <c r="I723" s="1"/>
      <c r="J723" s="1"/>
      <c r="K723" s="1"/>
      <c r="L723" s="58">
        <v>0</v>
      </c>
      <c r="M723" s="58">
        <v>0</v>
      </c>
      <c r="N723" s="59">
        <f t="shared" si="36"/>
        <v>0</v>
      </c>
      <c r="O723" s="50"/>
      <c r="P723" s="51"/>
      <c r="Q723" s="51"/>
      <c r="R723" s="51"/>
      <c r="S723" s="50"/>
      <c r="T723" s="51"/>
      <c r="U723" s="51"/>
      <c r="V723" s="51"/>
      <c r="W723" s="51"/>
      <c r="X723" s="50"/>
      <c r="Y723" s="51"/>
      <c r="Z723" s="63" t="str">
        <f t="shared" si="34"/>
        <v/>
      </c>
      <c r="AA723" s="63" t="str">
        <f t="shared" si="35"/>
        <v/>
      </c>
    </row>
    <row r="724" spans="1:27" ht="17.399999999999999" x14ac:dyDescent="0.3">
      <c r="A724" s="34"/>
      <c r="B724" s="34"/>
      <c r="C724" s="56"/>
      <c r="D724" s="37"/>
      <c r="E724" s="55" t="str">
        <f>IF(D724="","",IFERROR(VLOOKUP(D724,Table3[Name]:Table3[OK],6,0),"Please pick an organisation from the list. If your organisation is not in the list, pick ´New organisation´ from the list, and go to the instructions tab to fill the organisation's details"))</f>
        <v/>
      </c>
      <c r="F724" s="48"/>
      <c r="G724" s="39"/>
      <c r="H724" s="55" t="str">
        <f>IFERROR(VLOOKUP(G724,#REF!,5,0),"")</f>
        <v/>
      </c>
      <c r="I724" s="1"/>
      <c r="J724" s="1"/>
      <c r="K724" s="1"/>
      <c r="L724" s="58">
        <v>0</v>
      </c>
      <c r="M724" s="58">
        <v>0</v>
      </c>
      <c r="N724" s="59">
        <f t="shared" si="36"/>
        <v>0</v>
      </c>
      <c r="O724" s="50"/>
      <c r="P724" s="51"/>
      <c r="Q724" s="51"/>
      <c r="R724" s="51"/>
      <c r="S724" s="50"/>
      <c r="T724" s="51"/>
      <c r="U724" s="51"/>
      <c r="V724" s="51"/>
      <c r="W724" s="51"/>
      <c r="X724" s="50"/>
      <c r="Y724" s="51"/>
      <c r="Z724" s="63" t="str">
        <f t="shared" si="34"/>
        <v/>
      </c>
      <c r="AA724" s="63" t="str">
        <f t="shared" si="35"/>
        <v/>
      </c>
    </row>
    <row r="725" spans="1:27" ht="17.399999999999999" x14ac:dyDescent="0.3">
      <c r="A725" s="34"/>
      <c r="B725" s="34"/>
      <c r="C725" s="56"/>
      <c r="D725" s="37"/>
      <c r="E725" s="55" t="str">
        <f>IF(D725="","",IFERROR(VLOOKUP(D725,Table3[Name]:Table3[OK],6,0),"Please pick an organisation from the list. If your organisation is not in the list, pick ´New organisation´ from the list, and go to the instructions tab to fill the organisation's details"))</f>
        <v/>
      </c>
      <c r="F725" s="48"/>
      <c r="G725" s="39"/>
      <c r="H725" s="55" t="str">
        <f>IFERROR(VLOOKUP(G725,#REF!,5,0),"")</f>
        <v/>
      </c>
      <c r="I725" s="1"/>
      <c r="J725" s="1"/>
      <c r="K725" s="1"/>
      <c r="L725" s="58">
        <v>0</v>
      </c>
      <c r="M725" s="58">
        <v>0</v>
      </c>
      <c r="N725" s="59">
        <f t="shared" si="36"/>
        <v>0</v>
      </c>
      <c r="O725" s="50"/>
      <c r="P725" s="51"/>
      <c r="Q725" s="51"/>
      <c r="R725" s="51"/>
      <c r="S725" s="50"/>
      <c r="T725" s="51"/>
      <c r="U725" s="51"/>
      <c r="V725" s="51"/>
      <c r="W725" s="51"/>
      <c r="X725" s="50"/>
      <c r="Y725" s="51"/>
      <c r="Z725" s="63" t="str">
        <f t="shared" si="34"/>
        <v/>
      </c>
      <c r="AA725" s="63" t="str">
        <f t="shared" si="35"/>
        <v/>
      </c>
    </row>
    <row r="726" spans="1:27" ht="17.399999999999999" x14ac:dyDescent="0.3">
      <c r="A726" s="34"/>
      <c r="B726" s="34"/>
      <c r="C726" s="56"/>
      <c r="D726" s="37"/>
      <c r="E726" s="55" t="str">
        <f>IF(D726="","",IFERROR(VLOOKUP(D726,Table3[Name]:Table3[OK],6,0),"Please pick an organisation from the list. If your organisation is not in the list, pick ´New organisation´ from the list, and go to the instructions tab to fill the organisation's details"))</f>
        <v/>
      </c>
      <c r="F726" s="48"/>
      <c r="G726" s="39"/>
      <c r="H726" s="55" t="str">
        <f>IFERROR(VLOOKUP(G726,#REF!,5,0),"")</f>
        <v/>
      </c>
      <c r="I726" s="1"/>
      <c r="J726" s="1"/>
      <c r="K726" s="1"/>
      <c r="L726" s="58">
        <v>0</v>
      </c>
      <c r="M726" s="58">
        <v>0</v>
      </c>
      <c r="N726" s="59">
        <f t="shared" si="36"/>
        <v>0</v>
      </c>
      <c r="O726" s="50"/>
      <c r="P726" s="51"/>
      <c r="Q726" s="51"/>
      <c r="R726" s="51"/>
      <c r="S726" s="50"/>
      <c r="T726" s="51"/>
      <c r="U726" s="51"/>
      <c r="V726" s="51"/>
      <c r="W726" s="51"/>
      <c r="X726" s="50"/>
      <c r="Y726" s="51"/>
      <c r="Z726" s="63" t="str">
        <f t="shared" si="34"/>
        <v/>
      </c>
      <c r="AA726" s="63" t="str">
        <f t="shared" si="35"/>
        <v/>
      </c>
    </row>
    <row r="727" spans="1:27" ht="17.399999999999999" x14ac:dyDescent="0.3">
      <c r="A727" s="34"/>
      <c r="B727" s="34"/>
      <c r="C727" s="56"/>
      <c r="D727" s="37"/>
      <c r="E727" s="55" t="str">
        <f>IF(D727="","",IFERROR(VLOOKUP(D727,Table3[Name]:Table3[OK],6,0),"Please pick an organisation from the list. If your organisation is not in the list, pick ´New organisation´ from the list, and go to the instructions tab to fill the organisation's details"))</f>
        <v/>
      </c>
      <c r="F727" s="48"/>
      <c r="G727" s="39"/>
      <c r="H727" s="55" t="str">
        <f>IFERROR(VLOOKUP(G727,#REF!,5,0),"")</f>
        <v/>
      </c>
      <c r="I727" s="1"/>
      <c r="J727" s="1"/>
      <c r="K727" s="1"/>
      <c r="L727" s="58">
        <v>0</v>
      </c>
      <c r="M727" s="58">
        <v>0</v>
      </c>
      <c r="N727" s="59">
        <f t="shared" si="36"/>
        <v>0</v>
      </c>
      <c r="O727" s="50"/>
      <c r="P727" s="51"/>
      <c r="Q727" s="51"/>
      <c r="R727" s="51"/>
      <c r="S727" s="50"/>
      <c r="T727" s="51"/>
      <c r="U727" s="51"/>
      <c r="V727" s="51"/>
      <c r="W727" s="51"/>
      <c r="X727" s="50"/>
      <c r="Y727" s="51"/>
      <c r="Z727" s="63" t="str">
        <f t="shared" si="34"/>
        <v/>
      </c>
      <c r="AA727" s="63" t="str">
        <f t="shared" si="35"/>
        <v/>
      </c>
    </row>
    <row r="728" spans="1:27" ht="17.399999999999999" x14ac:dyDescent="0.3">
      <c r="A728" s="34"/>
      <c r="B728" s="34"/>
      <c r="C728" s="56"/>
      <c r="D728" s="37"/>
      <c r="E728" s="55" t="str">
        <f>IF(D728="","",IFERROR(VLOOKUP(D728,Table3[Name]:Table3[OK],6,0),"Please pick an organisation from the list. If your organisation is not in the list, pick ´New organisation´ from the list, and go to the instructions tab to fill the organisation's details"))</f>
        <v/>
      </c>
      <c r="F728" s="48"/>
      <c r="G728" s="39"/>
      <c r="H728" s="55" t="str">
        <f>IFERROR(VLOOKUP(G728,#REF!,5,0),"")</f>
        <v/>
      </c>
      <c r="I728" s="1"/>
      <c r="J728" s="1"/>
      <c r="K728" s="1"/>
      <c r="L728" s="58">
        <v>0</v>
      </c>
      <c r="M728" s="58">
        <v>0</v>
      </c>
      <c r="N728" s="59">
        <f t="shared" si="36"/>
        <v>0</v>
      </c>
      <c r="O728" s="50"/>
      <c r="P728" s="51"/>
      <c r="Q728" s="51"/>
      <c r="R728" s="51"/>
      <c r="S728" s="50"/>
      <c r="T728" s="51"/>
      <c r="U728" s="51"/>
      <c r="V728" s="51"/>
      <c r="W728" s="51"/>
      <c r="X728" s="50"/>
      <c r="Y728" s="51"/>
      <c r="Z728" s="63" t="str">
        <f t="shared" si="34"/>
        <v/>
      </c>
      <c r="AA728" s="63" t="str">
        <f t="shared" si="35"/>
        <v/>
      </c>
    </row>
    <row r="729" spans="1:27" ht="17.399999999999999" x14ac:dyDescent="0.3">
      <c r="A729" s="34"/>
      <c r="B729" s="34"/>
      <c r="C729" s="56"/>
      <c r="D729" s="37"/>
      <c r="E729" s="55" t="str">
        <f>IF(D729="","",IFERROR(VLOOKUP(D729,Table3[Name]:Table3[OK],6,0),"Please pick an organisation from the list. If your organisation is not in the list, pick ´New organisation´ from the list, and go to the instructions tab to fill the organisation's details"))</f>
        <v/>
      </c>
      <c r="F729" s="48"/>
      <c r="G729" s="39"/>
      <c r="H729" s="55" t="str">
        <f>IFERROR(VLOOKUP(G729,#REF!,5,0),"")</f>
        <v/>
      </c>
      <c r="I729" s="1"/>
      <c r="J729" s="1"/>
      <c r="K729" s="1"/>
      <c r="L729" s="58">
        <v>0</v>
      </c>
      <c r="M729" s="58">
        <v>0</v>
      </c>
      <c r="N729" s="59">
        <f t="shared" si="36"/>
        <v>0</v>
      </c>
      <c r="O729" s="50"/>
      <c r="P729" s="51"/>
      <c r="Q729" s="51"/>
      <c r="R729" s="51"/>
      <c r="S729" s="50"/>
      <c r="T729" s="51"/>
      <c r="U729" s="51"/>
      <c r="V729" s="51"/>
      <c r="W729" s="51"/>
      <c r="X729" s="50"/>
      <c r="Y729" s="51"/>
      <c r="Z729" s="63" t="str">
        <f t="shared" si="34"/>
        <v/>
      </c>
      <c r="AA729" s="63" t="str">
        <f t="shared" si="35"/>
        <v/>
      </c>
    </row>
    <row r="730" spans="1:27" ht="17.399999999999999" x14ac:dyDescent="0.3">
      <c r="A730" s="34"/>
      <c r="B730" s="34"/>
      <c r="C730" s="56"/>
      <c r="D730" s="37"/>
      <c r="E730" s="55" t="str">
        <f>IF(D730="","",IFERROR(VLOOKUP(D730,Table3[Name]:Table3[OK],6,0),"Please pick an organisation from the list. If your organisation is not in the list, pick ´New organisation´ from the list, and go to the instructions tab to fill the organisation's details"))</f>
        <v/>
      </c>
      <c r="F730" s="48"/>
      <c r="G730" s="39"/>
      <c r="H730" s="55" t="str">
        <f>IFERROR(VLOOKUP(G730,#REF!,5,0),"")</f>
        <v/>
      </c>
      <c r="I730" s="1"/>
      <c r="J730" s="1"/>
      <c r="K730" s="1"/>
      <c r="L730" s="58">
        <v>0</v>
      </c>
      <c r="M730" s="58">
        <v>0</v>
      </c>
      <c r="N730" s="59">
        <f t="shared" si="36"/>
        <v>0</v>
      </c>
      <c r="O730" s="50"/>
      <c r="P730" s="51"/>
      <c r="Q730" s="51"/>
      <c r="R730" s="51"/>
      <c r="S730" s="50"/>
      <c r="T730" s="51"/>
      <c r="U730" s="51"/>
      <c r="V730" s="51"/>
      <c r="W730" s="51"/>
      <c r="X730" s="50"/>
      <c r="Y730" s="51"/>
      <c r="Z730" s="63" t="str">
        <f t="shared" si="34"/>
        <v/>
      </c>
      <c r="AA730" s="63" t="str">
        <f t="shared" si="35"/>
        <v/>
      </c>
    </row>
    <row r="731" spans="1:27" ht="17.399999999999999" x14ac:dyDescent="0.3">
      <c r="A731" s="34"/>
      <c r="B731" s="34"/>
      <c r="C731" s="56"/>
      <c r="D731" s="37"/>
      <c r="E731" s="55" t="str">
        <f>IF(D731="","",IFERROR(VLOOKUP(D731,Table3[Name]:Table3[OK],6,0),"Please pick an organisation from the list. If your organisation is not in the list, pick ´New organisation´ from the list, and go to the instructions tab to fill the organisation's details"))</f>
        <v/>
      </c>
      <c r="F731" s="48"/>
      <c r="G731" s="39"/>
      <c r="H731" s="55" t="str">
        <f>IFERROR(VLOOKUP(G731,#REF!,5,0),"")</f>
        <v/>
      </c>
      <c r="I731" s="1"/>
      <c r="J731" s="1"/>
      <c r="K731" s="1"/>
      <c r="L731" s="58">
        <v>0</v>
      </c>
      <c r="M731" s="58">
        <v>0</v>
      </c>
      <c r="N731" s="59">
        <f t="shared" si="36"/>
        <v>0</v>
      </c>
      <c r="O731" s="50"/>
      <c r="P731" s="51"/>
      <c r="Q731" s="51"/>
      <c r="R731" s="51"/>
      <c r="S731" s="50"/>
      <c r="T731" s="51"/>
      <c r="U731" s="51"/>
      <c r="V731" s="51"/>
      <c r="W731" s="51"/>
      <c r="X731" s="50"/>
      <c r="Y731" s="51"/>
      <c r="Z731" s="63" t="str">
        <f t="shared" si="34"/>
        <v/>
      </c>
      <c r="AA731" s="63" t="str">
        <f t="shared" si="35"/>
        <v/>
      </c>
    </row>
    <row r="732" spans="1:27" ht="17.399999999999999" x14ac:dyDescent="0.3">
      <c r="A732" s="34"/>
      <c r="B732" s="34"/>
      <c r="C732" s="56"/>
      <c r="D732" s="37"/>
      <c r="E732" s="55" t="str">
        <f>IF(D732="","",IFERROR(VLOOKUP(D732,Table3[Name]:Table3[OK],6,0),"Please pick an organisation from the list. If your organisation is not in the list, pick ´New organisation´ from the list, and go to the instructions tab to fill the organisation's details"))</f>
        <v/>
      </c>
      <c r="F732" s="48"/>
      <c r="G732" s="39"/>
      <c r="H732" s="55" t="str">
        <f>IFERROR(VLOOKUP(G732,#REF!,5,0),"")</f>
        <v/>
      </c>
      <c r="I732" s="1"/>
      <c r="J732" s="1"/>
      <c r="K732" s="1"/>
      <c r="L732" s="58">
        <v>0</v>
      </c>
      <c r="M732" s="58">
        <v>0</v>
      </c>
      <c r="N732" s="59">
        <f t="shared" si="36"/>
        <v>0</v>
      </c>
      <c r="O732" s="50"/>
      <c r="P732" s="51"/>
      <c r="Q732" s="51"/>
      <c r="R732" s="51"/>
      <c r="S732" s="50"/>
      <c r="T732" s="51"/>
      <c r="U732" s="51"/>
      <c r="V732" s="51"/>
      <c r="W732" s="51"/>
      <c r="X732" s="50"/>
      <c r="Y732" s="51"/>
      <c r="Z732" s="63" t="str">
        <f t="shared" si="34"/>
        <v/>
      </c>
      <c r="AA732" s="63" t="str">
        <f t="shared" si="35"/>
        <v/>
      </c>
    </row>
    <row r="733" spans="1:27" ht="17.399999999999999" x14ac:dyDescent="0.3">
      <c r="A733" s="34"/>
      <c r="B733" s="34"/>
      <c r="C733" s="56"/>
      <c r="D733" s="37"/>
      <c r="E733" s="55" t="str">
        <f>IF(D733="","",IFERROR(VLOOKUP(D733,Table3[Name]:Table3[OK],6,0),"Please pick an organisation from the list. If your organisation is not in the list, pick ´New organisation´ from the list, and go to the instructions tab to fill the organisation's details"))</f>
        <v/>
      </c>
      <c r="F733" s="48"/>
      <c r="G733" s="39"/>
      <c r="H733" s="55" t="str">
        <f>IFERROR(VLOOKUP(G733,#REF!,5,0),"")</f>
        <v/>
      </c>
      <c r="I733" s="1"/>
      <c r="J733" s="1"/>
      <c r="K733" s="1"/>
      <c r="L733" s="58">
        <v>0</v>
      </c>
      <c r="M733" s="58">
        <v>0</v>
      </c>
      <c r="N733" s="59">
        <f t="shared" si="36"/>
        <v>0</v>
      </c>
      <c r="O733" s="50"/>
      <c r="P733" s="51"/>
      <c r="Q733" s="51"/>
      <c r="R733" s="51"/>
      <c r="S733" s="50"/>
      <c r="T733" s="51"/>
      <c r="U733" s="51"/>
      <c r="V733" s="51"/>
      <c r="W733" s="51"/>
      <c r="X733" s="50"/>
      <c r="Y733" s="51"/>
      <c r="Z733" s="63" t="str">
        <f t="shared" si="34"/>
        <v/>
      </c>
      <c r="AA733" s="63" t="str">
        <f t="shared" si="35"/>
        <v/>
      </c>
    </row>
    <row r="734" spans="1:27" ht="17.399999999999999" x14ac:dyDescent="0.3">
      <c r="A734" s="34"/>
      <c r="B734" s="34"/>
      <c r="C734" s="56"/>
      <c r="D734" s="37"/>
      <c r="E734" s="55" t="str">
        <f>IF(D734="","",IFERROR(VLOOKUP(D734,Table3[Name]:Table3[OK],6,0),"Please pick an organisation from the list. If your organisation is not in the list, pick ´New organisation´ from the list, and go to the instructions tab to fill the organisation's details"))</f>
        <v/>
      </c>
      <c r="F734" s="48"/>
      <c r="G734" s="39"/>
      <c r="H734" s="55" t="str">
        <f>IFERROR(VLOOKUP(G734,#REF!,5,0),"")</f>
        <v/>
      </c>
      <c r="I734" s="1"/>
      <c r="J734" s="1"/>
      <c r="K734" s="1"/>
      <c r="L734" s="58">
        <v>0</v>
      </c>
      <c r="M734" s="58">
        <v>0</v>
      </c>
      <c r="N734" s="59">
        <f t="shared" si="36"/>
        <v>0</v>
      </c>
      <c r="O734" s="50"/>
      <c r="P734" s="51"/>
      <c r="Q734" s="51"/>
      <c r="R734" s="51"/>
      <c r="S734" s="50"/>
      <c r="T734" s="51"/>
      <c r="U734" s="51"/>
      <c r="V734" s="51"/>
      <c r="W734" s="51"/>
      <c r="X734" s="50"/>
      <c r="Y734" s="51"/>
      <c r="Z734" s="63" t="str">
        <f t="shared" si="34"/>
        <v/>
      </c>
      <c r="AA734" s="63" t="str">
        <f t="shared" si="35"/>
        <v/>
      </c>
    </row>
    <row r="735" spans="1:27" ht="17.399999999999999" x14ac:dyDescent="0.3">
      <c r="A735" s="34"/>
      <c r="B735" s="34"/>
      <c r="C735" s="56"/>
      <c r="D735" s="37"/>
      <c r="E735" s="55" t="str">
        <f>IF(D735="","",IFERROR(VLOOKUP(D735,Table3[Name]:Table3[OK],6,0),"Please pick an organisation from the list. If your organisation is not in the list, pick ´New organisation´ from the list, and go to the instructions tab to fill the organisation's details"))</f>
        <v/>
      </c>
      <c r="F735" s="48"/>
      <c r="G735" s="39"/>
      <c r="H735" s="55" t="str">
        <f>IFERROR(VLOOKUP(G735,#REF!,5,0),"")</f>
        <v/>
      </c>
      <c r="I735" s="1"/>
      <c r="J735" s="1"/>
      <c r="K735" s="1"/>
      <c r="L735" s="58">
        <v>0</v>
      </c>
      <c r="M735" s="58">
        <v>0</v>
      </c>
      <c r="N735" s="59">
        <f t="shared" si="36"/>
        <v>0</v>
      </c>
      <c r="O735" s="50"/>
      <c r="P735" s="51"/>
      <c r="Q735" s="51"/>
      <c r="R735" s="51"/>
      <c r="S735" s="50"/>
      <c r="T735" s="51"/>
      <c r="U735" s="51"/>
      <c r="V735" s="51"/>
      <c r="W735" s="51"/>
      <c r="X735" s="50"/>
      <c r="Y735" s="51"/>
      <c r="Z735" s="63" t="str">
        <f t="shared" si="34"/>
        <v/>
      </c>
      <c r="AA735" s="63" t="str">
        <f t="shared" si="35"/>
        <v/>
      </c>
    </row>
    <row r="736" spans="1:27" ht="17.399999999999999" x14ac:dyDescent="0.3">
      <c r="A736" s="34"/>
      <c r="B736" s="34"/>
      <c r="C736" s="56"/>
      <c r="D736" s="37"/>
      <c r="E736" s="55" t="str">
        <f>IF(D736="","",IFERROR(VLOOKUP(D736,Table3[Name]:Table3[OK],6,0),"Please pick an organisation from the list. If your organisation is not in the list, pick ´New organisation´ from the list, and go to the instructions tab to fill the organisation's details"))</f>
        <v/>
      </c>
      <c r="F736" s="48"/>
      <c r="G736" s="39"/>
      <c r="H736" s="55" t="str">
        <f>IFERROR(VLOOKUP(G736,#REF!,5,0),"")</f>
        <v/>
      </c>
      <c r="I736" s="1"/>
      <c r="J736" s="1"/>
      <c r="K736" s="1"/>
      <c r="L736" s="58">
        <v>0</v>
      </c>
      <c r="M736" s="58">
        <v>0</v>
      </c>
      <c r="N736" s="59">
        <f t="shared" si="36"/>
        <v>0</v>
      </c>
      <c r="O736" s="50"/>
      <c r="P736" s="51"/>
      <c r="Q736" s="51"/>
      <c r="R736" s="51"/>
      <c r="S736" s="50"/>
      <c r="T736" s="51"/>
      <c r="U736" s="51"/>
      <c r="V736" s="51"/>
      <c r="W736" s="51"/>
      <c r="X736" s="50"/>
      <c r="Y736" s="51"/>
      <c r="Z736" s="63" t="str">
        <f t="shared" si="34"/>
        <v/>
      </c>
      <c r="AA736" s="63" t="str">
        <f t="shared" si="35"/>
        <v/>
      </c>
    </row>
    <row r="737" spans="1:27" ht="17.399999999999999" x14ac:dyDescent="0.3">
      <c r="A737" s="34"/>
      <c r="B737" s="34"/>
      <c r="C737" s="56"/>
      <c r="D737" s="37"/>
      <c r="E737" s="55" t="str">
        <f>IF(D737="","",IFERROR(VLOOKUP(D737,Table3[Name]:Table3[OK],6,0),"Please pick an organisation from the list. If your organisation is not in the list, pick ´New organisation´ from the list, and go to the instructions tab to fill the organisation's details"))</f>
        <v/>
      </c>
      <c r="F737" s="48"/>
      <c r="G737" s="39"/>
      <c r="H737" s="55" t="str">
        <f>IFERROR(VLOOKUP(G737,#REF!,5,0),"")</f>
        <v/>
      </c>
      <c r="I737" s="1"/>
      <c r="J737" s="1"/>
      <c r="K737" s="1"/>
      <c r="L737" s="58">
        <v>0</v>
      </c>
      <c r="M737" s="58">
        <v>0</v>
      </c>
      <c r="N737" s="59">
        <f t="shared" si="36"/>
        <v>0</v>
      </c>
      <c r="O737" s="50"/>
      <c r="P737" s="51"/>
      <c r="Q737" s="51"/>
      <c r="R737" s="51"/>
      <c r="S737" s="50"/>
      <c r="T737" s="51"/>
      <c r="U737" s="51"/>
      <c r="V737" s="51"/>
      <c r="W737" s="51"/>
      <c r="X737" s="50"/>
      <c r="Y737" s="51"/>
      <c r="Z737" s="63" t="str">
        <f t="shared" si="34"/>
        <v/>
      </c>
      <c r="AA737" s="63" t="str">
        <f t="shared" si="35"/>
        <v/>
      </c>
    </row>
    <row r="738" spans="1:27" ht="17.399999999999999" x14ac:dyDescent="0.3">
      <c r="A738" s="34"/>
      <c r="B738" s="34"/>
      <c r="C738" s="56"/>
      <c r="D738" s="37"/>
      <c r="E738" s="55" t="str">
        <f>IF(D738="","",IFERROR(VLOOKUP(D738,Table3[Name]:Table3[OK],6,0),"Please pick an organisation from the list. If your organisation is not in the list, pick ´New organisation´ from the list, and go to the instructions tab to fill the organisation's details"))</f>
        <v/>
      </c>
      <c r="F738" s="48"/>
      <c r="G738" s="39"/>
      <c r="H738" s="55" t="str">
        <f>IFERROR(VLOOKUP(G738,#REF!,5,0),"")</f>
        <v/>
      </c>
      <c r="I738" s="1"/>
      <c r="J738" s="1"/>
      <c r="K738" s="1"/>
      <c r="L738" s="58">
        <v>0</v>
      </c>
      <c r="M738" s="58">
        <v>0</v>
      </c>
      <c r="N738" s="59">
        <f t="shared" si="36"/>
        <v>0</v>
      </c>
      <c r="O738" s="50"/>
      <c r="P738" s="51"/>
      <c r="Q738" s="51"/>
      <c r="R738" s="51"/>
      <c r="S738" s="50"/>
      <c r="T738" s="51"/>
      <c r="U738" s="51"/>
      <c r="V738" s="51"/>
      <c r="W738" s="51"/>
      <c r="X738" s="50"/>
      <c r="Y738" s="51"/>
      <c r="Z738" s="63" t="str">
        <f t="shared" si="34"/>
        <v/>
      </c>
      <c r="AA738" s="63" t="str">
        <f t="shared" si="35"/>
        <v/>
      </c>
    </row>
    <row r="739" spans="1:27" ht="17.399999999999999" x14ac:dyDescent="0.3">
      <c r="A739" s="34"/>
      <c r="B739" s="34"/>
      <c r="C739" s="56"/>
      <c r="D739" s="37"/>
      <c r="E739" s="55" t="str">
        <f>IF(D739="","",IFERROR(VLOOKUP(D739,Table3[Name]:Table3[OK],6,0),"Please pick an organisation from the list. If your organisation is not in the list, pick ´New organisation´ from the list, and go to the instructions tab to fill the organisation's details"))</f>
        <v/>
      </c>
      <c r="F739" s="48"/>
      <c r="G739" s="39"/>
      <c r="H739" s="55" t="str">
        <f>IFERROR(VLOOKUP(G739,#REF!,5,0),"")</f>
        <v/>
      </c>
      <c r="I739" s="1"/>
      <c r="J739" s="1"/>
      <c r="K739" s="1"/>
      <c r="L739" s="58">
        <v>0</v>
      </c>
      <c r="M739" s="58">
        <v>0</v>
      </c>
      <c r="N739" s="59">
        <f t="shared" si="36"/>
        <v>0</v>
      </c>
      <c r="O739" s="50"/>
      <c r="P739" s="51"/>
      <c r="Q739" s="51"/>
      <c r="R739" s="51"/>
      <c r="S739" s="50"/>
      <c r="T739" s="51"/>
      <c r="U739" s="51"/>
      <c r="V739" s="51"/>
      <c r="W739" s="51"/>
      <c r="X739" s="50"/>
      <c r="Y739" s="51"/>
      <c r="Z739" s="63" t="str">
        <f t="shared" si="34"/>
        <v/>
      </c>
      <c r="AA739" s="63" t="str">
        <f t="shared" si="35"/>
        <v/>
      </c>
    </row>
    <row r="740" spans="1:27" ht="17.399999999999999" x14ac:dyDescent="0.3">
      <c r="A740" s="34"/>
      <c r="B740" s="34"/>
      <c r="C740" s="56"/>
      <c r="D740" s="37"/>
      <c r="E740" s="55" t="str">
        <f>IF(D740="","",IFERROR(VLOOKUP(D740,Table3[Name]:Table3[OK],6,0),"Please pick an organisation from the list. If your organisation is not in the list, pick ´New organisation´ from the list, and go to the instructions tab to fill the organisation's details"))</f>
        <v/>
      </c>
      <c r="F740" s="48"/>
      <c r="G740" s="39"/>
      <c r="H740" s="55" t="str">
        <f>IFERROR(VLOOKUP(G740,#REF!,5,0),"")</f>
        <v/>
      </c>
      <c r="I740" s="1"/>
      <c r="J740" s="1"/>
      <c r="K740" s="1"/>
      <c r="L740" s="58">
        <v>0</v>
      </c>
      <c r="M740" s="58">
        <v>0</v>
      </c>
      <c r="N740" s="59">
        <f t="shared" si="36"/>
        <v>0</v>
      </c>
      <c r="O740" s="50"/>
      <c r="P740" s="51"/>
      <c r="Q740" s="51"/>
      <c r="R740" s="51"/>
      <c r="S740" s="50"/>
      <c r="T740" s="51"/>
      <c r="U740" s="51"/>
      <c r="V740" s="51"/>
      <c r="W740" s="51"/>
      <c r="X740" s="50"/>
      <c r="Y740" s="51"/>
      <c r="Z740" s="63" t="str">
        <f t="shared" si="34"/>
        <v/>
      </c>
      <c r="AA740" s="63" t="str">
        <f t="shared" si="35"/>
        <v/>
      </c>
    </row>
    <row r="741" spans="1:27" ht="17.399999999999999" x14ac:dyDescent="0.3">
      <c r="A741" s="34"/>
      <c r="B741" s="34"/>
      <c r="C741" s="56"/>
      <c r="D741" s="37"/>
      <c r="E741" s="55" t="str">
        <f>IF(D741="","",IFERROR(VLOOKUP(D741,Table3[Name]:Table3[OK],6,0),"Please pick an organisation from the list. If your organisation is not in the list, pick ´New organisation´ from the list, and go to the instructions tab to fill the organisation's details"))</f>
        <v/>
      </c>
      <c r="F741" s="48"/>
      <c r="G741" s="39"/>
      <c r="H741" s="55" t="str">
        <f>IFERROR(VLOOKUP(G741,#REF!,5,0),"")</f>
        <v/>
      </c>
      <c r="I741" s="1"/>
      <c r="J741" s="1"/>
      <c r="K741" s="1"/>
      <c r="L741" s="58">
        <v>0</v>
      </c>
      <c r="M741" s="58">
        <v>0</v>
      </c>
      <c r="N741" s="59">
        <f t="shared" si="36"/>
        <v>0</v>
      </c>
      <c r="O741" s="50"/>
      <c r="P741" s="51"/>
      <c r="Q741" s="51"/>
      <c r="R741" s="51"/>
      <c r="S741" s="50"/>
      <c r="T741" s="51"/>
      <c r="U741" s="51"/>
      <c r="V741" s="51"/>
      <c r="W741" s="51"/>
      <c r="X741" s="50"/>
      <c r="Y741" s="51"/>
      <c r="Z741" s="63" t="str">
        <f t="shared" si="34"/>
        <v/>
      </c>
      <c r="AA741" s="63" t="str">
        <f t="shared" si="35"/>
        <v/>
      </c>
    </row>
    <row r="742" spans="1:27" ht="17.399999999999999" x14ac:dyDescent="0.3">
      <c r="A742" s="34"/>
      <c r="B742" s="34"/>
      <c r="C742" s="56"/>
      <c r="D742" s="37"/>
      <c r="E742" s="55" t="str">
        <f>IF(D742="","",IFERROR(VLOOKUP(D742,Table3[Name]:Table3[OK],6,0),"Please pick an organisation from the list. If your organisation is not in the list, pick ´New organisation´ from the list, and go to the instructions tab to fill the organisation's details"))</f>
        <v/>
      </c>
      <c r="F742" s="48"/>
      <c r="G742" s="39"/>
      <c r="H742" s="55" t="str">
        <f>IFERROR(VLOOKUP(G742,#REF!,5,0),"")</f>
        <v/>
      </c>
      <c r="I742" s="1"/>
      <c r="J742" s="1"/>
      <c r="K742" s="1"/>
      <c r="L742" s="58">
        <v>0</v>
      </c>
      <c r="M742" s="58">
        <v>0</v>
      </c>
      <c r="N742" s="59">
        <f t="shared" si="36"/>
        <v>0</v>
      </c>
      <c r="O742" s="50"/>
      <c r="P742" s="51"/>
      <c r="Q742" s="51"/>
      <c r="R742" s="51"/>
      <c r="S742" s="50"/>
      <c r="T742" s="51"/>
      <c r="U742" s="51"/>
      <c r="V742" s="51"/>
      <c r="W742" s="51"/>
      <c r="X742" s="50"/>
      <c r="Y742" s="51"/>
      <c r="Z742" s="63" t="str">
        <f t="shared" si="34"/>
        <v/>
      </c>
      <c r="AA742" s="63" t="str">
        <f t="shared" si="35"/>
        <v/>
      </c>
    </row>
    <row r="743" spans="1:27" ht="17.399999999999999" x14ac:dyDescent="0.3">
      <c r="A743" s="34"/>
      <c r="B743" s="34"/>
      <c r="C743" s="56"/>
      <c r="D743" s="37"/>
      <c r="E743" s="55" t="str">
        <f>IF(D743="","",IFERROR(VLOOKUP(D743,Table3[Name]:Table3[OK],6,0),"Please pick an organisation from the list. If your organisation is not in the list, pick ´New organisation´ from the list, and go to the instructions tab to fill the organisation's details"))</f>
        <v/>
      </c>
      <c r="F743" s="48"/>
      <c r="G743" s="39"/>
      <c r="H743" s="55" t="str">
        <f>IFERROR(VLOOKUP(G743,#REF!,5,0),"")</f>
        <v/>
      </c>
      <c r="I743" s="1"/>
      <c r="J743" s="1"/>
      <c r="K743" s="1"/>
      <c r="L743" s="58">
        <v>0</v>
      </c>
      <c r="M743" s="58">
        <v>0</v>
      </c>
      <c r="N743" s="59">
        <f t="shared" si="36"/>
        <v>0</v>
      </c>
      <c r="O743" s="50"/>
      <c r="P743" s="51"/>
      <c r="Q743" s="51"/>
      <c r="R743" s="51"/>
      <c r="S743" s="50"/>
      <c r="T743" s="51"/>
      <c r="U743" s="51"/>
      <c r="V743" s="51"/>
      <c r="W743" s="51"/>
      <c r="X743" s="50"/>
      <c r="Y743" s="51"/>
      <c r="Z743" s="63" t="str">
        <f t="shared" si="34"/>
        <v/>
      </c>
      <c r="AA743" s="63" t="str">
        <f t="shared" si="35"/>
        <v/>
      </c>
    </row>
    <row r="744" spans="1:27" ht="17.399999999999999" x14ac:dyDescent="0.3">
      <c r="A744" s="34"/>
      <c r="B744" s="34"/>
      <c r="C744" s="56"/>
      <c r="D744" s="37"/>
      <c r="E744" s="55" t="str">
        <f>IF(D744="","",IFERROR(VLOOKUP(D744,Table3[Name]:Table3[OK],6,0),"Please pick an organisation from the list. If your organisation is not in the list, pick ´New organisation´ from the list, and go to the instructions tab to fill the organisation's details"))</f>
        <v/>
      </c>
      <c r="F744" s="48"/>
      <c r="G744" s="39"/>
      <c r="H744" s="55" t="str">
        <f>IFERROR(VLOOKUP(G744,#REF!,5,0),"")</f>
        <v/>
      </c>
      <c r="I744" s="1"/>
      <c r="J744" s="1"/>
      <c r="K744" s="1"/>
      <c r="L744" s="58">
        <v>0</v>
      </c>
      <c r="M744" s="58">
        <v>0</v>
      </c>
      <c r="N744" s="59">
        <f t="shared" si="36"/>
        <v>0</v>
      </c>
      <c r="O744" s="50"/>
      <c r="P744" s="51"/>
      <c r="Q744" s="51"/>
      <c r="R744" s="51"/>
      <c r="S744" s="50"/>
      <c r="T744" s="51"/>
      <c r="U744" s="51"/>
      <c r="V744" s="51"/>
      <c r="W744" s="51"/>
      <c r="X744" s="50"/>
      <c r="Y744" s="51"/>
      <c r="Z744" s="63" t="str">
        <f t="shared" si="34"/>
        <v/>
      </c>
      <c r="AA744" s="63" t="str">
        <f t="shared" si="35"/>
        <v/>
      </c>
    </row>
    <row r="745" spans="1:27" ht="17.399999999999999" x14ac:dyDescent="0.3">
      <c r="A745" s="34"/>
      <c r="B745" s="34"/>
      <c r="C745" s="56"/>
      <c r="D745" s="37"/>
      <c r="E745" s="55" t="str">
        <f>IF(D745="","",IFERROR(VLOOKUP(D745,Table3[Name]:Table3[OK],6,0),"Please pick an organisation from the list. If your organisation is not in the list, pick ´New organisation´ from the list, and go to the instructions tab to fill the organisation's details"))</f>
        <v/>
      </c>
      <c r="F745" s="48"/>
      <c r="G745" s="39"/>
      <c r="H745" s="55" t="str">
        <f>IFERROR(VLOOKUP(G745,#REF!,5,0),"")</f>
        <v/>
      </c>
      <c r="I745" s="1"/>
      <c r="J745" s="1"/>
      <c r="K745" s="1"/>
      <c r="L745" s="58">
        <v>0</v>
      </c>
      <c r="M745" s="58">
        <v>0</v>
      </c>
      <c r="N745" s="59">
        <f t="shared" si="36"/>
        <v>0</v>
      </c>
      <c r="O745" s="50"/>
      <c r="P745" s="51"/>
      <c r="Q745" s="51"/>
      <c r="R745" s="51"/>
      <c r="S745" s="50"/>
      <c r="T745" s="51"/>
      <c r="U745" s="51"/>
      <c r="V745" s="51"/>
      <c r="W745" s="51"/>
      <c r="X745" s="50"/>
      <c r="Y745" s="51"/>
      <c r="Z745" s="63" t="str">
        <f t="shared" si="34"/>
        <v/>
      </c>
      <c r="AA745" s="63" t="str">
        <f t="shared" si="35"/>
        <v/>
      </c>
    </row>
    <row r="746" spans="1:27" ht="17.399999999999999" x14ac:dyDescent="0.3">
      <c r="A746" s="34"/>
      <c r="B746" s="34"/>
      <c r="C746" s="56"/>
      <c r="D746" s="37"/>
      <c r="E746" s="55" t="str">
        <f>IF(D746="","",IFERROR(VLOOKUP(D746,Table3[Name]:Table3[OK],6,0),"Please pick an organisation from the list. If your organisation is not in the list, pick ´New organisation´ from the list, and go to the instructions tab to fill the organisation's details"))</f>
        <v/>
      </c>
      <c r="F746" s="48"/>
      <c r="G746" s="39"/>
      <c r="H746" s="55" t="str">
        <f>IFERROR(VLOOKUP(G746,#REF!,5,0),"")</f>
        <v/>
      </c>
      <c r="I746" s="1"/>
      <c r="J746" s="1"/>
      <c r="K746" s="1"/>
      <c r="L746" s="58">
        <v>0</v>
      </c>
      <c r="M746" s="58">
        <v>0</v>
      </c>
      <c r="N746" s="59">
        <f t="shared" si="36"/>
        <v>0</v>
      </c>
      <c r="O746" s="50"/>
      <c r="P746" s="51"/>
      <c r="Q746" s="51"/>
      <c r="R746" s="51"/>
      <c r="S746" s="50"/>
      <c r="T746" s="51"/>
      <c r="U746" s="51"/>
      <c r="V746" s="51"/>
      <c r="W746" s="51"/>
      <c r="X746" s="50"/>
      <c r="Y746" s="51"/>
      <c r="Z746" s="63" t="str">
        <f t="shared" si="34"/>
        <v/>
      </c>
      <c r="AA746" s="63" t="str">
        <f t="shared" si="35"/>
        <v/>
      </c>
    </row>
    <row r="747" spans="1:27" ht="17.399999999999999" x14ac:dyDescent="0.3">
      <c r="A747" s="34"/>
      <c r="B747" s="34"/>
      <c r="C747" s="56"/>
      <c r="D747" s="37"/>
      <c r="E747" s="55" t="str">
        <f>IF(D747="","",IFERROR(VLOOKUP(D747,Table3[Name]:Table3[OK],6,0),"Please pick an organisation from the list. If your organisation is not in the list, pick ´New organisation´ from the list, and go to the instructions tab to fill the organisation's details"))</f>
        <v/>
      </c>
      <c r="F747" s="48"/>
      <c r="G747" s="39"/>
      <c r="H747" s="55" t="str">
        <f>IFERROR(VLOOKUP(G747,#REF!,5,0),"")</f>
        <v/>
      </c>
      <c r="I747" s="1"/>
      <c r="J747" s="1"/>
      <c r="K747" s="1"/>
      <c r="L747" s="58">
        <v>0</v>
      </c>
      <c r="M747" s="58">
        <v>0</v>
      </c>
      <c r="N747" s="59">
        <f t="shared" si="36"/>
        <v>0</v>
      </c>
      <c r="O747" s="50"/>
      <c r="P747" s="51"/>
      <c r="Q747" s="51"/>
      <c r="R747" s="51"/>
      <c r="S747" s="50"/>
      <c r="T747" s="51"/>
      <c r="U747" s="51"/>
      <c r="V747" s="51"/>
      <c r="W747" s="51"/>
      <c r="X747" s="50"/>
      <c r="Y747" s="51"/>
      <c r="Z747" s="63" t="str">
        <f t="shared" si="34"/>
        <v/>
      </c>
      <c r="AA747" s="63" t="str">
        <f t="shared" si="35"/>
        <v/>
      </c>
    </row>
    <row r="748" spans="1:27" ht="17.399999999999999" x14ac:dyDescent="0.3">
      <c r="A748" s="34"/>
      <c r="B748" s="34"/>
      <c r="C748" s="56"/>
      <c r="D748" s="37"/>
      <c r="E748" s="55" t="str">
        <f>IF(D748="","",IFERROR(VLOOKUP(D748,Table3[Name]:Table3[OK],6,0),"Please pick an organisation from the list. If your organisation is not in the list, pick ´New organisation´ from the list, and go to the instructions tab to fill the organisation's details"))</f>
        <v/>
      </c>
      <c r="F748" s="48"/>
      <c r="G748" s="39"/>
      <c r="H748" s="55" t="str">
        <f>IFERROR(VLOOKUP(G748,#REF!,5,0),"")</f>
        <v/>
      </c>
      <c r="I748" s="1"/>
      <c r="J748" s="1"/>
      <c r="K748" s="1"/>
      <c r="L748" s="58">
        <v>0</v>
      </c>
      <c r="M748" s="58">
        <v>0</v>
      </c>
      <c r="N748" s="59">
        <f t="shared" si="36"/>
        <v>0</v>
      </c>
      <c r="O748" s="50"/>
      <c r="P748" s="51"/>
      <c r="Q748" s="51"/>
      <c r="R748" s="51"/>
      <c r="S748" s="50"/>
      <c r="T748" s="51"/>
      <c r="U748" s="51"/>
      <c r="V748" s="51"/>
      <c r="W748" s="51"/>
      <c r="X748" s="50"/>
      <c r="Y748" s="51"/>
      <c r="Z748" s="63" t="str">
        <f t="shared" si="34"/>
        <v/>
      </c>
      <c r="AA748" s="63" t="str">
        <f t="shared" si="35"/>
        <v/>
      </c>
    </row>
    <row r="749" spans="1:27" ht="17.399999999999999" x14ac:dyDescent="0.3">
      <c r="A749" s="34"/>
      <c r="B749" s="34"/>
      <c r="C749" s="56"/>
      <c r="D749" s="37"/>
      <c r="E749" s="55" t="str">
        <f>IF(D749="","",IFERROR(VLOOKUP(D749,Table3[Name]:Table3[OK],6,0),"Please pick an organisation from the list. If your organisation is not in the list, pick ´New organisation´ from the list, and go to the instructions tab to fill the organisation's details"))</f>
        <v/>
      </c>
      <c r="F749" s="48"/>
      <c r="G749" s="39"/>
      <c r="H749" s="55" t="str">
        <f>IFERROR(VLOOKUP(G749,#REF!,5,0),"")</f>
        <v/>
      </c>
      <c r="I749" s="1"/>
      <c r="J749" s="1"/>
      <c r="K749" s="1"/>
      <c r="L749" s="58">
        <v>0</v>
      </c>
      <c r="M749" s="58">
        <v>0</v>
      </c>
      <c r="N749" s="59">
        <f t="shared" si="36"/>
        <v>0</v>
      </c>
      <c r="O749" s="50"/>
      <c r="P749" s="51"/>
      <c r="Q749" s="51"/>
      <c r="R749" s="51"/>
      <c r="S749" s="50"/>
      <c r="T749" s="51"/>
      <c r="U749" s="51"/>
      <c r="V749" s="51"/>
      <c r="W749" s="51"/>
      <c r="X749" s="50"/>
      <c r="Y749" s="51"/>
      <c r="Z749" s="63" t="str">
        <f t="shared" si="34"/>
        <v/>
      </c>
      <c r="AA749" s="63" t="str">
        <f t="shared" si="35"/>
        <v/>
      </c>
    </row>
    <row r="750" spans="1:27" ht="17.399999999999999" x14ac:dyDescent="0.3">
      <c r="A750" s="34"/>
      <c r="B750" s="34"/>
      <c r="C750" s="56"/>
      <c r="D750" s="37"/>
      <c r="E750" s="55" t="str">
        <f>IF(D750="","",IFERROR(VLOOKUP(D750,Table3[Name]:Table3[OK],6,0),"Please pick an organisation from the list. If your organisation is not in the list, pick ´New organisation´ from the list, and go to the instructions tab to fill the organisation's details"))</f>
        <v/>
      </c>
      <c r="F750" s="48"/>
      <c r="G750" s="39"/>
      <c r="H750" s="55" t="str">
        <f>IFERROR(VLOOKUP(G750,#REF!,5,0),"")</f>
        <v/>
      </c>
      <c r="I750" s="1"/>
      <c r="J750" s="1"/>
      <c r="K750" s="1"/>
      <c r="L750" s="58">
        <v>0</v>
      </c>
      <c r="M750" s="58">
        <v>0</v>
      </c>
      <c r="N750" s="59">
        <f t="shared" si="36"/>
        <v>0</v>
      </c>
      <c r="O750" s="50"/>
      <c r="P750" s="51"/>
      <c r="Q750" s="51"/>
      <c r="R750" s="51"/>
      <c r="S750" s="50"/>
      <c r="T750" s="51"/>
      <c r="U750" s="51"/>
      <c r="V750" s="51"/>
      <c r="W750" s="51"/>
      <c r="X750" s="50"/>
      <c r="Y750" s="51"/>
      <c r="Z750" s="63" t="str">
        <f t="shared" si="34"/>
        <v/>
      </c>
      <c r="AA750" s="63" t="str">
        <f t="shared" si="35"/>
        <v/>
      </c>
    </row>
    <row r="751" spans="1:27" ht="17.399999999999999" x14ac:dyDescent="0.3">
      <c r="A751" s="34"/>
      <c r="B751" s="34"/>
      <c r="C751" s="56"/>
      <c r="D751" s="37"/>
      <c r="E751" s="55" t="str">
        <f>IF(D751="","",IFERROR(VLOOKUP(D751,Table3[Name]:Table3[OK],6,0),"Please pick an organisation from the list. If your organisation is not in the list, pick ´New organisation´ from the list, and go to the instructions tab to fill the organisation's details"))</f>
        <v/>
      </c>
      <c r="F751" s="48"/>
      <c r="G751" s="39"/>
      <c r="H751" s="55" t="str">
        <f>IFERROR(VLOOKUP(G751,#REF!,5,0),"")</f>
        <v/>
      </c>
      <c r="I751" s="1"/>
      <c r="J751" s="1"/>
      <c r="K751" s="1"/>
      <c r="L751" s="58">
        <v>0</v>
      </c>
      <c r="M751" s="58">
        <v>0</v>
      </c>
      <c r="N751" s="59">
        <f t="shared" si="36"/>
        <v>0</v>
      </c>
      <c r="O751" s="50"/>
      <c r="P751" s="51"/>
      <c r="Q751" s="51"/>
      <c r="R751" s="51"/>
      <c r="S751" s="50"/>
      <c r="T751" s="51"/>
      <c r="U751" s="51"/>
      <c r="V751" s="51"/>
      <c r="W751" s="51"/>
      <c r="X751" s="50"/>
      <c r="Y751" s="51"/>
      <c r="Z751" s="63" t="str">
        <f t="shared" si="34"/>
        <v/>
      </c>
      <c r="AA751" s="63" t="str">
        <f t="shared" si="35"/>
        <v/>
      </c>
    </row>
    <row r="752" spans="1:27" ht="17.399999999999999" x14ac:dyDescent="0.3">
      <c r="A752" s="34"/>
      <c r="B752" s="34"/>
      <c r="C752" s="56"/>
      <c r="D752" s="37"/>
      <c r="E752" s="55" t="str">
        <f>IF(D752="","",IFERROR(VLOOKUP(D752,Table3[Name]:Table3[OK],6,0),"Please pick an organisation from the list. If your organisation is not in the list, pick ´New organisation´ from the list, and go to the instructions tab to fill the organisation's details"))</f>
        <v/>
      </c>
      <c r="F752" s="48"/>
      <c r="G752" s="39"/>
      <c r="H752" s="55" t="str">
        <f>IFERROR(VLOOKUP(G752,#REF!,5,0),"")</f>
        <v/>
      </c>
      <c r="I752" s="1"/>
      <c r="J752" s="1"/>
      <c r="K752" s="1"/>
      <c r="L752" s="58">
        <v>0</v>
      </c>
      <c r="M752" s="58">
        <v>0</v>
      </c>
      <c r="N752" s="59">
        <f t="shared" si="36"/>
        <v>0</v>
      </c>
      <c r="O752" s="50"/>
      <c r="P752" s="51"/>
      <c r="Q752" s="51"/>
      <c r="R752" s="51"/>
      <c r="S752" s="50"/>
      <c r="T752" s="51"/>
      <c r="U752" s="51"/>
      <c r="V752" s="51"/>
      <c r="W752" s="51"/>
      <c r="X752" s="50"/>
      <c r="Y752" s="51"/>
      <c r="Z752" s="63" t="str">
        <f t="shared" si="34"/>
        <v/>
      </c>
      <c r="AA752" s="63" t="str">
        <f t="shared" si="35"/>
        <v/>
      </c>
    </row>
    <row r="753" spans="1:27" ht="17.399999999999999" x14ac:dyDescent="0.3">
      <c r="A753" s="34"/>
      <c r="B753" s="34"/>
      <c r="C753" s="56"/>
      <c r="D753" s="37"/>
      <c r="E753" s="55" t="str">
        <f>IF(D753="","",IFERROR(VLOOKUP(D753,Table3[Name]:Table3[OK],6,0),"Please pick an organisation from the list. If your organisation is not in the list, pick ´New organisation´ from the list, and go to the instructions tab to fill the organisation's details"))</f>
        <v/>
      </c>
      <c r="F753" s="48"/>
      <c r="G753" s="39"/>
      <c r="H753" s="55" t="str">
        <f>IFERROR(VLOOKUP(G753,#REF!,5,0),"")</f>
        <v/>
      </c>
      <c r="I753" s="1"/>
      <c r="J753" s="1"/>
      <c r="K753" s="1"/>
      <c r="L753" s="58">
        <v>0</v>
      </c>
      <c r="M753" s="58">
        <v>0</v>
      </c>
      <c r="N753" s="59">
        <f t="shared" si="36"/>
        <v>0</v>
      </c>
      <c r="O753" s="50"/>
      <c r="P753" s="51"/>
      <c r="Q753" s="51"/>
      <c r="R753" s="51"/>
      <c r="S753" s="50"/>
      <c r="T753" s="51"/>
      <c r="U753" s="51"/>
      <c r="V753" s="51"/>
      <c r="W753" s="51"/>
      <c r="X753" s="50"/>
      <c r="Y753" s="51"/>
      <c r="Z753" s="63" t="str">
        <f t="shared" si="34"/>
        <v/>
      </c>
      <c r="AA753" s="63" t="str">
        <f t="shared" si="35"/>
        <v/>
      </c>
    </row>
    <row r="754" spans="1:27" ht="17.399999999999999" x14ac:dyDescent="0.3">
      <c r="A754" s="34"/>
      <c r="B754" s="34"/>
      <c r="C754" s="56"/>
      <c r="D754" s="37"/>
      <c r="E754" s="55" t="str">
        <f>IF(D754="","",IFERROR(VLOOKUP(D754,Table3[Name]:Table3[OK],6,0),"Please pick an organisation from the list. If your organisation is not in the list, pick ´New organisation´ from the list, and go to the instructions tab to fill the organisation's details"))</f>
        <v/>
      </c>
      <c r="F754" s="48"/>
      <c r="G754" s="39"/>
      <c r="H754" s="55" t="str">
        <f>IFERROR(VLOOKUP(G754,#REF!,5,0),"")</f>
        <v/>
      </c>
      <c r="I754" s="1"/>
      <c r="J754" s="1"/>
      <c r="K754" s="1"/>
      <c r="L754" s="58">
        <v>0</v>
      </c>
      <c r="M754" s="58">
        <v>0</v>
      </c>
      <c r="N754" s="59">
        <f t="shared" si="36"/>
        <v>0</v>
      </c>
      <c r="O754" s="50"/>
      <c r="P754" s="51"/>
      <c r="Q754" s="51"/>
      <c r="R754" s="51"/>
      <c r="S754" s="50"/>
      <c r="T754" s="51"/>
      <c r="U754" s="51"/>
      <c r="V754" s="51"/>
      <c r="W754" s="51"/>
      <c r="X754" s="50"/>
      <c r="Y754" s="51"/>
      <c r="Z754" s="63" t="str">
        <f t="shared" si="34"/>
        <v/>
      </c>
      <c r="AA754" s="63" t="str">
        <f t="shared" si="35"/>
        <v/>
      </c>
    </row>
    <row r="755" spans="1:27" ht="17.399999999999999" x14ac:dyDescent="0.3">
      <c r="A755" s="34"/>
      <c r="B755" s="34"/>
      <c r="C755" s="56"/>
      <c r="D755" s="37"/>
      <c r="E755" s="55" t="str">
        <f>IF(D755="","",IFERROR(VLOOKUP(D755,Table3[Name]:Table3[OK],6,0),"Please pick an organisation from the list. If your organisation is not in the list, pick ´New organisation´ from the list, and go to the instructions tab to fill the organisation's details"))</f>
        <v/>
      </c>
      <c r="F755" s="48"/>
      <c r="G755" s="39"/>
      <c r="H755" s="55" t="str">
        <f>IFERROR(VLOOKUP(G755,#REF!,5,0),"")</f>
        <v/>
      </c>
      <c r="I755" s="1"/>
      <c r="J755" s="1"/>
      <c r="K755" s="1"/>
      <c r="L755" s="58">
        <v>0</v>
      </c>
      <c r="M755" s="58">
        <v>0</v>
      </c>
      <c r="N755" s="59">
        <f t="shared" si="36"/>
        <v>0</v>
      </c>
      <c r="O755" s="50"/>
      <c r="P755" s="51"/>
      <c r="Q755" s="51"/>
      <c r="R755" s="51"/>
      <c r="S755" s="50"/>
      <c r="T755" s="51"/>
      <c r="U755" s="51"/>
      <c r="V755" s="51"/>
      <c r="W755" s="51"/>
      <c r="X755" s="50"/>
      <c r="Y755" s="51"/>
      <c r="Z755" s="63" t="str">
        <f t="shared" si="34"/>
        <v/>
      </c>
      <c r="AA755" s="63" t="str">
        <f t="shared" si="35"/>
        <v/>
      </c>
    </row>
    <row r="756" spans="1:27" ht="17.399999999999999" x14ac:dyDescent="0.3">
      <c r="A756" s="34"/>
      <c r="B756" s="34"/>
      <c r="C756" s="56"/>
      <c r="D756" s="37"/>
      <c r="E756" s="55" t="str">
        <f>IF(D756="","",IFERROR(VLOOKUP(D756,Table3[Name]:Table3[OK],6,0),"Please pick an organisation from the list. If your organisation is not in the list, pick ´New organisation´ from the list, and go to the instructions tab to fill the organisation's details"))</f>
        <v/>
      </c>
      <c r="F756" s="48"/>
      <c r="G756" s="39"/>
      <c r="H756" s="55" t="str">
        <f>IFERROR(VLOOKUP(G756,#REF!,5,0),"")</f>
        <v/>
      </c>
      <c r="I756" s="1"/>
      <c r="J756" s="1"/>
      <c r="K756" s="1"/>
      <c r="L756" s="58">
        <v>0</v>
      </c>
      <c r="M756" s="58">
        <v>0</v>
      </c>
      <c r="N756" s="59">
        <f t="shared" si="36"/>
        <v>0</v>
      </c>
      <c r="O756" s="50"/>
      <c r="P756" s="51"/>
      <c r="Q756" s="51"/>
      <c r="R756" s="51"/>
      <c r="S756" s="50"/>
      <c r="T756" s="51"/>
      <c r="U756" s="51"/>
      <c r="V756" s="51"/>
      <c r="W756" s="51"/>
      <c r="X756" s="50"/>
      <c r="Y756" s="51"/>
      <c r="Z756" s="63" t="str">
        <f t="shared" si="34"/>
        <v/>
      </c>
      <c r="AA756" s="63" t="str">
        <f t="shared" si="35"/>
        <v/>
      </c>
    </row>
    <row r="757" spans="1:27" ht="17.399999999999999" x14ac:dyDescent="0.3">
      <c r="A757" s="34"/>
      <c r="B757" s="34"/>
      <c r="C757" s="56"/>
      <c r="D757" s="37"/>
      <c r="E757" s="55" t="str">
        <f>IF(D757="","",IFERROR(VLOOKUP(D757,Table3[Name]:Table3[OK],6,0),"Please pick an organisation from the list. If your organisation is not in the list, pick ´New organisation´ from the list, and go to the instructions tab to fill the organisation's details"))</f>
        <v/>
      </c>
      <c r="F757" s="48"/>
      <c r="G757" s="39"/>
      <c r="H757" s="55" t="str">
        <f>IFERROR(VLOOKUP(G757,#REF!,5,0),"")</f>
        <v/>
      </c>
      <c r="I757" s="1"/>
      <c r="J757" s="1"/>
      <c r="K757" s="1"/>
      <c r="L757" s="58">
        <v>0</v>
      </c>
      <c r="M757" s="58">
        <v>0</v>
      </c>
      <c r="N757" s="59">
        <f t="shared" si="36"/>
        <v>0</v>
      </c>
      <c r="O757" s="50"/>
      <c r="P757" s="51"/>
      <c r="Q757" s="51"/>
      <c r="R757" s="51"/>
      <c r="S757" s="50"/>
      <c r="T757" s="51"/>
      <c r="U757" s="51"/>
      <c r="V757" s="51"/>
      <c r="W757" s="51"/>
      <c r="X757" s="50"/>
      <c r="Y757" s="51"/>
      <c r="Z757" s="63" t="str">
        <f t="shared" si="34"/>
        <v/>
      </c>
      <c r="AA757" s="63" t="str">
        <f t="shared" si="35"/>
        <v/>
      </c>
    </row>
    <row r="758" spans="1:27" ht="17.399999999999999" x14ac:dyDescent="0.3">
      <c r="A758" s="34"/>
      <c r="B758" s="34"/>
      <c r="C758" s="56"/>
      <c r="D758" s="37"/>
      <c r="E758" s="55" t="str">
        <f>IF(D758="","",IFERROR(VLOOKUP(D758,Table3[Name]:Table3[OK],6,0),"Please pick an organisation from the list. If your organisation is not in the list, pick ´New organisation´ from the list, and go to the instructions tab to fill the organisation's details"))</f>
        <v/>
      </c>
      <c r="F758" s="48"/>
      <c r="G758" s="39"/>
      <c r="H758" s="55" t="str">
        <f>IFERROR(VLOOKUP(G758,#REF!,5,0),"")</f>
        <v/>
      </c>
      <c r="I758" s="1"/>
      <c r="J758" s="1"/>
      <c r="K758" s="1"/>
      <c r="L758" s="58">
        <v>0</v>
      </c>
      <c r="M758" s="58">
        <v>0</v>
      </c>
      <c r="N758" s="59">
        <f t="shared" si="36"/>
        <v>0</v>
      </c>
      <c r="O758" s="50"/>
      <c r="P758" s="51"/>
      <c r="Q758" s="51"/>
      <c r="R758" s="51"/>
      <c r="S758" s="50"/>
      <c r="T758" s="51"/>
      <c r="U758" s="51"/>
      <c r="V758" s="51"/>
      <c r="W758" s="51"/>
      <c r="X758" s="50"/>
      <c r="Y758" s="51"/>
      <c r="Z758" s="63" t="str">
        <f t="shared" si="34"/>
        <v/>
      </c>
      <c r="AA758" s="63" t="str">
        <f t="shared" si="35"/>
        <v/>
      </c>
    </row>
    <row r="759" spans="1:27" ht="17.399999999999999" x14ac:dyDescent="0.3">
      <c r="A759" s="34"/>
      <c r="B759" s="34"/>
      <c r="C759" s="56"/>
      <c r="D759" s="37"/>
      <c r="E759" s="55" t="str">
        <f>IF(D759="","",IFERROR(VLOOKUP(D759,Table3[Name]:Table3[OK],6,0),"Please pick an organisation from the list. If your organisation is not in the list, pick ´New organisation´ from the list, and go to the instructions tab to fill the organisation's details"))</f>
        <v/>
      </c>
      <c r="F759" s="48"/>
      <c r="G759" s="39"/>
      <c r="H759" s="55" t="str">
        <f>IFERROR(VLOOKUP(G759,#REF!,5,0),"")</f>
        <v/>
      </c>
      <c r="I759" s="1"/>
      <c r="J759" s="1"/>
      <c r="K759" s="1"/>
      <c r="L759" s="58">
        <v>0</v>
      </c>
      <c r="M759" s="58">
        <v>0</v>
      </c>
      <c r="N759" s="59">
        <f t="shared" si="36"/>
        <v>0</v>
      </c>
      <c r="O759" s="50"/>
      <c r="P759" s="51"/>
      <c r="Q759" s="51"/>
      <c r="R759" s="51"/>
      <c r="S759" s="50"/>
      <c r="T759" s="51"/>
      <c r="U759" s="51"/>
      <c r="V759" s="51"/>
      <c r="W759" s="51"/>
      <c r="X759" s="50"/>
      <c r="Y759" s="51"/>
      <c r="Z759" s="63" t="str">
        <f t="shared" si="34"/>
        <v/>
      </c>
      <c r="AA759" s="63" t="str">
        <f t="shared" si="35"/>
        <v/>
      </c>
    </row>
    <row r="760" spans="1:27" ht="17.399999999999999" x14ac:dyDescent="0.3">
      <c r="A760" s="34"/>
      <c r="B760" s="34"/>
      <c r="C760" s="56"/>
      <c r="D760" s="37"/>
      <c r="E760" s="55" t="str">
        <f>IF(D760="","",IFERROR(VLOOKUP(D760,Table3[Name]:Table3[OK],6,0),"Please pick an organisation from the list. If your organisation is not in the list, pick ´New organisation´ from the list, and go to the instructions tab to fill the organisation's details"))</f>
        <v/>
      </c>
      <c r="F760" s="48"/>
      <c r="G760" s="39"/>
      <c r="H760" s="55" t="str">
        <f>IFERROR(VLOOKUP(G760,#REF!,5,0),"")</f>
        <v/>
      </c>
      <c r="I760" s="1"/>
      <c r="J760" s="1"/>
      <c r="K760" s="1"/>
      <c r="L760" s="58">
        <v>0</v>
      </c>
      <c r="M760" s="58">
        <v>0</v>
      </c>
      <c r="N760" s="59">
        <f t="shared" si="36"/>
        <v>0</v>
      </c>
      <c r="O760" s="50"/>
      <c r="P760" s="51"/>
      <c r="Q760" s="51"/>
      <c r="R760" s="51"/>
      <c r="S760" s="50"/>
      <c r="T760" s="51"/>
      <c r="U760" s="51"/>
      <c r="V760" s="51"/>
      <c r="W760" s="51"/>
      <c r="X760" s="50"/>
      <c r="Y760" s="51"/>
      <c r="Z760" s="63" t="str">
        <f t="shared" si="34"/>
        <v/>
      </c>
      <c r="AA760" s="63" t="str">
        <f t="shared" si="35"/>
        <v/>
      </c>
    </row>
    <row r="761" spans="1:27" ht="17.399999999999999" x14ac:dyDescent="0.3">
      <c r="A761" s="34"/>
      <c r="B761" s="34"/>
      <c r="C761" s="56"/>
      <c r="D761" s="37"/>
      <c r="E761" s="55" t="str">
        <f>IF(D761="","",IFERROR(VLOOKUP(D761,Table3[Name]:Table3[OK],6,0),"Please pick an organisation from the list. If your organisation is not in the list, pick ´New organisation´ from the list, and go to the instructions tab to fill the organisation's details"))</f>
        <v/>
      </c>
      <c r="F761" s="48"/>
      <c r="G761" s="39"/>
      <c r="H761" s="55" t="str">
        <f>IFERROR(VLOOKUP(G761,#REF!,5,0),"")</f>
        <v/>
      </c>
      <c r="I761" s="1"/>
      <c r="J761" s="1"/>
      <c r="K761" s="1"/>
      <c r="L761" s="58">
        <v>0</v>
      </c>
      <c r="M761" s="58">
        <v>0</v>
      </c>
      <c r="N761" s="59">
        <f t="shared" si="36"/>
        <v>0</v>
      </c>
      <c r="O761" s="50"/>
      <c r="P761" s="51"/>
      <c r="Q761" s="51"/>
      <c r="R761" s="51"/>
      <c r="S761" s="50"/>
      <c r="T761" s="51"/>
      <c r="U761" s="51"/>
      <c r="V761" s="51"/>
      <c r="W761" s="51"/>
      <c r="X761" s="50"/>
      <c r="Y761" s="51"/>
      <c r="Z761" s="63" t="str">
        <f t="shared" si="34"/>
        <v/>
      </c>
      <c r="AA761" s="63" t="str">
        <f t="shared" si="35"/>
        <v/>
      </c>
    </row>
    <row r="762" spans="1:27" ht="17.399999999999999" x14ac:dyDescent="0.3">
      <c r="A762" s="34"/>
      <c r="B762" s="34"/>
      <c r="C762" s="56"/>
      <c r="D762" s="37"/>
      <c r="E762" s="55" t="str">
        <f>IF(D762="","",IFERROR(VLOOKUP(D762,Table3[Name]:Table3[OK],6,0),"Please pick an organisation from the list. If your organisation is not in the list, pick ´New organisation´ from the list, and go to the instructions tab to fill the organisation's details"))</f>
        <v/>
      </c>
      <c r="F762" s="48"/>
      <c r="G762" s="39"/>
      <c r="H762" s="55" t="str">
        <f>IFERROR(VLOOKUP(G762,#REF!,5,0),"")</f>
        <v/>
      </c>
      <c r="I762" s="1"/>
      <c r="J762" s="1"/>
      <c r="K762" s="1"/>
      <c r="L762" s="58">
        <v>0</v>
      </c>
      <c r="M762" s="58">
        <v>0</v>
      </c>
      <c r="N762" s="59">
        <f t="shared" si="36"/>
        <v>0</v>
      </c>
      <c r="O762" s="50"/>
      <c r="P762" s="51"/>
      <c r="Q762" s="51"/>
      <c r="R762" s="51"/>
      <c r="S762" s="50"/>
      <c r="T762" s="51"/>
      <c r="U762" s="51"/>
      <c r="V762" s="51"/>
      <c r="W762" s="51"/>
      <c r="X762" s="50"/>
      <c r="Y762" s="51"/>
      <c r="Z762" s="63" t="str">
        <f t="shared" si="34"/>
        <v/>
      </c>
      <c r="AA762" s="63" t="str">
        <f t="shared" si="35"/>
        <v/>
      </c>
    </row>
    <row r="763" spans="1:27" ht="17.399999999999999" x14ac:dyDescent="0.3">
      <c r="A763" s="34"/>
      <c r="B763" s="34"/>
      <c r="C763" s="56"/>
      <c r="D763" s="37"/>
      <c r="E763" s="55" t="str">
        <f>IF(D763="","",IFERROR(VLOOKUP(D763,Table3[Name]:Table3[OK],6,0),"Please pick an organisation from the list. If your organisation is not in the list, pick ´New organisation´ from the list, and go to the instructions tab to fill the organisation's details"))</f>
        <v/>
      </c>
      <c r="F763" s="48"/>
      <c r="G763" s="39"/>
      <c r="H763" s="55" t="str">
        <f>IFERROR(VLOOKUP(G763,#REF!,5,0),"")</f>
        <v/>
      </c>
      <c r="I763" s="1"/>
      <c r="J763" s="1"/>
      <c r="K763" s="1"/>
      <c r="L763" s="58">
        <v>0</v>
      </c>
      <c r="M763" s="58">
        <v>0</v>
      </c>
      <c r="N763" s="59">
        <f t="shared" si="36"/>
        <v>0</v>
      </c>
      <c r="O763" s="50"/>
      <c r="P763" s="51"/>
      <c r="Q763" s="51"/>
      <c r="R763" s="51"/>
      <c r="S763" s="50"/>
      <c r="T763" s="51"/>
      <c r="U763" s="51"/>
      <c r="V763" s="51"/>
      <c r="W763" s="51"/>
      <c r="X763" s="50"/>
      <c r="Y763" s="51"/>
      <c r="Z763" s="63" t="str">
        <f t="shared" si="34"/>
        <v/>
      </c>
      <c r="AA763" s="63" t="str">
        <f t="shared" si="35"/>
        <v/>
      </c>
    </row>
    <row r="764" spans="1:27" ht="17.399999999999999" x14ac:dyDescent="0.3">
      <c r="A764" s="34"/>
      <c r="B764" s="34"/>
      <c r="C764" s="56"/>
      <c r="D764" s="37"/>
      <c r="E764" s="55" t="str">
        <f>IF(D764="","",IFERROR(VLOOKUP(D764,Table3[Name]:Table3[OK],6,0),"Please pick an organisation from the list. If your organisation is not in the list, pick ´New organisation´ from the list, and go to the instructions tab to fill the organisation's details"))</f>
        <v/>
      </c>
      <c r="F764" s="48"/>
      <c r="G764" s="39"/>
      <c r="H764" s="55" t="str">
        <f>IFERROR(VLOOKUP(G764,#REF!,5,0),"")</f>
        <v/>
      </c>
      <c r="I764" s="1"/>
      <c r="J764" s="1"/>
      <c r="K764" s="1"/>
      <c r="L764" s="58">
        <v>0</v>
      </c>
      <c r="M764" s="58">
        <v>0</v>
      </c>
      <c r="N764" s="59">
        <f t="shared" si="36"/>
        <v>0</v>
      </c>
      <c r="O764" s="50"/>
      <c r="P764" s="51"/>
      <c r="Q764" s="51"/>
      <c r="R764" s="51"/>
      <c r="S764" s="50"/>
      <c r="T764" s="51"/>
      <c r="U764" s="51"/>
      <c r="V764" s="51"/>
      <c r="W764" s="51"/>
      <c r="X764" s="50"/>
      <c r="Y764" s="51"/>
      <c r="Z764" s="63" t="str">
        <f t="shared" si="34"/>
        <v/>
      </c>
      <c r="AA764" s="63" t="str">
        <f t="shared" si="35"/>
        <v/>
      </c>
    </row>
    <row r="765" spans="1:27" ht="17.399999999999999" x14ac:dyDescent="0.3">
      <c r="A765" s="34"/>
      <c r="B765" s="34"/>
      <c r="C765" s="56"/>
      <c r="D765" s="37"/>
      <c r="E765" s="55" t="str">
        <f>IF(D765="","",IFERROR(VLOOKUP(D765,Table3[Name]:Table3[OK],6,0),"Please pick an organisation from the list. If your organisation is not in the list, pick ´New organisation´ from the list, and go to the instructions tab to fill the organisation's details"))</f>
        <v/>
      </c>
      <c r="F765" s="48"/>
      <c r="G765" s="39"/>
      <c r="H765" s="55" t="str">
        <f>IFERROR(VLOOKUP(G765,#REF!,5,0),"")</f>
        <v/>
      </c>
      <c r="I765" s="1"/>
      <c r="J765" s="1"/>
      <c r="K765" s="1"/>
      <c r="L765" s="58">
        <v>0</v>
      </c>
      <c r="M765" s="58">
        <v>0</v>
      </c>
      <c r="N765" s="59">
        <f t="shared" si="36"/>
        <v>0</v>
      </c>
      <c r="O765" s="50"/>
      <c r="P765" s="51"/>
      <c r="Q765" s="51"/>
      <c r="R765" s="51"/>
      <c r="S765" s="50"/>
      <c r="T765" s="51"/>
      <c r="U765" s="51"/>
      <c r="V765" s="51"/>
      <c r="W765" s="51"/>
      <c r="X765" s="50"/>
      <c r="Y765" s="51"/>
      <c r="Z765" s="63" t="str">
        <f t="shared" si="34"/>
        <v/>
      </c>
      <c r="AA765" s="63" t="str">
        <f t="shared" si="35"/>
        <v/>
      </c>
    </row>
    <row r="766" spans="1:27" ht="17.399999999999999" x14ac:dyDescent="0.3">
      <c r="A766" s="34"/>
      <c r="B766" s="34"/>
      <c r="C766" s="56"/>
      <c r="D766" s="37"/>
      <c r="E766" s="55" t="str">
        <f>IF(D766="","",IFERROR(VLOOKUP(D766,Table3[Name]:Table3[OK],6,0),"Please pick an organisation from the list. If your organisation is not in the list, pick ´New organisation´ from the list, and go to the instructions tab to fill the organisation's details"))</f>
        <v/>
      </c>
      <c r="F766" s="48"/>
      <c r="G766" s="39"/>
      <c r="H766" s="55" t="str">
        <f>IFERROR(VLOOKUP(G766,#REF!,5,0),"")</f>
        <v/>
      </c>
      <c r="I766" s="1"/>
      <c r="J766" s="1"/>
      <c r="K766" s="1"/>
      <c r="L766" s="58">
        <v>0</v>
      </c>
      <c r="M766" s="58">
        <v>0</v>
      </c>
      <c r="N766" s="59">
        <f t="shared" si="36"/>
        <v>0</v>
      </c>
      <c r="O766" s="50"/>
      <c r="P766" s="51"/>
      <c r="Q766" s="51"/>
      <c r="R766" s="51"/>
      <c r="S766" s="50"/>
      <c r="T766" s="51"/>
      <c r="U766" s="51"/>
      <c r="V766" s="51"/>
      <c r="W766" s="51"/>
      <c r="X766" s="50"/>
      <c r="Y766" s="51"/>
      <c r="Z766" s="63" t="str">
        <f t="shared" si="34"/>
        <v/>
      </c>
      <c r="AA766" s="63" t="str">
        <f t="shared" si="35"/>
        <v/>
      </c>
    </row>
    <row r="767" spans="1:27" ht="17.399999999999999" x14ac:dyDescent="0.3">
      <c r="A767" s="34"/>
      <c r="B767" s="34"/>
      <c r="C767" s="56"/>
      <c r="D767" s="37"/>
      <c r="E767" s="55" t="str">
        <f>IF(D767="","",IFERROR(VLOOKUP(D767,Table3[Name]:Table3[OK],6,0),"Please pick an organisation from the list. If your organisation is not in the list, pick ´New organisation´ from the list, and go to the instructions tab to fill the organisation's details"))</f>
        <v/>
      </c>
      <c r="F767" s="48"/>
      <c r="G767" s="39"/>
      <c r="H767" s="55" t="str">
        <f>IFERROR(VLOOKUP(G767,#REF!,5,0),"")</f>
        <v/>
      </c>
      <c r="I767" s="1"/>
      <c r="J767" s="1"/>
      <c r="K767" s="1"/>
      <c r="L767" s="58">
        <v>0</v>
      </c>
      <c r="M767" s="58">
        <v>0</v>
      </c>
      <c r="N767" s="59">
        <f t="shared" si="36"/>
        <v>0</v>
      </c>
      <c r="O767" s="50"/>
      <c r="P767" s="51"/>
      <c r="Q767" s="51"/>
      <c r="R767" s="51"/>
      <c r="S767" s="50"/>
      <c r="T767" s="51"/>
      <c r="U767" s="51"/>
      <c r="V767" s="51"/>
      <c r="W767" s="51"/>
      <c r="X767" s="50"/>
      <c r="Y767" s="51"/>
      <c r="Z767" s="63" t="str">
        <f t="shared" si="34"/>
        <v/>
      </c>
      <c r="AA767" s="63" t="str">
        <f t="shared" si="35"/>
        <v/>
      </c>
    </row>
    <row r="768" spans="1:27" ht="17.399999999999999" x14ac:dyDescent="0.3">
      <c r="A768" s="34"/>
      <c r="B768" s="34"/>
      <c r="C768" s="56"/>
      <c r="D768" s="37"/>
      <c r="E768" s="55" t="str">
        <f>IF(D768="","",IFERROR(VLOOKUP(D768,Table3[Name]:Table3[OK],6,0),"Please pick an organisation from the list. If your organisation is not in the list, pick ´New organisation´ from the list, and go to the instructions tab to fill the organisation's details"))</f>
        <v/>
      </c>
      <c r="F768" s="48"/>
      <c r="G768" s="39"/>
      <c r="H768" s="55" t="str">
        <f>IFERROR(VLOOKUP(G768,#REF!,5,0),"")</f>
        <v/>
      </c>
      <c r="I768" s="1"/>
      <c r="J768" s="1"/>
      <c r="K768" s="1"/>
      <c r="L768" s="58">
        <v>0</v>
      </c>
      <c r="M768" s="58">
        <v>0</v>
      </c>
      <c r="N768" s="59">
        <f t="shared" si="36"/>
        <v>0</v>
      </c>
      <c r="O768" s="50"/>
      <c r="P768" s="51"/>
      <c r="Q768" s="51"/>
      <c r="R768" s="51"/>
      <c r="S768" s="50"/>
      <c r="T768" s="51"/>
      <c r="U768" s="51"/>
      <c r="V768" s="51"/>
      <c r="W768" s="51"/>
      <c r="X768" s="50"/>
      <c r="Y768" s="51"/>
      <c r="Z768" s="63" t="str">
        <f t="shared" si="34"/>
        <v/>
      </c>
      <c r="AA768" s="63" t="str">
        <f t="shared" si="35"/>
        <v/>
      </c>
    </row>
    <row r="769" spans="1:27" ht="17.399999999999999" x14ac:dyDescent="0.3">
      <c r="A769" s="34"/>
      <c r="B769" s="34"/>
      <c r="C769" s="56"/>
      <c r="D769" s="37"/>
      <c r="E769" s="55" t="str">
        <f>IF(D769="","",IFERROR(VLOOKUP(D769,Table3[Name]:Table3[OK],6,0),"Please pick an organisation from the list. If your organisation is not in the list, pick ´New organisation´ from the list, and go to the instructions tab to fill the organisation's details"))</f>
        <v/>
      </c>
      <c r="F769" s="48"/>
      <c r="G769" s="39"/>
      <c r="H769" s="55" t="str">
        <f>IFERROR(VLOOKUP(G769,#REF!,5,0),"")</f>
        <v/>
      </c>
      <c r="I769" s="1"/>
      <c r="J769" s="1"/>
      <c r="K769" s="1"/>
      <c r="L769" s="58">
        <v>0</v>
      </c>
      <c r="M769" s="58">
        <v>0</v>
      </c>
      <c r="N769" s="59">
        <f t="shared" si="36"/>
        <v>0</v>
      </c>
      <c r="O769" s="50"/>
      <c r="P769" s="51"/>
      <c r="Q769" s="51"/>
      <c r="R769" s="51"/>
      <c r="S769" s="50"/>
      <c r="T769" s="51"/>
      <c r="U769" s="51"/>
      <c r="V769" s="51"/>
      <c r="W769" s="51"/>
      <c r="X769" s="50"/>
      <c r="Y769" s="51"/>
      <c r="Z769" s="63" t="str">
        <f t="shared" si="34"/>
        <v/>
      </c>
      <c r="AA769" s="63" t="str">
        <f t="shared" si="35"/>
        <v/>
      </c>
    </row>
    <row r="770" spans="1:27" ht="17.399999999999999" x14ac:dyDescent="0.3">
      <c r="A770" s="34"/>
      <c r="B770" s="34"/>
      <c r="C770" s="56"/>
      <c r="D770" s="37"/>
      <c r="E770" s="55" t="str">
        <f>IF(D770="","",IFERROR(VLOOKUP(D770,Table3[Name]:Table3[OK],6,0),"Please pick an organisation from the list. If your organisation is not in the list, pick ´New organisation´ from the list, and go to the instructions tab to fill the organisation's details"))</f>
        <v/>
      </c>
      <c r="F770" s="48"/>
      <c r="G770" s="39"/>
      <c r="H770" s="55" t="str">
        <f>IFERROR(VLOOKUP(G770,#REF!,5,0),"")</f>
        <v/>
      </c>
      <c r="I770" s="1"/>
      <c r="J770" s="1"/>
      <c r="K770" s="1"/>
      <c r="L770" s="58">
        <v>0</v>
      </c>
      <c r="M770" s="58">
        <v>0</v>
      </c>
      <c r="N770" s="59">
        <f t="shared" si="36"/>
        <v>0</v>
      </c>
      <c r="O770" s="50"/>
      <c r="P770" s="51"/>
      <c r="Q770" s="51"/>
      <c r="R770" s="51"/>
      <c r="S770" s="50"/>
      <c r="T770" s="51"/>
      <c r="U770" s="51"/>
      <c r="V770" s="51"/>
      <c r="W770" s="51"/>
      <c r="X770" s="50"/>
      <c r="Y770" s="51"/>
      <c r="Z770" s="63" t="str">
        <f t="shared" si="34"/>
        <v/>
      </c>
      <c r="AA770" s="63" t="str">
        <f t="shared" si="35"/>
        <v/>
      </c>
    </row>
    <row r="771" spans="1:27" ht="17.399999999999999" x14ac:dyDescent="0.3">
      <c r="A771" s="34"/>
      <c r="B771" s="34"/>
      <c r="C771" s="56"/>
      <c r="D771" s="37"/>
      <c r="E771" s="55" t="str">
        <f>IF(D771="","",IFERROR(VLOOKUP(D771,Table3[Name]:Table3[OK],6,0),"Please pick an organisation from the list. If your organisation is not in the list, pick ´New organisation´ from the list, and go to the instructions tab to fill the organisation's details"))</f>
        <v/>
      </c>
      <c r="F771" s="48"/>
      <c r="G771" s="39"/>
      <c r="H771" s="55" t="str">
        <f>IFERROR(VLOOKUP(G771,#REF!,5,0),"")</f>
        <v/>
      </c>
      <c r="I771" s="1"/>
      <c r="J771" s="1"/>
      <c r="K771" s="1"/>
      <c r="L771" s="58">
        <v>0</v>
      </c>
      <c r="M771" s="58">
        <v>0</v>
      </c>
      <c r="N771" s="59">
        <f t="shared" si="36"/>
        <v>0</v>
      </c>
      <c r="O771" s="50"/>
      <c r="P771" s="51"/>
      <c r="Q771" s="51"/>
      <c r="R771" s="51"/>
      <c r="S771" s="50"/>
      <c r="T771" s="51"/>
      <c r="U771" s="51"/>
      <c r="V771" s="51"/>
      <c r="W771" s="51"/>
      <c r="X771" s="50"/>
      <c r="Y771" s="51"/>
      <c r="Z771" s="63" t="str">
        <f t="shared" ref="Z771:Z834" si="37">IF($H771="PiN",IF(AND($O771="",$P771="",$Q771="",$R771="",$S771="",$X771=""),"Please type in the target related to the population type in cells O, P,Q, R or S",IF(X771&lt;&gt;SUM(O771:S771),"Please check the population breakdown. The sum of columns O, P,Q, R abd S is not matching the total value for column X","OK")),IF(H771="","","OK"))</f>
        <v/>
      </c>
      <c r="AA771" s="63" t="str">
        <f t="shared" ref="AA771:AA834" si="38">IF($H771="PiN",IF(SUM($T771:$X771)=0,"Please type in the TOTAL TARGET in column X",IF(SUM($T771:$W771)=$X771,"OK","Please check the age and gender breakdown, the sum of columns T,U, V and W is not matching the total value for column X")),IF($H771="Capacity Building",IF(SUM($T771:$X771)=0,"Please type in the TOTAL TARGET in column X",IF(OR(SUM($T771:$W771)=$X771,SUM($T771:$W771)=0),"OK","Please check the age and gender breakdown, the sum of columns T,U,V and W is not matching the total value for column X")),IF($H771="","","OK")))</f>
        <v/>
      </c>
    </row>
    <row r="772" spans="1:27" ht="17.399999999999999" x14ac:dyDescent="0.3">
      <c r="A772" s="34"/>
      <c r="B772" s="34"/>
      <c r="C772" s="56"/>
      <c r="D772" s="37"/>
      <c r="E772" s="55" t="str">
        <f>IF(D772="","",IFERROR(VLOOKUP(D772,Table3[Name]:Table3[OK],6,0),"Please pick an organisation from the list. If your organisation is not in the list, pick ´New organisation´ from the list, and go to the instructions tab to fill the organisation's details"))</f>
        <v/>
      </c>
      <c r="F772" s="48"/>
      <c r="G772" s="39"/>
      <c r="H772" s="55" t="str">
        <f>IFERROR(VLOOKUP(G772,#REF!,5,0),"")</f>
        <v/>
      </c>
      <c r="I772" s="1"/>
      <c r="J772" s="1"/>
      <c r="K772" s="1"/>
      <c r="L772" s="58">
        <v>0</v>
      </c>
      <c r="M772" s="58">
        <v>0</v>
      </c>
      <c r="N772" s="59">
        <f t="shared" si="36"/>
        <v>0</v>
      </c>
      <c r="O772" s="50"/>
      <c r="P772" s="51"/>
      <c r="Q772" s="51"/>
      <c r="R772" s="51"/>
      <c r="S772" s="50"/>
      <c r="T772" s="51"/>
      <c r="U772" s="51"/>
      <c r="V772" s="51"/>
      <c r="W772" s="51"/>
      <c r="X772" s="50"/>
      <c r="Y772" s="51"/>
      <c r="Z772" s="63" t="str">
        <f t="shared" si="37"/>
        <v/>
      </c>
      <c r="AA772" s="63" t="str">
        <f t="shared" si="38"/>
        <v/>
      </c>
    </row>
    <row r="773" spans="1:27" ht="17.399999999999999" x14ac:dyDescent="0.3">
      <c r="A773" s="34"/>
      <c r="B773" s="34"/>
      <c r="C773" s="56"/>
      <c r="D773" s="37"/>
      <c r="E773" s="55" t="str">
        <f>IF(D773="","",IFERROR(VLOOKUP(D773,Table3[Name]:Table3[OK],6,0),"Please pick an organisation from the list. If your organisation is not in the list, pick ´New organisation´ from the list, and go to the instructions tab to fill the organisation's details"))</f>
        <v/>
      </c>
      <c r="F773" s="48"/>
      <c r="G773" s="39"/>
      <c r="H773" s="55" t="str">
        <f>IFERROR(VLOOKUP(G773,#REF!,5,0),"")</f>
        <v/>
      </c>
      <c r="I773" s="1"/>
      <c r="J773" s="1"/>
      <c r="K773" s="1"/>
      <c r="L773" s="58">
        <v>0</v>
      </c>
      <c r="M773" s="58">
        <v>0</v>
      </c>
      <c r="N773" s="59">
        <f t="shared" si="36"/>
        <v>0</v>
      </c>
      <c r="O773" s="50"/>
      <c r="P773" s="51"/>
      <c r="Q773" s="51"/>
      <c r="R773" s="51"/>
      <c r="S773" s="50"/>
      <c r="T773" s="51"/>
      <c r="U773" s="51"/>
      <c r="V773" s="51"/>
      <c r="W773" s="51"/>
      <c r="X773" s="50"/>
      <c r="Y773" s="51"/>
      <c r="Z773" s="63" t="str">
        <f t="shared" si="37"/>
        <v/>
      </c>
      <c r="AA773" s="63" t="str">
        <f t="shared" si="38"/>
        <v/>
      </c>
    </row>
    <row r="774" spans="1:27" ht="17.399999999999999" x14ac:dyDescent="0.3">
      <c r="A774" s="34"/>
      <c r="B774" s="34"/>
      <c r="C774" s="56"/>
      <c r="D774" s="37"/>
      <c r="E774" s="55" t="str">
        <f>IF(D774="","",IFERROR(VLOOKUP(D774,Table3[Name]:Table3[OK],6,0),"Please pick an organisation from the list. If your organisation is not in the list, pick ´New organisation´ from the list, and go to the instructions tab to fill the organisation's details"))</f>
        <v/>
      </c>
      <c r="F774" s="48"/>
      <c r="G774" s="39"/>
      <c r="H774" s="55" t="str">
        <f>IFERROR(VLOOKUP(G774,#REF!,5,0),"")</f>
        <v/>
      </c>
      <c r="I774" s="1"/>
      <c r="J774" s="1"/>
      <c r="K774" s="1"/>
      <c r="L774" s="58">
        <v>0</v>
      </c>
      <c r="M774" s="58">
        <v>0</v>
      </c>
      <c r="N774" s="59">
        <f t="shared" si="36"/>
        <v>0</v>
      </c>
      <c r="O774" s="50"/>
      <c r="P774" s="51"/>
      <c r="Q774" s="51"/>
      <c r="R774" s="51"/>
      <c r="S774" s="50"/>
      <c r="T774" s="51"/>
      <c r="U774" s="51"/>
      <c r="V774" s="51"/>
      <c r="W774" s="51"/>
      <c r="X774" s="50"/>
      <c r="Y774" s="51"/>
      <c r="Z774" s="63" t="str">
        <f t="shared" si="37"/>
        <v/>
      </c>
      <c r="AA774" s="63" t="str">
        <f t="shared" si="38"/>
        <v/>
      </c>
    </row>
    <row r="775" spans="1:27" ht="17.399999999999999" x14ac:dyDescent="0.3">
      <c r="A775" s="34"/>
      <c r="B775" s="34"/>
      <c r="C775" s="56"/>
      <c r="D775" s="37"/>
      <c r="E775" s="55" t="str">
        <f>IF(D775="","",IFERROR(VLOOKUP(D775,Table3[Name]:Table3[OK],6,0),"Please pick an organisation from the list. If your organisation is not in the list, pick ´New organisation´ from the list, and go to the instructions tab to fill the organisation's details"))</f>
        <v/>
      </c>
      <c r="F775" s="48"/>
      <c r="G775" s="39"/>
      <c r="H775" s="55" t="str">
        <f>IFERROR(VLOOKUP(G775,#REF!,5,0),"")</f>
        <v/>
      </c>
      <c r="I775" s="1"/>
      <c r="J775" s="1"/>
      <c r="K775" s="1"/>
      <c r="L775" s="58">
        <v>0</v>
      </c>
      <c r="M775" s="58">
        <v>0</v>
      </c>
      <c r="N775" s="59">
        <f t="shared" si="36"/>
        <v>0</v>
      </c>
      <c r="O775" s="50"/>
      <c r="P775" s="51"/>
      <c r="Q775" s="51"/>
      <c r="R775" s="51"/>
      <c r="S775" s="50"/>
      <c r="T775" s="51"/>
      <c r="U775" s="51"/>
      <c r="V775" s="51"/>
      <c r="W775" s="51"/>
      <c r="X775" s="50"/>
      <c r="Y775" s="51"/>
      <c r="Z775" s="63" t="str">
        <f t="shared" si="37"/>
        <v/>
      </c>
      <c r="AA775" s="63" t="str">
        <f t="shared" si="38"/>
        <v/>
      </c>
    </row>
    <row r="776" spans="1:27" ht="17.399999999999999" x14ac:dyDescent="0.3">
      <c r="A776" s="34"/>
      <c r="B776" s="34"/>
      <c r="C776" s="56"/>
      <c r="D776" s="37"/>
      <c r="E776" s="55" t="str">
        <f>IF(D776="","",IFERROR(VLOOKUP(D776,Table3[Name]:Table3[OK],6,0),"Please pick an organisation from the list. If your organisation is not in the list, pick ´New organisation´ from the list, and go to the instructions tab to fill the organisation's details"))</f>
        <v/>
      </c>
      <c r="F776" s="48"/>
      <c r="G776" s="39"/>
      <c r="H776" s="55" t="str">
        <f>IFERROR(VLOOKUP(G776,#REF!,5,0),"")</f>
        <v/>
      </c>
      <c r="I776" s="1"/>
      <c r="J776" s="1"/>
      <c r="K776" s="1"/>
      <c r="L776" s="58">
        <v>0</v>
      </c>
      <c r="M776" s="58">
        <v>0</v>
      </c>
      <c r="N776" s="59">
        <f t="shared" si="36"/>
        <v>0</v>
      </c>
      <c r="O776" s="50"/>
      <c r="P776" s="51"/>
      <c r="Q776" s="51"/>
      <c r="R776" s="51"/>
      <c r="S776" s="50"/>
      <c r="T776" s="51"/>
      <c r="U776" s="51"/>
      <c r="V776" s="51"/>
      <c r="W776" s="51"/>
      <c r="X776" s="50"/>
      <c r="Y776" s="51"/>
      <c r="Z776" s="63" t="str">
        <f t="shared" si="37"/>
        <v/>
      </c>
      <c r="AA776" s="63" t="str">
        <f t="shared" si="38"/>
        <v/>
      </c>
    </row>
    <row r="777" spans="1:27" ht="17.399999999999999" x14ac:dyDescent="0.3">
      <c r="A777" s="34"/>
      <c r="B777" s="34"/>
      <c r="C777" s="56"/>
      <c r="D777" s="37"/>
      <c r="E777" s="55" t="str">
        <f>IF(D777="","",IFERROR(VLOOKUP(D777,Table3[Name]:Table3[OK],6,0),"Please pick an organisation from the list. If your organisation is not in the list, pick ´New organisation´ from the list, and go to the instructions tab to fill the organisation's details"))</f>
        <v/>
      </c>
      <c r="F777" s="48"/>
      <c r="G777" s="39"/>
      <c r="H777" s="55" t="str">
        <f>IFERROR(VLOOKUP(G777,#REF!,5,0),"")</f>
        <v/>
      </c>
      <c r="I777" s="1"/>
      <c r="J777" s="1"/>
      <c r="K777" s="1"/>
      <c r="L777" s="58">
        <v>0</v>
      </c>
      <c r="M777" s="58">
        <v>0</v>
      </c>
      <c r="N777" s="59">
        <f t="shared" si="36"/>
        <v>0</v>
      </c>
      <c r="O777" s="50"/>
      <c r="P777" s="51"/>
      <c r="Q777" s="51"/>
      <c r="R777" s="51"/>
      <c r="S777" s="50"/>
      <c r="T777" s="51"/>
      <c r="U777" s="51"/>
      <c r="V777" s="51"/>
      <c r="W777" s="51"/>
      <c r="X777" s="50"/>
      <c r="Y777" s="51"/>
      <c r="Z777" s="63" t="str">
        <f t="shared" si="37"/>
        <v/>
      </c>
      <c r="AA777" s="63" t="str">
        <f t="shared" si="38"/>
        <v/>
      </c>
    </row>
    <row r="778" spans="1:27" ht="17.399999999999999" x14ac:dyDescent="0.3">
      <c r="A778" s="34"/>
      <c r="B778" s="34"/>
      <c r="C778" s="56"/>
      <c r="D778" s="37"/>
      <c r="E778" s="55" t="str">
        <f>IF(D778="","",IFERROR(VLOOKUP(D778,Table3[Name]:Table3[OK],6,0),"Please pick an organisation from the list. If your organisation is not in the list, pick ´New organisation´ from the list, and go to the instructions tab to fill the organisation's details"))</f>
        <v/>
      </c>
      <c r="F778" s="48"/>
      <c r="G778" s="39"/>
      <c r="H778" s="55" t="str">
        <f>IFERROR(VLOOKUP(G778,#REF!,5,0),"")</f>
        <v/>
      </c>
      <c r="I778" s="1"/>
      <c r="J778" s="1"/>
      <c r="K778" s="1"/>
      <c r="L778" s="58">
        <v>0</v>
      </c>
      <c r="M778" s="58">
        <v>0</v>
      </c>
      <c r="N778" s="59">
        <f t="shared" si="36"/>
        <v>0</v>
      </c>
      <c r="O778" s="50"/>
      <c r="P778" s="51"/>
      <c r="Q778" s="51"/>
      <c r="R778" s="51"/>
      <c r="S778" s="50"/>
      <c r="T778" s="51"/>
      <c r="U778" s="51"/>
      <c r="V778" s="51"/>
      <c r="W778" s="51"/>
      <c r="X778" s="50"/>
      <c r="Y778" s="51"/>
      <c r="Z778" s="63" t="str">
        <f t="shared" si="37"/>
        <v/>
      </c>
      <c r="AA778" s="63" t="str">
        <f t="shared" si="38"/>
        <v/>
      </c>
    </row>
    <row r="779" spans="1:27" ht="17.399999999999999" x14ac:dyDescent="0.3">
      <c r="A779" s="34"/>
      <c r="B779" s="34"/>
      <c r="C779" s="56"/>
      <c r="D779" s="37"/>
      <c r="E779" s="55" t="str">
        <f>IF(D779="","",IFERROR(VLOOKUP(D779,Table3[Name]:Table3[OK],6,0),"Please pick an organisation from the list. If your organisation is not in the list, pick ´New organisation´ from the list, and go to the instructions tab to fill the organisation's details"))</f>
        <v/>
      </c>
      <c r="F779" s="48"/>
      <c r="G779" s="39"/>
      <c r="H779" s="55" t="str">
        <f>IFERROR(VLOOKUP(G779,#REF!,5,0),"")</f>
        <v/>
      </c>
      <c r="I779" s="1"/>
      <c r="J779" s="1"/>
      <c r="K779" s="1"/>
      <c r="L779" s="58">
        <v>0</v>
      </c>
      <c r="M779" s="58">
        <v>0</v>
      </c>
      <c r="N779" s="59">
        <f t="shared" si="36"/>
        <v>0</v>
      </c>
      <c r="O779" s="50"/>
      <c r="P779" s="51"/>
      <c r="Q779" s="51"/>
      <c r="R779" s="51"/>
      <c r="S779" s="50"/>
      <c r="T779" s="51"/>
      <c r="U779" s="51"/>
      <c r="V779" s="51"/>
      <c r="W779" s="51"/>
      <c r="X779" s="50"/>
      <c r="Y779" s="51"/>
      <c r="Z779" s="63" t="str">
        <f t="shared" si="37"/>
        <v/>
      </c>
      <c r="AA779" s="63" t="str">
        <f t="shared" si="38"/>
        <v/>
      </c>
    </row>
    <row r="780" spans="1:27" ht="17.399999999999999" x14ac:dyDescent="0.3">
      <c r="A780" s="34"/>
      <c r="B780" s="34"/>
      <c r="C780" s="56"/>
      <c r="D780" s="37"/>
      <c r="E780" s="55" t="str">
        <f>IF(D780="","",IFERROR(VLOOKUP(D780,Table3[Name]:Table3[OK],6,0),"Please pick an organisation from the list. If your organisation is not in the list, pick ´New organisation´ from the list, and go to the instructions tab to fill the organisation's details"))</f>
        <v/>
      </c>
      <c r="F780" s="48"/>
      <c r="G780" s="39"/>
      <c r="H780" s="55" t="str">
        <f>IFERROR(VLOOKUP(G780,#REF!,5,0),"")</f>
        <v/>
      </c>
      <c r="I780" s="1"/>
      <c r="J780" s="1"/>
      <c r="K780" s="1"/>
      <c r="L780" s="58">
        <v>0</v>
      </c>
      <c r="M780" s="58">
        <v>0</v>
      </c>
      <c r="N780" s="59">
        <f t="shared" ref="N780:N843" si="39">L780+M780</f>
        <v>0</v>
      </c>
      <c r="O780" s="50"/>
      <c r="P780" s="51"/>
      <c r="Q780" s="51"/>
      <c r="R780" s="51"/>
      <c r="S780" s="50"/>
      <c r="T780" s="51"/>
      <c r="U780" s="51"/>
      <c r="V780" s="51"/>
      <c r="W780" s="51"/>
      <c r="X780" s="50"/>
      <c r="Y780" s="51"/>
      <c r="Z780" s="63" t="str">
        <f t="shared" si="37"/>
        <v/>
      </c>
      <c r="AA780" s="63" t="str">
        <f t="shared" si="38"/>
        <v/>
      </c>
    </row>
    <row r="781" spans="1:27" ht="17.399999999999999" x14ac:dyDescent="0.3">
      <c r="A781" s="34"/>
      <c r="B781" s="34"/>
      <c r="C781" s="56"/>
      <c r="D781" s="37"/>
      <c r="E781" s="55" t="str">
        <f>IF(D781="","",IFERROR(VLOOKUP(D781,Table3[Name]:Table3[OK],6,0),"Please pick an organisation from the list. If your organisation is not in the list, pick ´New organisation´ from the list, and go to the instructions tab to fill the organisation's details"))</f>
        <v/>
      </c>
      <c r="F781" s="48"/>
      <c r="G781" s="39"/>
      <c r="H781" s="55" t="str">
        <f>IFERROR(VLOOKUP(G781,#REF!,5,0),"")</f>
        <v/>
      </c>
      <c r="I781" s="1"/>
      <c r="J781" s="1"/>
      <c r="K781" s="1"/>
      <c r="L781" s="58">
        <v>0</v>
      </c>
      <c r="M781" s="58">
        <v>0</v>
      </c>
      <c r="N781" s="59">
        <f t="shared" si="39"/>
        <v>0</v>
      </c>
      <c r="O781" s="50"/>
      <c r="P781" s="51"/>
      <c r="Q781" s="51"/>
      <c r="R781" s="51"/>
      <c r="S781" s="50"/>
      <c r="T781" s="51"/>
      <c r="U781" s="51"/>
      <c r="V781" s="51"/>
      <c r="W781" s="51"/>
      <c r="X781" s="50"/>
      <c r="Y781" s="51"/>
      <c r="Z781" s="63" t="str">
        <f t="shared" si="37"/>
        <v/>
      </c>
      <c r="AA781" s="63" t="str">
        <f t="shared" si="38"/>
        <v/>
      </c>
    </row>
    <row r="782" spans="1:27" ht="17.399999999999999" x14ac:dyDescent="0.3">
      <c r="A782" s="34"/>
      <c r="B782" s="34"/>
      <c r="C782" s="56"/>
      <c r="D782" s="37"/>
      <c r="E782" s="55" t="str">
        <f>IF(D782="","",IFERROR(VLOOKUP(D782,Table3[Name]:Table3[OK],6,0),"Please pick an organisation from the list. If your organisation is not in the list, pick ´New organisation´ from the list, and go to the instructions tab to fill the organisation's details"))</f>
        <v/>
      </c>
      <c r="F782" s="48"/>
      <c r="G782" s="39"/>
      <c r="H782" s="55" t="str">
        <f>IFERROR(VLOOKUP(G782,#REF!,5,0),"")</f>
        <v/>
      </c>
      <c r="I782" s="1"/>
      <c r="J782" s="1"/>
      <c r="K782" s="1"/>
      <c r="L782" s="58">
        <v>0</v>
      </c>
      <c r="M782" s="58">
        <v>0</v>
      </c>
      <c r="N782" s="59">
        <f t="shared" si="39"/>
        <v>0</v>
      </c>
      <c r="O782" s="50"/>
      <c r="P782" s="51"/>
      <c r="Q782" s="51"/>
      <c r="R782" s="51"/>
      <c r="S782" s="50"/>
      <c r="T782" s="51"/>
      <c r="U782" s="51"/>
      <c r="V782" s="51"/>
      <c r="W782" s="51"/>
      <c r="X782" s="50"/>
      <c r="Y782" s="51"/>
      <c r="Z782" s="63" t="str">
        <f t="shared" si="37"/>
        <v/>
      </c>
      <c r="AA782" s="63" t="str">
        <f t="shared" si="38"/>
        <v/>
      </c>
    </row>
    <row r="783" spans="1:27" ht="17.399999999999999" x14ac:dyDescent="0.3">
      <c r="A783" s="34"/>
      <c r="B783" s="34"/>
      <c r="C783" s="56"/>
      <c r="D783" s="37"/>
      <c r="E783" s="55" t="str">
        <f>IF(D783="","",IFERROR(VLOOKUP(D783,Table3[Name]:Table3[OK],6,0),"Please pick an organisation from the list. If your organisation is not in the list, pick ´New organisation´ from the list, and go to the instructions tab to fill the organisation's details"))</f>
        <v/>
      </c>
      <c r="F783" s="48"/>
      <c r="G783" s="39"/>
      <c r="H783" s="55" t="str">
        <f>IFERROR(VLOOKUP(G783,#REF!,5,0),"")</f>
        <v/>
      </c>
      <c r="I783" s="1"/>
      <c r="J783" s="1"/>
      <c r="K783" s="1"/>
      <c r="L783" s="58">
        <v>0</v>
      </c>
      <c r="M783" s="58">
        <v>0</v>
      </c>
      <c r="N783" s="59">
        <f t="shared" si="39"/>
        <v>0</v>
      </c>
      <c r="O783" s="50"/>
      <c r="P783" s="51"/>
      <c r="Q783" s="51"/>
      <c r="R783" s="51"/>
      <c r="S783" s="50"/>
      <c r="T783" s="51"/>
      <c r="U783" s="51"/>
      <c r="V783" s="51"/>
      <c r="W783" s="51"/>
      <c r="X783" s="50"/>
      <c r="Y783" s="51"/>
      <c r="Z783" s="63" t="str">
        <f t="shared" si="37"/>
        <v/>
      </c>
      <c r="AA783" s="63" t="str">
        <f t="shared" si="38"/>
        <v/>
      </c>
    </row>
    <row r="784" spans="1:27" ht="17.399999999999999" x14ac:dyDescent="0.3">
      <c r="A784" s="34"/>
      <c r="B784" s="34"/>
      <c r="C784" s="56"/>
      <c r="D784" s="37"/>
      <c r="E784" s="55" t="str">
        <f>IF(D784="","",IFERROR(VLOOKUP(D784,Table3[Name]:Table3[OK],6,0),"Please pick an organisation from the list. If your organisation is not in the list, pick ´New organisation´ from the list, and go to the instructions tab to fill the organisation's details"))</f>
        <v/>
      </c>
      <c r="F784" s="48"/>
      <c r="G784" s="39"/>
      <c r="H784" s="55" t="str">
        <f>IFERROR(VLOOKUP(G784,#REF!,5,0),"")</f>
        <v/>
      </c>
      <c r="I784" s="1"/>
      <c r="J784" s="1"/>
      <c r="K784" s="1"/>
      <c r="L784" s="58">
        <v>0</v>
      </c>
      <c r="M784" s="58">
        <v>0</v>
      </c>
      <c r="N784" s="59">
        <f t="shared" si="39"/>
        <v>0</v>
      </c>
      <c r="O784" s="50"/>
      <c r="P784" s="51"/>
      <c r="Q784" s="51"/>
      <c r="R784" s="51"/>
      <c r="S784" s="50"/>
      <c r="T784" s="51"/>
      <c r="U784" s="51"/>
      <c r="V784" s="51"/>
      <c r="W784" s="51"/>
      <c r="X784" s="50"/>
      <c r="Y784" s="51"/>
      <c r="Z784" s="63" t="str">
        <f t="shared" si="37"/>
        <v/>
      </c>
      <c r="AA784" s="63" t="str">
        <f t="shared" si="38"/>
        <v/>
      </c>
    </row>
    <row r="785" spans="1:27" ht="17.399999999999999" x14ac:dyDescent="0.3">
      <c r="A785" s="34"/>
      <c r="B785" s="34"/>
      <c r="C785" s="56"/>
      <c r="D785" s="37"/>
      <c r="E785" s="55" t="str">
        <f>IF(D785="","",IFERROR(VLOOKUP(D785,Table3[Name]:Table3[OK],6,0),"Please pick an organisation from the list. If your organisation is not in the list, pick ´New organisation´ from the list, and go to the instructions tab to fill the organisation's details"))</f>
        <v/>
      </c>
      <c r="F785" s="48"/>
      <c r="G785" s="39"/>
      <c r="H785" s="55" t="str">
        <f>IFERROR(VLOOKUP(G785,#REF!,5,0),"")</f>
        <v/>
      </c>
      <c r="I785" s="1"/>
      <c r="J785" s="1"/>
      <c r="K785" s="1"/>
      <c r="L785" s="58">
        <v>0</v>
      </c>
      <c r="M785" s="58">
        <v>0</v>
      </c>
      <c r="N785" s="59">
        <f t="shared" si="39"/>
        <v>0</v>
      </c>
      <c r="O785" s="50"/>
      <c r="P785" s="51"/>
      <c r="Q785" s="51"/>
      <c r="R785" s="51"/>
      <c r="S785" s="50"/>
      <c r="T785" s="51"/>
      <c r="U785" s="51"/>
      <c r="V785" s="51"/>
      <c r="W785" s="51"/>
      <c r="X785" s="50"/>
      <c r="Y785" s="51"/>
      <c r="Z785" s="63" t="str">
        <f t="shared" si="37"/>
        <v/>
      </c>
      <c r="AA785" s="63" t="str">
        <f t="shared" si="38"/>
        <v/>
      </c>
    </row>
    <row r="786" spans="1:27" ht="17.399999999999999" x14ac:dyDescent="0.3">
      <c r="A786" s="34"/>
      <c r="B786" s="34"/>
      <c r="C786" s="56"/>
      <c r="D786" s="37"/>
      <c r="E786" s="55" t="str">
        <f>IF(D786="","",IFERROR(VLOOKUP(D786,Table3[Name]:Table3[OK],6,0),"Please pick an organisation from the list. If your organisation is not in the list, pick ´New organisation´ from the list, and go to the instructions tab to fill the organisation's details"))</f>
        <v/>
      </c>
      <c r="F786" s="48"/>
      <c r="G786" s="39"/>
      <c r="H786" s="55" t="str">
        <f>IFERROR(VLOOKUP(G786,#REF!,5,0),"")</f>
        <v/>
      </c>
      <c r="I786" s="1"/>
      <c r="J786" s="1"/>
      <c r="K786" s="1"/>
      <c r="L786" s="58">
        <v>0</v>
      </c>
      <c r="M786" s="58">
        <v>0</v>
      </c>
      <c r="N786" s="59">
        <f t="shared" si="39"/>
        <v>0</v>
      </c>
      <c r="O786" s="50"/>
      <c r="P786" s="51"/>
      <c r="Q786" s="51"/>
      <c r="R786" s="51"/>
      <c r="S786" s="50"/>
      <c r="T786" s="51"/>
      <c r="U786" s="51"/>
      <c r="V786" s="51"/>
      <c r="W786" s="51"/>
      <c r="X786" s="50"/>
      <c r="Y786" s="51"/>
      <c r="Z786" s="63" t="str">
        <f t="shared" si="37"/>
        <v/>
      </c>
      <c r="AA786" s="63" t="str">
        <f t="shared" si="38"/>
        <v/>
      </c>
    </row>
    <row r="787" spans="1:27" ht="17.399999999999999" x14ac:dyDescent="0.3">
      <c r="A787" s="34"/>
      <c r="B787" s="34"/>
      <c r="C787" s="56"/>
      <c r="D787" s="37"/>
      <c r="E787" s="55" t="str">
        <f>IF(D787="","",IFERROR(VLOOKUP(D787,Table3[Name]:Table3[OK],6,0),"Please pick an organisation from the list. If your organisation is not in the list, pick ´New organisation´ from the list, and go to the instructions tab to fill the organisation's details"))</f>
        <v/>
      </c>
      <c r="F787" s="48"/>
      <c r="G787" s="39"/>
      <c r="H787" s="55" t="str">
        <f>IFERROR(VLOOKUP(G787,#REF!,5,0),"")</f>
        <v/>
      </c>
      <c r="I787" s="1"/>
      <c r="J787" s="1"/>
      <c r="K787" s="1"/>
      <c r="L787" s="58">
        <v>0</v>
      </c>
      <c r="M787" s="58">
        <v>0</v>
      </c>
      <c r="N787" s="59">
        <f t="shared" si="39"/>
        <v>0</v>
      </c>
      <c r="O787" s="50"/>
      <c r="P787" s="51"/>
      <c r="Q787" s="51"/>
      <c r="R787" s="51"/>
      <c r="S787" s="50"/>
      <c r="T787" s="51"/>
      <c r="U787" s="51"/>
      <c r="V787" s="51"/>
      <c r="W787" s="51"/>
      <c r="X787" s="50"/>
      <c r="Y787" s="51"/>
      <c r="Z787" s="63" t="str">
        <f t="shared" si="37"/>
        <v/>
      </c>
      <c r="AA787" s="63" t="str">
        <f t="shared" si="38"/>
        <v/>
      </c>
    </row>
    <row r="788" spans="1:27" ht="17.399999999999999" x14ac:dyDescent="0.3">
      <c r="A788" s="34"/>
      <c r="B788" s="34"/>
      <c r="C788" s="56"/>
      <c r="D788" s="37"/>
      <c r="E788" s="55" t="str">
        <f>IF(D788="","",IFERROR(VLOOKUP(D788,Table3[Name]:Table3[OK],6,0),"Please pick an organisation from the list. If your organisation is not in the list, pick ´New organisation´ from the list, and go to the instructions tab to fill the organisation's details"))</f>
        <v/>
      </c>
      <c r="F788" s="48"/>
      <c r="G788" s="39"/>
      <c r="H788" s="55" t="str">
        <f>IFERROR(VLOOKUP(G788,#REF!,5,0),"")</f>
        <v/>
      </c>
      <c r="I788" s="1"/>
      <c r="J788" s="1"/>
      <c r="K788" s="1"/>
      <c r="L788" s="58">
        <v>0</v>
      </c>
      <c r="M788" s="58">
        <v>0</v>
      </c>
      <c r="N788" s="59">
        <f t="shared" si="39"/>
        <v>0</v>
      </c>
      <c r="O788" s="50"/>
      <c r="P788" s="51"/>
      <c r="Q788" s="51"/>
      <c r="R788" s="51"/>
      <c r="S788" s="50"/>
      <c r="T788" s="51"/>
      <c r="U788" s="51"/>
      <c r="V788" s="51"/>
      <c r="W788" s="51"/>
      <c r="X788" s="50"/>
      <c r="Y788" s="51"/>
      <c r="Z788" s="63" t="str">
        <f t="shared" si="37"/>
        <v/>
      </c>
      <c r="AA788" s="63" t="str">
        <f t="shared" si="38"/>
        <v/>
      </c>
    </row>
    <row r="789" spans="1:27" ht="17.399999999999999" x14ac:dyDescent="0.3">
      <c r="A789" s="34"/>
      <c r="B789" s="34"/>
      <c r="C789" s="56"/>
      <c r="D789" s="37"/>
      <c r="E789" s="55" t="str">
        <f>IF(D789="","",IFERROR(VLOOKUP(D789,Table3[Name]:Table3[OK],6,0),"Please pick an organisation from the list. If your organisation is not in the list, pick ´New organisation´ from the list, and go to the instructions tab to fill the organisation's details"))</f>
        <v/>
      </c>
      <c r="F789" s="48"/>
      <c r="G789" s="39"/>
      <c r="H789" s="55" t="str">
        <f>IFERROR(VLOOKUP(G789,#REF!,5,0),"")</f>
        <v/>
      </c>
      <c r="I789" s="1"/>
      <c r="J789" s="1"/>
      <c r="K789" s="1"/>
      <c r="L789" s="58">
        <v>0</v>
      </c>
      <c r="M789" s="58">
        <v>0</v>
      </c>
      <c r="N789" s="59">
        <f t="shared" si="39"/>
        <v>0</v>
      </c>
      <c r="O789" s="50"/>
      <c r="P789" s="51"/>
      <c r="Q789" s="51"/>
      <c r="R789" s="51"/>
      <c r="S789" s="50"/>
      <c r="T789" s="51"/>
      <c r="U789" s="51"/>
      <c r="V789" s="51"/>
      <c r="W789" s="51"/>
      <c r="X789" s="50"/>
      <c r="Y789" s="51"/>
      <c r="Z789" s="63" t="str">
        <f t="shared" si="37"/>
        <v/>
      </c>
      <c r="AA789" s="63" t="str">
        <f t="shared" si="38"/>
        <v/>
      </c>
    </row>
    <row r="790" spans="1:27" ht="17.399999999999999" x14ac:dyDescent="0.3">
      <c r="A790" s="34"/>
      <c r="B790" s="34"/>
      <c r="C790" s="56"/>
      <c r="D790" s="37"/>
      <c r="E790" s="55" t="str">
        <f>IF(D790="","",IFERROR(VLOOKUP(D790,Table3[Name]:Table3[OK],6,0),"Please pick an organisation from the list. If your organisation is not in the list, pick ´New organisation´ from the list, and go to the instructions tab to fill the organisation's details"))</f>
        <v/>
      </c>
      <c r="F790" s="48"/>
      <c r="G790" s="39"/>
      <c r="H790" s="55" t="str">
        <f>IFERROR(VLOOKUP(G790,#REF!,5,0),"")</f>
        <v/>
      </c>
      <c r="I790" s="1"/>
      <c r="J790" s="1"/>
      <c r="K790" s="1"/>
      <c r="L790" s="58">
        <v>0</v>
      </c>
      <c r="M790" s="58">
        <v>0</v>
      </c>
      <c r="N790" s="59">
        <f t="shared" si="39"/>
        <v>0</v>
      </c>
      <c r="O790" s="50"/>
      <c r="P790" s="51"/>
      <c r="Q790" s="51"/>
      <c r="R790" s="51"/>
      <c r="S790" s="50"/>
      <c r="T790" s="51"/>
      <c r="U790" s="51"/>
      <c r="V790" s="51"/>
      <c r="W790" s="51"/>
      <c r="X790" s="50"/>
      <c r="Y790" s="51"/>
      <c r="Z790" s="63" t="str">
        <f t="shared" si="37"/>
        <v/>
      </c>
      <c r="AA790" s="63" t="str">
        <f t="shared" si="38"/>
        <v/>
      </c>
    </row>
    <row r="791" spans="1:27" ht="17.399999999999999" x14ac:dyDescent="0.3">
      <c r="A791" s="34"/>
      <c r="B791" s="34"/>
      <c r="C791" s="56"/>
      <c r="D791" s="37"/>
      <c r="E791" s="55" t="str">
        <f>IF(D791="","",IFERROR(VLOOKUP(D791,Table3[Name]:Table3[OK],6,0),"Please pick an organisation from the list. If your organisation is not in the list, pick ´New organisation´ from the list, and go to the instructions tab to fill the organisation's details"))</f>
        <v/>
      </c>
      <c r="F791" s="48"/>
      <c r="G791" s="39"/>
      <c r="H791" s="55" t="str">
        <f>IFERROR(VLOOKUP(G791,#REF!,5,0),"")</f>
        <v/>
      </c>
      <c r="I791" s="1"/>
      <c r="J791" s="1"/>
      <c r="K791" s="1"/>
      <c r="L791" s="58">
        <v>0</v>
      </c>
      <c r="M791" s="58">
        <v>0</v>
      </c>
      <c r="N791" s="59">
        <f t="shared" si="39"/>
        <v>0</v>
      </c>
      <c r="O791" s="50"/>
      <c r="P791" s="51"/>
      <c r="Q791" s="51"/>
      <c r="R791" s="51"/>
      <c r="S791" s="50"/>
      <c r="T791" s="51"/>
      <c r="U791" s="51"/>
      <c r="V791" s="51"/>
      <c r="W791" s="51"/>
      <c r="X791" s="50"/>
      <c r="Y791" s="51"/>
      <c r="Z791" s="63" t="str">
        <f t="shared" si="37"/>
        <v/>
      </c>
      <c r="AA791" s="63" t="str">
        <f t="shared" si="38"/>
        <v/>
      </c>
    </row>
    <row r="792" spans="1:27" ht="17.399999999999999" x14ac:dyDescent="0.3">
      <c r="A792" s="34"/>
      <c r="B792" s="34"/>
      <c r="C792" s="56"/>
      <c r="D792" s="37"/>
      <c r="E792" s="55" t="str">
        <f>IF(D792="","",IFERROR(VLOOKUP(D792,Table3[Name]:Table3[OK],6,0),"Please pick an organisation from the list. If your organisation is not in the list, pick ´New organisation´ from the list, and go to the instructions tab to fill the organisation's details"))</f>
        <v/>
      </c>
      <c r="F792" s="48"/>
      <c r="G792" s="39"/>
      <c r="H792" s="55" t="str">
        <f>IFERROR(VLOOKUP(G792,#REF!,5,0),"")</f>
        <v/>
      </c>
      <c r="I792" s="1"/>
      <c r="J792" s="1"/>
      <c r="K792" s="1"/>
      <c r="L792" s="58">
        <v>0</v>
      </c>
      <c r="M792" s="58">
        <v>0</v>
      </c>
      <c r="N792" s="59">
        <f t="shared" si="39"/>
        <v>0</v>
      </c>
      <c r="O792" s="50"/>
      <c r="P792" s="51"/>
      <c r="Q792" s="51"/>
      <c r="R792" s="51"/>
      <c r="S792" s="50"/>
      <c r="T792" s="51"/>
      <c r="U792" s="51"/>
      <c r="V792" s="51"/>
      <c r="W792" s="51"/>
      <c r="X792" s="50"/>
      <c r="Y792" s="51"/>
      <c r="Z792" s="63" t="str">
        <f t="shared" si="37"/>
        <v/>
      </c>
      <c r="AA792" s="63" t="str">
        <f t="shared" si="38"/>
        <v/>
      </c>
    </row>
    <row r="793" spans="1:27" ht="17.399999999999999" x14ac:dyDescent="0.3">
      <c r="A793" s="34"/>
      <c r="B793" s="34"/>
      <c r="C793" s="56"/>
      <c r="D793" s="37"/>
      <c r="E793" s="55" t="str">
        <f>IF(D793="","",IFERROR(VLOOKUP(D793,Table3[Name]:Table3[OK],6,0),"Please pick an organisation from the list. If your organisation is not in the list, pick ´New organisation´ from the list, and go to the instructions tab to fill the organisation's details"))</f>
        <v/>
      </c>
      <c r="F793" s="48"/>
      <c r="G793" s="39"/>
      <c r="H793" s="55" t="str">
        <f>IFERROR(VLOOKUP(G793,#REF!,5,0),"")</f>
        <v/>
      </c>
      <c r="I793" s="1"/>
      <c r="J793" s="1"/>
      <c r="K793" s="1"/>
      <c r="L793" s="58">
        <v>0</v>
      </c>
      <c r="M793" s="58">
        <v>0</v>
      </c>
      <c r="N793" s="59">
        <f t="shared" si="39"/>
        <v>0</v>
      </c>
      <c r="O793" s="50"/>
      <c r="P793" s="51"/>
      <c r="Q793" s="51"/>
      <c r="R793" s="51"/>
      <c r="S793" s="50"/>
      <c r="T793" s="51"/>
      <c r="U793" s="51"/>
      <c r="V793" s="51"/>
      <c r="W793" s="51"/>
      <c r="X793" s="50"/>
      <c r="Y793" s="51"/>
      <c r="Z793" s="63" t="str">
        <f t="shared" si="37"/>
        <v/>
      </c>
      <c r="AA793" s="63" t="str">
        <f t="shared" si="38"/>
        <v/>
      </c>
    </row>
    <row r="794" spans="1:27" ht="17.399999999999999" x14ac:dyDescent="0.3">
      <c r="A794" s="34"/>
      <c r="B794" s="34"/>
      <c r="C794" s="56"/>
      <c r="D794" s="37"/>
      <c r="E794" s="55" t="str">
        <f>IF(D794="","",IFERROR(VLOOKUP(D794,Table3[Name]:Table3[OK],6,0),"Please pick an organisation from the list. If your organisation is not in the list, pick ´New organisation´ from the list, and go to the instructions tab to fill the organisation's details"))</f>
        <v/>
      </c>
      <c r="F794" s="48"/>
      <c r="G794" s="39"/>
      <c r="H794" s="55" t="str">
        <f>IFERROR(VLOOKUP(G794,#REF!,5,0),"")</f>
        <v/>
      </c>
      <c r="I794" s="1"/>
      <c r="J794" s="1"/>
      <c r="K794" s="1"/>
      <c r="L794" s="58">
        <v>0</v>
      </c>
      <c r="M794" s="58">
        <v>0</v>
      </c>
      <c r="N794" s="59">
        <f t="shared" si="39"/>
        <v>0</v>
      </c>
      <c r="O794" s="50"/>
      <c r="P794" s="51"/>
      <c r="Q794" s="51"/>
      <c r="R794" s="51"/>
      <c r="S794" s="50"/>
      <c r="T794" s="51"/>
      <c r="U794" s="51"/>
      <c r="V794" s="51"/>
      <c r="W794" s="51"/>
      <c r="X794" s="50"/>
      <c r="Y794" s="51"/>
      <c r="Z794" s="63" t="str">
        <f t="shared" si="37"/>
        <v/>
      </c>
      <c r="AA794" s="63" t="str">
        <f t="shared" si="38"/>
        <v/>
      </c>
    </row>
    <row r="795" spans="1:27" ht="17.399999999999999" x14ac:dyDescent="0.3">
      <c r="A795" s="34"/>
      <c r="B795" s="34"/>
      <c r="C795" s="56"/>
      <c r="D795" s="37"/>
      <c r="E795" s="55" t="str">
        <f>IF(D795="","",IFERROR(VLOOKUP(D795,Table3[Name]:Table3[OK],6,0),"Please pick an organisation from the list. If your organisation is not in the list, pick ´New organisation´ from the list, and go to the instructions tab to fill the organisation's details"))</f>
        <v/>
      </c>
      <c r="F795" s="48"/>
      <c r="G795" s="39"/>
      <c r="H795" s="55" t="str">
        <f>IFERROR(VLOOKUP(G795,#REF!,5,0),"")</f>
        <v/>
      </c>
      <c r="I795" s="1"/>
      <c r="J795" s="1"/>
      <c r="K795" s="1"/>
      <c r="L795" s="58">
        <v>0</v>
      </c>
      <c r="M795" s="58">
        <v>0</v>
      </c>
      <c r="N795" s="59">
        <f t="shared" si="39"/>
        <v>0</v>
      </c>
      <c r="O795" s="50"/>
      <c r="P795" s="51"/>
      <c r="Q795" s="51"/>
      <c r="R795" s="51"/>
      <c r="S795" s="50"/>
      <c r="T795" s="51"/>
      <c r="U795" s="51"/>
      <c r="V795" s="51"/>
      <c r="W795" s="51"/>
      <c r="X795" s="50"/>
      <c r="Y795" s="51"/>
      <c r="Z795" s="63" t="str">
        <f t="shared" si="37"/>
        <v/>
      </c>
      <c r="AA795" s="63" t="str">
        <f t="shared" si="38"/>
        <v/>
      </c>
    </row>
    <row r="796" spans="1:27" ht="17.399999999999999" x14ac:dyDescent="0.3">
      <c r="A796" s="34"/>
      <c r="B796" s="34"/>
      <c r="C796" s="56"/>
      <c r="D796" s="37"/>
      <c r="E796" s="55" t="str">
        <f>IF(D796="","",IFERROR(VLOOKUP(D796,Table3[Name]:Table3[OK],6,0),"Please pick an organisation from the list. If your organisation is not in the list, pick ´New organisation´ from the list, and go to the instructions tab to fill the organisation's details"))</f>
        <v/>
      </c>
      <c r="F796" s="48"/>
      <c r="G796" s="39"/>
      <c r="H796" s="55" t="str">
        <f>IFERROR(VLOOKUP(G796,#REF!,5,0),"")</f>
        <v/>
      </c>
      <c r="I796" s="1"/>
      <c r="J796" s="1"/>
      <c r="K796" s="1"/>
      <c r="L796" s="58">
        <v>0</v>
      </c>
      <c r="M796" s="58">
        <v>0</v>
      </c>
      <c r="N796" s="59">
        <f t="shared" si="39"/>
        <v>0</v>
      </c>
      <c r="O796" s="50"/>
      <c r="P796" s="51"/>
      <c r="Q796" s="51"/>
      <c r="R796" s="51"/>
      <c r="S796" s="50"/>
      <c r="T796" s="51"/>
      <c r="U796" s="51"/>
      <c r="V796" s="51"/>
      <c r="W796" s="51"/>
      <c r="X796" s="50"/>
      <c r="Y796" s="51"/>
      <c r="Z796" s="63" t="str">
        <f t="shared" si="37"/>
        <v/>
      </c>
      <c r="AA796" s="63" t="str">
        <f t="shared" si="38"/>
        <v/>
      </c>
    </row>
    <row r="797" spans="1:27" ht="17.399999999999999" x14ac:dyDescent="0.3">
      <c r="A797" s="34"/>
      <c r="B797" s="34"/>
      <c r="C797" s="56"/>
      <c r="D797" s="37"/>
      <c r="E797" s="55" t="str">
        <f>IF(D797="","",IFERROR(VLOOKUP(D797,Table3[Name]:Table3[OK],6,0),"Please pick an organisation from the list. If your organisation is not in the list, pick ´New organisation´ from the list, and go to the instructions tab to fill the organisation's details"))</f>
        <v/>
      </c>
      <c r="F797" s="48"/>
      <c r="G797" s="39"/>
      <c r="H797" s="55" t="str">
        <f>IFERROR(VLOOKUP(G797,#REF!,5,0),"")</f>
        <v/>
      </c>
      <c r="I797" s="1"/>
      <c r="J797" s="1"/>
      <c r="K797" s="1"/>
      <c r="L797" s="58">
        <v>0</v>
      </c>
      <c r="M797" s="58">
        <v>0</v>
      </c>
      <c r="N797" s="59">
        <f t="shared" si="39"/>
        <v>0</v>
      </c>
      <c r="O797" s="50"/>
      <c r="P797" s="51"/>
      <c r="Q797" s="51"/>
      <c r="R797" s="51"/>
      <c r="S797" s="50"/>
      <c r="T797" s="51"/>
      <c r="U797" s="51"/>
      <c r="V797" s="51"/>
      <c r="W797" s="51"/>
      <c r="X797" s="50"/>
      <c r="Y797" s="51"/>
      <c r="Z797" s="63" t="str">
        <f t="shared" si="37"/>
        <v/>
      </c>
      <c r="AA797" s="63" t="str">
        <f t="shared" si="38"/>
        <v/>
      </c>
    </row>
    <row r="798" spans="1:27" ht="17.399999999999999" x14ac:dyDescent="0.3">
      <c r="A798" s="34"/>
      <c r="B798" s="34"/>
      <c r="C798" s="56"/>
      <c r="D798" s="37"/>
      <c r="E798" s="55" t="str">
        <f>IF(D798="","",IFERROR(VLOOKUP(D798,Table3[Name]:Table3[OK],6,0),"Please pick an organisation from the list. If your organisation is not in the list, pick ´New organisation´ from the list, and go to the instructions tab to fill the organisation's details"))</f>
        <v/>
      </c>
      <c r="F798" s="48"/>
      <c r="G798" s="39"/>
      <c r="H798" s="55" t="str">
        <f>IFERROR(VLOOKUP(G798,#REF!,5,0),"")</f>
        <v/>
      </c>
      <c r="I798" s="1"/>
      <c r="J798" s="1"/>
      <c r="K798" s="1"/>
      <c r="L798" s="58">
        <v>0</v>
      </c>
      <c r="M798" s="58">
        <v>0</v>
      </c>
      <c r="N798" s="59">
        <f t="shared" si="39"/>
        <v>0</v>
      </c>
      <c r="O798" s="50"/>
      <c r="P798" s="51"/>
      <c r="Q798" s="51"/>
      <c r="R798" s="51"/>
      <c r="S798" s="50"/>
      <c r="T798" s="51"/>
      <c r="U798" s="51"/>
      <c r="V798" s="51"/>
      <c r="W798" s="51"/>
      <c r="X798" s="50"/>
      <c r="Y798" s="51"/>
      <c r="Z798" s="63" t="str">
        <f t="shared" si="37"/>
        <v/>
      </c>
      <c r="AA798" s="63" t="str">
        <f t="shared" si="38"/>
        <v/>
      </c>
    </row>
    <row r="799" spans="1:27" ht="17.399999999999999" x14ac:dyDescent="0.3">
      <c r="A799" s="34"/>
      <c r="B799" s="34"/>
      <c r="C799" s="56"/>
      <c r="D799" s="37"/>
      <c r="E799" s="55" t="str">
        <f>IF(D799="","",IFERROR(VLOOKUP(D799,Table3[Name]:Table3[OK],6,0),"Please pick an organisation from the list. If your organisation is not in the list, pick ´New organisation´ from the list, and go to the instructions tab to fill the organisation's details"))</f>
        <v/>
      </c>
      <c r="F799" s="48"/>
      <c r="G799" s="39"/>
      <c r="H799" s="55" t="str">
        <f>IFERROR(VLOOKUP(G799,#REF!,5,0),"")</f>
        <v/>
      </c>
      <c r="I799" s="1"/>
      <c r="J799" s="1"/>
      <c r="K799" s="1"/>
      <c r="L799" s="58">
        <v>0</v>
      </c>
      <c r="M799" s="58">
        <v>0</v>
      </c>
      <c r="N799" s="59">
        <f t="shared" si="39"/>
        <v>0</v>
      </c>
      <c r="O799" s="50"/>
      <c r="P799" s="51"/>
      <c r="Q799" s="51"/>
      <c r="R799" s="51"/>
      <c r="S799" s="50"/>
      <c r="T799" s="51"/>
      <c r="U799" s="51"/>
      <c r="V799" s="51"/>
      <c r="W799" s="51"/>
      <c r="X799" s="50"/>
      <c r="Y799" s="51"/>
      <c r="Z799" s="63" t="str">
        <f t="shared" si="37"/>
        <v/>
      </c>
      <c r="AA799" s="63" t="str">
        <f t="shared" si="38"/>
        <v/>
      </c>
    </row>
    <row r="800" spans="1:27" ht="17.399999999999999" x14ac:dyDescent="0.3">
      <c r="A800" s="34"/>
      <c r="B800" s="34"/>
      <c r="C800" s="56"/>
      <c r="D800" s="37"/>
      <c r="E800" s="55" t="str">
        <f>IF(D800="","",IFERROR(VLOOKUP(D800,Table3[Name]:Table3[OK],6,0),"Please pick an organisation from the list. If your organisation is not in the list, pick ´New organisation´ from the list, and go to the instructions tab to fill the organisation's details"))</f>
        <v/>
      </c>
      <c r="F800" s="48"/>
      <c r="G800" s="39"/>
      <c r="H800" s="55" t="str">
        <f>IFERROR(VLOOKUP(G800,#REF!,5,0),"")</f>
        <v/>
      </c>
      <c r="I800" s="1"/>
      <c r="J800" s="1"/>
      <c r="K800" s="1"/>
      <c r="L800" s="58">
        <v>0</v>
      </c>
      <c r="M800" s="58">
        <v>0</v>
      </c>
      <c r="N800" s="59">
        <f t="shared" si="39"/>
        <v>0</v>
      </c>
      <c r="O800" s="50"/>
      <c r="P800" s="51"/>
      <c r="Q800" s="51"/>
      <c r="R800" s="51"/>
      <c r="S800" s="50"/>
      <c r="T800" s="51"/>
      <c r="U800" s="51"/>
      <c r="V800" s="51"/>
      <c r="W800" s="51"/>
      <c r="X800" s="50"/>
      <c r="Y800" s="51"/>
      <c r="Z800" s="63" t="str">
        <f t="shared" si="37"/>
        <v/>
      </c>
      <c r="AA800" s="63" t="str">
        <f t="shared" si="38"/>
        <v/>
      </c>
    </row>
    <row r="801" spans="1:27" ht="17.399999999999999" x14ac:dyDescent="0.3">
      <c r="A801" s="34"/>
      <c r="B801" s="34"/>
      <c r="C801" s="56"/>
      <c r="D801" s="37"/>
      <c r="E801" s="55" t="str">
        <f>IF(D801="","",IFERROR(VLOOKUP(D801,Table3[Name]:Table3[OK],6,0),"Please pick an organisation from the list. If your organisation is not in the list, pick ´New organisation´ from the list, and go to the instructions tab to fill the organisation's details"))</f>
        <v/>
      </c>
      <c r="F801" s="48"/>
      <c r="G801" s="39"/>
      <c r="H801" s="55" t="str">
        <f>IFERROR(VLOOKUP(G801,#REF!,5,0),"")</f>
        <v/>
      </c>
      <c r="I801" s="1"/>
      <c r="J801" s="1"/>
      <c r="K801" s="1"/>
      <c r="L801" s="58">
        <v>0</v>
      </c>
      <c r="M801" s="58">
        <v>0</v>
      </c>
      <c r="N801" s="59">
        <f t="shared" si="39"/>
        <v>0</v>
      </c>
      <c r="O801" s="50"/>
      <c r="P801" s="51"/>
      <c r="Q801" s="51"/>
      <c r="R801" s="51"/>
      <c r="S801" s="50"/>
      <c r="T801" s="51"/>
      <c r="U801" s="51"/>
      <c r="V801" s="51"/>
      <c r="W801" s="51"/>
      <c r="X801" s="50"/>
      <c r="Y801" s="51"/>
      <c r="Z801" s="63" t="str">
        <f t="shared" si="37"/>
        <v/>
      </c>
      <c r="AA801" s="63" t="str">
        <f t="shared" si="38"/>
        <v/>
      </c>
    </row>
    <row r="802" spans="1:27" ht="17.399999999999999" x14ac:dyDescent="0.3">
      <c r="A802" s="34"/>
      <c r="B802" s="34"/>
      <c r="C802" s="56"/>
      <c r="D802" s="37"/>
      <c r="E802" s="55" t="str">
        <f>IF(D802="","",IFERROR(VLOOKUP(D802,Table3[Name]:Table3[OK],6,0),"Please pick an organisation from the list. If your organisation is not in the list, pick ´New organisation´ from the list, and go to the instructions tab to fill the organisation's details"))</f>
        <v/>
      </c>
      <c r="F802" s="48"/>
      <c r="G802" s="39"/>
      <c r="H802" s="55" t="str">
        <f>IFERROR(VLOOKUP(G802,#REF!,5,0),"")</f>
        <v/>
      </c>
      <c r="I802" s="1"/>
      <c r="J802" s="1"/>
      <c r="K802" s="1"/>
      <c r="L802" s="58">
        <v>0</v>
      </c>
      <c r="M802" s="58">
        <v>0</v>
      </c>
      <c r="N802" s="59">
        <f t="shared" si="39"/>
        <v>0</v>
      </c>
      <c r="O802" s="50"/>
      <c r="P802" s="51"/>
      <c r="Q802" s="51"/>
      <c r="R802" s="51"/>
      <c r="S802" s="50"/>
      <c r="T802" s="51"/>
      <c r="U802" s="51"/>
      <c r="V802" s="51"/>
      <c r="W802" s="51"/>
      <c r="X802" s="50"/>
      <c r="Y802" s="51"/>
      <c r="Z802" s="63" t="str">
        <f t="shared" si="37"/>
        <v/>
      </c>
      <c r="AA802" s="63" t="str">
        <f t="shared" si="38"/>
        <v/>
      </c>
    </row>
    <row r="803" spans="1:27" ht="17.399999999999999" x14ac:dyDescent="0.3">
      <c r="A803" s="34"/>
      <c r="B803" s="34"/>
      <c r="C803" s="56"/>
      <c r="D803" s="37"/>
      <c r="E803" s="55" t="str">
        <f>IF(D803="","",IFERROR(VLOOKUP(D803,Table3[Name]:Table3[OK],6,0),"Please pick an organisation from the list. If your organisation is not in the list, pick ´New organisation´ from the list, and go to the instructions tab to fill the organisation's details"))</f>
        <v/>
      </c>
      <c r="F803" s="48"/>
      <c r="G803" s="39"/>
      <c r="H803" s="55" t="str">
        <f>IFERROR(VLOOKUP(G803,#REF!,5,0),"")</f>
        <v/>
      </c>
      <c r="I803" s="1"/>
      <c r="J803" s="1"/>
      <c r="K803" s="1"/>
      <c r="L803" s="58">
        <v>0</v>
      </c>
      <c r="M803" s="58">
        <v>0</v>
      </c>
      <c r="N803" s="59">
        <f t="shared" si="39"/>
        <v>0</v>
      </c>
      <c r="O803" s="50"/>
      <c r="P803" s="51"/>
      <c r="Q803" s="51"/>
      <c r="R803" s="51"/>
      <c r="S803" s="50"/>
      <c r="T803" s="51"/>
      <c r="U803" s="51"/>
      <c r="V803" s="51"/>
      <c r="W803" s="51"/>
      <c r="X803" s="50"/>
      <c r="Y803" s="51"/>
      <c r="Z803" s="63" t="str">
        <f t="shared" si="37"/>
        <v/>
      </c>
      <c r="AA803" s="63" t="str">
        <f t="shared" si="38"/>
        <v/>
      </c>
    </row>
    <row r="804" spans="1:27" ht="17.399999999999999" x14ac:dyDescent="0.3">
      <c r="A804" s="34"/>
      <c r="B804" s="34"/>
      <c r="C804" s="56"/>
      <c r="D804" s="37"/>
      <c r="E804" s="55" t="str">
        <f>IF(D804="","",IFERROR(VLOOKUP(D804,Table3[Name]:Table3[OK],6,0),"Please pick an organisation from the list. If your organisation is not in the list, pick ´New organisation´ from the list, and go to the instructions tab to fill the organisation's details"))</f>
        <v/>
      </c>
      <c r="F804" s="48"/>
      <c r="G804" s="39"/>
      <c r="H804" s="55" t="str">
        <f>IFERROR(VLOOKUP(G804,#REF!,5,0),"")</f>
        <v/>
      </c>
      <c r="I804" s="1"/>
      <c r="J804" s="1"/>
      <c r="K804" s="1"/>
      <c r="L804" s="58">
        <v>0</v>
      </c>
      <c r="M804" s="58">
        <v>0</v>
      </c>
      <c r="N804" s="59">
        <f t="shared" si="39"/>
        <v>0</v>
      </c>
      <c r="O804" s="50"/>
      <c r="P804" s="51"/>
      <c r="Q804" s="51"/>
      <c r="R804" s="51"/>
      <c r="S804" s="50"/>
      <c r="T804" s="51"/>
      <c r="U804" s="51"/>
      <c r="V804" s="51"/>
      <c r="W804" s="51"/>
      <c r="X804" s="50"/>
      <c r="Y804" s="51"/>
      <c r="Z804" s="63" t="str">
        <f t="shared" si="37"/>
        <v/>
      </c>
      <c r="AA804" s="63" t="str">
        <f t="shared" si="38"/>
        <v/>
      </c>
    </row>
    <row r="805" spans="1:27" ht="17.399999999999999" x14ac:dyDescent="0.3">
      <c r="A805" s="34"/>
      <c r="B805" s="34"/>
      <c r="C805" s="56"/>
      <c r="D805" s="37"/>
      <c r="E805" s="55" t="str">
        <f>IF(D805="","",IFERROR(VLOOKUP(D805,Table3[Name]:Table3[OK],6,0),"Please pick an organisation from the list. If your organisation is not in the list, pick ´New organisation´ from the list, and go to the instructions tab to fill the organisation's details"))</f>
        <v/>
      </c>
      <c r="F805" s="48"/>
      <c r="G805" s="39"/>
      <c r="H805" s="55" t="str">
        <f>IFERROR(VLOOKUP(G805,#REF!,5,0),"")</f>
        <v/>
      </c>
      <c r="I805" s="1"/>
      <c r="J805" s="1"/>
      <c r="K805" s="1"/>
      <c r="L805" s="58">
        <v>0</v>
      </c>
      <c r="M805" s="58">
        <v>0</v>
      </c>
      <c r="N805" s="59">
        <f t="shared" si="39"/>
        <v>0</v>
      </c>
      <c r="O805" s="50"/>
      <c r="P805" s="51"/>
      <c r="Q805" s="51"/>
      <c r="R805" s="51"/>
      <c r="S805" s="50"/>
      <c r="T805" s="51"/>
      <c r="U805" s="51"/>
      <c r="V805" s="51"/>
      <c r="W805" s="51"/>
      <c r="X805" s="50"/>
      <c r="Y805" s="51"/>
      <c r="Z805" s="63" t="str">
        <f t="shared" si="37"/>
        <v/>
      </c>
      <c r="AA805" s="63" t="str">
        <f t="shared" si="38"/>
        <v/>
      </c>
    </row>
    <row r="806" spans="1:27" ht="17.399999999999999" x14ac:dyDescent="0.3">
      <c r="A806" s="34"/>
      <c r="B806" s="34"/>
      <c r="C806" s="56"/>
      <c r="D806" s="37"/>
      <c r="E806" s="55" t="str">
        <f>IF(D806="","",IFERROR(VLOOKUP(D806,Table3[Name]:Table3[OK],6,0),"Please pick an organisation from the list. If your organisation is not in the list, pick ´New organisation´ from the list, and go to the instructions tab to fill the organisation's details"))</f>
        <v/>
      </c>
      <c r="F806" s="48"/>
      <c r="G806" s="39"/>
      <c r="H806" s="55" t="str">
        <f>IFERROR(VLOOKUP(G806,#REF!,5,0),"")</f>
        <v/>
      </c>
      <c r="I806" s="1"/>
      <c r="J806" s="1"/>
      <c r="K806" s="1"/>
      <c r="L806" s="58">
        <v>0</v>
      </c>
      <c r="M806" s="58">
        <v>0</v>
      </c>
      <c r="N806" s="59">
        <f t="shared" si="39"/>
        <v>0</v>
      </c>
      <c r="O806" s="50"/>
      <c r="P806" s="51"/>
      <c r="Q806" s="51"/>
      <c r="R806" s="51"/>
      <c r="S806" s="50"/>
      <c r="T806" s="51"/>
      <c r="U806" s="51"/>
      <c r="V806" s="51"/>
      <c r="W806" s="51"/>
      <c r="X806" s="50"/>
      <c r="Y806" s="51"/>
      <c r="Z806" s="63" t="str">
        <f t="shared" si="37"/>
        <v/>
      </c>
      <c r="AA806" s="63" t="str">
        <f t="shared" si="38"/>
        <v/>
      </c>
    </row>
    <row r="807" spans="1:27" ht="17.399999999999999" x14ac:dyDescent="0.3">
      <c r="A807" s="34"/>
      <c r="B807" s="34"/>
      <c r="C807" s="56"/>
      <c r="D807" s="37"/>
      <c r="E807" s="55" t="str">
        <f>IF(D807="","",IFERROR(VLOOKUP(D807,Table3[Name]:Table3[OK],6,0),"Please pick an organisation from the list. If your organisation is not in the list, pick ´New organisation´ from the list, and go to the instructions tab to fill the organisation's details"))</f>
        <v/>
      </c>
      <c r="F807" s="48"/>
      <c r="G807" s="39"/>
      <c r="H807" s="55" t="str">
        <f>IFERROR(VLOOKUP(G807,#REF!,5,0),"")</f>
        <v/>
      </c>
      <c r="I807" s="1"/>
      <c r="J807" s="1"/>
      <c r="K807" s="1"/>
      <c r="L807" s="58">
        <v>0</v>
      </c>
      <c r="M807" s="58">
        <v>0</v>
      </c>
      <c r="N807" s="59">
        <f t="shared" si="39"/>
        <v>0</v>
      </c>
      <c r="O807" s="50"/>
      <c r="P807" s="51"/>
      <c r="Q807" s="51"/>
      <c r="R807" s="51"/>
      <c r="S807" s="50"/>
      <c r="T807" s="51"/>
      <c r="U807" s="51"/>
      <c r="V807" s="51"/>
      <c r="W807" s="51"/>
      <c r="X807" s="50"/>
      <c r="Y807" s="51"/>
      <c r="Z807" s="63" t="str">
        <f t="shared" si="37"/>
        <v/>
      </c>
      <c r="AA807" s="63" t="str">
        <f t="shared" si="38"/>
        <v/>
      </c>
    </row>
    <row r="808" spans="1:27" ht="17.399999999999999" x14ac:dyDescent="0.3">
      <c r="A808" s="34"/>
      <c r="B808" s="34"/>
      <c r="C808" s="56"/>
      <c r="D808" s="37"/>
      <c r="E808" s="55" t="str">
        <f>IF(D808="","",IFERROR(VLOOKUP(D808,Table3[Name]:Table3[OK],6,0),"Please pick an organisation from the list. If your organisation is not in the list, pick ´New organisation´ from the list, and go to the instructions tab to fill the organisation's details"))</f>
        <v/>
      </c>
      <c r="F808" s="48"/>
      <c r="G808" s="39"/>
      <c r="H808" s="55" t="str">
        <f>IFERROR(VLOOKUP(G808,#REF!,5,0),"")</f>
        <v/>
      </c>
      <c r="I808" s="1"/>
      <c r="J808" s="1"/>
      <c r="K808" s="1"/>
      <c r="L808" s="58">
        <v>0</v>
      </c>
      <c r="M808" s="58">
        <v>0</v>
      </c>
      <c r="N808" s="59">
        <f t="shared" si="39"/>
        <v>0</v>
      </c>
      <c r="O808" s="50"/>
      <c r="P808" s="51"/>
      <c r="Q808" s="51"/>
      <c r="R808" s="51"/>
      <c r="S808" s="50"/>
      <c r="T808" s="51"/>
      <c r="U808" s="51"/>
      <c r="V808" s="51"/>
      <c r="W808" s="51"/>
      <c r="X808" s="50"/>
      <c r="Y808" s="51"/>
      <c r="Z808" s="63" t="str">
        <f t="shared" si="37"/>
        <v/>
      </c>
      <c r="AA808" s="63" t="str">
        <f t="shared" si="38"/>
        <v/>
      </c>
    </row>
    <row r="809" spans="1:27" ht="17.399999999999999" x14ac:dyDescent="0.3">
      <c r="A809" s="34"/>
      <c r="B809" s="34"/>
      <c r="C809" s="56"/>
      <c r="D809" s="37"/>
      <c r="E809" s="55" t="str">
        <f>IF(D809="","",IFERROR(VLOOKUP(D809,Table3[Name]:Table3[OK],6,0),"Please pick an organisation from the list. If your organisation is not in the list, pick ´New organisation´ from the list, and go to the instructions tab to fill the organisation's details"))</f>
        <v/>
      </c>
      <c r="F809" s="48"/>
      <c r="G809" s="39"/>
      <c r="H809" s="55" t="str">
        <f>IFERROR(VLOOKUP(G809,#REF!,5,0),"")</f>
        <v/>
      </c>
      <c r="I809" s="1"/>
      <c r="J809" s="1"/>
      <c r="K809" s="1"/>
      <c r="L809" s="58">
        <v>0</v>
      </c>
      <c r="M809" s="58">
        <v>0</v>
      </c>
      <c r="N809" s="59">
        <f t="shared" si="39"/>
        <v>0</v>
      </c>
      <c r="O809" s="50"/>
      <c r="P809" s="51"/>
      <c r="Q809" s="51"/>
      <c r="R809" s="51"/>
      <c r="S809" s="50"/>
      <c r="T809" s="51"/>
      <c r="U809" s="51"/>
      <c r="V809" s="51"/>
      <c r="W809" s="51"/>
      <c r="X809" s="50"/>
      <c r="Y809" s="51"/>
      <c r="Z809" s="63" t="str">
        <f t="shared" si="37"/>
        <v/>
      </c>
      <c r="AA809" s="63" t="str">
        <f t="shared" si="38"/>
        <v/>
      </c>
    </row>
    <row r="810" spans="1:27" ht="17.399999999999999" x14ac:dyDescent="0.3">
      <c r="A810" s="34"/>
      <c r="B810" s="34"/>
      <c r="C810" s="56"/>
      <c r="D810" s="37"/>
      <c r="E810" s="55" t="str">
        <f>IF(D810="","",IFERROR(VLOOKUP(D810,Table3[Name]:Table3[OK],6,0),"Please pick an organisation from the list. If your organisation is not in the list, pick ´New organisation´ from the list, and go to the instructions tab to fill the organisation's details"))</f>
        <v/>
      </c>
      <c r="F810" s="48"/>
      <c r="G810" s="39"/>
      <c r="H810" s="55" t="str">
        <f>IFERROR(VLOOKUP(G810,#REF!,5,0),"")</f>
        <v/>
      </c>
      <c r="I810" s="1"/>
      <c r="J810" s="1"/>
      <c r="K810" s="1"/>
      <c r="L810" s="58">
        <v>0</v>
      </c>
      <c r="M810" s="58">
        <v>0</v>
      </c>
      <c r="N810" s="59">
        <f t="shared" si="39"/>
        <v>0</v>
      </c>
      <c r="O810" s="50"/>
      <c r="P810" s="51"/>
      <c r="Q810" s="51"/>
      <c r="R810" s="51"/>
      <c r="S810" s="50"/>
      <c r="T810" s="51"/>
      <c r="U810" s="51"/>
      <c r="V810" s="51"/>
      <c r="W810" s="51"/>
      <c r="X810" s="50"/>
      <c r="Y810" s="51"/>
      <c r="Z810" s="63" t="str">
        <f t="shared" si="37"/>
        <v/>
      </c>
      <c r="AA810" s="63" t="str">
        <f t="shared" si="38"/>
        <v/>
      </c>
    </row>
    <row r="811" spans="1:27" ht="17.399999999999999" x14ac:dyDescent="0.3">
      <c r="A811" s="34"/>
      <c r="B811" s="34"/>
      <c r="C811" s="56"/>
      <c r="D811" s="37"/>
      <c r="E811" s="55" t="str">
        <f>IF(D811="","",IFERROR(VLOOKUP(D811,Table3[Name]:Table3[OK],6,0),"Please pick an organisation from the list. If your organisation is not in the list, pick ´New organisation´ from the list, and go to the instructions tab to fill the organisation's details"))</f>
        <v/>
      </c>
      <c r="F811" s="48"/>
      <c r="G811" s="39"/>
      <c r="H811" s="55" t="str">
        <f>IFERROR(VLOOKUP(G811,#REF!,5,0),"")</f>
        <v/>
      </c>
      <c r="I811" s="1"/>
      <c r="J811" s="1"/>
      <c r="K811" s="1"/>
      <c r="L811" s="58">
        <v>0</v>
      </c>
      <c r="M811" s="58">
        <v>0</v>
      </c>
      <c r="N811" s="59">
        <f t="shared" si="39"/>
        <v>0</v>
      </c>
      <c r="O811" s="50"/>
      <c r="P811" s="51"/>
      <c r="Q811" s="51"/>
      <c r="R811" s="51"/>
      <c r="S811" s="50"/>
      <c r="T811" s="51"/>
      <c r="U811" s="51"/>
      <c r="V811" s="51"/>
      <c r="W811" s="51"/>
      <c r="X811" s="50"/>
      <c r="Y811" s="51"/>
      <c r="Z811" s="63" t="str">
        <f t="shared" si="37"/>
        <v/>
      </c>
      <c r="AA811" s="63" t="str">
        <f t="shared" si="38"/>
        <v/>
      </c>
    </row>
    <row r="812" spans="1:27" ht="17.399999999999999" x14ac:dyDescent="0.3">
      <c r="A812" s="34"/>
      <c r="B812" s="34"/>
      <c r="C812" s="56"/>
      <c r="D812" s="37"/>
      <c r="E812" s="55" t="str">
        <f>IF(D812="","",IFERROR(VLOOKUP(D812,Table3[Name]:Table3[OK],6,0),"Please pick an organisation from the list. If your organisation is not in the list, pick ´New organisation´ from the list, and go to the instructions tab to fill the organisation's details"))</f>
        <v/>
      </c>
      <c r="F812" s="48"/>
      <c r="G812" s="39"/>
      <c r="H812" s="55" t="str">
        <f>IFERROR(VLOOKUP(G812,#REF!,5,0),"")</f>
        <v/>
      </c>
      <c r="I812" s="1"/>
      <c r="J812" s="1"/>
      <c r="K812" s="1"/>
      <c r="L812" s="58">
        <v>0</v>
      </c>
      <c r="M812" s="58">
        <v>0</v>
      </c>
      <c r="N812" s="59">
        <f t="shared" si="39"/>
        <v>0</v>
      </c>
      <c r="O812" s="50"/>
      <c r="P812" s="51"/>
      <c r="Q812" s="51"/>
      <c r="R812" s="51"/>
      <c r="S812" s="50"/>
      <c r="T812" s="51"/>
      <c r="U812" s="51"/>
      <c r="V812" s="51"/>
      <c r="W812" s="51"/>
      <c r="X812" s="50"/>
      <c r="Y812" s="51"/>
      <c r="Z812" s="63" t="str">
        <f t="shared" si="37"/>
        <v/>
      </c>
      <c r="AA812" s="63" t="str">
        <f t="shared" si="38"/>
        <v/>
      </c>
    </row>
    <row r="813" spans="1:27" ht="17.399999999999999" x14ac:dyDescent="0.3">
      <c r="A813" s="34"/>
      <c r="B813" s="34"/>
      <c r="C813" s="56"/>
      <c r="D813" s="37"/>
      <c r="E813" s="55" t="str">
        <f>IF(D813="","",IFERROR(VLOOKUP(D813,Table3[Name]:Table3[OK],6,0),"Please pick an organisation from the list. If your organisation is not in the list, pick ´New organisation´ from the list, and go to the instructions tab to fill the organisation's details"))</f>
        <v/>
      </c>
      <c r="F813" s="48"/>
      <c r="G813" s="39"/>
      <c r="H813" s="55" t="str">
        <f>IFERROR(VLOOKUP(G813,#REF!,5,0),"")</f>
        <v/>
      </c>
      <c r="I813" s="1"/>
      <c r="J813" s="1"/>
      <c r="K813" s="1"/>
      <c r="L813" s="58">
        <v>0</v>
      </c>
      <c r="M813" s="58">
        <v>0</v>
      </c>
      <c r="N813" s="59">
        <f t="shared" si="39"/>
        <v>0</v>
      </c>
      <c r="O813" s="50"/>
      <c r="P813" s="51"/>
      <c r="Q813" s="51"/>
      <c r="R813" s="51"/>
      <c r="S813" s="50"/>
      <c r="T813" s="51"/>
      <c r="U813" s="51"/>
      <c r="V813" s="51"/>
      <c r="W813" s="51"/>
      <c r="X813" s="50"/>
      <c r="Y813" s="51"/>
      <c r="Z813" s="63" t="str">
        <f t="shared" si="37"/>
        <v/>
      </c>
      <c r="AA813" s="63" t="str">
        <f t="shared" si="38"/>
        <v/>
      </c>
    </row>
    <row r="814" spans="1:27" ht="17.399999999999999" x14ac:dyDescent="0.3">
      <c r="A814" s="34"/>
      <c r="B814" s="34"/>
      <c r="C814" s="56"/>
      <c r="D814" s="37"/>
      <c r="E814" s="55" t="str">
        <f>IF(D814="","",IFERROR(VLOOKUP(D814,Table3[Name]:Table3[OK],6,0),"Please pick an organisation from the list. If your organisation is not in the list, pick ´New organisation´ from the list, and go to the instructions tab to fill the organisation's details"))</f>
        <v/>
      </c>
      <c r="F814" s="48"/>
      <c r="G814" s="39"/>
      <c r="H814" s="55" t="str">
        <f>IFERROR(VLOOKUP(G814,#REF!,5,0),"")</f>
        <v/>
      </c>
      <c r="I814" s="1"/>
      <c r="J814" s="1"/>
      <c r="K814" s="1"/>
      <c r="L814" s="58">
        <v>0</v>
      </c>
      <c r="M814" s="58">
        <v>0</v>
      </c>
      <c r="N814" s="59">
        <f t="shared" si="39"/>
        <v>0</v>
      </c>
      <c r="O814" s="50"/>
      <c r="P814" s="51"/>
      <c r="Q814" s="51"/>
      <c r="R814" s="51"/>
      <c r="S814" s="50"/>
      <c r="T814" s="51"/>
      <c r="U814" s="51"/>
      <c r="V814" s="51"/>
      <c r="W814" s="51"/>
      <c r="X814" s="50"/>
      <c r="Y814" s="51"/>
      <c r="Z814" s="63" t="str">
        <f t="shared" si="37"/>
        <v/>
      </c>
      <c r="AA814" s="63" t="str">
        <f t="shared" si="38"/>
        <v/>
      </c>
    </row>
    <row r="815" spans="1:27" ht="17.399999999999999" x14ac:dyDescent="0.3">
      <c r="A815" s="34"/>
      <c r="B815" s="34"/>
      <c r="C815" s="56"/>
      <c r="D815" s="37"/>
      <c r="E815" s="55" t="str">
        <f>IF(D815="","",IFERROR(VLOOKUP(D815,Table3[Name]:Table3[OK],6,0),"Please pick an organisation from the list. If your organisation is not in the list, pick ´New organisation´ from the list, and go to the instructions tab to fill the organisation's details"))</f>
        <v/>
      </c>
      <c r="F815" s="48"/>
      <c r="G815" s="39"/>
      <c r="H815" s="55" t="str">
        <f>IFERROR(VLOOKUP(G815,#REF!,5,0),"")</f>
        <v/>
      </c>
      <c r="I815" s="1"/>
      <c r="J815" s="1"/>
      <c r="K815" s="1"/>
      <c r="L815" s="58">
        <v>0</v>
      </c>
      <c r="M815" s="58">
        <v>0</v>
      </c>
      <c r="N815" s="59">
        <f t="shared" si="39"/>
        <v>0</v>
      </c>
      <c r="O815" s="50"/>
      <c r="P815" s="51"/>
      <c r="Q815" s="51"/>
      <c r="R815" s="51"/>
      <c r="S815" s="50"/>
      <c r="T815" s="51"/>
      <c r="U815" s="51"/>
      <c r="V815" s="51"/>
      <c r="W815" s="51"/>
      <c r="X815" s="50"/>
      <c r="Y815" s="51"/>
      <c r="Z815" s="63" t="str">
        <f t="shared" si="37"/>
        <v/>
      </c>
      <c r="AA815" s="63" t="str">
        <f t="shared" si="38"/>
        <v/>
      </c>
    </row>
    <row r="816" spans="1:27" ht="17.399999999999999" x14ac:dyDescent="0.3">
      <c r="A816" s="34"/>
      <c r="B816" s="34"/>
      <c r="C816" s="56"/>
      <c r="D816" s="37"/>
      <c r="E816" s="55" t="str">
        <f>IF(D816="","",IFERROR(VLOOKUP(D816,Table3[Name]:Table3[OK],6,0),"Please pick an organisation from the list. If your organisation is not in the list, pick ´New organisation´ from the list, and go to the instructions tab to fill the organisation's details"))</f>
        <v/>
      </c>
      <c r="F816" s="48"/>
      <c r="G816" s="39"/>
      <c r="H816" s="55" t="str">
        <f>IFERROR(VLOOKUP(G816,#REF!,5,0),"")</f>
        <v/>
      </c>
      <c r="I816" s="1"/>
      <c r="J816" s="1"/>
      <c r="K816" s="1"/>
      <c r="L816" s="58">
        <v>0</v>
      </c>
      <c r="M816" s="58">
        <v>0</v>
      </c>
      <c r="N816" s="59">
        <f t="shared" si="39"/>
        <v>0</v>
      </c>
      <c r="O816" s="50"/>
      <c r="P816" s="51"/>
      <c r="Q816" s="51"/>
      <c r="R816" s="51"/>
      <c r="S816" s="50"/>
      <c r="T816" s="51"/>
      <c r="U816" s="51"/>
      <c r="V816" s="51"/>
      <c r="W816" s="51"/>
      <c r="X816" s="50"/>
      <c r="Y816" s="51"/>
      <c r="Z816" s="63" t="str">
        <f t="shared" si="37"/>
        <v/>
      </c>
      <c r="AA816" s="63" t="str">
        <f t="shared" si="38"/>
        <v/>
      </c>
    </row>
    <row r="817" spans="1:27" ht="17.399999999999999" x14ac:dyDescent="0.3">
      <c r="A817" s="34"/>
      <c r="B817" s="34"/>
      <c r="C817" s="56"/>
      <c r="D817" s="37"/>
      <c r="E817" s="55" t="str">
        <f>IF(D817="","",IFERROR(VLOOKUP(D817,Table3[Name]:Table3[OK],6,0),"Please pick an organisation from the list. If your organisation is not in the list, pick ´New organisation´ from the list, and go to the instructions tab to fill the organisation's details"))</f>
        <v/>
      </c>
      <c r="F817" s="48"/>
      <c r="G817" s="39"/>
      <c r="H817" s="55" t="str">
        <f>IFERROR(VLOOKUP(G817,#REF!,5,0),"")</f>
        <v/>
      </c>
      <c r="I817" s="1"/>
      <c r="J817" s="1"/>
      <c r="K817" s="1"/>
      <c r="L817" s="58">
        <v>0</v>
      </c>
      <c r="M817" s="58">
        <v>0</v>
      </c>
      <c r="N817" s="59">
        <f t="shared" si="39"/>
        <v>0</v>
      </c>
      <c r="O817" s="50"/>
      <c r="P817" s="51"/>
      <c r="Q817" s="51"/>
      <c r="R817" s="51"/>
      <c r="S817" s="50"/>
      <c r="T817" s="51"/>
      <c r="U817" s="51"/>
      <c r="V817" s="51"/>
      <c r="W817" s="51"/>
      <c r="X817" s="50"/>
      <c r="Y817" s="51"/>
      <c r="Z817" s="63" t="str">
        <f t="shared" si="37"/>
        <v/>
      </c>
      <c r="AA817" s="63" t="str">
        <f t="shared" si="38"/>
        <v/>
      </c>
    </row>
    <row r="818" spans="1:27" ht="17.399999999999999" x14ac:dyDescent="0.3">
      <c r="A818" s="34"/>
      <c r="B818" s="34"/>
      <c r="C818" s="56"/>
      <c r="D818" s="37"/>
      <c r="E818" s="55" t="str">
        <f>IF(D818="","",IFERROR(VLOOKUP(D818,Table3[Name]:Table3[OK],6,0),"Please pick an organisation from the list. If your organisation is not in the list, pick ´New organisation´ from the list, and go to the instructions tab to fill the organisation's details"))</f>
        <v/>
      </c>
      <c r="F818" s="48"/>
      <c r="G818" s="39"/>
      <c r="H818" s="55" t="str">
        <f>IFERROR(VLOOKUP(G818,#REF!,5,0),"")</f>
        <v/>
      </c>
      <c r="I818" s="1"/>
      <c r="J818" s="1"/>
      <c r="K818" s="1"/>
      <c r="L818" s="58">
        <v>0</v>
      </c>
      <c r="M818" s="58">
        <v>0</v>
      </c>
      <c r="N818" s="59">
        <f t="shared" si="39"/>
        <v>0</v>
      </c>
      <c r="O818" s="50"/>
      <c r="P818" s="51"/>
      <c r="Q818" s="51"/>
      <c r="R818" s="51"/>
      <c r="S818" s="50"/>
      <c r="T818" s="51"/>
      <c r="U818" s="51"/>
      <c r="V818" s="51"/>
      <c r="W818" s="51"/>
      <c r="X818" s="50"/>
      <c r="Y818" s="51"/>
      <c r="Z818" s="63" t="str">
        <f t="shared" si="37"/>
        <v/>
      </c>
      <c r="AA818" s="63" t="str">
        <f t="shared" si="38"/>
        <v/>
      </c>
    </row>
    <row r="819" spans="1:27" ht="17.399999999999999" x14ac:dyDescent="0.3">
      <c r="A819" s="34"/>
      <c r="B819" s="34"/>
      <c r="C819" s="56"/>
      <c r="D819" s="37"/>
      <c r="E819" s="55" t="str">
        <f>IF(D819="","",IFERROR(VLOOKUP(D819,Table3[Name]:Table3[OK],6,0),"Please pick an organisation from the list. If your organisation is not in the list, pick ´New organisation´ from the list, and go to the instructions tab to fill the organisation's details"))</f>
        <v/>
      </c>
      <c r="F819" s="48"/>
      <c r="G819" s="39"/>
      <c r="H819" s="55" t="str">
        <f>IFERROR(VLOOKUP(G819,#REF!,5,0),"")</f>
        <v/>
      </c>
      <c r="I819" s="1"/>
      <c r="J819" s="1"/>
      <c r="K819" s="1"/>
      <c r="L819" s="58">
        <v>0</v>
      </c>
      <c r="M819" s="58">
        <v>0</v>
      </c>
      <c r="N819" s="59">
        <f t="shared" si="39"/>
        <v>0</v>
      </c>
      <c r="O819" s="50"/>
      <c r="P819" s="51"/>
      <c r="Q819" s="51"/>
      <c r="R819" s="51"/>
      <c r="S819" s="50"/>
      <c r="T819" s="51"/>
      <c r="U819" s="51"/>
      <c r="V819" s="51"/>
      <c r="W819" s="51"/>
      <c r="X819" s="50"/>
      <c r="Y819" s="51"/>
      <c r="Z819" s="63" t="str">
        <f t="shared" si="37"/>
        <v/>
      </c>
      <c r="AA819" s="63" t="str">
        <f t="shared" si="38"/>
        <v/>
      </c>
    </row>
    <row r="820" spans="1:27" ht="17.399999999999999" x14ac:dyDescent="0.3">
      <c r="A820" s="34"/>
      <c r="B820" s="34"/>
      <c r="C820" s="56"/>
      <c r="D820" s="37"/>
      <c r="E820" s="55" t="str">
        <f>IF(D820="","",IFERROR(VLOOKUP(D820,Table3[Name]:Table3[OK],6,0),"Please pick an organisation from the list. If your organisation is not in the list, pick ´New organisation´ from the list, and go to the instructions tab to fill the organisation's details"))</f>
        <v/>
      </c>
      <c r="F820" s="48"/>
      <c r="G820" s="39"/>
      <c r="H820" s="55" t="str">
        <f>IFERROR(VLOOKUP(G820,#REF!,5,0),"")</f>
        <v/>
      </c>
      <c r="I820" s="1"/>
      <c r="J820" s="1"/>
      <c r="K820" s="1"/>
      <c r="L820" s="58">
        <v>0</v>
      </c>
      <c r="M820" s="58">
        <v>0</v>
      </c>
      <c r="N820" s="59">
        <f t="shared" si="39"/>
        <v>0</v>
      </c>
      <c r="O820" s="50"/>
      <c r="P820" s="51"/>
      <c r="Q820" s="51"/>
      <c r="R820" s="51"/>
      <c r="S820" s="50"/>
      <c r="T820" s="51"/>
      <c r="U820" s="51"/>
      <c r="V820" s="51"/>
      <c r="W820" s="51"/>
      <c r="X820" s="50"/>
      <c r="Y820" s="51"/>
      <c r="Z820" s="63" t="str">
        <f t="shared" si="37"/>
        <v/>
      </c>
      <c r="AA820" s="63" t="str">
        <f t="shared" si="38"/>
        <v/>
      </c>
    </row>
    <row r="821" spans="1:27" ht="17.399999999999999" x14ac:dyDescent="0.3">
      <c r="A821" s="34"/>
      <c r="B821" s="34"/>
      <c r="C821" s="56"/>
      <c r="D821" s="37"/>
      <c r="E821" s="55" t="str">
        <f>IF(D821="","",IFERROR(VLOOKUP(D821,Table3[Name]:Table3[OK],6,0),"Please pick an organisation from the list. If your organisation is not in the list, pick ´New organisation´ from the list, and go to the instructions tab to fill the organisation's details"))</f>
        <v/>
      </c>
      <c r="F821" s="48"/>
      <c r="G821" s="39"/>
      <c r="H821" s="55" t="str">
        <f>IFERROR(VLOOKUP(G821,#REF!,5,0),"")</f>
        <v/>
      </c>
      <c r="I821" s="1"/>
      <c r="J821" s="1"/>
      <c r="K821" s="1"/>
      <c r="L821" s="58">
        <v>0</v>
      </c>
      <c r="M821" s="58">
        <v>0</v>
      </c>
      <c r="N821" s="59">
        <f t="shared" si="39"/>
        <v>0</v>
      </c>
      <c r="O821" s="50"/>
      <c r="P821" s="51"/>
      <c r="Q821" s="51"/>
      <c r="R821" s="51"/>
      <c r="S821" s="50"/>
      <c r="T821" s="51"/>
      <c r="U821" s="51"/>
      <c r="V821" s="51"/>
      <c r="W821" s="51"/>
      <c r="X821" s="50"/>
      <c r="Y821" s="51"/>
      <c r="Z821" s="63" t="str">
        <f t="shared" si="37"/>
        <v/>
      </c>
      <c r="AA821" s="63" t="str">
        <f t="shared" si="38"/>
        <v/>
      </c>
    </row>
    <row r="822" spans="1:27" ht="17.399999999999999" x14ac:dyDescent="0.3">
      <c r="A822" s="34"/>
      <c r="B822" s="34"/>
      <c r="C822" s="56"/>
      <c r="D822" s="37"/>
      <c r="E822" s="55" t="str">
        <f>IF(D822="","",IFERROR(VLOOKUP(D822,Table3[Name]:Table3[OK],6,0),"Please pick an organisation from the list. If your organisation is not in the list, pick ´New organisation´ from the list, and go to the instructions tab to fill the organisation's details"))</f>
        <v/>
      </c>
      <c r="F822" s="48"/>
      <c r="G822" s="39"/>
      <c r="H822" s="55" t="str">
        <f>IFERROR(VLOOKUP(G822,#REF!,5,0),"")</f>
        <v/>
      </c>
      <c r="I822" s="1"/>
      <c r="J822" s="1"/>
      <c r="K822" s="1"/>
      <c r="L822" s="58">
        <v>0</v>
      </c>
      <c r="M822" s="58">
        <v>0</v>
      </c>
      <c r="N822" s="59">
        <f t="shared" si="39"/>
        <v>0</v>
      </c>
      <c r="O822" s="50"/>
      <c r="P822" s="51"/>
      <c r="Q822" s="51"/>
      <c r="R822" s="51"/>
      <c r="S822" s="50"/>
      <c r="T822" s="51"/>
      <c r="U822" s="51"/>
      <c r="V822" s="51"/>
      <c r="W822" s="51"/>
      <c r="X822" s="50"/>
      <c r="Y822" s="51"/>
      <c r="Z822" s="63" t="str">
        <f t="shared" si="37"/>
        <v/>
      </c>
      <c r="AA822" s="63" t="str">
        <f t="shared" si="38"/>
        <v/>
      </c>
    </row>
    <row r="823" spans="1:27" ht="17.399999999999999" x14ac:dyDescent="0.3">
      <c r="A823" s="34"/>
      <c r="B823" s="34"/>
      <c r="C823" s="56"/>
      <c r="D823" s="37"/>
      <c r="E823" s="55" t="str">
        <f>IF(D823="","",IFERROR(VLOOKUP(D823,Table3[Name]:Table3[OK],6,0),"Please pick an organisation from the list. If your organisation is not in the list, pick ´New organisation´ from the list, and go to the instructions tab to fill the organisation's details"))</f>
        <v/>
      </c>
      <c r="F823" s="48"/>
      <c r="G823" s="39"/>
      <c r="H823" s="55" t="str">
        <f>IFERROR(VLOOKUP(G823,#REF!,5,0),"")</f>
        <v/>
      </c>
      <c r="I823" s="1"/>
      <c r="J823" s="1"/>
      <c r="K823" s="1"/>
      <c r="L823" s="58">
        <v>0</v>
      </c>
      <c r="M823" s="58">
        <v>0</v>
      </c>
      <c r="N823" s="59">
        <f t="shared" si="39"/>
        <v>0</v>
      </c>
      <c r="O823" s="50"/>
      <c r="P823" s="51"/>
      <c r="Q823" s="51"/>
      <c r="R823" s="51"/>
      <c r="S823" s="50"/>
      <c r="T823" s="51"/>
      <c r="U823" s="51"/>
      <c r="V823" s="51"/>
      <c r="W823" s="51"/>
      <c r="X823" s="50"/>
      <c r="Y823" s="51"/>
      <c r="Z823" s="63" t="str">
        <f t="shared" si="37"/>
        <v/>
      </c>
      <c r="AA823" s="63" t="str">
        <f t="shared" si="38"/>
        <v/>
      </c>
    </row>
    <row r="824" spans="1:27" ht="17.399999999999999" x14ac:dyDescent="0.3">
      <c r="A824" s="34"/>
      <c r="B824" s="34"/>
      <c r="C824" s="56"/>
      <c r="D824" s="37"/>
      <c r="E824" s="55" t="str">
        <f>IF(D824="","",IFERROR(VLOOKUP(D824,Table3[Name]:Table3[OK],6,0),"Please pick an organisation from the list. If your organisation is not in the list, pick ´New organisation´ from the list, and go to the instructions tab to fill the organisation's details"))</f>
        <v/>
      </c>
      <c r="F824" s="48"/>
      <c r="G824" s="39"/>
      <c r="H824" s="55" t="str">
        <f>IFERROR(VLOOKUP(G824,#REF!,5,0),"")</f>
        <v/>
      </c>
      <c r="I824" s="1"/>
      <c r="J824" s="1"/>
      <c r="K824" s="1"/>
      <c r="L824" s="58">
        <v>0</v>
      </c>
      <c r="M824" s="58">
        <v>0</v>
      </c>
      <c r="N824" s="59">
        <f t="shared" si="39"/>
        <v>0</v>
      </c>
      <c r="O824" s="50"/>
      <c r="P824" s="51"/>
      <c r="Q824" s="51"/>
      <c r="R824" s="51"/>
      <c r="S824" s="50"/>
      <c r="T824" s="51"/>
      <c r="U824" s="51"/>
      <c r="V824" s="51"/>
      <c r="W824" s="51"/>
      <c r="X824" s="50"/>
      <c r="Y824" s="51"/>
      <c r="Z824" s="63" t="str">
        <f t="shared" si="37"/>
        <v/>
      </c>
      <c r="AA824" s="63" t="str">
        <f t="shared" si="38"/>
        <v/>
      </c>
    </row>
    <row r="825" spans="1:27" ht="17.399999999999999" x14ac:dyDescent="0.3">
      <c r="A825" s="34"/>
      <c r="B825" s="34"/>
      <c r="C825" s="56"/>
      <c r="D825" s="37"/>
      <c r="E825" s="55" t="str">
        <f>IF(D825="","",IFERROR(VLOOKUP(D825,Table3[Name]:Table3[OK],6,0),"Please pick an organisation from the list. If your organisation is not in the list, pick ´New organisation´ from the list, and go to the instructions tab to fill the organisation's details"))</f>
        <v/>
      </c>
      <c r="F825" s="48"/>
      <c r="G825" s="39"/>
      <c r="H825" s="55" t="str">
        <f>IFERROR(VLOOKUP(G825,#REF!,5,0),"")</f>
        <v/>
      </c>
      <c r="I825" s="1"/>
      <c r="J825" s="1"/>
      <c r="K825" s="1"/>
      <c r="L825" s="58">
        <v>0</v>
      </c>
      <c r="M825" s="58">
        <v>0</v>
      </c>
      <c r="N825" s="59">
        <f t="shared" si="39"/>
        <v>0</v>
      </c>
      <c r="O825" s="50"/>
      <c r="P825" s="51"/>
      <c r="Q825" s="51"/>
      <c r="R825" s="51"/>
      <c r="S825" s="50"/>
      <c r="T825" s="51"/>
      <c r="U825" s="51"/>
      <c r="V825" s="51"/>
      <c r="W825" s="51"/>
      <c r="X825" s="50"/>
      <c r="Y825" s="51"/>
      <c r="Z825" s="63" t="str">
        <f t="shared" si="37"/>
        <v/>
      </c>
      <c r="AA825" s="63" t="str">
        <f t="shared" si="38"/>
        <v/>
      </c>
    </row>
    <row r="826" spans="1:27" ht="17.399999999999999" x14ac:dyDescent="0.3">
      <c r="A826" s="34"/>
      <c r="B826" s="34"/>
      <c r="C826" s="56"/>
      <c r="D826" s="37"/>
      <c r="E826" s="55" t="str">
        <f>IF(D826="","",IFERROR(VLOOKUP(D826,Table3[Name]:Table3[OK],6,0),"Please pick an organisation from the list. If your organisation is not in the list, pick ´New organisation´ from the list, and go to the instructions tab to fill the organisation's details"))</f>
        <v/>
      </c>
      <c r="F826" s="48"/>
      <c r="G826" s="39"/>
      <c r="H826" s="55" t="str">
        <f>IFERROR(VLOOKUP(G826,#REF!,5,0),"")</f>
        <v/>
      </c>
      <c r="I826" s="1"/>
      <c r="J826" s="1"/>
      <c r="K826" s="1"/>
      <c r="L826" s="58">
        <v>0</v>
      </c>
      <c r="M826" s="58">
        <v>0</v>
      </c>
      <c r="N826" s="59">
        <f t="shared" si="39"/>
        <v>0</v>
      </c>
      <c r="O826" s="50"/>
      <c r="P826" s="51"/>
      <c r="Q826" s="51"/>
      <c r="R826" s="51"/>
      <c r="S826" s="50"/>
      <c r="T826" s="51"/>
      <c r="U826" s="51"/>
      <c r="V826" s="51"/>
      <c r="W826" s="51"/>
      <c r="X826" s="50"/>
      <c r="Y826" s="51"/>
      <c r="Z826" s="63" t="str">
        <f t="shared" si="37"/>
        <v/>
      </c>
      <c r="AA826" s="63" t="str">
        <f t="shared" si="38"/>
        <v/>
      </c>
    </row>
    <row r="827" spans="1:27" ht="17.399999999999999" x14ac:dyDescent="0.3">
      <c r="A827" s="34"/>
      <c r="B827" s="34"/>
      <c r="C827" s="56"/>
      <c r="D827" s="37"/>
      <c r="E827" s="55" t="str">
        <f>IF(D827="","",IFERROR(VLOOKUP(D827,Table3[Name]:Table3[OK],6,0),"Please pick an organisation from the list. If your organisation is not in the list, pick ´New organisation´ from the list, and go to the instructions tab to fill the organisation's details"))</f>
        <v/>
      </c>
      <c r="F827" s="48"/>
      <c r="G827" s="39"/>
      <c r="H827" s="55" t="str">
        <f>IFERROR(VLOOKUP(G827,#REF!,5,0),"")</f>
        <v/>
      </c>
      <c r="I827" s="1"/>
      <c r="J827" s="1"/>
      <c r="K827" s="1"/>
      <c r="L827" s="58">
        <v>0</v>
      </c>
      <c r="M827" s="58">
        <v>0</v>
      </c>
      <c r="N827" s="59">
        <f t="shared" si="39"/>
        <v>0</v>
      </c>
      <c r="O827" s="50"/>
      <c r="P827" s="51"/>
      <c r="Q827" s="51"/>
      <c r="R827" s="51"/>
      <c r="S827" s="50"/>
      <c r="T827" s="51"/>
      <c r="U827" s="51"/>
      <c r="V827" s="51"/>
      <c r="W827" s="51"/>
      <c r="X827" s="50"/>
      <c r="Y827" s="51"/>
      <c r="Z827" s="63" t="str">
        <f t="shared" si="37"/>
        <v/>
      </c>
      <c r="AA827" s="63" t="str">
        <f t="shared" si="38"/>
        <v/>
      </c>
    </row>
    <row r="828" spans="1:27" ht="17.399999999999999" x14ac:dyDescent="0.3">
      <c r="A828" s="34"/>
      <c r="B828" s="34"/>
      <c r="C828" s="56"/>
      <c r="D828" s="37"/>
      <c r="E828" s="55" t="str">
        <f>IF(D828="","",IFERROR(VLOOKUP(D828,Table3[Name]:Table3[OK],6,0),"Please pick an organisation from the list. If your organisation is not in the list, pick ´New organisation´ from the list, and go to the instructions tab to fill the organisation's details"))</f>
        <v/>
      </c>
      <c r="F828" s="48"/>
      <c r="G828" s="39"/>
      <c r="H828" s="55" t="str">
        <f>IFERROR(VLOOKUP(G828,#REF!,5,0),"")</f>
        <v/>
      </c>
      <c r="I828" s="1"/>
      <c r="J828" s="1"/>
      <c r="K828" s="1"/>
      <c r="L828" s="58">
        <v>0</v>
      </c>
      <c r="M828" s="58">
        <v>0</v>
      </c>
      <c r="N828" s="59">
        <f t="shared" si="39"/>
        <v>0</v>
      </c>
      <c r="O828" s="50"/>
      <c r="P828" s="51"/>
      <c r="Q828" s="51"/>
      <c r="R828" s="51"/>
      <c r="S828" s="50"/>
      <c r="T828" s="51"/>
      <c r="U828" s="51"/>
      <c r="V828" s="51"/>
      <c r="W828" s="51"/>
      <c r="X828" s="50"/>
      <c r="Y828" s="51"/>
      <c r="Z828" s="63" t="str">
        <f t="shared" si="37"/>
        <v/>
      </c>
      <c r="AA828" s="63" t="str">
        <f t="shared" si="38"/>
        <v/>
      </c>
    </row>
    <row r="829" spans="1:27" ht="17.399999999999999" x14ac:dyDescent="0.3">
      <c r="A829" s="34"/>
      <c r="B829" s="34"/>
      <c r="C829" s="56"/>
      <c r="D829" s="37"/>
      <c r="E829" s="55" t="str">
        <f>IF(D829="","",IFERROR(VLOOKUP(D829,Table3[Name]:Table3[OK],6,0),"Please pick an organisation from the list. If your organisation is not in the list, pick ´New organisation´ from the list, and go to the instructions tab to fill the organisation's details"))</f>
        <v/>
      </c>
      <c r="F829" s="48"/>
      <c r="G829" s="39"/>
      <c r="H829" s="55" t="str">
        <f>IFERROR(VLOOKUP(G829,#REF!,5,0),"")</f>
        <v/>
      </c>
      <c r="I829" s="1"/>
      <c r="J829" s="1"/>
      <c r="K829" s="1"/>
      <c r="L829" s="58">
        <v>0</v>
      </c>
      <c r="M829" s="58">
        <v>0</v>
      </c>
      <c r="N829" s="59">
        <f t="shared" si="39"/>
        <v>0</v>
      </c>
      <c r="O829" s="50"/>
      <c r="P829" s="51"/>
      <c r="Q829" s="51"/>
      <c r="R829" s="51"/>
      <c r="S829" s="50"/>
      <c r="T829" s="51"/>
      <c r="U829" s="51"/>
      <c r="V829" s="51"/>
      <c r="W829" s="51"/>
      <c r="X829" s="50"/>
      <c r="Y829" s="51"/>
      <c r="Z829" s="63" t="str">
        <f t="shared" si="37"/>
        <v/>
      </c>
      <c r="AA829" s="63" t="str">
        <f t="shared" si="38"/>
        <v/>
      </c>
    </row>
    <row r="830" spans="1:27" ht="17.399999999999999" x14ac:dyDescent="0.3">
      <c r="A830" s="34"/>
      <c r="B830" s="34"/>
      <c r="C830" s="56"/>
      <c r="D830" s="37"/>
      <c r="E830" s="55" t="str">
        <f>IF(D830="","",IFERROR(VLOOKUP(D830,Table3[Name]:Table3[OK],6,0),"Please pick an organisation from the list. If your organisation is not in the list, pick ´New organisation´ from the list, and go to the instructions tab to fill the organisation's details"))</f>
        <v/>
      </c>
      <c r="F830" s="48"/>
      <c r="G830" s="39"/>
      <c r="H830" s="55" t="str">
        <f>IFERROR(VLOOKUP(G830,#REF!,5,0),"")</f>
        <v/>
      </c>
      <c r="I830" s="1"/>
      <c r="J830" s="1"/>
      <c r="K830" s="1"/>
      <c r="L830" s="58">
        <v>0</v>
      </c>
      <c r="M830" s="58">
        <v>0</v>
      </c>
      <c r="N830" s="59">
        <f t="shared" si="39"/>
        <v>0</v>
      </c>
      <c r="O830" s="50"/>
      <c r="P830" s="51"/>
      <c r="Q830" s="51"/>
      <c r="R830" s="51"/>
      <c r="S830" s="50"/>
      <c r="T830" s="51"/>
      <c r="U830" s="51"/>
      <c r="V830" s="51"/>
      <c r="W830" s="51"/>
      <c r="X830" s="50"/>
      <c r="Y830" s="51"/>
      <c r="Z830" s="63" t="str">
        <f t="shared" si="37"/>
        <v/>
      </c>
      <c r="AA830" s="63" t="str">
        <f t="shared" si="38"/>
        <v/>
      </c>
    </row>
    <row r="831" spans="1:27" ht="17.399999999999999" x14ac:dyDescent="0.3">
      <c r="A831" s="34"/>
      <c r="B831" s="34"/>
      <c r="C831" s="56"/>
      <c r="D831" s="37"/>
      <c r="E831" s="55" t="str">
        <f>IF(D831="","",IFERROR(VLOOKUP(D831,Table3[Name]:Table3[OK],6,0),"Please pick an organisation from the list. If your organisation is not in the list, pick ´New organisation´ from the list, and go to the instructions tab to fill the organisation's details"))</f>
        <v/>
      </c>
      <c r="F831" s="48"/>
      <c r="G831" s="39"/>
      <c r="H831" s="55" t="str">
        <f>IFERROR(VLOOKUP(G831,#REF!,5,0),"")</f>
        <v/>
      </c>
      <c r="I831" s="1"/>
      <c r="J831" s="1"/>
      <c r="K831" s="1"/>
      <c r="L831" s="58">
        <v>0</v>
      </c>
      <c r="M831" s="58">
        <v>0</v>
      </c>
      <c r="N831" s="59">
        <f t="shared" si="39"/>
        <v>0</v>
      </c>
      <c r="O831" s="50"/>
      <c r="P831" s="51"/>
      <c r="Q831" s="51"/>
      <c r="R831" s="51"/>
      <c r="S831" s="50"/>
      <c r="T831" s="51"/>
      <c r="U831" s="51"/>
      <c r="V831" s="51"/>
      <c r="W831" s="51"/>
      <c r="X831" s="50"/>
      <c r="Y831" s="51"/>
      <c r="Z831" s="63" t="str">
        <f t="shared" si="37"/>
        <v/>
      </c>
      <c r="AA831" s="63" t="str">
        <f t="shared" si="38"/>
        <v/>
      </c>
    </row>
    <row r="832" spans="1:27" ht="17.399999999999999" x14ac:dyDescent="0.3">
      <c r="A832" s="34"/>
      <c r="B832" s="34"/>
      <c r="C832" s="56"/>
      <c r="D832" s="37"/>
      <c r="E832" s="55" t="str">
        <f>IF(D832="","",IFERROR(VLOOKUP(D832,Table3[Name]:Table3[OK],6,0),"Please pick an organisation from the list. If your organisation is not in the list, pick ´New organisation´ from the list, and go to the instructions tab to fill the organisation's details"))</f>
        <v/>
      </c>
      <c r="F832" s="48"/>
      <c r="G832" s="39"/>
      <c r="H832" s="55" t="str">
        <f>IFERROR(VLOOKUP(G832,#REF!,5,0),"")</f>
        <v/>
      </c>
      <c r="I832" s="1"/>
      <c r="J832" s="1"/>
      <c r="K832" s="1"/>
      <c r="L832" s="58">
        <v>0</v>
      </c>
      <c r="M832" s="58">
        <v>0</v>
      </c>
      <c r="N832" s="59">
        <f t="shared" si="39"/>
        <v>0</v>
      </c>
      <c r="O832" s="50"/>
      <c r="P832" s="51"/>
      <c r="Q832" s="51"/>
      <c r="R832" s="51"/>
      <c r="S832" s="50"/>
      <c r="T832" s="51"/>
      <c r="U832" s="51"/>
      <c r="V832" s="51"/>
      <c r="W832" s="51"/>
      <c r="X832" s="50"/>
      <c r="Y832" s="51"/>
      <c r="Z832" s="63" t="str">
        <f t="shared" si="37"/>
        <v/>
      </c>
      <c r="AA832" s="63" t="str">
        <f t="shared" si="38"/>
        <v/>
      </c>
    </row>
    <row r="833" spans="1:27" ht="17.399999999999999" x14ac:dyDescent="0.3">
      <c r="A833" s="34"/>
      <c r="B833" s="34"/>
      <c r="C833" s="56"/>
      <c r="D833" s="37"/>
      <c r="E833" s="55" t="str">
        <f>IF(D833="","",IFERROR(VLOOKUP(D833,Table3[Name]:Table3[OK],6,0),"Please pick an organisation from the list. If your organisation is not in the list, pick ´New organisation´ from the list, and go to the instructions tab to fill the organisation's details"))</f>
        <v/>
      </c>
      <c r="F833" s="48"/>
      <c r="G833" s="39"/>
      <c r="H833" s="55" t="str">
        <f>IFERROR(VLOOKUP(G833,#REF!,5,0),"")</f>
        <v/>
      </c>
      <c r="I833" s="1"/>
      <c r="J833" s="1"/>
      <c r="K833" s="1"/>
      <c r="L833" s="58">
        <v>0</v>
      </c>
      <c r="M833" s="58">
        <v>0</v>
      </c>
      <c r="N833" s="59">
        <f t="shared" si="39"/>
        <v>0</v>
      </c>
      <c r="O833" s="50"/>
      <c r="P833" s="51"/>
      <c r="Q833" s="51"/>
      <c r="R833" s="51"/>
      <c r="S833" s="50"/>
      <c r="T833" s="51"/>
      <c r="U833" s="51"/>
      <c r="V833" s="51"/>
      <c r="W833" s="51"/>
      <c r="X833" s="50"/>
      <c r="Y833" s="51"/>
      <c r="Z833" s="63" t="str">
        <f t="shared" si="37"/>
        <v/>
      </c>
      <c r="AA833" s="63" t="str">
        <f t="shared" si="38"/>
        <v/>
      </c>
    </row>
    <row r="834" spans="1:27" ht="17.399999999999999" x14ac:dyDescent="0.3">
      <c r="A834" s="34"/>
      <c r="B834" s="34"/>
      <c r="C834" s="56"/>
      <c r="D834" s="37"/>
      <c r="E834" s="55" t="str">
        <f>IF(D834="","",IFERROR(VLOOKUP(D834,Table3[Name]:Table3[OK],6,0),"Please pick an organisation from the list. If your organisation is not in the list, pick ´New organisation´ from the list, and go to the instructions tab to fill the organisation's details"))</f>
        <v/>
      </c>
      <c r="F834" s="48"/>
      <c r="G834" s="39"/>
      <c r="H834" s="55" t="str">
        <f>IFERROR(VLOOKUP(G834,#REF!,5,0),"")</f>
        <v/>
      </c>
      <c r="I834" s="1"/>
      <c r="J834" s="1"/>
      <c r="K834" s="1"/>
      <c r="L834" s="58">
        <v>0</v>
      </c>
      <c r="M834" s="58">
        <v>0</v>
      </c>
      <c r="N834" s="59">
        <f t="shared" si="39"/>
        <v>0</v>
      </c>
      <c r="O834" s="50"/>
      <c r="P834" s="51"/>
      <c r="Q834" s="51"/>
      <c r="R834" s="51"/>
      <c r="S834" s="50"/>
      <c r="T834" s="51"/>
      <c r="U834" s="51"/>
      <c r="V834" s="51"/>
      <c r="W834" s="51"/>
      <c r="X834" s="50"/>
      <c r="Y834" s="51"/>
      <c r="Z834" s="63" t="str">
        <f t="shared" si="37"/>
        <v/>
      </c>
      <c r="AA834" s="63" t="str">
        <f t="shared" si="38"/>
        <v/>
      </c>
    </row>
    <row r="835" spans="1:27" ht="17.399999999999999" x14ac:dyDescent="0.3">
      <c r="A835" s="34"/>
      <c r="B835" s="34"/>
      <c r="C835" s="56"/>
      <c r="D835" s="37"/>
      <c r="E835" s="55" t="str">
        <f>IF(D835="","",IFERROR(VLOOKUP(D835,Table3[Name]:Table3[OK],6,0),"Please pick an organisation from the list. If your organisation is not in the list, pick ´New organisation´ from the list, and go to the instructions tab to fill the organisation's details"))</f>
        <v/>
      </c>
      <c r="F835" s="48"/>
      <c r="G835" s="39"/>
      <c r="H835" s="55" t="str">
        <f>IFERROR(VLOOKUP(G835,#REF!,5,0),"")</f>
        <v/>
      </c>
      <c r="I835" s="1"/>
      <c r="J835" s="1"/>
      <c r="K835" s="1"/>
      <c r="L835" s="58">
        <v>0</v>
      </c>
      <c r="M835" s="58">
        <v>0</v>
      </c>
      <c r="N835" s="59">
        <f t="shared" si="39"/>
        <v>0</v>
      </c>
      <c r="O835" s="50"/>
      <c r="P835" s="51"/>
      <c r="Q835" s="51"/>
      <c r="R835" s="51"/>
      <c r="S835" s="50"/>
      <c r="T835" s="51"/>
      <c r="U835" s="51"/>
      <c r="V835" s="51"/>
      <c r="W835" s="51"/>
      <c r="X835" s="50"/>
      <c r="Y835" s="51"/>
      <c r="Z835" s="63" t="str">
        <f t="shared" ref="Z835:Z898" si="40">IF($H835="PiN",IF(AND($O835="",$P835="",$Q835="",$R835="",$S835="",$X835=""),"Please type in the target related to the population type in cells O, P,Q, R or S",IF(X835&lt;&gt;SUM(O835:S835),"Please check the population breakdown. The sum of columns O, P,Q, R abd S is not matching the total value for column X","OK")),IF(H835="","","OK"))</f>
        <v/>
      </c>
      <c r="AA835" s="63" t="str">
        <f t="shared" ref="AA835:AA898" si="41">IF($H835="PiN",IF(SUM($T835:$X835)=0,"Please type in the TOTAL TARGET in column X",IF(SUM($T835:$W835)=$X835,"OK","Please check the age and gender breakdown, the sum of columns T,U, V and W is not matching the total value for column X")),IF($H835="Capacity Building",IF(SUM($T835:$X835)=0,"Please type in the TOTAL TARGET in column X",IF(OR(SUM($T835:$W835)=$X835,SUM($T835:$W835)=0),"OK","Please check the age and gender breakdown, the sum of columns T,U,V and W is not matching the total value for column X")),IF($H835="","","OK")))</f>
        <v/>
      </c>
    </row>
    <row r="836" spans="1:27" ht="17.399999999999999" x14ac:dyDescent="0.3">
      <c r="A836" s="34"/>
      <c r="B836" s="34"/>
      <c r="C836" s="56"/>
      <c r="D836" s="37"/>
      <c r="E836" s="55" t="str">
        <f>IF(D836="","",IFERROR(VLOOKUP(D836,Table3[Name]:Table3[OK],6,0),"Please pick an organisation from the list. If your organisation is not in the list, pick ´New organisation´ from the list, and go to the instructions tab to fill the organisation's details"))</f>
        <v/>
      </c>
      <c r="F836" s="48"/>
      <c r="G836" s="39"/>
      <c r="H836" s="55" t="str">
        <f>IFERROR(VLOOKUP(G836,#REF!,5,0),"")</f>
        <v/>
      </c>
      <c r="I836" s="1"/>
      <c r="J836" s="1"/>
      <c r="K836" s="1"/>
      <c r="L836" s="58">
        <v>0</v>
      </c>
      <c r="M836" s="58">
        <v>0</v>
      </c>
      <c r="N836" s="59">
        <f t="shared" si="39"/>
        <v>0</v>
      </c>
      <c r="O836" s="50"/>
      <c r="P836" s="51"/>
      <c r="Q836" s="51"/>
      <c r="R836" s="51"/>
      <c r="S836" s="50"/>
      <c r="T836" s="51"/>
      <c r="U836" s="51"/>
      <c r="V836" s="51"/>
      <c r="W836" s="51"/>
      <c r="X836" s="50"/>
      <c r="Y836" s="51"/>
      <c r="Z836" s="63" t="str">
        <f t="shared" si="40"/>
        <v/>
      </c>
      <c r="AA836" s="63" t="str">
        <f t="shared" si="41"/>
        <v/>
      </c>
    </row>
    <row r="837" spans="1:27" ht="17.399999999999999" x14ac:dyDescent="0.3">
      <c r="A837" s="34"/>
      <c r="B837" s="34"/>
      <c r="C837" s="56"/>
      <c r="D837" s="37"/>
      <c r="E837" s="55" t="str">
        <f>IF(D837="","",IFERROR(VLOOKUP(D837,Table3[Name]:Table3[OK],6,0),"Please pick an organisation from the list. If your organisation is not in the list, pick ´New organisation´ from the list, and go to the instructions tab to fill the organisation's details"))</f>
        <v/>
      </c>
      <c r="F837" s="48"/>
      <c r="G837" s="39"/>
      <c r="H837" s="55" t="str">
        <f>IFERROR(VLOOKUP(G837,#REF!,5,0),"")</f>
        <v/>
      </c>
      <c r="I837" s="1"/>
      <c r="J837" s="1"/>
      <c r="K837" s="1"/>
      <c r="L837" s="58">
        <v>0</v>
      </c>
      <c r="M837" s="58">
        <v>0</v>
      </c>
      <c r="N837" s="59">
        <f t="shared" si="39"/>
        <v>0</v>
      </c>
      <c r="O837" s="50"/>
      <c r="P837" s="51"/>
      <c r="Q837" s="51"/>
      <c r="R837" s="51"/>
      <c r="S837" s="50"/>
      <c r="T837" s="51"/>
      <c r="U837" s="51"/>
      <c r="V837" s="51"/>
      <c r="W837" s="51"/>
      <c r="X837" s="50"/>
      <c r="Y837" s="51"/>
      <c r="Z837" s="63" t="str">
        <f t="shared" si="40"/>
        <v/>
      </c>
      <c r="AA837" s="63" t="str">
        <f t="shared" si="41"/>
        <v/>
      </c>
    </row>
    <row r="838" spans="1:27" ht="17.399999999999999" x14ac:dyDescent="0.3">
      <c r="A838" s="34"/>
      <c r="B838" s="34"/>
      <c r="C838" s="56"/>
      <c r="D838" s="37"/>
      <c r="E838" s="55" t="str">
        <f>IF(D838="","",IFERROR(VLOOKUP(D838,Table3[Name]:Table3[OK],6,0),"Please pick an organisation from the list. If your organisation is not in the list, pick ´New organisation´ from the list, and go to the instructions tab to fill the organisation's details"))</f>
        <v/>
      </c>
      <c r="F838" s="48"/>
      <c r="G838" s="39"/>
      <c r="H838" s="55" t="str">
        <f>IFERROR(VLOOKUP(G838,#REF!,5,0),"")</f>
        <v/>
      </c>
      <c r="I838" s="1"/>
      <c r="J838" s="1"/>
      <c r="K838" s="1"/>
      <c r="L838" s="58">
        <v>0</v>
      </c>
      <c r="M838" s="58">
        <v>0</v>
      </c>
      <c r="N838" s="59">
        <f t="shared" si="39"/>
        <v>0</v>
      </c>
      <c r="O838" s="50"/>
      <c r="P838" s="51"/>
      <c r="Q838" s="51"/>
      <c r="R838" s="51"/>
      <c r="S838" s="50"/>
      <c r="T838" s="51"/>
      <c r="U838" s="51"/>
      <c r="V838" s="51"/>
      <c r="W838" s="51"/>
      <c r="X838" s="50"/>
      <c r="Y838" s="51"/>
      <c r="Z838" s="63" t="str">
        <f t="shared" si="40"/>
        <v/>
      </c>
      <c r="AA838" s="63" t="str">
        <f t="shared" si="41"/>
        <v/>
      </c>
    </row>
    <row r="839" spans="1:27" ht="17.399999999999999" x14ac:dyDescent="0.3">
      <c r="A839" s="34"/>
      <c r="B839" s="34"/>
      <c r="C839" s="56"/>
      <c r="D839" s="37"/>
      <c r="E839" s="55" t="str">
        <f>IF(D839="","",IFERROR(VLOOKUP(D839,Table3[Name]:Table3[OK],6,0),"Please pick an organisation from the list. If your organisation is not in the list, pick ´New organisation´ from the list, and go to the instructions tab to fill the organisation's details"))</f>
        <v/>
      </c>
      <c r="F839" s="48"/>
      <c r="G839" s="39"/>
      <c r="H839" s="55" t="str">
        <f>IFERROR(VLOOKUP(G839,#REF!,5,0),"")</f>
        <v/>
      </c>
      <c r="I839" s="1"/>
      <c r="J839" s="1"/>
      <c r="K839" s="1"/>
      <c r="L839" s="58">
        <v>0</v>
      </c>
      <c r="M839" s="58">
        <v>0</v>
      </c>
      <c r="N839" s="59">
        <f t="shared" si="39"/>
        <v>0</v>
      </c>
      <c r="O839" s="50"/>
      <c r="P839" s="51"/>
      <c r="Q839" s="51"/>
      <c r="R839" s="51"/>
      <c r="S839" s="50"/>
      <c r="T839" s="51"/>
      <c r="U839" s="51"/>
      <c r="V839" s="51"/>
      <c r="W839" s="51"/>
      <c r="X839" s="50"/>
      <c r="Y839" s="51"/>
      <c r="Z839" s="63" t="str">
        <f t="shared" si="40"/>
        <v/>
      </c>
      <c r="AA839" s="63" t="str">
        <f t="shared" si="41"/>
        <v/>
      </c>
    </row>
    <row r="840" spans="1:27" ht="17.399999999999999" x14ac:dyDescent="0.3">
      <c r="A840" s="34"/>
      <c r="B840" s="34"/>
      <c r="C840" s="56"/>
      <c r="D840" s="37"/>
      <c r="E840" s="55" t="str">
        <f>IF(D840="","",IFERROR(VLOOKUP(D840,Table3[Name]:Table3[OK],6,0),"Please pick an organisation from the list. If your organisation is not in the list, pick ´New organisation´ from the list, and go to the instructions tab to fill the organisation's details"))</f>
        <v/>
      </c>
      <c r="F840" s="48"/>
      <c r="G840" s="39"/>
      <c r="H840" s="55" t="str">
        <f>IFERROR(VLOOKUP(G840,#REF!,5,0),"")</f>
        <v/>
      </c>
      <c r="I840" s="1"/>
      <c r="J840" s="1"/>
      <c r="K840" s="1"/>
      <c r="L840" s="58">
        <v>0</v>
      </c>
      <c r="M840" s="58">
        <v>0</v>
      </c>
      <c r="N840" s="59">
        <f t="shared" si="39"/>
        <v>0</v>
      </c>
      <c r="O840" s="50"/>
      <c r="P840" s="51"/>
      <c r="Q840" s="51"/>
      <c r="R840" s="51"/>
      <c r="S840" s="50"/>
      <c r="T840" s="51"/>
      <c r="U840" s="51"/>
      <c r="V840" s="51"/>
      <c r="W840" s="51"/>
      <c r="X840" s="50"/>
      <c r="Y840" s="51"/>
      <c r="Z840" s="63" t="str">
        <f t="shared" si="40"/>
        <v/>
      </c>
      <c r="AA840" s="63" t="str">
        <f t="shared" si="41"/>
        <v/>
      </c>
    </row>
    <row r="841" spans="1:27" ht="17.399999999999999" x14ac:dyDescent="0.3">
      <c r="A841" s="34"/>
      <c r="B841" s="34"/>
      <c r="C841" s="56"/>
      <c r="D841" s="37"/>
      <c r="E841" s="55" t="str">
        <f>IF(D841="","",IFERROR(VLOOKUP(D841,Table3[Name]:Table3[OK],6,0),"Please pick an organisation from the list. If your organisation is not in the list, pick ´New organisation´ from the list, and go to the instructions tab to fill the organisation's details"))</f>
        <v/>
      </c>
      <c r="F841" s="48"/>
      <c r="G841" s="39"/>
      <c r="H841" s="55" t="str">
        <f>IFERROR(VLOOKUP(G841,#REF!,5,0),"")</f>
        <v/>
      </c>
      <c r="I841" s="1"/>
      <c r="J841" s="1"/>
      <c r="K841" s="1"/>
      <c r="L841" s="58">
        <v>0</v>
      </c>
      <c r="M841" s="58">
        <v>0</v>
      </c>
      <c r="N841" s="59">
        <f t="shared" si="39"/>
        <v>0</v>
      </c>
      <c r="O841" s="50"/>
      <c r="P841" s="51"/>
      <c r="Q841" s="51"/>
      <c r="R841" s="51"/>
      <c r="S841" s="50"/>
      <c r="T841" s="51"/>
      <c r="U841" s="51"/>
      <c r="V841" s="51"/>
      <c r="W841" s="51"/>
      <c r="X841" s="50"/>
      <c r="Y841" s="51"/>
      <c r="Z841" s="63" t="str">
        <f t="shared" si="40"/>
        <v/>
      </c>
      <c r="AA841" s="63" t="str">
        <f t="shared" si="41"/>
        <v/>
      </c>
    </row>
    <row r="842" spans="1:27" ht="17.399999999999999" x14ac:dyDescent="0.3">
      <c r="A842" s="34"/>
      <c r="B842" s="34"/>
      <c r="C842" s="56"/>
      <c r="D842" s="37"/>
      <c r="E842" s="55" t="str">
        <f>IF(D842="","",IFERROR(VLOOKUP(D842,Table3[Name]:Table3[OK],6,0),"Please pick an organisation from the list. If your organisation is not in the list, pick ´New organisation´ from the list, and go to the instructions tab to fill the organisation's details"))</f>
        <v/>
      </c>
      <c r="F842" s="48"/>
      <c r="G842" s="39"/>
      <c r="H842" s="55" t="str">
        <f>IFERROR(VLOOKUP(G842,#REF!,5,0),"")</f>
        <v/>
      </c>
      <c r="I842" s="1"/>
      <c r="J842" s="1"/>
      <c r="K842" s="1"/>
      <c r="L842" s="58">
        <v>0</v>
      </c>
      <c r="M842" s="58">
        <v>0</v>
      </c>
      <c r="N842" s="59">
        <f t="shared" si="39"/>
        <v>0</v>
      </c>
      <c r="O842" s="50"/>
      <c r="P842" s="51"/>
      <c r="Q842" s="51"/>
      <c r="R842" s="51"/>
      <c r="S842" s="50"/>
      <c r="T842" s="51"/>
      <c r="U842" s="51"/>
      <c r="V842" s="51"/>
      <c r="W842" s="51"/>
      <c r="X842" s="50"/>
      <c r="Y842" s="51"/>
      <c r="Z842" s="63" t="str">
        <f t="shared" si="40"/>
        <v/>
      </c>
      <c r="AA842" s="63" t="str">
        <f t="shared" si="41"/>
        <v/>
      </c>
    </row>
    <row r="843" spans="1:27" ht="17.399999999999999" x14ac:dyDescent="0.3">
      <c r="A843" s="34"/>
      <c r="B843" s="34"/>
      <c r="C843" s="56"/>
      <c r="D843" s="37"/>
      <c r="E843" s="55" t="str">
        <f>IF(D843="","",IFERROR(VLOOKUP(D843,Table3[Name]:Table3[OK],6,0),"Please pick an organisation from the list. If your organisation is not in the list, pick ´New organisation´ from the list, and go to the instructions tab to fill the organisation's details"))</f>
        <v/>
      </c>
      <c r="F843" s="48"/>
      <c r="G843" s="39"/>
      <c r="H843" s="55" t="str">
        <f>IFERROR(VLOOKUP(G843,#REF!,5,0),"")</f>
        <v/>
      </c>
      <c r="I843" s="1"/>
      <c r="J843" s="1"/>
      <c r="K843" s="1"/>
      <c r="L843" s="58">
        <v>0</v>
      </c>
      <c r="M843" s="58">
        <v>0</v>
      </c>
      <c r="N843" s="59">
        <f t="shared" si="39"/>
        <v>0</v>
      </c>
      <c r="O843" s="50"/>
      <c r="P843" s="51"/>
      <c r="Q843" s="51"/>
      <c r="R843" s="51"/>
      <c r="S843" s="50"/>
      <c r="T843" s="51"/>
      <c r="U843" s="51"/>
      <c r="V843" s="51"/>
      <c r="W843" s="51"/>
      <c r="X843" s="50"/>
      <c r="Y843" s="51"/>
      <c r="Z843" s="63" t="str">
        <f t="shared" si="40"/>
        <v/>
      </c>
      <c r="AA843" s="63" t="str">
        <f t="shared" si="41"/>
        <v/>
      </c>
    </row>
    <row r="844" spans="1:27" ht="17.399999999999999" x14ac:dyDescent="0.3">
      <c r="A844" s="34"/>
      <c r="B844" s="34"/>
      <c r="C844" s="56"/>
      <c r="D844" s="37"/>
      <c r="E844" s="55" t="str">
        <f>IF(D844="","",IFERROR(VLOOKUP(D844,Table3[Name]:Table3[OK],6,0),"Please pick an organisation from the list. If your organisation is not in the list, pick ´New organisation´ from the list, and go to the instructions tab to fill the organisation's details"))</f>
        <v/>
      </c>
      <c r="F844" s="48"/>
      <c r="G844" s="39"/>
      <c r="H844" s="55" t="str">
        <f>IFERROR(VLOOKUP(G844,#REF!,5,0),"")</f>
        <v/>
      </c>
      <c r="I844" s="1"/>
      <c r="J844" s="1"/>
      <c r="K844" s="1"/>
      <c r="L844" s="58">
        <v>0</v>
      </c>
      <c r="M844" s="58">
        <v>0</v>
      </c>
      <c r="N844" s="59">
        <f t="shared" ref="N844:N907" si="42">L844+M844</f>
        <v>0</v>
      </c>
      <c r="O844" s="50"/>
      <c r="P844" s="51"/>
      <c r="Q844" s="51"/>
      <c r="R844" s="51"/>
      <c r="S844" s="50"/>
      <c r="T844" s="51"/>
      <c r="U844" s="51"/>
      <c r="V844" s="51"/>
      <c r="W844" s="51"/>
      <c r="X844" s="50"/>
      <c r="Y844" s="51"/>
      <c r="Z844" s="63" t="str">
        <f t="shared" si="40"/>
        <v/>
      </c>
      <c r="AA844" s="63" t="str">
        <f t="shared" si="41"/>
        <v/>
      </c>
    </row>
    <row r="845" spans="1:27" ht="17.399999999999999" x14ac:dyDescent="0.3">
      <c r="A845" s="34"/>
      <c r="B845" s="34"/>
      <c r="C845" s="56"/>
      <c r="D845" s="37"/>
      <c r="E845" s="55" t="str">
        <f>IF(D845="","",IFERROR(VLOOKUP(D845,Table3[Name]:Table3[OK],6,0),"Please pick an organisation from the list. If your organisation is not in the list, pick ´New organisation´ from the list, and go to the instructions tab to fill the organisation's details"))</f>
        <v/>
      </c>
      <c r="F845" s="48"/>
      <c r="G845" s="39"/>
      <c r="H845" s="55" t="str">
        <f>IFERROR(VLOOKUP(G845,#REF!,5,0),"")</f>
        <v/>
      </c>
      <c r="I845" s="1"/>
      <c r="J845" s="1"/>
      <c r="K845" s="1"/>
      <c r="L845" s="58">
        <v>0</v>
      </c>
      <c r="M845" s="58">
        <v>0</v>
      </c>
      <c r="N845" s="59">
        <f t="shared" si="42"/>
        <v>0</v>
      </c>
      <c r="O845" s="50"/>
      <c r="P845" s="51"/>
      <c r="Q845" s="51"/>
      <c r="R845" s="51"/>
      <c r="S845" s="50"/>
      <c r="T845" s="51"/>
      <c r="U845" s="51"/>
      <c r="V845" s="51"/>
      <c r="W845" s="51"/>
      <c r="X845" s="50"/>
      <c r="Y845" s="51"/>
      <c r="Z845" s="63" t="str">
        <f t="shared" si="40"/>
        <v/>
      </c>
      <c r="AA845" s="63" t="str">
        <f t="shared" si="41"/>
        <v/>
      </c>
    </row>
    <row r="846" spans="1:27" ht="17.399999999999999" x14ac:dyDescent="0.3">
      <c r="A846" s="34"/>
      <c r="B846" s="34"/>
      <c r="C846" s="56"/>
      <c r="D846" s="37"/>
      <c r="E846" s="55" t="str">
        <f>IF(D846="","",IFERROR(VLOOKUP(D846,Table3[Name]:Table3[OK],6,0),"Please pick an organisation from the list. If your organisation is not in the list, pick ´New organisation´ from the list, and go to the instructions tab to fill the organisation's details"))</f>
        <v/>
      </c>
      <c r="F846" s="48"/>
      <c r="G846" s="39"/>
      <c r="H846" s="55" t="str">
        <f>IFERROR(VLOOKUP(G846,#REF!,5,0),"")</f>
        <v/>
      </c>
      <c r="I846" s="1"/>
      <c r="J846" s="1"/>
      <c r="K846" s="1"/>
      <c r="L846" s="58">
        <v>0</v>
      </c>
      <c r="M846" s="58">
        <v>0</v>
      </c>
      <c r="N846" s="59">
        <f t="shared" si="42"/>
        <v>0</v>
      </c>
      <c r="O846" s="50"/>
      <c r="P846" s="51"/>
      <c r="Q846" s="51"/>
      <c r="R846" s="51"/>
      <c r="S846" s="50"/>
      <c r="T846" s="51"/>
      <c r="U846" s="51"/>
      <c r="V846" s="51"/>
      <c r="W846" s="51"/>
      <c r="X846" s="50"/>
      <c r="Y846" s="51"/>
      <c r="Z846" s="63" t="str">
        <f t="shared" si="40"/>
        <v/>
      </c>
      <c r="AA846" s="63" t="str">
        <f t="shared" si="41"/>
        <v/>
      </c>
    </row>
    <row r="847" spans="1:27" ht="17.399999999999999" x14ac:dyDescent="0.3">
      <c r="A847" s="34"/>
      <c r="B847" s="34"/>
      <c r="C847" s="56"/>
      <c r="D847" s="37"/>
      <c r="E847" s="55" t="str">
        <f>IF(D847="","",IFERROR(VLOOKUP(D847,Table3[Name]:Table3[OK],6,0),"Please pick an organisation from the list. If your organisation is not in the list, pick ´New organisation´ from the list, and go to the instructions tab to fill the organisation's details"))</f>
        <v/>
      </c>
      <c r="F847" s="48"/>
      <c r="G847" s="39"/>
      <c r="H847" s="55" t="str">
        <f>IFERROR(VLOOKUP(G847,#REF!,5,0),"")</f>
        <v/>
      </c>
      <c r="I847" s="1"/>
      <c r="J847" s="1"/>
      <c r="K847" s="1"/>
      <c r="L847" s="58">
        <v>0</v>
      </c>
      <c r="M847" s="58">
        <v>0</v>
      </c>
      <c r="N847" s="59">
        <f t="shared" si="42"/>
        <v>0</v>
      </c>
      <c r="O847" s="50"/>
      <c r="P847" s="51"/>
      <c r="Q847" s="51"/>
      <c r="R847" s="51"/>
      <c r="S847" s="50"/>
      <c r="T847" s="51"/>
      <c r="U847" s="51"/>
      <c r="V847" s="51"/>
      <c r="W847" s="51"/>
      <c r="X847" s="50"/>
      <c r="Y847" s="51"/>
      <c r="Z847" s="63" t="str">
        <f t="shared" si="40"/>
        <v/>
      </c>
      <c r="AA847" s="63" t="str">
        <f t="shared" si="41"/>
        <v/>
      </c>
    </row>
    <row r="848" spans="1:27" ht="17.399999999999999" x14ac:dyDescent="0.3">
      <c r="A848" s="34"/>
      <c r="B848" s="34"/>
      <c r="C848" s="56"/>
      <c r="D848" s="37"/>
      <c r="E848" s="55" t="str">
        <f>IF(D848="","",IFERROR(VLOOKUP(D848,Table3[Name]:Table3[OK],6,0),"Please pick an organisation from the list. If your organisation is not in the list, pick ´New organisation´ from the list, and go to the instructions tab to fill the organisation's details"))</f>
        <v/>
      </c>
      <c r="F848" s="48"/>
      <c r="G848" s="39"/>
      <c r="H848" s="55" t="str">
        <f>IFERROR(VLOOKUP(G848,#REF!,5,0),"")</f>
        <v/>
      </c>
      <c r="I848" s="1"/>
      <c r="J848" s="1"/>
      <c r="K848" s="1"/>
      <c r="L848" s="58">
        <v>0</v>
      </c>
      <c r="M848" s="58">
        <v>0</v>
      </c>
      <c r="N848" s="59">
        <f t="shared" si="42"/>
        <v>0</v>
      </c>
      <c r="O848" s="50"/>
      <c r="P848" s="51"/>
      <c r="Q848" s="51"/>
      <c r="R848" s="51"/>
      <c r="S848" s="50"/>
      <c r="T848" s="51"/>
      <c r="U848" s="51"/>
      <c r="V848" s="51"/>
      <c r="W848" s="51"/>
      <c r="X848" s="50"/>
      <c r="Y848" s="51"/>
      <c r="Z848" s="63" t="str">
        <f t="shared" si="40"/>
        <v/>
      </c>
      <c r="AA848" s="63" t="str">
        <f t="shared" si="41"/>
        <v/>
      </c>
    </row>
    <row r="849" spans="1:27" ht="17.399999999999999" x14ac:dyDescent="0.3">
      <c r="A849" s="34"/>
      <c r="B849" s="34"/>
      <c r="C849" s="56"/>
      <c r="D849" s="37"/>
      <c r="E849" s="55" t="str">
        <f>IF(D849="","",IFERROR(VLOOKUP(D849,Table3[Name]:Table3[OK],6,0),"Please pick an organisation from the list. If your organisation is not in the list, pick ´New organisation´ from the list, and go to the instructions tab to fill the organisation's details"))</f>
        <v/>
      </c>
      <c r="F849" s="48"/>
      <c r="G849" s="39"/>
      <c r="H849" s="55" t="str">
        <f>IFERROR(VLOOKUP(G849,#REF!,5,0),"")</f>
        <v/>
      </c>
      <c r="I849" s="1"/>
      <c r="J849" s="1"/>
      <c r="K849" s="1"/>
      <c r="L849" s="58">
        <v>0</v>
      </c>
      <c r="M849" s="58">
        <v>0</v>
      </c>
      <c r="N849" s="59">
        <f t="shared" si="42"/>
        <v>0</v>
      </c>
      <c r="O849" s="50"/>
      <c r="P849" s="51"/>
      <c r="Q849" s="51"/>
      <c r="R849" s="51"/>
      <c r="S849" s="50"/>
      <c r="T849" s="51"/>
      <c r="U849" s="51"/>
      <c r="V849" s="51"/>
      <c r="W849" s="51"/>
      <c r="X849" s="50"/>
      <c r="Y849" s="51"/>
      <c r="Z849" s="63" t="str">
        <f t="shared" si="40"/>
        <v/>
      </c>
      <c r="AA849" s="63" t="str">
        <f t="shared" si="41"/>
        <v/>
      </c>
    </row>
    <row r="850" spans="1:27" ht="17.399999999999999" x14ac:dyDescent="0.3">
      <c r="A850" s="34"/>
      <c r="B850" s="34"/>
      <c r="C850" s="56"/>
      <c r="D850" s="37"/>
      <c r="E850" s="55" t="str">
        <f>IF(D850="","",IFERROR(VLOOKUP(D850,Table3[Name]:Table3[OK],6,0),"Please pick an organisation from the list. If your organisation is not in the list, pick ´New organisation´ from the list, and go to the instructions tab to fill the organisation's details"))</f>
        <v/>
      </c>
      <c r="F850" s="48"/>
      <c r="G850" s="39"/>
      <c r="H850" s="55" t="str">
        <f>IFERROR(VLOOKUP(G850,#REF!,5,0),"")</f>
        <v/>
      </c>
      <c r="I850" s="1"/>
      <c r="J850" s="1"/>
      <c r="K850" s="1"/>
      <c r="L850" s="58">
        <v>0</v>
      </c>
      <c r="M850" s="58">
        <v>0</v>
      </c>
      <c r="N850" s="59">
        <f t="shared" si="42"/>
        <v>0</v>
      </c>
      <c r="O850" s="50"/>
      <c r="P850" s="51"/>
      <c r="Q850" s="51"/>
      <c r="R850" s="51"/>
      <c r="S850" s="50"/>
      <c r="T850" s="51"/>
      <c r="U850" s="51"/>
      <c r="V850" s="51"/>
      <c r="W850" s="51"/>
      <c r="X850" s="50"/>
      <c r="Y850" s="51"/>
      <c r="Z850" s="63" t="str">
        <f t="shared" si="40"/>
        <v/>
      </c>
      <c r="AA850" s="63" t="str">
        <f t="shared" si="41"/>
        <v/>
      </c>
    </row>
    <row r="851" spans="1:27" ht="17.399999999999999" x14ac:dyDescent="0.3">
      <c r="A851" s="34"/>
      <c r="B851" s="34"/>
      <c r="C851" s="56"/>
      <c r="D851" s="37"/>
      <c r="E851" s="55" t="str">
        <f>IF(D851="","",IFERROR(VLOOKUP(D851,Table3[Name]:Table3[OK],6,0),"Please pick an organisation from the list. If your organisation is not in the list, pick ´New organisation´ from the list, and go to the instructions tab to fill the organisation's details"))</f>
        <v/>
      </c>
      <c r="F851" s="48"/>
      <c r="G851" s="39"/>
      <c r="H851" s="55" t="str">
        <f>IFERROR(VLOOKUP(G851,#REF!,5,0),"")</f>
        <v/>
      </c>
      <c r="I851" s="1"/>
      <c r="J851" s="1"/>
      <c r="K851" s="1"/>
      <c r="L851" s="58">
        <v>0</v>
      </c>
      <c r="M851" s="58">
        <v>0</v>
      </c>
      <c r="N851" s="59">
        <f t="shared" si="42"/>
        <v>0</v>
      </c>
      <c r="O851" s="50"/>
      <c r="P851" s="51"/>
      <c r="Q851" s="51"/>
      <c r="R851" s="51"/>
      <c r="S851" s="50"/>
      <c r="T851" s="51"/>
      <c r="U851" s="51"/>
      <c r="V851" s="51"/>
      <c r="W851" s="51"/>
      <c r="X851" s="50"/>
      <c r="Y851" s="51"/>
      <c r="Z851" s="63" t="str">
        <f t="shared" si="40"/>
        <v/>
      </c>
      <c r="AA851" s="63" t="str">
        <f t="shared" si="41"/>
        <v/>
      </c>
    </row>
    <row r="852" spans="1:27" ht="17.399999999999999" x14ac:dyDescent="0.3">
      <c r="A852" s="34"/>
      <c r="B852" s="34"/>
      <c r="C852" s="56"/>
      <c r="D852" s="37"/>
      <c r="E852" s="55" t="str">
        <f>IF(D852="","",IFERROR(VLOOKUP(D852,Table3[Name]:Table3[OK],6,0),"Please pick an organisation from the list. If your organisation is not in the list, pick ´New organisation´ from the list, and go to the instructions tab to fill the organisation's details"))</f>
        <v/>
      </c>
      <c r="F852" s="48"/>
      <c r="G852" s="39"/>
      <c r="H852" s="55" t="str">
        <f>IFERROR(VLOOKUP(G852,#REF!,5,0),"")</f>
        <v/>
      </c>
      <c r="I852" s="1"/>
      <c r="J852" s="1"/>
      <c r="K852" s="1"/>
      <c r="L852" s="58">
        <v>0</v>
      </c>
      <c r="M852" s="58">
        <v>0</v>
      </c>
      <c r="N852" s="59">
        <f t="shared" si="42"/>
        <v>0</v>
      </c>
      <c r="O852" s="50"/>
      <c r="P852" s="51"/>
      <c r="Q852" s="51"/>
      <c r="R852" s="51"/>
      <c r="S852" s="50"/>
      <c r="T852" s="51"/>
      <c r="U852" s="51"/>
      <c r="V852" s="51"/>
      <c r="W852" s="51"/>
      <c r="X852" s="50"/>
      <c r="Y852" s="51"/>
      <c r="Z852" s="63" t="str">
        <f t="shared" si="40"/>
        <v/>
      </c>
      <c r="AA852" s="63" t="str">
        <f t="shared" si="41"/>
        <v/>
      </c>
    </row>
    <row r="853" spans="1:27" ht="17.399999999999999" x14ac:dyDescent="0.3">
      <c r="A853" s="34"/>
      <c r="B853" s="34"/>
      <c r="C853" s="56"/>
      <c r="D853" s="37"/>
      <c r="E853" s="55" t="str">
        <f>IF(D853="","",IFERROR(VLOOKUP(D853,Table3[Name]:Table3[OK],6,0),"Please pick an organisation from the list. If your organisation is not in the list, pick ´New organisation´ from the list, and go to the instructions tab to fill the organisation's details"))</f>
        <v/>
      </c>
      <c r="F853" s="48"/>
      <c r="G853" s="39"/>
      <c r="H853" s="55" t="str">
        <f>IFERROR(VLOOKUP(G853,#REF!,5,0),"")</f>
        <v/>
      </c>
      <c r="I853" s="1"/>
      <c r="J853" s="1"/>
      <c r="K853" s="1"/>
      <c r="L853" s="58">
        <v>0</v>
      </c>
      <c r="M853" s="58">
        <v>0</v>
      </c>
      <c r="N853" s="59">
        <f t="shared" si="42"/>
        <v>0</v>
      </c>
      <c r="O853" s="50"/>
      <c r="P853" s="51"/>
      <c r="Q853" s="51"/>
      <c r="R853" s="51"/>
      <c r="S853" s="50"/>
      <c r="T853" s="51"/>
      <c r="U853" s="51"/>
      <c r="V853" s="51"/>
      <c r="W853" s="51"/>
      <c r="X853" s="50"/>
      <c r="Y853" s="51"/>
      <c r="Z853" s="63" t="str">
        <f t="shared" si="40"/>
        <v/>
      </c>
      <c r="AA853" s="63" t="str">
        <f t="shared" si="41"/>
        <v/>
      </c>
    </row>
    <row r="854" spans="1:27" ht="17.399999999999999" x14ac:dyDescent="0.3">
      <c r="A854" s="34"/>
      <c r="B854" s="34"/>
      <c r="C854" s="56"/>
      <c r="D854" s="37"/>
      <c r="E854" s="55" t="str">
        <f>IF(D854="","",IFERROR(VLOOKUP(D854,Table3[Name]:Table3[OK],6,0),"Please pick an organisation from the list. If your organisation is not in the list, pick ´New organisation´ from the list, and go to the instructions tab to fill the organisation's details"))</f>
        <v/>
      </c>
      <c r="F854" s="48"/>
      <c r="G854" s="39"/>
      <c r="H854" s="55" t="str">
        <f>IFERROR(VLOOKUP(G854,#REF!,5,0),"")</f>
        <v/>
      </c>
      <c r="I854" s="1"/>
      <c r="J854" s="1"/>
      <c r="K854" s="1"/>
      <c r="L854" s="58">
        <v>0</v>
      </c>
      <c r="M854" s="58">
        <v>0</v>
      </c>
      <c r="N854" s="59">
        <f t="shared" si="42"/>
        <v>0</v>
      </c>
      <c r="O854" s="50"/>
      <c r="P854" s="51"/>
      <c r="Q854" s="51"/>
      <c r="R854" s="51"/>
      <c r="S854" s="50"/>
      <c r="T854" s="51"/>
      <c r="U854" s="51"/>
      <c r="V854" s="51"/>
      <c r="W854" s="51"/>
      <c r="X854" s="50"/>
      <c r="Y854" s="51"/>
      <c r="Z854" s="63" t="str">
        <f t="shared" si="40"/>
        <v/>
      </c>
      <c r="AA854" s="63" t="str">
        <f t="shared" si="41"/>
        <v/>
      </c>
    </row>
    <row r="855" spans="1:27" ht="17.399999999999999" x14ac:dyDescent="0.3">
      <c r="A855" s="34"/>
      <c r="B855" s="34"/>
      <c r="C855" s="56"/>
      <c r="D855" s="37"/>
      <c r="E855" s="55" t="str">
        <f>IF(D855="","",IFERROR(VLOOKUP(D855,Table3[Name]:Table3[OK],6,0),"Please pick an organisation from the list. If your organisation is not in the list, pick ´New organisation´ from the list, and go to the instructions tab to fill the organisation's details"))</f>
        <v/>
      </c>
      <c r="F855" s="48"/>
      <c r="G855" s="39"/>
      <c r="H855" s="55" t="str">
        <f>IFERROR(VLOOKUP(G855,#REF!,5,0),"")</f>
        <v/>
      </c>
      <c r="I855" s="1"/>
      <c r="J855" s="1"/>
      <c r="K855" s="1"/>
      <c r="L855" s="58">
        <v>0</v>
      </c>
      <c r="M855" s="58">
        <v>0</v>
      </c>
      <c r="N855" s="59">
        <f t="shared" si="42"/>
        <v>0</v>
      </c>
      <c r="O855" s="50"/>
      <c r="P855" s="51"/>
      <c r="Q855" s="51"/>
      <c r="R855" s="51"/>
      <c r="S855" s="50"/>
      <c r="T855" s="51"/>
      <c r="U855" s="51"/>
      <c r="V855" s="51"/>
      <c r="W855" s="51"/>
      <c r="X855" s="50"/>
      <c r="Y855" s="51"/>
      <c r="Z855" s="63" t="str">
        <f t="shared" si="40"/>
        <v/>
      </c>
      <c r="AA855" s="63" t="str">
        <f t="shared" si="41"/>
        <v/>
      </c>
    </row>
    <row r="856" spans="1:27" ht="17.399999999999999" x14ac:dyDescent="0.3">
      <c r="A856" s="34"/>
      <c r="B856" s="34"/>
      <c r="C856" s="56"/>
      <c r="D856" s="37"/>
      <c r="E856" s="55" t="str">
        <f>IF(D856="","",IFERROR(VLOOKUP(D856,Table3[Name]:Table3[OK],6,0),"Please pick an organisation from the list. If your organisation is not in the list, pick ´New organisation´ from the list, and go to the instructions tab to fill the organisation's details"))</f>
        <v/>
      </c>
      <c r="F856" s="48"/>
      <c r="G856" s="39"/>
      <c r="H856" s="55" t="str">
        <f>IFERROR(VLOOKUP(G856,#REF!,5,0),"")</f>
        <v/>
      </c>
      <c r="I856" s="1"/>
      <c r="J856" s="1"/>
      <c r="K856" s="1"/>
      <c r="L856" s="58">
        <v>0</v>
      </c>
      <c r="M856" s="58">
        <v>0</v>
      </c>
      <c r="N856" s="59">
        <f t="shared" si="42"/>
        <v>0</v>
      </c>
      <c r="O856" s="50"/>
      <c r="P856" s="51"/>
      <c r="Q856" s="51"/>
      <c r="R856" s="51"/>
      <c r="S856" s="50"/>
      <c r="T856" s="51"/>
      <c r="U856" s="51"/>
      <c r="V856" s="51"/>
      <c r="W856" s="51"/>
      <c r="X856" s="50"/>
      <c r="Y856" s="51"/>
      <c r="Z856" s="63" t="str">
        <f t="shared" si="40"/>
        <v/>
      </c>
      <c r="AA856" s="63" t="str">
        <f t="shared" si="41"/>
        <v/>
      </c>
    </row>
    <row r="857" spans="1:27" ht="17.399999999999999" x14ac:dyDescent="0.3">
      <c r="A857" s="34"/>
      <c r="B857" s="34"/>
      <c r="C857" s="56"/>
      <c r="D857" s="37"/>
      <c r="E857" s="55" t="str">
        <f>IF(D857="","",IFERROR(VLOOKUP(D857,Table3[Name]:Table3[OK],6,0),"Please pick an organisation from the list. If your organisation is not in the list, pick ´New organisation´ from the list, and go to the instructions tab to fill the organisation's details"))</f>
        <v/>
      </c>
      <c r="F857" s="48"/>
      <c r="G857" s="39"/>
      <c r="H857" s="55" t="str">
        <f>IFERROR(VLOOKUP(G857,#REF!,5,0),"")</f>
        <v/>
      </c>
      <c r="I857" s="1"/>
      <c r="J857" s="1"/>
      <c r="K857" s="1"/>
      <c r="L857" s="58">
        <v>0</v>
      </c>
      <c r="M857" s="58">
        <v>0</v>
      </c>
      <c r="N857" s="59">
        <f t="shared" si="42"/>
        <v>0</v>
      </c>
      <c r="O857" s="50"/>
      <c r="P857" s="51"/>
      <c r="Q857" s="51"/>
      <c r="R857" s="51"/>
      <c r="S857" s="50"/>
      <c r="T857" s="51"/>
      <c r="U857" s="51"/>
      <c r="V857" s="51"/>
      <c r="W857" s="51"/>
      <c r="X857" s="50"/>
      <c r="Y857" s="51"/>
      <c r="Z857" s="63" t="str">
        <f t="shared" si="40"/>
        <v/>
      </c>
      <c r="AA857" s="63" t="str">
        <f t="shared" si="41"/>
        <v/>
      </c>
    </row>
    <row r="858" spans="1:27" ht="17.399999999999999" x14ac:dyDescent="0.3">
      <c r="A858" s="34"/>
      <c r="B858" s="34"/>
      <c r="C858" s="56"/>
      <c r="D858" s="37"/>
      <c r="E858" s="55" t="str">
        <f>IF(D858="","",IFERROR(VLOOKUP(D858,Table3[Name]:Table3[OK],6,0),"Please pick an organisation from the list. If your organisation is not in the list, pick ´New organisation´ from the list, and go to the instructions tab to fill the organisation's details"))</f>
        <v/>
      </c>
      <c r="F858" s="48"/>
      <c r="G858" s="39"/>
      <c r="H858" s="55" t="str">
        <f>IFERROR(VLOOKUP(G858,#REF!,5,0),"")</f>
        <v/>
      </c>
      <c r="I858" s="1"/>
      <c r="J858" s="1"/>
      <c r="K858" s="1"/>
      <c r="L858" s="58">
        <v>0</v>
      </c>
      <c r="M858" s="58">
        <v>0</v>
      </c>
      <c r="N858" s="59">
        <f t="shared" si="42"/>
        <v>0</v>
      </c>
      <c r="O858" s="50"/>
      <c r="P858" s="51"/>
      <c r="Q858" s="51"/>
      <c r="R858" s="51"/>
      <c r="S858" s="50"/>
      <c r="T858" s="51"/>
      <c r="U858" s="51"/>
      <c r="V858" s="51"/>
      <c r="W858" s="51"/>
      <c r="X858" s="50"/>
      <c r="Y858" s="51"/>
      <c r="Z858" s="63" t="str">
        <f t="shared" si="40"/>
        <v/>
      </c>
      <c r="AA858" s="63" t="str">
        <f t="shared" si="41"/>
        <v/>
      </c>
    </row>
    <row r="859" spans="1:27" ht="17.399999999999999" x14ac:dyDescent="0.3">
      <c r="A859" s="34"/>
      <c r="B859" s="34"/>
      <c r="C859" s="56"/>
      <c r="D859" s="37"/>
      <c r="E859" s="55" t="str">
        <f>IF(D859="","",IFERROR(VLOOKUP(D859,Table3[Name]:Table3[OK],6,0),"Please pick an organisation from the list. If your organisation is not in the list, pick ´New organisation´ from the list, and go to the instructions tab to fill the organisation's details"))</f>
        <v/>
      </c>
      <c r="F859" s="48"/>
      <c r="G859" s="39"/>
      <c r="H859" s="55" t="str">
        <f>IFERROR(VLOOKUP(G859,#REF!,5,0),"")</f>
        <v/>
      </c>
      <c r="I859" s="1"/>
      <c r="J859" s="1"/>
      <c r="K859" s="1"/>
      <c r="L859" s="58">
        <v>0</v>
      </c>
      <c r="M859" s="58">
        <v>0</v>
      </c>
      <c r="N859" s="59">
        <f t="shared" si="42"/>
        <v>0</v>
      </c>
      <c r="O859" s="50"/>
      <c r="P859" s="51"/>
      <c r="Q859" s="51"/>
      <c r="R859" s="51"/>
      <c r="S859" s="50"/>
      <c r="T859" s="51"/>
      <c r="U859" s="51"/>
      <c r="V859" s="51"/>
      <c r="W859" s="51"/>
      <c r="X859" s="50"/>
      <c r="Y859" s="51"/>
      <c r="Z859" s="63" t="str">
        <f t="shared" si="40"/>
        <v/>
      </c>
      <c r="AA859" s="63" t="str">
        <f t="shared" si="41"/>
        <v/>
      </c>
    </row>
    <row r="860" spans="1:27" ht="17.399999999999999" x14ac:dyDescent="0.3">
      <c r="A860" s="34"/>
      <c r="B860" s="34"/>
      <c r="C860" s="56"/>
      <c r="D860" s="37"/>
      <c r="E860" s="55" t="str">
        <f>IF(D860="","",IFERROR(VLOOKUP(D860,Table3[Name]:Table3[OK],6,0),"Please pick an organisation from the list. If your organisation is not in the list, pick ´New organisation´ from the list, and go to the instructions tab to fill the organisation's details"))</f>
        <v/>
      </c>
      <c r="F860" s="48"/>
      <c r="G860" s="39"/>
      <c r="H860" s="55" t="str">
        <f>IFERROR(VLOOKUP(G860,#REF!,5,0),"")</f>
        <v/>
      </c>
      <c r="I860" s="1"/>
      <c r="J860" s="1"/>
      <c r="K860" s="1"/>
      <c r="L860" s="58">
        <v>0</v>
      </c>
      <c r="M860" s="58">
        <v>0</v>
      </c>
      <c r="N860" s="59">
        <f t="shared" si="42"/>
        <v>0</v>
      </c>
      <c r="O860" s="50"/>
      <c r="P860" s="51"/>
      <c r="Q860" s="51"/>
      <c r="R860" s="51"/>
      <c r="S860" s="50"/>
      <c r="T860" s="51"/>
      <c r="U860" s="51"/>
      <c r="V860" s="51"/>
      <c r="W860" s="51"/>
      <c r="X860" s="50"/>
      <c r="Y860" s="51"/>
      <c r="Z860" s="63" t="str">
        <f t="shared" si="40"/>
        <v/>
      </c>
      <c r="AA860" s="63" t="str">
        <f t="shared" si="41"/>
        <v/>
      </c>
    </row>
    <row r="861" spans="1:27" ht="17.399999999999999" x14ac:dyDescent="0.3">
      <c r="A861" s="34"/>
      <c r="B861" s="34"/>
      <c r="C861" s="56"/>
      <c r="D861" s="37"/>
      <c r="E861" s="55" t="str">
        <f>IF(D861="","",IFERROR(VLOOKUP(D861,Table3[Name]:Table3[OK],6,0),"Please pick an organisation from the list. If your organisation is not in the list, pick ´New organisation´ from the list, and go to the instructions tab to fill the organisation's details"))</f>
        <v/>
      </c>
      <c r="F861" s="48"/>
      <c r="G861" s="39"/>
      <c r="H861" s="55" t="str">
        <f>IFERROR(VLOOKUP(G861,#REF!,5,0),"")</f>
        <v/>
      </c>
      <c r="I861" s="1"/>
      <c r="J861" s="1"/>
      <c r="K861" s="1"/>
      <c r="L861" s="58">
        <v>0</v>
      </c>
      <c r="M861" s="58">
        <v>0</v>
      </c>
      <c r="N861" s="59">
        <f t="shared" si="42"/>
        <v>0</v>
      </c>
      <c r="O861" s="50"/>
      <c r="P861" s="51"/>
      <c r="Q861" s="51"/>
      <c r="R861" s="51"/>
      <c r="S861" s="50"/>
      <c r="T861" s="51"/>
      <c r="U861" s="51"/>
      <c r="V861" s="51"/>
      <c r="W861" s="51"/>
      <c r="X861" s="50"/>
      <c r="Y861" s="51"/>
      <c r="Z861" s="63" t="str">
        <f t="shared" si="40"/>
        <v/>
      </c>
      <c r="AA861" s="63" t="str">
        <f t="shared" si="41"/>
        <v/>
      </c>
    </row>
    <row r="862" spans="1:27" ht="17.399999999999999" x14ac:dyDescent="0.3">
      <c r="A862" s="34"/>
      <c r="B862" s="34"/>
      <c r="C862" s="56"/>
      <c r="D862" s="37"/>
      <c r="E862" s="55" t="str">
        <f>IF(D862="","",IFERROR(VLOOKUP(D862,Table3[Name]:Table3[OK],6,0),"Please pick an organisation from the list. If your organisation is not in the list, pick ´New organisation´ from the list, and go to the instructions tab to fill the organisation's details"))</f>
        <v/>
      </c>
      <c r="F862" s="48"/>
      <c r="G862" s="39"/>
      <c r="H862" s="55" t="str">
        <f>IFERROR(VLOOKUP(G862,#REF!,5,0),"")</f>
        <v/>
      </c>
      <c r="I862" s="1"/>
      <c r="J862" s="1"/>
      <c r="K862" s="1"/>
      <c r="L862" s="58">
        <v>0</v>
      </c>
      <c r="M862" s="58">
        <v>0</v>
      </c>
      <c r="N862" s="59">
        <f t="shared" si="42"/>
        <v>0</v>
      </c>
      <c r="O862" s="50"/>
      <c r="P862" s="51"/>
      <c r="Q862" s="51"/>
      <c r="R862" s="51"/>
      <c r="S862" s="50"/>
      <c r="T862" s="51"/>
      <c r="U862" s="51"/>
      <c r="V862" s="51"/>
      <c r="W862" s="51"/>
      <c r="X862" s="50"/>
      <c r="Y862" s="51"/>
      <c r="Z862" s="63" t="str">
        <f t="shared" si="40"/>
        <v/>
      </c>
      <c r="AA862" s="63" t="str">
        <f t="shared" si="41"/>
        <v/>
      </c>
    </row>
    <row r="863" spans="1:27" ht="17.399999999999999" x14ac:dyDescent="0.3">
      <c r="A863" s="34"/>
      <c r="B863" s="34"/>
      <c r="C863" s="56"/>
      <c r="D863" s="37"/>
      <c r="E863" s="55" t="str">
        <f>IF(D863="","",IFERROR(VLOOKUP(D863,Table3[Name]:Table3[OK],6,0),"Please pick an organisation from the list. If your organisation is not in the list, pick ´New organisation´ from the list, and go to the instructions tab to fill the organisation's details"))</f>
        <v/>
      </c>
      <c r="F863" s="48"/>
      <c r="G863" s="39"/>
      <c r="H863" s="55" t="str">
        <f>IFERROR(VLOOKUP(G863,#REF!,5,0),"")</f>
        <v/>
      </c>
      <c r="I863" s="1"/>
      <c r="J863" s="1"/>
      <c r="K863" s="1"/>
      <c r="L863" s="58">
        <v>0</v>
      </c>
      <c r="M863" s="58">
        <v>0</v>
      </c>
      <c r="N863" s="59">
        <f t="shared" si="42"/>
        <v>0</v>
      </c>
      <c r="O863" s="50"/>
      <c r="P863" s="51"/>
      <c r="Q863" s="51"/>
      <c r="R863" s="51"/>
      <c r="S863" s="50"/>
      <c r="T863" s="51"/>
      <c r="U863" s="51"/>
      <c r="V863" s="51"/>
      <c r="W863" s="51"/>
      <c r="X863" s="50"/>
      <c r="Y863" s="51"/>
      <c r="Z863" s="63" t="str">
        <f t="shared" si="40"/>
        <v/>
      </c>
      <c r="AA863" s="63" t="str">
        <f t="shared" si="41"/>
        <v/>
      </c>
    </row>
    <row r="864" spans="1:27" ht="17.399999999999999" x14ac:dyDescent="0.3">
      <c r="A864" s="34"/>
      <c r="B864" s="34"/>
      <c r="C864" s="56"/>
      <c r="D864" s="37"/>
      <c r="E864" s="55" t="str">
        <f>IF(D864="","",IFERROR(VLOOKUP(D864,Table3[Name]:Table3[OK],6,0),"Please pick an organisation from the list. If your organisation is not in the list, pick ´New organisation´ from the list, and go to the instructions tab to fill the organisation's details"))</f>
        <v/>
      </c>
      <c r="F864" s="48"/>
      <c r="G864" s="39"/>
      <c r="H864" s="55" t="str">
        <f>IFERROR(VLOOKUP(G864,#REF!,5,0),"")</f>
        <v/>
      </c>
      <c r="I864" s="1"/>
      <c r="J864" s="1"/>
      <c r="K864" s="1"/>
      <c r="L864" s="58">
        <v>0</v>
      </c>
      <c r="M864" s="58">
        <v>0</v>
      </c>
      <c r="N864" s="59">
        <f t="shared" si="42"/>
        <v>0</v>
      </c>
      <c r="O864" s="50"/>
      <c r="P864" s="51"/>
      <c r="Q864" s="51"/>
      <c r="R864" s="51"/>
      <c r="S864" s="50"/>
      <c r="T864" s="51"/>
      <c r="U864" s="51"/>
      <c r="V864" s="51"/>
      <c r="W864" s="51"/>
      <c r="X864" s="50"/>
      <c r="Y864" s="51"/>
      <c r="Z864" s="63" t="str">
        <f t="shared" si="40"/>
        <v/>
      </c>
      <c r="AA864" s="63" t="str">
        <f t="shared" si="41"/>
        <v/>
      </c>
    </row>
    <row r="865" spans="1:27" ht="17.399999999999999" x14ac:dyDescent="0.3">
      <c r="A865" s="34"/>
      <c r="B865" s="34"/>
      <c r="C865" s="56"/>
      <c r="D865" s="37"/>
      <c r="E865" s="55" t="str">
        <f>IF(D865="","",IFERROR(VLOOKUP(D865,Table3[Name]:Table3[OK],6,0),"Please pick an organisation from the list. If your organisation is not in the list, pick ´New organisation´ from the list, and go to the instructions tab to fill the organisation's details"))</f>
        <v/>
      </c>
      <c r="F865" s="48"/>
      <c r="G865" s="39"/>
      <c r="H865" s="55" t="str">
        <f>IFERROR(VLOOKUP(G865,#REF!,5,0),"")</f>
        <v/>
      </c>
      <c r="I865" s="1"/>
      <c r="J865" s="1"/>
      <c r="K865" s="1"/>
      <c r="L865" s="58">
        <v>0</v>
      </c>
      <c r="M865" s="58">
        <v>0</v>
      </c>
      <c r="N865" s="59">
        <f t="shared" si="42"/>
        <v>0</v>
      </c>
      <c r="O865" s="50"/>
      <c r="P865" s="51"/>
      <c r="Q865" s="51"/>
      <c r="R865" s="51"/>
      <c r="S865" s="50"/>
      <c r="T865" s="51"/>
      <c r="U865" s="51"/>
      <c r="V865" s="51"/>
      <c r="W865" s="51"/>
      <c r="X865" s="50"/>
      <c r="Y865" s="51"/>
      <c r="Z865" s="63" t="str">
        <f t="shared" si="40"/>
        <v/>
      </c>
      <c r="AA865" s="63" t="str">
        <f t="shared" si="41"/>
        <v/>
      </c>
    </row>
    <row r="866" spans="1:27" ht="17.399999999999999" x14ac:dyDescent="0.3">
      <c r="A866" s="34"/>
      <c r="B866" s="34"/>
      <c r="C866" s="56"/>
      <c r="D866" s="37"/>
      <c r="E866" s="55" t="str">
        <f>IF(D866="","",IFERROR(VLOOKUP(D866,Table3[Name]:Table3[OK],6,0),"Please pick an organisation from the list. If your organisation is not in the list, pick ´New organisation´ from the list, and go to the instructions tab to fill the organisation's details"))</f>
        <v/>
      </c>
      <c r="F866" s="48"/>
      <c r="G866" s="39"/>
      <c r="H866" s="55" t="str">
        <f>IFERROR(VLOOKUP(G866,#REF!,5,0),"")</f>
        <v/>
      </c>
      <c r="I866" s="1"/>
      <c r="J866" s="1"/>
      <c r="K866" s="1"/>
      <c r="L866" s="58">
        <v>0</v>
      </c>
      <c r="M866" s="58">
        <v>0</v>
      </c>
      <c r="N866" s="59">
        <f t="shared" si="42"/>
        <v>0</v>
      </c>
      <c r="O866" s="50"/>
      <c r="P866" s="51"/>
      <c r="Q866" s="51"/>
      <c r="R866" s="51"/>
      <c r="S866" s="50"/>
      <c r="T866" s="51"/>
      <c r="U866" s="51"/>
      <c r="V866" s="51"/>
      <c r="W866" s="51"/>
      <c r="X866" s="50"/>
      <c r="Y866" s="51"/>
      <c r="Z866" s="63" t="str">
        <f t="shared" si="40"/>
        <v/>
      </c>
      <c r="AA866" s="63" t="str">
        <f t="shared" si="41"/>
        <v/>
      </c>
    </row>
    <row r="867" spans="1:27" ht="17.399999999999999" x14ac:dyDescent="0.3">
      <c r="A867" s="34"/>
      <c r="B867" s="34"/>
      <c r="C867" s="56"/>
      <c r="D867" s="37"/>
      <c r="E867" s="55" t="str">
        <f>IF(D867="","",IFERROR(VLOOKUP(D867,Table3[Name]:Table3[OK],6,0),"Please pick an organisation from the list. If your organisation is not in the list, pick ´New organisation´ from the list, and go to the instructions tab to fill the organisation's details"))</f>
        <v/>
      </c>
      <c r="F867" s="48"/>
      <c r="G867" s="39"/>
      <c r="H867" s="55" t="str">
        <f>IFERROR(VLOOKUP(G867,#REF!,5,0),"")</f>
        <v/>
      </c>
      <c r="I867" s="1"/>
      <c r="J867" s="1"/>
      <c r="K867" s="1"/>
      <c r="L867" s="58">
        <v>0</v>
      </c>
      <c r="M867" s="58">
        <v>0</v>
      </c>
      <c r="N867" s="59">
        <f t="shared" si="42"/>
        <v>0</v>
      </c>
      <c r="O867" s="50"/>
      <c r="P867" s="51"/>
      <c r="Q867" s="51"/>
      <c r="R867" s="51"/>
      <c r="S867" s="50"/>
      <c r="T867" s="51"/>
      <c r="U867" s="51"/>
      <c r="V867" s="51"/>
      <c r="W867" s="51"/>
      <c r="X867" s="50"/>
      <c r="Y867" s="51"/>
      <c r="Z867" s="63" t="str">
        <f t="shared" si="40"/>
        <v/>
      </c>
      <c r="AA867" s="63" t="str">
        <f t="shared" si="41"/>
        <v/>
      </c>
    </row>
    <row r="868" spans="1:27" ht="17.399999999999999" x14ac:dyDescent="0.3">
      <c r="A868" s="34"/>
      <c r="B868" s="34"/>
      <c r="C868" s="56"/>
      <c r="D868" s="37"/>
      <c r="E868" s="55" t="str">
        <f>IF(D868="","",IFERROR(VLOOKUP(D868,Table3[Name]:Table3[OK],6,0),"Please pick an organisation from the list. If your organisation is not in the list, pick ´New organisation´ from the list, and go to the instructions tab to fill the organisation's details"))</f>
        <v/>
      </c>
      <c r="F868" s="48"/>
      <c r="G868" s="39"/>
      <c r="H868" s="55" t="str">
        <f>IFERROR(VLOOKUP(G868,#REF!,5,0),"")</f>
        <v/>
      </c>
      <c r="I868" s="1"/>
      <c r="J868" s="1"/>
      <c r="K868" s="1"/>
      <c r="L868" s="58">
        <v>0</v>
      </c>
      <c r="M868" s="58">
        <v>0</v>
      </c>
      <c r="N868" s="59">
        <f t="shared" si="42"/>
        <v>0</v>
      </c>
      <c r="O868" s="50"/>
      <c r="P868" s="51"/>
      <c r="Q868" s="51"/>
      <c r="R868" s="51"/>
      <c r="S868" s="50"/>
      <c r="T868" s="51"/>
      <c r="U868" s="51"/>
      <c r="V868" s="51"/>
      <c r="W868" s="51"/>
      <c r="X868" s="50"/>
      <c r="Y868" s="51"/>
      <c r="Z868" s="63" t="str">
        <f t="shared" si="40"/>
        <v/>
      </c>
      <c r="AA868" s="63" t="str">
        <f t="shared" si="41"/>
        <v/>
      </c>
    </row>
    <row r="869" spans="1:27" ht="17.399999999999999" x14ac:dyDescent="0.3">
      <c r="A869" s="34"/>
      <c r="B869" s="34"/>
      <c r="C869" s="56"/>
      <c r="D869" s="37"/>
      <c r="E869" s="55" t="str">
        <f>IF(D869="","",IFERROR(VLOOKUP(D869,Table3[Name]:Table3[OK],6,0),"Please pick an organisation from the list. If your organisation is not in the list, pick ´New organisation´ from the list, and go to the instructions tab to fill the organisation's details"))</f>
        <v/>
      </c>
      <c r="F869" s="48"/>
      <c r="G869" s="39"/>
      <c r="H869" s="55" t="str">
        <f>IFERROR(VLOOKUP(G869,#REF!,5,0),"")</f>
        <v/>
      </c>
      <c r="I869" s="1"/>
      <c r="J869" s="1"/>
      <c r="K869" s="1"/>
      <c r="L869" s="58">
        <v>0</v>
      </c>
      <c r="M869" s="58">
        <v>0</v>
      </c>
      <c r="N869" s="59">
        <f t="shared" si="42"/>
        <v>0</v>
      </c>
      <c r="O869" s="50"/>
      <c r="P869" s="51"/>
      <c r="Q869" s="51"/>
      <c r="R869" s="51"/>
      <c r="S869" s="50"/>
      <c r="T869" s="51"/>
      <c r="U869" s="51"/>
      <c r="V869" s="51"/>
      <c r="W869" s="51"/>
      <c r="X869" s="50"/>
      <c r="Y869" s="51"/>
      <c r="Z869" s="63" t="str">
        <f t="shared" si="40"/>
        <v/>
      </c>
      <c r="AA869" s="63" t="str">
        <f t="shared" si="41"/>
        <v/>
      </c>
    </row>
    <row r="870" spans="1:27" ht="17.399999999999999" x14ac:dyDescent="0.3">
      <c r="A870" s="34"/>
      <c r="B870" s="34"/>
      <c r="C870" s="56"/>
      <c r="D870" s="37"/>
      <c r="E870" s="55" t="str">
        <f>IF(D870="","",IFERROR(VLOOKUP(D870,Table3[Name]:Table3[OK],6,0),"Please pick an organisation from the list. If your organisation is not in the list, pick ´New organisation´ from the list, and go to the instructions tab to fill the organisation's details"))</f>
        <v/>
      </c>
      <c r="F870" s="48"/>
      <c r="G870" s="39"/>
      <c r="H870" s="55" t="str">
        <f>IFERROR(VLOOKUP(G870,#REF!,5,0),"")</f>
        <v/>
      </c>
      <c r="I870" s="1"/>
      <c r="J870" s="1"/>
      <c r="K870" s="1"/>
      <c r="L870" s="58">
        <v>0</v>
      </c>
      <c r="M870" s="58">
        <v>0</v>
      </c>
      <c r="N870" s="59">
        <f t="shared" si="42"/>
        <v>0</v>
      </c>
      <c r="O870" s="50"/>
      <c r="P870" s="51"/>
      <c r="Q870" s="51"/>
      <c r="R870" s="51"/>
      <c r="S870" s="50"/>
      <c r="T870" s="51"/>
      <c r="U870" s="51"/>
      <c r="V870" s="51"/>
      <c r="W870" s="51"/>
      <c r="X870" s="50"/>
      <c r="Y870" s="51"/>
      <c r="Z870" s="63" t="str">
        <f t="shared" si="40"/>
        <v/>
      </c>
      <c r="AA870" s="63" t="str">
        <f t="shared" si="41"/>
        <v/>
      </c>
    </row>
    <row r="871" spans="1:27" ht="17.399999999999999" x14ac:dyDescent="0.3">
      <c r="A871" s="34"/>
      <c r="B871" s="34"/>
      <c r="C871" s="56"/>
      <c r="D871" s="37"/>
      <c r="E871" s="55" t="str">
        <f>IF(D871="","",IFERROR(VLOOKUP(D871,Table3[Name]:Table3[OK],6,0),"Please pick an organisation from the list. If your organisation is not in the list, pick ´New organisation´ from the list, and go to the instructions tab to fill the organisation's details"))</f>
        <v/>
      </c>
      <c r="F871" s="48"/>
      <c r="G871" s="39"/>
      <c r="H871" s="55" t="str">
        <f>IFERROR(VLOOKUP(G871,#REF!,5,0),"")</f>
        <v/>
      </c>
      <c r="I871" s="1"/>
      <c r="J871" s="1"/>
      <c r="K871" s="1"/>
      <c r="L871" s="58">
        <v>0</v>
      </c>
      <c r="M871" s="58">
        <v>0</v>
      </c>
      <c r="N871" s="59">
        <f t="shared" si="42"/>
        <v>0</v>
      </c>
      <c r="O871" s="50"/>
      <c r="P871" s="51"/>
      <c r="Q871" s="51"/>
      <c r="R871" s="51"/>
      <c r="S871" s="50"/>
      <c r="T871" s="51"/>
      <c r="U871" s="51"/>
      <c r="V871" s="51"/>
      <c r="W871" s="51"/>
      <c r="X871" s="50"/>
      <c r="Y871" s="51"/>
      <c r="Z871" s="63" t="str">
        <f t="shared" si="40"/>
        <v/>
      </c>
      <c r="AA871" s="63" t="str">
        <f t="shared" si="41"/>
        <v/>
      </c>
    </row>
    <row r="872" spans="1:27" ht="17.399999999999999" x14ac:dyDescent="0.3">
      <c r="A872" s="34"/>
      <c r="B872" s="34"/>
      <c r="C872" s="56"/>
      <c r="D872" s="37"/>
      <c r="E872" s="55" t="str">
        <f>IF(D872="","",IFERROR(VLOOKUP(D872,Table3[Name]:Table3[OK],6,0),"Please pick an organisation from the list. If your organisation is not in the list, pick ´New organisation´ from the list, and go to the instructions tab to fill the organisation's details"))</f>
        <v/>
      </c>
      <c r="F872" s="48"/>
      <c r="G872" s="39"/>
      <c r="H872" s="55" t="str">
        <f>IFERROR(VLOOKUP(G872,#REF!,5,0),"")</f>
        <v/>
      </c>
      <c r="I872" s="1"/>
      <c r="J872" s="1"/>
      <c r="K872" s="1"/>
      <c r="L872" s="58">
        <v>0</v>
      </c>
      <c r="M872" s="58">
        <v>0</v>
      </c>
      <c r="N872" s="59">
        <f t="shared" si="42"/>
        <v>0</v>
      </c>
      <c r="O872" s="50"/>
      <c r="P872" s="51"/>
      <c r="Q872" s="51"/>
      <c r="R872" s="51"/>
      <c r="S872" s="50"/>
      <c r="T872" s="51"/>
      <c r="U872" s="51"/>
      <c r="V872" s="51"/>
      <c r="W872" s="51"/>
      <c r="X872" s="50"/>
      <c r="Y872" s="51"/>
      <c r="Z872" s="63" t="str">
        <f t="shared" si="40"/>
        <v/>
      </c>
      <c r="AA872" s="63" t="str">
        <f t="shared" si="41"/>
        <v/>
      </c>
    </row>
    <row r="873" spans="1:27" ht="17.399999999999999" x14ac:dyDescent="0.3">
      <c r="A873" s="34"/>
      <c r="B873" s="34"/>
      <c r="C873" s="56"/>
      <c r="D873" s="37"/>
      <c r="E873" s="55" t="str">
        <f>IF(D873="","",IFERROR(VLOOKUP(D873,Table3[Name]:Table3[OK],6,0),"Please pick an organisation from the list. If your organisation is not in the list, pick ´New organisation´ from the list, and go to the instructions tab to fill the organisation's details"))</f>
        <v/>
      </c>
      <c r="F873" s="48"/>
      <c r="G873" s="39"/>
      <c r="H873" s="55" t="str">
        <f>IFERROR(VLOOKUP(G873,#REF!,5,0),"")</f>
        <v/>
      </c>
      <c r="I873" s="1"/>
      <c r="J873" s="1"/>
      <c r="K873" s="1"/>
      <c r="L873" s="58">
        <v>0</v>
      </c>
      <c r="M873" s="58">
        <v>0</v>
      </c>
      <c r="N873" s="59">
        <f t="shared" si="42"/>
        <v>0</v>
      </c>
      <c r="O873" s="50"/>
      <c r="P873" s="51"/>
      <c r="Q873" s="51"/>
      <c r="R873" s="51"/>
      <c r="S873" s="50"/>
      <c r="T873" s="51"/>
      <c r="U873" s="51"/>
      <c r="V873" s="51"/>
      <c r="W873" s="51"/>
      <c r="X873" s="50"/>
      <c r="Y873" s="51"/>
      <c r="Z873" s="63" t="str">
        <f t="shared" si="40"/>
        <v/>
      </c>
      <c r="AA873" s="63" t="str">
        <f t="shared" si="41"/>
        <v/>
      </c>
    </row>
    <row r="874" spans="1:27" ht="17.399999999999999" x14ac:dyDescent="0.3">
      <c r="A874" s="34"/>
      <c r="B874" s="34"/>
      <c r="C874" s="56"/>
      <c r="D874" s="37"/>
      <c r="E874" s="55" t="str">
        <f>IF(D874="","",IFERROR(VLOOKUP(D874,Table3[Name]:Table3[OK],6,0),"Please pick an organisation from the list. If your organisation is not in the list, pick ´New organisation´ from the list, and go to the instructions tab to fill the organisation's details"))</f>
        <v/>
      </c>
      <c r="F874" s="48"/>
      <c r="G874" s="39"/>
      <c r="H874" s="55" t="str">
        <f>IFERROR(VLOOKUP(G874,#REF!,5,0),"")</f>
        <v/>
      </c>
      <c r="I874" s="1"/>
      <c r="J874" s="1"/>
      <c r="K874" s="1"/>
      <c r="L874" s="58">
        <v>0</v>
      </c>
      <c r="M874" s="58">
        <v>0</v>
      </c>
      <c r="N874" s="59">
        <f t="shared" si="42"/>
        <v>0</v>
      </c>
      <c r="O874" s="50"/>
      <c r="P874" s="51"/>
      <c r="Q874" s="51"/>
      <c r="R874" s="51"/>
      <c r="S874" s="50"/>
      <c r="T874" s="51"/>
      <c r="U874" s="51"/>
      <c r="V874" s="51"/>
      <c r="W874" s="51"/>
      <c r="X874" s="50"/>
      <c r="Y874" s="51"/>
      <c r="Z874" s="63" t="str">
        <f t="shared" si="40"/>
        <v/>
      </c>
      <c r="AA874" s="63" t="str">
        <f t="shared" si="41"/>
        <v/>
      </c>
    </row>
    <row r="875" spans="1:27" ht="17.399999999999999" x14ac:dyDescent="0.3">
      <c r="A875" s="34"/>
      <c r="B875" s="34"/>
      <c r="C875" s="56"/>
      <c r="D875" s="37"/>
      <c r="E875" s="55" t="str">
        <f>IF(D875="","",IFERROR(VLOOKUP(D875,Table3[Name]:Table3[OK],6,0),"Please pick an organisation from the list. If your organisation is not in the list, pick ´New organisation´ from the list, and go to the instructions tab to fill the organisation's details"))</f>
        <v/>
      </c>
      <c r="F875" s="48"/>
      <c r="G875" s="39"/>
      <c r="H875" s="55" t="str">
        <f>IFERROR(VLOOKUP(G875,#REF!,5,0),"")</f>
        <v/>
      </c>
      <c r="I875" s="1"/>
      <c r="J875" s="1"/>
      <c r="K875" s="1"/>
      <c r="L875" s="58">
        <v>0</v>
      </c>
      <c r="M875" s="58">
        <v>0</v>
      </c>
      <c r="N875" s="59">
        <f t="shared" si="42"/>
        <v>0</v>
      </c>
      <c r="O875" s="50"/>
      <c r="P875" s="51"/>
      <c r="Q875" s="51"/>
      <c r="R875" s="51"/>
      <c r="S875" s="50"/>
      <c r="T875" s="51"/>
      <c r="U875" s="51"/>
      <c r="V875" s="51"/>
      <c r="W875" s="51"/>
      <c r="X875" s="50"/>
      <c r="Y875" s="51"/>
      <c r="Z875" s="63" t="str">
        <f t="shared" si="40"/>
        <v/>
      </c>
      <c r="AA875" s="63" t="str">
        <f t="shared" si="41"/>
        <v/>
      </c>
    </row>
    <row r="876" spans="1:27" ht="17.399999999999999" x14ac:dyDescent="0.3">
      <c r="A876" s="34"/>
      <c r="B876" s="34"/>
      <c r="C876" s="56"/>
      <c r="D876" s="37"/>
      <c r="E876" s="55" t="str">
        <f>IF(D876="","",IFERROR(VLOOKUP(D876,Table3[Name]:Table3[OK],6,0),"Please pick an organisation from the list. If your organisation is not in the list, pick ´New organisation´ from the list, and go to the instructions tab to fill the organisation's details"))</f>
        <v/>
      </c>
      <c r="F876" s="48"/>
      <c r="G876" s="39"/>
      <c r="H876" s="55" t="str">
        <f>IFERROR(VLOOKUP(G876,#REF!,5,0),"")</f>
        <v/>
      </c>
      <c r="I876" s="1"/>
      <c r="J876" s="1"/>
      <c r="K876" s="1"/>
      <c r="L876" s="58">
        <v>0</v>
      </c>
      <c r="M876" s="58">
        <v>0</v>
      </c>
      <c r="N876" s="59">
        <f t="shared" si="42"/>
        <v>0</v>
      </c>
      <c r="O876" s="50"/>
      <c r="P876" s="51"/>
      <c r="Q876" s="51"/>
      <c r="R876" s="51"/>
      <c r="S876" s="50"/>
      <c r="T876" s="51"/>
      <c r="U876" s="51"/>
      <c r="V876" s="51"/>
      <c r="W876" s="51"/>
      <c r="X876" s="50"/>
      <c r="Y876" s="51"/>
      <c r="Z876" s="63" t="str">
        <f t="shared" si="40"/>
        <v/>
      </c>
      <c r="AA876" s="63" t="str">
        <f t="shared" si="41"/>
        <v/>
      </c>
    </row>
    <row r="877" spans="1:27" ht="17.399999999999999" x14ac:dyDescent="0.3">
      <c r="A877" s="34"/>
      <c r="B877" s="34"/>
      <c r="C877" s="56"/>
      <c r="D877" s="37"/>
      <c r="E877" s="55" t="str">
        <f>IF(D877="","",IFERROR(VLOOKUP(D877,Table3[Name]:Table3[OK],6,0),"Please pick an organisation from the list. If your organisation is not in the list, pick ´New organisation´ from the list, and go to the instructions tab to fill the organisation's details"))</f>
        <v/>
      </c>
      <c r="F877" s="48"/>
      <c r="G877" s="39"/>
      <c r="H877" s="55" t="str">
        <f>IFERROR(VLOOKUP(G877,#REF!,5,0),"")</f>
        <v/>
      </c>
      <c r="I877" s="1"/>
      <c r="J877" s="1"/>
      <c r="K877" s="1"/>
      <c r="L877" s="58">
        <v>0</v>
      </c>
      <c r="M877" s="58">
        <v>0</v>
      </c>
      <c r="N877" s="59">
        <f t="shared" si="42"/>
        <v>0</v>
      </c>
      <c r="O877" s="50"/>
      <c r="P877" s="51"/>
      <c r="Q877" s="51"/>
      <c r="R877" s="51"/>
      <c r="S877" s="50"/>
      <c r="T877" s="51"/>
      <c r="U877" s="51"/>
      <c r="V877" s="51"/>
      <c r="W877" s="51"/>
      <c r="X877" s="50"/>
      <c r="Y877" s="51"/>
      <c r="Z877" s="63" t="str">
        <f t="shared" si="40"/>
        <v/>
      </c>
      <c r="AA877" s="63" t="str">
        <f t="shared" si="41"/>
        <v/>
      </c>
    </row>
    <row r="878" spans="1:27" ht="17.399999999999999" x14ac:dyDescent="0.3">
      <c r="A878" s="34"/>
      <c r="B878" s="34"/>
      <c r="C878" s="56"/>
      <c r="D878" s="37"/>
      <c r="E878" s="55" t="str">
        <f>IF(D878="","",IFERROR(VLOOKUP(D878,Table3[Name]:Table3[OK],6,0),"Please pick an organisation from the list. If your organisation is not in the list, pick ´New organisation´ from the list, and go to the instructions tab to fill the organisation's details"))</f>
        <v/>
      </c>
      <c r="F878" s="48"/>
      <c r="G878" s="39"/>
      <c r="H878" s="55" t="str">
        <f>IFERROR(VLOOKUP(G878,#REF!,5,0),"")</f>
        <v/>
      </c>
      <c r="I878" s="1"/>
      <c r="J878" s="1"/>
      <c r="K878" s="1"/>
      <c r="L878" s="58">
        <v>0</v>
      </c>
      <c r="M878" s="58">
        <v>0</v>
      </c>
      <c r="N878" s="59">
        <f t="shared" si="42"/>
        <v>0</v>
      </c>
      <c r="O878" s="50"/>
      <c r="P878" s="51"/>
      <c r="Q878" s="51"/>
      <c r="R878" s="51"/>
      <c r="S878" s="50"/>
      <c r="T878" s="51"/>
      <c r="U878" s="51"/>
      <c r="V878" s="51"/>
      <c r="W878" s="51"/>
      <c r="X878" s="50"/>
      <c r="Y878" s="51"/>
      <c r="Z878" s="63" t="str">
        <f t="shared" si="40"/>
        <v/>
      </c>
      <c r="AA878" s="63" t="str">
        <f t="shared" si="41"/>
        <v/>
      </c>
    </row>
    <row r="879" spans="1:27" ht="17.399999999999999" x14ac:dyDescent="0.3">
      <c r="A879" s="34"/>
      <c r="B879" s="34"/>
      <c r="C879" s="56"/>
      <c r="D879" s="37"/>
      <c r="E879" s="55" t="str">
        <f>IF(D879="","",IFERROR(VLOOKUP(D879,Table3[Name]:Table3[OK],6,0),"Please pick an organisation from the list. If your organisation is not in the list, pick ´New organisation´ from the list, and go to the instructions tab to fill the organisation's details"))</f>
        <v/>
      </c>
      <c r="F879" s="48"/>
      <c r="G879" s="39"/>
      <c r="H879" s="55" t="str">
        <f>IFERROR(VLOOKUP(G879,#REF!,5,0),"")</f>
        <v/>
      </c>
      <c r="I879" s="1"/>
      <c r="J879" s="1"/>
      <c r="K879" s="1"/>
      <c r="L879" s="58">
        <v>0</v>
      </c>
      <c r="M879" s="58">
        <v>0</v>
      </c>
      <c r="N879" s="59">
        <f t="shared" si="42"/>
        <v>0</v>
      </c>
      <c r="O879" s="50"/>
      <c r="P879" s="51"/>
      <c r="Q879" s="51"/>
      <c r="R879" s="51"/>
      <c r="S879" s="50"/>
      <c r="T879" s="51"/>
      <c r="U879" s="51"/>
      <c r="V879" s="51"/>
      <c r="W879" s="51"/>
      <c r="X879" s="50"/>
      <c r="Y879" s="51"/>
      <c r="Z879" s="63" t="str">
        <f t="shared" si="40"/>
        <v/>
      </c>
      <c r="AA879" s="63" t="str">
        <f t="shared" si="41"/>
        <v/>
      </c>
    </row>
    <row r="880" spans="1:27" ht="17.399999999999999" x14ac:dyDescent="0.3">
      <c r="A880" s="34"/>
      <c r="B880" s="34"/>
      <c r="C880" s="56"/>
      <c r="D880" s="37"/>
      <c r="E880" s="55" t="str">
        <f>IF(D880="","",IFERROR(VLOOKUP(D880,Table3[Name]:Table3[OK],6,0),"Please pick an organisation from the list. If your organisation is not in the list, pick ´New organisation´ from the list, and go to the instructions tab to fill the organisation's details"))</f>
        <v/>
      </c>
      <c r="F880" s="48"/>
      <c r="G880" s="39"/>
      <c r="H880" s="55" t="str">
        <f>IFERROR(VLOOKUP(G880,#REF!,5,0),"")</f>
        <v/>
      </c>
      <c r="I880" s="1"/>
      <c r="J880" s="1"/>
      <c r="K880" s="1"/>
      <c r="L880" s="58">
        <v>0</v>
      </c>
      <c r="M880" s="58">
        <v>0</v>
      </c>
      <c r="N880" s="59">
        <f t="shared" si="42"/>
        <v>0</v>
      </c>
      <c r="O880" s="50"/>
      <c r="P880" s="51"/>
      <c r="Q880" s="51"/>
      <c r="R880" s="51"/>
      <c r="S880" s="50"/>
      <c r="T880" s="51"/>
      <c r="U880" s="51"/>
      <c r="V880" s="51"/>
      <c r="W880" s="51"/>
      <c r="X880" s="50"/>
      <c r="Y880" s="51"/>
      <c r="Z880" s="63" t="str">
        <f t="shared" si="40"/>
        <v/>
      </c>
      <c r="AA880" s="63" t="str">
        <f t="shared" si="41"/>
        <v/>
      </c>
    </row>
    <row r="881" spans="1:27" ht="17.399999999999999" x14ac:dyDescent="0.3">
      <c r="A881" s="34"/>
      <c r="B881" s="34"/>
      <c r="C881" s="56"/>
      <c r="D881" s="37"/>
      <c r="E881" s="55" t="str">
        <f>IF(D881="","",IFERROR(VLOOKUP(D881,Table3[Name]:Table3[OK],6,0),"Please pick an organisation from the list. If your organisation is not in the list, pick ´New organisation´ from the list, and go to the instructions tab to fill the organisation's details"))</f>
        <v/>
      </c>
      <c r="F881" s="48"/>
      <c r="G881" s="39"/>
      <c r="H881" s="55" t="str">
        <f>IFERROR(VLOOKUP(G881,#REF!,5,0),"")</f>
        <v/>
      </c>
      <c r="I881" s="1"/>
      <c r="J881" s="1"/>
      <c r="K881" s="1"/>
      <c r="L881" s="58">
        <v>0</v>
      </c>
      <c r="M881" s="58">
        <v>0</v>
      </c>
      <c r="N881" s="59">
        <f t="shared" si="42"/>
        <v>0</v>
      </c>
      <c r="O881" s="50"/>
      <c r="P881" s="51"/>
      <c r="Q881" s="51"/>
      <c r="R881" s="51"/>
      <c r="S881" s="50"/>
      <c r="T881" s="51"/>
      <c r="U881" s="51"/>
      <c r="V881" s="51"/>
      <c r="W881" s="51"/>
      <c r="X881" s="50"/>
      <c r="Y881" s="51"/>
      <c r="Z881" s="63" t="str">
        <f t="shared" si="40"/>
        <v/>
      </c>
      <c r="AA881" s="63" t="str">
        <f t="shared" si="41"/>
        <v/>
      </c>
    </row>
    <row r="882" spans="1:27" ht="17.399999999999999" x14ac:dyDescent="0.3">
      <c r="A882" s="34"/>
      <c r="B882" s="34"/>
      <c r="C882" s="56"/>
      <c r="D882" s="37"/>
      <c r="E882" s="55" t="str">
        <f>IF(D882="","",IFERROR(VLOOKUP(D882,Table3[Name]:Table3[OK],6,0),"Please pick an organisation from the list. If your organisation is not in the list, pick ´New organisation´ from the list, and go to the instructions tab to fill the organisation's details"))</f>
        <v/>
      </c>
      <c r="F882" s="48"/>
      <c r="G882" s="39"/>
      <c r="H882" s="55" t="str">
        <f>IFERROR(VLOOKUP(G882,#REF!,5,0),"")</f>
        <v/>
      </c>
      <c r="I882" s="1"/>
      <c r="J882" s="1"/>
      <c r="K882" s="1"/>
      <c r="L882" s="58">
        <v>0</v>
      </c>
      <c r="M882" s="58">
        <v>0</v>
      </c>
      <c r="N882" s="59">
        <f t="shared" si="42"/>
        <v>0</v>
      </c>
      <c r="O882" s="50"/>
      <c r="P882" s="51"/>
      <c r="Q882" s="51"/>
      <c r="R882" s="51"/>
      <c r="S882" s="50"/>
      <c r="T882" s="51"/>
      <c r="U882" s="51"/>
      <c r="V882" s="51"/>
      <c r="W882" s="51"/>
      <c r="X882" s="50"/>
      <c r="Y882" s="51"/>
      <c r="Z882" s="63" t="str">
        <f t="shared" si="40"/>
        <v/>
      </c>
      <c r="AA882" s="63" t="str">
        <f t="shared" si="41"/>
        <v/>
      </c>
    </row>
    <row r="883" spans="1:27" ht="17.399999999999999" x14ac:dyDescent="0.3">
      <c r="A883" s="34"/>
      <c r="B883" s="34"/>
      <c r="C883" s="56"/>
      <c r="D883" s="37"/>
      <c r="E883" s="55" t="str">
        <f>IF(D883="","",IFERROR(VLOOKUP(D883,Table3[Name]:Table3[OK],6,0),"Please pick an organisation from the list. If your organisation is not in the list, pick ´New organisation´ from the list, and go to the instructions tab to fill the organisation's details"))</f>
        <v/>
      </c>
      <c r="F883" s="48"/>
      <c r="G883" s="39"/>
      <c r="H883" s="55" t="str">
        <f>IFERROR(VLOOKUP(G883,#REF!,5,0),"")</f>
        <v/>
      </c>
      <c r="I883" s="1"/>
      <c r="J883" s="1"/>
      <c r="K883" s="1"/>
      <c r="L883" s="58">
        <v>0</v>
      </c>
      <c r="M883" s="58">
        <v>0</v>
      </c>
      <c r="N883" s="59">
        <f t="shared" si="42"/>
        <v>0</v>
      </c>
      <c r="O883" s="50"/>
      <c r="P883" s="51"/>
      <c r="Q883" s="51"/>
      <c r="R883" s="51"/>
      <c r="S883" s="50"/>
      <c r="T883" s="51"/>
      <c r="U883" s="51"/>
      <c r="V883" s="51"/>
      <c r="W883" s="51"/>
      <c r="X883" s="50"/>
      <c r="Y883" s="51"/>
      <c r="Z883" s="63" t="str">
        <f t="shared" si="40"/>
        <v/>
      </c>
      <c r="AA883" s="63" t="str">
        <f t="shared" si="41"/>
        <v/>
      </c>
    </row>
    <row r="884" spans="1:27" ht="17.399999999999999" x14ac:dyDescent="0.3">
      <c r="A884" s="34"/>
      <c r="B884" s="34"/>
      <c r="C884" s="56"/>
      <c r="D884" s="37"/>
      <c r="E884" s="55" t="str">
        <f>IF(D884="","",IFERROR(VLOOKUP(D884,Table3[Name]:Table3[OK],6,0),"Please pick an organisation from the list. If your organisation is not in the list, pick ´New organisation´ from the list, and go to the instructions tab to fill the organisation's details"))</f>
        <v/>
      </c>
      <c r="F884" s="48"/>
      <c r="G884" s="39"/>
      <c r="H884" s="55" t="str">
        <f>IFERROR(VLOOKUP(G884,#REF!,5,0),"")</f>
        <v/>
      </c>
      <c r="I884" s="1"/>
      <c r="J884" s="1"/>
      <c r="K884" s="1"/>
      <c r="L884" s="58">
        <v>0</v>
      </c>
      <c r="M884" s="58">
        <v>0</v>
      </c>
      <c r="N884" s="59">
        <f t="shared" si="42"/>
        <v>0</v>
      </c>
      <c r="O884" s="50"/>
      <c r="P884" s="51"/>
      <c r="Q884" s="51"/>
      <c r="R884" s="51"/>
      <c r="S884" s="50"/>
      <c r="T884" s="51"/>
      <c r="U884" s="51"/>
      <c r="V884" s="51"/>
      <c r="W884" s="51"/>
      <c r="X884" s="50"/>
      <c r="Y884" s="51"/>
      <c r="Z884" s="63" t="str">
        <f t="shared" si="40"/>
        <v/>
      </c>
      <c r="AA884" s="63" t="str">
        <f t="shared" si="41"/>
        <v/>
      </c>
    </row>
    <row r="885" spans="1:27" ht="17.399999999999999" x14ac:dyDescent="0.3">
      <c r="A885" s="34"/>
      <c r="B885" s="34"/>
      <c r="C885" s="56"/>
      <c r="D885" s="37"/>
      <c r="E885" s="55" t="str">
        <f>IF(D885="","",IFERROR(VLOOKUP(D885,Table3[Name]:Table3[OK],6,0),"Please pick an organisation from the list. If your organisation is not in the list, pick ´New organisation´ from the list, and go to the instructions tab to fill the organisation's details"))</f>
        <v/>
      </c>
      <c r="F885" s="48"/>
      <c r="G885" s="39"/>
      <c r="H885" s="55" t="str">
        <f>IFERROR(VLOOKUP(G885,#REF!,5,0),"")</f>
        <v/>
      </c>
      <c r="I885" s="1"/>
      <c r="J885" s="1"/>
      <c r="K885" s="1"/>
      <c r="L885" s="58">
        <v>0</v>
      </c>
      <c r="M885" s="58">
        <v>0</v>
      </c>
      <c r="N885" s="59">
        <f t="shared" si="42"/>
        <v>0</v>
      </c>
      <c r="O885" s="50"/>
      <c r="P885" s="51"/>
      <c r="Q885" s="51"/>
      <c r="R885" s="51"/>
      <c r="S885" s="50"/>
      <c r="T885" s="51"/>
      <c r="U885" s="51"/>
      <c r="V885" s="51"/>
      <c r="W885" s="51"/>
      <c r="X885" s="50"/>
      <c r="Y885" s="51"/>
      <c r="Z885" s="63" t="str">
        <f t="shared" si="40"/>
        <v/>
      </c>
      <c r="AA885" s="63" t="str">
        <f t="shared" si="41"/>
        <v/>
      </c>
    </row>
    <row r="886" spans="1:27" ht="17.399999999999999" x14ac:dyDescent="0.3">
      <c r="A886" s="34"/>
      <c r="B886" s="34"/>
      <c r="C886" s="56"/>
      <c r="D886" s="37"/>
      <c r="E886" s="55" t="str">
        <f>IF(D886="","",IFERROR(VLOOKUP(D886,Table3[Name]:Table3[OK],6,0),"Please pick an organisation from the list. If your organisation is not in the list, pick ´New organisation´ from the list, and go to the instructions tab to fill the organisation's details"))</f>
        <v/>
      </c>
      <c r="F886" s="48"/>
      <c r="G886" s="39"/>
      <c r="H886" s="55" t="str">
        <f>IFERROR(VLOOKUP(G886,#REF!,5,0),"")</f>
        <v/>
      </c>
      <c r="I886" s="1"/>
      <c r="J886" s="1"/>
      <c r="K886" s="1"/>
      <c r="L886" s="58">
        <v>0</v>
      </c>
      <c r="M886" s="58">
        <v>0</v>
      </c>
      <c r="N886" s="59">
        <f t="shared" si="42"/>
        <v>0</v>
      </c>
      <c r="O886" s="50"/>
      <c r="P886" s="51"/>
      <c r="Q886" s="51"/>
      <c r="R886" s="51"/>
      <c r="S886" s="50"/>
      <c r="T886" s="51"/>
      <c r="U886" s="51"/>
      <c r="V886" s="51"/>
      <c r="W886" s="51"/>
      <c r="X886" s="50"/>
      <c r="Y886" s="51"/>
      <c r="Z886" s="63" t="str">
        <f t="shared" si="40"/>
        <v/>
      </c>
      <c r="AA886" s="63" t="str">
        <f t="shared" si="41"/>
        <v/>
      </c>
    </row>
    <row r="887" spans="1:27" ht="17.399999999999999" x14ac:dyDescent="0.3">
      <c r="A887" s="34"/>
      <c r="B887" s="34"/>
      <c r="C887" s="56"/>
      <c r="D887" s="37"/>
      <c r="E887" s="55" t="str">
        <f>IF(D887="","",IFERROR(VLOOKUP(D887,Table3[Name]:Table3[OK],6,0),"Please pick an organisation from the list. If your organisation is not in the list, pick ´New organisation´ from the list, and go to the instructions tab to fill the organisation's details"))</f>
        <v/>
      </c>
      <c r="F887" s="48"/>
      <c r="G887" s="39"/>
      <c r="H887" s="55" t="str">
        <f>IFERROR(VLOOKUP(G887,#REF!,5,0),"")</f>
        <v/>
      </c>
      <c r="I887" s="1"/>
      <c r="J887" s="1"/>
      <c r="K887" s="1"/>
      <c r="L887" s="58">
        <v>0</v>
      </c>
      <c r="M887" s="58">
        <v>0</v>
      </c>
      <c r="N887" s="59">
        <f t="shared" si="42"/>
        <v>0</v>
      </c>
      <c r="O887" s="50"/>
      <c r="P887" s="51"/>
      <c r="Q887" s="51"/>
      <c r="R887" s="51"/>
      <c r="S887" s="50"/>
      <c r="T887" s="51"/>
      <c r="U887" s="51"/>
      <c r="V887" s="51"/>
      <c r="W887" s="51"/>
      <c r="X887" s="50"/>
      <c r="Y887" s="51"/>
      <c r="Z887" s="63" t="str">
        <f t="shared" si="40"/>
        <v/>
      </c>
      <c r="AA887" s="63" t="str">
        <f t="shared" si="41"/>
        <v/>
      </c>
    </row>
    <row r="888" spans="1:27" ht="17.399999999999999" x14ac:dyDescent="0.3">
      <c r="A888" s="34"/>
      <c r="B888" s="34"/>
      <c r="C888" s="56"/>
      <c r="D888" s="37"/>
      <c r="E888" s="55" t="str">
        <f>IF(D888="","",IFERROR(VLOOKUP(D888,Table3[Name]:Table3[OK],6,0),"Please pick an organisation from the list. If your organisation is not in the list, pick ´New organisation´ from the list, and go to the instructions tab to fill the organisation's details"))</f>
        <v/>
      </c>
      <c r="F888" s="48"/>
      <c r="G888" s="39"/>
      <c r="H888" s="55" t="str">
        <f>IFERROR(VLOOKUP(G888,#REF!,5,0),"")</f>
        <v/>
      </c>
      <c r="I888" s="1"/>
      <c r="J888" s="1"/>
      <c r="K888" s="1"/>
      <c r="L888" s="58">
        <v>0</v>
      </c>
      <c r="M888" s="58">
        <v>0</v>
      </c>
      <c r="N888" s="59">
        <f t="shared" si="42"/>
        <v>0</v>
      </c>
      <c r="O888" s="50"/>
      <c r="P888" s="51"/>
      <c r="Q888" s="51"/>
      <c r="R888" s="51"/>
      <c r="S888" s="50"/>
      <c r="T888" s="51"/>
      <c r="U888" s="51"/>
      <c r="V888" s="51"/>
      <c r="W888" s="51"/>
      <c r="X888" s="50"/>
      <c r="Y888" s="51"/>
      <c r="Z888" s="63" t="str">
        <f t="shared" si="40"/>
        <v/>
      </c>
      <c r="AA888" s="63" t="str">
        <f t="shared" si="41"/>
        <v/>
      </c>
    </row>
    <row r="889" spans="1:27" ht="17.399999999999999" x14ac:dyDescent="0.3">
      <c r="A889" s="34"/>
      <c r="B889" s="34"/>
      <c r="C889" s="56"/>
      <c r="D889" s="37"/>
      <c r="E889" s="55" t="str">
        <f>IF(D889="","",IFERROR(VLOOKUP(D889,Table3[Name]:Table3[OK],6,0),"Please pick an organisation from the list. If your organisation is not in the list, pick ´New organisation´ from the list, and go to the instructions tab to fill the organisation's details"))</f>
        <v/>
      </c>
      <c r="F889" s="48"/>
      <c r="G889" s="39"/>
      <c r="H889" s="55" t="str">
        <f>IFERROR(VLOOKUP(G889,#REF!,5,0),"")</f>
        <v/>
      </c>
      <c r="I889" s="1"/>
      <c r="J889" s="1"/>
      <c r="K889" s="1"/>
      <c r="L889" s="58">
        <v>0</v>
      </c>
      <c r="M889" s="58">
        <v>0</v>
      </c>
      <c r="N889" s="59">
        <f t="shared" si="42"/>
        <v>0</v>
      </c>
      <c r="O889" s="50"/>
      <c r="P889" s="51"/>
      <c r="Q889" s="51"/>
      <c r="R889" s="51"/>
      <c r="S889" s="50"/>
      <c r="T889" s="51"/>
      <c r="U889" s="51"/>
      <c r="V889" s="51"/>
      <c r="W889" s="51"/>
      <c r="X889" s="50"/>
      <c r="Y889" s="51"/>
      <c r="Z889" s="63" t="str">
        <f t="shared" si="40"/>
        <v/>
      </c>
      <c r="AA889" s="63" t="str">
        <f t="shared" si="41"/>
        <v/>
      </c>
    </row>
    <row r="890" spans="1:27" ht="17.399999999999999" x14ac:dyDescent="0.3">
      <c r="A890" s="34"/>
      <c r="B890" s="34"/>
      <c r="C890" s="56"/>
      <c r="D890" s="37"/>
      <c r="E890" s="55" t="str">
        <f>IF(D890="","",IFERROR(VLOOKUP(D890,Table3[Name]:Table3[OK],6,0),"Please pick an organisation from the list. If your organisation is not in the list, pick ´New organisation´ from the list, and go to the instructions tab to fill the organisation's details"))</f>
        <v/>
      </c>
      <c r="F890" s="48"/>
      <c r="G890" s="39"/>
      <c r="H890" s="55" t="str">
        <f>IFERROR(VLOOKUP(G890,#REF!,5,0),"")</f>
        <v/>
      </c>
      <c r="I890" s="1"/>
      <c r="J890" s="1"/>
      <c r="K890" s="1"/>
      <c r="L890" s="58">
        <v>0</v>
      </c>
      <c r="M890" s="58">
        <v>0</v>
      </c>
      <c r="N890" s="59">
        <f t="shared" si="42"/>
        <v>0</v>
      </c>
      <c r="O890" s="50"/>
      <c r="P890" s="51"/>
      <c r="Q890" s="51"/>
      <c r="R890" s="51"/>
      <c r="S890" s="50"/>
      <c r="T890" s="51"/>
      <c r="U890" s="51"/>
      <c r="V890" s="51"/>
      <c r="W890" s="51"/>
      <c r="X890" s="50"/>
      <c r="Y890" s="51"/>
      <c r="Z890" s="63" t="str">
        <f t="shared" si="40"/>
        <v/>
      </c>
      <c r="AA890" s="63" t="str">
        <f t="shared" si="41"/>
        <v/>
      </c>
    </row>
    <row r="891" spans="1:27" ht="17.399999999999999" x14ac:dyDescent="0.3">
      <c r="A891" s="34"/>
      <c r="B891" s="34"/>
      <c r="C891" s="56"/>
      <c r="D891" s="37"/>
      <c r="E891" s="55" t="str">
        <f>IF(D891="","",IFERROR(VLOOKUP(D891,Table3[Name]:Table3[OK],6,0),"Please pick an organisation from the list. If your organisation is not in the list, pick ´New organisation´ from the list, and go to the instructions tab to fill the organisation's details"))</f>
        <v/>
      </c>
      <c r="F891" s="48"/>
      <c r="G891" s="39"/>
      <c r="H891" s="55" t="str">
        <f>IFERROR(VLOOKUP(G891,#REF!,5,0),"")</f>
        <v/>
      </c>
      <c r="I891" s="1"/>
      <c r="J891" s="1"/>
      <c r="K891" s="1"/>
      <c r="L891" s="58">
        <v>0</v>
      </c>
      <c r="M891" s="58">
        <v>0</v>
      </c>
      <c r="N891" s="59">
        <f t="shared" si="42"/>
        <v>0</v>
      </c>
      <c r="O891" s="50"/>
      <c r="P891" s="51"/>
      <c r="Q891" s="51"/>
      <c r="R891" s="51"/>
      <c r="S891" s="50"/>
      <c r="T891" s="51"/>
      <c r="U891" s="51"/>
      <c r="V891" s="51"/>
      <c r="W891" s="51"/>
      <c r="X891" s="50"/>
      <c r="Y891" s="51"/>
      <c r="Z891" s="63" t="str">
        <f t="shared" si="40"/>
        <v/>
      </c>
      <c r="AA891" s="63" t="str">
        <f t="shared" si="41"/>
        <v/>
      </c>
    </row>
    <row r="892" spans="1:27" ht="17.399999999999999" x14ac:dyDescent="0.3">
      <c r="A892" s="34"/>
      <c r="B892" s="34"/>
      <c r="C892" s="56"/>
      <c r="D892" s="37"/>
      <c r="E892" s="55" t="str">
        <f>IF(D892="","",IFERROR(VLOOKUP(D892,Table3[Name]:Table3[OK],6,0),"Please pick an organisation from the list. If your organisation is not in the list, pick ´New organisation´ from the list, and go to the instructions tab to fill the organisation's details"))</f>
        <v/>
      </c>
      <c r="F892" s="48"/>
      <c r="G892" s="39"/>
      <c r="H892" s="55" t="str">
        <f>IFERROR(VLOOKUP(G892,#REF!,5,0),"")</f>
        <v/>
      </c>
      <c r="I892" s="1"/>
      <c r="J892" s="1"/>
      <c r="K892" s="1"/>
      <c r="L892" s="58">
        <v>0</v>
      </c>
      <c r="M892" s="58">
        <v>0</v>
      </c>
      <c r="N892" s="59">
        <f t="shared" si="42"/>
        <v>0</v>
      </c>
      <c r="O892" s="50"/>
      <c r="P892" s="51"/>
      <c r="Q892" s="51"/>
      <c r="R892" s="51"/>
      <c r="S892" s="50"/>
      <c r="T892" s="51"/>
      <c r="U892" s="51"/>
      <c r="V892" s="51"/>
      <c r="W892" s="51"/>
      <c r="X892" s="50"/>
      <c r="Y892" s="51"/>
      <c r="Z892" s="63" t="str">
        <f t="shared" si="40"/>
        <v/>
      </c>
      <c r="AA892" s="63" t="str">
        <f t="shared" si="41"/>
        <v/>
      </c>
    </row>
    <row r="893" spans="1:27" ht="17.399999999999999" x14ac:dyDescent="0.3">
      <c r="A893" s="34"/>
      <c r="B893" s="34"/>
      <c r="C893" s="56"/>
      <c r="D893" s="37"/>
      <c r="E893" s="55" t="str">
        <f>IF(D893="","",IFERROR(VLOOKUP(D893,Table3[Name]:Table3[OK],6,0),"Please pick an organisation from the list. If your organisation is not in the list, pick ´New organisation´ from the list, and go to the instructions tab to fill the organisation's details"))</f>
        <v/>
      </c>
      <c r="F893" s="48"/>
      <c r="G893" s="39"/>
      <c r="H893" s="55" t="str">
        <f>IFERROR(VLOOKUP(G893,#REF!,5,0),"")</f>
        <v/>
      </c>
      <c r="I893" s="1"/>
      <c r="J893" s="1"/>
      <c r="K893" s="1"/>
      <c r="L893" s="58">
        <v>0</v>
      </c>
      <c r="M893" s="58">
        <v>0</v>
      </c>
      <c r="N893" s="59">
        <f t="shared" si="42"/>
        <v>0</v>
      </c>
      <c r="O893" s="50"/>
      <c r="P893" s="51"/>
      <c r="Q893" s="51"/>
      <c r="R893" s="51"/>
      <c r="S893" s="50"/>
      <c r="T893" s="51"/>
      <c r="U893" s="51"/>
      <c r="V893" s="51"/>
      <c r="W893" s="51"/>
      <c r="X893" s="50"/>
      <c r="Y893" s="51"/>
      <c r="Z893" s="63" t="str">
        <f t="shared" si="40"/>
        <v/>
      </c>
      <c r="AA893" s="63" t="str">
        <f t="shared" si="41"/>
        <v/>
      </c>
    </row>
    <row r="894" spans="1:27" ht="17.399999999999999" x14ac:dyDescent="0.3">
      <c r="A894" s="34"/>
      <c r="B894" s="34"/>
      <c r="C894" s="56"/>
      <c r="D894" s="37"/>
      <c r="E894" s="55" t="str">
        <f>IF(D894="","",IFERROR(VLOOKUP(D894,Table3[Name]:Table3[OK],6,0),"Please pick an organisation from the list. If your organisation is not in the list, pick ´New organisation´ from the list, and go to the instructions tab to fill the organisation's details"))</f>
        <v/>
      </c>
      <c r="F894" s="48"/>
      <c r="G894" s="39"/>
      <c r="H894" s="55" t="str">
        <f>IFERROR(VLOOKUP(G894,#REF!,5,0),"")</f>
        <v/>
      </c>
      <c r="I894" s="1"/>
      <c r="J894" s="1"/>
      <c r="K894" s="1"/>
      <c r="L894" s="58">
        <v>0</v>
      </c>
      <c r="M894" s="58">
        <v>0</v>
      </c>
      <c r="N894" s="59">
        <f t="shared" si="42"/>
        <v>0</v>
      </c>
      <c r="O894" s="50"/>
      <c r="P894" s="51"/>
      <c r="Q894" s="51"/>
      <c r="R894" s="51"/>
      <c r="S894" s="50"/>
      <c r="T894" s="51"/>
      <c r="U894" s="51"/>
      <c r="V894" s="51"/>
      <c r="W894" s="51"/>
      <c r="X894" s="50"/>
      <c r="Y894" s="51"/>
      <c r="Z894" s="63" t="str">
        <f t="shared" si="40"/>
        <v/>
      </c>
      <c r="AA894" s="63" t="str">
        <f t="shared" si="41"/>
        <v/>
      </c>
    </row>
    <row r="895" spans="1:27" ht="17.399999999999999" x14ac:dyDescent="0.3">
      <c r="A895" s="34"/>
      <c r="B895" s="34"/>
      <c r="C895" s="56"/>
      <c r="D895" s="37"/>
      <c r="E895" s="55" t="str">
        <f>IF(D895="","",IFERROR(VLOOKUP(D895,Table3[Name]:Table3[OK],6,0),"Please pick an organisation from the list. If your organisation is not in the list, pick ´New organisation´ from the list, and go to the instructions tab to fill the organisation's details"))</f>
        <v/>
      </c>
      <c r="F895" s="48"/>
      <c r="G895" s="39"/>
      <c r="H895" s="55" t="str">
        <f>IFERROR(VLOOKUP(G895,#REF!,5,0),"")</f>
        <v/>
      </c>
      <c r="I895" s="1"/>
      <c r="J895" s="1"/>
      <c r="K895" s="1"/>
      <c r="L895" s="58">
        <v>0</v>
      </c>
      <c r="M895" s="58">
        <v>0</v>
      </c>
      <c r="N895" s="59">
        <f t="shared" si="42"/>
        <v>0</v>
      </c>
      <c r="O895" s="50"/>
      <c r="P895" s="51"/>
      <c r="Q895" s="51"/>
      <c r="R895" s="51"/>
      <c r="S895" s="50"/>
      <c r="T895" s="51"/>
      <c r="U895" s="51"/>
      <c r="V895" s="51"/>
      <c r="W895" s="51"/>
      <c r="X895" s="50"/>
      <c r="Y895" s="51"/>
      <c r="Z895" s="63" t="str">
        <f t="shared" si="40"/>
        <v/>
      </c>
      <c r="AA895" s="63" t="str">
        <f t="shared" si="41"/>
        <v/>
      </c>
    </row>
    <row r="896" spans="1:27" ht="17.399999999999999" x14ac:dyDescent="0.3">
      <c r="A896" s="34"/>
      <c r="B896" s="34"/>
      <c r="C896" s="56"/>
      <c r="D896" s="37"/>
      <c r="E896" s="55" t="str">
        <f>IF(D896="","",IFERROR(VLOOKUP(D896,Table3[Name]:Table3[OK],6,0),"Please pick an organisation from the list. If your organisation is not in the list, pick ´New organisation´ from the list, and go to the instructions tab to fill the organisation's details"))</f>
        <v/>
      </c>
      <c r="F896" s="48"/>
      <c r="G896" s="39"/>
      <c r="H896" s="55" t="str">
        <f>IFERROR(VLOOKUP(G896,#REF!,5,0),"")</f>
        <v/>
      </c>
      <c r="I896" s="1"/>
      <c r="J896" s="1"/>
      <c r="K896" s="1"/>
      <c r="L896" s="58">
        <v>0</v>
      </c>
      <c r="M896" s="58">
        <v>0</v>
      </c>
      <c r="N896" s="59">
        <f t="shared" si="42"/>
        <v>0</v>
      </c>
      <c r="O896" s="50"/>
      <c r="P896" s="51"/>
      <c r="Q896" s="51"/>
      <c r="R896" s="51"/>
      <c r="S896" s="50"/>
      <c r="T896" s="51"/>
      <c r="U896" s="51"/>
      <c r="V896" s="51"/>
      <c r="W896" s="51"/>
      <c r="X896" s="50"/>
      <c r="Y896" s="51"/>
      <c r="Z896" s="63" t="str">
        <f t="shared" si="40"/>
        <v/>
      </c>
      <c r="AA896" s="63" t="str">
        <f t="shared" si="41"/>
        <v/>
      </c>
    </row>
    <row r="897" spans="1:27" ht="17.399999999999999" x14ac:dyDescent="0.3">
      <c r="A897" s="34"/>
      <c r="B897" s="34"/>
      <c r="C897" s="56"/>
      <c r="D897" s="37"/>
      <c r="E897" s="55" t="str">
        <f>IF(D897="","",IFERROR(VLOOKUP(D897,Table3[Name]:Table3[OK],6,0),"Please pick an organisation from the list. If your organisation is not in the list, pick ´New organisation´ from the list, and go to the instructions tab to fill the organisation's details"))</f>
        <v/>
      </c>
      <c r="F897" s="48"/>
      <c r="G897" s="39"/>
      <c r="H897" s="55" t="str">
        <f>IFERROR(VLOOKUP(G897,#REF!,5,0),"")</f>
        <v/>
      </c>
      <c r="I897" s="1"/>
      <c r="J897" s="1"/>
      <c r="K897" s="1"/>
      <c r="L897" s="58">
        <v>0</v>
      </c>
      <c r="M897" s="58">
        <v>0</v>
      </c>
      <c r="N897" s="59">
        <f t="shared" si="42"/>
        <v>0</v>
      </c>
      <c r="O897" s="50"/>
      <c r="P897" s="51"/>
      <c r="Q897" s="51"/>
      <c r="R897" s="51"/>
      <c r="S897" s="50"/>
      <c r="T897" s="51"/>
      <c r="U897" s="51"/>
      <c r="V897" s="51"/>
      <c r="W897" s="51"/>
      <c r="X897" s="50"/>
      <c r="Y897" s="51"/>
      <c r="Z897" s="63" t="str">
        <f t="shared" si="40"/>
        <v/>
      </c>
      <c r="AA897" s="63" t="str">
        <f t="shared" si="41"/>
        <v/>
      </c>
    </row>
    <row r="898" spans="1:27" ht="17.399999999999999" x14ac:dyDescent="0.3">
      <c r="A898" s="34"/>
      <c r="B898" s="34"/>
      <c r="C898" s="56"/>
      <c r="D898" s="37"/>
      <c r="E898" s="55" t="str">
        <f>IF(D898="","",IFERROR(VLOOKUP(D898,Table3[Name]:Table3[OK],6,0),"Please pick an organisation from the list. If your organisation is not in the list, pick ´New organisation´ from the list, and go to the instructions tab to fill the organisation's details"))</f>
        <v/>
      </c>
      <c r="F898" s="48"/>
      <c r="G898" s="39"/>
      <c r="H898" s="55" t="str">
        <f>IFERROR(VLOOKUP(G898,#REF!,5,0),"")</f>
        <v/>
      </c>
      <c r="I898" s="1"/>
      <c r="J898" s="1"/>
      <c r="K898" s="1"/>
      <c r="L898" s="58">
        <v>0</v>
      </c>
      <c r="M898" s="58">
        <v>0</v>
      </c>
      <c r="N898" s="59">
        <f t="shared" si="42"/>
        <v>0</v>
      </c>
      <c r="O898" s="50"/>
      <c r="P898" s="51"/>
      <c r="Q898" s="51"/>
      <c r="R898" s="51"/>
      <c r="S898" s="50"/>
      <c r="T898" s="51"/>
      <c r="U898" s="51"/>
      <c r="V898" s="51"/>
      <c r="W898" s="51"/>
      <c r="X898" s="50"/>
      <c r="Y898" s="51"/>
      <c r="Z898" s="63" t="str">
        <f t="shared" si="40"/>
        <v/>
      </c>
      <c r="AA898" s="63" t="str">
        <f t="shared" si="41"/>
        <v/>
      </c>
    </row>
    <row r="899" spans="1:27" ht="17.399999999999999" x14ac:dyDescent="0.3">
      <c r="A899" s="34"/>
      <c r="B899" s="34"/>
      <c r="C899" s="56"/>
      <c r="D899" s="37"/>
      <c r="E899" s="55" t="str">
        <f>IF(D899="","",IFERROR(VLOOKUP(D899,Table3[Name]:Table3[OK],6,0),"Please pick an organisation from the list. If your organisation is not in the list, pick ´New organisation´ from the list, and go to the instructions tab to fill the organisation's details"))</f>
        <v/>
      </c>
      <c r="F899" s="48"/>
      <c r="G899" s="39"/>
      <c r="H899" s="55" t="str">
        <f>IFERROR(VLOOKUP(G899,#REF!,5,0),"")</f>
        <v/>
      </c>
      <c r="I899" s="1"/>
      <c r="J899" s="1"/>
      <c r="K899" s="1"/>
      <c r="L899" s="58">
        <v>0</v>
      </c>
      <c r="M899" s="58">
        <v>0</v>
      </c>
      <c r="N899" s="59">
        <f t="shared" si="42"/>
        <v>0</v>
      </c>
      <c r="O899" s="50"/>
      <c r="P899" s="51"/>
      <c r="Q899" s="51"/>
      <c r="R899" s="51"/>
      <c r="S899" s="50"/>
      <c r="T899" s="51"/>
      <c r="U899" s="51"/>
      <c r="V899" s="51"/>
      <c r="W899" s="51"/>
      <c r="X899" s="50"/>
      <c r="Y899" s="51"/>
      <c r="Z899" s="63" t="str">
        <f t="shared" ref="Z899:Z962" si="43">IF($H899="PiN",IF(AND($O899="",$P899="",$Q899="",$R899="",$S899="",$X899=""),"Please type in the target related to the population type in cells O, P,Q, R or S",IF(X899&lt;&gt;SUM(O899:S899),"Please check the population breakdown. The sum of columns O, P,Q, R abd S is not matching the total value for column X","OK")),IF(H899="","","OK"))</f>
        <v/>
      </c>
      <c r="AA899" s="63" t="str">
        <f t="shared" ref="AA899:AA962" si="44">IF($H899="PiN",IF(SUM($T899:$X899)=0,"Please type in the TOTAL TARGET in column X",IF(SUM($T899:$W899)=$X899,"OK","Please check the age and gender breakdown, the sum of columns T,U, V and W is not matching the total value for column X")),IF($H899="Capacity Building",IF(SUM($T899:$X899)=0,"Please type in the TOTAL TARGET in column X",IF(OR(SUM($T899:$W899)=$X899,SUM($T899:$W899)=0),"OK","Please check the age and gender breakdown, the sum of columns T,U,V and W is not matching the total value for column X")),IF($H899="","","OK")))</f>
        <v/>
      </c>
    </row>
    <row r="900" spans="1:27" ht="17.399999999999999" x14ac:dyDescent="0.3">
      <c r="A900" s="34"/>
      <c r="B900" s="34"/>
      <c r="C900" s="56"/>
      <c r="D900" s="37"/>
      <c r="E900" s="55" t="str">
        <f>IF(D900="","",IFERROR(VLOOKUP(D900,Table3[Name]:Table3[OK],6,0),"Please pick an organisation from the list. If your organisation is not in the list, pick ´New organisation´ from the list, and go to the instructions tab to fill the organisation's details"))</f>
        <v/>
      </c>
      <c r="F900" s="48"/>
      <c r="G900" s="39"/>
      <c r="H900" s="55" t="str">
        <f>IFERROR(VLOOKUP(G900,#REF!,5,0),"")</f>
        <v/>
      </c>
      <c r="I900" s="1"/>
      <c r="J900" s="1"/>
      <c r="K900" s="1"/>
      <c r="L900" s="58">
        <v>0</v>
      </c>
      <c r="M900" s="58">
        <v>0</v>
      </c>
      <c r="N900" s="59">
        <f t="shared" si="42"/>
        <v>0</v>
      </c>
      <c r="O900" s="50"/>
      <c r="P900" s="51"/>
      <c r="Q900" s="51"/>
      <c r="R900" s="51"/>
      <c r="S900" s="50"/>
      <c r="T900" s="51"/>
      <c r="U900" s="51"/>
      <c r="V900" s="51"/>
      <c r="W900" s="51"/>
      <c r="X900" s="50"/>
      <c r="Y900" s="51"/>
      <c r="Z900" s="63" t="str">
        <f t="shared" si="43"/>
        <v/>
      </c>
      <c r="AA900" s="63" t="str">
        <f t="shared" si="44"/>
        <v/>
      </c>
    </row>
    <row r="901" spans="1:27" ht="17.399999999999999" x14ac:dyDescent="0.3">
      <c r="A901" s="34"/>
      <c r="B901" s="34"/>
      <c r="C901" s="56"/>
      <c r="D901" s="37"/>
      <c r="E901" s="55" t="str">
        <f>IF(D901="","",IFERROR(VLOOKUP(D901,Table3[Name]:Table3[OK],6,0),"Please pick an organisation from the list. If your organisation is not in the list, pick ´New organisation´ from the list, and go to the instructions tab to fill the organisation's details"))</f>
        <v/>
      </c>
      <c r="F901" s="48"/>
      <c r="G901" s="39"/>
      <c r="H901" s="55" t="str">
        <f>IFERROR(VLOOKUP(G901,#REF!,5,0),"")</f>
        <v/>
      </c>
      <c r="I901" s="1"/>
      <c r="J901" s="1"/>
      <c r="K901" s="1"/>
      <c r="L901" s="58">
        <v>0</v>
      </c>
      <c r="M901" s="58">
        <v>0</v>
      </c>
      <c r="N901" s="59">
        <f t="shared" si="42"/>
        <v>0</v>
      </c>
      <c r="O901" s="50"/>
      <c r="P901" s="51"/>
      <c r="Q901" s="51"/>
      <c r="R901" s="51"/>
      <c r="S901" s="50"/>
      <c r="T901" s="51"/>
      <c r="U901" s="51"/>
      <c r="V901" s="51"/>
      <c r="W901" s="51"/>
      <c r="X901" s="50"/>
      <c r="Y901" s="51"/>
      <c r="Z901" s="63" t="str">
        <f t="shared" si="43"/>
        <v/>
      </c>
      <c r="AA901" s="63" t="str">
        <f t="shared" si="44"/>
        <v/>
      </c>
    </row>
    <row r="902" spans="1:27" ht="17.399999999999999" x14ac:dyDescent="0.3">
      <c r="A902" s="34"/>
      <c r="B902" s="34"/>
      <c r="C902" s="56"/>
      <c r="D902" s="37"/>
      <c r="E902" s="55" t="str">
        <f>IF(D902="","",IFERROR(VLOOKUP(D902,Table3[Name]:Table3[OK],6,0),"Please pick an organisation from the list. If your organisation is not in the list, pick ´New organisation´ from the list, and go to the instructions tab to fill the organisation's details"))</f>
        <v/>
      </c>
      <c r="F902" s="48"/>
      <c r="G902" s="39"/>
      <c r="H902" s="55" t="str">
        <f>IFERROR(VLOOKUP(G902,#REF!,5,0),"")</f>
        <v/>
      </c>
      <c r="I902" s="1"/>
      <c r="J902" s="1"/>
      <c r="K902" s="1"/>
      <c r="L902" s="58">
        <v>0</v>
      </c>
      <c r="M902" s="58">
        <v>0</v>
      </c>
      <c r="N902" s="59">
        <f t="shared" si="42"/>
        <v>0</v>
      </c>
      <c r="O902" s="50"/>
      <c r="P902" s="51"/>
      <c r="Q902" s="51"/>
      <c r="R902" s="51"/>
      <c r="S902" s="50"/>
      <c r="T902" s="51"/>
      <c r="U902" s="51"/>
      <c r="V902" s="51"/>
      <c r="W902" s="51"/>
      <c r="X902" s="50"/>
      <c r="Y902" s="51"/>
      <c r="Z902" s="63" t="str">
        <f t="shared" si="43"/>
        <v/>
      </c>
      <c r="AA902" s="63" t="str">
        <f t="shared" si="44"/>
        <v/>
      </c>
    </row>
    <row r="903" spans="1:27" ht="17.399999999999999" x14ac:dyDescent="0.3">
      <c r="A903" s="34"/>
      <c r="B903" s="34"/>
      <c r="C903" s="56"/>
      <c r="D903" s="37"/>
      <c r="E903" s="55" t="str">
        <f>IF(D903="","",IFERROR(VLOOKUP(D903,Table3[Name]:Table3[OK],6,0),"Please pick an organisation from the list. If your organisation is not in the list, pick ´New organisation´ from the list, and go to the instructions tab to fill the organisation's details"))</f>
        <v/>
      </c>
      <c r="F903" s="48"/>
      <c r="G903" s="39"/>
      <c r="H903" s="55" t="str">
        <f>IFERROR(VLOOKUP(G903,#REF!,5,0),"")</f>
        <v/>
      </c>
      <c r="I903" s="1"/>
      <c r="J903" s="1"/>
      <c r="K903" s="1"/>
      <c r="L903" s="58">
        <v>0</v>
      </c>
      <c r="M903" s="58">
        <v>0</v>
      </c>
      <c r="N903" s="59">
        <f t="shared" si="42"/>
        <v>0</v>
      </c>
      <c r="O903" s="50"/>
      <c r="P903" s="51"/>
      <c r="Q903" s="51"/>
      <c r="R903" s="51"/>
      <c r="S903" s="50"/>
      <c r="T903" s="51"/>
      <c r="U903" s="51"/>
      <c r="V903" s="51"/>
      <c r="W903" s="51"/>
      <c r="X903" s="50"/>
      <c r="Y903" s="51"/>
      <c r="Z903" s="63" t="str">
        <f t="shared" si="43"/>
        <v/>
      </c>
      <c r="AA903" s="63" t="str">
        <f t="shared" si="44"/>
        <v/>
      </c>
    </row>
    <row r="904" spans="1:27" ht="17.399999999999999" x14ac:dyDescent="0.3">
      <c r="A904" s="34"/>
      <c r="B904" s="34"/>
      <c r="C904" s="56"/>
      <c r="D904" s="37"/>
      <c r="E904" s="55" t="str">
        <f>IF(D904="","",IFERROR(VLOOKUP(D904,Table3[Name]:Table3[OK],6,0),"Please pick an organisation from the list. If your organisation is not in the list, pick ´New organisation´ from the list, and go to the instructions tab to fill the organisation's details"))</f>
        <v/>
      </c>
      <c r="F904" s="48"/>
      <c r="G904" s="39"/>
      <c r="H904" s="55" t="str">
        <f>IFERROR(VLOOKUP(G904,#REF!,5,0),"")</f>
        <v/>
      </c>
      <c r="I904" s="1"/>
      <c r="J904" s="1"/>
      <c r="K904" s="1"/>
      <c r="L904" s="58">
        <v>0</v>
      </c>
      <c r="M904" s="58">
        <v>0</v>
      </c>
      <c r="N904" s="59">
        <f t="shared" si="42"/>
        <v>0</v>
      </c>
      <c r="O904" s="50"/>
      <c r="P904" s="51"/>
      <c r="Q904" s="51"/>
      <c r="R904" s="51"/>
      <c r="S904" s="50"/>
      <c r="T904" s="51"/>
      <c r="U904" s="51"/>
      <c r="V904" s="51"/>
      <c r="W904" s="51"/>
      <c r="X904" s="50"/>
      <c r="Y904" s="51"/>
      <c r="Z904" s="63" t="str">
        <f t="shared" si="43"/>
        <v/>
      </c>
      <c r="AA904" s="63" t="str">
        <f t="shared" si="44"/>
        <v/>
      </c>
    </row>
    <row r="905" spans="1:27" ht="17.399999999999999" x14ac:dyDescent="0.3">
      <c r="A905" s="34"/>
      <c r="B905" s="34"/>
      <c r="C905" s="56"/>
      <c r="D905" s="37"/>
      <c r="E905" s="55" t="str">
        <f>IF(D905="","",IFERROR(VLOOKUP(D905,Table3[Name]:Table3[OK],6,0),"Please pick an organisation from the list. If your organisation is not in the list, pick ´New organisation´ from the list, and go to the instructions tab to fill the organisation's details"))</f>
        <v/>
      </c>
      <c r="F905" s="48"/>
      <c r="G905" s="39"/>
      <c r="H905" s="55" t="str">
        <f>IFERROR(VLOOKUP(G905,#REF!,5,0),"")</f>
        <v/>
      </c>
      <c r="I905" s="1"/>
      <c r="J905" s="1"/>
      <c r="K905" s="1"/>
      <c r="L905" s="58">
        <v>0</v>
      </c>
      <c r="M905" s="58">
        <v>0</v>
      </c>
      <c r="N905" s="59">
        <f t="shared" si="42"/>
        <v>0</v>
      </c>
      <c r="O905" s="50"/>
      <c r="P905" s="51"/>
      <c r="Q905" s="51"/>
      <c r="R905" s="51"/>
      <c r="S905" s="50"/>
      <c r="T905" s="51"/>
      <c r="U905" s="51"/>
      <c r="V905" s="51"/>
      <c r="W905" s="51"/>
      <c r="X905" s="50"/>
      <c r="Y905" s="51"/>
      <c r="Z905" s="63" t="str">
        <f t="shared" si="43"/>
        <v/>
      </c>
      <c r="AA905" s="63" t="str">
        <f t="shared" si="44"/>
        <v/>
      </c>
    </row>
    <row r="906" spans="1:27" ht="17.399999999999999" x14ac:dyDescent="0.3">
      <c r="A906" s="34"/>
      <c r="B906" s="34"/>
      <c r="C906" s="56"/>
      <c r="D906" s="37"/>
      <c r="E906" s="55" t="str">
        <f>IF(D906="","",IFERROR(VLOOKUP(D906,Table3[Name]:Table3[OK],6,0),"Please pick an organisation from the list. If your organisation is not in the list, pick ´New organisation´ from the list, and go to the instructions tab to fill the organisation's details"))</f>
        <v/>
      </c>
      <c r="F906" s="48"/>
      <c r="G906" s="39"/>
      <c r="H906" s="55" t="str">
        <f>IFERROR(VLOOKUP(G906,#REF!,5,0),"")</f>
        <v/>
      </c>
      <c r="I906" s="1"/>
      <c r="J906" s="1"/>
      <c r="K906" s="1"/>
      <c r="L906" s="58">
        <v>0</v>
      </c>
      <c r="M906" s="58">
        <v>0</v>
      </c>
      <c r="N906" s="59">
        <f t="shared" si="42"/>
        <v>0</v>
      </c>
      <c r="O906" s="50"/>
      <c r="P906" s="51"/>
      <c r="Q906" s="51"/>
      <c r="R906" s="51"/>
      <c r="S906" s="50"/>
      <c r="T906" s="51"/>
      <c r="U906" s="51"/>
      <c r="V906" s="51"/>
      <c r="W906" s="51"/>
      <c r="X906" s="50"/>
      <c r="Y906" s="51"/>
      <c r="Z906" s="63" t="str">
        <f t="shared" si="43"/>
        <v/>
      </c>
      <c r="AA906" s="63" t="str">
        <f t="shared" si="44"/>
        <v/>
      </c>
    </row>
    <row r="907" spans="1:27" ht="17.399999999999999" x14ac:dyDescent="0.3">
      <c r="A907" s="34"/>
      <c r="B907" s="34"/>
      <c r="C907" s="56"/>
      <c r="D907" s="37"/>
      <c r="E907" s="55" t="str">
        <f>IF(D907="","",IFERROR(VLOOKUP(D907,Table3[Name]:Table3[OK],6,0),"Please pick an organisation from the list. If your organisation is not in the list, pick ´New organisation´ from the list, and go to the instructions tab to fill the organisation's details"))</f>
        <v/>
      </c>
      <c r="F907" s="48"/>
      <c r="G907" s="39"/>
      <c r="H907" s="55" t="str">
        <f>IFERROR(VLOOKUP(G907,#REF!,5,0),"")</f>
        <v/>
      </c>
      <c r="I907" s="1"/>
      <c r="J907" s="1"/>
      <c r="K907" s="1"/>
      <c r="L907" s="58">
        <v>0</v>
      </c>
      <c r="M907" s="58">
        <v>0</v>
      </c>
      <c r="N907" s="59">
        <f t="shared" si="42"/>
        <v>0</v>
      </c>
      <c r="O907" s="50"/>
      <c r="P907" s="51"/>
      <c r="Q907" s="51"/>
      <c r="R907" s="51"/>
      <c r="S907" s="50"/>
      <c r="T907" s="51"/>
      <c r="U907" s="51"/>
      <c r="V907" s="51"/>
      <c r="W907" s="51"/>
      <c r="X907" s="50"/>
      <c r="Y907" s="51"/>
      <c r="Z907" s="63" t="str">
        <f t="shared" si="43"/>
        <v/>
      </c>
      <c r="AA907" s="63" t="str">
        <f t="shared" si="44"/>
        <v/>
      </c>
    </row>
    <row r="908" spans="1:27" ht="17.399999999999999" x14ac:dyDescent="0.3">
      <c r="A908" s="34"/>
      <c r="B908" s="34"/>
      <c r="C908" s="56"/>
      <c r="D908" s="37"/>
      <c r="E908" s="55" t="str">
        <f>IF(D908="","",IFERROR(VLOOKUP(D908,Table3[Name]:Table3[OK],6,0),"Please pick an organisation from the list. If your organisation is not in the list, pick ´New organisation´ from the list, and go to the instructions tab to fill the organisation's details"))</f>
        <v/>
      </c>
      <c r="F908" s="48"/>
      <c r="G908" s="39"/>
      <c r="H908" s="55" t="str">
        <f>IFERROR(VLOOKUP(G908,#REF!,5,0),"")</f>
        <v/>
      </c>
      <c r="I908" s="1"/>
      <c r="J908" s="1"/>
      <c r="K908" s="1"/>
      <c r="L908" s="58">
        <v>0</v>
      </c>
      <c r="M908" s="58">
        <v>0</v>
      </c>
      <c r="N908" s="59">
        <f t="shared" ref="N908:N971" si="45">L908+M908</f>
        <v>0</v>
      </c>
      <c r="O908" s="50"/>
      <c r="P908" s="51"/>
      <c r="Q908" s="51"/>
      <c r="R908" s="51"/>
      <c r="S908" s="50"/>
      <c r="T908" s="51"/>
      <c r="U908" s="51"/>
      <c r="V908" s="51"/>
      <c r="W908" s="51"/>
      <c r="X908" s="50"/>
      <c r="Y908" s="51"/>
      <c r="Z908" s="63" t="str">
        <f t="shared" si="43"/>
        <v/>
      </c>
      <c r="AA908" s="63" t="str">
        <f t="shared" si="44"/>
        <v/>
      </c>
    </row>
    <row r="909" spans="1:27" ht="17.399999999999999" x14ac:dyDescent="0.3">
      <c r="A909" s="34"/>
      <c r="B909" s="34"/>
      <c r="C909" s="56"/>
      <c r="D909" s="37"/>
      <c r="E909" s="55" t="str">
        <f>IF(D909="","",IFERROR(VLOOKUP(D909,Table3[Name]:Table3[OK],6,0),"Please pick an organisation from the list. If your organisation is not in the list, pick ´New organisation´ from the list, and go to the instructions tab to fill the organisation's details"))</f>
        <v/>
      </c>
      <c r="F909" s="48"/>
      <c r="G909" s="39"/>
      <c r="H909" s="55" t="str">
        <f>IFERROR(VLOOKUP(G909,#REF!,5,0),"")</f>
        <v/>
      </c>
      <c r="I909" s="1"/>
      <c r="J909" s="1"/>
      <c r="K909" s="1"/>
      <c r="L909" s="58">
        <v>0</v>
      </c>
      <c r="M909" s="58">
        <v>0</v>
      </c>
      <c r="N909" s="59">
        <f t="shared" si="45"/>
        <v>0</v>
      </c>
      <c r="O909" s="50"/>
      <c r="P909" s="51"/>
      <c r="Q909" s="51"/>
      <c r="R909" s="51"/>
      <c r="S909" s="50"/>
      <c r="T909" s="51"/>
      <c r="U909" s="51"/>
      <c r="V909" s="51"/>
      <c r="W909" s="51"/>
      <c r="X909" s="50"/>
      <c r="Y909" s="51"/>
      <c r="Z909" s="63" t="str">
        <f t="shared" si="43"/>
        <v/>
      </c>
      <c r="AA909" s="63" t="str">
        <f t="shared" si="44"/>
        <v/>
      </c>
    </row>
    <row r="910" spans="1:27" ht="17.399999999999999" x14ac:dyDescent="0.3">
      <c r="A910" s="34"/>
      <c r="B910" s="34"/>
      <c r="C910" s="56"/>
      <c r="D910" s="37"/>
      <c r="E910" s="55" t="str">
        <f>IF(D910="","",IFERROR(VLOOKUP(D910,Table3[Name]:Table3[OK],6,0),"Please pick an organisation from the list. If your organisation is not in the list, pick ´New organisation´ from the list, and go to the instructions tab to fill the organisation's details"))</f>
        <v/>
      </c>
      <c r="F910" s="48"/>
      <c r="G910" s="39"/>
      <c r="H910" s="55" t="str">
        <f>IFERROR(VLOOKUP(G910,#REF!,5,0),"")</f>
        <v/>
      </c>
      <c r="I910" s="1"/>
      <c r="J910" s="1"/>
      <c r="K910" s="1"/>
      <c r="L910" s="58">
        <v>0</v>
      </c>
      <c r="M910" s="58">
        <v>0</v>
      </c>
      <c r="N910" s="59">
        <f t="shared" si="45"/>
        <v>0</v>
      </c>
      <c r="O910" s="50"/>
      <c r="P910" s="51"/>
      <c r="Q910" s="51"/>
      <c r="R910" s="51"/>
      <c r="S910" s="50"/>
      <c r="T910" s="51"/>
      <c r="U910" s="51"/>
      <c r="V910" s="51"/>
      <c r="W910" s="51"/>
      <c r="X910" s="50"/>
      <c r="Y910" s="51"/>
      <c r="Z910" s="63" t="str">
        <f t="shared" si="43"/>
        <v/>
      </c>
      <c r="AA910" s="63" t="str">
        <f t="shared" si="44"/>
        <v/>
      </c>
    </row>
    <row r="911" spans="1:27" ht="17.399999999999999" x14ac:dyDescent="0.3">
      <c r="A911" s="34"/>
      <c r="B911" s="34"/>
      <c r="C911" s="56"/>
      <c r="D911" s="37"/>
      <c r="E911" s="55" t="str">
        <f>IF(D911="","",IFERROR(VLOOKUP(D911,Table3[Name]:Table3[OK],6,0),"Please pick an organisation from the list. If your organisation is not in the list, pick ´New organisation´ from the list, and go to the instructions tab to fill the organisation's details"))</f>
        <v/>
      </c>
      <c r="F911" s="48"/>
      <c r="G911" s="39"/>
      <c r="H911" s="55" t="str">
        <f>IFERROR(VLOOKUP(G911,#REF!,5,0),"")</f>
        <v/>
      </c>
      <c r="I911" s="1"/>
      <c r="J911" s="1"/>
      <c r="K911" s="1"/>
      <c r="L911" s="58">
        <v>0</v>
      </c>
      <c r="M911" s="58">
        <v>0</v>
      </c>
      <c r="N911" s="59">
        <f t="shared" si="45"/>
        <v>0</v>
      </c>
      <c r="O911" s="50"/>
      <c r="P911" s="51"/>
      <c r="Q911" s="51"/>
      <c r="R911" s="51"/>
      <c r="S911" s="50"/>
      <c r="T911" s="51"/>
      <c r="U911" s="51"/>
      <c r="V911" s="51"/>
      <c r="W911" s="51"/>
      <c r="X911" s="50"/>
      <c r="Y911" s="51"/>
      <c r="Z911" s="63" t="str">
        <f t="shared" si="43"/>
        <v/>
      </c>
      <c r="AA911" s="63" t="str">
        <f t="shared" si="44"/>
        <v/>
      </c>
    </row>
    <row r="912" spans="1:27" ht="17.399999999999999" x14ac:dyDescent="0.3">
      <c r="A912" s="34"/>
      <c r="B912" s="34"/>
      <c r="C912" s="56"/>
      <c r="D912" s="37"/>
      <c r="E912" s="55" t="str">
        <f>IF(D912="","",IFERROR(VLOOKUP(D912,Table3[Name]:Table3[OK],6,0),"Please pick an organisation from the list. If your organisation is not in the list, pick ´New organisation´ from the list, and go to the instructions tab to fill the organisation's details"))</f>
        <v/>
      </c>
      <c r="F912" s="48"/>
      <c r="G912" s="39"/>
      <c r="H912" s="55" t="str">
        <f>IFERROR(VLOOKUP(G912,#REF!,5,0),"")</f>
        <v/>
      </c>
      <c r="I912" s="1"/>
      <c r="J912" s="1"/>
      <c r="K912" s="1"/>
      <c r="L912" s="58">
        <v>0</v>
      </c>
      <c r="M912" s="58">
        <v>0</v>
      </c>
      <c r="N912" s="59">
        <f t="shared" si="45"/>
        <v>0</v>
      </c>
      <c r="O912" s="50"/>
      <c r="P912" s="51"/>
      <c r="Q912" s="51"/>
      <c r="R912" s="51"/>
      <c r="S912" s="50"/>
      <c r="T912" s="51"/>
      <c r="U912" s="51"/>
      <c r="V912" s="51"/>
      <c r="W912" s="51"/>
      <c r="X912" s="50"/>
      <c r="Y912" s="51"/>
      <c r="Z912" s="63" t="str">
        <f t="shared" si="43"/>
        <v/>
      </c>
      <c r="AA912" s="63" t="str">
        <f t="shared" si="44"/>
        <v/>
      </c>
    </row>
    <row r="913" spans="1:27" ht="17.399999999999999" x14ac:dyDescent="0.3">
      <c r="A913" s="34"/>
      <c r="B913" s="34"/>
      <c r="C913" s="56"/>
      <c r="D913" s="37"/>
      <c r="E913" s="55" t="str">
        <f>IF(D913="","",IFERROR(VLOOKUP(D913,Table3[Name]:Table3[OK],6,0),"Please pick an organisation from the list. If your organisation is not in the list, pick ´New organisation´ from the list, and go to the instructions tab to fill the organisation's details"))</f>
        <v/>
      </c>
      <c r="F913" s="48"/>
      <c r="G913" s="39"/>
      <c r="H913" s="55" t="str">
        <f>IFERROR(VLOOKUP(G913,#REF!,5,0),"")</f>
        <v/>
      </c>
      <c r="I913" s="1"/>
      <c r="J913" s="1"/>
      <c r="K913" s="1"/>
      <c r="L913" s="58">
        <v>0</v>
      </c>
      <c r="M913" s="58">
        <v>0</v>
      </c>
      <c r="N913" s="59">
        <f t="shared" si="45"/>
        <v>0</v>
      </c>
      <c r="O913" s="50"/>
      <c r="P913" s="51"/>
      <c r="Q913" s="51"/>
      <c r="R913" s="51"/>
      <c r="S913" s="50"/>
      <c r="T913" s="51"/>
      <c r="U913" s="51"/>
      <c r="V913" s="51"/>
      <c r="W913" s="51"/>
      <c r="X913" s="50"/>
      <c r="Y913" s="51"/>
      <c r="Z913" s="63" t="str">
        <f t="shared" si="43"/>
        <v/>
      </c>
      <c r="AA913" s="63" t="str">
        <f t="shared" si="44"/>
        <v/>
      </c>
    </row>
    <row r="914" spans="1:27" ht="17.399999999999999" x14ac:dyDescent="0.3">
      <c r="A914" s="34"/>
      <c r="B914" s="34"/>
      <c r="C914" s="56"/>
      <c r="D914" s="37"/>
      <c r="E914" s="55" t="str">
        <f>IF(D914="","",IFERROR(VLOOKUP(D914,Table3[Name]:Table3[OK],6,0),"Please pick an organisation from the list. If your organisation is not in the list, pick ´New organisation´ from the list, and go to the instructions tab to fill the organisation's details"))</f>
        <v/>
      </c>
      <c r="F914" s="48"/>
      <c r="G914" s="39"/>
      <c r="H914" s="55" t="str">
        <f>IFERROR(VLOOKUP(G914,#REF!,5,0),"")</f>
        <v/>
      </c>
      <c r="I914" s="1"/>
      <c r="J914" s="1"/>
      <c r="K914" s="1"/>
      <c r="L914" s="58">
        <v>0</v>
      </c>
      <c r="M914" s="58">
        <v>0</v>
      </c>
      <c r="N914" s="59">
        <f t="shared" si="45"/>
        <v>0</v>
      </c>
      <c r="O914" s="50"/>
      <c r="P914" s="51"/>
      <c r="Q914" s="51"/>
      <c r="R914" s="51"/>
      <c r="S914" s="50"/>
      <c r="T914" s="51"/>
      <c r="U914" s="51"/>
      <c r="V914" s="51"/>
      <c r="W914" s="51"/>
      <c r="X914" s="50"/>
      <c r="Y914" s="51"/>
      <c r="Z914" s="63" t="str">
        <f t="shared" si="43"/>
        <v/>
      </c>
      <c r="AA914" s="63" t="str">
        <f t="shared" si="44"/>
        <v/>
      </c>
    </row>
    <row r="915" spans="1:27" ht="17.399999999999999" x14ac:dyDescent="0.3">
      <c r="A915" s="34"/>
      <c r="B915" s="34"/>
      <c r="C915" s="56"/>
      <c r="D915" s="37"/>
      <c r="E915" s="55" t="str">
        <f>IF(D915="","",IFERROR(VLOOKUP(D915,Table3[Name]:Table3[OK],6,0),"Please pick an organisation from the list. If your organisation is not in the list, pick ´New organisation´ from the list, and go to the instructions tab to fill the organisation's details"))</f>
        <v/>
      </c>
      <c r="F915" s="48"/>
      <c r="G915" s="39"/>
      <c r="H915" s="55" t="str">
        <f>IFERROR(VLOOKUP(G915,#REF!,5,0),"")</f>
        <v/>
      </c>
      <c r="I915" s="1"/>
      <c r="J915" s="1"/>
      <c r="K915" s="1"/>
      <c r="L915" s="58">
        <v>0</v>
      </c>
      <c r="M915" s="58">
        <v>0</v>
      </c>
      <c r="N915" s="59">
        <f t="shared" si="45"/>
        <v>0</v>
      </c>
      <c r="O915" s="50"/>
      <c r="P915" s="51"/>
      <c r="Q915" s="51"/>
      <c r="R915" s="51"/>
      <c r="S915" s="50"/>
      <c r="T915" s="51"/>
      <c r="U915" s="51"/>
      <c r="V915" s="51"/>
      <c r="W915" s="51"/>
      <c r="X915" s="50"/>
      <c r="Y915" s="51"/>
      <c r="Z915" s="63" t="str">
        <f t="shared" si="43"/>
        <v/>
      </c>
      <c r="AA915" s="63" t="str">
        <f t="shared" si="44"/>
        <v/>
      </c>
    </row>
    <row r="916" spans="1:27" ht="17.399999999999999" x14ac:dyDescent="0.3">
      <c r="A916" s="34"/>
      <c r="B916" s="34"/>
      <c r="C916" s="56"/>
      <c r="D916" s="37"/>
      <c r="E916" s="55" t="str">
        <f>IF(D916="","",IFERROR(VLOOKUP(D916,Table3[Name]:Table3[OK],6,0),"Please pick an organisation from the list. If your organisation is not in the list, pick ´New organisation´ from the list, and go to the instructions tab to fill the organisation's details"))</f>
        <v/>
      </c>
      <c r="F916" s="48"/>
      <c r="G916" s="39"/>
      <c r="H916" s="55" t="str">
        <f>IFERROR(VLOOKUP(G916,#REF!,5,0),"")</f>
        <v/>
      </c>
      <c r="I916" s="1"/>
      <c r="J916" s="1"/>
      <c r="K916" s="1"/>
      <c r="L916" s="58">
        <v>0</v>
      </c>
      <c r="M916" s="58">
        <v>0</v>
      </c>
      <c r="N916" s="59">
        <f t="shared" si="45"/>
        <v>0</v>
      </c>
      <c r="O916" s="50"/>
      <c r="P916" s="51"/>
      <c r="Q916" s="51"/>
      <c r="R916" s="51"/>
      <c r="S916" s="50"/>
      <c r="T916" s="51"/>
      <c r="U916" s="51"/>
      <c r="V916" s="51"/>
      <c r="W916" s="51"/>
      <c r="X916" s="50"/>
      <c r="Y916" s="51"/>
      <c r="Z916" s="63" t="str">
        <f t="shared" si="43"/>
        <v/>
      </c>
      <c r="AA916" s="63" t="str">
        <f t="shared" si="44"/>
        <v/>
      </c>
    </row>
    <row r="917" spans="1:27" ht="17.399999999999999" x14ac:dyDescent="0.3">
      <c r="A917" s="34"/>
      <c r="B917" s="34"/>
      <c r="C917" s="56"/>
      <c r="D917" s="37"/>
      <c r="E917" s="55" t="str">
        <f>IF(D917="","",IFERROR(VLOOKUP(D917,Table3[Name]:Table3[OK],6,0),"Please pick an organisation from the list. If your organisation is not in the list, pick ´New organisation´ from the list, and go to the instructions tab to fill the organisation's details"))</f>
        <v/>
      </c>
      <c r="F917" s="48"/>
      <c r="G917" s="39"/>
      <c r="H917" s="55" t="str">
        <f>IFERROR(VLOOKUP(G917,#REF!,5,0),"")</f>
        <v/>
      </c>
      <c r="I917" s="1"/>
      <c r="J917" s="1"/>
      <c r="K917" s="1"/>
      <c r="L917" s="58">
        <v>0</v>
      </c>
      <c r="M917" s="58">
        <v>0</v>
      </c>
      <c r="N917" s="59">
        <f t="shared" si="45"/>
        <v>0</v>
      </c>
      <c r="O917" s="50"/>
      <c r="P917" s="51"/>
      <c r="Q917" s="51"/>
      <c r="R917" s="51"/>
      <c r="S917" s="50"/>
      <c r="T917" s="51"/>
      <c r="U917" s="51"/>
      <c r="V917" s="51"/>
      <c r="W917" s="51"/>
      <c r="X917" s="50"/>
      <c r="Y917" s="51"/>
      <c r="Z917" s="63" t="str">
        <f t="shared" si="43"/>
        <v/>
      </c>
      <c r="AA917" s="63" t="str">
        <f t="shared" si="44"/>
        <v/>
      </c>
    </row>
    <row r="918" spans="1:27" ht="17.399999999999999" x14ac:dyDescent="0.3">
      <c r="A918" s="34"/>
      <c r="B918" s="34"/>
      <c r="C918" s="56"/>
      <c r="D918" s="37"/>
      <c r="E918" s="55" t="str">
        <f>IF(D918="","",IFERROR(VLOOKUP(D918,Table3[Name]:Table3[OK],6,0),"Please pick an organisation from the list. If your organisation is not in the list, pick ´New organisation´ from the list, and go to the instructions tab to fill the organisation's details"))</f>
        <v/>
      </c>
      <c r="F918" s="48"/>
      <c r="G918" s="39"/>
      <c r="H918" s="55" t="str">
        <f>IFERROR(VLOOKUP(G918,#REF!,5,0),"")</f>
        <v/>
      </c>
      <c r="I918" s="1"/>
      <c r="J918" s="1"/>
      <c r="K918" s="1"/>
      <c r="L918" s="58">
        <v>0</v>
      </c>
      <c r="M918" s="58">
        <v>0</v>
      </c>
      <c r="N918" s="59">
        <f t="shared" si="45"/>
        <v>0</v>
      </c>
      <c r="O918" s="50"/>
      <c r="P918" s="51"/>
      <c r="Q918" s="51"/>
      <c r="R918" s="51"/>
      <c r="S918" s="50"/>
      <c r="T918" s="51"/>
      <c r="U918" s="51"/>
      <c r="V918" s="51"/>
      <c r="W918" s="51"/>
      <c r="X918" s="50"/>
      <c r="Y918" s="51"/>
      <c r="Z918" s="63" t="str">
        <f t="shared" si="43"/>
        <v/>
      </c>
      <c r="AA918" s="63" t="str">
        <f t="shared" si="44"/>
        <v/>
      </c>
    </row>
    <row r="919" spans="1:27" ht="17.399999999999999" x14ac:dyDescent="0.3">
      <c r="A919" s="34"/>
      <c r="B919" s="34"/>
      <c r="C919" s="56"/>
      <c r="D919" s="37"/>
      <c r="E919" s="55" t="str">
        <f>IF(D919="","",IFERROR(VLOOKUP(D919,Table3[Name]:Table3[OK],6,0),"Please pick an organisation from the list. If your organisation is not in the list, pick ´New organisation´ from the list, and go to the instructions tab to fill the organisation's details"))</f>
        <v/>
      </c>
      <c r="F919" s="48"/>
      <c r="G919" s="39"/>
      <c r="H919" s="55" t="str">
        <f>IFERROR(VLOOKUP(G919,#REF!,5,0),"")</f>
        <v/>
      </c>
      <c r="I919" s="1"/>
      <c r="J919" s="1"/>
      <c r="K919" s="1"/>
      <c r="L919" s="58">
        <v>0</v>
      </c>
      <c r="M919" s="58">
        <v>0</v>
      </c>
      <c r="N919" s="59">
        <f t="shared" si="45"/>
        <v>0</v>
      </c>
      <c r="O919" s="50"/>
      <c r="P919" s="51"/>
      <c r="Q919" s="51"/>
      <c r="R919" s="51"/>
      <c r="S919" s="50"/>
      <c r="T919" s="51"/>
      <c r="U919" s="51"/>
      <c r="V919" s="51"/>
      <c r="W919" s="51"/>
      <c r="X919" s="50"/>
      <c r="Y919" s="51"/>
      <c r="Z919" s="63" t="str">
        <f t="shared" si="43"/>
        <v/>
      </c>
      <c r="AA919" s="63" t="str">
        <f t="shared" si="44"/>
        <v/>
      </c>
    </row>
    <row r="920" spans="1:27" ht="17.399999999999999" x14ac:dyDescent="0.3">
      <c r="A920" s="34"/>
      <c r="B920" s="34"/>
      <c r="C920" s="56"/>
      <c r="D920" s="37"/>
      <c r="E920" s="55" t="str">
        <f>IF(D920="","",IFERROR(VLOOKUP(D920,Table3[Name]:Table3[OK],6,0),"Please pick an organisation from the list. If your organisation is not in the list, pick ´New organisation´ from the list, and go to the instructions tab to fill the organisation's details"))</f>
        <v/>
      </c>
      <c r="F920" s="48"/>
      <c r="G920" s="39"/>
      <c r="H920" s="55" t="str">
        <f>IFERROR(VLOOKUP(G920,#REF!,5,0),"")</f>
        <v/>
      </c>
      <c r="I920" s="1"/>
      <c r="J920" s="1"/>
      <c r="K920" s="1"/>
      <c r="L920" s="58">
        <v>0</v>
      </c>
      <c r="M920" s="58">
        <v>0</v>
      </c>
      <c r="N920" s="59">
        <f t="shared" si="45"/>
        <v>0</v>
      </c>
      <c r="O920" s="50"/>
      <c r="P920" s="51"/>
      <c r="Q920" s="51"/>
      <c r="R920" s="51"/>
      <c r="S920" s="50"/>
      <c r="T920" s="51"/>
      <c r="U920" s="51"/>
      <c r="V920" s="51"/>
      <c r="W920" s="51"/>
      <c r="X920" s="50"/>
      <c r="Y920" s="51"/>
      <c r="Z920" s="63" t="str">
        <f t="shared" si="43"/>
        <v/>
      </c>
      <c r="AA920" s="63" t="str">
        <f t="shared" si="44"/>
        <v/>
      </c>
    </row>
    <row r="921" spans="1:27" ht="17.399999999999999" x14ac:dyDescent="0.3">
      <c r="A921" s="34"/>
      <c r="B921" s="34"/>
      <c r="C921" s="56"/>
      <c r="D921" s="37"/>
      <c r="E921" s="55" t="str">
        <f>IF(D921="","",IFERROR(VLOOKUP(D921,Table3[Name]:Table3[OK],6,0),"Please pick an organisation from the list. If your organisation is not in the list, pick ´New organisation´ from the list, and go to the instructions tab to fill the organisation's details"))</f>
        <v/>
      </c>
      <c r="F921" s="48"/>
      <c r="G921" s="39"/>
      <c r="H921" s="55" t="str">
        <f>IFERROR(VLOOKUP(G921,#REF!,5,0),"")</f>
        <v/>
      </c>
      <c r="I921" s="1"/>
      <c r="J921" s="1"/>
      <c r="K921" s="1"/>
      <c r="L921" s="58">
        <v>0</v>
      </c>
      <c r="M921" s="58">
        <v>0</v>
      </c>
      <c r="N921" s="59">
        <f t="shared" si="45"/>
        <v>0</v>
      </c>
      <c r="O921" s="50"/>
      <c r="P921" s="51"/>
      <c r="Q921" s="51"/>
      <c r="R921" s="51"/>
      <c r="S921" s="50"/>
      <c r="T921" s="51"/>
      <c r="U921" s="51"/>
      <c r="V921" s="51"/>
      <c r="W921" s="51"/>
      <c r="X921" s="50"/>
      <c r="Y921" s="51"/>
      <c r="Z921" s="63" t="str">
        <f t="shared" si="43"/>
        <v/>
      </c>
      <c r="AA921" s="63" t="str">
        <f t="shared" si="44"/>
        <v/>
      </c>
    </row>
    <row r="922" spans="1:27" ht="17.399999999999999" x14ac:dyDescent="0.3">
      <c r="A922" s="34"/>
      <c r="B922" s="34"/>
      <c r="C922" s="56"/>
      <c r="D922" s="37"/>
      <c r="E922" s="55" t="str">
        <f>IF(D922="","",IFERROR(VLOOKUP(D922,Table3[Name]:Table3[OK],6,0),"Please pick an organisation from the list. If your organisation is not in the list, pick ´New organisation´ from the list, and go to the instructions tab to fill the organisation's details"))</f>
        <v/>
      </c>
      <c r="F922" s="48"/>
      <c r="G922" s="39"/>
      <c r="H922" s="55" t="str">
        <f>IFERROR(VLOOKUP(G922,#REF!,5,0),"")</f>
        <v/>
      </c>
      <c r="I922" s="1"/>
      <c r="J922" s="1"/>
      <c r="K922" s="1"/>
      <c r="L922" s="58">
        <v>0</v>
      </c>
      <c r="M922" s="58">
        <v>0</v>
      </c>
      <c r="N922" s="59">
        <f t="shared" si="45"/>
        <v>0</v>
      </c>
      <c r="O922" s="50"/>
      <c r="P922" s="51"/>
      <c r="Q922" s="51"/>
      <c r="R922" s="51"/>
      <c r="S922" s="50"/>
      <c r="T922" s="51"/>
      <c r="U922" s="51"/>
      <c r="V922" s="51"/>
      <c r="W922" s="51"/>
      <c r="X922" s="50"/>
      <c r="Y922" s="51"/>
      <c r="Z922" s="63" t="str">
        <f t="shared" si="43"/>
        <v/>
      </c>
      <c r="AA922" s="63" t="str">
        <f t="shared" si="44"/>
        <v/>
      </c>
    </row>
    <row r="923" spans="1:27" ht="17.399999999999999" x14ac:dyDescent="0.3">
      <c r="A923" s="34"/>
      <c r="B923" s="34"/>
      <c r="C923" s="56"/>
      <c r="D923" s="37"/>
      <c r="E923" s="55" t="str">
        <f>IF(D923="","",IFERROR(VLOOKUP(D923,Table3[Name]:Table3[OK],6,0),"Please pick an organisation from the list. If your organisation is not in the list, pick ´New organisation´ from the list, and go to the instructions tab to fill the organisation's details"))</f>
        <v/>
      </c>
      <c r="F923" s="48"/>
      <c r="G923" s="39"/>
      <c r="H923" s="55" t="str">
        <f>IFERROR(VLOOKUP(G923,#REF!,5,0),"")</f>
        <v/>
      </c>
      <c r="I923" s="1"/>
      <c r="J923" s="1"/>
      <c r="K923" s="1"/>
      <c r="L923" s="58">
        <v>0</v>
      </c>
      <c r="M923" s="58">
        <v>0</v>
      </c>
      <c r="N923" s="59">
        <f t="shared" si="45"/>
        <v>0</v>
      </c>
      <c r="O923" s="50"/>
      <c r="P923" s="51"/>
      <c r="Q923" s="51"/>
      <c r="R923" s="51"/>
      <c r="S923" s="50"/>
      <c r="T923" s="51"/>
      <c r="U923" s="51"/>
      <c r="V923" s="51"/>
      <c r="W923" s="51"/>
      <c r="X923" s="50"/>
      <c r="Y923" s="51"/>
      <c r="Z923" s="63" t="str">
        <f t="shared" si="43"/>
        <v/>
      </c>
      <c r="AA923" s="63" t="str">
        <f t="shared" si="44"/>
        <v/>
      </c>
    </row>
    <row r="924" spans="1:27" ht="17.399999999999999" x14ac:dyDescent="0.3">
      <c r="A924" s="34"/>
      <c r="B924" s="34"/>
      <c r="C924" s="56"/>
      <c r="D924" s="37"/>
      <c r="E924" s="55" t="str">
        <f>IF(D924="","",IFERROR(VLOOKUP(D924,Table3[Name]:Table3[OK],6,0),"Please pick an organisation from the list. If your organisation is not in the list, pick ´New organisation´ from the list, and go to the instructions tab to fill the organisation's details"))</f>
        <v/>
      </c>
      <c r="F924" s="48"/>
      <c r="G924" s="39"/>
      <c r="H924" s="55" t="str">
        <f>IFERROR(VLOOKUP(G924,#REF!,5,0),"")</f>
        <v/>
      </c>
      <c r="I924" s="1"/>
      <c r="J924" s="1"/>
      <c r="K924" s="1"/>
      <c r="L924" s="58">
        <v>0</v>
      </c>
      <c r="M924" s="58">
        <v>0</v>
      </c>
      <c r="N924" s="59">
        <f t="shared" si="45"/>
        <v>0</v>
      </c>
      <c r="O924" s="50"/>
      <c r="P924" s="51"/>
      <c r="Q924" s="51"/>
      <c r="R924" s="51"/>
      <c r="S924" s="50"/>
      <c r="T924" s="51"/>
      <c r="U924" s="51"/>
      <c r="V924" s="51"/>
      <c r="W924" s="51"/>
      <c r="X924" s="50"/>
      <c r="Y924" s="51"/>
      <c r="Z924" s="63" t="str">
        <f t="shared" si="43"/>
        <v/>
      </c>
      <c r="AA924" s="63" t="str">
        <f t="shared" si="44"/>
        <v/>
      </c>
    </row>
    <row r="925" spans="1:27" ht="17.399999999999999" x14ac:dyDescent="0.3">
      <c r="A925" s="34"/>
      <c r="B925" s="34"/>
      <c r="C925" s="56"/>
      <c r="D925" s="37"/>
      <c r="E925" s="55" t="str">
        <f>IF(D925="","",IFERROR(VLOOKUP(D925,Table3[Name]:Table3[OK],6,0),"Please pick an organisation from the list. If your organisation is not in the list, pick ´New organisation´ from the list, and go to the instructions tab to fill the organisation's details"))</f>
        <v/>
      </c>
      <c r="F925" s="48"/>
      <c r="G925" s="39"/>
      <c r="H925" s="55" t="str">
        <f>IFERROR(VLOOKUP(G925,#REF!,5,0),"")</f>
        <v/>
      </c>
      <c r="I925" s="1"/>
      <c r="J925" s="1"/>
      <c r="K925" s="1"/>
      <c r="L925" s="58">
        <v>0</v>
      </c>
      <c r="M925" s="58">
        <v>0</v>
      </c>
      <c r="N925" s="59">
        <f t="shared" si="45"/>
        <v>0</v>
      </c>
      <c r="O925" s="50"/>
      <c r="P925" s="51"/>
      <c r="Q925" s="51"/>
      <c r="R925" s="51"/>
      <c r="S925" s="50"/>
      <c r="T925" s="51"/>
      <c r="U925" s="51"/>
      <c r="V925" s="51"/>
      <c r="W925" s="51"/>
      <c r="X925" s="50"/>
      <c r="Y925" s="51"/>
      <c r="Z925" s="63" t="str">
        <f t="shared" si="43"/>
        <v/>
      </c>
      <c r="AA925" s="63" t="str">
        <f t="shared" si="44"/>
        <v/>
      </c>
    </row>
    <row r="926" spans="1:27" ht="17.399999999999999" x14ac:dyDescent="0.3">
      <c r="A926" s="34"/>
      <c r="B926" s="34"/>
      <c r="C926" s="56"/>
      <c r="D926" s="37"/>
      <c r="E926" s="55" t="str">
        <f>IF(D926="","",IFERROR(VLOOKUP(D926,Table3[Name]:Table3[OK],6,0),"Please pick an organisation from the list. If your organisation is not in the list, pick ´New organisation´ from the list, and go to the instructions tab to fill the organisation's details"))</f>
        <v/>
      </c>
      <c r="F926" s="48"/>
      <c r="G926" s="39"/>
      <c r="H926" s="55" t="str">
        <f>IFERROR(VLOOKUP(G926,#REF!,5,0),"")</f>
        <v/>
      </c>
      <c r="I926" s="1"/>
      <c r="J926" s="1"/>
      <c r="K926" s="1"/>
      <c r="L926" s="58">
        <v>0</v>
      </c>
      <c r="M926" s="58">
        <v>0</v>
      </c>
      <c r="N926" s="59">
        <f t="shared" si="45"/>
        <v>0</v>
      </c>
      <c r="O926" s="50"/>
      <c r="P926" s="51"/>
      <c r="Q926" s="51"/>
      <c r="R926" s="51"/>
      <c r="S926" s="50"/>
      <c r="T926" s="51"/>
      <c r="U926" s="51"/>
      <c r="V926" s="51"/>
      <c r="W926" s="51"/>
      <c r="X926" s="50"/>
      <c r="Y926" s="51"/>
      <c r="Z926" s="63" t="str">
        <f t="shared" si="43"/>
        <v/>
      </c>
      <c r="AA926" s="63" t="str">
        <f t="shared" si="44"/>
        <v/>
      </c>
    </row>
    <row r="927" spans="1:27" ht="17.399999999999999" x14ac:dyDescent="0.3">
      <c r="A927" s="34"/>
      <c r="B927" s="34"/>
      <c r="C927" s="56"/>
      <c r="D927" s="37"/>
      <c r="E927" s="55" t="str">
        <f>IF(D927="","",IFERROR(VLOOKUP(D927,Table3[Name]:Table3[OK],6,0),"Please pick an organisation from the list. If your organisation is not in the list, pick ´New organisation´ from the list, and go to the instructions tab to fill the organisation's details"))</f>
        <v/>
      </c>
      <c r="F927" s="48"/>
      <c r="G927" s="39"/>
      <c r="H927" s="55" t="str">
        <f>IFERROR(VLOOKUP(G927,#REF!,5,0),"")</f>
        <v/>
      </c>
      <c r="I927" s="1"/>
      <c r="J927" s="1"/>
      <c r="K927" s="1"/>
      <c r="L927" s="58">
        <v>0</v>
      </c>
      <c r="M927" s="58">
        <v>0</v>
      </c>
      <c r="N927" s="59">
        <f t="shared" si="45"/>
        <v>0</v>
      </c>
      <c r="O927" s="50"/>
      <c r="P927" s="51"/>
      <c r="Q927" s="51"/>
      <c r="R927" s="51"/>
      <c r="S927" s="50"/>
      <c r="T927" s="51"/>
      <c r="U927" s="51"/>
      <c r="V927" s="51"/>
      <c r="W927" s="51"/>
      <c r="X927" s="50"/>
      <c r="Y927" s="51"/>
      <c r="Z927" s="63" t="str">
        <f t="shared" si="43"/>
        <v/>
      </c>
      <c r="AA927" s="63" t="str">
        <f t="shared" si="44"/>
        <v/>
      </c>
    </row>
    <row r="928" spans="1:27" ht="17.399999999999999" x14ac:dyDescent="0.3">
      <c r="A928" s="34"/>
      <c r="B928" s="34"/>
      <c r="C928" s="56"/>
      <c r="D928" s="37"/>
      <c r="E928" s="55" t="str">
        <f>IF(D928="","",IFERROR(VLOOKUP(D928,Table3[Name]:Table3[OK],6,0),"Please pick an organisation from the list. If your organisation is not in the list, pick ´New organisation´ from the list, and go to the instructions tab to fill the organisation's details"))</f>
        <v/>
      </c>
      <c r="F928" s="48"/>
      <c r="G928" s="39"/>
      <c r="H928" s="55" t="str">
        <f>IFERROR(VLOOKUP(G928,#REF!,5,0),"")</f>
        <v/>
      </c>
      <c r="I928" s="1"/>
      <c r="J928" s="1"/>
      <c r="K928" s="1"/>
      <c r="L928" s="58">
        <v>0</v>
      </c>
      <c r="M928" s="58">
        <v>0</v>
      </c>
      <c r="N928" s="59">
        <f t="shared" si="45"/>
        <v>0</v>
      </c>
      <c r="O928" s="50"/>
      <c r="P928" s="51"/>
      <c r="Q928" s="51"/>
      <c r="R928" s="51"/>
      <c r="S928" s="50"/>
      <c r="T928" s="51"/>
      <c r="U928" s="51"/>
      <c r="V928" s="51"/>
      <c r="W928" s="51"/>
      <c r="X928" s="50"/>
      <c r="Y928" s="51"/>
      <c r="Z928" s="63" t="str">
        <f t="shared" si="43"/>
        <v/>
      </c>
      <c r="AA928" s="63" t="str">
        <f t="shared" si="44"/>
        <v/>
      </c>
    </row>
    <row r="929" spans="1:27" ht="17.399999999999999" x14ac:dyDescent="0.3">
      <c r="A929" s="34"/>
      <c r="B929" s="34"/>
      <c r="C929" s="56"/>
      <c r="D929" s="37"/>
      <c r="E929" s="55" t="str">
        <f>IF(D929="","",IFERROR(VLOOKUP(D929,Table3[Name]:Table3[OK],6,0),"Please pick an organisation from the list. If your organisation is not in the list, pick ´New organisation´ from the list, and go to the instructions tab to fill the organisation's details"))</f>
        <v/>
      </c>
      <c r="F929" s="48"/>
      <c r="G929" s="39"/>
      <c r="H929" s="55" t="str">
        <f>IFERROR(VLOOKUP(G929,#REF!,5,0),"")</f>
        <v/>
      </c>
      <c r="I929" s="1"/>
      <c r="J929" s="1"/>
      <c r="K929" s="1"/>
      <c r="L929" s="58">
        <v>0</v>
      </c>
      <c r="M929" s="58">
        <v>0</v>
      </c>
      <c r="N929" s="59">
        <f t="shared" si="45"/>
        <v>0</v>
      </c>
      <c r="O929" s="50"/>
      <c r="P929" s="51"/>
      <c r="Q929" s="51"/>
      <c r="R929" s="51"/>
      <c r="S929" s="50"/>
      <c r="T929" s="51"/>
      <c r="U929" s="51"/>
      <c r="V929" s="51"/>
      <c r="W929" s="51"/>
      <c r="X929" s="50"/>
      <c r="Y929" s="51"/>
      <c r="Z929" s="63" t="str">
        <f t="shared" si="43"/>
        <v/>
      </c>
      <c r="AA929" s="63" t="str">
        <f t="shared" si="44"/>
        <v/>
      </c>
    </row>
    <row r="930" spans="1:27" ht="17.399999999999999" x14ac:dyDescent="0.3">
      <c r="A930" s="34"/>
      <c r="B930" s="34"/>
      <c r="C930" s="56"/>
      <c r="D930" s="37"/>
      <c r="E930" s="55" t="str">
        <f>IF(D930="","",IFERROR(VLOOKUP(D930,Table3[Name]:Table3[OK],6,0),"Please pick an organisation from the list. If your organisation is not in the list, pick ´New organisation´ from the list, and go to the instructions tab to fill the organisation's details"))</f>
        <v/>
      </c>
      <c r="F930" s="48"/>
      <c r="G930" s="39"/>
      <c r="H930" s="55" t="str">
        <f>IFERROR(VLOOKUP(G930,#REF!,5,0),"")</f>
        <v/>
      </c>
      <c r="I930" s="1"/>
      <c r="J930" s="1"/>
      <c r="K930" s="1"/>
      <c r="L930" s="58">
        <v>0</v>
      </c>
      <c r="M930" s="58">
        <v>0</v>
      </c>
      <c r="N930" s="59">
        <f t="shared" si="45"/>
        <v>0</v>
      </c>
      <c r="O930" s="50"/>
      <c r="P930" s="51"/>
      <c r="Q930" s="51"/>
      <c r="R930" s="51"/>
      <c r="S930" s="50"/>
      <c r="T930" s="51"/>
      <c r="U930" s="51"/>
      <c r="V930" s="51"/>
      <c r="W930" s="51"/>
      <c r="X930" s="50"/>
      <c r="Y930" s="51"/>
      <c r="Z930" s="63" t="str">
        <f t="shared" si="43"/>
        <v/>
      </c>
      <c r="AA930" s="63" t="str">
        <f t="shared" si="44"/>
        <v/>
      </c>
    </row>
    <row r="931" spans="1:27" ht="17.399999999999999" x14ac:dyDescent="0.3">
      <c r="A931" s="34"/>
      <c r="B931" s="34"/>
      <c r="C931" s="56"/>
      <c r="D931" s="37"/>
      <c r="E931" s="55" t="str">
        <f>IF(D931="","",IFERROR(VLOOKUP(D931,Table3[Name]:Table3[OK],6,0),"Please pick an organisation from the list. If your organisation is not in the list, pick ´New organisation´ from the list, and go to the instructions tab to fill the organisation's details"))</f>
        <v/>
      </c>
      <c r="F931" s="48"/>
      <c r="G931" s="39"/>
      <c r="H931" s="55" t="str">
        <f>IFERROR(VLOOKUP(G931,#REF!,5,0),"")</f>
        <v/>
      </c>
      <c r="I931" s="1"/>
      <c r="J931" s="1"/>
      <c r="K931" s="1"/>
      <c r="L931" s="58">
        <v>0</v>
      </c>
      <c r="M931" s="58">
        <v>0</v>
      </c>
      <c r="N931" s="59">
        <f t="shared" si="45"/>
        <v>0</v>
      </c>
      <c r="O931" s="50"/>
      <c r="P931" s="51"/>
      <c r="Q931" s="51"/>
      <c r="R931" s="51"/>
      <c r="S931" s="50"/>
      <c r="T931" s="51"/>
      <c r="U931" s="51"/>
      <c r="V931" s="51"/>
      <c r="W931" s="51"/>
      <c r="X931" s="50"/>
      <c r="Y931" s="51"/>
      <c r="Z931" s="63" t="str">
        <f t="shared" si="43"/>
        <v/>
      </c>
      <c r="AA931" s="63" t="str">
        <f t="shared" si="44"/>
        <v/>
      </c>
    </row>
    <row r="932" spans="1:27" ht="17.399999999999999" x14ac:dyDescent="0.3">
      <c r="A932" s="34"/>
      <c r="B932" s="34"/>
      <c r="C932" s="56"/>
      <c r="D932" s="37"/>
      <c r="E932" s="55" t="str">
        <f>IF(D932="","",IFERROR(VLOOKUP(D932,Table3[Name]:Table3[OK],6,0),"Please pick an organisation from the list. If your organisation is not in the list, pick ´New organisation´ from the list, and go to the instructions tab to fill the organisation's details"))</f>
        <v/>
      </c>
      <c r="F932" s="48"/>
      <c r="G932" s="39"/>
      <c r="H932" s="55" t="str">
        <f>IFERROR(VLOOKUP(G932,#REF!,5,0),"")</f>
        <v/>
      </c>
      <c r="I932" s="1"/>
      <c r="J932" s="1"/>
      <c r="K932" s="1"/>
      <c r="L932" s="58">
        <v>0</v>
      </c>
      <c r="M932" s="58">
        <v>0</v>
      </c>
      <c r="N932" s="59">
        <f t="shared" si="45"/>
        <v>0</v>
      </c>
      <c r="O932" s="50"/>
      <c r="P932" s="51"/>
      <c r="Q932" s="51"/>
      <c r="R932" s="51"/>
      <c r="S932" s="50"/>
      <c r="T932" s="51"/>
      <c r="U932" s="51"/>
      <c r="V932" s="51"/>
      <c r="W932" s="51"/>
      <c r="X932" s="50"/>
      <c r="Y932" s="51"/>
      <c r="Z932" s="63" t="str">
        <f t="shared" si="43"/>
        <v/>
      </c>
      <c r="AA932" s="63" t="str">
        <f t="shared" si="44"/>
        <v/>
      </c>
    </row>
    <row r="933" spans="1:27" ht="17.399999999999999" x14ac:dyDescent="0.3">
      <c r="A933" s="34"/>
      <c r="B933" s="34"/>
      <c r="C933" s="56"/>
      <c r="D933" s="37"/>
      <c r="E933" s="55" t="str">
        <f>IF(D933="","",IFERROR(VLOOKUP(D933,Table3[Name]:Table3[OK],6,0),"Please pick an organisation from the list. If your organisation is not in the list, pick ´New organisation´ from the list, and go to the instructions tab to fill the organisation's details"))</f>
        <v/>
      </c>
      <c r="F933" s="48"/>
      <c r="G933" s="39"/>
      <c r="H933" s="55" t="str">
        <f>IFERROR(VLOOKUP(G933,#REF!,5,0),"")</f>
        <v/>
      </c>
      <c r="I933" s="1"/>
      <c r="J933" s="1"/>
      <c r="K933" s="1"/>
      <c r="L933" s="58">
        <v>0</v>
      </c>
      <c r="M933" s="58">
        <v>0</v>
      </c>
      <c r="N933" s="59">
        <f t="shared" si="45"/>
        <v>0</v>
      </c>
      <c r="O933" s="50"/>
      <c r="P933" s="51"/>
      <c r="Q933" s="51"/>
      <c r="R933" s="51"/>
      <c r="S933" s="50"/>
      <c r="T933" s="51"/>
      <c r="U933" s="51"/>
      <c r="V933" s="51"/>
      <c r="W933" s="51"/>
      <c r="X933" s="50"/>
      <c r="Y933" s="51"/>
      <c r="Z933" s="63" t="str">
        <f t="shared" si="43"/>
        <v/>
      </c>
      <c r="AA933" s="63" t="str">
        <f t="shared" si="44"/>
        <v/>
      </c>
    </row>
    <row r="934" spans="1:27" ht="17.399999999999999" x14ac:dyDescent="0.3">
      <c r="A934" s="34"/>
      <c r="B934" s="34"/>
      <c r="C934" s="56"/>
      <c r="D934" s="37"/>
      <c r="E934" s="55" t="str">
        <f>IF(D934="","",IFERROR(VLOOKUP(D934,Table3[Name]:Table3[OK],6,0),"Please pick an organisation from the list. If your organisation is not in the list, pick ´New organisation´ from the list, and go to the instructions tab to fill the organisation's details"))</f>
        <v/>
      </c>
      <c r="F934" s="48"/>
      <c r="G934" s="39"/>
      <c r="H934" s="55" t="str">
        <f>IFERROR(VLOOKUP(G934,#REF!,5,0),"")</f>
        <v/>
      </c>
      <c r="I934" s="1"/>
      <c r="J934" s="1"/>
      <c r="K934" s="1"/>
      <c r="L934" s="58">
        <v>0</v>
      </c>
      <c r="M934" s="58">
        <v>0</v>
      </c>
      <c r="N934" s="59">
        <f t="shared" si="45"/>
        <v>0</v>
      </c>
      <c r="O934" s="50"/>
      <c r="P934" s="51"/>
      <c r="Q934" s="51"/>
      <c r="R934" s="51"/>
      <c r="S934" s="50"/>
      <c r="T934" s="51"/>
      <c r="U934" s="51"/>
      <c r="V934" s="51"/>
      <c r="W934" s="51"/>
      <c r="X934" s="50"/>
      <c r="Y934" s="51"/>
      <c r="Z934" s="63" t="str">
        <f t="shared" si="43"/>
        <v/>
      </c>
      <c r="AA934" s="63" t="str">
        <f t="shared" si="44"/>
        <v/>
      </c>
    </row>
    <row r="935" spans="1:27" ht="17.399999999999999" x14ac:dyDescent="0.3">
      <c r="A935" s="34"/>
      <c r="B935" s="34"/>
      <c r="C935" s="56"/>
      <c r="D935" s="37"/>
      <c r="E935" s="55" t="str">
        <f>IF(D935="","",IFERROR(VLOOKUP(D935,Table3[Name]:Table3[OK],6,0),"Please pick an organisation from the list. If your organisation is not in the list, pick ´New organisation´ from the list, and go to the instructions tab to fill the organisation's details"))</f>
        <v/>
      </c>
      <c r="F935" s="48"/>
      <c r="G935" s="39"/>
      <c r="H935" s="55" t="str">
        <f>IFERROR(VLOOKUP(G935,#REF!,5,0),"")</f>
        <v/>
      </c>
      <c r="I935" s="1"/>
      <c r="J935" s="1"/>
      <c r="K935" s="1"/>
      <c r="L935" s="58">
        <v>0</v>
      </c>
      <c r="M935" s="58">
        <v>0</v>
      </c>
      <c r="N935" s="59">
        <f t="shared" si="45"/>
        <v>0</v>
      </c>
      <c r="O935" s="50"/>
      <c r="P935" s="51"/>
      <c r="Q935" s="51"/>
      <c r="R935" s="51"/>
      <c r="S935" s="50"/>
      <c r="T935" s="51"/>
      <c r="U935" s="51"/>
      <c r="V935" s="51"/>
      <c r="W935" s="51"/>
      <c r="X935" s="50"/>
      <c r="Y935" s="51"/>
      <c r="Z935" s="63" t="str">
        <f t="shared" si="43"/>
        <v/>
      </c>
      <c r="AA935" s="63" t="str">
        <f t="shared" si="44"/>
        <v/>
      </c>
    </row>
    <row r="936" spans="1:27" ht="17.399999999999999" x14ac:dyDescent="0.3">
      <c r="A936" s="34"/>
      <c r="B936" s="34"/>
      <c r="C936" s="56"/>
      <c r="D936" s="37"/>
      <c r="E936" s="55" t="str">
        <f>IF(D936="","",IFERROR(VLOOKUP(D936,Table3[Name]:Table3[OK],6,0),"Please pick an organisation from the list. If your organisation is not in the list, pick ´New organisation´ from the list, and go to the instructions tab to fill the organisation's details"))</f>
        <v/>
      </c>
      <c r="F936" s="48"/>
      <c r="G936" s="39"/>
      <c r="H936" s="55" t="str">
        <f>IFERROR(VLOOKUP(G936,#REF!,5,0),"")</f>
        <v/>
      </c>
      <c r="I936" s="1"/>
      <c r="J936" s="1"/>
      <c r="K936" s="1"/>
      <c r="L936" s="58">
        <v>0</v>
      </c>
      <c r="M936" s="58">
        <v>0</v>
      </c>
      <c r="N936" s="59">
        <f t="shared" si="45"/>
        <v>0</v>
      </c>
      <c r="O936" s="50"/>
      <c r="P936" s="51"/>
      <c r="Q936" s="51"/>
      <c r="R936" s="51"/>
      <c r="S936" s="50"/>
      <c r="T936" s="51"/>
      <c r="U936" s="51"/>
      <c r="V936" s="51"/>
      <c r="W936" s="51"/>
      <c r="X936" s="50"/>
      <c r="Y936" s="51"/>
      <c r="Z936" s="63" t="str">
        <f t="shared" si="43"/>
        <v/>
      </c>
      <c r="AA936" s="63" t="str">
        <f t="shared" si="44"/>
        <v/>
      </c>
    </row>
    <row r="937" spans="1:27" ht="17.399999999999999" x14ac:dyDescent="0.3">
      <c r="A937" s="34"/>
      <c r="B937" s="34"/>
      <c r="C937" s="56"/>
      <c r="D937" s="37"/>
      <c r="E937" s="55" t="str">
        <f>IF(D937="","",IFERROR(VLOOKUP(D937,Table3[Name]:Table3[OK],6,0),"Please pick an organisation from the list. If your organisation is not in the list, pick ´New organisation´ from the list, and go to the instructions tab to fill the organisation's details"))</f>
        <v/>
      </c>
      <c r="F937" s="48"/>
      <c r="G937" s="39"/>
      <c r="H937" s="55" t="str">
        <f>IFERROR(VLOOKUP(G937,#REF!,5,0),"")</f>
        <v/>
      </c>
      <c r="I937" s="1"/>
      <c r="J937" s="1"/>
      <c r="K937" s="1"/>
      <c r="L937" s="58">
        <v>0</v>
      </c>
      <c r="M937" s="58">
        <v>0</v>
      </c>
      <c r="N937" s="59">
        <f t="shared" si="45"/>
        <v>0</v>
      </c>
      <c r="O937" s="50"/>
      <c r="P937" s="51"/>
      <c r="Q937" s="51"/>
      <c r="R937" s="51"/>
      <c r="S937" s="50"/>
      <c r="T937" s="51"/>
      <c r="U937" s="51"/>
      <c r="V937" s="51"/>
      <c r="W937" s="51"/>
      <c r="X937" s="50"/>
      <c r="Y937" s="51"/>
      <c r="Z937" s="63" t="str">
        <f t="shared" si="43"/>
        <v/>
      </c>
      <c r="AA937" s="63" t="str">
        <f t="shared" si="44"/>
        <v/>
      </c>
    </row>
    <row r="938" spans="1:27" ht="17.399999999999999" x14ac:dyDescent="0.3">
      <c r="A938" s="34"/>
      <c r="B938" s="34"/>
      <c r="C938" s="56"/>
      <c r="D938" s="37"/>
      <c r="E938" s="55" t="str">
        <f>IF(D938="","",IFERROR(VLOOKUP(D938,Table3[Name]:Table3[OK],6,0),"Please pick an organisation from the list. If your organisation is not in the list, pick ´New organisation´ from the list, and go to the instructions tab to fill the organisation's details"))</f>
        <v/>
      </c>
      <c r="F938" s="48"/>
      <c r="G938" s="39"/>
      <c r="H938" s="55" t="str">
        <f>IFERROR(VLOOKUP(G938,#REF!,5,0),"")</f>
        <v/>
      </c>
      <c r="I938" s="1"/>
      <c r="J938" s="1"/>
      <c r="K938" s="1"/>
      <c r="L938" s="58">
        <v>0</v>
      </c>
      <c r="M938" s="58">
        <v>0</v>
      </c>
      <c r="N938" s="59">
        <f t="shared" si="45"/>
        <v>0</v>
      </c>
      <c r="O938" s="50"/>
      <c r="P938" s="51"/>
      <c r="Q938" s="51"/>
      <c r="R938" s="51"/>
      <c r="S938" s="50"/>
      <c r="T938" s="51"/>
      <c r="U938" s="51"/>
      <c r="V938" s="51"/>
      <c r="W938" s="51"/>
      <c r="X938" s="50"/>
      <c r="Y938" s="51"/>
      <c r="Z938" s="63" t="str">
        <f t="shared" si="43"/>
        <v/>
      </c>
      <c r="AA938" s="63" t="str">
        <f t="shared" si="44"/>
        <v/>
      </c>
    </row>
    <row r="939" spans="1:27" ht="17.399999999999999" x14ac:dyDescent="0.3">
      <c r="A939" s="34"/>
      <c r="B939" s="34"/>
      <c r="C939" s="56"/>
      <c r="D939" s="37"/>
      <c r="E939" s="55" t="str">
        <f>IF(D939="","",IFERROR(VLOOKUP(D939,Table3[Name]:Table3[OK],6,0),"Please pick an organisation from the list. If your organisation is not in the list, pick ´New organisation´ from the list, and go to the instructions tab to fill the organisation's details"))</f>
        <v/>
      </c>
      <c r="F939" s="48"/>
      <c r="G939" s="39"/>
      <c r="H939" s="55" t="str">
        <f>IFERROR(VLOOKUP(G939,#REF!,5,0),"")</f>
        <v/>
      </c>
      <c r="I939" s="1"/>
      <c r="J939" s="1"/>
      <c r="K939" s="1"/>
      <c r="L939" s="58">
        <v>0</v>
      </c>
      <c r="M939" s="58">
        <v>0</v>
      </c>
      <c r="N939" s="59">
        <f t="shared" si="45"/>
        <v>0</v>
      </c>
      <c r="O939" s="50"/>
      <c r="P939" s="51"/>
      <c r="Q939" s="51"/>
      <c r="R939" s="51"/>
      <c r="S939" s="50"/>
      <c r="T939" s="51"/>
      <c r="U939" s="51"/>
      <c r="V939" s="51"/>
      <c r="W939" s="51"/>
      <c r="X939" s="50"/>
      <c r="Y939" s="51"/>
      <c r="Z939" s="63" t="str">
        <f t="shared" si="43"/>
        <v/>
      </c>
      <c r="AA939" s="63" t="str">
        <f t="shared" si="44"/>
        <v/>
      </c>
    </row>
    <row r="940" spans="1:27" ht="17.399999999999999" x14ac:dyDescent="0.3">
      <c r="A940" s="34"/>
      <c r="B940" s="34"/>
      <c r="C940" s="56"/>
      <c r="D940" s="37"/>
      <c r="E940" s="55" t="str">
        <f>IF(D940="","",IFERROR(VLOOKUP(D940,Table3[Name]:Table3[OK],6,0),"Please pick an organisation from the list. If your organisation is not in the list, pick ´New organisation´ from the list, and go to the instructions tab to fill the organisation's details"))</f>
        <v/>
      </c>
      <c r="F940" s="48"/>
      <c r="G940" s="39"/>
      <c r="H940" s="55" t="str">
        <f>IFERROR(VLOOKUP(G940,#REF!,5,0),"")</f>
        <v/>
      </c>
      <c r="I940" s="1"/>
      <c r="J940" s="1"/>
      <c r="K940" s="1"/>
      <c r="L940" s="58">
        <v>0</v>
      </c>
      <c r="M940" s="58">
        <v>0</v>
      </c>
      <c r="N940" s="59">
        <f t="shared" si="45"/>
        <v>0</v>
      </c>
      <c r="O940" s="50"/>
      <c r="P940" s="51"/>
      <c r="Q940" s="51"/>
      <c r="R940" s="51"/>
      <c r="S940" s="50"/>
      <c r="T940" s="51"/>
      <c r="U940" s="51"/>
      <c r="V940" s="51"/>
      <c r="W940" s="51"/>
      <c r="X940" s="50"/>
      <c r="Y940" s="51"/>
      <c r="Z940" s="63" t="str">
        <f t="shared" si="43"/>
        <v/>
      </c>
      <c r="AA940" s="63" t="str">
        <f t="shared" si="44"/>
        <v/>
      </c>
    </row>
    <row r="941" spans="1:27" ht="17.399999999999999" x14ac:dyDescent="0.3">
      <c r="A941" s="34"/>
      <c r="B941" s="34"/>
      <c r="C941" s="56"/>
      <c r="D941" s="37"/>
      <c r="E941" s="55" t="str">
        <f>IF(D941="","",IFERROR(VLOOKUP(D941,Table3[Name]:Table3[OK],6,0),"Please pick an organisation from the list. If your organisation is not in the list, pick ´New organisation´ from the list, and go to the instructions tab to fill the organisation's details"))</f>
        <v/>
      </c>
      <c r="F941" s="48"/>
      <c r="G941" s="39"/>
      <c r="H941" s="55" t="str">
        <f>IFERROR(VLOOKUP(G941,#REF!,5,0),"")</f>
        <v/>
      </c>
      <c r="I941" s="1"/>
      <c r="J941" s="1"/>
      <c r="K941" s="1"/>
      <c r="L941" s="58">
        <v>0</v>
      </c>
      <c r="M941" s="58">
        <v>0</v>
      </c>
      <c r="N941" s="59">
        <f t="shared" si="45"/>
        <v>0</v>
      </c>
      <c r="O941" s="50"/>
      <c r="P941" s="51"/>
      <c r="Q941" s="51"/>
      <c r="R941" s="51"/>
      <c r="S941" s="50"/>
      <c r="T941" s="51"/>
      <c r="U941" s="51"/>
      <c r="V941" s="51"/>
      <c r="W941" s="51"/>
      <c r="X941" s="50"/>
      <c r="Y941" s="51"/>
      <c r="Z941" s="63" t="str">
        <f t="shared" si="43"/>
        <v/>
      </c>
      <c r="AA941" s="63" t="str">
        <f t="shared" si="44"/>
        <v/>
      </c>
    </row>
    <row r="942" spans="1:27" ht="17.399999999999999" x14ac:dyDescent="0.3">
      <c r="A942" s="34"/>
      <c r="B942" s="34"/>
      <c r="C942" s="56"/>
      <c r="D942" s="37"/>
      <c r="E942" s="55" t="str">
        <f>IF(D942="","",IFERROR(VLOOKUP(D942,Table3[Name]:Table3[OK],6,0),"Please pick an organisation from the list. If your organisation is not in the list, pick ´New organisation´ from the list, and go to the instructions tab to fill the organisation's details"))</f>
        <v/>
      </c>
      <c r="F942" s="48"/>
      <c r="G942" s="39"/>
      <c r="H942" s="55" t="str">
        <f>IFERROR(VLOOKUP(G942,#REF!,5,0),"")</f>
        <v/>
      </c>
      <c r="I942" s="1"/>
      <c r="J942" s="1"/>
      <c r="K942" s="1"/>
      <c r="L942" s="58">
        <v>0</v>
      </c>
      <c r="M942" s="58">
        <v>0</v>
      </c>
      <c r="N942" s="59">
        <f t="shared" si="45"/>
        <v>0</v>
      </c>
      <c r="O942" s="50"/>
      <c r="P942" s="51"/>
      <c r="Q942" s="51"/>
      <c r="R942" s="51"/>
      <c r="S942" s="50"/>
      <c r="T942" s="51"/>
      <c r="U942" s="51"/>
      <c r="V942" s="51"/>
      <c r="W942" s="51"/>
      <c r="X942" s="50"/>
      <c r="Y942" s="51"/>
      <c r="Z942" s="63" t="str">
        <f t="shared" si="43"/>
        <v/>
      </c>
      <c r="AA942" s="63" t="str">
        <f t="shared" si="44"/>
        <v/>
      </c>
    </row>
    <row r="943" spans="1:27" ht="17.399999999999999" x14ac:dyDescent="0.3">
      <c r="A943" s="34"/>
      <c r="B943" s="34"/>
      <c r="C943" s="56"/>
      <c r="D943" s="37"/>
      <c r="E943" s="55" t="str">
        <f>IF(D943="","",IFERROR(VLOOKUP(D943,Table3[Name]:Table3[OK],6,0),"Please pick an organisation from the list. If your organisation is not in the list, pick ´New organisation´ from the list, and go to the instructions tab to fill the organisation's details"))</f>
        <v/>
      </c>
      <c r="F943" s="48"/>
      <c r="G943" s="39"/>
      <c r="H943" s="55" t="str">
        <f>IFERROR(VLOOKUP(G943,#REF!,5,0),"")</f>
        <v/>
      </c>
      <c r="I943" s="1"/>
      <c r="J943" s="1"/>
      <c r="K943" s="1"/>
      <c r="L943" s="58">
        <v>0</v>
      </c>
      <c r="M943" s="58">
        <v>0</v>
      </c>
      <c r="N943" s="59">
        <f t="shared" si="45"/>
        <v>0</v>
      </c>
      <c r="O943" s="50"/>
      <c r="P943" s="51"/>
      <c r="Q943" s="51"/>
      <c r="R943" s="51"/>
      <c r="S943" s="50"/>
      <c r="T943" s="51"/>
      <c r="U943" s="51"/>
      <c r="V943" s="51"/>
      <c r="W943" s="51"/>
      <c r="X943" s="50"/>
      <c r="Y943" s="51"/>
      <c r="Z943" s="63" t="str">
        <f t="shared" si="43"/>
        <v/>
      </c>
      <c r="AA943" s="63" t="str">
        <f t="shared" si="44"/>
        <v/>
      </c>
    </row>
    <row r="944" spans="1:27" ht="17.399999999999999" x14ac:dyDescent="0.3">
      <c r="A944" s="34"/>
      <c r="B944" s="34"/>
      <c r="C944" s="56"/>
      <c r="D944" s="37"/>
      <c r="E944" s="55" t="str">
        <f>IF(D944="","",IFERROR(VLOOKUP(D944,Table3[Name]:Table3[OK],6,0),"Please pick an organisation from the list. If your organisation is not in the list, pick ´New organisation´ from the list, and go to the instructions tab to fill the organisation's details"))</f>
        <v/>
      </c>
      <c r="F944" s="48"/>
      <c r="G944" s="39"/>
      <c r="H944" s="55" t="str">
        <f>IFERROR(VLOOKUP(G944,#REF!,5,0),"")</f>
        <v/>
      </c>
      <c r="I944" s="1"/>
      <c r="J944" s="1"/>
      <c r="K944" s="1"/>
      <c r="L944" s="58">
        <v>0</v>
      </c>
      <c r="M944" s="58">
        <v>0</v>
      </c>
      <c r="N944" s="59">
        <f t="shared" si="45"/>
        <v>0</v>
      </c>
      <c r="O944" s="50"/>
      <c r="P944" s="51"/>
      <c r="Q944" s="51"/>
      <c r="R944" s="51"/>
      <c r="S944" s="50"/>
      <c r="T944" s="51"/>
      <c r="U944" s="51"/>
      <c r="V944" s="51"/>
      <c r="W944" s="51"/>
      <c r="X944" s="50"/>
      <c r="Y944" s="51"/>
      <c r="Z944" s="63" t="str">
        <f t="shared" si="43"/>
        <v/>
      </c>
      <c r="AA944" s="63" t="str">
        <f t="shared" si="44"/>
        <v/>
      </c>
    </row>
    <row r="945" spans="1:27" ht="17.399999999999999" x14ac:dyDescent="0.3">
      <c r="A945" s="34"/>
      <c r="B945" s="34"/>
      <c r="C945" s="56"/>
      <c r="D945" s="37"/>
      <c r="E945" s="55" t="str">
        <f>IF(D945="","",IFERROR(VLOOKUP(D945,Table3[Name]:Table3[OK],6,0),"Please pick an organisation from the list. If your organisation is not in the list, pick ´New organisation´ from the list, and go to the instructions tab to fill the organisation's details"))</f>
        <v/>
      </c>
      <c r="F945" s="48"/>
      <c r="G945" s="39"/>
      <c r="H945" s="55" t="str">
        <f>IFERROR(VLOOKUP(G945,#REF!,5,0),"")</f>
        <v/>
      </c>
      <c r="I945" s="1"/>
      <c r="J945" s="1"/>
      <c r="K945" s="1"/>
      <c r="L945" s="58">
        <v>0</v>
      </c>
      <c r="M945" s="58">
        <v>0</v>
      </c>
      <c r="N945" s="59">
        <f t="shared" si="45"/>
        <v>0</v>
      </c>
      <c r="O945" s="50"/>
      <c r="P945" s="51"/>
      <c r="Q945" s="51"/>
      <c r="R945" s="51"/>
      <c r="S945" s="50"/>
      <c r="T945" s="51"/>
      <c r="U945" s="51"/>
      <c r="V945" s="51"/>
      <c r="W945" s="51"/>
      <c r="X945" s="50"/>
      <c r="Y945" s="51"/>
      <c r="Z945" s="63" t="str">
        <f t="shared" si="43"/>
        <v/>
      </c>
      <c r="AA945" s="63" t="str">
        <f t="shared" si="44"/>
        <v/>
      </c>
    </row>
    <row r="946" spans="1:27" ht="17.399999999999999" x14ac:dyDescent="0.3">
      <c r="A946" s="34"/>
      <c r="B946" s="34"/>
      <c r="C946" s="56"/>
      <c r="D946" s="37"/>
      <c r="E946" s="55" t="str">
        <f>IF(D946="","",IFERROR(VLOOKUP(D946,Table3[Name]:Table3[OK],6,0),"Please pick an organisation from the list. If your organisation is not in the list, pick ´New organisation´ from the list, and go to the instructions tab to fill the organisation's details"))</f>
        <v/>
      </c>
      <c r="F946" s="48"/>
      <c r="G946" s="39"/>
      <c r="H946" s="55" t="str">
        <f>IFERROR(VLOOKUP(G946,#REF!,5,0),"")</f>
        <v/>
      </c>
      <c r="I946" s="1"/>
      <c r="J946" s="1"/>
      <c r="K946" s="1"/>
      <c r="L946" s="58">
        <v>0</v>
      </c>
      <c r="M946" s="58">
        <v>0</v>
      </c>
      <c r="N946" s="59">
        <f t="shared" si="45"/>
        <v>0</v>
      </c>
      <c r="O946" s="50"/>
      <c r="P946" s="51"/>
      <c r="Q946" s="51"/>
      <c r="R946" s="51"/>
      <c r="S946" s="50"/>
      <c r="T946" s="51"/>
      <c r="U946" s="51"/>
      <c r="V946" s="51"/>
      <c r="W946" s="51"/>
      <c r="X946" s="50"/>
      <c r="Y946" s="51"/>
      <c r="Z946" s="63" t="str">
        <f t="shared" si="43"/>
        <v/>
      </c>
      <c r="AA946" s="63" t="str">
        <f t="shared" si="44"/>
        <v/>
      </c>
    </row>
    <row r="947" spans="1:27" ht="17.399999999999999" x14ac:dyDescent="0.3">
      <c r="A947" s="34"/>
      <c r="B947" s="34"/>
      <c r="C947" s="56"/>
      <c r="D947" s="37"/>
      <c r="E947" s="55" t="str">
        <f>IF(D947="","",IFERROR(VLOOKUP(D947,Table3[Name]:Table3[OK],6,0),"Please pick an organisation from the list. If your organisation is not in the list, pick ´New organisation´ from the list, and go to the instructions tab to fill the organisation's details"))</f>
        <v/>
      </c>
      <c r="F947" s="48"/>
      <c r="G947" s="39"/>
      <c r="H947" s="55" t="str">
        <f>IFERROR(VLOOKUP(G947,#REF!,5,0),"")</f>
        <v/>
      </c>
      <c r="I947" s="1"/>
      <c r="J947" s="1"/>
      <c r="K947" s="1"/>
      <c r="L947" s="58">
        <v>0</v>
      </c>
      <c r="M947" s="58">
        <v>0</v>
      </c>
      <c r="N947" s="59">
        <f t="shared" si="45"/>
        <v>0</v>
      </c>
      <c r="O947" s="50"/>
      <c r="P947" s="51"/>
      <c r="Q947" s="51"/>
      <c r="R947" s="51"/>
      <c r="S947" s="50"/>
      <c r="T947" s="51"/>
      <c r="U947" s="51"/>
      <c r="V947" s="51"/>
      <c r="W947" s="51"/>
      <c r="X947" s="50"/>
      <c r="Y947" s="51"/>
      <c r="Z947" s="63" t="str">
        <f t="shared" si="43"/>
        <v/>
      </c>
      <c r="AA947" s="63" t="str">
        <f t="shared" si="44"/>
        <v/>
      </c>
    </row>
    <row r="948" spans="1:27" ht="17.399999999999999" x14ac:dyDescent="0.3">
      <c r="A948" s="34"/>
      <c r="B948" s="34"/>
      <c r="C948" s="56"/>
      <c r="D948" s="37"/>
      <c r="E948" s="55" t="str">
        <f>IF(D948="","",IFERROR(VLOOKUP(D948,Table3[Name]:Table3[OK],6,0),"Please pick an organisation from the list. If your organisation is not in the list, pick ´New organisation´ from the list, and go to the instructions tab to fill the organisation's details"))</f>
        <v/>
      </c>
      <c r="F948" s="48"/>
      <c r="G948" s="39"/>
      <c r="H948" s="55" t="str">
        <f>IFERROR(VLOOKUP(G948,#REF!,5,0),"")</f>
        <v/>
      </c>
      <c r="I948" s="1"/>
      <c r="J948" s="1"/>
      <c r="K948" s="1"/>
      <c r="L948" s="58">
        <v>0</v>
      </c>
      <c r="M948" s="58">
        <v>0</v>
      </c>
      <c r="N948" s="59">
        <f t="shared" si="45"/>
        <v>0</v>
      </c>
      <c r="O948" s="50"/>
      <c r="P948" s="51"/>
      <c r="Q948" s="51"/>
      <c r="R948" s="51"/>
      <c r="S948" s="50"/>
      <c r="T948" s="51"/>
      <c r="U948" s="51"/>
      <c r="V948" s="51"/>
      <c r="W948" s="51"/>
      <c r="X948" s="50"/>
      <c r="Y948" s="51"/>
      <c r="Z948" s="63" t="str">
        <f t="shared" si="43"/>
        <v/>
      </c>
      <c r="AA948" s="63" t="str">
        <f t="shared" si="44"/>
        <v/>
      </c>
    </row>
    <row r="949" spans="1:27" ht="17.399999999999999" x14ac:dyDescent="0.3">
      <c r="A949" s="34"/>
      <c r="B949" s="34"/>
      <c r="C949" s="56"/>
      <c r="D949" s="37"/>
      <c r="E949" s="55" t="str">
        <f>IF(D949="","",IFERROR(VLOOKUP(D949,Table3[Name]:Table3[OK],6,0),"Please pick an organisation from the list. If your organisation is not in the list, pick ´New organisation´ from the list, and go to the instructions tab to fill the organisation's details"))</f>
        <v/>
      </c>
      <c r="F949" s="48"/>
      <c r="G949" s="39"/>
      <c r="H949" s="55" t="str">
        <f>IFERROR(VLOOKUP(G949,#REF!,5,0),"")</f>
        <v/>
      </c>
      <c r="I949" s="1"/>
      <c r="J949" s="1"/>
      <c r="K949" s="1"/>
      <c r="L949" s="58">
        <v>0</v>
      </c>
      <c r="M949" s="58">
        <v>0</v>
      </c>
      <c r="N949" s="59">
        <f t="shared" si="45"/>
        <v>0</v>
      </c>
      <c r="O949" s="50"/>
      <c r="P949" s="51"/>
      <c r="Q949" s="51"/>
      <c r="R949" s="51"/>
      <c r="S949" s="50"/>
      <c r="T949" s="51"/>
      <c r="U949" s="51"/>
      <c r="V949" s="51"/>
      <c r="W949" s="51"/>
      <c r="X949" s="50"/>
      <c r="Y949" s="51"/>
      <c r="Z949" s="63" t="str">
        <f t="shared" si="43"/>
        <v/>
      </c>
      <c r="AA949" s="63" t="str">
        <f t="shared" si="44"/>
        <v/>
      </c>
    </row>
    <row r="950" spans="1:27" ht="17.399999999999999" x14ac:dyDescent="0.3">
      <c r="A950" s="34"/>
      <c r="B950" s="34"/>
      <c r="C950" s="56"/>
      <c r="D950" s="37"/>
      <c r="E950" s="55" t="str">
        <f>IF(D950="","",IFERROR(VLOOKUP(D950,Table3[Name]:Table3[OK],6,0),"Please pick an organisation from the list. If your organisation is not in the list, pick ´New organisation´ from the list, and go to the instructions tab to fill the organisation's details"))</f>
        <v/>
      </c>
      <c r="F950" s="48"/>
      <c r="G950" s="39"/>
      <c r="H950" s="55" t="str">
        <f>IFERROR(VLOOKUP(G950,#REF!,5,0),"")</f>
        <v/>
      </c>
      <c r="I950" s="1"/>
      <c r="J950" s="1"/>
      <c r="K950" s="1"/>
      <c r="L950" s="58">
        <v>0</v>
      </c>
      <c r="M950" s="58">
        <v>0</v>
      </c>
      <c r="N950" s="59">
        <f t="shared" si="45"/>
        <v>0</v>
      </c>
      <c r="O950" s="50"/>
      <c r="P950" s="51"/>
      <c r="Q950" s="51"/>
      <c r="R950" s="51"/>
      <c r="S950" s="50"/>
      <c r="T950" s="51"/>
      <c r="U950" s="51"/>
      <c r="V950" s="51"/>
      <c r="W950" s="51"/>
      <c r="X950" s="50"/>
      <c r="Y950" s="51"/>
      <c r="Z950" s="63" t="str">
        <f t="shared" si="43"/>
        <v/>
      </c>
      <c r="AA950" s="63" t="str">
        <f t="shared" si="44"/>
        <v/>
      </c>
    </row>
    <row r="951" spans="1:27" ht="17.399999999999999" x14ac:dyDescent="0.3">
      <c r="A951" s="34"/>
      <c r="B951" s="34"/>
      <c r="C951" s="56"/>
      <c r="D951" s="37"/>
      <c r="E951" s="55" t="str">
        <f>IF(D951="","",IFERROR(VLOOKUP(D951,Table3[Name]:Table3[OK],6,0),"Please pick an organisation from the list. If your organisation is not in the list, pick ´New organisation´ from the list, and go to the instructions tab to fill the organisation's details"))</f>
        <v/>
      </c>
      <c r="F951" s="48"/>
      <c r="G951" s="39"/>
      <c r="H951" s="55" t="str">
        <f>IFERROR(VLOOKUP(G951,#REF!,5,0),"")</f>
        <v/>
      </c>
      <c r="I951" s="1"/>
      <c r="J951" s="1"/>
      <c r="K951" s="1"/>
      <c r="L951" s="58">
        <v>0</v>
      </c>
      <c r="M951" s="58">
        <v>0</v>
      </c>
      <c r="N951" s="59">
        <f t="shared" si="45"/>
        <v>0</v>
      </c>
      <c r="O951" s="50"/>
      <c r="P951" s="51"/>
      <c r="Q951" s="51"/>
      <c r="R951" s="51"/>
      <c r="S951" s="50"/>
      <c r="T951" s="51"/>
      <c r="U951" s="51"/>
      <c r="V951" s="51"/>
      <c r="W951" s="51"/>
      <c r="X951" s="50"/>
      <c r="Y951" s="51"/>
      <c r="Z951" s="63" t="str">
        <f t="shared" si="43"/>
        <v/>
      </c>
      <c r="AA951" s="63" t="str">
        <f t="shared" si="44"/>
        <v/>
      </c>
    </row>
    <row r="952" spans="1:27" ht="17.399999999999999" x14ac:dyDescent="0.3">
      <c r="A952" s="34"/>
      <c r="B952" s="34"/>
      <c r="C952" s="56"/>
      <c r="D952" s="37"/>
      <c r="E952" s="55" t="str">
        <f>IF(D952="","",IFERROR(VLOOKUP(D952,Table3[Name]:Table3[OK],6,0),"Please pick an organisation from the list. If your organisation is not in the list, pick ´New organisation´ from the list, and go to the instructions tab to fill the organisation's details"))</f>
        <v/>
      </c>
      <c r="F952" s="48"/>
      <c r="G952" s="39"/>
      <c r="H952" s="55" t="str">
        <f>IFERROR(VLOOKUP(G952,#REF!,5,0),"")</f>
        <v/>
      </c>
      <c r="I952" s="1"/>
      <c r="J952" s="1"/>
      <c r="K952" s="1"/>
      <c r="L952" s="58">
        <v>0</v>
      </c>
      <c r="M952" s="58">
        <v>0</v>
      </c>
      <c r="N952" s="59">
        <f t="shared" si="45"/>
        <v>0</v>
      </c>
      <c r="O952" s="50"/>
      <c r="P952" s="51"/>
      <c r="Q952" s="51"/>
      <c r="R952" s="51"/>
      <c r="S952" s="50"/>
      <c r="T952" s="51"/>
      <c r="U952" s="51"/>
      <c r="V952" s="51"/>
      <c r="W952" s="51"/>
      <c r="X952" s="50"/>
      <c r="Y952" s="51"/>
      <c r="Z952" s="63" t="str">
        <f t="shared" si="43"/>
        <v/>
      </c>
      <c r="AA952" s="63" t="str">
        <f t="shared" si="44"/>
        <v/>
      </c>
    </row>
    <row r="953" spans="1:27" ht="17.399999999999999" x14ac:dyDescent="0.3">
      <c r="A953" s="34"/>
      <c r="B953" s="34"/>
      <c r="C953" s="56"/>
      <c r="D953" s="37"/>
      <c r="E953" s="55" t="str">
        <f>IF(D953="","",IFERROR(VLOOKUP(D953,Table3[Name]:Table3[OK],6,0),"Please pick an organisation from the list. If your organisation is not in the list, pick ´New organisation´ from the list, and go to the instructions tab to fill the organisation's details"))</f>
        <v/>
      </c>
      <c r="F953" s="48"/>
      <c r="G953" s="39"/>
      <c r="H953" s="55" t="str">
        <f>IFERROR(VLOOKUP(G953,#REF!,5,0),"")</f>
        <v/>
      </c>
      <c r="I953" s="1"/>
      <c r="J953" s="1"/>
      <c r="K953" s="1"/>
      <c r="L953" s="58">
        <v>0</v>
      </c>
      <c r="M953" s="58">
        <v>0</v>
      </c>
      <c r="N953" s="59">
        <f t="shared" si="45"/>
        <v>0</v>
      </c>
      <c r="O953" s="50"/>
      <c r="P953" s="51"/>
      <c r="Q953" s="51"/>
      <c r="R953" s="51"/>
      <c r="S953" s="50"/>
      <c r="T953" s="51"/>
      <c r="U953" s="51"/>
      <c r="V953" s="51"/>
      <c r="W953" s="51"/>
      <c r="X953" s="50"/>
      <c r="Y953" s="51"/>
      <c r="Z953" s="63" t="str">
        <f t="shared" si="43"/>
        <v/>
      </c>
      <c r="AA953" s="63" t="str">
        <f t="shared" si="44"/>
        <v/>
      </c>
    </row>
    <row r="954" spans="1:27" ht="17.399999999999999" x14ac:dyDescent="0.3">
      <c r="A954" s="34"/>
      <c r="B954" s="34"/>
      <c r="C954" s="56"/>
      <c r="D954" s="37"/>
      <c r="E954" s="55" t="str">
        <f>IF(D954="","",IFERROR(VLOOKUP(D954,Table3[Name]:Table3[OK],6,0),"Please pick an organisation from the list. If your organisation is not in the list, pick ´New organisation´ from the list, and go to the instructions tab to fill the organisation's details"))</f>
        <v/>
      </c>
      <c r="F954" s="48"/>
      <c r="G954" s="39"/>
      <c r="H954" s="55" t="str">
        <f>IFERROR(VLOOKUP(G954,#REF!,5,0),"")</f>
        <v/>
      </c>
      <c r="I954" s="1"/>
      <c r="J954" s="1"/>
      <c r="K954" s="1"/>
      <c r="L954" s="58">
        <v>0</v>
      </c>
      <c r="M954" s="58">
        <v>0</v>
      </c>
      <c r="N954" s="59">
        <f t="shared" si="45"/>
        <v>0</v>
      </c>
      <c r="O954" s="50"/>
      <c r="P954" s="51"/>
      <c r="Q954" s="51"/>
      <c r="R954" s="51"/>
      <c r="S954" s="50"/>
      <c r="T954" s="51"/>
      <c r="U954" s="51"/>
      <c r="V954" s="51"/>
      <c r="W954" s="51"/>
      <c r="X954" s="50"/>
      <c r="Y954" s="51"/>
      <c r="Z954" s="63" t="str">
        <f t="shared" si="43"/>
        <v/>
      </c>
      <c r="AA954" s="63" t="str">
        <f t="shared" si="44"/>
        <v/>
      </c>
    </row>
    <row r="955" spans="1:27" ht="17.399999999999999" x14ac:dyDescent="0.3">
      <c r="A955" s="34"/>
      <c r="B955" s="34"/>
      <c r="C955" s="56"/>
      <c r="D955" s="37"/>
      <c r="E955" s="55" t="str">
        <f>IF(D955="","",IFERROR(VLOOKUP(D955,Table3[Name]:Table3[OK],6,0),"Please pick an organisation from the list. If your organisation is not in the list, pick ´New organisation´ from the list, and go to the instructions tab to fill the organisation's details"))</f>
        <v/>
      </c>
      <c r="F955" s="48"/>
      <c r="G955" s="39"/>
      <c r="H955" s="55" t="str">
        <f>IFERROR(VLOOKUP(G955,#REF!,5,0),"")</f>
        <v/>
      </c>
      <c r="I955" s="1"/>
      <c r="J955" s="1"/>
      <c r="K955" s="1"/>
      <c r="L955" s="58">
        <v>0</v>
      </c>
      <c r="M955" s="58">
        <v>0</v>
      </c>
      <c r="N955" s="59">
        <f t="shared" si="45"/>
        <v>0</v>
      </c>
      <c r="O955" s="50"/>
      <c r="P955" s="51"/>
      <c r="Q955" s="51"/>
      <c r="R955" s="51"/>
      <c r="S955" s="50"/>
      <c r="T955" s="51"/>
      <c r="U955" s="51"/>
      <c r="V955" s="51"/>
      <c r="W955" s="51"/>
      <c r="X955" s="50"/>
      <c r="Y955" s="51"/>
      <c r="Z955" s="63" t="str">
        <f t="shared" si="43"/>
        <v/>
      </c>
      <c r="AA955" s="63" t="str">
        <f t="shared" si="44"/>
        <v/>
      </c>
    </row>
    <row r="956" spans="1:27" ht="17.399999999999999" x14ac:dyDescent="0.3">
      <c r="A956" s="34"/>
      <c r="B956" s="34"/>
      <c r="C956" s="56"/>
      <c r="D956" s="37"/>
      <c r="E956" s="55" t="str">
        <f>IF(D956="","",IFERROR(VLOOKUP(D956,Table3[Name]:Table3[OK],6,0),"Please pick an organisation from the list. If your organisation is not in the list, pick ´New organisation´ from the list, and go to the instructions tab to fill the organisation's details"))</f>
        <v/>
      </c>
      <c r="F956" s="48"/>
      <c r="G956" s="39"/>
      <c r="H956" s="55" t="str">
        <f>IFERROR(VLOOKUP(G956,#REF!,5,0),"")</f>
        <v/>
      </c>
      <c r="I956" s="1"/>
      <c r="J956" s="1"/>
      <c r="K956" s="1"/>
      <c r="L956" s="58">
        <v>0</v>
      </c>
      <c r="M956" s="58">
        <v>0</v>
      </c>
      <c r="N956" s="59">
        <f t="shared" si="45"/>
        <v>0</v>
      </c>
      <c r="O956" s="50"/>
      <c r="P956" s="51"/>
      <c r="Q956" s="51"/>
      <c r="R956" s="51"/>
      <c r="S956" s="50"/>
      <c r="T956" s="51"/>
      <c r="U956" s="51"/>
      <c r="V956" s="51"/>
      <c r="W956" s="51"/>
      <c r="X956" s="50"/>
      <c r="Y956" s="51"/>
      <c r="Z956" s="63" t="str">
        <f t="shared" si="43"/>
        <v/>
      </c>
      <c r="AA956" s="63" t="str">
        <f t="shared" si="44"/>
        <v/>
      </c>
    </row>
    <row r="957" spans="1:27" ht="17.399999999999999" x14ac:dyDescent="0.3">
      <c r="A957" s="34"/>
      <c r="B957" s="34"/>
      <c r="C957" s="56"/>
      <c r="D957" s="37"/>
      <c r="E957" s="55" t="str">
        <f>IF(D957="","",IFERROR(VLOOKUP(D957,Table3[Name]:Table3[OK],6,0),"Please pick an organisation from the list. If your organisation is not in the list, pick ´New organisation´ from the list, and go to the instructions tab to fill the organisation's details"))</f>
        <v/>
      </c>
      <c r="F957" s="48"/>
      <c r="G957" s="39"/>
      <c r="H957" s="55" t="str">
        <f>IFERROR(VLOOKUP(G957,#REF!,5,0),"")</f>
        <v/>
      </c>
      <c r="I957" s="1"/>
      <c r="J957" s="1"/>
      <c r="K957" s="1"/>
      <c r="L957" s="58">
        <v>0</v>
      </c>
      <c r="M957" s="58">
        <v>0</v>
      </c>
      <c r="N957" s="59">
        <f t="shared" si="45"/>
        <v>0</v>
      </c>
      <c r="O957" s="50"/>
      <c r="P957" s="51"/>
      <c r="Q957" s="51"/>
      <c r="R957" s="51"/>
      <c r="S957" s="50"/>
      <c r="T957" s="51"/>
      <c r="U957" s="51"/>
      <c r="V957" s="51"/>
      <c r="W957" s="51"/>
      <c r="X957" s="50"/>
      <c r="Y957" s="51"/>
      <c r="Z957" s="63" t="str">
        <f t="shared" si="43"/>
        <v/>
      </c>
      <c r="AA957" s="63" t="str">
        <f t="shared" si="44"/>
        <v/>
      </c>
    </row>
    <row r="958" spans="1:27" ht="17.399999999999999" x14ac:dyDescent="0.3">
      <c r="A958" s="34"/>
      <c r="B958" s="34"/>
      <c r="C958" s="56"/>
      <c r="D958" s="37"/>
      <c r="E958" s="55" t="str">
        <f>IF(D958="","",IFERROR(VLOOKUP(D958,Table3[Name]:Table3[OK],6,0),"Please pick an organisation from the list. If your organisation is not in the list, pick ´New organisation´ from the list, and go to the instructions tab to fill the organisation's details"))</f>
        <v/>
      </c>
      <c r="F958" s="48"/>
      <c r="G958" s="39"/>
      <c r="H958" s="55" t="str">
        <f>IFERROR(VLOOKUP(G958,#REF!,5,0),"")</f>
        <v/>
      </c>
      <c r="I958" s="1"/>
      <c r="J958" s="1"/>
      <c r="K958" s="1"/>
      <c r="L958" s="58">
        <v>0</v>
      </c>
      <c r="M958" s="58">
        <v>0</v>
      </c>
      <c r="N958" s="59">
        <f t="shared" si="45"/>
        <v>0</v>
      </c>
      <c r="O958" s="50"/>
      <c r="P958" s="51"/>
      <c r="Q958" s="51"/>
      <c r="R958" s="51"/>
      <c r="S958" s="50"/>
      <c r="T958" s="51"/>
      <c r="U958" s="51"/>
      <c r="V958" s="51"/>
      <c r="W958" s="51"/>
      <c r="X958" s="50"/>
      <c r="Y958" s="51"/>
      <c r="Z958" s="63" t="str">
        <f t="shared" si="43"/>
        <v/>
      </c>
      <c r="AA958" s="63" t="str">
        <f t="shared" si="44"/>
        <v/>
      </c>
    </row>
    <row r="959" spans="1:27" ht="17.399999999999999" x14ac:dyDescent="0.3">
      <c r="A959" s="34"/>
      <c r="B959" s="34"/>
      <c r="C959" s="56"/>
      <c r="D959" s="37"/>
      <c r="E959" s="55" t="str">
        <f>IF(D959="","",IFERROR(VLOOKUP(D959,Table3[Name]:Table3[OK],6,0),"Please pick an organisation from the list. If your organisation is not in the list, pick ´New organisation´ from the list, and go to the instructions tab to fill the organisation's details"))</f>
        <v/>
      </c>
      <c r="F959" s="48"/>
      <c r="G959" s="39"/>
      <c r="H959" s="55" t="str">
        <f>IFERROR(VLOOKUP(G959,#REF!,5,0),"")</f>
        <v/>
      </c>
      <c r="I959" s="1"/>
      <c r="J959" s="1"/>
      <c r="K959" s="1"/>
      <c r="L959" s="58">
        <v>0</v>
      </c>
      <c r="M959" s="58">
        <v>0</v>
      </c>
      <c r="N959" s="59">
        <f t="shared" si="45"/>
        <v>0</v>
      </c>
      <c r="O959" s="50"/>
      <c r="P959" s="51"/>
      <c r="Q959" s="51"/>
      <c r="R959" s="51"/>
      <c r="S959" s="50"/>
      <c r="T959" s="51"/>
      <c r="U959" s="51"/>
      <c r="V959" s="51"/>
      <c r="W959" s="51"/>
      <c r="X959" s="50"/>
      <c r="Y959" s="51"/>
      <c r="Z959" s="63" t="str">
        <f t="shared" si="43"/>
        <v/>
      </c>
      <c r="AA959" s="63" t="str">
        <f t="shared" si="44"/>
        <v/>
      </c>
    </row>
    <row r="960" spans="1:27" ht="17.399999999999999" x14ac:dyDescent="0.3">
      <c r="A960" s="34"/>
      <c r="B960" s="34"/>
      <c r="C960" s="56"/>
      <c r="D960" s="37"/>
      <c r="E960" s="55" t="str">
        <f>IF(D960="","",IFERROR(VLOOKUP(D960,Table3[Name]:Table3[OK],6,0),"Please pick an organisation from the list. If your organisation is not in the list, pick ´New organisation´ from the list, and go to the instructions tab to fill the organisation's details"))</f>
        <v/>
      </c>
      <c r="F960" s="48"/>
      <c r="G960" s="39"/>
      <c r="H960" s="55" t="str">
        <f>IFERROR(VLOOKUP(G960,#REF!,5,0),"")</f>
        <v/>
      </c>
      <c r="I960" s="1"/>
      <c r="J960" s="1"/>
      <c r="K960" s="1"/>
      <c r="L960" s="58">
        <v>0</v>
      </c>
      <c r="M960" s="58">
        <v>0</v>
      </c>
      <c r="N960" s="59">
        <f t="shared" si="45"/>
        <v>0</v>
      </c>
      <c r="O960" s="50"/>
      <c r="P960" s="51"/>
      <c r="Q960" s="51"/>
      <c r="R960" s="51"/>
      <c r="S960" s="50"/>
      <c r="T960" s="51"/>
      <c r="U960" s="51"/>
      <c r="V960" s="51"/>
      <c r="W960" s="51"/>
      <c r="X960" s="50"/>
      <c r="Y960" s="51"/>
      <c r="Z960" s="63" t="str">
        <f t="shared" si="43"/>
        <v/>
      </c>
      <c r="AA960" s="63" t="str">
        <f t="shared" si="44"/>
        <v/>
      </c>
    </row>
    <row r="961" spans="1:27" ht="17.399999999999999" x14ac:dyDescent="0.3">
      <c r="A961" s="34"/>
      <c r="B961" s="34"/>
      <c r="C961" s="56"/>
      <c r="D961" s="37"/>
      <c r="E961" s="55" t="str">
        <f>IF(D961="","",IFERROR(VLOOKUP(D961,Table3[Name]:Table3[OK],6,0),"Please pick an organisation from the list. If your organisation is not in the list, pick ´New organisation´ from the list, and go to the instructions tab to fill the organisation's details"))</f>
        <v/>
      </c>
      <c r="F961" s="48"/>
      <c r="G961" s="39"/>
      <c r="H961" s="55" t="str">
        <f>IFERROR(VLOOKUP(G961,#REF!,5,0),"")</f>
        <v/>
      </c>
      <c r="I961" s="1"/>
      <c r="J961" s="1"/>
      <c r="K961" s="1"/>
      <c r="L961" s="58">
        <v>0</v>
      </c>
      <c r="M961" s="58">
        <v>0</v>
      </c>
      <c r="N961" s="59">
        <f t="shared" si="45"/>
        <v>0</v>
      </c>
      <c r="O961" s="50"/>
      <c r="P961" s="51"/>
      <c r="Q961" s="51"/>
      <c r="R961" s="51"/>
      <c r="S961" s="50"/>
      <c r="T961" s="51"/>
      <c r="U961" s="51"/>
      <c r="V961" s="51"/>
      <c r="W961" s="51"/>
      <c r="X961" s="50"/>
      <c r="Y961" s="51"/>
      <c r="Z961" s="63" t="str">
        <f t="shared" si="43"/>
        <v/>
      </c>
      <c r="AA961" s="63" t="str">
        <f t="shared" si="44"/>
        <v/>
      </c>
    </row>
    <row r="962" spans="1:27" ht="17.399999999999999" x14ac:dyDescent="0.3">
      <c r="A962" s="34"/>
      <c r="B962" s="34"/>
      <c r="C962" s="56"/>
      <c r="D962" s="37"/>
      <c r="E962" s="55" t="str">
        <f>IF(D962="","",IFERROR(VLOOKUP(D962,Table3[Name]:Table3[OK],6,0),"Please pick an organisation from the list. If your organisation is not in the list, pick ´New organisation´ from the list, and go to the instructions tab to fill the organisation's details"))</f>
        <v/>
      </c>
      <c r="F962" s="48"/>
      <c r="G962" s="39"/>
      <c r="H962" s="55" t="str">
        <f>IFERROR(VLOOKUP(G962,#REF!,5,0),"")</f>
        <v/>
      </c>
      <c r="I962" s="1"/>
      <c r="J962" s="1"/>
      <c r="K962" s="1"/>
      <c r="L962" s="58">
        <v>0</v>
      </c>
      <c r="M962" s="58">
        <v>0</v>
      </c>
      <c r="N962" s="59">
        <f t="shared" si="45"/>
        <v>0</v>
      </c>
      <c r="O962" s="50"/>
      <c r="P962" s="51"/>
      <c r="Q962" s="51"/>
      <c r="R962" s="51"/>
      <c r="S962" s="50"/>
      <c r="T962" s="51"/>
      <c r="U962" s="51"/>
      <c r="V962" s="51"/>
      <c r="W962" s="51"/>
      <c r="X962" s="50"/>
      <c r="Y962" s="51"/>
      <c r="Z962" s="63" t="str">
        <f t="shared" si="43"/>
        <v/>
      </c>
      <c r="AA962" s="63" t="str">
        <f t="shared" si="44"/>
        <v/>
      </c>
    </row>
    <row r="963" spans="1:27" ht="17.399999999999999" x14ac:dyDescent="0.3">
      <c r="A963" s="34"/>
      <c r="B963" s="34"/>
      <c r="C963" s="56"/>
      <c r="D963" s="37"/>
      <c r="E963" s="55" t="str">
        <f>IF(D963="","",IFERROR(VLOOKUP(D963,Table3[Name]:Table3[OK],6,0),"Please pick an organisation from the list. If your organisation is not in the list, pick ´New organisation´ from the list, and go to the instructions tab to fill the organisation's details"))</f>
        <v/>
      </c>
      <c r="F963" s="48"/>
      <c r="G963" s="39"/>
      <c r="H963" s="55" t="str">
        <f>IFERROR(VLOOKUP(G963,#REF!,5,0),"")</f>
        <v/>
      </c>
      <c r="I963" s="1"/>
      <c r="J963" s="1"/>
      <c r="K963" s="1"/>
      <c r="L963" s="58">
        <v>0</v>
      </c>
      <c r="M963" s="58">
        <v>0</v>
      </c>
      <c r="N963" s="59">
        <f t="shared" si="45"/>
        <v>0</v>
      </c>
      <c r="O963" s="50"/>
      <c r="P963" s="51"/>
      <c r="Q963" s="51"/>
      <c r="R963" s="51"/>
      <c r="S963" s="50"/>
      <c r="T963" s="51"/>
      <c r="U963" s="51"/>
      <c r="V963" s="51"/>
      <c r="W963" s="51"/>
      <c r="X963" s="50"/>
      <c r="Y963" s="51"/>
      <c r="Z963" s="63" t="str">
        <f t="shared" ref="Z963:Z1000" si="46">IF($H963="PiN",IF(AND($O963="",$P963="",$Q963="",$R963="",$S963="",$X963=""),"Please type in the target related to the population type in cells O, P,Q, R or S",IF(X963&lt;&gt;SUM(O963:S963),"Please check the population breakdown. The sum of columns O, P,Q, R abd S is not matching the total value for column X","OK")),IF(H963="","","OK"))</f>
        <v/>
      </c>
      <c r="AA963" s="63" t="str">
        <f t="shared" ref="AA963:AA1000" si="47">IF($H963="PiN",IF(SUM($T963:$X963)=0,"Please type in the TOTAL TARGET in column X",IF(SUM($T963:$W963)=$X963,"OK","Please check the age and gender breakdown, the sum of columns T,U, V and W is not matching the total value for column X")),IF($H963="Capacity Building",IF(SUM($T963:$X963)=0,"Please type in the TOTAL TARGET in column X",IF(OR(SUM($T963:$W963)=$X963,SUM($T963:$W963)=0),"OK","Please check the age and gender breakdown, the sum of columns T,U,V and W is not matching the total value for column X")),IF($H963="","","OK")))</f>
        <v/>
      </c>
    </row>
    <row r="964" spans="1:27" ht="17.399999999999999" x14ac:dyDescent="0.3">
      <c r="A964" s="34"/>
      <c r="B964" s="34"/>
      <c r="C964" s="56"/>
      <c r="D964" s="37"/>
      <c r="E964" s="55" t="str">
        <f>IF(D964="","",IFERROR(VLOOKUP(D964,Table3[Name]:Table3[OK],6,0),"Please pick an organisation from the list. If your organisation is not in the list, pick ´New organisation´ from the list, and go to the instructions tab to fill the organisation's details"))</f>
        <v/>
      </c>
      <c r="F964" s="48"/>
      <c r="G964" s="39"/>
      <c r="H964" s="55" t="str">
        <f>IFERROR(VLOOKUP(G964,#REF!,5,0),"")</f>
        <v/>
      </c>
      <c r="I964" s="1"/>
      <c r="J964" s="1"/>
      <c r="K964" s="1"/>
      <c r="L964" s="58">
        <v>0</v>
      </c>
      <c r="M964" s="58">
        <v>0</v>
      </c>
      <c r="N964" s="59">
        <f t="shared" si="45"/>
        <v>0</v>
      </c>
      <c r="O964" s="50"/>
      <c r="P964" s="51"/>
      <c r="Q964" s="51"/>
      <c r="R964" s="51"/>
      <c r="S964" s="50"/>
      <c r="T964" s="51"/>
      <c r="U964" s="51"/>
      <c r="V964" s="51"/>
      <c r="W964" s="51"/>
      <c r="X964" s="50"/>
      <c r="Y964" s="51"/>
      <c r="Z964" s="63" t="str">
        <f t="shared" si="46"/>
        <v/>
      </c>
      <c r="AA964" s="63" t="str">
        <f t="shared" si="47"/>
        <v/>
      </c>
    </row>
    <row r="965" spans="1:27" ht="17.399999999999999" x14ac:dyDescent="0.3">
      <c r="A965" s="34"/>
      <c r="B965" s="34"/>
      <c r="C965" s="56"/>
      <c r="D965" s="37"/>
      <c r="E965" s="55" t="str">
        <f>IF(D965="","",IFERROR(VLOOKUP(D965,Table3[Name]:Table3[OK],6,0),"Please pick an organisation from the list. If your organisation is not in the list, pick ´New organisation´ from the list, and go to the instructions tab to fill the organisation's details"))</f>
        <v/>
      </c>
      <c r="F965" s="48"/>
      <c r="G965" s="39"/>
      <c r="H965" s="55" t="str">
        <f>IFERROR(VLOOKUP(G965,#REF!,5,0),"")</f>
        <v/>
      </c>
      <c r="I965" s="1"/>
      <c r="J965" s="1"/>
      <c r="K965" s="1"/>
      <c r="L965" s="58">
        <v>0</v>
      </c>
      <c r="M965" s="58">
        <v>0</v>
      </c>
      <c r="N965" s="59">
        <f t="shared" si="45"/>
        <v>0</v>
      </c>
      <c r="O965" s="50"/>
      <c r="P965" s="51"/>
      <c r="Q965" s="51"/>
      <c r="R965" s="51"/>
      <c r="S965" s="50"/>
      <c r="T965" s="51"/>
      <c r="U965" s="51"/>
      <c r="V965" s="51"/>
      <c r="W965" s="51"/>
      <c r="X965" s="50"/>
      <c r="Y965" s="51"/>
      <c r="Z965" s="63" t="str">
        <f t="shared" si="46"/>
        <v/>
      </c>
      <c r="AA965" s="63" t="str">
        <f t="shared" si="47"/>
        <v/>
      </c>
    </row>
    <row r="966" spans="1:27" ht="17.399999999999999" x14ac:dyDescent="0.3">
      <c r="A966" s="34"/>
      <c r="B966" s="34"/>
      <c r="C966" s="56"/>
      <c r="D966" s="37"/>
      <c r="E966" s="55" t="str">
        <f>IF(D966="","",IFERROR(VLOOKUP(D966,Table3[Name]:Table3[OK],6,0),"Please pick an organisation from the list. If your organisation is not in the list, pick ´New organisation´ from the list, and go to the instructions tab to fill the organisation's details"))</f>
        <v/>
      </c>
      <c r="F966" s="48"/>
      <c r="G966" s="39"/>
      <c r="H966" s="55" t="str">
        <f>IFERROR(VLOOKUP(G966,#REF!,5,0),"")</f>
        <v/>
      </c>
      <c r="I966" s="1"/>
      <c r="J966" s="1"/>
      <c r="K966" s="1"/>
      <c r="L966" s="58">
        <v>0</v>
      </c>
      <c r="M966" s="58">
        <v>0</v>
      </c>
      <c r="N966" s="59">
        <f t="shared" si="45"/>
        <v>0</v>
      </c>
      <c r="O966" s="50"/>
      <c r="P966" s="51"/>
      <c r="Q966" s="51"/>
      <c r="R966" s="51"/>
      <c r="S966" s="50"/>
      <c r="T966" s="51"/>
      <c r="U966" s="51"/>
      <c r="V966" s="51"/>
      <c r="W966" s="51"/>
      <c r="X966" s="50"/>
      <c r="Y966" s="51"/>
      <c r="Z966" s="63" t="str">
        <f t="shared" si="46"/>
        <v/>
      </c>
      <c r="AA966" s="63" t="str">
        <f t="shared" si="47"/>
        <v/>
      </c>
    </row>
    <row r="967" spans="1:27" ht="17.399999999999999" x14ac:dyDescent="0.3">
      <c r="A967" s="34"/>
      <c r="B967" s="34"/>
      <c r="C967" s="56"/>
      <c r="D967" s="37"/>
      <c r="E967" s="55" t="str">
        <f>IF(D967="","",IFERROR(VLOOKUP(D967,Table3[Name]:Table3[OK],6,0),"Please pick an organisation from the list. If your organisation is not in the list, pick ´New organisation´ from the list, and go to the instructions tab to fill the organisation's details"))</f>
        <v/>
      </c>
      <c r="F967" s="48"/>
      <c r="G967" s="39"/>
      <c r="H967" s="55" t="str">
        <f>IFERROR(VLOOKUP(G967,#REF!,5,0),"")</f>
        <v/>
      </c>
      <c r="I967" s="1"/>
      <c r="J967" s="1"/>
      <c r="K967" s="1"/>
      <c r="L967" s="58">
        <v>0</v>
      </c>
      <c r="M967" s="58">
        <v>0</v>
      </c>
      <c r="N967" s="59">
        <f t="shared" si="45"/>
        <v>0</v>
      </c>
      <c r="O967" s="50"/>
      <c r="P967" s="51"/>
      <c r="Q967" s="51"/>
      <c r="R967" s="51"/>
      <c r="S967" s="50"/>
      <c r="T967" s="51"/>
      <c r="U967" s="51"/>
      <c r="V967" s="51"/>
      <c r="W967" s="51"/>
      <c r="X967" s="50"/>
      <c r="Y967" s="51"/>
      <c r="Z967" s="63" t="str">
        <f t="shared" si="46"/>
        <v/>
      </c>
      <c r="AA967" s="63" t="str">
        <f t="shared" si="47"/>
        <v/>
      </c>
    </row>
    <row r="968" spans="1:27" ht="17.399999999999999" x14ac:dyDescent="0.3">
      <c r="A968" s="34"/>
      <c r="B968" s="34"/>
      <c r="C968" s="56"/>
      <c r="D968" s="37"/>
      <c r="E968" s="55" t="str">
        <f>IF(D968="","",IFERROR(VLOOKUP(D968,Table3[Name]:Table3[OK],6,0),"Please pick an organisation from the list. If your organisation is not in the list, pick ´New organisation´ from the list, and go to the instructions tab to fill the organisation's details"))</f>
        <v/>
      </c>
      <c r="F968" s="48"/>
      <c r="G968" s="39"/>
      <c r="H968" s="55" t="str">
        <f>IFERROR(VLOOKUP(G968,#REF!,5,0),"")</f>
        <v/>
      </c>
      <c r="I968" s="1"/>
      <c r="J968" s="1"/>
      <c r="K968" s="1"/>
      <c r="L968" s="58">
        <v>0</v>
      </c>
      <c r="M968" s="58">
        <v>0</v>
      </c>
      <c r="N968" s="59">
        <f t="shared" si="45"/>
        <v>0</v>
      </c>
      <c r="O968" s="50"/>
      <c r="P968" s="51"/>
      <c r="Q968" s="51"/>
      <c r="R968" s="51"/>
      <c r="S968" s="50"/>
      <c r="T968" s="51"/>
      <c r="U968" s="51"/>
      <c r="V968" s="51"/>
      <c r="W968" s="51"/>
      <c r="X968" s="50"/>
      <c r="Y968" s="51"/>
      <c r="Z968" s="63" t="str">
        <f t="shared" si="46"/>
        <v/>
      </c>
      <c r="AA968" s="63" t="str">
        <f t="shared" si="47"/>
        <v/>
      </c>
    </row>
    <row r="969" spans="1:27" ht="17.399999999999999" x14ac:dyDescent="0.3">
      <c r="A969" s="34"/>
      <c r="B969" s="34"/>
      <c r="C969" s="56"/>
      <c r="D969" s="37"/>
      <c r="E969" s="55" t="str">
        <f>IF(D969="","",IFERROR(VLOOKUP(D969,Table3[Name]:Table3[OK],6,0),"Please pick an organisation from the list. If your organisation is not in the list, pick ´New organisation´ from the list, and go to the instructions tab to fill the organisation's details"))</f>
        <v/>
      </c>
      <c r="F969" s="48"/>
      <c r="G969" s="39"/>
      <c r="H969" s="55" t="str">
        <f>IFERROR(VLOOKUP(G969,#REF!,5,0),"")</f>
        <v/>
      </c>
      <c r="I969" s="1"/>
      <c r="J969" s="1"/>
      <c r="K969" s="1"/>
      <c r="L969" s="58">
        <v>0</v>
      </c>
      <c r="M969" s="58">
        <v>0</v>
      </c>
      <c r="N969" s="59">
        <f t="shared" si="45"/>
        <v>0</v>
      </c>
      <c r="O969" s="50"/>
      <c r="P969" s="51"/>
      <c r="Q969" s="51"/>
      <c r="R969" s="51"/>
      <c r="S969" s="50"/>
      <c r="T969" s="51"/>
      <c r="U969" s="51"/>
      <c r="V969" s="51"/>
      <c r="W969" s="51"/>
      <c r="X969" s="50"/>
      <c r="Y969" s="51"/>
      <c r="Z969" s="63" t="str">
        <f t="shared" si="46"/>
        <v/>
      </c>
      <c r="AA969" s="63" t="str">
        <f t="shared" si="47"/>
        <v/>
      </c>
    </row>
    <row r="970" spans="1:27" ht="17.399999999999999" x14ac:dyDescent="0.3">
      <c r="A970" s="34"/>
      <c r="B970" s="34"/>
      <c r="C970" s="56"/>
      <c r="D970" s="37"/>
      <c r="E970" s="55" t="str">
        <f>IF(D970="","",IFERROR(VLOOKUP(D970,Table3[Name]:Table3[OK],6,0),"Please pick an organisation from the list. If your organisation is not in the list, pick ´New organisation´ from the list, and go to the instructions tab to fill the organisation's details"))</f>
        <v/>
      </c>
      <c r="F970" s="48"/>
      <c r="G970" s="39"/>
      <c r="H970" s="55" t="str">
        <f>IFERROR(VLOOKUP(G970,#REF!,5,0),"")</f>
        <v/>
      </c>
      <c r="I970" s="1"/>
      <c r="J970" s="1"/>
      <c r="K970" s="1"/>
      <c r="L970" s="58">
        <v>0</v>
      </c>
      <c r="M970" s="58">
        <v>0</v>
      </c>
      <c r="N970" s="59">
        <f t="shared" si="45"/>
        <v>0</v>
      </c>
      <c r="O970" s="50"/>
      <c r="P970" s="51"/>
      <c r="Q970" s="51"/>
      <c r="R970" s="51"/>
      <c r="S970" s="50"/>
      <c r="T970" s="51"/>
      <c r="U970" s="51"/>
      <c r="V970" s="51"/>
      <c r="W970" s="51"/>
      <c r="X970" s="50"/>
      <c r="Y970" s="51"/>
      <c r="Z970" s="63" t="str">
        <f t="shared" si="46"/>
        <v/>
      </c>
      <c r="AA970" s="63" t="str">
        <f t="shared" si="47"/>
        <v/>
      </c>
    </row>
    <row r="971" spans="1:27" ht="17.399999999999999" x14ac:dyDescent="0.3">
      <c r="A971" s="34"/>
      <c r="B971" s="34"/>
      <c r="C971" s="56"/>
      <c r="D971" s="37"/>
      <c r="E971" s="55" t="str">
        <f>IF(D971="","",IFERROR(VLOOKUP(D971,Table3[Name]:Table3[OK],6,0),"Please pick an organisation from the list. If your organisation is not in the list, pick ´New organisation´ from the list, and go to the instructions tab to fill the organisation's details"))</f>
        <v/>
      </c>
      <c r="F971" s="48"/>
      <c r="G971" s="39"/>
      <c r="H971" s="55" t="str">
        <f>IFERROR(VLOOKUP(G971,#REF!,5,0),"")</f>
        <v/>
      </c>
      <c r="I971" s="1"/>
      <c r="J971" s="1"/>
      <c r="K971" s="1"/>
      <c r="L971" s="58">
        <v>0</v>
      </c>
      <c r="M971" s="58">
        <v>0</v>
      </c>
      <c r="N971" s="59">
        <f t="shared" si="45"/>
        <v>0</v>
      </c>
      <c r="O971" s="50"/>
      <c r="P971" s="51"/>
      <c r="Q971" s="51"/>
      <c r="R971" s="51"/>
      <c r="S971" s="50"/>
      <c r="T971" s="51"/>
      <c r="U971" s="51"/>
      <c r="V971" s="51"/>
      <c r="W971" s="51"/>
      <c r="X971" s="50"/>
      <c r="Y971" s="51"/>
      <c r="Z971" s="63" t="str">
        <f t="shared" si="46"/>
        <v/>
      </c>
      <c r="AA971" s="63" t="str">
        <f t="shared" si="47"/>
        <v/>
      </c>
    </row>
    <row r="972" spans="1:27" ht="17.399999999999999" x14ac:dyDescent="0.3">
      <c r="A972" s="34"/>
      <c r="B972" s="34"/>
      <c r="C972" s="56"/>
      <c r="D972" s="37"/>
      <c r="E972" s="55" t="str">
        <f>IF(D972="","",IFERROR(VLOOKUP(D972,Table3[Name]:Table3[OK],6,0),"Please pick an organisation from the list. If your organisation is not in the list, pick ´New organisation´ from the list, and go to the instructions tab to fill the organisation's details"))</f>
        <v/>
      </c>
      <c r="F972" s="48"/>
      <c r="G972" s="39"/>
      <c r="H972" s="55" t="str">
        <f>IFERROR(VLOOKUP(G972,#REF!,5,0),"")</f>
        <v/>
      </c>
      <c r="I972" s="1"/>
      <c r="J972" s="1"/>
      <c r="K972" s="1"/>
      <c r="L972" s="58">
        <v>0</v>
      </c>
      <c r="M972" s="58">
        <v>0</v>
      </c>
      <c r="N972" s="59">
        <f t="shared" ref="N972:N1000" si="48">L972+M972</f>
        <v>0</v>
      </c>
      <c r="O972" s="50"/>
      <c r="P972" s="51"/>
      <c r="Q972" s="51"/>
      <c r="R972" s="51"/>
      <c r="S972" s="50"/>
      <c r="T972" s="51"/>
      <c r="U972" s="51"/>
      <c r="V972" s="51"/>
      <c r="W972" s="51"/>
      <c r="X972" s="50"/>
      <c r="Y972" s="51"/>
      <c r="Z972" s="63" t="str">
        <f t="shared" si="46"/>
        <v/>
      </c>
      <c r="AA972" s="63" t="str">
        <f t="shared" si="47"/>
        <v/>
      </c>
    </row>
    <row r="973" spans="1:27" ht="17.399999999999999" x14ac:dyDescent="0.3">
      <c r="A973" s="34"/>
      <c r="B973" s="34"/>
      <c r="C973" s="56"/>
      <c r="D973" s="37"/>
      <c r="E973" s="55" t="str">
        <f>IF(D973="","",IFERROR(VLOOKUP(D973,Table3[Name]:Table3[OK],6,0),"Please pick an organisation from the list. If your organisation is not in the list, pick ´New organisation´ from the list, and go to the instructions tab to fill the organisation's details"))</f>
        <v/>
      </c>
      <c r="F973" s="48"/>
      <c r="G973" s="39"/>
      <c r="H973" s="55" t="str">
        <f>IFERROR(VLOOKUP(G973,#REF!,5,0),"")</f>
        <v/>
      </c>
      <c r="I973" s="1"/>
      <c r="J973" s="1"/>
      <c r="K973" s="1"/>
      <c r="L973" s="58">
        <v>0</v>
      </c>
      <c r="M973" s="58">
        <v>0</v>
      </c>
      <c r="N973" s="59">
        <f t="shared" si="48"/>
        <v>0</v>
      </c>
      <c r="O973" s="50"/>
      <c r="P973" s="51"/>
      <c r="Q973" s="51"/>
      <c r="R973" s="51"/>
      <c r="S973" s="50"/>
      <c r="T973" s="51"/>
      <c r="U973" s="51"/>
      <c r="V973" s="51"/>
      <c r="W973" s="51"/>
      <c r="X973" s="50"/>
      <c r="Y973" s="51"/>
      <c r="Z973" s="63" t="str">
        <f t="shared" si="46"/>
        <v/>
      </c>
      <c r="AA973" s="63" t="str">
        <f t="shared" si="47"/>
        <v/>
      </c>
    </row>
    <row r="974" spans="1:27" ht="17.399999999999999" x14ac:dyDescent="0.3">
      <c r="A974" s="34"/>
      <c r="B974" s="34"/>
      <c r="C974" s="56"/>
      <c r="D974" s="37"/>
      <c r="E974" s="55" t="str">
        <f>IF(D974="","",IFERROR(VLOOKUP(D974,Table3[Name]:Table3[OK],6,0),"Please pick an organisation from the list. If your organisation is not in the list, pick ´New organisation´ from the list, and go to the instructions tab to fill the organisation's details"))</f>
        <v/>
      </c>
      <c r="F974" s="48"/>
      <c r="G974" s="39"/>
      <c r="H974" s="55" t="str">
        <f>IFERROR(VLOOKUP(G974,#REF!,5,0),"")</f>
        <v/>
      </c>
      <c r="I974" s="1"/>
      <c r="J974" s="1"/>
      <c r="K974" s="1"/>
      <c r="L974" s="58">
        <v>0</v>
      </c>
      <c r="M974" s="58">
        <v>0</v>
      </c>
      <c r="N974" s="59">
        <f t="shared" si="48"/>
        <v>0</v>
      </c>
      <c r="O974" s="50"/>
      <c r="P974" s="51"/>
      <c r="Q974" s="51"/>
      <c r="R974" s="51"/>
      <c r="S974" s="50"/>
      <c r="T974" s="51"/>
      <c r="U974" s="51"/>
      <c r="V974" s="51"/>
      <c r="W974" s="51"/>
      <c r="X974" s="50"/>
      <c r="Y974" s="51"/>
      <c r="Z974" s="63" t="str">
        <f t="shared" si="46"/>
        <v/>
      </c>
      <c r="AA974" s="63" t="str">
        <f t="shared" si="47"/>
        <v/>
      </c>
    </row>
    <row r="975" spans="1:27" ht="17.399999999999999" x14ac:dyDescent="0.3">
      <c r="A975" s="34"/>
      <c r="B975" s="34"/>
      <c r="C975" s="56"/>
      <c r="D975" s="37"/>
      <c r="E975" s="55" t="str">
        <f>IF(D975="","",IFERROR(VLOOKUP(D975,Table3[Name]:Table3[OK],6,0),"Please pick an organisation from the list. If your organisation is not in the list, pick ´New organisation´ from the list, and go to the instructions tab to fill the organisation's details"))</f>
        <v/>
      </c>
      <c r="F975" s="48"/>
      <c r="G975" s="39"/>
      <c r="H975" s="55" t="str">
        <f>IFERROR(VLOOKUP(G975,#REF!,5,0),"")</f>
        <v/>
      </c>
      <c r="I975" s="1"/>
      <c r="J975" s="1"/>
      <c r="K975" s="1"/>
      <c r="L975" s="58">
        <v>0</v>
      </c>
      <c r="M975" s="58">
        <v>0</v>
      </c>
      <c r="N975" s="59">
        <f t="shared" si="48"/>
        <v>0</v>
      </c>
      <c r="O975" s="50"/>
      <c r="P975" s="51"/>
      <c r="Q975" s="51"/>
      <c r="R975" s="51"/>
      <c r="S975" s="50"/>
      <c r="T975" s="51"/>
      <c r="U975" s="51"/>
      <c r="V975" s="51"/>
      <c r="W975" s="51"/>
      <c r="X975" s="50"/>
      <c r="Y975" s="51"/>
      <c r="Z975" s="63" t="str">
        <f t="shared" si="46"/>
        <v/>
      </c>
      <c r="AA975" s="63" t="str">
        <f t="shared" si="47"/>
        <v/>
      </c>
    </row>
    <row r="976" spans="1:27" ht="17.399999999999999" x14ac:dyDescent="0.3">
      <c r="A976" s="34"/>
      <c r="B976" s="34"/>
      <c r="C976" s="56"/>
      <c r="D976" s="37"/>
      <c r="E976" s="55" t="str">
        <f>IF(D976="","",IFERROR(VLOOKUP(D976,Table3[Name]:Table3[OK],6,0),"Please pick an organisation from the list. If your organisation is not in the list, pick ´New organisation´ from the list, and go to the instructions tab to fill the organisation's details"))</f>
        <v/>
      </c>
      <c r="F976" s="48"/>
      <c r="G976" s="39"/>
      <c r="H976" s="55" t="str">
        <f>IFERROR(VLOOKUP(G976,#REF!,5,0),"")</f>
        <v/>
      </c>
      <c r="I976" s="1"/>
      <c r="J976" s="1"/>
      <c r="K976" s="1"/>
      <c r="L976" s="58">
        <v>0</v>
      </c>
      <c r="M976" s="58">
        <v>0</v>
      </c>
      <c r="N976" s="59">
        <f t="shared" si="48"/>
        <v>0</v>
      </c>
      <c r="O976" s="50"/>
      <c r="P976" s="51"/>
      <c r="Q976" s="51"/>
      <c r="R976" s="51"/>
      <c r="S976" s="50"/>
      <c r="T976" s="51"/>
      <c r="U976" s="51"/>
      <c r="V976" s="51"/>
      <c r="W976" s="51"/>
      <c r="X976" s="50"/>
      <c r="Y976" s="51"/>
      <c r="Z976" s="63" t="str">
        <f t="shared" si="46"/>
        <v/>
      </c>
      <c r="AA976" s="63" t="str">
        <f t="shared" si="47"/>
        <v/>
      </c>
    </row>
    <row r="977" spans="1:27" ht="17.399999999999999" x14ac:dyDescent="0.3">
      <c r="A977" s="34"/>
      <c r="B977" s="34"/>
      <c r="C977" s="56"/>
      <c r="D977" s="37"/>
      <c r="E977" s="55" t="str">
        <f>IF(D977="","",IFERROR(VLOOKUP(D977,Table3[Name]:Table3[OK],6,0),"Please pick an organisation from the list. If your organisation is not in the list, pick ´New organisation´ from the list, and go to the instructions tab to fill the organisation's details"))</f>
        <v/>
      </c>
      <c r="F977" s="48"/>
      <c r="G977" s="39"/>
      <c r="H977" s="55" t="str">
        <f>IFERROR(VLOOKUP(G977,#REF!,5,0),"")</f>
        <v/>
      </c>
      <c r="I977" s="1"/>
      <c r="J977" s="1"/>
      <c r="K977" s="1"/>
      <c r="L977" s="58">
        <v>0</v>
      </c>
      <c r="M977" s="58">
        <v>0</v>
      </c>
      <c r="N977" s="59">
        <f t="shared" si="48"/>
        <v>0</v>
      </c>
      <c r="O977" s="50"/>
      <c r="P977" s="51"/>
      <c r="Q977" s="51"/>
      <c r="R977" s="51"/>
      <c r="S977" s="50"/>
      <c r="T977" s="51"/>
      <c r="U977" s="51"/>
      <c r="V977" s="51"/>
      <c r="W977" s="51"/>
      <c r="X977" s="50"/>
      <c r="Y977" s="51"/>
      <c r="Z977" s="63" t="str">
        <f t="shared" si="46"/>
        <v/>
      </c>
      <c r="AA977" s="63" t="str">
        <f t="shared" si="47"/>
        <v/>
      </c>
    </row>
    <row r="978" spans="1:27" ht="17.399999999999999" x14ac:dyDescent="0.3">
      <c r="A978" s="34"/>
      <c r="B978" s="34"/>
      <c r="C978" s="56"/>
      <c r="D978" s="37"/>
      <c r="E978" s="55" t="str">
        <f>IF(D978="","",IFERROR(VLOOKUP(D978,Table3[Name]:Table3[OK],6,0),"Please pick an organisation from the list. If your organisation is not in the list, pick ´New organisation´ from the list, and go to the instructions tab to fill the organisation's details"))</f>
        <v/>
      </c>
      <c r="F978" s="48"/>
      <c r="G978" s="39"/>
      <c r="H978" s="55" t="str">
        <f>IFERROR(VLOOKUP(G978,#REF!,5,0),"")</f>
        <v/>
      </c>
      <c r="I978" s="1"/>
      <c r="J978" s="1"/>
      <c r="K978" s="1"/>
      <c r="L978" s="58">
        <v>0</v>
      </c>
      <c r="M978" s="58">
        <v>0</v>
      </c>
      <c r="N978" s="59">
        <f t="shared" si="48"/>
        <v>0</v>
      </c>
      <c r="O978" s="50"/>
      <c r="P978" s="51"/>
      <c r="Q978" s="51"/>
      <c r="R978" s="51"/>
      <c r="S978" s="50"/>
      <c r="T978" s="51"/>
      <c r="U978" s="51"/>
      <c r="V978" s="51"/>
      <c r="W978" s="51"/>
      <c r="X978" s="50"/>
      <c r="Y978" s="51"/>
      <c r="Z978" s="63" t="str">
        <f t="shared" si="46"/>
        <v/>
      </c>
      <c r="AA978" s="63" t="str">
        <f t="shared" si="47"/>
        <v/>
      </c>
    </row>
    <row r="979" spans="1:27" ht="17.399999999999999" x14ac:dyDescent="0.3">
      <c r="A979" s="34"/>
      <c r="B979" s="34"/>
      <c r="C979" s="56"/>
      <c r="D979" s="37"/>
      <c r="E979" s="55" t="str">
        <f>IF(D979="","",IFERROR(VLOOKUP(D979,Table3[Name]:Table3[OK],6,0),"Please pick an organisation from the list. If your organisation is not in the list, pick ´New organisation´ from the list, and go to the instructions tab to fill the organisation's details"))</f>
        <v/>
      </c>
      <c r="F979" s="48"/>
      <c r="G979" s="39"/>
      <c r="H979" s="55" t="str">
        <f>IFERROR(VLOOKUP(G979,#REF!,5,0),"")</f>
        <v/>
      </c>
      <c r="I979" s="1"/>
      <c r="J979" s="1"/>
      <c r="K979" s="1"/>
      <c r="L979" s="58">
        <v>0</v>
      </c>
      <c r="M979" s="58">
        <v>0</v>
      </c>
      <c r="N979" s="59">
        <f t="shared" si="48"/>
        <v>0</v>
      </c>
      <c r="O979" s="50"/>
      <c r="P979" s="51"/>
      <c r="Q979" s="51"/>
      <c r="R979" s="51"/>
      <c r="S979" s="50"/>
      <c r="T979" s="51"/>
      <c r="U979" s="51"/>
      <c r="V979" s="51"/>
      <c r="W979" s="51"/>
      <c r="X979" s="50"/>
      <c r="Y979" s="51"/>
      <c r="Z979" s="63" t="str">
        <f t="shared" si="46"/>
        <v/>
      </c>
      <c r="AA979" s="63" t="str">
        <f t="shared" si="47"/>
        <v/>
      </c>
    </row>
    <row r="980" spans="1:27" ht="17.399999999999999" x14ac:dyDescent="0.3">
      <c r="A980" s="34"/>
      <c r="B980" s="34"/>
      <c r="C980" s="56"/>
      <c r="D980" s="37"/>
      <c r="E980" s="55" t="str">
        <f>IF(D980="","",IFERROR(VLOOKUP(D980,Table3[Name]:Table3[OK],6,0),"Please pick an organisation from the list. If your organisation is not in the list, pick ´New organisation´ from the list, and go to the instructions tab to fill the organisation's details"))</f>
        <v/>
      </c>
      <c r="F980" s="48"/>
      <c r="G980" s="39"/>
      <c r="H980" s="55" t="str">
        <f>IFERROR(VLOOKUP(G980,#REF!,5,0),"")</f>
        <v/>
      </c>
      <c r="I980" s="1"/>
      <c r="J980" s="1"/>
      <c r="K980" s="1"/>
      <c r="L980" s="58">
        <v>0</v>
      </c>
      <c r="M980" s="58">
        <v>0</v>
      </c>
      <c r="N980" s="59">
        <f t="shared" si="48"/>
        <v>0</v>
      </c>
      <c r="O980" s="50"/>
      <c r="P980" s="51"/>
      <c r="Q980" s="51"/>
      <c r="R980" s="51"/>
      <c r="S980" s="50"/>
      <c r="T980" s="51"/>
      <c r="U980" s="51"/>
      <c r="V980" s="51"/>
      <c r="W980" s="51"/>
      <c r="X980" s="50"/>
      <c r="Y980" s="51"/>
      <c r="Z980" s="63" t="str">
        <f t="shared" si="46"/>
        <v/>
      </c>
      <c r="AA980" s="63" t="str">
        <f t="shared" si="47"/>
        <v/>
      </c>
    </row>
    <row r="981" spans="1:27" ht="17.399999999999999" x14ac:dyDescent="0.3">
      <c r="A981" s="34"/>
      <c r="B981" s="34"/>
      <c r="C981" s="56"/>
      <c r="D981" s="37"/>
      <c r="E981" s="55" t="str">
        <f>IF(D981="","",IFERROR(VLOOKUP(D981,Table3[Name]:Table3[OK],6,0),"Please pick an organisation from the list. If your organisation is not in the list, pick ´New organisation´ from the list, and go to the instructions tab to fill the organisation's details"))</f>
        <v/>
      </c>
      <c r="F981" s="48"/>
      <c r="G981" s="39"/>
      <c r="H981" s="55" t="str">
        <f>IFERROR(VLOOKUP(G981,#REF!,5,0),"")</f>
        <v/>
      </c>
      <c r="I981" s="1"/>
      <c r="J981" s="1"/>
      <c r="K981" s="1"/>
      <c r="L981" s="58">
        <v>0</v>
      </c>
      <c r="M981" s="58">
        <v>0</v>
      </c>
      <c r="N981" s="59">
        <f t="shared" si="48"/>
        <v>0</v>
      </c>
      <c r="O981" s="50"/>
      <c r="P981" s="51"/>
      <c r="Q981" s="51"/>
      <c r="R981" s="51"/>
      <c r="S981" s="50"/>
      <c r="T981" s="51"/>
      <c r="U981" s="51"/>
      <c r="V981" s="51"/>
      <c r="W981" s="51"/>
      <c r="X981" s="50"/>
      <c r="Y981" s="51"/>
      <c r="Z981" s="63" t="str">
        <f t="shared" si="46"/>
        <v/>
      </c>
      <c r="AA981" s="63" t="str">
        <f t="shared" si="47"/>
        <v/>
      </c>
    </row>
    <row r="982" spans="1:27" ht="17.399999999999999" x14ac:dyDescent="0.3">
      <c r="A982" s="34"/>
      <c r="B982" s="34"/>
      <c r="C982" s="56"/>
      <c r="D982" s="37"/>
      <c r="E982" s="55" t="str">
        <f>IF(D982="","",IFERROR(VLOOKUP(D982,Table3[Name]:Table3[OK],6,0),"Please pick an organisation from the list. If your organisation is not in the list, pick ´New organisation´ from the list, and go to the instructions tab to fill the organisation's details"))</f>
        <v/>
      </c>
      <c r="F982" s="48"/>
      <c r="G982" s="39"/>
      <c r="H982" s="55" t="str">
        <f>IFERROR(VLOOKUP(G982,#REF!,5,0),"")</f>
        <v/>
      </c>
      <c r="I982" s="1"/>
      <c r="J982" s="1"/>
      <c r="K982" s="1"/>
      <c r="L982" s="58">
        <v>0</v>
      </c>
      <c r="M982" s="58">
        <v>0</v>
      </c>
      <c r="N982" s="59">
        <f t="shared" si="48"/>
        <v>0</v>
      </c>
      <c r="O982" s="50"/>
      <c r="P982" s="51"/>
      <c r="Q982" s="51"/>
      <c r="R982" s="51"/>
      <c r="S982" s="50"/>
      <c r="T982" s="51"/>
      <c r="U982" s="51"/>
      <c r="V982" s="51"/>
      <c r="W982" s="51"/>
      <c r="X982" s="50"/>
      <c r="Y982" s="51"/>
      <c r="Z982" s="63" t="str">
        <f t="shared" si="46"/>
        <v/>
      </c>
      <c r="AA982" s="63" t="str">
        <f t="shared" si="47"/>
        <v/>
      </c>
    </row>
    <row r="983" spans="1:27" ht="17.399999999999999" x14ac:dyDescent="0.3">
      <c r="A983" s="34"/>
      <c r="B983" s="34"/>
      <c r="C983" s="56"/>
      <c r="D983" s="37"/>
      <c r="E983" s="55" t="str">
        <f>IF(D983="","",IFERROR(VLOOKUP(D983,Table3[Name]:Table3[OK],6,0),"Please pick an organisation from the list. If your organisation is not in the list, pick ´New organisation´ from the list, and go to the instructions tab to fill the organisation's details"))</f>
        <v/>
      </c>
      <c r="F983" s="48"/>
      <c r="G983" s="39"/>
      <c r="H983" s="55" t="str">
        <f>IFERROR(VLOOKUP(G983,#REF!,5,0),"")</f>
        <v/>
      </c>
      <c r="I983" s="1"/>
      <c r="J983" s="1"/>
      <c r="K983" s="1"/>
      <c r="L983" s="58">
        <v>0</v>
      </c>
      <c r="M983" s="58">
        <v>0</v>
      </c>
      <c r="N983" s="59">
        <f t="shared" si="48"/>
        <v>0</v>
      </c>
      <c r="O983" s="50"/>
      <c r="P983" s="51"/>
      <c r="Q983" s="51"/>
      <c r="R983" s="51"/>
      <c r="S983" s="50"/>
      <c r="T983" s="51"/>
      <c r="U983" s="51"/>
      <c r="V983" s="51"/>
      <c r="W983" s="51"/>
      <c r="X983" s="50"/>
      <c r="Y983" s="51"/>
      <c r="Z983" s="63" t="str">
        <f t="shared" si="46"/>
        <v/>
      </c>
      <c r="AA983" s="63" t="str">
        <f t="shared" si="47"/>
        <v/>
      </c>
    </row>
    <row r="984" spans="1:27" ht="17.399999999999999" x14ac:dyDescent="0.3">
      <c r="A984" s="34"/>
      <c r="B984" s="34"/>
      <c r="C984" s="56"/>
      <c r="D984" s="37"/>
      <c r="E984" s="55" t="str">
        <f>IF(D984="","",IFERROR(VLOOKUP(D984,Table3[Name]:Table3[OK],6,0),"Please pick an organisation from the list. If your organisation is not in the list, pick ´New organisation´ from the list, and go to the instructions tab to fill the organisation's details"))</f>
        <v/>
      </c>
      <c r="F984" s="48"/>
      <c r="G984" s="39"/>
      <c r="H984" s="55" t="str">
        <f>IFERROR(VLOOKUP(G984,#REF!,5,0),"")</f>
        <v/>
      </c>
      <c r="I984" s="1"/>
      <c r="J984" s="1"/>
      <c r="K984" s="1"/>
      <c r="L984" s="58">
        <v>0</v>
      </c>
      <c r="M984" s="58">
        <v>0</v>
      </c>
      <c r="N984" s="59">
        <f t="shared" si="48"/>
        <v>0</v>
      </c>
      <c r="O984" s="50"/>
      <c r="P984" s="51"/>
      <c r="Q984" s="51"/>
      <c r="R984" s="51"/>
      <c r="S984" s="50"/>
      <c r="T984" s="51"/>
      <c r="U984" s="51"/>
      <c r="V984" s="51"/>
      <c r="W984" s="51"/>
      <c r="X984" s="50"/>
      <c r="Y984" s="51"/>
      <c r="Z984" s="63" t="str">
        <f t="shared" si="46"/>
        <v/>
      </c>
      <c r="AA984" s="63" t="str">
        <f t="shared" si="47"/>
        <v/>
      </c>
    </row>
    <row r="985" spans="1:27" ht="17.399999999999999" x14ac:dyDescent="0.3">
      <c r="A985" s="34"/>
      <c r="B985" s="34"/>
      <c r="C985" s="56"/>
      <c r="D985" s="37"/>
      <c r="E985" s="55" t="str">
        <f>IF(D985="","",IFERROR(VLOOKUP(D985,Table3[Name]:Table3[OK],6,0),"Please pick an organisation from the list. If your organisation is not in the list, pick ´New organisation´ from the list, and go to the instructions tab to fill the organisation's details"))</f>
        <v/>
      </c>
      <c r="F985" s="48"/>
      <c r="G985" s="39"/>
      <c r="H985" s="55" t="str">
        <f>IFERROR(VLOOKUP(G985,#REF!,5,0),"")</f>
        <v/>
      </c>
      <c r="I985" s="1"/>
      <c r="J985" s="1"/>
      <c r="K985" s="1"/>
      <c r="L985" s="58">
        <v>0</v>
      </c>
      <c r="M985" s="58">
        <v>0</v>
      </c>
      <c r="N985" s="59">
        <f t="shared" si="48"/>
        <v>0</v>
      </c>
      <c r="O985" s="50"/>
      <c r="P985" s="51"/>
      <c r="Q985" s="51"/>
      <c r="R985" s="51"/>
      <c r="S985" s="50"/>
      <c r="T985" s="51"/>
      <c r="U985" s="51"/>
      <c r="V985" s="51"/>
      <c r="W985" s="51"/>
      <c r="X985" s="50"/>
      <c r="Y985" s="51"/>
      <c r="Z985" s="63" t="str">
        <f t="shared" si="46"/>
        <v/>
      </c>
      <c r="AA985" s="63" t="str">
        <f t="shared" si="47"/>
        <v/>
      </c>
    </row>
    <row r="986" spans="1:27" ht="17.399999999999999" x14ac:dyDescent="0.3">
      <c r="A986" s="34"/>
      <c r="B986" s="34"/>
      <c r="C986" s="56"/>
      <c r="D986" s="37"/>
      <c r="E986" s="55" t="str">
        <f>IF(D986="","",IFERROR(VLOOKUP(D986,Table3[Name]:Table3[OK],6,0),"Please pick an organisation from the list. If your organisation is not in the list, pick ´New organisation´ from the list, and go to the instructions tab to fill the organisation's details"))</f>
        <v/>
      </c>
      <c r="F986" s="48"/>
      <c r="G986" s="39"/>
      <c r="H986" s="55" t="str">
        <f>IFERROR(VLOOKUP(G986,#REF!,5,0),"")</f>
        <v/>
      </c>
      <c r="I986" s="1"/>
      <c r="J986" s="1"/>
      <c r="K986" s="1"/>
      <c r="L986" s="58">
        <v>0</v>
      </c>
      <c r="M986" s="58">
        <v>0</v>
      </c>
      <c r="N986" s="59">
        <f t="shared" si="48"/>
        <v>0</v>
      </c>
      <c r="O986" s="50"/>
      <c r="P986" s="51"/>
      <c r="Q986" s="51"/>
      <c r="R986" s="51"/>
      <c r="S986" s="50"/>
      <c r="T986" s="51"/>
      <c r="U986" s="51"/>
      <c r="V986" s="51"/>
      <c r="W986" s="51"/>
      <c r="X986" s="50"/>
      <c r="Y986" s="51"/>
      <c r="Z986" s="63" t="str">
        <f t="shared" si="46"/>
        <v/>
      </c>
      <c r="AA986" s="63" t="str">
        <f t="shared" si="47"/>
        <v/>
      </c>
    </row>
    <row r="987" spans="1:27" ht="17.399999999999999" x14ac:dyDescent="0.3">
      <c r="A987" s="34"/>
      <c r="B987" s="34"/>
      <c r="C987" s="56"/>
      <c r="D987" s="37"/>
      <c r="E987" s="55" t="str">
        <f>IF(D987="","",IFERROR(VLOOKUP(D987,Table3[Name]:Table3[OK],6,0),"Please pick an organisation from the list. If your organisation is not in the list, pick ´New organisation´ from the list, and go to the instructions tab to fill the organisation's details"))</f>
        <v/>
      </c>
      <c r="F987" s="48"/>
      <c r="G987" s="39"/>
      <c r="H987" s="55" t="str">
        <f>IFERROR(VLOOKUP(G987,#REF!,5,0),"")</f>
        <v/>
      </c>
      <c r="I987" s="1"/>
      <c r="J987" s="1"/>
      <c r="K987" s="1"/>
      <c r="L987" s="58">
        <v>0</v>
      </c>
      <c r="M987" s="58">
        <v>0</v>
      </c>
      <c r="N987" s="59">
        <f t="shared" si="48"/>
        <v>0</v>
      </c>
      <c r="O987" s="50"/>
      <c r="P987" s="51"/>
      <c r="Q987" s="51"/>
      <c r="R987" s="51"/>
      <c r="S987" s="50"/>
      <c r="T987" s="51"/>
      <c r="U987" s="51"/>
      <c r="V987" s="51"/>
      <c r="W987" s="51"/>
      <c r="X987" s="50"/>
      <c r="Y987" s="51"/>
      <c r="Z987" s="63" t="str">
        <f t="shared" si="46"/>
        <v/>
      </c>
      <c r="AA987" s="63" t="str">
        <f t="shared" si="47"/>
        <v/>
      </c>
    </row>
    <row r="988" spans="1:27" ht="17.399999999999999" x14ac:dyDescent="0.3">
      <c r="A988" s="34"/>
      <c r="B988" s="34"/>
      <c r="C988" s="56"/>
      <c r="D988" s="37"/>
      <c r="E988" s="55" t="str">
        <f>IF(D988="","",IFERROR(VLOOKUP(D988,Table3[Name]:Table3[OK],6,0),"Please pick an organisation from the list. If your organisation is not in the list, pick ´New organisation´ from the list, and go to the instructions tab to fill the organisation's details"))</f>
        <v/>
      </c>
      <c r="F988" s="48"/>
      <c r="G988" s="39"/>
      <c r="H988" s="55" t="str">
        <f>IFERROR(VLOOKUP(G988,#REF!,5,0),"")</f>
        <v/>
      </c>
      <c r="I988" s="1"/>
      <c r="J988" s="1"/>
      <c r="K988" s="1"/>
      <c r="L988" s="58">
        <v>0</v>
      </c>
      <c r="M988" s="58">
        <v>0</v>
      </c>
      <c r="N988" s="59">
        <f t="shared" si="48"/>
        <v>0</v>
      </c>
      <c r="O988" s="50"/>
      <c r="P988" s="51"/>
      <c r="Q988" s="51"/>
      <c r="R988" s="51"/>
      <c r="S988" s="50"/>
      <c r="T988" s="51"/>
      <c r="U988" s="51"/>
      <c r="V988" s="51"/>
      <c r="W988" s="51"/>
      <c r="X988" s="50"/>
      <c r="Y988" s="51"/>
      <c r="Z988" s="63" t="str">
        <f t="shared" si="46"/>
        <v/>
      </c>
      <c r="AA988" s="63" t="str">
        <f t="shared" si="47"/>
        <v/>
      </c>
    </row>
    <row r="989" spans="1:27" ht="17.399999999999999" x14ac:dyDescent="0.3">
      <c r="A989" s="34"/>
      <c r="B989" s="34"/>
      <c r="C989" s="56"/>
      <c r="D989" s="37"/>
      <c r="E989" s="55" t="str">
        <f>IF(D989="","",IFERROR(VLOOKUP(D989,Table3[Name]:Table3[OK],6,0),"Please pick an organisation from the list. If your organisation is not in the list, pick ´New organisation´ from the list, and go to the instructions tab to fill the organisation's details"))</f>
        <v/>
      </c>
      <c r="F989" s="48"/>
      <c r="G989" s="39"/>
      <c r="H989" s="55" t="str">
        <f>IFERROR(VLOOKUP(G989,#REF!,5,0),"")</f>
        <v/>
      </c>
      <c r="I989" s="1"/>
      <c r="J989" s="1"/>
      <c r="K989" s="1"/>
      <c r="L989" s="58">
        <v>0</v>
      </c>
      <c r="M989" s="58">
        <v>0</v>
      </c>
      <c r="N989" s="59">
        <f t="shared" si="48"/>
        <v>0</v>
      </c>
      <c r="O989" s="50"/>
      <c r="P989" s="51"/>
      <c r="Q989" s="51"/>
      <c r="R989" s="51"/>
      <c r="S989" s="50"/>
      <c r="T989" s="51"/>
      <c r="U989" s="51"/>
      <c r="V989" s="51"/>
      <c r="W989" s="51"/>
      <c r="X989" s="50"/>
      <c r="Y989" s="51"/>
      <c r="Z989" s="63" t="str">
        <f t="shared" si="46"/>
        <v/>
      </c>
      <c r="AA989" s="63" t="str">
        <f t="shared" si="47"/>
        <v/>
      </c>
    </row>
    <row r="990" spans="1:27" ht="17.399999999999999" x14ac:dyDescent="0.3">
      <c r="A990" s="34"/>
      <c r="B990" s="34"/>
      <c r="C990" s="56"/>
      <c r="D990" s="37"/>
      <c r="E990" s="55" t="str">
        <f>IF(D990="","",IFERROR(VLOOKUP(D990,Table3[Name]:Table3[OK],6,0),"Please pick an organisation from the list. If your organisation is not in the list, pick ´New organisation´ from the list, and go to the instructions tab to fill the organisation's details"))</f>
        <v/>
      </c>
      <c r="F990" s="48"/>
      <c r="G990" s="39"/>
      <c r="H990" s="55" t="str">
        <f>IFERROR(VLOOKUP(G990,#REF!,5,0),"")</f>
        <v/>
      </c>
      <c r="I990" s="1"/>
      <c r="J990" s="1"/>
      <c r="K990" s="1"/>
      <c r="L990" s="58">
        <v>0</v>
      </c>
      <c r="M990" s="58">
        <v>0</v>
      </c>
      <c r="N990" s="59">
        <f t="shared" si="48"/>
        <v>0</v>
      </c>
      <c r="O990" s="50"/>
      <c r="P990" s="51"/>
      <c r="Q990" s="51"/>
      <c r="R990" s="51"/>
      <c r="S990" s="50"/>
      <c r="T990" s="51"/>
      <c r="U990" s="51"/>
      <c r="V990" s="51"/>
      <c r="W990" s="51"/>
      <c r="X990" s="50"/>
      <c r="Y990" s="51"/>
      <c r="Z990" s="63" t="str">
        <f t="shared" si="46"/>
        <v/>
      </c>
      <c r="AA990" s="63" t="str">
        <f t="shared" si="47"/>
        <v/>
      </c>
    </row>
    <row r="991" spans="1:27" ht="17.399999999999999" x14ac:dyDescent="0.3">
      <c r="A991" s="34"/>
      <c r="B991" s="34"/>
      <c r="C991" s="56"/>
      <c r="D991" s="37"/>
      <c r="E991" s="55" t="str">
        <f>IF(D991="","",IFERROR(VLOOKUP(D991,Table3[Name]:Table3[OK],6,0),"Please pick an organisation from the list. If your organisation is not in the list, pick ´New organisation´ from the list, and go to the instructions tab to fill the organisation's details"))</f>
        <v/>
      </c>
      <c r="F991" s="48"/>
      <c r="G991" s="39"/>
      <c r="H991" s="55" t="str">
        <f>IFERROR(VLOOKUP(G991,#REF!,5,0),"")</f>
        <v/>
      </c>
      <c r="I991" s="1"/>
      <c r="J991" s="1"/>
      <c r="K991" s="1"/>
      <c r="L991" s="58">
        <v>0</v>
      </c>
      <c r="M991" s="58">
        <v>0</v>
      </c>
      <c r="N991" s="59">
        <f t="shared" si="48"/>
        <v>0</v>
      </c>
      <c r="O991" s="50"/>
      <c r="P991" s="51"/>
      <c r="Q991" s="51"/>
      <c r="R991" s="51"/>
      <c r="S991" s="50"/>
      <c r="T991" s="51"/>
      <c r="U991" s="51"/>
      <c r="V991" s="51"/>
      <c r="W991" s="51"/>
      <c r="X991" s="50"/>
      <c r="Y991" s="51"/>
      <c r="Z991" s="63" t="str">
        <f t="shared" si="46"/>
        <v/>
      </c>
      <c r="AA991" s="63" t="str">
        <f t="shared" si="47"/>
        <v/>
      </c>
    </row>
    <row r="992" spans="1:27" ht="17.399999999999999" x14ac:dyDescent="0.3">
      <c r="A992" s="34"/>
      <c r="B992" s="34"/>
      <c r="C992" s="56"/>
      <c r="D992" s="37"/>
      <c r="E992" s="55" t="str">
        <f>IF(D992="","",IFERROR(VLOOKUP(D992,Table3[Name]:Table3[OK],6,0),"Please pick an organisation from the list. If your organisation is not in the list, pick ´New organisation´ from the list, and go to the instructions tab to fill the organisation's details"))</f>
        <v/>
      </c>
      <c r="F992" s="48"/>
      <c r="G992" s="39"/>
      <c r="H992" s="55" t="str">
        <f>IFERROR(VLOOKUP(G992,#REF!,5,0),"")</f>
        <v/>
      </c>
      <c r="I992" s="1"/>
      <c r="J992" s="1"/>
      <c r="K992" s="1"/>
      <c r="L992" s="58">
        <v>0</v>
      </c>
      <c r="M992" s="58">
        <v>0</v>
      </c>
      <c r="N992" s="59">
        <f t="shared" si="48"/>
        <v>0</v>
      </c>
      <c r="O992" s="50"/>
      <c r="P992" s="51"/>
      <c r="Q992" s="51"/>
      <c r="R992" s="51"/>
      <c r="S992" s="50"/>
      <c r="T992" s="51"/>
      <c r="U992" s="51"/>
      <c r="V992" s="51"/>
      <c r="W992" s="51"/>
      <c r="X992" s="50"/>
      <c r="Y992" s="51"/>
      <c r="Z992" s="63" t="str">
        <f t="shared" si="46"/>
        <v/>
      </c>
      <c r="AA992" s="63" t="str">
        <f t="shared" si="47"/>
        <v/>
      </c>
    </row>
    <row r="993" spans="1:27" ht="17.399999999999999" x14ac:dyDescent="0.3">
      <c r="A993" s="34"/>
      <c r="B993" s="34"/>
      <c r="C993" s="56"/>
      <c r="D993" s="37"/>
      <c r="E993" s="55" t="str">
        <f>IF(D993="","",IFERROR(VLOOKUP(D993,Table3[Name]:Table3[OK],6,0),"Please pick an organisation from the list. If your organisation is not in the list, pick ´New organisation´ from the list, and go to the instructions tab to fill the organisation's details"))</f>
        <v/>
      </c>
      <c r="F993" s="48"/>
      <c r="G993" s="39"/>
      <c r="H993" s="55" t="str">
        <f>IFERROR(VLOOKUP(G993,#REF!,5,0),"")</f>
        <v/>
      </c>
      <c r="I993" s="1"/>
      <c r="J993" s="1"/>
      <c r="K993" s="1"/>
      <c r="L993" s="58">
        <v>0</v>
      </c>
      <c r="M993" s="58">
        <v>0</v>
      </c>
      <c r="N993" s="59">
        <f t="shared" si="48"/>
        <v>0</v>
      </c>
      <c r="O993" s="50"/>
      <c r="P993" s="51"/>
      <c r="Q993" s="51"/>
      <c r="R993" s="51"/>
      <c r="S993" s="50"/>
      <c r="T993" s="51"/>
      <c r="U993" s="51"/>
      <c r="V993" s="51"/>
      <c r="W993" s="51"/>
      <c r="X993" s="50"/>
      <c r="Y993" s="51"/>
      <c r="Z993" s="63" t="str">
        <f t="shared" si="46"/>
        <v/>
      </c>
      <c r="AA993" s="63" t="str">
        <f t="shared" si="47"/>
        <v/>
      </c>
    </row>
    <row r="994" spans="1:27" ht="17.399999999999999" x14ac:dyDescent="0.3">
      <c r="A994" s="34"/>
      <c r="B994" s="34"/>
      <c r="C994" s="56"/>
      <c r="D994" s="37"/>
      <c r="E994" s="55" t="str">
        <f>IF(D994="","",IFERROR(VLOOKUP(D994,Table3[Name]:Table3[OK],6,0),"Please pick an organisation from the list. If your organisation is not in the list, pick ´New organisation´ from the list, and go to the instructions tab to fill the organisation's details"))</f>
        <v/>
      </c>
      <c r="F994" s="48"/>
      <c r="G994" s="39"/>
      <c r="H994" s="55" t="str">
        <f>IFERROR(VLOOKUP(G994,#REF!,5,0),"")</f>
        <v/>
      </c>
      <c r="I994" s="1"/>
      <c r="J994" s="1"/>
      <c r="K994" s="1"/>
      <c r="L994" s="58">
        <v>0</v>
      </c>
      <c r="M994" s="58">
        <v>0</v>
      </c>
      <c r="N994" s="59">
        <f t="shared" si="48"/>
        <v>0</v>
      </c>
      <c r="O994" s="50"/>
      <c r="P994" s="51"/>
      <c r="Q994" s="51"/>
      <c r="R994" s="51"/>
      <c r="S994" s="50"/>
      <c r="T994" s="51"/>
      <c r="U994" s="51"/>
      <c r="V994" s="51"/>
      <c r="W994" s="51"/>
      <c r="X994" s="50"/>
      <c r="Y994" s="51"/>
      <c r="Z994" s="63" t="str">
        <f t="shared" si="46"/>
        <v/>
      </c>
      <c r="AA994" s="63" t="str">
        <f t="shared" si="47"/>
        <v/>
      </c>
    </row>
    <row r="995" spans="1:27" ht="17.399999999999999" x14ac:dyDescent="0.3">
      <c r="A995" s="34"/>
      <c r="B995" s="34"/>
      <c r="C995" s="56"/>
      <c r="D995" s="37"/>
      <c r="E995" s="55" t="str">
        <f>IF(D995="","",IFERROR(VLOOKUP(D995,Table3[Name]:Table3[OK],6,0),"Please pick an organisation from the list. If your organisation is not in the list, pick ´New organisation´ from the list, and go to the instructions tab to fill the organisation's details"))</f>
        <v/>
      </c>
      <c r="F995" s="48"/>
      <c r="G995" s="39"/>
      <c r="H995" s="55" t="str">
        <f>IFERROR(VLOOKUP(G995,#REF!,5,0),"")</f>
        <v/>
      </c>
      <c r="I995" s="1"/>
      <c r="J995" s="1"/>
      <c r="K995" s="1"/>
      <c r="L995" s="58">
        <v>0</v>
      </c>
      <c r="M995" s="58">
        <v>0</v>
      </c>
      <c r="N995" s="59">
        <f t="shared" si="48"/>
        <v>0</v>
      </c>
      <c r="O995" s="50"/>
      <c r="P995" s="51"/>
      <c r="Q995" s="51"/>
      <c r="R995" s="51"/>
      <c r="S995" s="50"/>
      <c r="T995" s="51"/>
      <c r="U995" s="51"/>
      <c r="V995" s="51"/>
      <c r="W995" s="51"/>
      <c r="X995" s="50"/>
      <c r="Y995" s="51"/>
      <c r="Z995" s="63" t="str">
        <f t="shared" si="46"/>
        <v/>
      </c>
      <c r="AA995" s="63" t="str">
        <f t="shared" si="47"/>
        <v/>
      </c>
    </row>
    <row r="996" spans="1:27" ht="17.399999999999999" x14ac:dyDescent="0.3">
      <c r="A996" s="34"/>
      <c r="B996" s="34"/>
      <c r="C996" s="56"/>
      <c r="D996" s="37"/>
      <c r="E996" s="55" t="str">
        <f>IF(D996="","",IFERROR(VLOOKUP(D996,Table3[Name]:Table3[OK],6,0),"Please pick an organisation from the list. If your organisation is not in the list, pick ´New organisation´ from the list, and go to the instructions tab to fill the organisation's details"))</f>
        <v/>
      </c>
      <c r="F996" s="48"/>
      <c r="G996" s="39"/>
      <c r="H996" s="55" t="str">
        <f>IFERROR(VLOOKUP(G996,#REF!,5,0),"")</f>
        <v/>
      </c>
      <c r="I996" s="1"/>
      <c r="J996" s="1"/>
      <c r="K996" s="1"/>
      <c r="L996" s="58">
        <v>0</v>
      </c>
      <c r="M996" s="58">
        <v>0</v>
      </c>
      <c r="N996" s="59">
        <f t="shared" si="48"/>
        <v>0</v>
      </c>
      <c r="O996" s="50"/>
      <c r="P996" s="51"/>
      <c r="Q996" s="51"/>
      <c r="R996" s="51"/>
      <c r="S996" s="50"/>
      <c r="T996" s="51"/>
      <c r="U996" s="51"/>
      <c r="V996" s="51"/>
      <c r="W996" s="51"/>
      <c r="X996" s="50"/>
      <c r="Y996" s="51"/>
      <c r="Z996" s="63" t="str">
        <f t="shared" si="46"/>
        <v/>
      </c>
      <c r="AA996" s="63" t="str">
        <f t="shared" si="47"/>
        <v/>
      </c>
    </row>
    <row r="997" spans="1:27" ht="17.399999999999999" x14ac:dyDescent="0.3">
      <c r="A997" s="34"/>
      <c r="B997" s="34"/>
      <c r="C997" s="56"/>
      <c r="D997" s="37"/>
      <c r="E997" s="55" t="str">
        <f>IF(D997="","",IFERROR(VLOOKUP(D997,Table3[Name]:Table3[OK],6,0),"Please pick an organisation from the list. If your organisation is not in the list, pick ´New organisation´ from the list, and go to the instructions tab to fill the organisation's details"))</f>
        <v/>
      </c>
      <c r="F997" s="48"/>
      <c r="G997" s="39"/>
      <c r="H997" s="55" t="str">
        <f>IFERROR(VLOOKUP(G997,#REF!,5,0),"")</f>
        <v/>
      </c>
      <c r="I997" s="1"/>
      <c r="J997" s="1"/>
      <c r="K997" s="1"/>
      <c r="L997" s="58">
        <v>0</v>
      </c>
      <c r="M997" s="58">
        <v>0</v>
      </c>
      <c r="N997" s="59">
        <f t="shared" si="48"/>
        <v>0</v>
      </c>
      <c r="O997" s="50"/>
      <c r="P997" s="51"/>
      <c r="Q997" s="51"/>
      <c r="R997" s="51"/>
      <c r="S997" s="50"/>
      <c r="T997" s="51"/>
      <c r="U997" s="51"/>
      <c r="V997" s="51"/>
      <c r="W997" s="51"/>
      <c r="X997" s="50"/>
      <c r="Y997" s="51"/>
      <c r="Z997" s="63" t="str">
        <f t="shared" si="46"/>
        <v/>
      </c>
      <c r="AA997" s="63" t="str">
        <f t="shared" si="47"/>
        <v/>
      </c>
    </row>
    <row r="998" spans="1:27" ht="17.399999999999999" x14ac:dyDescent="0.3">
      <c r="A998" s="34"/>
      <c r="B998" s="34"/>
      <c r="C998" s="56"/>
      <c r="D998" s="37"/>
      <c r="E998" s="55" t="str">
        <f>IF(D998="","",IFERROR(VLOOKUP(D998,Table3[Name]:Table3[OK],6,0),"Please pick an organisation from the list. If your organisation is not in the list, pick ´New organisation´ from the list, and go to the instructions tab to fill the organisation's details"))</f>
        <v/>
      </c>
      <c r="F998" s="48"/>
      <c r="G998" s="39"/>
      <c r="H998" s="55" t="str">
        <f>IFERROR(VLOOKUP(G998,#REF!,5,0),"")</f>
        <v/>
      </c>
      <c r="I998" s="1"/>
      <c r="J998" s="1"/>
      <c r="K998" s="1"/>
      <c r="L998" s="58">
        <v>0</v>
      </c>
      <c r="M998" s="58">
        <v>0</v>
      </c>
      <c r="N998" s="59">
        <f t="shared" si="48"/>
        <v>0</v>
      </c>
      <c r="O998" s="50"/>
      <c r="P998" s="51"/>
      <c r="Q998" s="51"/>
      <c r="R998" s="51"/>
      <c r="S998" s="50"/>
      <c r="T998" s="51"/>
      <c r="U998" s="51"/>
      <c r="V998" s="51"/>
      <c r="W998" s="51"/>
      <c r="X998" s="50"/>
      <c r="Y998" s="51"/>
      <c r="Z998" s="63" t="str">
        <f t="shared" si="46"/>
        <v/>
      </c>
      <c r="AA998" s="63" t="str">
        <f t="shared" si="47"/>
        <v/>
      </c>
    </row>
    <row r="999" spans="1:27" ht="17.399999999999999" x14ac:dyDescent="0.3">
      <c r="A999" s="34"/>
      <c r="B999" s="34"/>
      <c r="C999" s="56"/>
      <c r="D999" s="37"/>
      <c r="E999" s="55" t="str">
        <f>IF(D999="","",IFERROR(VLOOKUP(D999,Table3[Name]:Table3[OK],6,0),"Please pick an organisation from the list. If your organisation is not in the list, pick ´New organisation´ from the list, and go to the instructions tab to fill the organisation's details"))</f>
        <v/>
      </c>
      <c r="F999" s="48"/>
      <c r="G999" s="39"/>
      <c r="H999" s="55" t="str">
        <f>IFERROR(VLOOKUP(G999,#REF!,5,0),"")</f>
        <v/>
      </c>
      <c r="I999" s="1"/>
      <c r="J999" s="1"/>
      <c r="K999" s="1"/>
      <c r="L999" s="58">
        <v>0</v>
      </c>
      <c r="M999" s="58">
        <v>0</v>
      </c>
      <c r="N999" s="59">
        <f t="shared" si="48"/>
        <v>0</v>
      </c>
      <c r="O999" s="50"/>
      <c r="P999" s="51"/>
      <c r="Q999" s="51"/>
      <c r="R999" s="51"/>
      <c r="S999" s="50"/>
      <c r="T999" s="51"/>
      <c r="U999" s="51"/>
      <c r="V999" s="51"/>
      <c r="W999" s="51"/>
      <c r="X999" s="50"/>
      <c r="Y999" s="51"/>
      <c r="Z999" s="63" t="str">
        <f t="shared" si="46"/>
        <v/>
      </c>
      <c r="AA999" s="63" t="str">
        <f t="shared" si="47"/>
        <v/>
      </c>
    </row>
    <row r="1000" spans="1:27" ht="17.399999999999999" x14ac:dyDescent="0.3">
      <c r="A1000" s="34"/>
      <c r="B1000" s="56"/>
      <c r="C1000" s="56"/>
      <c r="D1000" s="37"/>
      <c r="E1000" s="55" t="str">
        <f>IF(D1000="","",IFERROR(VLOOKUP(D1000,Table3[Name]:Table3[OK],6,0),"Please pick an organisation from the list. If your organisation is not in the list, pick ´New organisation´ from the list, and go to the instructions tab to fill the organisation's details"))</f>
        <v/>
      </c>
      <c r="F1000" s="48"/>
      <c r="G1000" s="39"/>
      <c r="H1000" s="55" t="str">
        <f>IFERROR(VLOOKUP(G1000,#REF!,5,0),"")</f>
        <v/>
      </c>
      <c r="I1000" s="1"/>
      <c r="J1000" s="1"/>
      <c r="K1000" s="1"/>
      <c r="L1000" s="58">
        <v>0</v>
      </c>
      <c r="M1000" s="58">
        <v>0</v>
      </c>
      <c r="N1000" s="59">
        <f t="shared" si="48"/>
        <v>0</v>
      </c>
      <c r="O1000" s="50"/>
      <c r="P1000" s="51"/>
      <c r="Q1000" s="51"/>
      <c r="R1000" s="51"/>
      <c r="S1000" s="50"/>
      <c r="T1000" s="51"/>
      <c r="U1000" s="51"/>
      <c r="V1000" s="51"/>
      <c r="W1000" s="51"/>
      <c r="X1000" s="50"/>
      <c r="Y1000" s="51"/>
      <c r="Z1000" s="63" t="str">
        <f t="shared" si="46"/>
        <v/>
      </c>
      <c r="AA1000" s="63" t="str">
        <f t="shared" si="47"/>
        <v/>
      </c>
    </row>
  </sheetData>
  <sheetProtection algorithmName="SHA-512" hashValue="4jO9v9esnDpHQoonp1QhJygyEpc/Rz45CkEA3zlT9l2dffy8XCQZgNQK08dosKhKe4err58Q2a3Ocf/RuOXvdw==" saltValue="BCAEuiFa7z0FZu3zZONE4w==" spinCount="100000" sheet="1"/>
  <dataConsolidate/>
  <phoneticPr fontId="17" type="noConversion"/>
  <conditionalFormatting sqref="O3:W1000">
    <cfRule type="expression" dxfId="61" priority="65">
      <formula>$H3="Campaign"</formula>
    </cfRule>
    <cfRule type="expression" dxfId="60" priority="67">
      <formula>OR($H3="Infrastructure",$H3="Mechanism/Advocacy",$H3="Other")</formula>
    </cfRule>
  </conditionalFormatting>
  <conditionalFormatting sqref="Y3:Y1000">
    <cfRule type="expression" dxfId="59" priority="64">
      <formula>$H3="Direct Assistance"</formula>
    </cfRule>
  </conditionalFormatting>
  <conditionalFormatting sqref="O12:W1000">
    <cfRule type="expression" dxfId="58" priority="33">
      <formula>$H12="Campaign"</formula>
    </cfRule>
    <cfRule type="expression" dxfId="57" priority="34">
      <formula>OR($H12="Infrastructure",$H12="Mechanism/Advocacy",$H12="Other")</formula>
    </cfRule>
  </conditionalFormatting>
  <conditionalFormatting sqref="Y12:Y1000">
    <cfRule type="expression" dxfId="56" priority="32">
      <formula>$H12="Direct Assistance"</formula>
    </cfRule>
  </conditionalFormatting>
  <conditionalFormatting sqref="X3:X1000">
    <cfRule type="expression" dxfId="55" priority="19">
      <formula>$Z3="Please type in the target related to the population type in cells N,O, P,Q or R"</formula>
    </cfRule>
    <cfRule type="expression" dxfId="54" priority="28">
      <formula>$AA3="Please type in the TOTAL TARGET in column W"</formula>
    </cfRule>
  </conditionalFormatting>
  <conditionalFormatting sqref="O3:S1000">
    <cfRule type="expression" dxfId="53" priority="73">
      <formula>AND($H3="Direct Assistance",SUM($O3:$S3)&lt;&gt;$X3)</formula>
    </cfRule>
    <cfRule type="expression" dxfId="52" priority="74">
      <formula>$H3="Capacity building"</formula>
    </cfRule>
  </conditionalFormatting>
  <conditionalFormatting sqref="T3:W1000">
    <cfRule type="expression" dxfId="51" priority="75">
      <formula>AND($H3="Direct Assistance",SUM($T3:$W3)&lt;&gt;$X3)</formula>
    </cfRule>
  </conditionalFormatting>
  <conditionalFormatting sqref="X3:X1000">
    <cfRule type="expression" dxfId="50" priority="76">
      <formula>AND($H3="Direct Assistance",SUM($O3:$S3)&lt;&gt;$X3)</formula>
    </cfRule>
    <cfRule type="expression" dxfId="49" priority="77">
      <formula>OR($H3="Infrastructure",$H3="Mechanism/Advocacy",$H3="Other")</formula>
    </cfRule>
  </conditionalFormatting>
  <conditionalFormatting sqref="X3:X1000">
    <cfRule type="expression" dxfId="48" priority="78">
      <formula>AND($H3="Direct Assistance",SUM($T3:$W3)&lt;&gt;$X3)</formula>
    </cfRule>
  </conditionalFormatting>
  <conditionalFormatting sqref="T3:X1000">
    <cfRule type="expression" dxfId="47" priority="79">
      <formula>IF($H3="Capacity Building",IF(SUM($T3:$W3)=0,FALSE,IF(SUM($T3:$W3)=$X3,FALSE,TRUE)),FALSE)</formula>
    </cfRule>
  </conditionalFormatting>
  <conditionalFormatting sqref="X12:X1000">
    <cfRule type="expression" dxfId="46" priority="80">
      <formula>AND($H12="Direct Assistance",SUM($O12:$S12)&lt;&gt;$X12)</formula>
    </cfRule>
    <cfRule type="expression" dxfId="45" priority="81">
      <formula>OR($H12="Infrastructure",$H12="Mechanism/Advocacy",$H12="Other")</formula>
    </cfRule>
  </conditionalFormatting>
  <conditionalFormatting sqref="T12:X1000">
    <cfRule type="expression" dxfId="44" priority="82">
      <formula>IF($H12="Capacity Building",IF(AND($T12="",$U12="",$V12="",$W12=""),FALSE,IF(SUM($T12:$W12)=$X12,FALSE,TRUE)),FALSE)</formula>
    </cfRule>
  </conditionalFormatting>
  <conditionalFormatting sqref="Z3:AA1000">
    <cfRule type="expression" dxfId="43" priority="1">
      <formula>$AA3="Please type in the TOTAL TARGET in column W"</formula>
    </cfRule>
    <cfRule type="expression" dxfId="42" priority="2">
      <formula>$AA3="Please check the age and gender breakdown, the sum of columns S,T,U and V is not matching the total value for column W"</formula>
    </cfRule>
    <cfRule type="expression" dxfId="41" priority="3">
      <formula>$AA3="OK"</formula>
    </cfRule>
  </conditionalFormatting>
  <dataValidations xWindow="133" yWindow="754" count="16">
    <dataValidation type="whole" operator="greaterThanOrEqual" allowBlank="1" showInputMessage="1" showErrorMessage="1" sqref="T1001:T1048576 N1001:N1048576 Y1001:AA1048576" xr:uid="{F2886E76-58A3-4CE4-BD71-8C0E102D9EEE}">
      <formula1>0</formula1>
    </dataValidation>
    <dataValidation type="list" allowBlank="1" showInputMessage="1" showErrorMessage="1" sqref="K3:K1000" xr:uid="{156D517B-1A48-4306-B5A2-47252822A898}">
      <formula1>"Yes,No"</formula1>
    </dataValidation>
    <dataValidation allowBlank="1" showInputMessage="1" showErrorMessage="1" errorTitle="Country error" error="Please select a country from the list." sqref="C1001:C1048576" xr:uid="{3F783709-F804-481C-A9E7-5B8A9E86BA63}"/>
    <dataValidation allowBlank="1" showInputMessage="1" showErrorMessage="1" prompt="Do not fill manually. The indicator type will be displayed automatically" sqref="H3:H1000" xr:uid="{FFB0460B-A961-4D0D-8AA8-3C04D88419D0}"/>
    <dataValidation type="list" allowBlank="1" showInputMessage="1" showErrorMessage="1" sqref="L1001:L1048576" xr:uid="{D6E7C908-4362-4472-BDAA-72D4AD0D87A1}">
      <formula1>#REF!</formula1>
    </dataValidation>
    <dataValidation allowBlank="1" showInputMessage="1" showErrorMessage="1" errorTitle="Wrong organisation name" error="Please pick an organisation from the list. If your organisation is not in the list, pick &quot;New organisation&quot; from the list, and go to the instructions tab to fill the organisation's details" sqref="E3:E1000" xr:uid="{270079A3-DD5A-4230-B7DA-9BB024BEAE06}"/>
    <dataValidation allowBlank="1" showInputMessage="1" errorTitle="Indicador" sqref="Z3:Z1000" xr:uid="{D6821F35-370E-40B2-89B1-975FB4725158}"/>
    <dataValidation type="decimal" allowBlank="1" showInputMessage="1" showErrorMessage="1" errorTitle="BUDGET ERROR" error="Please enter a number" sqref="L9:L1000 L3:M8 M9" xr:uid="{057A4B1D-E1F1-4CD8-89A7-F8D4F633D40B}">
      <formula1>0</formula1>
      <formula2>1E+28</formula2>
    </dataValidation>
    <dataValidation type="decimal" allowBlank="1" showInputMessage="1" showErrorMessage="1" errorTitle="BUDGET ERROR" error="Please enter a number" sqref="M10:M1000" xr:uid="{D9B9E047-D6EA-4182-9F38-92188D6A248D}">
      <formula1>0</formula1>
      <formula2>1000000000000000000</formula2>
    </dataValidation>
    <dataValidation type="whole" operator="greaterThanOrEqual" allowBlank="1" showInputMessage="1" showErrorMessage="1" prompt="The Total budget will be automatically calculated with a sum of the two other budget columns" sqref="N3:N1000" xr:uid="{4AF1221D-BFB9-4C78-9DE0-087465C44187}">
      <formula1>0</formula1>
    </dataValidation>
    <dataValidation type="list" allowBlank="1" showInputMessage="1" showErrorMessage="1" errorTitle="Country error" error="Please select a country from the list." prompt="Please select an Admin1 option from the dropdown list" sqref="C3:C1000" xr:uid="{53BDC295-6671-4DF4-8C47-49974A1EFE34}">
      <formula1>OFFSET(CountryInicio, MATCH(B3,Country,0)-1,1,COUNTIF(Country,B3),1)</formula1>
    </dataValidation>
    <dataValidation type="list" allowBlank="1" showInputMessage="1" showErrorMessage="1" errorTitle="Country error" error="Please select a country from the list." sqref="B1001:B1048576" xr:uid="{702716BF-8237-4D1F-94C7-EA0FBDD3805D}">
      <formula1>CountryList</formula1>
    </dataValidation>
    <dataValidation type="list" allowBlank="1" showInputMessage="1" showErrorMessage="1" errorTitle="Country error" error="Please select a country from the list." prompt="Please select a country from the list." sqref="B4:B1000" xr:uid="{01879A17-092E-40AC-A62B-C3F74E08D942}">
      <formula1>CountryList</formula1>
    </dataValidation>
    <dataValidation type="list" allowBlank="1" showInputMessage="1" showErrorMessage="1" sqref="A3:A1000" xr:uid="{8F0E0AC4-69B1-4361-8C5C-BD491D21E589}">
      <formula1>year</formula1>
    </dataValidation>
    <dataValidation type="list" allowBlank="1" showInputMessage="1" showErrorMessage="1" sqref="F3:F1048576" xr:uid="{0807A34D-CCE3-47E5-A235-E090F7A20649}">
      <formula1>SectorList</formula1>
    </dataValidation>
    <dataValidation type="list" allowBlank="1" showInputMessage="1" showErrorMessage="1" errorTitle="Sector Error" error="Please select a sector, sub-sector or working grup from the dropdown menu." prompt="Please select an indicator from the list" sqref="G3:G1048576" xr:uid="{5B9D8428-A31D-41E8-81D5-449B9800872F}">
      <formula1>OFFSET(Sector2, MATCH(F3,Sector3,0)-1,2,COUNTIF(Sector3,F3),1)</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xWindow="133" yWindow="754" count="8">
        <x14:dataValidation type="list" allowBlank="1" showInputMessage="1" showErrorMessage="1" errorTitle="Country error" error="Please select a country from the list." prompt="Please select a Country from the dropdown list_x000a_" xr:uid="{7350DCF7-01EE-4C0D-9577-8D221685C65A}">
          <x14:formula1>
            <xm:f>CountryAdmin1!$E$2:$E$19</xm:f>
          </x14:formula1>
          <xm:sqref>B3</xm:sqref>
        </x14:dataValidation>
        <x14:dataValidation type="custom" allowBlank="1" showInputMessage="1" showErrorMessage="1" errorTitle="Target Error" error="The type of indicator you chose does not allow you to insert data here. Please revise the indicator type you chose or fill in the other columns that refer to people._x000a__x000a_Please enter whole numbers only!!!" xr:uid="{F9988115-58FC-4BBE-BB07-E2180E0EA378}">
          <x14:formula1>
            <xm:f>ISNUMBER(FIND(COLUMN(),VLOOKUP($H3,Indicator_type!$U$22:$V$27,2,0)))</xm:f>
          </x14:formula1>
          <xm:sqref>Y3:Y1000</xm:sqref>
        </x14:dataValidation>
        <x14:dataValidation type="custom" allowBlank="1" showInputMessage="1" showErrorMessage="1" errorTitle="Target error" error="The type of indicator you chose does not allow you to insert people as target. Please revised the indicator type you chose or fill in column X &quot;Total Target (other than PiN or persons)&quot;_x000a__x000a_Please enter whole numbers only!!!" xr:uid="{868FBEF8-D970-4E8B-B200-C74E94621894}">
          <x14:formula1>
            <xm:f>AND(ISNUMBER(FIND(COLUMN(),VLOOKUP($H3,Indicator_type!$U$22:$V$27,2,0))),ISNUMBER(O3))</xm:f>
          </x14:formula1>
          <xm:sqref>O3:O1000</xm:sqref>
        </x14:dataValidation>
        <x14:dataValidation type="custom" allowBlank="1" showInputMessage="1" showErrorMessage="1" errorTitle="TARGET ERROR" error="The type of indicator you chose does not allow you to insert people as target. Please revised the indicator type you chose or fill in column X &quot;Total Target (other than PiN or persons)&quot;_x000a__x000a_Please enter whole numbers only!!!" xr:uid="{BD250FF2-3E37-471D-9AD0-FB54D9A8EC59}">
          <x14:formula1>
            <xm:f>AND(ISNUMBER(P3),ISNUMBER(FIND(COLUMN(),VLOOKUP($H3,Indicator_type!$U$22:$V$27,2,0))))</xm:f>
          </x14:formula1>
          <xm:sqref>T3:T1000 P3:P1000 V3:W1000</xm:sqref>
        </x14:dataValidation>
        <x14:dataValidation type="custom" allowBlank="1" showInputMessage="1" showErrorMessage="1" errorTitle="Indicador" error="The type of indicator you chose does not allow you to insert people as target. Please revised the indicator type you chose or fill in column X &quot;Total Target (other than PiN or persons)&quot;_x000a__x000a_Please enter whole numbers only!!!" xr:uid="{0FFD59A6-D0A9-4D0B-8160-95B72D0584F2}">
          <x14:formula1>
            <xm:f>AND(ISNUMBER(Q3),ISNUMBER(FIND(COLUMN(),VLOOKUP($H3,Indicator_type!$U$22:$V$27,2,0))))</xm:f>
          </x14:formula1>
          <xm:sqref>U3:U1000 Q3:S1000</xm:sqref>
        </x14:dataValidation>
        <x14:dataValidation type="custom" allowBlank="1" showInputMessage="1" showErrorMessage="1" errorTitle="Target Error" error="The type of indicator you chose does not allow you to insert people as target. Please revise the indicator type you chose or fill in column X &quot;Total Target (other than PiN or persons)&quot;_x000a__x000a_Please enter whole numbers only!!!" xr:uid="{B5327397-ACCD-4426-95B9-01BD80CD14B2}">
          <x14:formula1>
            <xm:f>AND(ISNUMBER(X3),ISNUMBER(FIND(COLUMN(),VLOOKUP($H3,Indicator_type!$U$22:$V$27,2,0))))</xm:f>
          </x14:formula1>
          <xm:sqref>X3:X1000</xm:sqref>
        </x14:dataValidation>
        <x14:dataValidation type="list" allowBlank="1" showInputMessage="1" showErrorMessage="1" xr:uid="{4F8F95C3-387A-4DB7-810D-954FB14CBC9C}">
          <x14:formula1>
            <xm:f>Partners!$B$2:$B$15</xm:f>
          </x14:formula1>
          <xm:sqref>AH3</xm:sqref>
        </x14:dataValidation>
        <x14:dataValidation type="list" errorStyle="warning" allowBlank="1" showInputMessage="1" errorTitle="Wrong organisation name" error="Please pick an organisation from the list. If your organisation is not in the list, pick &quot;New organisation&quot; from the list, and go to the instructions tab to fill the organisation's details" xr:uid="{501CED04-D6AB-4608-9BFB-CB130CDC7474}">
          <x14:formula1>
            <xm:f>_xlfn.ANCHORARRAY(Partners!$H2)</xm:f>
          </x14:formula1>
          <xm:sqref>D3:D1000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3" tint="0.39997558519241921"/>
  </sheetPr>
  <dimension ref="A1:O52"/>
  <sheetViews>
    <sheetView topLeftCell="B1" zoomScaleNormal="100" workbookViewId="0">
      <selection activeCell="C20" sqref="C20"/>
    </sheetView>
  </sheetViews>
  <sheetFormatPr defaultColWidth="55.88671875" defaultRowHeight="14.4" x14ac:dyDescent="0.3"/>
  <cols>
    <col min="1" max="1" width="18" customWidth="1"/>
    <col min="3" max="3" width="76.88671875" customWidth="1"/>
  </cols>
  <sheetData>
    <row r="1" spans="1:14" x14ac:dyDescent="0.3">
      <c r="A1" s="3"/>
      <c r="B1" s="9"/>
      <c r="C1" s="102" t="s">
        <v>556</v>
      </c>
      <c r="D1" s="4"/>
      <c r="E1" s="4"/>
      <c r="F1" s="4"/>
      <c r="G1" s="4"/>
      <c r="H1" s="4"/>
      <c r="I1" s="4"/>
      <c r="J1" s="4"/>
      <c r="K1" s="4"/>
      <c r="L1" s="4"/>
      <c r="M1" s="4"/>
      <c r="N1" s="4"/>
    </row>
    <row r="2" spans="1:14" x14ac:dyDescent="0.3">
      <c r="A2" s="3"/>
      <c r="B2" s="9"/>
      <c r="C2" s="103"/>
      <c r="D2" s="4"/>
      <c r="E2" s="4"/>
      <c r="F2" s="4"/>
      <c r="G2" s="4"/>
      <c r="H2" s="4"/>
      <c r="I2" s="4"/>
      <c r="J2" s="4"/>
      <c r="K2" s="5" t="s">
        <v>0</v>
      </c>
      <c r="L2" s="4"/>
      <c r="M2" s="4"/>
      <c r="N2" s="4"/>
    </row>
    <row r="3" spans="1:14" x14ac:dyDescent="0.3">
      <c r="A3" s="3"/>
      <c r="B3" s="9"/>
      <c r="C3" s="103"/>
      <c r="D3" s="4"/>
      <c r="E3" s="4"/>
      <c r="F3" s="4"/>
      <c r="G3" s="4"/>
      <c r="H3" s="4"/>
      <c r="I3" s="4"/>
      <c r="J3" s="4"/>
      <c r="K3" s="4"/>
      <c r="L3" s="4"/>
      <c r="M3" s="4"/>
      <c r="N3" s="4"/>
    </row>
    <row r="4" spans="1:14" ht="54.6" customHeight="1" x14ac:dyDescent="0.3">
      <c r="A4" s="3"/>
      <c r="B4" s="3"/>
      <c r="C4" s="103"/>
      <c r="D4" s="4"/>
      <c r="E4" s="4"/>
      <c r="F4" s="4"/>
      <c r="G4" s="4"/>
      <c r="H4" s="4"/>
      <c r="I4" s="4"/>
      <c r="J4" s="4"/>
      <c r="K4" s="4"/>
      <c r="L4" s="4"/>
      <c r="M4" s="4"/>
      <c r="N4" s="4"/>
    </row>
    <row r="5" spans="1:14" ht="28.8" x14ac:dyDescent="0.3">
      <c r="A5" s="3"/>
      <c r="B5" s="3"/>
      <c r="C5" s="21" t="s">
        <v>576</v>
      </c>
      <c r="D5" s="4"/>
      <c r="E5" s="4"/>
      <c r="F5" s="4"/>
      <c r="G5" s="4"/>
      <c r="H5" s="4"/>
      <c r="I5" s="4"/>
      <c r="J5" s="4"/>
      <c r="K5" s="4"/>
      <c r="L5" s="4"/>
      <c r="M5" s="4"/>
      <c r="N5" s="4"/>
    </row>
    <row r="6" spans="1:14" x14ac:dyDescent="0.3">
      <c r="A6" s="3"/>
      <c r="B6" s="13" t="s">
        <v>1</v>
      </c>
      <c r="C6" s="32"/>
      <c r="D6" s="10"/>
      <c r="E6" s="4"/>
      <c r="F6" s="4"/>
      <c r="G6" s="4"/>
      <c r="H6" s="4"/>
      <c r="I6" s="4"/>
      <c r="J6" s="4"/>
      <c r="K6" s="4"/>
      <c r="L6" s="4"/>
      <c r="M6" s="4"/>
      <c r="N6" s="4"/>
    </row>
    <row r="7" spans="1:14" x14ac:dyDescent="0.3">
      <c r="A7" s="3"/>
      <c r="B7" s="13"/>
      <c r="C7" s="4"/>
      <c r="D7" s="4"/>
      <c r="E7" s="4"/>
      <c r="F7" s="4"/>
      <c r="G7" s="4"/>
      <c r="H7" s="4"/>
      <c r="I7" s="4"/>
      <c r="J7" s="4"/>
      <c r="K7" s="4"/>
      <c r="L7" s="4"/>
      <c r="M7" s="4"/>
      <c r="N7" s="4"/>
    </row>
    <row r="8" spans="1:14" x14ac:dyDescent="0.3">
      <c r="A8" s="3"/>
      <c r="B8" s="13" t="s">
        <v>2</v>
      </c>
      <c r="C8" s="20"/>
      <c r="D8" s="4"/>
      <c r="E8" s="4"/>
      <c r="F8" s="4"/>
      <c r="G8" s="4"/>
      <c r="H8" s="4"/>
      <c r="I8" s="4"/>
      <c r="J8" s="4"/>
      <c r="K8" s="4"/>
      <c r="L8" s="4"/>
      <c r="M8" s="4"/>
      <c r="N8" s="4"/>
    </row>
    <row r="9" spans="1:14" x14ac:dyDescent="0.3">
      <c r="A9" s="3"/>
      <c r="B9" s="13" t="s">
        <v>3</v>
      </c>
      <c r="C9" s="20"/>
      <c r="D9" s="4"/>
      <c r="E9" s="4"/>
      <c r="F9" s="4"/>
      <c r="G9" s="4"/>
      <c r="H9" s="4"/>
      <c r="I9" s="4"/>
      <c r="J9" s="4"/>
      <c r="K9" s="4"/>
      <c r="L9" s="4"/>
      <c r="M9" s="4"/>
      <c r="N9" s="4"/>
    </row>
    <row r="10" spans="1:14" x14ac:dyDescent="0.3">
      <c r="A10" s="3"/>
      <c r="B10" s="13" t="s">
        <v>4</v>
      </c>
      <c r="C10" s="20"/>
      <c r="D10" s="4"/>
      <c r="E10" s="4"/>
      <c r="F10" s="4"/>
      <c r="G10" s="4"/>
      <c r="H10" s="4"/>
      <c r="I10" s="4"/>
      <c r="J10" s="4"/>
      <c r="K10" s="4"/>
      <c r="L10" s="4"/>
      <c r="M10" s="4"/>
      <c r="N10" s="4"/>
    </row>
    <row r="11" spans="1:14" x14ac:dyDescent="0.3">
      <c r="A11" s="3"/>
      <c r="B11" s="13" t="s">
        <v>5</v>
      </c>
      <c r="C11" s="20"/>
      <c r="D11" s="4"/>
      <c r="E11" s="4"/>
      <c r="F11" s="4"/>
      <c r="G11" s="4"/>
      <c r="H11" s="4"/>
      <c r="I11" s="4"/>
      <c r="J11" s="4"/>
      <c r="K11" s="4"/>
      <c r="L11" s="4"/>
      <c r="M11" s="4"/>
      <c r="N11" s="4"/>
    </row>
    <row r="12" spans="1:14" x14ac:dyDescent="0.3">
      <c r="A12" s="3"/>
      <c r="B12" s="13"/>
      <c r="C12" s="4"/>
      <c r="D12" s="4"/>
      <c r="E12" s="4"/>
      <c r="F12" s="4"/>
      <c r="G12" s="4"/>
      <c r="H12" s="4"/>
      <c r="I12" s="4"/>
      <c r="J12" s="4"/>
      <c r="K12" s="4"/>
      <c r="L12" s="4"/>
      <c r="M12" s="4"/>
      <c r="N12" s="4"/>
    </row>
    <row r="13" spans="1:14" x14ac:dyDescent="0.3">
      <c r="A13" s="3"/>
      <c r="B13" s="13" t="s">
        <v>6</v>
      </c>
      <c r="C13" s="20"/>
      <c r="D13" s="4"/>
      <c r="E13" s="4"/>
      <c r="F13" s="4"/>
      <c r="G13" s="4"/>
      <c r="H13" s="4"/>
      <c r="I13" s="4"/>
      <c r="J13" s="4"/>
      <c r="K13" s="4"/>
      <c r="L13" s="4"/>
      <c r="M13" s="4"/>
      <c r="N13" s="4"/>
    </row>
    <row r="14" spans="1:14" x14ac:dyDescent="0.3">
      <c r="A14" s="3"/>
      <c r="B14" s="19" t="s">
        <v>557</v>
      </c>
      <c r="C14" s="20"/>
      <c r="D14" s="4"/>
      <c r="E14" s="4"/>
      <c r="F14" s="4"/>
      <c r="G14" s="4"/>
      <c r="H14" s="4"/>
      <c r="I14" s="4"/>
      <c r="J14" s="4"/>
      <c r="K14" s="4"/>
      <c r="L14" s="4"/>
      <c r="M14" s="4"/>
      <c r="N14" s="4"/>
    </row>
    <row r="15" spans="1:14" x14ac:dyDescent="0.3">
      <c r="A15" s="3"/>
      <c r="B15" s="14"/>
      <c r="C15" s="14"/>
      <c r="D15" s="4"/>
      <c r="E15" s="4"/>
      <c r="F15" s="4"/>
      <c r="G15" s="4"/>
      <c r="H15" s="4"/>
      <c r="I15" s="4"/>
      <c r="J15" s="4"/>
      <c r="K15" s="4"/>
      <c r="L15" s="4"/>
      <c r="M15" s="4"/>
      <c r="N15" s="4"/>
    </row>
    <row r="16" spans="1:14" x14ac:dyDescent="0.3">
      <c r="A16" s="3"/>
      <c r="B16" s="15" t="s">
        <v>7</v>
      </c>
      <c r="C16" s="15" t="s">
        <v>8</v>
      </c>
      <c r="D16" s="4"/>
      <c r="E16" s="4"/>
      <c r="F16" s="4"/>
      <c r="G16" s="4"/>
      <c r="H16" s="4"/>
      <c r="I16" s="4"/>
      <c r="J16" s="4"/>
      <c r="K16" s="4"/>
      <c r="L16" s="4"/>
      <c r="M16" s="4"/>
      <c r="N16" s="4"/>
    </row>
    <row r="17" spans="1:14" x14ac:dyDescent="0.3">
      <c r="A17" s="104" t="s">
        <v>910</v>
      </c>
      <c r="B17" s="6" t="s">
        <v>1216</v>
      </c>
      <c r="C17" s="11" t="s">
        <v>1234</v>
      </c>
      <c r="D17" s="4"/>
      <c r="E17" s="4"/>
      <c r="F17" s="4"/>
      <c r="G17" s="4"/>
      <c r="H17" s="4"/>
      <c r="I17" s="4"/>
      <c r="J17" s="4"/>
      <c r="K17" s="4"/>
      <c r="L17" s="4"/>
      <c r="M17" s="4"/>
      <c r="N17" s="4"/>
    </row>
    <row r="18" spans="1:14" x14ac:dyDescent="0.3">
      <c r="A18" s="104"/>
      <c r="B18" s="6" t="s">
        <v>9</v>
      </c>
      <c r="C18" s="11" t="s">
        <v>10</v>
      </c>
      <c r="D18" s="4"/>
      <c r="E18" s="4"/>
      <c r="F18" s="4"/>
      <c r="G18" s="4"/>
      <c r="H18" s="4"/>
      <c r="I18" s="4"/>
      <c r="J18" s="4"/>
      <c r="K18" s="4"/>
      <c r="L18" s="4"/>
      <c r="M18" s="4"/>
      <c r="N18" s="4"/>
    </row>
    <row r="19" spans="1:14" x14ac:dyDescent="0.3">
      <c r="A19" s="104"/>
      <c r="B19" s="6" t="s">
        <v>90</v>
      </c>
      <c r="C19" s="11" t="s">
        <v>903</v>
      </c>
      <c r="D19" s="4"/>
      <c r="E19" s="4"/>
      <c r="F19" s="4"/>
      <c r="G19" s="4"/>
      <c r="H19" s="4"/>
      <c r="I19" s="4"/>
      <c r="J19" s="4"/>
      <c r="K19" s="4"/>
      <c r="L19" s="4"/>
      <c r="M19" s="4"/>
      <c r="N19" s="4"/>
    </row>
    <row r="20" spans="1:14" ht="57.6" x14ac:dyDescent="0.3">
      <c r="A20" s="27" t="s">
        <v>911</v>
      </c>
      <c r="B20" s="6" t="s">
        <v>22</v>
      </c>
      <c r="C20" s="11" t="s">
        <v>905</v>
      </c>
      <c r="D20" s="4"/>
      <c r="E20" s="4"/>
      <c r="F20" s="4"/>
      <c r="G20" s="4"/>
      <c r="H20" s="4"/>
      <c r="I20" s="4"/>
      <c r="J20" s="4"/>
      <c r="K20" s="4"/>
      <c r="L20" s="4"/>
      <c r="M20" s="4"/>
      <c r="N20" s="4"/>
    </row>
    <row r="21" spans="1:14" x14ac:dyDescent="0.3">
      <c r="A21" s="104" t="s">
        <v>912</v>
      </c>
      <c r="B21" s="6" t="s">
        <v>23</v>
      </c>
      <c r="C21" s="11" t="s">
        <v>578</v>
      </c>
      <c r="D21" s="4"/>
      <c r="E21" s="4"/>
      <c r="F21" s="4"/>
      <c r="G21" s="4"/>
      <c r="H21" s="4"/>
      <c r="I21" s="4"/>
      <c r="J21" s="4"/>
      <c r="K21" s="4"/>
      <c r="L21" s="4"/>
      <c r="M21" s="4"/>
      <c r="N21" s="4"/>
    </row>
    <row r="22" spans="1:14" ht="43.2" x14ac:dyDescent="0.3">
      <c r="A22" s="104"/>
      <c r="B22" s="6" t="s">
        <v>545</v>
      </c>
      <c r="C22" s="11" t="s">
        <v>11</v>
      </c>
      <c r="D22" s="4"/>
      <c r="E22" s="4"/>
      <c r="F22" s="4"/>
      <c r="G22" s="4"/>
      <c r="H22" s="4"/>
      <c r="I22" s="4"/>
      <c r="J22" s="4"/>
      <c r="K22" s="4"/>
      <c r="L22" s="4"/>
      <c r="M22" s="4"/>
      <c r="N22" s="4"/>
    </row>
    <row r="23" spans="1:14" ht="57.6" x14ac:dyDescent="0.3">
      <c r="A23" s="104"/>
      <c r="B23" s="28" t="s">
        <v>546</v>
      </c>
      <c r="C23" s="29" t="s">
        <v>906</v>
      </c>
      <c r="D23" s="4"/>
      <c r="E23" s="4"/>
      <c r="F23" s="4"/>
      <c r="G23" s="4"/>
      <c r="H23" s="4"/>
      <c r="I23" s="4"/>
      <c r="J23" s="4"/>
      <c r="K23" s="4"/>
      <c r="L23" s="4"/>
      <c r="M23" s="4"/>
      <c r="N23" s="4"/>
    </row>
    <row r="24" spans="1:14" x14ac:dyDescent="0.3">
      <c r="A24" s="104"/>
      <c r="B24" s="6" t="s">
        <v>12</v>
      </c>
      <c r="C24" s="11" t="s">
        <v>13</v>
      </c>
      <c r="D24" s="4"/>
      <c r="E24" s="4"/>
      <c r="F24" s="4"/>
      <c r="G24" s="4"/>
      <c r="H24" s="4"/>
      <c r="I24" s="4"/>
      <c r="J24" s="4"/>
      <c r="K24" s="4"/>
      <c r="L24" s="4"/>
      <c r="M24" s="4"/>
      <c r="N24" s="4"/>
    </row>
    <row r="25" spans="1:14" ht="43.2" x14ac:dyDescent="0.3">
      <c r="A25" s="104"/>
      <c r="B25" s="6" t="s">
        <v>24</v>
      </c>
      <c r="C25" s="11" t="s">
        <v>907</v>
      </c>
      <c r="D25" s="4"/>
      <c r="E25" s="4"/>
      <c r="F25" s="4"/>
      <c r="G25" s="4"/>
      <c r="H25" s="4"/>
      <c r="I25" s="4"/>
      <c r="J25" s="4"/>
      <c r="K25" s="4"/>
      <c r="L25" s="4"/>
      <c r="M25" s="4"/>
      <c r="N25" s="4"/>
    </row>
    <row r="26" spans="1:14" ht="43.2" x14ac:dyDescent="0.3">
      <c r="A26" s="104"/>
      <c r="B26" s="6" t="s">
        <v>25</v>
      </c>
      <c r="C26" s="11" t="s">
        <v>908</v>
      </c>
      <c r="D26" s="4"/>
      <c r="E26" s="4"/>
      <c r="F26" s="4"/>
      <c r="G26" s="4"/>
      <c r="H26" s="4"/>
      <c r="I26" s="4"/>
      <c r="J26" s="4"/>
      <c r="K26" s="4"/>
      <c r="L26" s="4"/>
      <c r="M26" s="4"/>
      <c r="N26" s="4"/>
    </row>
    <row r="27" spans="1:14" x14ac:dyDescent="0.3">
      <c r="A27" s="104"/>
      <c r="B27" s="6" t="s">
        <v>547</v>
      </c>
      <c r="C27" s="11" t="s">
        <v>572</v>
      </c>
      <c r="D27" s="4"/>
      <c r="E27" s="4"/>
      <c r="F27" s="4"/>
      <c r="G27" s="4"/>
      <c r="H27" s="4"/>
      <c r="I27" s="4"/>
      <c r="J27" s="4"/>
      <c r="K27" s="4"/>
      <c r="L27" s="4"/>
      <c r="M27" s="4"/>
      <c r="N27" s="4"/>
    </row>
    <row r="28" spans="1:14" ht="28.8" x14ac:dyDescent="0.3">
      <c r="A28" s="104" t="s">
        <v>913</v>
      </c>
      <c r="B28" s="24" t="s">
        <v>14</v>
      </c>
      <c r="C28" s="11" t="s">
        <v>15</v>
      </c>
      <c r="D28" s="4"/>
      <c r="E28" s="4"/>
      <c r="F28" s="4"/>
      <c r="G28" s="4"/>
      <c r="H28" s="4"/>
      <c r="I28" s="4"/>
      <c r="J28" s="4"/>
      <c r="K28" s="4"/>
      <c r="L28" s="4"/>
      <c r="M28" s="4"/>
      <c r="N28" s="4"/>
    </row>
    <row r="29" spans="1:14" ht="43.2" x14ac:dyDescent="0.3">
      <c r="A29" s="104"/>
      <c r="B29" s="24" t="s">
        <v>16</v>
      </c>
      <c r="C29" s="25" t="s">
        <v>909</v>
      </c>
      <c r="D29" s="4"/>
      <c r="E29" s="4"/>
      <c r="F29" s="4"/>
      <c r="G29" s="4"/>
      <c r="H29" s="4"/>
      <c r="I29" s="4"/>
      <c r="J29" s="4"/>
      <c r="K29" s="4"/>
      <c r="L29" s="4"/>
      <c r="M29" s="4"/>
      <c r="N29" s="4"/>
    </row>
    <row r="30" spans="1:14" x14ac:dyDescent="0.3">
      <c r="A30" s="104"/>
      <c r="B30" s="30" t="s">
        <v>26</v>
      </c>
      <c r="C30" s="31" t="s">
        <v>915</v>
      </c>
      <c r="D30" s="4"/>
      <c r="E30" s="4"/>
      <c r="F30" s="4"/>
      <c r="G30" s="4"/>
      <c r="H30" s="4"/>
      <c r="I30" s="4"/>
      <c r="J30" s="4"/>
      <c r="K30" s="4"/>
      <c r="L30" s="4"/>
      <c r="M30" s="4"/>
      <c r="N30" s="4"/>
    </row>
    <row r="31" spans="1:14" ht="43.2" x14ac:dyDescent="0.3">
      <c r="A31" s="104" t="s">
        <v>914</v>
      </c>
      <c r="B31" s="6" t="s">
        <v>548</v>
      </c>
      <c r="C31" s="11" t="s">
        <v>579</v>
      </c>
      <c r="D31" s="4"/>
      <c r="E31" s="4"/>
      <c r="F31" s="4"/>
      <c r="G31" s="4"/>
      <c r="H31" s="4"/>
      <c r="I31" s="4"/>
      <c r="J31" s="4"/>
      <c r="K31" s="4"/>
      <c r="L31" s="4"/>
      <c r="M31" s="4"/>
      <c r="N31" s="4"/>
    </row>
    <row r="32" spans="1:14" ht="28.8" x14ac:dyDescent="0.3">
      <c r="A32" s="104"/>
      <c r="B32" s="6" t="s">
        <v>549</v>
      </c>
      <c r="C32" s="11" t="s">
        <v>575</v>
      </c>
      <c r="D32" s="4"/>
      <c r="E32" s="4"/>
      <c r="F32" s="4"/>
      <c r="G32" s="4"/>
      <c r="H32" s="4"/>
      <c r="I32" s="4"/>
      <c r="J32" s="4"/>
      <c r="K32" s="4"/>
      <c r="L32" s="4"/>
      <c r="M32" s="4"/>
      <c r="N32" s="4"/>
    </row>
    <row r="33" spans="1:15" ht="28.8" x14ac:dyDescent="0.3">
      <c r="A33" s="104"/>
      <c r="B33" s="6" t="s">
        <v>18</v>
      </c>
      <c r="C33" s="11" t="s">
        <v>580</v>
      </c>
      <c r="D33" s="4"/>
      <c r="E33" s="4"/>
      <c r="F33" s="4"/>
      <c r="G33" s="4"/>
      <c r="H33" s="4"/>
      <c r="I33" s="4"/>
      <c r="J33" s="4"/>
      <c r="K33" s="4"/>
      <c r="L33" s="4"/>
      <c r="M33" s="4"/>
      <c r="N33" s="4"/>
    </row>
    <row r="34" spans="1:15" ht="30" customHeight="1" x14ac:dyDescent="0.3">
      <c r="A34" s="104"/>
      <c r="B34" s="6" t="s">
        <v>19</v>
      </c>
      <c r="C34" s="11" t="s">
        <v>581</v>
      </c>
      <c r="D34" s="4"/>
      <c r="E34" s="4"/>
      <c r="F34" s="4"/>
      <c r="G34" s="4"/>
      <c r="H34" s="4"/>
      <c r="I34" s="4"/>
      <c r="J34" s="4"/>
      <c r="K34" s="4"/>
      <c r="L34" s="4"/>
      <c r="M34" s="4"/>
      <c r="N34" s="4"/>
    </row>
    <row r="35" spans="1:15" ht="28.8" x14ac:dyDescent="0.3">
      <c r="A35" s="104"/>
      <c r="B35" s="6" t="s">
        <v>20</v>
      </c>
      <c r="C35" s="11" t="s">
        <v>582</v>
      </c>
      <c r="D35" s="4"/>
      <c r="E35" s="4"/>
      <c r="F35" s="4"/>
      <c r="G35" s="4"/>
      <c r="H35" s="4"/>
      <c r="I35" s="4"/>
      <c r="J35" s="4"/>
      <c r="K35" s="4"/>
      <c r="L35" s="4"/>
      <c r="M35" s="4"/>
      <c r="N35" s="4"/>
    </row>
    <row r="36" spans="1:15" ht="28.8" x14ac:dyDescent="0.3">
      <c r="A36" s="104"/>
      <c r="B36" s="6" t="s">
        <v>550</v>
      </c>
      <c r="C36" s="11" t="s">
        <v>573</v>
      </c>
      <c r="D36" s="4"/>
      <c r="E36" s="4"/>
      <c r="F36" s="4"/>
      <c r="G36" s="4"/>
      <c r="H36" s="4"/>
      <c r="I36" s="4"/>
      <c r="J36" s="4"/>
      <c r="K36" s="4"/>
      <c r="L36" s="4"/>
      <c r="M36" s="4"/>
      <c r="N36" s="4"/>
    </row>
    <row r="37" spans="1:15" ht="28.8" x14ac:dyDescent="0.3">
      <c r="A37" s="104"/>
      <c r="B37" s="6" t="s">
        <v>551</v>
      </c>
      <c r="C37" s="11" t="s">
        <v>574</v>
      </c>
      <c r="D37" s="4"/>
      <c r="E37" s="4"/>
      <c r="F37" s="4"/>
      <c r="G37" s="4"/>
      <c r="H37" s="4"/>
      <c r="I37" s="4"/>
      <c r="J37" s="4"/>
      <c r="K37" s="4"/>
      <c r="L37" s="4"/>
      <c r="M37" s="4"/>
      <c r="N37" s="4"/>
      <c r="O37" s="8"/>
    </row>
    <row r="38" spans="1:15" ht="28.8" x14ac:dyDescent="0.3">
      <c r="A38" s="104"/>
      <c r="B38" s="6" t="s">
        <v>552</v>
      </c>
      <c r="C38" s="11" t="s">
        <v>577</v>
      </c>
      <c r="D38" s="4"/>
      <c r="E38" s="4"/>
      <c r="F38" s="4"/>
      <c r="G38" s="4"/>
      <c r="H38" s="4"/>
      <c r="I38" s="4"/>
      <c r="J38" s="4"/>
      <c r="K38" s="4"/>
      <c r="L38" s="4"/>
      <c r="M38" s="4"/>
      <c r="N38" s="4"/>
    </row>
    <row r="39" spans="1:15" ht="28.8" x14ac:dyDescent="0.3">
      <c r="A39" s="104"/>
      <c r="B39" s="6" t="s">
        <v>553</v>
      </c>
      <c r="C39" s="11" t="s">
        <v>583</v>
      </c>
      <c r="D39" s="4"/>
      <c r="E39" s="4"/>
      <c r="F39" s="4"/>
      <c r="G39" s="4"/>
      <c r="H39" s="4"/>
      <c r="I39" s="4"/>
      <c r="J39" s="4"/>
      <c r="K39" s="4"/>
      <c r="L39" s="4"/>
      <c r="M39" s="4"/>
      <c r="N39" s="4"/>
    </row>
    <row r="40" spans="1:15" ht="28.8" x14ac:dyDescent="0.3">
      <c r="A40" s="104"/>
      <c r="B40" s="6" t="s">
        <v>554</v>
      </c>
      <c r="C40" s="11" t="s">
        <v>584</v>
      </c>
      <c r="D40" s="4"/>
      <c r="E40" s="4"/>
      <c r="F40" s="4"/>
      <c r="G40" s="4"/>
      <c r="H40" s="4"/>
      <c r="I40" s="4"/>
      <c r="J40" s="4"/>
      <c r="K40" s="4"/>
      <c r="L40" s="4"/>
      <c r="M40" s="4"/>
      <c r="N40" s="4"/>
    </row>
    <row r="41" spans="1:15" x14ac:dyDescent="0.3">
      <c r="A41" s="104"/>
      <c r="B41" s="6" t="s">
        <v>21</v>
      </c>
      <c r="C41" s="11" t="s">
        <v>904</v>
      </c>
      <c r="D41" s="4"/>
      <c r="E41" s="4"/>
      <c r="F41" s="4"/>
      <c r="G41" s="4"/>
      <c r="H41" s="4"/>
      <c r="I41" s="4"/>
      <c r="J41" s="4"/>
      <c r="K41" s="4"/>
      <c r="L41" s="4"/>
      <c r="M41" s="4"/>
      <c r="N41" s="4"/>
    </row>
    <row r="42" spans="1:15" ht="22.8" x14ac:dyDescent="0.3">
      <c r="A42" s="26"/>
      <c r="B42" s="28" t="s">
        <v>1217</v>
      </c>
      <c r="C42" s="29" t="s">
        <v>571</v>
      </c>
      <c r="D42" s="4"/>
      <c r="E42" s="4"/>
      <c r="F42" s="4"/>
      <c r="G42" s="4"/>
      <c r="H42" s="4"/>
      <c r="I42" s="4"/>
      <c r="J42" s="4"/>
      <c r="K42" s="4"/>
      <c r="L42" s="4"/>
      <c r="M42" s="4"/>
      <c r="N42" s="4"/>
    </row>
    <row r="43" spans="1:15" ht="22.8" x14ac:dyDescent="0.3">
      <c r="A43" s="26"/>
      <c r="B43" s="28" t="s">
        <v>555</v>
      </c>
      <c r="C43" s="29" t="s">
        <v>571</v>
      </c>
      <c r="D43" s="4"/>
      <c r="E43" s="4"/>
      <c r="F43" s="4"/>
      <c r="G43" s="4"/>
      <c r="H43" s="4"/>
      <c r="I43" s="4"/>
      <c r="J43" s="4"/>
      <c r="K43" s="4"/>
      <c r="L43" s="4"/>
      <c r="M43" s="4"/>
      <c r="N43" s="4"/>
    </row>
    <row r="44" spans="1:15" x14ac:dyDescent="0.3">
      <c r="A44" s="3"/>
      <c r="B44" s="4"/>
      <c r="C44" s="4"/>
      <c r="D44" s="4"/>
      <c r="E44" s="4"/>
      <c r="F44" s="4"/>
      <c r="G44" s="4"/>
      <c r="H44" s="4"/>
      <c r="I44" s="4"/>
      <c r="J44" s="4"/>
      <c r="K44" s="4"/>
      <c r="L44" s="4"/>
      <c r="M44" s="4"/>
      <c r="N44" s="4"/>
    </row>
    <row r="45" spans="1:15" x14ac:dyDescent="0.3">
      <c r="A45" s="3"/>
      <c r="B45" s="4"/>
      <c r="C45" s="4"/>
      <c r="D45" s="4"/>
      <c r="E45" s="4"/>
      <c r="F45" s="4"/>
      <c r="G45" s="4"/>
      <c r="H45" s="4"/>
      <c r="I45" s="4"/>
      <c r="J45" s="4"/>
      <c r="K45" s="4"/>
      <c r="L45" s="4"/>
      <c r="M45" s="4"/>
      <c r="N45" s="4"/>
    </row>
    <row r="46" spans="1:15" x14ac:dyDescent="0.3">
      <c r="A46" s="3"/>
      <c r="B46" s="4"/>
      <c r="C46" s="4"/>
      <c r="D46" s="4"/>
      <c r="E46" s="4"/>
      <c r="F46" s="4"/>
      <c r="G46" s="4"/>
      <c r="H46" s="4"/>
      <c r="I46" s="4"/>
      <c r="J46" s="4"/>
      <c r="K46" s="4"/>
      <c r="L46" s="4"/>
      <c r="M46" s="4"/>
      <c r="N46" s="4"/>
    </row>
    <row r="47" spans="1:15" x14ac:dyDescent="0.3">
      <c r="A47" s="3"/>
      <c r="B47" s="4"/>
      <c r="C47" s="4"/>
      <c r="D47" s="4"/>
      <c r="E47" s="4"/>
      <c r="F47" s="4"/>
      <c r="G47" s="4"/>
      <c r="H47" s="4"/>
      <c r="I47" s="4"/>
      <c r="J47" s="4"/>
      <c r="K47" s="4"/>
      <c r="L47" s="4"/>
      <c r="M47" s="4"/>
      <c r="N47" s="4"/>
    </row>
    <row r="48" spans="1:15" x14ac:dyDescent="0.3">
      <c r="A48" s="3"/>
      <c r="B48" s="4"/>
      <c r="C48" s="4"/>
      <c r="D48" s="4"/>
      <c r="E48" s="4"/>
      <c r="F48" s="4"/>
      <c r="G48" s="4"/>
      <c r="H48" s="4"/>
      <c r="I48" s="4"/>
      <c r="J48" s="4"/>
      <c r="K48" s="4"/>
      <c r="L48" s="4"/>
      <c r="M48" s="4"/>
      <c r="N48" s="4"/>
    </row>
    <row r="49" spans="1:15" x14ac:dyDescent="0.3">
      <c r="A49" s="3"/>
      <c r="B49" s="4"/>
      <c r="C49" s="4"/>
      <c r="D49" s="4"/>
      <c r="E49" s="4"/>
      <c r="F49" s="4"/>
      <c r="G49" s="4"/>
      <c r="H49" s="4"/>
      <c r="I49" s="4"/>
      <c r="J49" s="4"/>
      <c r="K49" s="4"/>
      <c r="L49" s="4"/>
      <c r="M49" s="4"/>
      <c r="N49" s="4"/>
    </row>
    <row r="50" spans="1:15" x14ac:dyDescent="0.3">
      <c r="A50" s="3"/>
      <c r="B50" s="4"/>
      <c r="C50" s="4"/>
      <c r="D50" s="4"/>
      <c r="E50" s="4"/>
      <c r="F50" s="4"/>
      <c r="G50" s="4"/>
      <c r="H50" s="4"/>
      <c r="I50" s="4"/>
      <c r="J50" s="4"/>
      <c r="K50" s="4"/>
      <c r="L50" s="4"/>
      <c r="M50" s="4"/>
      <c r="N50" s="4"/>
    </row>
    <row r="51" spans="1:15" x14ac:dyDescent="0.3">
      <c r="A51" s="3"/>
      <c r="B51" s="4"/>
      <c r="C51" s="4"/>
      <c r="D51" s="4"/>
      <c r="E51" s="4"/>
      <c r="F51" s="4"/>
      <c r="G51" s="4"/>
      <c r="H51" s="4"/>
      <c r="I51" s="4"/>
      <c r="J51" s="4"/>
      <c r="K51" s="4"/>
      <c r="L51" s="4"/>
      <c r="M51" s="4"/>
      <c r="N51" s="4"/>
    </row>
    <row r="52" spans="1:15" x14ac:dyDescent="0.3">
      <c r="A52" s="3"/>
      <c r="B52" s="4"/>
      <c r="C52" s="4"/>
      <c r="D52" s="4"/>
      <c r="E52" s="4"/>
      <c r="F52" s="4"/>
      <c r="G52" s="4"/>
      <c r="H52" s="4"/>
      <c r="I52" s="4"/>
      <c r="J52" s="4"/>
      <c r="K52" s="4"/>
      <c r="L52" s="4"/>
      <c r="M52" s="4"/>
      <c r="N52" s="4"/>
      <c r="O52" s="12"/>
    </row>
  </sheetData>
  <mergeCells count="5">
    <mergeCell ref="C1:C4"/>
    <mergeCell ref="A17:A19"/>
    <mergeCell ref="A21:A27"/>
    <mergeCell ref="A28:A30"/>
    <mergeCell ref="A31:A41"/>
  </mergeCells>
  <dataValidations count="1">
    <dataValidation type="list" allowBlank="1" showInputMessage="1" showErrorMessage="1" sqref="C11" xr:uid="{0A9F8EEF-F276-482C-916B-90AD8E1E5B0E}">
      <formula1>"Academic, Civil Society, Faith base, INGO, NGO, UN, Red Cross"</formula1>
    </dataValidation>
  </dataValidations>
  <hyperlinks>
    <hyperlink ref="K2" r:id="rId1" location="JM5KY0M1" xr:uid="{8937A211-9155-4D6F-A2C2-F400127A213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698163C-E084-4567-B6C7-A7024D5D6110}">
          <x14:formula1>
            <xm:f>CountryAdmin1!$E$2:$E$19</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C0B70-796D-4EE9-99F0-7207386280EE}">
  <sheetPr>
    <tabColor rgb="FFFFC000"/>
  </sheetPr>
  <dimension ref="B2:B11"/>
  <sheetViews>
    <sheetView topLeftCell="A13" zoomScaleNormal="100" workbookViewId="0">
      <selection activeCell="B30" sqref="B30"/>
    </sheetView>
  </sheetViews>
  <sheetFormatPr defaultRowHeight="14.4" x14ac:dyDescent="0.3"/>
  <cols>
    <col min="1" max="1" width="4.44140625" customWidth="1"/>
    <col min="2" max="2" width="116.109375" customWidth="1"/>
    <col min="3" max="4" width="5" bestFit="1" customWidth="1"/>
    <col min="5" max="5" width="11.33203125" bestFit="1" customWidth="1"/>
  </cols>
  <sheetData>
    <row r="2" spans="2:2" x14ac:dyDescent="0.3">
      <c r="B2" s="62" t="s">
        <v>1232</v>
      </c>
    </row>
    <row r="11" spans="2:2" x14ac:dyDescent="0.3">
      <c r="B11" s="6" t="s">
        <v>1230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48EBD-9DC8-4040-AFE0-BD19389CFC57}">
  <dimension ref="A1:N4"/>
  <sheetViews>
    <sheetView workbookViewId="0">
      <selection activeCell="B30" sqref="B30"/>
    </sheetView>
  </sheetViews>
  <sheetFormatPr defaultRowHeight="14.4" x14ac:dyDescent="0.3"/>
  <cols>
    <col min="1" max="1" width="12.5546875" bestFit="1" customWidth="1"/>
    <col min="2" max="2" width="81.6640625" bestFit="1" customWidth="1"/>
    <col min="4" max="4" width="12.5546875" bestFit="1" customWidth="1"/>
    <col min="5" max="5" width="83.109375" bestFit="1" customWidth="1"/>
    <col min="7" max="7" width="81.6640625" bestFit="1" customWidth="1"/>
    <col min="8" max="8" width="15.5546875" bestFit="1" customWidth="1"/>
    <col min="9" max="9" width="10.77734375" bestFit="1" customWidth="1"/>
    <col min="10" max="10" width="11.33203125" bestFit="1" customWidth="1"/>
    <col min="12" max="12" width="81.6640625" bestFit="1" customWidth="1"/>
    <col min="13" max="13" width="15.5546875" bestFit="1" customWidth="1"/>
    <col min="14" max="14" width="10.77734375" bestFit="1" customWidth="1"/>
    <col min="15" max="15" width="11.33203125" bestFit="1" customWidth="1"/>
  </cols>
  <sheetData>
    <row r="1" spans="1:14" x14ac:dyDescent="0.3">
      <c r="A1" s="60" t="s">
        <v>1226</v>
      </c>
      <c r="B1" t="s">
        <v>1229</v>
      </c>
      <c r="D1" s="60" t="s">
        <v>1226</v>
      </c>
      <c r="E1" t="s">
        <v>1231</v>
      </c>
      <c r="G1" s="60" t="s">
        <v>1229</v>
      </c>
      <c r="H1" s="60" t="s">
        <v>1228</v>
      </c>
      <c r="L1" s="60" t="s">
        <v>1229</v>
      </c>
      <c r="M1" s="60" t="s">
        <v>1228</v>
      </c>
    </row>
    <row r="2" spans="1:14" x14ac:dyDescent="0.3">
      <c r="A2" s="45" t="s">
        <v>1233</v>
      </c>
      <c r="B2" s="61">
        <v>16</v>
      </c>
      <c r="D2" s="45" t="s">
        <v>1233</v>
      </c>
      <c r="E2" s="61">
        <v>998</v>
      </c>
      <c r="G2" s="60" t="s">
        <v>1226</v>
      </c>
      <c r="H2" t="s">
        <v>1233</v>
      </c>
      <c r="I2" t="s">
        <v>1227</v>
      </c>
      <c r="L2" s="60" t="s">
        <v>1226</v>
      </c>
      <c r="M2" t="s">
        <v>1233</v>
      </c>
      <c r="N2" t="s">
        <v>1227</v>
      </c>
    </row>
    <row r="3" spans="1:14" x14ac:dyDescent="0.3">
      <c r="A3" s="45" t="s">
        <v>1227</v>
      </c>
      <c r="B3" s="61">
        <v>16</v>
      </c>
      <c r="D3" s="45" t="s">
        <v>1227</v>
      </c>
      <c r="E3" s="61">
        <v>998</v>
      </c>
      <c r="G3" s="45" t="s">
        <v>1233</v>
      </c>
      <c r="H3" s="61">
        <v>16</v>
      </c>
      <c r="I3" s="61">
        <v>16</v>
      </c>
      <c r="L3" s="45" t="s">
        <v>1233</v>
      </c>
      <c r="M3" s="61">
        <v>16</v>
      </c>
      <c r="N3" s="61">
        <v>16</v>
      </c>
    </row>
    <row r="4" spans="1:14" x14ac:dyDescent="0.3">
      <c r="G4" s="45" t="s">
        <v>1227</v>
      </c>
      <c r="H4" s="61">
        <v>16</v>
      </c>
      <c r="I4" s="61">
        <v>16</v>
      </c>
      <c r="L4" s="45" t="s">
        <v>1227</v>
      </c>
      <c r="M4" s="61">
        <v>16</v>
      </c>
      <c r="N4" s="61">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A3914-D44C-470F-9518-0CC6C2899391}">
  <dimension ref="A1:A2"/>
  <sheetViews>
    <sheetView workbookViewId="0">
      <selection activeCell="I24" sqref="I24"/>
    </sheetView>
  </sheetViews>
  <sheetFormatPr defaultRowHeight="14.4" x14ac:dyDescent="0.3"/>
  <sheetData>
    <row r="1" spans="1:1" x14ac:dyDescent="0.3">
      <c r="A1">
        <v>2023</v>
      </c>
    </row>
    <row r="2" spans="1:1" x14ac:dyDescent="0.3">
      <c r="A2">
        <v>2024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C310A-1227-4B27-AB14-96D0ABD8C959}">
  <sheetPr codeName="Hoja4"/>
  <dimension ref="A1:E236"/>
  <sheetViews>
    <sheetView topLeftCell="A220" workbookViewId="0">
      <selection activeCell="B30" sqref="B30"/>
    </sheetView>
  </sheetViews>
  <sheetFormatPr defaultColWidth="9.109375" defaultRowHeight="14.4" x14ac:dyDescent="0.3"/>
  <cols>
    <col min="1" max="1" width="18.109375" bestFit="1" customWidth="1"/>
    <col min="2" max="2" width="30.88671875" bestFit="1" customWidth="1"/>
    <col min="3" max="3" width="42.44140625" customWidth="1"/>
    <col min="5" max="5" width="17.44140625" customWidth="1"/>
  </cols>
  <sheetData>
    <row r="1" spans="1:5" x14ac:dyDescent="0.3">
      <c r="A1" s="33" t="s">
        <v>9</v>
      </c>
      <c r="B1" s="33" t="s">
        <v>90</v>
      </c>
      <c r="C1" s="33" t="s">
        <v>585</v>
      </c>
      <c r="E1" s="33" t="s">
        <v>916</v>
      </c>
    </row>
    <row r="2" spans="1:5" x14ac:dyDescent="0.3">
      <c r="A2" t="s">
        <v>91</v>
      </c>
      <c r="B2" t="s">
        <v>92</v>
      </c>
      <c r="C2" t="s">
        <v>586</v>
      </c>
      <c r="E2" t="s">
        <v>91</v>
      </c>
    </row>
    <row r="3" spans="1:5" x14ac:dyDescent="0.3">
      <c r="A3" t="s">
        <v>91</v>
      </c>
      <c r="B3" t="s">
        <v>95</v>
      </c>
      <c r="C3" t="s">
        <v>587</v>
      </c>
      <c r="E3" t="s">
        <v>93</v>
      </c>
    </row>
    <row r="4" spans="1:5" x14ac:dyDescent="0.3">
      <c r="A4" t="s">
        <v>91</v>
      </c>
      <c r="B4" t="s">
        <v>96</v>
      </c>
      <c r="C4" t="s">
        <v>588</v>
      </c>
      <c r="E4" t="s">
        <v>94</v>
      </c>
    </row>
    <row r="5" spans="1:5" x14ac:dyDescent="0.3">
      <c r="A5" t="s">
        <v>91</v>
      </c>
      <c r="B5" t="s">
        <v>98</v>
      </c>
      <c r="C5" t="s">
        <v>589</v>
      </c>
      <c r="E5" t="s">
        <v>27</v>
      </c>
    </row>
    <row r="6" spans="1:5" x14ac:dyDescent="0.3">
      <c r="A6" t="s">
        <v>91</v>
      </c>
      <c r="B6" t="s">
        <v>590</v>
      </c>
      <c r="C6" t="s">
        <v>591</v>
      </c>
      <c r="E6" t="s">
        <v>97</v>
      </c>
    </row>
    <row r="7" spans="1:5" x14ac:dyDescent="0.3">
      <c r="A7" t="s">
        <v>91</v>
      </c>
      <c r="B7" t="s">
        <v>102</v>
      </c>
      <c r="C7" t="s">
        <v>592</v>
      </c>
      <c r="E7" t="s">
        <v>99</v>
      </c>
    </row>
    <row r="8" spans="1:5" x14ac:dyDescent="0.3">
      <c r="A8" t="s">
        <v>91</v>
      </c>
      <c r="B8" t="s">
        <v>100</v>
      </c>
      <c r="C8" t="s">
        <v>593</v>
      </c>
      <c r="E8" t="s">
        <v>101</v>
      </c>
    </row>
    <row r="9" spans="1:5" x14ac:dyDescent="0.3">
      <c r="A9" t="s">
        <v>91</v>
      </c>
      <c r="B9" t="s">
        <v>104</v>
      </c>
      <c r="C9" t="s">
        <v>594</v>
      </c>
      <c r="E9" t="s">
        <v>103</v>
      </c>
    </row>
    <row r="10" spans="1:5" x14ac:dyDescent="0.3">
      <c r="A10" t="s">
        <v>91</v>
      </c>
      <c r="B10" t="s">
        <v>106</v>
      </c>
      <c r="C10" t="s">
        <v>595</v>
      </c>
      <c r="E10" t="s">
        <v>105</v>
      </c>
    </row>
    <row r="11" spans="1:5" x14ac:dyDescent="0.3">
      <c r="A11" t="s">
        <v>91</v>
      </c>
      <c r="B11" t="s">
        <v>108</v>
      </c>
      <c r="C11" t="s">
        <v>596</v>
      </c>
      <c r="E11" t="s">
        <v>107</v>
      </c>
    </row>
    <row r="12" spans="1:5" x14ac:dyDescent="0.3">
      <c r="A12" t="s">
        <v>91</v>
      </c>
      <c r="B12" t="s">
        <v>110</v>
      </c>
      <c r="C12" t="s">
        <v>597</v>
      </c>
      <c r="E12" t="s">
        <v>109</v>
      </c>
    </row>
    <row r="13" spans="1:5" x14ac:dyDescent="0.3">
      <c r="A13" t="s">
        <v>91</v>
      </c>
      <c r="B13" t="s">
        <v>112</v>
      </c>
      <c r="C13" t="s">
        <v>598</v>
      </c>
      <c r="E13" t="s">
        <v>111</v>
      </c>
    </row>
    <row r="14" spans="1:5" x14ac:dyDescent="0.3">
      <c r="A14" t="s">
        <v>91</v>
      </c>
      <c r="B14" t="s">
        <v>114</v>
      </c>
      <c r="C14" t="s">
        <v>599</v>
      </c>
      <c r="E14" t="s">
        <v>113</v>
      </c>
    </row>
    <row r="15" spans="1:5" x14ac:dyDescent="0.3">
      <c r="A15" t="s">
        <v>91</v>
      </c>
      <c r="B15" t="s">
        <v>116</v>
      </c>
      <c r="C15" t="s">
        <v>600</v>
      </c>
      <c r="E15" t="s">
        <v>115</v>
      </c>
    </row>
    <row r="16" spans="1:5" x14ac:dyDescent="0.3">
      <c r="A16" t="s">
        <v>91</v>
      </c>
      <c r="B16" t="s">
        <v>118</v>
      </c>
      <c r="C16" t="s">
        <v>601</v>
      </c>
      <c r="E16" t="s">
        <v>117</v>
      </c>
    </row>
    <row r="17" spans="1:5" x14ac:dyDescent="0.3">
      <c r="A17" t="s">
        <v>91</v>
      </c>
      <c r="B17" t="s">
        <v>120</v>
      </c>
      <c r="C17" t="s">
        <v>602</v>
      </c>
      <c r="E17" t="s">
        <v>119</v>
      </c>
    </row>
    <row r="18" spans="1:5" x14ac:dyDescent="0.3">
      <c r="A18" t="s">
        <v>91</v>
      </c>
      <c r="B18" t="s">
        <v>122</v>
      </c>
      <c r="C18" t="s">
        <v>603</v>
      </c>
      <c r="E18" t="s">
        <v>121</v>
      </c>
    </row>
    <row r="19" spans="1:5" x14ac:dyDescent="0.3">
      <c r="A19" t="s">
        <v>91</v>
      </c>
      <c r="B19" t="s">
        <v>124</v>
      </c>
      <c r="C19" t="s">
        <v>604</v>
      </c>
      <c r="E19" t="s">
        <v>123</v>
      </c>
    </row>
    <row r="20" spans="1:5" x14ac:dyDescent="0.3">
      <c r="A20" t="s">
        <v>91</v>
      </c>
      <c r="B20" t="s">
        <v>125</v>
      </c>
      <c r="C20" t="s">
        <v>605</v>
      </c>
    </row>
    <row r="21" spans="1:5" x14ac:dyDescent="0.3">
      <c r="A21" t="s">
        <v>91</v>
      </c>
      <c r="B21" t="s">
        <v>126</v>
      </c>
      <c r="C21" t="s">
        <v>606</v>
      </c>
    </row>
    <row r="22" spans="1:5" x14ac:dyDescent="0.3">
      <c r="A22" t="s">
        <v>91</v>
      </c>
      <c r="B22" t="s">
        <v>127</v>
      </c>
      <c r="C22" t="s">
        <v>607</v>
      </c>
    </row>
    <row r="23" spans="1:5" x14ac:dyDescent="0.3">
      <c r="A23" t="s">
        <v>91</v>
      </c>
      <c r="B23" t="s">
        <v>128</v>
      </c>
      <c r="C23" t="s">
        <v>608</v>
      </c>
    </row>
    <row r="24" spans="1:5" x14ac:dyDescent="0.3">
      <c r="A24" t="s">
        <v>91</v>
      </c>
      <c r="B24" t="s">
        <v>129</v>
      </c>
      <c r="C24" t="s">
        <v>609</v>
      </c>
    </row>
    <row r="25" spans="1:5" x14ac:dyDescent="0.3">
      <c r="A25" t="s">
        <v>91</v>
      </c>
      <c r="B25" t="s">
        <v>130</v>
      </c>
      <c r="C25" t="s">
        <v>610</v>
      </c>
    </row>
    <row r="26" spans="1:5" x14ac:dyDescent="0.3">
      <c r="A26" t="s">
        <v>93</v>
      </c>
      <c r="B26" t="s">
        <v>93</v>
      </c>
      <c r="C26" t="s">
        <v>611</v>
      </c>
    </row>
    <row r="27" spans="1:5" x14ac:dyDescent="0.3">
      <c r="A27" t="s">
        <v>94</v>
      </c>
      <c r="B27" t="s">
        <v>137</v>
      </c>
      <c r="C27" t="s">
        <v>612</v>
      </c>
    </row>
    <row r="28" spans="1:5" x14ac:dyDescent="0.3">
      <c r="A28" t="s">
        <v>94</v>
      </c>
      <c r="B28" t="s">
        <v>131</v>
      </c>
      <c r="C28" t="s">
        <v>613</v>
      </c>
    </row>
    <row r="29" spans="1:5" x14ac:dyDescent="0.3">
      <c r="A29" t="s">
        <v>94</v>
      </c>
      <c r="B29" t="s">
        <v>136</v>
      </c>
      <c r="C29" t="s">
        <v>614</v>
      </c>
    </row>
    <row r="30" spans="1:5" x14ac:dyDescent="0.3">
      <c r="A30" t="s">
        <v>94</v>
      </c>
      <c r="B30" t="s">
        <v>132</v>
      </c>
      <c r="C30" t="s">
        <v>615</v>
      </c>
    </row>
    <row r="31" spans="1:5" x14ac:dyDescent="0.3">
      <c r="A31" t="s">
        <v>94</v>
      </c>
      <c r="B31" t="s">
        <v>133</v>
      </c>
      <c r="C31" t="s">
        <v>616</v>
      </c>
    </row>
    <row r="32" spans="1:5" x14ac:dyDescent="0.3">
      <c r="A32" t="s">
        <v>94</v>
      </c>
      <c r="B32" t="s">
        <v>135</v>
      </c>
      <c r="C32" t="s">
        <v>617</v>
      </c>
    </row>
    <row r="33" spans="1:3" x14ac:dyDescent="0.3">
      <c r="A33" t="s">
        <v>94</v>
      </c>
      <c r="B33" t="s">
        <v>134</v>
      </c>
      <c r="C33" t="s">
        <v>618</v>
      </c>
    </row>
    <row r="34" spans="1:3" x14ac:dyDescent="0.3">
      <c r="A34" t="s">
        <v>94</v>
      </c>
      <c r="B34" t="s">
        <v>126</v>
      </c>
      <c r="C34" t="s">
        <v>619</v>
      </c>
    </row>
    <row r="35" spans="1:3" x14ac:dyDescent="0.3">
      <c r="A35" t="s">
        <v>94</v>
      </c>
      <c r="B35" t="s">
        <v>138</v>
      </c>
      <c r="C35" t="s">
        <v>620</v>
      </c>
    </row>
    <row r="36" spans="1:3" x14ac:dyDescent="0.3">
      <c r="A36" t="s">
        <v>27</v>
      </c>
      <c r="B36" t="s">
        <v>65</v>
      </c>
      <c r="C36" t="s">
        <v>621</v>
      </c>
    </row>
    <row r="37" spans="1:3" x14ac:dyDescent="0.3">
      <c r="A37" t="s">
        <v>27</v>
      </c>
      <c r="B37" t="s">
        <v>141</v>
      </c>
      <c r="C37" t="s">
        <v>622</v>
      </c>
    </row>
    <row r="38" spans="1:3" x14ac:dyDescent="0.3">
      <c r="A38" t="s">
        <v>27</v>
      </c>
      <c r="B38" t="s">
        <v>139</v>
      </c>
      <c r="C38" t="s">
        <v>623</v>
      </c>
    </row>
    <row r="39" spans="1:3" x14ac:dyDescent="0.3">
      <c r="A39" t="s">
        <v>27</v>
      </c>
      <c r="B39" t="s">
        <v>46</v>
      </c>
      <c r="C39" t="s">
        <v>624</v>
      </c>
    </row>
    <row r="40" spans="1:3" x14ac:dyDescent="0.3">
      <c r="A40" t="s">
        <v>27</v>
      </c>
      <c r="B40" t="s">
        <v>75</v>
      </c>
      <c r="C40" t="s">
        <v>625</v>
      </c>
    </row>
    <row r="41" spans="1:3" x14ac:dyDescent="0.3">
      <c r="A41" t="s">
        <v>27</v>
      </c>
      <c r="B41" t="s">
        <v>70</v>
      </c>
      <c r="C41" t="s">
        <v>626</v>
      </c>
    </row>
    <row r="42" spans="1:3" x14ac:dyDescent="0.3">
      <c r="A42" t="s">
        <v>27</v>
      </c>
      <c r="B42" t="s">
        <v>30</v>
      </c>
      <c r="C42" t="s">
        <v>627</v>
      </c>
    </row>
    <row r="43" spans="1:3" x14ac:dyDescent="0.3">
      <c r="A43" t="s">
        <v>27</v>
      </c>
      <c r="B43" t="s">
        <v>140</v>
      </c>
      <c r="C43" t="s">
        <v>628</v>
      </c>
    </row>
    <row r="44" spans="1:3" x14ac:dyDescent="0.3">
      <c r="A44" t="s">
        <v>27</v>
      </c>
      <c r="B44" t="s">
        <v>77</v>
      </c>
      <c r="C44" t="s">
        <v>629</v>
      </c>
    </row>
    <row r="45" spans="1:3" x14ac:dyDescent="0.3">
      <c r="A45" t="s">
        <v>27</v>
      </c>
      <c r="B45" t="s">
        <v>142</v>
      </c>
      <c r="C45" t="s">
        <v>630</v>
      </c>
    </row>
    <row r="46" spans="1:3" x14ac:dyDescent="0.3">
      <c r="A46" t="s">
        <v>27</v>
      </c>
      <c r="B46" t="s">
        <v>78</v>
      </c>
      <c r="C46" t="s">
        <v>631</v>
      </c>
    </row>
    <row r="47" spans="1:3" x14ac:dyDescent="0.3">
      <c r="A47" t="s">
        <v>27</v>
      </c>
      <c r="B47" t="s">
        <v>79</v>
      </c>
      <c r="C47" t="s">
        <v>632</v>
      </c>
    </row>
    <row r="48" spans="1:3" x14ac:dyDescent="0.3">
      <c r="A48" t="s">
        <v>27</v>
      </c>
      <c r="B48" t="s">
        <v>67</v>
      </c>
      <c r="C48" t="s">
        <v>633</v>
      </c>
    </row>
    <row r="49" spans="1:3" x14ac:dyDescent="0.3">
      <c r="A49" t="s">
        <v>27</v>
      </c>
      <c r="B49" t="s">
        <v>53</v>
      </c>
      <c r="C49" t="s">
        <v>634</v>
      </c>
    </row>
    <row r="50" spans="1:3" x14ac:dyDescent="0.3">
      <c r="A50" t="s">
        <v>27</v>
      </c>
      <c r="B50" t="s">
        <v>71</v>
      </c>
      <c r="C50" t="s">
        <v>635</v>
      </c>
    </row>
    <row r="51" spans="1:3" x14ac:dyDescent="0.3">
      <c r="A51" t="s">
        <v>27</v>
      </c>
      <c r="B51" t="s">
        <v>48</v>
      </c>
      <c r="C51" t="s">
        <v>636</v>
      </c>
    </row>
    <row r="52" spans="1:3" x14ac:dyDescent="0.3">
      <c r="A52" t="s">
        <v>27</v>
      </c>
      <c r="B52" t="s">
        <v>72</v>
      </c>
      <c r="C52" t="s">
        <v>637</v>
      </c>
    </row>
    <row r="53" spans="1:3" x14ac:dyDescent="0.3">
      <c r="A53" t="s">
        <v>27</v>
      </c>
      <c r="B53" t="s">
        <v>143</v>
      </c>
      <c r="C53" t="s">
        <v>638</v>
      </c>
    </row>
    <row r="54" spans="1:3" x14ac:dyDescent="0.3">
      <c r="A54" t="s">
        <v>27</v>
      </c>
      <c r="B54" t="s">
        <v>57</v>
      </c>
      <c r="C54" t="s">
        <v>639</v>
      </c>
    </row>
    <row r="55" spans="1:3" x14ac:dyDescent="0.3">
      <c r="A55" t="s">
        <v>27</v>
      </c>
      <c r="B55" t="s">
        <v>86</v>
      </c>
      <c r="C55" t="s">
        <v>640</v>
      </c>
    </row>
    <row r="56" spans="1:3" x14ac:dyDescent="0.3">
      <c r="A56" t="s">
        <v>27</v>
      </c>
      <c r="B56" t="s">
        <v>56</v>
      </c>
      <c r="C56" t="s">
        <v>641</v>
      </c>
    </row>
    <row r="57" spans="1:3" x14ac:dyDescent="0.3">
      <c r="A57" t="s">
        <v>27</v>
      </c>
      <c r="B57" t="s">
        <v>76</v>
      </c>
      <c r="C57" t="s">
        <v>642</v>
      </c>
    </row>
    <row r="58" spans="1:3" x14ac:dyDescent="0.3">
      <c r="A58" t="s">
        <v>27</v>
      </c>
      <c r="B58" t="s">
        <v>32</v>
      </c>
      <c r="C58" t="s">
        <v>643</v>
      </c>
    </row>
    <row r="59" spans="1:3" x14ac:dyDescent="0.3">
      <c r="A59" t="s">
        <v>27</v>
      </c>
      <c r="B59" t="s">
        <v>60</v>
      </c>
      <c r="C59" t="s">
        <v>644</v>
      </c>
    </row>
    <row r="60" spans="1:3" x14ac:dyDescent="0.3">
      <c r="A60" t="s">
        <v>27</v>
      </c>
      <c r="B60" t="s">
        <v>47</v>
      </c>
      <c r="C60" t="s">
        <v>645</v>
      </c>
    </row>
    <row r="61" spans="1:3" x14ac:dyDescent="0.3">
      <c r="A61" t="s">
        <v>27</v>
      </c>
      <c r="B61" t="s">
        <v>144</v>
      </c>
      <c r="C61" t="s">
        <v>646</v>
      </c>
    </row>
    <row r="62" spans="1:3" x14ac:dyDescent="0.3">
      <c r="A62" t="s">
        <v>27</v>
      </c>
      <c r="B62" t="s">
        <v>145</v>
      </c>
      <c r="C62" t="s">
        <v>647</v>
      </c>
    </row>
    <row r="63" spans="1:3" x14ac:dyDescent="0.3">
      <c r="A63" t="s">
        <v>97</v>
      </c>
      <c r="B63" t="s">
        <v>648</v>
      </c>
      <c r="C63" t="s">
        <v>649</v>
      </c>
    </row>
    <row r="64" spans="1:3" x14ac:dyDescent="0.3">
      <c r="A64" t="s">
        <v>97</v>
      </c>
      <c r="B64" t="s">
        <v>650</v>
      </c>
      <c r="C64" t="s">
        <v>651</v>
      </c>
    </row>
    <row r="65" spans="1:3" x14ac:dyDescent="0.3">
      <c r="A65" t="s">
        <v>97</v>
      </c>
      <c r="B65" t="s">
        <v>652</v>
      </c>
      <c r="C65" t="s">
        <v>653</v>
      </c>
    </row>
    <row r="66" spans="1:3" x14ac:dyDescent="0.3">
      <c r="A66" t="s">
        <v>97</v>
      </c>
      <c r="B66" t="s">
        <v>654</v>
      </c>
      <c r="C66" t="s">
        <v>655</v>
      </c>
    </row>
    <row r="67" spans="1:3" x14ac:dyDescent="0.3">
      <c r="A67" t="s">
        <v>97</v>
      </c>
      <c r="B67" t="s">
        <v>656</v>
      </c>
      <c r="C67" t="s">
        <v>657</v>
      </c>
    </row>
    <row r="68" spans="1:3" x14ac:dyDescent="0.3">
      <c r="A68" t="s">
        <v>97</v>
      </c>
      <c r="B68" t="s">
        <v>658</v>
      </c>
      <c r="C68" t="s">
        <v>659</v>
      </c>
    </row>
    <row r="69" spans="1:3" x14ac:dyDescent="0.3">
      <c r="A69" t="s">
        <v>97</v>
      </c>
      <c r="B69" t="s">
        <v>660</v>
      </c>
      <c r="C69" t="s">
        <v>661</v>
      </c>
    </row>
    <row r="70" spans="1:3" x14ac:dyDescent="0.3">
      <c r="A70" t="s">
        <v>97</v>
      </c>
      <c r="B70" t="s">
        <v>662</v>
      </c>
      <c r="C70" t="s">
        <v>663</v>
      </c>
    </row>
    <row r="71" spans="1:3" x14ac:dyDescent="0.3">
      <c r="A71" t="s">
        <v>97</v>
      </c>
      <c r="B71" t="s">
        <v>664</v>
      </c>
      <c r="C71" t="s">
        <v>665</v>
      </c>
    </row>
    <row r="72" spans="1:3" x14ac:dyDescent="0.3">
      <c r="A72" t="s">
        <v>97</v>
      </c>
      <c r="B72" t="s">
        <v>666</v>
      </c>
      <c r="C72" t="s">
        <v>667</v>
      </c>
    </row>
    <row r="73" spans="1:3" x14ac:dyDescent="0.3">
      <c r="A73" t="s">
        <v>97</v>
      </c>
      <c r="B73" t="s">
        <v>668</v>
      </c>
      <c r="C73" t="s">
        <v>669</v>
      </c>
    </row>
    <row r="74" spans="1:3" x14ac:dyDescent="0.3">
      <c r="A74" t="s">
        <v>97</v>
      </c>
      <c r="B74" t="s">
        <v>670</v>
      </c>
      <c r="C74" t="s">
        <v>671</v>
      </c>
    </row>
    <row r="75" spans="1:3" x14ac:dyDescent="0.3">
      <c r="A75" t="s">
        <v>97</v>
      </c>
      <c r="B75" t="s">
        <v>672</v>
      </c>
      <c r="C75" t="s">
        <v>673</v>
      </c>
    </row>
    <row r="76" spans="1:3" x14ac:dyDescent="0.3">
      <c r="A76" t="s">
        <v>97</v>
      </c>
      <c r="B76" t="s">
        <v>674</v>
      </c>
      <c r="C76" t="s">
        <v>675</v>
      </c>
    </row>
    <row r="77" spans="1:3" x14ac:dyDescent="0.3">
      <c r="A77" t="s">
        <v>97</v>
      </c>
      <c r="B77" t="s">
        <v>676</v>
      </c>
      <c r="C77" t="s">
        <v>677</v>
      </c>
    </row>
    <row r="78" spans="1:3" x14ac:dyDescent="0.3">
      <c r="A78" t="s">
        <v>97</v>
      </c>
      <c r="B78" t="s">
        <v>678</v>
      </c>
      <c r="C78" t="s">
        <v>679</v>
      </c>
    </row>
    <row r="79" spans="1:3" x14ac:dyDescent="0.3">
      <c r="A79" t="s">
        <v>99</v>
      </c>
      <c r="B79" t="s">
        <v>46</v>
      </c>
      <c r="C79" t="s">
        <v>680</v>
      </c>
    </row>
    <row r="80" spans="1:3" x14ac:dyDescent="0.3">
      <c r="A80" t="s">
        <v>99</v>
      </c>
      <c r="B80" t="s">
        <v>146</v>
      </c>
      <c r="C80" t="s">
        <v>681</v>
      </c>
    </row>
    <row r="81" spans="1:3" x14ac:dyDescent="0.3">
      <c r="A81" t="s">
        <v>99</v>
      </c>
      <c r="B81" t="s">
        <v>147</v>
      </c>
      <c r="C81" t="s">
        <v>682</v>
      </c>
    </row>
    <row r="82" spans="1:3" x14ac:dyDescent="0.3">
      <c r="A82" t="s">
        <v>99</v>
      </c>
      <c r="B82" t="s">
        <v>148</v>
      </c>
      <c r="C82" t="s">
        <v>683</v>
      </c>
    </row>
    <row r="83" spans="1:3" x14ac:dyDescent="0.3">
      <c r="A83" t="s">
        <v>99</v>
      </c>
      <c r="B83" t="s">
        <v>170</v>
      </c>
      <c r="C83" t="s">
        <v>684</v>
      </c>
    </row>
    <row r="84" spans="1:3" x14ac:dyDescent="0.3">
      <c r="A84" t="s">
        <v>99</v>
      </c>
      <c r="B84" t="s">
        <v>149</v>
      </c>
      <c r="C84" t="s">
        <v>685</v>
      </c>
    </row>
    <row r="85" spans="1:3" x14ac:dyDescent="0.3">
      <c r="A85" t="s">
        <v>99</v>
      </c>
      <c r="B85" t="s">
        <v>686</v>
      </c>
      <c r="C85" t="s">
        <v>687</v>
      </c>
    </row>
    <row r="86" spans="1:3" x14ac:dyDescent="0.3">
      <c r="A86" t="s">
        <v>99</v>
      </c>
      <c r="B86" t="s">
        <v>150</v>
      </c>
      <c r="C86" t="s">
        <v>688</v>
      </c>
    </row>
    <row r="87" spans="1:3" x14ac:dyDescent="0.3">
      <c r="A87" t="s">
        <v>99</v>
      </c>
      <c r="B87" t="s">
        <v>151</v>
      </c>
      <c r="C87" t="s">
        <v>689</v>
      </c>
    </row>
    <row r="88" spans="1:3" x14ac:dyDescent="0.3">
      <c r="A88" t="s">
        <v>99</v>
      </c>
      <c r="B88" t="s">
        <v>152</v>
      </c>
      <c r="C88" t="s">
        <v>690</v>
      </c>
    </row>
    <row r="89" spans="1:3" x14ac:dyDescent="0.3">
      <c r="A89" t="s">
        <v>99</v>
      </c>
      <c r="B89" t="s">
        <v>153</v>
      </c>
      <c r="C89" t="s">
        <v>691</v>
      </c>
    </row>
    <row r="90" spans="1:3" x14ac:dyDescent="0.3">
      <c r="A90" t="s">
        <v>99</v>
      </c>
      <c r="B90" t="s">
        <v>154</v>
      </c>
      <c r="C90" t="s">
        <v>692</v>
      </c>
    </row>
    <row r="91" spans="1:3" x14ac:dyDescent="0.3">
      <c r="A91" t="s">
        <v>99</v>
      </c>
      <c r="B91" t="s">
        <v>155</v>
      </c>
      <c r="C91" t="s">
        <v>693</v>
      </c>
    </row>
    <row r="92" spans="1:3" x14ac:dyDescent="0.3">
      <c r="A92" t="s">
        <v>99</v>
      </c>
      <c r="B92" t="s">
        <v>102</v>
      </c>
      <c r="C92" t="s">
        <v>694</v>
      </c>
    </row>
    <row r="93" spans="1:3" x14ac:dyDescent="0.3">
      <c r="A93" t="s">
        <v>99</v>
      </c>
      <c r="B93" t="s">
        <v>156</v>
      </c>
      <c r="C93" t="s">
        <v>695</v>
      </c>
    </row>
    <row r="94" spans="1:3" x14ac:dyDescent="0.3">
      <c r="A94" t="s">
        <v>99</v>
      </c>
      <c r="B94" t="s">
        <v>157</v>
      </c>
      <c r="C94" t="s">
        <v>696</v>
      </c>
    </row>
    <row r="95" spans="1:3" x14ac:dyDescent="0.3">
      <c r="A95" t="s">
        <v>99</v>
      </c>
      <c r="B95" t="s">
        <v>159</v>
      </c>
      <c r="C95" t="s">
        <v>697</v>
      </c>
    </row>
    <row r="96" spans="1:3" x14ac:dyDescent="0.3">
      <c r="A96" t="s">
        <v>99</v>
      </c>
      <c r="B96" t="s">
        <v>160</v>
      </c>
      <c r="C96" t="s">
        <v>698</v>
      </c>
    </row>
    <row r="97" spans="1:3" x14ac:dyDescent="0.3">
      <c r="A97" t="s">
        <v>99</v>
      </c>
      <c r="B97" t="s">
        <v>158</v>
      </c>
      <c r="C97" t="s">
        <v>699</v>
      </c>
    </row>
    <row r="98" spans="1:3" x14ac:dyDescent="0.3">
      <c r="A98" t="s">
        <v>99</v>
      </c>
      <c r="B98" t="s">
        <v>161</v>
      </c>
      <c r="C98" t="s">
        <v>700</v>
      </c>
    </row>
    <row r="99" spans="1:3" x14ac:dyDescent="0.3">
      <c r="A99" t="s">
        <v>99</v>
      </c>
      <c r="B99" t="s">
        <v>162</v>
      </c>
      <c r="C99" t="s">
        <v>701</v>
      </c>
    </row>
    <row r="100" spans="1:3" x14ac:dyDescent="0.3">
      <c r="A100" t="s">
        <v>99</v>
      </c>
      <c r="B100" t="s">
        <v>163</v>
      </c>
      <c r="C100" t="s">
        <v>702</v>
      </c>
    </row>
    <row r="101" spans="1:3" x14ac:dyDescent="0.3">
      <c r="A101" t="s">
        <v>99</v>
      </c>
      <c r="B101" t="s">
        <v>703</v>
      </c>
      <c r="C101" t="s">
        <v>704</v>
      </c>
    </row>
    <row r="102" spans="1:3" x14ac:dyDescent="0.3">
      <c r="A102" t="s">
        <v>99</v>
      </c>
      <c r="B102" t="s">
        <v>164</v>
      </c>
      <c r="C102" t="s">
        <v>705</v>
      </c>
    </row>
    <row r="103" spans="1:3" x14ac:dyDescent="0.3">
      <c r="A103" t="s">
        <v>99</v>
      </c>
      <c r="B103" t="s">
        <v>706</v>
      </c>
      <c r="C103" t="s">
        <v>707</v>
      </c>
    </row>
    <row r="104" spans="1:3" x14ac:dyDescent="0.3">
      <c r="A104" t="s">
        <v>99</v>
      </c>
      <c r="B104" t="s">
        <v>165</v>
      </c>
      <c r="C104" t="s">
        <v>708</v>
      </c>
    </row>
    <row r="105" spans="1:3" x14ac:dyDescent="0.3">
      <c r="A105" t="s">
        <v>99</v>
      </c>
      <c r="B105" t="s">
        <v>709</v>
      </c>
      <c r="C105" t="s">
        <v>710</v>
      </c>
    </row>
    <row r="106" spans="1:3" x14ac:dyDescent="0.3">
      <c r="A106" t="s">
        <v>99</v>
      </c>
      <c r="B106" t="s">
        <v>166</v>
      </c>
      <c r="C106" t="s">
        <v>711</v>
      </c>
    </row>
    <row r="107" spans="1:3" x14ac:dyDescent="0.3">
      <c r="A107" t="s">
        <v>99</v>
      </c>
      <c r="B107" t="s">
        <v>167</v>
      </c>
      <c r="C107" t="s">
        <v>712</v>
      </c>
    </row>
    <row r="108" spans="1:3" x14ac:dyDescent="0.3">
      <c r="A108" t="s">
        <v>99</v>
      </c>
      <c r="B108" t="s">
        <v>168</v>
      </c>
      <c r="C108" t="s">
        <v>713</v>
      </c>
    </row>
    <row r="109" spans="1:3" x14ac:dyDescent="0.3">
      <c r="A109" t="s">
        <v>99</v>
      </c>
      <c r="B109" t="s">
        <v>714</v>
      </c>
      <c r="C109" t="s">
        <v>715</v>
      </c>
    </row>
    <row r="110" spans="1:3" x14ac:dyDescent="0.3">
      <c r="A110" t="s">
        <v>99</v>
      </c>
      <c r="B110" t="s">
        <v>716</v>
      </c>
      <c r="C110" t="s">
        <v>717</v>
      </c>
    </row>
    <row r="111" spans="1:3" x14ac:dyDescent="0.3">
      <c r="A111" t="s">
        <v>99</v>
      </c>
      <c r="B111" t="s">
        <v>169</v>
      </c>
      <c r="C111" t="s">
        <v>718</v>
      </c>
    </row>
    <row r="112" spans="1:3" x14ac:dyDescent="0.3">
      <c r="A112" t="s">
        <v>101</v>
      </c>
      <c r="B112" t="s">
        <v>101</v>
      </c>
      <c r="C112" t="s">
        <v>719</v>
      </c>
    </row>
    <row r="113" spans="1:3" x14ac:dyDescent="0.3">
      <c r="A113" t="s">
        <v>103</v>
      </c>
      <c r="B113" t="s">
        <v>720</v>
      </c>
      <c r="C113" t="s">
        <v>721</v>
      </c>
    </row>
    <row r="114" spans="1:3" x14ac:dyDescent="0.3">
      <c r="A114" t="s">
        <v>105</v>
      </c>
      <c r="B114" t="s">
        <v>105</v>
      </c>
      <c r="C114" t="s">
        <v>722</v>
      </c>
    </row>
    <row r="115" spans="1:3" x14ac:dyDescent="0.3">
      <c r="A115" t="s">
        <v>107</v>
      </c>
      <c r="B115" t="s">
        <v>171</v>
      </c>
      <c r="C115" t="s">
        <v>723</v>
      </c>
    </row>
    <row r="116" spans="1:3" x14ac:dyDescent="0.3">
      <c r="A116" t="s">
        <v>107</v>
      </c>
      <c r="B116" t="s">
        <v>149</v>
      </c>
      <c r="C116" t="s">
        <v>724</v>
      </c>
    </row>
    <row r="117" spans="1:3" x14ac:dyDescent="0.3">
      <c r="A117" t="s">
        <v>107</v>
      </c>
      <c r="B117" t="s">
        <v>172</v>
      </c>
      <c r="C117" t="s">
        <v>725</v>
      </c>
    </row>
    <row r="118" spans="1:3" x14ac:dyDescent="0.3">
      <c r="A118" t="s">
        <v>107</v>
      </c>
      <c r="B118" t="s">
        <v>173</v>
      </c>
      <c r="C118" t="s">
        <v>726</v>
      </c>
    </row>
    <row r="119" spans="1:3" x14ac:dyDescent="0.3">
      <c r="A119" t="s">
        <v>107</v>
      </c>
      <c r="B119" t="s">
        <v>174</v>
      </c>
      <c r="C119" t="s">
        <v>727</v>
      </c>
    </row>
    <row r="120" spans="1:3" x14ac:dyDescent="0.3">
      <c r="A120" t="s">
        <v>107</v>
      </c>
      <c r="B120" t="s">
        <v>175</v>
      </c>
      <c r="C120" t="s">
        <v>728</v>
      </c>
    </row>
    <row r="121" spans="1:3" x14ac:dyDescent="0.3">
      <c r="A121" t="s">
        <v>107</v>
      </c>
      <c r="B121" t="s">
        <v>176</v>
      </c>
      <c r="C121" t="s">
        <v>729</v>
      </c>
    </row>
    <row r="122" spans="1:3" x14ac:dyDescent="0.3">
      <c r="A122" t="s">
        <v>107</v>
      </c>
      <c r="B122" t="s">
        <v>177</v>
      </c>
      <c r="C122" t="s">
        <v>730</v>
      </c>
    </row>
    <row r="123" spans="1:3" x14ac:dyDescent="0.3">
      <c r="A123" t="s">
        <v>107</v>
      </c>
      <c r="B123" t="s">
        <v>178</v>
      </c>
      <c r="C123" t="s">
        <v>731</v>
      </c>
    </row>
    <row r="124" spans="1:3" x14ac:dyDescent="0.3">
      <c r="A124" t="s">
        <v>107</v>
      </c>
      <c r="B124" t="s">
        <v>179</v>
      </c>
      <c r="C124" t="s">
        <v>732</v>
      </c>
    </row>
    <row r="125" spans="1:3" x14ac:dyDescent="0.3">
      <c r="A125" t="s">
        <v>107</v>
      </c>
      <c r="B125" t="s">
        <v>180</v>
      </c>
      <c r="C125" t="s">
        <v>733</v>
      </c>
    </row>
    <row r="126" spans="1:3" x14ac:dyDescent="0.3">
      <c r="A126" t="s">
        <v>107</v>
      </c>
      <c r="B126" t="s">
        <v>181</v>
      </c>
      <c r="C126" t="s">
        <v>734</v>
      </c>
    </row>
    <row r="127" spans="1:3" x14ac:dyDescent="0.3">
      <c r="A127" t="s">
        <v>107</v>
      </c>
      <c r="B127" t="s">
        <v>182</v>
      </c>
      <c r="C127" t="s">
        <v>735</v>
      </c>
    </row>
    <row r="128" spans="1:3" x14ac:dyDescent="0.3">
      <c r="A128" t="s">
        <v>107</v>
      </c>
      <c r="B128" t="s">
        <v>183</v>
      </c>
      <c r="C128" t="s">
        <v>736</v>
      </c>
    </row>
    <row r="129" spans="1:3" x14ac:dyDescent="0.3">
      <c r="A129" t="s">
        <v>107</v>
      </c>
      <c r="B129" t="s">
        <v>184</v>
      </c>
      <c r="C129" t="s">
        <v>737</v>
      </c>
    </row>
    <row r="130" spans="1:3" x14ac:dyDescent="0.3">
      <c r="A130" t="s">
        <v>107</v>
      </c>
      <c r="B130" t="s">
        <v>185</v>
      </c>
      <c r="C130" t="s">
        <v>738</v>
      </c>
    </row>
    <row r="131" spans="1:3" x14ac:dyDescent="0.3">
      <c r="A131" t="s">
        <v>107</v>
      </c>
      <c r="B131" t="s">
        <v>186</v>
      </c>
      <c r="C131" t="s">
        <v>739</v>
      </c>
    </row>
    <row r="132" spans="1:3" x14ac:dyDescent="0.3">
      <c r="A132" t="s">
        <v>107</v>
      </c>
      <c r="B132" t="s">
        <v>187</v>
      </c>
      <c r="C132" t="s">
        <v>740</v>
      </c>
    </row>
    <row r="133" spans="1:3" x14ac:dyDescent="0.3">
      <c r="A133" t="s">
        <v>107</v>
      </c>
      <c r="B133" t="s">
        <v>188</v>
      </c>
      <c r="C133" t="s">
        <v>741</v>
      </c>
    </row>
    <row r="134" spans="1:3" x14ac:dyDescent="0.3">
      <c r="A134" t="s">
        <v>107</v>
      </c>
      <c r="B134" t="s">
        <v>193</v>
      </c>
      <c r="C134" t="s">
        <v>742</v>
      </c>
    </row>
    <row r="135" spans="1:3" x14ac:dyDescent="0.3">
      <c r="A135" t="s">
        <v>107</v>
      </c>
      <c r="B135" t="s">
        <v>192</v>
      </c>
      <c r="C135" t="s">
        <v>743</v>
      </c>
    </row>
    <row r="136" spans="1:3" x14ac:dyDescent="0.3">
      <c r="A136" t="s">
        <v>107</v>
      </c>
      <c r="B136" t="s">
        <v>189</v>
      </c>
      <c r="C136" t="s">
        <v>744</v>
      </c>
    </row>
    <row r="137" spans="1:3" x14ac:dyDescent="0.3">
      <c r="A137" t="s">
        <v>107</v>
      </c>
      <c r="B137" t="s">
        <v>190</v>
      </c>
      <c r="C137" t="s">
        <v>745</v>
      </c>
    </row>
    <row r="138" spans="1:3" x14ac:dyDescent="0.3">
      <c r="A138" t="s">
        <v>107</v>
      </c>
      <c r="B138" t="s">
        <v>191</v>
      </c>
      <c r="C138" t="s">
        <v>746</v>
      </c>
    </row>
    <row r="139" spans="1:3" x14ac:dyDescent="0.3">
      <c r="A139" t="s">
        <v>109</v>
      </c>
      <c r="B139" t="s">
        <v>109</v>
      </c>
      <c r="C139" t="s">
        <v>747</v>
      </c>
    </row>
    <row r="140" spans="1:3" x14ac:dyDescent="0.3">
      <c r="A140" t="s">
        <v>111</v>
      </c>
      <c r="B140" t="s">
        <v>1147</v>
      </c>
      <c r="C140" t="s">
        <v>1179</v>
      </c>
    </row>
    <row r="141" spans="1:3" x14ac:dyDescent="0.3">
      <c r="A141" t="s">
        <v>111</v>
      </c>
      <c r="B141" t="s">
        <v>1148</v>
      </c>
      <c r="C141" t="s">
        <v>1180</v>
      </c>
    </row>
    <row r="142" spans="1:3" x14ac:dyDescent="0.3">
      <c r="A142" t="s">
        <v>111</v>
      </c>
      <c r="B142" t="s">
        <v>1149</v>
      </c>
      <c r="C142" t="s">
        <v>1181</v>
      </c>
    </row>
    <row r="143" spans="1:3" x14ac:dyDescent="0.3">
      <c r="A143" t="s">
        <v>111</v>
      </c>
      <c r="B143" t="s">
        <v>1150</v>
      </c>
      <c r="C143" t="s">
        <v>1182</v>
      </c>
    </row>
    <row r="144" spans="1:3" x14ac:dyDescent="0.3">
      <c r="A144" t="s">
        <v>111</v>
      </c>
      <c r="B144" t="s">
        <v>1151</v>
      </c>
      <c r="C144" t="s">
        <v>1183</v>
      </c>
    </row>
    <row r="145" spans="1:3" x14ac:dyDescent="0.3">
      <c r="A145" t="s">
        <v>111</v>
      </c>
      <c r="B145" t="s">
        <v>1152</v>
      </c>
      <c r="C145" t="s">
        <v>1184</v>
      </c>
    </row>
    <row r="146" spans="1:3" x14ac:dyDescent="0.3">
      <c r="A146" t="s">
        <v>111</v>
      </c>
      <c r="B146" t="s">
        <v>1153</v>
      </c>
      <c r="C146" t="s">
        <v>1185</v>
      </c>
    </row>
    <row r="147" spans="1:3" x14ac:dyDescent="0.3">
      <c r="A147" t="s">
        <v>111</v>
      </c>
      <c r="B147" t="s">
        <v>1154</v>
      </c>
      <c r="C147" t="s">
        <v>1186</v>
      </c>
    </row>
    <row r="148" spans="1:3" x14ac:dyDescent="0.3">
      <c r="A148" t="s">
        <v>111</v>
      </c>
      <c r="B148" t="s">
        <v>1155</v>
      </c>
      <c r="C148" t="s">
        <v>1187</v>
      </c>
    </row>
    <row r="149" spans="1:3" x14ac:dyDescent="0.3">
      <c r="A149" t="s">
        <v>111</v>
      </c>
      <c r="B149" t="s">
        <v>1156</v>
      </c>
      <c r="C149" t="s">
        <v>1188</v>
      </c>
    </row>
    <row r="150" spans="1:3" x14ac:dyDescent="0.3">
      <c r="A150" t="s">
        <v>111</v>
      </c>
      <c r="B150" t="s">
        <v>1157</v>
      </c>
      <c r="C150" t="s">
        <v>1189</v>
      </c>
    </row>
    <row r="151" spans="1:3" x14ac:dyDescent="0.3">
      <c r="A151" t="s">
        <v>111</v>
      </c>
      <c r="B151" t="s">
        <v>1158</v>
      </c>
      <c r="C151" t="s">
        <v>1190</v>
      </c>
    </row>
    <row r="152" spans="1:3" x14ac:dyDescent="0.3">
      <c r="A152" t="s">
        <v>111</v>
      </c>
      <c r="B152" t="s">
        <v>1159</v>
      </c>
      <c r="C152" t="s">
        <v>1191</v>
      </c>
    </row>
    <row r="153" spans="1:3" x14ac:dyDescent="0.3">
      <c r="A153" t="s">
        <v>111</v>
      </c>
      <c r="B153" t="s">
        <v>1160</v>
      </c>
      <c r="C153" t="s">
        <v>1192</v>
      </c>
    </row>
    <row r="154" spans="1:3" x14ac:dyDescent="0.3">
      <c r="A154" t="s">
        <v>111</v>
      </c>
      <c r="B154" t="s">
        <v>1161</v>
      </c>
      <c r="C154" t="s">
        <v>1193</v>
      </c>
    </row>
    <row r="155" spans="1:3" x14ac:dyDescent="0.3">
      <c r="A155" t="s">
        <v>111</v>
      </c>
      <c r="B155" t="s">
        <v>1162</v>
      </c>
      <c r="C155" t="s">
        <v>1194</v>
      </c>
    </row>
    <row r="156" spans="1:3" x14ac:dyDescent="0.3">
      <c r="A156" t="s">
        <v>111</v>
      </c>
      <c r="B156" t="s">
        <v>1163</v>
      </c>
      <c r="C156" t="s">
        <v>1195</v>
      </c>
    </row>
    <row r="157" spans="1:3" x14ac:dyDescent="0.3">
      <c r="A157" t="s">
        <v>111</v>
      </c>
      <c r="B157" t="s">
        <v>1164</v>
      </c>
      <c r="C157" t="s">
        <v>1196</v>
      </c>
    </row>
    <row r="158" spans="1:3" x14ac:dyDescent="0.3">
      <c r="A158" t="s">
        <v>111</v>
      </c>
      <c r="B158" t="s">
        <v>1165</v>
      </c>
      <c r="C158" t="s">
        <v>1197</v>
      </c>
    </row>
    <row r="159" spans="1:3" x14ac:dyDescent="0.3">
      <c r="A159" t="s">
        <v>111</v>
      </c>
      <c r="B159" t="s">
        <v>1166</v>
      </c>
      <c r="C159" t="s">
        <v>1198</v>
      </c>
    </row>
    <row r="160" spans="1:3" x14ac:dyDescent="0.3">
      <c r="A160" t="s">
        <v>111</v>
      </c>
      <c r="B160" t="s">
        <v>1167</v>
      </c>
      <c r="C160" t="s">
        <v>1199</v>
      </c>
    </row>
    <row r="161" spans="1:3" x14ac:dyDescent="0.3">
      <c r="A161" t="s">
        <v>111</v>
      </c>
      <c r="B161" t="s">
        <v>1168</v>
      </c>
      <c r="C161" t="s">
        <v>1200</v>
      </c>
    </row>
    <row r="162" spans="1:3" x14ac:dyDescent="0.3">
      <c r="A162" t="s">
        <v>111</v>
      </c>
      <c r="B162" t="s">
        <v>1169</v>
      </c>
      <c r="C162" t="s">
        <v>1201</v>
      </c>
    </row>
    <row r="163" spans="1:3" x14ac:dyDescent="0.3">
      <c r="A163" t="s">
        <v>111</v>
      </c>
      <c r="B163" t="s">
        <v>1170</v>
      </c>
      <c r="C163" t="s">
        <v>1202</v>
      </c>
    </row>
    <row r="164" spans="1:3" x14ac:dyDescent="0.3">
      <c r="A164" t="s">
        <v>111</v>
      </c>
      <c r="B164" t="s">
        <v>1171</v>
      </c>
      <c r="C164" t="s">
        <v>1203</v>
      </c>
    </row>
    <row r="165" spans="1:3" x14ac:dyDescent="0.3">
      <c r="A165" t="s">
        <v>111</v>
      </c>
      <c r="B165" t="s">
        <v>1172</v>
      </c>
      <c r="C165" t="s">
        <v>1204</v>
      </c>
    </row>
    <row r="166" spans="1:3" x14ac:dyDescent="0.3">
      <c r="A166" t="s">
        <v>111</v>
      </c>
      <c r="B166" t="s">
        <v>1173</v>
      </c>
      <c r="C166" t="s">
        <v>1205</v>
      </c>
    </row>
    <row r="167" spans="1:3" x14ac:dyDescent="0.3">
      <c r="A167" t="s">
        <v>111</v>
      </c>
      <c r="B167" t="s">
        <v>1174</v>
      </c>
      <c r="C167" t="s">
        <v>1206</v>
      </c>
    </row>
    <row r="168" spans="1:3" x14ac:dyDescent="0.3">
      <c r="A168" t="s">
        <v>111</v>
      </c>
      <c r="B168" t="s">
        <v>1175</v>
      </c>
      <c r="C168" t="s">
        <v>1207</v>
      </c>
    </row>
    <row r="169" spans="1:3" x14ac:dyDescent="0.3">
      <c r="A169" t="s">
        <v>111</v>
      </c>
      <c r="B169" t="s">
        <v>1176</v>
      </c>
      <c r="C169" t="s">
        <v>1208</v>
      </c>
    </row>
    <row r="170" spans="1:3" x14ac:dyDescent="0.3">
      <c r="A170" t="s">
        <v>111</v>
      </c>
      <c r="B170" t="s">
        <v>1177</v>
      </c>
      <c r="C170" t="s">
        <v>1209</v>
      </c>
    </row>
    <row r="171" spans="1:3" x14ac:dyDescent="0.3">
      <c r="A171" t="s">
        <v>111</v>
      </c>
      <c r="B171" t="s">
        <v>1178</v>
      </c>
      <c r="C171" t="s">
        <v>1210</v>
      </c>
    </row>
    <row r="172" spans="1:3" x14ac:dyDescent="0.3">
      <c r="A172" t="s">
        <v>113</v>
      </c>
      <c r="B172" t="s">
        <v>113</v>
      </c>
      <c r="C172" t="s">
        <v>748</v>
      </c>
    </row>
    <row r="173" spans="1:3" x14ac:dyDescent="0.3">
      <c r="A173" t="s">
        <v>115</v>
      </c>
      <c r="B173" t="s">
        <v>195</v>
      </c>
      <c r="C173" t="s">
        <v>749</v>
      </c>
    </row>
    <row r="174" spans="1:3" x14ac:dyDescent="0.3">
      <c r="A174" t="s">
        <v>115</v>
      </c>
      <c r="B174" t="s">
        <v>196</v>
      </c>
      <c r="C174" t="s">
        <v>750</v>
      </c>
    </row>
    <row r="175" spans="1:3" x14ac:dyDescent="0.3">
      <c r="A175" t="s">
        <v>115</v>
      </c>
      <c r="B175" t="s">
        <v>197</v>
      </c>
      <c r="C175" t="s">
        <v>751</v>
      </c>
    </row>
    <row r="176" spans="1:3" x14ac:dyDescent="0.3">
      <c r="A176" t="s">
        <v>115</v>
      </c>
      <c r="B176" t="s">
        <v>194</v>
      </c>
      <c r="C176" t="s">
        <v>752</v>
      </c>
    </row>
    <row r="177" spans="1:3" x14ac:dyDescent="0.3">
      <c r="A177" t="s">
        <v>115</v>
      </c>
      <c r="B177" t="s">
        <v>198</v>
      </c>
      <c r="C177" t="s">
        <v>753</v>
      </c>
    </row>
    <row r="178" spans="1:3" x14ac:dyDescent="0.3">
      <c r="A178" t="s">
        <v>115</v>
      </c>
      <c r="B178" t="s">
        <v>199</v>
      </c>
      <c r="C178" t="s">
        <v>754</v>
      </c>
    </row>
    <row r="179" spans="1:3" x14ac:dyDescent="0.3">
      <c r="A179" t="s">
        <v>115</v>
      </c>
      <c r="B179" t="s">
        <v>200</v>
      </c>
      <c r="C179" t="s">
        <v>755</v>
      </c>
    </row>
    <row r="180" spans="1:3" x14ac:dyDescent="0.3">
      <c r="A180" t="s">
        <v>115</v>
      </c>
      <c r="B180" t="s">
        <v>201</v>
      </c>
      <c r="C180" t="s">
        <v>756</v>
      </c>
    </row>
    <row r="181" spans="1:3" x14ac:dyDescent="0.3">
      <c r="A181" t="s">
        <v>115</v>
      </c>
      <c r="B181" t="s">
        <v>202</v>
      </c>
      <c r="C181" t="s">
        <v>757</v>
      </c>
    </row>
    <row r="182" spans="1:3" x14ac:dyDescent="0.3">
      <c r="A182" t="s">
        <v>115</v>
      </c>
      <c r="B182" t="s">
        <v>203</v>
      </c>
      <c r="C182" t="s">
        <v>758</v>
      </c>
    </row>
    <row r="183" spans="1:3" x14ac:dyDescent="0.3">
      <c r="A183" t="s">
        <v>115</v>
      </c>
      <c r="B183" t="s">
        <v>204</v>
      </c>
      <c r="C183" t="s">
        <v>759</v>
      </c>
    </row>
    <row r="184" spans="1:3" x14ac:dyDescent="0.3">
      <c r="A184" t="s">
        <v>115</v>
      </c>
      <c r="B184" t="s">
        <v>205</v>
      </c>
      <c r="C184" t="s">
        <v>760</v>
      </c>
    </row>
    <row r="185" spans="1:3" x14ac:dyDescent="0.3">
      <c r="A185" t="s">
        <v>115</v>
      </c>
      <c r="B185" t="s">
        <v>206</v>
      </c>
      <c r="C185" t="s">
        <v>761</v>
      </c>
    </row>
    <row r="186" spans="1:3" x14ac:dyDescent="0.3">
      <c r="A186" t="s">
        <v>115</v>
      </c>
      <c r="B186" t="s">
        <v>116</v>
      </c>
      <c r="C186" t="s">
        <v>762</v>
      </c>
    </row>
    <row r="187" spans="1:3" x14ac:dyDescent="0.3">
      <c r="A187" t="s">
        <v>115</v>
      </c>
      <c r="B187" t="s">
        <v>207</v>
      </c>
      <c r="C187" t="s">
        <v>763</v>
      </c>
    </row>
    <row r="188" spans="1:3" x14ac:dyDescent="0.3">
      <c r="A188" t="s">
        <v>115</v>
      </c>
      <c r="B188" t="s">
        <v>208</v>
      </c>
      <c r="C188" t="s">
        <v>764</v>
      </c>
    </row>
    <row r="189" spans="1:3" x14ac:dyDescent="0.3">
      <c r="A189" t="s">
        <v>115</v>
      </c>
      <c r="B189" t="s">
        <v>209</v>
      </c>
      <c r="C189" t="s">
        <v>765</v>
      </c>
    </row>
    <row r="190" spans="1:3" x14ac:dyDescent="0.3">
      <c r="A190" t="s">
        <v>115</v>
      </c>
      <c r="B190" t="s">
        <v>210</v>
      </c>
      <c r="C190" t="s">
        <v>766</v>
      </c>
    </row>
    <row r="191" spans="1:3" x14ac:dyDescent="0.3">
      <c r="A191" t="s">
        <v>117</v>
      </c>
      <c r="B191" t="s">
        <v>46</v>
      </c>
      <c r="C191" t="s">
        <v>767</v>
      </c>
    </row>
    <row r="192" spans="1:3" x14ac:dyDescent="0.3">
      <c r="A192" t="s">
        <v>117</v>
      </c>
      <c r="B192" t="s">
        <v>211</v>
      </c>
      <c r="C192" t="s">
        <v>768</v>
      </c>
    </row>
    <row r="193" spans="1:3" x14ac:dyDescent="0.3">
      <c r="A193" t="s">
        <v>117</v>
      </c>
      <c r="B193" t="s">
        <v>212</v>
      </c>
      <c r="C193" t="s">
        <v>769</v>
      </c>
    </row>
    <row r="194" spans="1:3" x14ac:dyDescent="0.3">
      <c r="A194" t="s">
        <v>117</v>
      </c>
      <c r="B194" t="s">
        <v>213</v>
      </c>
      <c r="C194" t="s">
        <v>770</v>
      </c>
    </row>
    <row r="195" spans="1:3" x14ac:dyDescent="0.3">
      <c r="A195" t="s">
        <v>117</v>
      </c>
      <c r="B195" t="s">
        <v>214</v>
      </c>
      <c r="C195" t="s">
        <v>771</v>
      </c>
    </row>
    <row r="196" spans="1:3" x14ac:dyDescent="0.3">
      <c r="A196" t="s">
        <v>117</v>
      </c>
      <c r="B196" t="s">
        <v>215</v>
      </c>
      <c r="C196" t="s">
        <v>772</v>
      </c>
    </row>
    <row r="197" spans="1:3" x14ac:dyDescent="0.3">
      <c r="A197" t="s">
        <v>117</v>
      </c>
      <c r="B197" t="s">
        <v>216</v>
      </c>
      <c r="C197" t="s">
        <v>773</v>
      </c>
    </row>
    <row r="198" spans="1:3" x14ac:dyDescent="0.3">
      <c r="A198" t="s">
        <v>117</v>
      </c>
      <c r="B198" t="s">
        <v>217</v>
      </c>
      <c r="C198" t="s">
        <v>774</v>
      </c>
    </row>
    <row r="199" spans="1:3" x14ac:dyDescent="0.3">
      <c r="A199" t="s">
        <v>117</v>
      </c>
      <c r="B199" t="s">
        <v>218</v>
      </c>
      <c r="C199" t="s">
        <v>775</v>
      </c>
    </row>
    <row r="200" spans="1:3" x14ac:dyDescent="0.3">
      <c r="A200" t="s">
        <v>117</v>
      </c>
      <c r="B200" t="s">
        <v>776</v>
      </c>
      <c r="C200" t="s">
        <v>777</v>
      </c>
    </row>
    <row r="201" spans="1:3" x14ac:dyDescent="0.3">
      <c r="A201" t="s">
        <v>117</v>
      </c>
      <c r="B201" t="s">
        <v>219</v>
      </c>
      <c r="C201" t="s">
        <v>778</v>
      </c>
    </row>
    <row r="202" spans="1:3" x14ac:dyDescent="0.3">
      <c r="A202" t="s">
        <v>117</v>
      </c>
      <c r="B202" t="s">
        <v>779</v>
      </c>
      <c r="C202" t="s">
        <v>780</v>
      </c>
    </row>
    <row r="203" spans="1:3" x14ac:dyDescent="0.3">
      <c r="A203" t="s">
        <v>117</v>
      </c>
      <c r="B203" t="s">
        <v>220</v>
      </c>
      <c r="C203" t="s">
        <v>781</v>
      </c>
    </row>
    <row r="204" spans="1:3" x14ac:dyDescent="0.3">
      <c r="A204" t="s">
        <v>117</v>
      </c>
      <c r="B204" t="s">
        <v>221</v>
      </c>
      <c r="C204" t="s">
        <v>782</v>
      </c>
    </row>
    <row r="205" spans="1:3" x14ac:dyDescent="0.3">
      <c r="A205" t="s">
        <v>117</v>
      </c>
      <c r="B205" t="s">
        <v>222</v>
      </c>
      <c r="C205" t="s">
        <v>783</v>
      </c>
    </row>
    <row r="206" spans="1:3" x14ac:dyDescent="0.3">
      <c r="A206" t="s">
        <v>117</v>
      </c>
      <c r="B206" t="s">
        <v>223</v>
      </c>
      <c r="C206" t="s">
        <v>784</v>
      </c>
    </row>
    <row r="207" spans="1:3" x14ac:dyDescent="0.3">
      <c r="A207" t="s">
        <v>117</v>
      </c>
      <c r="B207" t="s">
        <v>785</v>
      </c>
      <c r="C207" t="s">
        <v>786</v>
      </c>
    </row>
    <row r="208" spans="1:3" x14ac:dyDescent="0.3">
      <c r="A208" t="s">
        <v>117</v>
      </c>
      <c r="B208" t="s">
        <v>224</v>
      </c>
      <c r="C208" t="s">
        <v>787</v>
      </c>
    </row>
    <row r="209" spans="1:3" x14ac:dyDescent="0.3">
      <c r="A209" t="s">
        <v>117</v>
      </c>
      <c r="B209" t="s">
        <v>225</v>
      </c>
      <c r="C209" t="s">
        <v>788</v>
      </c>
    </row>
    <row r="210" spans="1:3" x14ac:dyDescent="0.3">
      <c r="A210" t="s">
        <v>117</v>
      </c>
      <c r="B210" t="s">
        <v>226</v>
      </c>
      <c r="C210" t="s">
        <v>789</v>
      </c>
    </row>
    <row r="211" spans="1:3" x14ac:dyDescent="0.3">
      <c r="A211" t="s">
        <v>117</v>
      </c>
      <c r="B211" t="s">
        <v>227</v>
      </c>
      <c r="C211" t="s">
        <v>790</v>
      </c>
    </row>
    <row r="212" spans="1:3" x14ac:dyDescent="0.3">
      <c r="A212" t="s">
        <v>117</v>
      </c>
      <c r="B212" t="s">
        <v>228</v>
      </c>
      <c r="C212" t="s">
        <v>791</v>
      </c>
    </row>
    <row r="213" spans="1:3" x14ac:dyDescent="0.3">
      <c r="A213" t="s">
        <v>117</v>
      </c>
      <c r="B213" t="s">
        <v>229</v>
      </c>
      <c r="C213" t="s">
        <v>792</v>
      </c>
    </row>
    <row r="214" spans="1:3" x14ac:dyDescent="0.3">
      <c r="A214" t="s">
        <v>117</v>
      </c>
      <c r="B214" t="s">
        <v>230</v>
      </c>
      <c r="C214" t="s">
        <v>793</v>
      </c>
    </row>
    <row r="215" spans="1:3" x14ac:dyDescent="0.3">
      <c r="A215" t="s">
        <v>117</v>
      </c>
      <c r="B215" t="s">
        <v>231</v>
      </c>
      <c r="C215" t="s">
        <v>794</v>
      </c>
    </row>
    <row r="216" spans="1:3" x14ac:dyDescent="0.3">
      <c r="A216" t="s">
        <v>121</v>
      </c>
      <c r="B216" t="s">
        <v>121</v>
      </c>
      <c r="C216" t="s">
        <v>795</v>
      </c>
    </row>
    <row r="217" spans="1:3" x14ac:dyDescent="0.3">
      <c r="A217" t="s">
        <v>123</v>
      </c>
      <c r="B217" t="s">
        <v>232</v>
      </c>
      <c r="C217" t="s">
        <v>796</v>
      </c>
    </row>
    <row r="218" spans="1:3" x14ac:dyDescent="0.3">
      <c r="A218" t="s">
        <v>123</v>
      </c>
      <c r="B218" t="s">
        <v>233</v>
      </c>
      <c r="C218" t="s">
        <v>797</v>
      </c>
    </row>
    <row r="219" spans="1:3" x14ac:dyDescent="0.3">
      <c r="A219" t="s">
        <v>123</v>
      </c>
      <c r="B219" t="s">
        <v>234</v>
      </c>
      <c r="C219" t="s">
        <v>798</v>
      </c>
    </row>
    <row r="220" spans="1:3" x14ac:dyDescent="0.3">
      <c r="A220" t="s">
        <v>123</v>
      </c>
      <c r="B220" t="s">
        <v>235</v>
      </c>
      <c r="C220" t="s">
        <v>799</v>
      </c>
    </row>
    <row r="221" spans="1:3" x14ac:dyDescent="0.3">
      <c r="A221" t="s">
        <v>123</v>
      </c>
      <c r="B221" t="s">
        <v>236</v>
      </c>
      <c r="C221" t="s">
        <v>800</v>
      </c>
    </row>
    <row r="222" spans="1:3" x14ac:dyDescent="0.3">
      <c r="A222" t="s">
        <v>123</v>
      </c>
      <c r="B222" t="s">
        <v>237</v>
      </c>
      <c r="C222" t="s">
        <v>801</v>
      </c>
    </row>
    <row r="223" spans="1:3" x14ac:dyDescent="0.3">
      <c r="A223" t="s">
        <v>123</v>
      </c>
      <c r="B223" t="s">
        <v>238</v>
      </c>
      <c r="C223" t="s">
        <v>802</v>
      </c>
    </row>
    <row r="224" spans="1:3" x14ac:dyDescent="0.3">
      <c r="A224" t="s">
        <v>123</v>
      </c>
      <c r="B224" t="s">
        <v>239</v>
      </c>
      <c r="C224" t="s">
        <v>803</v>
      </c>
    </row>
    <row r="225" spans="1:3" x14ac:dyDescent="0.3">
      <c r="A225" t="s">
        <v>123</v>
      </c>
      <c r="B225" t="s">
        <v>240</v>
      </c>
      <c r="C225" t="s">
        <v>804</v>
      </c>
    </row>
    <row r="226" spans="1:3" x14ac:dyDescent="0.3">
      <c r="A226" t="s">
        <v>123</v>
      </c>
      <c r="B226" t="s">
        <v>241</v>
      </c>
      <c r="C226" t="s">
        <v>805</v>
      </c>
    </row>
    <row r="227" spans="1:3" x14ac:dyDescent="0.3">
      <c r="A227" t="s">
        <v>123</v>
      </c>
      <c r="B227" t="s">
        <v>242</v>
      </c>
      <c r="C227" t="s">
        <v>806</v>
      </c>
    </row>
    <row r="228" spans="1:3" x14ac:dyDescent="0.3">
      <c r="A228" t="s">
        <v>123</v>
      </c>
      <c r="B228" t="s">
        <v>120</v>
      </c>
      <c r="C228" t="s">
        <v>807</v>
      </c>
    </row>
    <row r="229" spans="1:3" x14ac:dyDescent="0.3">
      <c r="A229" t="s">
        <v>123</v>
      </c>
      <c r="B229" t="s">
        <v>243</v>
      </c>
      <c r="C229" t="s">
        <v>808</v>
      </c>
    </row>
    <row r="230" spans="1:3" x14ac:dyDescent="0.3">
      <c r="A230" t="s">
        <v>123</v>
      </c>
      <c r="B230" t="s">
        <v>244</v>
      </c>
      <c r="C230" t="s">
        <v>809</v>
      </c>
    </row>
    <row r="231" spans="1:3" x14ac:dyDescent="0.3">
      <c r="A231" t="s">
        <v>123</v>
      </c>
      <c r="B231" t="s">
        <v>245</v>
      </c>
      <c r="C231" t="s">
        <v>810</v>
      </c>
    </row>
    <row r="232" spans="1:3" x14ac:dyDescent="0.3">
      <c r="A232" t="s">
        <v>123</v>
      </c>
      <c r="B232" t="s">
        <v>246</v>
      </c>
      <c r="C232" t="s">
        <v>811</v>
      </c>
    </row>
    <row r="233" spans="1:3" x14ac:dyDescent="0.3">
      <c r="A233" t="s">
        <v>123</v>
      </c>
      <c r="B233" t="s">
        <v>247</v>
      </c>
      <c r="C233" t="s">
        <v>812</v>
      </c>
    </row>
    <row r="234" spans="1:3" x14ac:dyDescent="0.3">
      <c r="A234" t="s">
        <v>123</v>
      </c>
      <c r="B234" t="s">
        <v>248</v>
      </c>
      <c r="C234" t="s">
        <v>813</v>
      </c>
    </row>
    <row r="235" spans="1:3" x14ac:dyDescent="0.3">
      <c r="A235" t="s">
        <v>123</v>
      </c>
      <c r="B235" t="s">
        <v>249</v>
      </c>
      <c r="C235" t="s">
        <v>814</v>
      </c>
    </row>
    <row r="236" spans="1:3" x14ac:dyDescent="0.3">
      <c r="A236" t="s">
        <v>119</v>
      </c>
      <c r="B236" t="s">
        <v>119</v>
      </c>
      <c r="C236" t="s">
        <v>1211</v>
      </c>
    </row>
  </sheetData>
  <sheetProtection algorithmName="SHA-512" hashValue="PvYtdXcAaEi1bbcN3D3y+BwHTH9Pmz2oK3IWY4462PcjsS08LFPJrFL0DrbMBxARuYi0yY3/CksF/bPlzviPEQ==" saltValue="htcGSOxQMr47dzzXEGtyJw==" spinCount="100000" sheet="1" objects="1" scenarios="1"/>
  <autoFilter ref="A1:C236" xr:uid="{72487F65-EDED-424F-9079-387451E72C11}"/>
  <phoneticPr fontId="1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16CD2-C3EE-46E0-8ECE-374EB035A80D}">
  <sheetPr codeName="Hoja5"/>
  <dimension ref="A1:GR1000"/>
  <sheetViews>
    <sheetView topLeftCell="A22" workbookViewId="0">
      <selection activeCell="I24" sqref="I24"/>
    </sheetView>
  </sheetViews>
  <sheetFormatPr defaultColWidth="9.109375" defaultRowHeight="14.4" x14ac:dyDescent="0.3"/>
  <cols>
    <col min="1" max="1" width="19.5546875" customWidth="1"/>
    <col min="2" max="2" width="33.88671875" customWidth="1"/>
    <col min="3" max="3" width="51.109375" customWidth="1"/>
    <col min="4" max="4" width="21.88671875" customWidth="1"/>
    <col min="5" max="5" width="22.88671875" customWidth="1"/>
    <col min="6" max="6" width="19.5546875" customWidth="1"/>
    <col min="7" max="7" width="9.109375" customWidth="1"/>
    <col min="8" max="8" width="45.5546875" customWidth="1"/>
    <col min="16384" max="16384" width="16.6640625" customWidth="1"/>
  </cols>
  <sheetData>
    <row r="1" spans="1:200" x14ac:dyDescent="0.3">
      <c r="A1" s="22" t="s">
        <v>250</v>
      </c>
      <c r="B1" s="22" t="s">
        <v>251</v>
      </c>
      <c r="C1" s="22" t="s">
        <v>252</v>
      </c>
      <c r="D1" s="22" t="s">
        <v>254</v>
      </c>
      <c r="E1" s="22" t="s">
        <v>253</v>
      </c>
      <c r="F1" s="36" t="s">
        <v>936</v>
      </c>
      <c r="G1" s="36" t="s">
        <v>1146</v>
      </c>
      <c r="H1" t="s">
        <v>937</v>
      </c>
    </row>
    <row r="2" spans="1:200" x14ac:dyDescent="0.3">
      <c r="A2" t="s">
        <v>256</v>
      </c>
      <c r="B2" s="45" t="s">
        <v>257</v>
      </c>
      <c r="C2" s="23" t="s">
        <v>258</v>
      </c>
      <c r="D2" s="23" t="s">
        <v>255</v>
      </c>
      <c r="E2" s="23"/>
      <c r="F2" s="35" t="b">
        <f>ISNUMBER(SEARCH(' Activity Sheet'!$D$3,Table3[[#This Row],[Name]],1))</f>
        <v>1</v>
      </c>
      <c r="G2" s="35" t="s">
        <v>1146</v>
      </c>
      <c r="H2" t="str" cm="1">
        <f t="array" ref="H2:GR2">TRANSPOSE(_xlfn._xlws.SORT(_xlfn._xlws.FILTER(Table3[Name],ISNUMBER(SEARCH(' Activity Sheet'!D3,Table3[Name])),"Not found"),,1))</f>
        <v>.New Organisation</v>
      </c>
      <c r="I2" t="str">
        <v>ABV - Association of Good with Life</v>
      </c>
      <c r="J2" t="str">
        <v>ACAPS</v>
      </c>
      <c r="K2" t="str">
        <v>Acción y Desarrollo</v>
      </c>
      <c r="L2" t="str">
        <v>ACTED</v>
      </c>
      <c r="M2" t="str">
        <v>Action against Hunger</v>
      </c>
      <c r="N2" t="str">
        <v>ActionAid</v>
      </c>
      <c r="O2" t="str">
        <v>Adventist Development and Relief Agency (ADRA)</v>
      </c>
      <c r="P2" t="str">
        <v>Alas de Colibrí Foundation</v>
      </c>
      <c r="Q2" t="str">
        <v>Alianza por la Solidaridad</v>
      </c>
      <c r="R2" t="str">
        <v>Alianza por Venezuela</v>
      </c>
      <c r="S2" t="str">
        <v>Americares Foundation</v>
      </c>
      <c r="T2" t="str">
        <v>Argentine Commission for Refugees and Migrants (CAREF)</v>
      </c>
      <c r="U2" t="str">
        <v>Asociación Aves</v>
      </c>
      <c r="V2" t="str">
        <v>Asociación de Jubilados y Pensionados Venezolanos en Argentina</v>
      </c>
      <c r="W2" t="str">
        <v>Asociación de Venezolanos en Eloy Alfaro</v>
      </c>
      <c r="X2" t="str">
        <v>Asociación Fundación contra el Hambre Perú</v>
      </c>
      <c r="Y2" t="str">
        <v>Asociación Migrantes Venezolanos</v>
      </c>
      <c r="Z2" t="str">
        <v>Asociación Misioneros de San Carlos Scalabrinianos</v>
      </c>
      <c r="AA2" t="str">
        <v>Asociacion Proteccion Poblacion Vulnerable</v>
      </c>
      <c r="AB2" t="str">
        <v>Asociación Quinta Ola</v>
      </c>
      <c r="AC2" t="str">
        <v>Asociación Salto Ángel</v>
      </c>
      <c r="AD2" t="str">
        <v>Asociación Venezuela en Ecuador AC</v>
      </c>
      <c r="AE2" t="str">
        <v>ASOVENAR</v>
      </c>
      <c r="AF2" t="str">
        <v>Associação Hermanitos</v>
      </c>
      <c r="AG2" t="str">
        <v>AVSI Foundation</v>
      </c>
      <c r="AH2" t="str">
        <v>Bethany Christian Services</v>
      </c>
      <c r="AI2" t="str">
        <v>Blumont</v>
      </c>
      <c r="AJ2" t="str">
        <v>CARE</v>
      </c>
      <c r="AK2" t="str">
        <v>Caritas Brazil</v>
      </c>
      <c r="AL2" t="str">
        <v>Caritas Ecuador</v>
      </c>
      <c r="AM2" t="str">
        <v>Caritas Germany</v>
      </c>
      <c r="AN2" t="str">
        <v>Caritas Manaus</v>
      </c>
      <c r="AO2" t="str">
        <v>Caritas Parana</v>
      </c>
      <c r="AP2" t="str">
        <v>Caritas Peru</v>
      </c>
      <c r="AQ2" t="str">
        <v>Caritas Rio de Janeiro</v>
      </c>
      <c r="AR2" t="str">
        <v>Caritas São Paulo</v>
      </c>
      <c r="AS2" t="str">
        <v>Caritas Switzerland</v>
      </c>
      <c r="AT2" t="str">
        <v>CCEFIRO Association</v>
      </c>
      <c r="AU2" t="str">
        <v>CEDRO</v>
      </c>
      <c r="AV2" t="str">
        <v>Center for Integrated Studies and Programs for Sustainable Development (CIEDS)</v>
      </c>
      <c r="AW2" t="str">
        <v>Center for Migration and Human Rights of the Diocese of Roraima (CMDH)</v>
      </c>
      <c r="AX2" t="str">
        <v>Centro de Atencion Psicosocial (CAPS)</v>
      </c>
      <c r="AY2" t="str">
        <v>CESAL</v>
      </c>
      <c r="AZ2" t="str">
        <v>CESVI-Cooperazione e Sviluppo</v>
      </c>
      <c r="BA2" t="str">
        <v>ChildFund International</v>
      </c>
      <c r="BB2" t="str">
        <v>CHS Alternativo</v>
      </c>
      <c r="BC2" t="str">
        <v>Churún Merú Association</v>
      </c>
      <c r="BD2" t="str">
        <v>Coalición por Venezuela</v>
      </c>
      <c r="BE2" t="str">
        <v>Colonia Foundation of Venezuelans in the Dominican Republic (FUNCOVERD)</v>
      </c>
      <c r="BF2" t="str">
        <v>COLVENZ</v>
      </c>
      <c r="BG2" t="str">
        <v>Compassiva</v>
      </c>
      <c r="BH2" t="str">
        <v>Consejo Interreligioso del Perú - Religiones por la Paz</v>
      </c>
      <c r="BI2" t="str">
        <v>Consorcio ONG OCIPI Y Capellanía Nacional OFICA</v>
      </c>
      <c r="BJ2" t="str">
        <v>COOPI - International Cooperation Foundation</v>
      </c>
      <c r="BK2" t="str">
        <v>Corporación Colectivo Sin Fronteras</v>
      </c>
      <c r="BL2" t="str">
        <v>CRISFE Foundation</v>
      </c>
      <c r="BM2" t="str">
        <v>Cuso International</v>
      </c>
      <c r="BN2" t="str">
        <v>Danielle’s Children Fund (DCF)</v>
      </c>
      <c r="BO2" t="str">
        <v>Danish Refugee Council (DRC)</v>
      </c>
      <c r="BP2" t="str">
        <v>Development Support Association - APOYAR</v>
      </c>
      <c r="BQ2" t="str">
        <v>Diakonie Katastrophenhilfe</v>
      </c>
      <c r="BR2" t="str">
        <v>Diálogo Diverso</v>
      </c>
      <c r="BS2" t="str">
        <v>Doctors of the World</v>
      </c>
      <c r="BT2" t="str">
        <v>Dominican Institute for Integrated Development</v>
      </c>
      <c r="BU2" t="str">
        <v>Duendes y Ángeles Vinotinto República Dominicana</v>
      </c>
      <c r="BV2" t="str">
        <v>Encuentros SJS (Servicio Jesuita de la Solidaridad)</v>
      </c>
      <c r="BW2" t="str">
        <v>Ending Violence Against Migrants</v>
      </c>
      <c r="BX2" t="str">
        <v>Equidad Foundation</v>
      </c>
      <c r="BY2" t="str">
        <v>Equilibrium CenDE</v>
      </c>
      <c r="BZ2" t="str">
        <v>Facultad de Psicología - Universidad de la República (UDELAR)</v>
      </c>
      <c r="CA2" t="str">
        <v>First International Emergency and Solidarités International</v>
      </c>
      <c r="CB2" t="str">
        <v>Fondo Ecuatoriano Populorum Progressio</v>
      </c>
      <c r="CC2" t="str">
        <v>Foro Salud Callao</v>
      </c>
      <c r="CD2" t="str">
        <v>Foundation for the Integration and Development of Latin America (FIDAL)</v>
      </c>
      <c r="CE2" t="str">
        <v>Foundation of the Americas (FUDELA)</v>
      </c>
      <c r="CF2" t="str">
        <v>Fraternity Without Borders</v>
      </c>
      <c r="CG2" t="str">
        <v>Fundación Brisas del Norte</v>
      </c>
      <c r="CH2" t="str">
        <v>Fundación Colombovenezolana Nueva Ilusión</v>
      </c>
      <c r="CI2" t="str">
        <v>Fundación Nakama's</v>
      </c>
      <c r="CJ2" t="str">
        <v>Fundación RadaBer</v>
      </c>
      <c r="CK2" t="str">
        <v>Fundación Scalabrini Bolivia</v>
      </c>
      <c r="CL2" t="str">
        <v>Fundacion Social Vivan los Niños</v>
      </c>
      <c r="CM2" t="str">
        <v>FUNVEAC</v>
      </c>
      <c r="CN2" t="str">
        <v>German Development Cooperation Agency GIZ</v>
      </c>
      <c r="CO2" t="str">
        <v>Globalizate Radio</v>
      </c>
      <c r="CP2" t="str">
        <v>GOAL</v>
      </c>
      <c r="CQ2" t="str">
        <v>Halü Bienestar Humano Foundation (HALU)</v>
      </c>
      <c r="CR2" t="str">
        <v>Heartland Alliance International (HAI)</v>
      </c>
      <c r="CS2" t="str">
        <v>HELVETAS Swiss Intercooperation</v>
      </c>
      <c r="CT2" t="str">
        <v>HIAS</v>
      </c>
      <c r="CU2" t="str">
        <v>Human Rights Defence Curaçao</v>
      </c>
      <c r="CV2" t="str">
        <v>Humanity &amp; Inclusion</v>
      </c>
      <c r="CW2" t="str">
        <v>Humans Analytic</v>
      </c>
      <c r="CX2" t="str">
        <v>Idas y Vueltas Association</v>
      </c>
      <c r="CY2" t="str">
        <v>iMMAP</v>
      </c>
      <c r="CZ2" t="str">
        <v>IMPACT Initiatives (REACH)</v>
      </c>
      <c r="DA2" t="str">
        <v>Inmigrante Feliz Association</v>
      </c>
      <c r="DB2" t="str">
        <v>Institute for Migration and Human Rights (IMDH)</v>
      </c>
      <c r="DC2" t="str">
        <v>Institute of Natural and Cultural Heritage (IPANC)</v>
      </c>
      <c r="DD2" t="str">
        <v>International Committee for the Development of People (CISP)</v>
      </c>
      <c r="DE2" t="str">
        <v>International Federation of the Red Cross (IFRC)</v>
      </c>
      <c r="DF2" t="str">
        <v>International Labour Organization (ILO)</v>
      </c>
      <c r="DG2" t="str">
        <v>International Medical Corps</v>
      </c>
      <c r="DH2" t="str">
        <v>International Organization for Migration (IOM)</v>
      </c>
      <c r="DI2" t="str">
        <v>International Rescue Committee (IRC)</v>
      </c>
      <c r="DJ2" t="str">
        <v>INTERSOS</v>
      </c>
      <c r="DK2" t="str">
        <v>Jesuit Migrant Service (JMS)</v>
      </c>
      <c r="DL2" t="str">
        <v>Jesuit Refugee Service (JRS)</v>
      </c>
      <c r="DM2" t="str">
        <v>Jesuit Service for Migrants and Refugees (JSMR)</v>
      </c>
      <c r="DN2" t="str">
        <v>Joint United Nations Programme on HIV/AIDS (UNAIDS)</v>
      </c>
      <c r="DO2" t="str">
        <v>Kimirina Coorporation</v>
      </c>
      <c r="DP2" t="str">
        <v>La Casita Hispanic Cultural Centre</v>
      </c>
      <c r="DQ2" t="str">
        <v>Latin American Network of Non-Governmental Organizations of Persons with Disabilities and their Families (RIADIS)</v>
      </c>
      <c r="DR2" t="str">
        <v>LGBT+ Movement Brazil</v>
      </c>
      <c r="DS2" t="str">
        <v>Living Water Community (LWC)</v>
      </c>
      <c r="DT2" t="str">
        <v>LLANOVENCOL</v>
      </c>
      <c r="DU2" t="str">
        <v>Lutheran World Federation</v>
      </c>
      <c r="DV2" t="str">
        <v>Lutheran World Relief</v>
      </c>
      <c r="DW2" t="str">
        <v>Malteser International</v>
      </c>
      <c r="DX2" t="str">
        <v>Mana Institute</v>
      </c>
      <c r="DY2" t="str">
        <v>Manos Veneguayas Association</v>
      </c>
      <c r="DZ2" t="str">
        <v>Más Igualdad Perú</v>
      </c>
      <c r="EA2" t="str">
        <v>MedGlobal</v>
      </c>
      <c r="EB2" t="str">
        <v>Medical Teams International</v>
      </c>
      <c r="EC2" t="str">
        <v>Mercy Corps</v>
      </c>
      <c r="ED2" t="str">
        <v>Migrant Service Center (CAM)</v>
      </c>
      <c r="EE2" t="str">
        <v>Migrants, Refugees and Argentine Social Entrepreneurs (MIRARES)</v>
      </c>
      <c r="EF2" t="str">
        <v>Mision Scalabriniana - Ecuador</v>
      </c>
      <c r="EG2" t="str">
        <v>Missão Paz</v>
      </c>
      <c r="EH2" t="str">
        <v>Museu A CASA</v>
      </c>
      <c r="EI2" t="str">
        <v>Norwegian Refugee Council (NRC)</v>
      </c>
      <c r="EJ2" t="str">
        <v>ONG Migrantes por el Maule</v>
      </c>
      <c r="EK2" t="str">
        <v>ONG Preemptive Love Coalition Colombia</v>
      </c>
      <c r="EL2" t="str">
        <v>Organización Transfomando Vidas</v>
      </c>
      <c r="EM2" t="str">
        <v>Organization of Ibero-American States for Education, Science and Culture (OEI)</v>
      </c>
      <c r="EN2" t="str">
        <v>OXFAM</v>
      </c>
      <c r="EO2" t="str">
        <v>Panamerican Development Foundation</v>
      </c>
      <c r="EP2" t="str">
        <v>Panamerican Health Organization/World Health Organization (PAHO/WHO)</v>
      </c>
      <c r="EQ2" t="str">
        <v>Pastoral of Human Mobility - Peruvian Episcopal Conference</v>
      </c>
      <c r="ER2" t="str">
        <v>Pastoral Service for Migrants National</v>
      </c>
      <c r="ES2" t="str">
        <v>Permanent Human Rights defense Committee (CDH)</v>
      </c>
      <c r="ET2" t="str">
        <v>Pirilampos Institute - Group of visits and voluntary actions in Roraima</v>
      </c>
      <c r="EU2" t="str">
        <v>Plan International</v>
      </c>
      <c r="EV2" t="str">
        <v>Population Program, Faculty of Social Sciences, University of the Republic</v>
      </c>
      <c r="EW2" t="str">
        <v>Profamilia Association</v>
      </c>
      <c r="EX2" t="str">
        <v>Red con Migrantes y Refugiados</v>
      </c>
      <c r="EY2" t="str">
        <v>Red Cross Colombia</v>
      </c>
      <c r="EZ2" t="str">
        <v>Red Cross Ecuador</v>
      </c>
      <c r="FA2" t="str">
        <v>Red Cross Peru</v>
      </c>
      <c r="FB2" t="str">
        <v>Red de Investigaciones en Derechos Humanos - CONICET (Consejo Nacional de Investigaciones Científicas y Técnicas)</v>
      </c>
      <c r="FC2" t="str">
        <v>RET International</v>
      </c>
      <c r="FD2" t="str">
        <v>Salú pa Tur Foundation</v>
      </c>
      <c r="FE2" t="str">
        <v>Salvation Army</v>
      </c>
      <c r="FF2" t="str">
        <v>Samaritan's Purse</v>
      </c>
      <c r="FG2" t="str">
        <v>Save the Children International (SCI)</v>
      </c>
      <c r="FH2" t="str">
        <v>Scalabrini Foundation Chile</v>
      </c>
      <c r="FI2" t="str">
        <v>Sección Peruana de Amnistía Internacional</v>
      </c>
      <c r="FJ2" t="str">
        <v>Serviço Pastoral dos Migrantes do Nordeste</v>
      </c>
      <c r="FK2" t="str">
        <v>Sesame Workshop</v>
      </c>
      <c r="FL2" t="str">
        <v>Si, Da Vida</v>
      </c>
      <c r="FM2" t="str">
        <v>Solidarity and Action Asociation</v>
      </c>
      <c r="FN2" t="str">
        <v>SOS Children's Villages</v>
      </c>
      <c r="FO2" t="str">
        <v>Tarabita Foundation</v>
      </c>
      <c r="FP2" t="str">
        <v>Tearfund</v>
      </c>
      <c r="FQ2" t="str">
        <v>TECHO</v>
      </c>
      <c r="FR2" t="str">
        <v>Terranueva Foundation</v>
      </c>
      <c r="FS2" t="str">
        <v>Terre des Hommes Suisse</v>
      </c>
      <c r="FT2" t="str">
        <v>The Israel Forum for International Humanitarian Aid (IsraAID)</v>
      </c>
      <c r="FU2" t="str">
        <v>Unión Venezolana en Perú</v>
      </c>
      <c r="FV2" t="str">
        <v>United Nations Children's Fund (UNICEF)</v>
      </c>
      <c r="FW2" t="str">
        <v>United Nations Development Programme (UNDP)</v>
      </c>
      <c r="FX2" t="str">
        <v>United Nations Educational, Scientific and Cultural Organization (UNESCO)</v>
      </c>
      <c r="FY2" t="str">
        <v>United Nations Entity for Gender Equality and the Empowerment of Women (UNWOMEN)</v>
      </c>
      <c r="FZ2" t="str">
        <v>United Nations Food and Agricultural Organization (FAO)</v>
      </c>
      <c r="GA2" t="str">
        <v>United Nations High Commissioner for Refugees (UNHCR)</v>
      </c>
      <c r="GB2" t="str">
        <v>United Nations Office of the High Commissioner for Human Rights (OHCHR)</v>
      </c>
      <c r="GC2" t="str">
        <v>United Nations Office on Drugs and Crime (UNODC)</v>
      </c>
      <c r="GD2" t="str">
        <v>United Nations Population Fund (UNFPA)</v>
      </c>
      <c r="GE2" t="str">
        <v>United Nations Programme for Human Settlements (UN Habitat)</v>
      </c>
      <c r="GF2" t="str">
        <v>Vale da Benção Educational and Charitable Association (AEBVB)</v>
      </c>
      <c r="GG2" t="str">
        <v>VenAruba Solidaria</v>
      </c>
      <c r="GH2" t="str">
        <v>Venex Curacao Foundation</v>
      </c>
      <c r="GI2" t="str">
        <v>Venezolanos en Barranquilla</v>
      </c>
      <c r="GJ2" t="str">
        <v>Venezolanos en San Cristóbal</v>
      </c>
      <c r="GK2" t="str">
        <v>Venezuelan Emigrant Foundation (FEV)</v>
      </c>
      <c r="GL2" t="str">
        <v>Vicaría de Pastoral Social Caritas</v>
      </c>
      <c r="GM2" t="str">
        <v>Voices GY</v>
      </c>
      <c r="GN2" t="str">
        <v>We World GVC</v>
      </c>
      <c r="GO2" t="str">
        <v>World Council of Credit Unions</v>
      </c>
      <c r="GP2" t="str">
        <v>World Food Programme (WFP)</v>
      </c>
      <c r="GQ2" t="str">
        <v>World Vision</v>
      </c>
      <c r="GR2" t="str">
        <v>ZOA</v>
      </c>
    </row>
    <row r="3" spans="1:200" x14ac:dyDescent="0.3">
      <c r="A3" t="s">
        <v>259</v>
      </c>
      <c r="B3" s="45" t="s">
        <v>260</v>
      </c>
      <c r="C3" s="23" t="s">
        <v>260</v>
      </c>
      <c r="D3" s="23" t="s">
        <v>261</v>
      </c>
      <c r="E3" s="23"/>
      <c r="F3" s="35" t="b">
        <f>ISNUMBER(SEARCH(' Activity Sheet'!$D$3,Table3[[#This Row],[Name]],1))</f>
        <v>1</v>
      </c>
      <c r="G3" s="35" t="s">
        <v>1146</v>
      </c>
      <c r="H3" t="str" cm="1">
        <f t="array" ref="H3:GR3">TRANSPOSE(_xlfn._xlws.SORT(_xlfn._xlws.FILTER(Table3[Name],ISNUMBER(SEARCH(' Activity Sheet'!D4,Table3[Name])),"Not found"),,1))</f>
        <v>.New Organisation</v>
      </c>
      <c r="I3" t="str">
        <v>ABV - Association of Good with Life</v>
      </c>
      <c r="J3" t="str">
        <v>ACAPS</v>
      </c>
      <c r="K3" t="str">
        <v>Acción y Desarrollo</v>
      </c>
      <c r="L3" t="str">
        <v>ACTED</v>
      </c>
      <c r="M3" t="str">
        <v>Action against Hunger</v>
      </c>
      <c r="N3" t="str">
        <v>ActionAid</v>
      </c>
      <c r="O3" t="str">
        <v>Adventist Development and Relief Agency (ADRA)</v>
      </c>
      <c r="P3" t="str">
        <v>Alas de Colibrí Foundation</v>
      </c>
      <c r="Q3" t="str">
        <v>Alianza por la Solidaridad</v>
      </c>
      <c r="R3" t="str">
        <v>Alianza por Venezuela</v>
      </c>
      <c r="S3" t="str">
        <v>Americares Foundation</v>
      </c>
      <c r="T3" t="str">
        <v>Argentine Commission for Refugees and Migrants (CAREF)</v>
      </c>
      <c r="U3" t="str">
        <v>Asociación Aves</v>
      </c>
      <c r="V3" t="str">
        <v>Asociación de Jubilados y Pensionados Venezolanos en Argentina</v>
      </c>
      <c r="W3" t="str">
        <v>Asociación de Venezolanos en Eloy Alfaro</v>
      </c>
      <c r="X3" t="str">
        <v>Asociación Fundación contra el Hambre Perú</v>
      </c>
      <c r="Y3" t="str">
        <v>Asociación Migrantes Venezolanos</v>
      </c>
      <c r="Z3" t="str">
        <v>Asociación Misioneros de San Carlos Scalabrinianos</v>
      </c>
      <c r="AA3" t="str">
        <v>Asociacion Proteccion Poblacion Vulnerable</v>
      </c>
      <c r="AB3" t="str">
        <v>Asociación Quinta Ola</v>
      </c>
      <c r="AC3" t="str">
        <v>Asociación Salto Ángel</v>
      </c>
      <c r="AD3" t="str">
        <v>Asociación Venezuela en Ecuador AC</v>
      </c>
      <c r="AE3" t="str">
        <v>ASOVENAR</v>
      </c>
      <c r="AF3" t="str">
        <v>Associação Hermanitos</v>
      </c>
      <c r="AG3" t="str">
        <v>AVSI Foundation</v>
      </c>
      <c r="AH3" t="str">
        <v>Bethany Christian Services</v>
      </c>
      <c r="AI3" t="str">
        <v>Blumont</v>
      </c>
      <c r="AJ3" t="str">
        <v>CARE</v>
      </c>
      <c r="AK3" t="str">
        <v>Caritas Brazil</v>
      </c>
      <c r="AL3" t="str">
        <v>Caritas Ecuador</v>
      </c>
      <c r="AM3" t="str">
        <v>Caritas Germany</v>
      </c>
      <c r="AN3" t="str">
        <v>Caritas Manaus</v>
      </c>
      <c r="AO3" t="str">
        <v>Caritas Parana</v>
      </c>
      <c r="AP3" t="str">
        <v>Caritas Peru</v>
      </c>
      <c r="AQ3" t="str">
        <v>Caritas Rio de Janeiro</v>
      </c>
      <c r="AR3" t="str">
        <v>Caritas São Paulo</v>
      </c>
      <c r="AS3" t="str">
        <v>Caritas Switzerland</v>
      </c>
      <c r="AT3" t="str">
        <v>CCEFIRO Association</v>
      </c>
      <c r="AU3" t="str">
        <v>CEDRO</v>
      </c>
      <c r="AV3" t="str">
        <v>Center for Integrated Studies and Programs for Sustainable Development (CIEDS)</v>
      </c>
      <c r="AW3" t="str">
        <v>Center for Migration and Human Rights of the Diocese of Roraima (CMDH)</v>
      </c>
      <c r="AX3" t="str">
        <v>Centro de Atencion Psicosocial (CAPS)</v>
      </c>
      <c r="AY3" t="str">
        <v>CESAL</v>
      </c>
      <c r="AZ3" t="str">
        <v>CESVI-Cooperazione e Sviluppo</v>
      </c>
      <c r="BA3" t="str">
        <v>ChildFund International</v>
      </c>
      <c r="BB3" t="str">
        <v>CHS Alternativo</v>
      </c>
      <c r="BC3" t="str">
        <v>Churún Merú Association</v>
      </c>
      <c r="BD3" t="str">
        <v>Coalición por Venezuela</v>
      </c>
      <c r="BE3" t="str">
        <v>Colonia Foundation of Venezuelans in the Dominican Republic (FUNCOVERD)</v>
      </c>
      <c r="BF3" t="str">
        <v>COLVENZ</v>
      </c>
      <c r="BG3" t="str">
        <v>Compassiva</v>
      </c>
      <c r="BH3" t="str">
        <v>Consejo Interreligioso del Perú - Religiones por la Paz</v>
      </c>
      <c r="BI3" t="str">
        <v>Consorcio ONG OCIPI Y Capellanía Nacional OFICA</v>
      </c>
      <c r="BJ3" t="str">
        <v>COOPI - International Cooperation Foundation</v>
      </c>
      <c r="BK3" t="str">
        <v>Corporación Colectivo Sin Fronteras</v>
      </c>
      <c r="BL3" t="str">
        <v>CRISFE Foundation</v>
      </c>
      <c r="BM3" t="str">
        <v>Cuso International</v>
      </c>
      <c r="BN3" t="str">
        <v>Danielle’s Children Fund (DCF)</v>
      </c>
      <c r="BO3" t="str">
        <v>Danish Refugee Council (DRC)</v>
      </c>
      <c r="BP3" t="str">
        <v>Development Support Association - APOYAR</v>
      </c>
      <c r="BQ3" t="str">
        <v>Diakonie Katastrophenhilfe</v>
      </c>
      <c r="BR3" t="str">
        <v>Diálogo Diverso</v>
      </c>
      <c r="BS3" t="str">
        <v>Doctors of the World</v>
      </c>
      <c r="BT3" t="str">
        <v>Dominican Institute for Integrated Development</v>
      </c>
      <c r="BU3" t="str">
        <v>Duendes y Ángeles Vinotinto República Dominicana</v>
      </c>
      <c r="BV3" t="str">
        <v>Encuentros SJS (Servicio Jesuita de la Solidaridad)</v>
      </c>
      <c r="BW3" t="str">
        <v>Ending Violence Against Migrants</v>
      </c>
      <c r="BX3" t="str">
        <v>Equidad Foundation</v>
      </c>
      <c r="BY3" t="str">
        <v>Equilibrium CenDE</v>
      </c>
      <c r="BZ3" t="str">
        <v>Facultad de Psicología - Universidad de la República (UDELAR)</v>
      </c>
      <c r="CA3" t="str">
        <v>First International Emergency and Solidarités International</v>
      </c>
      <c r="CB3" t="str">
        <v>Fondo Ecuatoriano Populorum Progressio</v>
      </c>
      <c r="CC3" t="str">
        <v>Foro Salud Callao</v>
      </c>
      <c r="CD3" t="str">
        <v>Foundation for the Integration and Development of Latin America (FIDAL)</v>
      </c>
      <c r="CE3" t="str">
        <v>Foundation of the Americas (FUDELA)</v>
      </c>
      <c r="CF3" t="str">
        <v>Fraternity Without Borders</v>
      </c>
      <c r="CG3" t="str">
        <v>Fundación Brisas del Norte</v>
      </c>
      <c r="CH3" t="str">
        <v>Fundación Colombovenezolana Nueva Ilusión</v>
      </c>
      <c r="CI3" t="str">
        <v>Fundación Nakama's</v>
      </c>
      <c r="CJ3" t="str">
        <v>Fundación RadaBer</v>
      </c>
      <c r="CK3" t="str">
        <v>Fundación Scalabrini Bolivia</v>
      </c>
      <c r="CL3" t="str">
        <v>Fundacion Social Vivan los Niños</v>
      </c>
      <c r="CM3" t="str">
        <v>FUNVEAC</v>
      </c>
      <c r="CN3" t="str">
        <v>German Development Cooperation Agency GIZ</v>
      </c>
      <c r="CO3" t="str">
        <v>Globalizate Radio</v>
      </c>
      <c r="CP3" t="str">
        <v>GOAL</v>
      </c>
      <c r="CQ3" t="str">
        <v>Halü Bienestar Humano Foundation (HALU)</v>
      </c>
      <c r="CR3" t="str">
        <v>Heartland Alliance International (HAI)</v>
      </c>
      <c r="CS3" t="str">
        <v>HELVETAS Swiss Intercooperation</v>
      </c>
      <c r="CT3" t="str">
        <v>HIAS</v>
      </c>
      <c r="CU3" t="str">
        <v>Human Rights Defence Curaçao</v>
      </c>
      <c r="CV3" t="str">
        <v>Humanity &amp; Inclusion</v>
      </c>
      <c r="CW3" t="str">
        <v>Humans Analytic</v>
      </c>
      <c r="CX3" t="str">
        <v>Idas y Vueltas Association</v>
      </c>
      <c r="CY3" t="str">
        <v>iMMAP</v>
      </c>
      <c r="CZ3" t="str">
        <v>IMPACT Initiatives (REACH)</v>
      </c>
      <c r="DA3" t="str">
        <v>Inmigrante Feliz Association</v>
      </c>
      <c r="DB3" t="str">
        <v>Institute for Migration and Human Rights (IMDH)</v>
      </c>
      <c r="DC3" t="str">
        <v>Institute of Natural and Cultural Heritage (IPANC)</v>
      </c>
      <c r="DD3" t="str">
        <v>International Committee for the Development of People (CISP)</v>
      </c>
      <c r="DE3" t="str">
        <v>International Federation of the Red Cross (IFRC)</v>
      </c>
      <c r="DF3" t="str">
        <v>International Labour Organization (ILO)</v>
      </c>
      <c r="DG3" t="str">
        <v>International Medical Corps</v>
      </c>
      <c r="DH3" t="str">
        <v>International Organization for Migration (IOM)</v>
      </c>
      <c r="DI3" t="str">
        <v>International Rescue Committee (IRC)</v>
      </c>
      <c r="DJ3" t="str">
        <v>INTERSOS</v>
      </c>
      <c r="DK3" t="str">
        <v>Jesuit Migrant Service (JMS)</v>
      </c>
      <c r="DL3" t="str">
        <v>Jesuit Refugee Service (JRS)</v>
      </c>
      <c r="DM3" t="str">
        <v>Jesuit Service for Migrants and Refugees (JSMR)</v>
      </c>
      <c r="DN3" t="str">
        <v>Joint United Nations Programme on HIV/AIDS (UNAIDS)</v>
      </c>
      <c r="DO3" t="str">
        <v>Kimirina Coorporation</v>
      </c>
      <c r="DP3" t="str">
        <v>La Casita Hispanic Cultural Centre</v>
      </c>
      <c r="DQ3" t="str">
        <v>Latin American Network of Non-Governmental Organizations of Persons with Disabilities and their Families (RIADIS)</v>
      </c>
      <c r="DR3" t="str">
        <v>LGBT+ Movement Brazil</v>
      </c>
      <c r="DS3" t="str">
        <v>Living Water Community (LWC)</v>
      </c>
      <c r="DT3" t="str">
        <v>LLANOVENCOL</v>
      </c>
      <c r="DU3" t="str">
        <v>Lutheran World Federation</v>
      </c>
      <c r="DV3" t="str">
        <v>Lutheran World Relief</v>
      </c>
      <c r="DW3" t="str">
        <v>Malteser International</v>
      </c>
      <c r="DX3" t="str">
        <v>Mana Institute</v>
      </c>
      <c r="DY3" t="str">
        <v>Manos Veneguayas Association</v>
      </c>
      <c r="DZ3" t="str">
        <v>Más Igualdad Perú</v>
      </c>
      <c r="EA3" t="str">
        <v>MedGlobal</v>
      </c>
      <c r="EB3" t="str">
        <v>Medical Teams International</v>
      </c>
      <c r="EC3" t="str">
        <v>Mercy Corps</v>
      </c>
      <c r="ED3" t="str">
        <v>Migrant Service Center (CAM)</v>
      </c>
      <c r="EE3" t="str">
        <v>Migrants, Refugees and Argentine Social Entrepreneurs (MIRARES)</v>
      </c>
      <c r="EF3" t="str">
        <v>Mision Scalabriniana - Ecuador</v>
      </c>
      <c r="EG3" t="str">
        <v>Missão Paz</v>
      </c>
      <c r="EH3" t="str">
        <v>Museu A CASA</v>
      </c>
      <c r="EI3" t="str">
        <v>Norwegian Refugee Council (NRC)</v>
      </c>
      <c r="EJ3" t="str">
        <v>ONG Migrantes por el Maule</v>
      </c>
      <c r="EK3" t="str">
        <v>ONG Preemptive Love Coalition Colombia</v>
      </c>
      <c r="EL3" t="str">
        <v>Organización Transfomando Vidas</v>
      </c>
      <c r="EM3" t="str">
        <v>Organization of Ibero-American States for Education, Science and Culture (OEI)</v>
      </c>
      <c r="EN3" t="str">
        <v>OXFAM</v>
      </c>
      <c r="EO3" t="str">
        <v>Panamerican Development Foundation</v>
      </c>
      <c r="EP3" t="str">
        <v>Panamerican Health Organization/World Health Organization (PAHO/WHO)</v>
      </c>
      <c r="EQ3" t="str">
        <v>Pastoral of Human Mobility - Peruvian Episcopal Conference</v>
      </c>
      <c r="ER3" t="str">
        <v>Pastoral Service for Migrants National</v>
      </c>
      <c r="ES3" t="str">
        <v>Permanent Human Rights defense Committee (CDH)</v>
      </c>
      <c r="ET3" t="str">
        <v>Pirilampos Institute - Group of visits and voluntary actions in Roraima</v>
      </c>
      <c r="EU3" t="str">
        <v>Plan International</v>
      </c>
      <c r="EV3" t="str">
        <v>Population Program, Faculty of Social Sciences, University of the Republic</v>
      </c>
      <c r="EW3" t="str">
        <v>Profamilia Association</v>
      </c>
      <c r="EX3" t="str">
        <v>Red con Migrantes y Refugiados</v>
      </c>
      <c r="EY3" t="str">
        <v>Red Cross Colombia</v>
      </c>
      <c r="EZ3" t="str">
        <v>Red Cross Ecuador</v>
      </c>
      <c r="FA3" t="str">
        <v>Red Cross Peru</v>
      </c>
      <c r="FB3" t="str">
        <v>Red de Investigaciones en Derechos Humanos - CONICET (Consejo Nacional de Investigaciones Científicas y Técnicas)</v>
      </c>
      <c r="FC3" t="str">
        <v>RET International</v>
      </c>
      <c r="FD3" t="str">
        <v>Salú pa Tur Foundation</v>
      </c>
      <c r="FE3" t="str">
        <v>Salvation Army</v>
      </c>
      <c r="FF3" t="str">
        <v>Samaritan's Purse</v>
      </c>
      <c r="FG3" t="str">
        <v>Save the Children International (SCI)</v>
      </c>
      <c r="FH3" t="str">
        <v>Scalabrini Foundation Chile</v>
      </c>
      <c r="FI3" t="str">
        <v>Sección Peruana de Amnistía Internacional</v>
      </c>
      <c r="FJ3" t="str">
        <v>Serviço Pastoral dos Migrantes do Nordeste</v>
      </c>
      <c r="FK3" t="str">
        <v>Sesame Workshop</v>
      </c>
      <c r="FL3" t="str">
        <v>Si, Da Vida</v>
      </c>
      <c r="FM3" t="str">
        <v>Solidarity and Action Asociation</v>
      </c>
      <c r="FN3" t="str">
        <v>SOS Children's Villages</v>
      </c>
      <c r="FO3" t="str">
        <v>Tarabita Foundation</v>
      </c>
      <c r="FP3" t="str">
        <v>Tearfund</v>
      </c>
      <c r="FQ3" t="str">
        <v>TECHO</v>
      </c>
      <c r="FR3" t="str">
        <v>Terranueva Foundation</v>
      </c>
      <c r="FS3" t="str">
        <v>Terre des Hommes Suisse</v>
      </c>
      <c r="FT3" t="str">
        <v>The Israel Forum for International Humanitarian Aid (IsraAID)</v>
      </c>
      <c r="FU3" t="str">
        <v>Unión Venezolana en Perú</v>
      </c>
      <c r="FV3" t="str">
        <v>United Nations Children's Fund (UNICEF)</v>
      </c>
      <c r="FW3" t="str">
        <v>United Nations Development Programme (UNDP)</v>
      </c>
      <c r="FX3" t="str">
        <v>United Nations Educational, Scientific and Cultural Organization (UNESCO)</v>
      </c>
      <c r="FY3" t="str">
        <v>United Nations Entity for Gender Equality and the Empowerment of Women (UNWOMEN)</v>
      </c>
      <c r="FZ3" t="str">
        <v>United Nations Food and Agricultural Organization (FAO)</v>
      </c>
      <c r="GA3" t="str">
        <v>United Nations High Commissioner for Refugees (UNHCR)</v>
      </c>
      <c r="GB3" t="str">
        <v>United Nations Office of the High Commissioner for Human Rights (OHCHR)</v>
      </c>
      <c r="GC3" t="str">
        <v>United Nations Office on Drugs and Crime (UNODC)</v>
      </c>
      <c r="GD3" t="str">
        <v>United Nations Population Fund (UNFPA)</v>
      </c>
      <c r="GE3" t="str">
        <v>United Nations Programme for Human Settlements (UN Habitat)</v>
      </c>
      <c r="GF3" t="str">
        <v>Vale da Benção Educational and Charitable Association (AEBVB)</v>
      </c>
      <c r="GG3" t="str">
        <v>VenAruba Solidaria</v>
      </c>
      <c r="GH3" t="str">
        <v>Venex Curacao Foundation</v>
      </c>
      <c r="GI3" t="str">
        <v>Venezolanos en Barranquilla</v>
      </c>
      <c r="GJ3" t="str">
        <v>Venezolanos en San Cristóbal</v>
      </c>
      <c r="GK3" t="str">
        <v>Venezuelan Emigrant Foundation (FEV)</v>
      </c>
      <c r="GL3" t="str">
        <v>Vicaría de Pastoral Social Caritas</v>
      </c>
      <c r="GM3" t="str">
        <v>Voices GY</v>
      </c>
      <c r="GN3" t="str">
        <v>We World GVC</v>
      </c>
      <c r="GO3" t="str">
        <v>World Council of Credit Unions</v>
      </c>
      <c r="GP3" t="str">
        <v>World Food Programme (WFP)</v>
      </c>
      <c r="GQ3" t="str">
        <v>World Vision</v>
      </c>
      <c r="GR3" t="str">
        <v>ZOA</v>
      </c>
    </row>
    <row r="4" spans="1:200" x14ac:dyDescent="0.3">
      <c r="A4" t="s">
        <v>1291</v>
      </c>
      <c r="B4" s="45" t="s">
        <v>1250</v>
      </c>
      <c r="C4" s="23" t="s">
        <v>1250</v>
      </c>
      <c r="D4" s="23" t="s">
        <v>255</v>
      </c>
      <c r="E4" s="23"/>
      <c r="F4" s="35" t="b">
        <f>ISNUMBER(SEARCH(' Activity Sheet'!$D$3,Table3[[#This Row],[Name]],1))</f>
        <v>1</v>
      </c>
      <c r="G4" s="35" t="s">
        <v>1146</v>
      </c>
      <c r="H4" t="str" cm="1">
        <f t="array" ref="H4:GR4">TRANSPOSE(_xlfn._xlws.SORT(_xlfn._xlws.FILTER(Table3[Name],ISNUMBER(SEARCH(' Activity Sheet'!D5,Table3[Name])),"Not found"),,1))</f>
        <v>.New Organisation</v>
      </c>
      <c r="I4" t="str">
        <v>ABV - Association of Good with Life</v>
      </c>
      <c r="J4" t="str">
        <v>ACAPS</v>
      </c>
      <c r="K4" t="str">
        <v>Acción y Desarrollo</v>
      </c>
      <c r="L4" t="str">
        <v>ACTED</v>
      </c>
      <c r="M4" t="str">
        <v>Action against Hunger</v>
      </c>
      <c r="N4" t="str">
        <v>ActionAid</v>
      </c>
      <c r="O4" t="str">
        <v>Adventist Development and Relief Agency (ADRA)</v>
      </c>
      <c r="P4" t="str">
        <v>Alas de Colibrí Foundation</v>
      </c>
      <c r="Q4" t="str">
        <v>Alianza por la Solidaridad</v>
      </c>
      <c r="R4" t="str">
        <v>Alianza por Venezuela</v>
      </c>
      <c r="S4" t="str">
        <v>Americares Foundation</v>
      </c>
      <c r="T4" t="str">
        <v>Argentine Commission for Refugees and Migrants (CAREF)</v>
      </c>
      <c r="U4" t="str">
        <v>Asociación Aves</v>
      </c>
      <c r="V4" t="str">
        <v>Asociación de Jubilados y Pensionados Venezolanos en Argentina</v>
      </c>
      <c r="W4" t="str">
        <v>Asociación de Venezolanos en Eloy Alfaro</v>
      </c>
      <c r="X4" t="str">
        <v>Asociación Fundación contra el Hambre Perú</v>
      </c>
      <c r="Y4" t="str">
        <v>Asociación Migrantes Venezolanos</v>
      </c>
      <c r="Z4" t="str">
        <v>Asociación Misioneros de San Carlos Scalabrinianos</v>
      </c>
      <c r="AA4" t="str">
        <v>Asociacion Proteccion Poblacion Vulnerable</v>
      </c>
      <c r="AB4" t="str">
        <v>Asociación Quinta Ola</v>
      </c>
      <c r="AC4" t="str">
        <v>Asociación Salto Ángel</v>
      </c>
      <c r="AD4" t="str">
        <v>Asociación Venezuela en Ecuador AC</v>
      </c>
      <c r="AE4" t="str">
        <v>ASOVENAR</v>
      </c>
      <c r="AF4" t="str">
        <v>Associação Hermanitos</v>
      </c>
      <c r="AG4" t="str">
        <v>AVSI Foundation</v>
      </c>
      <c r="AH4" t="str">
        <v>Bethany Christian Services</v>
      </c>
      <c r="AI4" t="str">
        <v>Blumont</v>
      </c>
      <c r="AJ4" t="str">
        <v>CARE</v>
      </c>
      <c r="AK4" t="str">
        <v>Caritas Brazil</v>
      </c>
      <c r="AL4" t="str">
        <v>Caritas Ecuador</v>
      </c>
      <c r="AM4" t="str">
        <v>Caritas Germany</v>
      </c>
      <c r="AN4" t="str">
        <v>Caritas Manaus</v>
      </c>
      <c r="AO4" t="str">
        <v>Caritas Parana</v>
      </c>
      <c r="AP4" t="str">
        <v>Caritas Peru</v>
      </c>
      <c r="AQ4" t="str">
        <v>Caritas Rio de Janeiro</v>
      </c>
      <c r="AR4" t="str">
        <v>Caritas São Paulo</v>
      </c>
      <c r="AS4" t="str">
        <v>Caritas Switzerland</v>
      </c>
      <c r="AT4" t="str">
        <v>CCEFIRO Association</v>
      </c>
      <c r="AU4" t="str">
        <v>CEDRO</v>
      </c>
      <c r="AV4" t="str">
        <v>Center for Integrated Studies and Programs for Sustainable Development (CIEDS)</v>
      </c>
      <c r="AW4" t="str">
        <v>Center for Migration and Human Rights of the Diocese of Roraima (CMDH)</v>
      </c>
      <c r="AX4" t="str">
        <v>Centro de Atencion Psicosocial (CAPS)</v>
      </c>
      <c r="AY4" t="str">
        <v>CESAL</v>
      </c>
      <c r="AZ4" t="str">
        <v>CESVI-Cooperazione e Sviluppo</v>
      </c>
      <c r="BA4" t="str">
        <v>ChildFund International</v>
      </c>
      <c r="BB4" t="str">
        <v>CHS Alternativo</v>
      </c>
      <c r="BC4" t="str">
        <v>Churún Merú Association</v>
      </c>
      <c r="BD4" t="str">
        <v>Coalición por Venezuela</v>
      </c>
      <c r="BE4" t="str">
        <v>Colonia Foundation of Venezuelans in the Dominican Republic (FUNCOVERD)</v>
      </c>
      <c r="BF4" t="str">
        <v>COLVENZ</v>
      </c>
      <c r="BG4" t="str">
        <v>Compassiva</v>
      </c>
      <c r="BH4" t="str">
        <v>Consejo Interreligioso del Perú - Religiones por la Paz</v>
      </c>
      <c r="BI4" t="str">
        <v>Consorcio ONG OCIPI Y Capellanía Nacional OFICA</v>
      </c>
      <c r="BJ4" t="str">
        <v>COOPI - International Cooperation Foundation</v>
      </c>
      <c r="BK4" t="str">
        <v>Corporación Colectivo Sin Fronteras</v>
      </c>
      <c r="BL4" t="str">
        <v>CRISFE Foundation</v>
      </c>
      <c r="BM4" t="str">
        <v>Cuso International</v>
      </c>
      <c r="BN4" t="str">
        <v>Danielle’s Children Fund (DCF)</v>
      </c>
      <c r="BO4" t="str">
        <v>Danish Refugee Council (DRC)</v>
      </c>
      <c r="BP4" t="str">
        <v>Development Support Association - APOYAR</v>
      </c>
      <c r="BQ4" t="str">
        <v>Diakonie Katastrophenhilfe</v>
      </c>
      <c r="BR4" t="str">
        <v>Diálogo Diverso</v>
      </c>
      <c r="BS4" t="str">
        <v>Doctors of the World</v>
      </c>
      <c r="BT4" t="str">
        <v>Dominican Institute for Integrated Development</v>
      </c>
      <c r="BU4" t="str">
        <v>Duendes y Ángeles Vinotinto República Dominicana</v>
      </c>
      <c r="BV4" t="str">
        <v>Encuentros SJS (Servicio Jesuita de la Solidaridad)</v>
      </c>
      <c r="BW4" t="str">
        <v>Ending Violence Against Migrants</v>
      </c>
      <c r="BX4" t="str">
        <v>Equidad Foundation</v>
      </c>
      <c r="BY4" t="str">
        <v>Equilibrium CenDE</v>
      </c>
      <c r="BZ4" t="str">
        <v>Facultad de Psicología - Universidad de la República (UDELAR)</v>
      </c>
      <c r="CA4" t="str">
        <v>First International Emergency and Solidarités International</v>
      </c>
      <c r="CB4" t="str">
        <v>Fondo Ecuatoriano Populorum Progressio</v>
      </c>
      <c r="CC4" t="str">
        <v>Foro Salud Callao</v>
      </c>
      <c r="CD4" t="str">
        <v>Foundation for the Integration and Development of Latin America (FIDAL)</v>
      </c>
      <c r="CE4" t="str">
        <v>Foundation of the Americas (FUDELA)</v>
      </c>
      <c r="CF4" t="str">
        <v>Fraternity Without Borders</v>
      </c>
      <c r="CG4" t="str">
        <v>Fundación Brisas del Norte</v>
      </c>
      <c r="CH4" t="str">
        <v>Fundación Colombovenezolana Nueva Ilusión</v>
      </c>
      <c r="CI4" t="str">
        <v>Fundación Nakama's</v>
      </c>
      <c r="CJ4" t="str">
        <v>Fundación RadaBer</v>
      </c>
      <c r="CK4" t="str">
        <v>Fundación Scalabrini Bolivia</v>
      </c>
      <c r="CL4" t="str">
        <v>Fundacion Social Vivan los Niños</v>
      </c>
      <c r="CM4" t="str">
        <v>FUNVEAC</v>
      </c>
      <c r="CN4" t="str">
        <v>German Development Cooperation Agency GIZ</v>
      </c>
      <c r="CO4" t="str">
        <v>Globalizate Radio</v>
      </c>
      <c r="CP4" t="str">
        <v>GOAL</v>
      </c>
      <c r="CQ4" t="str">
        <v>Halü Bienestar Humano Foundation (HALU)</v>
      </c>
      <c r="CR4" t="str">
        <v>Heartland Alliance International (HAI)</v>
      </c>
      <c r="CS4" t="str">
        <v>HELVETAS Swiss Intercooperation</v>
      </c>
      <c r="CT4" t="str">
        <v>HIAS</v>
      </c>
      <c r="CU4" t="str">
        <v>Human Rights Defence Curaçao</v>
      </c>
      <c r="CV4" t="str">
        <v>Humanity &amp; Inclusion</v>
      </c>
      <c r="CW4" t="str">
        <v>Humans Analytic</v>
      </c>
      <c r="CX4" t="str">
        <v>Idas y Vueltas Association</v>
      </c>
      <c r="CY4" t="str">
        <v>iMMAP</v>
      </c>
      <c r="CZ4" t="str">
        <v>IMPACT Initiatives (REACH)</v>
      </c>
      <c r="DA4" t="str">
        <v>Inmigrante Feliz Association</v>
      </c>
      <c r="DB4" t="str">
        <v>Institute for Migration and Human Rights (IMDH)</v>
      </c>
      <c r="DC4" t="str">
        <v>Institute of Natural and Cultural Heritage (IPANC)</v>
      </c>
      <c r="DD4" t="str">
        <v>International Committee for the Development of People (CISP)</v>
      </c>
      <c r="DE4" t="str">
        <v>International Federation of the Red Cross (IFRC)</v>
      </c>
      <c r="DF4" t="str">
        <v>International Labour Organization (ILO)</v>
      </c>
      <c r="DG4" t="str">
        <v>International Medical Corps</v>
      </c>
      <c r="DH4" t="str">
        <v>International Organization for Migration (IOM)</v>
      </c>
      <c r="DI4" t="str">
        <v>International Rescue Committee (IRC)</v>
      </c>
      <c r="DJ4" t="str">
        <v>INTERSOS</v>
      </c>
      <c r="DK4" t="str">
        <v>Jesuit Migrant Service (JMS)</v>
      </c>
      <c r="DL4" t="str">
        <v>Jesuit Refugee Service (JRS)</v>
      </c>
      <c r="DM4" t="str">
        <v>Jesuit Service for Migrants and Refugees (JSMR)</v>
      </c>
      <c r="DN4" t="str">
        <v>Joint United Nations Programme on HIV/AIDS (UNAIDS)</v>
      </c>
      <c r="DO4" t="str">
        <v>Kimirina Coorporation</v>
      </c>
      <c r="DP4" t="str">
        <v>La Casita Hispanic Cultural Centre</v>
      </c>
      <c r="DQ4" t="str">
        <v>Latin American Network of Non-Governmental Organizations of Persons with Disabilities and their Families (RIADIS)</v>
      </c>
      <c r="DR4" t="str">
        <v>LGBT+ Movement Brazil</v>
      </c>
      <c r="DS4" t="str">
        <v>Living Water Community (LWC)</v>
      </c>
      <c r="DT4" t="str">
        <v>LLANOVENCOL</v>
      </c>
      <c r="DU4" t="str">
        <v>Lutheran World Federation</v>
      </c>
      <c r="DV4" t="str">
        <v>Lutheran World Relief</v>
      </c>
      <c r="DW4" t="str">
        <v>Malteser International</v>
      </c>
      <c r="DX4" t="str">
        <v>Mana Institute</v>
      </c>
      <c r="DY4" t="str">
        <v>Manos Veneguayas Association</v>
      </c>
      <c r="DZ4" t="str">
        <v>Más Igualdad Perú</v>
      </c>
      <c r="EA4" t="str">
        <v>MedGlobal</v>
      </c>
      <c r="EB4" t="str">
        <v>Medical Teams International</v>
      </c>
      <c r="EC4" t="str">
        <v>Mercy Corps</v>
      </c>
      <c r="ED4" t="str">
        <v>Migrant Service Center (CAM)</v>
      </c>
      <c r="EE4" t="str">
        <v>Migrants, Refugees and Argentine Social Entrepreneurs (MIRARES)</v>
      </c>
      <c r="EF4" t="str">
        <v>Mision Scalabriniana - Ecuador</v>
      </c>
      <c r="EG4" t="str">
        <v>Missão Paz</v>
      </c>
      <c r="EH4" t="str">
        <v>Museu A CASA</v>
      </c>
      <c r="EI4" t="str">
        <v>Norwegian Refugee Council (NRC)</v>
      </c>
      <c r="EJ4" t="str">
        <v>ONG Migrantes por el Maule</v>
      </c>
      <c r="EK4" t="str">
        <v>ONG Preemptive Love Coalition Colombia</v>
      </c>
      <c r="EL4" t="str">
        <v>Organización Transfomando Vidas</v>
      </c>
      <c r="EM4" t="str">
        <v>Organization of Ibero-American States for Education, Science and Culture (OEI)</v>
      </c>
      <c r="EN4" t="str">
        <v>OXFAM</v>
      </c>
      <c r="EO4" t="str">
        <v>Panamerican Development Foundation</v>
      </c>
      <c r="EP4" t="str">
        <v>Panamerican Health Organization/World Health Organization (PAHO/WHO)</v>
      </c>
      <c r="EQ4" t="str">
        <v>Pastoral of Human Mobility - Peruvian Episcopal Conference</v>
      </c>
      <c r="ER4" t="str">
        <v>Pastoral Service for Migrants National</v>
      </c>
      <c r="ES4" t="str">
        <v>Permanent Human Rights defense Committee (CDH)</v>
      </c>
      <c r="ET4" t="str">
        <v>Pirilampos Institute - Group of visits and voluntary actions in Roraima</v>
      </c>
      <c r="EU4" t="str">
        <v>Plan International</v>
      </c>
      <c r="EV4" t="str">
        <v>Population Program, Faculty of Social Sciences, University of the Republic</v>
      </c>
      <c r="EW4" t="str">
        <v>Profamilia Association</v>
      </c>
      <c r="EX4" t="str">
        <v>Red con Migrantes y Refugiados</v>
      </c>
      <c r="EY4" t="str">
        <v>Red Cross Colombia</v>
      </c>
      <c r="EZ4" t="str">
        <v>Red Cross Ecuador</v>
      </c>
      <c r="FA4" t="str">
        <v>Red Cross Peru</v>
      </c>
      <c r="FB4" t="str">
        <v>Red de Investigaciones en Derechos Humanos - CONICET (Consejo Nacional de Investigaciones Científicas y Técnicas)</v>
      </c>
      <c r="FC4" t="str">
        <v>RET International</v>
      </c>
      <c r="FD4" t="str">
        <v>Salú pa Tur Foundation</v>
      </c>
      <c r="FE4" t="str">
        <v>Salvation Army</v>
      </c>
      <c r="FF4" t="str">
        <v>Samaritan's Purse</v>
      </c>
      <c r="FG4" t="str">
        <v>Save the Children International (SCI)</v>
      </c>
      <c r="FH4" t="str">
        <v>Scalabrini Foundation Chile</v>
      </c>
      <c r="FI4" t="str">
        <v>Sección Peruana de Amnistía Internacional</v>
      </c>
      <c r="FJ4" t="str">
        <v>Serviço Pastoral dos Migrantes do Nordeste</v>
      </c>
      <c r="FK4" t="str">
        <v>Sesame Workshop</v>
      </c>
      <c r="FL4" t="str">
        <v>Si, Da Vida</v>
      </c>
      <c r="FM4" t="str">
        <v>Solidarity and Action Asociation</v>
      </c>
      <c r="FN4" t="str">
        <v>SOS Children's Villages</v>
      </c>
      <c r="FO4" t="str">
        <v>Tarabita Foundation</v>
      </c>
      <c r="FP4" t="str">
        <v>Tearfund</v>
      </c>
      <c r="FQ4" t="str">
        <v>TECHO</v>
      </c>
      <c r="FR4" t="str">
        <v>Terranueva Foundation</v>
      </c>
      <c r="FS4" t="str">
        <v>Terre des Hommes Suisse</v>
      </c>
      <c r="FT4" t="str">
        <v>The Israel Forum for International Humanitarian Aid (IsraAID)</v>
      </c>
      <c r="FU4" t="str">
        <v>Unión Venezolana en Perú</v>
      </c>
      <c r="FV4" t="str">
        <v>United Nations Children's Fund (UNICEF)</v>
      </c>
      <c r="FW4" t="str">
        <v>United Nations Development Programme (UNDP)</v>
      </c>
      <c r="FX4" t="str">
        <v>United Nations Educational, Scientific and Cultural Organization (UNESCO)</v>
      </c>
      <c r="FY4" t="str">
        <v>United Nations Entity for Gender Equality and the Empowerment of Women (UNWOMEN)</v>
      </c>
      <c r="FZ4" t="str">
        <v>United Nations Food and Agricultural Organization (FAO)</v>
      </c>
      <c r="GA4" t="str">
        <v>United Nations High Commissioner for Refugees (UNHCR)</v>
      </c>
      <c r="GB4" t="str">
        <v>United Nations Office of the High Commissioner for Human Rights (OHCHR)</v>
      </c>
      <c r="GC4" t="str">
        <v>United Nations Office on Drugs and Crime (UNODC)</v>
      </c>
      <c r="GD4" t="str">
        <v>United Nations Population Fund (UNFPA)</v>
      </c>
      <c r="GE4" t="str">
        <v>United Nations Programme for Human Settlements (UN Habitat)</v>
      </c>
      <c r="GF4" t="str">
        <v>Vale da Benção Educational and Charitable Association (AEBVB)</v>
      </c>
      <c r="GG4" t="str">
        <v>VenAruba Solidaria</v>
      </c>
      <c r="GH4" t="str">
        <v>Venex Curacao Foundation</v>
      </c>
      <c r="GI4" t="str">
        <v>Venezolanos en Barranquilla</v>
      </c>
      <c r="GJ4" t="str">
        <v>Venezolanos en San Cristóbal</v>
      </c>
      <c r="GK4" t="str">
        <v>Venezuelan Emigrant Foundation (FEV)</v>
      </c>
      <c r="GL4" t="str">
        <v>Vicaría de Pastoral Social Caritas</v>
      </c>
      <c r="GM4" t="str">
        <v>Voices GY</v>
      </c>
      <c r="GN4" t="str">
        <v>We World GVC</v>
      </c>
      <c r="GO4" t="str">
        <v>World Council of Credit Unions</v>
      </c>
      <c r="GP4" t="str">
        <v>World Food Programme (WFP)</v>
      </c>
      <c r="GQ4" t="str">
        <v>World Vision</v>
      </c>
      <c r="GR4" t="str">
        <v>ZOA</v>
      </c>
    </row>
    <row r="5" spans="1:200" x14ac:dyDescent="0.3">
      <c r="A5" t="s">
        <v>262</v>
      </c>
      <c r="B5" s="45" t="s">
        <v>263</v>
      </c>
      <c r="C5" s="23" t="s">
        <v>263</v>
      </c>
      <c r="D5" s="23" t="s">
        <v>261</v>
      </c>
      <c r="E5" s="23"/>
      <c r="F5" s="35" t="b">
        <f>ISNUMBER(SEARCH(' Activity Sheet'!$D$3,Table3[[#This Row],[Name]],1))</f>
        <v>1</v>
      </c>
      <c r="G5" s="35" t="s">
        <v>1146</v>
      </c>
      <c r="H5" t="str" cm="1">
        <f t="array" ref="H5:GR5">TRANSPOSE(_xlfn._xlws.SORT(_xlfn._xlws.FILTER(Table3[Name],ISNUMBER(SEARCH(' Activity Sheet'!D6,Table3[Name])),"Not found"),,1))</f>
        <v>.New Organisation</v>
      </c>
      <c r="I5" t="str">
        <v>ABV - Association of Good with Life</v>
      </c>
      <c r="J5" t="str">
        <v>ACAPS</v>
      </c>
      <c r="K5" t="str">
        <v>Acción y Desarrollo</v>
      </c>
      <c r="L5" t="str">
        <v>ACTED</v>
      </c>
      <c r="M5" t="str">
        <v>Action against Hunger</v>
      </c>
      <c r="N5" t="str">
        <v>ActionAid</v>
      </c>
      <c r="O5" t="str">
        <v>Adventist Development and Relief Agency (ADRA)</v>
      </c>
      <c r="P5" t="str">
        <v>Alas de Colibrí Foundation</v>
      </c>
      <c r="Q5" t="str">
        <v>Alianza por la Solidaridad</v>
      </c>
      <c r="R5" t="str">
        <v>Alianza por Venezuela</v>
      </c>
      <c r="S5" t="str">
        <v>Americares Foundation</v>
      </c>
      <c r="T5" t="str">
        <v>Argentine Commission for Refugees and Migrants (CAREF)</v>
      </c>
      <c r="U5" t="str">
        <v>Asociación Aves</v>
      </c>
      <c r="V5" t="str">
        <v>Asociación de Jubilados y Pensionados Venezolanos en Argentina</v>
      </c>
      <c r="W5" t="str">
        <v>Asociación de Venezolanos en Eloy Alfaro</v>
      </c>
      <c r="X5" t="str">
        <v>Asociación Fundación contra el Hambre Perú</v>
      </c>
      <c r="Y5" t="str">
        <v>Asociación Migrantes Venezolanos</v>
      </c>
      <c r="Z5" t="str">
        <v>Asociación Misioneros de San Carlos Scalabrinianos</v>
      </c>
      <c r="AA5" t="str">
        <v>Asociacion Proteccion Poblacion Vulnerable</v>
      </c>
      <c r="AB5" t="str">
        <v>Asociación Quinta Ola</v>
      </c>
      <c r="AC5" t="str">
        <v>Asociación Salto Ángel</v>
      </c>
      <c r="AD5" t="str">
        <v>Asociación Venezuela en Ecuador AC</v>
      </c>
      <c r="AE5" t="str">
        <v>ASOVENAR</v>
      </c>
      <c r="AF5" t="str">
        <v>Associação Hermanitos</v>
      </c>
      <c r="AG5" t="str">
        <v>AVSI Foundation</v>
      </c>
      <c r="AH5" t="str">
        <v>Bethany Christian Services</v>
      </c>
      <c r="AI5" t="str">
        <v>Blumont</v>
      </c>
      <c r="AJ5" t="str">
        <v>CARE</v>
      </c>
      <c r="AK5" t="str">
        <v>Caritas Brazil</v>
      </c>
      <c r="AL5" t="str">
        <v>Caritas Ecuador</v>
      </c>
      <c r="AM5" t="str">
        <v>Caritas Germany</v>
      </c>
      <c r="AN5" t="str">
        <v>Caritas Manaus</v>
      </c>
      <c r="AO5" t="str">
        <v>Caritas Parana</v>
      </c>
      <c r="AP5" t="str">
        <v>Caritas Peru</v>
      </c>
      <c r="AQ5" t="str">
        <v>Caritas Rio de Janeiro</v>
      </c>
      <c r="AR5" t="str">
        <v>Caritas São Paulo</v>
      </c>
      <c r="AS5" t="str">
        <v>Caritas Switzerland</v>
      </c>
      <c r="AT5" t="str">
        <v>CCEFIRO Association</v>
      </c>
      <c r="AU5" t="str">
        <v>CEDRO</v>
      </c>
      <c r="AV5" t="str">
        <v>Center for Integrated Studies and Programs for Sustainable Development (CIEDS)</v>
      </c>
      <c r="AW5" t="str">
        <v>Center for Migration and Human Rights of the Diocese of Roraima (CMDH)</v>
      </c>
      <c r="AX5" t="str">
        <v>Centro de Atencion Psicosocial (CAPS)</v>
      </c>
      <c r="AY5" t="str">
        <v>CESAL</v>
      </c>
      <c r="AZ5" t="str">
        <v>CESVI-Cooperazione e Sviluppo</v>
      </c>
      <c r="BA5" t="str">
        <v>ChildFund International</v>
      </c>
      <c r="BB5" t="str">
        <v>CHS Alternativo</v>
      </c>
      <c r="BC5" t="str">
        <v>Churún Merú Association</v>
      </c>
      <c r="BD5" t="str">
        <v>Coalición por Venezuela</v>
      </c>
      <c r="BE5" t="str">
        <v>Colonia Foundation of Venezuelans in the Dominican Republic (FUNCOVERD)</v>
      </c>
      <c r="BF5" t="str">
        <v>COLVENZ</v>
      </c>
      <c r="BG5" t="str">
        <v>Compassiva</v>
      </c>
      <c r="BH5" t="str">
        <v>Consejo Interreligioso del Perú - Religiones por la Paz</v>
      </c>
      <c r="BI5" t="str">
        <v>Consorcio ONG OCIPI Y Capellanía Nacional OFICA</v>
      </c>
      <c r="BJ5" t="str">
        <v>COOPI - International Cooperation Foundation</v>
      </c>
      <c r="BK5" t="str">
        <v>Corporación Colectivo Sin Fronteras</v>
      </c>
      <c r="BL5" t="str">
        <v>CRISFE Foundation</v>
      </c>
      <c r="BM5" t="str">
        <v>Cuso International</v>
      </c>
      <c r="BN5" t="str">
        <v>Danielle’s Children Fund (DCF)</v>
      </c>
      <c r="BO5" t="str">
        <v>Danish Refugee Council (DRC)</v>
      </c>
      <c r="BP5" t="str">
        <v>Development Support Association - APOYAR</v>
      </c>
      <c r="BQ5" t="str">
        <v>Diakonie Katastrophenhilfe</v>
      </c>
      <c r="BR5" t="str">
        <v>Diálogo Diverso</v>
      </c>
      <c r="BS5" t="str">
        <v>Doctors of the World</v>
      </c>
      <c r="BT5" t="str">
        <v>Dominican Institute for Integrated Development</v>
      </c>
      <c r="BU5" t="str">
        <v>Duendes y Ángeles Vinotinto República Dominicana</v>
      </c>
      <c r="BV5" t="str">
        <v>Encuentros SJS (Servicio Jesuita de la Solidaridad)</v>
      </c>
      <c r="BW5" t="str">
        <v>Ending Violence Against Migrants</v>
      </c>
      <c r="BX5" t="str">
        <v>Equidad Foundation</v>
      </c>
      <c r="BY5" t="str">
        <v>Equilibrium CenDE</v>
      </c>
      <c r="BZ5" t="str">
        <v>Facultad de Psicología - Universidad de la República (UDELAR)</v>
      </c>
      <c r="CA5" t="str">
        <v>First International Emergency and Solidarités International</v>
      </c>
      <c r="CB5" t="str">
        <v>Fondo Ecuatoriano Populorum Progressio</v>
      </c>
      <c r="CC5" t="str">
        <v>Foro Salud Callao</v>
      </c>
      <c r="CD5" t="str">
        <v>Foundation for the Integration and Development of Latin America (FIDAL)</v>
      </c>
      <c r="CE5" t="str">
        <v>Foundation of the Americas (FUDELA)</v>
      </c>
      <c r="CF5" t="str">
        <v>Fraternity Without Borders</v>
      </c>
      <c r="CG5" t="str">
        <v>Fundación Brisas del Norte</v>
      </c>
      <c r="CH5" t="str">
        <v>Fundación Colombovenezolana Nueva Ilusión</v>
      </c>
      <c r="CI5" t="str">
        <v>Fundación Nakama's</v>
      </c>
      <c r="CJ5" t="str">
        <v>Fundación RadaBer</v>
      </c>
      <c r="CK5" t="str">
        <v>Fundación Scalabrini Bolivia</v>
      </c>
      <c r="CL5" t="str">
        <v>Fundacion Social Vivan los Niños</v>
      </c>
      <c r="CM5" t="str">
        <v>FUNVEAC</v>
      </c>
      <c r="CN5" t="str">
        <v>German Development Cooperation Agency GIZ</v>
      </c>
      <c r="CO5" t="str">
        <v>Globalizate Radio</v>
      </c>
      <c r="CP5" t="str">
        <v>GOAL</v>
      </c>
      <c r="CQ5" t="str">
        <v>Halü Bienestar Humano Foundation (HALU)</v>
      </c>
      <c r="CR5" t="str">
        <v>Heartland Alliance International (HAI)</v>
      </c>
      <c r="CS5" t="str">
        <v>HELVETAS Swiss Intercooperation</v>
      </c>
      <c r="CT5" t="str">
        <v>HIAS</v>
      </c>
      <c r="CU5" t="str">
        <v>Human Rights Defence Curaçao</v>
      </c>
      <c r="CV5" t="str">
        <v>Humanity &amp; Inclusion</v>
      </c>
      <c r="CW5" t="str">
        <v>Humans Analytic</v>
      </c>
      <c r="CX5" t="str">
        <v>Idas y Vueltas Association</v>
      </c>
      <c r="CY5" t="str">
        <v>iMMAP</v>
      </c>
      <c r="CZ5" t="str">
        <v>IMPACT Initiatives (REACH)</v>
      </c>
      <c r="DA5" t="str">
        <v>Inmigrante Feliz Association</v>
      </c>
      <c r="DB5" t="str">
        <v>Institute for Migration and Human Rights (IMDH)</v>
      </c>
      <c r="DC5" t="str">
        <v>Institute of Natural and Cultural Heritage (IPANC)</v>
      </c>
      <c r="DD5" t="str">
        <v>International Committee for the Development of People (CISP)</v>
      </c>
      <c r="DE5" t="str">
        <v>International Federation of the Red Cross (IFRC)</v>
      </c>
      <c r="DF5" t="str">
        <v>International Labour Organization (ILO)</v>
      </c>
      <c r="DG5" t="str">
        <v>International Medical Corps</v>
      </c>
      <c r="DH5" t="str">
        <v>International Organization for Migration (IOM)</v>
      </c>
      <c r="DI5" t="str">
        <v>International Rescue Committee (IRC)</v>
      </c>
      <c r="DJ5" t="str">
        <v>INTERSOS</v>
      </c>
      <c r="DK5" t="str">
        <v>Jesuit Migrant Service (JMS)</v>
      </c>
      <c r="DL5" t="str">
        <v>Jesuit Refugee Service (JRS)</v>
      </c>
      <c r="DM5" t="str">
        <v>Jesuit Service for Migrants and Refugees (JSMR)</v>
      </c>
      <c r="DN5" t="str">
        <v>Joint United Nations Programme on HIV/AIDS (UNAIDS)</v>
      </c>
      <c r="DO5" t="str">
        <v>Kimirina Coorporation</v>
      </c>
      <c r="DP5" t="str">
        <v>La Casita Hispanic Cultural Centre</v>
      </c>
      <c r="DQ5" t="str">
        <v>Latin American Network of Non-Governmental Organizations of Persons with Disabilities and their Families (RIADIS)</v>
      </c>
      <c r="DR5" t="str">
        <v>LGBT+ Movement Brazil</v>
      </c>
      <c r="DS5" t="str">
        <v>Living Water Community (LWC)</v>
      </c>
      <c r="DT5" t="str">
        <v>LLANOVENCOL</v>
      </c>
      <c r="DU5" t="str">
        <v>Lutheran World Federation</v>
      </c>
      <c r="DV5" t="str">
        <v>Lutheran World Relief</v>
      </c>
      <c r="DW5" t="str">
        <v>Malteser International</v>
      </c>
      <c r="DX5" t="str">
        <v>Mana Institute</v>
      </c>
      <c r="DY5" t="str">
        <v>Manos Veneguayas Association</v>
      </c>
      <c r="DZ5" t="str">
        <v>Más Igualdad Perú</v>
      </c>
      <c r="EA5" t="str">
        <v>MedGlobal</v>
      </c>
      <c r="EB5" t="str">
        <v>Medical Teams International</v>
      </c>
      <c r="EC5" t="str">
        <v>Mercy Corps</v>
      </c>
      <c r="ED5" t="str">
        <v>Migrant Service Center (CAM)</v>
      </c>
      <c r="EE5" t="str">
        <v>Migrants, Refugees and Argentine Social Entrepreneurs (MIRARES)</v>
      </c>
      <c r="EF5" t="str">
        <v>Mision Scalabriniana - Ecuador</v>
      </c>
      <c r="EG5" t="str">
        <v>Missão Paz</v>
      </c>
      <c r="EH5" t="str">
        <v>Museu A CASA</v>
      </c>
      <c r="EI5" t="str">
        <v>Norwegian Refugee Council (NRC)</v>
      </c>
      <c r="EJ5" t="str">
        <v>ONG Migrantes por el Maule</v>
      </c>
      <c r="EK5" t="str">
        <v>ONG Preemptive Love Coalition Colombia</v>
      </c>
      <c r="EL5" t="str">
        <v>Organización Transfomando Vidas</v>
      </c>
      <c r="EM5" t="str">
        <v>Organization of Ibero-American States for Education, Science and Culture (OEI)</v>
      </c>
      <c r="EN5" t="str">
        <v>OXFAM</v>
      </c>
      <c r="EO5" t="str">
        <v>Panamerican Development Foundation</v>
      </c>
      <c r="EP5" t="str">
        <v>Panamerican Health Organization/World Health Organization (PAHO/WHO)</v>
      </c>
      <c r="EQ5" t="str">
        <v>Pastoral of Human Mobility - Peruvian Episcopal Conference</v>
      </c>
      <c r="ER5" t="str">
        <v>Pastoral Service for Migrants National</v>
      </c>
      <c r="ES5" t="str">
        <v>Permanent Human Rights defense Committee (CDH)</v>
      </c>
      <c r="ET5" t="str">
        <v>Pirilampos Institute - Group of visits and voluntary actions in Roraima</v>
      </c>
      <c r="EU5" t="str">
        <v>Plan International</v>
      </c>
      <c r="EV5" t="str">
        <v>Population Program, Faculty of Social Sciences, University of the Republic</v>
      </c>
      <c r="EW5" t="str">
        <v>Profamilia Association</v>
      </c>
      <c r="EX5" t="str">
        <v>Red con Migrantes y Refugiados</v>
      </c>
      <c r="EY5" t="str">
        <v>Red Cross Colombia</v>
      </c>
      <c r="EZ5" t="str">
        <v>Red Cross Ecuador</v>
      </c>
      <c r="FA5" t="str">
        <v>Red Cross Peru</v>
      </c>
      <c r="FB5" t="str">
        <v>Red de Investigaciones en Derechos Humanos - CONICET (Consejo Nacional de Investigaciones Científicas y Técnicas)</v>
      </c>
      <c r="FC5" t="str">
        <v>RET International</v>
      </c>
      <c r="FD5" t="str">
        <v>Salú pa Tur Foundation</v>
      </c>
      <c r="FE5" t="str">
        <v>Salvation Army</v>
      </c>
      <c r="FF5" t="str">
        <v>Samaritan's Purse</v>
      </c>
      <c r="FG5" t="str">
        <v>Save the Children International (SCI)</v>
      </c>
      <c r="FH5" t="str">
        <v>Scalabrini Foundation Chile</v>
      </c>
      <c r="FI5" t="str">
        <v>Sección Peruana de Amnistía Internacional</v>
      </c>
      <c r="FJ5" t="str">
        <v>Serviço Pastoral dos Migrantes do Nordeste</v>
      </c>
      <c r="FK5" t="str">
        <v>Sesame Workshop</v>
      </c>
      <c r="FL5" t="str">
        <v>Si, Da Vida</v>
      </c>
      <c r="FM5" t="str">
        <v>Solidarity and Action Asociation</v>
      </c>
      <c r="FN5" t="str">
        <v>SOS Children's Villages</v>
      </c>
      <c r="FO5" t="str">
        <v>Tarabita Foundation</v>
      </c>
      <c r="FP5" t="str">
        <v>Tearfund</v>
      </c>
      <c r="FQ5" t="str">
        <v>TECHO</v>
      </c>
      <c r="FR5" t="str">
        <v>Terranueva Foundation</v>
      </c>
      <c r="FS5" t="str">
        <v>Terre des Hommes Suisse</v>
      </c>
      <c r="FT5" t="str">
        <v>The Israel Forum for International Humanitarian Aid (IsraAID)</v>
      </c>
      <c r="FU5" t="str">
        <v>Unión Venezolana en Perú</v>
      </c>
      <c r="FV5" t="str">
        <v>United Nations Children's Fund (UNICEF)</v>
      </c>
      <c r="FW5" t="str">
        <v>United Nations Development Programme (UNDP)</v>
      </c>
      <c r="FX5" t="str">
        <v>United Nations Educational, Scientific and Cultural Organization (UNESCO)</v>
      </c>
      <c r="FY5" t="str">
        <v>United Nations Entity for Gender Equality and the Empowerment of Women (UNWOMEN)</v>
      </c>
      <c r="FZ5" t="str">
        <v>United Nations Food and Agricultural Organization (FAO)</v>
      </c>
      <c r="GA5" t="str">
        <v>United Nations High Commissioner for Refugees (UNHCR)</v>
      </c>
      <c r="GB5" t="str">
        <v>United Nations Office of the High Commissioner for Human Rights (OHCHR)</v>
      </c>
      <c r="GC5" t="str">
        <v>United Nations Office on Drugs and Crime (UNODC)</v>
      </c>
      <c r="GD5" t="str">
        <v>United Nations Population Fund (UNFPA)</v>
      </c>
      <c r="GE5" t="str">
        <v>United Nations Programme for Human Settlements (UN Habitat)</v>
      </c>
      <c r="GF5" t="str">
        <v>Vale da Benção Educational and Charitable Association (AEBVB)</v>
      </c>
      <c r="GG5" t="str">
        <v>VenAruba Solidaria</v>
      </c>
      <c r="GH5" t="str">
        <v>Venex Curacao Foundation</v>
      </c>
      <c r="GI5" t="str">
        <v>Venezolanos en Barranquilla</v>
      </c>
      <c r="GJ5" t="str">
        <v>Venezolanos en San Cristóbal</v>
      </c>
      <c r="GK5" t="str">
        <v>Venezuelan Emigrant Foundation (FEV)</v>
      </c>
      <c r="GL5" t="str">
        <v>Vicaría de Pastoral Social Caritas</v>
      </c>
      <c r="GM5" t="str">
        <v>Voices GY</v>
      </c>
      <c r="GN5" t="str">
        <v>We World GVC</v>
      </c>
      <c r="GO5" t="str">
        <v>World Council of Credit Unions</v>
      </c>
      <c r="GP5" t="str">
        <v>World Food Programme (WFP)</v>
      </c>
      <c r="GQ5" t="str">
        <v>World Vision</v>
      </c>
      <c r="GR5" t="str">
        <v>ZOA</v>
      </c>
    </row>
    <row r="6" spans="1:200" x14ac:dyDescent="0.3">
      <c r="A6" t="s">
        <v>264</v>
      </c>
      <c r="B6" s="45" t="s">
        <v>265</v>
      </c>
      <c r="C6" s="23" t="s">
        <v>266</v>
      </c>
      <c r="D6" s="23" t="s">
        <v>261</v>
      </c>
      <c r="E6" s="23"/>
      <c r="F6" s="35" t="b">
        <f>ISNUMBER(SEARCH(' Activity Sheet'!$D$3,Table3[[#This Row],[Name]],1))</f>
        <v>1</v>
      </c>
      <c r="G6" s="35" t="s">
        <v>1146</v>
      </c>
      <c r="H6" t="str" cm="1">
        <f t="array" ref="H6:GR6">TRANSPOSE(_xlfn._xlws.SORT(_xlfn._xlws.FILTER(Table3[Name],ISNUMBER(SEARCH(' Activity Sheet'!D7,Table3[Name])),"Not found"),,1))</f>
        <v>.New Organisation</v>
      </c>
      <c r="I6" t="str">
        <v>ABV - Association of Good with Life</v>
      </c>
      <c r="J6" t="str">
        <v>ACAPS</v>
      </c>
      <c r="K6" t="str">
        <v>Acción y Desarrollo</v>
      </c>
      <c r="L6" t="str">
        <v>ACTED</v>
      </c>
      <c r="M6" t="str">
        <v>Action against Hunger</v>
      </c>
      <c r="N6" t="str">
        <v>ActionAid</v>
      </c>
      <c r="O6" t="str">
        <v>Adventist Development and Relief Agency (ADRA)</v>
      </c>
      <c r="P6" t="str">
        <v>Alas de Colibrí Foundation</v>
      </c>
      <c r="Q6" t="str">
        <v>Alianza por la Solidaridad</v>
      </c>
      <c r="R6" t="str">
        <v>Alianza por Venezuela</v>
      </c>
      <c r="S6" t="str">
        <v>Americares Foundation</v>
      </c>
      <c r="T6" t="str">
        <v>Argentine Commission for Refugees and Migrants (CAREF)</v>
      </c>
      <c r="U6" t="str">
        <v>Asociación Aves</v>
      </c>
      <c r="V6" t="str">
        <v>Asociación de Jubilados y Pensionados Venezolanos en Argentina</v>
      </c>
      <c r="W6" t="str">
        <v>Asociación de Venezolanos en Eloy Alfaro</v>
      </c>
      <c r="X6" t="str">
        <v>Asociación Fundación contra el Hambre Perú</v>
      </c>
      <c r="Y6" t="str">
        <v>Asociación Migrantes Venezolanos</v>
      </c>
      <c r="Z6" t="str">
        <v>Asociación Misioneros de San Carlos Scalabrinianos</v>
      </c>
      <c r="AA6" t="str">
        <v>Asociacion Proteccion Poblacion Vulnerable</v>
      </c>
      <c r="AB6" t="str">
        <v>Asociación Quinta Ola</v>
      </c>
      <c r="AC6" t="str">
        <v>Asociación Salto Ángel</v>
      </c>
      <c r="AD6" t="str">
        <v>Asociación Venezuela en Ecuador AC</v>
      </c>
      <c r="AE6" t="str">
        <v>ASOVENAR</v>
      </c>
      <c r="AF6" t="str">
        <v>Associação Hermanitos</v>
      </c>
      <c r="AG6" t="str">
        <v>AVSI Foundation</v>
      </c>
      <c r="AH6" t="str">
        <v>Bethany Christian Services</v>
      </c>
      <c r="AI6" t="str">
        <v>Blumont</v>
      </c>
      <c r="AJ6" t="str">
        <v>CARE</v>
      </c>
      <c r="AK6" t="str">
        <v>Caritas Brazil</v>
      </c>
      <c r="AL6" t="str">
        <v>Caritas Ecuador</v>
      </c>
      <c r="AM6" t="str">
        <v>Caritas Germany</v>
      </c>
      <c r="AN6" t="str">
        <v>Caritas Manaus</v>
      </c>
      <c r="AO6" t="str">
        <v>Caritas Parana</v>
      </c>
      <c r="AP6" t="str">
        <v>Caritas Peru</v>
      </c>
      <c r="AQ6" t="str">
        <v>Caritas Rio de Janeiro</v>
      </c>
      <c r="AR6" t="str">
        <v>Caritas São Paulo</v>
      </c>
      <c r="AS6" t="str">
        <v>Caritas Switzerland</v>
      </c>
      <c r="AT6" t="str">
        <v>CCEFIRO Association</v>
      </c>
      <c r="AU6" t="str">
        <v>CEDRO</v>
      </c>
      <c r="AV6" t="str">
        <v>Center for Integrated Studies and Programs for Sustainable Development (CIEDS)</v>
      </c>
      <c r="AW6" t="str">
        <v>Center for Migration and Human Rights of the Diocese of Roraima (CMDH)</v>
      </c>
      <c r="AX6" t="str">
        <v>Centro de Atencion Psicosocial (CAPS)</v>
      </c>
      <c r="AY6" t="str">
        <v>CESAL</v>
      </c>
      <c r="AZ6" t="str">
        <v>CESVI-Cooperazione e Sviluppo</v>
      </c>
      <c r="BA6" t="str">
        <v>ChildFund International</v>
      </c>
      <c r="BB6" t="str">
        <v>CHS Alternativo</v>
      </c>
      <c r="BC6" t="str">
        <v>Churún Merú Association</v>
      </c>
      <c r="BD6" t="str">
        <v>Coalición por Venezuela</v>
      </c>
      <c r="BE6" t="str">
        <v>Colonia Foundation of Venezuelans in the Dominican Republic (FUNCOVERD)</v>
      </c>
      <c r="BF6" t="str">
        <v>COLVENZ</v>
      </c>
      <c r="BG6" t="str">
        <v>Compassiva</v>
      </c>
      <c r="BH6" t="str">
        <v>Consejo Interreligioso del Perú - Religiones por la Paz</v>
      </c>
      <c r="BI6" t="str">
        <v>Consorcio ONG OCIPI Y Capellanía Nacional OFICA</v>
      </c>
      <c r="BJ6" t="str">
        <v>COOPI - International Cooperation Foundation</v>
      </c>
      <c r="BK6" t="str">
        <v>Corporación Colectivo Sin Fronteras</v>
      </c>
      <c r="BL6" t="str">
        <v>CRISFE Foundation</v>
      </c>
      <c r="BM6" t="str">
        <v>Cuso International</v>
      </c>
      <c r="BN6" t="str">
        <v>Danielle’s Children Fund (DCF)</v>
      </c>
      <c r="BO6" t="str">
        <v>Danish Refugee Council (DRC)</v>
      </c>
      <c r="BP6" t="str">
        <v>Development Support Association - APOYAR</v>
      </c>
      <c r="BQ6" t="str">
        <v>Diakonie Katastrophenhilfe</v>
      </c>
      <c r="BR6" t="str">
        <v>Diálogo Diverso</v>
      </c>
      <c r="BS6" t="str">
        <v>Doctors of the World</v>
      </c>
      <c r="BT6" t="str">
        <v>Dominican Institute for Integrated Development</v>
      </c>
      <c r="BU6" t="str">
        <v>Duendes y Ángeles Vinotinto República Dominicana</v>
      </c>
      <c r="BV6" t="str">
        <v>Encuentros SJS (Servicio Jesuita de la Solidaridad)</v>
      </c>
      <c r="BW6" t="str">
        <v>Ending Violence Against Migrants</v>
      </c>
      <c r="BX6" t="str">
        <v>Equidad Foundation</v>
      </c>
      <c r="BY6" t="str">
        <v>Equilibrium CenDE</v>
      </c>
      <c r="BZ6" t="str">
        <v>Facultad de Psicología - Universidad de la República (UDELAR)</v>
      </c>
      <c r="CA6" t="str">
        <v>First International Emergency and Solidarités International</v>
      </c>
      <c r="CB6" t="str">
        <v>Fondo Ecuatoriano Populorum Progressio</v>
      </c>
      <c r="CC6" t="str">
        <v>Foro Salud Callao</v>
      </c>
      <c r="CD6" t="str">
        <v>Foundation for the Integration and Development of Latin America (FIDAL)</v>
      </c>
      <c r="CE6" t="str">
        <v>Foundation of the Americas (FUDELA)</v>
      </c>
      <c r="CF6" t="str">
        <v>Fraternity Without Borders</v>
      </c>
      <c r="CG6" t="str">
        <v>Fundación Brisas del Norte</v>
      </c>
      <c r="CH6" t="str">
        <v>Fundación Colombovenezolana Nueva Ilusión</v>
      </c>
      <c r="CI6" t="str">
        <v>Fundación Nakama's</v>
      </c>
      <c r="CJ6" t="str">
        <v>Fundación RadaBer</v>
      </c>
      <c r="CK6" t="str">
        <v>Fundación Scalabrini Bolivia</v>
      </c>
      <c r="CL6" t="str">
        <v>Fundacion Social Vivan los Niños</v>
      </c>
      <c r="CM6" t="str">
        <v>FUNVEAC</v>
      </c>
      <c r="CN6" t="str">
        <v>German Development Cooperation Agency GIZ</v>
      </c>
      <c r="CO6" t="str">
        <v>Globalizate Radio</v>
      </c>
      <c r="CP6" t="str">
        <v>GOAL</v>
      </c>
      <c r="CQ6" t="str">
        <v>Halü Bienestar Humano Foundation (HALU)</v>
      </c>
      <c r="CR6" t="str">
        <v>Heartland Alliance International (HAI)</v>
      </c>
      <c r="CS6" t="str">
        <v>HELVETAS Swiss Intercooperation</v>
      </c>
      <c r="CT6" t="str">
        <v>HIAS</v>
      </c>
      <c r="CU6" t="str">
        <v>Human Rights Defence Curaçao</v>
      </c>
      <c r="CV6" t="str">
        <v>Humanity &amp; Inclusion</v>
      </c>
      <c r="CW6" t="str">
        <v>Humans Analytic</v>
      </c>
      <c r="CX6" t="str">
        <v>Idas y Vueltas Association</v>
      </c>
      <c r="CY6" t="str">
        <v>iMMAP</v>
      </c>
      <c r="CZ6" t="str">
        <v>IMPACT Initiatives (REACH)</v>
      </c>
      <c r="DA6" t="str">
        <v>Inmigrante Feliz Association</v>
      </c>
      <c r="DB6" t="str">
        <v>Institute for Migration and Human Rights (IMDH)</v>
      </c>
      <c r="DC6" t="str">
        <v>Institute of Natural and Cultural Heritage (IPANC)</v>
      </c>
      <c r="DD6" t="str">
        <v>International Committee for the Development of People (CISP)</v>
      </c>
      <c r="DE6" t="str">
        <v>International Federation of the Red Cross (IFRC)</v>
      </c>
      <c r="DF6" t="str">
        <v>International Labour Organization (ILO)</v>
      </c>
      <c r="DG6" t="str">
        <v>International Medical Corps</v>
      </c>
      <c r="DH6" t="str">
        <v>International Organization for Migration (IOM)</v>
      </c>
      <c r="DI6" t="str">
        <v>International Rescue Committee (IRC)</v>
      </c>
      <c r="DJ6" t="str">
        <v>INTERSOS</v>
      </c>
      <c r="DK6" t="str">
        <v>Jesuit Migrant Service (JMS)</v>
      </c>
      <c r="DL6" t="str">
        <v>Jesuit Refugee Service (JRS)</v>
      </c>
      <c r="DM6" t="str">
        <v>Jesuit Service for Migrants and Refugees (JSMR)</v>
      </c>
      <c r="DN6" t="str">
        <v>Joint United Nations Programme on HIV/AIDS (UNAIDS)</v>
      </c>
      <c r="DO6" t="str">
        <v>Kimirina Coorporation</v>
      </c>
      <c r="DP6" t="str">
        <v>La Casita Hispanic Cultural Centre</v>
      </c>
      <c r="DQ6" t="str">
        <v>Latin American Network of Non-Governmental Organizations of Persons with Disabilities and their Families (RIADIS)</v>
      </c>
      <c r="DR6" t="str">
        <v>LGBT+ Movement Brazil</v>
      </c>
      <c r="DS6" t="str">
        <v>Living Water Community (LWC)</v>
      </c>
      <c r="DT6" t="str">
        <v>LLANOVENCOL</v>
      </c>
      <c r="DU6" t="str">
        <v>Lutheran World Federation</v>
      </c>
      <c r="DV6" t="str">
        <v>Lutheran World Relief</v>
      </c>
      <c r="DW6" t="str">
        <v>Malteser International</v>
      </c>
      <c r="DX6" t="str">
        <v>Mana Institute</v>
      </c>
      <c r="DY6" t="str">
        <v>Manos Veneguayas Association</v>
      </c>
      <c r="DZ6" t="str">
        <v>Más Igualdad Perú</v>
      </c>
      <c r="EA6" t="str">
        <v>MedGlobal</v>
      </c>
      <c r="EB6" t="str">
        <v>Medical Teams International</v>
      </c>
      <c r="EC6" t="str">
        <v>Mercy Corps</v>
      </c>
      <c r="ED6" t="str">
        <v>Migrant Service Center (CAM)</v>
      </c>
      <c r="EE6" t="str">
        <v>Migrants, Refugees and Argentine Social Entrepreneurs (MIRARES)</v>
      </c>
      <c r="EF6" t="str">
        <v>Mision Scalabriniana - Ecuador</v>
      </c>
      <c r="EG6" t="str">
        <v>Missão Paz</v>
      </c>
      <c r="EH6" t="str">
        <v>Museu A CASA</v>
      </c>
      <c r="EI6" t="str">
        <v>Norwegian Refugee Council (NRC)</v>
      </c>
      <c r="EJ6" t="str">
        <v>ONG Migrantes por el Maule</v>
      </c>
      <c r="EK6" t="str">
        <v>ONG Preemptive Love Coalition Colombia</v>
      </c>
      <c r="EL6" t="str">
        <v>Organización Transfomando Vidas</v>
      </c>
      <c r="EM6" t="str">
        <v>Organization of Ibero-American States for Education, Science and Culture (OEI)</v>
      </c>
      <c r="EN6" t="str">
        <v>OXFAM</v>
      </c>
      <c r="EO6" t="str">
        <v>Panamerican Development Foundation</v>
      </c>
      <c r="EP6" t="str">
        <v>Panamerican Health Organization/World Health Organization (PAHO/WHO)</v>
      </c>
      <c r="EQ6" t="str">
        <v>Pastoral of Human Mobility - Peruvian Episcopal Conference</v>
      </c>
      <c r="ER6" t="str">
        <v>Pastoral Service for Migrants National</v>
      </c>
      <c r="ES6" t="str">
        <v>Permanent Human Rights defense Committee (CDH)</v>
      </c>
      <c r="ET6" t="str">
        <v>Pirilampos Institute - Group of visits and voluntary actions in Roraima</v>
      </c>
      <c r="EU6" t="str">
        <v>Plan International</v>
      </c>
      <c r="EV6" t="str">
        <v>Population Program, Faculty of Social Sciences, University of the Republic</v>
      </c>
      <c r="EW6" t="str">
        <v>Profamilia Association</v>
      </c>
      <c r="EX6" t="str">
        <v>Red con Migrantes y Refugiados</v>
      </c>
      <c r="EY6" t="str">
        <v>Red Cross Colombia</v>
      </c>
      <c r="EZ6" t="str">
        <v>Red Cross Ecuador</v>
      </c>
      <c r="FA6" t="str">
        <v>Red Cross Peru</v>
      </c>
      <c r="FB6" t="str">
        <v>Red de Investigaciones en Derechos Humanos - CONICET (Consejo Nacional de Investigaciones Científicas y Técnicas)</v>
      </c>
      <c r="FC6" t="str">
        <v>RET International</v>
      </c>
      <c r="FD6" t="str">
        <v>Salú pa Tur Foundation</v>
      </c>
      <c r="FE6" t="str">
        <v>Salvation Army</v>
      </c>
      <c r="FF6" t="str">
        <v>Samaritan's Purse</v>
      </c>
      <c r="FG6" t="str">
        <v>Save the Children International (SCI)</v>
      </c>
      <c r="FH6" t="str">
        <v>Scalabrini Foundation Chile</v>
      </c>
      <c r="FI6" t="str">
        <v>Sección Peruana de Amnistía Internacional</v>
      </c>
      <c r="FJ6" t="str">
        <v>Serviço Pastoral dos Migrantes do Nordeste</v>
      </c>
      <c r="FK6" t="str">
        <v>Sesame Workshop</v>
      </c>
      <c r="FL6" t="str">
        <v>Si, Da Vida</v>
      </c>
      <c r="FM6" t="str">
        <v>Solidarity and Action Asociation</v>
      </c>
      <c r="FN6" t="str">
        <v>SOS Children's Villages</v>
      </c>
      <c r="FO6" t="str">
        <v>Tarabita Foundation</v>
      </c>
      <c r="FP6" t="str">
        <v>Tearfund</v>
      </c>
      <c r="FQ6" t="str">
        <v>TECHO</v>
      </c>
      <c r="FR6" t="str">
        <v>Terranueva Foundation</v>
      </c>
      <c r="FS6" t="str">
        <v>Terre des Hommes Suisse</v>
      </c>
      <c r="FT6" t="str">
        <v>The Israel Forum for International Humanitarian Aid (IsraAID)</v>
      </c>
      <c r="FU6" t="str">
        <v>Unión Venezolana en Perú</v>
      </c>
      <c r="FV6" t="str">
        <v>United Nations Children's Fund (UNICEF)</v>
      </c>
      <c r="FW6" t="str">
        <v>United Nations Development Programme (UNDP)</v>
      </c>
      <c r="FX6" t="str">
        <v>United Nations Educational, Scientific and Cultural Organization (UNESCO)</v>
      </c>
      <c r="FY6" t="str">
        <v>United Nations Entity for Gender Equality and the Empowerment of Women (UNWOMEN)</v>
      </c>
      <c r="FZ6" t="str">
        <v>United Nations Food and Agricultural Organization (FAO)</v>
      </c>
      <c r="GA6" t="str">
        <v>United Nations High Commissioner for Refugees (UNHCR)</v>
      </c>
      <c r="GB6" t="str">
        <v>United Nations Office of the High Commissioner for Human Rights (OHCHR)</v>
      </c>
      <c r="GC6" t="str">
        <v>United Nations Office on Drugs and Crime (UNODC)</v>
      </c>
      <c r="GD6" t="str">
        <v>United Nations Population Fund (UNFPA)</v>
      </c>
      <c r="GE6" t="str">
        <v>United Nations Programme for Human Settlements (UN Habitat)</v>
      </c>
      <c r="GF6" t="str">
        <v>Vale da Benção Educational and Charitable Association (AEBVB)</v>
      </c>
      <c r="GG6" t="str">
        <v>VenAruba Solidaria</v>
      </c>
      <c r="GH6" t="str">
        <v>Venex Curacao Foundation</v>
      </c>
      <c r="GI6" t="str">
        <v>Venezolanos en Barranquilla</v>
      </c>
      <c r="GJ6" t="str">
        <v>Venezolanos en San Cristóbal</v>
      </c>
      <c r="GK6" t="str">
        <v>Venezuelan Emigrant Foundation (FEV)</v>
      </c>
      <c r="GL6" t="str">
        <v>Vicaría de Pastoral Social Caritas</v>
      </c>
      <c r="GM6" t="str">
        <v>Voices GY</v>
      </c>
      <c r="GN6" t="str">
        <v>We World GVC</v>
      </c>
      <c r="GO6" t="str">
        <v>World Council of Credit Unions</v>
      </c>
      <c r="GP6" t="str">
        <v>World Food Programme (WFP)</v>
      </c>
      <c r="GQ6" t="str">
        <v>World Vision</v>
      </c>
      <c r="GR6" t="str">
        <v>ZOA</v>
      </c>
    </row>
    <row r="7" spans="1:200" x14ac:dyDescent="0.3">
      <c r="A7" t="s">
        <v>267</v>
      </c>
      <c r="B7" s="45" t="s">
        <v>268</v>
      </c>
      <c r="C7" s="23" t="s">
        <v>269</v>
      </c>
      <c r="D7" s="23" t="s">
        <v>261</v>
      </c>
      <c r="E7" s="23"/>
      <c r="F7" s="35" t="b">
        <f>ISNUMBER(SEARCH(' Activity Sheet'!$D$3,Table3[[#This Row],[Name]],1))</f>
        <v>1</v>
      </c>
      <c r="G7" s="35" t="s">
        <v>1146</v>
      </c>
      <c r="H7" t="str" cm="1">
        <f t="array" ref="H7:GR7">TRANSPOSE(_xlfn._xlws.SORT(_xlfn._xlws.FILTER(Table3[Name],ISNUMBER(SEARCH(' Activity Sheet'!D8,Table3[Name])),"Not found"),,1))</f>
        <v>.New Organisation</v>
      </c>
      <c r="I7" t="str">
        <v>ABV - Association of Good with Life</v>
      </c>
      <c r="J7" t="str">
        <v>ACAPS</v>
      </c>
      <c r="K7" t="str">
        <v>Acción y Desarrollo</v>
      </c>
      <c r="L7" t="str">
        <v>ACTED</v>
      </c>
      <c r="M7" t="str">
        <v>Action against Hunger</v>
      </c>
      <c r="N7" t="str">
        <v>ActionAid</v>
      </c>
      <c r="O7" t="str">
        <v>Adventist Development and Relief Agency (ADRA)</v>
      </c>
      <c r="P7" t="str">
        <v>Alas de Colibrí Foundation</v>
      </c>
      <c r="Q7" t="str">
        <v>Alianza por la Solidaridad</v>
      </c>
      <c r="R7" t="str">
        <v>Alianza por Venezuela</v>
      </c>
      <c r="S7" t="str">
        <v>Americares Foundation</v>
      </c>
      <c r="T7" t="str">
        <v>Argentine Commission for Refugees and Migrants (CAREF)</v>
      </c>
      <c r="U7" t="str">
        <v>Asociación Aves</v>
      </c>
      <c r="V7" t="str">
        <v>Asociación de Jubilados y Pensionados Venezolanos en Argentina</v>
      </c>
      <c r="W7" t="str">
        <v>Asociación de Venezolanos en Eloy Alfaro</v>
      </c>
      <c r="X7" t="str">
        <v>Asociación Fundación contra el Hambre Perú</v>
      </c>
      <c r="Y7" t="str">
        <v>Asociación Migrantes Venezolanos</v>
      </c>
      <c r="Z7" t="str">
        <v>Asociación Misioneros de San Carlos Scalabrinianos</v>
      </c>
      <c r="AA7" t="str">
        <v>Asociacion Proteccion Poblacion Vulnerable</v>
      </c>
      <c r="AB7" t="str">
        <v>Asociación Quinta Ola</v>
      </c>
      <c r="AC7" t="str">
        <v>Asociación Salto Ángel</v>
      </c>
      <c r="AD7" t="str">
        <v>Asociación Venezuela en Ecuador AC</v>
      </c>
      <c r="AE7" t="str">
        <v>ASOVENAR</v>
      </c>
      <c r="AF7" t="str">
        <v>Associação Hermanitos</v>
      </c>
      <c r="AG7" t="str">
        <v>AVSI Foundation</v>
      </c>
      <c r="AH7" t="str">
        <v>Bethany Christian Services</v>
      </c>
      <c r="AI7" t="str">
        <v>Blumont</v>
      </c>
      <c r="AJ7" t="str">
        <v>CARE</v>
      </c>
      <c r="AK7" t="str">
        <v>Caritas Brazil</v>
      </c>
      <c r="AL7" t="str">
        <v>Caritas Ecuador</v>
      </c>
      <c r="AM7" t="str">
        <v>Caritas Germany</v>
      </c>
      <c r="AN7" t="str">
        <v>Caritas Manaus</v>
      </c>
      <c r="AO7" t="str">
        <v>Caritas Parana</v>
      </c>
      <c r="AP7" t="str">
        <v>Caritas Peru</v>
      </c>
      <c r="AQ7" t="str">
        <v>Caritas Rio de Janeiro</v>
      </c>
      <c r="AR7" t="str">
        <v>Caritas São Paulo</v>
      </c>
      <c r="AS7" t="str">
        <v>Caritas Switzerland</v>
      </c>
      <c r="AT7" t="str">
        <v>CCEFIRO Association</v>
      </c>
      <c r="AU7" t="str">
        <v>CEDRO</v>
      </c>
      <c r="AV7" t="str">
        <v>Center for Integrated Studies and Programs for Sustainable Development (CIEDS)</v>
      </c>
      <c r="AW7" t="str">
        <v>Center for Migration and Human Rights of the Diocese of Roraima (CMDH)</v>
      </c>
      <c r="AX7" t="str">
        <v>Centro de Atencion Psicosocial (CAPS)</v>
      </c>
      <c r="AY7" t="str">
        <v>CESAL</v>
      </c>
      <c r="AZ7" t="str">
        <v>CESVI-Cooperazione e Sviluppo</v>
      </c>
      <c r="BA7" t="str">
        <v>ChildFund International</v>
      </c>
      <c r="BB7" t="str">
        <v>CHS Alternativo</v>
      </c>
      <c r="BC7" t="str">
        <v>Churún Merú Association</v>
      </c>
      <c r="BD7" t="str">
        <v>Coalición por Venezuela</v>
      </c>
      <c r="BE7" t="str">
        <v>Colonia Foundation of Venezuelans in the Dominican Republic (FUNCOVERD)</v>
      </c>
      <c r="BF7" t="str">
        <v>COLVENZ</v>
      </c>
      <c r="BG7" t="str">
        <v>Compassiva</v>
      </c>
      <c r="BH7" t="str">
        <v>Consejo Interreligioso del Perú - Religiones por la Paz</v>
      </c>
      <c r="BI7" t="str">
        <v>Consorcio ONG OCIPI Y Capellanía Nacional OFICA</v>
      </c>
      <c r="BJ7" t="str">
        <v>COOPI - International Cooperation Foundation</v>
      </c>
      <c r="BK7" t="str">
        <v>Corporación Colectivo Sin Fronteras</v>
      </c>
      <c r="BL7" t="str">
        <v>CRISFE Foundation</v>
      </c>
      <c r="BM7" t="str">
        <v>Cuso International</v>
      </c>
      <c r="BN7" t="str">
        <v>Danielle’s Children Fund (DCF)</v>
      </c>
      <c r="BO7" t="str">
        <v>Danish Refugee Council (DRC)</v>
      </c>
      <c r="BP7" t="str">
        <v>Development Support Association - APOYAR</v>
      </c>
      <c r="BQ7" t="str">
        <v>Diakonie Katastrophenhilfe</v>
      </c>
      <c r="BR7" t="str">
        <v>Diálogo Diverso</v>
      </c>
      <c r="BS7" t="str">
        <v>Doctors of the World</v>
      </c>
      <c r="BT7" t="str">
        <v>Dominican Institute for Integrated Development</v>
      </c>
      <c r="BU7" t="str">
        <v>Duendes y Ángeles Vinotinto República Dominicana</v>
      </c>
      <c r="BV7" t="str">
        <v>Encuentros SJS (Servicio Jesuita de la Solidaridad)</v>
      </c>
      <c r="BW7" t="str">
        <v>Ending Violence Against Migrants</v>
      </c>
      <c r="BX7" t="str">
        <v>Equidad Foundation</v>
      </c>
      <c r="BY7" t="str">
        <v>Equilibrium CenDE</v>
      </c>
      <c r="BZ7" t="str">
        <v>Facultad de Psicología - Universidad de la República (UDELAR)</v>
      </c>
      <c r="CA7" t="str">
        <v>First International Emergency and Solidarités International</v>
      </c>
      <c r="CB7" t="str">
        <v>Fondo Ecuatoriano Populorum Progressio</v>
      </c>
      <c r="CC7" t="str">
        <v>Foro Salud Callao</v>
      </c>
      <c r="CD7" t="str">
        <v>Foundation for the Integration and Development of Latin America (FIDAL)</v>
      </c>
      <c r="CE7" t="str">
        <v>Foundation of the Americas (FUDELA)</v>
      </c>
      <c r="CF7" t="str">
        <v>Fraternity Without Borders</v>
      </c>
      <c r="CG7" t="str">
        <v>Fundación Brisas del Norte</v>
      </c>
      <c r="CH7" t="str">
        <v>Fundación Colombovenezolana Nueva Ilusión</v>
      </c>
      <c r="CI7" t="str">
        <v>Fundación Nakama's</v>
      </c>
      <c r="CJ7" t="str">
        <v>Fundación RadaBer</v>
      </c>
      <c r="CK7" t="str">
        <v>Fundación Scalabrini Bolivia</v>
      </c>
      <c r="CL7" t="str">
        <v>Fundacion Social Vivan los Niños</v>
      </c>
      <c r="CM7" t="str">
        <v>FUNVEAC</v>
      </c>
      <c r="CN7" t="str">
        <v>German Development Cooperation Agency GIZ</v>
      </c>
      <c r="CO7" t="str">
        <v>Globalizate Radio</v>
      </c>
      <c r="CP7" t="str">
        <v>GOAL</v>
      </c>
      <c r="CQ7" t="str">
        <v>Halü Bienestar Humano Foundation (HALU)</v>
      </c>
      <c r="CR7" t="str">
        <v>Heartland Alliance International (HAI)</v>
      </c>
      <c r="CS7" t="str">
        <v>HELVETAS Swiss Intercooperation</v>
      </c>
      <c r="CT7" t="str">
        <v>HIAS</v>
      </c>
      <c r="CU7" t="str">
        <v>Human Rights Defence Curaçao</v>
      </c>
      <c r="CV7" t="str">
        <v>Humanity &amp; Inclusion</v>
      </c>
      <c r="CW7" t="str">
        <v>Humans Analytic</v>
      </c>
      <c r="CX7" t="str">
        <v>Idas y Vueltas Association</v>
      </c>
      <c r="CY7" t="str">
        <v>iMMAP</v>
      </c>
      <c r="CZ7" t="str">
        <v>IMPACT Initiatives (REACH)</v>
      </c>
      <c r="DA7" t="str">
        <v>Inmigrante Feliz Association</v>
      </c>
      <c r="DB7" t="str">
        <v>Institute for Migration and Human Rights (IMDH)</v>
      </c>
      <c r="DC7" t="str">
        <v>Institute of Natural and Cultural Heritage (IPANC)</v>
      </c>
      <c r="DD7" t="str">
        <v>International Committee for the Development of People (CISP)</v>
      </c>
      <c r="DE7" t="str">
        <v>International Federation of the Red Cross (IFRC)</v>
      </c>
      <c r="DF7" t="str">
        <v>International Labour Organization (ILO)</v>
      </c>
      <c r="DG7" t="str">
        <v>International Medical Corps</v>
      </c>
      <c r="DH7" t="str">
        <v>International Organization for Migration (IOM)</v>
      </c>
      <c r="DI7" t="str">
        <v>International Rescue Committee (IRC)</v>
      </c>
      <c r="DJ7" t="str">
        <v>INTERSOS</v>
      </c>
      <c r="DK7" t="str">
        <v>Jesuit Migrant Service (JMS)</v>
      </c>
      <c r="DL7" t="str">
        <v>Jesuit Refugee Service (JRS)</v>
      </c>
      <c r="DM7" t="str">
        <v>Jesuit Service for Migrants and Refugees (JSMR)</v>
      </c>
      <c r="DN7" t="str">
        <v>Joint United Nations Programme on HIV/AIDS (UNAIDS)</v>
      </c>
      <c r="DO7" t="str">
        <v>Kimirina Coorporation</v>
      </c>
      <c r="DP7" t="str">
        <v>La Casita Hispanic Cultural Centre</v>
      </c>
      <c r="DQ7" t="str">
        <v>Latin American Network of Non-Governmental Organizations of Persons with Disabilities and their Families (RIADIS)</v>
      </c>
      <c r="DR7" t="str">
        <v>LGBT+ Movement Brazil</v>
      </c>
      <c r="DS7" t="str">
        <v>Living Water Community (LWC)</v>
      </c>
      <c r="DT7" t="str">
        <v>LLANOVENCOL</v>
      </c>
      <c r="DU7" t="str">
        <v>Lutheran World Federation</v>
      </c>
      <c r="DV7" t="str">
        <v>Lutheran World Relief</v>
      </c>
      <c r="DW7" t="str">
        <v>Malteser International</v>
      </c>
      <c r="DX7" t="str">
        <v>Mana Institute</v>
      </c>
      <c r="DY7" t="str">
        <v>Manos Veneguayas Association</v>
      </c>
      <c r="DZ7" t="str">
        <v>Más Igualdad Perú</v>
      </c>
      <c r="EA7" t="str">
        <v>MedGlobal</v>
      </c>
      <c r="EB7" t="str">
        <v>Medical Teams International</v>
      </c>
      <c r="EC7" t="str">
        <v>Mercy Corps</v>
      </c>
      <c r="ED7" t="str">
        <v>Migrant Service Center (CAM)</v>
      </c>
      <c r="EE7" t="str">
        <v>Migrants, Refugees and Argentine Social Entrepreneurs (MIRARES)</v>
      </c>
      <c r="EF7" t="str">
        <v>Mision Scalabriniana - Ecuador</v>
      </c>
      <c r="EG7" t="str">
        <v>Missão Paz</v>
      </c>
      <c r="EH7" t="str">
        <v>Museu A CASA</v>
      </c>
      <c r="EI7" t="str">
        <v>Norwegian Refugee Council (NRC)</v>
      </c>
      <c r="EJ7" t="str">
        <v>ONG Migrantes por el Maule</v>
      </c>
      <c r="EK7" t="str">
        <v>ONG Preemptive Love Coalition Colombia</v>
      </c>
      <c r="EL7" t="str">
        <v>Organización Transfomando Vidas</v>
      </c>
      <c r="EM7" t="str">
        <v>Organization of Ibero-American States for Education, Science and Culture (OEI)</v>
      </c>
      <c r="EN7" t="str">
        <v>OXFAM</v>
      </c>
      <c r="EO7" t="str">
        <v>Panamerican Development Foundation</v>
      </c>
      <c r="EP7" t="str">
        <v>Panamerican Health Organization/World Health Organization (PAHO/WHO)</v>
      </c>
      <c r="EQ7" t="str">
        <v>Pastoral of Human Mobility - Peruvian Episcopal Conference</v>
      </c>
      <c r="ER7" t="str">
        <v>Pastoral Service for Migrants National</v>
      </c>
      <c r="ES7" t="str">
        <v>Permanent Human Rights defense Committee (CDH)</v>
      </c>
      <c r="ET7" t="str">
        <v>Pirilampos Institute - Group of visits and voluntary actions in Roraima</v>
      </c>
      <c r="EU7" t="str">
        <v>Plan International</v>
      </c>
      <c r="EV7" t="str">
        <v>Population Program, Faculty of Social Sciences, University of the Republic</v>
      </c>
      <c r="EW7" t="str">
        <v>Profamilia Association</v>
      </c>
      <c r="EX7" t="str">
        <v>Red con Migrantes y Refugiados</v>
      </c>
      <c r="EY7" t="str">
        <v>Red Cross Colombia</v>
      </c>
      <c r="EZ7" t="str">
        <v>Red Cross Ecuador</v>
      </c>
      <c r="FA7" t="str">
        <v>Red Cross Peru</v>
      </c>
      <c r="FB7" t="str">
        <v>Red de Investigaciones en Derechos Humanos - CONICET (Consejo Nacional de Investigaciones Científicas y Técnicas)</v>
      </c>
      <c r="FC7" t="str">
        <v>RET International</v>
      </c>
      <c r="FD7" t="str">
        <v>Salú pa Tur Foundation</v>
      </c>
      <c r="FE7" t="str">
        <v>Salvation Army</v>
      </c>
      <c r="FF7" t="str">
        <v>Samaritan's Purse</v>
      </c>
      <c r="FG7" t="str">
        <v>Save the Children International (SCI)</v>
      </c>
      <c r="FH7" t="str">
        <v>Scalabrini Foundation Chile</v>
      </c>
      <c r="FI7" t="str">
        <v>Sección Peruana de Amnistía Internacional</v>
      </c>
      <c r="FJ7" t="str">
        <v>Serviço Pastoral dos Migrantes do Nordeste</v>
      </c>
      <c r="FK7" t="str">
        <v>Sesame Workshop</v>
      </c>
      <c r="FL7" t="str">
        <v>Si, Da Vida</v>
      </c>
      <c r="FM7" t="str">
        <v>Solidarity and Action Asociation</v>
      </c>
      <c r="FN7" t="str">
        <v>SOS Children's Villages</v>
      </c>
      <c r="FO7" t="str">
        <v>Tarabita Foundation</v>
      </c>
      <c r="FP7" t="str">
        <v>Tearfund</v>
      </c>
      <c r="FQ7" t="str">
        <v>TECHO</v>
      </c>
      <c r="FR7" t="str">
        <v>Terranueva Foundation</v>
      </c>
      <c r="FS7" t="str">
        <v>Terre des Hommes Suisse</v>
      </c>
      <c r="FT7" t="str">
        <v>The Israel Forum for International Humanitarian Aid (IsraAID)</v>
      </c>
      <c r="FU7" t="str">
        <v>Unión Venezolana en Perú</v>
      </c>
      <c r="FV7" t="str">
        <v>United Nations Children's Fund (UNICEF)</v>
      </c>
      <c r="FW7" t="str">
        <v>United Nations Development Programme (UNDP)</v>
      </c>
      <c r="FX7" t="str">
        <v>United Nations Educational, Scientific and Cultural Organization (UNESCO)</v>
      </c>
      <c r="FY7" t="str">
        <v>United Nations Entity for Gender Equality and the Empowerment of Women (UNWOMEN)</v>
      </c>
      <c r="FZ7" t="str">
        <v>United Nations Food and Agricultural Organization (FAO)</v>
      </c>
      <c r="GA7" t="str">
        <v>United Nations High Commissioner for Refugees (UNHCR)</v>
      </c>
      <c r="GB7" t="str">
        <v>United Nations Office of the High Commissioner for Human Rights (OHCHR)</v>
      </c>
      <c r="GC7" t="str">
        <v>United Nations Office on Drugs and Crime (UNODC)</v>
      </c>
      <c r="GD7" t="str">
        <v>United Nations Population Fund (UNFPA)</v>
      </c>
      <c r="GE7" t="str">
        <v>United Nations Programme for Human Settlements (UN Habitat)</v>
      </c>
      <c r="GF7" t="str">
        <v>Vale da Benção Educational and Charitable Association (AEBVB)</v>
      </c>
      <c r="GG7" t="str">
        <v>VenAruba Solidaria</v>
      </c>
      <c r="GH7" t="str">
        <v>Venex Curacao Foundation</v>
      </c>
      <c r="GI7" t="str">
        <v>Venezolanos en Barranquilla</v>
      </c>
      <c r="GJ7" t="str">
        <v>Venezolanos en San Cristóbal</v>
      </c>
      <c r="GK7" t="str">
        <v>Venezuelan Emigrant Foundation (FEV)</v>
      </c>
      <c r="GL7" t="str">
        <v>Vicaría de Pastoral Social Caritas</v>
      </c>
      <c r="GM7" t="str">
        <v>Voices GY</v>
      </c>
      <c r="GN7" t="str">
        <v>We World GVC</v>
      </c>
      <c r="GO7" t="str">
        <v>World Council of Credit Unions</v>
      </c>
      <c r="GP7" t="str">
        <v>World Food Programme (WFP)</v>
      </c>
      <c r="GQ7" t="str">
        <v>World Vision</v>
      </c>
      <c r="GR7" t="str">
        <v>ZOA</v>
      </c>
    </row>
    <row r="8" spans="1:200" ht="28.8" x14ac:dyDescent="0.3">
      <c r="A8" t="s">
        <v>270</v>
      </c>
      <c r="B8" s="45" t="s">
        <v>43</v>
      </c>
      <c r="C8" s="23" t="s">
        <v>271</v>
      </c>
      <c r="D8" s="23" t="s">
        <v>261</v>
      </c>
      <c r="E8" s="23"/>
      <c r="F8" s="35" t="b">
        <f>ISNUMBER(SEARCH(' Activity Sheet'!$D$3,Table3[[#This Row],[Name]],1))</f>
        <v>1</v>
      </c>
      <c r="G8" s="35" t="s">
        <v>1146</v>
      </c>
      <c r="H8" t="str" cm="1">
        <f t="array" ref="H8:GR8">TRANSPOSE(_xlfn._xlws.SORT(_xlfn._xlws.FILTER(Table3[Name],ISNUMBER(SEARCH(' Activity Sheet'!D9,Table3[Name])),"Not found"),,1))</f>
        <v>.New Organisation</v>
      </c>
      <c r="I8" t="str">
        <v>ABV - Association of Good with Life</v>
      </c>
      <c r="J8" t="str">
        <v>ACAPS</v>
      </c>
      <c r="K8" t="str">
        <v>Acción y Desarrollo</v>
      </c>
      <c r="L8" t="str">
        <v>ACTED</v>
      </c>
      <c r="M8" t="str">
        <v>Action against Hunger</v>
      </c>
      <c r="N8" t="str">
        <v>ActionAid</v>
      </c>
      <c r="O8" t="str">
        <v>Adventist Development and Relief Agency (ADRA)</v>
      </c>
      <c r="P8" t="str">
        <v>Alas de Colibrí Foundation</v>
      </c>
      <c r="Q8" t="str">
        <v>Alianza por la Solidaridad</v>
      </c>
      <c r="R8" t="str">
        <v>Alianza por Venezuela</v>
      </c>
      <c r="S8" t="str">
        <v>Americares Foundation</v>
      </c>
      <c r="T8" t="str">
        <v>Argentine Commission for Refugees and Migrants (CAREF)</v>
      </c>
      <c r="U8" t="str">
        <v>Asociación Aves</v>
      </c>
      <c r="V8" t="str">
        <v>Asociación de Jubilados y Pensionados Venezolanos en Argentina</v>
      </c>
      <c r="W8" t="str">
        <v>Asociación de Venezolanos en Eloy Alfaro</v>
      </c>
      <c r="X8" t="str">
        <v>Asociación Fundación contra el Hambre Perú</v>
      </c>
      <c r="Y8" t="str">
        <v>Asociación Migrantes Venezolanos</v>
      </c>
      <c r="Z8" t="str">
        <v>Asociación Misioneros de San Carlos Scalabrinianos</v>
      </c>
      <c r="AA8" t="str">
        <v>Asociacion Proteccion Poblacion Vulnerable</v>
      </c>
      <c r="AB8" t="str">
        <v>Asociación Quinta Ola</v>
      </c>
      <c r="AC8" t="str">
        <v>Asociación Salto Ángel</v>
      </c>
      <c r="AD8" t="str">
        <v>Asociación Venezuela en Ecuador AC</v>
      </c>
      <c r="AE8" t="str">
        <v>ASOVENAR</v>
      </c>
      <c r="AF8" t="str">
        <v>Associação Hermanitos</v>
      </c>
      <c r="AG8" t="str">
        <v>AVSI Foundation</v>
      </c>
      <c r="AH8" t="str">
        <v>Bethany Christian Services</v>
      </c>
      <c r="AI8" t="str">
        <v>Blumont</v>
      </c>
      <c r="AJ8" t="str">
        <v>CARE</v>
      </c>
      <c r="AK8" t="str">
        <v>Caritas Brazil</v>
      </c>
      <c r="AL8" t="str">
        <v>Caritas Ecuador</v>
      </c>
      <c r="AM8" t="str">
        <v>Caritas Germany</v>
      </c>
      <c r="AN8" t="str">
        <v>Caritas Manaus</v>
      </c>
      <c r="AO8" t="str">
        <v>Caritas Parana</v>
      </c>
      <c r="AP8" t="str">
        <v>Caritas Peru</v>
      </c>
      <c r="AQ8" t="str">
        <v>Caritas Rio de Janeiro</v>
      </c>
      <c r="AR8" t="str">
        <v>Caritas São Paulo</v>
      </c>
      <c r="AS8" t="str">
        <v>Caritas Switzerland</v>
      </c>
      <c r="AT8" t="str">
        <v>CCEFIRO Association</v>
      </c>
      <c r="AU8" t="str">
        <v>CEDRO</v>
      </c>
      <c r="AV8" t="str">
        <v>Center for Integrated Studies and Programs for Sustainable Development (CIEDS)</v>
      </c>
      <c r="AW8" t="str">
        <v>Center for Migration and Human Rights of the Diocese of Roraima (CMDH)</v>
      </c>
      <c r="AX8" t="str">
        <v>Centro de Atencion Psicosocial (CAPS)</v>
      </c>
      <c r="AY8" t="str">
        <v>CESAL</v>
      </c>
      <c r="AZ8" t="str">
        <v>CESVI-Cooperazione e Sviluppo</v>
      </c>
      <c r="BA8" t="str">
        <v>ChildFund International</v>
      </c>
      <c r="BB8" t="str">
        <v>CHS Alternativo</v>
      </c>
      <c r="BC8" t="str">
        <v>Churún Merú Association</v>
      </c>
      <c r="BD8" t="str">
        <v>Coalición por Venezuela</v>
      </c>
      <c r="BE8" t="str">
        <v>Colonia Foundation of Venezuelans in the Dominican Republic (FUNCOVERD)</v>
      </c>
      <c r="BF8" t="str">
        <v>COLVENZ</v>
      </c>
      <c r="BG8" t="str">
        <v>Compassiva</v>
      </c>
      <c r="BH8" t="str">
        <v>Consejo Interreligioso del Perú - Religiones por la Paz</v>
      </c>
      <c r="BI8" t="str">
        <v>Consorcio ONG OCIPI Y Capellanía Nacional OFICA</v>
      </c>
      <c r="BJ8" t="str">
        <v>COOPI - International Cooperation Foundation</v>
      </c>
      <c r="BK8" t="str">
        <v>Corporación Colectivo Sin Fronteras</v>
      </c>
      <c r="BL8" t="str">
        <v>CRISFE Foundation</v>
      </c>
      <c r="BM8" t="str">
        <v>Cuso International</v>
      </c>
      <c r="BN8" t="str">
        <v>Danielle’s Children Fund (DCF)</v>
      </c>
      <c r="BO8" t="str">
        <v>Danish Refugee Council (DRC)</v>
      </c>
      <c r="BP8" t="str">
        <v>Development Support Association - APOYAR</v>
      </c>
      <c r="BQ8" t="str">
        <v>Diakonie Katastrophenhilfe</v>
      </c>
      <c r="BR8" t="str">
        <v>Diálogo Diverso</v>
      </c>
      <c r="BS8" t="str">
        <v>Doctors of the World</v>
      </c>
      <c r="BT8" t="str">
        <v>Dominican Institute for Integrated Development</v>
      </c>
      <c r="BU8" t="str">
        <v>Duendes y Ángeles Vinotinto República Dominicana</v>
      </c>
      <c r="BV8" t="str">
        <v>Encuentros SJS (Servicio Jesuita de la Solidaridad)</v>
      </c>
      <c r="BW8" t="str">
        <v>Ending Violence Against Migrants</v>
      </c>
      <c r="BX8" t="str">
        <v>Equidad Foundation</v>
      </c>
      <c r="BY8" t="str">
        <v>Equilibrium CenDE</v>
      </c>
      <c r="BZ8" t="str">
        <v>Facultad de Psicología - Universidad de la República (UDELAR)</v>
      </c>
      <c r="CA8" t="str">
        <v>First International Emergency and Solidarités International</v>
      </c>
      <c r="CB8" t="str">
        <v>Fondo Ecuatoriano Populorum Progressio</v>
      </c>
      <c r="CC8" t="str">
        <v>Foro Salud Callao</v>
      </c>
      <c r="CD8" t="str">
        <v>Foundation for the Integration and Development of Latin America (FIDAL)</v>
      </c>
      <c r="CE8" t="str">
        <v>Foundation of the Americas (FUDELA)</v>
      </c>
      <c r="CF8" t="str">
        <v>Fraternity Without Borders</v>
      </c>
      <c r="CG8" t="str">
        <v>Fundación Brisas del Norte</v>
      </c>
      <c r="CH8" t="str">
        <v>Fundación Colombovenezolana Nueva Ilusión</v>
      </c>
      <c r="CI8" t="str">
        <v>Fundación Nakama's</v>
      </c>
      <c r="CJ8" t="str">
        <v>Fundación RadaBer</v>
      </c>
      <c r="CK8" t="str">
        <v>Fundación Scalabrini Bolivia</v>
      </c>
      <c r="CL8" t="str">
        <v>Fundacion Social Vivan los Niños</v>
      </c>
      <c r="CM8" t="str">
        <v>FUNVEAC</v>
      </c>
      <c r="CN8" t="str">
        <v>German Development Cooperation Agency GIZ</v>
      </c>
      <c r="CO8" t="str">
        <v>Globalizate Radio</v>
      </c>
      <c r="CP8" t="str">
        <v>GOAL</v>
      </c>
      <c r="CQ8" t="str">
        <v>Halü Bienestar Humano Foundation (HALU)</v>
      </c>
      <c r="CR8" t="str">
        <v>Heartland Alliance International (HAI)</v>
      </c>
      <c r="CS8" t="str">
        <v>HELVETAS Swiss Intercooperation</v>
      </c>
      <c r="CT8" t="str">
        <v>HIAS</v>
      </c>
      <c r="CU8" t="str">
        <v>Human Rights Defence Curaçao</v>
      </c>
      <c r="CV8" t="str">
        <v>Humanity &amp; Inclusion</v>
      </c>
      <c r="CW8" t="str">
        <v>Humans Analytic</v>
      </c>
      <c r="CX8" t="str">
        <v>Idas y Vueltas Association</v>
      </c>
      <c r="CY8" t="str">
        <v>iMMAP</v>
      </c>
      <c r="CZ8" t="str">
        <v>IMPACT Initiatives (REACH)</v>
      </c>
      <c r="DA8" t="str">
        <v>Inmigrante Feliz Association</v>
      </c>
      <c r="DB8" t="str">
        <v>Institute for Migration and Human Rights (IMDH)</v>
      </c>
      <c r="DC8" t="str">
        <v>Institute of Natural and Cultural Heritage (IPANC)</v>
      </c>
      <c r="DD8" t="str">
        <v>International Committee for the Development of People (CISP)</v>
      </c>
      <c r="DE8" t="str">
        <v>International Federation of the Red Cross (IFRC)</v>
      </c>
      <c r="DF8" t="str">
        <v>International Labour Organization (ILO)</v>
      </c>
      <c r="DG8" t="str">
        <v>International Medical Corps</v>
      </c>
      <c r="DH8" t="str">
        <v>International Organization for Migration (IOM)</v>
      </c>
      <c r="DI8" t="str">
        <v>International Rescue Committee (IRC)</v>
      </c>
      <c r="DJ8" t="str">
        <v>INTERSOS</v>
      </c>
      <c r="DK8" t="str">
        <v>Jesuit Migrant Service (JMS)</v>
      </c>
      <c r="DL8" t="str">
        <v>Jesuit Refugee Service (JRS)</v>
      </c>
      <c r="DM8" t="str">
        <v>Jesuit Service for Migrants and Refugees (JSMR)</v>
      </c>
      <c r="DN8" t="str">
        <v>Joint United Nations Programme on HIV/AIDS (UNAIDS)</v>
      </c>
      <c r="DO8" t="str">
        <v>Kimirina Coorporation</v>
      </c>
      <c r="DP8" t="str">
        <v>La Casita Hispanic Cultural Centre</v>
      </c>
      <c r="DQ8" t="str">
        <v>Latin American Network of Non-Governmental Organizations of Persons with Disabilities and their Families (RIADIS)</v>
      </c>
      <c r="DR8" t="str">
        <v>LGBT+ Movement Brazil</v>
      </c>
      <c r="DS8" t="str">
        <v>Living Water Community (LWC)</v>
      </c>
      <c r="DT8" t="str">
        <v>LLANOVENCOL</v>
      </c>
      <c r="DU8" t="str">
        <v>Lutheran World Federation</v>
      </c>
      <c r="DV8" t="str">
        <v>Lutheran World Relief</v>
      </c>
      <c r="DW8" t="str">
        <v>Malteser International</v>
      </c>
      <c r="DX8" t="str">
        <v>Mana Institute</v>
      </c>
      <c r="DY8" t="str">
        <v>Manos Veneguayas Association</v>
      </c>
      <c r="DZ8" t="str">
        <v>Más Igualdad Perú</v>
      </c>
      <c r="EA8" t="str">
        <v>MedGlobal</v>
      </c>
      <c r="EB8" t="str">
        <v>Medical Teams International</v>
      </c>
      <c r="EC8" t="str">
        <v>Mercy Corps</v>
      </c>
      <c r="ED8" t="str">
        <v>Migrant Service Center (CAM)</v>
      </c>
      <c r="EE8" t="str">
        <v>Migrants, Refugees and Argentine Social Entrepreneurs (MIRARES)</v>
      </c>
      <c r="EF8" t="str">
        <v>Mision Scalabriniana - Ecuador</v>
      </c>
      <c r="EG8" t="str">
        <v>Missão Paz</v>
      </c>
      <c r="EH8" t="str">
        <v>Museu A CASA</v>
      </c>
      <c r="EI8" t="str">
        <v>Norwegian Refugee Council (NRC)</v>
      </c>
      <c r="EJ8" t="str">
        <v>ONG Migrantes por el Maule</v>
      </c>
      <c r="EK8" t="str">
        <v>ONG Preemptive Love Coalition Colombia</v>
      </c>
      <c r="EL8" t="str">
        <v>Organización Transfomando Vidas</v>
      </c>
      <c r="EM8" t="str">
        <v>Organization of Ibero-American States for Education, Science and Culture (OEI)</v>
      </c>
      <c r="EN8" t="str">
        <v>OXFAM</v>
      </c>
      <c r="EO8" t="str">
        <v>Panamerican Development Foundation</v>
      </c>
      <c r="EP8" t="str">
        <v>Panamerican Health Organization/World Health Organization (PAHO/WHO)</v>
      </c>
      <c r="EQ8" t="str">
        <v>Pastoral of Human Mobility - Peruvian Episcopal Conference</v>
      </c>
      <c r="ER8" t="str">
        <v>Pastoral Service for Migrants National</v>
      </c>
      <c r="ES8" t="str">
        <v>Permanent Human Rights defense Committee (CDH)</v>
      </c>
      <c r="ET8" t="str">
        <v>Pirilampos Institute - Group of visits and voluntary actions in Roraima</v>
      </c>
      <c r="EU8" t="str">
        <v>Plan International</v>
      </c>
      <c r="EV8" t="str">
        <v>Population Program, Faculty of Social Sciences, University of the Republic</v>
      </c>
      <c r="EW8" t="str">
        <v>Profamilia Association</v>
      </c>
      <c r="EX8" t="str">
        <v>Red con Migrantes y Refugiados</v>
      </c>
      <c r="EY8" t="str">
        <v>Red Cross Colombia</v>
      </c>
      <c r="EZ8" t="str">
        <v>Red Cross Ecuador</v>
      </c>
      <c r="FA8" t="str">
        <v>Red Cross Peru</v>
      </c>
      <c r="FB8" t="str">
        <v>Red de Investigaciones en Derechos Humanos - CONICET (Consejo Nacional de Investigaciones Científicas y Técnicas)</v>
      </c>
      <c r="FC8" t="str">
        <v>RET International</v>
      </c>
      <c r="FD8" t="str">
        <v>Salú pa Tur Foundation</v>
      </c>
      <c r="FE8" t="str">
        <v>Salvation Army</v>
      </c>
      <c r="FF8" t="str">
        <v>Samaritan's Purse</v>
      </c>
      <c r="FG8" t="str">
        <v>Save the Children International (SCI)</v>
      </c>
      <c r="FH8" t="str">
        <v>Scalabrini Foundation Chile</v>
      </c>
      <c r="FI8" t="str">
        <v>Sección Peruana de Amnistía Internacional</v>
      </c>
      <c r="FJ8" t="str">
        <v>Serviço Pastoral dos Migrantes do Nordeste</v>
      </c>
      <c r="FK8" t="str">
        <v>Sesame Workshop</v>
      </c>
      <c r="FL8" t="str">
        <v>Si, Da Vida</v>
      </c>
      <c r="FM8" t="str">
        <v>Solidarity and Action Asociation</v>
      </c>
      <c r="FN8" t="str">
        <v>SOS Children's Villages</v>
      </c>
      <c r="FO8" t="str">
        <v>Tarabita Foundation</v>
      </c>
      <c r="FP8" t="str">
        <v>Tearfund</v>
      </c>
      <c r="FQ8" t="str">
        <v>TECHO</v>
      </c>
      <c r="FR8" t="str">
        <v>Terranueva Foundation</v>
      </c>
      <c r="FS8" t="str">
        <v>Terre des Hommes Suisse</v>
      </c>
      <c r="FT8" t="str">
        <v>The Israel Forum for International Humanitarian Aid (IsraAID)</v>
      </c>
      <c r="FU8" t="str">
        <v>Unión Venezolana en Perú</v>
      </c>
      <c r="FV8" t="str">
        <v>United Nations Children's Fund (UNICEF)</v>
      </c>
      <c r="FW8" t="str">
        <v>United Nations Development Programme (UNDP)</v>
      </c>
      <c r="FX8" t="str">
        <v>United Nations Educational, Scientific and Cultural Organization (UNESCO)</v>
      </c>
      <c r="FY8" t="str">
        <v>United Nations Entity for Gender Equality and the Empowerment of Women (UNWOMEN)</v>
      </c>
      <c r="FZ8" t="str">
        <v>United Nations Food and Agricultural Organization (FAO)</v>
      </c>
      <c r="GA8" t="str">
        <v>United Nations High Commissioner for Refugees (UNHCR)</v>
      </c>
      <c r="GB8" t="str">
        <v>United Nations Office of the High Commissioner for Human Rights (OHCHR)</v>
      </c>
      <c r="GC8" t="str">
        <v>United Nations Office on Drugs and Crime (UNODC)</v>
      </c>
      <c r="GD8" t="str">
        <v>United Nations Population Fund (UNFPA)</v>
      </c>
      <c r="GE8" t="str">
        <v>United Nations Programme for Human Settlements (UN Habitat)</v>
      </c>
      <c r="GF8" t="str">
        <v>Vale da Benção Educational and Charitable Association (AEBVB)</v>
      </c>
      <c r="GG8" t="str">
        <v>VenAruba Solidaria</v>
      </c>
      <c r="GH8" t="str">
        <v>Venex Curacao Foundation</v>
      </c>
      <c r="GI8" t="str">
        <v>Venezolanos en Barranquilla</v>
      </c>
      <c r="GJ8" t="str">
        <v>Venezolanos en San Cristóbal</v>
      </c>
      <c r="GK8" t="str">
        <v>Venezuelan Emigrant Foundation (FEV)</v>
      </c>
      <c r="GL8" t="str">
        <v>Vicaría de Pastoral Social Caritas</v>
      </c>
      <c r="GM8" t="str">
        <v>Voices GY</v>
      </c>
      <c r="GN8" t="str">
        <v>We World GVC</v>
      </c>
      <c r="GO8" t="str">
        <v>World Council of Credit Unions</v>
      </c>
      <c r="GP8" t="str">
        <v>World Food Programme (WFP)</v>
      </c>
      <c r="GQ8" t="str">
        <v>World Vision</v>
      </c>
      <c r="GR8" t="str">
        <v>ZOA</v>
      </c>
    </row>
    <row r="9" spans="1:200" x14ac:dyDescent="0.3">
      <c r="A9" t="s">
        <v>272</v>
      </c>
      <c r="B9" s="45" t="s">
        <v>273</v>
      </c>
      <c r="C9" s="23" t="s">
        <v>274</v>
      </c>
      <c r="D9" s="23" t="s">
        <v>255</v>
      </c>
      <c r="E9" s="23"/>
      <c r="F9" s="35" t="b">
        <f>ISNUMBER(SEARCH(' Activity Sheet'!$D$3,Table3[[#This Row],[Name]],1))</f>
        <v>1</v>
      </c>
      <c r="G9" s="35" t="s">
        <v>1146</v>
      </c>
      <c r="H9" t="str" cm="1">
        <f t="array" ref="H9:GR9">TRANSPOSE(_xlfn._xlws.SORT(_xlfn._xlws.FILTER(Table3[Name],ISNUMBER(SEARCH(' Activity Sheet'!D10,Table3[Name])),"Not found"),,1))</f>
        <v>.New Organisation</v>
      </c>
      <c r="I9" t="str">
        <v>ABV - Association of Good with Life</v>
      </c>
      <c r="J9" t="str">
        <v>ACAPS</v>
      </c>
      <c r="K9" t="str">
        <v>Acción y Desarrollo</v>
      </c>
      <c r="L9" t="str">
        <v>ACTED</v>
      </c>
      <c r="M9" t="str">
        <v>Action against Hunger</v>
      </c>
      <c r="N9" t="str">
        <v>ActionAid</v>
      </c>
      <c r="O9" t="str">
        <v>Adventist Development and Relief Agency (ADRA)</v>
      </c>
      <c r="P9" t="str">
        <v>Alas de Colibrí Foundation</v>
      </c>
      <c r="Q9" t="str">
        <v>Alianza por la Solidaridad</v>
      </c>
      <c r="R9" t="str">
        <v>Alianza por Venezuela</v>
      </c>
      <c r="S9" t="str">
        <v>Americares Foundation</v>
      </c>
      <c r="T9" t="str">
        <v>Argentine Commission for Refugees and Migrants (CAREF)</v>
      </c>
      <c r="U9" t="str">
        <v>Asociación Aves</v>
      </c>
      <c r="V9" t="str">
        <v>Asociación de Jubilados y Pensionados Venezolanos en Argentina</v>
      </c>
      <c r="W9" t="str">
        <v>Asociación de Venezolanos en Eloy Alfaro</v>
      </c>
      <c r="X9" t="str">
        <v>Asociación Fundación contra el Hambre Perú</v>
      </c>
      <c r="Y9" t="str">
        <v>Asociación Migrantes Venezolanos</v>
      </c>
      <c r="Z9" t="str">
        <v>Asociación Misioneros de San Carlos Scalabrinianos</v>
      </c>
      <c r="AA9" t="str">
        <v>Asociacion Proteccion Poblacion Vulnerable</v>
      </c>
      <c r="AB9" t="str">
        <v>Asociación Quinta Ola</v>
      </c>
      <c r="AC9" t="str">
        <v>Asociación Salto Ángel</v>
      </c>
      <c r="AD9" t="str">
        <v>Asociación Venezuela en Ecuador AC</v>
      </c>
      <c r="AE9" t="str">
        <v>ASOVENAR</v>
      </c>
      <c r="AF9" t="str">
        <v>Associação Hermanitos</v>
      </c>
      <c r="AG9" t="str">
        <v>AVSI Foundation</v>
      </c>
      <c r="AH9" t="str">
        <v>Bethany Christian Services</v>
      </c>
      <c r="AI9" t="str">
        <v>Blumont</v>
      </c>
      <c r="AJ9" t="str">
        <v>CARE</v>
      </c>
      <c r="AK9" t="str">
        <v>Caritas Brazil</v>
      </c>
      <c r="AL9" t="str">
        <v>Caritas Ecuador</v>
      </c>
      <c r="AM9" t="str">
        <v>Caritas Germany</v>
      </c>
      <c r="AN9" t="str">
        <v>Caritas Manaus</v>
      </c>
      <c r="AO9" t="str">
        <v>Caritas Parana</v>
      </c>
      <c r="AP9" t="str">
        <v>Caritas Peru</v>
      </c>
      <c r="AQ9" t="str">
        <v>Caritas Rio de Janeiro</v>
      </c>
      <c r="AR9" t="str">
        <v>Caritas São Paulo</v>
      </c>
      <c r="AS9" t="str">
        <v>Caritas Switzerland</v>
      </c>
      <c r="AT9" t="str">
        <v>CCEFIRO Association</v>
      </c>
      <c r="AU9" t="str">
        <v>CEDRO</v>
      </c>
      <c r="AV9" t="str">
        <v>Center for Integrated Studies and Programs for Sustainable Development (CIEDS)</v>
      </c>
      <c r="AW9" t="str">
        <v>Center for Migration and Human Rights of the Diocese of Roraima (CMDH)</v>
      </c>
      <c r="AX9" t="str">
        <v>Centro de Atencion Psicosocial (CAPS)</v>
      </c>
      <c r="AY9" t="str">
        <v>CESAL</v>
      </c>
      <c r="AZ9" t="str">
        <v>CESVI-Cooperazione e Sviluppo</v>
      </c>
      <c r="BA9" t="str">
        <v>ChildFund International</v>
      </c>
      <c r="BB9" t="str">
        <v>CHS Alternativo</v>
      </c>
      <c r="BC9" t="str">
        <v>Churún Merú Association</v>
      </c>
      <c r="BD9" t="str">
        <v>Coalición por Venezuela</v>
      </c>
      <c r="BE9" t="str">
        <v>Colonia Foundation of Venezuelans in the Dominican Republic (FUNCOVERD)</v>
      </c>
      <c r="BF9" t="str">
        <v>COLVENZ</v>
      </c>
      <c r="BG9" t="str">
        <v>Compassiva</v>
      </c>
      <c r="BH9" t="str">
        <v>Consejo Interreligioso del Perú - Religiones por la Paz</v>
      </c>
      <c r="BI9" t="str">
        <v>Consorcio ONG OCIPI Y Capellanía Nacional OFICA</v>
      </c>
      <c r="BJ9" t="str">
        <v>COOPI - International Cooperation Foundation</v>
      </c>
      <c r="BK9" t="str">
        <v>Corporación Colectivo Sin Fronteras</v>
      </c>
      <c r="BL9" t="str">
        <v>CRISFE Foundation</v>
      </c>
      <c r="BM9" t="str">
        <v>Cuso International</v>
      </c>
      <c r="BN9" t="str">
        <v>Danielle’s Children Fund (DCF)</v>
      </c>
      <c r="BO9" t="str">
        <v>Danish Refugee Council (DRC)</v>
      </c>
      <c r="BP9" t="str">
        <v>Development Support Association - APOYAR</v>
      </c>
      <c r="BQ9" t="str">
        <v>Diakonie Katastrophenhilfe</v>
      </c>
      <c r="BR9" t="str">
        <v>Diálogo Diverso</v>
      </c>
      <c r="BS9" t="str">
        <v>Doctors of the World</v>
      </c>
      <c r="BT9" t="str">
        <v>Dominican Institute for Integrated Development</v>
      </c>
      <c r="BU9" t="str">
        <v>Duendes y Ángeles Vinotinto República Dominicana</v>
      </c>
      <c r="BV9" t="str">
        <v>Encuentros SJS (Servicio Jesuita de la Solidaridad)</v>
      </c>
      <c r="BW9" t="str">
        <v>Ending Violence Against Migrants</v>
      </c>
      <c r="BX9" t="str">
        <v>Equidad Foundation</v>
      </c>
      <c r="BY9" t="str">
        <v>Equilibrium CenDE</v>
      </c>
      <c r="BZ9" t="str">
        <v>Facultad de Psicología - Universidad de la República (UDELAR)</v>
      </c>
      <c r="CA9" t="str">
        <v>First International Emergency and Solidarités International</v>
      </c>
      <c r="CB9" t="str">
        <v>Fondo Ecuatoriano Populorum Progressio</v>
      </c>
      <c r="CC9" t="str">
        <v>Foro Salud Callao</v>
      </c>
      <c r="CD9" t="str">
        <v>Foundation for the Integration and Development of Latin America (FIDAL)</v>
      </c>
      <c r="CE9" t="str">
        <v>Foundation of the Americas (FUDELA)</v>
      </c>
      <c r="CF9" t="str">
        <v>Fraternity Without Borders</v>
      </c>
      <c r="CG9" t="str">
        <v>Fundación Brisas del Norte</v>
      </c>
      <c r="CH9" t="str">
        <v>Fundación Colombovenezolana Nueva Ilusión</v>
      </c>
      <c r="CI9" t="str">
        <v>Fundación Nakama's</v>
      </c>
      <c r="CJ9" t="str">
        <v>Fundación RadaBer</v>
      </c>
      <c r="CK9" t="str">
        <v>Fundación Scalabrini Bolivia</v>
      </c>
      <c r="CL9" t="str">
        <v>Fundacion Social Vivan los Niños</v>
      </c>
      <c r="CM9" t="str">
        <v>FUNVEAC</v>
      </c>
      <c r="CN9" t="str">
        <v>German Development Cooperation Agency GIZ</v>
      </c>
      <c r="CO9" t="str">
        <v>Globalizate Radio</v>
      </c>
      <c r="CP9" t="str">
        <v>GOAL</v>
      </c>
      <c r="CQ9" t="str">
        <v>Halü Bienestar Humano Foundation (HALU)</v>
      </c>
      <c r="CR9" t="str">
        <v>Heartland Alliance International (HAI)</v>
      </c>
      <c r="CS9" t="str">
        <v>HELVETAS Swiss Intercooperation</v>
      </c>
      <c r="CT9" t="str">
        <v>HIAS</v>
      </c>
      <c r="CU9" t="str">
        <v>Human Rights Defence Curaçao</v>
      </c>
      <c r="CV9" t="str">
        <v>Humanity &amp; Inclusion</v>
      </c>
      <c r="CW9" t="str">
        <v>Humans Analytic</v>
      </c>
      <c r="CX9" t="str">
        <v>Idas y Vueltas Association</v>
      </c>
      <c r="CY9" t="str">
        <v>iMMAP</v>
      </c>
      <c r="CZ9" t="str">
        <v>IMPACT Initiatives (REACH)</v>
      </c>
      <c r="DA9" t="str">
        <v>Inmigrante Feliz Association</v>
      </c>
      <c r="DB9" t="str">
        <v>Institute for Migration and Human Rights (IMDH)</v>
      </c>
      <c r="DC9" t="str">
        <v>Institute of Natural and Cultural Heritage (IPANC)</v>
      </c>
      <c r="DD9" t="str">
        <v>International Committee for the Development of People (CISP)</v>
      </c>
      <c r="DE9" t="str">
        <v>International Federation of the Red Cross (IFRC)</v>
      </c>
      <c r="DF9" t="str">
        <v>International Labour Organization (ILO)</v>
      </c>
      <c r="DG9" t="str">
        <v>International Medical Corps</v>
      </c>
      <c r="DH9" t="str">
        <v>International Organization for Migration (IOM)</v>
      </c>
      <c r="DI9" t="str">
        <v>International Rescue Committee (IRC)</v>
      </c>
      <c r="DJ9" t="str">
        <v>INTERSOS</v>
      </c>
      <c r="DK9" t="str">
        <v>Jesuit Migrant Service (JMS)</v>
      </c>
      <c r="DL9" t="str">
        <v>Jesuit Refugee Service (JRS)</v>
      </c>
      <c r="DM9" t="str">
        <v>Jesuit Service for Migrants and Refugees (JSMR)</v>
      </c>
      <c r="DN9" t="str">
        <v>Joint United Nations Programme on HIV/AIDS (UNAIDS)</v>
      </c>
      <c r="DO9" t="str">
        <v>Kimirina Coorporation</v>
      </c>
      <c r="DP9" t="str">
        <v>La Casita Hispanic Cultural Centre</v>
      </c>
      <c r="DQ9" t="str">
        <v>Latin American Network of Non-Governmental Organizations of Persons with Disabilities and their Families (RIADIS)</v>
      </c>
      <c r="DR9" t="str">
        <v>LGBT+ Movement Brazil</v>
      </c>
      <c r="DS9" t="str">
        <v>Living Water Community (LWC)</v>
      </c>
      <c r="DT9" t="str">
        <v>LLANOVENCOL</v>
      </c>
      <c r="DU9" t="str">
        <v>Lutheran World Federation</v>
      </c>
      <c r="DV9" t="str">
        <v>Lutheran World Relief</v>
      </c>
      <c r="DW9" t="str">
        <v>Malteser International</v>
      </c>
      <c r="DX9" t="str">
        <v>Mana Institute</v>
      </c>
      <c r="DY9" t="str">
        <v>Manos Veneguayas Association</v>
      </c>
      <c r="DZ9" t="str">
        <v>Más Igualdad Perú</v>
      </c>
      <c r="EA9" t="str">
        <v>MedGlobal</v>
      </c>
      <c r="EB9" t="str">
        <v>Medical Teams International</v>
      </c>
      <c r="EC9" t="str">
        <v>Mercy Corps</v>
      </c>
      <c r="ED9" t="str">
        <v>Migrant Service Center (CAM)</v>
      </c>
      <c r="EE9" t="str">
        <v>Migrants, Refugees and Argentine Social Entrepreneurs (MIRARES)</v>
      </c>
      <c r="EF9" t="str">
        <v>Mision Scalabriniana - Ecuador</v>
      </c>
      <c r="EG9" t="str">
        <v>Missão Paz</v>
      </c>
      <c r="EH9" t="str">
        <v>Museu A CASA</v>
      </c>
      <c r="EI9" t="str">
        <v>Norwegian Refugee Council (NRC)</v>
      </c>
      <c r="EJ9" t="str">
        <v>ONG Migrantes por el Maule</v>
      </c>
      <c r="EK9" t="str">
        <v>ONG Preemptive Love Coalition Colombia</v>
      </c>
      <c r="EL9" t="str">
        <v>Organización Transfomando Vidas</v>
      </c>
      <c r="EM9" t="str">
        <v>Organization of Ibero-American States for Education, Science and Culture (OEI)</v>
      </c>
      <c r="EN9" t="str">
        <v>OXFAM</v>
      </c>
      <c r="EO9" t="str">
        <v>Panamerican Development Foundation</v>
      </c>
      <c r="EP9" t="str">
        <v>Panamerican Health Organization/World Health Organization (PAHO/WHO)</v>
      </c>
      <c r="EQ9" t="str">
        <v>Pastoral of Human Mobility - Peruvian Episcopal Conference</v>
      </c>
      <c r="ER9" t="str">
        <v>Pastoral Service for Migrants National</v>
      </c>
      <c r="ES9" t="str">
        <v>Permanent Human Rights defense Committee (CDH)</v>
      </c>
      <c r="ET9" t="str">
        <v>Pirilampos Institute - Group of visits and voluntary actions in Roraima</v>
      </c>
      <c r="EU9" t="str">
        <v>Plan International</v>
      </c>
      <c r="EV9" t="str">
        <v>Population Program, Faculty of Social Sciences, University of the Republic</v>
      </c>
      <c r="EW9" t="str">
        <v>Profamilia Association</v>
      </c>
      <c r="EX9" t="str">
        <v>Red con Migrantes y Refugiados</v>
      </c>
      <c r="EY9" t="str">
        <v>Red Cross Colombia</v>
      </c>
      <c r="EZ9" t="str">
        <v>Red Cross Ecuador</v>
      </c>
      <c r="FA9" t="str">
        <v>Red Cross Peru</v>
      </c>
      <c r="FB9" t="str">
        <v>Red de Investigaciones en Derechos Humanos - CONICET (Consejo Nacional de Investigaciones Científicas y Técnicas)</v>
      </c>
      <c r="FC9" t="str">
        <v>RET International</v>
      </c>
      <c r="FD9" t="str">
        <v>Salú pa Tur Foundation</v>
      </c>
      <c r="FE9" t="str">
        <v>Salvation Army</v>
      </c>
      <c r="FF9" t="str">
        <v>Samaritan's Purse</v>
      </c>
      <c r="FG9" t="str">
        <v>Save the Children International (SCI)</v>
      </c>
      <c r="FH9" t="str">
        <v>Scalabrini Foundation Chile</v>
      </c>
      <c r="FI9" t="str">
        <v>Sección Peruana de Amnistía Internacional</v>
      </c>
      <c r="FJ9" t="str">
        <v>Serviço Pastoral dos Migrantes do Nordeste</v>
      </c>
      <c r="FK9" t="str">
        <v>Sesame Workshop</v>
      </c>
      <c r="FL9" t="str">
        <v>Si, Da Vida</v>
      </c>
      <c r="FM9" t="str">
        <v>Solidarity and Action Asociation</v>
      </c>
      <c r="FN9" t="str">
        <v>SOS Children's Villages</v>
      </c>
      <c r="FO9" t="str">
        <v>Tarabita Foundation</v>
      </c>
      <c r="FP9" t="str">
        <v>Tearfund</v>
      </c>
      <c r="FQ9" t="str">
        <v>TECHO</v>
      </c>
      <c r="FR9" t="str">
        <v>Terranueva Foundation</v>
      </c>
      <c r="FS9" t="str">
        <v>Terre des Hommes Suisse</v>
      </c>
      <c r="FT9" t="str">
        <v>The Israel Forum for International Humanitarian Aid (IsraAID)</v>
      </c>
      <c r="FU9" t="str">
        <v>Unión Venezolana en Perú</v>
      </c>
      <c r="FV9" t="str">
        <v>United Nations Children's Fund (UNICEF)</v>
      </c>
      <c r="FW9" t="str">
        <v>United Nations Development Programme (UNDP)</v>
      </c>
      <c r="FX9" t="str">
        <v>United Nations Educational, Scientific and Cultural Organization (UNESCO)</v>
      </c>
      <c r="FY9" t="str">
        <v>United Nations Entity for Gender Equality and the Empowerment of Women (UNWOMEN)</v>
      </c>
      <c r="FZ9" t="str">
        <v>United Nations Food and Agricultural Organization (FAO)</v>
      </c>
      <c r="GA9" t="str">
        <v>United Nations High Commissioner for Refugees (UNHCR)</v>
      </c>
      <c r="GB9" t="str">
        <v>United Nations Office of the High Commissioner for Human Rights (OHCHR)</v>
      </c>
      <c r="GC9" t="str">
        <v>United Nations Office on Drugs and Crime (UNODC)</v>
      </c>
      <c r="GD9" t="str">
        <v>United Nations Population Fund (UNFPA)</v>
      </c>
      <c r="GE9" t="str">
        <v>United Nations Programme for Human Settlements (UN Habitat)</v>
      </c>
      <c r="GF9" t="str">
        <v>Vale da Benção Educational and Charitable Association (AEBVB)</v>
      </c>
      <c r="GG9" t="str">
        <v>VenAruba Solidaria</v>
      </c>
      <c r="GH9" t="str">
        <v>Venex Curacao Foundation</v>
      </c>
      <c r="GI9" t="str">
        <v>Venezolanos en Barranquilla</v>
      </c>
      <c r="GJ9" t="str">
        <v>Venezolanos en San Cristóbal</v>
      </c>
      <c r="GK9" t="str">
        <v>Venezuelan Emigrant Foundation (FEV)</v>
      </c>
      <c r="GL9" t="str">
        <v>Vicaría de Pastoral Social Caritas</v>
      </c>
      <c r="GM9" t="str">
        <v>Voices GY</v>
      </c>
      <c r="GN9" t="str">
        <v>We World GVC</v>
      </c>
      <c r="GO9" t="str">
        <v>World Council of Credit Unions</v>
      </c>
      <c r="GP9" t="str">
        <v>World Food Programme (WFP)</v>
      </c>
      <c r="GQ9" t="str">
        <v>World Vision</v>
      </c>
      <c r="GR9" t="str">
        <v>ZOA</v>
      </c>
    </row>
    <row r="10" spans="1:200" x14ac:dyDescent="0.3">
      <c r="A10" t="s">
        <v>275</v>
      </c>
      <c r="B10" s="45" t="s">
        <v>276</v>
      </c>
      <c r="C10" s="23" t="s">
        <v>276</v>
      </c>
      <c r="D10" s="23" t="s">
        <v>261</v>
      </c>
      <c r="E10" s="23"/>
      <c r="F10" s="35" t="b">
        <f>ISNUMBER(SEARCH(' Activity Sheet'!$D$3,Table3[[#This Row],[Name]],1))</f>
        <v>1</v>
      </c>
      <c r="G10" s="35" t="s">
        <v>1146</v>
      </c>
      <c r="H10" t="str" cm="1">
        <f t="array" ref="H10:GR10">TRANSPOSE(_xlfn._xlws.SORT(_xlfn._xlws.FILTER(Table3[Name],ISNUMBER(SEARCH(' Activity Sheet'!D11,Table3[Name])),"Not found"),,1))</f>
        <v>.New Organisation</v>
      </c>
      <c r="I10" t="str">
        <v>ABV - Association of Good with Life</v>
      </c>
      <c r="J10" t="str">
        <v>ACAPS</v>
      </c>
      <c r="K10" t="str">
        <v>Acción y Desarrollo</v>
      </c>
      <c r="L10" t="str">
        <v>ACTED</v>
      </c>
      <c r="M10" t="str">
        <v>Action against Hunger</v>
      </c>
      <c r="N10" t="str">
        <v>ActionAid</v>
      </c>
      <c r="O10" t="str">
        <v>Adventist Development and Relief Agency (ADRA)</v>
      </c>
      <c r="P10" t="str">
        <v>Alas de Colibrí Foundation</v>
      </c>
      <c r="Q10" t="str">
        <v>Alianza por la Solidaridad</v>
      </c>
      <c r="R10" t="str">
        <v>Alianza por Venezuela</v>
      </c>
      <c r="S10" t="str">
        <v>Americares Foundation</v>
      </c>
      <c r="T10" t="str">
        <v>Argentine Commission for Refugees and Migrants (CAREF)</v>
      </c>
      <c r="U10" t="str">
        <v>Asociación Aves</v>
      </c>
      <c r="V10" t="str">
        <v>Asociación de Jubilados y Pensionados Venezolanos en Argentina</v>
      </c>
      <c r="W10" t="str">
        <v>Asociación de Venezolanos en Eloy Alfaro</v>
      </c>
      <c r="X10" t="str">
        <v>Asociación Fundación contra el Hambre Perú</v>
      </c>
      <c r="Y10" t="str">
        <v>Asociación Migrantes Venezolanos</v>
      </c>
      <c r="Z10" t="str">
        <v>Asociación Misioneros de San Carlos Scalabrinianos</v>
      </c>
      <c r="AA10" t="str">
        <v>Asociacion Proteccion Poblacion Vulnerable</v>
      </c>
      <c r="AB10" t="str">
        <v>Asociación Quinta Ola</v>
      </c>
      <c r="AC10" t="str">
        <v>Asociación Salto Ángel</v>
      </c>
      <c r="AD10" t="str">
        <v>Asociación Venezuela en Ecuador AC</v>
      </c>
      <c r="AE10" t="str">
        <v>ASOVENAR</v>
      </c>
      <c r="AF10" t="str">
        <v>Associação Hermanitos</v>
      </c>
      <c r="AG10" t="str">
        <v>AVSI Foundation</v>
      </c>
      <c r="AH10" t="str">
        <v>Bethany Christian Services</v>
      </c>
      <c r="AI10" t="str">
        <v>Blumont</v>
      </c>
      <c r="AJ10" t="str">
        <v>CARE</v>
      </c>
      <c r="AK10" t="str">
        <v>Caritas Brazil</v>
      </c>
      <c r="AL10" t="str">
        <v>Caritas Ecuador</v>
      </c>
      <c r="AM10" t="str">
        <v>Caritas Germany</v>
      </c>
      <c r="AN10" t="str">
        <v>Caritas Manaus</v>
      </c>
      <c r="AO10" t="str">
        <v>Caritas Parana</v>
      </c>
      <c r="AP10" t="str">
        <v>Caritas Peru</v>
      </c>
      <c r="AQ10" t="str">
        <v>Caritas Rio de Janeiro</v>
      </c>
      <c r="AR10" t="str">
        <v>Caritas São Paulo</v>
      </c>
      <c r="AS10" t="str">
        <v>Caritas Switzerland</v>
      </c>
      <c r="AT10" t="str">
        <v>CCEFIRO Association</v>
      </c>
      <c r="AU10" t="str">
        <v>CEDRO</v>
      </c>
      <c r="AV10" t="str">
        <v>Center for Integrated Studies and Programs for Sustainable Development (CIEDS)</v>
      </c>
      <c r="AW10" t="str">
        <v>Center for Migration and Human Rights of the Diocese of Roraima (CMDH)</v>
      </c>
      <c r="AX10" t="str">
        <v>Centro de Atencion Psicosocial (CAPS)</v>
      </c>
      <c r="AY10" t="str">
        <v>CESAL</v>
      </c>
      <c r="AZ10" t="str">
        <v>CESVI-Cooperazione e Sviluppo</v>
      </c>
      <c r="BA10" t="str">
        <v>ChildFund International</v>
      </c>
      <c r="BB10" t="str">
        <v>CHS Alternativo</v>
      </c>
      <c r="BC10" t="str">
        <v>Churún Merú Association</v>
      </c>
      <c r="BD10" t="str">
        <v>Coalición por Venezuela</v>
      </c>
      <c r="BE10" t="str">
        <v>Colonia Foundation of Venezuelans in the Dominican Republic (FUNCOVERD)</v>
      </c>
      <c r="BF10" t="str">
        <v>COLVENZ</v>
      </c>
      <c r="BG10" t="str">
        <v>Compassiva</v>
      </c>
      <c r="BH10" t="str">
        <v>Consejo Interreligioso del Perú - Religiones por la Paz</v>
      </c>
      <c r="BI10" t="str">
        <v>Consorcio ONG OCIPI Y Capellanía Nacional OFICA</v>
      </c>
      <c r="BJ10" t="str">
        <v>COOPI - International Cooperation Foundation</v>
      </c>
      <c r="BK10" t="str">
        <v>Corporación Colectivo Sin Fronteras</v>
      </c>
      <c r="BL10" t="str">
        <v>CRISFE Foundation</v>
      </c>
      <c r="BM10" t="str">
        <v>Cuso International</v>
      </c>
      <c r="BN10" t="str">
        <v>Danielle’s Children Fund (DCF)</v>
      </c>
      <c r="BO10" t="str">
        <v>Danish Refugee Council (DRC)</v>
      </c>
      <c r="BP10" t="str">
        <v>Development Support Association - APOYAR</v>
      </c>
      <c r="BQ10" t="str">
        <v>Diakonie Katastrophenhilfe</v>
      </c>
      <c r="BR10" t="str">
        <v>Diálogo Diverso</v>
      </c>
      <c r="BS10" t="str">
        <v>Doctors of the World</v>
      </c>
      <c r="BT10" t="str">
        <v>Dominican Institute for Integrated Development</v>
      </c>
      <c r="BU10" t="str">
        <v>Duendes y Ángeles Vinotinto República Dominicana</v>
      </c>
      <c r="BV10" t="str">
        <v>Encuentros SJS (Servicio Jesuita de la Solidaridad)</v>
      </c>
      <c r="BW10" t="str">
        <v>Ending Violence Against Migrants</v>
      </c>
      <c r="BX10" t="str">
        <v>Equidad Foundation</v>
      </c>
      <c r="BY10" t="str">
        <v>Equilibrium CenDE</v>
      </c>
      <c r="BZ10" t="str">
        <v>Facultad de Psicología - Universidad de la República (UDELAR)</v>
      </c>
      <c r="CA10" t="str">
        <v>First International Emergency and Solidarités International</v>
      </c>
      <c r="CB10" t="str">
        <v>Fondo Ecuatoriano Populorum Progressio</v>
      </c>
      <c r="CC10" t="str">
        <v>Foro Salud Callao</v>
      </c>
      <c r="CD10" t="str">
        <v>Foundation for the Integration and Development of Latin America (FIDAL)</v>
      </c>
      <c r="CE10" t="str">
        <v>Foundation of the Americas (FUDELA)</v>
      </c>
      <c r="CF10" t="str">
        <v>Fraternity Without Borders</v>
      </c>
      <c r="CG10" t="str">
        <v>Fundación Brisas del Norte</v>
      </c>
      <c r="CH10" t="str">
        <v>Fundación Colombovenezolana Nueva Ilusión</v>
      </c>
      <c r="CI10" t="str">
        <v>Fundación Nakama's</v>
      </c>
      <c r="CJ10" t="str">
        <v>Fundación RadaBer</v>
      </c>
      <c r="CK10" t="str">
        <v>Fundación Scalabrini Bolivia</v>
      </c>
      <c r="CL10" t="str">
        <v>Fundacion Social Vivan los Niños</v>
      </c>
      <c r="CM10" t="str">
        <v>FUNVEAC</v>
      </c>
      <c r="CN10" t="str">
        <v>German Development Cooperation Agency GIZ</v>
      </c>
      <c r="CO10" t="str">
        <v>Globalizate Radio</v>
      </c>
      <c r="CP10" t="str">
        <v>GOAL</v>
      </c>
      <c r="CQ10" t="str">
        <v>Halü Bienestar Humano Foundation (HALU)</v>
      </c>
      <c r="CR10" t="str">
        <v>Heartland Alliance International (HAI)</v>
      </c>
      <c r="CS10" t="str">
        <v>HELVETAS Swiss Intercooperation</v>
      </c>
      <c r="CT10" t="str">
        <v>HIAS</v>
      </c>
      <c r="CU10" t="str">
        <v>Human Rights Defence Curaçao</v>
      </c>
      <c r="CV10" t="str">
        <v>Humanity &amp; Inclusion</v>
      </c>
      <c r="CW10" t="str">
        <v>Humans Analytic</v>
      </c>
      <c r="CX10" t="str">
        <v>Idas y Vueltas Association</v>
      </c>
      <c r="CY10" t="str">
        <v>iMMAP</v>
      </c>
      <c r="CZ10" t="str">
        <v>IMPACT Initiatives (REACH)</v>
      </c>
      <c r="DA10" t="str">
        <v>Inmigrante Feliz Association</v>
      </c>
      <c r="DB10" t="str">
        <v>Institute for Migration and Human Rights (IMDH)</v>
      </c>
      <c r="DC10" t="str">
        <v>Institute of Natural and Cultural Heritage (IPANC)</v>
      </c>
      <c r="DD10" t="str">
        <v>International Committee for the Development of People (CISP)</v>
      </c>
      <c r="DE10" t="str">
        <v>International Federation of the Red Cross (IFRC)</v>
      </c>
      <c r="DF10" t="str">
        <v>International Labour Organization (ILO)</v>
      </c>
      <c r="DG10" t="str">
        <v>International Medical Corps</v>
      </c>
      <c r="DH10" t="str">
        <v>International Organization for Migration (IOM)</v>
      </c>
      <c r="DI10" t="str">
        <v>International Rescue Committee (IRC)</v>
      </c>
      <c r="DJ10" t="str">
        <v>INTERSOS</v>
      </c>
      <c r="DK10" t="str">
        <v>Jesuit Migrant Service (JMS)</v>
      </c>
      <c r="DL10" t="str">
        <v>Jesuit Refugee Service (JRS)</v>
      </c>
      <c r="DM10" t="str">
        <v>Jesuit Service for Migrants and Refugees (JSMR)</v>
      </c>
      <c r="DN10" t="str">
        <v>Joint United Nations Programme on HIV/AIDS (UNAIDS)</v>
      </c>
      <c r="DO10" t="str">
        <v>Kimirina Coorporation</v>
      </c>
      <c r="DP10" t="str">
        <v>La Casita Hispanic Cultural Centre</v>
      </c>
      <c r="DQ10" t="str">
        <v>Latin American Network of Non-Governmental Organizations of Persons with Disabilities and their Families (RIADIS)</v>
      </c>
      <c r="DR10" t="str">
        <v>LGBT+ Movement Brazil</v>
      </c>
      <c r="DS10" t="str">
        <v>Living Water Community (LWC)</v>
      </c>
      <c r="DT10" t="str">
        <v>LLANOVENCOL</v>
      </c>
      <c r="DU10" t="str">
        <v>Lutheran World Federation</v>
      </c>
      <c r="DV10" t="str">
        <v>Lutheran World Relief</v>
      </c>
      <c r="DW10" t="str">
        <v>Malteser International</v>
      </c>
      <c r="DX10" t="str">
        <v>Mana Institute</v>
      </c>
      <c r="DY10" t="str">
        <v>Manos Veneguayas Association</v>
      </c>
      <c r="DZ10" t="str">
        <v>Más Igualdad Perú</v>
      </c>
      <c r="EA10" t="str">
        <v>MedGlobal</v>
      </c>
      <c r="EB10" t="str">
        <v>Medical Teams International</v>
      </c>
      <c r="EC10" t="str">
        <v>Mercy Corps</v>
      </c>
      <c r="ED10" t="str">
        <v>Migrant Service Center (CAM)</v>
      </c>
      <c r="EE10" t="str">
        <v>Migrants, Refugees and Argentine Social Entrepreneurs (MIRARES)</v>
      </c>
      <c r="EF10" t="str">
        <v>Mision Scalabriniana - Ecuador</v>
      </c>
      <c r="EG10" t="str">
        <v>Missão Paz</v>
      </c>
      <c r="EH10" t="str">
        <v>Museu A CASA</v>
      </c>
      <c r="EI10" t="str">
        <v>Norwegian Refugee Council (NRC)</v>
      </c>
      <c r="EJ10" t="str">
        <v>ONG Migrantes por el Maule</v>
      </c>
      <c r="EK10" t="str">
        <v>ONG Preemptive Love Coalition Colombia</v>
      </c>
      <c r="EL10" t="str">
        <v>Organización Transfomando Vidas</v>
      </c>
      <c r="EM10" t="str">
        <v>Organization of Ibero-American States for Education, Science and Culture (OEI)</v>
      </c>
      <c r="EN10" t="str">
        <v>OXFAM</v>
      </c>
      <c r="EO10" t="str">
        <v>Panamerican Development Foundation</v>
      </c>
      <c r="EP10" t="str">
        <v>Panamerican Health Organization/World Health Organization (PAHO/WHO)</v>
      </c>
      <c r="EQ10" t="str">
        <v>Pastoral of Human Mobility - Peruvian Episcopal Conference</v>
      </c>
      <c r="ER10" t="str">
        <v>Pastoral Service for Migrants National</v>
      </c>
      <c r="ES10" t="str">
        <v>Permanent Human Rights defense Committee (CDH)</v>
      </c>
      <c r="ET10" t="str">
        <v>Pirilampos Institute - Group of visits and voluntary actions in Roraima</v>
      </c>
      <c r="EU10" t="str">
        <v>Plan International</v>
      </c>
      <c r="EV10" t="str">
        <v>Population Program, Faculty of Social Sciences, University of the Republic</v>
      </c>
      <c r="EW10" t="str">
        <v>Profamilia Association</v>
      </c>
      <c r="EX10" t="str">
        <v>Red con Migrantes y Refugiados</v>
      </c>
      <c r="EY10" t="str">
        <v>Red Cross Colombia</v>
      </c>
      <c r="EZ10" t="str">
        <v>Red Cross Ecuador</v>
      </c>
      <c r="FA10" t="str">
        <v>Red Cross Peru</v>
      </c>
      <c r="FB10" t="str">
        <v>Red de Investigaciones en Derechos Humanos - CONICET (Consejo Nacional de Investigaciones Científicas y Técnicas)</v>
      </c>
      <c r="FC10" t="str">
        <v>RET International</v>
      </c>
      <c r="FD10" t="str">
        <v>Salú pa Tur Foundation</v>
      </c>
      <c r="FE10" t="str">
        <v>Salvation Army</v>
      </c>
      <c r="FF10" t="str">
        <v>Samaritan's Purse</v>
      </c>
      <c r="FG10" t="str">
        <v>Save the Children International (SCI)</v>
      </c>
      <c r="FH10" t="str">
        <v>Scalabrini Foundation Chile</v>
      </c>
      <c r="FI10" t="str">
        <v>Sección Peruana de Amnistía Internacional</v>
      </c>
      <c r="FJ10" t="str">
        <v>Serviço Pastoral dos Migrantes do Nordeste</v>
      </c>
      <c r="FK10" t="str">
        <v>Sesame Workshop</v>
      </c>
      <c r="FL10" t="str">
        <v>Si, Da Vida</v>
      </c>
      <c r="FM10" t="str">
        <v>Solidarity and Action Asociation</v>
      </c>
      <c r="FN10" t="str">
        <v>SOS Children's Villages</v>
      </c>
      <c r="FO10" t="str">
        <v>Tarabita Foundation</v>
      </c>
      <c r="FP10" t="str">
        <v>Tearfund</v>
      </c>
      <c r="FQ10" t="str">
        <v>TECHO</v>
      </c>
      <c r="FR10" t="str">
        <v>Terranueva Foundation</v>
      </c>
      <c r="FS10" t="str">
        <v>Terre des Hommes Suisse</v>
      </c>
      <c r="FT10" t="str">
        <v>The Israel Forum for International Humanitarian Aid (IsraAID)</v>
      </c>
      <c r="FU10" t="str">
        <v>Unión Venezolana en Perú</v>
      </c>
      <c r="FV10" t="str">
        <v>United Nations Children's Fund (UNICEF)</v>
      </c>
      <c r="FW10" t="str">
        <v>United Nations Development Programme (UNDP)</v>
      </c>
      <c r="FX10" t="str">
        <v>United Nations Educational, Scientific and Cultural Organization (UNESCO)</v>
      </c>
      <c r="FY10" t="str">
        <v>United Nations Entity for Gender Equality and the Empowerment of Women (UNWOMEN)</v>
      </c>
      <c r="FZ10" t="str">
        <v>United Nations Food and Agricultural Organization (FAO)</v>
      </c>
      <c r="GA10" t="str">
        <v>United Nations High Commissioner for Refugees (UNHCR)</v>
      </c>
      <c r="GB10" t="str">
        <v>United Nations Office of the High Commissioner for Human Rights (OHCHR)</v>
      </c>
      <c r="GC10" t="str">
        <v>United Nations Office on Drugs and Crime (UNODC)</v>
      </c>
      <c r="GD10" t="str">
        <v>United Nations Population Fund (UNFPA)</v>
      </c>
      <c r="GE10" t="str">
        <v>United Nations Programme for Human Settlements (UN Habitat)</v>
      </c>
      <c r="GF10" t="str">
        <v>Vale da Benção Educational and Charitable Association (AEBVB)</v>
      </c>
      <c r="GG10" t="str">
        <v>VenAruba Solidaria</v>
      </c>
      <c r="GH10" t="str">
        <v>Venex Curacao Foundation</v>
      </c>
      <c r="GI10" t="str">
        <v>Venezolanos en Barranquilla</v>
      </c>
      <c r="GJ10" t="str">
        <v>Venezolanos en San Cristóbal</v>
      </c>
      <c r="GK10" t="str">
        <v>Venezuelan Emigrant Foundation (FEV)</v>
      </c>
      <c r="GL10" t="str">
        <v>Vicaría de Pastoral Social Caritas</v>
      </c>
      <c r="GM10" t="str">
        <v>Voices GY</v>
      </c>
      <c r="GN10" t="str">
        <v>We World GVC</v>
      </c>
      <c r="GO10" t="str">
        <v>World Council of Credit Unions</v>
      </c>
      <c r="GP10" t="str">
        <v>World Food Programme (WFP)</v>
      </c>
      <c r="GQ10" t="str">
        <v>World Vision</v>
      </c>
      <c r="GR10" t="str">
        <v>ZOA</v>
      </c>
    </row>
    <row r="11" spans="1:200" x14ac:dyDescent="0.3">
      <c r="A11" t="s">
        <v>815</v>
      </c>
      <c r="B11" s="45" t="s">
        <v>816</v>
      </c>
      <c r="C11" s="23" t="s">
        <v>816</v>
      </c>
      <c r="D11" s="23" t="s">
        <v>329</v>
      </c>
      <c r="E11" s="23"/>
      <c r="F11" s="35" t="b">
        <f>ISNUMBER(SEARCH(' Activity Sheet'!$D$3,Table3[[#This Row],[Name]],1))</f>
        <v>1</v>
      </c>
      <c r="G11" s="35" t="s">
        <v>1146</v>
      </c>
      <c r="H11" t="str" cm="1">
        <f t="array" ref="H11:GR11">TRANSPOSE(_xlfn._xlws.SORT(_xlfn._xlws.FILTER(Table3[Name],ISNUMBER(SEARCH(' Activity Sheet'!D12,Table3[Name])),"Not found"),,1))</f>
        <v>.New Organisation</v>
      </c>
      <c r="I11" t="str">
        <v>ABV - Association of Good with Life</v>
      </c>
      <c r="J11" t="str">
        <v>ACAPS</v>
      </c>
      <c r="K11" t="str">
        <v>Acción y Desarrollo</v>
      </c>
      <c r="L11" t="str">
        <v>ACTED</v>
      </c>
      <c r="M11" t="str">
        <v>Action against Hunger</v>
      </c>
      <c r="N11" t="str">
        <v>ActionAid</v>
      </c>
      <c r="O11" t="str">
        <v>Adventist Development and Relief Agency (ADRA)</v>
      </c>
      <c r="P11" t="str">
        <v>Alas de Colibrí Foundation</v>
      </c>
      <c r="Q11" t="str">
        <v>Alianza por la Solidaridad</v>
      </c>
      <c r="R11" t="str">
        <v>Alianza por Venezuela</v>
      </c>
      <c r="S11" t="str">
        <v>Americares Foundation</v>
      </c>
      <c r="T11" t="str">
        <v>Argentine Commission for Refugees and Migrants (CAREF)</v>
      </c>
      <c r="U11" t="str">
        <v>Asociación Aves</v>
      </c>
      <c r="V11" t="str">
        <v>Asociación de Jubilados y Pensionados Venezolanos en Argentina</v>
      </c>
      <c r="W11" t="str">
        <v>Asociación de Venezolanos en Eloy Alfaro</v>
      </c>
      <c r="X11" t="str">
        <v>Asociación Fundación contra el Hambre Perú</v>
      </c>
      <c r="Y11" t="str">
        <v>Asociación Migrantes Venezolanos</v>
      </c>
      <c r="Z11" t="str">
        <v>Asociación Misioneros de San Carlos Scalabrinianos</v>
      </c>
      <c r="AA11" t="str">
        <v>Asociacion Proteccion Poblacion Vulnerable</v>
      </c>
      <c r="AB11" t="str">
        <v>Asociación Quinta Ola</v>
      </c>
      <c r="AC11" t="str">
        <v>Asociación Salto Ángel</v>
      </c>
      <c r="AD11" t="str">
        <v>Asociación Venezuela en Ecuador AC</v>
      </c>
      <c r="AE11" t="str">
        <v>ASOVENAR</v>
      </c>
      <c r="AF11" t="str">
        <v>Associação Hermanitos</v>
      </c>
      <c r="AG11" t="str">
        <v>AVSI Foundation</v>
      </c>
      <c r="AH11" t="str">
        <v>Bethany Christian Services</v>
      </c>
      <c r="AI11" t="str">
        <v>Blumont</v>
      </c>
      <c r="AJ11" t="str">
        <v>CARE</v>
      </c>
      <c r="AK11" t="str">
        <v>Caritas Brazil</v>
      </c>
      <c r="AL11" t="str">
        <v>Caritas Ecuador</v>
      </c>
      <c r="AM11" t="str">
        <v>Caritas Germany</v>
      </c>
      <c r="AN11" t="str">
        <v>Caritas Manaus</v>
      </c>
      <c r="AO11" t="str">
        <v>Caritas Parana</v>
      </c>
      <c r="AP11" t="str">
        <v>Caritas Peru</v>
      </c>
      <c r="AQ11" t="str">
        <v>Caritas Rio de Janeiro</v>
      </c>
      <c r="AR11" t="str">
        <v>Caritas São Paulo</v>
      </c>
      <c r="AS11" t="str">
        <v>Caritas Switzerland</v>
      </c>
      <c r="AT11" t="str">
        <v>CCEFIRO Association</v>
      </c>
      <c r="AU11" t="str">
        <v>CEDRO</v>
      </c>
      <c r="AV11" t="str">
        <v>Center for Integrated Studies and Programs for Sustainable Development (CIEDS)</v>
      </c>
      <c r="AW11" t="str">
        <v>Center for Migration and Human Rights of the Diocese of Roraima (CMDH)</v>
      </c>
      <c r="AX11" t="str">
        <v>Centro de Atencion Psicosocial (CAPS)</v>
      </c>
      <c r="AY11" t="str">
        <v>CESAL</v>
      </c>
      <c r="AZ11" t="str">
        <v>CESVI-Cooperazione e Sviluppo</v>
      </c>
      <c r="BA11" t="str">
        <v>ChildFund International</v>
      </c>
      <c r="BB11" t="str">
        <v>CHS Alternativo</v>
      </c>
      <c r="BC11" t="str">
        <v>Churún Merú Association</v>
      </c>
      <c r="BD11" t="str">
        <v>Coalición por Venezuela</v>
      </c>
      <c r="BE11" t="str">
        <v>Colonia Foundation of Venezuelans in the Dominican Republic (FUNCOVERD)</v>
      </c>
      <c r="BF11" t="str">
        <v>COLVENZ</v>
      </c>
      <c r="BG11" t="str">
        <v>Compassiva</v>
      </c>
      <c r="BH11" t="str">
        <v>Consejo Interreligioso del Perú - Religiones por la Paz</v>
      </c>
      <c r="BI11" t="str">
        <v>Consorcio ONG OCIPI Y Capellanía Nacional OFICA</v>
      </c>
      <c r="BJ11" t="str">
        <v>COOPI - International Cooperation Foundation</v>
      </c>
      <c r="BK11" t="str">
        <v>Corporación Colectivo Sin Fronteras</v>
      </c>
      <c r="BL11" t="str">
        <v>CRISFE Foundation</v>
      </c>
      <c r="BM11" t="str">
        <v>Cuso International</v>
      </c>
      <c r="BN11" t="str">
        <v>Danielle’s Children Fund (DCF)</v>
      </c>
      <c r="BO11" t="str">
        <v>Danish Refugee Council (DRC)</v>
      </c>
      <c r="BP11" t="str">
        <v>Development Support Association - APOYAR</v>
      </c>
      <c r="BQ11" t="str">
        <v>Diakonie Katastrophenhilfe</v>
      </c>
      <c r="BR11" t="str">
        <v>Diálogo Diverso</v>
      </c>
      <c r="BS11" t="str">
        <v>Doctors of the World</v>
      </c>
      <c r="BT11" t="str">
        <v>Dominican Institute for Integrated Development</v>
      </c>
      <c r="BU11" t="str">
        <v>Duendes y Ángeles Vinotinto República Dominicana</v>
      </c>
      <c r="BV11" t="str">
        <v>Encuentros SJS (Servicio Jesuita de la Solidaridad)</v>
      </c>
      <c r="BW11" t="str">
        <v>Ending Violence Against Migrants</v>
      </c>
      <c r="BX11" t="str">
        <v>Equidad Foundation</v>
      </c>
      <c r="BY11" t="str">
        <v>Equilibrium CenDE</v>
      </c>
      <c r="BZ11" t="str">
        <v>Facultad de Psicología - Universidad de la República (UDELAR)</v>
      </c>
      <c r="CA11" t="str">
        <v>First International Emergency and Solidarités International</v>
      </c>
      <c r="CB11" t="str">
        <v>Fondo Ecuatoriano Populorum Progressio</v>
      </c>
      <c r="CC11" t="str">
        <v>Foro Salud Callao</v>
      </c>
      <c r="CD11" t="str">
        <v>Foundation for the Integration and Development of Latin America (FIDAL)</v>
      </c>
      <c r="CE11" t="str">
        <v>Foundation of the Americas (FUDELA)</v>
      </c>
      <c r="CF11" t="str">
        <v>Fraternity Without Borders</v>
      </c>
      <c r="CG11" t="str">
        <v>Fundación Brisas del Norte</v>
      </c>
      <c r="CH11" t="str">
        <v>Fundación Colombovenezolana Nueva Ilusión</v>
      </c>
      <c r="CI11" t="str">
        <v>Fundación Nakama's</v>
      </c>
      <c r="CJ11" t="str">
        <v>Fundación RadaBer</v>
      </c>
      <c r="CK11" t="str">
        <v>Fundación Scalabrini Bolivia</v>
      </c>
      <c r="CL11" t="str">
        <v>Fundacion Social Vivan los Niños</v>
      </c>
      <c r="CM11" t="str">
        <v>FUNVEAC</v>
      </c>
      <c r="CN11" t="str">
        <v>German Development Cooperation Agency GIZ</v>
      </c>
      <c r="CO11" t="str">
        <v>Globalizate Radio</v>
      </c>
      <c r="CP11" t="str">
        <v>GOAL</v>
      </c>
      <c r="CQ11" t="str">
        <v>Halü Bienestar Humano Foundation (HALU)</v>
      </c>
      <c r="CR11" t="str">
        <v>Heartland Alliance International (HAI)</v>
      </c>
      <c r="CS11" t="str">
        <v>HELVETAS Swiss Intercooperation</v>
      </c>
      <c r="CT11" t="str">
        <v>HIAS</v>
      </c>
      <c r="CU11" t="str">
        <v>Human Rights Defence Curaçao</v>
      </c>
      <c r="CV11" t="str">
        <v>Humanity &amp; Inclusion</v>
      </c>
      <c r="CW11" t="str">
        <v>Humans Analytic</v>
      </c>
      <c r="CX11" t="str">
        <v>Idas y Vueltas Association</v>
      </c>
      <c r="CY11" t="str">
        <v>iMMAP</v>
      </c>
      <c r="CZ11" t="str">
        <v>IMPACT Initiatives (REACH)</v>
      </c>
      <c r="DA11" t="str">
        <v>Inmigrante Feliz Association</v>
      </c>
      <c r="DB11" t="str">
        <v>Institute for Migration and Human Rights (IMDH)</v>
      </c>
      <c r="DC11" t="str">
        <v>Institute of Natural and Cultural Heritage (IPANC)</v>
      </c>
      <c r="DD11" t="str">
        <v>International Committee for the Development of People (CISP)</v>
      </c>
      <c r="DE11" t="str">
        <v>International Federation of the Red Cross (IFRC)</v>
      </c>
      <c r="DF11" t="str">
        <v>International Labour Organization (ILO)</v>
      </c>
      <c r="DG11" t="str">
        <v>International Medical Corps</v>
      </c>
      <c r="DH11" t="str">
        <v>International Organization for Migration (IOM)</v>
      </c>
      <c r="DI11" t="str">
        <v>International Rescue Committee (IRC)</v>
      </c>
      <c r="DJ11" t="str">
        <v>INTERSOS</v>
      </c>
      <c r="DK11" t="str">
        <v>Jesuit Migrant Service (JMS)</v>
      </c>
      <c r="DL11" t="str">
        <v>Jesuit Refugee Service (JRS)</v>
      </c>
      <c r="DM11" t="str">
        <v>Jesuit Service for Migrants and Refugees (JSMR)</v>
      </c>
      <c r="DN11" t="str">
        <v>Joint United Nations Programme on HIV/AIDS (UNAIDS)</v>
      </c>
      <c r="DO11" t="str">
        <v>Kimirina Coorporation</v>
      </c>
      <c r="DP11" t="str">
        <v>La Casita Hispanic Cultural Centre</v>
      </c>
      <c r="DQ11" t="str">
        <v>Latin American Network of Non-Governmental Organizations of Persons with Disabilities and their Families (RIADIS)</v>
      </c>
      <c r="DR11" t="str">
        <v>LGBT+ Movement Brazil</v>
      </c>
      <c r="DS11" t="str">
        <v>Living Water Community (LWC)</v>
      </c>
      <c r="DT11" t="str">
        <v>LLANOVENCOL</v>
      </c>
      <c r="DU11" t="str">
        <v>Lutheran World Federation</v>
      </c>
      <c r="DV11" t="str">
        <v>Lutheran World Relief</v>
      </c>
      <c r="DW11" t="str">
        <v>Malteser International</v>
      </c>
      <c r="DX11" t="str">
        <v>Mana Institute</v>
      </c>
      <c r="DY11" t="str">
        <v>Manos Veneguayas Association</v>
      </c>
      <c r="DZ11" t="str">
        <v>Más Igualdad Perú</v>
      </c>
      <c r="EA11" t="str">
        <v>MedGlobal</v>
      </c>
      <c r="EB11" t="str">
        <v>Medical Teams International</v>
      </c>
      <c r="EC11" t="str">
        <v>Mercy Corps</v>
      </c>
      <c r="ED11" t="str">
        <v>Migrant Service Center (CAM)</v>
      </c>
      <c r="EE11" t="str">
        <v>Migrants, Refugees and Argentine Social Entrepreneurs (MIRARES)</v>
      </c>
      <c r="EF11" t="str">
        <v>Mision Scalabriniana - Ecuador</v>
      </c>
      <c r="EG11" t="str">
        <v>Missão Paz</v>
      </c>
      <c r="EH11" t="str">
        <v>Museu A CASA</v>
      </c>
      <c r="EI11" t="str">
        <v>Norwegian Refugee Council (NRC)</v>
      </c>
      <c r="EJ11" t="str">
        <v>ONG Migrantes por el Maule</v>
      </c>
      <c r="EK11" t="str">
        <v>ONG Preemptive Love Coalition Colombia</v>
      </c>
      <c r="EL11" t="str">
        <v>Organización Transfomando Vidas</v>
      </c>
      <c r="EM11" t="str">
        <v>Organization of Ibero-American States for Education, Science and Culture (OEI)</v>
      </c>
      <c r="EN11" t="str">
        <v>OXFAM</v>
      </c>
      <c r="EO11" t="str">
        <v>Panamerican Development Foundation</v>
      </c>
      <c r="EP11" t="str">
        <v>Panamerican Health Organization/World Health Organization (PAHO/WHO)</v>
      </c>
      <c r="EQ11" t="str">
        <v>Pastoral of Human Mobility - Peruvian Episcopal Conference</v>
      </c>
      <c r="ER11" t="str">
        <v>Pastoral Service for Migrants National</v>
      </c>
      <c r="ES11" t="str">
        <v>Permanent Human Rights defense Committee (CDH)</v>
      </c>
      <c r="ET11" t="str">
        <v>Pirilampos Institute - Group of visits and voluntary actions in Roraima</v>
      </c>
      <c r="EU11" t="str">
        <v>Plan International</v>
      </c>
      <c r="EV11" t="str">
        <v>Population Program, Faculty of Social Sciences, University of the Republic</v>
      </c>
      <c r="EW11" t="str">
        <v>Profamilia Association</v>
      </c>
      <c r="EX11" t="str">
        <v>Red con Migrantes y Refugiados</v>
      </c>
      <c r="EY11" t="str">
        <v>Red Cross Colombia</v>
      </c>
      <c r="EZ11" t="str">
        <v>Red Cross Ecuador</v>
      </c>
      <c r="FA11" t="str">
        <v>Red Cross Peru</v>
      </c>
      <c r="FB11" t="str">
        <v>Red de Investigaciones en Derechos Humanos - CONICET (Consejo Nacional de Investigaciones Científicas y Técnicas)</v>
      </c>
      <c r="FC11" t="str">
        <v>RET International</v>
      </c>
      <c r="FD11" t="str">
        <v>Salú pa Tur Foundation</v>
      </c>
      <c r="FE11" t="str">
        <v>Salvation Army</v>
      </c>
      <c r="FF11" t="str">
        <v>Samaritan's Purse</v>
      </c>
      <c r="FG11" t="str">
        <v>Save the Children International (SCI)</v>
      </c>
      <c r="FH11" t="str">
        <v>Scalabrini Foundation Chile</v>
      </c>
      <c r="FI11" t="str">
        <v>Sección Peruana de Amnistía Internacional</v>
      </c>
      <c r="FJ11" t="str">
        <v>Serviço Pastoral dos Migrantes do Nordeste</v>
      </c>
      <c r="FK11" t="str">
        <v>Sesame Workshop</v>
      </c>
      <c r="FL11" t="str">
        <v>Si, Da Vida</v>
      </c>
      <c r="FM11" t="str">
        <v>Solidarity and Action Asociation</v>
      </c>
      <c r="FN11" t="str">
        <v>SOS Children's Villages</v>
      </c>
      <c r="FO11" t="str">
        <v>Tarabita Foundation</v>
      </c>
      <c r="FP11" t="str">
        <v>Tearfund</v>
      </c>
      <c r="FQ11" t="str">
        <v>TECHO</v>
      </c>
      <c r="FR11" t="str">
        <v>Terranueva Foundation</v>
      </c>
      <c r="FS11" t="str">
        <v>Terre des Hommes Suisse</v>
      </c>
      <c r="FT11" t="str">
        <v>The Israel Forum for International Humanitarian Aid (IsraAID)</v>
      </c>
      <c r="FU11" t="str">
        <v>Unión Venezolana en Perú</v>
      </c>
      <c r="FV11" t="str">
        <v>United Nations Children's Fund (UNICEF)</v>
      </c>
      <c r="FW11" t="str">
        <v>United Nations Development Programme (UNDP)</v>
      </c>
      <c r="FX11" t="str">
        <v>United Nations Educational, Scientific and Cultural Organization (UNESCO)</v>
      </c>
      <c r="FY11" t="str">
        <v>United Nations Entity for Gender Equality and the Empowerment of Women (UNWOMEN)</v>
      </c>
      <c r="FZ11" t="str">
        <v>United Nations Food and Agricultural Organization (FAO)</v>
      </c>
      <c r="GA11" t="str">
        <v>United Nations High Commissioner for Refugees (UNHCR)</v>
      </c>
      <c r="GB11" t="str">
        <v>United Nations Office of the High Commissioner for Human Rights (OHCHR)</v>
      </c>
      <c r="GC11" t="str">
        <v>United Nations Office on Drugs and Crime (UNODC)</v>
      </c>
      <c r="GD11" t="str">
        <v>United Nations Population Fund (UNFPA)</v>
      </c>
      <c r="GE11" t="str">
        <v>United Nations Programme for Human Settlements (UN Habitat)</v>
      </c>
      <c r="GF11" t="str">
        <v>Vale da Benção Educational and Charitable Association (AEBVB)</v>
      </c>
      <c r="GG11" t="str">
        <v>VenAruba Solidaria</v>
      </c>
      <c r="GH11" t="str">
        <v>Venex Curacao Foundation</v>
      </c>
      <c r="GI11" t="str">
        <v>Venezolanos en Barranquilla</v>
      </c>
      <c r="GJ11" t="str">
        <v>Venezolanos en San Cristóbal</v>
      </c>
      <c r="GK11" t="str">
        <v>Venezuelan Emigrant Foundation (FEV)</v>
      </c>
      <c r="GL11" t="str">
        <v>Vicaría de Pastoral Social Caritas</v>
      </c>
      <c r="GM11" t="str">
        <v>Voices GY</v>
      </c>
      <c r="GN11" t="str">
        <v>We World GVC</v>
      </c>
      <c r="GO11" t="str">
        <v>World Council of Credit Unions</v>
      </c>
      <c r="GP11" t="str">
        <v>World Food Programme (WFP)</v>
      </c>
      <c r="GQ11" t="str">
        <v>World Vision</v>
      </c>
      <c r="GR11" t="str">
        <v>ZOA</v>
      </c>
    </row>
    <row r="12" spans="1:200" x14ac:dyDescent="0.3">
      <c r="A12" t="s">
        <v>277</v>
      </c>
      <c r="B12" s="45" t="s">
        <v>278</v>
      </c>
      <c r="C12" s="23" t="s">
        <v>279</v>
      </c>
      <c r="D12" s="23" t="s">
        <v>261</v>
      </c>
      <c r="E12" s="23"/>
      <c r="F12" s="35" t="b">
        <f>ISNUMBER(SEARCH(' Activity Sheet'!$D$3,Table3[[#This Row],[Name]],1))</f>
        <v>1</v>
      </c>
      <c r="G12" s="35" t="s">
        <v>1146</v>
      </c>
      <c r="H12" t="str" cm="1">
        <f t="array" ref="H12:GR12">TRANSPOSE(_xlfn._xlws.SORT(_xlfn._xlws.FILTER(Table3[Name],ISNUMBER(SEARCH(' Activity Sheet'!D66,Table3[Name])),"Not found"),,1))</f>
        <v>.New Organisation</v>
      </c>
      <c r="I12" t="str">
        <v>ABV - Association of Good with Life</v>
      </c>
      <c r="J12" t="str">
        <v>ACAPS</v>
      </c>
      <c r="K12" t="str">
        <v>Acción y Desarrollo</v>
      </c>
      <c r="L12" t="str">
        <v>ACTED</v>
      </c>
      <c r="M12" t="str">
        <v>Action against Hunger</v>
      </c>
      <c r="N12" t="str">
        <v>ActionAid</v>
      </c>
      <c r="O12" t="str">
        <v>Adventist Development and Relief Agency (ADRA)</v>
      </c>
      <c r="P12" t="str">
        <v>Alas de Colibrí Foundation</v>
      </c>
      <c r="Q12" t="str">
        <v>Alianza por la Solidaridad</v>
      </c>
      <c r="R12" t="str">
        <v>Alianza por Venezuela</v>
      </c>
      <c r="S12" t="str">
        <v>Americares Foundation</v>
      </c>
      <c r="T12" t="str">
        <v>Argentine Commission for Refugees and Migrants (CAREF)</v>
      </c>
      <c r="U12" t="str">
        <v>Asociación Aves</v>
      </c>
      <c r="V12" t="str">
        <v>Asociación de Jubilados y Pensionados Venezolanos en Argentina</v>
      </c>
      <c r="W12" t="str">
        <v>Asociación de Venezolanos en Eloy Alfaro</v>
      </c>
      <c r="X12" t="str">
        <v>Asociación Fundación contra el Hambre Perú</v>
      </c>
      <c r="Y12" t="str">
        <v>Asociación Migrantes Venezolanos</v>
      </c>
      <c r="Z12" t="str">
        <v>Asociación Misioneros de San Carlos Scalabrinianos</v>
      </c>
      <c r="AA12" t="str">
        <v>Asociacion Proteccion Poblacion Vulnerable</v>
      </c>
      <c r="AB12" t="str">
        <v>Asociación Quinta Ola</v>
      </c>
      <c r="AC12" t="str">
        <v>Asociación Salto Ángel</v>
      </c>
      <c r="AD12" t="str">
        <v>Asociación Venezuela en Ecuador AC</v>
      </c>
      <c r="AE12" t="str">
        <v>ASOVENAR</v>
      </c>
      <c r="AF12" t="str">
        <v>Associação Hermanitos</v>
      </c>
      <c r="AG12" t="str">
        <v>AVSI Foundation</v>
      </c>
      <c r="AH12" t="str">
        <v>Bethany Christian Services</v>
      </c>
      <c r="AI12" t="str">
        <v>Blumont</v>
      </c>
      <c r="AJ12" t="str">
        <v>CARE</v>
      </c>
      <c r="AK12" t="str">
        <v>Caritas Brazil</v>
      </c>
      <c r="AL12" t="str">
        <v>Caritas Ecuador</v>
      </c>
      <c r="AM12" t="str">
        <v>Caritas Germany</v>
      </c>
      <c r="AN12" t="str">
        <v>Caritas Manaus</v>
      </c>
      <c r="AO12" t="str">
        <v>Caritas Parana</v>
      </c>
      <c r="AP12" t="str">
        <v>Caritas Peru</v>
      </c>
      <c r="AQ12" t="str">
        <v>Caritas Rio de Janeiro</v>
      </c>
      <c r="AR12" t="str">
        <v>Caritas São Paulo</v>
      </c>
      <c r="AS12" t="str">
        <v>Caritas Switzerland</v>
      </c>
      <c r="AT12" t="str">
        <v>CCEFIRO Association</v>
      </c>
      <c r="AU12" t="str">
        <v>CEDRO</v>
      </c>
      <c r="AV12" t="str">
        <v>Center for Integrated Studies and Programs for Sustainable Development (CIEDS)</v>
      </c>
      <c r="AW12" t="str">
        <v>Center for Migration and Human Rights of the Diocese of Roraima (CMDH)</v>
      </c>
      <c r="AX12" t="str">
        <v>Centro de Atencion Psicosocial (CAPS)</v>
      </c>
      <c r="AY12" t="str">
        <v>CESAL</v>
      </c>
      <c r="AZ12" t="str">
        <v>CESVI-Cooperazione e Sviluppo</v>
      </c>
      <c r="BA12" t="str">
        <v>ChildFund International</v>
      </c>
      <c r="BB12" t="str">
        <v>CHS Alternativo</v>
      </c>
      <c r="BC12" t="str">
        <v>Churún Merú Association</v>
      </c>
      <c r="BD12" t="str">
        <v>Coalición por Venezuela</v>
      </c>
      <c r="BE12" t="str">
        <v>Colonia Foundation of Venezuelans in the Dominican Republic (FUNCOVERD)</v>
      </c>
      <c r="BF12" t="str">
        <v>COLVENZ</v>
      </c>
      <c r="BG12" t="str">
        <v>Compassiva</v>
      </c>
      <c r="BH12" t="str">
        <v>Consejo Interreligioso del Perú - Religiones por la Paz</v>
      </c>
      <c r="BI12" t="str">
        <v>Consorcio ONG OCIPI Y Capellanía Nacional OFICA</v>
      </c>
      <c r="BJ12" t="str">
        <v>COOPI - International Cooperation Foundation</v>
      </c>
      <c r="BK12" t="str">
        <v>Corporación Colectivo Sin Fronteras</v>
      </c>
      <c r="BL12" t="str">
        <v>CRISFE Foundation</v>
      </c>
      <c r="BM12" t="str">
        <v>Cuso International</v>
      </c>
      <c r="BN12" t="str">
        <v>Danielle’s Children Fund (DCF)</v>
      </c>
      <c r="BO12" t="str">
        <v>Danish Refugee Council (DRC)</v>
      </c>
      <c r="BP12" t="str">
        <v>Development Support Association - APOYAR</v>
      </c>
      <c r="BQ12" t="str">
        <v>Diakonie Katastrophenhilfe</v>
      </c>
      <c r="BR12" t="str">
        <v>Diálogo Diverso</v>
      </c>
      <c r="BS12" t="str">
        <v>Doctors of the World</v>
      </c>
      <c r="BT12" t="str">
        <v>Dominican Institute for Integrated Development</v>
      </c>
      <c r="BU12" t="str">
        <v>Duendes y Ángeles Vinotinto República Dominicana</v>
      </c>
      <c r="BV12" t="str">
        <v>Encuentros SJS (Servicio Jesuita de la Solidaridad)</v>
      </c>
      <c r="BW12" t="str">
        <v>Ending Violence Against Migrants</v>
      </c>
      <c r="BX12" t="str">
        <v>Equidad Foundation</v>
      </c>
      <c r="BY12" t="str">
        <v>Equilibrium CenDE</v>
      </c>
      <c r="BZ12" t="str">
        <v>Facultad de Psicología - Universidad de la República (UDELAR)</v>
      </c>
      <c r="CA12" t="str">
        <v>First International Emergency and Solidarités International</v>
      </c>
      <c r="CB12" t="str">
        <v>Fondo Ecuatoriano Populorum Progressio</v>
      </c>
      <c r="CC12" t="str">
        <v>Foro Salud Callao</v>
      </c>
      <c r="CD12" t="str">
        <v>Foundation for the Integration and Development of Latin America (FIDAL)</v>
      </c>
      <c r="CE12" t="str">
        <v>Foundation of the Americas (FUDELA)</v>
      </c>
      <c r="CF12" t="str">
        <v>Fraternity Without Borders</v>
      </c>
      <c r="CG12" t="str">
        <v>Fundación Brisas del Norte</v>
      </c>
      <c r="CH12" t="str">
        <v>Fundación Colombovenezolana Nueva Ilusión</v>
      </c>
      <c r="CI12" t="str">
        <v>Fundación Nakama's</v>
      </c>
      <c r="CJ12" t="str">
        <v>Fundación RadaBer</v>
      </c>
      <c r="CK12" t="str">
        <v>Fundación Scalabrini Bolivia</v>
      </c>
      <c r="CL12" t="str">
        <v>Fundacion Social Vivan los Niños</v>
      </c>
      <c r="CM12" t="str">
        <v>FUNVEAC</v>
      </c>
      <c r="CN12" t="str">
        <v>German Development Cooperation Agency GIZ</v>
      </c>
      <c r="CO12" t="str">
        <v>Globalizate Radio</v>
      </c>
      <c r="CP12" t="str">
        <v>GOAL</v>
      </c>
      <c r="CQ12" t="str">
        <v>Halü Bienestar Humano Foundation (HALU)</v>
      </c>
      <c r="CR12" t="str">
        <v>Heartland Alliance International (HAI)</v>
      </c>
      <c r="CS12" t="str">
        <v>HELVETAS Swiss Intercooperation</v>
      </c>
      <c r="CT12" t="str">
        <v>HIAS</v>
      </c>
      <c r="CU12" t="str">
        <v>Human Rights Defence Curaçao</v>
      </c>
      <c r="CV12" t="str">
        <v>Humanity &amp; Inclusion</v>
      </c>
      <c r="CW12" t="str">
        <v>Humans Analytic</v>
      </c>
      <c r="CX12" t="str">
        <v>Idas y Vueltas Association</v>
      </c>
      <c r="CY12" t="str">
        <v>iMMAP</v>
      </c>
      <c r="CZ12" t="str">
        <v>IMPACT Initiatives (REACH)</v>
      </c>
      <c r="DA12" t="str">
        <v>Inmigrante Feliz Association</v>
      </c>
      <c r="DB12" t="str">
        <v>Institute for Migration and Human Rights (IMDH)</v>
      </c>
      <c r="DC12" t="str">
        <v>Institute of Natural and Cultural Heritage (IPANC)</v>
      </c>
      <c r="DD12" t="str">
        <v>International Committee for the Development of People (CISP)</v>
      </c>
      <c r="DE12" t="str">
        <v>International Federation of the Red Cross (IFRC)</v>
      </c>
      <c r="DF12" t="str">
        <v>International Labour Organization (ILO)</v>
      </c>
      <c r="DG12" t="str">
        <v>International Medical Corps</v>
      </c>
      <c r="DH12" t="str">
        <v>International Organization for Migration (IOM)</v>
      </c>
      <c r="DI12" t="str">
        <v>International Rescue Committee (IRC)</v>
      </c>
      <c r="DJ12" t="str">
        <v>INTERSOS</v>
      </c>
      <c r="DK12" t="str">
        <v>Jesuit Migrant Service (JMS)</v>
      </c>
      <c r="DL12" t="str">
        <v>Jesuit Refugee Service (JRS)</v>
      </c>
      <c r="DM12" t="str">
        <v>Jesuit Service for Migrants and Refugees (JSMR)</v>
      </c>
      <c r="DN12" t="str">
        <v>Joint United Nations Programme on HIV/AIDS (UNAIDS)</v>
      </c>
      <c r="DO12" t="str">
        <v>Kimirina Coorporation</v>
      </c>
      <c r="DP12" t="str">
        <v>La Casita Hispanic Cultural Centre</v>
      </c>
      <c r="DQ12" t="str">
        <v>Latin American Network of Non-Governmental Organizations of Persons with Disabilities and their Families (RIADIS)</v>
      </c>
      <c r="DR12" t="str">
        <v>LGBT+ Movement Brazil</v>
      </c>
      <c r="DS12" t="str">
        <v>Living Water Community (LWC)</v>
      </c>
      <c r="DT12" t="str">
        <v>LLANOVENCOL</v>
      </c>
      <c r="DU12" t="str">
        <v>Lutheran World Federation</v>
      </c>
      <c r="DV12" t="str">
        <v>Lutheran World Relief</v>
      </c>
      <c r="DW12" t="str">
        <v>Malteser International</v>
      </c>
      <c r="DX12" t="str">
        <v>Mana Institute</v>
      </c>
      <c r="DY12" t="str">
        <v>Manos Veneguayas Association</v>
      </c>
      <c r="DZ12" t="str">
        <v>Más Igualdad Perú</v>
      </c>
      <c r="EA12" t="str">
        <v>MedGlobal</v>
      </c>
      <c r="EB12" t="str">
        <v>Medical Teams International</v>
      </c>
      <c r="EC12" t="str">
        <v>Mercy Corps</v>
      </c>
      <c r="ED12" t="str">
        <v>Migrant Service Center (CAM)</v>
      </c>
      <c r="EE12" t="str">
        <v>Migrants, Refugees and Argentine Social Entrepreneurs (MIRARES)</v>
      </c>
      <c r="EF12" t="str">
        <v>Mision Scalabriniana - Ecuador</v>
      </c>
      <c r="EG12" t="str">
        <v>Missão Paz</v>
      </c>
      <c r="EH12" t="str">
        <v>Museu A CASA</v>
      </c>
      <c r="EI12" t="str">
        <v>Norwegian Refugee Council (NRC)</v>
      </c>
      <c r="EJ12" t="str">
        <v>ONG Migrantes por el Maule</v>
      </c>
      <c r="EK12" t="str">
        <v>ONG Preemptive Love Coalition Colombia</v>
      </c>
      <c r="EL12" t="str">
        <v>Organización Transfomando Vidas</v>
      </c>
      <c r="EM12" t="str">
        <v>Organization of Ibero-American States for Education, Science and Culture (OEI)</v>
      </c>
      <c r="EN12" t="str">
        <v>OXFAM</v>
      </c>
      <c r="EO12" t="str">
        <v>Panamerican Development Foundation</v>
      </c>
      <c r="EP12" t="str">
        <v>Panamerican Health Organization/World Health Organization (PAHO/WHO)</v>
      </c>
      <c r="EQ12" t="str">
        <v>Pastoral of Human Mobility - Peruvian Episcopal Conference</v>
      </c>
      <c r="ER12" t="str">
        <v>Pastoral Service for Migrants National</v>
      </c>
      <c r="ES12" t="str">
        <v>Permanent Human Rights defense Committee (CDH)</v>
      </c>
      <c r="ET12" t="str">
        <v>Pirilampos Institute - Group of visits and voluntary actions in Roraima</v>
      </c>
      <c r="EU12" t="str">
        <v>Plan International</v>
      </c>
      <c r="EV12" t="str">
        <v>Population Program, Faculty of Social Sciences, University of the Republic</v>
      </c>
      <c r="EW12" t="str">
        <v>Profamilia Association</v>
      </c>
      <c r="EX12" t="str">
        <v>Red con Migrantes y Refugiados</v>
      </c>
      <c r="EY12" t="str">
        <v>Red Cross Colombia</v>
      </c>
      <c r="EZ12" t="str">
        <v>Red Cross Ecuador</v>
      </c>
      <c r="FA12" t="str">
        <v>Red Cross Peru</v>
      </c>
      <c r="FB12" t="str">
        <v>Red de Investigaciones en Derechos Humanos - CONICET (Consejo Nacional de Investigaciones Científicas y Técnicas)</v>
      </c>
      <c r="FC12" t="str">
        <v>RET International</v>
      </c>
      <c r="FD12" t="str">
        <v>Salú pa Tur Foundation</v>
      </c>
      <c r="FE12" t="str">
        <v>Salvation Army</v>
      </c>
      <c r="FF12" t="str">
        <v>Samaritan's Purse</v>
      </c>
      <c r="FG12" t="str">
        <v>Save the Children International (SCI)</v>
      </c>
      <c r="FH12" t="str">
        <v>Scalabrini Foundation Chile</v>
      </c>
      <c r="FI12" t="str">
        <v>Sección Peruana de Amnistía Internacional</v>
      </c>
      <c r="FJ12" t="str">
        <v>Serviço Pastoral dos Migrantes do Nordeste</v>
      </c>
      <c r="FK12" t="str">
        <v>Sesame Workshop</v>
      </c>
      <c r="FL12" t="str">
        <v>Si, Da Vida</v>
      </c>
      <c r="FM12" t="str">
        <v>Solidarity and Action Asociation</v>
      </c>
      <c r="FN12" t="str">
        <v>SOS Children's Villages</v>
      </c>
      <c r="FO12" t="str">
        <v>Tarabita Foundation</v>
      </c>
      <c r="FP12" t="str">
        <v>Tearfund</v>
      </c>
      <c r="FQ12" t="str">
        <v>TECHO</v>
      </c>
      <c r="FR12" t="str">
        <v>Terranueva Foundation</v>
      </c>
      <c r="FS12" t="str">
        <v>Terre des Hommes Suisse</v>
      </c>
      <c r="FT12" t="str">
        <v>The Israel Forum for International Humanitarian Aid (IsraAID)</v>
      </c>
      <c r="FU12" t="str">
        <v>Unión Venezolana en Perú</v>
      </c>
      <c r="FV12" t="str">
        <v>United Nations Children's Fund (UNICEF)</v>
      </c>
      <c r="FW12" t="str">
        <v>United Nations Development Programme (UNDP)</v>
      </c>
      <c r="FX12" t="str">
        <v>United Nations Educational, Scientific and Cultural Organization (UNESCO)</v>
      </c>
      <c r="FY12" t="str">
        <v>United Nations Entity for Gender Equality and the Empowerment of Women (UNWOMEN)</v>
      </c>
      <c r="FZ12" t="str">
        <v>United Nations Food and Agricultural Organization (FAO)</v>
      </c>
      <c r="GA12" t="str">
        <v>United Nations High Commissioner for Refugees (UNHCR)</v>
      </c>
      <c r="GB12" t="str">
        <v>United Nations Office of the High Commissioner for Human Rights (OHCHR)</v>
      </c>
      <c r="GC12" t="str">
        <v>United Nations Office on Drugs and Crime (UNODC)</v>
      </c>
      <c r="GD12" t="str">
        <v>United Nations Population Fund (UNFPA)</v>
      </c>
      <c r="GE12" t="str">
        <v>United Nations Programme for Human Settlements (UN Habitat)</v>
      </c>
      <c r="GF12" t="str">
        <v>Vale da Benção Educational and Charitable Association (AEBVB)</v>
      </c>
      <c r="GG12" t="str">
        <v>VenAruba Solidaria</v>
      </c>
      <c r="GH12" t="str">
        <v>Venex Curacao Foundation</v>
      </c>
      <c r="GI12" t="str">
        <v>Venezolanos en Barranquilla</v>
      </c>
      <c r="GJ12" t="str">
        <v>Venezolanos en San Cristóbal</v>
      </c>
      <c r="GK12" t="str">
        <v>Venezuelan Emigrant Foundation (FEV)</v>
      </c>
      <c r="GL12" t="str">
        <v>Vicaría de Pastoral Social Caritas</v>
      </c>
      <c r="GM12" t="str">
        <v>Voices GY</v>
      </c>
      <c r="GN12" t="str">
        <v>We World GVC</v>
      </c>
      <c r="GO12" t="str">
        <v>World Council of Credit Unions</v>
      </c>
      <c r="GP12" t="str">
        <v>World Food Programme (WFP)</v>
      </c>
      <c r="GQ12" t="str">
        <v>World Vision</v>
      </c>
      <c r="GR12" t="str">
        <v>ZOA</v>
      </c>
    </row>
    <row r="13" spans="1:200" x14ac:dyDescent="0.3">
      <c r="A13" t="s">
        <v>280</v>
      </c>
      <c r="B13" s="45" t="s">
        <v>281</v>
      </c>
      <c r="C13" s="23" t="s">
        <v>282</v>
      </c>
      <c r="D13" s="23" t="s">
        <v>255</v>
      </c>
      <c r="E13" s="23"/>
      <c r="F13" s="35" t="b">
        <f>ISNUMBER(SEARCH(' Activity Sheet'!$D$3,Table3[[#This Row],[Name]],1))</f>
        <v>1</v>
      </c>
      <c r="G13" s="35" t="s">
        <v>1146</v>
      </c>
      <c r="H13" t="str" cm="1">
        <f t="array" ref="H13:GR13">TRANSPOSE(_xlfn._xlws.SORT(_xlfn._xlws.FILTER(Table3[Name],ISNUMBER(SEARCH(' Activity Sheet'!D67,Table3[Name])),"Not found"),,1))</f>
        <v>.New Organisation</v>
      </c>
      <c r="I13" t="str">
        <v>ABV - Association of Good with Life</v>
      </c>
      <c r="J13" t="str">
        <v>ACAPS</v>
      </c>
      <c r="K13" t="str">
        <v>Acción y Desarrollo</v>
      </c>
      <c r="L13" t="str">
        <v>ACTED</v>
      </c>
      <c r="M13" t="str">
        <v>Action against Hunger</v>
      </c>
      <c r="N13" t="str">
        <v>ActionAid</v>
      </c>
      <c r="O13" t="str">
        <v>Adventist Development and Relief Agency (ADRA)</v>
      </c>
      <c r="P13" t="str">
        <v>Alas de Colibrí Foundation</v>
      </c>
      <c r="Q13" t="str">
        <v>Alianza por la Solidaridad</v>
      </c>
      <c r="R13" t="str">
        <v>Alianza por Venezuela</v>
      </c>
      <c r="S13" t="str">
        <v>Americares Foundation</v>
      </c>
      <c r="T13" t="str">
        <v>Argentine Commission for Refugees and Migrants (CAREF)</v>
      </c>
      <c r="U13" t="str">
        <v>Asociación Aves</v>
      </c>
      <c r="V13" t="str">
        <v>Asociación de Jubilados y Pensionados Venezolanos en Argentina</v>
      </c>
      <c r="W13" t="str">
        <v>Asociación de Venezolanos en Eloy Alfaro</v>
      </c>
      <c r="X13" t="str">
        <v>Asociación Fundación contra el Hambre Perú</v>
      </c>
      <c r="Y13" t="str">
        <v>Asociación Migrantes Venezolanos</v>
      </c>
      <c r="Z13" t="str">
        <v>Asociación Misioneros de San Carlos Scalabrinianos</v>
      </c>
      <c r="AA13" t="str">
        <v>Asociacion Proteccion Poblacion Vulnerable</v>
      </c>
      <c r="AB13" t="str">
        <v>Asociación Quinta Ola</v>
      </c>
      <c r="AC13" t="str">
        <v>Asociación Salto Ángel</v>
      </c>
      <c r="AD13" t="str">
        <v>Asociación Venezuela en Ecuador AC</v>
      </c>
      <c r="AE13" t="str">
        <v>ASOVENAR</v>
      </c>
      <c r="AF13" t="str">
        <v>Associação Hermanitos</v>
      </c>
      <c r="AG13" t="str">
        <v>AVSI Foundation</v>
      </c>
      <c r="AH13" t="str">
        <v>Bethany Christian Services</v>
      </c>
      <c r="AI13" t="str">
        <v>Blumont</v>
      </c>
      <c r="AJ13" t="str">
        <v>CARE</v>
      </c>
      <c r="AK13" t="str">
        <v>Caritas Brazil</v>
      </c>
      <c r="AL13" t="str">
        <v>Caritas Ecuador</v>
      </c>
      <c r="AM13" t="str">
        <v>Caritas Germany</v>
      </c>
      <c r="AN13" t="str">
        <v>Caritas Manaus</v>
      </c>
      <c r="AO13" t="str">
        <v>Caritas Parana</v>
      </c>
      <c r="AP13" t="str">
        <v>Caritas Peru</v>
      </c>
      <c r="AQ13" t="str">
        <v>Caritas Rio de Janeiro</v>
      </c>
      <c r="AR13" t="str">
        <v>Caritas São Paulo</v>
      </c>
      <c r="AS13" t="str">
        <v>Caritas Switzerland</v>
      </c>
      <c r="AT13" t="str">
        <v>CCEFIRO Association</v>
      </c>
      <c r="AU13" t="str">
        <v>CEDRO</v>
      </c>
      <c r="AV13" t="str">
        <v>Center for Integrated Studies and Programs for Sustainable Development (CIEDS)</v>
      </c>
      <c r="AW13" t="str">
        <v>Center for Migration and Human Rights of the Diocese of Roraima (CMDH)</v>
      </c>
      <c r="AX13" t="str">
        <v>Centro de Atencion Psicosocial (CAPS)</v>
      </c>
      <c r="AY13" t="str">
        <v>CESAL</v>
      </c>
      <c r="AZ13" t="str">
        <v>CESVI-Cooperazione e Sviluppo</v>
      </c>
      <c r="BA13" t="str">
        <v>ChildFund International</v>
      </c>
      <c r="BB13" t="str">
        <v>CHS Alternativo</v>
      </c>
      <c r="BC13" t="str">
        <v>Churún Merú Association</v>
      </c>
      <c r="BD13" t="str">
        <v>Coalición por Venezuela</v>
      </c>
      <c r="BE13" t="str">
        <v>Colonia Foundation of Venezuelans in the Dominican Republic (FUNCOVERD)</v>
      </c>
      <c r="BF13" t="str">
        <v>COLVENZ</v>
      </c>
      <c r="BG13" t="str">
        <v>Compassiva</v>
      </c>
      <c r="BH13" t="str">
        <v>Consejo Interreligioso del Perú - Religiones por la Paz</v>
      </c>
      <c r="BI13" t="str">
        <v>Consorcio ONG OCIPI Y Capellanía Nacional OFICA</v>
      </c>
      <c r="BJ13" t="str">
        <v>COOPI - International Cooperation Foundation</v>
      </c>
      <c r="BK13" t="str">
        <v>Corporación Colectivo Sin Fronteras</v>
      </c>
      <c r="BL13" t="str">
        <v>CRISFE Foundation</v>
      </c>
      <c r="BM13" t="str">
        <v>Cuso International</v>
      </c>
      <c r="BN13" t="str">
        <v>Danielle’s Children Fund (DCF)</v>
      </c>
      <c r="BO13" t="str">
        <v>Danish Refugee Council (DRC)</v>
      </c>
      <c r="BP13" t="str">
        <v>Development Support Association - APOYAR</v>
      </c>
      <c r="BQ13" t="str">
        <v>Diakonie Katastrophenhilfe</v>
      </c>
      <c r="BR13" t="str">
        <v>Diálogo Diverso</v>
      </c>
      <c r="BS13" t="str">
        <v>Doctors of the World</v>
      </c>
      <c r="BT13" t="str">
        <v>Dominican Institute for Integrated Development</v>
      </c>
      <c r="BU13" t="str">
        <v>Duendes y Ángeles Vinotinto República Dominicana</v>
      </c>
      <c r="BV13" t="str">
        <v>Encuentros SJS (Servicio Jesuita de la Solidaridad)</v>
      </c>
      <c r="BW13" t="str">
        <v>Ending Violence Against Migrants</v>
      </c>
      <c r="BX13" t="str">
        <v>Equidad Foundation</v>
      </c>
      <c r="BY13" t="str">
        <v>Equilibrium CenDE</v>
      </c>
      <c r="BZ13" t="str">
        <v>Facultad de Psicología - Universidad de la República (UDELAR)</v>
      </c>
      <c r="CA13" t="str">
        <v>First International Emergency and Solidarités International</v>
      </c>
      <c r="CB13" t="str">
        <v>Fondo Ecuatoriano Populorum Progressio</v>
      </c>
      <c r="CC13" t="str">
        <v>Foro Salud Callao</v>
      </c>
      <c r="CD13" t="str">
        <v>Foundation for the Integration and Development of Latin America (FIDAL)</v>
      </c>
      <c r="CE13" t="str">
        <v>Foundation of the Americas (FUDELA)</v>
      </c>
      <c r="CF13" t="str">
        <v>Fraternity Without Borders</v>
      </c>
      <c r="CG13" t="str">
        <v>Fundación Brisas del Norte</v>
      </c>
      <c r="CH13" t="str">
        <v>Fundación Colombovenezolana Nueva Ilusión</v>
      </c>
      <c r="CI13" t="str">
        <v>Fundación Nakama's</v>
      </c>
      <c r="CJ13" t="str">
        <v>Fundación RadaBer</v>
      </c>
      <c r="CK13" t="str">
        <v>Fundación Scalabrini Bolivia</v>
      </c>
      <c r="CL13" t="str">
        <v>Fundacion Social Vivan los Niños</v>
      </c>
      <c r="CM13" t="str">
        <v>FUNVEAC</v>
      </c>
      <c r="CN13" t="str">
        <v>German Development Cooperation Agency GIZ</v>
      </c>
      <c r="CO13" t="str">
        <v>Globalizate Radio</v>
      </c>
      <c r="CP13" t="str">
        <v>GOAL</v>
      </c>
      <c r="CQ13" t="str">
        <v>Halü Bienestar Humano Foundation (HALU)</v>
      </c>
      <c r="CR13" t="str">
        <v>Heartland Alliance International (HAI)</v>
      </c>
      <c r="CS13" t="str">
        <v>HELVETAS Swiss Intercooperation</v>
      </c>
      <c r="CT13" t="str">
        <v>HIAS</v>
      </c>
      <c r="CU13" t="str">
        <v>Human Rights Defence Curaçao</v>
      </c>
      <c r="CV13" t="str">
        <v>Humanity &amp; Inclusion</v>
      </c>
      <c r="CW13" t="str">
        <v>Humans Analytic</v>
      </c>
      <c r="CX13" t="str">
        <v>Idas y Vueltas Association</v>
      </c>
      <c r="CY13" t="str">
        <v>iMMAP</v>
      </c>
      <c r="CZ13" t="str">
        <v>IMPACT Initiatives (REACH)</v>
      </c>
      <c r="DA13" t="str">
        <v>Inmigrante Feliz Association</v>
      </c>
      <c r="DB13" t="str">
        <v>Institute for Migration and Human Rights (IMDH)</v>
      </c>
      <c r="DC13" t="str">
        <v>Institute of Natural and Cultural Heritage (IPANC)</v>
      </c>
      <c r="DD13" t="str">
        <v>International Committee for the Development of People (CISP)</v>
      </c>
      <c r="DE13" t="str">
        <v>International Federation of the Red Cross (IFRC)</v>
      </c>
      <c r="DF13" t="str">
        <v>International Labour Organization (ILO)</v>
      </c>
      <c r="DG13" t="str">
        <v>International Medical Corps</v>
      </c>
      <c r="DH13" t="str">
        <v>International Organization for Migration (IOM)</v>
      </c>
      <c r="DI13" t="str">
        <v>International Rescue Committee (IRC)</v>
      </c>
      <c r="DJ13" t="str">
        <v>INTERSOS</v>
      </c>
      <c r="DK13" t="str">
        <v>Jesuit Migrant Service (JMS)</v>
      </c>
      <c r="DL13" t="str">
        <v>Jesuit Refugee Service (JRS)</v>
      </c>
      <c r="DM13" t="str">
        <v>Jesuit Service for Migrants and Refugees (JSMR)</v>
      </c>
      <c r="DN13" t="str">
        <v>Joint United Nations Programme on HIV/AIDS (UNAIDS)</v>
      </c>
      <c r="DO13" t="str">
        <v>Kimirina Coorporation</v>
      </c>
      <c r="DP13" t="str">
        <v>La Casita Hispanic Cultural Centre</v>
      </c>
      <c r="DQ13" t="str">
        <v>Latin American Network of Non-Governmental Organizations of Persons with Disabilities and their Families (RIADIS)</v>
      </c>
      <c r="DR13" t="str">
        <v>LGBT+ Movement Brazil</v>
      </c>
      <c r="DS13" t="str">
        <v>Living Water Community (LWC)</v>
      </c>
      <c r="DT13" t="str">
        <v>LLANOVENCOL</v>
      </c>
      <c r="DU13" t="str">
        <v>Lutheran World Federation</v>
      </c>
      <c r="DV13" t="str">
        <v>Lutheran World Relief</v>
      </c>
      <c r="DW13" t="str">
        <v>Malteser International</v>
      </c>
      <c r="DX13" t="str">
        <v>Mana Institute</v>
      </c>
      <c r="DY13" t="str">
        <v>Manos Veneguayas Association</v>
      </c>
      <c r="DZ13" t="str">
        <v>Más Igualdad Perú</v>
      </c>
      <c r="EA13" t="str">
        <v>MedGlobal</v>
      </c>
      <c r="EB13" t="str">
        <v>Medical Teams International</v>
      </c>
      <c r="EC13" t="str">
        <v>Mercy Corps</v>
      </c>
      <c r="ED13" t="str">
        <v>Migrant Service Center (CAM)</v>
      </c>
      <c r="EE13" t="str">
        <v>Migrants, Refugees and Argentine Social Entrepreneurs (MIRARES)</v>
      </c>
      <c r="EF13" t="str">
        <v>Mision Scalabriniana - Ecuador</v>
      </c>
      <c r="EG13" t="str">
        <v>Missão Paz</v>
      </c>
      <c r="EH13" t="str">
        <v>Museu A CASA</v>
      </c>
      <c r="EI13" t="str">
        <v>Norwegian Refugee Council (NRC)</v>
      </c>
      <c r="EJ13" t="str">
        <v>ONG Migrantes por el Maule</v>
      </c>
      <c r="EK13" t="str">
        <v>ONG Preemptive Love Coalition Colombia</v>
      </c>
      <c r="EL13" t="str">
        <v>Organización Transfomando Vidas</v>
      </c>
      <c r="EM13" t="str">
        <v>Organization of Ibero-American States for Education, Science and Culture (OEI)</v>
      </c>
      <c r="EN13" t="str">
        <v>OXFAM</v>
      </c>
      <c r="EO13" t="str">
        <v>Panamerican Development Foundation</v>
      </c>
      <c r="EP13" t="str">
        <v>Panamerican Health Organization/World Health Organization (PAHO/WHO)</v>
      </c>
      <c r="EQ13" t="str">
        <v>Pastoral of Human Mobility - Peruvian Episcopal Conference</v>
      </c>
      <c r="ER13" t="str">
        <v>Pastoral Service for Migrants National</v>
      </c>
      <c r="ES13" t="str">
        <v>Permanent Human Rights defense Committee (CDH)</v>
      </c>
      <c r="ET13" t="str">
        <v>Pirilampos Institute - Group of visits and voluntary actions in Roraima</v>
      </c>
      <c r="EU13" t="str">
        <v>Plan International</v>
      </c>
      <c r="EV13" t="str">
        <v>Population Program, Faculty of Social Sciences, University of the Republic</v>
      </c>
      <c r="EW13" t="str">
        <v>Profamilia Association</v>
      </c>
      <c r="EX13" t="str">
        <v>Red con Migrantes y Refugiados</v>
      </c>
      <c r="EY13" t="str">
        <v>Red Cross Colombia</v>
      </c>
      <c r="EZ13" t="str">
        <v>Red Cross Ecuador</v>
      </c>
      <c r="FA13" t="str">
        <v>Red Cross Peru</v>
      </c>
      <c r="FB13" t="str">
        <v>Red de Investigaciones en Derechos Humanos - CONICET (Consejo Nacional de Investigaciones Científicas y Técnicas)</v>
      </c>
      <c r="FC13" t="str">
        <v>RET International</v>
      </c>
      <c r="FD13" t="str">
        <v>Salú pa Tur Foundation</v>
      </c>
      <c r="FE13" t="str">
        <v>Salvation Army</v>
      </c>
      <c r="FF13" t="str">
        <v>Samaritan's Purse</v>
      </c>
      <c r="FG13" t="str">
        <v>Save the Children International (SCI)</v>
      </c>
      <c r="FH13" t="str">
        <v>Scalabrini Foundation Chile</v>
      </c>
      <c r="FI13" t="str">
        <v>Sección Peruana de Amnistía Internacional</v>
      </c>
      <c r="FJ13" t="str">
        <v>Serviço Pastoral dos Migrantes do Nordeste</v>
      </c>
      <c r="FK13" t="str">
        <v>Sesame Workshop</v>
      </c>
      <c r="FL13" t="str">
        <v>Si, Da Vida</v>
      </c>
      <c r="FM13" t="str">
        <v>Solidarity and Action Asociation</v>
      </c>
      <c r="FN13" t="str">
        <v>SOS Children's Villages</v>
      </c>
      <c r="FO13" t="str">
        <v>Tarabita Foundation</v>
      </c>
      <c r="FP13" t="str">
        <v>Tearfund</v>
      </c>
      <c r="FQ13" t="str">
        <v>TECHO</v>
      </c>
      <c r="FR13" t="str">
        <v>Terranueva Foundation</v>
      </c>
      <c r="FS13" t="str">
        <v>Terre des Hommes Suisse</v>
      </c>
      <c r="FT13" t="str">
        <v>The Israel Forum for International Humanitarian Aid (IsraAID)</v>
      </c>
      <c r="FU13" t="str">
        <v>Unión Venezolana en Perú</v>
      </c>
      <c r="FV13" t="str">
        <v>United Nations Children's Fund (UNICEF)</v>
      </c>
      <c r="FW13" t="str">
        <v>United Nations Development Programme (UNDP)</v>
      </c>
      <c r="FX13" t="str">
        <v>United Nations Educational, Scientific and Cultural Organization (UNESCO)</v>
      </c>
      <c r="FY13" t="str">
        <v>United Nations Entity for Gender Equality and the Empowerment of Women (UNWOMEN)</v>
      </c>
      <c r="FZ13" t="str">
        <v>United Nations Food and Agricultural Organization (FAO)</v>
      </c>
      <c r="GA13" t="str">
        <v>United Nations High Commissioner for Refugees (UNHCR)</v>
      </c>
      <c r="GB13" t="str">
        <v>United Nations Office of the High Commissioner for Human Rights (OHCHR)</v>
      </c>
      <c r="GC13" t="str">
        <v>United Nations Office on Drugs and Crime (UNODC)</v>
      </c>
      <c r="GD13" t="str">
        <v>United Nations Population Fund (UNFPA)</v>
      </c>
      <c r="GE13" t="str">
        <v>United Nations Programme for Human Settlements (UN Habitat)</v>
      </c>
      <c r="GF13" t="str">
        <v>Vale da Benção Educational and Charitable Association (AEBVB)</v>
      </c>
      <c r="GG13" t="str">
        <v>VenAruba Solidaria</v>
      </c>
      <c r="GH13" t="str">
        <v>Venex Curacao Foundation</v>
      </c>
      <c r="GI13" t="str">
        <v>Venezolanos en Barranquilla</v>
      </c>
      <c r="GJ13" t="str">
        <v>Venezolanos en San Cristóbal</v>
      </c>
      <c r="GK13" t="str">
        <v>Venezuelan Emigrant Foundation (FEV)</v>
      </c>
      <c r="GL13" t="str">
        <v>Vicaría de Pastoral Social Caritas</v>
      </c>
      <c r="GM13" t="str">
        <v>Voices GY</v>
      </c>
      <c r="GN13" t="str">
        <v>We World GVC</v>
      </c>
      <c r="GO13" t="str">
        <v>World Council of Credit Unions</v>
      </c>
      <c r="GP13" t="str">
        <v>World Food Programme (WFP)</v>
      </c>
      <c r="GQ13" t="str">
        <v>World Vision</v>
      </c>
      <c r="GR13" t="str">
        <v>ZOA</v>
      </c>
    </row>
    <row r="14" spans="1:200" x14ac:dyDescent="0.3">
      <c r="A14" t="s">
        <v>890</v>
      </c>
      <c r="B14" s="45" t="s">
        <v>891</v>
      </c>
      <c r="C14" s="23" t="s">
        <v>891</v>
      </c>
      <c r="D14" s="23" t="s">
        <v>329</v>
      </c>
      <c r="E14" s="23"/>
      <c r="F14" s="35" t="b">
        <f>ISNUMBER(SEARCH(' Activity Sheet'!$D$3,Table3[[#This Row],[Name]],1))</f>
        <v>1</v>
      </c>
      <c r="G14" s="35" t="s">
        <v>1146</v>
      </c>
      <c r="H14" t="str" cm="1">
        <f t="array" ref="H14:GR14">TRANSPOSE(_xlfn._xlws.SORT(_xlfn._xlws.FILTER(Table3[Name],ISNUMBER(SEARCH(' Activity Sheet'!D68,Table3[Name])),"Not found"),,1))</f>
        <v>.New Organisation</v>
      </c>
      <c r="I14" t="str">
        <v>ABV - Association of Good with Life</v>
      </c>
      <c r="J14" t="str">
        <v>ACAPS</v>
      </c>
      <c r="K14" t="str">
        <v>Acción y Desarrollo</v>
      </c>
      <c r="L14" t="str">
        <v>ACTED</v>
      </c>
      <c r="M14" t="str">
        <v>Action against Hunger</v>
      </c>
      <c r="N14" t="str">
        <v>ActionAid</v>
      </c>
      <c r="O14" t="str">
        <v>Adventist Development and Relief Agency (ADRA)</v>
      </c>
      <c r="P14" t="str">
        <v>Alas de Colibrí Foundation</v>
      </c>
      <c r="Q14" t="str">
        <v>Alianza por la Solidaridad</v>
      </c>
      <c r="R14" t="str">
        <v>Alianza por Venezuela</v>
      </c>
      <c r="S14" t="str">
        <v>Americares Foundation</v>
      </c>
      <c r="T14" t="str">
        <v>Argentine Commission for Refugees and Migrants (CAREF)</v>
      </c>
      <c r="U14" t="str">
        <v>Asociación Aves</v>
      </c>
      <c r="V14" t="str">
        <v>Asociación de Jubilados y Pensionados Venezolanos en Argentina</v>
      </c>
      <c r="W14" t="str">
        <v>Asociación de Venezolanos en Eloy Alfaro</v>
      </c>
      <c r="X14" t="str">
        <v>Asociación Fundación contra el Hambre Perú</v>
      </c>
      <c r="Y14" t="str">
        <v>Asociación Migrantes Venezolanos</v>
      </c>
      <c r="Z14" t="str">
        <v>Asociación Misioneros de San Carlos Scalabrinianos</v>
      </c>
      <c r="AA14" t="str">
        <v>Asociacion Proteccion Poblacion Vulnerable</v>
      </c>
      <c r="AB14" t="str">
        <v>Asociación Quinta Ola</v>
      </c>
      <c r="AC14" t="str">
        <v>Asociación Salto Ángel</v>
      </c>
      <c r="AD14" t="str">
        <v>Asociación Venezuela en Ecuador AC</v>
      </c>
      <c r="AE14" t="str">
        <v>ASOVENAR</v>
      </c>
      <c r="AF14" t="str">
        <v>Associação Hermanitos</v>
      </c>
      <c r="AG14" t="str">
        <v>AVSI Foundation</v>
      </c>
      <c r="AH14" t="str">
        <v>Bethany Christian Services</v>
      </c>
      <c r="AI14" t="str">
        <v>Blumont</v>
      </c>
      <c r="AJ14" t="str">
        <v>CARE</v>
      </c>
      <c r="AK14" t="str">
        <v>Caritas Brazil</v>
      </c>
      <c r="AL14" t="str">
        <v>Caritas Ecuador</v>
      </c>
      <c r="AM14" t="str">
        <v>Caritas Germany</v>
      </c>
      <c r="AN14" t="str">
        <v>Caritas Manaus</v>
      </c>
      <c r="AO14" t="str">
        <v>Caritas Parana</v>
      </c>
      <c r="AP14" t="str">
        <v>Caritas Peru</v>
      </c>
      <c r="AQ14" t="str">
        <v>Caritas Rio de Janeiro</v>
      </c>
      <c r="AR14" t="str">
        <v>Caritas São Paulo</v>
      </c>
      <c r="AS14" t="str">
        <v>Caritas Switzerland</v>
      </c>
      <c r="AT14" t="str">
        <v>CCEFIRO Association</v>
      </c>
      <c r="AU14" t="str">
        <v>CEDRO</v>
      </c>
      <c r="AV14" t="str">
        <v>Center for Integrated Studies and Programs for Sustainable Development (CIEDS)</v>
      </c>
      <c r="AW14" t="str">
        <v>Center for Migration and Human Rights of the Diocese of Roraima (CMDH)</v>
      </c>
      <c r="AX14" t="str">
        <v>Centro de Atencion Psicosocial (CAPS)</v>
      </c>
      <c r="AY14" t="str">
        <v>CESAL</v>
      </c>
      <c r="AZ14" t="str">
        <v>CESVI-Cooperazione e Sviluppo</v>
      </c>
      <c r="BA14" t="str">
        <v>ChildFund International</v>
      </c>
      <c r="BB14" t="str">
        <v>CHS Alternativo</v>
      </c>
      <c r="BC14" t="str">
        <v>Churún Merú Association</v>
      </c>
      <c r="BD14" t="str">
        <v>Coalición por Venezuela</v>
      </c>
      <c r="BE14" t="str">
        <v>Colonia Foundation of Venezuelans in the Dominican Republic (FUNCOVERD)</v>
      </c>
      <c r="BF14" t="str">
        <v>COLVENZ</v>
      </c>
      <c r="BG14" t="str">
        <v>Compassiva</v>
      </c>
      <c r="BH14" t="str">
        <v>Consejo Interreligioso del Perú - Religiones por la Paz</v>
      </c>
      <c r="BI14" t="str">
        <v>Consorcio ONG OCIPI Y Capellanía Nacional OFICA</v>
      </c>
      <c r="BJ14" t="str">
        <v>COOPI - International Cooperation Foundation</v>
      </c>
      <c r="BK14" t="str">
        <v>Corporación Colectivo Sin Fronteras</v>
      </c>
      <c r="BL14" t="str">
        <v>CRISFE Foundation</v>
      </c>
      <c r="BM14" t="str">
        <v>Cuso International</v>
      </c>
      <c r="BN14" t="str">
        <v>Danielle’s Children Fund (DCF)</v>
      </c>
      <c r="BO14" t="str">
        <v>Danish Refugee Council (DRC)</v>
      </c>
      <c r="BP14" t="str">
        <v>Development Support Association - APOYAR</v>
      </c>
      <c r="BQ14" t="str">
        <v>Diakonie Katastrophenhilfe</v>
      </c>
      <c r="BR14" t="str">
        <v>Diálogo Diverso</v>
      </c>
      <c r="BS14" t="str">
        <v>Doctors of the World</v>
      </c>
      <c r="BT14" t="str">
        <v>Dominican Institute for Integrated Development</v>
      </c>
      <c r="BU14" t="str">
        <v>Duendes y Ángeles Vinotinto República Dominicana</v>
      </c>
      <c r="BV14" t="str">
        <v>Encuentros SJS (Servicio Jesuita de la Solidaridad)</v>
      </c>
      <c r="BW14" t="str">
        <v>Ending Violence Against Migrants</v>
      </c>
      <c r="BX14" t="str">
        <v>Equidad Foundation</v>
      </c>
      <c r="BY14" t="str">
        <v>Equilibrium CenDE</v>
      </c>
      <c r="BZ14" t="str">
        <v>Facultad de Psicología - Universidad de la República (UDELAR)</v>
      </c>
      <c r="CA14" t="str">
        <v>First International Emergency and Solidarités International</v>
      </c>
      <c r="CB14" t="str">
        <v>Fondo Ecuatoriano Populorum Progressio</v>
      </c>
      <c r="CC14" t="str">
        <v>Foro Salud Callao</v>
      </c>
      <c r="CD14" t="str">
        <v>Foundation for the Integration and Development of Latin America (FIDAL)</v>
      </c>
      <c r="CE14" t="str">
        <v>Foundation of the Americas (FUDELA)</v>
      </c>
      <c r="CF14" t="str">
        <v>Fraternity Without Borders</v>
      </c>
      <c r="CG14" t="str">
        <v>Fundación Brisas del Norte</v>
      </c>
      <c r="CH14" t="str">
        <v>Fundación Colombovenezolana Nueva Ilusión</v>
      </c>
      <c r="CI14" t="str">
        <v>Fundación Nakama's</v>
      </c>
      <c r="CJ14" t="str">
        <v>Fundación RadaBer</v>
      </c>
      <c r="CK14" t="str">
        <v>Fundación Scalabrini Bolivia</v>
      </c>
      <c r="CL14" t="str">
        <v>Fundacion Social Vivan los Niños</v>
      </c>
      <c r="CM14" t="str">
        <v>FUNVEAC</v>
      </c>
      <c r="CN14" t="str">
        <v>German Development Cooperation Agency GIZ</v>
      </c>
      <c r="CO14" t="str">
        <v>Globalizate Radio</v>
      </c>
      <c r="CP14" t="str">
        <v>GOAL</v>
      </c>
      <c r="CQ14" t="str">
        <v>Halü Bienestar Humano Foundation (HALU)</v>
      </c>
      <c r="CR14" t="str">
        <v>Heartland Alliance International (HAI)</v>
      </c>
      <c r="CS14" t="str">
        <v>HELVETAS Swiss Intercooperation</v>
      </c>
      <c r="CT14" t="str">
        <v>HIAS</v>
      </c>
      <c r="CU14" t="str">
        <v>Human Rights Defence Curaçao</v>
      </c>
      <c r="CV14" t="str">
        <v>Humanity &amp; Inclusion</v>
      </c>
      <c r="CW14" t="str">
        <v>Humans Analytic</v>
      </c>
      <c r="CX14" t="str">
        <v>Idas y Vueltas Association</v>
      </c>
      <c r="CY14" t="str">
        <v>iMMAP</v>
      </c>
      <c r="CZ14" t="str">
        <v>IMPACT Initiatives (REACH)</v>
      </c>
      <c r="DA14" t="str">
        <v>Inmigrante Feliz Association</v>
      </c>
      <c r="DB14" t="str">
        <v>Institute for Migration and Human Rights (IMDH)</v>
      </c>
      <c r="DC14" t="str">
        <v>Institute of Natural and Cultural Heritage (IPANC)</v>
      </c>
      <c r="DD14" t="str">
        <v>International Committee for the Development of People (CISP)</v>
      </c>
      <c r="DE14" t="str">
        <v>International Federation of the Red Cross (IFRC)</v>
      </c>
      <c r="DF14" t="str">
        <v>International Labour Organization (ILO)</v>
      </c>
      <c r="DG14" t="str">
        <v>International Medical Corps</v>
      </c>
      <c r="DH14" t="str">
        <v>International Organization for Migration (IOM)</v>
      </c>
      <c r="DI14" t="str">
        <v>International Rescue Committee (IRC)</v>
      </c>
      <c r="DJ14" t="str">
        <v>INTERSOS</v>
      </c>
      <c r="DK14" t="str">
        <v>Jesuit Migrant Service (JMS)</v>
      </c>
      <c r="DL14" t="str">
        <v>Jesuit Refugee Service (JRS)</v>
      </c>
      <c r="DM14" t="str">
        <v>Jesuit Service for Migrants and Refugees (JSMR)</v>
      </c>
      <c r="DN14" t="str">
        <v>Joint United Nations Programme on HIV/AIDS (UNAIDS)</v>
      </c>
      <c r="DO14" t="str">
        <v>Kimirina Coorporation</v>
      </c>
      <c r="DP14" t="str">
        <v>La Casita Hispanic Cultural Centre</v>
      </c>
      <c r="DQ14" t="str">
        <v>Latin American Network of Non-Governmental Organizations of Persons with Disabilities and their Families (RIADIS)</v>
      </c>
      <c r="DR14" t="str">
        <v>LGBT+ Movement Brazil</v>
      </c>
      <c r="DS14" t="str">
        <v>Living Water Community (LWC)</v>
      </c>
      <c r="DT14" t="str">
        <v>LLANOVENCOL</v>
      </c>
      <c r="DU14" t="str">
        <v>Lutheran World Federation</v>
      </c>
      <c r="DV14" t="str">
        <v>Lutheran World Relief</v>
      </c>
      <c r="DW14" t="str">
        <v>Malteser International</v>
      </c>
      <c r="DX14" t="str">
        <v>Mana Institute</v>
      </c>
      <c r="DY14" t="str">
        <v>Manos Veneguayas Association</v>
      </c>
      <c r="DZ14" t="str">
        <v>Más Igualdad Perú</v>
      </c>
      <c r="EA14" t="str">
        <v>MedGlobal</v>
      </c>
      <c r="EB14" t="str">
        <v>Medical Teams International</v>
      </c>
      <c r="EC14" t="str">
        <v>Mercy Corps</v>
      </c>
      <c r="ED14" t="str">
        <v>Migrant Service Center (CAM)</v>
      </c>
      <c r="EE14" t="str">
        <v>Migrants, Refugees and Argentine Social Entrepreneurs (MIRARES)</v>
      </c>
      <c r="EF14" t="str">
        <v>Mision Scalabriniana - Ecuador</v>
      </c>
      <c r="EG14" t="str">
        <v>Missão Paz</v>
      </c>
      <c r="EH14" t="str">
        <v>Museu A CASA</v>
      </c>
      <c r="EI14" t="str">
        <v>Norwegian Refugee Council (NRC)</v>
      </c>
      <c r="EJ14" t="str">
        <v>ONG Migrantes por el Maule</v>
      </c>
      <c r="EK14" t="str">
        <v>ONG Preemptive Love Coalition Colombia</v>
      </c>
      <c r="EL14" t="str">
        <v>Organización Transfomando Vidas</v>
      </c>
      <c r="EM14" t="str">
        <v>Organization of Ibero-American States for Education, Science and Culture (OEI)</v>
      </c>
      <c r="EN14" t="str">
        <v>OXFAM</v>
      </c>
      <c r="EO14" t="str">
        <v>Panamerican Development Foundation</v>
      </c>
      <c r="EP14" t="str">
        <v>Panamerican Health Organization/World Health Organization (PAHO/WHO)</v>
      </c>
      <c r="EQ14" t="str">
        <v>Pastoral of Human Mobility - Peruvian Episcopal Conference</v>
      </c>
      <c r="ER14" t="str">
        <v>Pastoral Service for Migrants National</v>
      </c>
      <c r="ES14" t="str">
        <v>Permanent Human Rights defense Committee (CDH)</v>
      </c>
      <c r="ET14" t="str">
        <v>Pirilampos Institute - Group of visits and voluntary actions in Roraima</v>
      </c>
      <c r="EU14" t="str">
        <v>Plan International</v>
      </c>
      <c r="EV14" t="str">
        <v>Population Program, Faculty of Social Sciences, University of the Republic</v>
      </c>
      <c r="EW14" t="str">
        <v>Profamilia Association</v>
      </c>
      <c r="EX14" t="str">
        <v>Red con Migrantes y Refugiados</v>
      </c>
      <c r="EY14" t="str">
        <v>Red Cross Colombia</v>
      </c>
      <c r="EZ14" t="str">
        <v>Red Cross Ecuador</v>
      </c>
      <c r="FA14" t="str">
        <v>Red Cross Peru</v>
      </c>
      <c r="FB14" t="str">
        <v>Red de Investigaciones en Derechos Humanos - CONICET (Consejo Nacional de Investigaciones Científicas y Técnicas)</v>
      </c>
      <c r="FC14" t="str">
        <v>RET International</v>
      </c>
      <c r="FD14" t="str">
        <v>Salú pa Tur Foundation</v>
      </c>
      <c r="FE14" t="str">
        <v>Salvation Army</v>
      </c>
      <c r="FF14" t="str">
        <v>Samaritan's Purse</v>
      </c>
      <c r="FG14" t="str">
        <v>Save the Children International (SCI)</v>
      </c>
      <c r="FH14" t="str">
        <v>Scalabrini Foundation Chile</v>
      </c>
      <c r="FI14" t="str">
        <v>Sección Peruana de Amnistía Internacional</v>
      </c>
      <c r="FJ14" t="str">
        <v>Serviço Pastoral dos Migrantes do Nordeste</v>
      </c>
      <c r="FK14" t="str">
        <v>Sesame Workshop</v>
      </c>
      <c r="FL14" t="str">
        <v>Si, Da Vida</v>
      </c>
      <c r="FM14" t="str">
        <v>Solidarity and Action Asociation</v>
      </c>
      <c r="FN14" t="str">
        <v>SOS Children's Villages</v>
      </c>
      <c r="FO14" t="str">
        <v>Tarabita Foundation</v>
      </c>
      <c r="FP14" t="str">
        <v>Tearfund</v>
      </c>
      <c r="FQ14" t="str">
        <v>TECHO</v>
      </c>
      <c r="FR14" t="str">
        <v>Terranueva Foundation</v>
      </c>
      <c r="FS14" t="str">
        <v>Terre des Hommes Suisse</v>
      </c>
      <c r="FT14" t="str">
        <v>The Israel Forum for International Humanitarian Aid (IsraAID)</v>
      </c>
      <c r="FU14" t="str">
        <v>Unión Venezolana en Perú</v>
      </c>
      <c r="FV14" t="str">
        <v>United Nations Children's Fund (UNICEF)</v>
      </c>
      <c r="FW14" t="str">
        <v>United Nations Development Programme (UNDP)</v>
      </c>
      <c r="FX14" t="str">
        <v>United Nations Educational, Scientific and Cultural Organization (UNESCO)</v>
      </c>
      <c r="FY14" t="str">
        <v>United Nations Entity for Gender Equality and the Empowerment of Women (UNWOMEN)</v>
      </c>
      <c r="FZ14" t="str">
        <v>United Nations Food and Agricultural Organization (FAO)</v>
      </c>
      <c r="GA14" t="str">
        <v>United Nations High Commissioner for Refugees (UNHCR)</v>
      </c>
      <c r="GB14" t="str">
        <v>United Nations Office of the High Commissioner for Human Rights (OHCHR)</v>
      </c>
      <c r="GC14" t="str">
        <v>United Nations Office on Drugs and Crime (UNODC)</v>
      </c>
      <c r="GD14" t="str">
        <v>United Nations Population Fund (UNFPA)</v>
      </c>
      <c r="GE14" t="str">
        <v>United Nations Programme for Human Settlements (UN Habitat)</v>
      </c>
      <c r="GF14" t="str">
        <v>Vale da Benção Educational and Charitable Association (AEBVB)</v>
      </c>
      <c r="GG14" t="str">
        <v>VenAruba Solidaria</v>
      </c>
      <c r="GH14" t="str">
        <v>Venex Curacao Foundation</v>
      </c>
      <c r="GI14" t="str">
        <v>Venezolanos en Barranquilla</v>
      </c>
      <c r="GJ14" t="str">
        <v>Venezolanos en San Cristóbal</v>
      </c>
      <c r="GK14" t="str">
        <v>Venezuelan Emigrant Foundation (FEV)</v>
      </c>
      <c r="GL14" t="str">
        <v>Vicaría de Pastoral Social Caritas</v>
      </c>
      <c r="GM14" t="str">
        <v>Voices GY</v>
      </c>
      <c r="GN14" t="str">
        <v>We World GVC</v>
      </c>
      <c r="GO14" t="str">
        <v>World Council of Credit Unions</v>
      </c>
      <c r="GP14" t="str">
        <v>World Food Programme (WFP)</v>
      </c>
      <c r="GQ14" t="str">
        <v>World Vision</v>
      </c>
      <c r="GR14" t="str">
        <v>ZOA</v>
      </c>
    </row>
    <row r="15" spans="1:200" ht="28.8" x14ac:dyDescent="0.3">
      <c r="A15" t="s">
        <v>831</v>
      </c>
      <c r="B15" s="45" t="s">
        <v>1251</v>
      </c>
      <c r="C15" s="23" t="s">
        <v>1251</v>
      </c>
      <c r="D15" s="23" t="s">
        <v>329</v>
      </c>
      <c r="E15" s="23"/>
      <c r="F15" s="35" t="b">
        <f>ISNUMBER(SEARCH(' Activity Sheet'!$D$3,Table3[[#This Row],[Name]],1))</f>
        <v>1</v>
      </c>
      <c r="G15" s="35" t="s">
        <v>1146</v>
      </c>
      <c r="H15" t="str" cm="1">
        <f t="array" ref="H15:GR15">TRANSPOSE(_xlfn._xlws.SORT(_xlfn._xlws.FILTER(Table3[Name],ISNUMBER(SEARCH(' Activity Sheet'!D69,Table3[Name])),"Not found"),,1))</f>
        <v>.New Organisation</v>
      </c>
      <c r="I15" t="str">
        <v>ABV - Association of Good with Life</v>
      </c>
      <c r="J15" t="str">
        <v>ACAPS</v>
      </c>
      <c r="K15" t="str">
        <v>Acción y Desarrollo</v>
      </c>
      <c r="L15" t="str">
        <v>ACTED</v>
      </c>
      <c r="M15" t="str">
        <v>Action against Hunger</v>
      </c>
      <c r="N15" t="str">
        <v>ActionAid</v>
      </c>
      <c r="O15" t="str">
        <v>Adventist Development and Relief Agency (ADRA)</v>
      </c>
      <c r="P15" t="str">
        <v>Alas de Colibrí Foundation</v>
      </c>
      <c r="Q15" t="str">
        <v>Alianza por la Solidaridad</v>
      </c>
      <c r="R15" t="str">
        <v>Alianza por Venezuela</v>
      </c>
      <c r="S15" t="str">
        <v>Americares Foundation</v>
      </c>
      <c r="T15" t="str">
        <v>Argentine Commission for Refugees and Migrants (CAREF)</v>
      </c>
      <c r="U15" t="str">
        <v>Asociación Aves</v>
      </c>
      <c r="V15" t="str">
        <v>Asociación de Jubilados y Pensionados Venezolanos en Argentina</v>
      </c>
      <c r="W15" t="str">
        <v>Asociación de Venezolanos en Eloy Alfaro</v>
      </c>
      <c r="X15" t="str">
        <v>Asociación Fundación contra el Hambre Perú</v>
      </c>
      <c r="Y15" t="str">
        <v>Asociación Migrantes Venezolanos</v>
      </c>
      <c r="Z15" t="str">
        <v>Asociación Misioneros de San Carlos Scalabrinianos</v>
      </c>
      <c r="AA15" t="str">
        <v>Asociacion Proteccion Poblacion Vulnerable</v>
      </c>
      <c r="AB15" t="str">
        <v>Asociación Quinta Ola</v>
      </c>
      <c r="AC15" t="str">
        <v>Asociación Salto Ángel</v>
      </c>
      <c r="AD15" t="str">
        <v>Asociación Venezuela en Ecuador AC</v>
      </c>
      <c r="AE15" t="str">
        <v>ASOVENAR</v>
      </c>
      <c r="AF15" t="str">
        <v>Associação Hermanitos</v>
      </c>
      <c r="AG15" t="str">
        <v>AVSI Foundation</v>
      </c>
      <c r="AH15" t="str">
        <v>Bethany Christian Services</v>
      </c>
      <c r="AI15" t="str">
        <v>Blumont</v>
      </c>
      <c r="AJ15" t="str">
        <v>CARE</v>
      </c>
      <c r="AK15" t="str">
        <v>Caritas Brazil</v>
      </c>
      <c r="AL15" t="str">
        <v>Caritas Ecuador</v>
      </c>
      <c r="AM15" t="str">
        <v>Caritas Germany</v>
      </c>
      <c r="AN15" t="str">
        <v>Caritas Manaus</v>
      </c>
      <c r="AO15" t="str">
        <v>Caritas Parana</v>
      </c>
      <c r="AP15" t="str">
        <v>Caritas Peru</v>
      </c>
      <c r="AQ15" t="str">
        <v>Caritas Rio de Janeiro</v>
      </c>
      <c r="AR15" t="str">
        <v>Caritas São Paulo</v>
      </c>
      <c r="AS15" t="str">
        <v>Caritas Switzerland</v>
      </c>
      <c r="AT15" t="str">
        <v>CCEFIRO Association</v>
      </c>
      <c r="AU15" t="str">
        <v>CEDRO</v>
      </c>
      <c r="AV15" t="str">
        <v>Center for Integrated Studies and Programs for Sustainable Development (CIEDS)</v>
      </c>
      <c r="AW15" t="str">
        <v>Center for Migration and Human Rights of the Diocese of Roraima (CMDH)</v>
      </c>
      <c r="AX15" t="str">
        <v>Centro de Atencion Psicosocial (CAPS)</v>
      </c>
      <c r="AY15" t="str">
        <v>CESAL</v>
      </c>
      <c r="AZ15" t="str">
        <v>CESVI-Cooperazione e Sviluppo</v>
      </c>
      <c r="BA15" t="str">
        <v>ChildFund International</v>
      </c>
      <c r="BB15" t="str">
        <v>CHS Alternativo</v>
      </c>
      <c r="BC15" t="str">
        <v>Churún Merú Association</v>
      </c>
      <c r="BD15" t="str">
        <v>Coalición por Venezuela</v>
      </c>
      <c r="BE15" t="str">
        <v>Colonia Foundation of Venezuelans in the Dominican Republic (FUNCOVERD)</v>
      </c>
      <c r="BF15" t="str">
        <v>COLVENZ</v>
      </c>
      <c r="BG15" t="str">
        <v>Compassiva</v>
      </c>
      <c r="BH15" t="str">
        <v>Consejo Interreligioso del Perú - Religiones por la Paz</v>
      </c>
      <c r="BI15" t="str">
        <v>Consorcio ONG OCIPI Y Capellanía Nacional OFICA</v>
      </c>
      <c r="BJ15" t="str">
        <v>COOPI - International Cooperation Foundation</v>
      </c>
      <c r="BK15" t="str">
        <v>Corporación Colectivo Sin Fronteras</v>
      </c>
      <c r="BL15" t="str">
        <v>CRISFE Foundation</v>
      </c>
      <c r="BM15" t="str">
        <v>Cuso International</v>
      </c>
      <c r="BN15" t="str">
        <v>Danielle’s Children Fund (DCF)</v>
      </c>
      <c r="BO15" t="str">
        <v>Danish Refugee Council (DRC)</v>
      </c>
      <c r="BP15" t="str">
        <v>Development Support Association - APOYAR</v>
      </c>
      <c r="BQ15" t="str">
        <v>Diakonie Katastrophenhilfe</v>
      </c>
      <c r="BR15" t="str">
        <v>Diálogo Diverso</v>
      </c>
      <c r="BS15" t="str">
        <v>Doctors of the World</v>
      </c>
      <c r="BT15" t="str">
        <v>Dominican Institute for Integrated Development</v>
      </c>
      <c r="BU15" t="str">
        <v>Duendes y Ángeles Vinotinto República Dominicana</v>
      </c>
      <c r="BV15" t="str">
        <v>Encuentros SJS (Servicio Jesuita de la Solidaridad)</v>
      </c>
      <c r="BW15" t="str">
        <v>Ending Violence Against Migrants</v>
      </c>
      <c r="BX15" t="str">
        <v>Equidad Foundation</v>
      </c>
      <c r="BY15" t="str">
        <v>Equilibrium CenDE</v>
      </c>
      <c r="BZ15" t="str">
        <v>Facultad de Psicología - Universidad de la República (UDELAR)</v>
      </c>
      <c r="CA15" t="str">
        <v>First International Emergency and Solidarités International</v>
      </c>
      <c r="CB15" t="str">
        <v>Fondo Ecuatoriano Populorum Progressio</v>
      </c>
      <c r="CC15" t="str">
        <v>Foro Salud Callao</v>
      </c>
      <c r="CD15" t="str">
        <v>Foundation for the Integration and Development of Latin America (FIDAL)</v>
      </c>
      <c r="CE15" t="str">
        <v>Foundation of the Americas (FUDELA)</v>
      </c>
      <c r="CF15" t="str">
        <v>Fraternity Without Borders</v>
      </c>
      <c r="CG15" t="str">
        <v>Fundación Brisas del Norte</v>
      </c>
      <c r="CH15" t="str">
        <v>Fundación Colombovenezolana Nueva Ilusión</v>
      </c>
      <c r="CI15" t="str">
        <v>Fundación Nakama's</v>
      </c>
      <c r="CJ15" t="str">
        <v>Fundación RadaBer</v>
      </c>
      <c r="CK15" t="str">
        <v>Fundación Scalabrini Bolivia</v>
      </c>
      <c r="CL15" t="str">
        <v>Fundacion Social Vivan los Niños</v>
      </c>
      <c r="CM15" t="str">
        <v>FUNVEAC</v>
      </c>
      <c r="CN15" t="str">
        <v>German Development Cooperation Agency GIZ</v>
      </c>
      <c r="CO15" t="str">
        <v>Globalizate Radio</v>
      </c>
      <c r="CP15" t="str">
        <v>GOAL</v>
      </c>
      <c r="CQ15" t="str">
        <v>Halü Bienestar Humano Foundation (HALU)</v>
      </c>
      <c r="CR15" t="str">
        <v>Heartland Alliance International (HAI)</v>
      </c>
      <c r="CS15" t="str">
        <v>HELVETAS Swiss Intercooperation</v>
      </c>
      <c r="CT15" t="str">
        <v>HIAS</v>
      </c>
      <c r="CU15" t="str">
        <v>Human Rights Defence Curaçao</v>
      </c>
      <c r="CV15" t="str">
        <v>Humanity &amp; Inclusion</v>
      </c>
      <c r="CW15" t="str">
        <v>Humans Analytic</v>
      </c>
      <c r="CX15" t="str">
        <v>Idas y Vueltas Association</v>
      </c>
      <c r="CY15" t="str">
        <v>iMMAP</v>
      </c>
      <c r="CZ15" t="str">
        <v>IMPACT Initiatives (REACH)</v>
      </c>
      <c r="DA15" t="str">
        <v>Inmigrante Feliz Association</v>
      </c>
      <c r="DB15" t="str">
        <v>Institute for Migration and Human Rights (IMDH)</v>
      </c>
      <c r="DC15" t="str">
        <v>Institute of Natural and Cultural Heritage (IPANC)</v>
      </c>
      <c r="DD15" t="str">
        <v>International Committee for the Development of People (CISP)</v>
      </c>
      <c r="DE15" t="str">
        <v>International Federation of the Red Cross (IFRC)</v>
      </c>
      <c r="DF15" t="str">
        <v>International Labour Organization (ILO)</v>
      </c>
      <c r="DG15" t="str">
        <v>International Medical Corps</v>
      </c>
      <c r="DH15" t="str">
        <v>International Organization for Migration (IOM)</v>
      </c>
      <c r="DI15" t="str">
        <v>International Rescue Committee (IRC)</v>
      </c>
      <c r="DJ15" t="str">
        <v>INTERSOS</v>
      </c>
      <c r="DK15" t="str">
        <v>Jesuit Migrant Service (JMS)</v>
      </c>
      <c r="DL15" t="str">
        <v>Jesuit Refugee Service (JRS)</v>
      </c>
      <c r="DM15" t="str">
        <v>Jesuit Service for Migrants and Refugees (JSMR)</v>
      </c>
      <c r="DN15" t="str">
        <v>Joint United Nations Programme on HIV/AIDS (UNAIDS)</v>
      </c>
      <c r="DO15" t="str">
        <v>Kimirina Coorporation</v>
      </c>
      <c r="DP15" t="str">
        <v>La Casita Hispanic Cultural Centre</v>
      </c>
      <c r="DQ15" t="str">
        <v>Latin American Network of Non-Governmental Organizations of Persons with Disabilities and their Families (RIADIS)</v>
      </c>
      <c r="DR15" t="str">
        <v>LGBT+ Movement Brazil</v>
      </c>
      <c r="DS15" t="str">
        <v>Living Water Community (LWC)</v>
      </c>
      <c r="DT15" t="str">
        <v>LLANOVENCOL</v>
      </c>
      <c r="DU15" t="str">
        <v>Lutheran World Federation</v>
      </c>
      <c r="DV15" t="str">
        <v>Lutheran World Relief</v>
      </c>
      <c r="DW15" t="str">
        <v>Malteser International</v>
      </c>
      <c r="DX15" t="str">
        <v>Mana Institute</v>
      </c>
      <c r="DY15" t="str">
        <v>Manos Veneguayas Association</v>
      </c>
      <c r="DZ15" t="str">
        <v>Más Igualdad Perú</v>
      </c>
      <c r="EA15" t="str">
        <v>MedGlobal</v>
      </c>
      <c r="EB15" t="str">
        <v>Medical Teams International</v>
      </c>
      <c r="EC15" t="str">
        <v>Mercy Corps</v>
      </c>
      <c r="ED15" t="str">
        <v>Migrant Service Center (CAM)</v>
      </c>
      <c r="EE15" t="str">
        <v>Migrants, Refugees and Argentine Social Entrepreneurs (MIRARES)</v>
      </c>
      <c r="EF15" t="str">
        <v>Mision Scalabriniana - Ecuador</v>
      </c>
      <c r="EG15" t="str">
        <v>Missão Paz</v>
      </c>
      <c r="EH15" t="str">
        <v>Museu A CASA</v>
      </c>
      <c r="EI15" t="str">
        <v>Norwegian Refugee Council (NRC)</v>
      </c>
      <c r="EJ15" t="str">
        <v>ONG Migrantes por el Maule</v>
      </c>
      <c r="EK15" t="str">
        <v>ONG Preemptive Love Coalition Colombia</v>
      </c>
      <c r="EL15" t="str">
        <v>Organización Transfomando Vidas</v>
      </c>
      <c r="EM15" t="str">
        <v>Organization of Ibero-American States for Education, Science and Culture (OEI)</v>
      </c>
      <c r="EN15" t="str">
        <v>OXFAM</v>
      </c>
      <c r="EO15" t="str">
        <v>Panamerican Development Foundation</v>
      </c>
      <c r="EP15" t="str">
        <v>Panamerican Health Organization/World Health Organization (PAHO/WHO)</v>
      </c>
      <c r="EQ15" t="str">
        <v>Pastoral of Human Mobility - Peruvian Episcopal Conference</v>
      </c>
      <c r="ER15" t="str">
        <v>Pastoral Service for Migrants National</v>
      </c>
      <c r="ES15" t="str">
        <v>Permanent Human Rights defense Committee (CDH)</v>
      </c>
      <c r="ET15" t="str">
        <v>Pirilampos Institute - Group of visits and voluntary actions in Roraima</v>
      </c>
      <c r="EU15" t="str">
        <v>Plan International</v>
      </c>
      <c r="EV15" t="str">
        <v>Population Program, Faculty of Social Sciences, University of the Republic</v>
      </c>
      <c r="EW15" t="str">
        <v>Profamilia Association</v>
      </c>
      <c r="EX15" t="str">
        <v>Red con Migrantes y Refugiados</v>
      </c>
      <c r="EY15" t="str">
        <v>Red Cross Colombia</v>
      </c>
      <c r="EZ15" t="str">
        <v>Red Cross Ecuador</v>
      </c>
      <c r="FA15" t="str">
        <v>Red Cross Peru</v>
      </c>
      <c r="FB15" t="str">
        <v>Red de Investigaciones en Derechos Humanos - CONICET (Consejo Nacional de Investigaciones Científicas y Técnicas)</v>
      </c>
      <c r="FC15" t="str">
        <v>RET International</v>
      </c>
      <c r="FD15" t="str">
        <v>Salú pa Tur Foundation</v>
      </c>
      <c r="FE15" t="str">
        <v>Salvation Army</v>
      </c>
      <c r="FF15" t="str">
        <v>Samaritan's Purse</v>
      </c>
      <c r="FG15" t="str">
        <v>Save the Children International (SCI)</v>
      </c>
      <c r="FH15" t="str">
        <v>Scalabrini Foundation Chile</v>
      </c>
      <c r="FI15" t="str">
        <v>Sección Peruana de Amnistía Internacional</v>
      </c>
      <c r="FJ15" t="str">
        <v>Serviço Pastoral dos Migrantes do Nordeste</v>
      </c>
      <c r="FK15" t="str">
        <v>Sesame Workshop</v>
      </c>
      <c r="FL15" t="str">
        <v>Si, Da Vida</v>
      </c>
      <c r="FM15" t="str">
        <v>Solidarity and Action Asociation</v>
      </c>
      <c r="FN15" t="str">
        <v>SOS Children's Villages</v>
      </c>
      <c r="FO15" t="str">
        <v>Tarabita Foundation</v>
      </c>
      <c r="FP15" t="str">
        <v>Tearfund</v>
      </c>
      <c r="FQ15" t="str">
        <v>TECHO</v>
      </c>
      <c r="FR15" t="str">
        <v>Terranueva Foundation</v>
      </c>
      <c r="FS15" t="str">
        <v>Terre des Hommes Suisse</v>
      </c>
      <c r="FT15" t="str">
        <v>The Israel Forum for International Humanitarian Aid (IsraAID)</v>
      </c>
      <c r="FU15" t="str">
        <v>Unión Venezolana en Perú</v>
      </c>
      <c r="FV15" t="str">
        <v>United Nations Children's Fund (UNICEF)</v>
      </c>
      <c r="FW15" t="str">
        <v>United Nations Development Programme (UNDP)</v>
      </c>
      <c r="FX15" t="str">
        <v>United Nations Educational, Scientific and Cultural Organization (UNESCO)</v>
      </c>
      <c r="FY15" t="str">
        <v>United Nations Entity for Gender Equality and the Empowerment of Women (UNWOMEN)</v>
      </c>
      <c r="FZ15" t="str">
        <v>United Nations Food and Agricultural Organization (FAO)</v>
      </c>
      <c r="GA15" t="str">
        <v>United Nations High Commissioner for Refugees (UNHCR)</v>
      </c>
      <c r="GB15" t="str">
        <v>United Nations Office of the High Commissioner for Human Rights (OHCHR)</v>
      </c>
      <c r="GC15" t="str">
        <v>United Nations Office on Drugs and Crime (UNODC)</v>
      </c>
      <c r="GD15" t="str">
        <v>United Nations Population Fund (UNFPA)</v>
      </c>
      <c r="GE15" t="str">
        <v>United Nations Programme for Human Settlements (UN Habitat)</v>
      </c>
      <c r="GF15" t="str">
        <v>Vale da Benção Educational and Charitable Association (AEBVB)</v>
      </c>
      <c r="GG15" t="str">
        <v>VenAruba Solidaria</v>
      </c>
      <c r="GH15" t="str">
        <v>Venex Curacao Foundation</v>
      </c>
      <c r="GI15" t="str">
        <v>Venezolanos en Barranquilla</v>
      </c>
      <c r="GJ15" t="str">
        <v>Venezolanos en San Cristóbal</v>
      </c>
      <c r="GK15" t="str">
        <v>Venezuelan Emigrant Foundation (FEV)</v>
      </c>
      <c r="GL15" t="str">
        <v>Vicaría de Pastoral Social Caritas</v>
      </c>
      <c r="GM15" t="str">
        <v>Voices GY</v>
      </c>
      <c r="GN15" t="str">
        <v>We World GVC</v>
      </c>
      <c r="GO15" t="str">
        <v>World Council of Credit Unions</v>
      </c>
      <c r="GP15" t="str">
        <v>World Food Programme (WFP)</v>
      </c>
      <c r="GQ15" t="str">
        <v>World Vision</v>
      </c>
      <c r="GR15" t="str">
        <v>ZOA</v>
      </c>
    </row>
    <row r="16" spans="1:200" x14ac:dyDescent="0.3">
      <c r="A16" t="s">
        <v>1292</v>
      </c>
      <c r="B16" s="45" t="s">
        <v>1252</v>
      </c>
      <c r="C16" s="23" t="s">
        <v>1252</v>
      </c>
      <c r="D16" s="23" t="s">
        <v>329</v>
      </c>
      <c r="E16" s="23"/>
      <c r="F16" s="35" t="b">
        <f>ISNUMBER(SEARCH(' Activity Sheet'!$D$3,Table3[[#This Row],[Name]],1))</f>
        <v>1</v>
      </c>
      <c r="G16" s="35" t="s">
        <v>1146</v>
      </c>
      <c r="H16" t="str" cm="1">
        <f t="array" ref="H16:GR16">TRANSPOSE(_xlfn._xlws.SORT(_xlfn._xlws.FILTER(Table3[Name],ISNUMBER(SEARCH(' Activity Sheet'!D70,Table3[Name])),"Not found"),,1))</f>
        <v>.New Organisation</v>
      </c>
      <c r="I16" t="str">
        <v>ABV - Association of Good with Life</v>
      </c>
      <c r="J16" t="str">
        <v>ACAPS</v>
      </c>
      <c r="K16" t="str">
        <v>Acción y Desarrollo</v>
      </c>
      <c r="L16" t="str">
        <v>ACTED</v>
      </c>
      <c r="M16" t="str">
        <v>Action against Hunger</v>
      </c>
      <c r="N16" t="str">
        <v>ActionAid</v>
      </c>
      <c r="O16" t="str">
        <v>Adventist Development and Relief Agency (ADRA)</v>
      </c>
      <c r="P16" t="str">
        <v>Alas de Colibrí Foundation</v>
      </c>
      <c r="Q16" t="str">
        <v>Alianza por la Solidaridad</v>
      </c>
      <c r="R16" t="str">
        <v>Alianza por Venezuela</v>
      </c>
      <c r="S16" t="str">
        <v>Americares Foundation</v>
      </c>
      <c r="T16" t="str">
        <v>Argentine Commission for Refugees and Migrants (CAREF)</v>
      </c>
      <c r="U16" t="str">
        <v>Asociación Aves</v>
      </c>
      <c r="V16" t="str">
        <v>Asociación de Jubilados y Pensionados Venezolanos en Argentina</v>
      </c>
      <c r="W16" t="str">
        <v>Asociación de Venezolanos en Eloy Alfaro</v>
      </c>
      <c r="X16" t="str">
        <v>Asociación Fundación contra el Hambre Perú</v>
      </c>
      <c r="Y16" t="str">
        <v>Asociación Migrantes Venezolanos</v>
      </c>
      <c r="Z16" t="str">
        <v>Asociación Misioneros de San Carlos Scalabrinianos</v>
      </c>
      <c r="AA16" t="str">
        <v>Asociacion Proteccion Poblacion Vulnerable</v>
      </c>
      <c r="AB16" t="str">
        <v>Asociación Quinta Ola</v>
      </c>
      <c r="AC16" t="str">
        <v>Asociación Salto Ángel</v>
      </c>
      <c r="AD16" t="str">
        <v>Asociación Venezuela en Ecuador AC</v>
      </c>
      <c r="AE16" t="str">
        <v>ASOVENAR</v>
      </c>
      <c r="AF16" t="str">
        <v>Associação Hermanitos</v>
      </c>
      <c r="AG16" t="str">
        <v>AVSI Foundation</v>
      </c>
      <c r="AH16" t="str">
        <v>Bethany Christian Services</v>
      </c>
      <c r="AI16" t="str">
        <v>Blumont</v>
      </c>
      <c r="AJ16" t="str">
        <v>CARE</v>
      </c>
      <c r="AK16" t="str">
        <v>Caritas Brazil</v>
      </c>
      <c r="AL16" t="str">
        <v>Caritas Ecuador</v>
      </c>
      <c r="AM16" t="str">
        <v>Caritas Germany</v>
      </c>
      <c r="AN16" t="str">
        <v>Caritas Manaus</v>
      </c>
      <c r="AO16" t="str">
        <v>Caritas Parana</v>
      </c>
      <c r="AP16" t="str">
        <v>Caritas Peru</v>
      </c>
      <c r="AQ16" t="str">
        <v>Caritas Rio de Janeiro</v>
      </c>
      <c r="AR16" t="str">
        <v>Caritas São Paulo</v>
      </c>
      <c r="AS16" t="str">
        <v>Caritas Switzerland</v>
      </c>
      <c r="AT16" t="str">
        <v>CCEFIRO Association</v>
      </c>
      <c r="AU16" t="str">
        <v>CEDRO</v>
      </c>
      <c r="AV16" t="str">
        <v>Center for Integrated Studies and Programs for Sustainable Development (CIEDS)</v>
      </c>
      <c r="AW16" t="str">
        <v>Center for Migration and Human Rights of the Diocese of Roraima (CMDH)</v>
      </c>
      <c r="AX16" t="str">
        <v>Centro de Atencion Psicosocial (CAPS)</v>
      </c>
      <c r="AY16" t="str">
        <v>CESAL</v>
      </c>
      <c r="AZ16" t="str">
        <v>CESVI-Cooperazione e Sviluppo</v>
      </c>
      <c r="BA16" t="str">
        <v>ChildFund International</v>
      </c>
      <c r="BB16" t="str">
        <v>CHS Alternativo</v>
      </c>
      <c r="BC16" t="str">
        <v>Churún Merú Association</v>
      </c>
      <c r="BD16" t="str">
        <v>Coalición por Venezuela</v>
      </c>
      <c r="BE16" t="str">
        <v>Colonia Foundation of Venezuelans in the Dominican Republic (FUNCOVERD)</v>
      </c>
      <c r="BF16" t="str">
        <v>COLVENZ</v>
      </c>
      <c r="BG16" t="str">
        <v>Compassiva</v>
      </c>
      <c r="BH16" t="str">
        <v>Consejo Interreligioso del Perú - Religiones por la Paz</v>
      </c>
      <c r="BI16" t="str">
        <v>Consorcio ONG OCIPI Y Capellanía Nacional OFICA</v>
      </c>
      <c r="BJ16" t="str">
        <v>COOPI - International Cooperation Foundation</v>
      </c>
      <c r="BK16" t="str">
        <v>Corporación Colectivo Sin Fronteras</v>
      </c>
      <c r="BL16" t="str">
        <v>CRISFE Foundation</v>
      </c>
      <c r="BM16" t="str">
        <v>Cuso International</v>
      </c>
      <c r="BN16" t="str">
        <v>Danielle’s Children Fund (DCF)</v>
      </c>
      <c r="BO16" t="str">
        <v>Danish Refugee Council (DRC)</v>
      </c>
      <c r="BP16" t="str">
        <v>Development Support Association - APOYAR</v>
      </c>
      <c r="BQ16" t="str">
        <v>Diakonie Katastrophenhilfe</v>
      </c>
      <c r="BR16" t="str">
        <v>Diálogo Diverso</v>
      </c>
      <c r="BS16" t="str">
        <v>Doctors of the World</v>
      </c>
      <c r="BT16" t="str">
        <v>Dominican Institute for Integrated Development</v>
      </c>
      <c r="BU16" t="str">
        <v>Duendes y Ángeles Vinotinto República Dominicana</v>
      </c>
      <c r="BV16" t="str">
        <v>Encuentros SJS (Servicio Jesuita de la Solidaridad)</v>
      </c>
      <c r="BW16" t="str">
        <v>Ending Violence Against Migrants</v>
      </c>
      <c r="BX16" t="str">
        <v>Equidad Foundation</v>
      </c>
      <c r="BY16" t="str">
        <v>Equilibrium CenDE</v>
      </c>
      <c r="BZ16" t="str">
        <v>Facultad de Psicología - Universidad de la República (UDELAR)</v>
      </c>
      <c r="CA16" t="str">
        <v>First International Emergency and Solidarités International</v>
      </c>
      <c r="CB16" t="str">
        <v>Fondo Ecuatoriano Populorum Progressio</v>
      </c>
      <c r="CC16" t="str">
        <v>Foro Salud Callao</v>
      </c>
      <c r="CD16" t="str">
        <v>Foundation for the Integration and Development of Latin America (FIDAL)</v>
      </c>
      <c r="CE16" t="str">
        <v>Foundation of the Americas (FUDELA)</v>
      </c>
      <c r="CF16" t="str">
        <v>Fraternity Without Borders</v>
      </c>
      <c r="CG16" t="str">
        <v>Fundación Brisas del Norte</v>
      </c>
      <c r="CH16" t="str">
        <v>Fundación Colombovenezolana Nueva Ilusión</v>
      </c>
      <c r="CI16" t="str">
        <v>Fundación Nakama's</v>
      </c>
      <c r="CJ16" t="str">
        <v>Fundación RadaBer</v>
      </c>
      <c r="CK16" t="str">
        <v>Fundación Scalabrini Bolivia</v>
      </c>
      <c r="CL16" t="str">
        <v>Fundacion Social Vivan los Niños</v>
      </c>
      <c r="CM16" t="str">
        <v>FUNVEAC</v>
      </c>
      <c r="CN16" t="str">
        <v>German Development Cooperation Agency GIZ</v>
      </c>
      <c r="CO16" t="str">
        <v>Globalizate Radio</v>
      </c>
      <c r="CP16" t="str">
        <v>GOAL</v>
      </c>
      <c r="CQ16" t="str">
        <v>Halü Bienestar Humano Foundation (HALU)</v>
      </c>
      <c r="CR16" t="str">
        <v>Heartland Alliance International (HAI)</v>
      </c>
      <c r="CS16" t="str">
        <v>HELVETAS Swiss Intercooperation</v>
      </c>
      <c r="CT16" t="str">
        <v>HIAS</v>
      </c>
      <c r="CU16" t="str">
        <v>Human Rights Defence Curaçao</v>
      </c>
      <c r="CV16" t="str">
        <v>Humanity &amp; Inclusion</v>
      </c>
      <c r="CW16" t="str">
        <v>Humans Analytic</v>
      </c>
      <c r="CX16" t="str">
        <v>Idas y Vueltas Association</v>
      </c>
      <c r="CY16" t="str">
        <v>iMMAP</v>
      </c>
      <c r="CZ16" t="str">
        <v>IMPACT Initiatives (REACH)</v>
      </c>
      <c r="DA16" t="str">
        <v>Inmigrante Feliz Association</v>
      </c>
      <c r="DB16" t="str">
        <v>Institute for Migration and Human Rights (IMDH)</v>
      </c>
      <c r="DC16" t="str">
        <v>Institute of Natural and Cultural Heritage (IPANC)</v>
      </c>
      <c r="DD16" t="str">
        <v>International Committee for the Development of People (CISP)</v>
      </c>
      <c r="DE16" t="str">
        <v>International Federation of the Red Cross (IFRC)</v>
      </c>
      <c r="DF16" t="str">
        <v>International Labour Organization (ILO)</v>
      </c>
      <c r="DG16" t="str">
        <v>International Medical Corps</v>
      </c>
      <c r="DH16" t="str">
        <v>International Organization for Migration (IOM)</v>
      </c>
      <c r="DI16" t="str">
        <v>International Rescue Committee (IRC)</v>
      </c>
      <c r="DJ16" t="str">
        <v>INTERSOS</v>
      </c>
      <c r="DK16" t="str">
        <v>Jesuit Migrant Service (JMS)</v>
      </c>
      <c r="DL16" t="str">
        <v>Jesuit Refugee Service (JRS)</v>
      </c>
      <c r="DM16" t="str">
        <v>Jesuit Service for Migrants and Refugees (JSMR)</v>
      </c>
      <c r="DN16" t="str">
        <v>Joint United Nations Programme on HIV/AIDS (UNAIDS)</v>
      </c>
      <c r="DO16" t="str">
        <v>Kimirina Coorporation</v>
      </c>
      <c r="DP16" t="str">
        <v>La Casita Hispanic Cultural Centre</v>
      </c>
      <c r="DQ16" t="str">
        <v>Latin American Network of Non-Governmental Organizations of Persons with Disabilities and their Families (RIADIS)</v>
      </c>
      <c r="DR16" t="str">
        <v>LGBT+ Movement Brazil</v>
      </c>
      <c r="DS16" t="str">
        <v>Living Water Community (LWC)</v>
      </c>
      <c r="DT16" t="str">
        <v>LLANOVENCOL</v>
      </c>
      <c r="DU16" t="str">
        <v>Lutheran World Federation</v>
      </c>
      <c r="DV16" t="str">
        <v>Lutheran World Relief</v>
      </c>
      <c r="DW16" t="str">
        <v>Malteser International</v>
      </c>
      <c r="DX16" t="str">
        <v>Mana Institute</v>
      </c>
      <c r="DY16" t="str">
        <v>Manos Veneguayas Association</v>
      </c>
      <c r="DZ16" t="str">
        <v>Más Igualdad Perú</v>
      </c>
      <c r="EA16" t="str">
        <v>MedGlobal</v>
      </c>
      <c r="EB16" t="str">
        <v>Medical Teams International</v>
      </c>
      <c r="EC16" t="str">
        <v>Mercy Corps</v>
      </c>
      <c r="ED16" t="str">
        <v>Migrant Service Center (CAM)</v>
      </c>
      <c r="EE16" t="str">
        <v>Migrants, Refugees and Argentine Social Entrepreneurs (MIRARES)</v>
      </c>
      <c r="EF16" t="str">
        <v>Mision Scalabriniana - Ecuador</v>
      </c>
      <c r="EG16" t="str">
        <v>Missão Paz</v>
      </c>
      <c r="EH16" t="str">
        <v>Museu A CASA</v>
      </c>
      <c r="EI16" t="str">
        <v>Norwegian Refugee Council (NRC)</v>
      </c>
      <c r="EJ16" t="str">
        <v>ONG Migrantes por el Maule</v>
      </c>
      <c r="EK16" t="str">
        <v>ONG Preemptive Love Coalition Colombia</v>
      </c>
      <c r="EL16" t="str">
        <v>Organización Transfomando Vidas</v>
      </c>
      <c r="EM16" t="str">
        <v>Organization of Ibero-American States for Education, Science and Culture (OEI)</v>
      </c>
      <c r="EN16" t="str">
        <v>OXFAM</v>
      </c>
      <c r="EO16" t="str">
        <v>Panamerican Development Foundation</v>
      </c>
      <c r="EP16" t="str">
        <v>Panamerican Health Organization/World Health Organization (PAHO/WHO)</v>
      </c>
      <c r="EQ16" t="str">
        <v>Pastoral of Human Mobility - Peruvian Episcopal Conference</v>
      </c>
      <c r="ER16" t="str">
        <v>Pastoral Service for Migrants National</v>
      </c>
      <c r="ES16" t="str">
        <v>Permanent Human Rights defense Committee (CDH)</v>
      </c>
      <c r="ET16" t="str">
        <v>Pirilampos Institute - Group of visits and voluntary actions in Roraima</v>
      </c>
      <c r="EU16" t="str">
        <v>Plan International</v>
      </c>
      <c r="EV16" t="str">
        <v>Population Program, Faculty of Social Sciences, University of the Republic</v>
      </c>
      <c r="EW16" t="str">
        <v>Profamilia Association</v>
      </c>
      <c r="EX16" t="str">
        <v>Red con Migrantes y Refugiados</v>
      </c>
      <c r="EY16" t="str">
        <v>Red Cross Colombia</v>
      </c>
      <c r="EZ16" t="str">
        <v>Red Cross Ecuador</v>
      </c>
      <c r="FA16" t="str">
        <v>Red Cross Peru</v>
      </c>
      <c r="FB16" t="str">
        <v>Red de Investigaciones en Derechos Humanos - CONICET (Consejo Nacional de Investigaciones Científicas y Técnicas)</v>
      </c>
      <c r="FC16" t="str">
        <v>RET International</v>
      </c>
      <c r="FD16" t="str">
        <v>Salú pa Tur Foundation</v>
      </c>
      <c r="FE16" t="str">
        <v>Salvation Army</v>
      </c>
      <c r="FF16" t="str">
        <v>Samaritan's Purse</v>
      </c>
      <c r="FG16" t="str">
        <v>Save the Children International (SCI)</v>
      </c>
      <c r="FH16" t="str">
        <v>Scalabrini Foundation Chile</v>
      </c>
      <c r="FI16" t="str">
        <v>Sección Peruana de Amnistía Internacional</v>
      </c>
      <c r="FJ16" t="str">
        <v>Serviço Pastoral dos Migrantes do Nordeste</v>
      </c>
      <c r="FK16" t="str">
        <v>Sesame Workshop</v>
      </c>
      <c r="FL16" t="str">
        <v>Si, Da Vida</v>
      </c>
      <c r="FM16" t="str">
        <v>Solidarity and Action Asociation</v>
      </c>
      <c r="FN16" t="str">
        <v>SOS Children's Villages</v>
      </c>
      <c r="FO16" t="str">
        <v>Tarabita Foundation</v>
      </c>
      <c r="FP16" t="str">
        <v>Tearfund</v>
      </c>
      <c r="FQ16" t="str">
        <v>TECHO</v>
      </c>
      <c r="FR16" t="str">
        <v>Terranueva Foundation</v>
      </c>
      <c r="FS16" t="str">
        <v>Terre des Hommes Suisse</v>
      </c>
      <c r="FT16" t="str">
        <v>The Israel Forum for International Humanitarian Aid (IsraAID)</v>
      </c>
      <c r="FU16" t="str">
        <v>Unión Venezolana en Perú</v>
      </c>
      <c r="FV16" t="str">
        <v>United Nations Children's Fund (UNICEF)</v>
      </c>
      <c r="FW16" t="str">
        <v>United Nations Development Programme (UNDP)</v>
      </c>
      <c r="FX16" t="str">
        <v>United Nations Educational, Scientific and Cultural Organization (UNESCO)</v>
      </c>
      <c r="FY16" t="str">
        <v>United Nations Entity for Gender Equality and the Empowerment of Women (UNWOMEN)</v>
      </c>
      <c r="FZ16" t="str">
        <v>United Nations Food and Agricultural Organization (FAO)</v>
      </c>
      <c r="GA16" t="str">
        <v>United Nations High Commissioner for Refugees (UNHCR)</v>
      </c>
      <c r="GB16" t="str">
        <v>United Nations Office of the High Commissioner for Human Rights (OHCHR)</v>
      </c>
      <c r="GC16" t="str">
        <v>United Nations Office on Drugs and Crime (UNODC)</v>
      </c>
      <c r="GD16" t="str">
        <v>United Nations Population Fund (UNFPA)</v>
      </c>
      <c r="GE16" t="str">
        <v>United Nations Programme for Human Settlements (UN Habitat)</v>
      </c>
      <c r="GF16" t="str">
        <v>Vale da Benção Educational and Charitable Association (AEBVB)</v>
      </c>
      <c r="GG16" t="str">
        <v>VenAruba Solidaria</v>
      </c>
      <c r="GH16" t="str">
        <v>Venex Curacao Foundation</v>
      </c>
      <c r="GI16" t="str">
        <v>Venezolanos en Barranquilla</v>
      </c>
      <c r="GJ16" t="str">
        <v>Venezolanos en San Cristóbal</v>
      </c>
      <c r="GK16" t="str">
        <v>Venezuelan Emigrant Foundation (FEV)</v>
      </c>
      <c r="GL16" t="str">
        <v>Vicaría de Pastoral Social Caritas</v>
      </c>
      <c r="GM16" t="str">
        <v>Voices GY</v>
      </c>
      <c r="GN16" t="str">
        <v>We World GVC</v>
      </c>
      <c r="GO16" t="str">
        <v>World Council of Credit Unions</v>
      </c>
      <c r="GP16" t="str">
        <v>World Food Programme (WFP)</v>
      </c>
      <c r="GQ16" t="str">
        <v>World Vision</v>
      </c>
      <c r="GR16" t="str">
        <v>ZOA</v>
      </c>
    </row>
    <row r="17" spans="1:200" x14ac:dyDescent="0.3">
      <c r="A17" t="s">
        <v>1293</v>
      </c>
      <c r="B17" s="45" t="s">
        <v>1253</v>
      </c>
      <c r="C17" s="23" t="s">
        <v>1253</v>
      </c>
      <c r="D17" s="23" t="s">
        <v>255</v>
      </c>
      <c r="E17" s="23"/>
      <c r="F17" s="35" t="b">
        <f>ISNUMBER(SEARCH(' Activity Sheet'!$D$3,Table3[[#This Row],[Name]],1))</f>
        <v>1</v>
      </c>
      <c r="G17" s="35" t="s">
        <v>1146</v>
      </c>
      <c r="H17" t="str" cm="1">
        <f t="array" ref="H17:GR17">TRANSPOSE(_xlfn._xlws.SORT(_xlfn._xlws.FILTER(Table3[Name],ISNUMBER(SEARCH(' Activity Sheet'!D71,Table3[Name])),"Not found"),,1))</f>
        <v>.New Organisation</v>
      </c>
      <c r="I17" t="str">
        <v>ABV - Association of Good with Life</v>
      </c>
      <c r="J17" t="str">
        <v>ACAPS</v>
      </c>
      <c r="K17" t="str">
        <v>Acción y Desarrollo</v>
      </c>
      <c r="L17" t="str">
        <v>ACTED</v>
      </c>
      <c r="M17" t="str">
        <v>Action against Hunger</v>
      </c>
      <c r="N17" t="str">
        <v>ActionAid</v>
      </c>
      <c r="O17" t="str">
        <v>Adventist Development and Relief Agency (ADRA)</v>
      </c>
      <c r="P17" t="str">
        <v>Alas de Colibrí Foundation</v>
      </c>
      <c r="Q17" t="str">
        <v>Alianza por la Solidaridad</v>
      </c>
      <c r="R17" t="str">
        <v>Alianza por Venezuela</v>
      </c>
      <c r="S17" t="str">
        <v>Americares Foundation</v>
      </c>
      <c r="T17" t="str">
        <v>Argentine Commission for Refugees and Migrants (CAREF)</v>
      </c>
      <c r="U17" t="str">
        <v>Asociación Aves</v>
      </c>
      <c r="V17" t="str">
        <v>Asociación de Jubilados y Pensionados Venezolanos en Argentina</v>
      </c>
      <c r="W17" t="str">
        <v>Asociación de Venezolanos en Eloy Alfaro</v>
      </c>
      <c r="X17" t="str">
        <v>Asociación Fundación contra el Hambre Perú</v>
      </c>
      <c r="Y17" t="str">
        <v>Asociación Migrantes Venezolanos</v>
      </c>
      <c r="Z17" t="str">
        <v>Asociación Misioneros de San Carlos Scalabrinianos</v>
      </c>
      <c r="AA17" t="str">
        <v>Asociacion Proteccion Poblacion Vulnerable</v>
      </c>
      <c r="AB17" t="str">
        <v>Asociación Quinta Ola</v>
      </c>
      <c r="AC17" t="str">
        <v>Asociación Salto Ángel</v>
      </c>
      <c r="AD17" t="str">
        <v>Asociación Venezuela en Ecuador AC</v>
      </c>
      <c r="AE17" t="str">
        <v>ASOVENAR</v>
      </c>
      <c r="AF17" t="str">
        <v>Associação Hermanitos</v>
      </c>
      <c r="AG17" t="str">
        <v>AVSI Foundation</v>
      </c>
      <c r="AH17" t="str">
        <v>Bethany Christian Services</v>
      </c>
      <c r="AI17" t="str">
        <v>Blumont</v>
      </c>
      <c r="AJ17" t="str">
        <v>CARE</v>
      </c>
      <c r="AK17" t="str">
        <v>Caritas Brazil</v>
      </c>
      <c r="AL17" t="str">
        <v>Caritas Ecuador</v>
      </c>
      <c r="AM17" t="str">
        <v>Caritas Germany</v>
      </c>
      <c r="AN17" t="str">
        <v>Caritas Manaus</v>
      </c>
      <c r="AO17" t="str">
        <v>Caritas Parana</v>
      </c>
      <c r="AP17" t="str">
        <v>Caritas Peru</v>
      </c>
      <c r="AQ17" t="str">
        <v>Caritas Rio de Janeiro</v>
      </c>
      <c r="AR17" t="str">
        <v>Caritas São Paulo</v>
      </c>
      <c r="AS17" t="str">
        <v>Caritas Switzerland</v>
      </c>
      <c r="AT17" t="str">
        <v>CCEFIRO Association</v>
      </c>
      <c r="AU17" t="str">
        <v>CEDRO</v>
      </c>
      <c r="AV17" t="str">
        <v>Center for Integrated Studies and Programs for Sustainable Development (CIEDS)</v>
      </c>
      <c r="AW17" t="str">
        <v>Center for Migration and Human Rights of the Diocese of Roraima (CMDH)</v>
      </c>
      <c r="AX17" t="str">
        <v>Centro de Atencion Psicosocial (CAPS)</v>
      </c>
      <c r="AY17" t="str">
        <v>CESAL</v>
      </c>
      <c r="AZ17" t="str">
        <v>CESVI-Cooperazione e Sviluppo</v>
      </c>
      <c r="BA17" t="str">
        <v>ChildFund International</v>
      </c>
      <c r="BB17" t="str">
        <v>CHS Alternativo</v>
      </c>
      <c r="BC17" t="str">
        <v>Churún Merú Association</v>
      </c>
      <c r="BD17" t="str">
        <v>Coalición por Venezuela</v>
      </c>
      <c r="BE17" t="str">
        <v>Colonia Foundation of Venezuelans in the Dominican Republic (FUNCOVERD)</v>
      </c>
      <c r="BF17" t="str">
        <v>COLVENZ</v>
      </c>
      <c r="BG17" t="str">
        <v>Compassiva</v>
      </c>
      <c r="BH17" t="str">
        <v>Consejo Interreligioso del Perú - Religiones por la Paz</v>
      </c>
      <c r="BI17" t="str">
        <v>Consorcio ONG OCIPI Y Capellanía Nacional OFICA</v>
      </c>
      <c r="BJ17" t="str">
        <v>COOPI - International Cooperation Foundation</v>
      </c>
      <c r="BK17" t="str">
        <v>Corporación Colectivo Sin Fronteras</v>
      </c>
      <c r="BL17" t="str">
        <v>CRISFE Foundation</v>
      </c>
      <c r="BM17" t="str">
        <v>Cuso International</v>
      </c>
      <c r="BN17" t="str">
        <v>Danielle’s Children Fund (DCF)</v>
      </c>
      <c r="BO17" t="str">
        <v>Danish Refugee Council (DRC)</v>
      </c>
      <c r="BP17" t="str">
        <v>Development Support Association - APOYAR</v>
      </c>
      <c r="BQ17" t="str">
        <v>Diakonie Katastrophenhilfe</v>
      </c>
      <c r="BR17" t="str">
        <v>Diálogo Diverso</v>
      </c>
      <c r="BS17" t="str">
        <v>Doctors of the World</v>
      </c>
      <c r="BT17" t="str">
        <v>Dominican Institute for Integrated Development</v>
      </c>
      <c r="BU17" t="str">
        <v>Duendes y Ángeles Vinotinto República Dominicana</v>
      </c>
      <c r="BV17" t="str">
        <v>Encuentros SJS (Servicio Jesuita de la Solidaridad)</v>
      </c>
      <c r="BW17" t="str">
        <v>Ending Violence Against Migrants</v>
      </c>
      <c r="BX17" t="str">
        <v>Equidad Foundation</v>
      </c>
      <c r="BY17" t="str">
        <v>Equilibrium CenDE</v>
      </c>
      <c r="BZ17" t="str">
        <v>Facultad de Psicología - Universidad de la República (UDELAR)</v>
      </c>
      <c r="CA17" t="str">
        <v>First International Emergency and Solidarités International</v>
      </c>
      <c r="CB17" t="str">
        <v>Fondo Ecuatoriano Populorum Progressio</v>
      </c>
      <c r="CC17" t="str">
        <v>Foro Salud Callao</v>
      </c>
      <c r="CD17" t="str">
        <v>Foundation for the Integration and Development of Latin America (FIDAL)</v>
      </c>
      <c r="CE17" t="str">
        <v>Foundation of the Americas (FUDELA)</v>
      </c>
      <c r="CF17" t="str">
        <v>Fraternity Without Borders</v>
      </c>
      <c r="CG17" t="str">
        <v>Fundación Brisas del Norte</v>
      </c>
      <c r="CH17" t="str">
        <v>Fundación Colombovenezolana Nueva Ilusión</v>
      </c>
      <c r="CI17" t="str">
        <v>Fundación Nakama's</v>
      </c>
      <c r="CJ17" t="str">
        <v>Fundación RadaBer</v>
      </c>
      <c r="CK17" t="str">
        <v>Fundación Scalabrini Bolivia</v>
      </c>
      <c r="CL17" t="str">
        <v>Fundacion Social Vivan los Niños</v>
      </c>
      <c r="CM17" t="str">
        <v>FUNVEAC</v>
      </c>
      <c r="CN17" t="str">
        <v>German Development Cooperation Agency GIZ</v>
      </c>
      <c r="CO17" t="str">
        <v>Globalizate Radio</v>
      </c>
      <c r="CP17" t="str">
        <v>GOAL</v>
      </c>
      <c r="CQ17" t="str">
        <v>Halü Bienestar Humano Foundation (HALU)</v>
      </c>
      <c r="CR17" t="str">
        <v>Heartland Alliance International (HAI)</v>
      </c>
      <c r="CS17" t="str">
        <v>HELVETAS Swiss Intercooperation</v>
      </c>
      <c r="CT17" t="str">
        <v>HIAS</v>
      </c>
      <c r="CU17" t="str">
        <v>Human Rights Defence Curaçao</v>
      </c>
      <c r="CV17" t="str">
        <v>Humanity &amp; Inclusion</v>
      </c>
      <c r="CW17" t="str">
        <v>Humans Analytic</v>
      </c>
      <c r="CX17" t="str">
        <v>Idas y Vueltas Association</v>
      </c>
      <c r="CY17" t="str">
        <v>iMMAP</v>
      </c>
      <c r="CZ17" t="str">
        <v>IMPACT Initiatives (REACH)</v>
      </c>
      <c r="DA17" t="str">
        <v>Inmigrante Feliz Association</v>
      </c>
      <c r="DB17" t="str">
        <v>Institute for Migration and Human Rights (IMDH)</v>
      </c>
      <c r="DC17" t="str">
        <v>Institute of Natural and Cultural Heritage (IPANC)</v>
      </c>
      <c r="DD17" t="str">
        <v>International Committee for the Development of People (CISP)</v>
      </c>
      <c r="DE17" t="str">
        <v>International Federation of the Red Cross (IFRC)</v>
      </c>
      <c r="DF17" t="str">
        <v>International Labour Organization (ILO)</v>
      </c>
      <c r="DG17" t="str">
        <v>International Medical Corps</v>
      </c>
      <c r="DH17" t="str">
        <v>International Organization for Migration (IOM)</v>
      </c>
      <c r="DI17" t="str">
        <v>International Rescue Committee (IRC)</v>
      </c>
      <c r="DJ17" t="str">
        <v>INTERSOS</v>
      </c>
      <c r="DK17" t="str">
        <v>Jesuit Migrant Service (JMS)</v>
      </c>
      <c r="DL17" t="str">
        <v>Jesuit Refugee Service (JRS)</v>
      </c>
      <c r="DM17" t="str">
        <v>Jesuit Service for Migrants and Refugees (JSMR)</v>
      </c>
      <c r="DN17" t="str">
        <v>Joint United Nations Programme on HIV/AIDS (UNAIDS)</v>
      </c>
      <c r="DO17" t="str">
        <v>Kimirina Coorporation</v>
      </c>
      <c r="DP17" t="str">
        <v>La Casita Hispanic Cultural Centre</v>
      </c>
      <c r="DQ17" t="str">
        <v>Latin American Network of Non-Governmental Organizations of Persons with Disabilities and their Families (RIADIS)</v>
      </c>
      <c r="DR17" t="str">
        <v>LGBT+ Movement Brazil</v>
      </c>
      <c r="DS17" t="str">
        <v>Living Water Community (LWC)</v>
      </c>
      <c r="DT17" t="str">
        <v>LLANOVENCOL</v>
      </c>
      <c r="DU17" t="str">
        <v>Lutheran World Federation</v>
      </c>
      <c r="DV17" t="str">
        <v>Lutheran World Relief</v>
      </c>
      <c r="DW17" t="str">
        <v>Malteser International</v>
      </c>
      <c r="DX17" t="str">
        <v>Mana Institute</v>
      </c>
      <c r="DY17" t="str">
        <v>Manos Veneguayas Association</v>
      </c>
      <c r="DZ17" t="str">
        <v>Más Igualdad Perú</v>
      </c>
      <c r="EA17" t="str">
        <v>MedGlobal</v>
      </c>
      <c r="EB17" t="str">
        <v>Medical Teams International</v>
      </c>
      <c r="EC17" t="str">
        <v>Mercy Corps</v>
      </c>
      <c r="ED17" t="str">
        <v>Migrant Service Center (CAM)</v>
      </c>
      <c r="EE17" t="str">
        <v>Migrants, Refugees and Argentine Social Entrepreneurs (MIRARES)</v>
      </c>
      <c r="EF17" t="str">
        <v>Mision Scalabriniana - Ecuador</v>
      </c>
      <c r="EG17" t="str">
        <v>Missão Paz</v>
      </c>
      <c r="EH17" t="str">
        <v>Museu A CASA</v>
      </c>
      <c r="EI17" t="str">
        <v>Norwegian Refugee Council (NRC)</v>
      </c>
      <c r="EJ17" t="str">
        <v>ONG Migrantes por el Maule</v>
      </c>
      <c r="EK17" t="str">
        <v>ONG Preemptive Love Coalition Colombia</v>
      </c>
      <c r="EL17" t="str">
        <v>Organización Transfomando Vidas</v>
      </c>
      <c r="EM17" t="str">
        <v>Organization of Ibero-American States for Education, Science and Culture (OEI)</v>
      </c>
      <c r="EN17" t="str">
        <v>OXFAM</v>
      </c>
      <c r="EO17" t="str">
        <v>Panamerican Development Foundation</v>
      </c>
      <c r="EP17" t="str">
        <v>Panamerican Health Organization/World Health Organization (PAHO/WHO)</v>
      </c>
      <c r="EQ17" t="str">
        <v>Pastoral of Human Mobility - Peruvian Episcopal Conference</v>
      </c>
      <c r="ER17" t="str">
        <v>Pastoral Service for Migrants National</v>
      </c>
      <c r="ES17" t="str">
        <v>Permanent Human Rights defense Committee (CDH)</v>
      </c>
      <c r="ET17" t="str">
        <v>Pirilampos Institute - Group of visits and voluntary actions in Roraima</v>
      </c>
      <c r="EU17" t="str">
        <v>Plan International</v>
      </c>
      <c r="EV17" t="str">
        <v>Population Program, Faculty of Social Sciences, University of the Republic</v>
      </c>
      <c r="EW17" t="str">
        <v>Profamilia Association</v>
      </c>
      <c r="EX17" t="str">
        <v>Red con Migrantes y Refugiados</v>
      </c>
      <c r="EY17" t="str">
        <v>Red Cross Colombia</v>
      </c>
      <c r="EZ17" t="str">
        <v>Red Cross Ecuador</v>
      </c>
      <c r="FA17" t="str">
        <v>Red Cross Peru</v>
      </c>
      <c r="FB17" t="str">
        <v>Red de Investigaciones en Derechos Humanos - CONICET (Consejo Nacional de Investigaciones Científicas y Técnicas)</v>
      </c>
      <c r="FC17" t="str">
        <v>RET International</v>
      </c>
      <c r="FD17" t="str">
        <v>Salú pa Tur Foundation</v>
      </c>
      <c r="FE17" t="str">
        <v>Salvation Army</v>
      </c>
      <c r="FF17" t="str">
        <v>Samaritan's Purse</v>
      </c>
      <c r="FG17" t="str">
        <v>Save the Children International (SCI)</v>
      </c>
      <c r="FH17" t="str">
        <v>Scalabrini Foundation Chile</v>
      </c>
      <c r="FI17" t="str">
        <v>Sección Peruana de Amnistía Internacional</v>
      </c>
      <c r="FJ17" t="str">
        <v>Serviço Pastoral dos Migrantes do Nordeste</v>
      </c>
      <c r="FK17" t="str">
        <v>Sesame Workshop</v>
      </c>
      <c r="FL17" t="str">
        <v>Si, Da Vida</v>
      </c>
      <c r="FM17" t="str">
        <v>Solidarity and Action Asociation</v>
      </c>
      <c r="FN17" t="str">
        <v>SOS Children's Villages</v>
      </c>
      <c r="FO17" t="str">
        <v>Tarabita Foundation</v>
      </c>
      <c r="FP17" t="str">
        <v>Tearfund</v>
      </c>
      <c r="FQ17" t="str">
        <v>TECHO</v>
      </c>
      <c r="FR17" t="str">
        <v>Terranueva Foundation</v>
      </c>
      <c r="FS17" t="str">
        <v>Terre des Hommes Suisse</v>
      </c>
      <c r="FT17" t="str">
        <v>The Israel Forum for International Humanitarian Aid (IsraAID)</v>
      </c>
      <c r="FU17" t="str">
        <v>Unión Venezolana en Perú</v>
      </c>
      <c r="FV17" t="str">
        <v>United Nations Children's Fund (UNICEF)</v>
      </c>
      <c r="FW17" t="str">
        <v>United Nations Development Programme (UNDP)</v>
      </c>
      <c r="FX17" t="str">
        <v>United Nations Educational, Scientific and Cultural Organization (UNESCO)</v>
      </c>
      <c r="FY17" t="str">
        <v>United Nations Entity for Gender Equality and the Empowerment of Women (UNWOMEN)</v>
      </c>
      <c r="FZ17" t="str">
        <v>United Nations Food and Agricultural Organization (FAO)</v>
      </c>
      <c r="GA17" t="str">
        <v>United Nations High Commissioner for Refugees (UNHCR)</v>
      </c>
      <c r="GB17" t="str">
        <v>United Nations Office of the High Commissioner for Human Rights (OHCHR)</v>
      </c>
      <c r="GC17" t="str">
        <v>United Nations Office on Drugs and Crime (UNODC)</v>
      </c>
      <c r="GD17" t="str">
        <v>United Nations Population Fund (UNFPA)</v>
      </c>
      <c r="GE17" t="str">
        <v>United Nations Programme for Human Settlements (UN Habitat)</v>
      </c>
      <c r="GF17" t="str">
        <v>Vale da Benção Educational and Charitable Association (AEBVB)</v>
      </c>
      <c r="GG17" t="str">
        <v>VenAruba Solidaria</v>
      </c>
      <c r="GH17" t="str">
        <v>Venex Curacao Foundation</v>
      </c>
      <c r="GI17" t="str">
        <v>Venezolanos en Barranquilla</v>
      </c>
      <c r="GJ17" t="str">
        <v>Venezolanos en San Cristóbal</v>
      </c>
      <c r="GK17" t="str">
        <v>Venezuelan Emigrant Foundation (FEV)</v>
      </c>
      <c r="GL17" t="str">
        <v>Vicaría de Pastoral Social Caritas</v>
      </c>
      <c r="GM17" t="str">
        <v>Voices GY</v>
      </c>
      <c r="GN17" t="str">
        <v>We World GVC</v>
      </c>
      <c r="GO17" t="str">
        <v>World Council of Credit Unions</v>
      </c>
      <c r="GP17" t="str">
        <v>World Food Programme (WFP)</v>
      </c>
      <c r="GQ17" t="str">
        <v>World Vision</v>
      </c>
      <c r="GR17" t="str">
        <v>ZOA</v>
      </c>
    </row>
    <row r="18" spans="1:200" x14ac:dyDescent="0.3">
      <c r="A18" t="s">
        <v>1294</v>
      </c>
      <c r="B18" s="45" t="s">
        <v>1254</v>
      </c>
      <c r="C18" s="23" t="s">
        <v>1254</v>
      </c>
      <c r="D18" s="23" t="s">
        <v>329</v>
      </c>
      <c r="E18" s="23"/>
      <c r="F18" s="35" t="b">
        <f>ISNUMBER(SEARCH(' Activity Sheet'!$D$3,Table3[[#This Row],[Name]],1))</f>
        <v>1</v>
      </c>
      <c r="G18" s="35" t="s">
        <v>1146</v>
      </c>
      <c r="H18" t="str" cm="1">
        <f t="array" ref="H18:GR18">TRANSPOSE(_xlfn._xlws.SORT(_xlfn._xlws.FILTER(Table3[Name],ISNUMBER(SEARCH(' Activity Sheet'!D72,Table3[Name])),"Not found"),,1))</f>
        <v>.New Organisation</v>
      </c>
      <c r="I18" t="str">
        <v>ABV - Association of Good with Life</v>
      </c>
      <c r="J18" t="str">
        <v>ACAPS</v>
      </c>
      <c r="K18" t="str">
        <v>Acción y Desarrollo</v>
      </c>
      <c r="L18" t="str">
        <v>ACTED</v>
      </c>
      <c r="M18" t="str">
        <v>Action against Hunger</v>
      </c>
      <c r="N18" t="str">
        <v>ActionAid</v>
      </c>
      <c r="O18" t="str">
        <v>Adventist Development and Relief Agency (ADRA)</v>
      </c>
      <c r="P18" t="str">
        <v>Alas de Colibrí Foundation</v>
      </c>
      <c r="Q18" t="str">
        <v>Alianza por la Solidaridad</v>
      </c>
      <c r="R18" t="str">
        <v>Alianza por Venezuela</v>
      </c>
      <c r="S18" t="str">
        <v>Americares Foundation</v>
      </c>
      <c r="T18" t="str">
        <v>Argentine Commission for Refugees and Migrants (CAREF)</v>
      </c>
      <c r="U18" t="str">
        <v>Asociación Aves</v>
      </c>
      <c r="V18" t="str">
        <v>Asociación de Jubilados y Pensionados Venezolanos en Argentina</v>
      </c>
      <c r="W18" t="str">
        <v>Asociación de Venezolanos en Eloy Alfaro</v>
      </c>
      <c r="X18" t="str">
        <v>Asociación Fundación contra el Hambre Perú</v>
      </c>
      <c r="Y18" t="str">
        <v>Asociación Migrantes Venezolanos</v>
      </c>
      <c r="Z18" t="str">
        <v>Asociación Misioneros de San Carlos Scalabrinianos</v>
      </c>
      <c r="AA18" t="str">
        <v>Asociacion Proteccion Poblacion Vulnerable</v>
      </c>
      <c r="AB18" t="str">
        <v>Asociación Quinta Ola</v>
      </c>
      <c r="AC18" t="str">
        <v>Asociación Salto Ángel</v>
      </c>
      <c r="AD18" t="str">
        <v>Asociación Venezuela en Ecuador AC</v>
      </c>
      <c r="AE18" t="str">
        <v>ASOVENAR</v>
      </c>
      <c r="AF18" t="str">
        <v>Associação Hermanitos</v>
      </c>
      <c r="AG18" t="str">
        <v>AVSI Foundation</v>
      </c>
      <c r="AH18" t="str">
        <v>Bethany Christian Services</v>
      </c>
      <c r="AI18" t="str">
        <v>Blumont</v>
      </c>
      <c r="AJ18" t="str">
        <v>CARE</v>
      </c>
      <c r="AK18" t="str">
        <v>Caritas Brazil</v>
      </c>
      <c r="AL18" t="str">
        <v>Caritas Ecuador</v>
      </c>
      <c r="AM18" t="str">
        <v>Caritas Germany</v>
      </c>
      <c r="AN18" t="str">
        <v>Caritas Manaus</v>
      </c>
      <c r="AO18" t="str">
        <v>Caritas Parana</v>
      </c>
      <c r="AP18" t="str">
        <v>Caritas Peru</v>
      </c>
      <c r="AQ18" t="str">
        <v>Caritas Rio de Janeiro</v>
      </c>
      <c r="AR18" t="str">
        <v>Caritas São Paulo</v>
      </c>
      <c r="AS18" t="str">
        <v>Caritas Switzerland</v>
      </c>
      <c r="AT18" t="str">
        <v>CCEFIRO Association</v>
      </c>
      <c r="AU18" t="str">
        <v>CEDRO</v>
      </c>
      <c r="AV18" t="str">
        <v>Center for Integrated Studies and Programs for Sustainable Development (CIEDS)</v>
      </c>
      <c r="AW18" t="str">
        <v>Center for Migration and Human Rights of the Diocese of Roraima (CMDH)</v>
      </c>
      <c r="AX18" t="str">
        <v>Centro de Atencion Psicosocial (CAPS)</v>
      </c>
      <c r="AY18" t="str">
        <v>CESAL</v>
      </c>
      <c r="AZ18" t="str">
        <v>CESVI-Cooperazione e Sviluppo</v>
      </c>
      <c r="BA18" t="str">
        <v>ChildFund International</v>
      </c>
      <c r="BB18" t="str">
        <v>CHS Alternativo</v>
      </c>
      <c r="BC18" t="str">
        <v>Churún Merú Association</v>
      </c>
      <c r="BD18" t="str">
        <v>Coalición por Venezuela</v>
      </c>
      <c r="BE18" t="str">
        <v>Colonia Foundation of Venezuelans in the Dominican Republic (FUNCOVERD)</v>
      </c>
      <c r="BF18" t="str">
        <v>COLVENZ</v>
      </c>
      <c r="BG18" t="str">
        <v>Compassiva</v>
      </c>
      <c r="BH18" t="str">
        <v>Consejo Interreligioso del Perú - Religiones por la Paz</v>
      </c>
      <c r="BI18" t="str">
        <v>Consorcio ONG OCIPI Y Capellanía Nacional OFICA</v>
      </c>
      <c r="BJ18" t="str">
        <v>COOPI - International Cooperation Foundation</v>
      </c>
      <c r="BK18" t="str">
        <v>Corporación Colectivo Sin Fronteras</v>
      </c>
      <c r="BL18" t="str">
        <v>CRISFE Foundation</v>
      </c>
      <c r="BM18" t="str">
        <v>Cuso International</v>
      </c>
      <c r="BN18" t="str">
        <v>Danielle’s Children Fund (DCF)</v>
      </c>
      <c r="BO18" t="str">
        <v>Danish Refugee Council (DRC)</v>
      </c>
      <c r="BP18" t="str">
        <v>Development Support Association - APOYAR</v>
      </c>
      <c r="BQ18" t="str">
        <v>Diakonie Katastrophenhilfe</v>
      </c>
      <c r="BR18" t="str">
        <v>Diálogo Diverso</v>
      </c>
      <c r="BS18" t="str">
        <v>Doctors of the World</v>
      </c>
      <c r="BT18" t="str">
        <v>Dominican Institute for Integrated Development</v>
      </c>
      <c r="BU18" t="str">
        <v>Duendes y Ángeles Vinotinto República Dominicana</v>
      </c>
      <c r="BV18" t="str">
        <v>Encuentros SJS (Servicio Jesuita de la Solidaridad)</v>
      </c>
      <c r="BW18" t="str">
        <v>Ending Violence Against Migrants</v>
      </c>
      <c r="BX18" t="str">
        <v>Equidad Foundation</v>
      </c>
      <c r="BY18" t="str">
        <v>Equilibrium CenDE</v>
      </c>
      <c r="BZ18" t="str">
        <v>Facultad de Psicología - Universidad de la República (UDELAR)</v>
      </c>
      <c r="CA18" t="str">
        <v>First International Emergency and Solidarités International</v>
      </c>
      <c r="CB18" t="str">
        <v>Fondo Ecuatoriano Populorum Progressio</v>
      </c>
      <c r="CC18" t="str">
        <v>Foro Salud Callao</v>
      </c>
      <c r="CD18" t="str">
        <v>Foundation for the Integration and Development of Latin America (FIDAL)</v>
      </c>
      <c r="CE18" t="str">
        <v>Foundation of the Americas (FUDELA)</v>
      </c>
      <c r="CF18" t="str">
        <v>Fraternity Without Borders</v>
      </c>
      <c r="CG18" t="str">
        <v>Fundación Brisas del Norte</v>
      </c>
      <c r="CH18" t="str">
        <v>Fundación Colombovenezolana Nueva Ilusión</v>
      </c>
      <c r="CI18" t="str">
        <v>Fundación Nakama's</v>
      </c>
      <c r="CJ18" t="str">
        <v>Fundación RadaBer</v>
      </c>
      <c r="CK18" t="str">
        <v>Fundación Scalabrini Bolivia</v>
      </c>
      <c r="CL18" t="str">
        <v>Fundacion Social Vivan los Niños</v>
      </c>
      <c r="CM18" t="str">
        <v>FUNVEAC</v>
      </c>
      <c r="CN18" t="str">
        <v>German Development Cooperation Agency GIZ</v>
      </c>
      <c r="CO18" t="str">
        <v>Globalizate Radio</v>
      </c>
      <c r="CP18" t="str">
        <v>GOAL</v>
      </c>
      <c r="CQ18" t="str">
        <v>Halü Bienestar Humano Foundation (HALU)</v>
      </c>
      <c r="CR18" t="str">
        <v>Heartland Alliance International (HAI)</v>
      </c>
      <c r="CS18" t="str">
        <v>HELVETAS Swiss Intercooperation</v>
      </c>
      <c r="CT18" t="str">
        <v>HIAS</v>
      </c>
      <c r="CU18" t="str">
        <v>Human Rights Defence Curaçao</v>
      </c>
      <c r="CV18" t="str">
        <v>Humanity &amp; Inclusion</v>
      </c>
      <c r="CW18" t="str">
        <v>Humans Analytic</v>
      </c>
      <c r="CX18" t="str">
        <v>Idas y Vueltas Association</v>
      </c>
      <c r="CY18" t="str">
        <v>iMMAP</v>
      </c>
      <c r="CZ18" t="str">
        <v>IMPACT Initiatives (REACH)</v>
      </c>
      <c r="DA18" t="str">
        <v>Inmigrante Feliz Association</v>
      </c>
      <c r="DB18" t="str">
        <v>Institute for Migration and Human Rights (IMDH)</v>
      </c>
      <c r="DC18" t="str">
        <v>Institute of Natural and Cultural Heritage (IPANC)</v>
      </c>
      <c r="DD18" t="str">
        <v>International Committee for the Development of People (CISP)</v>
      </c>
      <c r="DE18" t="str">
        <v>International Federation of the Red Cross (IFRC)</v>
      </c>
      <c r="DF18" t="str">
        <v>International Labour Organization (ILO)</v>
      </c>
      <c r="DG18" t="str">
        <v>International Medical Corps</v>
      </c>
      <c r="DH18" t="str">
        <v>International Organization for Migration (IOM)</v>
      </c>
      <c r="DI18" t="str">
        <v>International Rescue Committee (IRC)</v>
      </c>
      <c r="DJ18" t="str">
        <v>INTERSOS</v>
      </c>
      <c r="DK18" t="str">
        <v>Jesuit Migrant Service (JMS)</v>
      </c>
      <c r="DL18" t="str">
        <v>Jesuit Refugee Service (JRS)</v>
      </c>
      <c r="DM18" t="str">
        <v>Jesuit Service for Migrants and Refugees (JSMR)</v>
      </c>
      <c r="DN18" t="str">
        <v>Joint United Nations Programme on HIV/AIDS (UNAIDS)</v>
      </c>
      <c r="DO18" t="str">
        <v>Kimirina Coorporation</v>
      </c>
      <c r="DP18" t="str">
        <v>La Casita Hispanic Cultural Centre</v>
      </c>
      <c r="DQ18" t="str">
        <v>Latin American Network of Non-Governmental Organizations of Persons with Disabilities and their Families (RIADIS)</v>
      </c>
      <c r="DR18" t="str">
        <v>LGBT+ Movement Brazil</v>
      </c>
      <c r="DS18" t="str">
        <v>Living Water Community (LWC)</v>
      </c>
      <c r="DT18" t="str">
        <v>LLANOVENCOL</v>
      </c>
      <c r="DU18" t="str">
        <v>Lutheran World Federation</v>
      </c>
      <c r="DV18" t="str">
        <v>Lutheran World Relief</v>
      </c>
      <c r="DW18" t="str">
        <v>Malteser International</v>
      </c>
      <c r="DX18" t="str">
        <v>Mana Institute</v>
      </c>
      <c r="DY18" t="str">
        <v>Manos Veneguayas Association</v>
      </c>
      <c r="DZ18" t="str">
        <v>Más Igualdad Perú</v>
      </c>
      <c r="EA18" t="str">
        <v>MedGlobal</v>
      </c>
      <c r="EB18" t="str">
        <v>Medical Teams International</v>
      </c>
      <c r="EC18" t="str">
        <v>Mercy Corps</v>
      </c>
      <c r="ED18" t="str">
        <v>Migrant Service Center (CAM)</v>
      </c>
      <c r="EE18" t="str">
        <v>Migrants, Refugees and Argentine Social Entrepreneurs (MIRARES)</v>
      </c>
      <c r="EF18" t="str">
        <v>Mision Scalabriniana - Ecuador</v>
      </c>
      <c r="EG18" t="str">
        <v>Missão Paz</v>
      </c>
      <c r="EH18" t="str">
        <v>Museu A CASA</v>
      </c>
      <c r="EI18" t="str">
        <v>Norwegian Refugee Council (NRC)</v>
      </c>
      <c r="EJ18" t="str">
        <v>ONG Migrantes por el Maule</v>
      </c>
      <c r="EK18" t="str">
        <v>ONG Preemptive Love Coalition Colombia</v>
      </c>
      <c r="EL18" t="str">
        <v>Organización Transfomando Vidas</v>
      </c>
      <c r="EM18" t="str">
        <v>Organization of Ibero-American States for Education, Science and Culture (OEI)</v>
      </c>
      <c r="EN18" t="str">
        <v>OXFAM</v>
      </c>
      <c r="EO18" t="str">
        <v>Panamerican Development Foundation</v>
      </c>
      <c r="EP18" t="str">
        <v>Panamerican Health Organization/World Health Organization (PAHO/WHO)</v>
      </c>
      <c r="EQ18" t="str">
        <v>Pastoral of Human Mobility - Peruvian Episcopal Conference</v>
      </c>
      <c r="ER18" t="str">
        <v>Pastoral Service for Migrants National</v>
      </c>
      <c r="ES18" t="str">
        <v>Permanent Human Rights defense Committee (CDH)</v>
      </c>
      <c r="ET18" t="str">
        <v>Pirilampos Institute - Group of visits and voluntary actions in Roraima</v>
      </c>
      <c r="EU18" t="str">
        <v>Plan International</v>
      </c>
      <c r="EV18" t="str">
        <v>Population Program, Faculty of Social Sciences, University of the Republic</v>
      </c>
      <c r="EW18" t="str">
        <v>Profamilia Association</v>
      </c>
      <c r="EX18" t="str">
        <v>Red con Migrantes y Refugiados</v>
      </c>
      <c r="EY18" t="str">
        <v>Red Cross Colombia</v>
      </c>
      <c r="EZ18" t="str">
        <v>Red Cross Ecuador</v>
      </c>
      <c r="FA18" t="str">
        <v>Red Cross Peru</v>
      </c>
      <c r="FB18" t="str">
        <v>Red de Investigaciones en Derechos Humanos - CONICET (Consejo Nacional de Investigaciones Científicas y Técnicas)</v>
      </c>
      <c r="FC18" t="str">
        <v>RET International</v>
      </c>
      <c r="FD18" t="str">
        <v>Salú pa Tur Foundation</v>
      </c>
      <c r="FE18" t="str">
        <v>Salvation Army</v>
      </c>
      <c r="FF18" t="str">
        <v>Samaritan's Purse</v>
      </c>
      <c r="FG18" t="str">
        <v>Save the Children International (SCI)</v>
      </c>
      <c r="FH18" t="str">
        <v>Scalabrini Foundation Chile</v>
      </c>
      <c r="FI18" t="str">
        <v>Sección Peruana de Amnistía Internacional</v>
      </c>
      <c r="FJ18" t="str">
        <v>Serviço Pastoral dos Migrantes do Nordeste</v>
      </c>
      <c r="FK18" t="str">
        <v>Sesame Workshop</v>
      </c>
      <c r="FL18" t="str">
        <v>Si, Da Vida</v>
      </c>
      <c r="FM18" t="str">
        <v>Solidarity and Action Asociation</v>
      </c>
      <c r="FN18" t="str">
        <v>SOS Children's Villages</v>
      </c>
      <c r="FO18" t="str">
        <v>Tarabita Foundation</v>
      </c>
      <c r="FP18" t="str">
        <v>Tearfund</v>
      </c>
      <c r="FQ18" t="str">
        <v>TECHO</v>
      </c>
      <c r="FR18" t="str">
        <v>Terranueva Foundation</v>
      </c>
      <c r="FS18" t="str">
        <v>Terre des Hommes Suisse</v>
      </c>
      <c r="FT18" t="str">
        <v>The Israel Forum for International Humanitarian Aid (IsraAID)</v>
      </c>
      <c r="FU18" t="str">
        <v>Unión Venezolana en Perú</v>
      </c>
      <c r="FV18" t="str">
        <v>United Nations Children's Fund (UNICEF)</v>
      </c>
      <c r="FW18" t="str">
        <v>United Nations Development Programme (UNDP)</v>
      </c>
      <c r="FX18" t="str">
        <v>United Nations Educational, Scientific and Cultural Organization (UNESCO)</v>
      </c>
      <c r="FY18" t="str">
        <v>United Nations Entity for Gender Equality and the Empowerment of Women (UNWOMEN)</v>
      </c>
      <c r="FZ18" t="str">
        <v>United Nations Food and Agricultural Organization (FAO)</v>
      </c>
      <c r="GA18" t="str">
        <v>United Nations High Commissioner for Refugees (UNHCR)</v>
      </c>
      <c r="GB18" t="str">
        <v>United Nations Office of the High Commissioner for Human Rights (OHCHR)</v>
      </c>
      <c r="GC18" t="str">
        <v>United Nations Office on Drugs and Crime (UNODC)</v>
      </c>
      <c r="GD18" t="str">
        <v>United Nations Population Fund (UNFPA)</v>
      </c>
      <c r="GE18" t="str">
        <v>United Nations Programme for Human Settlements (UN Habitat)</v>
      </c>
      <c r="GF18" t="str">
        <v>Vale da Benção Educational and Charitable Association (AEBVB)</v>
      </c>
      <c r="GG18" t="str">
        <v>VenAruba Solidaria</v>
      </c>
      <c r="GH18" t="str">
        <v>Venex Curacao Foundation</v>
      </c>
      <c r="GI18" t="str">
        <v>Venezolanos en Barranquilla</v>
      </c>
      <c r="GJ18" t="str">
        <v>Venezolanos en San Cristóbal</v>
      </c>
      <c r="GK18" t="str">
        <v>Venezuelan Emigrant Foundation (FEV)</v>
      </c>
      <c r="GL18" t="str">
        <v>Vicaría de Pastoral Social Caritas</v>
      </c>
      <c r="GM18" t="str">
        <v>Voices GY</v>
      </c>
      <c r="GN18" t="str">
        <v>We World GVC</v>
      </c>
      <c r="GO18" t="str">
        <v>World Council of Credit Unions</v>
      </c>
      <c r="GP18" t="str">
        <v>World Food Programme (WFP)</v>
      </c>
      <c r="GQ18" t="str">
        <v>World Vision</v>
      </c>
      <c r="GR18" t="str">
        <v>ZOA</v>
      </c>
    </row>
    <row r="19" spans="1:200" x14ac:dyDescent="0.3">
      <c r="A19" t="s">
        <v>888</v>
      </c>
      <c r="B19" s="45" t="s">
        <v>1255</v>
      </c>
      <c r="C19" s="23" t="s">
        <v>889</v>
      </c>
      <c r="D19" s="23" t="s">
        <v>1325</v>
      </c>
      <c r="E19" s="23"/>
      <c r="F19" s="35" t="b">
        <f>ISNUMBER(SEARCH(' Activity Sheet'!$D$3,Table3[[#This Row],[Name]],1))</f>
        <v>1</v>
      </c>
      <c r="G19" s="35" t="s">
        <v>1146</v>
      </c>
      <c r="H19" t="str" cm="1">
        <f t="array" ref="H19:GR19">TRANSPOSE(_xlfn._xlws.SORT(_xlfn._xlws.FILTER(Table3[Name],ISNUMBER(SEARCH(' Activity Sheet'!D73,Table3[Name])),"Not found"),,1))</f>
        <v>.New Organisation</v>
      </c>
      <c r="I19" t="str">
        <v>ABV - Association of Good with Life</v>
      </c>
      <c r="J19" t="str">
        <v>ACAPS</v>
      </c>
      <c r="K19" t="str">
        <v>Acción y Desarrollo</v>
      </c>
      <c r="L19" t="str">
        <v>ACTED</v>
      </c>
      <c r="M19" t="str">
        <v>Action against Hunger</v>
      </c>
      <c r="N19" t="str">
        <v>ActionAid</v>
      </c>
      <c r="O19" t="str">
        <v>Adventist Development and Relief Agency (ADRA)</v>
      </c>
      <c r="P19" t="str">
        <v>Alas de Colibrí Foundation</v>
      </c>
      <c r="Q19" t="str">
        <v>Alianza por la Solidaridad</v>
      </c>
      <c r="R19" t="str">
        <v>Alianza por Venezuela</v>
      </c>
      <c r="S19" t="str">
        <v>Americares Foundation</v>
      </c>
      <c r="T19" t="str">
        <v>Argentine Commission for Refugees and Migrants (CAREF)</v>
      </c>
      <c r="U19" t="str">
        <v>Asociación Aves</v>
      </c>
      <c r="V19" t="str">
        <v>Asociación de Jubilados y Pensionados Venezolanos en Argentina</v>
      </c>
      <c r="W19" t="str">
        <v>Asociación de Venezolanos en Eloy Alfaro</v>
      </c>
      <c r="X19" t="str">
        <v>Asociación Fundación contra el Hambre Perú</v>
      </c>
      <c r="Y19" t="str">
        <v>Asociación Migrantes Venezolanos</v>
      </c>
      <c r="Z19" t="str">
        <v>Asociación Misioneros de San Carlos Scalabrinianos</v>
      </c>
      <c r="AA19" t="str">
        <v>Asociacion Proteccion Poblacion Vulnerable</v>
      </c>
      <c r="AB19" t="str">
        <v>Asociación Quinta Ola</v>
      </c>
      <c r="AC19" t="str">
        <v>Asociación Salto Ángel</v>
      </c>
      <c r="AD19" t="str">
        <v>Asociación Venezuela en Ecuador AC</v>
      </c>
      <c r="AE19" t="str">
        <v>ASOVENAR</v>
      </c>
      <c r="AF19" t="str">
        <v>Associação Hermanitos</v>
      </c>
      <c r="AG19" t="str">
        <v>AVSI Foundation</v>
      </c>
      <c r="AH19" t="str">
        <v>Bethany Christian Services</v>
      </c>
      <c r="AI19" t="str">
        <v>Blumont</v>
      </c>
      <c r="AJ19" t="str">
        <v>CARE</v>
      </c>
      <c r="AK19" t="str">
        <v>Caritas Brazil</v>
      </c>
      <c r="AL19" t="str">
        <v>Caritas Ecuador</v>
      </c>
      <c r="AM19" t="str">
        <v>Caritas Germany</v>
      </c>
      <c r="AN19" t="str">
        <v>Caritas Manaus</v>
      </c>
      <c r="AO19" t="str">
        <v>Caritas Parana</v>
      </c>
      <c r="AP19" t="str">
        <v>Caritas Peru</v>
      </c>
      <c r="AQ19" t="str">
        <v>Caritas Rio de Janeiro</v>
      </c>
      <c r="AR19" t="str">
        <v>Caritas São Paulo</v>
      </c>
      <c r="AS19" t="str">
        <v>Caritas Switzerland</v>
      </c>
      <c r="AT19" t="str">
        <v>CCEFIRO Association</v>
      </c>
      <c r="AU19" t="str">
        <v>CEDRO</v>
      </c>
      <c r="AV19" t="str">
        <v>Center for Integrated Studies and Programs for Sustainable Development (CIEDS)</v>
      </c>
      <c r="AW19" t="str">
        <v>Center for Migration and Human Rights of the Diocese of Roraima (CMDH)</v>
      </c>
      <c r="AX19" t="str">
        <v>Centro de Atencion Psicosocial (CAPS)</v>
      </c>
      <c r="AY19" t="str">
        <v>CESAL</v>
      </c>
      <c r="AZ19" t="str">
        <v>CESVI-Cooperazione e Sviluppo</v>
      </c>
      <c r="BA19" t="str">
        <v>ChildFund International</v>
      </c>
      <c r="BB19" t="str">
        <v>CHS Alternativo</v>
      </c>
      <c r="BC19" t="str">
        <v>Churún Merú Association</v>
      </c>
      <c r="BD19" t="str">
        <v>Coalición por Venezuela</v>
      </c>
      <c r="BE19" t="str">
        <v>Colonia Foundation of Venezuelans in the Dominican Republic (FUNCOVERD)</v>
      </c>
      <c r="BF19" t="str">
        <v>COLVENZ</v>
      </c>
      <c r="BG19" t="str">
        <v>Compassiva</v>
      </c>
      <c r="BH19" t="str">
        <v>Consejo Interreligioso del Perú - Religiones por la Paz</v>
      </c>
      <c r="BI19" t="str">
        <v>Consorcio ONG OCIPI Y Capellanía Nacional OFICA</v>
      </c>
      <c r="BJ19" t="str">
        <v>COOPI - International Cooperation Foundation</v>
      </c>
      <c r="BK19" t="str">
        <v>Corporación Colectivo Sin Fronteras</v>
      </c>
      <c r="BL19" t="str">
        <v>CRISFE Foundation</v>
      </c>
      <c r="BM19" t="str">
        <v>Cuso International</v>
      </c>
      <c r="BN19" t="str">
        <v>Danielle’s Children Fund (DCF)</v>
      </c>
      <c r="BO19" t="str">
        <v>Danish Refugee Council (DRC)</v>
      </c>
      <c r="BP19" t="str">
        <v>Development Support Association - APOYAR</v>
      </c>
      <c r="BQ19" t="str">
        <v>Diakonie Katastrophenhilfe</v>
      </c>
      <c r="BR19" t="str">
        <v>Diálogo Diverso</v>
      </c>
      <c r="BS19" t="str">
        <v>Doctors of the World</v>
      </c>
      <c r="BT19" t="str">
        <v>Dominican Institute for Integrated Development</v>
      </c>
      <c r="BU19" t="str">
        <v>Duendes y Ángeles Vinotinto República Dominicana</v>
      </c>
      <c r="BV19" t="str">
        <v>Encuentros SJS (Servicio Jesuita de la Solidaridad)</v>
      </c>
      <c r="BW19" t="str">
        <v>Ending Violence Against Migrants</v>
      </c>
      <c r="BX19" t="str">
        <v>Equidad Foundation</v>
      </c>
      <c r="BY19" t="str">
        <v>Equilibrium CenDE</v>
      </c>
      <c r="BZ19" t="str">
        <v>Facultad de Psicología - Universidad de la República (UDELAR)</v>
      </c>
      <c r="CA19" t="str">
        <v>First International Emergency and Solidarités International</v>
      </c>
      <c r="CB19" t="str">
        <v>Fondo Ecuatoriano Populorum Progressio</v>
      </c>
      <c r="CC19" t="str">
        <v>Foro Salud Callao</v>
      </c>
      <c r="CD19" t="str">
        <v>Foundation for the Integration and Development of Latin America (FIDAL)</v>
      </c>
      <c r="CE19" t="str">
        <v>Foundation of the Americas (FUDELA)</v>
      </c>
      <c r="CF19" t="str">
        <v>Fraternity Without Borders</v>
      </c>
      <c r="CG19" t="str">
        <v>Fundación Brisas del Norte</v>
      </c>
      <c r="CH19" t="str">
        <v>Fundación Colombovenezolana Nueva Ilusión</v>
      </c>
      <c r="CI19" t="str">
        <v>Fundación Nakama's</v>
      </c>
      <c r="CJ19" t="str">
        <v>Fundación RadaBer</v>
      </c>
      <c r="CK19" t="str">
        <v>Fundación Scalabrini Bolivia</v>
      </c>
      <c r="CL19" t="str">
        <v>Fundacion Social Vivan los Niños</v>
      </c>
      <c r="CM19" t="str">
        <v>FUNVEAC</v>
      </c>
      <c r="CN19" t="str">
        <v>German Development Cooperation Agency GIZ</v>
      </c>
      <c r="CO19" t="str">
        <v>Globalizate Radio</v>
      </c>
      <c r="CP19" t="str">
        <v>GOAL</v>
      </c>
      <c r="CQ19" t="str">
        <v>Halü Bienestar Humano Foundation (HALU)</v>
      </c>
      <c r="CR19" t="str">
        <v>Heartland Alliance International (HAI)</v>
      </c>
      <c r="CS19" t="str">
        <v>HELVETAS Swiss Intercooperation</v>
      </c>
      <c r="CT19" t="str">
        <v>HIAS</v>
      </c>
      <c r="CU19" t="str">
        <v>Human Rights Defence Curaçao</v>
      </c>
      <c r="CV19" t="str">
        <v>Humanity &amp; Inclusion</v>
      </c>
      <c r="CW19" t="str">
        <v>Humans Analytic</v>
      </c>
      <c r="CX19" t="str">
        <v>Idas y Vueltas Association</v>
      </c>
      <c r="CY19" t="str">
        <v>iMMAP</v>
      </c>
      <c r="CZ19" t="str">
        <v>IMPACT Initiatives (REACH)</v>
      </c>
      <c r="DA19" t="str">
        <v>Inmigrante Feliz Association</v>
      </c>
      <c r="DB19" t="str">
        <v>Institute for Migration and Human Rights (IMDH)</v>
      </c>
      <c r="DC19" t="str">
        <v>Institute of Natural and Cultural Heritage (IPANC)</v>
      </c>
      <c r="DD19" t="str">
        <v>International Committee for the Development of People (CISP)</v>
      </c>
      <c r="DE19" t="str">
        <v>International Federation of the Red Cross (IFRC)</v>
      </c>
      <c r="DF19" t="str">
        <v>International Labour Organization (ILO)</v>
      </c>
      <c r="DG19" t="str">
        <v>International Medical Corps</v>
      </c>
      <c r="DH19" t="str">
        <v>International Organization for Migration (IOM)</v>
      </c>
      <c r="DI19" t="str">
        <v>International Rescue Committee (IRC)</v>
      </c>
      <c r="DJ19" t="str">
        <v>INTERSOS</v>
      </c>
      <c r="DK19" t="str">
        <v>Jesuit Migrant Service (JMS)</v>
      </c>
      <c r="DL19" t="str">
        <v>Jesuit Refugee Service (JRS)</v>
      </c>
      <c r="DM19" t="str">
        <v>Jesuit Service for Migrants and Refugees (JSMR)</v>
      </c>
      <c r="DN19" t="str">
        <v>Joint United Nations Programme on HIV/AIDS (UNAIDS)</v>
      </c>
      <c r="DO19" t="str">
        <v>Kimirina Coorporation</v>
      </c>
      <c r="DP19" t="str">
        <v>La Casita Hispanic Cultural Centre</v>
      </c>
      <c r="DQ19" t="str">
        <v>Latin American Network of Non-Governmental Organizations of Persons with Disabilities and their Families (RIADIS)</v>
      </c>
      <c r="DR19" t="str">
        <v>LGBT+ Movement Brazil</v>
      </c>
      <c r="DS19" t="str">
        <v>Living Water Community (LWC)</v>
      </c>
      <c r="DT19" t="str">
        <v>LLANOVENCOL</v>
      </c>
      <c r="DU19" t="str">
        <v>Lutheran World Federation</v>
      </c>
      <c r="DV19" t="str">
        <v>Lutheran World Relief</v>
      </c>
      <c r="DW19" t="str">
        <v>Malteser International</v>
      </c>
      <c r="DX19" t="str">
        <v>Mana Institute</v>
      </c>
      <c r="DY19" t="str">
        <v>Manos Veneguayas Association</v>
      </c>
      <c r="DZ19" t="str">
        <v>Más Igualdad Perú</v>
      </c>
      <c r="EA19" t="str">
        <v>MedGlobal</v>
      </c>
      <c r="EB19" t="str">
        <v>Medical Teams International</v>
      </c>
      <c r="EC19" t="str">
        <v>Mercy Corps</v>
      </c>
      <c r="ED19" t="str">
        <v>Migrant Service Center (CAM)</v>
      </c>
      <c r="EE19" t="str">
        <v>Migrants, Refugees and Argentine Social Entrepreneurs (MIRARES)</v>
      </c>
      <c r="EF19" t="str">
        <v>Mision Scalabriniana - Ecuador</v>
      </c>
      <c r="EG19" t="str">
        <v>Missão Paz</v>
      </c>
      <c r="EH19" t="str">
        <v>Museu A CASA</v>
      </c>
      <c r="EI19" t="str">
        <v>Norwegian Refugee Council (NRC)</v>
      </c>
      <c r="EJ19" t="str">
        <v>ONG Migrantes por el Maule</v>
      </c>
      <c r="EK19" t="str">
        <v>ONG Preemptive Love Coalition Colombia</v>
      </c>
      <c r="EL19" t="str">
        <v>Organización Transfomando Vidas</v>
      </c>
      <c r="EM19" t="str">
        <v>Organization of Ibero-American States for Education, Science and Culture (OEI)</v>
      </c>
      <c r="EN19" t="str">
        <v>OXFAM</v>
      </c>
      <c r="EO19" t="str">
        <v>Panamerican Development Foundation</v>
      </c>
      <c r="EP19" t="str">
        <v>Panamerican Health Organization/World Health Organization (PAHO/WHO)</v>
      </c>
      <c r="EQ19" t="str">
        <v>Pastoral of Human Mobility - Peruvian Episcopal Conference</v>
      </c>
      <c r="ER19" t="str">
        <v>Pastoral Service for Migrants National</v>
      </c>
      <c r="ES19" t="str">
        <v>Permanent Human Rights defense Committee (CDH)</v>
      </c>
      <c r="ET19" t="str">
        <v>Pirilampos Institute - Group of visits and voluntary actions in Roraima</v>
      </c>
      <c r="EU19" t="str">
        <v>Plan International</v>
      </c>
      <c r="EV19" t="str">
        <v>Population Program, Faculty of Social Sciences, University of the Republic</v>
      </c>
      <c r="EW19" t="str">
        <v>Profamilia Association</v>
      </c>
      <c r="EX19" t="str">
        <v>Red con Migrantes y Refugiados</v>
      </c>
      <c r="EY19" t="str">
        <v>Red Cross Colombia</v>
      </c>
      <c r="EZ19" t="str">
        <v>Red Cross Ecuador</v>
      </c>
      <c r="FA19" t="str">
        <v>Red Cross Peru</v>
      </c>
      <c r="FB19" t="str">
        <v>Red de Investigaciones en Derechos Humanos - CONICET (Consejo Nacional de Investigaciones Científicas y Técnicas)</v>
      </c>
      <c r="FC19" t="str">
        <v>RET International</v>
      </c>
      <c r="FD19" t="str">
        <v>Salú pa Tur Foundation</v>
      </c>
      <c r="FE19" t="str">
        <v>Salvation Army</v>
      </c>
      <c r="FF19" t="str">
        <v>Samaritan's Purse</v>
      </c>
      <c r="FG19" t="str">
        <v>Save the Children International (SCI)</v>
      </c>
      <c r="FH19" t="str">
        <v>Scalabrini Foundation Chile</v>
      </c>
      <c r="FI19" t="str">
        <v>Sección Peruana de Amnistía Internacional</v>
      </c>
      <c r="FJ19" t="str">
        <v>Serviço Pastoral dos Migrantes do Nordeste</v>
      </c>
      <c r="FK19" t="str">
        <v>Sesame Workshop</v>
      </c>
      <c r="FL19" t="str">
        <v>Si, Da Vida</v>
      </c>
      <c r="FM19" t="str">
        <v>Solidarity and Action Asociation</v>
      </c>
      <c r="FN19" t="str">
        <v>SOS Children's Villages</v>
      </c>
      <c r="FO19" t="str">
        <v>Tarabita Foundation</v>
      </c>
      <c r="FP19" t="str">
        <v>Tearfund</v>
      </c>
      <c r="FQ19" t="str">
        <v>TECHO</v>
      </c>
      <c r="FR19" t="str">
        <v>Terranueva Foundation</v>
      </c>
      <c r="FS19" t="str">
        <v>Terre des Hommes Suisse</v>
      </c>
      <c r="FT19" t="str">
        <v>The Israel Forum for International Humanitarian Aid (IsraAID)</v>
      </c>
      <c r="FU19" t="str">
        <v>Unión Venezolana en Perú</v>
      </c>
      <c r="FV19" t="str">
        <v>United Nations Children's Fund (UNICEF)</v>
      </c>
      <c r="FW19" t="str">
        <v>United Nations Development Programme (UNDP)</v>
      </c>
      <c r="FX19" t="str">
        <v>United Nations Educational, Scientific and Cultural Organization (UNESCO)</v>
      </c>
      <c r="FY19" t="str">
        <v>United Nations Entity for Gender Equality and the Empowerment of Women (UNWOMEN)</v>
      </c>
      <c r="FZ19" t="str">
        <v>United Nations Food and Agricultural Organization (FAO)</v>
      </c>
      <c r="GA19" t="str">
        <v>United Nations High Commissioner for Refugees (UNHCR)</v>
      </c>
      <c r="GB19" t="str">
        <v>United Nations Office of the High Commissioner for Human Rights (OHCHR)</v>
      </c>
      <c r="GC19" t="str">
        <v>United Nations Office on Drugs and Crime (UNODC)</v>
      </c>
      <c r="GD19" t="str">
        <v>United Nations Population Fund (UNFPA)</v>
      </c>
      <c r="GE19" t="str">
        <v>United Nations Programme for Human Settlements (UN Habitat)</v>
      </c>
      <c r="GF19" t="str">
        <v>Vale da Benção Educational and Charitable Association (AEBVB)</v>
      </c>
      <c r="GG19" t="str">
        <v>VenAruba Solidaria</v>
      </c>
      <c r="GH19" t="str">
        <v>Venex Curacao Foundation</v>
      </c>
      <c r="GI19" t="str">
        <v>Venezolanos en Barranquilla</v>
      </c>
      <c r="GJ19" t="str">
        <v>Venezolanos en San Cristóbal</v>
      </c>
      <c r="GK19" t="str">
        <v>Venezuelan Emigrant Foundation (FEV)</v>
      </c>
      <c r="GL19" t="str">
        <v>Vicaría de Pastoral Social Caritas</v>
      </c>
      <c r="GM19" t="str">
        <v>Voices GY</v>
      </c>
      <c r="GN19" t="str">
        <v>We World GVC</v>
      </c>
      <c r="GO19" t="str">
        <v>World Council of Credit Unions</v>
      </c>
      <c r="GP19" t="str">
        <v>World Food Programme (WFP)</v>
      </c>
      <c r="GQ19" t="str">
        <v>World Vision</v>
      </c>
      <c r="GR19" t="str">
        <v>ZOA</v>
      </c>
    </row>
    <row r="20" spans="1:200" x14ac:dyDescent="0.3">
      <c r="A20" t="s">
        <v>1295</v>
      </c>
      <c r="B20" s="45" t="s">
        <v>1256</v>
      </c>
      <c r="C20" s="23" t="s">
        <v>1256</v>
      </c>
      <c r="D20" s="23" t="s">
        <v>255</v>
      </c>
      <c r="E20" s="23"/>
      <c r="F20" s="35" t="b">
        <f>ISNUMBER(SEARCH(' Activity Sheet'!$D$3,Table3[[#This Row],[Name]],1))</f>
        <v>1</v>
      </c>
      <c r="G20" s="35" t="s">
        <v>1146</v>
      </c>
      <c r="H20" t="str" cm="1">
        <f t="array" ref="H20:GR20">TRANSPOSE(_xlfn._xlws.SORT(_xlfn._xlws.FILTER(Table3[Name],ISNUMBER(SEARCH(' Activity Sheet'!D74,Table3[Name])),"Not found"),,1))</f>
        <v>.New Organisation</v>
      </c>
      <c r="I20" t="str">
        <v>ABV - Association of Good with Life</v>
      </c>
      <c r="J20" t="str">
        <v>ACAPS</v>
      </c>
      <c r="K20" t="str">
        <v>Acción y Desarrollo</v>
      </c>
      <c r="L20" t="str">
        <v>ACTED</v>
      </c>
      <c r="M20" t="str">
        <v>Action against Hunger</v>
      </c>
      <c r="N20" t="str">
        <v>ActionAid</v>
      </c>
      <c r="O20" t="str">
        <v>Adventist Development and Relief Agency (ADRA)</v>
      </c>
      <c r="P20" t="str">
        <v>Alas de Colibrí Foundation</v>
      </c>
      <c r="Q20" t="str">
        <v>Alianza por la Solidaridad</v>
      </c>
      <c r="R20" t="str">
        <v>Alianza por Venezuela</v>
      </c>
      <c r="S20" t="str">
        <v>Americares Foundation</v>
      </c>
      <c r="T20" t="str">
        <v>Argentine Commission for Refugees and Migrants (CAREF)</v>
      </c>
      <c r="U20" t="str">
        <v>Asociación Aves</v>
      </c>
      <c r="V20" t="str">
        <v>Asociación de Jubilados y Pensionados Venezolanos en Argentina</v>
      </c>
      <c r="W20" t="str">
        <v>Asociación de Venezolanos en Eloy Alfaro</v>
      </c>
      <c r="X20" t="str">
        <v>Asociación Fundación contra el Hambre Perú</v>
      </c>
      <c r="Y20" t="str">
        <v>Asociación Migrantes Venezolanos</v>
      </c>
      <c r="Z20" t="str">
        <v>Asociación Misioneros de San Carlos Scalabrinianos</v>
      </c>
      <c r="AA20" t="str">
        <v>Asociacion Proteccion Poblacion Vulnerable</v>
      </c>
      <c r="AB20" t="str">
        <v>Asociación Quinta Ola</v>
      </c>
      <c r="AC20" t="str">
        <v>Asociación Salto Ángel</v>
      </c>
      <c r="AD20" t="str">
        <v>Asociación Venezuela en Ecuador AC</v>
      </c>
      <c r="AE20" t="str">
        <v>ASOVENAR</v>
      </c>
      <c r="AF20" t="str">
        <v>Associação Hermanitos</v>
      </c>
      <c r="AG20" t="str">
        <v>AVSI Foundation</v>
      </c>
      <c r="AH20" t="str">
        <v>Bethany Christian Services</v>
      </c>
      <c r="AI20" t="str">
        <v>Blumont</v>
      </c>
      <c r="AJ20" t="str">
        <v>CARE</v>
      </c>
      <c r="AK20" t="str">
        <v>Caritas Brazil</v>
      </c>
      <c r="AL20" t="str">
        <v>Caritas Ecuador</v>
      </c>
      <c r="AM20" t="str">
        <v>Caritas Germany</v>
      </c>
      <c r="AN20" t="str">
        <v>Caritas Manaus</v>
      </c>
      <c r="AO20" t="str">
        <v>Caritas Parana</v>
      </c>
      <c r="AP20" t="str">
        <v>Caritas Peru</v>
      </c>
      <c r="AQ20" t="str">
        <v>Caritas Rio de Janeiro</v>
      </c>
      <c r="AR20" t="str">
        <v>Caritas São Paulo</v>
      </c>
      <c r="AS20" t="str">
        <v>Caritas Switzerland</v>
      </c>
      <c r="AT20" t="str">
        <v>CCEFIRO Association</v>
      </c>
      <c r="AU20" t="str">
        <v>CEDRO</v>
      </c>
      <c r="AV20" t="str">
        <v>Center for Integrated Studies and Programs for Sustainable Development (CIEDS)</v>
      </c>
      <c r="AW20" t="str">
        <v>Center for Migration and Human Rights of the Diocese of Roraima (CMDH)</v>
      </c>
      <c r="AX20" t="str">
        <v>Centro de Atencion Psicosocial (CAPS)</v>
      </c>
      <c r="AY20" t="str">
        <v>CESAL</v>
      </c>
      <c r="AZ20" t="str">
        <v>CESVI-Cooperazione e Sviluppo</v>
      </c>
      <c r="BA20" t="str">
        <v>ChildFund International</v>
      </c>
      <c r="BB20" t="str">
        <v>CHS Alternativo</v>
      </c>
      <c r="BC20" t="str">
        <v>Churún Merú Association</v>
      </c>
      <c r="BD20" t="str">
        <v>Coalición por Venezuela</v>
      </c>
      <c r="BE20" t="str">
        <v>Colonia Foundation of Venezuelans in the Dominican Republic (FUNCOVERD)</v>
      </c>
      <c r="BF20" t="str">
        <v>COLVENZ</v>
      </c>
      <c r="BG20" t="str">
        <v>Compassiva</v>
      </c>
      <c r="BH20" t="str">
        <v>Consejo Interreligioso del Perú - Religiones por la Paz</v>
      </c>
      <c r="BI20" t="str">
        <v>Consorcio ONG OCIPI Y Capellanía Nacional OFICA</v>
      </c>
      <c r="BJ20" t="str">
        <v>COOPI - International Cooperation Foundation</v>
      </c>
      <c r="BK20" t="str">
        <v>Corporación Colectivo Sin Fronteras</v>
      </c>
      <c r="BL20" t="str">
        <v>CRISFE Foundation</v>
      </c>
      <c r="BM20" t="str">
        <v>Cuso International</v>
      </c>
      <c r="BN20" t="str">
        <v>Danielle’s Children Fund (DCF)</v>
      </c>
      <c r="BO20" t="str">
        <v>Danish Refugee Council (DRC)</v>
      </c>
      <c r="BP20" t="str">
        <v>Development Support Association - APOYAR</v>
      </c>
      <c r="BQ20" t="str">
        <v>Diakonie Katastrophenhilfe</v>
      </c>
      <c r="BR20" t="str">
        <v>Diálogo Diverso</v>
      </c>
      <c r="BS20" t="str">
        <v>Doctors of the World</v>
      </c>
      <c r="BT20" t="str">
        <v>Dominican Institute for Integrated Development</v>
      </c>
      <c r="BU20" t="str">
        <v>Duendes y Ángeles Vinotinto República Dominicana</v>
      </c>
      <c r="BV20" t="str">
        <v>Encuentros SJS (Servicio Jesuita de la Solidaridad)</v>
      </c>
      <c r="BW20" t="str">
        <v>Ending Violence Against Migrants</v>
      </c>
      <c r="BX20" t="str">
        <v>Equidad Foundation</v>
      </c>
      <c r="BY20" t="str">
        <v>Equilibrium CenDE</v>
      </c>
      <c r="BZ20" t="str">
        <v>Facultad de Psicología - Universidad de la República (UDELAR)</v>
      </c>
      <c r="CA20" t="str">
        <v>First International Emergency and Solidarités International</v>
      </c>
      <c r="CB20" t="str">
        <v>Fondo Ecuatoriano Populorum Progressio</v>
      </c>
      <c r="CC20" t="str">
        <v>Foro Salud Callao</v>
      </c>
      <c r="CD20" t="str">
        <v>Foundation for the Integration and Development of Latin America (FIDAL)</v>
      </c>
      <c r="CE20" t="str">
        <v>Foundation of the Americas (FUDELA)</v>
      </c>
      <c r="CF20" t="str">
        <v>Fraternity Without Borders</v>
      </c>
      <c r="CG20" t="str">
        <v>Fundación Brisas del Norte</v>
      </c>
      <c r="CH20" t="str">
        <v>Fundación Colombovenezolana Nueva Ilusión</v>
      </c>
      <c r="CI20" t="str">
        <v>Fundación Nakama's</v>
      </c>
      <c r="CJ20" t="str">
        <v>Fundación RadaBer</v>
      </c>
      <c r="CK20" t="str">
        <v>Fundación Scalabrini Bolivia</v>
      </c>
      <c r="CL20" t="str">
        <v>Fundacion Social Vivan los Niños</v>
      </c>
      <c r="CM20" t="str">
        <v>FUNVEAC</v>
      </c>
      <c r="CN20" t="str">
        <v>German Development Cooperation Agency GIZ</v>
      </c>
      <c r="CO20" t="str">
        <v>Globalizate Radio</v>
      </c>
      <c r="CP20" t="str">
        <v>GOAL</v>
      </c>
      <c r="CQ20" t="str">
        <v>Halü Bienestar Humano Foundation (HALU)</v>
      </c>
      <c r="CR20" t="str">
        <v>Heartland Alliance International (HAI)</v>
      </c>
      <c r="CS20" t="str">
        <v>HELVETAS Swiss Intercooperation</v>
      </c>
      <c r="CT20" t="str">
        <v>HIAS</v>
      </c>
      <c r="CU20" t="str">
        <v>Human Rights Defence Curaçao</v>
      </c>
      <c r="CV20" t="str">
        <v>Humanity &amp; Inclusion</v>
      </c>
      <c r="CW20" t="str">
        <v>Humans Analytic</v>
      </c>
      <c r="CX20" t="str">
        <v>Idas y Vueltas Association</v>
      </c>
      <c r="CY20" t="str">
        <v>iMMAP</v>
      </c>
      <c r="CZ20" t="str">
        <v>IMPACT Initiatives (REACH)</v>
      </c>
      <c r="DA20" t="str">
        <v>Inmigrante Feliz Association</v>
      </c>
      <c r="DB20" t="str">
        <v>Institute for Migration and Human Rights (IMDH)</v>
      </c>
      <c r="DC20" t="str">
        <v>Institute of Natural and Cultural Heritage (IPANC)</v>
      </c>
      <c r="DD20" t="str">
        <v>International Committee for the Development of People (CISP)</v>
      </c>
      <c r="DE20" t="str">
        <v>International Federation of the Red Cross (IFRC)</v>
      </c>
      <c r="DF20" t="str">
        <v>International Labour Organization (ILO)</v>
      </c>
      <c r="DG20" t="str">
        <v>International Medical Corps</v>
      </c>
      <c r="DH20" t="str">
        <v>International Organization for Migration (IOM)</v>
      </c>
      <c r="DI20" t="str">
        <v>International Rescue Committee (IRC)</v>
      </c>
      <c r="DJ20" t="str">
        <v>INTERSOS</v>
      </c>
      <c r="DK20" t="str">
        <v>Jesuit Migrant Service (JMS)</v>
      </c>
      <c r="DL20" t="str">
        <v>Jesuit Refugee Service (JRS)</v>
      </c>
      <c r="DM20" t="str">
        <v>Jesuit Service for Migrants and Refugees (JSMR)</v>
      </c>
      <c r="DN20" t="str">
        <v>Joint United Nations Programme on HIV/AIDS (UNAIDS)</v>
      </c>
      <c r="DO20" t="str">
        <v>Kimirina Coorporation</v>
      </c>
      <c r="DP20" t="str">
        <v>La Casita Hispanic Cultural Centre</v>
      </c>
      <c r="DQ20" t="str">
        <v>Latin American Network of Non-Governmental Organizations of Persons with Disabilities and their Families (RIADIS)</v>
      </c>
      <c r="DR20" t="str">
        <v>LGBT+ Movement Brazil</v>
      </c>
      <c r="DS20" t="str">
        <v>Living Water Community (LWC)</v>
      </c>
      <c r="DT20" t="str">
        <v>LLANOVENCOL</v>
      </c>
      <c r="DU20" t="str">
        <v>Lutheran World Federation</v>
      </c>
      <c r="DV20" t="str">
        <v>Lutheran World Relief</v>
      </c>
      <c r="DW20" t="str">
        <v>Malteser International</v>
      </c>
      <c r="DX20" t="str">
        <v>Mana Institute</v>
      </c>
      <c r="DY20" t="str">
        <v>Manos Veneguayas Association</v>
      </c>
      <c r="DZ20" t="str">
        <v>Más Igualdad Perú</v>
      </c>
      <c r="EA20" t="str">
        <v>MedGlobal</v>
      </c>
      <c r="EB20" t="str">
        <v>Medical Teams International</v>
      </c>
      <c r="EC20" t="str">
        <v>Mercy Corps</v>
      </c>
      <c r="ED20" t="str">
        <v>Migrant Service Center (CAM)</v>
      </c>
      <c r="EE20" t="str">
        <v>Migrants, Refugees and Argentine Social Entrepreneurs (MIRARES)</v>
      </c>
      <c r="EF20" t="str">
        <v>Mision Scalabriniana - Ecuador</v>
      </c>
      <c r="EG20" t="str">
        <v>Missão Paz</v>
      </c>
      <c r="EH20" t="str">
        <v>Museu A CASA</v>
      </c>
      <c r="EI20" t="str">
        <v>Norwegian Refugee Council (NRC)</v>
      </c>
      <c r="EJ20" t="str">
        <v>ONG Migrantes por el Maule</v>
      </c>
      <c r="EK20" t="str">
        <v>ONG Preemptive Love Coalition Colombia</v>
      </c>
      <c r="EL20" t="str">
        <v>Organización Transfomando Vidas</v>
      </c>
      <c r="EM20" t="str">
        <v>Organization of Ibero-American States for Education, Science and Culture (OEI)</v>
      </c>
      <c r="EN20" t="str">
        <v>OXFAM</v>
      </c>
      <c r="EO20" t="str">
        <v>Panamerican Development Foundation</v>
      </c>
      <c r="EP20" t="str">
        <v>Panamerican Health Organization/World Health Organization (PAHO/WHO)</v>
      </c>
      <c r="EQ20" t="str">
        <v>Pastoral of Human Mobility - Peruvian Episcopal Conference</v>
      </c>
      <c r="ER20" t="str">
        <v>Pastoral Service for Migrants National</v>
      </c>
      <c r="ES20" t="str">
        <v>Permanent Human Rights defense Committee (CDH)</v>
      </c>
      <c r="ET20" t="str">
        <v>Pirilampos Institute - Group of visits and voluntary actions in Roraima</v>
      </c>
      <c r="EU20" t="str">
        <v>Plan International</v>
      </c>
      <c r="EV20" t="str">
        <v>Population Program, Faculty of Social Sciences, University of the Republic</v>
      </c>
      <c r="EW20" t="str">
        <v>Profamilia Association</v>
      </c>
      <c r="EX20" t="str">
        <v>Red con Migrantes y Refugiados</v>
      </c>
      <c r="EY20" t="str">
        <v>Red Cross Colombia</v>
      </c>
      <c r="EZ20" t="str">
        <v>Red Cross Ecuador</v>
      </c>
      <c r="FA20" t="str">
        <v>Red Cross Peru</v>
      </c>
      <c r="FB20" t="str">
        <v>Red de Investigaciones en Derechos Humanos - CONICET (Consejo Nacional de Investigaciones Científicas y Técnicas)</v>
      </c>
      <c r="FC20" t="str">
        <v>RET International</v>
      </c>
      <c r="FD20" t="str">
        <v>Salú pa Tur Foundation</v>
      </c>
      <c r="FE20" t="str">
        <v>Salvation Army</v>
      </c>
      <c r="FF20" t="str">
        <v>Samaritan's Purse</v>
      </c>
      <c r="FG20" t="str">
        <v>Save the Children International (SCI)</v>
      </c>
      <c r="FH20" t="str">
        <v>Scalabrini Foundation Chile</v>
      </c>
      <c r="FI20" t="str">
        <v>Sección Peruana de Amnistía Internacional</v>
      </c>
      <c r="FJ20" t="str">
        <v>Serviço Pastoral dos Migrantes do Nordeste</v>
      </c>
      <c r="FK20" t="str">
        <v>Sesame Workshop</v>
      </c>
      <c r="FL20" t="str">
        <v>Si, Da Vida</v>
      </c>
      <c r="FM20" t="str">
        <v>Solidarity and Action Asociation</v>
      </c>
      <c r="FN20" t="str">
        <v>SOS Children's Villages</v>
      </c>
      <c r="FO20" t="str">
        <v>Tarabita Foundation</v>
      </c>
      <c r="FP20" t="str">
        <v>Tearfund</v>
      </c>
      <c r="FQ20" t="str">
        <v>TECHO</v>
      </c>
      <c r="FR20" t="str">
        <v>Terranueva Foundation</v>
      </c>
      <c r="FS20" t="str">
        <v>Terre des Hommes Suisse</v>
      </c>
      <c r="FT20" t="str">
        <v>The Israel Forum for International Humanitarian Aid (IsraAID)</v>
      </c>
      <c r="FU20" t="str">
        <v>Unión Venezolana en Perú</v>
      </c>
      <c r="FV20" t="str">
        <v>United Nations Children's Fund (UNICEF)</v>
      </c>
      <c r="FW20" t="str">
        <v>United Nations Development Programme (UNDP)</v>
      </c>
      <c r="FX20" t="str">
        <v>United Nations Educational, Scientific and Cultural Organization (UNESCO)</v>
      </c>
      <c r="FY20" t="str">
        <v>United Nations Entity for Gender Equality and the Empowerment of Women (UNWOMEN)</v>
      </c>
      <c r="FZ20" t="str">
        <v>United Nations Food and Agricultural Organization (FAO)</v>
      </c>
      <c r="GA20" t="str">
        <v>United Nations High Commissioner for Refugees (UNHCR)</v>
      </c>
      <c r="GB20" t="str">
        <v>United Nations Office of the High Commissioner for Human Rights (OHCHR)</v>
      </c>
      <c r="GC20" t="str">
        <v>United Nations Office on Drugs and Crime (UNODC)</v>
      </c>
      <c r="GD20" t="str">
        <v>United Nations Population Fund (UNFPA)</v>
      </c>
      <c r="GE20" t="str">
        <v>United Nations Programme for Human Settlements (UN Habitat)</v>
      </c>
      <c r="GF20" t="str">
        <v>Vale da Benção Educational and Charitable Association (AEBVB)</v>
      </c>
      <c r="GG20" t="str">
        <v>VenAruba Solidaria</v>
      </c>
      <c r="GH20" t="str">
        <v>Venex Curacao Foundation</v>
      </c>
      <c r="GI20" t="str">
        <v>Venezolanos en Barranquilla</v>
      </c>
      <c r="GJ20" t="str">
        <v>Venezolanos en San Cristóbal</v>
      </c>
      <c r="GK20" t="str">
        <v>Venezuelan Emigrant Foundation (FEV)</v>
      </c>
      <c r="GL20" t="str">
        <v>Vicaría de Pastoral Social Caritas</v>
      </c>
      <c r="GM20" t="str">
        <v>Voices GY</v>
      </c>
      <c r="GN20" t="str">
        <v>We World GVC</v>
      </c>
      <c r="GO20" t="str">
        <v>World Council of Credit Unions</v>
      </c>
      <c r="GP20" t="str">
        <v>World Food Programme (WFP)</v>
      </c>
      <c r="GQ20" t="str">
        <v>World Vision</v>
      </c>
      <c r="GR20" t="str">
        <v>ZOA</v>
      </c>
    </row>
    <row r="21" spans="1:200" x14ac:dyDescent="0.3">
      <c r="A21" t="s">
        <v>832</v>
      </c>
      <c r="B21" s="45" t="s">
        <v>833</v>
      </c>
      <c r="C21" s="23" t="s">
        <v>833</v>
      </c>
      <c r="D21" s="23" t="s">
        <v>255</v>
      </c>
      <c r="E21" s="23"/>
      <c r="F21" s="35" t="b">
        <f>ISNUMBER(SEARCH(' Activity Sheet'!$D$3,Table3[[#This Row],[Name]],1))</f>
        <v>1</v>
      </c>
      <c r="G21" s="35" t="s">
        <v>1146</v>
      </c>
      <c r="H21" t="str" cm="1">
        <f t="array" ref="H21:GR21">TRANSPOSE(_xlfn._xlws.SORT(_xlfn._xlws.FILTER(Table3[Name],ISNUMBER(SEARCH(' Activity Sheet'!D75,Table3[Name])),"Not found"),,1))</f>
        <v>.New Organisation</v>
      </c>
      <c r="I21" t="str">
        <v>ABV - Association of Good with Life</v>
      </c>
      <c r="J21" t="str">
        <v>ACAPS</v>
      </c>
      <c r="K21" t="str">
        <v>Acción y Desarrollo</v>
      </c>
      <c r="L21" t="str">
        <v>ACTED</v>
      </c>
      <c r="M21" t="str">
        <v>Action against Hunger</v>
      </c>
      <c r="N21" t="str">
        <v>ActionAid</v>
      </c>
      <c r="O21" t="str">
        <v>Adventist Development and Relief Agency (ADRA)</v>
      </c>
      <c r="P21" t="str">
        <v>Alas de Colibrí Foundation</v>
      </c>
      <c r="Q21" t="str">
        <v>Alianza por la Solidaridad</v>
      </c>
      <c r="R21" t="str">
        <v>Alianza por Venezuela</v>
      </c>
      <c r="S21" t="str">
        <v>Americares Foundation</v>
      </c>
      <c r="T21" t="str">
        <v>Argentine Commission for Refugees and Migrants (CAREF)</v>
      </c>
      <c r="U21" t="str">
        <v>Asociación Aves</v>
      </c>
      <c r="V21" t="str">
        <v>Asociación de Jubilados y Pensionados Venezolanos en Argentina</v>
      </c>
      <c r="W21" t="str">
        <v>Asociación de Venezolanos en Eloy Alfaro</v>
      </c>
      <c r="X21" t="str">
        <v>Asociación Fundación contra el Hambre Perú</v>
      </c>
      <c r="Y21" t="str">
        <v>Asociación Migrantes Venezolanos</v>
      </c>
      <c r="Z21" t="str">
        <v>Asociación Misioneros de San Carlos Scalabrinianos</v>
      </c>
      <c r="AA21" t="str">
        <v>Asociacion Proteccion Poblacion Vulnerable</v>
      </c>
      <c r="AB21" t="str">
        <v>Asociación Quinta Ola</v>
      </c>
      <c r="AC21" t="str">
        <v>Asociación Salto Ángel</v>
      </c>
      <c r="AD21" t="str">
        <v>Asociación Venezuela en Ecuador AC</v>
      </c>
      <c r="AE21" t="str">
        <v>ASOVENAR</v>
      </c>
      <c r="AF21" t="str">
        <v>Associação Hermanitos</v>
      </c>
      <c r="AG21" t="str">
        <v>AVSI Foundation</v>
      </c>
      <c r="AH21" t="str">
        <v>Bethany Christian Services</v>
      </c>
      <c r="AI21" t="str">
        <v>Blumont</v>
      </c>
      <c r="AJ21" t="str">
        <v>CARE</v>
      </c>
      <c r="AK21" t="str">
        <v>Caritas Brazil</v>
      </c>
      <c r="AL21" t="str">
        <v>Caritas Ecuador</v>
      </c>
      <c r="AM21" t="str">
        <v>Caritas Germany</v>
      </c>
      <c r="AN21" t="str">
        <v>Caritas Manaus</v>
      </c>
      <c r="AO21" t="str">
        <v>Caritas Parana</v>
      </c>
      <c r="AP21" t="str">
        <v>Caritas Peru</v>
      </c>
      <c r="AQ21" t="str">
        <v>Caritas Rio de Janeiro</v>
      </c>
      <c r="AR21" t="str">
        <v>Caritas São Paulo</v>
      </c>
      <c r="AS21" t="str">
        <v>Caritas Switzerland</v>
      </c>
      <c r="AT21" t="str">
        <v>CCEFIRO Association</v>
      </c>
      <c r="AU21" t="str">
        <v>CEDRO</v>
      </c>
      <c r="AV21" t="str">
        <v>Center for Integrated Studies and Programs for Sustainable Development (CIEDS)</v>
      </c>
      <c r="AW21" t="str">
        <v>Center for Migration and Human Rights of the Diocese of Roraima (CMDH)</v>
      </c>
      <c r="AX21" t="str">
        <v>Centro de Atencion Psicosocial (CAPS)</v>
      </c>
      <c r="AY21" t="str">
        <v>CESAL</v>
      </c>
      <c r="AZ21" t="str">
        <v>CESVI-Cooperazione e Sviluppo</v>
      </c>
      <c r="BA21" t="str">
        <v>ChildFund International</v>
      </c>
      <c r="BB21" t="str">
        <v>CHS Alternativo</v>
      </c>
      <c r="BC21" t="str">
        <v>Churún Merú Association</v>
      </c>
      <c r="BD21" t="str">
        <v>Coalición por Venezuela</v>
      </c>
      <c r="BE21" t="str">
        <v>Colonia Foundation of Venezuelans in the Dominican Republic (FUNCOVERD)</v>
      </c>
      <c r="BF21" t="str">
        <v>COLVENZ</v>
      </c>
      <c r="BG21" t="str">
        <v>Compassiva</v>
      </c>
      <c r="BH21" t="str">
        <v>Consejo Interreligioso del Perú - Religiones por la Paz</v>
      </c>
      <c r="BI21" t="str">
        <v>Consorcio ONG OCIPI Y Capellanía Nacional OFICA</v>
      </c>
      <c r="BJ21" t="str">
        <v>COOPI - International Cooperation Foundation</v>
      </c>
      <c r="BK21" t="str">
        <v>Corporación Colectivo Sin Fronteras</v>
      </c>
      <c r="BL21" t="str">
        <v>CRISFE Foundation</v>
      </c>
      <c r="BM21" t="str">
        <v>Cuso International</v>
      </c>
      <c r="BN21" t="str">
        <v>Danielle’s Children Fund (DCF)</v>
      </c>
      <c r="BO21" t="str">
        <v>Danish Refugee Council (DRC)</v>
      </c>
      <c r="BP21" t="str">
        <v>Development Support Association - APOYAR</v>
      </c>
      <c r="BQ21" t="str">
        <v>Diakonie Katastrophenhilfe</v>
      </c>
      <c r="BR21" t="str">
        <v>Diálogo Diverso</v>
      </c>
      <c r="BS21" t="str">
        <v>Doctors of the World</v>
      </c>
      <c r="BT21" t="str">
        <v>Dominican Institute for Integrated Development</v>
      </c>
      <c r="BU21" t="str">
        <v>Duendes y Ángeles Vinotinto República Dominicana</v>
      </c>
      <c r="BV21" t="str">
        <v>Encuentros SJS (Servicio Jesuita de la Solidaridad)</v>
      </c>
      <c r="BW21" t="str">
        <v>Ending Violence Against Migrants</v>
      </c>
      <c r="BX21" t="str">
        <v>Equidad Foundation</v>
      </c>
      <c r="BY21" t="str">
        <v>Equilibrium CenDE</v>
      </c>
      <c r="BZ21" t="str">
        <v>Facultad de Psicología - Universidad de la República (UDELAR)</v>
      </c>
      <c r="CA21" t="str">
        <v>First International Emergency and Solidarités International</v>
      </c>
      <c r="CB21" t="str">
        <v>Fondo Ecuatoriano Populorum Progressio</v>
      </c>
      <c r="CC21" t="str">
        <v>Foro Salud Callao</v>
      </c>
      <c r="CD21" t="str">
        <v>Foundation for the Integration and Development of Latin America (FIDAL)</v>
      </c>
      <c r="CE21" t="str">
        <v>Foundation of the Americas (FUDELA)</v>
      </c>
      <c r="CF21" t="str">
        <v>Fraternity Without Borders</v>
      </c>
      <c r="CG21" t="str">
        <v>Fundación Brisas del Norte</v>
      </c>
      <c r="CH21" t="str">
        <v>Fundación Colombovenezolana Nueva Ilusión</v>
      </c>
      <c r="CI21" t="str">
        <v>Fundación Nakama's</v>
      </c>
      <c r="CJ21" t="str">
        <v>Fundación RadaBer</v>
      </c>
      <c r="CK21" t="str">
        <v>Fundación Scalabrini Bolivia</v>
      </c>
      <c r="CL21" t="str">
        <v>Fundacion Social Vivan los Niños</v>
      </c>
      <c r="CM21" t="str">
        <v>FUNVEAC</v>
      </c>
      <c r="CN21" t="str">
        <v>German Development Cooperation Agency GIZ</v>
      </c>
      <c r="CO21" t="str">
        <v>Globalizate Radio</v>
      </c>
      <c r="CP21" t="str">
        <v>GOAL</v>
      </c>
      <c r="CQ21" t="str">
        <v>Halü Bienestar Humano Foundation (HALU)</v>
      </c>
      <c r="CR21" t="str">
        <v>Heartland Alliance International (HAI)</v>
      </c>
      <c r="CS21" t="str">
        <v>HELVETAS Swiss Intercooperation</v>
      </c>
      <c r="CT21" t="str">
        <v>HIAS</v>
      </c>
      <c r="CU21" t="str">
        <v>Human Rights Defence Curaçao</v>
      </c>
      <c r="CV21" t="str">
        <v>Humanity &amp; Inclusion</v>
      </c>
      <c r="CW21" t="str">
        <v>Humans Analytic</v>
      </c>
      <c r="CX21" t="str">
        <v>Idas y Vueltas Association</v>
      </c>
      <c r="CY21" t="str">
        <v>iMMAP</v>
      </c>
      <c r="CZ21" t="str">
        <v>IMPACT Initiatives (REACH)</v>
      </c>
      <c r="DA21" t="str">
        <v>Inmigrante Feliz Association</v>
      </c>
      <c r="DB21" t="str">
        <v>Institute for Migration and Human Rights (IMDH)</v>
      </c>
      <c r="DC21" t="str">
        <v>Institute of Natural and Cultural Heritage (IPANC)</v>
      </c>
      <c r="DD21" t="str">
        <v>International Committee for the Development of People (CISP)</v>
      </c>
      <c r="DE21" t="str">
        <v>International Federation of the Red Cross (IFRC)</v>
      </c>
      <c r="DF21" t="str">
        <v>International Labour Organization (ILO)</v>
      </c>
      <c r="DG21" t="str">
        <v>International Medical Corps</v>
      </c>
      <c r="DH21" t="str">
        <v>International Organization for Migration (IOM)</v>
      </c>
      <c r="DI21" t="str">
        <v>International Rescue Committee (IRC)</v>
      </c>
      <c r="DJ21" t="str">
        <v>INTERSOS</v>
      </c>
      <c r="DK21" t="str">
        <v>Jesuit Migrant Service (JMS)</v>
      </c>
      <c r="DL21" t="str">
        <v>Jesuit Refugee Service (JRS)</v>
      </c>
      <c r="DM21" t="str">
        <v>Jesuit Service for Migrants and Refugees (JSMR)</v>
      </c>
      <c r="DN21" t="str">
        <v>Joint United Nations Programme on HIV/AIDS (UNAIDS)</v>
      </c>
      <c r="DO21" t="str">
        <v>Kimirina Coorporation</v>
      </c>
      <c r="DP21" t="str">
        <v>La Casita Hispanic Cultural Centre</v>
      </c>
      <c r="DQ21" t="str">
        <v>Latin American Network of Non-Governmental Organizations of Persons with Disabilities and their Families (RIADIS)</v>
      </c>
      <c r="DR21" t="str">
        <v>LGBT+ Movement Brazil</v>
      </c>
      <c r="DS21" t="str">
        <v>Living Water Community (LWC)</v>
      </c>
      <c r="DT21" t="str">
        <v>LLANOVENCOL</v>
      </c>
      <c r="DU21" t="str">
        <v>Lutheran World Federation</v>
      </c>
      <c r="DV21" t="str">
        <v>Lutheran World Relief</v>
      </c>
      <c r="DW21" t="str">
        <v>Malteser International</v>
      </c>
      <c r="DX21" t="str">
        <v>Mana Institute</v>
      </c>
      <c r="DY21" t="str">
        <v>Manos Veneguayas Association</v>
      </c>
      <c r="DZ21" t="str">
        <v>Más Igualdad Perú</v>
      </c>
      <c r="EA21" t="str">
        <v>MedGlobal</v>
      </c>
      <c r="EB21" t="str">
        <v>Medical Teams International</v>
      </c>
      <c r="EC21" t="str">
        <v>Mercy Corps</v>
      </c>
      <c r="ED21" t="str">
        <v>Migrant Service Center (CAM)</v>
      </c>
      <c r="EE21" t="str">
        <v>Migrants, Refugees and Argentine Social Entrepreneurs (MIRARES)</v>
      </c>
      <c r="EF21" t="str">
        <v>Mision Scalabriniana - Ecuador</v>
      </c>
      <c r="EG21" t="str">
        <v>Missão Paz</v>
      </c>
      <c r="EH21" t="str">
        <v>Museu A CASA</v>
      </c>
      <c r="EI21" t="str">
        <v>Norwegian Refugee Council (NRC)</v>
      </c>
      <c r="EJ21" t="str">
        <v>ONG Migrantes por el Maule</v>
      </c>
      <c r="EK21" t="str">
        <v>ONG Preemptive Love Coalition Colombia</v>
      </c>
      <c r="EL21" t="str">
        <v>Organización Transfomando Vidas</v>
      </c>
      <c r="EM21" t="str">
        <v>Organization of Ibero-American States for Education, Science and Culture (OEI)</v>
      </c>
      <c r="EN21" t="str">
        <v>OXFAM</v>
      </c>
      <c r="EO21" t="str">
        <v>Panamerican Development Foundation</v>
      </c>
      <c r="EP21" t="str">
        <v>Panamerican Health Organization/World Health Organization (PAHO/WHO)</v>
      </c>
      <c r="EQ21" t="str">
        <v>Pastoral of Human Mobility - Peruvian Episcopal Conference</v>
      </c>
      <c r="ER21" t="str">
        <v>Pastoral Service for Migrants National</v>
      </c>
      <c r="ES21" t="str">
        <v>Permanent Human Rights defense Committee (CDH)</v>
      </c>
      <c r="ET21" t="str">
        <v>Pirilampos Institute - Group of visits and voluntary actions in Roraima</v>
      </c>
      <c r="EU21" t="str">
        <v>Plan International</v>
      </c>
      <c r="EV21" t="str">
        <v>Population Program, Faculty of Social Sciences, University of the Republic</v>
      </c>
      <c r="EW21" t="str">
        <v>Profamilia Association</v>
      </c>
      <c r="EX21" t="str">
        <v>Red con Migrantes y Refugiados</v>
      </c>
      <c r="EY21" t="str">
        <v>Red Cross Colombia</v>
      </c>
      <c r="EZ21" t="str">
        <v>Red Cross Ecuador</v>
      </c>
      <c r="FA21" t="str">
        <v>Red Cross Peru</v>
      </c>
      <c r="FB21" t="str">
        <v>Red de Investigaciones en Derechos Humanos - CONICET (Consejo Nacional de Investigaciones Científicas y Técnicas)</v>
      </c>
      <c r="FC21" t="str">
        <v>RET International</v>
      </c>
      <c r="FD21" t="str">
        <v>Salú pa Tur Foundation</v>
      </c>
      <c r="FE21" t="str">
        <v>Salvation Army</v>
      </c>
      <c r="FF21" t="str">
        <v>Samaritan's Purse</v>
      </c>
      <c r="FG21" t="str">
        <v>Save the Children International (SCI)</v>
      </c>
      <c r="FH21" t="str">
        <v>Scalabrini Foundation Chile</v>
      </c>
      <c r="FI21" t="str">
        <v>Sección Peruana de Amnistía Internacional</v>
      </c>
      <c r="FJ21" t="str">
        <v>Serviço Pastoral dos Migrantes do Nordeste</v>
      </c>
      <c r="FK21" t="str">
        <v>Sesame Workshop</v>
      </c>
      <c r="FL21" t="str">
        <v>Si, Da Vida</v>
      </c>
      <c r="FM21" t="str">
        <v>Solidarity and Action Asociation</v>
      </c>
      <c r="FN21" t="str">
        <v>SOS Children's Villages</v>
      </c>
      <c r="FO21" t="str">
        <v>Tarabita Foundation</v>
      </c>
      <c r="FP21" t="str">
        <v>Tearfund</v>
      </c>
      <c r="FQ21" t="str">
        <v>TECHO</v>
      </c>
      <c r="FR21" t="str">
        <v>Terranueva Foundation</v>
      </c>
      <c r="FS21" t="str">
        <v>Terre des Hommes Suisse</v>
      </c>
      <c r="FT21" t="str">
        <v>The Israel Forum for International Humanitarian Aid (IsraAID)</v>
      </c>
      <c r="FU21" t="str">
        <v>Unión Venezolana en Perú</v>
      </c>
      <c r="FV21" t="str">
        <v>United Nations Children's Fund (UNICEF)</v>
      </c>
      <c r="FW21" t="str">
        <v>United Nations Development Programme (UNDP)</v>
      </c>
      <c r="FX21" t="str">
        <v>United Nations Educational, Scientific and Cultural Organization (UNESCO)</v>
      </c>
      <c r="FY21" t="str">
        <v>United Nations Entity for Gender Equality and the Empowerment of Women (UNWOMEN)</v>
      </c>
      <c r="FZ21" t="str">
        <v>United Nations Food and Agricultural Organization (FAO)</v>
      </c>
      <c r="GA21" t="str">
        <v>United Nations High Commissioner for Refugees (UNHCR)</v>
      </c>
      <c r="GB21" t="str">
        <v>United Nations Office of the High Commissioner for Human Rights (OHCHR)</v>
      </c>
      <c r="GC21" t="str">
        <v>United Nations Office on Drugs and Crime (UNODC)</v>
      </c>
      <c r="GD21" t="str">
        <v>United Nations Population Fund (UNFPA)</v>
      </c>
      <c r="GE21" t="str">
        <v>United Nations Programme for Human Settlements (UN Habitat)</v>
      </c>
      <c r="GF21" t="str">
        <v>Vale da Benção Educational and Charitable Association (AEBVB)</v>
      </c>
      <c r="GG21" t="str">
        <v>VenAruba Solidaria</v>
      </c>
      <c r="GH21" t="str">
        <v>Venex Curacao Foundation</v>
      </c>
      <c r="GI21" t="str">
        <v>Venezolanos en Barranquilla</v>
      </c>
      <c r="GJ21" t="str">
        <v>Venezolanos en San Cristóbal</v>
      </c>
      <c r="GK21" t="str">
        <v>Venezuelan Emigrant Foundation (FEV)</v>
      </c>
      <c r="GL21" t="str">
        <v>Vicaría de Pastoral Social Caritas</v>
      </c>
      <c r="GM21" t="str">
        <v>Voices GY</v>
      </c>
      <c r="GN21" t="str">
        <v>We World GVC</v>
      </c>
      <c r="GO21" t="str">
        <v>World Council of Credit Unions</v>
      </c>
      <c r="GP21" t="str">
        <v>World Food Programme (WFP)</v>
      </c>
      <c r="GQ21" t="str">
        <v>World Vision</v>
      </c>
      <c r="GR21" t="str">
        <v>ZOA</v>
      </c>
    </row>
    <row r="22" spans="1:200" x14ac:dyDescent="0.3">
      <c r="A22" t="s">
        <v>1296</v>
      </c>
      <c r="B22" s="45" t="s">
        <v>1257</v>
      </c>
      <c r="C22" s="23" t="s">
        <v>1257</v>
      </c>
      <c r="D22" s="23" t="s">
        <v>329</v>
      </c>
      <c r="E22" s="23"/>
      <c r="F22" s="35" t="b">
        <f>ISNUMBER(SEARCH(' Activity Sheet'!$D$3,Table3[[#This Row],[Name]],1))</f>
        <v>1</v>
      </c>
      <c r="G22" s="35" t="s">
        <v>1146</v>
      </c>
      <c r="H22" t="str" cm="1">
        <f t="array" ref="H22:GR22">TRANSPOSE(_xlfn._xlws.SORT(_xlfn._xlws.FILTER(Table3[Name],ISNUMBER(SEARCH(' Activity Sheet'!D76,Table3[Name])),"Not found"),,1))</f>
        <v>.New Organisation</v>
      </c>
      <c r="I22" t="str">
        <v>ABV - Association of Good with Life</v>
      </c>
      <c r="J22" t="str">
        <v>ACAPS</v>
      </c>
      <c r="K22" t="str">
        <v>Acción y Desarrollo</v>
      </c>
      <c r="L22" t="str">
        <v>ACTED</v>
      </c>
      <c r="M22" t="str">
        <v>Action against Hunger</v>
      </c>
      <c r="N22" t="str">
        <v>ActionAid</v>
      </c>
      <c r="O22" t="str">
        <v>Adventist Development and Relief Agency (ADRA)</v>
      </c>
      <c r="P22" t="str">
        <v>Alas de Colibrí Foundation</v>
      </c>
      <c r="Q22" t="str">
        <v>Alianza por la Solidaridad</v>
      </c>
      <c r="R22" t="str">
        <v>Alianza por Venezuela</v>
      </c>
      <c r="S22" t="str">
        <v>Americares Foundation</v>
      </c>
      <c r="T22" t="str">
        <v>Argentine Commission for Refugees and Migrants (CAREF)</v>
      </c>
      <c r="U22" t="str">
        <v>Asociación Aves</v>
      </c>
      <c r="V22" t="str">
        <v>Asociación de Jubilados y Pensionados Venezolanos en Argentina</v>
      </c>
      <c r="W22" t="str">
        <v>Asociación de Venezolanos en Eloy Alfaro</v>
      </c>
      <c r="X22" t="str">
        <v>Asociación Fundación contra el Hambre Perú</v>
      </c>
      <c r="Y22" t="str">
        <v>Asociación Migrantes Venezolanos</v>
      </c>
      <c r="Z22" t="str">
        <v>Asociación Misioneros de San Carlos Scalabrinianos</v>
      </c>
      <c r="AA22" t="str">
        <v>Asociacion Proteccion Poblacion Vulnerable</v>
      </c>
      <c r="AB22" t="str">
        <v>Asociación Quinta Ola</v>
      </c>
      <c r="AC22" t="str">
        <v>Asociación Salto Ángel</v>
      </c>
      <c r="AD22" t="str">
        <v>Asociación Venezuela en Ecuador AC</v>
      </c>
      <c r="AE22" t="str">
        <v>ASOVENAR</v>
      </c>
      <c r="AF22" t="str">
        <v>Associação Hermanitos</v>
      </c>
      <c r="AG22" t="str">
        <v>AVSI Foundation</v>
      </c>
      <c r="AH22" t="str">
        <v>Bethany Christian Services</v>
      </c>
      <c r="AI22" t="str">
        <v>Blumont</v>
      </c>
      <c r="AJ22" t="str">
        <v>CARE</v>
      </c>
      <c r="AK22" t="str">
        <v>Caritas Brazil</v>
      </c>
      <c r="AL22" t="str">
        <v>Caritas Ecuador</v>
      </c>
      <c r="AM22" t="str">
        <v>Caritas Germany</v>
      </c>
      <c r="AN22" t="str">
        <v>Caritas Manaus</v>
      </c>
      <c r="AO22" t="str">
        <v>Caritas Parana</v>
      </c>
      <c r="AP22" t="str">
        <v>Caritas Peru</v>
      </c>
      <c r="AQ22" t="str">
        <v>Caritas Rio de Janeiro</v>
      </c>
      <c r="AR22" t="str">
        <v>Caritas São Paulo</v>
      </c>
      <c r="AS22" t="str">
        <v>Caritas Switzerland</v>
      </c>
      <c r="AT22" t="str">
        <v>CCEFIRO Association</v>
      </c>
      <c r="AU22" t="str">
        <v>CEDRO</v>
      </c>
      <c r="AV22" t="str">
        <v>Center for Integrated Studies and Programs for Sustainable Development (CIEDS)</v>
      </c>
      <c r="AW22" t="str">
        <v>Center for Migration and Human Rights of the Diocese of Roraima (CMDH)</v>
      </c>
      <c r="AX22" t="str">
        <v>Centro de Atencion Psicosocial (CAPS)</v>
      </c>
      <c r="AY22" t="str">
        <v>CESAL</v>
      </c>
      <c r="AZ22" t="str">
        <v>CESVI-Cooperazione e Sviluppo</v>
      </c>
      <c r="BA22" t="str">
        <v>ChildFund International</v>
      </c>
      <c r="BB22" t="str">
        <v>CHS Alternativo</v>
      </c>
      <c r="BC22" t="str">
        <v>Churún Merú Association</v>
      </c>
      <c r="BD22" t="str">
        <v>Coalición por Venezuela</v>
      </c>
      <c r="BE22" t="str">
        <v>Colonia Foundation of Venezuelans in the Dominican Republic (FUNCOVERD)</v>
      </c>
      <c r="BF22" t="str">
        <v>COLVENZ</v>
      </c>
      <c r="BG22" t="str">
        <v>Compassiva</v>
      </c>
      <c r="BH22" t="str">
        <v>Consejo Interreligioso del Perú - Religiones por la Paz</v>
      </c>
      <c r="BI22" t="str">
        <v>Consorcio ONG OCIPI Y Capellanía Nacional OFICA</v>
      </c>
      <c r="BJ22" t="str">
        <v>COOPI - International Cooperation Foundation</v>
      </c>
      <c r="BK22" t="str">
        <v>Corporación Colectivo Sin Fronteras</v>
      </c>
      <c r="BL22" t="str">
        <v>CRISFE Foundation</v>
      </c>
      <c r="BM22" t="str">
        <v>Cuso International</v>
      </c>
      <c r="BN22" t="str">
        <v>Danielle’s Children Fund (DCF)</v>
      </c>
      <c r="BO22" t="str">
        <v>Danish Refugee Council (DRC)</v>
      </c>
      <c r="BP22" t="str">
        <v>Development Support Association - APOYAR</v>
      </c>
      <c r="BQ22" t="str">
        <v>Diakonie Katastrophenhilfe</v>
      </c>
      <c r="BR22" t="str">
        <v>Diálogo Diverso</v>
      </c>
      <c r="BS22" t="str">
        <v>Doctors of the World</v>
      </c>
      <c r="BT22" t="str">
        <v>Dominican Institute for Integrated Development</v>
      </c>
      <c r="BU22" t="str">
        <v>Duendes y Ángeles Vinotinto República Dominicana</v>
      </c>
      <c r="BV22" t="str">
        <v>Encuentros SJS (Servicio Jesuita de la Solidaridad)</v>
      </c>
      <c r="BW22" t="str">
        <v>Ending Violence Against Migrants</v>
      </c>
      <c r="BX22" t="str">
        <v>Equidad Foundation</v>
      </c>
      <c r="BY22" t="str">
        <v>Equilibrium CenDE</v>
      </c>
      <c r="BZ22" t="str">
        <v>Facultad de Psicología - Universidad de la República (UDELAR)</v>
      </c>
      <c r="CA22" t="str">
        <v>First International Emergency and Solidarités International</v>
      </c>
      <c r="CB22" t="str">
        <v>Fondo Ecuatoriano Populorum Progressio</v>
      </c>
      <c r="CC22" t="str">
        <v>Foro Salud Callao</v>
      </c>
      <c r="CD22" t="str">
        <v>Foundation for the Integration and Development of Latin America (FIDAL)</v>
      </c>
      <c r="CE22" t="str">
        <v>Foundation of the Americas (FUDELA)</v>
      </c>
      <c r="CF22" t="str">
        <v>Fraternity Without Borders</v>
      </c>
      <c r="CG22" t="str">
        <v>Fundación Brisas del Norte</v>
      </c>
      <c r="CH22" t="str">
        <v>Fundación Colombovenezolana Nueva Ilusión</v>
      </c>
      <c r="CI22" t="str">
        <v>Fundación Nakama's</v>
      </c>
      <c r="CJ22" t="str">
        <v>Fundación RadaBer</v>
      </c>
      <c r="CK22" t="str">
        <v>Fundación Scalabrini Bolivia</v>
      </c>
      <c r="CL22" t="str">
        <v>Fundacion Social Vivan los Niños</v>
      </c>
      <c r="CM22" t="str">
        <v>FUNVEAC</v>
      </c>
      <c r="CN22" t="str">
        <v>German Development Cooperation Agency GIZ</v>
      </c>
      <c r="CO22" t="str">
        <v>Globalizate Radio</v>
      </c>
      <c r="CP22" t="str">
        <v>GOAL</v>
      </c>
      <c r="CQ22" t="str">
        <v>Halü Bienestar Humano Foundation (HALU)</v>
      </c>
      <c r="CR22" t="str">
        <v>Heartland Alliance International (HAI)</v>
      </c>
      <c r="CS22" t="str">
        <v>HELVETAS Swiss Intercooperation</v>
      </c>
      <c r="CT22" t="str">
        <v>HIAS</v>
      </c>
      <c r="CU22" t="str">
        <v>Human Rights Defence Curaçao</v>
      </c>
      <c r="CV22" t="str">
        <v>Humanity &amp; Inclusion</v>
      </c>
      <c r="CW22" t="str">
        <v>Humans Analytic</v>
      </c>
      <c r="CX22" t="str">
        <v>Idas y Vueltas Association</v>
      </c>
      <c r="CY22" t="str">
        <v>iMMAP</v>
      </c>
      <c r="CZ22" t="str">
        <v>IMPACT Initiatives (REACH)</v>
      </c>
      <c r="DA22" t="str">
        <v>Inmigrante Feliz Association</v>
      </c>
      <c r="DB22" t="str">
        <v>Institute for Migration and Human Rights (IMDH)</v>
      </c>
      <c r="DC22" t="str">
        <v>Institute of Natural and Cultural Heritage (IPANC)</v>
      </c>
      <c r="DD22" t="str">
        <v>International Committee for the Development of People (CISP)</v>
      </c>
      <c r="DE22" t="str">
        <v>International Federation of the Red Cross (IFRC)</v>
      </c>
      <c r="DF22" t="str">
        <v>International Labour Organization (ILO)</v>
      </c>
      <c r="DG22" t="str">
        <v>International Medical Corps</v>
      </c>
      <c r="DH22" t="str">
        <v>International Organization for Migration (IOM)</v>
      </c>
      <c r="DI22" t="str">
        <v>International Rescue Committee (IRC)</v>
      </c>
      <c r="DJ22" t="str">
        <v>INTERSOS</v>
      </c>
      <c r="DK22" t="str">
        <v>Jesuit Migrant Service (JMS)</v>
      </c>
      <c r="DL22" t="str">
        <v>Jesuit Refugee Service (JRS)</v>
      </c>
      <c r="DM22" t="str">
        <v>Jesuit Service for Migrants and Refugees (JSMR)</v>
      </c>
      <c r="DN22" t="str">
        <v>Joint United Nations Programme on HIV/AIDS (UNAIDS)</v>
      </c>
      <c r="DO22" t="str">
        <v>Kimirina Coorporation</v>
      </c>
      <c r="DP22" t="str">
        <v>La Casita Hispanic Cultural Centre</v>
      </c>
      <c r="DQ22" t="str">
        <v>Latin American Network of Non-Governmental Organizations of Persons with Disabilities and their Families (RIADIS)</v>
      </c>
      <c r="DR22" t="str">
        <v>LGBT+ Movement Brazil</v>
      </c>
      <c r="DS22" t="str">
        <v>Living Water Community (LWC)</v>
      </c>
      <c r="DT22" t="str">
        <v>LLANOVENCOL</v>
      </c>
      <c r="DU22" t="str">
        <v>Lutheran World Federation</v>
      </c>
      <c r="DV22" t="str">
        <v>Lutheran World Relief</v>
      </c>
      <c r="DW22" t="str">
        <v>Malteser International</v>
      </c>
      <c r="DX22" t="str">
        <v>Mana Institute</v>
      </c>
      <c r="DY22" t="str">
        <v>Manos Veneguayas Association</v>
      </c>
      <c r="DZ22" t="str">
        <v>Más Igualdad Perú</v>
      </c>
      <c r="EA22" t="str">
        <v>MedGlobal</v>
      </c>
      <c r="EB22" t="str">
        <v>Medical Teams International</v>
      </c>
      <c r="EC22" t="str">
        <v>Mercy Corps</v>
      </c>
      <c r="ED22" t="str">
        <v>Migrant Service Center (CAM)</v>
      </c>
      <c r="EE22" t="str">
        <v>Migrants, Refugees and Argentine Social Entrepreneurs (MIRARES)</v>
      </c>
      <c r="EF22" t="str">
        <v>Mision Scalabriniana - Ecuador</v>
      </c>
      <c r="EG22" t="str">
        <v>Missão Paz</v>
      </c>
      <c r="EH22" t="str">
        <v>Museu A CASA</v>
      </c>
      <c r="EI22" t="str">
        <v>Norwegian Refugee Council (NRC)</v>
      </c>
      <c r="EJ22" t="str">
        <v>ONG Migrantes por el Maule</v>
      </c>
      <c r="EK22" t="str">
        <v>ONG Preemptive Love Coalition Colombia</v>
      </c>
      <c r="EL22" t="str">
        <v>Organización Transfomando Vidas</v>
      </c>
      <c r="EM22" t="str">
        <v>Organization of Ibero-American States for Education, Science and Culture (OEI)</v>
      </c>
      <c r="EN22" t="str">
        <v>OXFAM</v>
      </c>
      <c r="EO22" t="str">
        <v>Panamerican Development Foundation</v>
      </c>
      <c r="EP22" t="str">
        <v>Panamerican Health Organization/World Health Organization (PAHO/WHO)</v>
      </c>
      <c r="EQ22" t="str">
        <v>Pastoral of Human Mobility - Peruvian Episcopal Conference</v>
      </c>
      <c r="ER22" t="str">
        <v>Pastoral Service for Migrants National</v>
      </c>
      <c r="ES22" t="str">
        <v>Permanent Human Rights defense Committee (CDH)</v>
      </c>
      <c r="ET22" t="str">
        <v>Pirilampos Institute - Group of visits and voluntary actions in Roraima</v>
      </c>
      <c r="EU22" t="str">
        <v>Plan International</v>
      </c>
      <c r="EV22" t="str">
        <v>Population Program, Faculty of Social Sciences, University of the Republic</v>
      </c>
      <c r="EW22" t="str">
        <v>Profamilia Association</v>
      </c>
      <c r="EX22" t="str">
        <v>Red con Migrantes y Refugiados</v>
      </c>
      <c r="EY22" t="str">
        <v>Red Cross Colombia</v>
      </c>
      <c r="EZ22" t="str">
        <v>Red Cross Ecuador</v>
      </c>
      <c r="FA22" t="str">
        <v>Red Cross Peru</v>
      </c>
      <c r="FB22" t="str">
        <v>Red de Investigaciones en Derechos Humanos - CONICET (Consejo Nacional de Investigaciones Científicas y Técnicas)</v>
      </c>
      <c r="FC22" t="str">
        <v>RET International</v>
      </c>
      <c r="FD22" t="str">
        <v>Salú pa Tur Foundation</v>
      </c>
      <c r="FE22" t="str">
        <v>Salvation Army</v>
      </c>
      <c r="FF22" t="str">
        <v>Samaritan's Purse</v>
      </c>
      <c r="FG22" t="str">
        <v>Save the Children International (SCI)</v>
      </c>
      <c r="FH22" t="str">
        <v>Scalabrini Foundation Chile</v>
      </c>
      <c r="FI22" t="str">
        <v>Sección Peruana de Amnistía Internacional</v>
      </c>
      <c r="FJ22" t="str">
        <v>Serviço Pastoral dos Migrantes do Nordeste</v>
      </c>
      <c r="FK22" t="str">
        <v>Sesame Workshop</v>
      </c>
      <c r="FL22" t="str">
        <v>Si, Da Vida</v>
      </c>
      <c r="FM22" t="str">
        <v>Solidarity and Action Asociation</v>
      </c>
      <c r="FN22" t="str">
        <v>SOS Children's Villages</v>
      </c>
      <c r="FO22" t="str">
        <v>Tarabita Foundation</v>
      </c>
      <c r="FP22" t="str">
        <v>Tearfund</v>
      </c>
      <c r="FQ22" t="str">
        <v>TECHO</v>
      </c>
      <c r="FR22" t="str">
        <v>Terranueva Foundation</v>
      </c>
      <c r="FS22" t="str">
        <v>Terre des Hommes Suisse</v>
      </c>
      <c r="FT22" t="str">
        <v>The Israel Forum for International Humanitarian Aid (IsraAID)</v>
      </c>
      <c r="FU22" t="str">
        <v>Unión Venezolana en Perú</v>
      </c>
      <c r="FV22" t="str">
        <v>United Nations Children's Fund (UNICEF)</v>
      </c>
      <c r="FW22" t="str">
        <v>United Nations Development Programme (UNDP)</v>
      </c>
      <c r="FX22" t="str">
        <v>United Nations Educational, Scientific and Cultural Organization (UNESCO)</v>
      </c>
      <c r="FY22" t="str">
        <v>United Nations Entity for Gender Equality and the Empowerment of Women (UNWOMEN)</v>
      </c>
      <c r="FZ22" t="str">
        <v>United Nations Food and Agricultural Organization (FAO)</v>
      </c>
      <c r="GA22" t="str">
        <v>United Nations High Commissioner for Refugees (UNHCR)</v>
      </c>
      <c r="GB22" t="str">
        <v>United Nations Office of the High Commissioner for Human Rights (OHCHR)</v>
      </c>
      <c r="GC22" t="str">
        <v>United Nations Office on Drugs and Crime (UNODC)</v>
      </c>
      <c r="GD22" t="str">
        <v>United Nations Population Fund (UNFPA)</v>
      </c>
      <c r="GE22" t="str">
        <v>United Nations Programme for Human Settlements (UN Habitat)</v>
      </c>
      <c r="GF22" t="str">
        <v>Vale da Benção Educational and Charitable Association (AEBVB)</v>
      </c>
      <c r="GG22" t="str">
        <v>VenAruba Solidaria</v>
      </c>
      <c r="GH22" t="str">
        <v>Venex Curacao Foundation</v>
      </c>
      <c r="GI22" t="str">
        <v>Venezolanos en Barranquilla</v>
      </c>
      <c r="GJ22" t="str">
        <v>Venezolanos en San Cristóbal</v>
      </c>
      <c r="GK22" t="str">
        <v>Venezuelan Emigrant Foundation (FEV)</v>
      </c>
      <c r="GL22" t="str">
        <v>Vicaría de Pastoral Social Caritas</v>
      </c>
      <c r="GM22" t="str">
        <v>Voices GY</v>
      </c>
      <c r="GN22" t="str">
        <v>We World GVC</v>
      </c>
      <c r="GO22" t="str">
        <v>World Council of Credit Unions</v>
      </c>
      <c r="GP22" t="str">
        <v>World Food Programme (WFP)</v>
      </c>
      <c r="GQ22" t="str">
        <v>World Vision</v>
      </c>
      <c r="GR22" t="str">
        <v>ZOA</v>
      </c>
    </row>
    <row r="23" spans="1:200" x14ac:dyDescent="0.3">
      <c r="A23" t="s">
        <v>1297</v>
      </c>
      <c r="B23" s="45" t="s">
        <v>1258</v>
      </c>
      <c r="C23" s="23" t="s">
        <v>1258</v>
      </c>
      <c r="D23" s="23" t="s">
        <v>329</v>
      </c>
      <c r="E23" s="23"/>
      <c r="F23" s="35" t="b">
        <f>ISNUMBER(SEARCH(' Activity Sheet'!$D$3,Table3[[#This Row],[Name]],1))</f>
        <v>1</v>
      </c>
      <c r="G23" s="35" t="s">
        <v>1146</v>
      </c>
      <c r="H23" t="str" cm="1">
        <f t="array" ref="H23:GR23">TRANSPOSE(_xlfn._xlws.SORT(_xlfn._xlws.FILTER(Table3[Name],ISNUMBER(SEARCH(' Activity Sheet'!D77,Table3[Name])),"Not found"),,1))</f>
        <v>.New Organisation</v>
      </c>
      <c r="I23" t="str">
        <v>ABV - Association of Good with Life</v>
      </c>
      <c r="J23" t="str">
        <v>ACAPS</v>
      </c>
      <c r="K23" t="str">
        <v>Acción y Desarrollo</v>
      </c>
      <c r="L23" t="str">
        <v>ACTED</v>
      </c>
      <c r="M23" t="str">
        <v>Action against Hunger</v>
      </c>
      <c r="N23" t="str">
        <v>ActionAid</v>
      </c>
      <c r="O23" t="str">
        <v>Adventist Development and Relief Agency (ADRA)</v>
      </c>
      <c r="P23" t="str">
        <v>Alas de Colibrí Foundation</v>
      </c>
      <c r="Q23" t="str">
        <v>Alianza por la Solidaridad</v>
      </c>
      <c r="R23" t="str">
        <v>Alianza por Venezuela</v>
      </c>
      <c r="S23" t="str">
        <v>Americares Foundation</v>
      </c>
      <c r="T23" t="str">
        <v>Argentine Commission for Refugees and Migrants (CAREF)</v>
      </c>
      <c r="U23" t="str">
        <v>Asociación Aves</v>
      </c>
      <c r="V23" t="str">
        <v>Asociación de Jubilados y Pensionados Venezolanos en Argentina</v>
      </c>
      <c r="W23" t="str">
        <v>Asociación de Venezolanos en Eloy Alfaro</v>
      </c>
      <c r="X23" t="str">
        <v>Asociación Fundación contra el Hambre Perú</v>
      </c>
      <c r="Y23" t="str">
        <v>Asociación Migrantes Venezolanos</v>
      </c>
      <c r="Z23" t="str">
        <v>Asociación Misioneros de San Carlos Scalabrinianos</v>
      </c>
      <c r="AA23" t="str">
        <v>Asociacion Proteccion Poblacion Vulnerable</v>
      </c>
      <c r="AB23" t="str">
        <v>Asociación Quinta Ola</v>
      </c>
      <c r="AC23" t="str">
        <v>Asociación Salto Ángel</v>
      </c>
      <c r="AD23" t="str">
        <v>Asociación Venezuela en Ecuador AC</v>
      </c>
      <c r="AE23" t="str">
        <v>ASOVENAR</v>
      </c>
      <c r="AF23" t="str">
        <v>Associação Hermanitos</v>
      </c>
      <c r="AG23" t="str">
        <v>AVSI Foundation</v>
      </c>
      <c r="AH23" t="str">
        <v>Bethany Christian Services</v>
      </c>
      <c r="AI23" t="str">
        <v>Blumont</v>
      </c>
      <c r="AJ23" t="str">
        <v>CARE</v>
      </c>
      <c r="AK23" t="str">
        <v>Caritas Brazil</v>
      </c>
      <c r="AL23" t="str">
        <v>Caritas Ecuador</v>
      </c>
      <c r="AM23" t="str">
        <v>Caritas Germany</v>
      </c>
      <c r="AN23" t="str">
        <v>Caritas Manaus</v>
      </c>
      <c r="AO23" t="str">
        <v>Caritas Parana</v>
      </c>
      <c r="AP23" t="str">
        <v>Caritas Peru</v>
      </c>
      <c r="AQ23" t="str">
        <v>Caritas Rio de Janeiro</v>
      </c>
      <c r="AR23" t="str">
        <v>Caritas São Paulo</v>
      </c>
      <c r="AS23" t="str">
        <v>Caritas Switzerland</v>
      </c>
      <c r="AT23" t="str">
        <v>CCEFIRO Association</v>
      </c>
      <c r="AU23" t="str">
        <v>CEDRO</v>
      </c>
      <c r="AV23" t="str">
        <v>Center for Integrated Studies and Programs for Sustainable Development (CIEDS)</v>
      </c>
      <c r="AW23" t="str">
        <v>Center for Migration and Human Rights of the Diocese of Roraima (CMDH)</v>
      </c>
      <c r="AX23" t="str">
        <v>Centro de Atencion Psicosocial (CAPS)</v>
      </c>
      <c r="AY23" t="str">
        <v>CESAL</v>
      </c>
      <c r="AZ23" t="str">
        <v>CESVI-Cooperazione e Sviluppo</v>
      </c>
      <c r="BA23" t="str">
        <v>ChildFund International</v>
      </c>
      <c r="BB23" t="str">
        <v>CHS Alternativo</v>
      </c>
      <c r="BC23" t="str">
        <v>Churún Merú Association</v>
      </c>
      <c r="BD23" t="str">
        <v>Coalición por Venezuela</v>
      </c>
      <c r="BE23" t="str">
        <v>Colonia Foundation of Venezuelans in the Dominican Republic (FUNCOVERD)</v>
      </c>
      <c r="BF23" t="str">
        <v>COLVENZ</v>
      </c>
      <c r="BG23" t="str">
        <v>Compassiva</v>
      </c>
      <c r="BH23" t="str">
        <v>Consejo Interreligioso del Perú - Religiones por la Paz</v>
      </c>
      <c r="BI23" t="str">
        <v>Consorcio ONG OCIPI Y Capellanía Nacional OFICA</v>
      </c>
      <c r="BJ23" t="str">
        <v>COOPI - International Cooperation Foundation</v>
      </c>
      <c r="BK23" t="str">
        <v>Corporación Colectivo Sin Fronteras</v>
      </c>
      <c r="BL23" t="str">
        <v>CRISFE Foundation</v>
      </c>
      <c r="BM23" t="str">
        <v>Cuso International</v>
      </c>
      <c r="BN23" t="str">
        <v>Danielle’s Children Fund (DCF)</v>
      </c>
      <c r="BO23" t="str">
        <v>Danish Refugee Council (DRC)</v>
      </c>
      <c r="BP23" t="str">
        <v>Development Support Association - APOYAR</v>
      </c>
      <c r="BQ23" t="str">
        <v>Diakonie Katastrophenhilfe</v>
      </c>
      <c r="BR23" t="str">
        <v>Diálogo Diverso</v>
      </c>
      <c r="BS23" t="str">
        <v>Doctors of the World</v>
      </c>
      <c r="BT23" t="str">
        <v>Dominican Institute for Integrated Development</v>
      </c>
      <c r="BU23" t="str">
        <v>Duendes y Ángeles Vinotinto República Dominicana</v>
      </c>
      <c r="BV23" t="str">
        <v>Encuentros SJS (Servicio Jesuita de la Solidaridad)</v>
      </c>
      <c r="BW23" t="str">
        <v>Ending Violence Against Migrants</v>
      </c>
      <c r="BX23" t="str">
        <v>Equidad Foundation</v>
      </c>
      <c r="BY23" t="str">
        <v>Equilibrium CenDE</v>
      </c>
      <c r="BZ23" t="str">
        <v>Facultad de Psicología - Universidad de la República (UDELAR)</v>
      </c>
      <c r="CA23" t="str">
        <v>First International Emergency and Solidarités International</v>
      </c>
      <c r="CB23" t="str">
        <v>Fondo Ecuatoriano Populorum Progressio</v>
      </c>
      <c r="CC23" t="str">
        <v>Foro Salud Callao</v>
      </c>
      <c r="CD23" t="str">
        <v>Foundation for the Integration and Development of Latin America (FIDAL)</v>
      </c>
      <c r="CE23" t="str">
        <v>Foundation of the Americas (FUDELA)</v>
      </c>
      <c r="CF23" t="str">
        <v>Fraternity Without Borders</v>
      </c>
      <c r="CG23" t="str">
        <v>Fundación Brisas del Norte</v>
      </c>
      <c r="CH23" t="str">
        <v>Fundación Colombovenezolana Nueva Ilusión</v>
      </c>
      <c r="CI23" t="str">
        <v>Fundación Nakama's</v>
      </c>
      <c r="CJ23" t="str">
        <v>Fundación RadaBer</v>
      </c>
      <c r="CK23" t="str">
        <v>Fundación Scalabrini Bolivia</v>
      </c>
      <c r="CL23" t="str">
        <v>Fundacion Social Vivan los Niños</v>
      </c>
      <c r="CM23" t="str">
        <v>FUNVEAC</v>
      </c>
      <c r="CN23" t="str">
        <v>German Development Cooperation Agency GIZ</v>
      </c>
      <c r="CO23" t="str">
        <v>Globalizate Radio</v>
      </c>
      <c r="CP23" t="str">
        <v>GOAL</v>
      </c>
      <c r="CQ23" t="str">
        <v>Halü Bienestar Humano Foundation (HALU)</v>
      </c>
      <c r="CR23" t="str">
        <v>Heartland Alliance International (HAI)</v>
      </c>
      <c r="CS23" t="str">
        <v>HELVETAS Swiss Intercooperation</v>
      </c>
      <c r="CT23" t="str">
        <v>HIAS</v>
      </c>
      <c r="CU23" t="str">
        <v>Human Rights Defence Curaçao</v>
      </c>
      <c r="CV23" t="str">
        <v>Humanity &amp; Inclusion</v>
      </c>
      <c r="CW23" t="str">
        <v>Humans Analytic</v>
      </c>
      <c r="CX23" t="str">
        <v>Idas y Vueltas Association</v>
      </c>
      <c r="CY23" t="str">
        <v>iMMAP</v>
      </c>
      <c r="CZ23" t="str">
        <v>IMPACT Initiatives (REACH)</v>
      </c>
      <c r="DA23" t="str">
        <v>Inmigrante Feliz Association</v>
      </c>
      <c r="DB23" t="str">
        <v>Institute for Migration and Human Rights (IMDH)</v>
      </c>
      <c r="DC23" t="str">
        <v>Institute of Natural and Cultural Heritage (IPANC)</v>
      </c>
      <c r="DD23" t="str">
        <v>International Committee for the Development of People (CISP)</v>
      </c>
      <c r="DE23" t="str">
        <v>International Federation of the Red Cross (IFRC)</v>
      </c>
      <c r="DF23" t="str">
        <v>International Labour Organization (ILO)</v>
      </c>
      <c r="DG23" t="str">
        <v>International Medical Corps</v>
      </c>
      <c r="DH23" t="str">
        <v>International Organization for Migration (IOM)</v>
      </c>
      <c r="DI23" t="str">
        <v>International Rescue Committee (IRC)</v>
      </c>
      <c r="DJ23" t="str">
        <v>INTERSOS</v>
      </c>
      <c r="DK23" t="str">
        <v>Jesuit Migrant Service (JMS)</v>
      </c>
      <c r="DL23" t="str">
        <v>Jesuit Refugee Service (JRS)</v>
      </c>
      <c r="DM23" t="str">
        <v>Jesuit Service for Migrants and Refugees (JSMR)</v>
      </c>
      <c r="DN23" t="str">
        <v>Joint United Nations Programme on HIV/AIDS (UNAIDS)</v>
      </c>
      <c r="DO23" t="str">
        <v>Kimirina Coorporation</v>
      </c>
      <c r="DP23" t="str">
        <v>La Casita Hispanic Cultural Centre</v>
      </c>
      <c r="DQ23" t="str">
        <v>Latin American Network of Non-Governmental Organizations of Persons with Disabilities and their Families (RIADIS)</v>
      </c>
      <c r="DR23" t="str">
        <v>LGBT+ Movement Brazil</v>
      </c>
      <c r="DS23" t="str">
        <v>Living Water Community (LWC)</v>
      </c>
      <c r="DT23" t="str">
        <v>LLANOVENCOL</v>
      </c>
      <c r="DU23" t="str">
        <v>Lutheran World Federation</v>
      </c>
      <c r="DV23" t="str">
        <v>Lutheran World Relief</v>
      </c>
      <c r="DW23" t="str">
        <v>Malteser International</v>
      </c>
      <c r="DX23" t="str">
        <v>Mana Institute</v>
      </c>
      <c r="DY23" t="str">
        <v>Manos Veneguayas Association</v>
      </c>
      <c r="DZ23" t="str">
        <v>Más Igualdad Perú</v>
      </c>
      <c r="EA23" t="str">
        <v>MedGlobal</v>
      </c>
      <c r="EB23" t="str">
        <v>Medical Teams International</v>
      </c>
      <c r="EC23" t="str">
        <v>Mercy Corps</v>
      </c>
      <c r="ED23" t="str">
        <v>Migrant Service Center (CAM)</v>
      </c>
      <c r="EE23" t="str">
        <v>Migrants, Refugees and Argentine Social Entrepreneurs (MIRARES)</v>
      </c>
      <c r="EF23" t="str">
        <v>Mision Scalabriniana - Ecuador</v>
      </c>
      <c r="EG23" t="str">
        <v>Missão Paz</v>
      </c>
      <c r="EH23" t="str">
        <v>Museu A CASA</v>
      </c>
      <c r="EI23" t="str">
        <v>Norwegian Refugee Council (NRC)</v>
      </c>
      <c r="EJ23" t="str">
        <v>ONG Migrantes por el Maule</v>
      </c>
      <c r="EK23" t="str">
        <v>ONG Preemptive Love Coalition Colombia</v>
      </c>
      <c r="EL23" t="str">
        <v>Organización Transfomando Vidas</v>
      </c>
      <c r="EM23" t="str">
        <v>Organization of Ibero-American States for Education, Science and Culture (OEI)</v>
      </c>
      <c r="EN23" t="str">
        <v>OXFAM</v>
      </c>
      <c r="EO23" t="str">
        <v>Panamerican Development Foundation</v>
      </c>
      <c r="EP23" t="str">
        <v>Panamerican Health Organization/World Health Organization (PAHO/WHO)</v>
      </c>
      <c r="EQ23" t="str">
        <v>Pastoral of Human Mobility - Peruvian Episcopal Conference</v>
      </c>
      <c r="ER23" t="str">
        <v>Pastoral Service for Migrants National</v>
      </c>
      <c r="ES23" t="str">
        <v>Permanent Human Rights defense Committee (CDH)</v>
      </c>
      <c r="ET23" t="str">
        <v>Pirilampos Institute - Group of visits and voluntary actions in Roraima</v>
      </c>
      <c r="EU23" t="str">
        <v>Plan International</v>
      </c>
      <c r="EV23" t="str">
        <v>Population Program, Faculty of Social Sciences, University of the Republic</v>
      </c>
      <c r="EW23" t="str">
        <v>Profamilia Association</v>
      </c>
      <c r="EX23" t="str">
        <v>Red con Migrantes y Refugiados</v>
      </c>
      <c r="EY23" t="str">
        <v>Red Cross Colombia</v>
      </c>
      <c r="EZ23" t="str">
        <v>Red Cross Ecuador</v>
      </c>
      <c r="FA23" t="str">
        <v>Red Cross Peru</v>
      </c>
      <c r="FB23" t="str">
        <v>Red de Investigaciones en Derechos Humanos - CONICET (Consejo Nacional de Investigaciones Científicas y Técnicas)</v>
      </c>
      <c r="FC23" t="str">
        <v>RET International</v>
      </c>
      <c r="FD23" t="str">
        <v>Salú pa Tur Foundation</v>
      </c>
      <c r="FE23" t="str">
        <v>Salvation Army</v>
      </c>
      <c r="FF23" t="str">
        <v>Samaritan's Purse</v>
      </c>
      <c r="FG23" t="str">
        <v>Save the Children International (SCI)</v>
      </c>
      <c r="FH23" t="str">
        <v>Scalabrini Foundation Chile</v>
      </c>
      <c r="FI23" t="str">
        <v>Sección Peruana de Amnistía Internacional</v>
      </c>
      <c r="FJ23" t="str">
        <v>Serviço Pastoral dos Migrantes do Nordeste</v>
      </c>
      <c r="FK23" t="str">
        <v>Sesame Workshop</v>
      </c>
      <c r="FL23" t="str">
        <v>Si, Da Vida</v>
      </c>
      <c r="FM23" t="str">
        <v>Solidarity and Action Asociation</v>
      </c>
      <c r="FN23" t="str">
        <v>SOS Children's Villages</v>
      </c>
      <c r="FO23" t="str">
        <v>Tarabita Foundation</v>
      </c>
      <c r="FP23" t="str">
        <v>Tearfund</v>
      </c>
      <c r="FQ23" t="str">
        <v>TECHO</v>
      </c>
      <c r="FR23" t="str">
        <v>Terranueva Foundation</v>
      </c>
      <c r="FS23" t="str">
        <v>Terre des Hommes Suisse</v>
      </c>
      <c r="FT23" t="str">
        <v>The Israel Forum for International Humanitarian Aid (IsraAID)</v>
      </c>
      <c r="FU23" t="str">
        <v>Unión Venezolana en Perú</v>
      </c>
      <c r="FV23" t="str">
        <v>United Nations Children's Fund (UNICEF)</v>
      </c>
      <c r="FW23" t="str">
        <v>United Nations Development Programme (UNDP)</v>
      </c>
      <c r="FX23" t="str">
        <v>United Nations Educational, Scientific and Cultural Organization (UNESCO)</v>
      </c>
      <c r="FY23" t="str">
        <v>United Nations Entity for Gender Equality and the Empowerment of Women (UNWOMEN)</v>
      </c>
      <c r="FZ23" t="str">
        <v>United Nations Food and Agricultural Organization (FAO)</v>
      </c>
      <c r="GA23" t="str">
        <v>United Nations High Commissioner for Refugees (UNHCR)</v>
      </c>
      <c r="GB23" t="str">
        <v>United Nations Office of the High Commissioner for Human Rights (OHCHR)</v>
      </c>
      <c r="GC23" t="str">
        <v>United Nations Office on Drugs and Crime (UNODC)</v>
      </c>
      <c r="GD23" t="str">
        <v>United Nations Population Fund (UNFPA)</v>
      </c>
      <c r="GE23" t="str">
        <v>United Nations Programme for Human Settlements (UN Habitat)</v>
      </c>
      <c r="GF23" t="str">
        <v>Vale da Benção Educational and Charitable Association (AEBVB)</v>
      </c>
      <c r="GG23" t="str">
        <v>VenAruba Solidaria</v>
      </c>
      <c r="GH23" t="str">
        <v>Venex Curacao Foundation</v>
      </c>
      <c r="GI23" t="str">
        <v>Venezolanos en Barranquilla</v>
      </c>
      <c r="GJ23" t="str">
        <v>Venezolanos en San Cristóbal</v>
      </c>
      <c r="GK23" t="str">
        <v>Venezuelan Emigrant Foundation (FEV)</v>
      </c>
      <c r="GL23" t="str">
        <v>Vicaría de Pastoral Social Caritas</v>
      </c>
      <c r="GM23" t="str">
        <v>Voices GY</v>
      </c>
      <c r="GN23" t="str">
        <v>We World GVC</v>
      </c>
      <c r="GO23" t="str">
        <v>World Council of Credit Unions</v>
      </c>
      <c r="GP23" t="str">
        <v>World Food Programme (WFP)</v>
      </c>
      <c r="GQ23" t="str">
        <v>World Vision</v>
      </c>
      <c r="GR23" t="str">
        <v>ZOA</v>
      </c>
    </row>
    <row r="24" spans="1:200" x14ac:dyDescent="0.3">
      <c r="A24" t="s">
        <v>1298</v>
      </c>
      <c r="B24" s="45" t="s">
        <v>1259</v>
      </c>
      <c r="C24" s="23" t="s">
        <v>1259</v>
      </c>
      <c r="D24" s="23" t="s">
        <v>329</v>
      </c>
      <c r="E24" s="23"/>
      <c r="F24" s="35" t="b">
        <f>ISNUMBER(SEARCH(' Activity Sheet'!$D$3,Table3[[#This Row],[Name]],1))</f>
        <v>1</v>
      </c>
      <c r="G24" s="35" t="s">
        <v>1146</v>
      </c>
      <c r="H24" t="str" cm="1">
        <f t="array" ref="H24:GR24">TRANSPOSE(_xlfn._xlws.SORT(_xlfn._xlws.FILTER(Table3[Name],ISNUMBER(SEARCH(' Activity Sheet'!D78,Table3[Name])),"Not found"),,1))</f>
        <v>.New Organisation</v>
      </c>
      <c r="I24" t="str">
        <v>ABV - Association of Good with Life</v>
      </c>
      <c r="J24" t="str">
        <v>ACAPS</v>
      </c>
      <c r="K24" t="str">
        <v>Acción y Desarrollo</v>
      </c>
      <c r="L24" t="str">
        <v>ACTED</v>
      </c>
      <c r="M24" t="str">
        <v>Action against Hunger</v>
      </c>
      <c r="N24" t="str">
        <v>ActionAid</v>
      </c>
      <c r="O24" t="str">
        <v>Adventist Development and Relief Agency (ADRA)</v>
      </c>
      <c r="P24" t="str">
        <v>Alas de Colibrí Foundation</v>
      </c>
      <c r="Q24" t="str">
        <v>Alianza por la Solidaridad</v>
      </c>
      <c r="R24" t="str">
        <v>Alianza por Venezuela</v>
      </c>
      <c r="S24" t="str">
        <v>Americares Foundation</v>
      </c>
      <c r="T24" t="str">
        <v>Argentine Commission for Refugees and Migrants (CAREF)</v>
      </c>
      <c r="U24" t="str">
        <v>Asociación Aves</v>
      </c>
      <c r="V24" t="str">
        <v>Asociación de Jubilados y Pensionados Venezolanos en Argentina</v>
      </c>
      <c r="W24" t="str">
        <v>Asociación de Venezolanos en Eloy Alfaro</v>
      </c>
      <c r="X24" t="str">
        <v>Asociación Fundación contra el Hambre Perú</v>
      </c>
      <c r="Y24" t="str">
        <v>Asociación Migrantes Venezolanos</v>
      </c>
      <c r="Z24" t="str">
        <v>Asociación Misioneros de San Carlos Scalabrinianos</v>
      </c>
      <c r="AA24" t="str">
        <v>Asociacion Proteccion Poblacion Vulnerable</v>
      </c>
      <c r="AB24" t="str">
        <v>Asociación Quinta Ola</v>
      </c>
      <c r="AC24" t="str">
        <v>Asociación Salto Ángel</v>
      </c>
      <c r="AD24" t="str">
        <v>Asociación Venezuela en Ecuador AC</v>
      </c>
      <c r="AE24" t="str">
        <v>ASOVENAR</v>
      </c>
      <c r="AF24" t="str">
        <v>Associação Hermanitos</v>
      </c>
      <c r="AG24" t="str">
        <v>AVSI Foundation</v>
      </c>
      <c r="AH24" t="str">
        <v>Bethany Christian Services</v>
      </c>
      <c r="AI24" t="str">
        <v>Blumont</v>
      </c>
      <c r="AJ24" t="str">
        <v>CARE</v>
      </c>
      <c r="AK24" t="str">
        <v>Caritas Brazil</v>
      </c>
      <c r="AL24" t="str">
        <v>Caritas Ecuador</v>
      </c>
      <c r="AM24" t="str">
        <v>Caritas Germany</v>
      </c>
      <c r="AN24" t="str">
        <v>Caritas Manaus</v>
      </c>
      <c r="AO24" t="str">
        <v>Caritas Parana</v>
      </c>
      <c r="AP24" t="str">
        <v>Caritas Peru</v>
      </c>
      <c r="AQ24" t="str">
        <v>Caritas Rio de Janeiro</v>
      </c>
      <c r="AR24" t="str">
        <v>Caritas São Paulo</v>
      </c>
      <c r="AS24" t="str">
        <v>Caritas Switzerland</v>
      </c>
      <c r="AT24" t="str">
        <v>CCEFIRO Association</v>
      </c>
      <c r="AU24" t="str">
        <v>CEDRO</v>
      </c>
      <c r="AV24" t="str">
        <v>Center for Integrated Studies and Programs for Sustainable Development (CIEDS)</v>
      </c>
      <c r="AW24" t="str">
        <v>Center for Migration and Human Rights of the Diocese of Roraima (CMDH)</v>
      </c>
      <c r="AX24" t="str">
        <v>Centro de Atencion Psicosocial (CAPS)</v>
      </c>
      <c r="AY24" t="str">
        <v>CESAL</v>
      </c>
      <c r="AZ24" t="str">
        <v>CESVI-Cooperazione e Sviluppo</v>
      </c>
      <c r="BA24" t="str">
        <v>ChildFund International</v>
      </c>
      <c r="BB24" t="str">
        <v>CHS Alternativo</v>
      </c>
      <c r="BC24" t="str">
        <v>Churún Merú Association</v>
      </c>
      <c r="BD24" t="str">
        <v>Coalición por Venezuela</v>
      </c>
      <c r="BE24" t="str">
        <v>Colonia Foundation of Venezuelans in the Dominican Republic (FUNCOVERD)</v>
      </c>
      <c r="BF24" t="str">
        <v>COLVENZ</v>
      </c>
      <c r="BG24" t="str">
        <v>Compassiva</v>
      </c>
      <c r="BH24" t="str">
        <v>Consejo Interreligioso del Perú - Religiones por la Paz</v>
      </c>
      <c r="BI24" t="str">
        <v>Consorcio ONG OCIPI Y Capellanía Nacional OFICA</v>
      </c>
      <c r="BJ24" t="str">
        <v>COOPI - International Cooperation Foundation</v>
      </c>
      <c r="BK24" t="str">
        <v>Corporación Colectivo Sin Fronteras</v>
      </c>
      <c r="BL24" t="str">
        <v>CRISFE Foundation</v>
      </c>
      <c r="BM24" t="str">
        <v>Cuso International</v>
      </c>
      <c r="BN24" t="str">
        <v>Danielle’s Children Fund (DCF)</v>
      </c>
      <c r="BO24" t="str">
        <v>Danish Refugee Council (DRC)</v>
      </c>
      <c r="BP24" t="str">
        <v>Development Support Association - APOYAR</v>
      </c>
      <c r="BQ24" t="str">
        <v>Diakonie Katastrophenhilfe</v>
      </c>
      <c r="BR24" t="str">
        <v>Diálogo Diverso</v>
      </c>
      <c r="BS24" t="str">
        <v>Doctors of the World</v>
      </c>
      <c r="BT24" t="str">
        <v>Dominican Institute for Integrated Development</v>
      </c>
      <c r="BU24" t="str">
        <v>Duendes y Ángeles Vinotinto República Dominicana</v>
      </c>
      <c r="BV24" t="str">
        <v>Encuentros SJS (Servicio Jesuita de la Solidaridad)</v>
      </c>
      <c r="BW24" t="str">
        <v>Ending Violence Against Migrants</v>
      </c>
      <c r="BX24" t="str">
        <v>Equidad Foundation</v>
      </c>
      <c r="BY24" t="str">
        <v>Equilibrium CenDE</v>
      </c>
      <c r="BZ24" t="str">
        <v>Facultad de Psicología - Universidad de la República (UDELAR)</v>
      </c>
      <c r="CA24" t="str">
        <v>First International Emergency and Solidarités International</v>
      </c>
      <c r="CB24" t="str">
        <v>Fondo Ecuatoriano Populorum Progressio</v>
      </c>
      <c r="CC24" t="str">
        <v>Foro Salud Callao</v>
      </c>
      <c r="CD24" t="str">
        <v>Foundation for the Integration and Development of Latin America (FIDAL)</v>
      </c>
      <c r="CE24" t="str">
        <v>Foundation of the Americas (FUDELA)</v>
      </c>
      <c r="CF24" t="str">
        <v>Fraternity Without Borders</v>
      </c>
      <c r="CG24" t="str">
        <v>Fundación Brisas del Norte</v>
      </c>
      <c r="CH24" t="str">
        <v>Fundación Colombovenezolana Nueva Ilusión</v>
      </c>
      <c r="CI24" t="str">
        <v>Fundación Nakama's</v>
      </c>
      <c r="CJ24" t="str">
        <v>Fundación RadaBer</v>
      </c>
      <c r="CK24" t="str">
        <v>Fundación Scalabrini Bolivia</v>
      </c>
      <c r="CL24" t="str">
        <v>Fundacion Social Vivan los Niños</v>
      </c>
      <c r="CM24" t="str">
        <v>FUNVEAC</v>
      </c>
      <c r="CN24" t="str">
        <v>German Development Cooperation Agency GIZ</v>
      </c>
      <c r="CO24" t="str">
        <v>Globalizate Radio</v>
      </c>
      <c r="CP24" t="str">
        <v>GOAL</v>
      </c>
      <c r="CQ24" t="str">
        <v>Halü Bienestar Humano Foundation (HALU)</v>
      </c>
      <c r="CR24" t="str">
        <v>Heartland Alliance International (HAI)</v>
      </c>
      <c r="CS24" t="str">
        <v>HELVETAS Swiss Intercooperation</v>
      </c>
      <c r="CT24" t="str">
        <v>HIAS</v>
      </c>
      <c r="CU24" t="str">
        <v>Human Rights Defence Curaçao</v>
      </c>
      <c r="CV24" t="str">
        <v>Humanity &amp; Inclusion</v>
      </c>
      <c r="CW24" t="str">
        <v>Humans Analytic</v>
      </c>
      <c r="CX24" t="str">
        <v>Idas y Vueltas Association</v>
      </c>
      <c r="CY24" t="str">
        <v>iMMAP</v>
      </c>
      <c r="CZ24" t="str">
        <v>IMPACT Initiatives (REACH)</v>
      </c>
      <c r="DA24" t="str">
        <v>Inmigrante Feliz Association</v>
      </c>
      <c r="DB24" t="str">
        <v>Institute for Migration and Human Rights (IMDH)</v>
      </c>
      <c r="DC24" t="str">
        <v>Institute of Natural and Cultural Heritage (IPANC)</v>
      </c>
      <c r="DD24" t="str">
        <v>International Committee for the Development of People (CISP)</v>
      </c>
      <c r="DE24" t="str">
        <v>International Federation of the Red Cross (IFRC)</v>
      </c>
      <c r="DF24" t="str">
        <v>International Labour Organization (ILO)</v>
      </c>
      <c r="DG24" t="str">
        <v>International Medical Corps</v>
      </c>
      <c r="DH24" t="str">
        <v>International Organization for Migration (IOM)</v>
      </c>
      <c r="DI24" t="str">
        <v>International Rescue Committee (IRC)</v>
      </c>
      <c r="DJ24" t="str">
        <v>INTERSOS</v>
      </c>
      <c r="DK24" t="str">
        <v>Jesuit Migrant Service (JMS)</v>
      </c>
      <c r="DL24" t="str">
        <v>Jesuit Refugee Service (JRS)</v>
      </c>
      <c r="DM24" t="str">
        <v>Jesuit Service for Migrants and Refugees (JSMR)</v>
      </c>
      <c r="DN24" t="str">
        <v>Joint United Nations Programme on HIV/AIDS (UNAIDS)</v>
      </c>
      <c r="DO24" t="str">
        <v>Kimirina Coorporation</v>
      </c>
      <c r="DP24" t="str">
        <v>La Casita Hispanic Cultural Centre</v>
      </c>
      <c r="DQ24" t="str">
        <v>Latin American Network of Non-Governmental Organizations of Persons with Disabilities and their Families (RIADIS)</v>
      </c>
      <c r="DR24" t="str">
        <v>LGBT+ Movement Brazil</v>
      </c>
      <c r="DS24" t="str">
        <v>Living Water Community (LWC)</v>
      </c>
      <c r="DT24" t="str">
        <v>LLANOVENCOL</v>
      </c>
      <c r="DU24" t="str">
        <v>Lutheran World Federation</v>
      </c>
      <c r="DV24" t="str">
        <v>Lutheran World Relief</v>
      </c>
      <c r="DW24" t="str">
        <v>Malteser International</v>
      </c>
      <c r="DX24" t="str">
        <v>Mana Institute</v>
      </c>
      <c r="DY24" t="str">
        <v>Manos Veneguayas Association</v>
      </c>
      <c r="DZ24" t="str">
        <v>Más Igualdad Perú</v>
      </c>
      <c r="EA24" t="str">
        <v>MedGlobal</v>
      </c>
      <c r="EB24" t="str">
        <v>Medical Teams International</v>
      </c>
      <c r="EC24" t="str">
        <v>Mercy Corps</v>
      </c>
      <c r="ED24" t="str">
        <v>Migrant Service Center (CAM)</v>
      </c>
      <c r="EE24" t="str">
        <v>Migrants, Refugees and Argentine Social Entrepreneurs (MIRARES)</v>
      </c>
      <c r="EF24" t="str">
        <v>Mision Scalabriniana - Ecuador</v>
      </c>
      <c r="EG24" t="str">
        <v>Missão Paz</v>
      </c>
      <c r="EH24" t="str">
        <v>Museu A CASA</v>
      </c>
      <c r="EI24" t="str">
        <v>Norwegian Refugee Council (NRC)</v>
      </c>
      <c r="EJ24" t="str">
        <v>ONG Migrantes por el Maule</v>
      </c>
      <c r="EK24" t="str">
        <v>ONG Preemptive Love Coalition Colombia</v>
      </c>
      <c r="EL24" t="str">
        <v>Organización Transfomando Vidas</v>
      </c>
      <c r="EM24" t="str">
        <v>Organization of Ibero-American States for Education, Science and Culture (OEI)</v>
      </c>
      <c r="EN24" t="str">
        <v>OXFAM</v>
      </c>
      <c r="EO24" t="str">
        <v>Panamerican Development Foundation</v>
      </c>
      <c r="EP24" t="str">
        <v>Panamerican Health Organization/World Health Organization (PAHO/WHO)</v>
      </c>
      <c r="EQ24" t="str">
        <v>Pastoral of Human Mobility - Peruvian Episcopal Conference</v>
      </c>
      <c r="ER24" t="str">
        <v>Pastoral Service for Migrants National</v>
      </c>
      <c r="ES24" t="str">
        <v>Permanent Human Rights defense Committee (CDH)</v>
      </c>
      <c r="ET24" t="str">
        <v>Pirilampos Institute - Group of visits and voluntary actions in Roraima</v>
      </c>
      <c r="EU24" t="str">
        <v>Plan International</v>
      </c>
      <c r="EV24" t="str">
        <v>Population Program, Faculty of Social Sciences, University of the Republic</v>
      </c>
      <c r="EW24" t="str">
        <v>Profamilia Association</v>
      </c>
      <c r="EX24" t="str">
        <v>Red con Migrantes y Refugiados</v>
      </c>
      <c r="EY24" t="str">
        <v>Red Cross Colombia</v>
      </c>
      <c r="EZ24" t="str">
        <v>Red Cross Ecuador</v>
      </c>
      <c r="FA24" t="str">
        <v>Red Cross Peru</v>
      </c>
      <c r="FB24" t="str">
        <v>Red de Investigaciones en Derechos Humanos - CONICET (Consejo Nacional de Investigaciones Científicas y Técnicas)</v>
      </c>
      <c r="FC24" t="str">
        <v>RET International</v>
      </c>
      <c r="FD24" t="str">
        <v>Salú pa Tur Foundation</v>
      </c>
      <c r="FE24" t="str">
        <v>Salvation Army</v>
      </c>
      <c r="FF24" t="str">
        <v>Samaritan's Purse</v>
      </c>
      <c r="FG24" t="str">
        <v>Save the Children International (SCI)</v>
      </c>
      <c r="FH24" t="str">
        <v>Scalabrini Foundation Chile</v>
      </c>
      <c r="FI24" t="str">
        <v>Sección Peruana de Amnistía Internacional</v>
      </c>
      <c r="FJ24" t="str">
        <v>Serviço Pastoral dos Migrantes do Nordeste</v>
      </c>
      <c r="FK24" t="str">
        <v>Sesame Workshop</v>
      </c>
      <c r="FL24" t="str">
        <v>Si, Da Vida</v>
      </c>
      <c r="FM24" t="str">
        <v>Solidarity and Action Asociation</v>
      </c>
      <c r="FN24" t="str">
        <v>SOS Children's Villages</v>
      </c>
      <c r="FO24" t="str">
        <v>Tarabita Foundation</v>
      </c>
      <c r="FP24" t="str">
        <v>Tearfund</v>
      </c>
      <c r="FQ24" t="str">
        <v>TECHO</v>
      </c>
      <c r="FR24" t="str">
        <v>Terranueva Foundation</v>
      </c>
      <c r="FS24" t="str">
        <v>Terre des Hommes Suisse</v>
      </c>
      <c r="FT24" t="str">
        <v>The Israel Forum for International Humanitarian Aid (IsraAID)</v>
      </c>
      <c r="FU24" t="str">
        <v>Unión Venezolana en Perú</v>
      </c>
      <c r="FV24" t="str">
        <v>United Nations Children's Fund (UNICEF)</v>
      </c>
      <c r="FW24" t="str">
        <v>United Nations Development Programme (UNDP)</v>
      </c>
      <c r="FX24" t="str">
        <v>United Nations Educational, Scientific and Cultural Organization (UNESCO)</v>
      </c>
      <c r="FY24" t="str">
        <v>United Nations Entity for Gender Equality and the Empowerment of Women (UNWOMEN)</v>
      </c>
      <c r="FZ24" t="str">
        <v>United Nations Food and Agricultural Organization (FAO)</v>
      </c>
      <c r="GA24" t="str">
        <v>United Nations High Commissioner for Refugees (UNHCR)</v>
      </c>
      <c r="GB24" t="str">
        <v>United Nations Office of the High Commissioner for Human Rights (OHCHR)</v>
      </c>
      <c r="GC24" t="str">
        <v>United Nations Office on Drugs and Crime (UNODC)</v>
      </c>
      <c r="GD24" t="str">
        <v>United Nations Population Fund (UNFPA)</v>
      </c>
      <c r="GE24" t="str">
        <v>United Nations Programme for Human Settlements (UN Habitat)</v>
      </c>
      <c r="GF24" t="str">
        <v>Vale da Benção Educational and Charitable Association (AEBVB)</v>
      </c>
      <c r="GG24" t="str">
        <v>VenAruba Solidaria</v>
      </c>
      <c r="GH24" t="str">
        <v>Venex Curacao Foundation</v>
      </c>
      <c r="GI24" t="str">
        <v>Venezolanos en Barranquilla</v>
      </c>
      <c r="GJ24" t="str">
        <v>Venezolanos en San Cristóbal</v>
      </c>
      <c r="GK24" t="str">
        <v>Venezuelan Emigrant Foundation (FEV)</v>
      </c>
      <c r="GL24" t="str">
        <v>Vicaría de Pastoral Social Caritas</v>
      </c>
      <c r="GM24" t="str">
        <v>Voices GY</v>
      </c>
      <c r="GN24" t="str">
        <v>We World GVC</v>
      </c>
      <c r="GO24" t="str">
        <v>World Council of Credit Unions</v>
      </c>
      <c r="GP24" t="str">
        <v>World Food Programme (WFP)</v>
      </c>
      <c r="GQ24" t="str">
        <v>World Vision</v>
      </c>
      <c r="GR24" t="str">
        <v>ZOA</v>
      </c>
    </row>
    <row r="25" spans="1:200" x14ac:dyDescent="0.3">
      <c r="A25" t="s">
        <v>881</v>
      </c>
      <c r="B25" s="45" t="s">
        <v>882</v>
      </c>
      <c r="C25" s="23" t="s">
        <v>882</v>
      </c>
      <c r="D25" s="23" t="s">
        <v>255</v>
      </c>
      <c r="E25" s="23"/>
      <c r="F25" s="35" t="b">
        <f>ISNUMBER(SEARCH(' Activity Sheet'!$D$3,Table3[[#This Row],[Name]],1))</f>
        <v>1</v>
      </c>
      <c r="G25" s="35" t="s">
        <v>1146</v>
      </c>
      <c r="H25" t="str" cm="1">
        <f t="array" ref="H25:GR25">TRANSPOSE(_xlfn._xlws.SORT(_xlfn._xlws.FILTER(Table3[Name],ISNUMBER(SEARCH(' Activity Sheet'!D79,Table3[Name])),"Not found"),,1))</f>
        <v>.New Organisation</v>
      </c>
      <c r="I25" t="str">
        <v>ABV - Association of Good with Life</v>
      </c>
      <c r="J25" t="str">
        <v>ACAPS</v>
      </c>
      <c r="K25" t="str">
        <v>Acción y Desarrollo</v>
      </c>
      <c r="L25" t="str">
        <v>ACTED</v>
      </c>
      <c r="M25" t="str">
        <v>Action against Hunger</v>
      </c>
      <c r="N25" t="str">
        <v>ActionAid</v>
      </c>
      <c r="O25" t="str">
        <v>Adventist Development and Relief Agency (ADRA)</v>
      </c>
      <c r="P25" t="str">
        <v>Alas de Colibrí Foundation</v>
      </c>
      <c r="Q25" t="str">
        <v>Alianza por la Solidaridad</v>
      </c>
      <c r="R25" t="str">
        <v>Alianza por Venezuela</v>
      </c>
      <c r="S25" t="str">
        <v>Americares Foundation</v>
      </c>
      <c r="T25" t="str">
        <v>Argentine Commission for Refugees and Migrants (CAREF)</v>
      </c>
      <c r="U25" t="str">
        <v>Asociación Aves</v>
      </c>
      <c r="V25" t="str">
        <v>Asociación de Jubilados y Pensionados Venezolanos en Argentina</v>
      </c>
      <c r="W25" t="str">
        <v>Asociación de Venezolanos en Eloy Alfaro</v>
      </c>
      <c r="X25" t="str">
        <v>Asociación Fundación contra el Hambre Perú</v>
      </c>
      <c r="Y25" t="str">
        <v>Asociación Migrantes Venezolanos</v>
      </c>
      <c r="Z25" t="str">
        <v>Asociación Misioneros de San Carlos Scalabrinianos</v>
      </c>
      <c r="AA25" t="str">
        <v>Asociacion Proteccion Poblacion Vulnerable</v>
      </c>
      <c r="AB25" t="str">
        <v>Asociación Quinta Ola</v>
      </c>
      <c r="AC25" t="str">
        <v>Asociación Salto Ángel</v>
      </c>
      <c r="AD25" t="str">
        <v>Asociación Venezuela en Ecuador AC</v>
      </c>
      <c r="AE25" t="str">
        <v>ASOVENAR</v>
      </c>
      <c r="AF25" t="str">
        <v>Associação Hermanitos</v>
      </c>
      <c r="AG25" t="str">
        <v>AVSI Foundation</v>
      </c>
      <c r="AH25" t="str">
        <v>Bethany Christian Services</v>
      </c>
      <c r="AI25" t="str">
        <v>Blumont</v>
      </c>
      <c r="AJ25" t="str">
        <v>CARE</v>
      </c>
      <c r="AK25" t="str">
        <v>Caritas Brazil</v>
      </c>
      <c r="AL25" t="str">
        <v>Caritas Ecuador</v>
      </c>
      <c r="AM25" t="str">
        <v>Caritas Germany</v>
      </c>
      <c r="AN25" t="str">
        <v>Caritas Manaus</v>
      </c>
      <c r="AO25" t="str">
        <v>Caritas Parana</v>
      </c>
      <c r="AP25" t="str">
        <v>Caritas Peru</v>
      </c>
      <c r="AQ25" t="str">
        <v>Caritas Rio de Janeiro</v>
      </c>
      <c r="AR25" t="str">
        <v>Caritas São Paulo</v>
      </c>
      <c r="AS25" t="str">
        <v>Caritas Switzerland</v>
      </c>
      <c r="AT25" t="str">
        <v>CCEFIRO Association</v>
      </c>
      <c r="AU25" t="str">
        <v>CEDRO</v>
      </c>
      <c r="AV25" t="str">
        <v>Center for Integrated Studies and Programs for Sustainable Development (CIEDS)</v>
      </c>
      <c r="AW25" t="str">
        <v>Center for Migration and Human Rights of the Diocese of Roraima (CMDH)</v>
      </c>
      <c r="AX25" t="str">
        <v>Centro de Atencion Psicosocial (CAPS)</v>
      </c>
      <c r="AY25" t="str">
        <v>CESAL</v>
      </c>
      <c r="AZ25" t="str">
        <v>CESVI-Cooperazione e Sviluppo</v>
      </c>
      <c r="BA25" t="str">
        <v>ChildFund International</v>
      </c>
      <c r="BB25" t="str">
        <v>CHS Alternativo</v>
      </c>
      <c r="BC25" t="str">
        <v>Churún Merú Association</v>
      </c>
      <c r="BD25" t="str">
        <v>Coalición por Venezuela</v>
      </c>
      <c r="BE25" t="str">
        <v>Colonia Foundation of Venezuelans in the Dominican Republic (FUNCOVERD)</v>
      </c>
      <c r="BF25" t="str">
        <v>COLVENZ</v>
      </c>
      <c r="BG25" t="str">
        <v>Compassiva</v>
      </c>
      <c r="BH25" t="str">
        <v>Consejo Interreligioso del Perú - Religiones por la Paz</v>
      </c>
      <c r="BI25" t="str">
        <v>Consorcio ONG OCIPI Y Capellanía Nacional OFICA</v>
      </c>
      <c r="BJ25" t="str">
        <v>COOPI - International Cooperation Foundation</v>
      </c>
      <c r="BK25" t="str">
        <v>Corporación Colectivo Sin Fronteras</v>
      </c>
      <c r="BL25" t="str">
        <v>CRISFE Foundation</v>
      </c>
      <c r="BM25" t="str">
        <v>Cuso International</v>
      </c>
      <c r="BN25" t="str">
        <v>Danielle’s Children Fund (DCF)</v>
      </c>
      <c r="BO25" t="str">
        <v>Danish Refugee Council (DRC)</v>
      </c>
      <c r="BP25" t="str">
        <v>Development Support Association - APOYAR</v>
      </c>
      <c r="BQ25" t="str">
        <v>Diakonie Katastrophenhilfe</v>
      </c>
      <c r="BR25" t="str">
        <v>Diálogo Diverso</v>
      </c>
      <c r="BS25" t="str">
        <v>Doctors of the World</v>
      </c>
      <c r="BT25" t="str">
        <v>Dominican Institute for Integrated Development</v>
      </c>
      <c r="BU25" t="str">
        <v>Duendes y Ángeles Vinotinto República Dominicana</v>
      </c>
      <c r="BV25" t="str">
        <v>Encuentros SJS (Servicio Jesuita de la Solidaridad)</v>
      </c>
      <c r="BW25" t="str">
        <v>Ending Violence Against Migrants</v>
      </c>
      <c r="BX25" t="str">
        <v>Equidad Foundation</v>
      </c>
      <c r="BY25" t="str">
        <v>Equilibrium CenDE</v>
      </c>
      <c r="BZ25" t="str">
        <v>Facultad de Psicología - Universidad de la República (UDELAR)</v>
      </c>
      <c r="CA25" t="str">
        <v>First International Emergency and Solidarités International</v>
      </c>
      <c r="CB25" t="str">
        <v>Fondo Ecuatoriano Populorum Progressio</v>
      </c>
      <c r="CC25" t="str">
        <v>Foro Salud Callao</v>
      </c>
      <c r="CD25" t="str">
        <v>Foundation for the Integration and Development of Latin America (FIDAL)</v>
      </c>
      <c r="CE25" t="str">
        <v>Foundation of the Americas (FUDELA)</v>
      </c>
      <c r="CF25" t="str">
        <v>Fraternity Without Borders</v>
      </c>
      <c r="CG25" t="str">
        <v>Fundación Brisas del Norte</v>
      </c>
      <c r="CH25" t="str">
        <v>Fundación Colombovenezolana Nueva Ilusión</v>
      </c>
      <c r="CI25" t="str">
        <v>Fundación Nakama's</v>
      </c>
      <c r="CJ25" t="str">
        <v>Fundación RadaBer</v>
      </c>
      <c r="CK25" t="str">
        <v>Fundación Scalabrini Bolivia</v>
      </c>
      <c r="CL25" t="str">
        <v>Fundacion Social Vivan los Niños</v>
      </c>
      <c r="CM25" t="str">
        <v>FUNVEAC</v>
      </c>
      <c r="CN25" t="str">
        <v>German Development Cooperation Agency GIZ</v>
      </c>
      <c r="CO25" t="str">
        <v>Globalizate Radio</v>
      </c>
      <c r="CP25" t="str">
        <v>GOAL</v>
      </c>
      <c r="CQ25" t="str">
        <v>Halü Bienestar Humano Foundation (HALU)</v>
      </c>
      <c r="CR25" t="str">
        <v>Heartland Alliance International (HAI)</v>
      </c>
      <c r="CS25" t="str">
        <v>HELVETAS Swiss Intercooperation</v>
      </c>
      <c r="CT25" t="str">
        <v>HIAS</v>
      </c>
      <c r="CU25" t="str">
        <v>Human Rights Defence Curaçao</v>
      </c>
      <c r="CV25" t="str">
        <v>Humanity &amp; Inclusion</v>
      </c>
      <c r="CW25" t="str">
        <v>Humans Analytic</v>
      </c>
      <c r="CX25" t="str">
        <v>Idas y Vueltas Association</v>
      </c>
      <c r="CY25" t="str">
        <v>iMMAP</v>
      </c>
      <c r="CZ25" t="str">
        <v>IMPACT Initiatives (REACH)</v>
      </c>
      <c r="DA25" t="str">
        <v>Inmigrante Feliz Association</v>
      </c>
      <c r="DB25" t="str">
        <v>Institute for Migration and Human Rights (IMDH)</v>
      </c>
      <c r="DC25" t="str">
        <v>Institute of Natural and Cultural Heritage (IPANC)</v>
      </c>
      <c r="DD25" t="str">
        <v>International Committee for the Development of People (CISP)</v>
      </c>
      <c r="DE25" t="str">
        <v>International Federation of the Red Cross (IFRC)</v>
      </c>
      <c r="DF25" t="str">
        <v>International Labour Organization (ILO)</v>
      </c>
      <c r="DG25" t="str">
        <v>International Medical Corps</v>
      </c>
      <c r="DH25" t="str">
        <v>International Organization for Migration (IOM)</v>
      </c>
      <c r="DI25" t="str">
        <v>International Rescue Committee (IRC)</v>
      </c>
      <c r="DJ25" t="str">
        <v>INTERSOS</v>
      </c>
      <c r="DK25" t="str">
        <v>Jesuit Migrant Service (JMS)</v>
      </c>
      <c r="DL25" t="str">
        <v>Jesuit Refugee Service (JRS)</v>
      </c>
      <c r="DM25" t="str">
        <v>Jesuit Service for Migrants and Refugees (JSMR)</v>
      </c>
      <c r="DN25" t="str">
        <v>Joint United Nations Programme on HIV/AIDS (UNAIDS)</v>
      </c>
      <c r="DO25" t="str">
        <v>Kimirina Coorporation</v>
      </c>
      <c r="DP25" t="str">
        <v>La Casita Hispanic Cultural Centre</v>
      </c>
      <c r="DQ25" t="str">
        <v>Latin American Network of Non-Governmental Organizations of Persons with Disabilities and their Families (RIADIS)</v>
      </c>
      <c r="DR25" t="str">
        <v>LGBT+ Movement Brazil</v>
      </c>
      <c r="DS25" t="str">
        <v>Living Water Community (LWC)</v>
      </c>
      <c r="DT25" t="str">
        <v>LLANOVENCOL</v>
      </c>
      <c r="DU25" t="str">
        <v>Lutheran World Federation</v>
      </c>
      <c r="DV25" t="str">
        <v>Lutheran World Relief</v>
      </c>
      <c r="DW25" t="str">
        <v>Malteser International</v>
      </c>
      <c r="DX25" t="str">
        <v>Mana Institute</v>
      </c>
      <c r="DY25" t="str">
        <v>Manos Veneguayas Association</v>
      </c>
      <c r="DZ25" t="str">
        <v>Más Igualdad Perú</v>
      </c>
      <c r="EA25" t="str">
        <v>MedGlobal</v>
      </c>
      <c r="EB25" t="str">
        <v>Medical Teams International</v>
      </c>
      <c r="EC25" t="str">
        <v>Mercy Corps</v>
      </c>
      <c r="ED25" t="str">
        <v>Migrant Service Center (CAM)</v>
      </c>
      <c r="EE25" t="str">
        <v>Migrants, Refugees and Argentine Social Entrepreneurs (MIRARES)</v>
      </c>
      <c r="EF25" t="str">
        <v>Mision Scalabriniana - Ecuador</v>
      </c>
      <c r="EG25" t="str">
        <v>Missão Paz</v>
      </c>
      <c r="EH25" t="str">
        <v>Museu A CASA</v>
      </c>
      <c r="EI25" t="str">
        <v>Norwegian Refugee Council (NRC)</v>
      </c>
      <c r="EJ25" t="str">
        <v>ONG Migrantes por el Maule</v>
      </c>
      <c r="EK25" t="str">
        <v>ONG Preemptive Love Coalition Colombia</v>
      </c>
      <c r="EL25" t="str">
        <v>Organización Transfomando Vidas</v>
      </c>
      <c r="EM25" t="str">
        <v>Organization of Ibero-American States for Education, Science and Culture (OEI)</v>
      </c>
      <c r="EN25" t="str">
        <v>OXFAM</v>
      </c>
      <c r="EO25" t="str">
        <v>Panamerican Development Foundation</v>
      </c>
      <c r="EP25" t="str">
        <v>Panamerican Health Organization/World Health Organization (PAHO/WHO)</v>
      </c>
      <c r="EQ25" t="str">
        <v>Pastoral of Human Mobility - Peruvian Episcopal Conference</v>
      </c>
      <c r="ER25" t="str">
        <v>Pastoral Service for Migrants National</v>
      </c>
      <c r="ES25" t="str">
        <v>Permanent Human Rights defense Committee (CDH)</v>
      </c>
      <c r="ET25" t="str">
        <v>Pirilampos Institute - Group of visits and voluntary actions in Roraima</v>
      </c>
      <c r="EU25" t="str">
        <v>Plan International</v>
      </c>
      <c r="EV25" t="str">
        <v>Population Program, Faculty of Social Sciences, University of the Republic</v>
      </c>
      <c r="EW25" t="str">
        <v>Profamilia Association</v>
      </c>
      <c r="EX25" t="str">
        <v>Red con Migrantes y Refugiados</v>
      </c>
      <c r="EY25" t="str">
        <v>Red Cross Colombia</v>
      </c>
      <c r="EZ25" t="str">
        <v>Red Cross Ecuador</v>
      </c>
      <c r="FA25" t="str">
        <v>Red Cross Peru</v>
      </c>
      <c r="FB25" t="str">
        <v>Red de Investigaciones en Derechos Humanos - CONICET (Consejo Nacional de Investigaciones Científicas y Técnicas)</v>
      </c>
      <c r="FC25" t="str">
        <v>RET International</v>
      </c>
      <c r="FD25" t="str">
        <v>Salú pa Tur Foundation</v>
      </c>
      <c r="FE25" t="str">
        <v>Salvation Army</v>
      </c>
      <c r="FF25" t="str">
        <v>Samaritan's Purse</v>
      </c>
      <c r="FG25" t="str">
        <v>Save the Children International (SCI)</v>
      </c>
      <c r="FH25" t="str">
        <v>Scalabrini Foundation Chile</v>
      </c>
      <c r="FI25" t="str">
        <v>Sección Peruana de Amnistía Internacional</v>
      </c>
      <c r="FJ25" t="str">
        <v>Serviço Pastoral dos Migrantes do Nordeste</v>
      </c>
      <c r="FK25" t="str">
        <v>Sesame Workshop</v>
      </c>
      <c r="FL25" t="str">
        <v>Si, Da Vida</v>
      </c>
      <c r="FM25" t="str">
        <v>Solidarity and Action Asociation</v>
      </c>
      <c r="FN25" t="str">
        <v>SOS Children's Villages</v>
      </c>
      <c r="FO25" t="str">
        <v>Tarabita Foundation</v>
      </c>
      <c r="FP25" t="str">
        <v>Tearfund</v>
      </c>
      <c r="FQ25" t="str">
        <v>TECHO</v>
      </c>
      <c r="FR25" t="str">
        <v>Terranueva Foundation</v>
      </c>
      <c r="FS25" t="str">
        <v>Terre des Hommes Suisse</v>
      </c>
      <c r="FT25" t="str">
        <v>The Israel Forum for International Humanitarian Aid (IsraAID)</v>
      </c>
      <c r="FU25" t="str">
        <v>Unión Venezolana en Perú</v>
      </c>
      <c r="FV25" t="str">
        <v>United Nations Children's Fund (UNICEF)</v>
      </c>
      <c r="FW25" t="str">
        <v>United Nations Development Programme (UNDP)</v>
      </c>
      <c r="FX25" t="str">
        <v>United Nations Educational, Scientific and Cultural Organization (UNESCO)</v>
      </c>
      <c r="FY25" t="str">
        <v>United Nations Entity for Gender Equality and the Empowerment of Women (UNWOMEN)</v>
      </c>
      <c r="FZ25" t="str">
        <v>United Nations Food and Agricultural Organization (FAO)</v>
      </c>
      <c r="GA25" t="str">
        <v>United Nations High Commissioner for Refugees (UNHCR)</v>
      </c>
      <c r="GB25" t="str">
        <v>United Nations Office of the High Commissioner for Human Rights (OHCHR)</v>
      </c>
      <c r="GC25" t="str">
        <v>United Nations Office on Drugs and Crime (UNODC)</v>
      </c>
      <c r="GD25" t="str">
        <v>United Nations Population Fund (UNFPA)</v>
      </c>
      <c r="GE25" t="str">
        <v>United Nations Programme for Human Settlements (UN Habitat)</v>
      </c>
      <c r="GF25" t="str">
        <v>Vale da Benção Educational and Charitable Association (AEBVB)</v>
      </c>
      <c r="GG25" t="str">
        <v>VenAruba Solidaria</v>
      </c>
      <c r="GH25" t="str">
        <v>Venex Curacao Foundation</v>
      </c>
      <c r="GI25" t="str">
        <v>Venezolanos en Barranquilla</v>
      </c>
      <c r="GJ25" t="str">
        <v>Venezolanos en San Cristóbal</v>
      </c>
      <c r="GK25" t="str">
        <v>Venezuelan Emigrant Foundation (FEV)</v>
      </c>
      <c r="GL25" t="str">
        <v>Vicaría de Pastoral Social Caritas</v>
      </c>
      <c r="GM25" t="str">
        <v>Voices GY</v>
      </c>
      <c r="GN25" t="str">
        <v>We World GVC</v>
      </c>
      <c r="GO25" t="str">
        <v>World Council of Credit Unions</v>
      </c>
      <c r="GP25" t="str">
        <v>World Food Programme (WFP)</v>
      </c>
      <c r="GQ25" t="str">
        <v>World Vision</v>
      </c>
      <c r="GR25" t="str">
        <v>ZOA</v>
      </c>
    </row>
    <row r="26" spans="1:200" x14ac:dyDescent="0.3">
      <c r="A26" t="s">
        <v>284</v>
      </c>
      <c r="B26" s="45" t="s">
        <v>64</v>
      </c>
      <c r="C26" s="23" t="s">
        <v>285</v>
      </c>
      <c r="D26" s="23" t="s">
        <v>261</v>
      </c>
      <c r="E26" s="23"/>
      <c r="F26" s="35" t="b">
        <f>ISNUMBER(SEARCH(' Activity Sheet'!$D$3,Table3[[#This Row],[Name]],1))</f>
        <v>1</v>
      </c>
      <c r="G26" s="35" t="s">
        <v>1146</v>
      </c>
      <c r="H26" t="str" cm="1">
        <f t="array" ref="H26:GR26">TRANSPOSE(_xlfn._xlws.SORT(_xlfn._xlws.FILTER(Table3[Name],ISNUMBER(SEARCH(' Activity Sheet'!D80,Table3[Name])),"Not found"),,1))</f>
        <v>.New Organisation</v>
      </c>
      <c r="I26" t="str">
        <v>ABV - Association of Good with Life</v>
      </c>
      <c r="J26" t="str">
        <v>ACAPS</v>
      </c>
      <c r="K26" t="str">
        <v>Acción y Desarrollo</v>
      </c>
      <c r="L26" t="str">
        <v>ACTED</v>
      </c>
      <c r="M26" t="str">
        <v>Action against Hunger</v>
      </c>
      <c r="N26" t="str">
        <v>ActionAid</v>
      </c>
      <c r="O26" t="str">
        <v>Adventist Development and Relief Agency (ADRA)</v>
      </c>
      <c r="P26" t="str">
        <v>Alas de Colibrí Foundation</v>
      </c>
      <c r="Q26" t="str">
        <v>Alianza por la Solidaridad</v>
      </c>
      <c r="R26" t="str">
        <v>Alianza por Venezuela</v>
      </c>
      <c r="S26" t="str">
        <v>Americares Foundation</v>
      </c>
      <c r="T26" t="str">
        <v>Argentine Commission for Refugees and Migrants (CAREF)</v>
      </c>
      <c r="U26" t="str">
        <v>Asociación Aves</v>
      </c>
      <c r="V26" t="str">
        <v>Asociación de Jubilados y Pensionados Venezolanos en Argentina</v>
      </c>
      <c r="W26" t="str">
        <v>Asociación de Venezolanos en Eloy Alfaro</v>
      </c>
      <c r="X26" t="str">
        <v>Asociación Fundación contra el Hambre Perú</v>
      </c>
      <c r="Y26" t="str">
        <v>Asociación Migrantes Venezolanos</v>
      </c>
      <c r="Z26" t="str">
        <v>Asociación Misioneros de San Carlos Scalabrinianos</v>
      </c>
      <c r="AA26" t="str">
        <v>Asociacion Proteccion Poblacion Vulnerable</v>
      </c>
      <c r="AB26" t="str">
        <v>Asociación Quinta Ola</v>
      </c>
      <c r="AC26" t="str">
        <v>Asociación Salto Ángel</v>
      </c>
      <c r="AD26" t="str">
        <v>Asociación Venezuela en Ecuador AC</v>
      </c>
      <c r="AE26" t="str">
        <v>ASOVENAR</v>
      </c>
      <c r="AF26" t="str">
        <v>Associação Hermanitos</v>
      </c>
      <c r="AG26" t="str">
        <v>AVSI Foundation</v>
      </c>
      <c r="AH26" t="str">
        <v>Bethany Christian Services</v>
      </c>
      <c r="AI26" t="str">
        <v>Blumont</v>
      </c>
      <c r="AJ26" t="str">
        <v>CARE</v>
      </c>
      <c r="AK26" t="str">
        <v>Caritas Brazil</v>
      </c>
      <c r="AL26" t="str">
        <v>Caritas Ecuador</v>
      </c>
      <c r="AM26" t="str">
        <v>Caritas Germany</v>
      </c>
      <c r="AN26" t="str">
        <v>Caritas Manaus</v>
      </c>
      <c r="AO26" t="str">
        <v>Caritas Parana</v>
      </c>
      <c r="AP26" t="str">
        <v>Caritas Peru</v>
      </c>
      <c r="AQ26" t="str">
        <v>Caritas Rio de Janeiro</v>
      </c>
      <c r="AR26" t="str">
        <v>Caritas São Paulo</v>
      </c>
      <c r="AS26" t="str">
        <v>Caritas Switzerland</v>
      </c>
      <c r="AT26" t="str">
        <v>CCEFIRO Association</v>
      </c>
      <c r="AU26" t="str">
        <v>CEDRO</v>
      </c>
      <c r="AV26" t="str">
        <v>Center for Integrated Studies and Programs for Sustainable Development (CIEDS)</v>
      </c>
      <c r="AW26" t="str">
        <v>Center for Migration and Human Rights of the Diocese of Roraima (CMDH)</v>
      </c>
      <c r="AX26" t="str">
        <v>Centro de Atencion Psicosocial (CAPS)</v>
      </c>
      <c r="AY26" t="str">
        <v>CESAL</v>
      </c>
      <c r="AZ26" t="str">
        <v>CESVI-Cooperazione e Sviluppo</v>
      </c>
      <c r="BA26" t="str">
        <v>ChildFund International</v>
      </c>
      <c r="BB26" t="str">
        <v>CHS Alternativo</v>
      </c>
      <c r="BC26" t="str">
        <v>Churún Merú Association</v>
      </c>
      <c r="BD26" t="str">
        <v>Coalición por Venezuela</v>
      </c>
      <c r="BE26" t="str">
        <v>Colonia Foundation of Venezuelans in the Dominican Republic (FUNCOVERD)</v>
      </c>
      <c r="BF26" t="str">
        <v>COLVENZ</v>
      </c>
      <c r="BG26" t="str">
        <v>Compassiva</v>
      </c>
      <c r="BH26" t="str">
        <v>Consejo Interreligioso del Perú - Religiones por la Paz</v>
      </c>
      <c r="BI26" t="str">
        <v>Consorcio ONG OCIPI Y Capellanía Nacional OFICA</v>
      </c>
      <c r="BJ26" t="str">
        <v>COOPI - International Cooperation Foundation</v>
      </c>
      <c r="BK26" t="str">
        <v>Corporación Colectivo Sin Fronteras</v>
      </c>
      <c r="BL26" t="str">
        <v>CRISFE Foundation</v>
      </c>
      <c r="BM26" t="str">
        <v>Cuso International</v>
      </c>
      <c r="BN26" t="str">
        <v>Danielle’s Children Fund (DCF)</v>
      </c>
      <c r="BO26" t="str">
        <v>Danish Refugee Council (DRC)</v>
      </c>
      <c r="BP26" t="str">
        <v>Development Support Association - APOYAR</v>
      </c>
      <c r="BQ26" t="str">
        <v>Diakonie Katastrophenhilfe</v>
      </c>
      <c r="BR26" t="str">
        <v>Diálogo Diverso</v>
      </c>
      <c r="BS26" t="str">
        <v>Doctors of the World</v>
      </c>
      <c r="BT26" t="str">
        <v>Dominican Institute for Integrated Development</v>
      </c>
      <c r="BU26" t="str">
        <v>Duendes y Ángeles Vinotinto República Dominicana</v>
      </c>
      <c r="BV26" t="str">
        <v>Encuentros SJS (Servicio Jesuita de la Solidaridad)</v>
      </c>
      <c r="BW26" t="str">
        <v>Ending Violence Against Migrants</v>
      </c>
      <c r="BX26" t="str">
        <v>Equidad Foundation</v>
      </c>
      <c r="BY26" t="str">
        <v>Equilibrium CenDE</v>
      </c>
      <c r="BZ26" t="str">
        <v>Facultad de Psicología - Universidad de la República (UDELAR)</v>
      </c>
      <c r="CA26" t="str">
        <v>First International Emergency and Solidarités International</v>
      </c>
      <c r="CB26" t="str">
        <v>Fondo Ecuatoriano Populorum Progressio</v>
      </c>
      <c r="CC26" t="str">
        <v>Foro Salud Callao</v>
      </c>
      <c r="CD26" t="str">
        <v>Foundation for the Integration and Development of Latin America (FIDAL)</v>
      </c>
      <c r="CE26" t="str">
        <v>Foundation of the Americas (FUDELA)</v>
      </c>
      <c r="CF26" t="str">
        <v>Fraternity Without Borders</v>
      </c>
      <c r="CG26" t="str">
        <v>Fundación Brisas del Norte</v>
      </c>
      <c r="CH26" t="str">
        <v>Fundación Colombovenezolana Nueva Ilusión</v>
      </c>
      <c r="CI26" t="str">
        <v>Fundación Nakama's</v>
      </c>
      <c r="CJ26" t="str">
        <v>Fundación RadaBer</v>
      </c>
      <c r="CK26" t="str">
        <v>Fundación Scalabrini Bolivia</v>
      </c>
      <c r="CL26" t="str">
        <v>Fundacion Social Vivan los Niños</v>
      </c>
      <c r="CM26" t="str">
        <v>FUNVEAC</v>
      </c>
      <c r="CN26" t="str">
        <v>German Development Cooperation Agency GIZ</v>
      </c>
      <c r="CO26" t="str">
        <v>Globalizate Radio</v>
      </c>
      <c r="CP26" t="str">
        <v>GOAL</v>
      </c>
      <c r="CQ26" t="str">
        <v>Halü Bienestar Humano Foundation (HALU)</v>
      </c>
      <c r="CR26" t="str">
        <v>Heartland Alliance International (HAI)</v>
      </c>
      <c r="CS26" t="str">
        <v>HELVETAS Swiss Intercooperation</v>
      </c>
      <c r="CT26" t="str">
        <v>HIAS</v>
      </c>
      <c r="CU26" t="str">
        <v>Human Rights Defence Curaçao</v>
      </c>
      <c r="CV26" t="str">
        <v>Humanity &amp; Inclusion</v>
      </c>
      <c r="CW26" t="str">
        <v>Humans Analytic</v>
      </c>
      <c r="CX26" t="str">
        <v>Idas y Vueltas Association</v>
      </c>
      <c r="CY26" t="str">
        <v>iMMAP</v>
      </c>
      <c r="CZ26" t="str">
        <v>IMPACT Initiatives (REACH)</v>
      </c>
      <c r="DA26" t="str">
        <v>Inmigrante Feliz Association</v>
      </c>
      <c r="DB26" t="str">
        <v>Institute for Migration and Human Rights (IMDH)</v>
      </c>
      <c r="DC26" t="str">
        <v>Institute of Natural and Cultural Heritage (IPANC)</v>
      </c>
      <c r="DD26" t="str">
        <v>International Committee for the Development of People (CISP)</v>
      </c>
      <c r="DE26" t="str">
        <v>International Federation of the Red Cross (IFRC)</v>
      </c>
      <c r="DF26" t="str">
        <v>International Labour Organization (ILO)</v>
      </c>
      <c r="DG26" t="str">
        <v>International Medical Corps</v>
      </c>
      <c r="DH26" t="str">
        <v>International Organization for Migration (IOM)</v>
      </c>
      <c r="DI26" t="str">
        <v>International Rescue Committee (IRC)</v>
      </c>
      <c r="DJ26" t="str">
        <v>INTERSOS</v>
      </c>
      <c r="DK26" t="str">
        <v>Jesuit Migrant Service (JMS)</v>
      </c>
      <c r="DL26" t="str">
        <v>Jesuit Refugee Service (JRS)</v>
      </c>
      <c r="DM26" t="str">
        <v>Jesuit Service for Migrants and Refugees (JSMR)</v>
      </c>
      <c r="DN26" t="str">
        <v>Joint United Nations Programme on HIV/AIDS (UNAIDS)</v>
      </c>
      <c r="DO26" t="str">
        <v>Kimirina Coorporation</v>
      </c>
      <c r="DP26" t="str">
        <v>La Casita Hispanic Cultural Centre</v>
      </c>
      <c r="DQ26" t="str">
        <v>Latin American Network of Non-Governmental Organizations of Persons with Disabilities and their Families (RIADIS)</v>
      </c>
      <c r="DR26" t="str">
        <v>LGBT+ Movement Brazil</v>
      </c>
      <c r="DS26" t="str">
        <v>Living Water Community (LWC)</v>
      </c>
      <c r="DT26" t="str">
        <v>LLANOVENCOL</v>
      </c>
      <c r="DU26" t="str">
        <v>Lutheran World Federation</v>
      </c>
      <c r="DV26" t="str">
        <v>Lutheran World Relief</v>
      </c>
      <c r="DW26" t="str">
        <v>Malteser International</v>
      </c>
      <c r="DX26" t="str">
        <v>Mana Institute</v>
      </c>
      <c r="DY26" t="str">
        <v>Manos Veneguayas Association</v>
      </c>
      <c r="DZ26" t="str">
        <v>Más Igualdad Perú</v>
      </c>
      <c r="EA26" t="str">
        <v>MedGlobal</v>
      </c>
      <c r="EB26" t="str">
        <v>Medical Teams International</v>
      </c>
      <c r="EC26" t="str">
        <v>Mercy Corps</v>
      </c>
      <c r="ED26" t="str">
        <v>Migrant Service Center (CAM)</v>
      </c>
      <c r="EE26" t="str">
        <v>Migrants, Refugees and Argentine Social Entrepreneurs (MIRARES)</v>
      </c>
      <c r="EF26" t="str">
        <v>Mision Scalabriniana - Ecuador</v>
      </c>
      <c r="EG26" t="str">
        <v>Missão Paz</v>
      </c>
      <c r="EH26" t="str">
        <v>Museu A CASA</v>
      </c>
      <c r="EI26" t="str">
        <v>Norwegian Refugee Council (NRC)</v>
      </c>
      <c r="EJ26" t="str">
        <v>ONG Migrantes por el Maule</v>
      </c>
      <c r="EK26" t="str">
        <v>ONG Preemptive Love Coalition Colombia</v>
      </c>
      <c r="EL26" t="str">
        <v>Organización Transfomando Vidas</v>
      </c>
      <c r="EM26" t="str">
        <v>Organization of Ibero-American States for Education, Science and Culture (OEI)</v>
      </c>
      <c r="EN26" t="str">
        <v>OXFAM</v>
      </c>
      <c r="EO26" t="str">
        <v>Panamerican Development Foundation</v>
      </c>
      <c r="EP26" t="str">
        <v>Panamerican Health Organization/World Health Organization (PAHO/WHO)</v>
      </c>
      <c r="EQ26" t="str">
        <v>Pastoral of Human Mobility - Peruvian Episcopal Conference</v>
      </c>
      <c r="ER26" t="str">
        <v>Pastoral Service for Migrants National</v>
      </c>
      <c r="ES26" t="str">
        <v>Permanent Human Rights defense Committee (CDH)</v>
      </c>
      <c r="ET26" t="str">
        <v>Pirilampos Institute - Group of visits and voluntary actions in Roraima</v>
      </c>
      <c r="EU26" t="str">
        <v>Plan International</v>
      </c>
      <c r="EV26" t="str">
        <v>Population Program, Faculty of Social Sciences, University of the Republic</v>
      </c>
      <c r="EW26" t="str">
        <v>Profamilia Association</v>
      </c>
      <c r="EX26" t="str">
        <v>Red con Migrantes y Refugiados</v>
      </c>
      <c r="EY26" t="str">
        <v>Red Cross Colombia</v>
      </c>
      <c r="EZ26" t="str">
        <v>Red Cross Ecuador</v>
      </c>
      <c r="FA26" t="str">
        <v>Red Cross Peru</v>
      </c>
      <c r="FB26" t="str">
        <v>Red de Investigaciones en Derechos Humanos - CONICET (Consejo Nacional de Investigaciones Científicas y Técnicas)</v>
      </c>
      <c r="FC26" t="str">
        <v>RET International</v>
      </c>
      <c r="FD26" t="str">
        <v>Salú pa Tur Foundation</v>
      </c>
      <c r="FE26" t="str">
        <v>Salvation Army</v>
      </c>
      <c r="FF26" t="str">
        <v>Samaritan's Purse</v>
      </c>
      <c r="FG26" t="str">
        <v>Save the Children International (SCI)</v>
      </c>
      <c r="FH26" t="str">
        <v>Scalabrini Foundation Chile</v>
      </c>
      <c r="FI26" t="str">
        <v>Sección Peruana de Amnistía Internacional</v>
      </c>
      <c r="FJ26" t="str">
        <v>Serviço Pastoral dos Migrantes do Nordeste</v>
      </c>
      <c r="FK26" t="str">
        <v>Sesame Workshop</v>
      </c>
      <c r="FL26" t="str">
        <v>Si, Da Vida</v>
      </c>
      <c r="FM26" t="str">
        <v>Solidarity and Action Asociation</v>
      </c>
      <c r="FN26" t="str">
        <v>SOS Children's Villages</v>
      </c>
      <c r="FO26" t="str">
        <v>Tarabita Foundation</v>
      </c>
      <c r="FP26" t="str">
        <v>Tearfund</v>
      </c>
      <c r="FQ26" t="str">
        <v>TECHO</v>
      </c>
      <c r="FR26" t="str">
        <v>Terranueva Foundation</v>
      </c>
      <c r="FS26" t="str">
        <v>Terre des Hommes Suisse</v>
      </c>
      <c r="FT26" t="str">
        <v>The Israel Forum for International Humanitarian Aid (IsraAID)</v>
      </c>
      <c r="FU26" t="str">
        <v>Unión Venezolana en Perú</v>
      </c>
      <c r="FV26" t="str">
        <v>United Nations Children's Fund (UNICEF)</v>
      </c>
      <c r="FW26" t="str">
        <v>United Nations Development Programme (UNDP)</v>
      </c>
      <c r="FX26" t="str">
        <v>United Nations Educational, Scientific and Cultural Organization (UNESCO)</v>
      </c>
      <c r="FY26" t="str">
        <v>United Nations Entity for Gender Equality and the Empowerment of Women (UNWOMEN)</v>
      </c>
      <c r="FZ26" t="str">
        <v>United Nations Food and Agricultural Organization (FAO)</v>
      </c>
      <c r="GA26" t="str">
        <v>United Nations High Commissioner for Refugees (UNHCR)</v>
      </c>
      <c r="GB26" t="str">
        <v>United Nations Office of the High Commissioner for Human Rights (OHCHR)</v>
      </c>
      <c r="GC26" t="str">
        <v>United Nations Office on Drugs and Crime (UNODC)</v>
      </c>
      <c r="GD26" t="str">
        <v>United Nations Population Fund (UNFPA)</v>
      </c>
      <c r="GE26" t="str">
        <v>United Nations Programme for Human Settlements (UN Habitat)</v>
      </c>
      <c r="GF26" t="str">
        <v>Vale da Benção Educational and Charitable Association (AEBVB)</v>
      </c>
      <c r="GG26" t="str">
        <v>VenAruba Solidaria</v>
      </c>
      <c r="GH26" t="str">
        <v>Venex Curacao Foundation</v>
      </c>
      <c r="GI26" t="str">
        <v>Venezolanos en Barranquilla</v>
      </c>
      <c r="GJ26" t="str">
        <v>Venezolanos en San Cristóbal</v>
      </c>
      <c r="GK26" t="str">
        <v>Venezuelan Emigrant Foundation (FEV)</v>
      </c>
      <c r="GL26" t="str">
        <v>Vicaría de Pastoral Social Caritas</v>
      </c>
      <c r="GM26" t="str">
        <v>Voices GY</v>
      </c>
      <c r="GN26" t="str">
        <v>We World GVC</v>
      </c>
      <c r="GO26" t="str">
        <v>World Council of Credit Unions</v>
      </c>
      <c r="GP26" t="str">
        <v>World Food Programme (WFP)</v>
      </c>
      <c r="GQ26" t="str">
        <v>World Vision</v>
      </c>
      <c r="GR26" t="str">
        <v>ZOA</v>
      </c>
    </row>
    <row r="27" spans="1:200" x14ac:dyDescent="0.3">
      <c r="A27" t="s">
        <v>286</v>
      </c>
      <c r="B27" s="45" t="s">
        <v>287</v>
      </c>
      <c r="C27" s="23" t="s">
        <v>287</v>
      </c>
      <c r="D27" s="23" t="s">
        <v>261</v>
      </c>
      <c r="E27" s="23"/>
      <c r="F27" s="35" t="b">
        <f>ISNUMBER(SEARCH(' Activity Sheet'!$D$3,Table3[[#This Row],[Name]],1))</f>
        <v>1</v>
      </c>
      <c r="G27" s="35" t="s">
        <v>1146</v>
      </c>
      <c r="H27" t="str" cm="1">
        <f t="array" ref="H27:GR27">TRANSPOSE(_xlfn._xlws.SORT(_xlfn._xlws.FILTER(Table3[Name],ISNUMBER(SEARCH(' Activity Sheet'!D81,Table3[Name])),"Not found"),,1))</f>
        <v>.New Organisation</v>
      </c>
      <c r="I27" t="str">
        <v>ABV - Association of Good with Life</v>
      </c>
      <c r="J27" t="str">
        <v>ACAPS</v>
      </c>
      <c r="K27" t="str">
        <v>Acción y Desarrollo</v>
      </c>
      <c r="L27" t="str">
        <v>ACTED</v>
      </c>
      <c r="M27" t="str">
        <v>Action against Hunger</v>
      </c>
      <c r="N27" t="str">
        <v>ActionAid</v>
      </c>
      <c r="O27" t="str">
        <v>Adventist Development and Relief Agency (ADRA)</v>
      </c>
      <c r="P27" t="str">
        <v>Alas de Colibrí Foundation</v>
      </c>
      <c r="Q27" t="str">
        <v>Alianza por la Solidaridad</v>
      </c>
      <c r="R27" t="str">
        <v>Alianza por Venezuela</v>
      </c>
      <c r="S27" t="str">
        <v>Americares Foundation</v>
      </c>
      <c r="T27" t="str">
        <v>Argentine Commission for Refugees and Migrants (CAREF)</v>
      </c>
      <c r="U27" t="str">
        <v>Asociación Aves</v>
      </c>
      <c r="V27" t="str">
        <v>Asociación de Jubilados y Pensionados Venezolanos en Argentina</v>
      </c>
      <c r="W27" t="str">
        <v>Asociación de Venezolanos en Eloy Alfaro</v>
      </c>
      <c r="X27" t="str">
        <v>Asociación Fundación contra el Hambre Perú</v>
      </c>
      <c r="Y27" t="str">
        <v>Asociación Migrantes Venezolanos</v>
      </c>
      <c r="Z27" t="str">
        <v>Asociación Misioneros de San Carlos Scalabrinianos</v>
      </c>
      <c r="AA27" t="str">
        <v>Asociacion Proteccion Poblacion Vulnerable</v>
      </c>
      <c r="AB27" t="str">
        <v>Asociación Quinta Ola</v>
      </c>
      <c r="AC27" t="str">
        <v>Asociación Salto Ángel</v>
      </c>
      <c r="AD27" t="str">
        <v>Asociación Venezuela en Ecuador AC</v>
      </c>
      <c r="AE27" t="str">
        <v>ASOVENAR</v>
      </c>
      <c r="AF27" t="str">
        <v>Associação Hermanitos</v>
      </c>
      <c r="AG27" t="str">
        <v>AVSI Foundation</v>
      </c>
      <c r="AH27" t="str">
        <v>Bethany Christian Services</v>
      </c>
      <c r="AI27" t="str">
        <v>Blumont</v>
      </c>
      <c r="AJ27" t="str">
        <v>CARE</v>
      </c>
      <c r="AK27" t="str">
        <v>Caritas Brazil</v>
      </c>
      <c r="AL27" t="str">
        <v>Caritas Ecuador</v>
      </c>
      <c r="AM27" t="str">
        <v>Caritas Germany</v>
      </c>
      <c r="AN27" t="str">
        <v>Caritas Manaus</v>
      </c>
      <c r="AO27" t="str">
        <v>Caritas Parana</v>
      </c>
      <c r="AP27" t="str">
        <v>Caritas Peru</v>
      </c>
      <c r="AQ27" t="str">
        <v>Caritas Rio de Janeiro</v>
      </c>
      <c r="AR27" t="str">
        <v>Caritas São Paulo</v>
      </c>
      <c r="AS27" t="str">
        <v>Caritas Switzerland</v>
      </c>
      <c r="AT27" t="str">
        <v>CCEFIRO Association</v>
      </c>
      <c r="AU27" t="str">
        <v>CEDRO</v>
      </c>
      <c r="AV27" t="str">
        <v>Center for Integrated Studies and Programs for Sustainable Development (CIEDS)</v>
      </c>
      <c r="AW27" t="str">
        <v>Center for Migration and Human Rights of the Diocese of Roraima (CMDH)</v>
      </c>
      <c r="AX27" t="str">
        <v>Centro de Atencion Psicosocial (CAPS)</v>
      </c>
      <c r="AY27" t="str">
        <v>CESAL</v>
      </c>
      <c r="AZ27" t="str">
        <v>CESVI-Cooperazione e Sviluppo</v>
      </c>
      <c r="BA27" t="str">
        <v>ChildFund International</v>
      </c>
      <c r="BB27" t="str">
        <v>CHS Alternativo</v>
      </c>
      <c r="BC27" t="str">
        <v>Churún Merú Association</v>
      </c>
      <c r="BD27" t="str">
        <v>Coalición por Venezuela</v>
      </c>
      <c r="BE27" t="str">
        <v>Colonia Foundation of Venezuelans in the Dominican Republic (FUNCOVERD)</v>
      </c>
      <c r="BF27" t="str">
        <v>COLVENZ</v>
      </c>
      <c r="BG27" t="str">
        <v>Compassiva</v>
      </c>
      <c r="BH27" t="str">
        <v>Consejo Interreligioso del Perú - Religiones por la Paz</v>
      </c>
      <c r="BI27" t="str">
        <v>Consorcio ONG OCIPI Y Capellanía Nacional OFICA</v>
      </c>
      <c r="BJ27" t="str">
        <v>COOPI - International Cooperation Foundation</v>
      </c>
      <c r="BK27" t="str">
        <v>Corporación Colectivo Sin Fronteras</v>
      </c>
      <c r="BL27" t="str">
        <v>CRISFE Foundation</v>
      </c>
      <c r="BM27" t="str">
        <v>Cuso International</v>
      </c>
      <c r="BN27" t="str">
        <v>Danielle’s Children Fund (DCF)</v>
      </c>
      <c r="BO27" t="str">
        <v>Danish Refugee Council (DRC)</v>
      </c>
      <c r="BP27" t="str">
        <v>Development Support Association - APOYAR</v>
      </c>
      <c r="BQ27" t="str">
        <v>Diakonie Katastrophenhilfe</v>
      </c>
      <c r="BR27" t="str">
        <v>Diálogo Diverso</v>
      </c>
      <c r="BS27" t="str">
        <v>Doctors of the World</v>
      </c>
      <c r="BT27" t="str">
        <v>Dominican Institute for Integrated Development</v>
      </c>
      <c r="BU27" t="str">
        <v>Duendes y Ángeles Vinotinto República Dominicana</v>
      </c>
      <c r="BV27" t="str">
        <v>Encuentros SJS (Servicio Jesuita de la Solidaridad)</v>
      </c>
      <c r="BW27" t="str">
        <v>Ending Violence Against Migrants</v>
      </c>
      <c r="BX27" t="str">
        <v>Equidad Foundation</v>
      </c>
      <c r="BY27" t="str">
        <v>Equilibrium CenDE</v>
      </c>
      <c r="BZ27" t="str">
        <v>Facultad de Psicología - Universidad de la República (UDELAR)</v>
      </c>
      <c r="CA27" t="str">
        <v>First International Emergency and Solidarités International</v>
      </c>
      <c r="CB27" t="str">
        <v>Fondo Ecuatoriano Populorum Progressio</v>
      </c>
      <c r="CC27" t="str">
        <v>Foro Salud Callao</v>
      </c>
      <c r="CD27" t="str">
        <v>Foundation for the Integration and Development of Latin America (FIDAL)</v>
      </c>
      <c r="CE27" t="str">
        <v>Foundation of the Americas (FUDELA)</v>
      </c>
      <c r="CF27" t="str">
        <v>Fraternity Without Borders</v>
      </c>
      <c r="CG27" t="str">
        <v>Fundación Brisas del Norte</v>
      </c>
      <c r="CH27" t="str">
        <v>Fundación Colombovenezolana Nueva Ilusión</v>
      </c>
      <c r="CI27" t="str">
        <v>Fundación Nakama's</v>
      </c>
      <c r="CJ27" t="str">
        <v>Fundación RadaBer</v>
      </c>
      <c r="CK27" t="str">
        <v>Fundación Scalabrini Bolivia</v>
      </c>
      <c r="CL27" t="str">
        <v>Fundacion Social Vivan los Niños</v>
      </c>
      <c r="CM27" t="str">
        <v>FUNVEAC</v>
      </c>
      <c r="CN27" t="str">
        <v>German Development Cooperation Agency GIZ</v>
      </c>
      <c r="CO27" t="str">
        <v>Globalizate Radio</v>
      </c>
      <c r="CP27" t="str">
        <v>GOAL</v>
      </c>
      <c r="CQ27" t="str">
        <v>Halü Bienestar Humano Foundation (HALU)</v>
      </c>
      <c r="CR27" t="str">
        <v>Heartland Alliance International (HAI)</v>
      </c>
      <c r="CS27" t="str">
        <v>HELVETAS Swiss Intercooperation</v>
      </c>
      <c r="CT27" t="str">
        <v>HIAS</v>
      </c>
      <c r="CU27" t="str">
        <v>Human Rights Defence Curaçao</v>
      </c>
      <c r="CV27" t="str">
        <v>Humanity &amp; Inclusion</v>
      </c>
      <c r="CW27" t="str">
        <v>Humans Analytic</v>
      </c>
      <c r="CX27" t="str">
        <v>Idas y Vueltas Association</v>
      </c>
      <c r="CY27" t="str">
        <v>iMMAP</v>
      </c>
      <c r="CZ27" t="str">
        <v>IMPACT Initiatives (REACH)</v>
      </c>
      <c r="DA27" t="str">
        <v>Inmigrante Feliz Association</v>
      </c>
      <c r="DB27" t="str">
        <v>Institute for Migration and Human Rights (IMDH)</v>
      </c>
      <c r="DC27" t="str">
        <v>Institute of Natural and Cultural Heritage (IPANC)</v>
      </c>
      <c r="DD27" t="str">
        <v>International Committee for the Development of People (CISP)</v>
      </c>
      <c r="DE27" t="str">
        <v>International Federation of the Red Cross (IFRC)</v>
      </c>
      <c r="DF27" t="str">
        <v>International Labour Organization (ILO)</v>
      </c>
      <c r="DG27" t="str">
        <v>International Medical Corps</v>
      </c>
      <c r="DH27" t="str">
        <v>International Organization for Migration (IOM)</v>
      </c>
      <c r="DI27" t="str">
        <v>International Rescue Committee (IRC)</v>
      </c>
      <c r="DJ27" t="str">
        <v>INTERSOS</v>
      </c>
      <c r="DK27" t="str">
        <v>Jesuit Migrant Service (JMS)</v>
      </c>
      <c r="DL27" t="str">
        <v>Jesuit Refugee Service (JRS)</v>
      </c>
      <c r="DM27" t="str">
        <v>Jesuit Service for Migrants and Refugees (JSMR)</v>
      </c>
      <c r="DN27" t="str">
        <v>Joint United Nations Programme on HIV/AIDS (UNAIDS)</v>
      </c>
      <c r="DO27" t="str">
        <v>Kimirina Coorporation</v>
      </c>
      <c r="DP27" t="str">
        <v>La Casita Hispanic Cultural Centre</v>
      </c>
      <c r="DQ27" t="str">
        <v>Latin American Network of Non-Governmental Organizations of Persons with Disabilities and their Families (RIADIS)</v>
      </c>
      <c r="DR27" t="str">
        <v>LGBT+ Movement Brazil</v>
      </c>
      <c r="DS27" t="str">
        <v>Living Water Community (LWC)</v>
      </c>
      <c r="DT27" t="str">
        <v>LLANOVENCOL</v>
      </c>
      <c r="DU27" t="str">
        <v>Lutheran World Federation</v>
      </c>
      <c r="DV27" t="str">
        <v>Lutheran World Relief</v>
      </c>
      <c r="DW27" t="str">
        <v>Malteser International</v>
      </c>
      <c r="DX27" t="str">
        <v>Mana Institute</v>
      </c>
      <c r="DY27" t="str">
        <v>Manos Veneguayas Association</v>
      </c>
      <c r="DZ27" t="str">
        <v>Más Igualdad Perú</v>
      </c>
      <c r="EA27" t="str">
        <v>MedGlobal</v>
      </c>
      <c r="EB27" t="str">
        <v>Medical Teams International</v>
      </c>
      <c r="EC27" t="str">
        <v>Mercy Corps</v>
      </c>
      <c r="ED27" t="str">
        <v>Migrant Service Center (CAM)</v>
      </c>
      <c r="EE27" t="str">
        <v>Migrants, Refugees and Argentine Social Entrepreneurs (MIRARES)</v>
      </c>
      <c r="EF27" t="str">
        <v>Mision Scalabriniana - Ecuador</v>
      </c>
      <c r="EG27" t="str">
        <v>Missão Paz</v>
      </c>
      <c r="EH27" t="str">
        <v>Museu A CASA</v>
      </c>
      <c r="EI27" t="str">
        <v>Norwegian Refugee Council (NRC)</v>
      </c>
      <c r="EJ27" t="str">
        <v>ONG Migrantes por el Maule</v>
      </c>
      <c r="EK27" t="str">
        <v>ONG Preemptive Love Coalition Colombia</v>
      </c>
      <c r="EL27" t="str">
        <v>Organización Transfomando Vidas</v>
      </c>
      <c r="EM27" t="str">
        <v>Organization of Ibero-American States for Education, Science and Culture (OEI)</v>
      </c>
      <c r="EN27" t="str">
        <v>OXFAM</v>
      </c>
      <c r="EO27" t="str">
        <v>Panamerican Development Foundation</v>
      </c>
      <c r="EP27" t="str">
        <v>Panamerican Health Organization/World Health Organization (PAHO/WHO)</v>
      </c>
      <c r="EQ27" t="str">
        <v>Pastoral of Human Mobility - Peruvian Episcopal Conference</v>
      </c>
      <c r="ER27" t="str">
        <v>Pastoral Service for Migrants National</v>
      </c>
      <c r="ES27" t="str">
        <v>Permanent Human Rights defense Committee (CDH)</v>
      </c>
      <c r="ET27" t="str">
        <v>Pirilampos Institute - Group of visits and voluntary actions in Roraima</v>
      </c>
      <c r="EU27" t="str">
        <v>Plan International</v>
      </c>
      <c r="EV27" t="str">
        <v>Population Program, Faculty of Social Sciences, University of the Republic</v>
      </c>
      <c r="EW27" t="str">
        <v>Profamilia Association</v>
      </c>
      <c r="EX27" t="str">
        <v>Red con Migrantes y Refugiados</v>
      </c>
      <c r="EY27" t="str">
        <v>Red Cross Colombia</v>
      </c>
      <c r="EZ27" t="str">
        <v>Red Cross Ecuador</v>
      </c>
      <c r="FA27" t="str">
        <v>Red Cross Peru</v>
      </c>
      <c r="FB27" t="str">
        <v>Red de Investigaciones en Derechos Humanos - CONICET (Consejo Nacional de Investigaciones Científicas y Técnicas)</v>
      </c>
      <c r="FC27" t="str">
        <v>RET International</v>
      </c>
      <c r="FD27" t="str">
        <v>Salú pa Tur Foundation</v>
      </c>
      <c r="FE27" t="str">
        <v>Salvation Army</v>
      </c>
      <c r="FF27" t="str">
        <v>Samaritan's Purse</v>
      </c>
      <c r="FG27" t="str">
        <v>Save the Children International (SCI)</v>
      </c>
      <c r="FH27" t="str">
        <v>Scalabrini Foundation Chile</v>
      </c>
      <c r="FI27" t="str">
        <v>Sección Peruana de Amnistía Internacional</v>
      </c>
      <c r="FJ27" t="str">
        <v>Serviço Pastoral dos Migrantes do Nordeste</v>
      </c>
      <c r="FK27" t="str">
        <v>Sesame Workshop</v>
      </c>
      <c r="FL27" t="str">
        <v>Si, Da Vida</v>
      </c>
      <c r="FM27" t="str">
        <v>Solidarity and Action Asociation</v>
      </c>
      <c r="FN27" t="str">
        <v>SOS Children's Villages</v>
      </c>
      <c r="FO27" t="str">
        <v>Tarabita Foundation</v>
      </c>
      <c r="FP27" t="str">
        <v>Tearfund</v>
      </c>
      <c r="FQ27" t="str">
        <v>TECHO</v>
      </c>
      <c r="FR27" t="str">
        <v>Terranueva Foundation</v>
      </c>
      <c r="FS27" t="str">
        <v>Terre des Hommes Suisse</v>
      </c>
      <c r="FT27" t="str">
        <v>The Israel Forum for International Humanitarian Aid (IsraAID)</v>
      </c>
      <c r="FU27" t="str">
        <v>Unión Venezolana en Perú</v>
      </c>
      <c r="FV27" t="str">
        <v>United Nations Children's Fund (UNICEF)</v>
      </c>
      <c r="FW27" t="str">
        <v>United Nations Development Programme (UNDP)</v>
      </c>
      <c r="FX27" t="str">
        <v>United Nations Educational, Scientific and Cultural Organization (UNESCO)</v>
      </c>
      <c r="FY27" t="str">
        <v>United Nations Entity for Gender Equality and the Empowerment of Women (UNWOMEN)</v>
      </c>
      <c r="FZ27" t="str">
        <v>United Nations Food and Agricultural Organization (FAO)</v>
      </c>
      <c r="GA27" t="str">
        <v>United Nations High Commissioner for Refugees (UNHCR)</v>
      </c>
      <c r="GB27" t="str">
        <v>United Nations Office of the High Commissioner for Human Rights (OHCHR)</v>
      </c>
      <c r="GC27" t="str">
        <v>United Nations Office on Drugs and Crime (UNODC)</v>
      </c>
      <c r="GD27" t="str">
        <v>United Nations Population Fund (UNFPA)</v>
      </c>
      <c r="GE27" t="str">
        <v>United Nations Programme for Human Settlements (UN Habitat)</v>
      </c>
      <c r="GF27" t="str">
        <v>Vale da Benção Educational and Charitable Association (AEBVB)</v>
      </c>
      <c r="GG27" t="str">
        <v>VenAruba Solidaria</v>
      </c>
      <c r="GH27" t="str">
        <v>Venex Curacao Foundation</v>
      </c>
      <c r="GI27" t="str">
        <v>Venezolanos en Barranquilla</v>
      </c>
      <c r="GJ27" t="str">
        <v>Venezolanos en San Cristóbal</v>
      </c>
      <c r="GK27" t="str">
        <v>Venezuelan Emigrant Foundation (FEV)</v>
      </c>
      <c r="GL27" t="str">
        <v>Vicaría de Pastoral Social Caritas</v>
      </c>
      <c r="GM27" t="str">
        <v>Voices GY</v>
      </c>
      <c r="GN27" t="str">
        <v>We World GVC</v>
      </c>
      <c r="GO27" t="str">
        <v>World Council of Credit Unions</v>
      </c>
      <c r="GP27" t="str">
        <v>World Food Programme (WFP)</v>
      </c>
      <c r="GQ27" t="str">
        <v>World Vision</v>
      </c>
      <c r="GR27" t="str">
        <v>ZOA</v>
      </c>
    </row>
    <row r="28" spans="1:200" x14ac:dyDescent="0.3">
      <c r="A28" t="s">
        <v>288</v>
      </c>
      <c r="B28" s="45" t="s">
        <v>289</v>
      </c>
      <c r="C28" s="23" t="s">
        <v>289</v>
      </c>
      <c r="D28" s="23" t="s">
        <v>261</v>
      </c>
      <c r="E28" s="23"/>
      <c r="F28" s="35" t="b">
        <f>ISNUMBER(SEARCH(' Activity Sheet'!$D$3,Table3[[#This Row],[Name]],1))</f>
        <v>1</v>
      </c>
      <c r="G28" s="35" t="s">
        <v>1146</v>
      </c>
      <c r="H28" t="str" cm="1">
        <f t="array" ref="H28:GR28">TRANSPOSE(_xlfn._xlws.SORT(_xlfn._xlws.FILTER(Table3[Name],ISNUMBER(SEARCH(' Activity Sheet'!D82,Table3[Name])),"Not found"),,1))</f>
        <v>.New Organisation</v>
      </c>
      <c r="I28" t="str">
        <v>ABV - Association of Good with Life</v>
      </c>
      <c r="J28" t="str">
        <v>ACAPS</v>
      </c>
      <c r="K28" t="str">
        <v>Acción y Desarrollo</v>
      </c>
      <c r="L28" t="str">
        <v>ACTED</v>
      </c>
      <c r="M28" t="str">
        <v>Action against Hunger</v>
      </c>
      <c r="N28" t="str">
        <v>ActionAid</v>
      </c>
      <c r="O28" t="str">
        <v>Adventist Development and Relief Agency (ADRA)</v>
      </c>
      <c r="P28" t="str">
        <v>Alas de Colibrí Foundation</v>
      </c>
      <c r="Q28" t="str">
        <v>Alianza por la Solidaridad</v>
      </c>
      <c r="R28" t="str">
        <v>Alianza por Venezuela</v>
      </c>
      <c r="S28" t="str">
        <v>Americares Foundation</v>
      </c>
      <c r="T28" t="str">
        <v>Argentine Commission for Refugees and Migrants (CAREF)</v>
      </c>
      <c r="U28" t="str">
        <v>Asociación Aves</v>
      </c>
      <c r="V28" t="str">
        <v>Asociación de Jubilados y Pensionados Venezolanos en Argentina</v>
      </c>
      <c r="W28" t="str">
        <v>Asociación de Venezolanos en Eloy Alfaro</v>
      </c>
      <c r="X28" t="str">
        <v>Asociación Fundación contra el Hambre Perú</v>
      </c>
      <c r="Y28" t="str">
        <v>Asociación Migrantes Venezolanos</v>
      </c>
      <c r="Z28" t="str">
        <v>Asociación Misioneros de San Carlos Scalabrinianos</v>
      </c>
      <c r="AA28" t="str">
        <v>Asociacion Proteccion Poblacion Vulnerable</v>
      </c>
      <c r="AB28" t="str">
        <v>Asociación Quinta Ola</v>
      </c>
      <c r="AC28" t="str">
        <v>Asociación Salto Ángel</v>
      </c>
      <c r="AD28" t="str">
        <v>Asociación Venezuela en Ecuador AC</v>
      </c>
      <c r="AE28" t="str">
        <v>ASOVENAR</v>
      </c>
      <c r="AF28" t="str">
        <v>Associação Hermanitos</v>
      </c>
      <c r="AG28" t="str">
        <v>AVSI Foundation</v>
      </c>
      <c r="AH28" t="str">
        <v>Bethany Christian Services</v>
      </c>
      <c r="AI28" t="str">
        <v>Blumont</v>
      </c>
      <c r="AJ28" t="str">
        <v>CARE</v>
      </c>
      <c r="AK28" t="str">
        <v>Caritas Brazil</v>
      </c>
      <c r="AL28" t="str">
        <v>Caritas Ecuador</v>
      </c>
      <c r="AM28" t="str">
        <v>Caritas Germany</v>
      </c>
      <c r="AN28" t="str">
        <v>Caritas Manaus</v>
      </c>
      <c r="AO28" t="str">
        <v>Caritas Parana</v>
      </c>
      <c r="AP28" t="str">
        <v>Caritas Peru</v>
      </c>
      <c r="AQ28" t="str">
        <v>Caritas Rio de Janeiro</v>
      </c>
      <c r="AR28" t="str">
        <v>Caritas São Paulo</v>
      </c>
      <c r="AS28" t="str">
        <v>Caritas Switzerland</v>
      </c>
      <c r="AT28" t="str">
        <v>CCEFIRO Association</v>
      </c>
      <c r="AU28" t="str">
        <v>CEDRO</v>
      </c>
      <c r="AV28" t="str">
        <v>Center for Integrated Studies and Programs for Sustainable Development (CIEDS)</v>
      </c>
      <c r="AW28" t="str">
        <v>Center for Migration and Human Rights of the Diocese of Roraima (CMDH)</v>
      </c>
      <c r="AX28" t="str">
        <v>Centro de Atencion Psicosocial (CAPS)</v>
      </c>
      <c r="AY28" t="str">
        <v>CESAL</v>
      </c>
      <c r="AZ28" t="str">
        <v>CESVI-Cooperazione e Sviluppo</v>
      </c>
      <c r="BA28" t="str">
        <v>ChildFund International</v>
      </c>
      <c r="BB28" t="str">
        <v>CHS Alternativo</v>
      </c>
      <c r="BC28" t="str">
        <v>Churún Merú Association</v>
      </c>
      <c r="BD28" t="str">
        <v>Coalición por Venezuela</v>
      </c>
      <c r="BE28" t="str">
        <v>Colonia Foundation of Venezuelans in the Dominican Republic (FUNCOVERD)</v>
      </c>
      <c r="BF28" t="str">
        <v>COLVENZ</v>
      </c>
      <c r="BG28" t="str">
        <v>Compassiva</v>
      </c>
      <c r="BH28" t="str">
        <v>Consejo Interreligioso del Perú - Religiones por la Paz</v>
      </c>
      <c r="BI28" t="str">
        <v>Consorcio ONG OCIPI Y Capellanía Nacional OFICA</v>
      </c>
      <c r="BJ28" t="str">
        <v>COOPI - International Cooperation Foundation</v>
      </c>
      <c r="BK28" t="str">
        <v>Corporación Colectivo Sin Fronteras</v>
      </c>
      <c r="BL28" t="str">
        <v>CRISFE Foundation</v>
      </c>
      <c r="BM28" t="str">
        <v>Cuso International</v>
      </c>
      <c r="BN28" t="str">
        <v>Danielle’s Children Fund (DCF)</v>
      </c>
      <c r="BO28" t="str">
        <v>Danish Refugee Council (DRC)</v>
      </c>
      <c r="BP28" t="str">
        <v>Development Support Association - APOYAR</v>
      </c>
      <c r="BQ28" t="str">
        <v>Diakonie Katastrophenhilfe</v>
      </c>
      <c r="BR28" t="str">
        <v>Diálogo Diverso</v>
      </c>
      <c r="BS28" t="str">
        <v>Doctors of the World</v>
      </c>
      <c r="BT28" t="str">
        <v>Dominican Institute for Integrated Development</v>
      </c>
      <c r="BU28" t="str">
        <v>Duendes y Ángeles Vinotinto República Dominicana</v>
      </c>
      <c r="BV28" t="str">
        <v>Encuentros SJS (Servicio Jesuita de la Solidaridad)</v>
      </c>
      <c r="BW28" t="str">
        <v>Ending Violence Against Migrants</v>
      </c>
      <c r="BX28" t="str">
        <v>Equidad Foundation</v>
      </c>
      <c r="BY28" t="str">
        <v>Equilibrium CenDE</v>
      </c>
      <c r="BZ28" t="str">
        <v>Facultad de Psicología - Universidad de la República (UDELAR)</v>
      </c>
      <c r="CA28" t="str">
        <v>First International Emergency and Solidarités International</v>
      </c>
      <c r="CB28" t="str">
        <v>Fondo Ecuatoriano Populorum Progressio</v>
      </c>
      <c r="CC28" t="str">
        <v>Foro Salud Callao</v>
      </c>
      <c r="CD28" t="str">
        <v>Foundation for the Integration and Development of Latin America (FIDAL)</v>
      </c>
      <c r="CE28" t="str">
        <v>Foundation of the Americas (FUDELA)</v>
      </c>
      <c r="CF28" t="str">
        <v>Fraternity Without Borders</v>
      </c>
      <c r="CG28" t="str">
        <v>Fundación Brisas del Norte</v>
      </c>
      <c r="CH28" t="str">
        <v>Fundación Colombovenezolana Nueva Ilusión</v>
      </c>
      <c r="CI28" t="str">
        <v>Fundación Nakama's</v>
      </c>
      <c r="CJ28" t="str">
        <v>Fundación RadaBer</v>
      </c>
      <c r="CK28" t="str">
        <v>Fundación Scalabrini Bolivia</v>
      </c>
      <c r="CL28" t="str">
        <v>Fundacion Social Vivan los Niños</v>
      </c>
      <c r="CM28" t="str">
        <v>FUNVEAC</v>
      </c>
      <c r="CN28" t="str">
        <v>German Development Cooperation Agency GIZ</v>
      </c>
      <c r="CO28" t="str">
        <v>Globalizate Radio</v>
      </c>
      <c r="CP28" t="str">
        <v>GOAL</v>
      </c>
      <c r="CQ28" t="str">
        <v>Halü Bienestar Humano Foundation (HALU)</v>
      </c>
      <c r="CR28" t="str">
        <v>Heartland Alliance International (HAI)</v>
      </c>
      <c r="CS28" t="str">
        <v>HELVETAS Swiss Intercooperation</v>
      </c>
      <c r="CT28" t="str">
        <v>HIAS</v>
      </c>
      <c r="CU28" t="str">
        <v>Human Rights Defence Curaçao</v>
      </c>
      <c r="CV28" t="str">
        <v>Humanity &amp; Inclusion</v>
      </c>
      <c r="CW28" t="str">
        <v>Humans Analytic</v>
      </c>
      <c r="CX28" t="str">
        <v>Idas y Vueltas Association</v>
      </c>
      <c r="CY28" t="str">
        <v>iMMAP</v>
      </c>
      <c r="CZ28" t="str">
        <v>IMPACT Initiatives (REACH)</v>
      </c>
      <c r="DA28" t="str">
        <v>Inmigrante Feliz Association</v>
      </c>
      <c r="DB28" t="str">
        <v>Institute for Migration and Human Rights (IMDH)</v>
      </c>
      <c r="DC28" t="str">
        <v>Institute of Natural and Cultural Heritage (IPANC)</v>
      </c>
      <c r="DD28" t="str">
        <v>International Committee for the Development of People (CISP)</v>
      </c>
      <c r="DE28" t="str">
        <v>International Federation of the Red Cross (IFRC)</v>
      </c>
      <c r="DF28" t="str">
        <v>International Labour Organization (ILO)</v>
      </c>
      <c r="DG28" t="str">
        <v>International Medical Corps</v>
      </c>
      <c r="DH28" t="str">
        <v>International Organization for Migration (IOM)</v>
      </c>
      <c r="DI28" t="str">
        <v>International Rescue Committee (IRC)</v>
      </c>
      <c r="DJ28" t="str">
        <v>INTERSOS</v>
      </c>
      <c r="DK28" t="str">
        <v>Jesuit Migrant Service (JMS)</v>
      </c>
      <c r="DL28" t="str">
        <v>Jesuit Refugee Service (JRS)</v>
      </c>
      <c r="DM28" t="str">
        <v>Jesuit Service for Migrants and Refugees (JSMR)</v>
      </c>
      <c r="DN28" t="str">
        <v>Joint United Nations Programme on HIV/AIDS (UNAIDS)</v>
      </c>
      <c r="DO28" t="str">
        <v>Kimirina Coorporation</v>
      </c>
      <c r="DP28" t="str">
        <v>La Casita Hispanic Cultural Centre</v>
      </c>
      <c r="DQ28" t="str">
        <v>Latin American Network of Non-Governmental Organizations of Persons with Disabilities and their Families (RIADIS)</v>
      </c>
      <c r="DR28" t="str">
        <v>LGBT+ Movement Brazil</v>
      </c>
      <c r="DS28" t="str">
        <v>Living Water Community (LWC)</v>
      </c>
      <c r="DT28" t="str">
        <v>LLANOVENCOL</v>
      </c>
      <c r="DU28" t="str">
        <v>Lutheran World Federation</v>
      </c>
      <c r="DV28" t="str">
        <v>Lutheran World Relief</v>
      </c>
      <c r="DW28" t="str">
        <v>Malteser International</v>
      </c>
      <c r="DX28" t="str">
        <v>Mana Institute</v>
      </c>
      <c r="DY28" t="str">
        <v>Manos Veneguayas Association</v>
      </c>
      <c r="DZ28" t="str">
        <v>Más Igualdad Perú</v>
      </c>
      <c r="EA28" t="str">
        <v>MedGlobal</v>
      </c>
      <c r="EB28" t="str">
        <v>Medical Teams International</v>
      </c>
      <c r="EC28" t="str">
        <v>Mercy Corps</v>
      </c>
      <c r="ED28" t="str">
        <v>Migrant Service Center (CAM)</v>
      </c>
      <c r="EE28" t="str">
        <v>Migrants, Refugees and Argentine Social Entrepreneurs (MIRARES)</v>
      </c>
      <c r="EF28" t="str">
        <v>Mision Scalabriniana - Ecuador</v>
      </c>
      <c r="EG28" t="str">
        <v>Missão Paz</v>
      </c>
      <c r="EH28" t="str">
        <v>Museu A CASA</v>
      </c>
      <c r="EI28" t="str">
        <v>Norwegian Refugee Council (NRC)</v>
      </c>
      <c r="EJ28" t="str">
        <v>ONG Migrantes por el Maule</v>
      </c>
      <c r="EK28" t="str">
        <v>ONG Preemptive Love Coalition Colombia</v>
      </c>
      <c r="EL28" t="str">
        <v>Organización Transfomando Vidas</v>
      </c>
      <c r="EM28" t="str">
        <v>Organization of Ibero-American States for Education, Science and Culture (OEI)</v>
      </c>
      <c r="EN28" t="str">
        <v>OXFAM</v>
      </c>
      <c r="EO28" t="str">
        <v>Panamerican Development Foundation</v>
      </c>
      <c r="EP28" t="str">
        <v>Panamerican Health Organization/World Health Organization (PAHO/WHO)</v>
      </c>
      <c r="EQ28" t="str">
        <v>Pastoral of Human Mobility - Peruvian Episcopal Conference</v>
      </c>
      <c r="ER28" t="str">
        <v>Pastoral Service for Migrants National</v>
      </c>
      <c r="ES28" t="str">
        <v>Permanent Human Rights defense Committee (CDH)</v>
      </c>
      <c r="ET28" t="str">
        <v>Pirilampos Institute - Group of visits and voluntary actions in Roraima</v>
      </c>
      <c r="EU28" t="str">
        <v>Plan International</v>
      </c>
      <c r="EV28" t="str">
        <v>Population Program, Faculty of Social Sciences, University of the Republic</v>
      </c>
      <c r="EW28" t="str">
        <v>Profamilia Association</v>
      </c>
      <c r="EX28" t="str">
        <v>Red con Migrantes y Refugiados</v>
      </c>
      <c r="EY28" t="str">
        <v>Red Cross Colombia</v>
      </c>
      <c r="EZ28" t="str">
        <v>Red Cross Ecuador</v>
      </c>
      <c r="FA28" t="str">
        <v>Red Cross Peru</v>
      </c>
      <c r="FB28" t="str">
        <v>Red de Investigaciones en Derechos Humanos - CONICET (Consejo Nacional de Investigaciones Científicas y Técnicas)</v>
      </c>
      <c r="FC28" t="str">
        <v>RET International</v>
      </c>
      <c r="FD28" t="str">
        <v>Salú pa Tur Foundation</v>
      </c>
      <c r="FE28" t="str">
        <v>Salvation Army</v>
      </c>
      <c r="FF28" t="str">
        <v>Samaritan's Purse</v>
      </c>
      <c r="FG28" t="str">
        <v>Save the Children International (SCI)</v>
      </c>
      <c r="FH28" t="str">
        <v>Scalabrini Foundation Chile</v>
      </c>
      <c r="FI28" t="str">
        <v>Sección Peruana de Amnistía Internacional</v>
      </c>
      <c r="FJ28" t="str">
        <v>Serviço Pastoral dos Migrantes do Nordeste</v>
      </c>
      <c r="FK28" t="str">
        <v>Sesame Workshop</v>
      </c>
      <c r="FL28" t="str">
        <v>Si, Da Vida</v>
      </c>
      <c r="FM28" t="str">
        <v>Solidarity and Action Asociation</v>
      </c>
      <c r="FN28" t="str">
        <v>SOS Children's Villages</v>
      </c>
      <c r="FO28" t="str">
        <v>Tarabita Foundation</v>
      </c>
      <c r="FP28" t="str">
        <v>Tearfund</v>
      </c>
      <c r="FQ28" t="str">
        <v>TECHO</v>
      </c>
      <c r="FR28" t="str">
        <v>Terranueva Foundation</v>
      </c>
      <c r="FS28" t="str">
        <v>Terre des Hommes Suisse</v>
      </c>
      <c r="FT28" t="str">
        <v>The Israel Forum for International Humanitarian Aid (IsraAID)</v>
      </c>
      <c r="FU28" t="str">
        <v>Unión Venezolana en Perú</v>
      </c>
      <c r="FV28" t="str">
        <v>United Nations Children's Fund (UNICEF)</v>
      </c>
      <c r="FW28" t="str">
        <v>United Nations Development Programme (UNDP)</v>
      </c>
      <c r="FX28" t="str">
        <v>United Nations Educational, Scientific and Cultural Organization (UNESCO)</v>
      </c>
      <c r="FY28" t="str">
        <v>United Nations Entity for Gender Equality and the Empowerment of Women (UNWOMEN)</v>
      </c>
      <c r="FZ28" t="str">
        <v>United Nations Food and Agricultural Organization (FAO)</v>
      </c>
      <c r="GA28" t="str">
        <v>United Nations High Commissioner for Refugees (UNHCR)</v>
      </c>
      <c r="GB28" t="str">
        <v>United Nations Office of the High Commissioner for Human Rights (OHCHR)</v>
      </c>
      <c r="GC28" t="str">
        <v>United Nations Office on Drugs and Crime (UNODC)</v>
      </c>
      <c r="GD28" t="str">
        <v>United Nations Population Fund (UNFPA)</v>
      </c>
      <c r="GE28" t="str">
        <v>United Nations Programme for Human Settlements (UN Habitat)</v>
      </c>
      <c r="GF28" t="str">
        <v>Vale da Benção Educational and Charitable Association (AEBVB)</v>
      </c>
      <c r="GG28" t="str">
        <v>VenAruba Solidaria</v>
      </c>
      <c r="GH28" t="str">
        <v>Venex Curacao Foundation</v>
      </c>
      <c r="GI28" t="str">
        <v>Venezolanos en Barranquilla</v>
      </c>
      <c r="GJ28" t="str">
        <v>Venezolanos en San Cristóbal</v>
      </c>
      <c r="GK28" t="str">
        <v>Venezuelan Emigrant Foundation (FEV)</v>
      </c>
      <c r="GL28" t="str">
        <v>Vicaría de Pastoral Social Caritas</v>
      </c>
      <c r="GM28" t="str">
        <v>Voices GY</v>
      </c>
      <c r="GN28" t="str">
        <v>We World GVC</v>
      </c>
      <c r="GO28" t="str">
        <v>World Council of Credit Unions</v>
      </c>
      <c r="GP28" t="str">
        <v>World Food Programme (WFP)</v>
      </c>
      <c r="GQ28" t="str">
        <v>World Vision</v>
      </c>
      <c r="GR28" t="str">
        <v>ZOA</v>
      </c>
    </row>
    <row r="29" spans="1:200" x14ac:dyDescent="0.3">
      <c r="A29" t="s">
        <v>290</v>
      </c>
      <c r="B29" s="45" t="s">
        <v>51</v>
      </c>
      <c r="C29" s="23" t="s">
        <v>51</v>
      </c>
      <c r="D29" s="23" t="s">
        <v>261</v>
      </c>
      <c r="E29" s="23"/>
      <c r="F29" s="35" t="b">
        <f>ISNUMBER(SEARCH(' Activity Sheet'!$D$3,Table3[[#This Row],[Name]],1))</f>
        <v>1</v>
      </c>
      <c r="G29" s="35" t="s">
        <v>1146</v>
      </c>
      <c r="H29" t="str" cm="1">
        <f t="array" ref="H29:GR29">TRANSPOSE(_xlfn._xlws.SORT(_xlfn._xlws.FILTER(Table3[Name],ISNUMBER(SEARCH(' Activity Sheet'!D83,Table3[Name])),"Not found"),,1))</f>
        <v>.New Organisation</v>
      </c>
      <c r="I29" t="str">
        <v>ABV - Association of Good with Life</v>
      </c>
      <c r="J29" t="str">
        <v>ACAPS</v>
      </c>
      <c r="K29" t="str">
        <v>Acción y Desarrollo</v>
      </c>
      <c r="L29" t="str">
        <v>ACTED</v>
      </c>
      <c r="M29" t="str">
        <v>Action against Hunger</v>
      </c>
      <c r="N29" t="str">
        <v>ActionAid</v>
      </c>
      <c r="O29" t="str">
        <v>Adventist Development and Relief Agency (ADRA)</v>
      </c>
      <c r="P29" t="str">
        <v>Alas de Colibrí Foundation</v>
      </c>
      <c r="Q29" t="str">
        <v>Alianza por la Solidaridad</v>
      </c>
      <c r="R29" t="str">
        <v>Alianza por Venezuela</v>
      </c>
      <c r="S29" t="str">
        <v>Americares Foundation</v>
      </c>
      <c r="T29" t="str">
        <v>Argentine Commission for Refugees and Migrants (CAREF)</v>
      </c>
      <c r="U29" t="str">
        <v>Asociación Aves</v>
      </c>
      <c r="V29" t="str">
        <v>Asociación de Jubilados y Pensionados Venezolanos en Argentina</v>
      </c>
      <c r="W29" t="str">
        <v>Asociación de Venezolanos en Eloy Alfaro</v>
      </c>
      <c r="X29" t="str">
        <v>Asociación Fundación contra el Hambre Perú</v>
      </c>
      <c r="Y29" t="str">
        <v>Asociación Migrantes Venezolanos</v>
      </c>
      <c r="Z29" t="str">
        <v>Asociación Misioneros de San Carlos Scalabrinianos</v>
      </c>
      <c r="AA29" t="str">
        <v>Asociacion Proteccion Poblacion Vulnerable</v>
      </c>
      <c r="AB29" t="str">
        <v>Asociación Quinta Ola</v>
      </c>
      <c r="AC29" t="str">
        <v>Asociación Salto Ángel</v>
      </c>
      <c r="AD29" t="str">
        <v>Asociación Venezuela en Ecuador AC</v>
      </c>
      <c r="AE29" t="str">
        <v>ASOVENAR</v>
      </c>
      <c r="AF29" t="str">
        <v>Associação Hermanitos</v>
      </c>
      <c r="AG29" t="str">
        <v>AVSI Foundation</v>
      </c>
      <c r="AH29" t="str">
        <v>Bethany Christian Services</v>
      </c>
      <c r="AI29" t="str">
        <v>Blumont</v>
      </c>
      <c r="AJ29" t="str">
        <v>CARE</v>
      </c>
      <c r="AK29" t="str">
        <v>Caritas Brazil</v>
      </c>
      <c r="AL29" t="str">
        <v>Caritas Ecuador</v>
      </c>
      <c r="AM29" t="str">
        <v>Caritas Germany</v>
      </c>
      <c r="AN29" t="str">
        <v>Caritas Manaus</v>
      </c>
      <c r="AO29" t="str">
        <v>Caritas Parana</v>
      </c>
      <c r="AP29" t="str">
        <v>Caritas Peru</v>
      </c>
      <c r="AQ29" t="str">
        <v>Caritas Rio de Janeiro</v>
      </c>
      <c r="AR29" t="str">
        <v>Caritas São Paulo</v>
      </c>
      <c r="AS29" t="str">
        <v>Caritas Switzerland</v>
      </c>
      <c r="AT29" t="str">
        <v>CCEFIRO Association</v>
      </c>
      <c r="AU29" t="str">
        <v>CEDRO</v>
      </c>
      <c r="AV29" t="str">
        <v>Center for Integrated Studies and Programs for Sustainable Development (CIEDS)</v>
      </c>
      <c r="AW29" t="str">
        <v>Center for Migration and Human Rights of the Diocese of Roraima (CMDH)</v>
      </c>
      <c r="AX29" t="str">
        <v>Centro de Atencion Psicosocial (CAPS)</v>
      </c>
      <c r="AY29" t="str">
        <v>CESAL</v>
      </c>
      <c r="AZ29" t="str">
        <v>CESVI-Cooperazione e Sviluppo</v>
      </c>
      <c r="BA29" t="str">
        <v>ChildFund International</v>
      </c>
      <c r="BB29" t="str">
        <v>CHS Alternativo</v>
      </c>
      <c r="BC29" t="str">
        <v>Churún Merú Association</v>
      </c>
      <c r="BD29" t="str">
        <v>Coalición por Venezuela</v>
      </c>
      <c r="BE29" t="str">
        <v>Colonia Foundation of Venezuelans in the Dominican Republic (FUNCOVERD)</v>
      </c>
      <c r="BF29" t="str">
        <v>COLVENZ</v>
      </c>
      <c r="BG29" t="str">
        <v>Compassiva</v>
      </c>
      <c r="BH29" t="str">
        <v>Consejo Interreligioso del Perú - Religiones por la Paz</v>
      </c>
      <c r="BI29" t="str">
        <v>Consorcio ONG OCIPI Y Capellanía Nacional OFICA</v>
      </c>
      <c r="BJ29" t="str">
        <v>COOPI - International Cooperation Foundation</v>
      </c>
      <c r="BK29" t="str">
        <v>Corporación Colectivo Sin Fronteras</v>
      </c>
      <c r="BL29" t="str">
        <v>CRISFE Foundation</v>
      </c>
      <c r="BM29" t="str">
        <v>Cuso International</v>
      </c>
      <c r="BN29" t="str">
        <v>Danielle’s Children Fund (DCF)</v>
      </c>
      <c r="BO29" t="str">
        <v>Danish Refugee Council (DRC)</v>
      </c>
      <c r="BP29" t="str">
        <v>Development Support Association - APOYAR</v>
      </c>
      <c r="BQ29" t="str">
        <v>Diakonie Katastrophenhilfe</v>
      </c>
      <c r="BR29" t="str">
        <v>Diálogo Diverso</v>
      </c>
      <c r="BS29" t="str">
        <v>Doctors of the World</v>
      </c>
      <c r="BT29" t="str">
        <v>Dominican Institute for Integrated Development</v>
      </c>
      <c r="BU29" t="str">
        <v>Duendes y Ángeles Vinotinto República Dominicana</v>
      </c>
      <c r="BV29" t="str">
        <v>Encuentros SJS (Servicio Jesuita de la Solidaridad)</v>
      </c>
      <c r="BW29" t="str">
        <v>Ending Violence Against Migrants</v>
      </c>
      <c r="BX29" t="str">
        <v>Equidad Foundation</v>
      </c>
      <c r="BY29" t="str">
        <v>Equilibrium CenDE</v>
      </c>
      <c r="BZ29" t="str">
        <v>Facultad de Psicología - Universidad de la República (UDELAR)</v>
      </c>
      <c r="CA29" t="str">
        <v>First International Emergency and Solidarités International</v>
      </c>
      <c r="CB29" t="str">
        <v>Fondo Ecuatoriano Populorum Progressio</v>
      </c>
      <c r="CC29" t="str">
        <v>Foro Salud Callao</v>
      </c>
      <c r="CD29" t="str">
        <v>Foundation for the Integration and Development of Latin America (FIDAL)</v>
      </c>
      <c r="CE29" t="str">
        <v>Foundation of the Americas (FUDELA)</v>
      </c>
      <c r="CF29" t="str">
        <v>Fraternity Without Borders</v>
      </c>
      <c r="CG29" t="str">
        <v>Fundación Brisas del Norte</v>
      </c>
      <c r="CH29" t="str">
        <v>Fundación Colombovenezolana Nueva Ilusión</v>
      </c>
      <c r="CI29" t="str">
        <v>Fundación Nakama's</v>
      </c>
      <c r="CJ29" t="str">
        <v>Fundación RadaBer</v>
      </c>
      <c r="CK29" t="str">
        <v>Fundación Scalabrini Bolivia</v>
      </c>
      <c r="CL29" t="str">
        <v>Fundacion Social Vivan los Niños</v>
      </c>
      <c r="CM29" t="str">
        <v>FUNVEAC</v>
      </c>
      <c r="CN29" t="str">
        <v>German Development Cooperation Agency GIZ</v>
      </c>
      <c r="CO29" t="str">
        <v>Globalizate Radio</v>
      </c>
      <c r="CP29" t="str">
        <v>GOAL</v>
      </c>
      <c r="CQ29" t="str">
        <v>Halü Bienestar Humano Foundation (HALU)</v>
      </c>
      <c r="CR29" t="str">
        <v>Heartland Alliance International (HAI)</v>
      </c>
      <c r="CS29" t="str">
        <v>HELVETAS Swiss Intercooperation</v>
      </c>
      <c r="CT29" t="str">
        <v>HIAS</v>
      </c>
      <c r="CU29" t="str">
        <v>Human Rights Defence Curaçao</v>
      </c>
      <c r="CV29" t="str">
        <v>Humanity &amp; Inclusion</v>
      </c>
      <c r="CW29" t="str">
        <v>Humans Analytic</v>
      </c>
      <c r="CX29" t="str">
        <v>Idas y Vueltas Association</v>
      </c>
      <c r="CY29" t="str">
        <v>iMMAP</v>
      </c>
      <c r="CZ29" t="str">
        <v>IMPACT Initiatives (REACH)</v>
      </c>
      <c r="DA29" t="str">
        <v>Inmigrante Feliz Association</v>
      </c>
      <c r="DB29" t="str">
        <v>Institute for Migration and Human Rights (IMDH)</v>
      </c>
      <c r="DC29" t="str">
        <v>Institute of Natural and Cultural Heritage (IPANC)</v>
      </c>
      <c r="DD29" t="str">
        <v>International Committee for the Development of People (CISP)</v>
      </c>
      <c r="DE29" t="str">
        <v>International Federation of the Red Cross (IFRC)</v>
      </c>
      <c r="DF29" t="str">
        <v>International Labour Organization (ILO)</v>
      </c>
      <c r="DG29" t="str">
        <v>International Medical Corps</v>
      </c>
      <c r="DH29" t="str">
        <v>International Organization for Migration (IOM)</v>
      </c>
      <c r="DI29" t="str">
        <v>International Rescue Committee (IRC)</v>
      </c>
      <c r="DJ29" t="str">
        <v>INTERSOS</v>
      </c>
      <c r="DK29" t="str">
        <v>Jesuit Migrant Service (JMS)</v>
      </c>
      <c r="DL29" t="str">
        <v>Jesuit Refugee Service (JRS)</v>
      </c>
      <c r="DM29" t="str">
        <v>Jesuit Service for Migrants and Refugees (JSMR)</v>
      </c>
      <c r="DN29" t="str">
        <v>Joint United Nations Programme on HIV/AIDS (UNAIDS)</v>
      </c>
      <c r="DO29" t="str">
        <v>Kimirina Coorporation</v>
      </c>
      <c r="DP29" t="str">
        <v>La Casita Hispanic Cultural Centre</v>
      </c>
      <c r="DQ29" t="str">
        <v>Latin American Network of Non-Governmental Organizations of Persons with Disabilities and their Families (RIADIS)</v>
      </c>
      <c r="DR29" t="str">
        <v>LGBT+ Movement Brazil</v>
      </c>
      <c r="DS29" t="str">
        <v>Living Water Community (LWC)</v>
      </c>
      <c r="DT29" t="str">
        <v>LLANOVENCOL</v>
      </c>
      <c r="DU29" t="str">
        <v>Lutheran World Federation</v>
      </c>
      <c r="DV29" t="str">
        <v>Lutheran World Relief</v>
      </c>
      <c r="DW29" t="str">
        <v>Malteser International</v>
      </c>
      <c r="DX29" t="str">
        <v>Mana Institute</v>
      </c>
      <c r="DY29" t="str">
        <v>Manos Veneguayas Association</v>
      </c>
      <c r="DZ29" t="str">
        <v>Más Igualdad Perú</v>
      </c>
      <c r="EA29" t="str">
        <v>MedGlobal</v>
      </c>
      <c r="EB29" t="str">
        <v>Medical Teams International</v>
      </c>
      <c r="EC29" t="str">
        <v>Mercy Corps</v>
      </c>
      <c r="ED29" t="str">
        <v>Migrant Service Center (CAM)</v>
      </c>
      <c r="EE29" t="str">
        <v>Migrants, Refugees and Argentine Social Entrepreneurs (MIRARES)</v>
      </c>
      <c r="EF29" t="str">
        <v>Mision Scalabriniana - Ecuador</v>
      </c>
      <c r="EG29" t="str">
        <v>Missão Paz</v>
      </c>
      <c r="EH29" t="str">
        <v>Museu A CASA</v>
      </c>
      <c r="EI29" t="str">
        <v>Norwegian Refugee Council (NRC)</v>
      </c>
      <c r="EJ29" t="str">
        <v>ONG Migrantes por el Maule</v>
      </c>
      <c r="EK29" t="str">
        <v>ONG Preemptive Love Coalition Colombia</v>
      </c>
      <c r="EL29" t="str">
        <v>Organización Transfomando Vidas</v>
      </c>
      <c r="EM29" t="str">
        <v>Organization of Ibero-American States for Education, Science and Culture (OEI)</v>
      </c>
      <c r="EN29" t="str">
        <v>OXFAM</v>
      </c>
      <c r="EO29" t="str">
        <v>Panamerican Development Foundation</v>
      </c>
      <c r="EP29" t="str">
        <v>Panamerican Health Organization/World Health Organization (PAHO/WHO)</v>
      </c>
      <c r="EQ29" t="str">
        <v>Pastoral of Human Mobility - Peruvian Episcopal Conference</v>
      </c>
      <c r="ER29" t="str">
        <v>Pastoral Service for Migrants National</v>
      </c>
      <c r="ES29" t="str">
        <v>Permanent Human Rights defense Committee (CDH)</v>
      </c>
      <c r="ET29" t="str">
        <v>Pirilampos Institute - Group of visits and voluntary actions in Roraima</v>
      </c>
      <c r="EU29" t="str">
        <v>Plan International</v>
      </c>
      <c r="EV29" t="str">
        <v>Population Program, Faculty of Social Sciences, University of the Republic</v>
      </c>
      <c r="EW29" t="str">
        <v>Profamilia Association</v>
      </c>
      <c r="EX29" t="str">
        <v>Red con Migrantes y Refugiados</v>
      </c>
      <c r="EY29" t="str">
        <v>Red Cross Colombia</v>
      </c>
      <c r="EZ29" t="str">
        <v>Red Cross Ecuador</v>
      </c>
      <c r="FA29" t="str">
        <v>Red Cross Peru</v>
      </c>
      <c r="FB29" t="str">
        <v>Red de Investigaciones en Derechos Humanos - CONICET (Consejo Nacional de Investigaciones Científicas y Técnicas)</v>
      </c>
      <c r="FC29" t="str">
        <v>RET International</v>
      </c>
      <c r="FD29" t="str">
        <v>Salú pa Tur Foundation</v>
      </c>
      <c r="FE29" t="str">
        <v>Salvation Army</v>
      </c>
      <c r="FF29" t="str">
        <v>Samaritan's Purse</v>
      </c>
      <c r="FG29" t="str">
        <v>Save the Children International (SCI)</v>
      </c>
      <c r="FH29" t="str">
        <v>Scalabrini Foundation Chile</v>
      </c>
      <c r="FI29" t="str">
        <v>Sección Peruana de Amnistía Internacional</v>
      </c>
      <c r="FJ29" t="str">
        <v>Serviço Pastoral dos Migrantes do Nordeste</v>
      </c>
      <c r="FK29" t="str">
        <v>Sesame Workshop</v>
      </c>
      <c r="FL29" t="str">
        <v>Si, Da Vida</v>
      </c>
      <c r="FM29" t="str">
        <v>Solidarity and Action Asociation</v>
      </c>
      <c r="FN29" t="str">
        <v>SOS Children's Villages</v>
      </c>
      <c r="FO29" t="str">
        <v>Tarabita Foundation</v>
      </c>
      <c r="FP29" t="str">
        <v>Tearfund</v>
      </c>
      <c r="FQ29" t="str">
        <v>TECHO</v>
      </c>
      <c r="FR29" t="str">
        <v>Terranueva Foundation</v>
      </c>
      <c r="FS29" t="str">
        <v>Terre des Hommes Suisse</v>
      </c>
      <c r="FT29" t="str">
        <v>The Israel Forum for International Humanitarian Aid (IsraAID)</v>
      </c>
      <c r="FU29" t="str">
        <v>Unión Venezolana en Perú</v>
      </c>
      <c r="FV29" t="str">
        <v>United Nations Children's Fund (UNICEF)</v>
      </c>
      <c r="FW29" t="str">
        <v>United Nations Development Programme (UNDP)</v>
      </c>
      <c r="FX29" t="str">
        <v>United Nations Educational, Scientific and Cultural Organization (UNESCO)</v>
      </c>
      <c r="FY29" t="str">
        <v>United Nations Entity for Gender Equality and the Empowerment of Women (UNWOMEN)</v>
      </c>
      <c r="FZ29" t="str">
        <v>United Nations Food and Agricultural Organization (FAO)</v>
      </c>
      <c r="GA29" t="str">
        <v>United Nations High Commissioner for Refugees (UNHCR)</v>
      </c>
      <c r="GB29" t="str">
        <v>United Nations Office of the High Commissioner for Human Rights (OHCHR)</v>
      </c>
      <c r="GC29" t="str">
        <v>United Nations Office on Drugs and Crime (UNODC)</v>
      </c>
      <c r="GD29" t="str">
        <v>United Nations Population Fund (UNFPA)</v>
      </c>
      <c r="GE29" t="str">
        <v>United Nations Programme for Human Settlements (UN Habitat)</v>
      </c>
      <c r="GF29" t="str">
        <v>Vale da Benção Educational and Charitable Association (AEBVB)</v>
      </c>
      <c r="GG29" t="str">
        <v>VenAruba Solidaria</v>
      </c>
      <c r="GH29" t="str">
        <v>Venex Curacao Foundation</v>
      </c>
      <c r="GI29" t="str">
        <v>Venezolanos en Barranquilla</v>
      </c>
      <c r="GJ29" t="str">
        <v>Venezolanos en San Cristóbal</v>
      </c>
      <c r="GK29" t="str">
        <v>Venezuelan Emigrant Foundation (FEV)</v>
      </c>
      <c r="GL29" t="str">
        <v>Vicaría de Pastoral Social Caritas</v>
      </c>
      <c r="GM29" t="str">
        <v>Voices GY</v>
      </c>
      <c r="GN29" t="str">
        <v>We World GVC</v>
      </c>
      <c r="GO29" t="str">
        <v>World Council of Credit Unions</v>
      </c>
      <c r="GP29" t="str">
        <v>World Food Programme (WFP)</v>
      </c>
      <c r="GQ29" t="str">
        <v>World Vision</v>
      </c>
      <c r="GR29" t="str">
        <v>ZOA</v>
      </c>
    </row>
    <row r="30" spans="1:200" x14ac:dyDescent="0.3">
      <c r="A30" t="s">
        <v>291</v>
      </c>
      <c r="B30" s="45" t="s">
        <v>50</v>
      </c>
      <c r="C30" s="23" t="s">
        <v>292</v>
      </c>
      <c r="D30" s="23" t="s">
        <v>1325</v>
      </c>
      <c r="E30" s="23"/>
      <c r="F30" s="35" t="b">
        <f>ISNUMBER(SEARCH(' Activity Sheet'!$D$3,Table3[[#This Row],[Name]],1))</f>
        <v>1</v>
      </c>
      <c r="G30" s="35" t="s">
        <v>1146</v>
      </c>
      <c r="H30" t="str" cm="1">
        <f t="array" ref="H30:GR30">TRANSPOSE(_xlfn._xlws.SORT(_xlfn._xlws.FILTER(Table3[Name],ISNUMBER(SEARCH(' Activity Sheet'!D84,Table3[Name])),"Not found"),,1))</f>
        <v>.New Organisation</v>
      </c>
      <c r="I30" t="str">
        <v>ABV - Association of Good with Life</v>
      </c>
      <c r="J30" t="str">
        <v>ACAPS</v>
      </c>
      <c r="K30" t="str">
        <v>Acción y Desarrollo</v>
      </c>
      <c r="L30" t="str">
        <v>ACTED</v>
      </c>
      <c r="M30" t="str">
        <v>Action against Hunger</v>
      </c>
      <c r="N30" t="str">
        <v>ActionAid</v>
      </c>
      <c r="O30" t="str">
        <v>Adventist Development and Relief Agency (ADRA)</v>
      </c>
      <c r="P30" t="str">
        <v>Alas de Colibrí Foundation</v>
      </c>
      <c r="Q30" t="str">
        <v>Alianza por la Solidaridad</v>
      </c>
      <c r="R30" t="str">
        <v>Alianza por Venezuela</v>
      </c>
      <c r="S30" t="str">
        <v>Americares Foundation</v>
      </c>
      <c r="T30" t="str">
        <v>Argentine Commission for Refugees and Migrants (CAREF)</v>
      </c>
      <c r="U30" t="str">
        <v>Asociación Aves</v>
      </c>
      <c r="V30" t="str">
        <v>Asociación de Jubilados y Pensionados Venezolanos en Argentina</v>
      </c>
      <c r="W30" t="str">
        <v>Asociación de Venezolanos en Eloy Alfaro</v>
      </c>
      <c r="X30" t="str">
        <v>Asociación Fundación contra el Hambre Perú</v>
      </c>
      <c r="Y30" t="str">
        <v>Asociación Migrantes Venezolanos</v>
      </c>
      <c r="Z30" t="str">
        <v>Asociación Misioneros de San Carlos Scalabrinianos</v>
      </c>
      <c r="AA30" t="str">
        <v>Asociacion Proteccion Poblacion Vulnerable</v>
      </c>
      <c r="AB30" t="str">
        <v>Asociación Quinta Ola</v>
      </c>
      <c r="AC30" t="str">
        <v>Asociación Salto Ángel</v>
      </c>
      <c r="AD30" t="str">
        <v>Asociación Venezuela en Ecuador AC</v>
      </c>
      <c r="AE30" t="str">
        <v>ASOVENAR</v>
      </c>
      <c r="AF30" t="str">
        <v>Associação Hermanitos</v>
      </c>
      <c r="AG30" t="str">
        <v>AVSI Foundation</v>
      </c>
      <c r="AH30" t="str">
        <v>Bethany Christian Services</v>
      </c>
      <c r="AI30" t="str">
        <v>Blumont</v>
      </c>
      <c r="AJ30" t="str">
        <v>CARE</v>
      </c>
      <c r="AK30" t="str">
        <v>Caritas Brazil</v>
      </c>
      <c r="AL30" t="str">
        <v>Caritas Ecuador</v>
      </c>
      <c r="AM30" t="str">
        <v>Caritas Germany</v>
      </c>
      <c r="AN30" t="str">
        <v>Caritas Manaus</v>
      </c>
      <c r="AO30" t="str">
        <v>Caritas Parana</v>
      </c>
      <c r="AP30" t="str">
        <v>Caritas Peru</v>
      </c>
      <c r="AQ30" t="str">
        <v>Caritas Rio de Janeiro</v>
      </c>
      <c r="AR30" t="str">
        <v>Caritas São Paulo</v>
      </c>
      <c r="AS30" t="str">
        <v>Caritas Switzerland</v>
      </c>
      <c r="AT30" t="str">
        <v>CCEFIRO Association</v>
      </c>
      <c r="AU30" t="str">
        <v>CEDRO</v>
      </c>
      <c r="AV30" t="str">
        <v>Center for Integrated Studies and Programs for Sustainable Development (CIEDS)</v>
      </c>
      <c r="AW30" t="str">
        <v>Center for Migration and Human Rights of the Diocese of Roraima (CMDH)</v>
      </c>
      <c r="AX30" t="str">
        <v>Centro de Atencion Psicosocial (CAPS)</v>
      </c>
      <c r="AY30" t="str">
        <v>CESAL</v>
      </c>
      <c r="AZ30" t="str">
        <v>CESVI-Cooperazione e Sviluppo</v>
      </c>
      <c r="BA30" t="str">
        <v>ChildFund International</v>
      </c>
      <c r="BB30" t="str">
        <v>CHS Alternativo</v>
      </c>
      <c r="BC30" t="str">
        <v>Churún Merú Association</v>
      </c>
      <c r="BD30" t="str">
        <v>Coalición por Venezuela</v>
      </c>
      <c r="BE30" t="str">
        <v>Colonia Foundation of Venezuelans in the Dominican Republic (FUNCOVERD)</v>
      </c>
      <c r="BF30" t="str">
        <v>COLVENZ</v>
      </c>
      <c r="BG30" t="str">
        <v>Compassiva</v>
      </c>
      <c r="BH30" t="str">
        <v>Consejo Interreligioso del Perú - Religiones por la Paz</v>
      </c>
      <c r="BI30" t="str">
        <v>Consorcio ONG OCIPI Y Capellanía Nacional OFICA</v>
      </c>
      <c r="BJ30" t="str">
        <v>COOPI - International Cooperation Foundation</v>
      </c>
      <c r="BK30" t="str">
        <v>Corporación Colectivo Sin Fronteras</v>
      </c>
      <c r="BL30" t="str">
        <v>CRISFE Foundation</v>
      </c>
      <c r="BM30" t="str">
        <v>Cuso International</v>
      </c>
      <c r="BN30" t="str">
        <v>Danielle’s Children Fund (DCF)</v>
      </c>
      <c r="BO30" t="str">
        <v>Danish Refugee Council (DRC)</v>
      </c>
      <c r="BP30" t="str">
        <v>Development Support Association - APOYAR</v>
      </c>
      <c r="BQ30" t="str">
        <v>Diakonie Katastrophenhilfe</v>
      </c>
      <c r="BR30" t="str">
        <v>Diálogo Diverso</v>
      </c>
      <c r="BS30" t="str">
        <v>Doctors of the World</v>
      </c>
      <c r="BT30" t="str">
        <v>Dominican Institute for Integrated Development</v>
      </c>
      <c r="BU30" t="str">
        <v>Duendes y Ángeles Vinotinto República Dominicana</v>
      </c>
      <c r="BV30" t="str">
        <v>Encuentros SJS (Servicio Jesuita de la Solidaridad)</v>
      </c>
      <c r="BW30" t="str">
        <v>Ending Violence Against Migrants</v>
      </c>
      <c r="BX30" t="str">
        <v>Equidad Foundation</v>
      </c>
      <c r="BY30" t="str">
        <v>Equilibrium CenDE</v>
      </c>
      <c r="BZ30" t="str">
        <v>Facultad de Psicología - Universidad de la República (UDELAR)</v>
      </c>
      <c r="CA30" t="str">
        <v>First International Emergency and Solidarités International</v>
      </c>
      <c r="CB30" t="str">
        <v>Fondo Ecuatoriano Populorum Progressio</v>
      </c>
      <c r="CC30" t="str">
        <v>Foro Salud Callao</v>
      </c>
      <c r="CD30" t="str">
        <v>Foundation for the Integration and Development of Latin America (FIDAL)</v>
      </c>
      <c r="CE30" t="str">
        <v>Foundation of the Americas (FUDELA)</v>
      </c>
      <c r="CF30" t="str">
        <v>Fraternity Without Borders</v>
      </c>
      <c r="CG30" t="str">
        <v>Fundación Brisas del Norte</v>
      </c>
      <c r="CH30" t="str">
        <v>Fundación Colombovenezolana Nueva Ilusión</v>
      </c>
      <c r="CI30" t="str">
        <v>Fundación Nakama's</v>
      </c>
      <c r="CJ30" t="str">
        <v>Fundación RadaBer</v>
      </c>
      <c r="CK30" t="str">
        <v>Fundación Scalabrini Bolivia</v>
      </c>
      <c r="CL30" t="str">
        <v>Fundacion Social Vivan los Niños</v>
      </c>
      <c r="CM30" t="str">
        <v>FUNVEAC</v>
      </c>
      <c r="CN30" t="str">
        <v>German Development Cooperation Agency GIZ</v>
      </c>
      <c r="CO30" t="str">
        <v>Globalizate Radio</v>
      </c>
      <c r="CP30" t="str">
        <v>GOAL</v>
      </c>
      <c r="CQ30" t="str">
        <v>Halü Bienestar Humano Foundation (HALU)</v>
      </c>
      <c r="CR30" t="str">
        <v>Heartland Alliance International (HAI)</v>
      </c>
      <c r="CS30" t="str">
        <v>HELVETAS Swiss Intercooperation</v>
      </c>
      <c r="CT30" t="str">
        <v>HIAS</v>
      </c>
      <c r="CU30" t="str">
        <v>Human Rights Defence Curaçao</v>
      </c>
      <c r="CV30" t="str">
        <v>Humanity &amp; Inclusion</v>
      </c>
      <c r="CW30" t="str">
        <v>Humans Analytic</v>
      </c>
      <c r="CX30" t="str">
        <v>Idas y Vueltas Association</v>
      </c>
      <c r="CY30" t="str">
        <v>iMMAP</v>
      </c>
      <c r="CZ30" t="str">
        <v>IMPACT Initiatives (REACH)</v>
      </c>
      <c r="DA30" t="str">
        <v>Inmigrante Feliz Association</v>
      </c>
      <c r="DB30" t="str">
        <v>Institute for Migration and Human Rights (IMDH)</v>
      </c>
      <c r="DC30" t="str">
        <v>Institute of Natural and Cultural Heritage (IPANC)</v>
      </c>
      <c r="DD30" t="str">
        <v>International Committee for the Development of People (CISP)</v>
      </c>
      <c r="DE30" t="str">
        <v>International Federation of the Red Cross (IFRC)</v>
      </c>
      <c r="DF30" t="str">
        <v>International Labour Organization (ILO)</v>
      </c>
      <c r="DG30" t="str">
        <v>International Medical Corps</v>
      </c>
      <c r="DH30" t="str">
        <v>International Organization for Migration (IOM)</v>
      </c>
      <c r="DI30" t="str">
        <v>International Rescue Committee (IRC)</v>
      </c>
      <c r="DJ30" t="str">
        <v>INTERSOS</v>
      </c>
      <c r="DK30" t="str">
        <v>Jesuit Migrant Service (JMS)</v>
      </c>
      <c r="DL30" t="str">
        <v>Jesuit Refugee Service (JRS)</v>
      </c>
      <c r="DM30" t="str">
        <v>Jesuit Service for Migrants and Refugees (JSMR)</v>
      </c>
      <c r="DN30" t="str">
        <v>Joint United Nations Programme on HIV/AIDS (UNAIDS)</v>
      </c>
      <c r="DO30" t="str">
        <v>Kimirina Coorporation</v>
      </c>
      <c r="DP30" t="str">
        <v>La Casita Hispanic Cultural Centre</v>
      </c>
      <c r="DQ30" t="str">
        <v>Latin American Network of Non-Governmental Organizations of Persons with Disabilities and their Families (RIADIS)</v>
      </c>
      <c r="DR30" t="str">
        <v>LGBT+ Movement Brazil</v>
      </c>
      <c r="DS30" t="str">
        <v>Living Water Community (LWC)</v>
      </c>
      <c r="DT30" t="str">
        <v>LLANOVENCOL</v>
      </c>
      <c r="DU30" t="str">
        <v>Lutheran World Federation</v>
      </c>
      <c r="DV30" t="str">
        <v>Lutheran World Relief</v>
      </c>
      <c r="DW30" t="str">
        <v>Malteser International</v>
      </c>
      <c r="DX30" t="str">
        <v>Mana Institute</v>
      </c>
      <c r="DY30" t="str">
        <v>Manos Veneguayas Association</v>
      </c>
      <c r="DZ30" t="str">
        <v>Más Igualdad Perú</v>
      </c>
      <c r="EA30" t="str">
        <v>MedGlobal</v>
      </c>
      <c r="EB30" t="str">
        <v>Medical Teams International</v>
      </c>
      <c r="EC30" t="str">
        <v>Mercy Corps</v>
      </c>
      <c r="ED30" t="str">
        <v>Migrant Service Center (CAM)</v>
      </c>
      <c r="EE30" t="str">
        <v>Migrants, Refugees and Argentine Social Entrepreneurs (MIRARES)</v>
      </c>
      <c r="EF30" t="str">
        <v>Mision Scalabriniana - Ecuador</v>
      </c>
      <c r="EG30" t="str">
        <v>Missão Paz</v>
      </c>
      <c r="EH30" t="str">
        <v>Museu A CASA</v>
      </c>
      <c r="EI30" t="str">
        <v>Norwegian Refugee Council (NRC)</v>
      </c>
      <c r="EJ30" t="str">
        <v>ONG Migrantes por el Maule</v>
      </c>
      <c r="EK30" t="str">
        <v>ONG Preemptive Love Coalition Colombia</v>
      </c>
      <c r="EL30" t="str">
        <v>Organización Transfomando Vidas</v>
      </c>
      <c r="EM30" t="str">
        <v>Organization of Ibero-American States for Education, Science and Culture (OEI)</v>
      </c>
      <c r="EN30" t="str">
        <v>OXFAM</v>
      </c>
      <c r="EO30" t="str">
        <v>Panamerican Development Foundation</v>
      </c>
      <c r="EP30" t="str">
        <v>Panamerican Health Organization/World Health Organization (PAHO/WHO)</v>
      </c>
      <c r="EQ30" t="str">
        <v>Pastoral of Human Mobility - Peruvian Episcopal Conference</v>
      </c>
      <c r="ER30" t="str">
        <v>Pastoral Service for Migrants National</v>
      </c>
      <c r="ES30" t="str">
        <v>Permanent Human Rights defense Committee (CDH)</v>
      </c>
      <c r="ET30" t="str">
        <v>Pirilampos Institute - Group of visits and voluntary actions in Roraima</v>
      </c>
      <c r="EU30" t="str">
        <v>Plan International</v>
      </c>
      <c r="EV30" t="str">
        <v>Population Program, Faculty of Social Sciences, University of the Republic</v>
      </c>
      <c r="EW30" t="str">
        <v>Profamilia Association</v>
      </c>
      <c r="EX30" t="str">
        <v>Red con Migrantes y Refugiados</v>
      </c>
      <c r="EY30" t="str">
        <v>Red Cross Colombia</v>
      </c>
      <c r="EZ30" t="str">
        <v>Red Cross Ecuador</v>
      </c>
      <c r="FA30" t="str">
        <v>Red Cross Peru</v>
      </c>
      <c r="FB30" t="str">
        <v>Red de Investigaciones en Derechos Humanos - CONICET (Consejo Nacional de Investigaciones Científicas y Técnicas)</v>
      </c>
      <c r="FC30" t="str">
        <v>RET International</v>
      </c>
      <c r="FD30" t="str">
        <v>Salú pa Tur Foundation</v>
      </c>
      <c r="FE30" t="str">
        <v>Salvation Army</v>
      </c>
      <c r="FF30" t="str">
        <v>Samaritan's Purse</v>
      </c>
      <c r="FG30" t="str">
        <v>Save the Children International (SCI)</v>
      </c>
      <c r="FH30" t="str">
        <v>Scalabrini Foundation Chile</v>
      </c>
      <c r="FI30" t="str">
        <v>Sección Peruana de Amnistía Internacional</v>
      </c>
      <c r="FJ30" t="str">
        <v>Serviço Pastoral dos Migrantes do Nordeste</v>
      </c>
      <c r="FK30" t="str">
        <v>Sesame Workshop</v>
      </c>
      <c r="FL30" t="str">
        <v>Si, Da Vida</v>
      </c>
      <c r="FM30" t="str">
        <v>Solidarity and Action Asociation</v>
      </c>
      <c r="FN30" t="str">
        <v>SOS Children's Villages</v>
      </c>
      <c r="FO30" t="str">
        <v>Tarabita Foundation</v>
      </c>
      <c r="FP30" t="str">
        <v>Tearfund</v>
      </c>
      <c r="FQ30" t="str">
        <v>TECHO</v>
      </c>
      <c r="FR30" t="str">
        <v>Terranueva Foundation</v>
      </c>
      <c r="FS30" t="str">
        <v>Terre des Hommes Suisse</v>
      </c>
      <c r="FT30" t="str">
        <v>The Israel Forum for International Humanitarian Aid (IsraAID)</v>
      </c>
      <c r="FU30" t="str">
        <v>Unión Venezolana en Perú</v>
      </c>
      <c r="FV30" t="str">
        <v>United Nations Children's Fund (UNICEF)</v>
      </c>
      <c r="FW30" t="str">
        <v>United Nations Development Programme (UNDP)</v>
      </c>
      <c r="FX30" t="str">
        <v>United Nations Educational, Scientific and Cultural Organization (UNESCO)</v>
      </c>
      <c r="FY30" t="str">
        <v>United Nations Entity for Gender Equality and the Empowerment of Women (UNWOMEN)</v>
      </c>
      <c r="FZ30" t="str">
        <v>United Nations Food and Agricultural Organization (FAO)</v>
      </c>
      <c r="GA30" t="str">
        <v>United Nations High Commissioner for Refugees (UNHCR)</v>
      </c>
      <c r="GB30" t="str">
        <v>United Nations Office of the High Commissioner for Human Rights (OHCHR)</v>
      </c>
      <c r="GC30" t="str">
        <v>United Nations Office on Drugs and Crime (UNODC)</v>
      </c>
      <c r="GD30" t="str">
        <v>United Nations Population Fund (UNFPA)</v>
      </c>
      <c r="GE30" t="str">
        <v>United Nations Programme for Human Settlements (UN Habitat)</v>
      </c>
      <c r="GF30" t="str">
        <v>Vale da Benção Educational and Charitable Association (AEBVB)</v>
      </c>
      <c r="GG30" t="str">
        <v>VenAruba Solidaria</v>
      </c>
      <c r="GH30" t="str">
        <v>Venex Curacao Foundation</v>
      </c>
      <c r="GI30" t="str">
        <v>Venezolanos en Barranquilla</v>
      </c>
      <c r="GJ30" t="str">
        <v>Venezolanos en San Cristóbal</v>
      </c>
      <c r="GK30" t="str">
        <v>Venezuelan Emigrant Foundation (FEV)</v>
      </c>
      <c r="GL30" t="str">
        <v>Vicaría de Pastoral Social Caritas</v>
      </c>
      <c r="GM30" t="str">
        <v>Voices GY</v>
      </c>
      <c r="GN30" t="str">
        <v>We World GVC</v>
      </c>
      <c r="GO30" t="str">
        <v>World Council of Credit Unions</v>
      </c>
      <c r="GP30" t="str">
        <v>World Food Programme (WFP)</v>
      </c>
      <c r="GQ30" t="str">
        <v>World Vision</v>
      </c>
      <c r="GR30" t="str">
        <v>ZOA</v>
      </c>
    </row>
    <row r="31" spans="1:200" x14ac:dyDescent="0.3">
      <c r="A31" t="s">
        <v>868</v>
      </c>
      <c r="B31" s="45" t="s">
        <v>869</v>
      </c>
      <c r="C31" s="23" t="s">
        <v>1326</v>
      </c>
      <c r="D31" s="23" t="s">
        <v>1325</v>
      </c>
      <c r="E31" s="23"/>
      <c r="F31" s="35" t="b">
        <f>ISNUMBER(SEARCH(' Activity Sheet'!$D$3,Table3[[#This Row],[Name]],1))</f>
        <v>1</v>
      </c>
      <c r="G31" s="35" t="s">
        <v>1146</v>
      </c>
      <c r="H31" t="str" cm="1">
        <f t="array" ref="H31:GR31">TRANSPOSE(_xlfn._xlws.SORT(_xlfn._xlws.FILTER(Table3[Name],ISNUMBER(SEARCH(' Activity Sheet'!D85,Table3[Name])),"Not found"),,1))</f>
        <v>.New Organisation</v>
      </c>
      <c r="I31" t="str">
        <v>ABV - Association of Good with Life</v>
      </c>
      <c r="J31" t="str">
        <v>ACAPS</v>
      </c>
      <c r="K31" t="str">
        <v>Acción y Desarrollo</v>
      </c>
      <c r="L31" t="str">
        <v>ACTED</v>
      </c>
      <c r="M31" t="str">
        <v>Action against Hunger</v>
      </c>
      <c r="N31" t="str">
        <v>ActionAid</v>
      </c>
      <c r="O31" t="str">
        <v>Adventist Development and Relief Agency (ADRA)</v>
      </c>
      <c r="P31" t="str">
        <v>Alas de Colibrí Foundation</v>
      </c>
      <c r="Q31" t="str">
        <v>Alianza por la Solidaridad</v>
      </c>
      <c r="R31" t="str">
        <v>Alianza por Venezuela</v>
      </c>
      <c r="S31" t="str">
        <v>Americares Foundation</v>
      </c>
      <c r="T31" t="str">
        <v>Argentine Commission for Refugees and Migrants (CAREF)</v>
      </c>
      <c r="U31" t="str">
        <v>Asociación Aves</v>
      </c>
      <c r="V31" t="str">
        <v>Asociación de Jubilados y Pensionados Venezolanos en Argentina</v>
      </c>
      <c r="W31" t="str">
        <v>Asociación de Venezolanos en Eloy Alfaro</v>
      </c>
      <c r="X31" t="str">
        <v>Asociación Fundación contra el Hambre Perú</v>
      </c>
      <c r="Y31" t="str">
        <v>Asociación Migrantes Venezolanos</v>
      </c>
      <c r="Z31" t="str">
        <v>Asociación Misioneros de San Carlos Scalabrinianos</v>
      </c>
      <c r="AA31" t="str">
        <v>Asociacion Proteccion Poblacion Vulnerable</v>
      </c>
      <c r="AB31" t="str">
        <v>Asociación Quinta Ola</v>
      </c>
      <c r="AC31" t="str">
        <v>Asociación Salto Ángel</v>
      </c>
      <c r="AD31" t="str">
        <v>Asociación Venezuela en Ecuador AC</v>
      </c>
      <c r="AE31" t="str">
        <v>ASOVENAR</v>
      </c>
      <c r="AF31" t="str">
        <v>Associação Hermanitos</v>
      </c>
      <c r="AG31" t="str">
        <v>AVSI Foundation</v>
      </c>
      <c r="AH31" t="str">
        <v>Bethany Christian Services</v>
      </c>
      <c r="AI31" t="str">
        <v>Blumont</v>
      </c>
      <c r="AJ31" t="str">
        <v>CARE</v>
      </c>
      <c r="AK31" t="str">
        <v>Caritas Brazil</v>
      </c>
      <c r="AL31" t="str">
        <v>Caritas Ecuador</v>
      </c>
      <c r="AM31" t="str">
        <v>Caritas Germany</v>
      </c>
      <c r="AN31" t="str">
        <v>Caritas Manaus</v>
      </c>
      <c r="AO31" t="str">
        <v>Caritas Parana</v>
      </c>
      <c r="AP31" t="str">
        <v>Caritas Peru</v>
      </c>
      <c r="AQ31" t="str">
        <v>Caritas Rio de Janeiro</v>
      </c>
      <c r="AR31" t="str">
        <v>Caritas São Paulo</v>
      </c>
      <c r="AS31" t="str">
        <v>Caritas Switzerland</v>
      </c>
      <c r="AT31" t="str">
        <v>CCEFIRO Association</v>
      </c>
      <c r="AU31" t="str">
        <v>CEDRO</v>
      </c>
      <c r="AV31" t="str">
        <v>Center for Integrated Studies and Programs for Sustainable Development (CIEDS)</v>
      </c>
      <c r="AW31" t="str">
        <v>Center for Migration and Human Rights of the Diocese of Roraima (CMDH)</v>
      </c>
      <c r="AX31" t="str">
        <v>Centro de Atencion Psicosocial (CAPS)</v>
      </c>
      <c r="AY31" t="str">
        <v>CESAL</v>
      </c>
      <c r="AZ31" t="str">
        <v>CESVI-Cooperazione e Sviluppo</v>
      </c>
      <c r="BA31" t="str">
        <v>ChildFund International</v>
      </c>
      <c r="BB31" t="str">
        <v>CHS Alternativo</v>
      </c>
      <c r="BC31" t="str">
        <v>Churún Merú Association</v>
      </c>
      <c r="BD31" t="str">
        <v>Coalición por Venezuela</v>
      </c>
      <c r="BE31" t="str">
        <v>Colonia Foundation of Venezuelans in the Dominican Republic (FUNCOVERD)</v>
      </c>
      <c r="BF31" t="str">
        <v>COLVENZ</v>
      </c>
      <c r="BG31" t="str">
        <v>Compassiva</v>
      </c>
      <c r="BH31" t="str">
        <v>Consejo Interreligioso del Perú - Religiones por la Paz</v>
      </c>
      <c r="BI31" t="str">
        <v>Consorcio ONG OCIPI Y Capellanía Nacional OFICA</v>
      </c>
      <c r="BJ31" t="str">
        <v>COOPI - International Cooperation Foundation</v>
      </c>
      <c r="BK31" t="str">
        <v>Corporación Colectivo Sin Fronteras</v>
      </c>
      <c r="BL31" t="str">
        <v>CRISFE Foundation</v>
      </c>
      <c r="BM31" t="str">
        <v>Cuso International</v>
      </c>
      <c r="BN31" t="str">
        <v>Danielle’s Children Fund (DCF)</v>
      </c>
      <c r="BO31" t="str">
        <v>Danish Refugee Council (DRC)</v>
      </c>
      <c r="BP31" t="str">
        <v>Development Support Association - APOYAR</v>
      </c>
      <c r="BQ31" t="str">
        <v>Diakonie Katastrophenhilfe</v>
      </c>
      <c r="BR31" t="str">
        <v>Diálogo Diverso</v>
      </c>
      <c r="BS31" t="str">
        <v>Doctors of the World</v>
      </c>
      <c r="BT31" t="str">
        <v>Dominican Institute for Integrated Development</v>
      </c>
      <c r="BU31" t="str">
        <v>Duendes y Ángeles Vinotinto República Dominicana</v>
      </c>
      <c r="BV31" t="str">
        <v>Encuentros SJS (Servicio Jesuita de la Solidaridad)</v>
      </c>
      <c r="BW31" t="str">
        <v>Ending Violence Against Migrants</v>
      </c>
      <c r="BX31" t="str">
        <v>Equidad Foundation</v>
      </c>
      <c r="BY31" t="str">
        <v>Equilibrium CenDE</v>
      </c>
      <c r="BZ31" t="str">
        <v>Facultad de Psicología - Universidad de la República (UDELAR)</v>
      </c>
      <c r="CA31" t="str">
        <v>First International Emergency and Solidarités International</v>
      </c>
      <c r="CB31" t="str">
        <v>Fondo Ecuatoriano Populorum Progressio</v>
      </c>
      <c r="CC31" t="str">
        <v>Foro Salud Callao</v>
      </c>
      <c r="CD31" t="str">
        <v>Foundation for the Integration and Development of Latin America (FIDAL)</v>
      </c>
      <c r="CE31" t="str">
        <v>Foundation of the Americas (FUDELA)</v>
      </c>
      <c r="CF31" t="str">
        <v>Fraternity Without Borders</v>
      </c>
      <c r="CG31" t="str">
        <v>Fundación Brisas del Norte</v>
      </c>
      <c r="CH31" t="str">
        <v>Fundación Colombovenezolana Nueva Ilusión</v>
      </c>
      <c r="CI31" t="str">
        <v>Fundación Nakama's</v>
      </c>
      <c r="CJ31" t="str">
        <v>Fundación RadaBer</v>
      </c>
      <c r="CK31" t="str">
        <v>Fundación Scalabrini Bolivia</v>
      </c>
      <c r="CL31" t="str">
        <v>Fundacion Social Vivan los Niños</v>
      </c>
      <c r="CM31" t="str">
        <v>FUNVEAC</v>
      </c>
      <c r="CN31" t="str">
        <v>German Development Cooperation Agency GIZ</v>
      </c>
      <c r="CO31" t="str">
        <v>Globalizate Radio</v>
      </c>
      <c r="CP31" t="str">
        <v>GOAL</v>
      </c>
      <c r="CQ31" t="str">
        <v>Halü Bienestar Humano Foundation (HALU)</v>
      </c>
      <c r="CR31" t="str">
        <v>Heartland Alliance International (HAI)</v>
      </c>
      <c r="CS31" t="str">
        <v>HELVETAS Swiss Intercooperation</v>
      </c>
      <c r="CT31" t="str">
        <v>HIAS</v>
      </c>
      <c r="CU31" t="str">
        <v>Human Rights Defence Curaçao</v>
      </c>
      <c r="CV31" t="str">
        <v>Humanity &amp; Inclusion</v>
      </c>
      <c r="CW31" t="str">
        <v>Humans Analytic</v>
      </c>
      <c r="CX31" t="str">
        <v>Idas y Vueltas Association</v>
      </c>
      <c r="CY31" t="str">
        <v>iMMAP</v>
      </c>
      <c r="CZ31" t="str">
        <v>IMPACT Initiatives (REACH)</v>
      </c>
      <c r="DA31" t="str">
        <v>Inmigrante Feliz Association</v>
      </c>
      <c r="DB31" t="str">
        <v>Institute for Migration and Human Rights (IMDH)</v>
      </c>
      <c r="DC31" t="str">
        <v>Institute of Natural and Cultural Heritage (IPANC)</v>
      </c>
      <c r="DD31" t="str">
        <v>International Committee for the Development of People (CISP)</v>
      </c>
      <c r="DE31" t="str">
        <v>International Federation of the Red Cross (IFRC)</v>
      </c>
      <c r="DF31" t="str">
        <v>International Labour Organization (ILO)</v>
      </c>
      <c r="DG31" t="str">
        <v>International Medical Corps</v>
      </c>
      <c r="DH31" t="str">
        <v>International Organization for Migration (IOM)</v>
      </c>
      <c r="DI31" t="str">
        <v>International Rescue Committee (IRC)</v>
      </c>
      <c r="DJ31" t="str">
        <v>INTERSOS</v>
      </c>
      <c r="DK31" t="str">
        <v>Jesuit Migrant Service (JMS)</v>
      </c>
      <c r="DL31" t="str">
        <v>Jesuit Refugee Service (JRS)</v>
      </c>
      <c r="DM31" t="str">
        <v>Jesuit Service for Migrants and Refugees (JSMR)</v>
      </c>
      <c r="DN31" t="str">
        <v>Joint United Nations Programme on HIV/AIDS (UNAIDS)</v>
      </c>
      <c r="DO31" t="str">
        <v>Kimirina Coorporation</v>
      </c>
      <c r="DP31" t="str">
        <v>La Casita Hispanic Cultural Centre</v>
      </c>
      <c r="DQ31" t="str">
        <v>Latin American Network of Non-Governmental Organizations of Persons with Disabilities and their Families (RIADIS)</v>
      </c>
      <c r="DR31" t="str">
        <v>LGBT+ Movement Brazil</v>
      </c>
      <c r="DS31" t="str">
        <v>Living Water Community (LWC)</v>
      </c>
      <c r="DT31" t="str">
        <v>LLANOVENCOL</v>
      </c>
      <c r="DU31" t="str">
        <v>Lutheran World Federation</v>
      </c>
      <c r="DV31" t="str">
        <v>Lutheran World Relief</v>
      </c>
      <c r="DW31" t="str">
        <v>Malteser International</v>
      </c>
      <c r="DX31" t="str">
        <v>Mana Institute</v>
      </c>
      <c r="DY31" t="str">
        <v>Manos Veneguayas Association</v>
      </c>
      <c r="DZ31" t="str">
        <v>Más Igualdad Perú</v>
      </c>
      <c r="EA31" t="str">
        <v>MedGlobal</v>
      </c>
      <c r="EB31" t="str">
        <v>Medical Teams International</v>
      </c>
      <c r="EC31" t="str">
        <v>Mercy Corps</v>
      </c>
      <c r="ED31" t="str">
        <v>Migrant Service Center (CAM)</v>
      </c>
      <c r="EE31" t="str">
        <v>Migrants, Refugees and Argentine Social Entrepreneurs (MIRARES)</v>
      </c>
      <c r="EF31" t="str">
        <v>Mision Scalabriniana - Ecuador</v>
      </c>
      <c r="EG31" t="str">
        <v>Missão Paz</v>
      </c>
      <c r="EH31" t="str">
        <v>Museu A CASA</v>
      </c>
      <c r="EI31" t="str">
        <v>Norwegian Refugee Council (NRC)</v>
      </c>
      <c r="EJ31" t="str">
        <v>ONG Migrantes por el Maule</v>
      </c>
      <c r="EK31" t="str">
        <v>ONG Preemptive Love Coalition Colombia</v>
      </c>
      <c r="EL31" t="str">
        <v>Organización Transfomando Vidas</v>
      </c>
      <c r="EM31" t="str">
        <v>Organization of Ibero-American States for Education, Science and Culture (OEI)</v>
      </c>
      <c r="EN31" t="str">
        <v>OXFAM</v>
      </c>
      <c r="EO31" t="str">
        <v>Panamerican Development Foundation</v>
      </c>
      <c r="EP31" t="str">
        <v>Panamerican Health Organization/World Health Organization (PAHO/WHO)</v>
      </c>
      <c r="EQ31" t="str">
        <v>Pastoral of Human Mobility - Peruvian Episcopal Conference</v>
      </c>
      <c r="ER31" t="str">
        <v>Pastoral Service for Migrants National</v>
      </c>
      <c r="ES31" t="str">
        <v>Permanent Human Rights defense Committee (CDH)</v>
      </c>
      <c r="ET31" t="str">
        <v>Pirilampos Institute - Group of visits and voluntary actions in Roraima</v>
      </c>
      <c r="EU31" t="str">
        <v>Plan International</v>
      </c>
      <c r="EV31" t="str">
        <v>Population Program, Faculty of Social Sciences, University of the Republic</v>
      </c>
      <c r="EW31" t="str">
        <v>Profamilia Association</v>
      </c>
      <c r="EX31" t="str">
        <v>Red con Migrantes y Refugiados</v>
      </c>
      <c r="EY31" t="str">
        <v>Red Cross Colombia</v>
      </c>
      <c r="EZ31" t="str">
        <v>Red Cross Ecuador</v>
      </c>
      <c r="FA31" t="str">
        <v>Red Cross Peru</v>
      </c>
      <c r="FB31" t="str">
        <v>Red de Investigaciones en Derechos Humanos - CONICET (Consejo Nacional de Investigaciones Científicas y Técnicas)</v>
      </c>
      <c r="FC31" t="str">
        <v>RET International</v>
      </c>
      <c r="FD31" t="str">
        <v>Salú pa Tur Foundation</v>
      </c>
      <c r="FE31" t="str">
        <v>Salvation Army</v>
      </c>
      <c r="FF31" t="str">
        <v>Samaritan's Purse</v>
      </c>
      <c r="FG31" t="str">
        <v>Save the Children International (SCI)</v>
      </c>
      <c r="FH31" t="str">
        <v>Scalabrini Foundation Chile</v>
      </c>
      <c r="FI31" t="str">
        <v>Sección Peruana de Amnistía Internacional</v>
      </c>
      <c r="FJ31" t="str">
        <v>Serviço Pastoral dos Migrantes do Nordeste</v>
      </c>
      <c r="FK31" t="str">
        <v>Sesame Workshop</v>
      </c>
      <c r="FL31" t="str">
        <v>Si, Da Vida</v>
      </c>
      <c r="FM31" t="str">
        <v>Solidarity and Action Asociation</v>
      </c>
      <c r="FN31" t="str">
        <v>SOS Children's Villages</v>
      </c>
      <c r="FO31" t="str">
        <v>Tarabita Foundation</v>
      </c>
      <c r="FP31" t="str">
        <v>Tearfund</v>
      </c>
      <c r="FQ31" t="str">
        <v>TECHO</v>
      </c>
      <c r="FR31" t="str">
        <v>Terranueva Foundation</v>
      </c>
      <c r="FS31" t="str">
        <v>Terre des Hommes Suisse</v>
      </c>
      <c r="FT31" t="str">
        <v>The Israel Forum for International Humanitarian Aid (IsraAID)</v>
      </c>
      <c r="FU31" t="str">
        <v>Unión Venezolana en Perú</v>
      </c>
      <c r="FV31" t="str">
        <v>United Nations Children's Fund (UNICEF)</v>
      </c>
      <c r="FW31" t="str">
        <v>United Nations Development Programme (UNDP)</v>
      </c>
      <c r="FX31" t="str">
        <v>United Nations Educational, Scientific and Cultural Organization (UNESCO)</v>
      </c>
      <c r="FY31" t="str">
        <v>United Nations Entity for Gender Equality and the Empowerment of Women (UNWOMEN)</v>
      </c>
      <c r="FZ31" t="str">
        <v>United Nations Food and Agricultural Organization (FAO)</v>
      </c>
      <c r="GA31" t="str">
        <v>United Nations High Commissioner for Refugees (UNHCR)</v>
      </c>
      <c r="GB31" t="str">
        <v>United Nations Office of the High Commissioner for Human Rights (OHCHR)</v>
      </c>
      <c r="GC31" t="str">
        <v>United Nations Office on Drugs and Crime (UNODC)</v>
      </c>
      <c r="GD31" t="str">
        <v>United Nations Population Fund (UNFPA)</v>
      </c>
      <c r="GE31" t="str">
        <v>United Nations Programme for Human Settlements (UN Habitat)</v>
      </c>
      <c r="GF31" t="str">
        <v>Vale da Benção Educational and Charitable Association (AEBVB)</v>
      </c>
      <c r="GG31" t="str">
        <v>VenAruba Solidaria</v>
      </c>
      <c r="GH31" t="str">
        <v>Venex Curacao Foundation</v>
      </c>
      <c r="GI31" t="str">
        <v>Venezolanos en Barranquilla</v>
      </c>
      <c r="GJ31" t="str">
        <v>Venezolanos en San Cristóbal</v>
      </c>
      <c r="GK31" t="str">
        <v>Venezuelan Emigrant Foundation (FEV)</v>
      </c>
      <c r="GL31" t="str">
        <v>Vicaría de Pastoral Social Caritas</v>
      </c>
      <c r="GM31" t="str">
        <v>Voices GY</v>
      </c>
      <c r="GN31" t="str">
        <v>We World GVC</v>
      </c>
      <c r="GO31" t="str">
        <v>World Council of Credit Unions</v>
      </c>
      <c r="GP31" t="str">
        <v>World Food Programme (WFP)</v>
      </c>
      <c r="GQ31" t="str">
        <v>World Vision</v>
      </c>
      <c r="GR31" t="str">
        <v>ZOA</v>
      </c>
    </row>
    <row r="32" spans="1:200" x14ac:dyDescent="0.3">
      <c r="A32" t="s">
        <v>293</v>
      </c>
      <c r="B32" s="45" t="s">
        <v>294</v>
      </c>
      <c r="C32" s="23" t="s">
        <v>295</v>
      </c>
      <c r="D32" s="23" t="s">
        <v>1325</v>
      </c>
      <c r="E32" s="23"/>
      <c r="F32" s="35" t="b">
        <f>ISNUMBER(SEARCH(' Activity Sheet'!$D$3,Table3[[#This Row],[Name]],1))</f>
        <v>1</v>
      </c>
      <c r="G32" s="35" t="s">
        <v>1146</v>
      </c>
      <c r="H32" t="str" cm="1">
        <f t="array" ref="H32:GR32">TRANSPOSE(_xlfn._xlws.SORT(_xlfn._xlws.FILTER(Table3[Name],ISNUMBER(SEARCH(' Activity Sheet'!D86,Table3[Name])),"Not found"),,1))</f>
        <v>.New Organisation</v>
      </c>
      <c r="I32" t="str">
        <v>ABV - Association of Good with Life</v>
      </c>
      <c r="J32" t="str">
        <v>ACAPS</v>
      </c>
      <c r="K32" t="str">
        <v>Acción y Desarrollo</v>
      </c>
      <c r="L32" t="str">
        <v>ACTED</v>
      </c>
      <c r="M32" t="str">
        <v>Action against Hunger</v>
      </c>
      <c r="N32" t="str">
        <v>ActionAid</v>
      </c>
      <c r="O32" t="str">
        <v>Adventist Development and Relief Agency (ADRA)</v>
      </c>
      <c r="P32" t="str">
        <v>Alas de Colibrí Foundation</v>
      </c>
      <c r="Q32" t="str">
        <v>Alianza por la Solidaridad</v>
      </c>
      <c r="R32" t="str">
        <v>Alianza por Venezuela</v>
      </c>
      <c r="S32" t="str">
        <v>Americares Foundation</v>
      </c>
      <c r="T32" t="str">
        <v>Argentine Commission for Refugees and Migrants (CAREF)</v>
      </c>
      <c r="U32" t="str">
        <v>Asociación Aves</v>
      </c>
      <c r="V32" t="str">
        <v>Asociación de Jubilados y Pensionados Venezolanos en Argentina</v>
      </c>
      <c r="W32" t="str">
        <v>Asociación de Venezolanos en Eloy Alfaro</v>
      </c>
      <c r="X32" t="str">
        <v>Asociación Fundación contra el Hambre Perú</v>
      </c>
      <c r="Y32" t="str">
        <v>Asociación Migrantes Venezolanos</v>
      </c>
      <c r="Z32" t="str">
        <v>Asociación Misioneros de San Carlos Scalabrinianos</v>
      </c>
      <c r="AA32" t="str">
        <v>Asociacion Proteccion Poblacion Vulnerable</v>
      </c>
      <c r="AB32" t="str">
        <v>Asociación Quinta Ola</v>
      </c>
      <c r="AC32" t="str">
        <v>Asociación Salto Ángel</v>
      </c>
      <c r="AD32" t="str">
        <v>Asociación Venezuela en Ecuador AC</v>
      </c>
      <c r="AE32" t="str">
        <v>ASOVENAR</v>
      </c>
      <c r="AF32" t="str">
        <v>Associação Hermanitos</v>
      </c>
      <c r="AG32" t="str">
        <v>AVSI Foundation</v>
      </c>
      <c r="AH32" t="str">
        <v>Bethany Christian Services</v>
      </c>
      <c r="AI32" t="str">
        <v>Blumont</v>
      </c>
      <c r="AJ32" t="str">
        <v>CARE</v>
      </c>
      <c r="AK32" t="str">
        <v>Caritas Brazil</v>
      </c>
      <c r="AL32" t="str">
        <v>Caritas Ecuador</v>
      </c>
      <c r="AM32" t="str">
        <v>Caritas Germany</v>
      </c>
      <c r="AN32" t="str">
        <v>Caritas Manaus</v>
      </c>
      <c r="AO32" t="str">
        <v>Caritas Parana</v>
      </c>
      <c r="AP32" t="str">
        <v>Caritas Peru</v>
      </c>
      <c r="AQ32" t="str">
        <v>Caritas Rio de Janeiro</v>
      </c>
      <c r="AR32" t="str">
        <v>Caritas São Paulo</v>
      </c>
      <c r="AS32" t="str">
        <v>Caritas Switzerland</v>
      </c>
      <c r="AT32" t="str">
        <v>CCEFIRO Association</v>
      </c>
      <c r="AU32" t="str">
        <v>CEDRO</v>
      </c>
      <c r="AV32" t="str">
        <v>Center for Integrated Studies and Programs for Sustainable Development (CIEDS)</v>
      </c>
      <c r="AW32" t="str">
        <v>Center for Migration and Human Rights of the Diocese of Roraima (CMDH)</v>
      </c>
      <c r="AX32" t="str">
        <v>Centro de Atencion Psicosocial (CAPS)</v>
      </c>
      <c r="AY32" t="str">
        <v>CESAL</v>
      </c>
      <c r="AZ32" t="str">
        <v>CESVI-Cooperazione e Sviluppo</v>
      </c>
      <c r="BA32" t="str">
        <v>ChildFund International</v>
      </c>
      <c r="BB32" t="str">
        <v>CHS Alternativo</v>
      </c>
      <c r="BC32" t="str">
        <v>Churún Merú Association</v>
      </c>
      <c r="BD32" t="str">
        <v>Coalición por Venezuela</v>
      </c>
      <c r="BE32" t="str">
        <v>Colonia Foundation of Venezuelans in the Dominican Republic (FUNCOVERD)</v>
      </c>
      <c r="BF32" t="str">
        <v>COLVENZ</v>
      </c>
      <c r="BG32" t="str">
        <v>Compassiva</v>
      </c>
      <c r="BH32" t="str">
        <v>Consejo Interreligioso del Perú - Religiones por la Paz</v>
      </c>
      <c r="BI32" t="str">
        <v>Consorcio ONG OCIPI Y Capellanía Nacional OFICA</v>
      </c>
      <c r="BJ32" t="str">
        <v>COOPI - International Cooperation Foundation</v>
      </c>
      <c r="BK32" t="str">
        <v>Corporación Colectivo Sin Fronteras</v>
      </c>
      <c r="BL32" t="str">
        <v>CRISFE Foundation</v>
      </c>
      <c r="BM32" t="str">
        <v>Cuso International</v>
      </c>
      <c r="BN32" t="str">
        <v>Danielle’s Children Fund (DCF)</v>
      </c>
      <c r="BO32" t="str">
        <v>Danish Refugee Council (DRC)</v>
      </c>
      <c r="BP32" t="str">
        <v>Development Support Association - APOYAR</v>
      </c>
      <c r="BQ32" t="str">
        <v>Diakonie Katastrophenhilfe</v>
      </c>
      <c r="BR32" t="str">
        <v>Diálogo Diverso</v>
      </c>
      <c r="BS32" t="str">
        <v>Doctors of the World</v>
      </c>
      <c r="BT32" t="str">
        <v>Dominican Institute for Integrated Development</v>
      </c>
      <c r="BU32" t="str">
        <v>Duendes y Ángeles Vinotinto República Dominicana</v>
      </c>
      <c r="BV32" t="str">
        <v>Encuentros SJS (Servicio Jesuita de la Solidaridad)</v>
      </c>
      <c r="BW32" t="str">
        <v>Ending Violence Against Migrants</v>
      </c>
      <c r="BX32" t="str">
        <v>Equidad Foundation</v>
      </c>
      <c r="BY32" t="str">
        <v>Equilibrium CenDE</v>
      </c>
      <c r="BZ32" t="str">
        <v>Facultad de Psicología - Universidad de la República (UDELAR)</v>
      </c>
      <c r="CA32" t="str">
        <v>First International Emergency and Solidarités International</v>
      </c>
      <c r="CB32" t="str">
        <v>Fondo Ecuatoriano Populorum Progressio</v>
      </c>
      <c r="CC32" t="str">
        <v>Foro Salud Callao</v>
      </c>
      <c r="CD32" t="str">
        <v>Foundation for the Integration and Development of Latin America (FIDAL)</v>
      </c>
      <c r="CE32" t="str">
        <v>Foundation of the Americas (FUDELA)</v>
      </c>
      <c r="CF32" t="str">
        <v>Fraternity Without Borders</v>
      </c>
      <c r="CG32" t="str">
        <v>Fundación Brisas del Norte</v>
      </c>
      <c r="CH32" t="str">
        <v>Fundación Colombovenezolana Nueva Ilusión</v>
      </c>
      <c r="CI32" t="str">
        <v>Fundación Nakama's</v>
      </c>
      <c r="CJ32" t="str">
        <v>Fundación RadaBer</v>
      </c>
      <c r="CK32" t="str">
        <v>Fundación Scalabrini Bolivia</v>
      </c>
      <c r="CL32" t="str">
        <v>Fundacion Social Vivan los Niños</v>
      </c>
      <c r="CM32" t="str">
        <v>FUNVEAC</v>
      </c>
      <c r="CN32" t="str">
        <v>German Development Cooperation Agency GIZ</v>
      </c>
      <c r="CO32" t="str">
        <v>Globalizate Radio</v>
      </c>
      <c r="CP32" t="str">
        <v>GOAL</v>
      </c>
      <c r="CQ32" t="str">
        <v>Halü Bienestar Humano Foundation (HALU)</v>
      </c>
      <c r="CR32" t="str">
        <v>Heartland Alliance International (HAI)</v>
      </c>
      <c r="CS32" t="str">
        <v>HELVETAS Swiss Intercooperation</v>
      </c>
      <c r="CT32" t="str">
        <v>HIAS</v>
      </c>
      <c r="CU32" t="str">
        <v>Human Rights Defence Curaçao</v>
      </c>
      <c r="CV32" t="str">
        <v>Humanity &amp; Inclusion</v>
      </c>
      <c r="CW32" t="str">
        <v>Humans Analytic</v>
      </c>
      <c r="CX32" t="str">
        <v>Idas y Vueltas Association</v>
      </c>
      <c r="CY32" t="str">
        <v>iMMAP</v>
      </c>
      <c r="CZ32" t="str">
        <v>IMPACT Initiatives (REACH)</v>
      </c>
      <c r="DA32" t="str">
        <v>Inmigrante Feliz Association</v>
      </c>
      <c r="DB32" t="str">
        <v>Institute for Migration and Human Rights (IMDH)</v>
      </c>
      <c r="DC32" t="str">
        <v>Institute of Natural and Cultural Heritage (IPANC)</v>
      </c>
      <c r="DD32" t="str">
        <v>International Committee for the Development of People (CISP)</v>
      </c>
      <c r="DE32" t="str">
        <v>International Federation of the Red Cross (IFRC)</v>
      </c>
      <c r="DF32" t="str">
        <v>International Labour Organization (ILO)</v>
      </c>
      <c r="DG32" t="str">
        <v>International Medical Corps</v>
      </c>
      <c r="DH32" t="str">
        <v>International Organization for Migration (IOM)</v>
      </c>
      <c r="DI32" t="str">
        <v>International Rescue Committee (IRC)</v>
      </c>
      <c r="DJ32" t="str">
        <v>INTERSOS</v>
      </c>
      <c r="DK32" t="str">
        <v>Jesuit Migrant Service (JMS)</v>
      </c>
      <c r="DL32" t="str">
        <v>Jesuit Refugee Service (JRS)</v>
      </c>
      <c r="DM32" t="str">
        <v>Jesuit Service for Migrants and Refugees (JSMR)</v>
      </c>
      <c r="DN32" t="str">
        <v>Joint United Nations Programme on HIV/AIDS (UNAIDS)</v>
      </c>
      <c r="DO32" t="str">
        <v>Kimirina Coorporation</v>
      </c>
      <c r="DP32" t="str">
        <v>La Casita Hispanic Cultural Centre</v>
      </c>
      <c r="DQ32" t="str">
        <v>Latin American Network of Non-Governmental Organizations of Persons with Disabilities and their Families (RIADIS)</v>
      </c>
      <c r="DR32" t="str">
        <v>LGBT+ Movement Brazil</v>
      </c>
      <c r="DS32" t="str">
        <v>Living Water Community (LWC)</v>
      </c>
      <c r="DT32" t="str">
        <v>LLANOVENCOL</v>
      </c>
      <c r="DU32" t="str">
        <v>Lutheran World Federation</v>
      </c>
      <c r="DV32" t="str">
        <v>Lutheran World Relief</v>
      </c>
      <c r="DW32" t="str">
        <v>Malteser International</v>
      </c>
      <c r="DX32" t="str">
        <v>Mana Institute</v>
      </c>
      <c r="DY32" t="str">
        <v>Manos Veneguayas Association</v>
      </c>
      <c r="DZ32" t="str">
        <v>Más Igualdad Perú</v>
      </c>
      <c r="EA32" t="str">
        <v>MedGlobal</v>
      </c>
      <c r="EB32" t="str">
        <v>Medical Teams International</v>
      </c>
      <c r="EC32" t="str">
        <v>Mercy Corps</v>
      </c>
      <c r="ED32" t="str">
        <v>Migrant Service Center (CAM)</v>
      </c>
      <c r="EE32" t="str">
        <v>Migrants, Refugees and Argentine Social Entrepreneurs (MIRARES)</v>
      </c>
      <c r="EF32" t="str">
        <v>Mision Scalabriniana - Ecuador</v>
      </c>
      <c r="EG32" t="str">
        <v>Missão Paz</v>
      </c>
      <c r="EH32" t="str">
        <v>Museu A CASA</v>
      </c>
      <c r="EI32" t="str">
        <v>Norwegian Refugee Council (NRC)</v>
      </c>
      <c r="EJ32" t="str">
        <v>ONG Migrantes por el Maule</v>
      </c>
      <c r="EK32" t="str">
        <v>ONG Preemptive Love Coalition Colombia</v>
      </c>
      <c r="EL32" t="str">
        <v>Organización Transfomando Vidas</v>
      </c>
      <c r="EM32" t="str">
        <v>Organization of Ibero-American States for Education, Science and Culture (OEI)</v>
      </c>
      <c r="EN32" t="str">
        <v>OXFAM</v>
      </c>
      <c r="EO32" t="str">
        <v>Panamerican Development Foundation</v>
      </c>
      <c r="EP32" t="str">
        <v>Panamerican Health Organization/World Health Organization (PAHO/WHO)</v>
      </c>
      <c r="EQ32" t="str">
        <v>Pastoral of Human Mobility - Peruvian Episcopal Conference</v>
      </c>
      <c r="ER32" t="str">
        <v>Pastoral Service for Migrants National</v>
      </c>
      <c r="ES32" t="str">
        <v>Permanent Human Rights defense Committee (CDH)</v>
      </c>
      <c r="ET32" t="str">
        <v>Pirilampos Institute - Group of visits and voluntary actions in Roraima</v>
      </c>
      <c r="EU32" t="str">
        <v>Plan International</v>
      </c>
      <c r="EV32" t="str">
        <v>Population Program, Faculty of Social Sciences, University of the Republic</v>
      </c>
      <c r="EW32" t="str">
        <v>Profamilia Association</v>
      </c>
      <c r="EX32" t="str">
        <v>Red con Migrantes y Refugiados</v>
      </c>
      <c r="EY32" t="str">
        <v>Red Cross Colombia</v>
      </c>
      <c r="EZ32" t="str">
        <v>Red Cross Ecuador</v>
      </c>
      <c r="FA32" t="str">
        <v>Red Cross Peru</v>
      </c>
      <c r="FB32" t="str">
        <v>Red de Investigaciones en Derechos Humanos - CONICET (Consejo Nacional de Investigaciones Científicas y Técnicas)</v>
      </c>
      <c r="FC32" t="str">
        <v>RET International</v>
      </c>
      <c r="FD32" t="str">
        <v>Salú pa Tur Foundation</v>
      </c>
      <c r="FE32" t="str">
        <v>Salvation Army</v>
      </c>
      <c r="FF32" t="str">
        <v>Samaritan's Purse</v>
      </c>
      <c r="FG32" t="str">
        <v>Save the Children International (SCI)</v>
      </c>
      <c r="FH32" t="str">
        <v>Scalabrini Foundation Chile</v>
      </c>
      <c r="FI32" t="str">
        <v>Sección Peruana de Amnistía Internacional</v>
      </c>
      <c r="FJ32" t="str">
        <v>Serviço Pastoral dos Migrantes do Nordeste</v>
      </c>
      <c r="FK32" t="str">
        <v>Sesame Workshop</v>
      </c>
      <c r="FL32" t="str">
        <v>Si, Da Vida</v>
      </c>
      <c r="FM32" t="str">
        <v>Solidarity and Action Asociation</v>
      </c>
      <c r="FN32" t="str">
        <v>SOS Children's Villages</v>
      </c>
      <c r="FO32" t="str">
        <v>Tarabita Foundation</v>
      </c>
      <c r="FP32" t="str">
        <v>Tearfund</v>
      </c>
      <c r="FQ32" t="str">
        <v>TECHO</v>
      </c>
      <c r="FR32" t="str">
        <v>Terranueva Foundation</v>
      </c>
      <c r="FS32" t="str">
        <v>Terre des Hommes Suisse</v>
      </c>
      <c r="FT32" t="str">
        <v>The Israel Forum for International Humanitarian Aid (IsraAID)</v>
      </c>
      <c r="FU32" t="str">
        <v>Unión Venezolana en Perú</v>
      </c>
      <c r="FV32" t="str">
        <v>United Nations Children's Fund (UNICEF)</v>
      </c>
      <c r="FW32" t="str">
        <v>United Nations Development Programme (UNDP)</v>
      </c>
      <c r="FX32" t="str">
        <v>United Nations Educational, Scientific and Cultural Organization (UNESCO)</v>
      </c>
      <c r="FY32" t="str">
        <v>United Nations Entity for Gender Equality and the Empowerment of Women (UNWOMEN)</v>
      </c>
      <c r="FZ32" t="str">
        <v>United Nations Food and Agricultural Organization (FAO)</v>
      </c>
      <c r="GA32" t="str">
        <v>United Nations High Commissioner for Refugees (UNHCR)</v>
      </c>
      <c r="GB32" t="str">
        <v>United Nations Office of the High Commissioner for Human Rights (OHCHR)</v>
      </c>
      <c r="GC32" t="str">
        <v>United Nations Office on Drugs and Crime (UNODC)</v>
      </c>
      <c r="GD32" t="str">
        <v>United Nations Population Fund (UNFPA)</v>
      </c>
      <c r="GE32" t="str">
        <v>United Nations Programme for Human Settlements (UN Habitat)</v>
      </c>
      <c r="GF32" t="str">
        <v>Vale da Benção Educational and Charitable Association (AEBVB)</v>
      </c>
      <c r="GG32" t="str">
        <v>VenAruba Solidaria</v>
      </c>
      <c r="GH32" t="str">
        <v>Venex Curacao Foundation</v>
      </c>
      <c r="GI32" t="str">
        <v>Venezolanos en Barranquilla</v>
      </c>
      <c r="GJ32" t="str">
        <v>Venezolanos en San Cristóbal</v>
      </c>
      <c r="GK32" t="str">
        <v>Venezuelan Emigrant Foundation (FEV)</v>
      </c>
      <c r="GL32" t="str">
        <v>Vicaría de Pastoral Social Caritas</v>
      </c>
      <c r="GM32" t="str">
        <v>Voices GY</v>
      </c>
      <c r="GN32" t="str">
        <v>We World GVC</v>
      </c>
      <c r="GO32" t="str">
        <v>World Council of Credit Unions</v>
      </c>
      <c r="GP32" t="str">
        <v>World Food Programme (WFP)</v>
      </c>
      <c r="GQ32" t="str">
        <v>World Vision</v>
      </c>
      <c r="GR32" t="str">
        <v>ZOA</v>
      </c>
    </row>
    <row r="33" spans="1:200" x14ac:dyDescent="0.3">
      <c r="A33" t="s">
        <v>296</v>
      </c>
      <c r="B33" s="45" t="s">
        <v>63</v>
      </c>
      <c r="C33" s="23" t="s">
        <v>297</v>
      </c>
      <c r="D33" s="23" t="s">
        <v>1325</v>
      </c>
      <c r="E33" s="23"/>
      <c r="F33" s="35" t="b">
        <f>ISNUMBER(SEARCH(' Activity Sheet'!$D$3,Table3[[#This Row],[Name]],1))</f>
        <v>1</v>
      </c>
      <c r="G33" s="35" t="s">
        <v>1146</v>
      </c>
      <c r="H33" t="str" cm="1">
        <f t="array" ref="H33:GR33">TRANSPOSE(_xlfn._xlws.SORT(_xlfn._xlws.FILTER(Table3[Name],ISNUMBER(SEARCH(' Activity Sheet'!D87,Table3[Name])),"Not found"),,1))</f>
        <v>.New Organisation</v>
      </c>
      <c r="I33" t="str">
        <v>ABV - Association of Good with Life</v>
      </c>
      <c r="J33" t="str">
        <v>ACAPS</v>
      </c>
      <c r="K33" t="str">
        <v>Acción y Desarrollo</v>
      </c>
      <c r="L33" t="str">
        <v>ACTED</v>
      </c>
      <c r="M33" t="str">
        <v>Action against Hunger</v>
      </c>
      <c r="N33" t="str">
        <v>ActionAid</v>
      </c>
      <c r="O33" t="str">
        <v>Adventist Development and Relief Agency (ADRA)</v>
      </c>
      <c r="P33" t="str">
        <v>Alas de Colibrí Foundation</v>
      </c>
      <c r="Q33" t="str">
        <v>Alianza por la Solidaridad</v>
      </c>
      <c r="R33" t="str">
        <v>Alianza por Venezuela</v>
      </c>
      <c r="S33" t="str">
        <v>Americares Foundation</v>
      </c>
      <c r="T33" t="str">
        <v>Argentine Commission for Refugees and Migrants (CAREF)</v>
      </c>
      <c r="U33" t="str">
        <v>Asociación Aves</v>
      </c>
      <c r="V33" t="str">
        <v>Asociación de Jubilados y Pensionados Venezolanos en Argentina</v>
      </c>
      <c r="W33" t="str">
        <v>Asociación de Venezolanos en Eloy Alfaro</v>
      </c>
      <c r="X33" t="str">
        <v>Asociación Fundación contra el Hambre Perú</v>
      </c>
      <c r="Y33" t="str">
        <v>Asociación Migrantes Venezolanos</v>
      </c>
      <c r="Z33" t="str">
        <v>Asociación Misioneros de San Carlos Scalabrinianos</v>
      </c>
      <c r="AA33" t="str">
        <v>Asociacion Proteccion Poblacion Vulnerable</v>
      </c>
      <c r="AB33" t="str">
        <v>Asociación Quinta Ola</v>
      </c>
      <c r="AC33" t="str">
        <v>Asociación Salto Ángel</v>
      </c>
      <c r="AD33" t="str">
        <v>Asociación Venezuela en Ecuador AC</v>
      </c>
      <c r="AE33" t="str">
        <v>ASOVENAR</v>
      </c>
      <c r="AF33" t="str">
        <v>Associação Hermanitos</v>
      </c>
      <c r="AG33" t="str">
        <v>AVSI Foundation</v>
      </c>
      <c r="AH33" t="str">
        <v>Bethany Christian Services</v>
      </c>
      <c r="AI33" t="str">
        <v>Blumont</v>
      </c>
      <c r="AJ33" t="str">
        <v>CARE</v>
      </c>
      <c r="AK33" t="str">
        <v>Caritas Brazil</v>
      </c>
      <c r="AL33" t="str">
        <v>Caritas Ecuador</v>
      </c>
      <c r="AM33" t="str">
        <v>Caritas Germany</v>
      </c>
      <c r="AN33" t="str">
        <v>Caritas Manaus</v>
      </c>
      <c r="AO33" t="str">
        <v>Caritas Parana</v>
      </c>
      <c r="AP33" t="str">
        <v>Caritas Peru</v>
      </c>
      <c r="AQ33" t="str">
        <v>Caritas Rio de Janeiro</v>
      </c>
      <c r="AR33" t="str">
        <v>Caritas São Paulo</v>
      </c>
      <c r="AS33" t="str">
        <v>Caritas Switzerland</v>
      </c>
      <c r="AT33" t="str">
        <v>CCEFIRO Association</v>
      </c>
      <c r="AU33" t="str">
        <v>CEDRO</v>
      </c>
      <c r="AV33" t="str">
        <v>Center for Integrated Studies and Programs for Sustainable Development (CIEDS)</v>
      </c>
      <c r="AW33" t="str">
        <v>Center for Migration and Human Rights of the Diocese of Roraima (CMDH)</v>
      </c>
      <c r="AX33" t="str">
        <v>Centro de Atencion Psicosocial (CAPS)</v>
      </c>
      <c r="AY33" t="str">
        <v>CESAL</v>
      </c>
      <c r="AZ33" t="str">
        <v>CESVI-Cooperazione e Sviluppo</v>
      </c>
      <c r="BA33" t="str">
        <v>ChildFund International</v>
      </c>
      <c r="BB33" t="str">
        <v>CHS Alternativo</v>
      </c>
      <c r="BC33" t="str">
        <v>Churún Merú Association</v>
      </c>
      <c r="BD33" t="str">
        <v>Coalición por Venezuela</v>
      </c>
      <c r="BE33" t="str">
        <v>Colonia Foundation of Venezuelans in the Dominican Republic (FUNCOVERD)</v>
      </c>
      <c r="BF33" t="str">
        <v>COLVENZ</v>
      </c>
      <c r="BG33" t="str">
        <v>Compassiva</v>
      </c>
      <c r="BH33" t="str">
        <v>Consejo Interreligioso del Perú - Religiones por la Paz</v>
      </c>
      <c r="BI33" t="str">
        <v>Consorcio ONG OCIPI Y Capellanía Nacional OFICA</v>
      </c>
      <c r="BJ33" t="str">
        <v>COOPI - International Cooperation Foundation</v>
      </c>
      <c r="BK33" t="str">
        <v>Corporación Colectivo Sin Fronteras</v>
      </c>
      <c r="BL33" t="str">
        <v>CRISFE Foundation</v>
      </c>
      <c r="BM33" t="str">
        <v>Cuso International</v>
      </c>
      <c r="BN33" t="str">
        <v>Danielle’s Children Fund (DCF)</v>
      </c>
      <c r="BO33" t="str">
        <v>Danish Refugee Council (DRC)</v>
      </c>
      <c r="BP33" t="str">
        <v>Development Support Association - APOYAR</v>
      </c>
      <c r="BQ33" t="str">
        <v>Diakonie Katastrophenhilfe</v>
      </c>
      <c r="BR33" t="str">
        <v>Diálogo Diverso</v>
      </c>
      <c r="BS33" t="str">
        <v>Doctors of the World</v>
      </c>
      <c r="BT33" t="str">
        <v>Dominican Institute for Integrated Development</v>
      </c>
      <c r="BU33" t="str">
        <v>Duendes y Ángeles Vinotinto República Dominicana</v>
      </c>
      <c r="BV33" t="str">
        <v>Encuentros SJS (Servicio Jesuita de la Solidaridad)</v>
      </c>
      <c r="BW33" t="str">
        <v>Ending Violence Against Migrants</v>
      </c>
      <c r="BX33" t="str">
        <v>Equidad Foundation</v>
      </c>
      <c r="BY33" t="str">
        <v>Equilibrium CenDE</v>
      </c>
      <c r="BZ33" t="str">
        <v>Facultad de Psicología - Universidad de la República (UDELAR)</v>
      </c>
      <c r="CA33" t="str">
        <v>First International Emergency and Solidarités International</v>
      </c>
      <c r="CB33" t="str">
        <v>Fondo Ecuatoriano Populorum Progressio</v>
      </c>
      <c r="CC33" t="str">
        <v>Foro Salud Callao</v>
      </c>
      <c r="CD33" t="str">
        <v>Foundation for the Integration and Development of Latin America (FIDAL)</v>
      </c>
      <c r="CE33" t="str">
        <v>Foundation of the Americas (FUDELA)</v>
      </c>
      <c r="CF33" t="str">
        <v>Fraternity Without Borders</v>
      </c>
      <c r="CG33" t="str">
        <v>Fundación Brisas del Norte</v>
      </c>
      <c r="CH33" t="str">
        <v>Fundación Colombovenezolana Nueva Ilusión</v>
      </c>
      <c r="CI33" t="str">
        <v>Fundación Nakama's</v>
      </c>
      <c r="CJ33" t="str">
        <v>Fundación RadaBer</v>
      </c>
      <c r="CK33" t="str">
        <v>Fundación Scalabrini Bolivia</v>
      </c>
      <c r="CL33" t="str">
        <v>Fundacion Social Vivan los Niños</v>
      </c>
      <c r="CM33" t="str">
        <v>FUNVEAC</v>
      </c>
      <c r="CN33" t="str">
        <v>German Development Cooperation Agency GIZ</v>
      </c>
      <c r="CO33" t="str">
        <v>Globalizate Radio</v>
      </c>
      <c r="CP33" t="str">
        <v>GOAL</v>
      </c>
      <c r="CQ33" t="str">
        <v>Halü Bienestar Humano Foundation (HALU)</v>
      </c>
      <c r="CR33" t="str">
        <v>Heartland Alliance International (HAI)</v>
      </c>
      <c r="CS33" t="str">
        <v>HELVETAS Swiss Intercooperation</v>
      </c>
      <c r="CT33" t="str">
        <v>HIAS</v>
      </c>
      <c r="CU33" t="str">
        <v>Human Rights Defence Curaçao</v>
      </c>
      <c r="CV33" t="str">
        <v>Humanity &amp; Inclusion</v>
      </c>
      <c r="CW33" t="str">
        <v>Humans Analytic</v>
      </c>
      <c r="CX33" t="str">
        <v>Idas y Vueltas Association</v>
      </c>
      <c r="CY33" t="str">
        <v>iMMAP</v>
      </c>
      <c r="CZ33" t="str">
        <v>IMPACT Initiatives (REACH)</v>
      </c>
      <c r="DA33" t="str">
        <v>Inmigrante Feliz Association</v>
      </c>
      <c r="DB33" t="str">
        <v>Institute for Migration and Human Rights (IMDH)</v>
      </c>
      <c r="DC33" t="str">
        <v>Institute of Natural and Cultural Heritage (IPANC)</v>
      </c>
      <c r="DD33" t="str">
        <v>International Committee for the Development of People (CISP)</v>
      </c>
      <c r="DE33" t="str">
        <v>International Federation of the Red Cross (IFRC)</v>
      </c>
      <c r="DF33" t="str">
        <v>International Labour Organization (ILO)</v>
      </c>
      <c r="DG33" t="str">
        <v>International Medical Corps</v>
      </c>
      <c r="DH33" t="str">
        <v>International Organization for Migration (IOM)</v>
      </c>
      <c r="DI33" t="str">
        <v>International Rescue Committee (IRC)</v>
      </c>
      <c r="DJ33" t="str">
        <v>INTERSOS</v>
      </c>
      <c r="DK33" t="str">
        <v>Jesuit Migrant Service (JMS)</v>
      </c>
      <c r="DL33" t="str">
        <v>Jesuit Refugee Service (JRS)</v>
      </c>
      <c r="DM33" t="str">
        <v>Jesuit Service for Migrants and Refugees (JSMR)</v>
      </c>
      <c r="DN33" t="str">
        <v>Joint United Nations Programme on HIV/AIDS (UNAIDS)</v>
      </c>
      <c r="DO33" t="str">
        <v>Kimirina Coorporation</v>
      </c>
      <c r="DP33" t="str">
        <v>La Casita Hispanic Cultural Centre</v>
      </c>
      <c r="DQ33" t="str">
        <v>Latin American Network of Non-Governmental Organizations of Persons with Disabilities and their Families (RIADIS)</v>
      </c>
      <c r="DR33" t="str">
        <v>LGBT+ Movement Brazil</v>
      </c>
      <c r="DS33" t="str">
        <v>Living Water Community (LWC)</v>
      </c>
      <c r="DT33" t="str">
        <v>LLANOVENCOL</v>
      </c>
      <c r="DU33" t="str">
        <v>Lutheran World Federation</v>
      </c>
      <c r="DV33" t="str">
        <v>Lutheran World Relief</v>
      </c>
      <c r="DW33" t="str">
        <v>Malteser International</v>
      </c>
      <c r="DX33" t="str">
        <v>Mana Institute</v>
      </c>
      <c r="DY33" t="str">
        <v>Manos Veneguayas Association</v>
      </c>
      <c r="DZ33" t="str">
        <v>Más Igualdad Perú</v>
      </c>
      <c r="EA33" t="str">
        <v>MedGlobal</v>
      </c>
      <c r="EB33" t="str">
        <v>Medical Teams International</v>
      </c>
      <c r="EC33" t="str">
        <v>Mercy Corps</v>
      </c>
      <c r="ED33" t="str">
        <v>Migrant Service Center (CAM)</v>
      </c>
      <c r="EE33" t="str">
        <v>Migrants, Refugees and Argentine Social Entrepreneurs (MIRARES)</v>
      </c>
      <c r="EF33" t="str">
        <v>Mision Scalabriniana - Ecuador</v>
      </c>
      <c r="EG33" t="str">
        <v>Missão Paz</v>
      </c>
      <c r="EH33" t="str">
        <v>Museu A CASA</v>
      </c>
      <c r="EI33" t="str">
        <v>Norwegian Refugee Council (NRC)</v>
      </c>
      <c r="EJ33" t="str">
        <v>ONG Migrantes por el Maule</v>
      </c>
      <c r="EK33" t="str">
        <v>ONG Preemptive Love Coalition Colombia</v>
      </c>
      <c r="EL33" t="str">
        <v>Organización Transfomando Vidas</v>
      </c>
      <c r="EM33" t="str">
        <v>Organization of Ibero-American States for Education, Science and Culture (OEI)</v>
      </c>
      <c r="EN33" t="str">
        <v>OXFAM</v>
      </c>
      <c r="EO33" t="str">
        <v>Panamerican Development Foundation</v>
      </c>
      <c r="EP33" t="str">
        <v>Panamerican Health Organization/World Health Organization (PAHO/WHO)</v>
      </c>
      <c r="EQ33" t="str">
        <v>Pastoral of Human Mobility - Peruvian Episcopal Conference</v>
      </c>
      <c r="ER33" t="str">
        <v>Pastoral Service for Migrants National</v>
      </c>
      <c r="ES33" t="str">
        <v>Permanent Human Rights defense Committee (CDH)</v>
      </c>
      <c r="ET33" t="str">
        <v>Pirilampos Institute - Group of visits and voluntary actions in Roraima</v>
      </c>
      <c r="EU33" t="str">
        <v>Plan International</v>
      </c>
      <c r="EV33" t="str">
        <v>Population Program, Faculty of Social Sciences, University of the Republic</v>
      </c>
      <c r="EW33" t="str">
        <v>Profamilia Association</v>
      </c>
      <c r="EX33" t="str">
        <v>Red con Migrantes y Refugiados</v>
      </c>
      <c r="EY33" t="str">
        <v>Red Cross Colombia</v>
      </c>
      <c r="EZ33" t="str">
        <v>Red Cross Ecuador</v>
      </c>
      <c r="FA33" t="str">
        <v>Red Cross Peru</v>
      </c>
      <c r="FB33" t="str">
        <v>Red de Investigaciones en Derechos Humanos - CONICET (Consejo Nacional de Investigaciones Científicas y Técnicas)</v>
      </c>
      <c r="FC33" t="str">
        <v>RET International</v>
      </c>
      <c r="FD33" t="str">
        <v>Salú pa Tur Foundation</v>
      </c>
      <c r="FE33" t="str">
        <v>Salvation Army</v>
      </c>
      <c r="FF33" t="str">
        <v>Samaritan's Purse</v>
      </c>
      <c r="FG33" t="str">
        <v>Save the Children International (SCI)</v>
      </c>
      <c r="FH33" t="str">
        <v>Scalabrini Foundation Chile</v>
      </c>
      <c r="FI33" t="str">
        <v>Sección Peruana de Amnistía Internacional</v>
      </c>
      <c r="FJ33" t="str">
        <v>Serviço Pastoral dos Migrantes do Nordeste</v>
      </c>
      <c r="FK33" t="str">
        <v>Sesame Workshop</v>
      </c>
      <c r="FL33" t="str">
        <v>Si, Da Vida</v>
      </c>
      <c r="FM33" t="str">
        <v>Solidarity and Action Asociation</v>
      </c>
      <c r="FN33" t="str">
        <v>SOS Children's Villages</v>
      </c>
      <c r="FO33" t="str">
        <v>Tarabita Foundation</v>
      </c>
      <c r="FP33" t="str">
        <v>Tearfund</v>
      </c>
      <c r="FQ33" t="str">
        <v>TECHO</v>
      </c>
      <c r="FR33" t="str">
        <v>Terranueva Foundation</v>
      </c>
      <c r="FS33" t="str">
        <v>Terre des Hommes Suisse</v>
      </c>
      <c r="FT33" t="str">
        <v>The Israel Forum for International Humanitarian Aid (IsraAID)</v>
      </c>
      <c r="FU33" t="str">
        <v>Unión Venezolana en Perú</v>
      </c>
      <c r="FV33" t="str">
        <v>United Nations Children's Fund (UNICEF)</v>
      </c>
      <c r="FW33" t="str">
        <v>United Nations Development Programme (UNDP)</v>
      </c>
      <c r="FX33" t="str">
        <v>United Nations Educational, Scientific and Cultural Organization (UNESCO)</v>
      </c>
      <c r="FY33" t="str">
        <v>United Nations Entity for Gender Equality and the Empowerment of Women (UNWOMEN)</v>
      </c>
      <c r="FZ33" t="str">
        <v>United Nations Food and Agricultural Organization (FAO)</v>
      </c>
      <c r="GA33" t="str">
        <v>United Nations High Commissioner for Refugees (UNHCR)</v>
      </c>
      <c r="GB33" t="str">
        <v>United Nations Office of the High Commissioner for Human Rights (OHCHR)</v>
      </c>
      <c r="GC33" t="str">
        <v>United Nations Office on Drugs and Crime (UNODC)</v>
      </c>
      <c r="GD33" t="str">
        <v>United Nations Population Fund (UNFPA)</v>
      </c>
      <c r="GE33" t="str">
        <v>United Nations Programme for Human Settlements (UN Habitat)</v>
      </c>
      <c r="GF33" t="str">
        <v>Vale da Benção Educational and Charitable Association (AEBVB)</v>
      </c>
      <c r="GG33" t="str">
        <v>VenAruba Solidaria</v>
      </c>
      <c r="GH33" t="str">
        <v>Venex Curacao Foundation</v>
      </c>
      <c r="GI33" t="str">
        <v>Venezolanos en Barranquilla</v>
      </c>
      <c r="GJ33" t="str">
        <v>Venezolanos en San Cristóbal</v>
      </c>
      <c r="GK33" t="str">
        <v>Venezuelan Emigrant Foundation (FEV)</v>
      </c>
      <c r="GL33" t="str">
        <v>Vicaría de Pastoral Social Caritas</v>
      </c>
      <c r="GM33" t="str">
        <v>Voices GY</v>
      </c>
      <c r="GN33" t="str">
        <v>We World GVC</v>
      </c>
      <c r="GO33" t="str">
        <v>World Council of Credit Unions</v>
      </c>
      <c r="GP33" t="str">
        <v>World Food Programme (WFP)</v>
      </c>
      <c r="GQ33" t="str">
        <v>World Vision</v>
      </c>
      <c r="GR33" t="str">
        <v>ZOA</v>
      </c>
    </row>
    <row r="34" spans="1:200" x14ac:dyDescent="0.3">
      <c r="A34" t="s">
        <v>298</v>
      </c>
      <c r="B34" s="45" t="s">
        <v>299</v>
      </c>
      <c r="C34" s="23" t="s">
        <v>1327</v>
      </c>
      <c r="D34" s="23" t="s">
        <v>1325</v>
      </c>
      <c r="E34" s="23"/>
      <c r="F34" s="35" t="b">
        <f>ISNUMBER(SEARCH(' Activity Sheet'!$D$3,Table3[[#This Row],[Name]],1))</f>
        <v>1</v>
      </c>
      <c r="G34" s="35" t="s">
        <v>1146</v>
      </c>
      <c r="H34" t="str" cm="1">
        <f t="array" ref="H34:GR34">TRANSPOSE(_xlfn._xlws.SORT(_xlfn._xlws.FILTER(Table3[Name],ISNUMBER(SEARCH(' Activity Sheet'!D88,Table3[Name])),"Not found"),,1))</f>
        <v>.New Organisation</v>
      </c>
      <c r="I34" t="str">
        <v>ABV - Association of Good with Life</v>
      </c>
      <c r="J34" t="str">
        <v>ACAPS</v>
      </c>
      <c r="K34" t="str">
        <v>Acción y Desarrollo</v>
      </c>
      <c r="L34" t="str">
        <v>ACTED</v>
      </c>
      <c r="M34" t="str">
        <v>Action against Hunger</v>
      </c>
      <c r="N34" t="str">
        <v>ActionAid</v>
      </c>
      <c r="O34" t="str">
        <v>Adventist Development and Relief Agency (ADRA)</v>
      </c>
      <c r="P34" t="str">
        <v>Alas de Colibrí Foundation</v>
      </c>
      <c r="Q34" t="str">
        <v>Alianza por la Solidaridad</v>
      </c>
      <c r="R34" t="str">
        <v>Alianza por Venezuela</v>
      </c>
      <c r="S34" t="str">
        <v>Americares Foundation</v>
      </c>
      <c r="T34" t="str">
        <v>Argentine Commission for Refugees and Migrants (CAREF)</v>
      </c>
      <c r="U34" t="str">
        <v>Asociación Aves</v>
      </c>
      <c r="V34" t="str">
        <v>Asociación de Jubilados y Pensionados Venezolanos en Argentina</v>
      </c>
      <c r="W34" t="str">
        <v>Asociación de Venezolanos en Eloy Alfaro</v>
      </c>
      <c r="X34" t="str">
        <v>Asociación Fundación contra el Hambre Perú</v>
      </c>
      <c r="Y34" t="str">
        <v>Asociación Migrantes Venezolanos</v>
      </c>
      <c r="Z34" t="str">
        <v>Asociación Misioneros de San Carlos Scalabrinianos</v>
      </c>
      <c r="AA34" t="str">
        <v>Asociacion Proteccion Poblacion Vulnerable</v>
      </c>
      <c r="AB34" t="str">
        <v>Asociación Quinta Ola</v>
      </c>
      <c r="AC34" t="str">
        <v>Asociación Salto Ángel</v>
      </c>
      <c r="AD34" t="str">
        <v>Asociación Venezuela en Ecuador AC</v>
      </c>
      <c r="AE34" t="str">
        <v>ASOVENAR</v>
      </c>
      <c r="AF34" t="str">
        <v>Associação Hermanitos</v>
      </c>
      <c r="AG34" t="str">
        <v>AVSI Foundation</v>
      </c>
      <c r="AH34" t="str">
        <v>Bethany Christian Services</v>
      </c>
      <c r="AI34" t="str">
        <v>Blumont</v>
      </c>
      <c r="AJ34" t="str">
        <v>CARE</v>
      </c>
      <c r="AK34" t="str">
        <v>Caritas Brazil</v>
      </c>
      <c r="AL34" t="str">
        <v>Caritas Ecuador</v>
      </c>
      <c r="AM34" t="str">
        <v>Caritas Germany</v>
      </c>
      <c r="AN34" t="str">
        <v>Caritas Manaus</v>
      </c>
      <c r="AO34" t="str">
        <v>Caritas Parana</v>
      </c>
      <c r="AP34" t="str">
        <v>Caritas Peru</v>
      </c>
      <c r="AQ34" t="str">
        <v>Caritas Rio de Janeiro</v>
      </c>
      <c r="AR34" t="str">
        <v>Caritas São Paulo</v>
      </c>
      <c r="AS34" t="str">
        <v>Caritas Switzerland</v>
      </c>
      <c r="AT34" t="str">
        <v>CCEFIRO Association</v>
      </c>
      <c r="AU34" t="str">
        <v>CEDRO</v>
      </c>
      <c r="AV34" t="str">
        <v>Center for Integrated Studies and Programs for Sustainable Development (CIEDS)</v>
      </c>
      <c r="AW34" t="str">
        <v>Center for Migration and Human Rights of the Diocese of Roraima (CMDH)</v>
      </c>
      <c r="AX34" t="str">
        <v>Centro de Atencion Psicosocial (CAPS)</v>
      </c>
      <c r="AY34" t="str">
        <v>CESAL</v>
      </c>
      <c r="AZ34" t="str">
        <v>CESVI-Cooperazione e Sviluppo</v>
      </c>
      <c r="BA34" t="str">
        <v>ChildFund International</v>
      </c>
      <c r="BB34" t="str">
        <v>CHS Alternativo</v>
      </c>
      <c r="BC34" t="str">
        <v>Churún Merú Association</v>
      </c>
      <c r="BD34" t="str">
        <v>Coalición por Venezuela</v>
      </c>
      <c r="BE34" t="str">
        <v>Colonia Foundation of Venezuelans in the Dominican Republic (FUNCOVERD)</v>
      </c>
      <c r="BF34" t="str">
        <v>COLVENZ</v>
      </c>
      <c r="BG34" t="str">
        <v>Compassiva</v>
      </c>
      <c r="BH34" t="str">
        <v>Consejo Interreligioso del Perú - Religiones por la Paz</v>
      </c>
      <c r="BI34" t="str">
        <v>Consorcio ONG OCIPI Y Capellanía Nacional OFICA</v>
      </c>
      <c r="BJ34" t="str">
        <v>COOPI - International Cooperation Foundation</v>
      </c>
      <c r="BK34" t="str">
        <v>Corporación Colectivo Sin Fronteras</v>
      </c>
      <c r="BL34" t="str">
        <v>CRISFE Foundation</v>
      </c>
      <c r="BM34" t="str">
        <v>Cuso International</v>
      </c>
      <c r="BN34" t="str">
        <v>Danielle’s Children Fund (DCF)</v>
      </c>
      <c r="BO34" t="str">
        <v>Danish Refugee Council (DRC)</v>
      </c>
      <c r="BP34" t="str">
        <v>Development Support Association - APOYAR</v>
      </c>
      <c r="BQ34" t="str">
        <v>Diakonie Katastrophenhilfe</v>
      </c>
      <c r="BR34" t="str">
        <v>Diálogo Diverso</v>
      </c>
      <c r="BS34" t="str">
        <v>Doctors of the World</v>
      </c>
      <c r="BT34" t="str">
        <v>Dominican Institute for Integrated Development</v>
      </c>
      <c r="BU34" t="str">
        <v>Duendes y Ángeles Vinotinto República Dominicana</v>
      </c>
      <c r="BV34" t="str">
        <v>Encuentros SJS (Servicio Jesuita de la Solidaridad)</v>
      </c>
      <c r="BW34" t="str">
        <v>Ending Violence Against Migrants</v>
      </c>
      <c r="BX34" t="str">
        <v>Equidad Foundation</v>
      </c>
      <c r="BY34" t="str">
        <v>Equilibrium CenDE</v>
      </c>
      <c r="BZ34" t="str">
        <v>Facultad de Psicología - Universidad de la República (UDELAR)</v>
      </c>
      <c r="CA34" t="str">
        <v>First International Emergency and Solidarités International</v>
      </c>
      <c r="CB34" t="str">
        <v>Fondo Ecuatoriano Populorum Progressio</v>
      </c>
      <c r="CC34" t="str">
        <v>Foro Salud Callao</v>
      </c>
      <c r="CD34" t="str">
        <v>Foundation for the Integration and Development of Latin America (FIDAL)</v>
      </c>
      <c r="CE34" t="str">
        <v>Foundation of the Americas (FUDELA)</v>
      </c>
      <c r="CF34" t="str">
        <v>Fraternity Without Borders</v>
      </c>
      <c r="CG34" t="str">
        <v>Fundación Brisas del Norte</v>
      </c>
      <c r="CH34" t="str">
        <v>Fundación Colombovenezolana Nueva Ilusión</v>
      </c>
      <c r="CI34" t="str">
        <v>Fundación Nakama's</v>
      </c>
      <c r="CJ34" t="str">
        <v>Fundación RadaBer</v>
      </c>
      <c r="CK34" t="str">
        <v>Fundación Scalabrini Bolivia</v>
      </c>
      <c r="CL34" t="str">
        <v>Fundacion Social Vivan los Niños</v>
      </c>
      <c r="CM34" t="str">
        <v>FUNVEAC</v>
      </c>
      <c r="CN34" t="str">
        <v>German Development Cooperation Agency GIZ</v>
      </c>
      <c r="CO34" t="str">
        <v>Globalizate Radio</v>
      </c>
      <c r="CP34" t="str">
        <v>GOAL</v>
      </c>
      <c r="CQ34" t="str">
        <v>Halü Bienestar Humano Foundation (HALU)</v>
      </c>
      <c r="CR34" t="str">
        <v>Heartland Alliance International (HAI)</v>
      </c>
      <c r="CS34" t="str">
        <v>HELVETAS Swiss Intercooperation</v>
      </c>
      <c r="CT34" t="str">
        <v>HIAS</v>
      </c>
      <c r="CU34" t="str">
        <v>Human Rights Defence Curaçao</v>
      </c>
      <c r="CV34" t="str">
        <v>Humanity &amp; Inclusion</v>
      </c>
      <c r="CW34" t="str">
        <v>Humans Analytic</v>
      </c>
      <c r="CX34" t="str">
        <v>Idas y Vueltas Association</v>
      </c>
      <c r="CY34" t="str">
        <v>iMMAP</v>
      </c>
      <c r="CZ34" t="str">
        <v>IMPACT Initiatives (REACH)</v>
      </c>
      <c r="DA34" t="str">
        <v>Inmigrante Feliz Association</v>
      </c>
      <c r="DB34" t="str">
        <v>Institute for Migration and Human Rights (IMDH)</v>
      </c>
      <c r="DC34" t="str">
        <v>Institute of Natural and Cultural Heritage (IPANC)</v>
      </c>
      <c r="DD34" t="str">
        <v>International Committee for the Development of People (CISP)</v>
      </c>
      <c r="DE34" t="str">
        <v>International Federation of the Red Cross (IFRC)</v>
      </c>
      <c r="DF34" t="str">
        <v>International Labour Organization (ILO)</v>
      </c>
      <c r="DG34" t="str">
        <v>International Medical Corps</v>
      </c>
      <c r="DH34" t="str">
        <v>International Organization for Migration (IOM)</v>
      </c>
      <c r="DI34" t="str">
        <v>International Rescue Committee (IRC)</v>
      </c>
      <c r="DJ34" t="str">
        <v>INTERSOS</v>
      </c>
      <c r="DK34" t="str">
        <v>Jesuit Migrant Service (JMS)</v>
      </c>
      <c r="DL34" t="str">
        <v>Jesuit Refugee Service (JRS)</v>
      </c>
      <c r="DM34" t="str">
        <v>Jesuit Service for Migrants and Refugees (JSMR)</v>
      </c>
      <c r="DN34" t="str">
        <v>Joint United Nations Programme on HIV/AIDS (UNAIDS)</v>
      </c>
      <c r="DO34" t="str">
        <v>Kimirina Coorporation</v>
      </c>
      <c r="DP34" t="str">
        <v>La Casita Hispanic Cultural Centre</v>
      </c>
      <c r="DQ34" t="str">
        <v>Latin American Network of Non-Governmental Organizations of Persons with Disabilities and their Families (RIADIS)</v>
      </c>
      <c r="DR34" t="str">
        <v>LGBT+ Movement Brazil</v>
      </c>
      <c r="DS34" t="str">
        <v>Living Water Community (LWC)</v>
      </c>
      <c r="DT34" t="str">
        <v>LLANOVENCOL</v>
      </c>
      <c r="DU34" t="str">
        <v>Lutheran World Federation</v>
      </c>
      <c r="DV34" t="str">
        <v>Lutheran World Relief</v>
      </c>
      <c r="DW34" t="str">
        <v>Malteser International</v>
      </c>
      <c r="DX34" t="str">
        <v>Mana Institute</v>
      </c>
      <c r="DY34" t="str">
        <v>Manos Veneguayas Association</v>
      </c>
      <c r="DZ34" t="str">
        <v>Más Igualdad Perú</v>
      </c>
      <c r="EA34" t="str">
        <v>MedGlobal</v>
      </c>
      <c r="EB34" t="str">
        <v>Medical Teams International</v>
      </c>
      <c r="EC34" t="str">
        <v>Mercy Corps</v>
      </c>
      <c r="ED34" t="str">
        <v>Migrant Service Center (CAM)</v>
      </c>
      <c r="EE34" t="str">
        <v>Migrants, Refugees and Argentine Social Entrepreneurs (MIRARES)</v>
      </c>
      <c r="EF34" t="str">
        <v>Mision Scalabriniana - Ecuador</v>
      </c>
      <c r="EG34" t="str">
        <v>Missão Paz</v>
      </c>
      <c r="EH34" t="str">
        <v>Museu A CASA</v>
      </c>
      <c r="EI34" t="str">
        <v>Norwegian Refugee Council (NRC)</v>
      </c>
      <c r="EJ34" t="str">
        <v>ONG Migrantes por el Maule</v>
      </c>
      <c r="EK34" t="str">
        <v>ONG Preemptive Love Coalition Colombia</v>
      </c>
      <c r="EL34" t="str">
        <v>Organización Transfomando Vidas</v>
      </c>
      <c r="EM34" t="str">
        <v>Organization of Ibero-American States for Education, Science and Culture (OEI)</v>
      </c>
      <c r="EN34" t="str">
        <v>OXFAM</v>
      </c>
      <c r="EO34" t="str">
        <v>Panamerican Development Foundation</v>
      </c>
      <c r="EP34" t="str">
        <v>Panamerican Health Organization/World Health Organization (PAHO/WHO)</v>
      </c>
      <c r="EQ34" t="str">
        <v>Pastoral of Human Mobility - Peruvian Episcopal Conference</v>
      </c>
      <c r="ER34" t="str">
        <v>Pastoral Service for Migrants National</v>
      </c>
      <c r="ES34" t="str">
        <v>Permanent Human Rights defense Committee (CDH)</v>
      </c>
      <c r="ET34" t="str">
        <v>Pirilampos Institute - Group of visits and voluntary actions in Roraima</v>
      </c>
      <c r="EU34" t="str">
        <v>Plan International</v>
      </c>
      <c r="EV34" t="str">
        <v>Population Program, Faculty of Social Sciences, University of the Republic</v>
      </c>
      <c r="EW34" t="str">
        <v>Profamilia Association</v>
      </c>
      <c r="EX34" t="str">
        <v>Red con Migrantes y Refugiados</v>
      </c>
      <c r="EY34" t="str">
        <v>Red Cross Colombia</v>
      </c>
      <c r="EZ34" t="str">
        <v>Red Cross Ecuador</v>
      </c>
      <c r="FA34" t="str">
        <v>Red Cross Peru</v>
      </c>
      <c r="FB34" t="str">
        <v>Red de Investigaciones en Derechos Humanos - CONICET (Consejo Nacional de Investigaciones Científicas y Técnicas)</v>
      </c>
      <c r="FC34" t="str">
        <v>RET International</v>
      </c>
      <c r="FD34" t="str">
        <v>Salú pa Tur Foundation</v>
      </c>
      <c r="FE34" t="str">
        <v>Salvation Army</v>
      </c>
      <c r="FF34" t="str">
        <v>Samaritan's Purse</v>
      </c>
      <c r="FG34" t="str">
        <v>Save the Children International (SCI)</v>
      </c>
      <c r="FH34" t="str">
        <v>Scalabrini Foundation Chile</v>
      </c>
      <c r="FI34" t="str">
        <v>Sección Peruana de Amnistía Internacional</v>
      </c>
      <c r="FJ34" t="str">
        <v>Serviço Pastoral dos Migrantes do Nordeste</v>
      </c>
      <c r="FK34" t="str">
        <v>Sesame Workshop</v>
      </c>
      <c r="FL34" t="str">
        <v>Si, Da Vida</v>
      </c>
      <c r="FM34" t="str">
        <v>Solidarity and Action Asociation</v>
      </c>
      <c r="FN34" t="str">
        <v>SOS Children's Villages</v>
      </c>
      <c r="FO34" t="str">
        <v>Tarabita Foundation</v>
      </c>
      <c r="FP34" t="str">
        <v>Tearfund</v>
      </c>
      <c r="FQ34" t="str">
        <v>TECHO</v>
      </c>
      <c r="FR34" t="str">
        <v>Terranueva Foundation</v>
      </c>
      <c r="FS34" t="str">
        <v>Terre des Hommes Suisse</v>
      </c>
      <c r="FT34" t="str">
        <v>The Israel Forum for International Humanitarian Aid (IsraAID)</v>
      </c>
      <c r="FU34" t="str">
        <v>Unión Venezolana en Perú</v>
      </c>
      <c r="FV34" t="str">
        <v>United Nations Children's Fund (UNICEF)</v>
      </c>
      <c r="FW34" t="str">
        <v>United Nations Development Programme (UNDP)</v>
      </c>
      <c r="FX34" t="str">
        <v>United Nations Educational, Scientific and Cultural Organization (UNESCO)</v>
      </c>
      <c r="FY34" t="str">
        <v>United Nations Entity for Gender Equality and the Empowerment of Women (UNWOMEN)</v>
      </c>
      <c r="FZ34" t="str">
        <v>United Nations Food and Agricultural Organization (FAO)</v>
      </c>
      <c r="GA34" t="str">
        <v>United Nations High Commissioner for Refugees (UNHCR)</v>
      </c>
      <c r="GB34" t="str">
        <v>United Nations Office of the High Commissioner for Human Rights (OHCHR)</v>
      </c>
      <c r="GC34" t="str">
        <v>United Nations Office on Drugs and Crime (UNODC)</v>
      </c>
      <c r="GD34" t="str">
        <v>United Nations Population Fund (UNFPA)</v>
      </c>
      <c r="GE34" t="str">
        <v>United Nations Programme for Human Settlements (UN Habitat)</v>
      </c>
      <c r="GF34" t="str">
        <v>Vale da Benção Educational and Charitable Association (AEBVB)</v>
      </c>
      <c r="GG34" t="str">
        <v>VenAruba Solidaria</v>
      </c>
      <c r="GH34" t="str">
        <v>Venex Curacao Foundation</v>
      </c>
      <c r="GI34" t="str">
        <v>Venezolanos en Barranquilla</v>
      </c>
      <c r="GJ34" t="str">
        <v>Venezolanos en San Cristóbal</v>
      </c>
      <c r="GK34" t="str">
        <v>Venezuelan Emigrant Foundation (FEV)</v>
      </c>
      <c r="GL34" t="str">
        <v>Vicaría de Pastoral Social Caritas</v>
      </c>
      <c r="GM34" t="str">
        <v>Voices GY</v>
      </c>
      <c r="GN34" t="str">
        <v>We World GVC</v>
      </c>
      <c r="GO34" t="str">
        <v>World Council of Credit Unions</v>
      </c>
      <c r="GP34" t="str">
        <v>World Food Programme (WFP)</v>
      </c>
      <c r="GQ34" t="str">
        <v>World Vision</v>
      </c>
      <c r="GR34" t="str">
        <v>ZOA</v>
      </c>
    </row>
    <row r="35" spans="1:200" x14ac:dyDescent="0.3">
      <c r="A35" t="s">
        <v>300</v>
      </c>
      <c r="B35" s="45" t="s">
        <v>301</v>
      </c>
      <c r="C35" s="23" t="s">
        <v>302</v>
      </c>
      <c r="D35" s="23" t="s">
        <v>1325</v>
      </c>
      <c r="E35" s="23"/>
      <c r="F35" s="35" t="b">
        <f>ISNUMBER(SEARCH(' Activity Sheet'!$D$3,Table3[[#This Row],[Name]],1))</f>
        <v>1</v>
      </c>
      <c r="G35" s="35" t="s">
        <v>1146</v>
      </c>
      <c r="H35" t="str" cm="1">
        <f t="array" ref="H35:GR35">TRANSPOSE(_xlfn._xlws.SORT(_xlfn._xlws.FILTER(Table3[Name],ISNUMBER(SEARCH(' Activity Sheet'!D89,Table3[Name])),"Not found"),,1))</f>
        <v>.New Organisation</v>
      </c>
      <c r="I35" t="str">
        <v>ABV - Association of Good with Life</v>
      </c>
      <c r="J35" t="str">
        <v>ACAPS</v>
      </c>
      <c r="K35" t="str">
        <v>Acción y Desarrollo</v>
      </c>
      <c r="L35" t="str">
        <v>ACTED</v>
      </c>
      <c r="M35" t="str">
        <v>Action against Hunger</v>
      </c>
      <c r="N35" t="str">
        <v>ActionAid</v>
      </c>
      <c r="O35" t="str">
        <v>Adventist Development and Relief Agency (ADRA)</v>
      </c>
      <c r="P35" t="str">
        <v>Alas de Colibrí Foundation</v>
      </c>
      <c r="Q35" t="str">
        <v>Alianza por la Solidaridad</v>
      </c>
      <c r="R35" t="str">
        <v>Alianza por Venezuela</v>
      </c>
      <c r="S35" t="str">
        <v>Americares Foundation</v>
      </c>
      <c r="T35" t="str">
        <v>Argentine Commission for Refugees and Migrants (CAREF)</v>
      </c>
      <c r="U35" t="str">
        <v>Asociación Aves</v>
      </c>
      <c r="V35" t="str">
        <v>Asociación de Jubilados y Pensionados Venezolanos en Argentina</v>
      </c>
      <c r="W35" t="str">
        <v>Asociación de Venezolanos en Eloy Alfaro</v>
      </c>
      <c r="X35" t="str">
        <v>Asociación Fundación contra el Hambre Perú</v>
      </c>
      <c r="Y35" t="str">
        <v>Asociación Migrantes Venezolanos</v>
      </c>
      <c r="Z35" t="str">
        <v>Asociación Misioneros de San Carlos Scalabrinianos</v>
      </c>
      <c r="AA35" t="str">
        <v>Asociacion Proteccion Poblacion Vulnerable</v>
      </c>
      <c r="AB35" t="str">
        <v>Asociación Quinta Ola</v>
      </c>
      <c r="AC35" t="str">
        <v>Asociación Salto Ángel</v>
      </c>
      <c r="AD35" t="str">
        <v>Asociación Venezuela en Ecuador AC</v>
      </c>
      <c r="AE35" t="str">
        <v>ASOVENAR</v>
      </c>
      <c r="AF35" t="str">
        <v>Associação Hermanitos</v>
      </c>
      <c r="AG35" t="str">
        <v>AVSI Foundation</v>
      </c>
      <c r="AH35" t="str">
        <v>Bethany Christian Services</v>
      </c>
      <c r="AI35" t="str">
        <v>Blumont</v>
      </c>
      <c r="AJ35" t="str">
        <v>CARE</v>
      </c>
      <c r="AK35" t="str">
        <v>Caritas Brazil</v>
      </c>
      <c r="AL35" t="str">
        <v>Caritas Ecuador</v>
      </c>
      <c r="AM35" t="str">
        <v>Caritas Germany</v>
      </c>
      <c r="AN35" t="str">
        <v>Caritas Manaus</v>
      </c>
      <c r="AO35" t="str">
        <v>Caritas Parana</v>
      </c>
      <c r="AP35" t="str">
        <v>Caritas Peru</v>
      </c>
      <c r="AQ35" t="str">
        <v>Caritas Rio de Janeiro</v>
      </c>
      <c r="AR35" t="str">
        <v>Caritas São Paulo</v>
      </c>
      <c r="AS35" t="str">
        <v>Caritas Switzerland</v>
      </c>
      <c r="AT35" t="str">
        <v>CCEFIRO Association</v>
      </c>
      <c r="AU35" t="str">
        <v>CEDRO</v>
      </c>
      <c r="AV35" t="str">
        <v>Center for Integrated Studies and Programs for Sustainable Development (CIEDS)</v>
      </c>
      <c r="AW35" t="str">
        <v>Center for Migration and Human Rights of the Diocese of Roraima (CMDH)</v>
      </c>
      <c r="AX35" t="str">
        <v>Centro de Atencion Psicosocial (CAPS)</v>
      </c>
      <c r="AY35" t="str">
        <v>CESAL</v>
      </c>
      <c r="AZ35" t="str">
        <v>CESVI-Cooperazione e Sviluppo</v>
      </c>
      <c r="BA35" t="str">
        <v>ChildFund International</v>
      </c>
      <c r="BB35" t="str">
        <v>CHS Alternativo</v>
      </c>
      <c r="BC35" t="str">
        <v>Churún Merú Association</v>
      </c>
      <c r="BD35" t="str">
        <v>Coalición por Venezuela</v>
      </c>
      <c r="BE35" t="str">
        <v>Colonia Foundation of Venezuelans in the Dominican Republic (FUNCOVERD)</v>
      </c>
      <c r="BF35" t="str">
        <v>COLVENZ</v>
      </c>
      <c r="BG35" t="str">
        <v>Compassiva</v>
      </c>
      <c r="BH35" t="str">
        <v>Consejo Interreligioso del Perú - Religiones por la Paz</v>
      </c>
      <c r="BI35" t="str">
        <v>Consorcio ONG OCIPI Y Capellanía Nacional OFICA</v>
      </c>
      <c r="BJ35" t="str">
        <v>COOPI - International Cooperation Foundation</v>
      </c>
      <c r="BK35" t="str">
        <v>Corporación Colectivo Sin Fronteras</v>
      </c>
      <c r="BL35" t="str">
        <v>CRISFE Foundation</v>
      </c>
      <c r="BM35" t="str">
        <v>Cuso International</v>
      </c>
      <c r="BN35" t="str">
        <v>Danielle’s Children Fund (DCF)</v>
      </c>
      <c r="BO35" t="str">
        <v>Danish Refugee Council (DRC)</v>
      </c>
      <c r="BP35" t="str">
        <v>Development Support Association - APOYAR</v>
      </c>
      <c r="BQ35" t="str">
        <v>Diakonie Katastrophenhilfe</v>
      </c>
      <c r="BR35" t="str">
        <v>Diálogo Diverso</v>
      </c>
      <c r="BS35" t="str">
        <v>Doctors of the World</v>
      </c>
      <c r="BT35" t="str">
        <v>Dominican Institute for Integrated Development</v>
      </c>
      <c r="BU35" t="str">
        <v>Duendes y Ángeles Vinotinto República Dominicana</v>
      </c>
      <c r="BV35" t="str">
        <v>Encuentros SJS (Servicio Jesuita de la Solidaridad)</v>
      </c>
      <c r="BW35" t="str">
        <v>Ending Violence Against Migrants</v>
      </c>
      <c r="BX35" t="str">
        <v>Equidad Foundation</v>
      </c>
      <c r="BY35" t="str">
        <v>Equilibrium CenDE</v>
      </c>
      <c r="BZ35" t="str">
        <v>Facultad de Psicología - Universidad de la República (UDELAR)</v>
      </c>
      <c r="CA35" t="str">
        <v>First International Emergency and Solidarités International</v>
      </c>
      <c r="CB35" t="str">
        <v>Fondo Ecuatoriano Populorum Progressio</v>
      </c>
      <c r="CC35" t="str">
        <v>Foro Salud Callao</v>
      </c>
      <c r="CD35" t="str">
        <v>Foundation for the Integration and Development of Latin America (FIDAL)</v>
      </c>
      <c r="CE35" t="str">
        <v>Foundation of the Americas (FUDELA)</v>
      </c>
      <c r="CF35" t="str">
        <v>Fraternity Without Borders</v>
      </c>
      <c r="CG35" t="str">
        <v>Fundación Brisas del Norte</v>
      </c>
      <c r="CH35" t="str">
        <v>Fundación Colombovenezolana Nueva Ilusión</v>
      </c>
      <c r="CI35" t="str">
        <v>Fundación Nakama's</v>
      </c>
      <c r="CJ35" t="str">
        <v>Fundación RadaBer</v>
      </c>
      <c r="CK35" t="str">
        <v>Fundación Scalabrini Bolivia</v>
      </c>
      <c r="CL35" t="str">
        <v>Fundacion Social Vivan los Niños</v>
      </c>
      <c r="CM35" t="str">
        <v>FUNVEAC</v>
      </c>
      <c r="CN35" t="str">
        <v>German Development Cooperation Agency GIZ</v>
      </c>
      <c r="CO35" t="str">
        <v>Globalizate Radio</v>
      </c>
      <c r="CP35" t="str">
        <v>GOAL</v>
      </c>
      <c r="CQ35" t="str">
        <v>Halü Bienestar Humano Foundation (HALU)</v>
      </c>
      <c r="CR35" t="str">
        <v>Heartland Alliance International (HAI)</v>
      </c>
      <c r="CS35" t="str">
        <v>HELVETAS Swiss Intercooperation</v>
      </c>
      <c r="CT35" t="str">
        <v>HIAS</v>
      </c>
      <c r="CU35" t="str">
        <v>Human Rights Defence Curaçao</v>
      </c>
      <c r="CV35" t="str">
        <v>Humanity &amp; Inclusion</v>
      </c>
      <c r="CW35" t="str">
        <v>Humans Analytic</v>
      </c>
      <c r="CX35" t="str">
        <v>Idas y Vueltas Association</v>
      </c>
      <c r="CY35" t="str">
        <v>iMMAP</v>
      </c>
      <c r="CZ35" t="str">
        <v>IMPACT Initiatives (REACH)</v>
      </c>
      <c r="DA35" t="str">
        <v>Inmigrante Feliz Association</v>
      </c>
      <c r="DB35" t="str">
        <v>Institute for Migration and Human Rights (IMDH)</v>
      </c>
      <c r="DC35" t="str">
        <v>Institute of Natural and Cultural Heritage (IPANC)</v>
      </c>
      <c r="DD35" t="str">
        <v>International Committee for the Development of People (CISP)</v>
      </c>
      <c r="DE35" t="str">
        <v>International Federation of the Red Cross (IFRC)</v>
      </c>
      <c r="DF35" t="str">
        <v>International Labour Organization (ILO)</v>
      </c>
      <c r="DG35" t="str">
        <v>International Medical Corps</v>
      </c>
      <c r="DH35" t="str">
        <v>International Organization for Migration (IOM)</v>
      </c>
      <c r="DI35" t="str">
        <v>International Rescue Committee (IRC)</v>
      </c>
      <c r="DJ35" t="str">
        <v>INTERSOS</v>
      </c>
      <c r="DK35" t="str">
        <v>Jesuit Migrant Service (JMS)</v>
      </c>
      <c r="DL35" t="str">
        <v>Jesuit Refugee Service (JRS)</v>
      </c>
      <c r="DM35" t="str">
        <v>Jesuit Service for Migrants and Refugees (JSMR)</v>
      </c>
      <c r="DN35" t="str">
        <v>Joint United Nations Programme on HIV/AIDS (UNAIDS)</v>
      </c>
      <c r="DO35" t="str">
        <v>Kimirina Coorporation</v>
      </c>
      <c r="DP35" t="str">
        <v>La Casita Hispanic Cultural Centre</v>
      </c>
      <c r="DQ35" t="str">
        <v>Latin American Network of Non-Governmental Organizations of Persons with Disabilities and their Families (RIADIS)</v>
      </c>
      <c r="DR35" t="str">
        <v>LGBT+ Movement Brazil</v>
      </c>
      <c r="DS35" t="str">
        <v>Living Water Community (LWC)</v>
      </c>
      <c r="DT35" t="str">
        <v>LLANOVENCOL</v>
      </c>
      <c r="DU35" t="str">
        <v>Lutheran World Federation</v>
      </c>
      <c r="DV35" t="str">
        <v>Lutheran World Relief</v>
      </c>
      <c r="DW35" t="str">
        <v>Malteser International</v>
      </c>
      <c r="DX35" t="str">
        <v>Mana Institute</v>
      </c>
      <c r="DY35" t="str">
        <v>Manos Veneguayas Association</v>
      </c>
      <c r="DZ35" t="str">
        <v>Más Igualdad Perú</v>
      </c>
      <c r="EA35" t="str">
        <v>MedGlobal</v>
      </c>
      <c r="EB35" t="str">
        <v>Medical Teams International</v>
      </c>
      <c r="EC35" t="str">
        <v>Mercy Corps</v>
      </c>
      <c r="ED35" t="str">
        <v>Migrant Service Center (CAM)</v>
      </c>
      <c r="EE35" t="str">
        <v>Migrants, Refugees and Argentine Social Entrepreneurs (MIRARES)</v>
      </c>
      <c r="EF35" t="str">
        <v>Mision Scalabriniana - Ecuador</v>
      </c>
      <c r="EG35" t="str">
        <v>Missão Paz</v>
      </c>
      <c r="EH35" t="str">
        <v>Museu A CASA</v>
      </c>
      <c r="EI35" t="str">
        <v>Norwegian Refugee Council (NRC)</v>
      </c>
      <c r="EJ35" t="str">
        <v>ONG Migrantes por el Maule</v>
      </c>
      <c r="EK35" t="str">
        <v>ONG Preemptive Love Coalition Colombia</v>
      </c>
      <c r="EL35" t="str">
        <v>Organización Transfomando Vidas</v>
      </c>
      <c r="EM35" t="str">
        <v>Organization of Ibero-American States for Education, Science and Culture (OEI)</v>
      </c>
      <c r="EN35" t="str">
        <v>OXFAM</v>
      </c>
      <c r="EO35" t="str">
        <v>Panamerican Development Foundation</v>
      </c>
      <c r="EP35" t="str">
        <v>Panamerican Health Organization/World Health Organization (PAHO/WHO)</v>
      </c>
      <c r="EQ35" t="str">
        <v>Pastoral of Human Mobility - Peruvian Episcopal Conference</v>
      </c>
      <c r="ER35" t="str">
        <v>Pastoral Service for Migrants National</v>
      </c>
      <c r="ES35" t="str">
        <v>Permanent Human Rights defense Committee (CDH)</v>
      </c>
      <c r="ET35" t="str">
        <v>Pirilampos Institute - Group of visits and voluntary actions in Roraima</v>
      </c>
      <c r="EU35" t="str">
        <v>Plan International</v>
      </c>
      <c r="EV35" t="str">
        <v>Population Program, Faculty of Social Sciences, University of the Republic</v>
      </c>
      <c r="EW35" t="str">
        <v>Profamilia Association</v>
      </c>
      <c r="EX35" t="str">
        <v>Red con Migrantes y Refugiados</v>
      </c>
      <c r="EY35" t="str">
        <v>Red Cross Colombia</v>
      </c>
      <c r="EZ35" t="str">
        <v>Red Cross Ecuador</v>
      </c>
      <c r="FA35" t="str">
        <v>Red Cross Peru</v>
      </c>
      <c r="FB35" t="str">
        <v>Red de Investigaciones en Derechos Humanos - CONICET (Consejo Nacional de Investigaciones Científicas y Técnicas)</v>
      </c>
      <c r="FC35" t="str">
        <v>RET International</v>
      </c>
      <c r="FD35" t="str">
        <v>Salú pa Tur Foundation</v>
      </c>
      <c r="FE35" t="str">
        <v>Salvation Army</v>
      </c>
      <c r="FF35" t="str">
        <v>Samaritan's Purse</v>
      </c>
      <c r="FG35" t="str">
        <v>Save the Children International (SCI)</v>
      </c>
      <c r="FH35" t="str">
        <v>Scalabrini Foundation Chile</v>
      </c>
      <c r="FI35" t="str">
        <v>Sección Peruana de Amnistía Internacional</v>
      </c>
      <c r="FJ35" t="str">
        <v>Serviço Pastoral dos Migrantes do Nordeste</v>
      </c>
      <c r="FK35" t="str">
        <v>Sesame Workshop</v>
      </c>
      <c r="FL35" t="str">
        <v>Si, Da Vida</v>
      </c>
      <c r="FM35" t="str">
        <v>Solidarity and Action Asociation</v>
      </c>
      <c r="FN35" t="str">
        <v>SOS Children's Villages</v>
      </c>
      <c r="FO35" t="str">
        <v>Tarabita Foundation</v>
      </c>
      <c r="FP35" t="str">
        <v>Tearfund</v>
      </c>
      <c r="FQ35" t="str">
        <v>TECHO</v>
      </c>
      <c r="FR35" t="str">
        <v>Terranueva Foundation</v>
      </c>
      <c r="FS35" t="str">
        <v>Terre des Hommes Suisse</v>
      </c>
      <c r="FT35" t="str">
        <v>The Israel Forum for International Humanitarian Aid (IsraAID)</v>
      </c>
      <c r="FU35" t="str">
        <v>Unión Venezolana en Perú</v>
      </c>
      <c r="FV35" t="str">
        <v>United Nations Children's Fund (UNICEF)</v>
      </c>
      <c r="FW35" t="str">
        <v>United Nations Development Programme (UNDP)</v>
      </c>
      <c r="FX35" t="str">
        <v>United Nations Educational, Scientific and Cultural Organization (UNESCO)</v>
      </c>
      <c r="FY35" t="str">
        <v>United Nations Entity for Gender Equality and the Empowerment of Women (UNWOMEN)</v>
      </c>
      <c r="FZ35" t="str">
        <v>United Nations Food and Agricultural Organization (FAO)</v>
      </c>
      <c r="GA35" t="str">
        <v>United Nations High Commissioner for Refugees (UNHCR)</v>
      </c>
      <c r="GB35" t="str">
        <v>United Nations Office of the High Commissioner for Human Rights (OHCHR)</v>
      </c>
      <c r="GC35" t="str">
        <v>United Nations Office on Drugs and Crime (UNODC)</v>
      </c>
      <c r="GD35" t="str">
        <v>United Nations Population Fund (UNFPA)</v>
      </c>
      <c r="GE35" t="str">
        <v>United Nations Programme for Human Settlements (UN Habitat)</v>
      </c>
      <c r="GF35" t="str">
        <v>Vale da Benção Educational and Charitable Association (AEBVB)</v>
      </c>
      <c r="GG35" t="str">
        <v>VenAruba Solidaria</v>
      </c>
      <c r="GH35" t="str">
        <v>Venex Curacao Foundation</v>
      </c>
      <c r="GI35" t="str">
        <v>Venezolanos en Barranquilla</v>
      </c>
      <c r="GJ35" t="str">
        <v>Venezolanos en San Cristóbal</v>
      </c>
      <c r="GK35" t="str">
        <v>Venezuelan Emigrant Foundation (FEV)</v>
      </c>
      <c r="GL35" t="str">
        <v>Vicaría de Pastoral Social Caritas</v>
      </c>
      <c r="GM35" t="str">
        <v>Voices GY</v>
      </c>
      <c r="GN35" t="str">
        <v>We World GVC</v>
      </c>
      <c r="GO35" t="str">
        <v>World Council of Credit Unions</v>
      </c>
      <c r="GP35" t="str">
        <v>World Food Programme (WFP)</v>
      </c>
      <c r="GQ35" t="str">
        <v>World Vision</v>
      </c>
      <c r="GR35" t="str">
        <v>ZOA</v>
      </c>
    </row>
    <row r="36" spans="1:200" x14ac:dyDescent="0.3">
      <c r="A36" t="s">
        <v>303</v>
      </c>
      <c r="B36" s="45" t="s">
        <v>66</v>
      </c>
      <c r="C36" s="23" t="s">
        <v>304</v>
      </c>
      <c r="D36" s="23" t="s">
        <v>1325</v>
      </c>
      <c r="E36" s="23"/>
      <c r="F36" s="35" t="b">
        <f>ISNUMBER(SEARCH(' Activity Sheet'!$D$3,Table3[[#This Row],[Name]],1))</f>
        <v>1</v>
      </c>
      <c r="G36" s="35" t="s">
        <v>1146</v>
      </c>
      <c r="H36" t="str" cm="1">
        <f t="array" ref="H36:GR36">TRANSPOSE(_xlfn._xlws.SORT(_xlfn._xlws.FILTER(Table3[Name],ISNUMBER(SEARCH(' Activity Sheet'!D90,Table3[Name])),"Not found"),,1))</f>
        <v>.New Organisation</v>
      </c>
      <c r="I36" t="str">
        <v>ABV - Association of Good with Life</v>
      </c>
      <c r="J36" t="str">
        <v>ACAPS</v>
      </c>
      <c r="K36" t="str">
        <v>Acción y Desarrollo</v>
      </c>
      <c r="L36" t="str">
        <v>ACTED</v>
      </c>
      <c r="M36" t="str">
        <v>Action against Hunger</v>
      </c>
      <c r="N36" t="str">
        <v>ActionAid</v>
      </c>
      <c r="O36" t="str">
        <v>Adventist Development and Relief Agency (ADRA)</v>
      </c>
      <c r="P36" t="str">
        <v>Alas de Colibrí Foundation</v>
      </c>
      <c r="Q36" t="str">
        <v>Alianza por la Solidaridad</v>
      </c>
      <c r="R36" t="str">
        <v>Alianza por Venezuela</v>
      </c>
      <c r="S36" t="str">
        <v>Americares Foundation</v>
      </c>
      <c r="T36" t="str">
        <v>Argentine Commission for Refugees and Migrants (CAREF)</v>
      </c>
      <c r="U36" t="str">
        <v>Asociación Aves</v>
      </c>
      <c r="V36" t="str">
        <v>Asociación de Jubilados y Pensionados Venezolanos en Argentina</v>
      </c>
      <c r="W36" t="str">
        <v>Asociación de Venezolanos en Eloy Alfaro</v>
      </c>
      <c r="X36" t="str">
        <v>Asociación Fundación contra el Hambre Perú</v>
      </c>
      <c r="Y36" t="str">
        <v>Asociación Migrantes Venezolanos</v>
      </c>
      <c r="Z36" t="str">
        <v>Asociación Misioneros de San Carlos Scalabrinianos</v>
      </c>
      <c r="AA36" t="str">
        <v>Asociacion Proteccion Poblacion Vulnerable</v>
      </c>
      <c r="AB36" t="str">
        <v>Asociación Quinta Ola</v>
      </c>
      <c r="AC36" t="str">
        <v>Asociación Salto Ángel</v>
      </c>
      <c r="AD36" t="str">
        <v>Asociación Venezuela en Ecuador AC</v>
      </c>
      <c r="AE36" t="str">
        <v>ASOVENAR</v>
      </c>
      <c r="AF36" t="str">
        <v>Associação Hermanitos</v>
      </c>
      <c r="AG36" t="str">
        <v>AVSI Foundation</v>
      </c>
      <c r="AH36" t="str">
        <v>Bethany Christian Services</v>
      </c>
      <c r="AI36" t="str">
        <v>Blumont</v>
      </c>
      <c r="AJ36" t="str">
        <v>CARE</v>
      </c>
      <c r="AK36" t="str">
        <v>Caritas Brazil</v>
      </c>
      <c r="AL36" t="str">
        <v>Caritas Ecuador</v>
      </c>
      <c r="AM36" t="str">
        <v>Caritas Germany</v>
      </c>
      <c r="AN36" t="str">
        <v>Caritas Manaus</v>
      </c>
      <c r="AO36" t="str">
        <v>Caritas Parana</v>
      </c>
      <c r="AP36" t="str">
        <v>Caritas Peru</v>
      </c>
      <c r="AQ36" t="str">
        <v>Caritas Rio de Janeiro</v>
      </c>
      <c r="AR36" t="str">
        <v>Caritas São Paulo</v>
      </c>
      <c r="AS36" t="str">
        <v>Caritas Switzerland</v>
      </c>
      <c r="AT36" t="str">
        <v>CCEFIRO Association</v>
      </c>
      <c r="AU36" t="str">
        <v>CEDRO</v>
      </c>
      <c r="AV36" t="str">
        <v>Center for Integrated Studies and Programs for Sustainable Development (CIEDS)</v>
      </c>
      <c r="AW36" t="str">
        <v>Center for Migration and Human Rights of the Diocese of Roraima (CMDH)</v>
      </c>
      <c r="AX36" t="str">
        <v>Centro de Atencion Psicosocial (CAPS)</v>
      </c>
      <c r="AY36" t="str">
        <v>CESAL</v>
      </c>
      <c r="AZ36" t="str">
        <v>CESVI-Cooperazione e Sviluppo</v>
      </c>
      <c r="BA36" t="str">
        <v>ChildFund International</v>
      </c>
      <c r="BB36" t="str">
        <v>CHS Alternativo</v>
      </c>
      <c r="BC36" t="str">
        <v>Churún Merú Association</v>
      </c>
      <c r="BD36" t="str">
        <v>Coalición por Venezuela</v>
      </c>
      <c r="BE36" t="str">
        <v>Colonia Foundation of Venezuelans in the Dominican Republic (FUNCOVERD)</v>
      </c>
      <c r="BF36" t="str">
        <v>COLVENZ</v>
      </c>
      <c r="BG36" t="str">
        <v>Compassiva</v>
      </c>
      <c r="BH36" t="str">
        <v>Consejo Interreligioso del Perú - Religiones por la Paz</v>
      </c>
      <c r="BI36" t="str">
        <v>Consorcio ONG OCIPI Y Capellanía Nacional OFICA</v>
      </c>
      <c r="BJ36" t="str">
        <v>COOPI - International Cooperation Foundation</v>
      </c>
      <c r="BK36" t="str">
        <v>Corporación Colectivo Sin Fronteras</v>
      </c>
      <c r="BL36" t="str">
        <v>CRISFE Foundation</v>
      </c>
      <c r="BM36" t="str">
        <v>Cuso International</v>
      </c>
      <c r="BN36" t="str">
        <v>Danielle’s Children Fund (DCF)</v>
      </c>
      <c r="BO36" t="str">
        <v>Danish Refugee Council (DRC)</v>
      </c>
      <c r="BP36" t="str">
        <v>Development Support Association - APOYAR</v>
      </c>
      <c r="BQ36" t="str">
        <v>Diakonie Katastrophenhilfe</v>
      </c>
      <c r="BR36" t="str">
        <v>Diálogo Diverso</v>
      </c>
      <c r="BS36" t="str">
        <v>Doctors of the World</v>
      </c>
      <c r="BT36" t="str">
        <v>Dominican Institute for Integrated Development</v>
      </c>
      <c r="BU36" t="str">
        <v>Duendes y Ángeles Vinotinto República Dominicana</v>
      </c>
      <c r="BV36" t="str">
        <v>Encuentros SJS (Servicio Jesuita de la Solidaridad)</v>
      </c>
      <c r="BW36" t="str">
        <v>Ending Violence Against Migrants</v>
      </c>
      <c r="BX36" t="str">
        <v>Equidad Foundation</v>
      </c>
      <c r="BY36" t="str">
        <v>Equilibrium CenDE</v>
      </c>
      <c r="BZ36" t="str">
        <v>Facultad de Psicología - Universidad de la República (UDELAR)</v>
      </c>
      <c r="CA36" t="str">
        <v>First International Emergency and Solidarités International</v>
      </c>
      <c r="CB36" t="str">
        <v>Fondo Ecuatoriano Populorum Progressio</v>
      </c>
      <c r="CC36" t="str">
        <v>Foro Salud Callao</v>
      </c>
      <c r="CD36" t="str">
        <v>Foundation for the Integration and Development of Latin America (FIDAL)</v>
      </c>
      <c r="CE36" t="str">
        <v>Foundation of the Americas (FUDELA)</v>
      </c>
      <c r="CF36" t="str">
        <v>Fraternity Without Borders</v>
      </c>
      <c r="CG36" t="str">
        <v>Fundación Brisas del Norte</v>
      </c>
      <c r="CH36" t="str">
        <v>Fundación Colombovenezolana Nueva Ilusión</v>
      </c>
      <c r="CI36" t="str">
        <v>Fundación Nakama's</v>
      </c>
      <c r="CJ36" t="str">
        <v>Fundación RadaBer</v>
      </c>
      <c r="CK36" t="str">
        <v>Fundación Scalabrini Bolivia</v>
      </c>
      <c r="CL36" t="str">
        <v>Fundacion Social Vivan los Niños</v>
      </c>
      <c r="CM36" t="str">
        <v>FUNVEAC</v>
      </c>
      <c r="CN36" t="str">
        <v>German Development Cooperation Agency GIZ</v>
      </c>
      <c r="CO36" t="str">
        <v>Globalizate Radio</v>
      </c>
      <c r="CP36" t="str">
        <v>GOAL</v>
      </c>
      <c r="CQ36" t="str">
        <v>Halü Bienestar Humano Foundation (HALU)</v>
      </c>
      <c r="CR36" t="str">
        <v>Heartland Alliance International (HAI)</v>
      </c>
      <c r="CS36" t="str">
        <v>HELVETAS Swiss Intercooperation</v>
      </c>
      <c r="CT36" t="str">
        <v>HIAS</v>
      </c>
      <c r="CU36" t="str">
        <v>Human Rights Defence Curaçao</v>
      </c>
      <c r="CV36" t="str">
        <v>Humanity &amp; Inclusion</v>
      </c>
      <c r="CW36" t="str">
        <v>Humans Analytic</v>
      </c>
      <c r="CX36" t="str">
        <v>Idas y Vueltas Association</v>
      </c>
      <c r="CY36" t="str">
        <v>iMMAP</v>
      </c>
      <c r="CZ36" t="str">
        <v>IMPACT Initiatives (REACH)</v>
      </c>
      <c r="DA36" t="str">
        <v>Inmigrante Feliz Association</v>
      </c>
      <c r="DB36" t="str">
        <v>Institute for Migration and Human Rights (IMDH)</v>
      </c>
      <c r="DC36" t="str">
        <v>Institute of Natural and Cultural Heritage (IPANC)</v>
      </c>
      <c r="DD36" t="str">
        <v>International Committee for the Development of People (CISP)</v>
      </c>
      <c r="DE36" t="str">
        <v>International Federation of the Red Cross (IFRC)</v>
      </c>
      <c r="DF36" t="str">
        <v>International Labour Organization (ILO)</v>
      </c>
      <c r="DG36" t="str">
        <v>International Medical Corps</v>
      </c>
      <c r="DH36" t="str">
        <v>International Organization for Migration (IOM)</v>
      </c>
      <c r="DI36" t="str">
        <v>International Rescue Committee (IRC)</v>
      </c>
      <c r="DJ36" t="str">
        <v>INTERSOS</v>
      </c>
      <c r="DK36" t="str">
        <v>Jesuit Migrant Service (JMS)</v>
      </c>
      <c r="DL36" t="str">
        <v>Jesuit Refugee Service (JRS)</v>
      </c>
      <c r="DM36" t="str">
        <v>Jesuit Service for Migrants and Refugees (JSMR)</v>
      </c>
      <c r="DN36" t="str">
        <v>Joint United Nations Programme on HIV/AIDS (UNAIDS)</v>
      </c>
      <c r="DO36" t="str">
        <v>Kimirina Coorporation</v>
      </c>
      <c r="DP36" t="str">
        <v>La Casita Hispanic Cultural Centre</v>
      </c>
      <c r="DQ36" t="str">
        <v>Latin American Network of Non-Governmental Organizations of Persons with Disabilities and their Families (RIADIS)</v>
      </c>
      <c r="DR36" t="str">
        <v>LGBT+ Movement Brazil</v>
      </c>
      <c r="DS36" t="str">
        <v>Living Water Community (LWC)</v>
      </c>
      <c r="DT36" t="str">
        <v>LLANOVENCOL</v>
      </c>
      <c r="DU36" t="str">
        <v>Lutheran World Federation</v>
      </c>
      <c r="DV36" t="str">
        <v>Lutheran World Relief</v>
      </c>
      <c r="DW36" t="str">
        <v>Malteser International</v>
      </c>
      <c r="DX36" t="str">
        <v>Mana Institute</v>
      </c>
      <c r="DY36" t="str">
        <v>Manos Veneguayas Association</v>
      </c>
      <c r="DZ36" t="str">
        <v>Más Igualdad Perú</v>
      </c>
      <c r="EA36" t="str">
        <v>MedGlobal</v>
      </c>
      <c r="EB36" t="str">
        <v>Medical Teams International</v>
      </c>
      <c r="EC36" t="str">
        <v>Mercy Corps</v>
      </c>
      <c r="ED36" t="str">
        <v>Migrant Service Center (CAM)</v>
      </c>
      <c r="EE36" t="str">
        <v>Migrants, Refugees and Argentine Social Entrepreneurs (MIRARES)</v>
      </c>
      <c r="EF36" t="str">
        <v>Mision Scalabriniana - Ecuador</v>
      </c>
      <c r="EG36" t="str">
        <v>Missão Paz</v>
      </c>
      <c r="EH36" t="str">
        <v>Museu A CASA</v>
      </c>
      <c r="EI36" t="str">
        <v>Norwegian Refugee Council (NRC)</v>
      </c>
      <c r="EJ36" t="str">
        <v>ONG Migrantes por el Maule</v>
      </c>
      <c r="EK36" t="str">
        <v>ONG Preemptive Love Coalition Colombia</v>
      </c>
      <c r="EL36" t="str">
        <v>Organización Transfomando Vidas</v>
      </c>
      <c r="EM36" t="str">
        <v>Organization of Ibero-American States for Education, Science and Culture (OEI)</v>
      </c>
      <c r="EN36" t="str">
        <v>OXFAM</v>
      </c>
      <c r="EO36" t="str">
        <v>Panamerican Development Foundation</v>
      </c>
      <c r="EP36" t="str">
        <v>Panamerican Health Organization/World Health Organization (PAHO/WHO)</v>
      </c>
      <c r="EQ36" t="str">
        <v>Pastoral of Human Mobility - Peruvian Episcopal Conference</v>
      </c>
      <c r="ER36" t="str">
        <v>Pastoral Service for Migrants National</v>
      </c>
      <c r="ES36" t="str">
        <v>Permanent Human Rights defense Committee (CDH)</v>
      </c>
      <c r="ET36" t="str">
        <v>Pirilampos Institute - Group of visits and voluntary actions in Roraima</v>
      </c>
      <c r="EU36" t="str">
        <v>Plan International</v>
      </c>
      <c r="EV36" t="str">
        <v>Population Program, Faculty of Social Sciences, University of the Republic</v>
      </c>
      <c r="EW36" t="str">
        <v>Profamilia Association</v>
      </c>
      <c r="EX36" t="str">
        <v>Red con Migrantes y Refugiados</v>
      </c>
      <c r="EY36" t="str">
        <v>Red Cross Colombia</v>
      </c>
      <c r="EZ36" t="str">
        <v>Red Cross Ecuador</v>
      </c>
      <c r="FA36" t="str">
        <v>Red Cross Peru</v>
      </c>
      <c r="FB36" t="str">
        <v>Red de Investigaciones en Derechos Humanos - CONICET (Consejo Nacional de Investigaciones Científicas y Técnicas)</v>
      </c>
      <c r="FC36" t="str">
        <v>RET International</v>
      </c>
      <c r="FD36" t="str">
        <v>Salú pa Tur Foundation</v>
      </c>
      <c r="FE36" t="str">
        <v>Salvation Army</v>
      </c>
      <c r="FF36" t="str">
        <v>Samaritan's Purse</v>
      </c>
      <c r="FG36" t="str">
        <v>Save the Children International (SCI)</v>
      </c>
      <c r="FH36" t="str">
        <v>Scalabrini Foundation Chile</v>
      </c>
      <c r="FI36" t="str">
        <v>Sección Peruana de Amnistía Internacional</v>
      </c>
      <c r="FJ36" t="str">
        <v>Serviço Pastoral dos Migrantes do Nordeste</v>
      </c>
      <c r="FK36" t="str">
        <v>Sesame Workshop</v>
      </c>
      <c r="FL36" t="str">
        <v>Si, Da Vida</v>
      </c>
      <c r="FM36" t="str">
        <v>Solidarity and Action Asociation</v>
      </c>
      <c r="FN36" t="str">
        <v>SOS Children's Villages</v>
      </c>
      <c r="FO36" t="str">
        <v>Tarabita Foundation</v>
      </c>
      <c r="FP36" t="str">
        <v>Tearfund</v>
      </c>
      <c r="FQ36" t="str">
        <v>TECHO</v>
      </c>
      <c r="FR36" t="str">
        <v>Terranueva Foundation</v>
      </c>
      <c r="FS36" t="str">
        <v>Terre des Hommes Suisse</v>
      </c>
      <c r="FT36" t="str">
        <v>The Israel Forum for International Humanitarian Aid (IsraAID)</v>
      </c>
      <c r="FU36" t="str">
        <v>Unión Venezolana en Perú</v>
      </c>
      <c r="FV36" t="str">
        <v>United Nations Children's Fund (UNICEF)</v>
      </c>
      <c r="FW36" t="str">
        <v>United Nations Development Programme (UNDP)</v>
      </c>
      <c r="FX36" t="str">
        <v>United Nations Educational, Scientific and Cultural Organization (UNESCO)</v>
      </c>
      <c r="FY36" t="str">
        <v>United Nations Entity for Gender Equality and the Empowerment of Women (UNWOMEN)</v>
      </c>
      <c r="FZ36" t="str">
        <v>United Nations Food and Agricultural Organization (FAO)</v>
      </c>
      <c r="GA36" t="str">
        <v>United Nations High Commissioner for Refugees (UNHCR)</v>
      </c>
      <c r="GB36" t="str">
        <v>United Nations Office of the High Commissioner for Human Rights (OHCHR)</v>
      </c>
      <c r="GC36" t="str">
        <v>United Nations Office on Drugs and Crime (UNODC)</v>
      </c>
      <c r="GD36" t="str">
        <v>United Nations Population Fund (UNFPA)</v>
      </c>
      <c r="GE36" t="str">
        <v>United Nations Programme for Human Settlements (UN Habitat)</v>
      </c>
      <c r="GF36" t="str">
        <v>Vale da Benção Educational and Charitable Association (AEBVB)</v>
      </c>
      <c r="GG36" t="str">
        <v>VenAruba Solidaria</v>
      </c>
      <c r="GH36" t="str">
        <v>Venex Curacao Foundation</v>
      </c>
      <c r="GI36" t="str">
        <v>Venezolanos en Barranquilla</v>
      </c>
      <c r="GJ36" t="str">
        <v>Venezolanos en San Cristóbal</v>
      </c>
      <c r="GK36" t="str">
        <v>Venezuelan Emigrant Foundation (FEV)</v>
      </c>
      <c r="GL36" t="str">
        <v>Vicaría de Pastoral Social Caritas</v>
      </c>
      <c r="GM36" t="str">
        <v>Voices GY</v>
      </c>
      <c r="GN36" t="str">
        <v>We World GVC</v>
      </c>
      <c r="GO36" t="str">
        <v>World Council of Credit Unions</v>
      </c>
      <c r="GP36" t="str">
        <v>World Food Programme (WFP)</v>
      </c>
      <c r="GQ36" t="str">
        <v>World Vision</v>
      </c>
      <c r="GR36" t="str">
        <v>ZOA</v>
      </c>
    </row>
    <row r="37" spans="1:200" x14ac:dyDescent="0.3">
      <c r="A37" t="s">
        <v>305</v>
      </c>
      <c r="B37" s="45" t="s">
        <v>62</v>
      </c>
      <c r="C37" s="23" t="s">
        <v>306</v>
      </c>
      <c r="D37" s="23" t="s">
        <v>1325</v>
      </c>
      <c r="E37" s="23"/>
      <c r="F37" s="35" t="b">
        <f>ISNUMBER(SEARCH(' Activity Sheet'!$D$3,Table3[[#This Row],[Name]],1))</f>
        <v>1</v>
      </c>
      <c r="G37" s="35" t="s">
        <v>1146</v>
      </c>
      <c r="H37" t="str" cm="1">
        <f t="array" ref="H37:GR37">TRANSPOSE(_xlfn._xlws.SORT(_xlfn._xlws.FILTER(Table3[Name],ISNUMBER(SEARCH(' Activity Sheet'!D91,Table3[Name])),"Not found"),,1))</f>
        <v>.New Organisation</v>
      </c>
      <c r="I37" t="str">
        <v>ABV - Association of Good with Life</v>
      </c>
      <c r="J37" t="str">
        <v>ACAPS</v>
      </c>
      <c r="K37" t="str">
        <v>Acción y Desarrollo</v>
      </c>
      <c r="L37" t="str">
        <v>ACTED</v>
      </c>
      <c r="M37" t="str">
        <v>Action against Hunger</v>
      </c>
      <c r="N37" t="str">
        <v>ActionAid</v>
      </c>
      <c r="O37" t="str">
        <v>Adventist Development and Relief Agency (ADRA)</v>
      </c>
      <c r="P37" t="str">
        <v>Alas de Colibrí Foundation</v>
      </c>
      <c r="Q37" t="str">
        <v>Alianza por la Solidaridad</v>
      </c>
      <c r="R37" t="str">
        <v>Alianza por Venezuela</v>
      </c>
      <c r="S37" t="str">
        <v>Americares Foundation</v>
      </c>
      <c r="T37" t="str">
        <v>Argentine Commission for Refugees and Migrants (CAREF)</v>
      </c>
      <c r="U37" t="str">
        <v>Asociación Aves</v>
      </c>
      <c r="V37" t="str">
        <v>Asociación de Jubilados y Pensionados Venezolanos en Argentina</v>
      </c>
      <c r="W37" t="str">
        <v>Asociación de Venezolanos en Eloy Alfaro</v>
      </c>
      <c r="X37" t="str">
        <v>Asociación Fundación contra el Hambre Perú</v>
      </c>
      <c r="Y37" t="str">
        <v>Asociación Migrantes Venezolanos</v>
      </c>
      <c r="Z37" t="str">
        <v>Asociación Misioneros de San Carlos Scalabrinianos</v>
      </c>
      <c r="AA37" t="str">
        <v>Asociacion Proteccion Poblacion Vulnerable</v>
      </c>
      <c r="AB37" t="str">
        <v>Asociación Quinta Ola</v>
      </c>
      <c r="AC37" t="str">
        <v>Asociación Salto Ángel</v>
      </c>
      <c r="AD37" t="str">
        <v>Asociación Venezuela en Ecuador AC</v>
      </c>
      <c r="AE37" t="str">
        <v>ASOVENAR</v>
      </c>
      <c r="AF37" t="str">
        <v>Associação Hermanitos</v>
      </c>
      <c r="AG37" t="str">
        <v>AVSI Foundation</v>
      </c>
      <c r="AH37" t="str">
        <v>Bethany Christian Services</v>
      </c>
      <c r="AI37" t="str">
        <v>Blumont</v>
      </c>
      <c r="AJ37" t="str">
        <v>CARE</v>
      </c>
      <c r="AK37" t="str">
        <v>Caritas Brazil</v>
      </c>
      <c r="AL37" t="str">
        <v>Caritas Ecuador</v>
      </c>
      <c r="AM37" t="str">
        <v>Caritas Germany</v>
      </c>
      <c r="AN37" t="str">
        <v>Caritas Manaus</v>
      </c>
      <c r="AO37" t="str">
        <v>Caritas Parana</v>
      </c>
      <c r="AP37" t="str">
        <v>Caritas Peru</v>
      </c>
      <c r="AQ37" t="str">
        <v>Caritas Rio de Janeiro</v>
      </c>
      <c r="AR37" t="str">
        <v>Caritas São Paulo</v>
      </c>
      <c r="AS37" t="str">
        <v>Caritas Switzerland</v>
      </c>
      <c r="AT37" t="str">
        <v>CCEFIRO Association</v>
      </c>
      <c r="AU37" t="str">
        <v>CEDRO</v>
      </c>
      <c r="AV37" t="str">
        <v>Center for Integrated Studies and Programs for Sustainable Development (CIEDS)</v>
      </c>
      <c r="AW37" t="str">
        <v>Center for Migration and Human Rights of the Diocese of Roraima (CMDH)</v>
      </c>
      <c r="AX37" t="str">
        <v>Centro de Atencion Psicosocial (CAPS)</v>
      </c>
      <c r="AY37" t="str">
        <v>CESAL</v>
      </c>
      <c r="AZ37" t="str">
        <v>CESVI-Cooperazione e Sviluppo</v>
      </c>
      <c r="BA37" t="str">
        <v>ChildFund International</v>
      </c>
      <c r="BB37" t="str">
        <v>CHS Alternativo</v>
      </c>
      <c r="BC37" t="str">
        <v>Churún Merú Association</v>
      </c>
      <c r="BD37" t="str">
        <v>Coalición por Venezuela</v>
      </c>
      <c r="BE37" t="str">
        <v>Colonia Foundation of Venezuelans in the Dominican Republic (FUNCOVERD)</v>
      </c>
      <c r="BF37" t="str">
        <v>COLVENZ</v>
      </c>
      <c r="BG37" t="str">
        <v>Compassiva</v>
      </c>
      <c r="BH37" t="str">
        <v>Consejo Interreligioso del Perú - Religiones por la Paz</v>
      </c>
      <c r="BI37" t="str">
        <v>Consorcio ONG OCIPI Y Capellanía Nacional OFICA</v>
      </c>
      <c r="BJ37" t="str">
        <v>COOPI - International Cooperation Foundation</v>
      </c>
      <c r="BK37" t="str">
        <v>Corporación Colectivo Sin Fronteras</v>
      </c>
      <c r="BL37" t="str">
        <v>CRISFE Foundation</v>
      </c>
      <c r="BM37" t="str">
        <v>Cuso International</v>
      </c>
      <c r="BN37" t="str">
        <v>Danielle’s Children Fund (DCF)</v>
      </c>
      <c r="BO37" t="str">
        <v>Danish Refugee Council (DRC)</v>
      </c>
      <c r="BP37" t="str">
        <v>Development Support Association - APOYAR</v>
      </c>
      <c r="BQ37" t="str">
        <v>Diakonie Katastrophenhilfe</v>
      </c>
      <c r="BR37" t="str">
        <v>Diálogo Diverso</v>
      </c>
      <c r="BS37" t="str">
        <v>Doctors of the World</v>
      </c>
      <c r="BT37" t="str">
        <v>Dominican Institute for Integrated Development</v>
      </c>
      <c r="BU37" t="str">
        <v>Duendes y Ángeles Vinotinto República Dominicana</v>
      </c>
      <c r="BV37" t="str">
        <v>Encuentros SJS (Servicio Jesuita de la Solidaridad)</v>
      </c>
      <c r="BW37" t="str">
        <v>Ending Violence Against Migrants</v>
      </c>
      <c r="BX37" t="str">
        <v>Equidad Foundation</v>
      </c>
      <c r="BY37" t="str">
        <v>Equilibrium CenDE</v>
      </c>
      <c r="BZ37" t="str">
        <v>Facultad de Psicología - Universidad de la República (UDELAR)</v>
      </c>
      <c r="CA37" t="str">
        <v>First International Emergency and Solidarités International</v>
      </c>
      <c r="CB37" t="str">
        <v>Fondo Ecuatoriano Populorum Progressio</v>
      </c>
      <c r="CC37" t="str">
        <v>Foro Salud Callao</v>
      </c>
      <c r="CD37" t="str">
        <v>Foundation for the Integration and Development of Latin America (FIDAL)</v>
      </c>
      <c r="CE37" t="str">
        <v>Foundation of the Americas (FUDELA)</v>
      </c>
      <c r="CF37" t="str">
        <v>Fraternity Without Borders</v>
      </c>
      <c r="CG37" t="str">
        <v>Fundación Brisas del Norte</v>
      </c>
      <c r="CH37" t="str">
        <v>Fundación Colombovenezolana Nueva Ilusión</v>
      </c>
      <c r="CI37" t="str">
        <v>Fundación Nakama's</v>
      </c>
      <c r="CJ37" t="str">
        <v>Fundación RadaBer</v>
      </c>
      <c r="CK37" t="str">
        <v>Fundación Scalabrini Bolivia</v>
      </c>
      <c r="CL37" t="str">
        <v>Fundacion Social Vivan los Niños</v>
      </c>
      <c r="CM37" t="str">
        <v>FUNVEAC</v>
      </c>
      <c r="CN37" t="str">
        <v>German Development Cooperation Agency GIZ</v>
      </c>
      <c r="CO37" t="str">
        <v>Globalizate Radio</v>
      </c>
      <c r="CP37" t="str">
        <v>GOAL</v>
      </c>
      <c r="CQ37" t="str">
        <v>Halü Bienestar Humano Foundation (HALU)</v>
      </c>
      <c r="CR37" t="str">
        <v>Heartland Alliance International (HAI)</v>
      </c>
      <c r="CS37" t="str">
        <v>HELVETAS Swiss Intercooperation</v>
      </c>
      <c r="CT37" t="str">
        <v>HIAS</v>
      </c>
      <c r="CU37" t="str">
        <v>Human Rights Defence Curaçao</v>
      </c>
      <c r="CV37" t="str">
        <v>Humanity &amp; Inclusion</v>
      </c>
      <c r="CW37" t="str">
        <v>Humans Analytic</v>
      </c>
      <c r="CX37" t="str">
        <v>Idas y Vueltas Association</v>
      </c>
      <c r="CY37" t="str">
        <v>iMMAP</v>
      </c>
      <c r="CZ37" t="str">
        <v>IMPACT Initiatives (REACH)</v>
      </c>
      <c r="DA37" t="str">
        <v>Inmigrante Feliz Association</v>
      </c>
      <c r="DB37" t="str">
        <v>Institute for Migration and Human Rights (IMDH)</v>
      </c>
      <c r="DC37" t="str">
        <v>Institute of Natural and Cultural Heritage (IPANC)</v>
      </c>
      <c r="DD37" t="str">
        <v>International Committee for the Development of People (CISP)</v>
      </c>
      <c r="DE37" t="str">
        <v>International Federation of the Red Cross (IFRC)</v>
      </c>
      <c r="DF37" t="str">
        <v>International Labour Organization (ILO)</v>
      </c>
      <c r="DG37" t="str">
        <v>International Medical Corps</v>
      </c>
      <c r="DH37" t="str">
        <v>International Organization for Migration (IOM)</v>
      </c>
      <c r="DI37" t="str">
        <v>International Rescue Committee (IRC)</v>
      </c>
      <c r="DJ37" t="str">
        <v>INTERSOS</v>
      </c>
      <c r="DK37" t="str">
        <v>Jesuit Migrant Service (JMS)</v>
      </c>
      <c r="DL37" t="str">
        <v>Jesuit Refugee Service (JRS)</v>
      </c>
      <c r="DM37" t="str">
        <v>Jesuit Service for Migrants and Refugees (JSMR)</v>
      </c>
      <c r="DN37" t="str">
        <v>Joint United Nations Programme on HIV/AIDS (UNAIDS)</v>
      </c>
      <c r="DO37" t="str">
        <v>Kimirina Coorporation</v>
      </c>
      <c r="DP37" t="str">
        <v>La Casita Hispanic Cultural Centre</v>
      </c>
      <c r="DQ37" t="str">
        <v>Latin American Network of Non-Governmental Organizations of Persons with Disabilities and their Families (RIADIS)</v>
      </c>
      <c r="DR37" t="str">
        <v>LGBT+ Movement Brazil</v>
      </c>
      <c r="DS37" t="str">
        <v>Living Water Community (LWC)</v>
      </c>
      <c r="DT37" t="str">
        <v>LLANOVENCOL</v>
      </c>
      <c r="DU37" t="str">
        <v>Lutheran World Federation</v>
      </c>
      <c r="DV37" t="str">
        <v>Lutheran World Relief</v>
      </c>
      <c r="DW37" t="str">
        <v>Malteser International</v>
      </c>
      <c r="DX37" t="str">
        <v>Mana Institute</v>
      </c>
      <c r="DY37" t="str">
        <v>Manos Veneguayas Association</v>
      </c>
      <c r="DZ37" t="str">
        <v>Más Igualdad Perú</v>
      </c>
      <c r="EA37" t="str">
        <v>MedGlobal</v>
      </c>
      <c r="EB37" t="str">
        <v>Medical Teams International</v>
      </c>
      <c r="EC37" t="str">
        <v>Mercy Corps</v>
      </c>
      <c r="ED37" t="str">
        <v>Migrant Service Center (CAM)</v>
      </c>
      <c r="EE37" t="str">
        <v>Migrants, Refugees and Argentine Social Entrepreneurs (MIRARES)</v>
      </c>
      <c r="EF37" t="str">
        <v>Mision Scalabriniana - Ecuador</v>
      </c>
      <c r="EG37" t="str">
        <v>Missão Paz</v>
      </c>
      <c r="EH37" t="str">
        <v>Museu A CASA</v>
      </c>
      <c r="EI37" t="str">
        <v>Norwegian Refugee Council (NRC)</v>
      </c>
      <c r="EJ37" t="str">
        <v>ONG Migrantes por el Maule</v>
      </c>
      <c r="EK37" t="str">
        <v>ONG Preemptive Love Coalition Colombia</v>
      </c>
      <c r="EL37" t="str">
        <v>Organización Transfomando Vidas</v>
      </c>
      <c r="EM37" t="str">
        <v>Organization of Ibero-American States for Education, Science and Culture (OEI)</v>
      </c>
      <c r="EN37" t="str">
        <v>OXFAM</v>
      </c>
      <c r="EO37" t="str">
        <v>Panamerican Development Foundation</v>
      </c>
      <c r="EP37" t="str">
        <v>Panamerican Health Organization/World Health Organization (PAHO/WHO)</v>
      </c>
      <c r="EQ37" t="str">
        <v>Pastoral of Human Mobility - Peruvian Episcopal Conference</v>
      </c>
      <c r="ER37" t="str">
        <v>Pastoral Service for Migrants National</v>
      </c>
      <c r="ES37" t="str">
        <v>Permanent Human Rights defense Committee (CDH)</v>
      </c>
      <c r="ET37" t="str">
        <v>Pirilampos Institute - Group of visits and voluntary actions in Roraima</v>
      </c>
      <c r="EU37" t="str">
        <v>Plan International</v>
      </c>
      <c r="EV37" t="str">
        <v>Population Program, Faculty of Social Sciences, University of the Republic</v>
      </c>
      <c r="EW37" t="str">
        <v>Profamilia Association</v>
      </c>
      <c r="EX37" t="str">
        <v>Red con Migrantes y Refugiados</v>
      </c>
      <c r="EY37" t="str">
        <v>Red Cross Colombia</v>
      </c>
      <c r="EZ37" t="str">
        <v>Red Cross Ecuador</v>
      </c>
      <c r="FA37" t="str">
        <v>Red Cross Peru</v>
      </c>
      <c r="FB37" t="str">
        <v>Red de Investigaciones en Derechos Humanos - CONICET (Consejo Nacional de Investigaciones Científicas y Técnicas)</v>
      </c>
      <c r="FC37" t="str">
        <v>RET International</v>
      </c>
      <c r="FD37" t="str">
        <v>Salú pa Tur Foundation</v>
      </c>
      <c r="FE37" t="str">
        <v>Salvation Army</v>
      </c>
      <c r="FF37" t="str">
        <v>Samaritan's Purse</v>
      </c>
      <c r="FG37" t="str">
        <v>Save the Children International (SCI)</v>
      </c>
      <c r="FH37" t="str">
        <v>Scalabrini Foundation Chile</v>
      </c>
      <c r="FI37" t="str">
        <v>Sección Peruana de Amnistía Internacional</v>
      </c>
      <c r="FJ37" t="str">
        <v>Serviço Pastoral dos Migrantes do Nordeste</v>
      </c>
      <c r="FK37" t="str">
        <v>Sesame Workshop</v>
      </c>
      <c r="FL37" t="str">
        <v>Si, Da Vida</v>
      </c>
      <c r="FM37" t="str">
        <v>Solidarity and Action Asociation</v>
      </c>
      <c r="FN37" t="str">
        <v>SOS Children's Villages</v>
      </c>
      <c r="FO37" t="str">
        <v>Tarabita Foundation</v>
      </c>
      <c r="FP37" t="str">
        <v>Tearfund</v>
      </c>
      <c r="FQ37" t="str">
        <v>TECHO</v>
      </c>
      <c r="FR37" t="str">
        <v>Terranueva Foundation</v>
      </c>
      <c r="FS37" t="str">
        <v>Terre des Hommes Suisse</v>
      </c>
      <c r="FT37" t="str">
        <v>The Israel Forum for International Humanitarian Aid (IsraAID)</v>
      </c>
      <c r="FU37" t="str">
        <v>Unión Venezolana en Perú</v>
      </c>
      <c r="FV37" t="str">
        <v>United Nations Children's Fund (UNICEF)</v>
      </c>
      <c r="FW37" t="str">
        <v>United Nations Development Programme (UNDP)</v>
      </c>
      <c r="FX37" t="str">
        <v>United Nations Educational, Scientific and Cultural Organization (UNESCO)</v>
      </c>
      <c r="FY37" t="str">
        <v>United Nations Entity for Gender Equality and the Empowerment of Women (UNWOMEN)</v>
      </c>
      <c r="FZ37" t="str">
        <v>United Nations Food and Agricultural Organization (FAO)</v>
      </c>
      <c r="GA37" t="str">
        <v>United Nations High Commissioner for Refugees (UNHCR)</v>
      </c>
      <c r="GB37" t="str">
        <v>United Nations Office of the High Commissioner for Human Rights (OHCHR)</v>
      </c>
      <c r="GC37" t="str">
        <v>United Nations Office on Drugs and Crime (UNODC)</v>
      </c>
      <c r="GD37" t="str">
        <v>United Nations Population Fund (UNFPA)</v>
      </c>
      <c r="GE37" t="str">
        <v>United Nations Programme for Human Settlements (UN Habitat)</v>
      </c>
      <c r="GF37" t="str">
        <v>Vale da Benção Educational and Charitable Association (AEBVB)</v>
      </c>
      <c r="GG37" t="str">
        <v>VenAruba Solidaria</v>
      </c>
      <c r="GH37" t="str">
        <v>Venex Curacao Foundation</v>
      </c>
      <c r="GI37" t="str">
        <v>Venezolanos en Barranquilla</v>
      </c>
      <c r="GJ37" t="str">
        <v>Venezolanos en San Cristóbal</v>
      </c>
      <c r="GK37" t="str">
        <v>Venezuelan Emigrant Foundation (FEV)</v>
      </c>
      <c r="GL37" t="str">
        <v>Vicaría de Pastoral Social Caritas</v>
      </c>
      <c r="GM37" t="str">
        <v>Voices GY</v>
      </c>
      <c r="GN37" t="str">
        <v>We World GVC</v>
      </c>
      <c r="GO37" t="str">
        <v>World Council of Credit Unions</v>
      </c>
      <c r="GP37" t="str">
        <v>World Food Programme (WFP)</v>
      </c>
      <c r="GQ37" t="str">
        <v>World Vision</v>
      </c>
      <c r="GR37" t="str">
        <v>ZOA</v>
      </c>
    </row>
    <row r="38" spans="1:200" x14ac:dyDescent="0.3">
      <c r="A38" t="s">
        <v>307</v>
      </c>
      <c r="B38" s="45" t="s">
        <v>58</v>
      </c>
      <c r="C38" s="23" t="s">
        <v>308</v>
      </c>
      <c r="D38" s="23" t="s">
        <v>1325</v>
      </c>
      <c r="E38" s="23"/>
      <c r="F38" s="35" t="b">
        <f>ISNUMBER(SEARCH(' Activity Sheet'!$D$3,Table3[[#This Row],[Name]],1))</f>
        <v>1</v>
      </c>
      <c r="G38" s="35" t="s">
        <v>1146</v>
      </c>
      <c r="H38" t="str" cm="1">
        <f t="array" ref="H38:GR38">TRANSPOSE(_xlfn._xlws.SORT(_xlfn._xlws.FILTER(Table3[Name],ISNUMBER(SEARCH(' Activity Sheet'!D92,Table3[Name])),"Not found"),,1))</f>
        <v>.New Organisation</v>
      </c>
      <c r="I38" t="str">
        <v>ABV - Association of Good with Life</v>
      </c>
      <c r="J38" t="str">
        <v>ACAPS</v>
      </c>
      <c r="K38" t="str">
        <v>Acción y Desarrollo</v>
      </c>
      <c r="L38" t="str">
        <v>ACTED</v>
      </c>
      <c r="M38" t="str">
        <v>Action against Hunger</v>
      </c>
      <c r="N38" t="str">
        <v>ActionAid</v>
      </c>
      <c r="O38" t="str">
        <v>Adventist Development and Relief Agency (ADRA)</v>
      </c>
      <c r="P38" t="str">
        <v>Alas de Colibrí Foundation</v>
      </c>
      <c r="Q38" t="str">
        <v>Alianza por la Solidaridad</v>
      </c>
      <c r="R38" t="str">
        <v>Alianza por Venezuela</v>
      </c>
      <c r="S38" t="str">
        <v>Americares Foundation</v>
      </c>
      <c r="T38" t="str">
        <v>Argentine Commission for Refugees and Migrants (CAREF)</v>
      </c>
      <c r="U38" t="str">
        <v>Asociación Aves</v>
      </c>
      <c r="V38" t="str">
        <v>Asociación de Jubilados y Pensionados Venezolanos en Argentina</v>
      </c>
      <c r="W38" t="str">
        <v>Asociación de Venezolanos en Eloy Alfaro</v>
      </c>
      <c r="X38" t="str">
        <v>Asociación Fundación contra el Hambre Perú</v>
      </c>
      <c r="Y38" t="str">
        <v>Asociación Migrantes Venezolanos</v>
      </c>
      <c r="Z38" t="str">
        <v>Asociación Misioneros de San Carlos Scalabrinianos</v>
      </c>
      <c r="AA38" t="str">
        <v>Asociacion Proteccion Poblacion Vulnerable</v>
      </c>
      <c r="AB38" t="str">
        <v>Asociación Quinta Ola</v>
      </c>
      <c r="AC38" t="str">
        <v>Asociación Salto Ángel</v>
      </c>
      <c r="AD38" t="str">
        <v>Asociación Venezuela en Ecuador AC</v>
      </c>
      <c r="AE38" t="str">
        <v>ASOVENAR</v>
      </c>
      <c r="AF38" t="str">
        <v>Associação Hermanitos</v>
      </c>
      <c r="AG38" t="str">
        <v>AVSI Foundation</v>
      </c>
      <c r="AH38" t="str">
        <v>Bethany Christian Services</v>
      </c>
      <c r="AI38" t="str">
        <v>Blumont</v>
      </c>
      <c r="AJ38" t="str">
        <v>CARE</v>
      </c>
      <c r="AK38" t="str">
        <v>Caritas Brazil</v>
      </c>
      <c r="AL38" t="str">
        <v>Caritas Ecuador</v>
      </c>
      <c r="AM38" t="str">
        <v>Caritas Germany</v>
      </c>
      <c r="AN38" t="str">
        <v>Caritas Manaus</v>
      </c>
      <c r="AO38" t="str">
        <v>Caritas Parana</v>
      </c>
      <c r="AP38" t="str">
        <v>Caritas Peru</v>
      </c>
      <c r="AQ38" t="str">
        <v>Caritas Rio de Janeiro</v>
      </c>
      <c r="AR38" t="str">
        <v>Caritas São Paulo</v>
      </c>
      <c r="AS38" t="str">
        <v>Caritas Switzerland</v>
      </c>
      <c r="AT38" t="str">
        <v>CCEFIRO Association</v>
      </c>
      <c r="AU38" t="str">
        <v>CEDRO</v>
      </c>
      <c r="AV38" t="str">
        <v>Center for Integrated Studies and Programs for Sustainable Development (CIEDS)</v>
      </c>
      <c r="AW38" t="str">
        <v>Center for Migration and Human Rights of the Diocese of Roraima (CMDH)</v>
      </c>
      <c r="AX38" t="str">
        <v>Centro de Atencion Psicosocial (CAPS)</v>
      </c>
      <c r="AY38" t="str">
        <v>CESAL</v>
      </c>
      <c r="AZ38" t="str">
        <v>CESVI-Cooperazione e Sviluppo</v>
      </c>
      <c r="BA38" t="str">
        <v>ChildFund International</v>
      </c>
      <c r="BB38" t="str">
        <v>CHS Alternativo</v>
      </c>
      <c r="BC38" t="str">
        <v>Churún Merú Association</v>
      </c>
      <c r="BD38" t="str">
        <v>Coalición por Venezuela</v>
      </c>
      <c r="BE38" t="str">
        <v>Colonia Foundation of Venezuelans in the Dominican Republic (FUNCOVERD)</v>
      </c>
      <c r="BF38" t="str">
        <v>COLVENZ</v>
      </c>
      <c r="BG38" t="str">
        <v>Compassiva</v>
      </c>
      <c r="BH38" t="str">
        <v>Consejo Interreligioso del Perú - Religiones por la Paz</v>
      </c>
      <c r="BI38" t="str">
        <v>Consorcio ONG OCIPI Y Capellanía Nacional OFICA</v>
      </c>
      <c r="BJ38" t="str">
        <v>COOPI - International Cooperation Foundation</v>
      </c>
      <c r="BK38" t="str">
        <v>Corporación Colectivo Sin Fronteras</v>
      </c>
      <c r="BL38" t="str">
        <v>CRISFE Foundation</v>
      </c>
      <c r="BM38" t="str">
        <v>Cuso International</v>
      </c>
      <c r="BN38" t="str">
        <v>Danielle’s Children Fund (DCF)</v>
      </c>
      <c r="BO38" t="str">
        <v>Danish Refugee Council (DRC)</v>
      </c>
      <c r="BP38" t="str">
        <v>Development Support Association - APOYAR</v>
      </c>
      <c r="BQ38" t="str">
        <v>Diakonie Katastrophenhilfe</v>
      </c>
      <c r="BR38" t="str">
        <v>Diálogo Diverso</v>
      </c>
      <c r="BS38" t="str">
        <v>Doctors of the World</v>
      </c>
      <c r="BT38" t="str">
        <v>Dominican Institute for Integrated Development</v>
      </c>
      <c r="BU38" t="str">
        <v>Duendes y Ángeles Vinotinto República Dominicana</v>
      </c>
      <c r="BV38" t="str">
        <v>Encuentros SJS (Servicio Jesuita de la Solidaridad)</v>
      </c>
      <c r="BW38" t="str">
        <v>Ending Violence Against Migrants</v>
      </c>
      <c r="BX38" t="str">
        <v>Equidad Foundation</v>
      </c>
      <c r="BY38" t="str">
        <v>Equilibrium CenDE</v>
      </c>
      <c r="BZ38" t="str">
        <v>Facultad de Psicología - Universidad de la República (UDELAR)</v>
      </c>
      <c r="CA38" t="str">
        <v>First International Emergency and Solidarités International</v>
      </c>
      <c r="CB38" t="str">
        <v>Fondo Ecuatoriano Populorum Progressio</v>
      </c>
      <c r="CC38" t="str">
        <v>Foro Salud Callao</v>
      </c>
      <c r="CD38" t="str">
        <v>Foundation for the Integration and Development of Latin America (FIDAL)</v>
      </c>
      <c r="CE38" t="str">
        <v>Foundation of the Americas (FUDELA)</v>
      </c>
      <c r="CF38" t="str">
        <v>Fraternity Without Borders</v>
      </c>
      <c r="CG38" t="str">
        <v>Fundación Brisas del Norte</v>
      </c>
      <c r="CH38" t="str">
        <v>Fundación Colombovenezolana Nueva Ilusión</v>
      </c>
      <c r="CI38" t="str">
        <v>Fundación Nakama's</v>
      </c>
      <c r="CJ38" t="str">
        <v>Fundación RadaBer</v>
      </c>
      <c r="CK38" t="str">
        <v>Fundación Scalabrini Bolivia</v>
      </c>
      <c r="CL38" t="str">
        <v>Fundacion Social Vivan los Niños</v>
      </c>
      <c r="CM38" t="str">
        <v>FUNVEAC</v>
      </c>
      <c r="CN38" t="str">
        <v>German Development Cooperation Agency GIZ</v>
      </c>
      <c r="CO38" t="str">
        <v>Globalizate Radio</v>
      </c>
      <c r="CP38" t="str">
        <v>GOAL</v>
      </c>
      <c r="CQ38" t="str">
        <v>Halü Bienestar Humano Foundation (HALU)</v>
      </c>
      <c r="CR38" t="str">
        <v>Heartland Alliance International (HAI)</v>
      </c>
      <c r="CS38" t="str">
        <v>HELVETAS Swiss Intercooperation</v>
      </c>
      <c r="CT38" t="str">
        <v>HIAS</v>
      </c>
      <c r="CU38" t="str">
        <v>Human Rights Defence Curaçao</v>
      </c>
      <c r="CV38" t="str">
        <v>Humanity &amp; Inclusion</v>
      </c>
      <c r="CW38" t="str">
        <v>Humans Analytic</v>
      </c>
      <c r="CX38" t="str">
        <v>Idas y Vueltas Association</v>
      </c>
      <c r="CY38" t="str">
        <v>iMMAP</v>
      </c>
      <c r="CZ38" t="str">
        <v>IMPACT Initiatives (REACH)</v>
      </c>
      <c r="DA38" t="str">
        <v>Inmigrante Feliz Association</v>
      </c>
      <c r="DB38" t="str">
        <v>Institute for Migration and Human Rights (IMDH)</v>
      </c>
      <c r="DC38" t="str">
        <v>Institute of Natural and Cultural Heritage (IPANC)</v>
      </c>
      <c r="DD38" t="str">
        <v>International Committee for the Development of People (CISP)</v>
      </c>
      <c r="DE38" t="str">
        <v>International Federation of the Red Cross (IFRC)</v>
      </c>
      <c r="DF38" t="str">
        <v>International Labour Organization (ILO)</v>
      </c>
      <c r="DG38" t="str">
        <v>International Medical Corps</v>
      </c>
      <c r="DH38" t="str">
        <v>International Organization for Migration (IOM)</v>
      </c>
      <c r="DI38" t="str">
        <v>International Rescue Committee (IRC)</v>
      </c>
      <c r="DJ38" t="str">
        <v>INTERSOS</v>
      </c>
      <c r="DK38" t="str">
        <v>Jesuit Migrant Service (JMS)</v>
      </c>
      <c r="DL38" t="str">
        <v>Jesuit Refugee Service (JRS)</v>
      </c>
      <c r="DM38" t="str">
        <v>Jesuit Service for Migrants and Refugees (JSMR)</v>
      </c>
      <c r="DN38" t="str">
        <v>Joint United Nations Programme on HIV/AIDS (UNAIDS)</v>
      </c>
      <c r="DO38" t="str">
        <v>Kimirina Coorporation</v>
      </c>
      <c r="DP38" t="str">
        <v>La Casita Hispanic Cultural Centre</v>
      </c>
      <c r="DQ38" t="str">
        <v>Latin American Network of Non-Governmental Organizations of Persons with Disabilities and their Families (RIADIS)</v>
      </c>
      <c r="DR38" t="str">
        <v>LGBT+ Movement Brazil</v>
      </c>
      <c r="DS38" t="str">
        <v>Living Water Community (LWC)</v>
      </c>
      <c r="DT38" t="str">
        <v>LLANOVENCOL</v>
      </c>
      <c r="DU38" t="str">
        <v>Lutheran World Federation</v>
      </c>
      <c r="DV38" t="str">
        <v>Lutheran World Relief</v>
      </c>
      <c r="DW38" t="str">
        <v>Malteser International</v>
      </c>
      <c r="DX38" t="str">
        <v>Mana Institute</v>
      </c>
      <c r="DY38" t="str">
        <v>Manos Veneguayas Association</v>
      </c>
      <c r="DZ38" t="str">
        <v>Más Igualdad Perú</v>
      </c>
      <c r="EA38" t="str">
        <v>MedGlobal</v>
      </c>
      <c r="EB38" t="str">
        <v>Medical Teams International</v>
      </c>
      <c r="EC38" t="str">
        <v>Mercy Corps</v>
      </c>
      <c r="ED38" t="str">
        <v>Migrant Service Center (CAM)</v>
      </c>
      <c r="EE38" t="str">
        <v>Migrants, Refugees and Argentine Social Entrepreneurs (MIRARES)</v>
      </c>
      <c r="EF38" t="str">
        <v>Mision Scalabriniana - Ecuador</v>
      </c>
      <c r="EG38" t="str">
        <v>Missão Paz</v>
      </c>
      <c r="EH38" t="str">
        <v>Museu A CASA</v>
      </c>
      <c r="EI38" t="str">
        <v>Norwegian Refugee Council (NRC)</v>
      </c>
      <c r="EJ38" t="str">
        <v>ONG Migrantes por el Maule</v>
      </c>
      <c r="EK38" t="str">
        <v>ONG Preemptive Love Coalition Colombia</v>
      </c>
      <c r="EL38" t="str">
        <v>Organización Transfomando Vidas</v>
      </c>
      <c r="EM38" t="str">
        <v>Organization of Ibero-American States for Education, Science and Culture (OEI)</v>
      </c>
      <c r="EN38" t="str">
        <v>OXFAM</v>
      </c>
      <c r="EO38" t="str">
        <v>Panamerican Development Foundation</v>
      </c>
      <c r="EP38" t="str">
        <v>Panamerican Health Organization/World Health Organization (PAHO/WHO)</v>
      </c>
      <c r="EQ38" t="str">
        <v>Pastoral of Human Mobility - Peruvian Episcopal Conference</v>
      </c>
      <c r="ER38" t="str">
        <v>Pastoral Service for Migrants National</v>
      </c>
      <c r="ES38" t="str">
        <v>Permanent Human Rights defense Committee (CDH)</v>
      </c>
      <c r="ET38" t="str">
        <v>Pirilampos Institute - Group of visits and voluntary actions in Roraima</v>
      </c>
      <c r="EU38" t="str">
        <v>Plan International</v>
      </c>
      <c r="EV38" t="str">
        <v>Population Program, Faculty of Social Sciences, University of the Republic</v>
      </c>
      <c r="EW38" t="str">
        <v>Profamilia Association</v>
      </c>
      <c r="EX38" t="str">
        <v>Red con Migrantes y Refugiados</v>
      </c>
      <c r="EY38" t="str">
        <v>Red Cross Colombia</v>
      </c>
      <c r="EZ38" t="str">
        <v>Red Cross Ecuador</v>
      </c>
      <c r="FA38" t="str">
        <v>Red Cross Peru</v>
      </c>
      <c r="FB38" t="str">
        <v>Red de Investigaciones en Derechos Humanos - CONICET (Consejo Nacional de Investigaciones Científicas y Técnicas)</v>
      </c>
      <c r="FC38" t="str">
        <v>RET International</v>
      </c>
      <c r="FD38" t="str">
        <v>Salú pa Tur Foundation</v>
      </c>
      <c r="FE38" t="str">
        <v>Salvation Army</v>
      </c>
      <c r="FF38" t="str">
        <v>Samaritan's Purse</v>
      </c>
      <c r="FG38" t="str">
        <v>Save the Children International (SCI)</v>
      </c>
      <c r="FH38" t="str">
        <v>Scalabrini Foundation Chile</v>
      </c>
      <c r="FI38" t="str">
        <v>Sección Peruana de Amnistía Internacional</v>
      </c>
      <c r="FJ38" t="str">
        <v>Serviço Pastoral dos Migrantes do Nordeste</v>
      </c>
      <c r="FK38" t="str">
        <v>Sesame Workshop</v>
      </c>
      <c r="FL38" t="str">
        <v>Si, Da Vida</v>
      </c>
      <c r="FM38" t="str">
        <v>Solidarity and Action Asociation</v>
      </c>
      <c r="FN38" t="str">
        <v>SOS Children's Villages</v>
      </c>
      <c r="FO38" t="str">
        <v>Tarabita Foundation</v>
      </c>
      <c r="FP38" t="str">
        <v>Tearfund</v>
      </c>
      <c r="FQ38" t="str">
        <v>TECHO</v>
      </c>
      <c r="FR38" t="str">
        <v>Terranueva Foundation</v>
      </c>
      <c r="FS38" t="str">
        <v>Terre des Hommes Suisse</v>
      </c>
      <c r="FT38" t="str">
        <v>The Israel Forum for International Humanitarian Aid (IsraAID)</v>
      </c>
      <c r="FU38" t="str">
        <v>Unión Venezolana en Perú</v>
      </c>
      <c r="FV38" t="str">
        <v>United Nations Children's Fund (UNICEF)</v>
      </c>
      <c r="FW38" t="str">
        <v>United Nations Development Programme (UNDP)</v>
      </c>
      <c r="FX38" t="str">
        <v>United Nations Educational, Scientific and Cultural Organization (UNESCO)</v>
      </c>
      <c r="FY38" t="str">
        <v>United Nations Entity for Gender Equality and the Empowerment of Women (UNWOMEN)</v>
      </c>
      <c r="FZ38" t="str">
        <v>United Nations Food and Agricultural Organization (FAO)</v>
      </c>
      <c r="GA38" t="str">
        <v>United Nations High Commissioner for Refugees (UNHCR)</v>
      </c>
      <c r="GB38" t="str">
        <v>United Nations Office of the High Commissioner for Human Rights (OHCHR)</v>
      </c>
      <c r="GC38" t="str">
        <v>United Nations Office on Drugs and Crime (UNODC)</v>
      </c>
      <c r="GD38" t="str">
        <v>United Nations Population Fund (UNFPA)</v>
      </c>
      <c r="GE38" t="str">
        <v>United Nations Programme for Human Settlements (UN Habitat)</v>
      </c>
      <c r="GF38" t="str">
        <v>Vale da Benção Educational and Charitable Association (AEBVB)</v>
      </c>
      <c r="GG38" t="str">
        <v>VenAruba Solidaria</v>
      </c>
      <c r="GH38" t="str">
        <v>Venex Curacao Foundation</v>
      </c>
      <c r="GI38" t="str">
        <v>Venezolanos en Barranquilla</v>
      </c>
      <c r="GJ38" t="str">
        <v>Venezolanos en San Cristóbal</v>
      </c>
      <c r="GK38" t="str">
        <v>Venezuelan Emigrant Foundation (FEV)</v>
      </c>
      <c r="GL38" t="str">
        <v>Vicaría de Pastoral Social Caritas</v>
      </c>
      <c r="GM38" t="str">
        <v>Voices GY</v>
      </c>
      <c r="GN38" t="str">
        <v>We World GVC</v>
      </c>
      <c r="GO38" t="str">
        <v>World Council of Credit Unions</v>
      </c>
      <c r="GP38" t="str">
        <v>World Food Programme (WFP)</v>
      </c>
      <c r="GQ38" t="str">
        <v>World Vision</v>
      </c>
      <c r="GR38" t="str">
        <v>ZOA</v>
      </c>
    </row>
    <row r="39" spans="1:200" ht="28.8" x14ac:dyDescent="0.3">
      <c r="A39" t="s">
        <v>309</v>
      </c>
      <c r="B39" s="45" t="s">
        <v>310</v>
      </c>
      <c r="C39" s="23" t="s">
        <v>311</v>
      </c>
      <c r="D39" s="23" t="s">
        <v>255</v>
      </c>
      <c r="E39" s="23"/>
      <c r="F39" s="35" t="b">
        <f>ISNUMBER(SEARCH(' Activity Sheet'!$D$3,Table3[[#This Row],[Name]],1))</f>
        <v>1</v>
      </c>
      <c r="G39" s="35" t="s">
        <v>1146</v>
      </c>
      <c r="H39" t="str" cm="1">
        <f t="array" ref="H39:GR39">TRANSPOSE(_xlfn._xlws.SORT(_xlfn._xlws.FILTER(Table3[Name],ISNUMBER(SEARCH(' Activity Sheet'!D93,Table3[Name])),"Not found"),,1))</f>
        <v>.New Organisation</v>
      </c>
      <c r="I39" t="str">
        <v>ABV - Association of Good with Life</v>
      </c>
      <c r="J39" t="str">
        <v>ACAPS</v>
      </c>
      <c r="K39" t="str">
        <v>Acción y Desarrollo</v>
      </c>
      <c r="L39" t="str">
        <v>ACTED</v>
      </c>
      <c r="M39" t="str">
        <v>Action against Hunger</v>
      </c>
      <c r="N39" t="str">
        <v>ActionAid</v>
      </c>
      <c r="O39" t="str">
        <v>Adventist Development and Relief Agency (ADRA)</v>
      </c>
      <c r="P39" t="str">
        <v>Alas de Colibrí Foundation</v>
      </c>
      <c r="Q39" t="str">
        <v>Alianza por la Solidaridad</v>
      </c>
      <c r="R39" t="str">
        <v>Alianza por Venezuela</v>
      </c>
      <c r="S39" t="str">
        <v>Americares Foundation</v>
      </c>
      <c r="T39" t="str">
        <v>Argentine Commission for Refugees and Migrants (CAREF)</v>
      </c>
      <c r="U39" t="str">
        <v>Asociación Aves</v>
      </c>
      <c r="V39" t="str">
        <v>Asociación de Jubilados y Pensionados Venezolanos en Argentina</v>
      </c>
      <c r="W39" t="str">
        <v>Asociación de Venezolanos en Eloy Alfaro</v>
      </c>
      <c r="X39" t="str">
        <v>Asociación Fundación contra el Hambre Perú</v>
      </c>
      <c r="Y39" t="str">
        <v>Asociación Migrantes Venezolanos</v>
      </c>
      <c r="Z39" t="str">
        <v>Asociación Misioneros de San Carlos Scalabrinianos</v>
      </c>
      <c r="AA39" t="str">
        <v>Asociacion Proteccion Poblacion Vulnerable</v>
      </c>
      <c r="AB39" t="str">
        <v>Asociación Quinta Ola</v>
      </c>
      <c r="AC39" t="str">
        <v>Asociación Salto Ángel</v>
      </c>
      <c r="AD39" t="str">
        <v>Asociación Venezuela en Ecuador AC</v>
      </c>
      <c r="AE39" t="str">
        <v>ASOVENAR</v>
      </c>
      <c r="AF39" t="str">
        <v>Associação Hermanitos</v>
      </c>
      <c r="AG39" t="str">
        <v>AVSI Foundation</v>
      </c>
      <c r="AH39" t="str">
        <v>Bethany Christian Services</v>
      </c>
      <c r="AI39" t="str">
        <v>Blumont</v>
      </c>
      <c r="AJ39" t="str">
        <v>CARE</v>
      </c>
      <c r="AK39" t="str">
        <v>Caritas Brazil</v>
      </c>
      <c r="AL39" t="str">
        <v>Caritas Ecuador</v>
      </c>
      <c r="AM39" t="str">
        <v>Caritas Germany</v>
      </c>
      <c r="AN39" t="str">
        <v>Caritas Manaus</v>
      </c>
      <c r="AO39" t="str">
        <v>Caritas Parana</v>
      </c>
      <c r="AP39" t="str">
        <v>Caritas Peru</v>
      </c>
      <c r="AQ39" t="str">
        <v>Caritas Rio de Janeiro</v>
      </c>
      <c r="AR39" t="str">
        <v>Caritas São Paulo</v>
      </c>
      <c r="AS39" t="str">
        <v>Caritas Switzerland</v>
      </c>
      <c r="AT39" t="str">
        <v>CCEFIRO Association</v>
      </c>
      <c r="AU39" t="str">
        <v>CEDRO</v>
      </c>
      <c r="AV39" t="str">
        <v>Center for Integrated Studies and Programs for Sustainable Development (CIEDS)</v>
      </c>
      <c r="AW39" t="str">
        <v>Center for Migration and Human Rights of the Diocese of Roraima (CMDH)</v>
      </c>
      <c r="AX39" t="str">
        <v>Centro de Atencion Psicosocial (CAPS)</v>
      </c>
      <c r="AY39" t="str">
        <v>CESAL</v>
      </c>
      <c r="AZ39" t="str">
        <v>CESVI-Cooperazione e Sviluppo</v>
      </c>
      <c r="BA39" t="str">
        <v>ChildFund International</v>
      </c>
      <c r="BB39" t="str">
        <v>CHS Alternativo</v>
      </c>
      <c r="BC39" t="str">
        <v>Churún Merú Association</v>
      </c>
      <c r="BD39" t="str">
        <v>Coalición por Venezuela</v>
      </c>
      <c r="BE39" t="str">
        <v>Colonia Foundation of Venezuelans in the Dominican Republic (FUNCOVERD)</v>
      </c>
      <c r="BF39" t="str">
        <v>COLVENZ</v>
      </c>
      <c r="BG39" t="str">
        <v>Compassiva</v>
      </c>
      <c r="BH39" t="str">
        <v>Consejo Interreligioso del Perú - Religiones por la Paz</v>
      </c>
      <c r="BI39" t="str">
        <v>Consorcio ONG OCIPI Y Capellanía Nacional OFICA</v>
      </c>
      <c r="BJ39" t="str">
        <v>COOPI - International Cooperation Foundation</v>
      </c>
      <c r="BK39" t="str">
        <v>Corporación Colectivo Sin Fronteras</v>
      </c>
      <c r="BL39" t="str">
        <v>CRISFE Foundation</v>
      </c>
      <c r="BM39" t="str">
        <v>Cuso International</v>
      </c>
      <c r="BN39" t="str">
        <v>Danielle’s Children Fund (DCF)</v>
      </c>
      <c r="BO39" t="str">
        <v>Danish Refugee Council (DRC)</v>
      </c>
      <c r="BP39" t="str">
        <v>Development Support Association - APOYAR</v>
      </c>
      <c r="BQ39" t="str">
        <v>Diakonie Katastrophenhilfe</v>
      </c>
      <c r="BR39" t="str">
        <v>Diálogo Diverso</v>
      </c>
      <c r="BS39" t="str">
        <v>Doctors of the World</v>
      </c>
      <c r="BT39" t="str">
        <v>Dominican Institute for Integrated Development</v>
      </c>
      <c r="BU39" t="str">
        <v>Duendes y Ángeles Vinotinto República Dominicana</v>
      </c>
      <c r="BV39" t="str">
        <v>Encuentros SJS (Servicio Jesuita de la Solidaridad)</v>
      </c>
      <c r="BW39" t="str">
        <v>Ending Violence Against Migrants</v>
      </c>
      <c r="BX39" t="str">
        <v>Equidad Foundation</v>
      </c>
      <c r="BY39" t="str">
        <v>Equilibrium CenDE</v>
      </c>
      <c r="BZ39" t="str">
        <v>Facultad de Psicología - Universidad de la República (UDELAR)</v>
      </c>
      <c r="CA39" t="str">
        <v>First International Emergency and Solidarités International</v>
      </c>
      <c r="CB39" t="str">
        <v>Fondo Ecuatoriano Populorum Progressio</v>
      </c>
      <c r="CC39" t="str">
        <v>Foro Salud Callao</v>
      </c>
      <c r="CD39" t="str">
        <v>Foundation for the Integration and Development of Latin America (FIDAL)</v>
      </c>
      <c r="CE39" t="str">
        <v>Foundation of the Americas (FUDELA)</v>
      </c>
      <c r="CF39" t="str">
        <v>Fraternity Without Borders</v>
      </c>
      <c r="CG39" t="str">
        <v>Fundación Brisas del Norte</v>
      </c>
      <c r="CH39" t="str">
        <v>Fundación Colombovenezolana Nueva Ilusión</v>
      </c>
      <c r="CI39" t="str">
        <v>Fundación Nakama's</v>
      </c>
      <c r="CJ39" t="str">
        <v>Fundación RadaBer</v>
      </c>
      <c r="CK39" t="str">
        <v>Fundación Scalabrini Bolivia</v>
      </c>
      <c r="CL39" t="str">
        <v>Fundacion Social Vivan los Niños</v>
      </c>
      <c r="CM39" t="str">
        <v>FUNVEAC</v>
      </c>
      <c r="CN39" t="str">
        <v>German Development Cooperation Agency GIZ</v>
      </c>
      <c r="CO39" t="str">
        <v>Globalizate Radio</v>
      </c>
      <c r="CP39" t="str">
        <v>GOAL</v>
      </c>
      <c r="CQ39" t="str">
        <v>Halü Bienestar Humano Foundation (HALU)</v>
      </c>
      <c r="CR39" t="str">
        <v>Heartland Alliance International (HAI)</v>
      </c>
      <c r="CS39" t="str">
        <v>HELVETAS Swiss Intercooperation</v>
      </c>
      <c r="CT39" t="str">
        <v>HIAS</v>
      </c>
      <c r="CU39" t="str">
        <v>Human Rights Defence Curaçao</v>
      </c>
      <c r="CV39" t="str">
        <v>Humanity &amp; Inclusion</v>
      </c>
      <c r="CW39" t="str">
        <v>Humans Analytic</v>
      </c>
      <c r="CX39" t="str">
        <v>Idas y Vueltas Association</v>
      </c>
      <c r="CY39" t="str">
        <v>iMMAP</v>
      </c>
      <c r="CZ39" t="str">
        <v>IMPACT Initiatives (REACH)</v>
      </c>
      <c r="DA39" t="str">
        <v>Inmigrante Feliz Association</v>
      </c>
      <c r="DB39" t="str">
        <v>Institute for Migration and Human Rights (IMDH)</v>
      </c>
      <c r="DC39" t="str">
        <v>Institute of Natural and Cultural Heritage (IPANC)</v>
      </c>
      <c r="DD39" t="str">
        <v>International Committee for the Development of People (CISP)</v>
      </c>
      <c r="DE39" t="str">
        <v>International Federation of the Red Cross (IFRC)</v>
      </c>
      <c r="DF39" t="str">
        <v>International Labour Organization (ILO)</v>
      </c>
      <c r="DG39" t="str">
        <v>International Medical Corps</v>
      </c>
      <c r="DH39" t="str">
        <v>International Organization for Migration (IOM)</v>
      </c>
      <c r="DI39" t="str">
        <v>International Rescue Committee (IRC)</v>
      </c>
      <c r="DJ39" t="str">
        <v>INTERSOS</v>
      </c>
      <c r="DK39" t="str">
        <v>Jesuit Migrant Service (JMS)</v>
      </c>
      <c r="DL39" t="str">
        <v>Jesuit Refugee Service (JRS)</v>
      </c>
      <c r="DM39" t="str">
        <v>Jesuit Service for Migrants and Refugees (JSMR)</v>
      </c>
      <c r="DN39" t="str">
        <v>Joint United Nations Programme on HIV/AIDS (UNAIDS)</v>
      </c>
      <c r="DO39" t="str">
        <v>Kimirina Coorporation</v>
      </c>
      <c r="DP39" t="str">
        <v>La Casita Hispanic Cultural Centre</v>
      </c>
      <c r="DQ39" t="str">
        <v>Latin American Network of Non-Governmental Organizations of Persons with Disabilities and their Families (RIADIS)</v>
      </c>
      <c r="DR39" t="str">
        <v>LGBT+ Movement Brazil</v>
      </c>
      <c r="DS39" t="str">
        <v>Living Water Community (LWC)</v>
      </c>
      <c r="DT39" t="str">
        <v>LLANOVENCOL</v>
      </c>
      <c r="DU39" t="str">
        <v>Lutheran World Federation</v>
      </c>
      <c r="DV39" t="str">
        <v>Lutheran World Relief</v>
      </c>
      <c r="DW39" t="str">
        <v>Malteser International</v>
      </c>
      <c r="DX39" t="str">
        <v>Mana Institute</v>
      </c>
      <c r="DY39" t="str">
        <v>Manos Veneguayas Association</v>
      </c>
      <c r="DZ39" t="str">
        <v>Más Igualdad Perú</v>
      </c>
      <c r="EA39" t="str">
        <v>MedGlobal</v>
      </c>
      <c r="EB39" t="str">
        <v>Medical Teams International</v>
      </c>
      <c r="EC39" t="str">
        <v>Mercy Corps</v>
      </c>
      <c r="ED39" t="str">
        <v>Migrant Service Center (CAM)</v>
      </c>
      <c r="EE39" t="str">
        <v>Migrants, Refugees and Argentine Social Entrepreneurs (MIRARES)</v>
      </c>
      <c r="EF39" t="str">
        <v>Mision Scalabriniana - Ecuador</v>
      </c>
      <c r="EG39" t="str">
        <v>Missão Paz</v>
      </c>
      <c r="EH39" t="str">
        <v>Museu A CASA</v>
      </c>
      <c r="EI39" t="str">
        <v>Norwegian Refugee Council (NRC)</v>
      </c>
      <c r="EJ39" t="str">
        <v>ONG Migrantes por el Maule</v>
      </c>
      <c r="EK39" t="str">
        <v>ONG Preemptive Love Coalition Colombia</v>
      </c>
      <c r="EL39" t="str">
        <v>Organización Transfomando Vidas</v>
      </c>
      <c r="EM39" t="str">
        <v>Organization of Ibero-American States for Education, Science and Culture (OEI)</v>
      </c>
      <c r="EN39" t="str">
        <v>OXFAM</v>
      </c>
      <c r="EO39" t="str">
        <v>Panamerican Development Foundation</v>
      </c>
      <c r="EP39" t="str">
        <v>Panamerican Health Organization/World Health Organization (PAHO/WHO)</v>
      </c>
      <c r="EQ39" t="str">
        <v>Pastoral of Human Mobility - Peruvian Episcopal Conference</v>
      </c>
      <c r="ER39" t="str">
        <v>Pastoral Service for Migrants National</v>
      </c>
      <c r="ES39" t="str">
        <v>Permanent Human Rights defense Committee (CDH)</v>
      </c>
      <c r="ET39" t="str">
        <v>Pirilampos Institute - Group of visits and voluntary actions in Roraima</v>
      </c>
      <c r="EU39" t="str">
        <v>Plan International</v>
      </c>
      <c r="EV39" t="str">
        <v>Population Program, Faculty of Social Sciences, University of the Republic</v>
      </c>
      <c r="EW39" t="str">
        <v>Profamilia Association</v>
      </c>
      <c r="EX39" t="str">
        <v>Red con Migrantes y Refugiados</v>
      </c>
      <c r="EY39" t="str">
        <v>Red Cross Colombia</v>
      </c>
      <c r="EZ39" t="str">
        <v>Red Cross Ecuador</v>
      </c>
      <c r="FA39" t="str">
        <v>Red Cross Peru</v>
      </c>
      <c r="FB39" t="str">
        <v>Red de Investigaciones en Derechos Humanos - CONICET (Consejo Nacional de Investigaciones Científicas y Técnicas)</v>
      </c>
      <c r="FC39" t="str">
        <v>RET International</v>
      </c>
      <c r="FD39" t="str">
        <v>Salú pa Tur Foundation</v>
      </c>
      <c r="FE39" t="str">
        <v>Salvation Army</v>
      </c>
      <c r="FF39" t="str">
        <v>Samaritan's Purse</v>
      </c>
      <c r="FG39" t="str">
        <v>Save the Children International (SCI)</v>
      </c>
      <c r="FH39" t="str">
        <v>Scalabrini Foundation Chile</v>
      </c>
      <c r="FI39" t="str">
        <v>Sección Peruana de Amnistía Internacional</v>
      </c>
      <c r="FJ39" t="str">
        <v>Serviço Pastoral dos Migrantes do Nordeste</v>
      </c>
      <c r="FK39" t="str">
        <v>Sesame Workshop</v>
      </c>
      <c r="FL39" t="str">
        <v>Si, Da Vida</v>
      </c>
      <c r="FM39" t="str">
        <v>Solidarity and Action Asociation</v>
      </c>
      <c r="FN39" t="str">
        <v>SOS Children's Villages</v>
      </c>
      <c r="FO39" t="str">
        <v>Tarabita Foundation</v>
      </c>
      <c r="FP39" t="str">
        <v>Tearfund</v>
      </c>
      <c r="FQ39" t="str">
        <v>TECHO</v>
      </c>
      <c r="FR39" t="str">
        <v>Terranueva Foundation</v>
      </c>
      <c r="FS39" t="str">
        <v>Terre des Hommes Suisse</v>
      </c>
      <c r="FT39" t="str">
        <v>The Israel Forum for International Humanitarian Aid (IsraAID)</v>
      </c>
      <c r="FU39" t="str">
        <v>Unión Venezolana en Perú</v>
      </c>
      <c r="FV39" t="str">
        <v>United Nations Children's Fund (UNICEF)</v>
      </c>
      <c r="FW39" t="str">
        <v>United Nations Development Programme (UNDP)</v>
      </c>
      <c r="FX39" t="str">
        <v>United Nations Educational, Scientific and Cultural Organization (UNESCO)</v>
      </c>
      <c r="FY39" t="str">
        <v>United Nations Entity for Gender Equality and the Empowerment of Women (UNWOMEN)</v>
      </c>
      <c r="FZ39" t="str">
        <v>United Nations Food and Agricultural Organization (FAO)</v>
      </c>
      <c r="GA39" t="str">
        <v>United Nations High Commissioner for Refugees (UNHCR)</v>
      </c>
      <c r="GB39" t="str">
        <v>United Nations Office of the High Commissioner for Human Rights (OHCHR)</v>
      </c>
      <c r="GC39" t="str">
        <v>United Nations Office on Drugs and Crime (UNODC)</v>
      </c>
      <c r="GD39" t="str">
        <v>United Nations Population Fund (UNFPA)</v>
      </c>
      <c r="GE39" t="str">
        <v>United Nations Programme for Human Settlements (UN Habitat)</v>
      </c>
      <c r="GF39" t="str">
        <v>Vale da Benção Educational and Charitable Association (AEBVB)</v>
      </c>
      <c r="GG39" t="str">
        <v>VenAruba Solidaria</v>
      </c>
      <c r="GH39" t="str">
        <v>Venex Curacao Foundation</v>
      </c>
      <c r="GI39" t="str">
        <v>Venezolanos en Barranquilla</v>
      </c>
      <c r="GJ39" t="str">
        <v>Venezolanos en San Cristóbal</v>
      </c>
      <c r="GK39" t="str">
        <v>Venezuelan Emigrant Foundation (FEV)</v>
      </c>
      <c r="GL39" t="str">
        <v>Vicaría de Pastoral Social Caritas</v>
      </c>
      <c r="GM39" t="str">
        <v>Voices GY</v>
      </c>
      <c r="GN39" t="str">
        <v>We World GVC</v>
      </c>
      <c r="GO39" t="str">
        <v>World Council of Credit Unions</v>
      </c>
      <c r="GP39" t="str">
        <v>World Food Programme (WFP)</v>
      </c>
      <c r="GQ39" t="str">
        <v>World Vision</v>
      </c>
      <c r="GR39" t="str">
        <v>ZOA</v>
      </c>
    </row>
    <row r="40" spans="1:200" x14ac:dyDescent="0.3">
      <c r="A40" t="s">
        <v>1299</v>
      </c>
      <c r="B40" s="45" t="s">
        <v>1260</v>
      </c>
      <c r="C40" s="23" t="s">
        <v>1260</v>
      </c>
      <c r="D40" s="23" t="s">
        <v>255</v>
      </c>
      <c r="E40" s="23"/>
      <c r="F40" s="35" t="b">
        <f>ISNUMBER(SEARCH(' Activity Sheet'!$D$3,Table3[[#This Row],[Name]],1))</f>
        <v>1</v>
      </c>
      <c r="G40" s="35" t="s">
        <v>1146</v>
      </c>
      <c r="H40" t="str" cm="1">
        <f t="array" ref="H40:GR40">TRANSPOSE(_xlfn._xlws.SORT(_xlfn._xlws.FILTER(Table3[Name],ISNUMBER(SEARCH(' Activity Sheet'!D94,Table3[Name])),"Not found"),,1))</f>
        <v>.New Organisation</v>
      </c>
      <c r="I40" t="str">
        <v>ABV - Association of Good with Life</v>
      </c>
      <c r="J40" t="str">
        <v>ACAPS</v>
      </c>
      <c r="K40" t="str">
        <v>Acción y Desarrollo</v>
      </c>
      <c r="L40" t="str">
        <v>ACTED</v>
      </c>
      <c r="M40" t="str">
        <v>Action against Hunger</v>
      </c>
      <c r="N40" t="str">
        <v>ActionAid</v>
      </c>
      <c r="O40" t="str">
        <v>Adventist Development and Relief Agency (ADRA)</v>
      </c>
      <c r="P40" t="str">
        <v>Alas de Colibrí Foundation</v>
      </c>
      <c r="Q40" t="str">
        <v>Alianza por la Solidaridad</v>
      </c>
      <c r="R40" t="str">
        <v>Alianza por Venezuela</v>
      </c>
      <c r="S40" t="str">
        <v>Americares Foundation</v>
      </c>
      <c r="T40" t="str">
        <v>Argentine Commission for Refugees and Migrants (CAREF)</v>
      </c>
      <c r="U40" t="str">
        <v>Asociación Aves</v>
      </c>
      <c r="V40" t="str">
        <v>Asociación de Jubilados y Pensionados Venezolanos en Argentina</v>
      </c>
      <c r="W40" t="str">
        <v>Asociación de Venezolanos en Eloy Alfaro</v>
      </c>
      <c r="X40" t="str">
        <v>Asociación Fundación contra el Hambre Perú</v>
      </c>
      <c r="Y40" t="str">
        <v>Asociación Migrantes Venezolanos</v>
      </c>
      <c r="Z40" t="str">
        <v>Asociación Misioneros de San Carlos Scalabrinianos</v>
      </c>
      <c r="AA40" t="str">
        <v>Asociacion Proteccion Poblacion Vulnerable</v>
      </c>
      <c r="AB40" t="str">
        <v>Asociación Quinta Ola</v>
      </c>
      <c r="AC40" t="str">
        <v>Asociación Salto Ángel</v>
      </c>
      <c r="AD40" t="str">
        <v>Asociación Venezuela en Ecuador AC</v>
      </c>
      <c r="AE40" t="str">
        <v>ASOVENAR</v>
      </c>
      <c r="AF40" t="str">
        <v>Associação Hermanitos</v>
      </c>
      <c r="AG40" t="str">
        <v>AVSI Foundation</v>
      </c>
      <c r="AH40" t="str">
        <v>Bethany Christian Services</v>
      </c>
      <c r="AI40" t="str">
        <v>Blumont</v>
      </c>
      <c r="AJ40" t="str">
        <v>CARE</v>
      </c>
      <c r="AK40" t="str">
        <v>Caritas Brazil</v>
      </c>
      <c r="AL40" t="str">
        <v>Caritas Ecuador</v>
      </c>
      <c r="AM40" t="str">
        <v>Caritas Germany</v>
      </c>
      <c r="AN40" t="str">
        <v>Caritas Manaus</v>
      </c>
      <c r="AO40" t="str">
        <v>Caritas Parana</v>
      </c>
      <c r="AP40" t="str">
        <v>Caritas Peru</v>
      </c>
      <c r="AQ40" t="str">
        <v>Caritas Rio de Janeiro</v>
      </c>
      <c r="AR40" t="str">
        <v>Caritas São Paulo</v>
      </c>
      <c r="AS40" t="str">
        <v>Caritas Switzerland</v>
      </c>
      <c r="AT40" t="str">
        <v>CCEFIRO Association</v>
      </c>
      <c r="AU40" t="str">
        <v>CEDRO</v>
      </c>
      <c r="AV40" t="str">
        <v>Center for Integrated Studies and Programs for Sustainable Development (CIEDS)</v>
      </c>
      <c r="AW40" t="str">
        <v>Center for Migration and Human Rights of the Diocese of Roraima (CMDH)</v>
      </c>
      <c r="AX40" t="str">
        <v>Centro de Atencion Psicosocial (CAPS)</v>
      </c>
      <c r="AY40" t="str">
        <v>CESAL</v>
      </c>
      <c r="AZ40" t="str">
        <v>CESVI-Cooperazione e Sviluppo</v>
      </c>
      <c r="BA40" t="str">
        <v>ChildFund International</v>
      </c>
      <c r="BB40" t="str">
        <v>CHS Alternativo</v>
      </c>
      <c r="BC40" t="str">
        <v>Churún Merú Association</v>
      </c>
      <c r="BD40" t="str">
        <v>Coalición por Venezuela</v>
      </c>
      <c r="BE40" t="str">
        <v>Colonia Foundation of Venezuelans in the Dominican Republic (FUNCOVERD)</v>
      </c>
      <c r="BF40" t="str">
        <v>COLVENZ</v>
      </c>
      <c r="BG40" t="str">
        <v>Compassiva</v>
      </c>
      <c r="BH40" t="str">
        <v>Consejo Interreligioso del Perú - Religiones por la Paz</v>
      </c>
      <c r="BI40" t="str">
        <v>Consorcio ONG OCIPI Y Capellanía Nacional OFICA</v>
      </c>
      <c r="BJ40" t="str">
        <v>COOPI - International Cooperation Foundation</v>
      </c>
      <c r="BK40" t="str">
        <v>Corporación Colectivo Sin Fronteras</v>
      </c>
      <c r="BL40" t="str">
        <v>CRISFE Foundation</v>
      </c>
      <c r="BM40" t="str">
        <v>Cuso International</v>
      </c>
      <c r="BN40" t="str">
        <v>Danielle’s Children Fund (DCF)</v>
      </c>
      <c r="BO40" t="str">
        <v>Danish Refugee Council (DRC)</v>
      </c>
      <c r="BP40" t="str">
        <v>Development Support Association - APOYAR</v>
      </c>
      <c r="BQ40" t="str">
        <v>Diakonie Katastrophenhilfe</v>
      </c>
      <c r="BR40" t="str">
        <v>Diálogo Diverso</v>
      </c>
      <c r="BS40" t="str">
        <v>Doctors of the World</v>
      </c>
      <c r="BT40" t="str">
        <v>Dominican Institute for Integrated Development</v>
      </c>
      <c r="BU40" t="str">
        <v>Duendes y Ángeles Vinotinto República Dominicana</v>
      </c>
      <c r="BV40" t="str">
        <v>Encuentros SJS (Servicio Jesuita de la Solidaridad)</v>
      </c>
      <c r="BW40" t="str">
        <v>Ending Violence Against Migrants</v>
      </c>
      <c r="BX40" t="str">
        <v>Equidad Foundation</v>
      </c>
      <c r="BY40" t="str">
        <v>Equilibrium CenDE</v>
      </c>
      <c r="BZ40" t="str">
        <v>Facultad de Psicología - Universidad de la República (UDELAR)</v>
      </c>
      <c r="CA40" t="str">
        <v>First International Emergency and Solidarités International</v>
      </c>
      <c r="CB40" t="str">
        <v>Fondo Ecuatoriano Populorum Progressio</v>
      </c>
      <c r="CC40" t="str">
        <v>Foro Salud Callao</v>
      </c>
      <c r="CD40" t="str">
        <v>Foundation for the Integration and Development of Latin America (FIDAL)</v>
      </c>
      <c r="CE40" t="str">
        <v>Foundation of the Americas (FUDELA)</v>
      </c>
      <c r="CF40" t="str">
        <v>Fraternity Without Borders</v>
      </c>
      <c r="CG40" t="str">
        <v>Fundación Brisas del Norte</v>
      </c>
      <c r="CH40" t="str">
        <v>Fundación Colombovenezolana Nueva Ilusión</v>
      </c>
      <c r="CI40" t="str">
        <v>Fundación Nakama's</v>
      </c>
      <c r="CJ40" t="str">
        <v>Fundación RadaBer</v>
      </c>
      <c r="CK40" t="str">
        <v>Fundación Scalabrini Bolivia</v>
      </c>
      <c r="CL40" t="str">
        <v>Fundacion Social Vivan los Niños</v>
      </c>
      <c r="CM40" t="str">
        <v>FUNVEAC</v>
      </c>
      <c r="CN40" t="str">
        <v>German Development Cooperation Agency GIZ</v>
      </c>
      <c r="CO40" t="str">
        <v>Globalizate Radio</v>
      </c>
      <c r="CP40" t="str">
        <v>GOAL</v>
      </c>
      <c r="CQ40" t="str">
        <v>Halü Bienestar Humano Foundation (HALU)</v>
      </c>
      <c r="CR40" t="str">
        <v>Heartland Alliance International (HAI)</v>
      </c>
      <c r="CS40" t="str">
        <v>HELVETAS Swiss Intercooperation</v>
      </c>
      <c r="CT40" t="str">
        <v>HIAS</v>
      </c>
      <c r="CU40" t="str">
        <v>Human Rights Defence Curaçao</v>
      </c>
      <c r="CV40" t="str">
        <v>Humanity &amp; Inclusion</v>
      </c>
      <c r="CW40" t="str">
        <v>Humans Analytic</v>
      </c>
      <c r="CX40" t="str">
        <v>Idas y Vueltas Association</v>
      </c>
      <c r="CY40" t="str">
        <v>iMMAP</v>
      </c>
      <c r="CZ40" t="str">
        <v>IMPACT Initiatives (REACH)</v>
      </c>
      <c r="DA40" t="str">
        <v>Inmigrante Feliz Association</v>
      </c>
      <c r="DB40" t="str">
        <v>Institute for Migration and Human Rights (IMDH)</v>
      </c>
      <c r="DC40" t="str">
        <v>Institute of Natural and Cultural Heritage (IPANC)</v>
      </c>
      <c r="DD40" t="str">
        <v>International Committee for the Development of People (CISP)</v>
      </c>
      <c r="DE40" t="str">
        <v>International Federation of the Red Cross (IFRC)</v>
      </c>
      <c r="DF40" t="str">
        <v>International Labour Organization (ILO)</v>
      </c>
      <c r="DG40" t="str">
        <v>International Medical Corps</v>
      </c>
      <c r="DH40" t="str">
        <v>International Organization for Migration (IOM)</v>
      </c>
      <c r="DI40" t="str">
        <v>International Rescue Committee (IRC)</v>
      </c>
      <c r="DJ40" t="str">
        <v>INTERSOS</v>
      </c>
      <c r="DK40" t="str">
        <v>Jesuit Migrant Service (JMS)</v>
      </c>
      <c r="DL40" t="str">
        <v>Jesuit Refugee Service (JRS)</v>
      </c>
      <c r="DM40" t="str">
        <v>Jesuit Service for Migrants and Refugees (JSMR)</v>
      </c>
      <c r="DN40" t="str">
        <v>Joint United Nations Programme on HIV/AIDS (UNAIDS)</v>
      </c>
      <c r="DO40" t="str">
        <v>Kimirina Coorporation</v>
      </c>
      <c r="DP40" t="str">
        <v>La Casita Hispanic Cultural Centre</v>
      </c>
      <c r="DQ40" t="str">
        <v>Latin American Network of Non-Governmental Organizations of Persons with Disabilities and their Families (RIADIS)</v>
      </c>
      <c r="DR40" t="str">
        <v>LGBT+ Movement Brazil</v>
      </c>
      <c r="DS40" t="str">
        <v>Living Water Community (LWC)</v>
      </c>
      <c r="DT40" t="str">
        <v>LLANOVENCOL</v>
      </c>
      <c r="DU40" t="str">
        <v>Lutheran World Federation</v>
      </c>
      <c r="DV40" t="str">
        <v>Lutheran World Relief</v>
      </c>
      <c r="DW40" t="str">
        <v>Malteser International</v>
      </c>
      <c r="DX40" t="str">
        <v>Mana Institute</v>
      </c>
      <c r="DY40" t="str">
        <v>Manos Veneguayas Association</v>
      </c>
      <c r="DZ40" t="str">
        <v>Más Igualdad Perú</v>
      </c>
      <c r="EA40" t="str">
        <v>MedGlobal</v>
      </c>
      <c r="EB40" t="str">
        <v>Medical Teams International</v>
      </c>
      <c r="EC40" t="str">
        <v>Mercy Corps</v>
      </c>
      <c r="ED40" t="str">
        <v>Migrant Service Center (CAM)</v>
      </c>
      <c r="EE40" t="str">
        <v>Migrants, Refugees and Argentine Social Entrepreneurs (MIRARES)</v>
      </c>
      <c r="EF40" t="str">
        <v>Mision Scalabriniana - Ecuador</v>
      </c>
      <c r="EG40" t="str">
        <v>Missão Paz</v>
      </c>
      <c r="EH40" t="str">
        <v>Museu A CASA</v>
      </c>
      <c r="EI40" t="str">
        <v>Norwegian Refugee Council (NRC)</v>
      </c>
      <c r="EJ40" t="str">
        <v>ONG Migrantes por el Maule</v>
      </c>
      <c r="EK40" t="str">
        <v>ONG Preemptive Love Coalition Colombia</v>
      </c>
      <c r="EL40" t="str">
        <v>Organización Transfomando Vidas</v>
      </c>
      <c r="EM40" t="str">
        <v>Organization of Ibero-American States for Education, Science and Culture (OEI)</v>
      </c>
      <c r="EN40" t="str">
        <v>OXFAM</v>
      </c>
      <c r="EO40" t="str">
        <v>Panamerican Development Foundation</v>
      </c>
      <c r="EP40" t="str">
        <v>Panamerican Health Organization/World Health Organization (PAHO/WHO)</v>
      </c>
      <c r="EQ40" t="str">
        <v>Pastoral of Human Mobility - Peruvian Episcopal Conference</v>
      </c>
      <c r="ER40" t="str">
        <v>Pastoral Service for Migrants National</v>
      </c>
      <c r="ES40" t="str">
        <v>Permanent Human Rights defense Committee (CDH)</v>
      </c>
      <c r="ET40" t="str">
        <v>Pirilampos Institute - Group of visits and voluntary actions in Roraima</v>
      </c>
      <c r="EU40" t="str">
        <v>Plan International</v>
      </c>
      <c r="EV40" t="str">
        <v>Population Program, Faculty of Social Sciences, University of the Republic</v>
      </c>
      <c r="EW40" t="str">
        <v>Profamilia Association</v>
      </c>
      <c r="EX40" t="str">
        <v>Red con Migrantes y Refugiados</v>
      </c>
      <c r="EY40" t="str">
        <v>Red Cross Colombia</v>
      </c>
      <c r="EZ40" t="str">
        <v>Red Cross Ecuador</v>
      </c>
      <c r="FA40" t="str">
        <v>Red Cross Peru</v>
      </c>
      <c r="FB40" t="str">
        <v>Red de Investigaciones en Derechos Humanos - CONICET (Consejo Nacional de Investigaciones Científicas y Técnicas)</v>
      </c>
      <c r="FC40" t="str">
        <v>RET International</v>
      </c>
      <c r="FD40" t="str">
        <v>Salú pa Tur Foundation</v>
      </c>
      <c r="FE40" t="str">
        <v>Salvation Army</v>
      </c>
      <c r="FF40" t="str">
        <v>Samaritan's Purse</v>
      </c>
      <c r="FG40" t="str">
        <v>Save the Children International (SCI)</v>
      </c>
      <c r="FH40" t="str">
        <v>Scalabrini Foundation Chile</v>
      </c>
      <c r="FI40" t="str">
        <v>Sección Peruana de Amnistía Internacional</v>
      </c>
      <c r="FJ40" t="str">
        <v>Serviço Pastoral dos Migrantes do Nordeste</v>
      </c>
      <c r="FK40" t="str">
        <v>Sesame Workshop</v>
      </c>
      <c r="FL40" t="str">
        <v>Si, Da Vida</v>
      </c>
      <c r="FM40" t="str">
        <v>Solidarity and Action Asociation</v>
      </c>
      <c r="FN40" t="str">
        <v>SOS Children's Villages</v>
      </c>
      <c r="FO40" t="str">
        <v>Tarabita Foundation</v>
      </c>
      <c r="FP40" t="str">
        <v>Tearfund</v>
      </c>
      <c r="FQ40" t="str">
        <v>TECHO</v>
      </c>
      <c r="FR40" t="str">
        <v>Terranueva Foundation</v>
      </c>
      <c r="FS40" t="str">
        <v>Terre des Hommes Suisse</v>
      </c>
      <c r="FT40" t="str">
        <v>The Israel Forum for International Humanitarian Aid (IsraAID)</v>
      </c>
      <c r="FU40" t="str">
        <v>Unión Venezolana en Perú</v>
      </c>
      <c r="FV40" t="str">
        <v>United Nations Children's Fund (UNICEF)</v>
      </c>
      <c r="FW40" t="str">
        <v>United Nations Development Programme (UNDP)</v>
      </c>
      <c r="FX40" t="str">
        <v>United Nations Educational, Scientific and Cultural Organization (UNESCO)</v>
      </c>
      <c r="FY40" t="str">
        <v>United Nations Entity for Gender Equality and the Empowerment of Women (UNWOMEN)</v>
      </c>
      <c r="FZ40" t="str">
        <v>United Nations Food and Agricultural Organization (FAO)</v>
      </c>
      <c r="GA40" t="str">
        <v>United Nations High Commissioner for Refugees (UNHCR)</v>
      </c>
      <c r="GB40" t="str">
        <v>United Nations Office of the High Commissioner for Human Rights (OHCHR)</v>
      </c>
      <c r="GC40" t="str">
        <v>United Nations Office on Drugs and Crime (UNODC)</v>
      </c>
      <c r="GD40" t="str">
        <v>United Nations Population Fund (UNFPA)</v>
      </c>
      <c r="GE40" t="str">
        <v>United Nations Programme for Human Settlements (UN Habitat)</v>
      </c>
      <c r="GF40" t="str">
        <v>Vale da Benção Educational and Charitable Association (AEBVB)</v>
      </c>
      <c r="GG40" t="str">
        <v>VenAruba Solidaria</v>
      </c>
      <c r="GH40" t="str">
        <v>Venex Curacao Foundation</v>
      </c>
      <c r="GI40" t="str">
        <v>Venezolanos en Barranquilla</v>
      </c>
      <c r="GJ40" t="str">
        <v>Venezolanos en San Cristóbal</v>
      </c>
      <c r="GK40" t="str">
        <v>Venezuelan Emigrant Foundation (FEV)</v>
      </c>
      <c r="GL40" t="str">
        <v>Vicaría de Pastoral Social Caritas</v>
      </c>
      <c r="GM40" t="str">
        <v>Voices GY</v>
      </c>
      <c r="GN40" t="str">
        <v>We World GVC</v>
      </c>
      <c r="GO40" t="str">
        <v>World Council of Credit Unions</v>
      </c>
      <c r="GP40" t="str">
        <v>World Food Programme (WFP)</v>
      </c>
      <c r="GQ40" t="str">
        <v>World Vision</v>
      </c>
      <c r="GR40" t="str">
        <v>ZOA</v>
      </c>
    </row>
    <row r="41" spans="1:200" ht="28.8" x14ac:dyDescent="0.3">
      <c r="A41" t="s">
        <v>312</v>
      </c>
      <c r="B41" s="45" t="s">
        <v>68</v>
      </c>
      <c r="C41" s="23" t="s">
        <v>313</v>
      </c>
      <c r="D41" s="23" t="s">
        <v>255</v>
      </c>
      <c r="E41" s="23"/>
      <c r="F41" s="35" t="b">
        <f>ISNUMBER(SEARCH(' Activity Sheet'!$D$3,Table3[[#This Row],[Name]],1))</f>
        <v>1</v>
      </c>
      <c r="G41" s="35" t="s">
        <v>1146</v>
      </c>
      <c r="H41" t="str" cm="1">
        <f t="array" ref="H41:GR41">TRANSPOSE(_xlfn._xlws.SORT(_xlfn._xlws.FILTER(Table3[Name],ISNUMBER(SEARCH(' Activity Sheet'!D95,Table3[Name])),"Not found"),,1))</f>
        <v>.New Organisation</v>
      </c>
      <c r="I41" t="str">
        <v>ABV - Association of Good with Life</v>
      </c>
      <c r="J41" t="str">
        <v>ACAPS</v>
      </c>
      <c r="K41" t="str">
        <v>Acción y Desarrollo</v>
      </c>
      <c r="L41" t="str">
        <v>ACTED</v>
      </c>
      <c r="M41" t="str">
        <v>Action against Hunger</v>
      </c>
      <c r="N41" t="str">
        <v>ActionAid</v>
      </c>
      <c r="O41" t="str">
        <v>Adventist Development and Relief Agency (ADRA)</v>
      </c>
      <c r="P41" t="str">
        <v>Alas de Colibrí Foundation</v>
      </c>
      <c r="Q41" t="str">
        <v>Alianza por la Solidaridad</v>
      </c>
      <c r="R41" t="str">
        <v>Alianza por Venezuela</v>
      </c>
      <c r="S41" t="str">
        <v>Americares Foundation</v>
      </c>
      <c r="T41" t="str">
        <v>Argentine Commission for Refugees and Migrants (CAREF)</v>
      </c>
      <c r="U41" t="str">
        <v>Asociación Aves</v>
      </c>
      <c r="V41" t="str">
        <v>Asociación de Jubilados y Pensionados Venezolanos en Argentina</v>
      </c>
      <c r="W41" t="str">
        <v>Asociación de Venezolanos en Eloy Alfaro</v>
      </c>
      <c r="X41" t="str">
        <v>Asociación Fundación contra el Hambre Perú</v>
      </c>
      <c r="Y41" t="str">
        <v>Asociación Migrantes Venezolanos</v>
      </c>
      <c r="Z41" t="str">
        <v>Asociación Misioneros de San Carlos Scalabrinianos</v>
      </c>
      <c r="AA41" t="str">
        <v>Asociacion Proteccion Poblacion Vulnerable</v>
      </c>
      <c r="AB41" t="str">
        <v>Asociación Quinta Ola</v>
      </c>
      <c r="AC41" t="str">
        <v>Asociación Salto Ángel</v>
      </c>
      <c r="AD41" t="str">
        <v>Asociación Venezuela en Ecuador AC</v>
      </c>
      <c r="AE41" t="str">
        <v>ASOVENAR</v>
      </c>
      <c r="AF41" t="str">
        <v>Associação Hermanitos</v>
      </c>
      <c r="AG41" t="str">
        <v>AVSI Foundation</v>
      </c>
      <c r="AH41" t="str">
        <v>Bethany Christian Services</v>
      </c>
      <c r="AI41" t="str">
        <v>Blumont</v>
      </c>
      <c r="AJ41" t="str">
        <v>CARE</v>
      </c>
      <c r="AK41" t="str">
        <v>Caritas Brazil</v>
      </c>
      <c r="AL41" t="str">
        <v>Caritas Ecuador</v>
      </c>
      <c r="AM41" t="str">
        <v>Caritas Germany</v>
      </c>
      <c r="AN41" t="str">
        <v>Caritas Manaus</v>
      </c>
      <c r="AO41" t="str">
        <v>Caritas Parana</v>
      </c>
      <c r="AP41" t="str">
        <v>Caritas Peru</v>
      </c>
      <c r="AQ41" t="str">
        <v>Caritas Rio de Janeiro</v>
      </c>
      <c r="AR41" t="str">
        <v>Caritas São Paulo</v>
      </c>
      <c r="AS41" t="str">
        <v>Caritas Switzerland</v>
      </c>
      <c r="AT41" t="str">
        <v>CCEFIRO Association</v>
      </c>
      <c r="AU41" t="str">
        <v>CEDRO</v>
      </c>
      <c r="AV41" t="str">
        <v>Center for Integrated Studies and Programs for Sustainable Development (CIEDS)</v>
      </c>
      <c r="AW41" t="str">
        <v>Center for Migration and Human Rights of the Diocese of Roraima (CMDH)</v>
      </c>
      <c r="AX41" t="str">
        <v>Centro de Atencion Psicosocial (CAPS)</v>
      </c>
      <c r="AY41" t="str">
        <v>CESAL</v>
      </c>
      <c r="AZ41" t="str">
        <v>CESVI-Cooperazione e Sviluppo</v>
      </c>
      <c r="BA41" t="str">
        <v>ChildFund International</v>
      </c>
      <c r="BB41" t="str">
        <v>CHS Alternativo</v>
      </c>
      <c r="BC41" t="str">
        <v>Churún Merú Association</v>
      </c>
      <c r="BD41" t="str">
        <v>Coalición por Venezuela</v>
      </c>
      <c r="BE41" t="str">
        <v>Colonia Foundation of Venezuelans in the Dominican Republic (FUNCOVERD)</v>
      </c>
      <c r="BF41" t="str">
        <v>COLVENZ</v>
      </c>
      <c r="BG41" t="str">
        <v>Compassiva</v>
      </c>
      <c r="BH41" t="str">
        <v>Consejo Interreligioso del Perú - Religiones por la Paz</v>
      </c>
      <c r="BI41" t="str">
        <v>Consorcio ONG OCIPI Y Capellanía Nacional OFICA</v>
      </c>
      <c r="BJ41" t="str">
        <v>COOPI - International Cooperation Foundation</v>
      </c>
      <c r="BK41" t="str">
        <v>Corporación Colectivo Sin Fronteras</v>
      </c>
      <c r="BL41" t="str">
        <v>CRISFE Foundation</v>
      </c>
      <c r="BM41" t="str">
        <v>Cuso International</v>
      </c>
      <c r="BN41" t="str">
        <v>Danielle’s Children Fund (DCF)</v>
      </c>
      <c r="BO41" t="str">
        <v>Danish Refugee Council (DRC)</v>
      </c>
      <c r="BP41" t="str">
        <v>Development Support Association - APOYAR</v>
      </c>
      <c r="BQ41" t="str">
        <v>Diakonie Katastrophenhilfe</v>
      </c>
      <c r="BR41" t="str">
        <v>Diálogo Diverso</v>
      </c>
      <c r="BS41" t="str">
        <v>Doctors of the World</v>
      </c>
      <c r="BT41" t="str">
        <v>Dominican Institute for Integrated Development</v>
      </c>
      <c r="BU41" t="str">
        <v>Duendes y Ángeles Vinotinto República Dominicana</v>
      </c>
      <c r="BV41" t="str">
        <v>Encuentros SJS (Servicio Jesuita de la Solidaridad)</v>
      </c>
      <c r="BW41" t="str">
        <v>Ending Violence Against Migrants</v>
      </c>
      <c r="BX41" t="str">
        <v>Equidad Foundation</v>
      </c>
      <c r="BY41" t="str">
        <v>Equilibrium CenDE</v>
      </c>
      <c r="BZ41" t="str">
        <v>Facultad de Psicología - Universidad de la República (UDELAR)</v>
      </c>
      <c r="CA41" t="str">
        <v>First International Emergency and Solidarités International</v>
      </c>
      <c r="CB41" t="str">
        <v>Fondo Ecuatoriano Populorum Progressio</v>
      </c>
      <c r="CC41" t="str">
        <v>Foro Salud Callao</v>
      </c>
      <c r="CD41" t="str">
        <v>Foundation for the Integration and Development of Latin America (FIDAL)</v>
      </c>
      <c r="CE41" t="str">
        <v>Foundation of the Americas (FUDELA)</v>
      </c>
      <c r="CF41" t="str">
        <v>Fraternity Without Borders</v>
      </c>
      <c r="CG41" t="str">
        <v>Fundación Brisas del Norte</v>
      </c>
      <c r="CH41" t="str">
        <v>Fundación Colombovenezolana Nueva Ilusión</v>
      </c>
      <c r="CI41" t="str">
        <v>Fundación Nakama's</v>
      </c>
      <c r="CJ41" t="str">
        <v>Fundación RadaBer</v>
      </c>
      <c r="CK41" t="str">
        <v>Fundación Scalabrini Bolivia</v>
      </c>
      <c r="CL41" t="str">
        <v>Fundacion Social Vivan los Niños</v>
      </c>
      <c r="CM41" t="str">
        <v>FUNVEAC</v>
      </c>
      <c r="CN41" t="str">
        <v>German Development Cooperation Agency GIZ</v>
      </c>
      <c r="CO41" t="str">
        <v>Globalizate Radio</v>
      </c>
      <c r="CP41" t="str">
        <v>GOAL</v>
      </c>
      <c r="CQ41" t="str">
        <v>Halü Bienestar Humano Foundation (HALU)</v>
      </c>
      <c r="CR41" t="str">
        <v>Heartland Alliance International (HAI)</v>
      </c>
      <c r="CS41" t="str">
        <v>HELVETAS Swiss Intercooperation</v>
      </c>
      <c r="CT41" t="str">
        <v>HIAS</v>
      </c>
      <c r="CU41" t="str">
        <v>Human Rights Defence Curaçao</v>
      </c>
      <c r="CV41" t="str">
        <v>Humanity &amp; Inclusion</v>
      </c>
      <c r="CW41" t="str">
        <v>Humans Analytic</v>
      </c>
      <c r="CX41" t="str">
        <v>Idas y Vueltas Association</v>
      </c>
      <c r="CY41" t="str">
        <v>iMMAP</v>
      </c>
      <c r="CZ41" t="str">
        <v>IMPACT Initiatives (REACH)</v>
      </c>
      <c r="DA41" t="str">
        <v>Inmigrante Feliz Association</v>
      </c>
      <c r="DB41" t="str">
        <v>Institute for Migration and Human Rights (IMDH)</v>
      </c>
      <c r="DC41" t="str">
        <v>Institute of Natural and Cultural Heritage (IPANC)</v>
      </c>
      <c r="DD41" t="str">
        <v>International Committee for the Development of People (CISP)</v>
      </c>
      <c r="DE41" t="str">
        <v>International Federation of the Red Cross (IFRC)</v>
      </c>
      <c r="DF41" t="str">
        <v>International Labour Organization (ILO)</v>
      </c>
      <c r="DG41" t="str">
        <v>International Medical Corps</v>
      </c>
      <c r="DH41" t="str">
        <v>International Organization for Migration (IOM)</v>
      </c>
      <c r="DI41" t="str">
        <v>International Rescue Committee (IRC)</v>
      </c>
      <c r="DJ41" t="str">
        <v>INTERSOS</v>
      </c>
      <c r="DK41" t="str">
        <v>Jesuit Migrant Service (JMS)</v>
      </c>
      <c r="DL41" t="str">
        <v>Jesuit Refugee Service (JRS)</v>
      </c>
      <c r="DM41" t="str">
        <v>Jesuit Service for Migrants and Refugees (JSMR)</v>
      </c>
      <c r="DN41" t="str">
        <v>Joint United Nations Programme on HIV/AIDS (UNAIDS)</v>
      </c>
      <c r="DO41" t="str">
        <v>Kimirina Coorporation</v>
      </c>
      <c r="DP41" t="str">
        <v>La Casita Hispanic Cultural Centre</v>
      </c>
      <c r="DQ41" t="str">
        <v>Latin American Network of Non-Governmental Organizations of Persons with Disabilities and their Families (RIADIS)</v>
      </c>
      <c r="DR41" t="str">
        <v>LGBT+ Movement Brazil</v>
      </c>
      <c r="DS41" t="str">
        <v>Living Water Community (LWC)</v>
      </c>
      <c r="DT41" t="str">
        <v>LLANOVENCOL</v>
      </c>
      <c r="DU41" t="str">
        <v>Lutheran World Federation</v>
      </c>
      <c r="DV41" t="str">
        <v>Lutheran World Relief</v>
      </c>
      <c r="DW41" t="str">
        <v>Malteser International</v>
      </c>
      <c r="DX41" t="str">
        <v>Mana Institute</v>
      </c>
      <c r="DY41" t="str">
        <v>Manos Veneguayas Association</v>
      </c>
      <c r="DZ41" t="str">
        <v>Más Igualdad Perú</v>
      </c>
      <c r="EA41" t="str">
        <v>MedGlobal</v>
      </c>
      <c r="EB41" t="str">
        <v>Medical Teams International</v>
      </c>
      <c r="EC41" t="str">
        <v>Mercy Corps</v>
      </c>
      <c r="ED41" t="str">
        <v>Migrant Service Center (CAM)</v>
      </c>
      <c r="EE41" t="str">
        <v>Migrants, Refugees and Argentine Social Entrepreneurs (MIRARES)</v>
      </c>
      <c r="EF41" t="str">
        <v>Mision Scalabriniana - Ecuador</v>
      </c>
      <c r="EG41" t="str">
        <v>Missão Paz</v>
      </c>
      <c r="EH41" t="str">
        <v>Museu A CASA</v>
      </c>
      <c r="EI41" t="str">
        <v>Norwegian Refugee Council (NRC)</v>
      </c>
      <c r="EJ41" t="str">
        <v>ONG Migrantes por el Maule</v>
      </c>
      <c r="EK41" t="str">
        <v>ONG Preemptive Love Coalition Colombia</v>
      </c>
      <c r="EL41" t="str">
        <v>Organización Transfomando Vidas</v>
      </c>
      <c r="EM41" t="str">
        <v>Organization of Ibero-American States for Education, Science and Culture (OEI)</v>
      </c>
      <c r="EN41" t="str">
        <v>OXFAM</v>
      </c>
      <c r="EO41" t="str">
        <v>Panamerican Development Foundation</v>
      </c>
      <c r="EP41" t="str">
        <v>Panamerican Health Organization/World Health Organization (PAHO/WHO)</v>
      </c>
      <c r="EQ41" t="str">
        <v>Pastoral of Human Mobility - Peruvian Episcopal Conference</v>
      </c>
      <c r="ER41" t="str">
        <v>Pastoral Service for Migrants National</v>
      </c>
      <c r="ES41" t="str">
        <v>Permanent Human Rights defense Committee (CDH)</v>
      </c>
      <c r="ET41" t="str">
        <v>Pirilampos Institute - Group of visits and voluntary actions in Roraima</v>
      </c>
      <c r="EU41" t="str">
        <v>Plan International</v>
      </c>
      <c r="EV41" t="str">
        <v>Population Program, Faculty of Social Sciences, University of the Republic</v>
      </c>
      <c r="EW41" t="str">
        <v>Profamilia Association</v>
      </c>
      <c r="EX41" t="str">
        <v>Red con Migrantes y Refugiados</v>
      </c>
      <c r="EY41" t="str">
        <v>Red Cross Colombia</v>
      </c>
      <c r="EZ41" t="str">
        <v>Red Cross Ecuador</v>
      </c>
      <c r="FA41" t="str">
        <v>Red Cross Peru</v>
      </c>
      <c r="FB41" t="str">
        <v>Red de Investigaciones en Derechos Humanos - CONICET (Consejo Nacional de Investigaciones Científicas y Técnicas)</v>
      </c>
      <c r="FC41" t="str">
        <v>RET International</v>
      </c>
      <c r="FD41" t="str">
        <v>Salú pa Tur Foundation</v>
      </c>
      <c r="FE41" t="str">
        <v>Salvation Army</v>
      </c>
      <c r="FF41" t="str">
        <v>Samaritan's Purse</v>
      </c>
      <c r="FG41" t="str">
        <v>Save the Children International (SCI)</v>
      </c>
      <c r="FH41" t="str">
        <v>Scalabrini Foundation Chile</v>
      </c>
      <c r="FI41" t="str">
        <v>Sección Peruana de Amnistía Internacional</v>
      </c>
      <c r="FJ41" t="str">
        <v>Serviço Pastoral dos Migrantes do Nordeste</v>
      </c>
      <c r="FK41" t="str">
        <v>Sesame Workshop</v>
      </c>
      <c r="FL41" t="str">
        <v>Si, Da Vida</v>
      </c>
      <c r="FM41" t="str">
        <v>Solidarity and Action Asociation</v>
      </c>
      <c r="FN41" t="str">
        <v>SOS Children's Villages</v>
      </c>
      <c r="FO41" t="str">
        <v>Tarabita Foundation</v>
      </c>
      <c r="FP41" t="str">
        <v>Tearfund</v>
      </c>
      <c r="FQ41" t="str">
        <v>TECHO</v>
      </c>
      <c r="FR41" t="str">
        <v>Terranueva Foundation</v>
      </c>
      <c r="FS41" t="str">
        <v>Terre des Hommes Suisse</v>
      </c>
      <c r="FT41" t="str">
        <v>The Israel Forum for International Humanitarian Aid (IsraAID)</v>
      </c>
      <c r="FU41" t="str">
        <v>Unión Venezolana en Perú</v>
      </c>
      <c r="FV41" t="str">
        <v>United Nations Children's Fund (UNICEF)</v>
      </c>
      <c r="FW41" t="str">
        <v>United Nations Development Programme (UNDP)</v>
      </c>
      <c r="FX41" t="str">
        <v>United Nations Educational, Scientific and Cultural Organization (UNESCO)</v>
      </c>
      <c r="FY41" t="str">
        <v>United Nations Entity for Gender Equality and the Empowerment of Women (UNWOMEN)</v>
      </c>
      <c r="FZ41" t="str">
        <v>United Nations Food and Agricultural Organization (FAO)</v>
      </c>
      <c r="GA41" t="str">
        <v>United Nations High Commissioner for Refugees (UNHCR)</v>
      </c>
      <c r="GB41" t="str">
        <v>United Nations Office of the High Commissioner for Human Rights (OHCHR)</v>
      </c>
      <c r="GC41" t="str">
        <v>United Nations Office on Drugs and Crime (UNODC)</v>
      </c>
      <c r="GD41" t="str">
        <v>United Nations Population Fund (UNFPA)</v>
      </c>
      <c r="GE41" t="str">
        <v>United Nations Programme for Human Settlements (UN Habitat)</v>
      </c>
      <c r="GF41" t="str">
        <v>Vale da Benção Educational and Charitable Association (AEBVB)</v>
      </c>
      <c r="GG41" t="str">
        <v>VenAruba Solidaria</v>
      </c>
      <c r="GH41" t="str">
        <v>Venex Curacao Foundation</v>
      </c>
      <c r="GI41" t="str">
        <v>Venezolanos en Barranquilla</v>
      </c>
      <c r="GJ41" t="str">
        <v>Venezolanos en San Cristóbal</v>
      </c>
      <c r="GK41" t="str">
        <v>Venezuelan Emigrant Foundation (FEV)</v>
      </c>
      <c r="GL41" t="str">
        <v>Vicaría de Pastoral Social Caritas</v>
      </c>
      <c r="GM41" t="str">
        <v>Voices GY</v>
      </c>
      <c r="GN41" t="str">
        <v>We World GVC</v>
      </c>
      <c r="GO41" t="str">
        <v>World Council of Credit Unions</v>
      </c>
      <c r="GP41" t="str">
        <v>World Food Programme (WFP)</v>
      </c>
      <c r="GQ41" t="str">
        <v>World Vision</v>
      </c>
      <c r="GR41" t="str">
        <v>ZOA</v>
      </c>
    </row>
    <row r="42" spans="1:200" ht="28.8" x14ac:dyDescent="0.3">
      <c r="A42" t="s">
        <v>314</v>
      </c>
      <c r="B42" s="45" t="s">
        <v>31</v>
      </c>
      <c r="C42" s="23" t="s">
        <v>315</v>
      </c>
      <c r="D42" s="23" t="s">
        <v>1325</v>
      </c>
      <c r="E42" s="23"/>
      <c r="F42" s="35" t="b">
        <f>ISNUMBER(SEARCH(' Activity Sheet'!$D$3,Table3[[#This Row],[Name]],1))</f>
        <v>1</v>
      </c>
      <c r="G42" s="35" t="s">
        <v>1146</v>
      </c>
      <c r="H42" t="str" cm="1">
        <f t="array" ref="H42:GR42">TRANSPOSE(_xlfn._xlws.SORT(_xlfn._xlws.FILTER(Table3[Name],ISNUMBER(SEARCH(' Activity Sheet'!D96,Table3[Name])),"Not found"),,1))</f>
        <v>.New Organisation</v>
      </c>
      <c r="I42" t="str">
        <v>ABV - Association of Good with Life</v>
      </c>
      <c r="J42" t="str">
        <v>ACAPS</v>
      </c>
      <c r="K42" t="str">
        <v>Acción y Desarrollo</v>
      </c>
      <c r="L42" t="str">
        <v>ACTED</v>
      </c>
      <c r="M42" t="str">
        <v>Action against Hunger</v>
      </c>
      <c r="N42" t="str">
        <v>ActionAid</v>
      </c>
      <c r="O42" t="str">
        <v>Adventist Development and Relief Agency (ADRA)</v>
      </c>
      <c r="P42" t="str">
        <v>Alas de Colibrí Foundation</v>
      </c>
      <c r="Q42" t="str">
        <v>Alianza por la Solidaridad</v>
      </c>
      <c r="R42" t="str">
        <v>Alianza por Venezuela</v>
      </c>
      <c r="S42" t="str">
        <v>Americares Foundation</v>
      </c>
      <c r="T42" t="str">
        <v>Argentine Commission for Refugees and Migrants (CAREF)</v>
      </c>
      <c r="U42" t="str">
        <v>Asociación Aves</v>
      </c>
      <c r="V42" t="str">
        <v>Asociación de Jubilados y Pensionados Venezolanos en Argentina</v>
      </c>
      <c r="W42" t="str">
        <v>Asociación de Venezolanos en Eloy Alfaro</v>
      </c>
      <c r="X42" t="str">
        <v>Asociación Fundación contra el Hambre Perú</v>
      </c>
      <c r="Y42" t="str">
        <v>Asociación Migrantes Venezolanos</v>
      </c>
      <c r="Z42" t="str">
        <v>Asociación Misioneros de San Carlos Scalabrinianos</v>
      </c>
      <c r="AA42" t="str">
        <v>Asociacion Proteccion Poblacion Vulnerable</v>
      </c>
      <c r="AB42" t="str">
        <v>Asociación Quinta Ola</v>
      </c>
      <c r="AC42" t="str">
        <v>Asociación Salto Ángel</v>
      </c>
      <c r="AD42" t="str">
        <v>Asociación Venezuela en Ecuador AC</v>
      </c>
      <c r="AE42" t="str">
        <v>ASOVENAR</v>
      </c>
      <c r="AF42" t="str">
        <v>Associação Hermanitos</v>
      </c>
      <c r="AG42" t="str">
        <v>AVSI Foundation</v>
      </c>
      <c r="AH42" t="str">
        <v>Bethany Christian Services</v>
      </c>
      <c r="AI42" t="str">
        <v>Blumont</v>
      </c>
      <c r="AJ42" t="str">
        <v>CARE</v>
      </c>
      <c r="AK42" t="str">
        <v>Caritas Brazil</v>
      </c>
      <c r="AL42" t="str">
        <v>Caritas Ecuador</v>
      </c>
      <c r="AM42" t="str">
        <v>Caritas Germany</v>
      </c>
      <c r="AN42" t="str">
        <v>Caritas Manaus</v>
      </c>
      <c r="AO42" t="str">
        <v>Caritas Parana</v>
      </c>
      <c r="AP42" t="str">
        <v>Caritas Peru</v>
      </c>
      <c r="AQ42" t="str">
        <v>Caritas Rio de Janeiro</v>
      </c>
      <c r="AR42" t="str">
        <v>Caritas São Paulo</v>
      </c>
      <c r="AS42" t="str">
        <v>Caritas Switzerland</v>
      </c>
      <c r="AT42" t="str">
        <v>CCEFIRO Association</v>
      </c>
      <c r="AU42" t="str">
        <v>CEDRO</v>
      </c>
      <c r="AV42" t="str">
        <v>Center for Integrated Studies and Programs for Sustainable Development (CIEDS)</v>
      </c>
      <c r="AW42" t="str">
        <v>Center for Migration and Human Rights of the Diocese of Roraima (CMDH)</v>
      </c>
      <c r="AX42" t="str">
        <v>Centro de Atencion Psicosocial (CAPS)</v>
      </c>
      <c r="AY42" t="str">
        <v>CESAL</v>
      </c>
      <c r="AZ42" t="str">
        <v>CESVI-Cooperazione e Sviluppo</v>
      </c>
      <c r="BA42" t="str">
        <v>ChildFund International</v>
      </c>
      <c r="BB42" t="str">
        <v>CHS Alternativo</v>
      </c>
      <c r="BC42" t="str">
        <v>Churún Merú Association</v>
      </c>
      <c r="BD42" t="str">
        <v>Coalición por Venezuela</v>
      </c>
      <c r="BE42" t="str">
        <v>Colonia Foundation of Venezuelans in the Dominican Republic (FUNCOVERD)</v>
      </c>
      <c r="BF42" t="str">
        <v>COLVENZ</v>
      </c>
      <c r="BG42" t="str">
        <v>Compassiva</v>
      </c>
      <c r="BH42" t="str">
        <v>Consejo Interreligioso del Perú - Religiones por la Paz</v>
      </c>
      <c r="BI42" t="str">
        <v>Consorcio ONG OCIPI Y Capellanía Nacional OFICA</v>
      </c>
      <c r="BJ42" t="str">
        <v>COOPI - International Cooperation Foundation</v>
      </c>
      <c r="BK42" t="str">
        <v>Corporación Colectivo Sin Fronteras</v>
      </c>
      <c r="BL42" t="str">
        <v>CRISFE Foundation</v>
      </c>
      <c r="BM42" t="str">
        <v>Cuso International</v>
      </c>
      <c r="BN42" t="str">
        <v>Danielle’s Children Fund (DCF)</v>
      </c>
      <c r="BO42" t="str">
        <v>Danish Refugee Council (DRC)</v>
      </c>
      <c r="BP42" t="str">
        <v>Development Support Association - APOYAR</v>
      </c>
      <c r="BQ42" t="str">
        <v>Diakonie Katastrophenhilfe</v>
      </c>
      <c r="BR42" t="str">
        <v>Diálogo Diverso</v>
      </c>
      <c r="BS42" t="str">
        <v>Doctors of the World</v>
      </c>
      <c r="BT42" t="str">
        <v>Dominican Institute for Integrated Development</v>
      </c>
      <c r="BU42" t="str">
        <v>Duendes y Ángeles Vinotinto República Dominicana</v>
      </c>
      <c r="BV42" t="str">
        <v>Encuentros SJS (Servicio Jesuita de la Solidaridad)</v>
      </c>
      <c r="BW42" t="str">
        <v>Ending Violence Against Migrants</v>
      </c>
      <c r="BX42" t="str">
        <v>Equidad Foundation</v>
      </c>
      <c r="BY42" t="str">
        <v>Equilibrium CenDE</v>
      </c>
      <c r="BZ42" t="str">
        <v>Facultad de Psicología - Universidad de la República (UDELAR)</v>
      </c>
      <c r="CA42" t="str">
        <v>First International Emergency and Solidarités International</v>
      </c>
      <c r="CB42" t="str">
        <v>Fondo Ecuatoriano Populorum Progressio</v>
      </c>
      <c r="CC42" t="str">
        <v>Foro Salud Callao</v>
      </c>
      <c r="CD42" t="str">
        <v>Foundation for the Integration and Development of Latin America (FIDAL)</v>
      </c>
      <c r="CE42" t="str">
        <v>Foundation of the Americas (FUDELA)</v>
      </c>
      <c r="CF42" t="str">
        <v>Fraternity Without Borders</v>
      </c>
      <c r="CG42" t="str">
        <v>Fundación Brisas del Norte</v>
      </c>
      <c r="CH42" t="str">
        <v>Fundación Colombovenezolana Nueva Ilusión</v>
      </c>
      <c r="CI42" t="str">
        <v>Fundación Nakama's</v>
      </c>
      <c r="CJ42" t="str">
        <v>Fundación RadaBer</v>
      </c>
      <c r="CK42" t="str">
        <v>Fundación Scalabrini Bolivia</v>
      </c>
      <c r="CL42" t="str">
        <v>Fundacion Social Vivan los Niños</v>
      </c>
      <c r="CM42" t="str">
        <v>FUNVEAC</v>
      </c>
      <c r="CN42" t="str">
        <v>German Development Cooperation Agency GIZ</v>
      </c>
      <c r="CO42" t="str">
        <v>Globalizate Radio</v>
      </c>
      <c r="CP42" t="str">
        <v>GOAL</v>
      </c>
      <c r="CQ42" t="str">
        <v>Halü Bienestar Humano Foundation (HALU)</v>
      </c>
      <c r="CR42" t="str">
        <v>Heartland Alliance International (HAI)</v>
      </c>
      <c r="CS42" t="str">
        <v>HELVETAS Swiss Intercooperation</v>
      </c>
      <c r="CT42" t="str">
        <v>HIAS</v>
      </c>
      <c r="CU42" t="str">
        <v>Human Rights Defence Curaçao</v>
      </c>
      <c r="CV42" t="str">
        <v>Humanity &amp; Inclusion</v>
      </c>
      <c r="CW42" t="str">
        <v>Humans Analytic</v>
      </c>
      <c r="CX42" t="str">
        <v>Idas y Vueltas Association</v>
      </c>
      <c r="CY42" t="str">
        <v>iMMAP</v>
      </c>
      <c r="CZ42" t="str">
        <v>IMPACT Initiatives (REACH)</v>
      </c>
      <c r="DA42" t="str">
        <v>Inmigrante Feliz Association</v>
      </c>
      <c r="DB42" t="str">
        <v>Institute for Migration and Human Rights (IMDH)</v>
      </c>
      <c r="DC42" t="str">
        <v>Institute of Natural and Cultural Heritage (IPANC)</v>
      </c>
      <c r="DD42" t="str">
        <v>International Committee for the Development of People (CISP)</v>
      </c>
      <c r="DE42" t="str">
        <v>International Federation of the Red Cross (IFRC)</v>
      </c>
      <c r="DF42" t="str">
        <v>International Labour Organization (ILO)</v>
      </c>
      <c r="DG42" t="str">
        <v>International Medical Corps</v>
      </c>
      <c r="DH42" t="str">
        <v>International Organization for Migration (IOM)</v>
      </c>
      <c r="DI42" t="str">
        <v>International Rescue Committee (IRC)</v>
      </c>
      <c r="DJ42" t="str">
        <v>INTERSOS</v>
      </c>
      <c r="DK42" t="str">
        <v>Jesuit Migrant Service (JMS)</v>
      </c>
      <c r="DL42" t="str">
        <v>Jesuit Refugee Service (JRS)</v>
      </c>
      <c r="DM42" t="str">
        <v>Jesuit Service for Migrants and Refugees (JSMR)</v>
      </c>
      <c r="DN42" t="str">
        <v>Joint United Nations Programme on HIV/AIDS (UNAIDS)</v>
      </c>
      <c r="DO42" t="str">
        <v>Kimirina Coorporation</v>
      </c>
      <c r="DP42" t="str">
        <v>La Casita Hispanic Cultural Centre</v>
      </c>
      <c r="DQ42" t="str">
        <v>Latin American Network of Non-Governmental Organizations of Persons with Disabilities and their Families (RIADIS)</v>
      </c>
      <c r="DR42" t="str">
        <v>LGBT+ Movement Brazil</v>
      </c>
      <c r="DS42" t="str">
        <v>Living Water Community (LWC)</v>
      </c>
      <c r="DT42" t="str">
        <v>LLANOVENCOL</v>
      </c>
      <c r="DU42" t="str">
        <v>Lutheran World Federation</v>
      </c>
      <c r="DV42" t="str">
        <v>Lutheran World Relief</v>
      </c>
      <c r="DW42" t="str">
        <v>Malteser International</v>
      </c>
      <c r="DX42" t="str">
        <v>Mana Institute</v>
      </c>
      <c r="DY42" t="str">
        <v>Manos Veneguayas Association</v>
      </c>
      <c r="DZ42" t="str">
        <v>Más Igualdad Perú</v>
      </c>
      <c r="EA42" t="str">
        <v>MedGlobal</v>
      </c>
      <c r="EB42" t="str">
        <v>Medical Teams International</v>
      </c>
      <c r="EC42" t="str">
        <v>Mercy Corps</v>
      </c>
      <c r="ED42" t="str">
        <v>Migrant Service Center (CAM)</v>
      </c>
      <c r="EE42" t="str">
        <v>Migrants, Refugees and Argentine Social Entrepreneurs (MIRARES)</v>
      </c>
      <c r="EF42" t="str">
        <v>Mision Scalabriniana - Ecuador</v>
      </c>
      <c r="EG42" t="str">
        <v>Missão Paz</v>
      </c>
      <c r="EH42" t="str">
        <v>Museu A CASA</v>
      </c>
      <c r="EI42" t="str">
        <v>Norwegian Refugee Council (NRC)</v>
      </c>
      <c r="EJ42" t="str">
        <v>ONG Migrantes por el Maule</v>
      </c>
      <c r="EK42" t="str">
        <v>ONG Preemptive Love Coalition Colombia</v>
      </c>
      <c r="EL42" t="str">
        <v>Organización Transfomando Vidas</v>
      </c>
      <c r="EM42" t="str">
        <v>Organization of Ibero-American States for Education, Science and Culture (OEI)</v>
      </c>
      <c r="EN42" t="str">
        <v>OXFAM</v>
      </c>
      <c r="EO42" t="str">
        <v>Panamerican Development Foundation</v>
      </c>
      <c r="EP42" t="str">
        <v>Panamerican Health Organization/World Health Organization (PAHO/WHO)</v>
      </c>
      <c r="EQ42" t="str">
        <v>Pastoral of Human Mobility - Peruvian Episcopal Conference</v>
      </c>
      <c r="ER42" t="str">
        <v>Pastoral Service for Migrants National</v>
      </c>
      <c r="ES42" t="str">
        <v>Permanent Human Rights defense Committee (CDH)</v>
      </c>
      <c r="ET42" t="str">
        <v>Pirilampos Institute - Group of visits and voluntary actions in Roraima</v>
      </c>
      <c r="EU42" t="str">
        <v>Plan International</v>
      </c>
      <c r="EV42" t="str">
        <v>Population Program, Faculty of Social Sciences, University of the Republic</v>
      </c>
      <c r="EW42" t="str">
        <v>Profamilia Association</v>
      </c>
      <c r="EX42" t="str">
        <v>Red con Migrantes y Refugiados</v>
      </c>
      <c r="EY42" t="str">
        <v>Red Cross Colombia</v>
      </c>
      <c r="EZ42" t="str">
        <v>Red Cross Ecuador</v>
      </c>
      <c r="FA42" t="str">
        <v>Red Cross Peru</v>
      </c>
      <c r="FB42" t="str">
        <v>Red de Investigaciones en Derechos Humanos - CONICET (Consejo Nacional de Investigaciones Científicas y Técnicas)</v>
      </c>
      <c r="FC42" t="str">
        <v>RET International</v>
      </c>
      <c r="FD42" t="str">
        <v>Salú pa Tur Foundation</v>
      </c>
      <c r="FE42" t="str">
        <v>Salvation Army</v>
      </c>
      <c r="FF42" t="str">
        <v>Samaritan's Purse</v>
      </c>
      <c r="FG42" t="str">
        <v>Save the Children International (SCI)</v>
      </c>
      <c r="FH42" t="str">
        <v>Scalabrini Foundation Chile</v>
      </c>
      <c r="FI42" t="str">
        <v>Sección Peruana de Amnistía Internacional</v>
      </c>
      <c r="FJ42" t="str">
        <v>Serviço Pastoral dos Migrantes do Nordeste</v>
      </c>
      <c r="FK42" t="str">
        <v>Sesame Workshop</v>
      </c>
      <c r="FL42" t="str">
        <v>Si, Da Vida</v>
      </c>
      <c r="FM42" t="str">
        <v>Solidarity and Action Asociation</v>
      </c>
      <c r="FN42" t="str">
        <v>SOS Children's Villages</v>
      </c>
      <c r="FO42" t="str">
        <v>Tarabita Foundation</v>
      </c>
      <c r="FP42" t="str">
        <v>Tearfund</v>
      </c>
      <c r="FQ42" t="str">
        <v>TECHO</v>
      </c>
      <c r="FR42" t="str">
        <v>Terranueva Foundation</v>
      </c>
      <c r="FS42" t="str">
        <v>Terre des Hommes Suisse</v>
      </c>
      <c r="FT42" t="str">
        <v>The Israel Forum for International Humanitarian Aid (IsraAID)</v>
      </c>
      <c r="FU42" t="str">
        <v>Unión Venezolana en Perú</v>
      </c>
      <c r="FV42" t="str">
        <v>United Nations Children's Fund (UNICEF)</v>
      </c>
      <c r="FW42" t="str">
        <v>United Nations Development Programme (UNDP)</v>
      </c>
      <c r="FX42" t="str">
        <v>United Nations Educational, Scientific and Cultural Organization (UNESCO)</v>
      </c>
      <c r="FY42" t="str">
        <v>United Nations Entity for Gender Equality and the Empowerment of Women (UNWOMEN)</v>
      </c>
      <c r="FZ42" t="str">
        <v>United Nations Food and Agricultural Organization (FAO)</v>
      </c>
      <c r="GA42" t="str">
        <v>United Nations High Commissioner for Refugees (UNHCR)</v>
      </c>
      <c r="GB42" t="str">
        <v>United Nations Office of the High Commissioner for Human Rights (OHCHR)</v>
      </c>
      <c r="GC42" t="str">
        <v>United Nations Office on Drugs and Crime (UNODC)</v>
      </c>
      <c r="GD42" t="str">
        <v>United Nations Population Fund (UNFPA)</v>
      </c>
      <c r="GE42" t="str">
        <v>United Nations Programme for Human Settlements (UN Habitat)</v>
      </c>
      <c r="GF42" t="str">
        <v>Vale da Benção Educational and Charitable Association (AEBVB)</v>
      </c>
      <c r="GG42" t="str">
        <v>VenAruba Solidaria</v>
      </c>
      <c r="GH42" t="str">
        <v>Venex Curacao Foundation</v>
      </c>
      <c r="GI42" t="str">
        <v>Venezolanos en Barranquilla</v>
      </c>
      <c r="GJ42" t="str">
        <v>Venezolanos en San Cristóbal</v>
      </c>
      <c r="GK42" t="str">
        <v>Venezuelan Emigrant Foundation (FEV)</v>
      </c>
      <c r="GL42" t="str">
        <v>Vicaría de Pastoral Social Caritas</v>
      </c>
      <c r="GM42" t="str">
        <v>Voices GY</v>
      </c>
      <c r="GN42" t="str">
        <v>We World GVC</v>
      </c>
      <c r="GO42" t="str">
        <v>World Council of Credit Unions</v>
      </c>
      <c r="GP42" t="str">
        <v>World Food Programme (WFP)</v>
      </c>
      <c r="GQ42" t="str">
        <v>World Vision</v>
      </c>
      <c r="GR42" t="str">
        <v>ZOA</v>
      </c>
    </row>
    <row r="43" spans="1:200" x14ac:dyDescent="0.3">
      <c r="A43" t="s">
        <v>875</v>
      </c>
      <c r="B43" s="45" t="s">
        <v>876</v>
      </c>
      <c r="C43" s="23" t="s">
        <v>876</v>
      </c>
      <c r="D43" s="23" t="s">
        <v>255</v>
      </c>
      <c r="E43" s="23"/>
      <c r="F43" s="35" t="b">
        <f>ISNUMBER(SEARCH(' Activity Sheet'!$D$3,Table3[[#This Row],[Name]],1))</f>
        <v>1</v>
      </c>
      <c r="G43" s="35" t="s">
        <v>1146</v>
      </c>
      <c r="H43" t="str" cm="1">
        <f t="array" ref="H43:GR43">TRANSPOSE(_xlfn._xlws.SORT(_xlfn._xlws.FILTER(Table3[Name],ISNUMBER(SEARCH(' Activity Sheet'!D97,Table3[Name])),"Not found"),,1))</f>
        <v>.New Organisation</v>
      </c>
      <c r="I43" t="str">
        <v>ABV - Association of Good with Life</v>
      </c>
      <c r="J43" t="str">
        <v>ACAPS</v>
      </c>
      <c r="K43" t="str">
        <v>Acción y Desarrollo</v>
      </c>
      <c r="L43" t="str">
        <v>ACTED</v>
      </c>
      <c r="M43" t="str">
        <v>Action against Hunger</v>
      </c>
      <c r="N43" t="str">
        <v>ActionAid</v>
      </c>
      <c r="O43" t="str">
        <v>Adventist Development and Relief Agency (ADRA)</v>
      </c>
      <c r="P43" t="str">
        <v>Alas de Colibrí Foundation</v>
      </c>
      <c r="Q43" t="str">
        <v>Alianza por la Solidaridad</v>
      </c>
      <c r="R43" t="str">
        <v>Alianza por Venezuela</v>
      </c>
      <c r="S43" t="str">
        <v>Americares Foundation</v>
      </c>
      <c r="T43" t="str">
        <v>Argentine Commission for Refugees and Migrants (CAREF)</v>
      </c>
      <c r="U43" t="str">
        <v>Asociación Aves</v>
      </c>
      <c r="V43" t="str">
        <v>Asociación de Jubilados y Pensionados Venezolanos en Argentina</v>
      </c>
      <c r="W43" t="str">
        <v>Asociación de Venezolanos en Eloy Alfaro</v>
      </c>
      <c r="X43" t="str">
        <v>Asociación Fundación contra el Hambre Perú</v>
      </c>
      <c r="Y43" t="str">
        <v>Asociación Migrantes Venezolanos</v>
      </c>
      <c r="Z43" t="str">
        <v>Asociación Misioneros de San Carlos Scalabrinianos</v>
      </c>
      <c r="AA43" t="str">
        <v>Asociacion Proteccion Poblacion Vulnerable</v>
      </c>
      <c r="AB43" t="str">
        <v>Asociación Quinta Ola</v>
      </c>
      <c r="AC43" t="str">
        <v>Asociación Salto Ángel</v>
      </c>
      <c r="AD43" t="str">
        <v>Asociación Venezuela en Ecuador AC</v>
      </c>
      <c r="AE43" t="str">
        <v>ASOVENAR</v>
      </c>
      <c r="AF43" t="str">
        <v>Associação Hermanitos</v>
      </c>
      <c r="AG43" t="str">
        <v>AVSI Foundation</v>
      </c>
      <c r="AH43" t="str">
        <v>Bethany Christian Services</v>
      </c>
      <c r="AI43" t="str">
        <v>Blumont</v>
      </c>
      <c r="AJ43" t="str">
        <v>CARE</v>
      </c>
      <c r="AK43" t="str">
        <v>Caritas Brazil</v>
      </c>
      <c r="AL43" t="str">
        <v>Caritas Ecuador</v>
      </c>
      <c r="AM43" t="str">
        <v>Caritas Germany</v>
      </c>
      <c r="AN43" t="str">
        <v>Caritas Manaus</v>
      </c>
      <c r="AO43" t="str">
        <v>Caritas Parana</v>
      </c>
      <c r="AP43" t="str">
        <v>Caritas Peru</v>
      </c>
      <c r="AQ43" t="str">
        <v>Caritas Rio de Janeiro</v>
      </c>
      <c r="AR43" t="str">
        <v>Caritas São Paulo</v>
      </c>
      <c r="AS43" t="str">
        <v>Caritas Switzerland</v>
      </c>
      <c r="AT43" t="str">
        <v>CCEFIRO Association</v>
      </c>
      <c r="AU43" t="str">
        <v>CEDRO</v>
      </c>
      <c r="AV43" t="str">
        <v>Center for Integrated Studies and Programs for Sustainable Development (CIEDS)</v>
      </c>
      <c r="AW43" t="str">
        <v>Center for Migration and Human Rights of the Diocese of Roraima (CMDH)</v>
      </c>
      <c r="AX43" t="str">
        <v>Centro de Atencion Psicosocial (CAPS)</v>
      </c>
      <c r="AY43" t="str">
        <v>CESAL</v>
      </c>
      <c r="AZ43" t="str">
        <v>CESVI-Cooperazione e Sviluppo</v>
      </c>
      <c r="BA43" t="str">
        <v>ChildFund International</v>
      </c>
      <c r="BB43" t="str">
        <v>CHS Alternativo</v>
      </c>
      <c r="BC43" t="str">
        <v>Churún Merú Association</v>
      </c>
      <c r="BD43" t="str">
        <v>Coalición por Venezuela</v>
      </c>
      <c r="BE43" t="str">
        <v>Colonia Foundation of Venezuelans in the Dominican Republic (FUNCOVERD)</v>
      </c>
      <c r="BF43" t="str">
        <v>COLVENZ</v>
      </c>
      <c r="BG43" t="str">
        <v>Compassiva</v>
      </c>
      <c r="BH43" t="str">
        <v>Consejo Interreligioso del Perú - Religiones por la Paz</v>
      </c>
      <c r="BI43" t="str">
        <v>Consorcio ONG OCIPI Y Capellanía Nacional OFICA</v>
      </c>
      <c r="BJ43" t="str">
        <v>COOPI - International Cooperation Foundation</v>
      </c>
      <c r="BK43" t="str">
        <v>Corporación Colectivo Sin Fronteras</v>
      </c>
      <c r="BL43" t="str">
        <v>CRISFE Foundation</v>
      </c>
      <c r="BM43" t="str">
        <v>Cuso International</v>
      </c>
      <c r="BN43" t="str">
        <v>Danielle’s Children Fund (DCF)</v>
      </c>
      <c r="BO43" t="str">
        <v>Danish Refugee Council (DRC)</v>
      </c>
      <c r="BP43" t="str">
        <v>Development Support Association - APOYAR</v>
      </c>
      <c r="BQ43" t="str">
        <v>Diakonie Katastrophenhilfe</v>
      </c>
      <c r="BR43" t="str">
        <v>Diálogo Diverso</v>
      </c>
      <c r="BS43" t="str">
        <v>Doctors of the World</v>
      </c>
      <c r="BT43" t="str">
        <v>Dominican Institute for Integrated Development</v>
      </c>
      <c r="BU43" t="str">
        <v>Duendes y Ángeles Vinotinto República Dominicana</v>
      </c>
      <c r="BV43" t="str">
        <v>Encuentros SJS (Servicio Jesuita de la Solidaridad)</v>
      </c>
      <c r="BW43" t="str">
        <v>Ending Violence Against Migrants</v>
      </c>
      <c r="BX43" t="str">
        <v>Equidad Foundation</v>
      </c>
      <c r="BY43" t="str">
        <v>Equilibrium CenDE</v>
      </c>
      <c r="BZ43" t="str">
        <v>Facultad de Psicología - Universidad de la República (UDELAR)</v>
      </c>
      <c r="CA43" t="str">
        <v>First International Emergency and Solidarités International</v>
      </c>
      <c r="CB43" t="str">
        <v>Fondo Ecuatoriano Populorum Progressio</v>
      </c>
      <c r="CC43" t="str">
        <v>Foro Salud Callao</v>
      </c>
      <c r="CD43" t="str">
        <v>Foundation for the Integration and Development of Latin America (FIDAL)</v>
      </c>
      <c r="CE43" t="str">
        <v>Foundation of the Americas (FUDELA)</v>
      </c>
      <c r="CF43" t="str">
        <v>Fraternity Without Borders</v>
      </c>
      <c r="CG43" t="str">
        <v>Fundación Brisas del Norte</v>
      </c>
      <c r="CH43" t="str">
        <v>Fundación Colombovenezolana Nueva Ilusión</v>
      </c>
      <c r="CI43" t="str">
        <v>Fundación Nakama's</v>
      </c>
      <c r="CJ43" t="str">
        <v>Fundación RadaBer</v>
      </c>
      <c r="CK43" t="str">
        <v>Fundación Scalabrini Bolivia</v>
      </c>
      <c r="CL43" t="str">
        <v>Fundacion Social Vivan los Niños</v>
      </c>
      <c r="CM43" t="str">
        <v>FUNVEAC</v>
      </c>
      <c r="CN43" t="str">
        <v>German Development Cooperation Agency GIZ</v>
      </c>
      <c r="CO43" t="str">
        <v>Globalizate Radio</v>
      </c>
      <c r="CP43" t="str">
        <v>GOAL</v>
      </c>
      <c r="CQ43" t="str">
        <v>Halü Bienestar Humano Foundation (HALU)</v>
      </c>
      <c r="CR43" t="str">
        <v>Heartland Alliance International (HAI)</v>
      </c>
      <c r="CS43" t="str">
        <v>HELVETAS Swiss Intercooperation</v>
      </c>
      <c r="CT43" t="str">
        <v>HIAS</v>
      </c>
      <c r="CU43" t="str">
        <v>Human Rights Defence Curaçao</v>
      </c>
      <c r="CV43" t="str">
        <v>Humanity &amp; Inclusion</v>
      </c>
      <c r="CW43" t="str">
        <v>Humans Analytic</v>
      </c>
      <c r="CX43" t="str">
        <v>Idas y Vueltas Association</v>
      </c>
      <c r="CY43" t="str">
        <v>iMMAP</v>
      </c>
      <c r="CZ43" t="str">
        <v>IMPACT Initiatives (REACH)</v>
      </c>
      <c r="DA43" t="str">
        <v>Inmigrante Feliz Association</v>
      </c>
      <c r="DB43" t="str">
        <v>Institute for Migration and Human Rights (IMDH)</v>
      </c>
      <c r="DC43" t="str">
        <v>Institute of Natural and Cultural Heritage (IPANC)</v>
      </c>
      <c r="DD43" t="str">
        <v>International Committee for the Development of People (CISP)</v>
      </c>
      <c r="DE43" t="str">
        <v>International Federation of the Red Cross (IFRC)</v>
      </c>
      <c r="DF43" t="str">
        <v>International Labour Organization (ILO)</v>
      </c>
      <c r="DG43" t="str">
        <v>International Medical Corps</v>
      </c>
      <c r="DH43" t="str">
        <v>International Organization for Migration (IOM)</v>
      </c>
      <c r="DI43" t="str">
        <v>International Rescue Committee (IRC)</v>
      </c>
      <c r="DJ43" t="str">
        <v>INTERSOS</v>
      </c>
      <c r="DK43" t="str">
        <v>Jesuit Migrant Service (JMS)</v>
      </c>
      <c r="DL43" t="str">
        <v>Jesuit Refugee Service (JRS)</v>
      </c>
      <c r="DM43" t="str">
        <v>Jesuit Service for Migrants and Refugees (JSMR)</v>
      </c>
      <c r="DN43" t="str">
        <v>Joint United Nations Programme on HIV/AIDS (UNAIDS)</v>
      </c>
      <c r="DO43" t="str">
        <v>Kimirina Coorporation</v>
      </c>
      <c r="DP43" t="str">
        <v>La Casita Hispanic Cultural Centre</v>
      </c>
      <c r="DQ43" t="str">
        <v>Latin American Network of Non-Governmental Organizations of Persons with Disabilities and their Families (RIADIS)</v>
      </c>
      <c r="DR43" t="str">
        <v>LGBT+ Movement Brazil</v>
      </c>
      <c r="DS43" t="str">
        <v>Living Water Community (LWC)</v>
      </c>
      <c r="DT43" t="str">
        <v>LLANOVENCOL</v>
      </c>
      <c r="DU43" t="str">
        <v>Lutheran World Federation</v>
      </c>
      <c r="DV43" t="str">
        <v>Lutheran World Relief</v>
      </c>
      <c r="DW43" t="str">
        <v>Malteser International</v>
      </c>
      <c r="DX43" t="str">
        <v>Mana Institute</v>
      </c>
      <c r="DY43" t="str">
        <v>Manos Veneguayas Association</v>
      </c>
      <c r="DZ43" t="str">
        <v>Más Igualdad Perú</v>
      </c>
      <c r="EA43" t="str">
        <v>MedGlobal</v>
      </c>
      <c r="EB43" t="str">
        <v>Medical Teams International</v>
      </c>
      <c r="EC43" t="str">
        <v>Mercy Corps</v>
      </c>
      <c r="ED43" t="str">
        <v>Migrant Service Center (CAM)</v>
      </c>
      <c r="EE43" t="str">
        <v>Migrants, Refugees and Argentine Social Entrepreneurs (MIRARES)</v>
      </c>
      <c r="EF43" t="str">
        <v>Mision Scalabriniana - Ecuador</v>
      </c>
      <c r="EG43" t="str">
        <v>Missão Paz</v>
      </c>
      <c r="EH43" t="str">
        <v>Museu A CASA</v>
      </c>
      <c r="EI43" t="str">
        <v>Norwegian Refugee Council (NRC)</v>
      </c>
      <c r="EJ43" t="str">
        <v>ONG Migrantes por el Maule</v>
      </c>
      <c r="EK43" t="str">
        <v>ONG Preemptive Love Coalition Colombia</v>
      </c>
      <c r="EL43" t="str">
        <v>Organización Transfomando Vidas</v>
      </c>
      <c r="EM43" t="str">
        <v>Organization of Ibero-American States for Education, Science and Culture (OEI)</v>
      </c>
      <c r="EN43" t="str">
        <v>OXFAM</v>
      </c>
      <c r="EO43" t="str">
        <v>Panamerican Development Foundation</v>
      </c>
      <c r="EP43" t="str">
        <v>Panamerican Health Organization/World Health Organization (PAHO/WHO)</v>
      </c>
      <c r="EQ43" t="str">
        <v>Pastoral of Human Mobility - Peruvian Episcopal Conference</v>
      </c>
      <c r="ER43" t="str">
        <v>Pastoral Service for Migrants National</v>
      </c>
      <c r="ES43" t="str">
        <v>Permanent Human Rights defense Committee (CDH)</v>
      </c>
      <c r="ET43" t="str">
        <v>Pirilampos Institute - Group of visits and voluntary actions in Roraima</v>
      </c>
      <c r="EU43" t="str">
        <v>Plan International</v>
      </c>
      <c r="EV43" t="str">
        <v>Population Program, Faculty of Social Sciences, University of the Republic</v>
      </c>
      <c r="EW43" t="str">
        <v>Profamilia Association</v>
      </c>
      <c r="EX43" t="str">
        <v>Red con Migrantes y Refugiados</v>
      </c>
      <c r="EY43" t="str">
        <v>Red Cross Colombia</v>
      </c>
      <c r="EZ43" t="str">
        <v>Red Cross Ecuador</v>
      </c>
      <c r="FA43" t="str">
        <v>Red Cross Peru</v>
      </c>
      <c r="FB43" t="str">
        <v>Red de Investigaciones en Derechos Humanos - CONICET (Consejo Nacional de Investigaciones Científicas y Técnicas)</v>
      </c>
      <c r="FC43" t="str">
        <v>RET International</v>
      </c>
      <c r="FD43" t="str">
        <v>Salú pa Tur Foundation</v>
      </c>
      <c r="FE43" t="str">
        <v>Salvation Army</v>
      </c>
      <c r="FF43" t="str">
        <v>Samaritan's Purse</v>
      </c>
      <c r="FG43" t="str">
        <v>Save the Children International (SCI)</v>
      </c>
      <c r="FH43" t="str">
        <v>Scalabrini Foundation Chile</v>
      </c>
      <c r="FI43" t="str">
        <v>Sección Peruana de Amnistía Internacional</v>
      </c>
      <c r="FJ43" t="str">
        <v>Serviço Pastoral dos Migrantes do Nordeste</v>
      </c>
      <c r="FK43" t="str">
        <v>Sesame Workshop</v>
      </c>
      <c r="FL43" t="str">
        <v>Si, Da Vida</v>
      </c>
      <c r="FM43" t="str">
        <v>Solidarity and Action Asociation</v>
      </c>
      <c r="FN43" t="str">
        <v>SOS Children's Villages</v>
      </c>
      <c r="FO43" t="str">
        <v>Tarabita Foundation</v>
      </c>
      <c r="FP43" t="str">
        <v>Tearfund</v>
      </c>
      <c r="FQ43" t="str">
        <v>TECHO</v>
      </c>
      <c r="FR43" t="str">
        <v>Terranueva Foundation</v>
      </c>
      <c r="FS43" t="str">
        <v>Terre des Hommes Suisse</v>
      </c>
      <c r="FT43" t="str">
        <v>The Israel Forum for International Humanitarian Aid (IsraAID)</v>
      </c>
      <c r="FU43" t="str">
        <v>Unión Venezolana en Perú</v>
      </c>
      <c r="FV43" t="str">
        <v>United Nations Children's Fund (UNICEF)</v>
      </c>
      <c r="FW43" t="str">
        <v>United Nations Development Programme (UNDP)</v>
      </c>
      <c r="FX43" t="str">
        <v>United Nations Educational, Scientific and Cultural Organization (UNESCO)</v>
      </c>
      <c r="FY43" t="str">
        <v>United Nations Entity for Gender Equality and the Empowerment of Women (UNWOMEN)</v>
      </c>
      <c r="FZ43" t="str">
        <v>United Nations Food and Agricultural Organization (FAO)</v>
      </c>
      <c r="GA43" t="str">
        <v>United Nations High Commissioner for Refugees (UNHCR)</v>
      </c>
      <c r="GB43" t="str">
        <v>United Nations Office of the High Commissioner for Human Rights (OHCHR)</v>
      </c>
      <c r="GC43" t="str">
        <v>United Nations Office on Drugs and Crime (UNODC)</v>
      </c>
      <c r="GD43" t="str">
        <v>United Nations Population Fund (UNFPA)</v>
      </c>
      <c r="GE43" t="str">
        <v>United Nations Programme for Human Settlements (UN Habitat)</v>
      </c>
      <c r="GF43" t="str">
        <v>Vale da Benção Educational and Charitable Association (AEBVB)</v>
      </c>
      <c r="GG43" t="str">
        <v>VenAruba Solidaria</v>
      </c>
      <c r="GH43" t="str">
        <v>Venex Curacao Foundation</v>
      </c>
      <c r="GI43" t="str">
        <v>Venezolanos en Barranquilla</v>
      </c>
      <c r="GJ43" t="str">
        <v>Venezolanos en San Cristóbal</v>
      </c>
      <c r="GK43" t="str">
        <v>Venezuelan Emigrant Foundation (FEV)</v>
      </c>
      <c r="GL43" t="str">
        <v>Vicaría de Pastoral Social Caritas</v>
      </c>
      <c r="GM43" t="str">
        <v>Voices GY</v>
      </c>
      <c r="GN43" t="str">
        <v>We World GVC</v>
      </c>
      <c r="GO43" t="str">
        <v>World Council of Credit Unions</v>
      </c>
      <c r="GP43" t="str">
        <v>World Food Programme (WFP)</v>
      </c>
      <c r="GQ43" t="str">
        <v>World Vision</v>
      </c>
      <c r="GR43" t="str">
        <v>ZOA</v>
      </c>
    </row>
    <row r="44" spans="1:200" x14ac:dyDescent="0.3">
      <c r="A44" t="s">
        <v>316</v>
      </c>
      <c r="B44" s="45" t="s">
        <v>317</v>
      </c>
      <c r="C44" s="23" t="s">
        <v>317</v>
      </c>
      <c r="D44" s="23" t="s">
        <v>261</v>
      </c>
      <c r="E44" s="23"/>
      <c r="F44" s="35" t="b">
        <f>ISNUMBER(SEARCH(' Activity Sheet'!$D$3,Table3[[#This Row],[Name]],1))</f>
        <v>1</v>
      </c>
      <c r="G44" s="35" t="s">
        <v>1146</v>
      </c>
      <c r="H44" t="str" cm="1">
        <f t="array" ref="H44:GR44">TRANSPOSE(_xlfn._xlws.SORT(_xlfn._xlws.FILTER(Table3[Name],ISNUMBER(SEARCH(' Activity Sheet'!D98,Table3[Name])),"Not found"),,1))</f>
        <v>.New Organisation</v>
      </c>
      <c r="I44" t="str">
        <v>ABV - Association of Good with Life</v>
      </c>
      <c r="J44" t="str">
        <v>ACAPS</v>
      </c>
      <c r="K44" t="str">
        <v>Acción y Desarrollo</v>
      </c>
      <c r="L44" t="str">
        <v>ACTED</v>
      </c>
      <c r="M44" t="str">
        <v>Action against Hunger</v>
      </c>
      <c r="N44" t="str">
        <v>ActionAid</v>
      </c>
      <c r="O44" t="str">
        <v>Adventist Development and Relief Agency (ADRA)</v>
      </c>
      <c r="P44" t="str">
        <v>Alas de Colibrí Foundation</v>
      </c>
      <c r="Q44" t="str">
        <v>Alianza por la Solidaridad</v>
      </c>
      <c r="R44" t="str">
        <v>Alianza por Venezuela</v>
      </c>
      <c r="S44" t="str">
        <v>Americares Foundation</v>
      </c>
      <c r="T44" t="str">
        <v>Argentine Commission for Refugees and Migrants (CAREF)</v>
      </c>
      <c r="U44" t="str">
        <v>Asociación Aves</v>
      </c>
      <c r="V44" t="str">
        <v>Asociación de Jubilados y Pensionados Venezolanos en Argentina</v>
      </c>
      <c r="W44" t="str">
        <v>Asociación de Venezolanos en Eloy Alfaro</v>
      </c>
      <c r="X44" t="str">
        <v>Asociación Fundación contra el Hambre Perú</v>
      </c>
      <c r="Y44" t="str">
        <v>Asociación Migrantes Venezolanos</v>
      </c>
      <c r="Z44" t="str">
        <v>Asociación Misioneros de San Carlos Scalabrinianos</v>
      </c>
      <c r="AA44" t="str">
        <v>Asociacion Proteccion Poblacion Vulnerable</v>
      </c>
      <c r="AB44" t="str">
        <v>Asociación Quinta Ola</v>
      </c>
      <c r="AC44" t="str">
        <v>Asociación Salto Ángel</v>
      </c>
      <c r="AD44" t="str">
        <v>Asociación Venezuela en Ecuador AC</v>
      </c>
      <c r="AE44" t="str">
        <v>ASOVENAR</v>
      </c>
      <c r="AF44" t="str">
        <v>Associação Hermanitos</v>
      </c>
      <c r="AG44" t="str">
        <v>AVSI Foundation</v>
      </c>
      <c r="AH44" t="str">
        <v>Bethany Christian Services</v>
      </c>
      <c r="AI44" t="str">
        <v>Blumont</v>
      </c>
      <c r="AJ44" t="str">
        <v>CARE</v>
      </c>
      <c r="AK44" t="str">
        <v>Caritas Brazil</v>
      </c>
      <c r="AL44" t="str">
        <v>Caritas Ecuador</v>
      </c>
      <c r="AM44" t="str">
        <v>Caritas Germany</v>
      </c>
      <c r="AN44" t="str">
        <v>Caritas Manaus</v>
      </c>
      <c r="AO44" t="str">
        <v>Caritas Parana</v>
      </c>
      <c r="AP44" t="str">
        <v>Caritas Peru</v>
      </c>
      <c r="AQ44" t="str">
        <v>Caritas Rio de Janeiro</v>
      </c>
      <c r="AR44" t="str">
        <v>Caritas São Paulo</v>
      </c>
      <c r="AS44" t="str">
        <v>Caritas Switzerland</v>
      </c>
      <c r="AT44" t="str">
        <v>CCEFIRO Association</v>
      </c>
      <c r="AU44" t="str">
        <v>CEDRO</v>
      </c>
      <c r="AV44" t="str">
        <v>Center for Integrated Studies and Programs for Sustainable Development (CIEDS)</v>
      </c>
      <c r="AW44" t="str">
        <v>Center for Migration and Human Rights of the Diocese of Roraima (CMDH)</v>
      </c>
      <c r="AX44" t="str">
        <v>Centro de Atencion Psicosocial (CAPS)</v>
      </c>
      <c r="AY44" t="str">
        <v>CESAL</v>
      </c>
      <c r="AZ44" t="str">
        <v>CESVI-Cooperazione e Sviluppo</v>
      </c>
      <c r="BA44" t="str">
        <v>ChildFund International</v>
      </c>
      <c r="BB44" t="str">
        <v>CHS Alternativo</v>
      </c>
      <c r="BC44" t="str">
        <v>Churún Merú Association</v>
      </c>
      <c r="BD44" t="str">
        <v>Coalición por Venezuela</v>
      </c>
      <c r="BE44" t="str">
        <v>Colonia Foundation of Venezuelans in the Dominican Republic (FUNCOVERD)</v>
      </c>
      <c r="BF44" t="str">
        <v>COLVENZ</v>
      </c>
      <c r="BG44" t="str">
        <v>Compassiva</v>
      </c>
      <c r="BH44" t="str">
        <v>Consejo Interreligioso del Perú - Religiones por la Paz</v>
      </c>
      <c r="BI44" t="str">
        <v>Consorcio ONG OCIPI Y Capellanía Nacional OFICA</v>
      </c>
      <c r="BJ44" t="str">
        <v>COOPI - International Cooperation Foundation</v>
      </c>
      <c r="BK44" t="str">
        <v>Corporación Colectivo Sin Fronteras</v>
      </c>
      <c r="BL44" t="str">
        <v>CRISFE Foundation</v>
      </c>
      <c r="BM44" t="str">
        <v>Cuso International</v>
      </c>
      <c r="BN44" t="str">
        <v>Danielle’s Children Fund (DCF)</v>
      </c>
      <c r="BO44" t="str">
        <v>Danish Refugee Council (DRC)</v>
      </c>
      <c r="BP44" t="str">
        <v>Development Support Association - APOYAR</v>
      </c>
      <c r="BQ44" t="str">
        <v>Diakonie Katastrophenhilfe</v>
      </c>
      <c r="BR44" t="str">
        <v>Diálogo Diverso</v>
      </c>
      <c r="BS44" t="str">
        <v>Doctors of the World</v>
      </c>
      <c r="BT44" t="str">
        <v>Dominican Institute for Integrated Development</v>
      </c>
      <c r="BU44" t="str">
        <v>Duendes y Ángeles Vinotinto República Dominicana</v>
      </c>
      <c r="BV44" t="str">
        <v>Encuentros SJS (Servicio Jesuita de la Solidaridad)</v>
      </c>
      <c r="BW44" t="str">
        <v>Ending Violence Against Migrants</v>
      </c>
      <c r="BX44" t="str">
        <v>Equidad Foundation</v>
      </c>
      <c r="BY44" t="str">
        <v>Equilibrium CenDE</v>
      </c>
      <c r="BZ44" t="str">
        <v>Facultad de Psicología - Universidad de la República (UDELAR)</v>
      </c>
      <c r="CA44" t="str">
        <v>First International Emergency and Solidarités International</v>
      </c>
      <c r="CB44" t="str">
        <v>Fondo Ecuatoriano Populorum Progressio</v>
      </c>
      <c r="CC44" t="str">
        <v>Foro Salud Callao</v>
      </c>
      <c r="CD44" t="str">
        <v>Foundation for the Integration and Development of Latin America (FIDAL)</v>
      </c>
      <c r="CE44" t="str">
        <v>Foundation of the Americas (FUDELA)</v>
      </c>
      <c r="CF44" t="str">
        <v>Fraternity Without Borders</v>
      </c>
      <c r="CG44" t="str">
        <v>Fundación Brisas del Norte</v>
      </c>
      <c r="CH44" t="str">
        <v>Fundación Colombovenezolana Nueva Ilusión</v>
      </c>
      <c r="CI44" t="str">
        <v>Fundación Nakama's</v>
      </c>
      <c r="CJ44" t="str">
        <v>Fundación RadaBer</v>
      </c>
      <c r="CK44" t="str">
        <v>Fundación Scalabrini Bolivia</v>
      </c>
      <c r="CL44" t="str">
        <v>Fundacion Social Vivan los Niños</v>
      </c>
      <c r="CM44" t="str">
        <v>FUNVEAC</v>
      </c>
      <c r="CN44" t="str">
        <v>German Development Cooperation Agency GIZ</v>
      </c>
      <c r="CO44" t="str">
        <v>Globalizate Radio</v>
      </c>
      <c r="CP44" t="str">
        <v>GOAL</v>
      </c>
      <c r="CQ44" t="str">
        <v>Halü Bienestar Humano Foundation (HALU)</v>
      </c>
      <c r="CR44" t="str">
        <v>Heartland Alliance International (HAI)</v>
      </c>
      <c r="CS44" t="str">
        <v>HELVETAS Swiss Intercooperation</v>
      </c>
      <c r="CT44" t="str">
        <v>HIAS</v>
      </c>
      <c r="CU44" t="str">
        <v>Human Rights Defence Curaçao</v>
      </c>
      <c r="CV44" t="str">
        <v>Humanity &amp; Inclusion</v>
      </c>
      <c r="CW44" t="str">
        <v>Humans Analytic</v>
      </c>
      <c r="CX44" t="str">
        <v>Idas y Vueltas Association</v>
      </c>
      <c r="CY44" t="str">
        <v>iMMAP</v>
      </c>
      <c r="CZ44" t="str">
        <v>IMPACT Initiatives (REACH)</v>
      </c>
      <c r="DA44" t="str">
        <v>Inmigrante Feliz Association</v>
      </c>
      <c r="DB44" t="str">
        <v>Institute for Migration and Human Rights (IMDH)</v>
      </c>
      <c r="DC44" t="str">
        <v>Institute of Natural and Cultural Heritage (IPANC)</v>
      </c>
      <c r="DD44" t="str">
        <v>International Committee for the Development of People (CISP)</v>
      </c>
      <c r="DE44" t="str">
        <v>International Federation of the Red Cross (IFRC)</v>
      </c>
      <c r="DF44" t="str">
        <v>International Labour Organization (ILO)</v>
      </c>
      <c r="DG44" t="str">
        <v>International Medical Corps</v>
      </c>
      <c r="DH44" t="str">
        <v>International Organization for Migration (IOM)</v>
      </c>
      <c r="DI44" t="str">
        <v>International Rescue Committee (IRC)</v>
      </c>
      <c r="DJ44" t="str">
        <v>INTERSOS</v>
      </c>
      <c r="DK44" t="str">
        <v>Jesuit Migrant Service (JMS)</v>
      </c>
      <c r="DL44" t="str">
        <v>Jesuit Refugee Service (JRS)</v>
      </c>
      <c r="DM44" t="str">
        <v>Jesuit Service for Migrants and Refugees (JSMR)</v>
      </c>
      <c r="DN44" t="str">
        <v>Joint United Nations Programme on HIV/AIDS (UNAIDS)</v>
      </c>
      <c r="DO44" t="str">
        <v>Kimirina Coorporation</v>
      </c>
      <c r="DP44" t="str">
        <v>La Casita Hispanic Cultural Centre</v>
      </c>
      <c r="DQ44" t="str">
        <v>Latin American Network of Non-Governmental Organizations of Persons with Disabilities and their Families (RIADIS)</v>
      </c>
      <c r="DR44" t="str">
        <v>LGBT+ Movement Brazil</v>
      </c>
      <c r="DS44" t="str">
        <v>Living Water Community (LWC)</v>
      </c>
      <c r="DT44" t="str">
        <v>LLANOVENCOL</v>
      </c>
      <c r="DU44" t="str">
        <v>Lutheran World Federation</v>
      </c>
      <c r="DV44" t="str">
        <v>Lutheran World Relief</v>
      </c>
      <c r="DW44" t="str">
        <v>Malteser International</v>
      </c>
      <c r="DX44" t="str">
        <v>Mana Institute</v>
      </c>
      <c r="DY44" t="str">
        <v>Manos Veneguayas Association</v>
      </c>
      <c r="DZ44" t="str">
        <v>Más Igualdad Perú</v>
      </c>
      <c r="EA44" t="str">
        <v>MedGlobal</v>
      </c>
      <c r="EB44" t="str">
        <v>Medical Teams International</v>
      </c>
      <c r="EC44" t="str">
        <v>Mercy Corps</v>
      </c>
      <c r="ED44" t="str">
        <v>Migrant Service Center (CAM)</v>
      </c>
      <c r="EE44" t="str">
        <v>Migrants, Refugees and Argentine Social Entrepreneurs (MIRARES)</v>
      </c>
      <c r="EF44" t="str">
        <v>Mision Scalabriniana - Ecuador</v>
      </c>
      <c r="EG44" t="str">
        <v>Missão Paz</v>
      </c>
      <c r="EH44" t="str">
        <v>Museu A CASA</v>
      </c>
      <c r="EI44" t="str">
        <v>Norwegian Refugee Council (NRC)</v>
      </c>
      <c r="EJ44" t="str">
        <v>ONG Migrantes por el Maule</v>
      </c>
      <c r="EK44" t="str">
        <v>ONG Preemptive Love Coalition Colombia</v>
      </c>
      <c r="EL44" t="str">
        <v>Organización Transfomando Vidas</v>
      </c>
      <c r="EM44" t="str">
        <v>Organization of Ibero-American States for Education, Science and Culture (OEI)</v>
      </c>
      <c r="EN44" t="str">
        <v>OXFAM</v>
      </c>
      <c r="EO44" t="str">
        <v>Panamerican Development Foundation</v>
      </c>
      <c r="EP44" t="str">
        <v>Panamerican Health Organization/World Health Organization (PAHO/WHO)</v>
      </c>
      <c r="EQ44" t="str">
        <v>Pastoral of Human Mobility - Peruvian Episcopal Conference</v>
      </c>
      <c r="ER44" t="str">
        <v>Pastoral Service for Migrants National</v>
      </c>
      <c r="ES44" t="str">
        <v>Permanent Human Rights defense Committee (CDH)</v>
      </c>
      <c r="ET44" t="str">
        <v>Pirilampos Institute - Group of visits and voluntary actions in Roraima</v>
      </c>
      <c r="EU44" t="str">
        <v>Plan International</v>
      </c>
      <c r="EV44" t="str">
        <v>Population Program, Faculty of Social Sciences, University of the Republic</v>
      </c>
      <c r="EW44" t="str">
        <v>Profamilia Association</v>
      </c>
      <c r="EX44" t="str">
        <v>Red con Migrantes y Refugiados</v>
      </c>
      <c r="EY44" t="str">
        <v>Red Cross Colombia</v>
      </c>
      <c r="EZ44" t="str">
        <v>Red Cross Ecuador</v>
      </c>
      <c r="FA44" t="str">
        <v>Red Cross Peru</v>
      </c>
      <c r="FB44" t="str">
        <v>Red de Investigaciones en Derechos Humanos - CONICET (Consejo Nacional de Investigaciones Científicas y Técnicas)</v>
      </c>
      <c r="FC44" t="str">
        <v>RET International</v>
      </c>
      <c r="FD44" t="str">
        <v>Salú pa Tur Foundation</v>
      </c>
      <c r="FE44" t="str">
        <v>Salvation Army</v>
      </c>
      <c r="FF44" t="str">
        <v>Samaritan's Purse</v>
      </c>
      <c r="FG44" t="str">
        <v>Save the Children International (SCI)</v>
      </c>
      <c r="FH44" t="str">
        <v>Scalabrini Foundation Chile</v>
      </c>
      <c r="FI44" t="str">
        <v>Sección Peruana de Amnistía Internacional</v>
      </c>
      <c r="FJ44" t="str">
        <v>Serviço Pastoral dos Migrantes do Nordeste</v>
      </c>
      <c r="FK44" t="str">
        <v>Sesame Workshop</v>
      </c>
      <c r="FL44" t="str">
        <v>Si, Da Vida</v>
      </c>
      <c r="FM44" t="str">
        <v>Solidarity and Action Asociation</v>
      </c>
      <c r="FN44" t="str">
        <v>SOS Children's Villages</v>
      </c>
      <c r="FO44" t="str">
        <v>Tarabita Foundation</v>
      </c>
      <c r="FP44" t="str">
        <v>Tearfund</v>
      </c>
      <c r="FQ44" t="str">
        <v>TECHO</v>
      </c>
      <c r="FR44" t="str">
        <v>Terranueva Foundation</v>
      </c>
      <c r="FS44" t="str">
        <v>Terre des Hommes Suisse</v>
      </c>
      <c r="FT44" t="str">
        <v>The Israel Forum for International Humanitarian Aid (IsraAID)</v>
      </c>
      <c r="FU44" t="str">
        <v>Unión Venezolana en Perú</v>
      </c>
      <c r="FV44" t="str">
        <v>United Nations Children's Fund (UNICEF)</v>
      </c>
      <c r="FW44" t="str">
        <v>United Nations Development Programme (UNDP)</v>
      </c>
      <c r="FX44" t="str">
        <v>United Nations Educational, Scientific and Cultural Organization (UNESCO)</v>
      </c>
      <c r="FY44" t="str">
        <v>United Nations Entity for Gender Equality and the Empowerment of Women (UNWOMEN)</v>
      </c>
      <c r="FZ44" t="str">
        <v>United Nations Food and Agricultural Organization (FAO)</v>
      </c>
      <c r="GA44" t="str">
        <v>United Nations High Commissioner for Refugees (UNHCR)</v>
      </c>
      <c r="GB44" t="str">
        <v>United Nations Office of the High Commissioner for Human Rights (OHCHR)</v>
      </c>
      <c r="GC44" t="str">
        <v>United Nations Office on Drugs and Crime (UNODC)</v>
      </c>
      <c r="GD44" t="str">
        <v>United Nations Population Fund (UNFPA)</v>
      </c>
      <c r="GE44" t="str">
        <v>United Nations Programme for Human Settlements (UN Habitat)</v>
      </c>
      <c r="GF44" t="str">
        <v>Vale da Benção Educational and Charitable Association (AEBVB)</v>
      </c>
      <c r="GG44" t="str">
        <v>VenAruba Solidaria</v>
      </c>
      <c r="GH44" t="str">
        <v>Venex Curacao Foundation</v>
      </c>
      <c r="GI44" t="str">
        <v>Venezolanos en Barranquilla</v>
      </c>
      <c r="GJ44" t="str">
        <v>Venezolanos en San Cristóbal</v>
      </c>
      <c r="GK44" t="str">
        <v>Venezuelan Emigrant Foundation (FEV)</v>
      </c>
      <c r="GL44" t="str">
        <v>Vicaría de Pastoral Social Caritas</v>
      </c>
      <c r="GM44" t="str">
        <v>Voices GY</v>
      </c>
      <c r="GN44" t="str">
        <v>We World GVC</v>
      </c>
      <c r="GO44" t="str">
        <v>World Council of Credit Unions</v>
      </c>
      <c r="GP44" t="str">
        <v>World Food Programme (WFP)</v>
      </c>
      <c r="GQ44" t="str">
        <v>World Vision</v>
      </c>
      <c r="GR44" t="str">
        <v>ZOA</v>
      </c>
    </row>
    <row r="45" spans="1:200" x14ac:dyDescent="0.3">
      <c r="A45" t="s">
        <v>318</v>
      </c>
      <c r="B45" s="45" t="s">
        <v>319</v>
      </c>
      <c r="C45" s="23" t="s">
        <v>319</v>
      </c>
      <c r="D45" s="23" t="s">
        <v>261</v>
      </c>
      <c r="E45" s="23"/>
      <c r="F45" s="35" t="b">
        <f>ISNUMBER(SEARCH(' Activity Sheet'!$D$3,Table3[[#This Row],[Name]],1))</f>
        <v>1</v>
      </c>
      <c r="G45" s="35" t="s">
        <v>1146</v>
      </c>
      <c r="H45" t="str" cm="1">
        <f t="array" ref="H45:GR45">TRANSPOSE(_xlfn._xlws.SORT(_xlfn._xlws.FILTER(Table3[Name],ISNUMBER(SEARCH(' Activity Sheet'!D99,Table3[Name])),"Not found"),,1))</f>
        <v>.New Organisation</v>
      </c>
      <c r="I45" t="str">
        <v>ABV - Association of Good with Life</v>
      </c>
      <c r="J45" t="str">
        <v>ACAPS</v>
      </c>
      <c r="K45" t="str">
        <v>Acción y Desarrollo</v>
      </c>
      <c r="L45" t="str">
        <v>ACTED</v>
      </c>
      <c r="M45" t="str">
        <v>Action against Hunger</v>
      </c>
      <c r="N45" t="str">
        <v>ActionAid</v>
      </c>
      <c r="O45" t="str">
        <v>Adventist Development and Relief Agency (ADRA)</v>
      </c>
      <c r="P45" t="str">
        <v>Alas de Colibrí Foundation</v>
      </c>
      <c r="Q45" t="str">
        <v>Alianza por la Solidaridad</v>
      </c>
      <c r="R45" t="str">
        <v>Alianza por Venezuela</v>
      </c>
      <c r="S45" t="str">
        <v>Americares Foundation</v>
      </c>
      <c r="T45" t="str">
        <v>Argentine Commission for Refugees and Migrants (CAREF)</v>
      </c>
      <c r="U45" t="str">
        <v>Asociación Aves</v>
      </c>
      <c r="V45" t="str">
        <v>Asociación de Jubilados y Pensionados Venezolanos en Argentina</v>
      </c>
      <c r="W45" t="str">
        <v>Asociación de Venezolanos en Eloy Alfaro</v>
      </c>
      <c r="X45" t="str">
        <v>Asociación Fundación contra el Hambre Perú</v>
      </c>
      <c r="Y45" t="str">
        <v>Asociación Migrantes Venezolanos</v>
      </c>
      <c r="Z45" t="str">
        <v>Asociación Misioneros de San Carlos Scalabrinianos</v>
      </c>
      <c r="AA45" t="str">
        <v>Asociacion Proteccion Poblacion Vulnerable</v>
      </c>
      <c r="AB45" t="str">
        <v>Asociación Quinta Ola</v>
      </c>
      <c r="AC45" t="str">
        <v>Asociación Salto Ángel</v>
      </c>
      <c r="AD45" t="str">
        <v>Asociación Venezuela en Ecuador AC</v>
      </c>
      <c r="AE45" t="str">
        <v>ASOVENAR</v>
      </c>
      <c r="AF45" t="str">
        <v>Associação Hermanitos</v>
      </c>
      <c r="AG45" t="str">
        <v>AVSI Foundation</v>
      </c>
      <c r="AH45" t="str">
        <v>Bethany Christian Services</v>
      </c>
      <c r="AI45" t="str">
        <v>Blumont</v>
      </c>
      <c r="AJ45" t="str">
        <v>CARE</v>
      </c>
      <c r="AK45" t="str">
        <v>Caritas Brazil</v>
      </c>
      <c r="AL45" t="str">
        <v>Caritas Ecuador</v>
      </c>
      <c r="AM45" t="str">
        <v>Caritas Germany</v>
      </c>
      <c r="AN45" t="str">
        <v>Caritas Manaus</v>
      </c>
      <c r="AO45" t="str">
        <v>Caritas Parana</v>
      </c>
      <c r="AP45" t="str">
        <v>Caritas Peru</v>
      </c>
      <c r="AQ45" t="str">
        <v>Caritas Rio de Janeiro</v>
      </c>
      <c r="AR45" t="str">
        <v>Caritas São Paulo</v>
      </c>
      <c r="AS45" t="str">
        <v>Caritas Switzerland</v>
      </c>
      <c r="AT45" t="str">
        <v>CCEFIRO Association</v>
      </c>
      <c r="AU45" t="str">
        <v>CEDRO</v>
      </c>
      <c r="AV45" t="str">
        <v>Center for Integrated Studies and Programs for Sustainable Development (CIEDS)</v>
      </c>
      <c r="AW45" t="str">
        <v>Center for Migration and Human Rights of the Diocese of Roraima (CMDH)</v>
      </c>
      <c r="AX45" t="str">
        <v>Centro de Atencion Psicosocial (CAPS)</v>
      </c>
      <c r="AY45" t="str">
        <v>CESAL</v>
      </c>
      <c r="AZ45" t="str">
        <v>CESVI-Cooperazione e Sviluppo</v>
      </c>
      <c r="BA45" t="str">
        <v>ChildFund International</v>
      </c>
      <c r="BB45" t="str">
        <v>CHS Alternativo</v>
      </c>
      <c r="BC45" t="str">
        <v>Churún Merú Association</v>
      </c>
      <c r="BD45" t="str">
        <v>Coalición por Venezuela</v>
      </c>
      <c r="BE45" t="str">
        <v>Colonia Foundation of Venezuelans in the Dominican Republic (FUNCOVERD)</v>
      </c>
      <c r="BF45" t="str">
        <v>COLVENZ</v>
      </c>
      <c r="BG45" t="str">
        <v>Compassiva</v>
      </c>
      <c r="BH45" t="str">
        <v>Consejo Interreligioso del Perú - Religiones por la Paz</v>
      </c>
      <c r="BI45" t="str">
        <v>Consorcio ONG OCIPI Y Capellanía Nacional OFICA</v>
      </c>
      <c r="BJ45" t="str">
        <v>COOPI - International Cooperation Foundation</v>
      </c>
      <c r="BK45" t="str">
        <v>Corporación Colectivo Sin Fronteras</v>
      </c>
      <c r="BL45" t="str">
        <v>CRISFE Foundation</v>
      </c>
      <c r="BM45" t="str">
        <v>Cuso International</v>
      </c>
      <c r="BN45" t="str">
        <v>Danielle’s Children Fund (DCF)</v>
      </c>
      <c r="BO45" t="str">
        <v>Danish Refugee Council (DRC)</v>
      </c>
      <c r="BP45" t="str">
        <v>Development Support Association - APOYAR</v>
      </c>
      <c r="BQ45" t="str">
        <v>Diakonie Katastrophenhilfe</v>
      </c>
      <c r="BR45" t="str">
        <v>Diálogo Diverso</v>
      </c>
      <c r="BS45" t="str">
        <v>Doctors of the World</v>
      </c>
      <c r="BT45" t="str">
        <v>Dominican Institute for Integrated Development</v>
      </c>
      <c r="BU45" t="str">
        <v>Duendes y Ángeles Vinotinto República Dominicana</v>
      </c>
      <c r="BV45" t="str">
        <v>Encuentros SJS (Servicio Jesuita de la Solidaridad)</v>
      </c>
      <c r="BW45" t="str">
        <v>Ending Violence Against Migrants</v>
      </c>
      <c r="BX45" t="str">
        <v>Equidad Foundation</v>
      </c>
      <c r="BY45" t="str">
        <v>Equilibrium CenDE</v>
      </c>
      <c r="BZ45" t="str">
        <v>Facultad de Psicología - Universidad de la República (UDELAR)</v>
      </c>
      <c r="CA45" t="str">
        <v>First International Emergency and Solidarités International</v>
      </c>
      <c r="CB45" t="str">
        <v>Fondo Ecuatoriano Populorum Progressio</v>
      </c>
      <c r="CC45" t="str">
        <v>Foro Salud Callao</v>
      </c>
      <c r="CD45" t="str">
        <v>Foundation for the Integration and Development of Latin America (FIDAL)</v>
      </c>
      <c r="CE45" t="str">
        <v>Foundation of the Americas (FUDELA)</v>
      </c>
      <c r="CF45" t="str">
        <v>Fraternity Without Borders</v>
      </c>
      <c r="CG45" t="str">
        <v>Fundación Brisas del Norte</v>
      </c>
      <c r="CH45" t="str">
        <v>Fundación Colombovenezolana Nueva Ilusión</v>
      </c>
      <c r="CI45" t="str">
        <v>Fundación Nakama's</v>
      </c>
      <c r="CJ45" t="str">
        <v>Fundación RadaBer</v>
      </c>
      <c r="CK45" t="str">
        <v>Fundación Scalabrini Bolivia</v>
      </c>
      <c r="CL45" t="str">
        <v>Fundacion Social Vivan los Niños</v>
      </c>
      <c r="CM45" t="str">
        <v>FUNVEAC</v>
      </c>
      <c r="CN45" t="str">
        <v>German Development Cooperation Agency GIZ</v>
      </c>
      <c r="CO45" t="str">
        <v>Globalizate Radio</v>
      </c>
      <c r="CP45" t="str">
        <v>GOAL</v>
      </c>
      <c r="CQ45" t="str">
        <v>Halü Bienestar Humano Foundation (HALU)</v>
      </c>
      <c r="CR45" t="str">
        <v>Heartland Alliance International (HAI)</v>
      </c>
      <c r="CS45" t="str">
        <v>HELVETAS Swiss Intercooperation</v>
      </c>
      <c r="CT45" t="str">
        <v>HIAS</v>
      </c>
      <c r="CU45" t="str">
        <v>Human Rights Defence Curaçao</v>
      </c>
      <c r="CV45" t="str">
        <v>Humanity &amp; Inclusion</v>
      </c>
      <c r="CW45" t="str">
        <v>Humans Analytic</v>
      </c>
      <c r="CX45" t="str">
        <v>Idas y Vueltas Association</v>
      </c>
      <c r="CY45" t="str">
        <v>iMMAP</v>
      </c>
      <c r="CZ45" t="str">
        <v>IMPACT Initiatives (REACH)</v>
      </c>
      <c r="DA45" t="str">
        <v>Inmigrante Feliz Association</v>
      </c>
      <c r="DB45" t="str">
        <v>Institute for Migration and Human Rights (IMDH)</v>
      </c>
      <c r="DC45" t="str">
        <v>Institute of Natural and Cultural Heritage (IPANC)</v>
      </c>
      <c r="DD45" t="str">
        <v>International Committee for the Development of People (CISP)</v>
      </c>
      <c r="DE45" t="str">
        <v>International Federation of the Red Cross (IFRC)</v>
      </c>
      <c r="DF45" t="str">
        <v>International Labour Organization (ILO)</v>
      </c>
      <c r="DG45" t="str">
        <v>International Medical Corps</v>
      </c>
      <c r="DH45" t="str">
        <v>International Organization for Migration (IOM)</v>
      </c>
      <c r="DI45" t="str">
        <v>International Rescue Committee (IRC)</v>
      </c>
      <c r="DJ45" t="str">
        <v>INTERSOS</v>
      </c>
      <c r="DK45" t="str">
        <v>Jesuit Migrant Service (JMS)</v>
      </c>
      <c r="DL45" t="str">
        <v>Jesuit Refugee Service (JRS)</v>
      </c>
      <c r="DM45" t="str">
        <v>Jesuit Service for Migrants and Refugees (JSMR)</v>
      </c>
      <c r="DN45" t="str">
        <v>Joint United Nations Programme on HIV/AIDS (UNAIDS)</v>
      </c>
      <c r="DO45" t="str">
        <v>Kimirina Coorporation</v>
      </c>
      <c r="DP45" t="str">
        <v>La Casita Hispanic Cultural Centre</v>
      </c>
      <c r="DQ45" t="str">
        <v>Latin American Network of Non-Governmental Organizations of Persons with Disabilities and their Families (RIADIS)</v>
      </c>
      <c r="DR45" t="str">
        <v>LGBT+ Movement Brazil</v>
      </c>
      <c r="DS45" t="str">
        <v>Living Water Community (LWC)</v>
      </c>
      <c r="DT45" t="str">
        <v>LLANOVENCOL</v>
      </c>
      <c r="DU45" t="str">
        <v>Lutheran World Federation</v>
      </c>
      <c r="DV45" t="str">
        <v>Lutheran World Relief</v>
      </c>
      <c r="DW45" t="str">
        <v>Malteser International</v>
      </c>
      <c r="DX45" t="str">
        <v>Mana Institute</v>
      </c>
      <c r="DY45" t="str">
        <v>Manos Veneguayas Association</v>
      </c>
      <c r="DZ45" t="str">
        <v>Más Igualdad Perú</v>
      </c>
      <c r="EA45" t="str">
        <v>MedGlobal</v>
      </c>
      <c r="EB45" t="str">
        <v>Medical Teams International</v>
      </c>
      <c r="EC45" t="str">
        <v>Mercy Corps</v>
      </c>
      <c r="ED45" t="str">
        <v>Migrant Service Center (CAM)</v>
      </c>
      <c r="EE45" t="str">
        <v>Migrants, Refugees and Argentine Social Entrepreneurs (MIRARES)</v>
      </c>
      <c r="EF45" t="str">
        <v>Mision Scalabriniana - Ecuador</v>
      </c>
      <c r="EG45" t="str">
        <v>Missão Paz</v>
      </c>
      <c r="EH45" t="str">
        <v>Museu A CASA</v>
      </c>
      <c r="EI45" t="str">
        <v>Norwegian Refugee Council (NRC)</v>
      </c>
      <c r="EJ45" t="str">
        <v>ONG Migrantes por el Maule</v>
      </c>
      <c r="EK45" t="str">
        <v>ONG Preemptive Love Coalition Colombia</v>
      </c>
      <c r="EL45" t="str">
        <v>Organización Transfomando Vidas</v>
      </c>
      <c r="EM45" t="str">
        <v>Organization of Ibero-American States for Education, Science and Culture (OEI)</v>
      </c>
      <c r="EN45" t="str">
        <v>OXFAM</v>
      </c>
      <c r="EO45" t="str">
        <v>Panamerican Development Foundation</v>
      </c>
      <c r="EP45" t="str">
        <v>Panamerican Health Organization/World Health Organization (PAHO/WHO)</v>
      </c>
      <c r="EQ45" t="str">
        <v>Pastoral of Human Mobility - Peruvian Episcopal Conference</v>
      </c>
      <c r="ER45" t="str">
        <v>Pastoral Service for Migrants National</v>
      </c>
      <c r="ES45" t="str">
        <v>Permanent Human Rights defense Committee (CDH)</v>
      </c>
      <c r="ET45" t="str">
        <v>Pirilampos Institute - Group of visits and voluntary actions in Roraima</v>
      </c>
      <c r="EU45" t="str">
        <v>Plan International</v>
      </c>
      <c r="EV45" t="str">
        <v>Population Program, Faculty of Social Sciences, University of the Republic</v>
      </c>
      <c r="EW45" t="str">
        <v>Profamilia Association</v>
      </c>
      <c r="EX45" t="str">
        <v>Red con Migrantes y Refugiados</v>
      </c>
      <c r="EY45" t="str">
        <v>Red Cross Colombia</v>
      </c>
      <c r="EZ45" t="str">
        <v>Red Cross Ecuador</v>
      </c>
      <c r="FA45" t="str">
        <v>Red Cross Peru</v>
      </c>
      <c r="FB45" t="str">
        <v>Red de Investigaciones en Derechos Humanos - CONICET (Consejo Nacional de Investigaciones Científicas y Técnicas)</v>
      </c>
      <c r="FC45" t="str">
        <v>RET International</v>
      </c>
      <c r="FD45" t="str">
        <v>Salú pa Tur Foundation</v>
      </c>
      <c r="FE45" t="str">
        <v>Salvation Army</v>
      </c>
      <c r="FF45" t="str">
        <v>Samaritan's Purse</v>
      </c>
      <c r="FG45" t="str">
        <v>Save the Children International (SCI)</v>
      </c>
      <c r="FH45" t="str">
        <v>Scalabrini Foundation Chile</v>
      </c>
      <c r="FI45" t="str">
        <v>Sección Peruana de Amnistía Internacional</v>
      </c>
      <c r="FJ45" t="str">
        <v>Serviço Pastoral dos Migrantes do Nordeste</v>
      </c>
      <c r="FK45" t="str">
        <v>Sesame Workshop</v>
      </c>
      <c r="FL45" t="str">
        <v>Si, Da Vida</v>
      </c>
      <c r="FM45" t="str">
        <v>Solidarity and Action Asociation</v>
      </c>
      <c r="FN45" t="str">
        <v>SOS Children's Villages</v>
      </c>
      <c r="FO45" t="str">
        <v>Tarabita Foundation</v>
      </c>
      <c r="FP45" t="str">
        <v>Tearfund</v>
      </c>
      <c r="FQ45" t="str">
        <v>TECHO</v>
      </c>
      <c r="FR45" t="str">
        <v>Terranueva Foundation</v>
      </c>
      <c r="FS45" t="str">
        <v>Terre des Hommes Suisse</v>
      </c>
      <c r="FT45" t="str">
        <v>The Israel Forum for International Humanitarian Aid (IsraAID)</v>
      </c>
      <c r="FU45" t="str">
        <v>Unión Venezolana en Perú</v>
      </c>
      <c r="FV45" t="str">
        <v>United Nations Children's Fund (UNICEF)</v>
      </c>
      <c r="FW45" t="str">
        <v>United Nations Development Programme (UNDP)</v>
      </c>
      <c r="FX45" t="str">
        <v>United Nations Educational, Scientific and Cultural Organization (UNESCO)</v>
      </c>
      <c r="FY45" t="str">
        <v>United Nations Entity for Gender Equality and the Empowerment of Women (UNWOMEN)</v>
      </c>
      <c r="FZ45" t="str">
        <v>United Nations Food and Agricultural Organization (FAO)</v>
      </c>
      <c r="GA45" t="str">
        <v>United Nations High Commissioner for Refugees (UNHCR)</v>
      </c>
      <c r="GB45" t="str">
        <v>United Nations Office of the High Commissioner for Human Rights (OHCHR)</v>
      </c>
      <c r="GC45" t="str">
        <v>United Nations Office on Drugs and Crime (UNODC)</v>
      </c>
      <c r="GD45" t="str">
        <v>United Nations Population Fund (UNFPA)</v>
      </c>
      <c r="GE45" t="str">
        <v>United Nations Programme for Human Settlements (UN Habitat)</v>
      </c>
      <c r="GF45" t="str">
        <v>Vale da Benção Educational and Charitable Association (AEBVB)</v>
      </c>
      <c r="GG45" t="str">
        <v>VenAruba Solidaria</v>
      </c>
      <c r="GH45" t="str">
        <v>Venex Curacao Foundation</v>
      </c>
      <c r="GI45" t="str">
        <v>Venezolanos en Barranquilla</v>
      </c>
      <c r="GJ45" t="str">
        <v>Venezolanos en San Cristóbal</v>
      </c>
      <c r="GK45" t="str">
        <v>Venezuelan Emigrant Foundation (FEV)</v>
      </c>
      <c r="GL45" t="str">
        <v>Vicaría de Pastoral Social Caritas</v>
      </c>
      <c r="GM45" t="str">
        <v>Voices GY</v>
      </c>
      <c r="GN45" t="str">
        <v>We World GVC</v>
      </c>
      <c r="GO45" t="str">
        <v>World Council of Credit Unions</v>
      </c>
      <c r="GP45" t="str">
        <v>World Food Programme (WFP)</v>
      </c>
      <c r="GQ45" t="str">
        <v>World Vision</v>
      </c>
      <c r="GR45" t="str">
        <v>ZOA</v>
      </c>
    </row>
    <row r="46" spans="1:200" x14ac:dyDescent="0.3">
      <c r="A46" t="s">
        <v>320</v>
      </c>
      <c r="B46" s="45" t="s">
        <v>321</v>
      </c>
      <c r="C46" s="23" t="s">
        <v>322</v>
      </c>
      <c r="D46" s="23" t="s">
        <v>261</v>
      </c>
      <c r="E46" s="23"/>
      <c r="F46" s="35" t="b">
        <f>ISNUMBER(SEARCH(' Activity Sheet'!$D$3,Table3[[#This Row],[Name]],1))</f>
        <v>1</v>
      </c>
      <c r="G46" s="35" t="s">
        <v>1146</v>
      </c>
      <c r="H46" t="str" cm="1">
        <f t="array" ref="H46:GR46">TRANSPOSE(_xlfn._xlws.SORT(_xlfn._xlws.FILTER(Table3[Name],ISNUMBER(SEARCH(' Activity Sheet'!D100,Table3[Name])),"Not found"),,1))</f>
        <v>.New Organisation</v>
      </c>
      <c r="I46" t="str">
        <v>ABV - Association of Good with Life</v>
      </c>
      <c r="J46" t="str">
        <v>ACAPS</v>
      </c>
      <c r="K46" t="str">
        <v>Acción y Desarrollo</v>
      </c>
      <c r="L46" t="str">
        <v>ACTED</v>
      </c>
      <c r="M46" t="str">
        <v>Action against Hunger</v>
      </c>
      <c r="N46" t="str">
        <v>ActionAid</v>
      </c>
      <c r="O46" t="str">
        <v>Adventist Development and Relief Agency (ADRA)</v>
      </c>
      <c r="P46" t="str">
        <v>Alas de Colibrí Foundation</v>
      </c>
      <c r="Q46" t="str">
        <v>Alianza por la Solidaridad</v>
      </c>
      <c r="R46" t="str">
        <v>Alianza por Venezuela</v>
      </c>
      <c r="S46" t="str">
        <v>Americares Foundation</v>
      </c>
      <c r="T46" t="str">
        <v>Argentine Commission for Refugees and Migrants (CAREF)</v>
      </c>
      <c r="U46" t="str">
        <v>Asociación Aves</v>
      </c>
      <c r="V46" t="str">
        <v>Asociación de Jubilados y Pensionados Venezolanos en Argentina</v>
      </c>
      <c r="W46" t="str">
        <v>Asociación de Venezolanos en Eloy Alfaro</v>
      </c>
      <c r="X46" t="str">
        <v>Asociación Fundación contra el Hambre Perú</v>
      </c>
      <c r="Y46" t="str">
        <v>Asociación Migrantes Venezolanos</v>
      </c>
      <c r="Z46" t="str">
        <v>Asociación Misioneros de San Carlos Scalabrinianos</v>
      </c>
      <c r="AA46" t="str">
        <v>Asociacion Proteccion Poblacion Vulnerable</v>
      </c>
      <c r="AB46" t="str">
        <v>Asociación Quinta Ola</v>
      </c>
      <c r="AC46" t="str">
        <v>Asociación Salto Ángel</v>
      </c>
      <c r="AD46" t="str">
        <v>Asociación Venezuela en Ecuador AC</v>
      </c>
      <c r="AE46" t="str">
        <v>ASOVENAR</v>
      </c>
      <c r="AF46" t="str">
        <v>Associação Hermanitos</v>
      </c>
      <c r="AG46" t="str">
        <v>AVSI Foundation</v>
      </c>
      <c r="AH46" t="str">
        <v>Bethany Christian Services</v>
      </c>
      <c r="AI46" t="str">
        <v>Blumont</v>
      </c>
      <c r="AJ46" t="str">
        <v>CARE</v>
      </c>
      <c r="AK46" t="str">
        <v>Caritas Brazil</v>
      </c>
      <c r="AL46" t="str">
        <v>Caritas Ecuador</v>
      </c>
      <c r="AM46" t="str">
        <v>Caritas Germany</v>
      </c>
      <c r="AN46" t="str">
        <v>Caritas Manaus</v>
      </c>
      <c r="AO46" t="str">
        <v>Caritas Parana</v>
      </c>
      <c r="AP46" t="str">
        <v>Caritas Peru</v>
      </c>
      <c r="AQ46" t="str">
        <v>Caritas Rio de Janeiro</v>
      </c>
      <c r="AR46" t="str">
        <v>Caritas São Paulo</v>
      </c>
      <c r="AS46" t="str">
        <v>Caritas Switzerland</v>
      </c>
      <c r="AT46" t="str">
        <v>CCEFIRO Association</v>
      </c>
      <c r="AU46" t="str">
        <v>CEDRO</v>
      </c>
      <c r="AV46" t="str">
        <v>Center for Integrated Studies and Programs for Sustainable Development (CIEDS)</v>
      </c>
      <c r="AW46" t="str">
        <v>Center for Migration and Human Rights of the Diocese of Roraima (CMDH)</v>
      </c>
      <c r="AX46" t="str">
        <v>Centro de Atencion Psicosocial (CAPS)</v>
      </c>
      <c r="AY46" t="str">
        <v>CESAL</v>
      </c>
      <c r="AZ46" t="str">
        <v>CESVI-Cooperazione e Sviluppo</v>
      </c>
      <c r="BA46" t="str">
        <v>ChildFund International</v>
      </c>
      <c r="BB46" t="str">
        <v>CHS Alternativo</v>
      </c>
      <c r="BC46" t="str">
        <v>Churún Merú Association</v>
      </c>
      <c r="BD46" t="str">
        <v>Coalición por Venezuela</v>
      </c>
      <c r="BE46" t="str">
        <v>Colonia Foundation of Venezuelans in the Dominican Republic (FUNCOVERD)</v>
      </c>
      <c r="BF46" t="str">
        <v>COLVENZ</v>
      </c>
      <c r="BG46" t="str">
        <v>Compassiva</v>
      </c>
      <c r="BH46" t="str">
        <v>Consejo Interreligioso del Perú - Religiones por la Paz</v>
      </c>
      <c r="BI46" t="str">
        <v>Consorcio ONG OCIPI Y Capellanía Nacional OFICA</v>
      </c>
      <c r="BJ46" t="str">
        <v>COOPI - International Cooperation Foundation</v>
      </c>
      <c r="BK46" t="str">
        <v>Corporación Colectivo Sin Fronteras</v>
      </c>
      <c r="BL46" t="str">
        <v>CRISFE Foundation</v>
      </c>
      <c r="BM46" t="str">
        <v>Cuso International</v>
      </c>
      <c r="BN46" t="str">
        <v>Danielle’s Children Fund (DCF)</v>
      </c>
      <c r="BO46" t="str">
        <v>Danish Refugee Council (DRC)</v>
      </c>
      <c r="BP46" t="str">
        <v>Development Support Association - APOYAR</v>
      </c>
      <c r="BQ46" t="str">
        <v>Diakonie Katastrophenhilfe</v>
      </c>
      <c r="BR46" t="str">
        <v>Diálogo Diverso</v>
      </c>
      <c r="BS46" t="str">
        <v>Doctors of the World</v>
      </c>
      <c r="BT46" t="str">
        <v>Dominican Institute for Integrated Development</v>
      </c>
      <c r="BU46" t="str">
        <v>Duendes y Ángeles Vinotinto República Dominicana</v>
      </c>
      <c r="BV46" t="str">
        <v>Encuentros SJS (Servicio Jesuita de la Solidaridad)</v>
      </c>
      <c r="BW46" t="str">
        <v>Ending Violence Against Migrants</v>
      </c>
      <c r="BX46" t="str">
        <v>Equidad Foundation</v>
      </c>
      <c r="BY46" t="str">
        <v>Equilibrium CenDE</v>
      </c>
      <c r="BZ46" t="str">
        <v>Facultad de Psicología - Universidad de la República (UDELAR)</v>
      </c>
      <c r="CA46" t="str">
        <v>First International Emergency and Solidarités International</v>
      </c>
      <c r="CB46" t="str">
        <v>Fondo Ecuatoriano Populorum Progressio</v>
      </c>
      <c r="CC46" t="str">
        <v>Foro Salud Callao</v>
      </c>
      <c r="CD46" t="str">
        <v>Foundation for the Integration and Development of Latin America (FIDAL)</v>
      </c>
      <c r="CE46" t="str">
        <v>Foundation of the Americas (FUDELA)</v>
      </c>
      <c r="CF46" t="str">
        <v>Fraternity Without Borders</v>
      </c>
      <c r="CG46" t="str">
        <v>Fundación Brisas del Norte</v>
      </c>
      <c r="CH46" t="str">
        <v>Fundación Colombovenezolana Nueva Ilusión</v>
      </c>
      <c r="CI46" t="str">
        <v>Fundación Nakama's</v>
      </c>
      <c r="CJ46" t="str">
        <v>Fundación RadaBer</v>
      </c>
      <c r="CK46" t="str">
        <v>Fundación Scalabrini Bolivia</v>
      </c>
      <c r="CL46" t="str">
        <v>Fundacion Social Vivan los Niños</v>
      </c>
      <c r="CM46" t="str">
        <v>FUNVEAC</v>
      </c>
      <c r="CN46" t="str">
        <v>German Development Cooperation Agency GIZ</v>
      </c>
      <c r="CO46" t="str">
        <v>Globalizate Radio</v>
      </c>
      <c r="CP46" t="str">
        <v>GOAL</v>
      </c>
      <c r="CQ46" t="str">
        <v>Halü Bienestar Humano Foundation (HALU)</v>
      </c>
      <c r="CR46" t="str">
        <v>Heartland Alliance International (HAI)</v>
      </c>
      <c r="CS46" t="str">
        <v>HELVETAS Swiss Intercooperation</v>
      </c>
      <c r="CT46" t="str">
        <v>HIAS</v>
      </c>
      <c r="CU46" t="str">
        <v>Human Rights Defence Curaçao</v>
      </c>
      <c r="CV46" t="str">
        <v>Humanity &amp; Inclusion</v>
      </c>
      <c r="CW46" t="str">
        <v>Humans Analytic</v>
      </c>
      <c r="CX46" t="str">
        <v>Idas y Vueltas Association</v>
      </c>
      <c r="CY46" t="str">
        <v>iMMAP</v>
      </c>
      <c r="CZ46" t="str">
        <v>IMPACT Initiatives (REACH)</v>
      </c>
      <c r="DA46" t="str">
        <v>Inmigrante Feliz Association</v>
      </c>
      <c r="DB46" t="str">
        <v>Institute for Migration and Human Rights (IMDH)</v>
      </c>
      <c r="DC46" t="str">
        <v>Institute of Natural and Cultural Heritage (IPANC)</v>
      </c>
      <c r="DD46" t="str">
        <v>International Committee for the Development of People (CISP)</v>
      </c>
      <c r="DE46" t="str">
        <v>International Federation of the Red Cross (IFRC)</v>
      </c>
      <c r="DF46" t="str">
        <v>International Labour Organization (ILO)</v>
      </c>
      <c r="DG46" t="str">
        <v>International Medical Corps</v>
      </c>
      <c r="DH46" t="str">
        <v>International Organization for Migration (IOM)</v>
      </c>
      <c r="DI46" t="str">
        <v>International Rescue Committee (IRC)</v>
      </c>
      <c r="DJ46" t="str">
        <v>INTERSOS</v>
      </c>
      <c r="DK46" t="str">
        <v>Jesuit Migrant Service (JMS)</v>
      </c>
      <c r="DL46" t="str">
        <v>Jesuit Refugee Service (JRS)</v>
      </c>
      <c r="DM46" t="str">
        <v>Jesuit Service for Migrants and Refugees (JSMR)</v>
      </c>
      <c r="DN46" t="str">
        <v>Joint United Nations Programme on HIV/AIDS (UNAIDS)</v>
      </c>
      <c r="DO46" t="str">
        <v>Kimirina Coorporation</v>
      </c>
      <c r="DP46" t="str">
        <v>La Casita Hispanic Cultural Centre</v>
      </c>
      <c r="DQ46" t="str">
        <v>Latin American Network of Non-Governmental Organizations of Persons with Disabilities and their Families (RIADIS)</v>
      </c>
      <c r="DR46" t="str">
        <v>LGBT+ Movement Brazil</v>
      </c>
      <c r="DS46" t="str">
        <v>Living Water Community (LWC)</v>
      </c>
      <c r="DT46" t="str">
        <v>LLANOVENCOL</v>
      </c>
      <c r="DU46" t="str">
        <v>Lutheran World Federation</v>
      </c>
      <c r="DV46" t="str">
        <v>Lutheran World Relief</v>
      </c>
      <c r="DW46" t="str">
        <v>Malteser International</v>
      </c>
      <c r="DX46" t="str">
        <v>Mana Institute</v>
      </c>
      <c r="DY46" t="str">
        <v>Manos Veneguayas Association</v>
      </c>
      <c r="DZ46" t="str">
        <v>Más Igualdad Perú</v>
      </c>
      <c r="EA46" t="str">
        <v>MedGlobal</v>
      </c>
      <c r="EB46" t="str">
        <v>Medical Teams International</v>
      </c>
      <c r="EC46" t="str">
        <v>Mercy Corps</v>
      </c>
      <c r="ED46" t="str">
        <v>Migrant Service Center (CAM)</v>
      </c>
      <c r="EE46" t="str">
        <v>Migrants, Refugees and Argentine Social Entrepreneurs (MIRARES)</v>
      </c>
      <c r="EF46" t="str">
        <v>Mision Scalabriniana - Ecuador</v>
      </c>
      <c r="EG46" t="str">
        <v>Missão Paz</v>
      </c>
      <c r="EH46" t="str">
        <v>Museu A CASA</v>
      </c>
      <c r="EI46" t="str">
        <v>Norwegian Refugee Council (NRC)</v>
      </c>
      <c r="EJ46" t="str">
        <v>ONG Migrantes por el Maule</v>
      </c>
      <c r="EK46" t="str">
        <v>ONG Preemptive Love Coalition Colombia</v>
      </c>
      <c r="EL46" t="str">
        <v>Organización Transfomando Vidas</v>
      </c>
      <c r="EM46" t="str">
        <v>Organization of Ibero-American States for Education, Science and Culture (OEI)</v>
      </c>
      <c r="EN46" t="str">
        <v>OXFAM</v>
      </c>
      <c r="EO46" t="str">
        <v>Panamerican Development Foundation</v>
      </c>
      <c r="EP46" t="str">
        <v>Panamerican Health Organization/World Health Organization (PAHO/WHO)</v>
      </c>
      <c r="EQ46" t="str">
        <v>Pastoral of Human Mobility - Peruvian Episcopal Conference</v>
      </c>
      <c r="ER46" t="str">
        <v>Pastoral Service for Migrants National</v>
      </c>
      <c r="ES46" t="str">
        <v>Permanent Human Rights defense Committee (CDH)</v>
      </c>
      <c r="ET46" t="str">
        <v>Pirilampos Institute - Group of visits and voluntary actions in Roraima</v>
      </c>
      <c r="EU46" t="str">
        <v>Plan International</v>
      </c>
      <c r="EV46" t="str">
        <v>Population Program, Faculty of Social Sciences, University of the Republic</v>
      </c>
      <c r="EW46" t="str">
        <v>Profamilia Association</v>
      </c>
      <c r="EX46" t="str">
        <v>Red con Migrantes y Refugiados</v>
      </c>
      <c r="EY46" t="str">
        <v>Red Cross Colombia</v>
      </c>
      <c r="EZ46" t="str">
        <v>Red Cross Ecuador</v>
      </c>
      <c r="FA46" t="str">
        <v>Red Cross Peru</v>
      </c>
      <c r="FB46" t="str">
        <v>Red de Investigaciones en Derechos Humanos - CONICET (Consejo Nacional de Investigaciones Científicas y Técnicas)</v>
      </c>
      <c r="FC46" t="str">
        <v>RET International</v>
      </c>
      <c r="FD46" t="str">
        <v>Salú pa Tur Foundation</v>
      </c>
      <c r="FE46" t="str">
        <v>Salvation Army</v>
      </c>
      <c r="FF46" t="str">
        <v>Samaritan's Purse</v>
      </c>
      <c r="FG46" t="str">
        <v>Save the Children International (SCI)</v>
      </c>
      <c r="FH46" t="str">
        <v>Scalabrini Foundation Chile</v>
      </c>
      <c r="FI46" t="str">
        <v>Sección Peruana de Amnistía Internacional</v>
      </c>
      <c r="FJ46" t="str">
        <v>Serviço Pastoral dos Migrantes do Nordeste</v>
      </c>
      <c r="FK46" t="str">
        <v>Sesame Workshop</v>
      </c>
      <c r="FL46" t="str">
        <v>Si, Da Vida</v>
      </c>
      <c r="FM46" t="str">
        <v>Solidarity and Action Asociation</v>
      </c>
      <c r="FN46" t="str">
        <v>SOS Children's Villages</v>
      </c>
      <c r="FO46" t="str">
        <v>Tarabita Foundation</v>
      </c>
      <c r="FP46" t="str">
        <v>Tearfund</v>
      </c>
      <c r="FQ46" t="str">
        <v>TECHO</v>
      </c>
      <c r="FR46" t="str">
        <v>Terranueva Foundation</v>
      </c>
      <c r="FS46" t="str">
        <v>Terre des Hommes Suisse</v>
      </c>
      <c r="FT46" t="str">
        <v>The Israel Forum for International Humanitarian Aid (IsraAID)</v>
      </c>
      <c r="FU46" t="str">
        <v>Unión Venezolana en Perú</v>
      </c>
      <c r="FV46" t="str">
        <v>United Nations Children's Fund (UNICEF)</v>
      </c>
      <c r="FW46" t="str">
        <v>United Nations Development Programme (UNDP)</v>
      </c>
      <c r="FX46" t="str">
        <v>United Nations Educational, Scientific and Cultural Organization (UNESCO)</v>
      </c>
      <c r="FY46" t="str">
        <v>United Nations Entity for Gender Equality and the Empowerment of Women (UNWOMEN)</v>
      </c>
      <c r="FZ46" t="str">
        <v>United Nations Food and Agricultural Organization (FAO)</v>
      </c>
      <c r="GA46" t="str">
        <v>United Nations High Commissioner for Refugees (UNHCR)</v>
      </c>
      <c r="GB46" t="str">
        <v>United Nations Office of the High Commissioner for Human Rights (OHCHR)</v>
      </c>
      <c r="GC46" t="str">
        <v>United Nations Office on Drugs and Crime (UNODC)</v>
      </c>
      <c r="GD46" t="str">
        <v>United Nations Population Fund (UNFPA)</v>
      </c>
      <c r="GE46" t="str">
        <v>United Nations Programme for Human Settlements (UN Habitat)</v>
      </c>
      <c r="GF46" t="str">
        <v>Vale da Benção Educational and Charitable Association (AEBVB)</v>
      </c>
      <c r="GG46" t="str">
        <v>VenAruba Solidaria</v>
      </c>
      <c r="GH46" t="str">
        <v>Venex Curacao Foundation</v>
      </c>
      <c r="GI46" t="str">
        <v>Venezolanos en Barranquilla</v>
      </c>
      <c r="GJ46" t="str">
        <v>Venezolanos en San Cristóbal</v>
      </c>
      <c r="GK46" t="str">
        <v>Venezuelan Emigrant Foundation (FEV)</v>
      </c>
      <c r="GL46" t="str">
        <v>Vicaría de Pastoral Social Caritas</v>
      </c>
      <c r="GM46" t="str">
        <v>Voices GY</v>
      </c>
      <c r="GN46" t="str">
        <v>We World GVC</v>
      </c>
      <c r="GO46" t="str">
        <v>World Council of Credit Unions</v>
      </c>
      <c r="GP46" t="str">
        <v>World Food Programme (WFP)</v>
      </c>
      <c r="GQ46" t="str">
        <v>World Vision</v>
      </c>
      <c r="GR46" t="str">
        <v>ZOA</v>
      </c>
    </row>
    <row r="47" spans="1:200" x14ac:dyDescent="0.3">
      <c r="A47" t="s">
        <v>870</v>
      </c>
      <c r="B47" s="45" t="s">
        <v>871</v>
      </c>
      <c r="C47" s="23" t="s">
        <v>871</v>
      </c>
      <c r="D47" s="23" t="s">
        <v>255</v>
      </c>
      <c r="E47" s="23"/>
      <c r="F47" s="35" t="b">
        <f>ISNUMBER(SEARCH(' Activity Sheet'!$D$3,Table3[[#This Row],[Name]],1))</f>
        <v>1</v>
      </c>
      <c r="G47" s="35" t="s">
        <v>1146</v>
      </c>
      <c r="H47" t="str" cm="1">
        <f t="array" ref="H47:GR47">TRANSPOSE(_xlfn._xlws.SORT(_xlfn._xlws.FILTER(Table3[Name],ISNUMBER(SEARCH(' Activity Sheet'!D101,Table3[Name])),"Not found"),,1))</f>
        <v>.New Organisation</v>
      </c>
      <c r="I47" t="str">
        <v>ABV - Association of Good with Life</v>
      </c>
      <c r="J47" t="str">
        <v>ACAPS</v>
      </c>
      <c r="K47" t="str">
        <v>Acción y Desarrollo</v>
      </c>
      <c r="L47" t="str">
        <v>ACTED</v>
      </c>
      <c r="M47" t="str">
        <v>Action against Hunger</v>
      </c>
      <c r="N47" t="str">
        <v>ActionAid</v>
      </c>
      <c r="O47" t="str">
        <v>Adventist Development and Relief Agency (ADRA)</v>
      </c>
      <c r="P47" t="str">
        <v>Alas de Colibrí Foundation</v>
      </c>
      <c r="Q47" t="str">
        <v>Alianza por la Solidaridad</v>
      </c>
      <c r="R47" t="str">
        <v>Alianza por Venezuela</v>
      </c>
      <c r="S47" t="str">
        <v>Americares Foundation</v>
      </c>
      <c r="T47" t="str">
        <v>Argentine Commission for Refugees and Migrants (CAREF)</v>
      </c>
      <c r="U47" t="str">
        <v>Asociación Aves</v>
      </c>
      <c r="V47" t="str">
        <v>Asociación de Jubilados y Pensionados Venezolanos en Argentina</v>
      </c>
      <c r="W47" t="str">
        <v>Asociación de Venezolanos en Eloy Alfaro</v>
      </c>
      <c r="X47" t="str">
        <v>Asociación Fundación contra el Hambre Perú</v>
      </c>
      <c r="Y47" t="str">
        <v>Asociación Migrantes Venezolanos</v>
      </c>
      <c r="Z47" t="str">
        <v>Asociación Misioneros de San Carlos Scalabrinianos</v>
      </c>
      <c r="AA47" t="str">
        <v>Asociacion Proteccion Poblacion Vulnerable</v>
      </c>
      <c r="AB47" t="str">
        <v>Asociación Quinta Ola</v>
      </c>
      <c r="AC47" t="str">
        <v>Asociación Salto Ángel</v>
      </c>
      <c r="AD47" t="str">
        <v>Asociación Venezuela en Ecuador AC</v>
      </c>
      <c r="AE47" t="str">
        <v>ASOVENAR</v>
      </c>
      <c r="AF47" t="str">
        <v>Associação Hermanitos</v>
      </c>
      <c r="AG47" t="str">
        <v>AVSI Foundation</v>
      </c>
      <c r="AH47" t="str">
        <v>Bethany Christian Services</v>
      </c>
      <c r="AI47" t="str">
        <v>Blumont</v>
      </c>
      <c r="AJ47" t="str">
        <v>CARE</v>
      </c>
      <c r="AK47" t="str">
        <v>Caritas Brazil</v>
      </c>
      <c r="AL47" t="str">
        <v>Caritas Ecuador</v>
      </c>
      <c r="AM47" t="str">
        <v>Caritas Germany</v>
      </c>
      <c r="AN47" t="str">
        <v>Caritas Manaus</v>
      </c>
      <c r="AO47" t="str">
        <v>Caritas Parana</v>
      </c>
      <c r="AP47" t="str">
        <v>Caritas Peru</v>
      </c>
      <c r="AQ47" t="str">
        <v>Caritas Rio de Janeiro</v>
      </c>
      <c r="AR47" t="str">
        <v>Caritas São Paulo</v>
      </c>
      <c r="AS47" t="str">
        <v>Caritas Switzerland</v>
      </c>
      <c r="AT47" t="str">
        <v>CCEFIRO Association</v>
      </c>
      <c r="AU47" t="str">
        <v>CEDRO</v>
      </c>
      <c r="AV47" t="str">
        <v>Center for Integrated Studies and Programs for Sustainable Development (CIEDS)</v>
      </c>
      <c r="AW47" t="str">
        <v>Center for Migration and Human Rights of the Diocese of Roraima (CMDH)</v>
      </c>
      <c r="AX47" t="str">
        <v>Centro de Atencion Psicosocial (CAPS)</v>
      </c>
      <c r="AY47" t="str">
        <v>CESAL</v>
      </c>
      <c r="AZ47" t="str">
        <v>CESVI-Cooperazione e Sviluppo</v>
      </c>
      <c r="BA47" t="str">
        <v>ChildFund International</v>
      </c>
      <c r="BB47" t="str">
        <v>CHS Alternativo</v>
      </c>
      <c r="BC47" t="str">
        <v>Churún Merú Association</v>
      </c>
      <c r="BD47" t="str">
        <v>Coalición por Venezuela</v>
      </c>
      <c r="BE47" t="str">
        <v>Colonia Foundation of Venezuelans in the Dominican Republic (FUNCOVERD)</v>
      </c>
      <c r="BF47" t="str">
        <v>COLVENZ</v>
      </c>
      <c r="BG47" t="str">
        <v>Compassiva</v>
      </c>
      <c r="BH47" t="str">
        <v>Consejo Interreligioso del Perú - Religiones por la Paz</v>
      </c>
      <c r="BI47" t="str">
        <v>Consorcio ONG OCIPI Y Capellanía Nacional OFICA</v>
      </c>
      <c r="BJ47" t="str">
        <v>COOPI - International Cooperation Foundation</v>
      </c>
      <c r="BK47" t="str">
        <v>Corporación Colectivo Sin Fronteras</v>
      </c>
      <c r="BL47" t="str">
        <v>CRISFE Foundation</v>
      </c>
      <c r="BM47" t="str">
        <v>Cuso International</v>
      </c>
      <c r="BN47" t="str">
        <v>Danielle’s Children Fund (DCF)</v>
      </c>
      <c r="BO47" t="str">
        <v>Danish Refugee Council (DRC)</v>
      </c>
      <c r="BP47" t="str">
        <v>Development Support Association - APOYAR</v>
      </c>
      <c r="BQ47" t="str">
        <v>Diakonie Katastrophenhilfe</v>
      </c>
      <c r="BR47" t="str">
        <v>Diálogo Diverso</v>
      </c>
      <c r="BS47" t="str">
        <v>Doctors of the World</v>
      </c>
      <c r="BT47" t="str">
        <v>Dominican Institute for Integrated Development</v>
      </c>
      <c r="BU47" t="str">
        <v>Duendes y Ángeles Vinotinto República Dominicana</v>
      </c>
      <c r="BV47" t="str">
        <v>Encuentros SJS (Servicio Jesuita de la Solidaridad)</v>
      </c>
      <c r="BW47" t="str">
        <v>Ending Violence Against Migrants</v>
      </c>
      <c r="BX47" t="str">
        <v>Equidad Foundation</v>
      </c>
      <c r="BY47" t="str">
        <v>Equilibrium CenDE</v>
      </c>
      <c r="BZ47" t="str">
        <v>Facultad de Psicología - Universidad de la República (UDELAR)</v>
      </c>
      <c r="CA47" t="str">
        <v>First International Emergency and Solidarités International</v>
      </c>
      <c r="CB47" t="str">
        <v>Fondo Ecuatoriano Populorum Progressio</v>
      </c>
      <c r="CC47" t="str">
        <v>Foro Salud Callao</v>
      </c>
      <c r="CD47" t="str">
        <v>Foundation for the Integration and Development of Latin America (FIDAL)</v>
      </c>
      <c r="CE47" t="str">
        <v>Foundation of the Americas (FUDELA)</v>
      </c>
      <c r="CF47" t="str">
        <v>Fraternity Without Borders</v>
      </c>
      <c r="CG47" t="str">
        <v>Fundación Brisas del Norte</v>
      </c>
      <c r="CH47" t="str">
        <v>Fundación Colombovenezolana Nueva Ilusión</v>
      </c>
      <c r="CI47" t="str">
        <v>Fundación Nakama's</v>
      </c>
      <c r="CJ47" t="str">
        <v>Fundación RadaBer</v>
      </c>
      <c r="CK47" t="str">
        <v>Fundación Scalabrini Bolivia</v>
      </c>
      <c r="CL47" t="str">
        <v>Fundacion Social Vivan los Niños</v>
      </c>
      <c r="CM47" t="str">
        <v>FUNVEAC</v>
      </c>
      <c r="CN47" t="str">
        <v>German Development Cooperation Agency GIZ</v>
      </c>
      <c r="CO47" t="str">
        <v>Globalizate Radio</v>
      </c>
      <c r="CP47" t="str">
        <v>GOAL</v>
      </c>
      <c r="CQ47" t="str">
        <v>Halü Bienestar Humano Foundation (HALU)</v>
      </c>
      <c r="CR47" t="str">
        <v>Heartland Alliance International (HAI)</v>
      </c>
      <c r="CS47" t="str">
        <v>HELVETAS Swiss Intercooperation</v>
      </c>
      <c r="CT47" t="str">
        <v>HIAS</v>
      </c>
      <c r="CU47" t="str">
        <v>Human Rights Defence Curaçao</v>
      </c>
      <c r="CV47" t="str">
        <v>Humanity &amp; Inclusion</v>
      </c>
      <c r="CW47" t="str">
        <v>Humans Analytic</v>
      </c>
      <c r="CX47" t="str">
        <v>Idas y Vueltas Association</v>
      </c>
      <c r="CY47" t="str">
        <v>iMMAP</v>
      </c>
      <c r="CZ47" t="str">
        <v>IMPACT Initiatives (REACH)</v>
      </c>
      <c r="DA47" t="str">
        <v>Inmigrante Feliz Association</v>
      </c>
      <c r="DB47" t="str">
        <v>Institute for Migration and Human Rights (IMDH)</v>
      </c>
      <c r="DC47" t="str">
        <v>Institute of Natural and Cultural Heritage (IPANC)</v>
      </c>
      <c r="DD47" t="str">
        <v>International Committee for the Development of People (CISP)</v>
      </c>
      <c r="DE47" t="str">
        <v>International Federation of the Red Cross (IFRC)</v>
      </c>
      <c r="DF47" t="str">
        <v>International Labour Organization (ILO)</v>
      </c>
      <c r="DG47" t="str">
        <v>International Medical Corps</v>
      </c>
      <c r="DH47" t="str">
        <v>International Organization for Migration (IOM)</v>
      </c>
      <c r="DI47" t="str">
        <v>International Rescue Committee (IRC)</v>
      </c>
      <c r="DJ47" t="str">
        <v>INTERSOS</v>
      </c>
      <c r="DK47" t="str">
        <v>Jesuit Migrant Service (JMS)</v>
      </c>
      <c r="DL47" t="str">
        <v>Jesuit Refugee Service (JRS)</v>
      </c>
      <c r="DM47" t="str">
        <v>Jesuit Service for Migrants and Refugees (JSMR)</v>
      </c>
      <c r="DN47" t="str">
        <v>Joint United Nations Programme on HIV/AIDS (UNAIDS)</v>
      </c>
      <c r="DO47" t="str">
        <v>Kimirina Coorporation</v>
      </c>
      <c r="DP47" t="str">
        <v>La Casita Hispanic Cultural Centre</v>
      </c>
      <c r="DQ47" t="str">
        <v>Latin American Network of Non-Governmental Organizations of Persons with Disabilities and their Families (RIADIS)</v>
      </c>
      <c r="DR47" t="str">
        <v>LGBT+ Movement Brazil</v>
      </c>
      <c r="DS47" t="str">
        <v>Living Water Community (LWC)</v>
      </c>
      <c r="DT47" t="str">
        <v>LLANOVENCOL</v>
      </c>
      <c r="DU47" t="str">
        <v>Lutheran World Federation</v>
      </c>
      <c r="DV47" t="str">
        <v>Lutheran World Relief</v>
      </c>
      <c r="DW47" t="str">
        <v>Malteser International</v>
      </c>
      <c r="DX47" t="str">
        <v>Mana Institute</v>
      </c>
      <c r="DY47" t="str">
        <v>Manos Veneguayas Association</v>
      </c>
      <c r="DZ47" t="str">
        <v>Más Igualdad Perú</v>
      </c>
      <c r="EA47" t="str">
        <v>MedGlobal</v>
      </c>
      <c r="EB47" t="str">
        <v>Medical Teams International</v>
      </c>
      <c r="EC47" t="str">
        <v>Mercy Corps</v>
      </c>
      <c r="ED47" t="str">
        <v>Migrant Service Center (CAM)</v>
      </c>
      <c r="EE47" t="str">
        <v>Migrants, Refugees and Argentine Social Entrepreneurs (MIRARES)</v>
      </c>
      <c r="EF47" t="str">
        <v>Mision Scalabriniana - Ecuador</v>
      </c>
      <c r="EG47" t="str">
        <v>Missão Paz</v>
      </c>
      <c r="EH47" t="str">
        <v>Museu A CASA</v>
      </c>
      <c r="EI47" t="str">
        <v>Norwegian Refugee Council (NRC)</v>
      </c>
      <c r="EJ47" t="str">
        <v>ONG Migrantes por el Maule</v>
      </c>
      <c r="EK47" t="str">
        <v>ONG Preemptive Love Coalition Colombia</v>
      </c>
      <c r="EL47" t="str">
        <v>Organización Transfomando Vidas</v>
      </c>
      <c r="EM47" t="str">
        <v>Organization of Ibero-American States for Education, Science and Culture (OEI)</v>
      </c>
      <c r="EN47" t="str">
        <v>OXFAM</v>
      </c>
      <c r="EO47" t="str">
        <v>Panamerican Development Foundation</v>
      </c>
      <c r="EP47" t="str">
        <v>Panamerican Health Organization/World Health Organization (PAHO/WHO)</v>
      </c>
      <c r="EQ47" t="str">
        <v>Pastoral of Human Mobility - Peruvian Episcopal Conference</v>
      </c>
      <c r="ER47" t="str">
        <v>Pastoral Service for Migrants National</v>
      </c>
      <c r="ES47" t="str">
        <v>Permanent Human Rights defense Committee (CDH)</v>
      </c>
      <c r="ET47" t="str">
        <v>Pirilampos Institute - Group of visits and voluntary actions in Roraima</v>
      </c>
      <c r="EU47" t="str">
        <v>Plan International</v>
      </c>
      <c r="EV47" t="str">
        <v>Population Program, Faculty of Social Sciences, University of the Republic</v>
      </c>
      <c r="EW47" t="str">
        <v>Profamilia Association</v>
      </c>
      <c r="EX47" t="str">
        <v>Red con Migrantes y Refugiados</v>
      </c>
      <c r="EY47" t="str">
        <v>Red Cross Colombia</v>
      </c>
      <c r="EZ47" t="str">
        <v>Red Cross Ecuador</v>
      </c>
      <c r="FA47" t="str">
        <v>Red Cross Peru</v>
      </c>
      <c r="FB47" t="str">
        <v>Red de Investigaciones en Derechos Humanos - CONICET (Consejo Nacional de Investigaciones Científicas y Técnicas)</v>
      </c>
      <c r="FC47" t="str">
        <v>RET International</v>
      </c>
      <c r="FD47" t="str">
        <v>Salú pa Tur Foundation</v>
      </c>
      <c r="FE47" t="str">
        <v>Salvation Army</v>
      </c>
      <c r="FF47" t="str">
        <v>Samaritan's Purse</v>
      </c>
      <c r="FG47" t="str">
        <v>Save the Children International (SCI)</v>
      </c>
      <c r="FH47" t="str">
        <v>Scalabrini Foundation Chile</v>
      </c>
      <c r="FI47" t="str">
        <v>Sección Peruana de Amnistía Internacional</v>
      </c>
      <c r="FJ47" t="str">
        <v>Serviço Pastoral dos Migrantes do Nordeste</v>
      </c>
      <c r="FK47" t="str">
        <v>Sesame Workshop</v>
      </c>
      <c r="FL47" t="str">
        <v>Si, Da Vida</v>
      </c>
      <c r="FM47" t="str">
        <v>Solidarity and Action Asociation</v>
      </c>
      <c r="FN47" t="str">
        <v>SOS Children's Villages</v>
      </c>
      <c r="FO47" t="str">
        <v>Tarabita Foundation</v>
      </c>
      <c r="FP47" t="str">
        <v>Tearfund</v>
      </c>
      <c r="FQ47" t="str">
        <v>TECHO</v>
      </c>
      <c r="FR47" t="str">
        <v>Terranueva Foundation</v>
      </c>
      <c r="FS47" t="str">
        <v>Terre des Hommes Suisse</v>
      </c>
      <c r="FT47" t="str">
        <v>The Israel Forum for International Humanitarian Aid (IsraAID)</v>
      </c>
      <c r="FU47" t="str">
        <v>Unión Venezolana en Perú</v>
      </c>
      <c r="FV47" t="str">
        <v>United Nations Children's Fund (UNICEF)</v>
      </c>
      <c r="FW47" t="str">
        <v>United Nations Development Programme (UNDP)</v>
      </c>
      <c r="FX47" t="str">
        <v>United Nations Educational, Scientific and Cultural Organization (UNESCO)</v>
      </c>
      <c r="FY47" t="str">
        <v>United Nations Entity for Gender Equality and the Empowerment of Women (UNWOMEN)</v>
      </c>
      <c r="FZ47" t="str">
        <v>United Nations Food and Agricultural Organization (FAO)</v>
      </c>
      <c r="GA47" t="str">
        <v>United Nations High Commissioner for Refugees (UNHCR)</v>
      </c>
      <c r="GB47" t="str">
        <v>United Nations Office of the High Commissioner for Human Rights (OHCHR)</v>
      </c>
      <c r="GC47" t="str">
        <v>United Nations Office on Drugs and Crime (UNODC)</v>
      </c>
      <c r="GD47" t="str">
        <v>United Nations Population Fund (UNFPA)</v>
      </c>
      <c r="GE47" t="str">
        <v>United Nations Programme for Human Settlements (UN Habitat)</v>
      </c>
      <c r="GF47" t="str">
        <v>Vale da Benção Educational and Charitable Association (AEBVB)</v>
      </c>
      <c r="GG47" t="str">
        <v>VenAruba Solidaria</v>
      </c>
      <c r="GH47" t="str">
        <v>Venex Curacao Foundation</v>
      </c>
      <c r="GI47" t="str">
        <v>Venezolanos en Barranquilla</v>
      </c>
      <c r="GJ47" t="str">
        <v>Venezolanos en San Cristóbal</v>
      </c>
      <c r="GK47" t="str">
        <v>Venezuelan Emigrant Foundation (FEV)</v>
      </c>
      <c r="GL47" t="str">
        <v>Vicaría de Pastoral Social Caritas</v>
      </c>
      <c r="GM47" t="str">
        <v>Voices GY</v>
      </c>
      <c r="GN47" t="str">
        <v>We World GVC</v>
      </c>
      <c r="GO47" t="str">
        <v>World Council of Credit Unions</v>
      </c>
      <c r="GP47" t="str">
        <v>World Food Programme (WFP)</v>
      </c>
      <c r="GQ47" t="str">
        <v>World Vision</v>
      </c>
      <c r="GR47" t="str">
        <v>ZOA</v>
      </c>
    </row>
    <row r="48" spans="1:200" x14ac:dyDescent="0.3">
      <c r="A48" t="s">
        <v>821</v>
      </c>
      <c r="B48" s="45" t="s">
        <v>822</v>
      </c>
      <c r="C48" s="23" t="s">
        <v>823</v>
      </c>
      <c r="D48" s="23" t="s">
        <v>329</v>
      </c>
      <c r="E48" s="23"/>
      <c r="F48" s="35" t="b">
        <f>ISNUMBER(SEARCH(' Activity Sheet'!$D$3,Table3[[#This Row],[Name]],1))</f>
        <v>1</v>
      </c>
      <c r="G48" s="35" t="s">
        <v>1146</v>
      </c>
      <c r="H48" t="str" cm="1">
        <f t="array" ref="H48:GR48">TRANSPOSE(_xlfn._xlws.SORT(_xlfn._xlws.FILTER(Table3[Name],ISNUMBER(SEARCH(' Activity Sheet'!D102,Table3[Name])),"Not found"),,1))</f>
        <v>.New Organisation</v>
      </c>
      <c r="I48" t="str">
        <v>ABV - Association of Good with Life</v>
      </c>
      <c r="J48" t="str">
        <v>ACAPS</v>
      </c>
      <c r="K48" t="str">
        <v>Acción y Desarrollo</v>
      </c>
      <c r="L48" t="str">
        <v>ACTED</v>
      </c>
      <c r="M48" t="str">
        <v>Action against Hunger</v>
      </c>
      <c r="N48" t="str">
        <v>ActionAid</v>
      </c>
      <c r="O48" t="str">
        <v>Adventist Development and Relief Agency (ADRA)</v>
      </c>
      <c r="P48" t="str">
        <v>Alas de Colibrí Foundation</v>
      </c>
      <c r="Q48" t="str">
        <v>Alianza por la Solidaridad</v>
      </c>
      <c r="R48" t="str">
        <v>Alianza por Venezuela</v>
      </c>
      <c r="S48" t="str">
        <v>Americares Foundation</v>
      </c>
      <c r="T48" t="str">
        <v>Argentine Commission for Refugees and Migrants (CAREF)</v>
      </c>
      <c r="U48" t="str">
        <v>Asociación Aves</v>
      </c>
      <c r="V48" t="str">
        <v>Asociación de Jubilados y Pensionados Venezolanos en Argentina</v>
      </c>
      <c r="W48" t="str">
        <v>Asociación de Venezolanos en Eloy Alfaro</v>
      </c>
      <c r="X48" t="str">
        <v>Asociación Fundación contra el Hambre Perú</v>
      </c>
      <c r="Y48" t="str">
        <v>Asociación Migrantes Venezolanos</v>
      </c>
      <c r="Z48" t="str">
        <v>Asociación Misioneros de San Carlos Scalabrinianos</v>
      </c>
      <c r="AA48" t="str">
        <v>Asociacion Proteccion Poblacion Vulnerable</v>
      </c>
      <c r="AB48" t="str">
        <v>Asociación Quinta Ola</v>
      </c>
      <c r="AC48" t="str">
        <v>Asociación Salto Ángel</v>
      </c>
      <c r="AD48" t="str">
        <v>Asociación Venezuela en Ecuador AC</v>
      </c>
      <c r="AE48" t="str">
        <v>ASOVENAR</v>
      </c>
      <c r="AF48" t="str">
        <v>Associação Hermanitos</v>
      </c>
      <c r="AG48" t="str">
        <v>AVSI Foundation</v>
      </c>
      <c r="AH48" t="str">
        <v>Bethany Christian Services</v>
      </c>
      <c r="AI48" t="str">
        <v>Blumont</v>
      </c>
      <c r="AJ48" t="str">
        <v>CARE</v>
      </c>
      <c r="AK48" t="str">
        <v>Caritas Brazil</v>
      </c>
      <c r="AL48" t="str">
        <v>Caritas Ecuador</v>
      </c>
      <c r="AM48" t="str">
        <v>Caritas Germany</v>
      </c>
      <c r="AN48" t="str">
        <v>Caritas Manaus</v>
      </c>
      <c r="AO48" t="str">
        <v>Caritas Parana</v>
      </c>
      <c r="AP48" t="str">
        <v>Caritas Peru</v>
      </c>
      <c r="AQ48" t="str">
        <v>Caritas Rio de Janeiro</v>
      </c>
      <c r="AR48" t="str">
        <v>Caritas São Paulo</v>
      </c>
      <c r="AS48" t="str">
        <v>Caritas Switzerland</v>
      </c>
      <c r="AT48" t="str">
        <v>CCEFIRO Association</v>
      </c>
      <c r="AU48" t="str">
        <v>CEDRO</v>
      </c>
      <c r="AV48" t="str">
        <v>Center for Integrated Studies and Programs for Sustainable Development (CIEDS)</v>
      </c>
      <c r="AW48" t="str">
        <v>Center for Migration and Human Rights of the Diocese of Roraima (CMDH)</v>
      </c>
      <c r="AX48" t="str">
        <v>Centro de Atencion Psicosocial (CAPS)</v>
      </c>
      <c r="AY48" t="str">
        <v>CESAL</v>
      </c>
      <c r="AZ48" t="str">
        <v>CESVI-Cooperazione e Sviluppo</v>
      </c>
      <c r="BA48" t="str">
        <v>ChildFund International</v>
      </c>
      <c r="BB48" t="str">
        <v>CHS Alternativo</v>
      </c>
      <c r="BC48" t="str">
        <v>Churún Merú Association</v>
      </c>
      <c r="BD48" t="str">
        <v>Coalición por Venezuela</v>
      </c>
      <c r="BE48" t="str">
        <v>Colonia Foundation of Venezuelans in the Dominican Republic (FUNCOVERD)</v>
      </c>
      <c r="BF48" t="str">
        <v>COLVENZ</v>
      </c>
      <c r="BG48" t="str">
        <v>Compassiva</v>
      </c>
      <c r="BH48" t="str">
        <v>Consejo Interreligioso del Perú - Religiones por la Paz</v>
      </c>
      <c r="BI48" t="str">
        <v>Consorcio ONG OCIPI Y Capellanía Nacional OFICA</v>
      </c>
      <c r="BJ48" t="str">
        <v>COOPI - International Cooperation Foundation</v>
      </c>
      <c r="BK48" t="str">
        <v>Corporación Colectivo Sin Fronteras</v>
      </c>
      <c r="BL48" t="str">
        <v>CRISFE Foundation</v>
      </c>
      <c r="BM48" t="str">
        <v>Cuso International</v>
      </c>
      <c r="BN48" t="str">
        <v>Danielle’s Children Fund (DCF)</v>
      </c>
      <c r="BO48" t="str">
        <v>Danish Refugee Council (DRC)</v>
      </c>
      <c r="BP48" t="str">
        <v>Development Support Association - APOYAR</v>
      </c>
      <c r="BQ48" t="str">
        <v>Diakonie Katastrophenhilfe</v>
      </c>
      <c r="BR48" t="str">
        <v>Diálogo Diverso</v>
      </c>
      <c r="BS48" t="str">
        <v>Doctors of the World</v>
      </c>
      <c r="BT48" t="str">
        <v>Dominican Institute for Integrated Development</v>
      </c>
      <c r="BU48" t="str">
        <v>Duendes y Ángeles Vinotinto República Dominicana</v>
      </c>
      <c r="BV48" t="str">
        <v>Encuentros SJS (Servicio Jesuita de la Solidaridad)</v>
      </c>
      <c r="BW48" t="str">
        <v>Ending Violence Against Migrants</v>
      </c>
      <c r="BX48" t="str">
        <v>Equidad Foundation</v>
      </c>
      <c r="BY48" t="str">
        <v>Equilibrium CenDE</v>
      </c>
      <c r="BZ48" t="str">
        <v>Facultad de Psicología - Universidad de la República (UDELAR)</v>
      </c>
      <c r="CA48" t="str">
        <v>First International Emergency and Solidarités International</v>
      </c>
      <c r="CB48" t="str">
        <v>Fondo Ecuatoriano Populorum Progressio</v>
      </c>
      <c r="CC48" t="str">
        <v>Foro Salud Callao</v>
      </c>
      <c r="CD48" t="str">
        <v>Foundation for the Integration and Development of Latin America (FIDAL)</v>
      </c>
      <c r="CE48" t="str">
        <v>Foundation of the Americas (FUDELA)</v>
      </c>
      <c r="CF48" t="str">
        <v>Fraternity Without Borders</v>
      </c>
      <c r="CG48" t="str">
        <v>Fundación Brisas del Norte</v>
      </c>
      <c r="CH48" t="str">
        <v>Fundación Colombovenezolana Nueva Ilusión</v>
      </c>
      <c r="CI48" t="str">
        <v>Fundación Nakama's</v>
      </c>
      <c r="CJ48" t="str">
        <v>Fundación RadaBer</v>
      </c>
      <c r="CK48" t="str">
        <v>Fundación Scalabrini Bolivia</v>
      </c>
      <c r="CL48" t="str">
        <v>Fundacion Social Vivan los Niños</v>
      </c>
      <c r="CM48" t="str">
        <v>FUNVEAC</v>
      </c>
      <c r="CN48" t="str">
        <v>German Development Cooperation Agency GIZ</v>
      </c>
      <c r="CO48" t="str">
        <v>Globalizate Radio</v>
      </c>
      <c r="CP48" t="str">
        <v>GOAL</v>
      </c>
      <c r="CQ48" t="str">
        <v>Halü Bienestar Humano Foundation (HALU)</v>
      </c>
      <c r="CR48" t="str">
        <v>Heartland Alliance International (HAI)</v>
      </c>
      <c r="CS48" t="str">
        <v>HELVETAS Swiss Intercooperation</v>
      </c>
      <c r="CT48" t="str">
        <v>HIAS</v>
      </c>
      <c r="CU48" t="str">
        <v>Human Rights Defence Curaçao</v>
      </c>
      <c r="CV48" t="str">
        <v>Humanity &amp; Inclusion</v>
      </c>
      <c r="CW48" t="str">
        <v>Humans Analytic</v>
      </c>
      <c r="CX48" t="str">
        <v>Idas y Vueltas Association</v>
      </c>
      <c r="CY48" t="str">
        <v>iMMAP</v>
      </c>
      <c r="CZ48" t="str">
        <v>IMPACT Initiatives (REACH)</v>
      </c>
      <c r="DA48" t="str">
        <v>Inmigrante Feliz Association</v>
      </c>
      <c r="DB48" t="str">
        <v>Institute for Migration and Human Rights (IMDH)</v>
      </c>
      <c r="DC48" t="str">
        <v>Institute of Natural and Cultural Heritage (IPANC)</v>
      </c>
      <c r="DD48" t="str">
        <v>International Committee for the Development of People (CISP)</v>
      </c>
      <c r="DE48" t="str">
        <v>International Federation of the Red Cross (IFRC)</v>
      </c>
      <c r="DF48" t="str">
        <v>International Labour Organization (ILO)</v>
      </c>
      <c r="DG48" t="str">
        <v>International Medical Corps</v>
      </c>
      <c r="DH48" t="str">
        <v>International Organization for Migration (IOM)</v>
      </c>
      <c r="DI48" t="str">
        <v>International Rescue Committee (IRC)</v>
      </c>
      <c r="DJ48" t="str">
        <v>INTERSOS</v>
      </c>
      <c r="DK48" t="str">
        <v>Jesuit Migrant Service (JMS)</v>
      </c>
      <c r="DL48" t="str">
        <v>Jesuit Refugee Service (JRS)</v>
      </c>
      <c r="DM48" t="str">
        <v>Jesuit Service for Migrants and Refugees (JSMR)</v>
      </c>
      <c r="DN48" t="str">
        <v>Joint United Nations Programme on HIV/AIDS (UNAIDS)</v>
      </c>
      <c r="DO48" t="str">
        <v>Kimirina Coorporation</v>
      </c>
      <c r="DP48" t="str">
        <v>La Casita Hispanic Cultural Centre</v>
      </c>
      <c r="DQ48" t="str">
        <v>Latin American Network of Non-Governmental Organizations of Persons with Disabilities and their Families (RIADIS)</v>
      </c>
      <c r="DR48" t="str">
        <v>LGBT+ Movement Brazil</v>
      </c>
      <c r="DS48" t="str">
        <v>Living Water Community (LWC)</v>
      </c>
      <c r="DT48" t="str">
        <v>LLANOVENCOL</v>
      </c>
      <c r="DU48" t="str">
        <v>Lutheran World Federation</v>
      </c>
      <c r="DV48" t="str">
        <v>Lutheran World Relief</v>
      </c>
      <c r="DW48" t="str">
        <v>Malteser International</v>
      </c>
      <c r="DX48" t="str">
        <v>Mana Institute</v>
      </c>
      <c r="DY48" t="str">
        <v>Manos Veneguayas Association</v>
      </c>
      <c r="DZ48" t="str">
        <v>Más Igualdad Perú</v>
      </c>
      <c r="EA48" t="str">
        <v>MedGlobal</v>
      </c>
      <c r="EB48" t="str">
        <v>Medical Teams International</v>
      </c>
      <c r="EC48" t="str">
        <v>Mercy Corps</v>
      </c>
      <c r="ED48" t="str">
        <v>Migrant Service Center (CAM)</v>
      </c>
      <c r="EE48" t="str">
        <v>Migrants, Refugees and Argentine Social Entrepreneurs (MIRARES)</v>
      </c>
      <c r="EF48" t="str">
        <v>Mision Scalabriniana - Ecuador</v>
      </c>
      <c r="EG48" t="str">
        <v>Missão Paz</v>
      </c>
      <c r="EH48" t="str">
        <v>Museu A CASA</v>
      </c>
      <c r="EI48" t="str">
        <v>Norwegian Refugee Council (NRC)</v>
      </c>
      <c r="EJ48" t="str">
        <v>ONG Migrantes por el Maule</v>
      </c>
      <c r="EK48" t="str">
        <v>ONG Preemptive Love Coalition Colombia</v>
      </c>
      <c r="EL48" t="str">
        <v>Organización Transfomando Vidas</v>
      </c>
      <c r="EM48" t="str">
        <v>Organization of Ibero-American States for Education, Science and Culture (OEI)</v>
      </c>
      <c r="EN48" t="str">
        <v>OXFAM</v>
      </c>
      <c r="EO48" t="str">
        <v>Panamerican Development Foundation</v>
      </c>
      <c r="EP48" t="str">
        <v>Panamerican Health Organization/World Health Organization (PAHO/WHO)</v>
      </c>
      <c r="EQ48" t="str">
        <v>Pastoral of Human Mobility - Peruvian Episcopal Conference</v>
      </c>
      <c r="ER48" t="str">
        <v>Pastoral Service for Migrants National</v>
      </c>
      <c r="ES48" t="str">
        <v>Permanent Human Rights defense Committee (CDH)</v>
      </c>
      <c r="ET48" t="str">
        <v>Pirilampos Institute - Group of visits and voluntary actions in Roraima</v>
      </c>
      <c r="EU48" t="str">
        <v>Plan International</v>
      </c>
      <c r="EV48" t="str">
        <v>Population Program, Faculty of Social Sciences, University of the Republic</v>
      </c>
      <c r="EW48" t="str">
        <v>Profamilia Association</v>
      </c>
      <c r="EX48" t="str">
        <v>Red con Migrantes y Refugiados</v>
      </c>
      <c r="EY48" t="str">
        <v>Red Cross Colombia</v>
      </c>
      <c r="EZ48" t="str">
        <v>Red Cross Ecuador</v>
      </c>
      <c r="FA48" t="str">
        <v>Red Cross Peru</v>
      </c>
      <c r="FB48" t="str">
        <v>Red de Investigaciones en Derechos Humanos - CONICET (Consejo Nacional de Investigaciones Científicas y Técnicas)</v>
      </c>
      <c r="FC48" t="str">
        <v>RET International</v>
      </c>
      <c r="FD48" t="str">
        <v>Salú pa Tur Foundation</v>
      </c>
      <c r="FE48" t="str">
        <v>Salvation Army</v>
      </c>
      <c r="FF48" t="str">
        <v>Samaritan's Purse</v>
      </c>
      <c r="FG48" t="str">
        <v>Save the Children International (SCI)</v>
      </c>
      <c r="FH48" t="str">
        <v>Scalabrini Foundation Chile</v>
      </c>
      <c r="FI48" t="str">
        <v>Sección Peruana de Amnistía Internacional</v>
      </c>
      <c r="FJ48" t="str">
        <v>Serviço Pastoral dos Migrantes do Nordeste</v>
      </c>
      <c r="FK48" t="str">
        <v>Sesame Workshop</v>
      </c>
      <c r="FL48" t="str">
        <v>Si, Da Vida</v>
      </c>
      <c r="FM48" t="str">
        <v>Solidarity and Action Asociation</v>
      </c>
      <c r="FN48" t="str">
        <v>SOS Children's Villages</v>
      </c>
      <c r="FO48" t="str">
        <v>Tarabita Foundation</v>
      </c>
      <c r="FP48" t="str">
        <v>Tearfund</v>
      </c>
      <c r="FQ48" t="str">
        <v>TECHO</v>
      </c>
      <c r="FR48" t="str">
        <v>Terranueva Foundation</v>
      </c>
      <c r="FS48" t="str">
        <v>Terre des Hommes Suisse</v>
      </c>
      <c r="FT48" t="str">
        <v>The Israel Forum for International Humanitarian Aid (IsraAID)</v>
      </c>
      <c r="FU48" t="str">
        <v>Unión Venezolana en Perú</v>
      </c>
      <c r="FV48" t="str">
        <v>United Nations Children's Fund (UNICEF)</v>
      </c>
      <c r="FW48" t="str">
        <v>United Nations Development Programme (UNDP)</v>
      </c>
      <c r="FX48" t="str">
        <v>United Nations Educational, Scientific and Cultural Organization (UNESCO)</v>
      </c>
      <c r="FY48" t="str">
        <v>United Nations Entity for Gender Equality and the Empowerment of Women (UNWOMEN)</v>
      </c>
      <c r="FZ48" t="str">
        <v>United Nations Food and Agricultural Organization (FAO)</v>
      </c>
      <c r="GA48" t="str">
        <v>United Nations High Commissioner for Refugees (UNHCR)</v>
      </c>
      <c r="GB48" t="str">
        <v>United Nations Office of the High Commissioner for Human Rights (OHCHR)</v>
      </c>
      <c r="GC48" t="str">
        <v>United Nations Office on Drugs and Crime (UNODC)</v>
      </c>
      <c r="GD48" t="str">
        <v>United Nations Population Fund (UNFPA)</v>
      </c>
      <c r="GE48" t="str">
        <v>United Nations Programme for Human Settlements (UN Habitat)</v>
      </c>
      <c r="GF48" t="str">
        <v>Vale da Benção Educational and Charitable Association (AEBVB)</v>
      </c>
      <c r="GG48" t="str">
        <v>VenAruba Solidaria</v>
      </c>
      <c r="GH48" t="str">
        <v>Venex Curacao Foundation</v>
      </c>
      <c r="GI48" t="str">
        <v>Venezolanos en Barranquilla</v>
      </c>
      <c r="GJ48" t="str">
        <v>Venezolanos en San Cristóbal</v>
      </c>
      <c r="GK48" t="str">
        <v>Venezuelan Emigrant Foundation (FEV)</v>
      </c>
      <c r="GL48" t="str">
        <v>Vicaría de Pastoral Social Caritas</v>
      </c>
      <c r="GM48" t="str">
        <v>Voices GY</v>
      </c>
      <c r="GN48" t="str">
        <v>We World GVC</v>
      </c>
      <c r="GO48" t="str">
        <v>World Council of Credit Unions</v>
      </c>
      <c r="GP48" t="str">
        <v>World Food Programme (WFP)</v>
      </c>
      <c r="GQ48" t="str">
        <v>World Vision</v>
      </c>
      <c r="GR48" t="str">
        <v>ZOA</v>
      </c>
    </row>
    <row r="49" spans="1:200" x14ac:dyDescent="0.3">
      <c r="A49" t="s">
        <v>1300</v>
      </c>
      <c r="B49" s="45" t="s">
        <v>1261</v>
      </c>
      <c r="C49" s="23" t="s">
        <v>1261</v>
      </c>
      <c r="D49" s="23" t="s">
        <v>329</v>
      </c>
      <c r="E49" s="23"/>
      <c r="F49" s="35" t="b">
        <f>ISNUMBER(SEARCH(' Activity Sheet'!$D$3,Table3[[#This Row],[Name]],1))</f>
        <v>1</v>
      </c>
      <c r="G49" s="35" t="s">
        <v>1146</v>
      </c>
      <c r="H49" t="str" cm="1">
        <f t="array" ref="H49:GR49">TRANSPOSE(_xlfn._xlws.SORT(_xlfn._xlws.FILTER(Table3[Name],ISNUMBER(SEARCH(' Activity Sheet'!D103,Table3[Name])),"Not found"),,1))</f>
        <v>.New Organisation</v>
      </c>
      <c r="I49" t="str">
        <v>ABV - Association of Good with Life</v>
      </c>
      <c r="J49" t="str">
        <v>ACAPS</v>
      </c>
      <c r="K49" t="str">
        <v>Acción y Desarrollo</v>
      </c>
      <c r="L49" t="str">
        <v>ACTED</v>
      </c>
      <c r="M49" t="str">
        <v>Action against Hunger</v>
      </c>
      <c r="N49" t="str">
        <v>ActionAid</v>
      </c>
      <c r="O49" t="str">
        <v>Adventist Development and Relief Agency (ADRA)</v>
      </c>
      <c r="P49" t="str">
        <v>Alas de Colibrí Foundation</v>
      </c>
      <c r="Q49" t="str">
        <v>Alianza por la Solidaridad</v>
      </c>
      <c r="R49" t="str">
        <v>Alianza por Venezuela</v>
      </c>
      <c r="S49" t="str">
        <v>Americares Foundation</v>
      </c>
      <c r="T49" t="str">
        <v>Argentine Commission for Refugees and Migrants (CAREF)</v>
      </c>
      <c r="U49" t="str">
        <v>Asociación Aves</v>
      </c>
      <c r="V49" t="str">
        <v>Asociación de Jubilados y Pensionados Venezolanos en Argentina</v>
      </c>
      <c r="W49" t="str">
        <v>Asociación de Venezolanos en Eloy Alfaro</v>
      </c>
      <c r="X49" t="str">
        <v>Asociación Fundación contra el Hambre Perú</v>
      </c>
      <c r="Y49" t="str">
        <v>Asociación Migrantes Venezolanos</v>
      </c>
      <c r="Z49" t="str">
        <v>Asociación Misioneros de San Carlos Scalabrinianos</v>
      </c>
      <c r="AA49" t="str">
        <v>Asociacion Proteccion Poblacion Vulnerable</v>
      </c>
      <c r="AB49" t="str">
        <v>Asociación Quinta Ola</v>
      </c>
      <c r="AC49" t="str">
        <v>Asociación Salto Ángel</v>
      </c>
      <c r="AD49" t="str">
        <v>Asociación Venezuela en Ecuador AC</v>
      </c>
      <c r="AE49" t="str">
        <v>ASOVENAR</v>
      </c>
      <c r="AF49" t="str">
        <v>Associação Hermanitos</v>
      </c>
      <c r="AG49" t="str">
        <v>AVSI Foundation</v>
      </c>
      <c r="AH49" t="str">
        <v>Bethany Christian Services</v>
      </c>
      <c r="AI49" t="str">
        <v>Blumont</v>
      </c>
      <c r="AJ49" t="str">
        <v>CARE</v>
      </c>
      <c r="AK49" t="str">
        <v>Caritas Brazil</v>
      </c>
      <c r="AL49" t="str">
        <v>Caritas Ecuador</v>
      </c>
      <c r="AM49" t="str">
        <v>Caritas Germany</v>
      </c>
      <c r="AN49" t="str">
        <v>Caritas Manaus</v>
      </c>
      <c r="AO49" t="str">
        <v>Caritas Parana</v>
      </c>
      <c r="AP49" t="str">
        <v>Caritas Peru</v>
      </c>
      <c r="AQ49" t="str">
        <v>Caritas Rio de Janeiro</v>
      </c>
      <c r="AR49" t="str">
        <v>Caritas São Paulo</v>
      </c>
      <c r="AS49" t="str">
        <v>Caritas Switzerland</v>
      </c>
      <c r="AT49" t="str">
        <v>CCEFIRO Association</v>
      </c>
      <c r="AU49" t="str">
        <v>CEDRO</v>
      </c>
      <c r="AV49" t="str">
        <v>Center for Integrated Studies and Programs for Sustainable Development (CIEDS)</v>
      </c>
      <c r="AW49" t="str">
        <v>Center for Migration and Human Rights of the Diocese of Roraima (CMDH)</v>
      </c>
      <c r="AX49" t="str">
        <v>Centro de Atencion Psicosocial (CAPS)</v>
      </c>
      <c r="AY49" t="str">
        <v>CESAL</v>
      </c>
      <c r="AZ49" t="str">
        <v>CESVI-Cooperazione e Sviluppo</v>
      </c>
      <c r="BA49" t="str">
        <v>ChildFund International</v>
      </c>
      <c r="BB49" t="str">
        <v>CHS Alternativo</v>
      </c>
      <c r="BC49" t="str">
        <v>Churún Merú Association</v>
      </c>
      <c r="BD49" t="str">
        <v>Coalición por Venezuela</v>
      </c>
      <c r="BE49" t="str">
        <v>Colonia Foundation of Venezuelans in the Dominican Republic (FUNCOVERD)</v>
      </c>
      <c r="BF49" t="str">
        <v>COLVENZ</v>
      </c>
      <c r="BG49" t="str">
        <v>Compassiva</v>
      </c>
      <c r="BH49" t="str">
        <v>Consejo Interreligioso del Perú - Religiones por la Paz</v>
      </c>
      <c r="BI49" t="str">
        <v>Consorcio ONG OCIPI Y Capellanía Nacional OFICA</v>
      </c>
      <c r="BJ49" t="str">
        <v>COOPI - International Cooperation Foundation</v>
      </c>
      <c r="BK49" t="str">
        <v>Corporación Colectivo Sin Fronteras</v>
      </c>
      <c r="BL49" t="str">
        <v>CRISFE Foundation</v>
      </c>
      <c r="BM49" t="str">
        <v>Cuso International</v>
      </c>
      <c r="BN49" t="str">
        <v>Danielle’s Children Fund (DCF)</v>
      </c>
      <c r="BO49" t="str">
        <v>Danish Refugee Council (DRC)</v>
      </c>
      <c r="BP49" t="str">
        <v>Development Support Association - APOYAR</v>
      </c>
      <c r="BQ49" t="str">
        <v>Diakonie Katastrophenhilfe</v>
      </c>
      <c r="BR49" t="str">
        <v>Diálogo Diverso</v>
      </c>
      <c r="BS49" t="str">
        <v>Doctors of the World</v>
      </c>
      <c r="BT49" t="str">
        <v>Dominican Institute for Integrated Development</v>
      </c>
      <c r="BU49" t="str">
        <v>Duendes y Ángeles Vinotinto República Dominicana</v>
      </c>
      <c r="BV49" t="str">
        <v>Encuentros SJS (Servicio Jesuita de la Solidaridad)</v>
      </c>
      <c r="BW49" t="str">
        <v>Ending Violence Against Migrants</v>
      </c>
      <c r="BX49" t="str">
        <v>Equidad Foundation</v>
      </c>
      <c r="BY49" t="str">
        <v>Equilibrium CenDE</v>
      </c>
      <c r="BZ49" t="str">
        <v>Facultad de Psicología - Universidad de la República (UDELAR)</v>
      </c>
      <c r="CA49" t="str">
        <v>First International Emergency and Solidarités International</v>
      </c>
      <c r="CB49" t="str">
        <v>Fondo Ecuatoriano Populorum Progressio</v>
      </c>
      <c r="CC49" t="str">
        <v>Foro Salud Callao</v>
      </c>
      <c r="CD49" t="str">
        <v>Foundation for the Integration and Development of Latin America (FIDAL)</v>
      </c>
      <c r="CE49" t="str">
        <v>Foundation of the Americas (FUDELA)</v>
      </c>
      <c r="CF49" t="str">
        <v>Fraternity Without Borders</v>
      </c>
      <c r="CG49" t="str">
        <v>Fundación Brisas del Norte</v>
      </c>
      <c r="CH49" t="str">
        <v>Fundación Colombovenezolana Nueva Ilusión</v>
      </c>
      <c r="CI49" t="str">
        <v>Fundación Nakama's</v>
      </c>
      <c r="CJ49" t="str">
        <v>Fundación RadaBer</v>
      </c>
      <c r="CK49" t="str">
        <v>Fundación Scalabrini Bolivia</v>
      </c>
      <c r="CL49" t="str">
        <v>Fundacion Social Vivan los Niños</v>
      </c>
      <c r="CM49" t="str">
        <v>FUNVEAC</v>
      </c>
      <c r="CN49" t="str">
        <v>German Development Cooperation Agency GIZ</v>
      </c>
      <c r="CO49" t="str">
        <v>Globalizate Radio</v>
      </c>
      <c r="CP49" t="str">
        <v>GOAL</v>
      </c>
      <c r="CQ49" t="str">
        <v>Halü Bienestar Humano Foundation (HALU)</v>
      </c>
      <c r="CR49" t="str">
        <v>Heartland Alliance International (HAI)</v>
      </c>
      <c r="CS49" t="str">
        <v>HELVETAS Swiss Intercooperation</v>
      </c>
      <c r="CT49" t="str">
        <v>HIAS</v>
      </c>
      <c r="CU49" t="str">
        <v>Human Rights Defence Curaçao</v>
      </c>
      <c r="CV49" t="str">
        <v>Humanity &amp; Inclusion</v>
      </c>
      <c r="CW49" t="str">
        <v>Humans Analytic</v>
      </c>
      <c r="CX49" t="str">
        <v>Idas y Vueltas Association</v>
      </c>
      <c r="CY49" t="str">
        <v>iMMAP</v>
      </c>
      <c r="CZ49" t="str">
        <v>IMPACT Initiatives (REACH)</v>
      </c>
      <c r="DA49" t="str">
        <v>Inmigrante Feliz Association</v>
      </c>
      <c r="DB49" t="str">
        <v>Institute for Migration and Human Rights (IMDH)</v>
      </c>
      <c r="DC49" t="str">
        <v>Institute of Natural and Cultural Heritage (IPANC)</v>
      </c>
      <c r="DD49" t="str">
        <v>International Committee for the Development of People (CISP)</v>
      </c>
      <c r="DE49" t="str">
        <v>International Federation of the Red Cross (IFRC)</v>
      </c>
      <c r="DF49" t="str">
        <v>International Labour Organization (ILO)</v>
      </c>
      <c r="DG49" t="str">
        <v>International Medical Corps</v>
      </c>
      <c r="DH49" t="str">
        <v>International Organization for Migration (IOM)</v>
      </c>
      <c r="DI49" t="str">
        <v>International Rescue Committee (IRC)</v>
      </c>
      <c r="DJ49" t="str">
        <v>INTERSOS</v>
      </c>
      <c r="DK49" t="str">
        <v>Jesuit Migrant Service (JMS)</v>
      </c>
      <c r="DL49" t="str">
        <v>Jesuit Refugee Service (JRS)</v>
      </c>
      <c r="DM49" t="str">
        <v>Jesuit Service for Migrants and Refugees (JSMR)</v>
      </c>
      <c r="DN49" t="str">
        <v>Joint United Nations Programme on HIV/AIDS (UNAIDS)</v>
      </c>
      <c r="DO49" t="str">
        <v>Kimirina Coorporation</v>
      </c>
      <c r="DP49" t="str">
        <v>La Casita Hispanic Cultural Centre</v>
      </c>
      <c r="DQ49" t="str">
        <v>Latin American Network of Non-Governmental Organizations of Persons with Disabilities and their Families (RIADIS)</v>
      </c>
      <c r="DR49" t="str">
        <v>LGBT+ Movement Brazil</v>
      </c>
      <c r="DS49" t="str">
        <v>Living Water Community (LWC)</v>
      </c>
      <c r="DT49" t="str">
        <v>LLANOVENCOL</v>
      </c>
      <c r="DU49" t="str">
        <v>Lutheran World Federation</v>
      </c>
      <c r="DV49" t="str">
        <v>Lutheran World Relief</v>
      </c>
      <c r="DW49" t="str">
        <v>Malteser International</v>
      </c>
      <c r="DX49" t="str">
        <v>Mana Institute</v>
      </c>
      <c r="DY49" t="str">
        <v>Manos Veneguayas Association</v>
      </c>
      <c r="DZ49" t="str">
        <v>Más Igualdad Perú</v>
      </c>
      <c r="EA49" t="str">
        <v>MedGlobal</v>
      </c>
      <c r="EB49" t="str">
        <v>Medical Teams International</v>
      </c>
      <c r="EC49" t="str">
        <v>Mercy Corps</v>
      </c>
      <c r="ED49" t="str">
        <v>Migrant Service Center (CAM)</v>
      </c>
      <c r="EE49" t="str">
        <v>Migrants, Refugees and Argentine Social Entrepreneurs (MIRARES)</v>
      </c>
      <c r="EF49" t="str">
        <v>Mision Scalabriniana - Ecuador</v>
      </c>
      <c r="EG49" t="str">
        <v>Missão Paz</v>
      </c>
      <c r="EH49" t="str">
        <v>Museu A CASA</v>
      </c>
      <c r="EI49" t="str">
        <v>Norwegian Refugee Council (NRC)</v>
      </c>
      <c r="EJ49" t="str">
        <v>ONG Migrantes por el Maule</v>
      </c>
      <c r="EK49" t="str">
        <v>ONG Preemptive Love Coalition Colombia</v>
      </c>
      <c r="EL49" t="str">
        <v>Organización Transfomando Vidas</v>
      </c>
      <c r="EM49" t="str">
        <v>Organization of Ibero-American States for Education, Science and Culture (OEI)</v>
      </c>
      <c r="EN49" t="str">
        <v>OXFAM</v>
      </c>
      <c r="EO49" t="str">
        <v>Panamerican Development Foundation</v>
      </c>
      <c r="EP49" t="str">
        <v>Panamerican Health Organization/World Health Organization (PAHO/WHO)</v>
      </c>
      <c r="EQ49" t="str">
        <v>Pastoral of Human Mobility - Peruvian Episcopal Conference</v>
      </c>
      <c r="ER49" t="str">
        <v>Pastoral Service for Migrants National</v>
      </c>
      <c r="ES49" t="str">
        <v>Permanent Human Rights defense Committee (CDH)</v>
      </c>
      <c r="ET49" t="str">
        <v>Pirilampos Institute - Group of visits and voluntary actions in Roraima</v>
      </c>
      <c r="EU49" t="str">
        <v>Plan International</v>
      </c>
      <c r="EV49" t="str">
        <v>Population Program, Faculty of Social Sciences, University of the Republic</v>
      </c>
      <c r="EW49" t="str">
        <v>Profamilia Association</v>
      </c>
      <c r="EX49" t="str">
        <v>Red con Migrantes y Refugiados</v>
      </c>
      <c r="EY49" t="str">
        <v>Red Cross Colombia</v>
      </c>
      <c r="EZ49" t="str">
        <v>Red Cross Ecuador</v>
      </c>
      <c r="FA49" t="str">
        <v>Red Cross Peru</v>
      </c>
      <c r="FB49" t="str">
        <v>Red de Investigaciones en Derechos Humanos - CONICET (Consejo Nacional de Investigaciones Científicas y Técnicas)</v>
      </c>
      <c r="FC49" t="str">
        <v>RET International</v>
      </c>
      <c r="FD49" t="str">
        <v>Salú pa Tur Foundation</v>
      </c>
      <c r="FE49" t="str">
        <v>Salvation Army</v>
      </c>
      <c r="FF49" t="str">
        <v>Samaritan's Purse</v>
      </c>
      <c r="FG49" t="str">
        <v>Save the Children International (SCI)</v>
      </c>
      <c r="FH49" t="str">
        <v>Scalabrini Foundation Chile</v>
      </c>
      <c r="FI49" t="str">
        <v>Sección Peruana de Amnistía Internacional</v>
      </c>
      <c r="FJ49" t="str">
        <v>Serviço Pastoral dos Migrantes do Nordeste</v>
      </c>
      <c r="FK49" t="str">
        <v>Sesame Workshop</v>
      </c>
      <c r="FL49" t="str">
        <v>Si, Da Vida</v>
      </c>
      <c r="FM49" t="str">
        <v>Solidarity and Action Asociation</v>
      </c>
      <c r="FN49" t="str">
        <v>SOS Children's Villages</v>
      </c>
      <c r="FO49" t="str">
        <v>Tarabita Foundation</v>
      </c>
      <c r="FP49" t="str">
        <v>Tearfund</v>
      </c>
      <c r="FQ49" t="str">
        <v>TECHO</v>
      </c>
      <c r="FR49" t="str">
        <v>Terranueva Foundation</v>
      </c>
      <c r="FS49" t="str">
        <v>Terre des Hommes Suisse</v>
      </c>
      <c r="FT49" t="str">
        <v>The Israel Forum for International Humanitarian Aid (IsraAID)</v>
      </c>
      <c r="FU49" t="str">
        <v>Unión Venezolana en Perú</v>
      </c>
      <c r="FV49" t="str">
        <v>United Nations Children's Fund (UNICEF)</v>
      </c>
      <c r="FW49" t="str">
        <v>United Nations Development Programme (UNDP)</v>
      </c>
      <c r="FX49" t="str">
        <v>United Nations Educational, Scientific and Cultural Organization (UNESCO)</v>
      </c>
      <c r="FY49" t="str">
        <v>United Nations Entity for Gender Equality and the Empowerment of Women (UNWOMEN)</v>
      </c>
      <c r="FZ49" t="str">
        <v>United Nations Food and Agricultural Organization (FAO)</v>
      </c>
      <c r="GA49" t="str">
        <v>United Nations High Commissioner for Refugees (UNHCR)</v>
      </c>
      <c r="GB49" t="str">
        <v>United Nations Office of the High Commissioner for Human Rights (OHCHR)</v>
      </c>
      <c r="GC49" t="str">
        <v>United Nations Office on Drugs and Crime (UNODC)</v>
      </c>
      <c r="GD49" t="str">
        <v>United Nations Population Fund (UNFPA)</v>
      </c>
      <c r="GE49" t="str">
        <v>United Nations Programme for Human Settlements (UN Habitat)</v>
      </c>
      <c r="GF49" t="str">
        <v>Vale da Benção Educational and Charitable Association (AEBVB)</v>
      </c>
      <c r="GG49" t="str">
        <v>VenAruba Solidaria</v>
      </c>
      <c r="GH49" t="str">
        <v>Venex Curacao Foundation</v>
      </c>
      <c r="GI49" t="str">
        <v>Venezolanos en Barranquilla</v>
      </c>
      <c r="GJ49" t="str">
        <v>Venezolanos en San Cristóbal</v>
      </c>
      <c r="GK49" t="str">
        <v>Venezuelan Emigrant Foundation (FEV)</v>
      </c>
      <c r="GL49" t="str">
        <v>Vicaría de Pastoral Social Caritas</v>
      </c>
      <c r="GM49" t="str">
        <v>Voices GY</v>
      </c>
      <c r="GN49" t="str">
        <v>We World GVC</v>
      </c>
      <c r="GO49" t="str">
        <v>World Council of Credit Unions</v>
      </c>
      <c r="GP49" t="str">
        <v>World Food Programme (WFP)</v>
      </c>
      <c r="GQ49" t="str">
        <v>World Vision</v>
      </c>
      <c r="GR49" t="str">
        <v>ZOA</v>
      </c>
    </row>
    <row r="50" spans="1:200" ht="28.8" x14ac:dyDescent="0.3">
      <c r="A50" t="s">
        <v>323</v>
      </c>
      <c r="B50" s="45" t="s">
        <v>324</v>
      </c>
      <c r="C50" s="23" t="s">
        <v>325</v>
      </c>
      <c r="D50" s="23" t="s">
        <v>255</v>
      </c>
      <c r="E50" s="23"/>
      <c r="F50" s="35" t="b">
        <f>ISNUMBER(SEARCH(' Activity Sheet'!$D$3,Table3[[#This Row],[Name]],1))</f>
        <v>1</v>
      </c>
      <c r="G50" s="35" t="s">
        <v>1146</v>
      </c>
      <c r="H50" t="str" cm="1">
        <f t="array" ref="H50:GR50">TRANSPOSE(_xlfn._xlws.SORT(_xlfn._xlws.FILTER(Table3[Name],ISNUMBER(SEARCH(' Activity Sheet'!D104,Table3[Name])),"Not found"),,1))</f>
        <v>.New Organisation</v>
      </c>
      <c r="I50" t="str">
        <v>ABV - Association of Good with Life</v>
      </c>
      <c r="J50" t="str">
        <v>ACAPS</v>
      </c>
      <c r="K50" t="str">
        <v>Acción y Desarrollo</v>
      </c>
      <c r="L50" t="str">
        <v>ACTED</v>
      </c>
      <c r="M50" t="str">
        <v>Action against Hunger</v>
      </c>
      <c r="N50" t="str">
        <v>ActionAid</v>
      </c>
      <c r="O50" t="str">
        <v>Adventist Development and Relief Agency (ADRA)</v>
      </c>
      <c r="P50" t="str">
        <v>Alas de Colibrí Foundation</v>
      </c>
      <c r="Q50" t="str">
        <v>Alianza por la Solidaridad</v>
      </c>
      <c r="R50" t="str">
        <v>Alianza por Venezuela</v>
      </c>
      <c r="S50" t="str">
        <v>Americares Foundation</v>
      </c>
      <c r="T50" t="str">
        <v>Argentine Commission for Refugees and Migrants (CAREF)</v>
      </c>
      <c r="U50" t="str">
        <v>Asociación Aves</v>
      </c>
      <c r="V50" t="str">
        <v>Asociación de Jubilados y Pensionados Venezolanos en Argentina</v>
      </c>
      <c r="W50" t="str">
        <v>Asociación de Venezolanos en Eloy Alfaro</v>
      </c>
      <c r="X50" t="str">
        <v>Asociación Fundación contra el Hambre Perú</v>
      </c>
      <c r="Y50" t="str">
        <v>Asociación Migrantes Venezolanos</v>
      </c>
      <c r="Z50" t="str">
        <v>Asociación Misioneros de San Carlos Scalabrinianos</v>
      </c>
      <c r="AA50" t="str">
        <v>Asociacion Proteccion Poblacion Vulnerable</v>
      </c>
      <c r="AB50" t="str">
        <v>Asociación Quinta Ola</v>
      </c>
      <c r="AC50" t="str">
        <v>Asociación Salto Ángel</v>
      </c>
      <c r="AD50" t="str">
        <v>Asociación Venezuela en Ecuador AC</v>
      </c>
      <c r="AE50" t="str">
        <v>ASOVENAR</v>
      </c>
      <c r="AF50" t="str">
        <v>Associação Hermanitos</v>
      </c>
      <c r="AG50" t="str">
        <v>AVSI Foundation</v>
      </c>
      <c r="AH50" t="str">
        <v>Bethany Christian Services</v>
      </c>
      <c r="AI50" t="str">
        <v>Blumont</v>
      </c>
      <c r="AJ50" t="str">
        <v>CARE</v>
      </c>
      <c r="AK50" t="str">
        <v>Caritas Brazil</v>
      </c>
      <c r="AL50" t="str">
        <v>Caritas Ecuador</v>
      </c>
      <c r="AM50" t="str">
        <v>Caritas Germany</v>
      </c>
      <c r="AN50" t="str">
        <v>Caritas Manaus</v>
      </c>
      <c r="AO50" t="str">
        <v>Caritas Parana</v>
      </c>
      <c r="AP50" t="str">
        <v>Caritas Peru</v>
      </c>
      <c r="AQ50" t="str">
        <v>Caritas Rio de Janeiro</v>
      </c>
      <c r="AR50" t="str">
        <v>Caritas São Paulo</v>
      </c>
      <c r="AS50" t="str">
        <v>Caritas Switzerland</v>
      </c>
      <c r="AT50" t="str">
        <v>CCEFIRO Association</v>
      </c>
      <c r="AU50" t="str">
        <v>CEDRO</v>
      </c>
      <c r="AV50" t="str">
        <v>Center for Integrated Studies and Programs for Sustainable Development (CIEDS)</v>
      </c>
      <c r="AW50" t="str">
        <v>Center for Migration and Human Rights of the Diocese of Roraima (CMDH)</v>
      </c>
      <c r="AX50" t="str">
        <v>Centro de Atencion Psicosocial (CAPS)</v>
      </c>
      <c r="AY50" t="str">
        <v>CESAL</v>
      </c>
      <c r="AZ50" t="str">
        <v>CESVI-Cooperazione e Sviluppo</v>
      </c>
      <c r="BA50" t="str">
        <v>ChildFund International</v>
      </c>
      <c r="BB50" t="str">
        <v>CHS Alternativo</v>
      </c>
      <c r="BC50" t="str">
        <v>Churún Merú Association</v>
      </c>
      <c r="BD50" t="str">
        <v>Coalición por Venezuela</v>
      </c>
      <c r="BE50" t="str">
        <v>Colonia Foundation of Venezuelans in the Dominican Republic (FUNCOVERD)</v>
      </c>
      <c r="BF50" t="str">
        <v>COLVENZ</v>
      </c>
      <c r="BG50" t="str">
        <v>Compassiva</v>
      </c>
      <c r="BH50" t="str">
        <v>Consejo Interreligioso del Perú - Religiones por la Paz</v>
      </c>
      <c r="BI50" t="str">
        <v>Consorcio ONG OCIPI Y Capellanía Nacional OFICA</v>
      </c>
      <c r="BJ50" t="str">
        <v>COOPI - International Cooperation Foundation</v>
      </c>
      <c r="BK50" t="str">
        <v>Corporación Colectivo Sin Fronteras</v>
      </c>
      <c r="BL50" t="str">
        <v>CRISFE Foundation</v>
      </c>
      <c r="BM50" t="str">
        <v>Cuso International</v>
      </c>
      <c r="BN50" t="str">
        <v>Danielle’s Children Fund (DCF)</v>
      </c>
      <c r="BO50" t="str">
        <v>Danish Refugee Council (DRC)</v>
      </c>
      <c r="BP50" t="str">
        <v>Development Support Association - APOYAR</v>
      </c>
      <c r="BQ50" t="str">
        <v>Diakonie Katastrophenhilfe</v>
      </c>
      <c r="BR50" t="str">
        <v>Diálogo Diverso</v>
      </c>
      <c r="BS50" t="str">
        <v>Doctors of the World</v>
      </c>
      <c r="BT50" t="str">
        <v>Dominican Institute for Integrated Development</v>
      </c>
      <c r="BU50" t="str">
        <v>Duendes y Ángeles Vinotinto República Dominicana</v>
      </c>
      <c r="BV50" t="str">
        <v>Encuentros SJS (Servicio Jesuita de la Solidaridad)</v>
      </c>
      <c r="BW50" t="str">
        <v>Ending Violence Against Migrants</v>
      </c>
      <c r="BX50" t="str">
        <v>Equidad Foundation</v>
      </c>
      <c r="BY50" t="str">
        <v>Equilibrium CenDE</v>
      </c>
      <c r="BZ50" t="str">
        <v>Facultad de Psicología - Universidad de la República (UDELAR)</v>
      </c>
      <c r="CA50" t="str">
        <v>First International Emergency and Solidarités International</v>
      </c>
      <c r="CB50" t="str">
        <v>Fondo Ecuatoriano Populorum Progressio</v>
      </c>
      <c r="CC50" t="str">
        <v>Foro Salud Callao</v>
      </c>
      <c r="CD50" t="str">
        <v>Foundation for the Integration and Development of Latin America (FIDAL)</v>
      </c>
      <c r="CE50" t="str">
        <v>Foundation of the Americas (FUDELA)</v>
      </c>
      <c r="CF50" t="str">
        <v>Fraternity Without Borders</v>
      </c>
      <c r="CG50" t="str">
        <v>Fundación Brisas del Norte</v>
      </c>
      <c r="CH50" t="str">
        <v>Fundación Colombovenezolana Nueva Ilusión</v>
      </c>
      <c r="CI50" t="str">
        <v>Fundación Nakama's</v>
      </c>
      <c r="CJ50" t="str">
        <v>Fundación RadaBer</v>
      </c>
      <c r="CK50" t="str">
        <v>Fundación Scalabrini Bolivia</v>
      </c>
      <c r="CL50" t="str">
        <v>Fundacion Social Vivan los Niños</v>
      </c>
      <c r="CM50" t="str">
        <v>FUNVEAC</v>
      </c>
      <c r="CN50" t="str">
        <v>German Development Cooperation Agency GIZ</v>
      </c>
      <c r="CO50" t="str">
        <v>Globalizate Radio</v>
      </c>
      <c r="CP50" t="str">
        <v>GOAL</v>
      </c>
      <c r="CQ50" t="str">
        <v>Halü Bienestar Humano Foundation (HALU)</v>
      </c>
      <c r="CR50" t="str">
        <v>Heartland Alliance International (HAI)</v>
      </c>
      <c r="CS50" t="str">
        <v>HELVETAS Swiss Intercooperation</v>
      </c>
      <c r="CT50" t="str">
        <v>HIAS</v>
      </c>
      <c r="CU50" t="str">
        <v>Human Rights Defence Curaçao</v>
      </c>
      <c r="CV50" t="str">
        <v>Humanity &amp; Inclusion</v>
      </c>
      <c r="CW50" t="str">
        <v>Humans Analytic</v>
      </c>
      <c r="CX50" t="str">
        <v>Idas y Vueltas Association</v>
      </c>
      <c r="CY50" t="str">
        <v>iMMAP</v>
      </c>
      <c r="CZ50" t="str">
        <v>IMPACT Initiatives (REACH)</v>
      </c>
      <c r="DA50" t="str">
        <v>Inmigrante Feliz Association</v>
      </c>
      <c r="DB50" t="str">
        <v>Institute for Migration and Human Rights (IMDH)</v>
      </c>
      <c r="DC50" t="str">
        <v>Institute of Natural and Cultural Heritage (IPANC)</v>
      </c>
      <c r="DD50" t="str">
        <v>International Committee for the Development of People (CISP)</v>
      </c>
      <c r="DE50" t="str">
        <v>International Federation of the Red Cross (IFRC)</v>
      </c>
      <c r="DF50" t="str">
        <v>International Labour Organization (ILO)</v>
      </c>
      <c r="DG50" t="str">
        <v>International Medical Corps</v>
      </c>
      <c r="DH50" t="str">
        <v>International Organization for Migration (IOM)</v>
      </c>
      <c r="DI50" t="str">
        <v>International Rescue Committee (IRC)</v>
      </c>
      <c r="DJ50" t="str">
        <v>INTERSOS</v>
      </c>
      <c r="DK50" t="str">
        <v>Jesuit Migrant Service (JMS)</v>
      </c>
      <c r="DL50" t="str">
        <v>Jesuit Refugee Service (JRS)</v>
      </c>
      <c r="DM50" t="str">
        <v>Jesuit Service for Migrants and Refugees (JSMR)</v>
      </c>
      <c r="DN50" t="str">
        <v>Joint United Nations Programme on HIV/AIDS (UNAIDS)</v>
      </c>
      <c r="DO50" t="str">
        <v>Kimirina Coorporation</v>
      </c>
      <c r="DP50" t="str">
        <v>La Casita Hispanic Cultural Centre</v>
      </c>
      <c r="DQ50" t="str">
        <v>Latin American Network of Non-Governmental Organizations of Persons with Disabilities and their Families (RIADIS)</v>
      </c>
      <c r="DR50" t="str">
        <v>LGBT+ Movement Brazil</v>
      </c>
      <c r="DS50" t="str">
        <v>Living Water Community (LWC)</v>
      </c>
      <c r="DT50" t="str">
        <v>LLANOVENCOL</v>
      </c>
      <c r="DU50" t="str">
        <v>Lutheran World Federation</v>
      </c>
      <c r="DV50" t="str">
        <v>Lutheran World Relief</v>
      </c>
      <c r="DW50" t="str">
        <v>Malteser International</v>
      </c>
      <c r="DX50" t="str">
        <v>Mana Institute</v>
      </c>
      <c r="DY50" t="str">
        <v>Manos Veneguayas Association</v>
      </c>
      <c r="DZ50" t="str">
        <v>Más Igualdad Perú</v>
      </c>
      <c r="EA50" t="str">
        <v>MedGlobal</v>
      </c>
      <c r="EB50" t="str">
        <v>Medical Teams International</v>
      </c>
      <c r="EC50" t="str">
        <v>Mercy Corps</v>
      </c>
      <c r="ED50" t="str">
        <v>Migrant Service Center (CAM)</v>
      </c>
      <c r="EE50" t="str">
        <v>Migrants, Refugees and Argentine Social Entrepreneurs (MIRARES)</v>
      </c>
      <c r="EF50" t="str">
        <v>Mision Scalabriniana - Ecuador</v>
      </c>
      <c r="EG50" t="str">
        <v>Missão Paz</v>
      </c>
      <c r="EH50" t="str">
        <v>Museu A CASA</v>
      </c>
      <c r="EI50" t="str">
        <v>Norwegian Refugee Council (NRC)</v>
      </c>
      <c r="EJ50" t="str">
        <v>ONG Migrantes por el Maule</v>
      </c>
      <c r="EK50" t="str">
        <v>ONG Preemptive Love Coalition Colombia</v>
      </c>
      <c r="EL50" t="str">
        <v>Organización Transfomando Vidas</v>
      </c>
      <c r="EM50" t="str">
        <v>Organization of Ibero-American States for Education, Science and Culture (OEI)</v>
      </c>
      <c r="EN50" t="str">
        <v>OXFAM</v>
      </c>
      <c r="EO50" t="str">
        <v>Panamerican Development Foundation</v>
      </c>
      <c r="EP50" t="str">
        <v>Panamerican Health Organization/World Health Organization (PAHO/WHO)</v>
      </c>
      <c r="EQ50" t="str">
        <v>Pastoral of Human Mobility - Peruvian Episcopal Conference</v>
      </c>
      <c r="ER50" t="str">
        <v>Pastoral Service for Migrants National</v>
      </c>
      <c r="ES50" t="str">
        <v>Permanent Human Rights defense Committee (CDH)</v>
      </c>
      <c r="ET50" t="str">
        <v>Pirilampos Institute - Group of visits and voluntary actions in Roraima</v>
      </c>
      <c r="EU50" t="str">
        <v>Plan International</v>
      </c>
      <c r="EV50" t="str">
        <v>Population Program, Faculty of Social Sciences, University of the Republic</v>
      </c>
      <c r="EW50" t="str">
        <v>Profamilia Association</v>
      </c>
      <c r="EX50" t="str">
        <v>Red con Migrantes y Refugiados</v>
      </c>
      <c r="EY50" t="str">
        <v>Red Cross Colombia</v>
      </c>
      <c r="EZ50" t="str">
        <v>Red Cross Ecuador</v>
      </c>
      <c r="FA50" t="str">
        <v>Red Cross Peru</v>
      </c>
      <c r="FB50" t="str">
        <v>Red de Investigaciones en Derechos Humanos - CONICET (Consejo Nacional de Investigaciones Científicas y Técnicas)</v>
      </c>
      <c r="FC50" t="str">
        <v>RET International</v>
      </c>
      <c r="FD50" t="str">
        <v>Salú pa Tur Foundation</v>
      </c>
      <c r="FE50" t="str">
        <v>Salvation Army</v>
      </c>
      <c r="FF50" t="str">
        <v>Samaritan's Purse</v>
      </c>
      <c r="FG50" t="str">
        <v>Save the Children International (SCI)</v>
      </c>
      <c r="FH50" t="str">
        <v>Scalabrini Foundation Chile</v>
      </c>
      <c r="FI50" t="str">
        <v>Sección Peruana de Amnistía Internacional</v>
      </c>
      <c r="FJ50" t="str">
        <v>Serviço Pastoral dos Migrantes do Nordeste</v>
      </c>
      <c r="FK50" t="str">
        <v>Sesame Workshop</v>
      </c>
      <c r="FL50" t="str">
        <v>Si, Da Vida</v>
      </c>
      <c r="FM50" t="str">
        <v>Solidarity and Action Asociation</v>
      </c>
      <c r="FN50" t="str">
        <v>SOS Children's Villages</v>
      </c>
      <c r="FO50" t="str">
        <v>Tarabita Foundation</v>
      </c>
      <c r="FP50" t="str">
        <v>Tearfund</v>
      </c>
      <c r="FQ50" t="str">
        <v>TECHO</v>
      </c>
      <c r="FR50" t="str">
        <v>Terranueva Foundation</v>
      </c>
      <c r="FS50" t="str">
        <v>Terre des Hommes Suisse</v>
      </c>
      <c r="FT50" t="str">
        <v>The Israel Forum for International Humanitarian Aid (IsraAID)</v>
      </c>
      <c r="FU50" t="str">
        <v>Unión Venezolana en Perú</v>
      </c>
      <c r="FV50" t="str">
        <v>United Nations Children's Fund (UNICEF)</v>
      </c>
      <c r="FW50" t="str">
        <v>United Nations Development Programme (UNDP)</v>
      </c>
      <c r="FX50" t="str">
        <v>United Nations Educational, Scientific and Cultural Organization (UNESCO)</v>
      </c>
      <c r="FY50" t="str">
        <v>United Nations Entity for Gender Equality and the Empowerment of Women (UNWOMEN)</v>
      </c>
      <c r="FZ50" t="str">
        <v>United Nations Food and Agricultural Organization (FAO)</v>
      </c>
      <c r="GA50" t="str">
        <v>United Nations High Commissioner for Refugees (UNHCR)</v>
      </c>
      <c r="GB50" t="str">
        <v>United Nations Office of the High Commissioner for Human Rights (OHCHR)</v>
      </c>
      <c r="GC50" t="str">
        <v>United Nations Office on Drugs and Crime (UNODC)</v>
      </c>
      <c r="GD50" t="str">
        <v>United Nations Population Fund (UNFPA)</v>
      </c>
      <c r="GE50" t="str">
        <v>United Nations Programme for Human Settlements (UN Habitat)</v>
      </c>
      <c r="GF50" t="str">
        <v>Vale da Benção Educational and Charitable Association (AEBVB)</v>
      </c>
      <c r="GG50" t="str">
        <v>VenAruba Solidaria</v>
      </c>
      <c r="GH50" t="str">
        <v>Venex Curacao Foundation</v>
      </c>
      <c r="GI50" t="str">
        <v>Venezolanos en Barranquilla</v>
      </c>
      <c r="GJ50" t="str">
        <v>Venezolanos en San Cristóbal</v>
      </c>
      <c r="GK50" t="str">
        <v>Venezuelan Emigrant Foundation (FEV)</v>
      </c>
      <c r="GL50" t="str">
        <v>Vicaría de Pastoral Social Caritas</v>
      </c>
      <c r="GM50" t="str">
        <v>Voices GY</v>
      </c>
      <c r="GN50" t="str">
        <v>We World GVC</v>
      </c>
      <c r="GO50" t="str">
        <v>World Council of Credit Unions</v>
      </c>
      <c r="GP50" t="str">
        <v>World Food Programme (WFP)</v>
      </c>
      <c r="GQ50" t="str">
        <v>World Vision</v>
      </c>
      <c r="GR50" t="str">
        <v>ZOA</v>
      </c>
    </row>
    <row r="51" spans="1:200" x14ac:dyDescent="0.3">
      <c r="A51" t="s">
        <v>855</v>
      </c>
      <c r="B51" s="45" t="s">
        <v>856</v>
      </c>
      <c r="C51" s="23" t="s">
        <v>856</v>
      </c>
      <c r="D51" s="23" t="s">
        <v>255</v>
      </c>
      <c r="E51" s="23"/>
      <c r="F51" s="35" t="b">
        <f>ISNUMBER(SEARCH(' Activity Sheet'!$D$3,Table3[[#This Row],[Name]],1))</f>
        <v>1</v>
      </c>
      <c r="G51" s="35" t="s">
        <v>1146</v>
      </c>
      <c r="H51" t="str" cm="1">
        <f t="array" ref="H51:GR51">TRANSPOSE(_xlfn._xlws.SORT(_xlfn._xlws.FILTER(Table3[Name],ISNUMBER(SEARCH(' Activity Sheet'!D105,Table3[Name])),"Not found"),,1))</f>
        <v>.New Organisation</v>
      </c>
      <c r="I51" t="str">
        <v>ABV - Association of Good with Life</v>
      </c>
      <c r="J51" t="str">
        <v>ACAPS</v>
      </c>
      <c r="K51" t="str">
        <v>Acción y Desarrollo</v>
      </c>
      <c r="L51" t="str">
        <v>ACTED</v>
      </c>
      <c r="M51" t="str">
        <v>Action against Hunger</v>
      </c>
      <c r="N51" t="str">
        <v>ActionAid</v>
      </c>
      <c r="O51" t="str">
        <v>Adventist Development and Relief Agency (ADRA)</v>
      </c>
      <c r="P51" t="str">
        <v>Alas de Colibrí Foundation</v>
      </c>
      <c r="Q51" t="str">
        <v>Alianza por la Solidaridad</v>
      </c>
      <c r="R51" t="str">
        <v>Alianza por Venezuela</v>
      </c>
      <c r="S51" t="str">
        <v>Americares Foundation</v>
      </c>
      <c r="T51" t="str">
        <v>Argentine Commission for Refugees and Migrants (CAREF)</v>
      </c>
      <c r="U51" t="str">
        <v>Asociación Aves</v>
      </c>
      <c r="V51" t="str">
        <v>Asociación de Jubilados y Pensionados Venezolanos en Argentina</v>
      </c>
      <c r="W51" t="str">
        <v>Asociación de Venezolanos en Eloy Alfaro</v>
      </c>
      <c r="X51" t="str">
        <v>Asociación Fundación contra el Hambre Perú</v>
      </c>
      <c r="Y51" t="str">
        <v>Asociación Migrantes Venezolanos</v>
      </c>
      <c r="Z51" t="str">
        <v>Asociación Misioneros de San Carlos Scalabrinianos</v>
      </c>
      <c r="AA51" t="str">
        <v>Asociacion Proteccion Poblacion Vulnerable</v>
      </c>
      <c r="AB51" t="str">
        <v>Asociación Quinta Ola</v>
      </c>
      <c r="AC51" t="str">
        <v>Asociación Salto Ángel</v>
      </c>
      <c r="AD51" t="str">
        <v>Asociación Venezuela en Ecuador AC</v>
      </c>
      <c r="AE51" t="str">
        <v>ASOVENAR</v>
      </c>
      <c r="AF51" t="str">
        <v>Associação Hermanitos</v>
      </c>
      <c r="AG51" t="str">
        <v>AVSI Foundation</v>
      </c>
      <c r="AH51" t="str">
        <v>Bethany Christian Services</v>
      </c>
      <c r="AI51" t="str">
        <v>Blumont</v>
      </c>
      <c r="AJ51" t="str">
        <v>CARE</v>
      </c>
      <c r="AK51" t="str">
        <v>Caritas Brazil</v>
      </c>
      <c r="AL51" t="str">
        <v>Caritas Ecuador</v>
      </c>
      <c r="AM51" t="str">
        <v>Caritas Germany</v>
      </c>
      <c r="AN51" t="str">
        <v>Caritas Manaus</v>
      </c>
      <c r="AO51" t="str">
        <v>Caritas Parana</v>
      </c>
      <c r="AP51" t="str">
        <v>Caritas Peru</v>
      </c>
      <c r="AQ51" t="str">
        <v>Caritas Rio de Janeiro</v>
      </c>
      <c r="AR51" t="str">
        <v>Caritas São Paulo</v>
      </c>
      <c r="AS51" t="str">
        <v>Caritas Switzerland</v>
      </c>
      <c r="AT51" t="str">
        <v>CCEFIRO Association</v>
      </c>
      <c r="AU51" t="str">
        <v>CEDRO</v>
      </c>
      <c r="AV51" t="str">
        <v>Center for Integrated Studies and Programs for Sustainable Development (CIEDS)</v>
      </c>
      <c r="AW51" t="str">
        <v>Center for Migration and Human Rights of the Diocese of Roraima (CMDH)</v>
      </c>
      <c r="AX51" t="str">
        <v>Centro de Atencion Psicosocial (CAPS)</v>
      </c>
      <c r="AY51" t="str">
        <v>CESAL</v>
      </c>
      <c r="AZ51" t="str">
        <v>CESVI-Cooperazione e Sviluppo</v>
      </c>
      <c r="BA51" t="str">
        <v>ChildFund International</v>
      </c>
      <c r="BB51" t="str">
        <v>CHS Alternativo</v>
      </c>
      <c r="BC51" t="str">
        <v>Churún Merú Association</v>
      </c>
      <c r="BD51" t="str">
        <v>Coalición por Venezuela</v>
      </c>
      <c r="BE51" t="str">
        <v>Colonia Foundation of Venezuelans in the Dominican Republic (FUNCOVERD)</v>
      </c>
      <c r="BF51" t="str">
        <v>COLVENZ</v>
      </c>
      <c r="BG51" t="str">
        <v>Compassiva</v>
      </c>
      <c r="BH51" t="str">
        <v>Consejo Interreligioso del Perú - Religiones por la Paz</v>
      </c>
      <c r="BI51" t="str">
        <v>Consorcio ONG OCIPI Y Capellanía Nacional OFICA</v>
      </c>
      <c r="BJ51" t="str">
        <v>COOPI - International Cooperation Foundation</v>
      </c>
      <c r="BK51" t="str">
        <v>Corporación Colectivo Sin Fronteras</v>
      </c>
      <c r="BL51" t="str">
        <v>CRISFE Foundation</v>
      </c>
      <c r="BM51" t="str">
        <v>Cuso International</v>
      </c>
      <c r="BN51" t="str">
        <v>Danielle’s Children Fund (DCF)</v>
      </c>
      <c r="BO51" t="str">
        <v>Danish Refugee Council (DRC)</v>
      </c>
      <c r="BP51" t="str">
        <v>Development Support Association - APOYAR</v>
      </c>
      <c r="BQ51" t="str">
        <v>Diakonie Katastrophenhilfe</v>
      </c>
      <c r="BR51" t="str">
        <v>Diálogo Diverso</v>
      </c>
      <c r="BS51" t="str">
        <v>Doctors of the World</v>
      </c>
      <c r="BT51" t="str">
        <v>Dominican Institute for Integrated Development</v>
      </c>
      <c r="BU51" t="str">
        <v>Duendes y Ángeles Vinotinto República Dominicana</v>
      </c>
      <c r="BV51" t="str">
        <v>Encuentros SJS (Servicio Jesuita de la Solidaridad)</v>
      </c>
      <c r="BW51" t="str">
        <v>Ending Violence Against Migrants</v>
      </c>
      <c r="BX51" t="str">
        <v>Equidad Foundation</v>
      </c>
      <c r="BY51" t="str">
        <v>Equilibrium CenDE</v>
      </c>
      <c r="BZ51" t="str">
        <v>Facultad de Psicología - Universidad de la República (UDELAR)</v>
      </c>
      <c r="CA51" t="str">
        <v>First International Emergency and Solidarités International</v>
      </c>
      <c r="CB51" t="str">
        <v>Fondo Ecuatoriano Populorum Progressio</v>
      </c>
      <c r="CC51" t="str">
        <v>Foro Salud Callao</v>
      </c>
      <c r="CD51" t="str">
        <v>Foundation for the Integration and Development of Latin America (FIDAL)</v>
      </c>
      <c r="CE51" t="str">
        <v>Foundation of the Americas (FUDELA)</v>
      </c>
      <c r="CF51" t="str">
        <v>Fraternity Without Borders</v>
      </c>
      <c r="CG51" t="str">
        <v>Fundación Brisas del Norte</v>
      </c>
      <c r="CH51" t="str">
        <v>Fundación Colombovenezolana Nueva Ilusión</v>
      </c>
      <c r="CI51" t="str">
        <v>Fundación Nakama's</v>
      </c>
      <c r="CJ51" t="str">
        <v>Fundación RadaBer</v>
      </c>
      <c r="CK51" t="str">
        <v>Fundación Scalabrini Bolivia</v>
      </c>
      <c r="CL51" t="str">
        <v>Fundacion Social Vivan los Niños</v>
      </c>
      <c r="CM51" t="str">
        <v>FUNVEAC</v>
      </c>
      <c r="CN51" t="str">
        <v>German Development Cooperation Agency GIZ</v>
      </c>
      <c r="CO51" t="str">
        <v>Globalizate Radio</v>
      </c>
      <c r="CP51" t="str">
        <v>GOAL</v>
      </c>
      <c r="CQ51" t="str">
        <v>Halü Bienestar Humano Foundation (HALU)</v>
      </c>
      <c r="CR51" t="str">
        <v>Heartland Alliance International (HAI)</v>
      </c>
      <c r="CS51" t="str">
        <v>HELVETAS Swiss Intercooperation</v>
      </c>
      <c r="CT51" t="str">
        <v>HIAS</v>
      </c>
      <c r="CU51" t="str">
        <v>Human Rights Defence Curaçao</v>
      </c>
      <c r="CV51" t="str">
        <v>Humanity &amp; Inclusion</v>
      </c>
      <c r="CW51" t="str">
        <v>Humans Analytic</v>
      </c>
      <c r="CX51" t="str">
        <v>Idas y Vueltas Association</v>
      </c>
      <c r="CY51" t="str">
        <v>iMMAP</v>
      </c>
      <c r="CZ51" t="str">
        <v>IMPACT Initiatives (REACH)</v>
      </c>
      <c r="DA51" t="str">
        <v>Inmigrante Feliz Association</v>
      </c>
      <c r="DB51" t="str">
        <v>Institute for Migration and Human Rights (IMDH)</v>
      </c>
      <c r="DC51" t="str">
        <v>Institute of Natural and Cultural Heritage (IPANC)</v>
      </c>
      <c r="DD51" t="str">
        <v>International Committee for the Development of People (CISP)</v>
      </c>
      <c r="DE51" t="str">
        <v>International Federation of the Red Cross (IFRC)</v>
      </c>
      <c r="DF51" t="str">
        <v>International Labour Organization (ILO)</v>
      </c>
      <c r="DG51" t="str">
        <v>International Medical Corps</v>
      </c>
      <c r="DH51" t="str">
        <v>International Organization for Migration (IOM)</v>
      </c>
      <c r="DI51" t="str">
        <v>International Rescue Committee (IRC)</v>
      </c>
      <c r="DJ51" t="str">
        <v>INTERSOS</v>
      </c>
      <c r="DK51" t="str">
        <v>Jesuit Migrant Service (JMS)</v>
      </c>
      <c r="DL51" t="str">
        <v>Jesuit Refugee Service (JRS)</v>
      </c>
      <c r="DM51" t="str">
        <v>Jesuit Service for Migrants and Refugees (JSMR)</v>
      </c>
      <c r="DN51" t="str">
        <v>Joint United Nations Programme on HIV/AIDS (UNAIDS)</v>
      </c>
      <c r="DO51" t="str">
        <v>Kimirina Coorporation</v>
      </c>
      <c r="DP51" t="str">
        <v>La Casita Hispanic Cultural Centre</v>
      </c>
      <c r="DQ51" t="str">
        <v>Latin American Network of Non-Governmental Organizations of Persons with Disabilities and their Families (RIADIS)</v>
      </c>
      <c r="DR51" t="str">
        <v>LGBT+ Movement Brazil</v>
      </c>
      <c r="DS51" t="str">
        <v>Living Water Community (LWC)</v>
      </c>
      <c r="DT51" t="str">
        <v>LLANOVENCOL</v>
      </c>
      <c r="DU51" t="str">
        <v>Lutheran World Federation</v>
      </c>
      <c r="DV51" t="str">
        <v>Lutheran World Relief</v>
      </c>
      <c r="DW51" t="str">
        <v>Malteser International</v>
      </c>
      <c r="DX51" t="str">
        <v>Mana Institute</v>
      </c>
      <c r="DY51" t="str">
        <v>Manos Veneguayas Association</v>
      </c>
      <c r="DZ51" t="str">
        <v>Más Igualdad Perú</v>
      </c>
      <c r="EA51" t="str">
        <v>MedGlobal</v>
      </c>
      <c r="EB51" t="str">
        <v>Medical Teams International</v>
      </c>
      <c r="EC51" t="str">
        <v>Mercy Corps</v>
      </c>
      <c r="ED51" t="str">
        <v>Migrant Service Center (CAM)</v>
      </c>
      <c r="EE51" t="str">
        <v>Migrants, Refugees and Argentine Social Entrepreneurs (MIRARES)</v>
      </c>
      <c r="EF51" t="str">
        <v>Mision Scalabriniana - Ecuador</v>
      </c>
      <c r="EG51" t="str">
        <v>Missão Paz</v>
      </c>
      <c r="EH51" t="str">
        <v>Museu A CASA</v>
      </c>
      <c r="EI51" t="str">
        <v>Norwegian Refugee Council (NRC)</v>
      </c>
      <c r="EJ51" t="str">
        <v>ONG Migrantes por el Maule</v>
      </c>
      <c r="EK51" t="str">
        <v>ONG Preemptive Love Coalition Colombia</v>
      </c>
      <c r="EL51" t="str">
        <v>Organización Transfomando Vidas</v>
      </c>
      <c r="EM51" t="str">
        <v>Organization of Ibero-American States for Education, Science and Culture (OEI)</v>
      </c>
      <c r="EN51" t="str">
        <v>OXFAM</v>
      </c>
      <c r="EO51" t="str">
        <v>Panamerican Development Foundation</v>
      </c>
      <c r="EP51" t="str">
        <v>Panamerican Health Organization/World Health Organization (PAHO/WHO)</v>
      </c>
      <c r="EQ51" t="str">
        <v>Pastoral of Human Mobility - Peruvian Episcopal Conference</v>
      </c>
      <c r="ER51" t="str">
        <v>Pastoral Service for Migrants National</v>
      </c>
      <c r="ES51" t="str">
        <v>Permanent Human Rights defense Committee (CDH)</v>
      </c>
      <c r="ET51" t="str">
        <v>Pirilampos Institute - Group of visits and voluntary actions in Roraima</v>
      </c>
      <c r="EU51" t="str">
        <v>Plan International</v>
      </c>
      <c r="EV51" t="str">
        <v>Population Program, Faculty of Social Sciences, University of the Republic</v>
      </c>
      <c r="EW51" t="str">
        <v>Profamilia Association</v>
      </c>
      <c r="EX51" t="str">
        <v>Red con Migrantes y Refugiados</v>
      </c>
      <c r="EY51" t="str">
        <v>Red Cross Colombia</v>
      </c>
      <c r="EZ51" t="str">
        <v>Red Cross Ecuador</v>
      </c>
      <c r="FA51" t="str">
        <v>Red Cross Peru</v>
      </c>
      <c r="FB51" t="str">
        <v>Red de Investigaciones en Derechos Humanos - CONICET (Consejo Nacional de Investigaciones Científicas y Técnicas)</v>
      </c>
      <c r="FC51" t="str">
        <v>RET International</v>
      </c>
      <c r="FD51" t="str">
        <v>Salú pa Tur Foundation</v>
      </c>
      <c r="FE51" t="str">
        <v>Salvation Army</v>
      </c>
      <c r="FF51" t="str">
        <v>Samaritan's Purse</v>
      </c>
      <c r="FG51" t="str">
        <v>Save the Children International (SCI)</v>
      </c>
      <c r="FH51" t="str">
        <v>Scalabrini Foundation Chile</v>
      </c>
      <c r="FI51" t="str">
        <v>Sección Peruana de Amnistía Internacional</v>
      </c>
      <c r="FJ51" t="str">
        <v>Serviço Pastoral dos Migrantes do Nordeste</v>
      </c>
      <c r="FK51" t="str">
        <v>Sesame Workshop</v>
      </c>
      <c r="FL51" t="str">
        <v>Si, Da Vida</v>
      </c>
      <c r="FM51" t="str">
        <v>Solidarity and Action Asociation</v>
      </c>
      <c r="FN51" t="str">
        <v>SOS Children's Villages</v>
      </c>
      <c r="FO51" t="str">
        <v>Tarabita Foundation</v>
      </c>
      <c r="FP51" t="str">
        <v>Tearfund</v>
      </c>
      <c r="FQ51" t="str">
        <v>TECHO</v>
      </c>
      <c r="FR51" t="str">
        <v>Terranueva Foundation</v>
      </c>
      <c r="FS51" t="str">
        <v>Terre des Hommes Suisse</v>
      </c>
      <c r="FT51" t="str">
        <v>The Israel Forum for International Humanitarian Aid (IsraAID)</v>
      </c>
      <c r="FU51" t="str">
        <v>Unión Venezolana en Perú</v>
      </c>
      <c r="FV51" t="str">
        <v>United Nations Children's Fund (UNICEF)</v>
      </c>
      <c r="FW51" t="str">
        <v>United Nations Development Programme (UNDP)</v>
      </c>
      <c r="FX51" t="str">
        <v>United Nations Educational, Scientific and Cultural Organization (UNESCO)</v>
      </c>
      <c r="FY51" t="str">
        <v>United Nations Entity for Gender Equality and the Empowerment of Women (UNWOMEN)</v>
      </c>
      <c r="FZ51" t="str">
        <v>United Nations Food and Agricultural Organization (FAO)</v>
      </c>
      <c r="GA51" t="str">
        <v>United Nations High Commissioner for Refugees (UNHCR)</v>
      </c>
      <c r="GB51" t="str">
        <v>United Nations Office of the High Commissioner for Human Rights (OHCHR)</v>
      </c>
      <c r="GC51" t="str">
        <v>United Nations Office on Drugs and Crime (UNODC)</v>
      </c>
      <c r="GD51" t="str">
        <v>United Nations Population Fund (UNFPA)</v>
      </c>
      <c r="GE51" t="str">
        <v>United Nations Programme for Human Settlements (UN Habitat)</v>
      </c>
      <c r="GF51" t="str">
        <v>Vale da Benção Educational and Charitable Association (AEBVB)</v>
      </c>
      <c r="GG51" t="str">
        <v>VenAruba Solidaria</v>
      </c>
      <c r="GH51" t="str">
        <v>Venex Curacao Foundation</v>
      </c>
      <c r="GI51" t="str">
        <v>Venezolanos en Barranquilla</v>
      </c>
      <c r="GJ51" t="str">
        <v>Venezolanos en San Cristóbal</v>
      </c>
      <c r="GK51" t="str">
        <v>Venezuelan Emigrant Foundation (FEV)</v>
      </c>
      <c r="GL51" t="str">
        <v>Vicaría de Pastoral Social Caritas</v>
      </c>
      <c r="GM51" t="str">
        <v>Voices GY</v>
      </c>
      <c r="GN51" t="str">
        <v>We World GVC</v>
      </c>
      <c r="GO51" t="str">
        <v>World Council of Credit Unions</v>
      </c>
      <c r="GP51" t="str">
        <v>World Food Programme (WFP)</v>
      </c>
      <c r="GQ51" t="str">
        <v>World Vision</v>
      </c>
      <c r="GR51" t="str">
        <v>ZOA</v>
      </c>
    </row>
    <row r="52" spans="1:200" x14ac:dyDescent="0.3">
      <c r="A52" t="s">
        <v>326</v>
      </c>
      <c r="B52" s="45" t="s">
        <v>82</v>
      </c>
      <c r="C52" s="23" t="s">
        <v>82</v>
      </c>
      <c r="D52" s="23" t="s">
        <v>329</v>
      </c>
      <c r="E52" s="23"/>
      <c r="F52" s="35" t="b">
        <f>ISNUMBER(SEARCH(' Activity Sheet'!$D$3,Table3[[#This Row],[Name]],1))</f>
        <v>1</v>
      </c>
      <c r="G52" s="35" t="s">
        <v>1146</v>
      </c>
      <c r="H52" t="str" cm="1">
        <f t="array" ref="H52:GR52">TRANSPOSE(_xlfn._xlws.SORT(_xlfn._xlws.FILTER(Table3[Name],ISNUMBER(SEARCH(' Activity Sheet'!D106,Table3[Name])),"Not found"),,1))</f>
        <v>.New Organisation</v>
      </c>
      <c r="I52" t="str">
        <v>ABV - Association of Good with Life</v>
      </c>
      <c r="J52" t="str">
        <v>ACAPS</v>
      </c>
      <c r="K52" t="str">
        <v>Acción y Desarrollo</v>
      </c>
      <c r="L52" t="str">
        <v>ACTED</v>
      </c>
      <c r="M52" t="str">
        <v>Action against Hunger</v>
      </c>
      <c r="N52" t="str">
        <v>ActionAid</v>
      </c>
      <c r="O52" t="str">
        <v>Adventist Development and Relief Agency (ADRA)</v>
      </c>
      <c r="P52" t="str">
        <v>Alas de Colibrí Foundation</v>
      </c>
      <c r="Q52" t="str">
        <v>Alianza por la Solidaridad</v>
      </c>
      <c r="R52" t="str">
        <v>Alianza por Venezuela</v>
      </c>
      <c r="S52" t="str">
        <v>Americares Foundation</v>
      </c>
      <c r="T52" t="str">
        <v>Argentine Commission for Refugees and Migrants (CAREF)</v>
      </c>
      <c r="U52" t="str">
        <v>Asociación Aves</v>
      </c>
      <c r="V52" t="str">
        <v>Asociación de Jubilados y Pensionados Venezolanos en Argentina</v>
      </c>
      <c r="W52" t="str">
        <v>Asociación de Venezolanos en Eloy Alfaro</v>
      </c>
      <c r="X52" t="str">
        <v>Asociación Fundación contra el Hambre Perú</v>
      </c>
      <c r="Y52" t="str">
        <v>Asociación Migrantes Venezolanos</v>
      </c>
      <c r="Z52" t="str">
        <v>Asociación Misioneros de San Carlos Scalabrinianos</v>
      </c>
      <c r="AA52" t="str">
        <v>Asociacion Proteccion Poblacion Vulnerable</v>
      </c>
      <c r="AB52" t="str">
        <v>Asociación Quinta Ola</v>
      </c>
      <c r="AC52" t="str">
        <v>Asociación Salto Ángel</v>
      </c>
      <c r="AD52" t="str">
        <v>Asociación Venezuela en Ecuador AC</v>
      </c>
      <c r="AE52" t="str">
        <v>ASOVENAR</v>
      </c>
      <c r="AF52" t="str">
        <v>Associação Hermanitos</v>
      </c>
      <c r="AG52" t="str">
        <v>AVSI Foundation</v>
      </c>
      <c r="AH52" t="str">
        <v>Bethany Christian Services</v>
      </c>
      <c r="AI52" t="str">
        <v>Blumont</v>
      </c>
      <c r="AJ52" t="str">
        <v>CARE</v>
      </c>
      <c r="AK52" t="str">
        <v>Caritas Brazil</v>
      </c>
      <c r="AL52" t="str">
        <v>Caritas Ecuador</v>
      </c>
      <c r="AM52" t="str">
        <v>Caritas Germany</v>
      </c>
      <c r="AN52" t="str">
        <v>Caritas Manaus</v>
      </c>
      <c r="AO52" t="str">
        <v>Caritas Parana</v>
      </c>
      <c r="AP52" t="str">
        <v>Caritas Peru</v>
      </c>
      <c r="AQ52" t="str">
        <v>Caritas Rio de Janeiro</v>
      </c>
      <c r="AR52" t="str">
        <v>Caritas São Paulo</v>
      </c>
      <c r="AS52" t="str">
        <v>Caritas Switzerland</v>
      </c>
      <c r="AT52" t="str">
        <v>CCEFIRO Association</v>
      </c>
      <c r="AU52" t="str">
        <v>CEDRO</v>
      </c>
      <c r="AV52" t="str">
        <v>Center for Integrated Studies and Programs for Sustainable Development (CIEDS)</v>
      </c>
      <c r="AW52" t="str">
        <v>Center for Migration and Human Rights of the Diocese of Roraima (CMDH)</v>
      </c>
      <c r="AX52" t="str">
        <v>Centro de Atencion Psicosocial (CAPS)</v>
      </c>
      <c r="AY52" t="str">
        <v>CESAL</v>
      </c>
      <c r="AZ52" t="str">
        <v>CESVI-Cooperazione e Sviluppo</v>
      </c>
      <c r="BA52" t="str">
        <v>ChildFund International</v>
      </c>
      <c r="BB52" t="str">
        <v>CHS Alternativo</v>
      </c>
      <c r="BC52" t="str">
        <v>Churún Merú Association</v>
      </c>
      <c r="BD52" t="str">
        <v>Coalición por Venezuela</v>
      </c>
      <c r="BE52" t="str">
        <v>Colonia Foundation of Venezuelans in the Dominican Republic (FUNCOVERD)</v>
      </c>
      <c r="BF52" t="str">
        <v>COLVENZ</v>
      </c>
      <c r="BG52" t="str">
        <v>Compassiva</v>
      </c>
      <c r="BH52" t="str">
        <v>Consejo Interreligioso del Perú - Religiones por la Paz</v>
      </c>
      <c r="BI52" t="str">
        <v>Consorcio ONG OCIPI Y Capellanía Nacional OFICA</v>
      </c>
      <c r="BJ52" t="str">
        <v>COOPI - International Cooperation Foundation</v>
      </c>
      <c r="BK52" t="str">
        <v>Corporación Colectivo Sin Fronteras</v>
      </c>
      <c r="BL52" t="str">
        <v>CRISFE Foundation</v>
      </c>
      <c r="BM52" t="str">
        <v>Cuso International</v>
      </c>
      <c r="BN52" t="str">
        <v>Danielle’s Children Fund (DCF)</v>
      </c>
      <c r="BO52" t="str">
        <v>Danish Refugee Council (DRC)</v>
      </c>
      <c r="BP52" t="str">
        <v>Development Support Association - APOYAR</v>
      </c>
      <c r="BQ52" t="str">
        <v>Diakonie Katastrophenhilfe</v>
      </c>
      <c r="BR52" t="str">
        <v>Diálogo Diverso</v>
      </c>
      <c r="BS52" t="str">
        <v>Doctors of the World</v>
      </c>
      <c r="BT52" t="str">
        <v>Dominican Institute for Integrated Development</v>
      </c>
      <c r="BU52" t="str">
        <v>Duendes y Ángeles Vinotinto República Dominicana</v>
      </c>
      <c r="BV52" t="str">
        <v>Encuentros SJS (Servicio Jesuita de la Solidaridad)</v>
      </c>
      <c r="BW52" t="str">
        <v>Ending Violence Against Migrants</v>
      </c>
      <c r="BX52" t="str">
        <v>Equidad Foundation</v>
      </c>
      <c r="BY52" t="str">
        <v>Equilibrium CenDE</v>
      </c>
      <c r="BZ52" t="str">
        <v>Facultad de Psicología - Universidad de la República (UDELAR)</v>
      </c>
      <c r="CA52" t="str">
        <v>First International Emergency and Solidarités International</v>
      </c>
      <c r="CB52" t="str">
        <v>Fondo Ecuatoriano Populorum Progressio</v>
      </c>
      <c r="CC52" t="str">
        <v>Foro Salud Callao</v>
      </c>
      <c r="CD52" t="str">
        <v>Foundation for the Integration and Development of Latin America (FIDAL)</v>
      </c>
      <c r="CE52" t="str">
        <v>Foundation of the Americas (FUDELA)</v>
      </c>
      <c r="CF52" t="str">
        <v>Fraternity Without Borders</v>
      </c>
      <c r="CG52" t="str">
        <v>Fundación Brisas del Norte</v>
      </c>
      <c r="CH52" t="str">
        <v>Fundación Colombovenezolana Nueva Ilusión</v>
      </c>
      <c r="CI52" t="str">
        <v>Fundación Nakama's</v>
      </c>
      <c r="CJ52" t="str">
        <v>Fundación RadaBer</v>
      </c>
      <c r="CK52" t="str">
        <v>Fundación Scalabrini Bolivia</v>
      </c>
      <c r="CL52" t="str">
        <v>Fundacion Social Vivan los Niños</v>
      </c>
      <c r="CM52" t="str">
        <v>FUNVEAC</v>
      </c>
      <c r="CN52" t="str">
        <v>German Development Cooperation Agency GIZ</v>
      </c>
      <c r="CO52" t="str">
        <v>Globalizate Radio</v>
      </c>
      <c r="CP52" t="str">
        <v>GOAL</v>
      </c>
      <c r="CQ52" t="str">
        <v>Halü Bienestar Humano Foundation (HALU)</v>
      </c>
      <c r="CR52" t="str">
        <v>Heartland Alliance International (HAI)</v>
      </c>
      <c r="CS52" t="str">
        <v>HELVETAS Swiss Intercooperation</v>
      </c>
      <c r="CT52" t="str">
        <v>HIAS</v>
      </c>
      <c r="CU52" t="str">
        <v>Human Rights Defence Curaçao</v>
      </c>
      <c r="CV52" t="str">
        <v>Humanity &amp; Inclusion</v>
      </c>
      <c r="CW52" t="str">
        <v>Humans Analytic</v>
      </c>
      <c r="CX52" t="str">
        <v>Idas y Vueltas Association</v>
      </c>
      <c r="CY52" t="str">
        <v>iMMAP</v>
      </c>
      <c r="CZ52" t="str">
        <v>IMPACT Initiatives (REACH)</v>
      </c>
      <c r="DA52" t="str">
        <v>Inmigrante Feliz Association</v>
      </c>
      <c r="DB52" t="str">
        <v>Institute for Migration and Human Rights (IMDH)</v>
      </c>
      <c r="DC52" t="str">
        <v>Institute of Natural and Cultural Heritage (IPANC)</v>
      </c>
      <c r="DD52" t="str">
        <v>International Committee for the Development of People (CISP)</v>
      </c>
      <c r="DE52" t="str">
        <v>International Federation of the Red Cross (IFRC)</v>
      </c>
      <c r="DF52" t="str">
        <v>International Labour Organization (ILO)</v>
      </c>
      <c r="DG52" t="str">
        <v>International Medical Corps</v>
      </c>
      <c r="DH52" t="str">
        <v>International Organization for Migration (IOM)</v>
      </c>
      <c r="DI52" t="str">
        <v>International Rescue Committee (IRC)</v>
      </c>
      <c r="DJ52" t="str">
        <v>INTERSOS</v>
      </c>
      <c r="DK52" t="str">
        <v>Jesuit Migrant Service (JMS)</v>
      </c>
      <c r="DL52" t="str">
        <v>Jesuit Refugee Service (JRS)</v>
      </c>
      <c r="DM52" t="str">
        <v>Jesuit Service for Migrants and Refugees (JSMR)</v>
      </c>
      <c r="DN52" t="str">
        <v>Joint United Nations Programme on HIV/AIDS (UNAIDS)</v>
      </c>
      <c r="DO52" t="str">
        <v>Kimirina Coorporation</v>
      </c>
      <c r="DP52" t="str">
        <v>La Casita Hispanic Cultural Centre</v>
      </c>
      <c r="DQ52" t="str">
        <v>Latin American Network of Non-Governmental Organizations of Persons with Disabilities and their Families (RIADIS)</v>
      </c>
      <c r="DR52" t="str">
        <v>LGBT+ Movement Brazil</v>
      </c>
      <c r="DS52" t="str">
        <v>Living Water Community (LWC)</v>
      </c>
      <c r="DT52" t="str">
        <v>LLANOVENCOL</v>
      </c>
      <c r="DU52" t="str">
        <v>Lutheran World Federation</v>
      </c>
      <c r="DV52" t="str">
        <v>Lutheran World Relief</v>
      </c>
      <c r="DW52" t="str">
        <v>Malteser International</v>
      </c>
      <c r="DX52" t="str">
        <v>Mana Institute</v>
      </c>
      <c r="DY52" t="str">
        <v>Manos Veneguayas Association</v>
      </c>
      <c r="DZ52" t="str">
        <v>Más Igualdad Perú</v>
      </c>
      <c r="EA52" t="str">
        <v>MedGlobal</v>
      </c>
      <c r="EB52" t="str">
        <v>Medical Teams International</v>
      </c>
      <c r="EC52" t="str">
        <v>Mercy Corps</v>
      </c>
      <c r="ED52" t="str">
        <v>Migrant Service Center (CAM)</v>
      </c>
      <c r="EE52" t="str">
        <v>Migrants, Refugees and Argentine Social Entrepreneurs (MIRARES)</v>
      </c>
      <c r="EF52" t="str">
        <v>Mision Scalabriniana - Ecuador</v>
      </c>
      <c r="EG52" t="str">
        <v>Missão Paz</v>
      </c>
      <c r="EH52" t="str">
        <v>Museu A CASA</v>
      </c>
      <c r="EI52" t="str">
        <v>Norwegian Refugee Council (NRC)</v>
      </c>
      <c r="EJ52" t="str">
        <v>ONG Migrantes por el Maule</v>
      </c>
      <c r="EK52" t="str">
        <v>ONG Preemptive Love Coalition Colombia</v>
      </c>
      <c r="EL52" t="str">
        <v>Organización Transfomando Vidas</v>
      </c>
      <c r="EM52" t="str">
        <v>Organization of Ibero-American States for Education, Science and Culture (OEI)</v>
      </c>
      <c r="EN52" t="str">
        <v>OXFAM</v>
      </c>
      <c r="EO52" t="str">
        <v>Panamerican Development Foundation</v>
      </c>
      <c r="EP52" t="str">
        <v>Panamerican Health Organization/World Health Organization (PAHO/WHO)</v>
      </c>
      <c r="EQ52" t="str">
        <v>Pastoral of Human Mobility - Peruvian Episcopal Conference</v>
      </c>
      <c r="ER52" t="str">
        <v>Pastoral Service for Migrants National</v>
      </c>
      <c r="ES52" t="str">
        <v>Permanent Human Rights defense Committee (CDH)</v>
      </c>
      <c r="ET52" t="str">
        <v>Pirilampos Institute - Group of visits and voluntary actions in Roraima</v>
      </c>
      <c r="EU52" t="str">
        <v>Plan International</v>
      </c>
      <c r="EV52" t="str">
        <v>Population Program, Faculty of Social Sciences, University of the Republic</v>
      </c>
      <c r="EW52" t="str">
        <v>Profamilia Association</v>
      </c>
      <c r="EX52" t="str">
        <v>Red con Migrantes y Refugiados</v>
      </c>
      <c r="EY52" t="str">
        <v>Red Cross Colombia</v>
      </c>
      <c r="EZ52" t="str">
        <v>Red Cross Ecuador</v>
      </c>
      <c r="FA52" t="str">
        <v>Red Cross Peru</v>
      </c>
      <c r="FB52" t="str">
        <v>Red de Investigaciones en Derechos Humanos - CONICET (Consejo Nacional de Investigaciones Científicas y Técnicas)</v>
      </c>
      <c r="FC52" t="str">
        <v>RET International</v>
      </c>
      <c r="FD52" t="str">
        <v>Salú pa Tur Foundation</v>
      </c>
      <c r="FE52" t="str">
        <v>Salvation Army</v>
      </c>
      <c r="FF52" t="str">
        <v>Samaritan's Purse</v>
      </c>
      <c r="FG52" t="str">
        <v>Save the Children International (SCI)</v>
      </c>
      <c r="FH52" t="str">
        <v>Scalabrini Foundation Chile</v>
      </c>
      <c r="FI52" t="str">
        <v>Sección Peruana de Amnistía Internacional</v>
      </c>
      <c r="FJ52" t="str">
        <v>Serviço Pastoral dos Migrantes do Nordeste</v>
      </c>
      <c r="FK52" t="str">
        <v>Sesame Workshop</v>
      </c>
      <c r="FL52" t="str">
        <v>Si, Da Vida</v>
      </c>
      <c r="FM52" t="str">
        <v>Solidarity and Action Asociation</v>
      </c>
      <c r="FN52" t="str">
        <v>SOS Children's Villages</v>
      </c>
      <c r="FO52" t="str">
        <v>Tarabita Foundation</v>
      </c>
      <c r="FP52" t="str">
        <v>Tearfund</v>
      </c>
      <c r="FQ52" t="str">
        <v>TECHO</v>
      </c>
      <c r="FR52" t="str">
        <v>Terranueva Foundation</v>
      </c>
      <c r="FS52" t="str">
        <v>Terre des Hommes Suisse</v>
      </c>
      <c r="FT52" t="str">
        <v>The Israel Forum for International Humanitarian Aid (IsraAID)</v>
      </c>
      <c r="FU52" t="str">
        <v>Unión Venezolana en Perú</v>
      </c>
      <c r="FV52" t="str">
        <v>United Nations Children's Fund (UNICEF)</v>
      </c>
      <c r="FW52" t="str">
        <v>United Nations Development Programme (UNDP)</v>
      </c>
      <c r="FX52" t="str">
        <v>United Nations Educational, Scientific and Cultural Organization (UNESCO)</v>
      </c>
      <c r="FY52" t="str">
        <v>United Nations Entity for Gender Equality and the Empowerment of Women (UNWOMEN)</v>
      </c>
      <c r="FZ52" t="str">
        <v>United Nations Food and Agricultural Organization (FAO)</v>
      </c>
      <c r="GA52" t="str">
        <v>United Nations High Commissioner for Refugees (UNHCR)</v>
      </c>
      <c r="GB52" t="str">
        <v>United Nations Office of the High Commissioner for Human Rights (OHCHR)</v>
      </c>
      <c r="GC52" t="str">
        <v>United Nations Office on Drugs and Crime (UNODC)</v>
      </c>
      <c r="GD52" t="str">
        <v>United Nations Population Fund (UNFPA)</v>
      </c>
      <c r="GE52" t="str">
        <v>United Nations Programme for Human Settlements (UN Habitat)</v>
      </c>
      <c r="GF52" t="str">
        <v>Vale da Benção Educational and Charitable Association (AEBVB)</v>
      </c>
      <c r="GG52" t="str">
        <v>VenAruba Solidaria</v>
      </c>
      <c r="GH52" t="str">
        <v>Venex Curacao Foundation</v>
      </c>
      <c r="GI52" t="str">
        <v>Venezolanos en Barranquilla</v>
      </c>
      <c r="GJ52" t="str">
        <v>Venezolanos en San Cristóbal</v>
      </c>
      <c r="GK52" t="str">
        <v>Venezuelan Emigrant Foundation (FEV)</v>
      </c>
      <c r="GL52" t="str">
        <v>Vicaría de Pastoral Social Caritas</v>
      </c>
      <c r="GM52" t="str">
        <v>Voices GY</v>
      </c>
      <c r="GN52" t="str">
        <v>We World GVC</v>
      </c>
      <c r="GO52" t="str">
        <v>World Council of Credit Unions</v>
      </c>
      <c r="GP52" t="str">
        <v>World Food Programme (WFP)</v>
      </c>
      <c r="GQ52" t="str">
        <v>World Vision</v>
      </c>
      <c r="GR52" t="str">
        <v>ZOA</v>
      </c>
    </row>
    <row r="53" spans="1:200" x14ac:dyDescent="0.3">
      <c r="A53" t="s">
        <v>327</v>
      </c>
      <c r="B53" s="45" t="s">
        <v>328</v>
      </c>
      <c r="C53" s="23" t="s">
        <v>328</v>
      </c>
      <c r="D53" s="23" t="s">
        <v>1325</v>
      </c>
      <c r="E53" s="23"/>
      <c r="F53" s="35" t="b">
        <f>ISNUMBER(SEARCH(' Activity Sheet'!$D$3,Table3[[#This Row],[Name]],1))</f>
        <v>1</v>
      </c>
      <c r="G53" s="35" t="s">
        <v>1146</v>
      </c>
      <c r="H53" t="str" cm="1">
        <f t="array" ref="H53:GR53">TRANSPOSE(_xlfn._xlws.SORT(_xlfn._xlws.FILTER(Table3[Name],ISNUMBER(SEARCH(' Activity Sheet'!D107,Table3[Name])),"Not found"),,1))</f>
        <v>.New Organisation</v>
      </c>
      <c r="I53" t="str">
        <v>ABV - Association of Good with Life</v>
      </c>
      <c r="J53" t="str">
        <v>ACAPS</v>
      </c>
      <c r="K53" t="str">
        <v>Acción y Desarrollo</v>
      </c>
      <c r="L53" t="str">
        <v>ACTED</v>
      </c>
      <c r="M53" t="str">
        <v>Action against Hunger</v>
      </c>
      <c r="N53" t="str">
        <v>ActionAid</v>
      </c>
      <c r="O53" t="str">
        <v>Adventist Development and Relief Agency (ADRA)</v>
      </c>
      <c r="P53" t="str">
        <v>Alas de Colibrí Foundation</v>
      </c>
      <c r="Q53" t="str">
        <v>Alianza por la Solidaridad</v>
      </c>
      <c r="R53" t="str">
        <v>Alianza por Venezuela</v>
      </c>
      <c r="S53" t="str">
        <v>Americares Foundation</v>
      </c>
      <c r="T53" t="str">
        <v>Argentine Commission for Refugees and Migrants (CAREF)</v>
      </c>
      <c r="U53" t="str">
        <v>Asociación Aves</v>
      </c>
      <c r="V53" t="str">
        <v>Asociación de Jubilados y Pensionados Venezolanos en Argentina</v>
      </c>
      <c r="W53" t="str">
        <v>Asociación de Venezolanos en Eloy Alfaro</v>
      </c>
      <c r="X53" t="str">
        <v>Asociación Fundación contra el Hambre Perú</v>
      </c>
      <c r="Y53" t="str">
        <v>Asociación Migrantes Venezolanos</v>
      </c>
      <c r="Z53" t="str">
        <v>Asociación Misioneros de San Carlos Scalabrinianos</v>
      </c>
      <c r="AA53" t="str">
        <v>Asociacion Proteccion Poblacion Vulnerable</v>
      </c>
      <c r="AB53" t="str">
        <v>Asociación Quinta Ola</v>
      </c>
      <c r="AC53" t="str">
        <v>Asociación Salto Ángel</v>
      </c>
      <c r="AD53" t="str">
        <v>Asociación Venezuela en Ecuador AC</v>
      </c>
      <c r="AE53" t="str">
        <v>ASOVENAR</v>
      </c>
      <c r="AF53" t="str">
        <v>Associação Hermanitos</v>
      </c>
      <c r="AG53" t="str">
        <v>AVSI Foundation</v>
      </c>
      <c r="AH53" t="str">
        <v>Bethany Christian Services</v>
      </c>
      <c r="AI53" t="str">
        <v>Blumont</v>
      </c>
      <c r="AJ53" t="str">
        <v>CARE</v>
      </c>
      <c r="AK53" t="str">
        <v>Caritas Brazil</v>
      </c>
      <c r="AL53" t="str">
        <v>Caritas Ecuador</v>
      </c>
      <c r="AM53" t="str">
        <v>Caritas Germany</v>
      </c>
      <c r="AN53" t="str">
        <v>Caritas Manaus</v>
      </c>
      <c r="AO53" t="str">
        <v>Caritas Parana</v>
      </c>
      <c r="AP53" t="str">
        <v>Caritas Peru</v>
      </c>
      <c r="AQ53" t="str">
        <v>Caritas Rio de Janeiro</v>
      </c>
      <c r="AR53" t="str">
        <v>Caritas São Paulo</v>
      </c>
      <c r="AS53" t="str">
        <v>Caritas Switzerland</v>
      </c>
      <c r="AT53" t="str">
        <v>CCEFIRO Association</v>
      </c>
      <c r="AU53" t="str">
        <v>CEDRO</v>
      </c>
      <c r="AV53" t="str">
        <v>Center for Integrated Studies and Programs for Sustainable Development (CIEDS)</v>
      </c>
      <c r="AW53" t="str">
        <v>Center for Migration and Human Rights of the Diocese of Roraima (CMDH)</v>
      </c>
      <c r="AX53" t="str">
        <v>Centro de Atencion Psicosocial (CAPS)</v>
      </c>
      <c r="AY53" t="str">
        <v>CESAL</v>
      </c>
      <c r="AZ53" t="str">
        <v>CESVI-Cooperazione e Sviluppo</v>
      </c>
      <c r="BA53" t="str">
        <v>ChildFund International</v>
      </c>
      <c r="BB53" t="str">
        <v>CHS Alternativo</v>
      </c>
      <c r="BC53" t="str">
        <v>Churún Merú Association</v>
      </c>
      <c r="BD53" t="str">
        <v>Coalición por Venezuela</v>
      </c>
      <c r="BE53" t="str">
        <v>Colonia Foundation of Venezuelans in the Dominican Republic (FUNCOVERD)</v>
      </c>
      <c r="BF53" t="str">
        <v>COLVENZ</v>
      </c>
      <c r="BG53" t="str">
        <v>Compassiva</v>
      </c>
      <c r="BH53" t="str">
        <v>Consejo Interreligioso del Perú - Religiones por la Paz</v>
      </c>
      <c r="BI53" t="str">
        <v>Consorcio ONG OCIPI Y Capellanía Nacional OFICA</v>
      </c>
      <c r="BJ53" t="str">
        <v>COOPI - International Cooperation Foundation</v>
      </c>
      <c r="BK53" t="str">
        <v>Corporación Colectivo Sin Fronteras</v>
      </c>
      <c r="BL53" t="str">
        <v>CRISFE Foundation</v>
      </c>
      <c r="BM53" t="str">
        <v>Cuso International</v>
      </c>
      <c r="BN53" t="str">
        <v>Danielle’s Children Fund (DCF)</v>
      </c>
      <c r="BO53" t="str">
        <v>Danish Refugee Council (DRC)</v>
      </c>
      <c r="BP53" t="str">
        <v>Development Support Association - APOYAR</v>
      </c>
      <c r="BQ53" t="str">
        <v>Diakonie Katastrophenhilfe</v>
      </c>
      <c r="BR53" t="str">
        <v>Diálogo Diverso</v>
      </c>
      <c r="BS53" t="str">
        <v>Doctors of the World</v>
      </c>
      <c r="BT53" t="str">
        <v>Dominican Institute for Integrated Development</v>
      </c>
      <c r="BU53" t="str">
        <v>Duendes y Ángeles Vinotinto República Dominicana</v>
      </c>
      <c r="BV53" t="str">
        <v>Encuentros SJS (Servicio Jesuita de la Solidaridad)</v>
      </c>
      <c r="BW53" t="str">
        <v>Ending Violence Against Migrants</v>
      </c>
      <c r="BX53" t="str">
        <v>Equidad Foundation</v>
      </c>
      <c r="BY53" t="str">
        <v>Equilibrium CenDE</v>
      </c>
      <c r="BZ53" t="str">
        <v>Facultad de Psicología - Universidad de la República (UDELAR)</v>
      </c>
      <c r="CA53" t="str">
        <v>First International Emergency and Solidarités International</v>
      </c>
      <c r="CB53" t="str">
        <v>Fondo Ecuatoriano Populorum Progressio</v>
      </c>
      <c r="CC53" t="str">
        <v>Foro Salud Callao</v>
      </c>
      <c r="CD53" t="str">
        <v>Foundation for the Integration and Development of Latin America (FIDAL)</v>
      </c>
      <c r="CE53" t="str">
        <v>Foundation of the Americas (FUDELA)</v>
      </c>
      <c r="CF53" t="str">
        <v>Fraternity Without Borders</v>
      </c>
      <c r="CG53" t="str">
        <v>Fundación Brisas del Norte</v>
      </c>
      <c r="CH53" t="str">
        <v>Fundación Colombovenezolana Nueva Ilusión</v>
      </c>
      <c r="CI53" t="str">
        <v>Fundación Nakama's</v>
      </c>
      <c r="CJ53" t="str">
        <v>Fundación RadaBer</v>
      </c>
      <c r="CK53" t="str">
        <v>Fundación Scalabrini Bolivia</v>
      </c>
      <c r="CL53" t="str">
        <v>Fundacion Social Vivan los Niños</v>
      </c>
      <c r="CM53" t="str">
        <v>FUNVEAC</v>
      </c>
      <c r="CN53" t="str">
        <v>German Development Cooperation Agency GIZ</v>
      </c>
      <c r="CO53" t="str">
        <v>Globalizate Radio</v>
      </c>
      <c r="CP53" t="str">
        <v>GOAL</v>
      </c>
      <c r="CQ53" t="str">
        <v>Halü Bienestar Humano Foundation (HALU)</v>
      </c>
      <c r="CR53" t="str">
        <v>Heartland Alliance International (HAI)</v>
      </c>
      <c r="CS53" t="str">
        <v>HELVETAS Swiss Intercooperation</v>
      </c>
      <c r="CT53" t="str">
        <v>HIAS</v>
      </c>
      <c r="CU53" t="str">
        <v>Human Rights Defence Curaçao</v>
      </c>
      <c r="CV53" t="str">
        <v>Humanity &amp; Inclusion</v>
      </c>
      <c r="CW53" t="str">
        <v>Humans Analytic</v>
      </c>
      <c r="CX53" t="str">
        <v>Idas y Vueltas Association</v>
      </c>
      <c r="CY53" t="str">
        <v>iMMAP</v>
      </c>
      <c r="CZ53" t="str">
        <v>IMPACT Initiatives (REACH)</v>
      </c>
      <c r="DA53" t="str">
        <v>Inmigrante Feliz Association</v>
      </c>
      <c r="DB53" t="str">
        <v>Institute for Migration and Human Rights (IMDH)</v>
      </c>
      <c r="DC53" t="str">
        <v>Institute of Natural and Cultural Heritage (IPANC)</v>
      </c>
      <c r="DD53" t="str">
        <v>International Committee for the Development of People (CISP)</v>
      </c>
      <c r="DE53" t="str">
        <v>International Federation of the Red Cross (IFRC)</v>
      </c>
      <c r="DF53" t="str">
        <v>International Labour Organization (ILO)</v>
      </c>
      <c r="DG53" t="str">
        <v>International Medical Corps</v>
      </c>
      <c r="DH53" t="str">
        <v>International Organization for Migration (IOM)</v>
      </c>
      <c r="DI53" t="str">
        <v>International Rescue Committee (IRC)</v>
      </c>
      <c r="DJ53" t="str">
        <v>INTERSOS</v>
      </c>
      <c r="DK53" t="str">
        <v>Jesuit Migrant Service (JMS)</v>
      </c>
      <c r="DL53" t="str">
        <v>Jesuit Refugee Service (JRS)</v>
      </c>
      <c r="DM53" t="str">
        <v>Jesuit Service for Migrants and Refugees (JSMR)</v>
      </c>
      <c r="DN53" t="str">
        <v>Joint United Nations Programme on HIV/AIDS (UNAIDS)</v>
      </c>
      <c r="DO53" t="str">
        <v>Kimirina Coorporation</v>
      </c>
      <c r="DP53" t="str">
        <v>La Casita Hispanic Cultural Centre</v>
      </c>
      <c r="DQ53" t="str">
        <v>Latin American Network of Non-Governmental Organizations of Persons with Disabilities and their Families (RIADIS)</v>
      </c>
      <c r="DR53" t="str">
        <v>LGBT+ Movement Brazil</v>
      </c>
      <c r="DS53" t="str">
        <v>Living Water Community (LWC)</v>
      </c>
      <c r="DT53" t="str">
        <v>LLANOVENCOL</v>
      </c>
      <c r="DU53" t="str">
        <v>Lutheran World Federation</v>
      </c>
      <c r="DV53" t="str">
        <v>Lutheran World Relief</v>
      </c>
      <c r="DW53" t="str">
        <v>Malteser International</v>
      </c>
      <c r="DX53" t="str">
        <v>Mana Institute</v>
      </c>
      <c r="DY53" t="str">
        <v>Manos Veneguayas Association</v>
      </c>
      <c r="DZ53" t="str">
        <v>Más Igualdad Perú</v>
      </c>
      <c r="EA53" t="str">
        <v>MedGlobal</v>
      </c>
      <c r="EB53" t="str">
        <v>Medical Teams International</v>
      </c>
      <c r="EC53" t="str">
        <v>Mercy Corps</v>
      </c>
      <c r="ED53" t="str">
        <v>Migrant Service Center (CAM)</v>
      </c>
      <c r="EE53" t="str">
        <v>Migrants, Refugees and Argentine Social Entrepreneurs (MIRARES)</v>
      </c>
      <c r="EF53" t="str">
        <v>Mision Scalabriniana - Ecuador</v>
      </c>
      <c r="EG53" t="str">
        <v>Missão Paz</v>
      </c>
      <c r="EH53" t="str">
        <v>Museu A CASA</v>
      </c>
      <c r="EI53" t="str">
        <v>Norwegian Refugee Council (NRC)</v>
      </c>
      <c r="EJ53" t="str">
        <v>ONG Migrantes por el Maule</v>
      </c>
      <c r="EK53" t="str">
        <v>ONG Preemptive Love Coalition Colombia</v>
      </c>
      <c r="EL53" t="str">
        <v>Organización Transfomando Vidas</v>
      </c>
      <c r="EM53" t="str">
        <v>Organization of Ibero-American States for Education, Science and Culture (OEI)</v>
      </c>
      <c r="EN53" t="str">
        <v>OXFAM</v>
      </c>
      <c r="EO53" t="str">
        <v>Panamerican Development Foundation</v>
      </c>
      <c r="EP53" t="str">
        <v>Panamerican Health Organization/World Health Organization (PAHO/WHO)</v>
      </c>
      <c r="EQ53" t="str">
        <v>Pastoral of Human Mobility - Peruvian Episcopal Conference</v>
      </c>
      <c r="ER53" t="str">
        <v>Pastoral Service for Migrants National</v>
      </c>
      <c r="ES53" t="str">
        <v>Permanent Human Rights defense Committee (CDH)</v>
      </c>
      <c r="ET53" t="str">
        <v>Pirilampos Institute - Group of visits and voluntary actions in Roraima</v>
      </c>
      <c r="EU53" t="str">
        <v>Plan International</v>
      </c>
      <c r="EV53" t="str">
        <v>Population Program, Faculty of Social Sciences, University of the Republic</v>
      </c>
      <c r="EW53" t="str">
        <v>Profamilia Association</v>
      </c>
      <c r="EX53" t="str">
        <v>Red con Migrantes y Refugiados</v>
      </c>
      <c r="EY53" t="str">
        <v>Red Cross Colombia</v>
      </c>
      <c r="EZ53" t="str">
        <v>Red Cross Ecuador</v>
      </c>
      <c r="FA53" t="str">
        <v>Red Cross Peru</v>
      </c>
      <c r="FB53" t="str">
        <v>Red de Investigaciones en Derechos Humanos - CONICET (Consejo Nacional de Investigaciones Científicas y Técnicas)</v>
      </c>
      <c r="FC53" t="str">
        <v>RET International</v>
      </c>
      <c r="FD53" t="str">
        <v>Salú pa Tur Foundation</v>
      </c>
      <c r="FE53" t="str">
        <v>Salvation Army</v>
      </c>
      <c r="FF53" t="str">
        <v>Samaritan's Purse</v>
      </c>
      <c r="FG53" t="str">
        <v>Save the Children International (SCI)</v>
      </c>
      <c r="FH53" t="str">
        <v>Scalabrini Foundation Chile</v>
      </c>
      <c r="FI53" t="str">
        <v>Sección Peruana de Amnistía Internacional</v>
      </c>
      <c r="FJ53" t="str">
        <v>Serviço Pastoral dos Migrantes do Nordeste</v>
      </c>
      <c r="FK53" t="str">
        <v>Sesame Workshop</v>
      </c>
      <c r="FL53" t="str">
        <v>Si, Da Vida</v>
      </c>
      <c r="FM53" t="str">
        <v>Solidarity and Action Asociation</v>
      </c>
      <c r="FN53" t="str">
        <v>SOS Children's Villages</v>
      </c>
      <c r="FO53" t="str">
        <v>Tarabita Foundation</v>
      </c>
      <c r="FP53" t="str">
        <v>Tearfund</v>
      </c>
      <c r="FQ53" t="str">
        <v>TECHO</v>
      </c>
      <c r="FR53" t="str">
        <v>Terranueva Foundation</v>
      </c>
      <c r="FS53" t="str">
        <v>Terre des Hommes Suisse</v>
      </c>
      <c r="FT53" t="str">
        <v>The Israel Forum for International Humanitarian Aid (IsraAID)</v>
      </c>
      <c r="FU53" t="str">
        <v>Unión Venezolana en Perú</v>
      </c>
      <c r="FV53" t="str">
        <v>United Nations Children's Fund (UNICEF)</v>
      </c>
      <c r="FW53" t="str">
        <v>United Nations Development Programme (UNDP)</v>
      </c>
      <c r="FX53" t="str">
        <v>United Nations Educational, Scientific and Cultural Organization (UNESCO)</v>
      </c>
      <c r="FY53" t="str">
        <v>United Nations Entity for Gender Equality and the Empowerment of Women (UNWOMEN)</v>
      </c>
      <c r="FZ53" t="str">
        <v>United Nations Food and Agricultural Organization (FAO)</v>
      </c>
      <c r="GA53" t="str">
        <v>United Nations High Commissioner for Refugees (UNHCR)</v>
      </c>
      <c r="GB53" t="str">
        <v>United Nations Office of the High Commissioner for Human Rights (OHCHR)</v>
      </c>
      <c r="GC53" t="str">
        <v>United Nations Office on Drugs and Crime (UNODC)</v>
      </c>
      <c r="GD53" t="str">
        <v>United Nations Population Fund (UNFPA)</v>
      </c>
      <c r="GE53" t="str">
        <v>United Nations Programme for Human Settlements (UN Habitat)</v>
      </c>
      <c r="GF53" t="str">
        <v>Vale da Benção Educational and Charitable Association (AEBVB)</v>
      </c>
      <c r="GG53" t="str">
        <v>VenAruba Solidaria</v>
      </c>
      <c r="GH53" t="str">
        <v>Venex Curacao Foundation</v>
      </c>
      <c r="GI53" t="str">
        <v>Venezolanos en Barranquilla</v>
      </c>
      <c r="GJ53" t="str">
        <v>Venezolanos en San Cristóbal</v>
      </c>
      <c r="GK53" t="str">
        <v>Venezuelan Emigrant Foundation (FEV)</v>
      </c>
      <c r="GL53" t="str">
        <v>Vicaría de Pastoral Social Caritas</v>
      </c>
      <c r="GM53" t="str">
        <v>Voices GY</v>
      </c>
      <c r="GN53" t="str">
        <v>We World GVC</v>
      </c>
      <c r="GO53" t="str">
        <v>World Council of Credit Unions</v>
      </c>
      <c r="GP53" t="str">
        <v>World Food Programme (WFP)</v>
      </c>
      <c r="GQ53" t="str">
        <v>World Vision</v>
      </c>
      <c r="GR53" t="str">
        <v>ZOA</v>
      </c>
    </row>
    <row r="54" spans="1:200" x14ac:dyDescent="0.3">
      <c r="A54" t="s">
        <v>451</v>
      </c>
      <c r="B54" s="45" t="s">
        <v>1262</v>
      </c>
      <c r="C54" s="23" t="s">
        <v>1262</v>
      </c>
      <c r="D54" s="23" t="s">
        <v>261</v>
      </c>
      <c r="E54" s="23"/>
      <c r="F54" s="35" t="b">
        <f>ISNUMBER(SEARCH(' Activity Sheet'!$D$3,Table3[[#This Row],[Name]],1))</f>
        <v>1</v>
      </c>
      <c r="G54" s="35" t="s">
        <v>1146</v>
      </c>
      <c r="H54" t="str" cm="1">
        <f t="array" ref="H54:GR54">TRANSPOSE(_xlfn._xlws.SORT(_xlfn._xlws.FILTER(Table3[Name],ISNUMBER(SEARCH(' Activity Sheet'!D108,Table3[Name])),"Not found"),,1))</f>
        <v>.New Organisation</v>
      </c>
      <c r="I54" t="str">
        <v>ABV - Association of Good with Life</v>
      </c>
      <c r="J54" t="str">
        <v>ACAPS</v>
      </c>
      <c r="K54" t="str">
        <v>Acción y Desarrollo</v>
      </c>
      <c r="L54" t="str">
        <v>ACTED</v>
      </c>
      <c r="M54" t="str">
        <v>Action against Hunger</v>
      </c>
      <c r="N54" t="str">
        <v>ActionAid</v>
      </c>
      <c r="O54" t="str">
        <v>Adventist Development and Relief Agency (ADRA)</v>
      </c>
      <c r="P54" t="str">
        <v>Alas de Colibrí Foundation</v>
      </c>
      <c r="Q54" t="str">
        <v>Alianza por la Solidaridad</v>
      </c>
      <c r="R54" t="str">
        <v>Alianza por Venezuela</v>
      </c>
      <c r="S54" t="str">
        <v>Americares Foundation</v>
      </c>
      <c r="T54" t="str">
        <v>Argentine Commission for Refugees and Migrants (CAREF)</v>
      </c>
      <c r="U54" t="str">
        <v>Asociación Aves</v>
      </c>
      <c r="V54" t="str">
        <v>Asociación de Jubilados y Pensionados Venezolanos en Argentina</v>
      </c>
      <c r="W54" t="str">
        <v>Asociación de Venezolanos en Eloy Alfaro</v>
      </c>
      <c r="X54" t="str">
        <v>Asociación Fundación contra el Hambre Perú</v>
      </c>
      <c r="Y54" t="str">
        <v>Asociación Migrantes Venezolanos</v>
      </c>
      <c r="Z54" t="str">
        <v>Asociación Misioneros de San Carlos Scalabrinianos</v>
      </c>
      <c r="AA54" t="str">
        <v>Asociacion Proteccion Poblacion Vulnerable</v>
      </c>
      <c r="AB54" t="str">
        <v>Asociación Quinta Ola</v>
      </c>
      <c r="AC54" t="str">
        <v>Asociación Salto Ángel</v>
      </c>
      <c r="AD54" t="str">
        <v>Asociación Venezuela en Ecuador AC</v>
      </c>
      <c r="AE54" t="str">
        <v>ASOVENAR</v>
      </c>
      <c r="AF54" t="str">
        <v>Associação Hermanitos</v>
      </c>
      <c r="AG54" t="str">
        <v>AVSI Foundation</v>
      </c>
      <c r="AH54" t="str">
        <v>Bethany Christian Services</v>
      </c>
      <c r="AI54" t="str">
        <v>Blumont</v>
      </c>
      <c r="AJ54" t="str">
        <v>CARE</v>
      </c>
      <c r="AK54" t="str">
        <v>Caritas Brazil</v>
      </c>
      <c r="AL54" t="str">
        <v>Caritas Ecuador</v>
      </c>
      <c r="AM54" t="str">
        <v>Caritas Germany</v>
      </c>
      <c r="AN54" t="str">
        <v>Caritas Manaus</v>
      </c>
      <c r="AO54" t="str">
        <v>Caritas Parana</v>
      </c>
      <c r="AP54" t="str">
        <v>Caritas Peru</v>
      </c>
      <c r="AQ54" t="str">
        <v>Caritas Rio de Janeiro</v>
      </c>
      <c r="AR54" t="str">
        <v>Caritas São Paulo</v>
      </c>
      <c r="AS54" t="str">
        <v>Caritas Switzerland</v>
      </c>
      <c r="AT54" t="str">
        <v>CCEFIRO Association</v>
      </c>
      <c r="AU54" t="str">
        <v>CEDRO</v>
      </c>
      <c r="AV54" t="str">
        <v>Center for Integrated Studies and Programs for Sustainable Development (CIEDS)</v>
      </c>
      <c r="AW54" t="str">
        <v>Center for Migration and Human Rights of the Diocese of Roraima (CMDH)</v>
      </c>
      <c r="AX54" t="str">
        <v>Centro de Atencion Psicosocial (CAPS)</v>
      </c>
      <c r="AY54" t="str">
        <v>CESAL</v>
      </c>
      <c r="AZ54" t="str">
        <v>CESVI-Cooperazione e Sviluppo</v>
      </c>
      <c r="BA54" t="str">
        <v>ChildFund International</v>
      </c>
      <c r="BB54" t="str">
        <v>CHS Alternativo</v>
      </c>
      <c r="BC54" t="str">
        <v>Churún Merú Association</v>
      </c>
      <c r="BD54" t="str">
        <v>Coalición por Venezuela</v>
      </c>
      <c r="BE54" t="str">
        <v>Colonia Foundation of Venezuelans in the Dominican Republic (FUNCOVERD)</v>
      </c>
      <c r="BF54" t="str">
        <v>COLVENZ</v>
      </c>
      <c r="BG54" t="str">
        <v>Compassiva</v>
      </c>
      <c r="BH54" t="str">
        <v>Consejo Interreligioso del Perú - Religiones por la Paz</v>
      </c>
      <c r="BI54" t="str">
        <v>Consorcio ONG OCIPI Y Capellanía Nacional OFICA</v>
      </c>
      <c r="BJ54" t="str">
        <v>COOPI - International Cooperation Foundation</v>
      </c>
      <c r="BK54" t="str">
        <v>Corporación Colectivo Sin Fronteras</v>
      </c>
      <c r="BL54" t="str">
        <v>CRISFE Foundation</v>
      </c>
      <c r="BM54" t="str">
        <v>Cuso International</v>
      </c>
      <c r="BN54" t="str">
        <v>Danielle’s Children Fund (DCF)</v>
      </c>
      <c r="BO54" t="str">
        <v>Danish Refugee Council (DRC)</v>
      </c>
      <c r="BP54" t="str">
        <v>Development Support Association - APOYAR</v>
      </c>
      <c r="BQ54" t="str">
        <v>Diakonie Katastrophenhilfe</v>
      </c>
      <c r="BR54" t="str">
        <v>Diálogo Diverso</v>
      </c>
      <c r="BS54" t="str">
        <v>Doctors of the World</v>
      </c>
      <c r="BT54" t="str">
        <v>Dominican Institute for Integrated Development</v>
      </c>
      <c r="BU54" t="str">
        <v>Duendes y Ángeles Vinotinto República Dominicana</v>
      </c>
      <c r="BV54" t="str">
        <v>Encuentros SJS (Servicio Jesuita de la Solidaridad)</v>
      </c>
      <c r="BW54" t="str">
        <v>Ending Violence Against Migrants</v>
      </c>
      <c r="BX54" t="str">
        <v>Equidad Foundation</v>
      </c>
      <c r="BY54" t="str">
        <v>Equilibrium CenDE</v>
      </c>
      <c r="BZ54" t="str">
        <v>Facultad de Psicología - Universidad de la República (UDELAR)</v>
      </c>
      <c r="CA54" t="str">
        <v>First International Emergency and Solidarités International</v>
      </c>
      <c r="CB54" t="str">
        <v>Fondo Ecuatoriano Populorum Progressio</v>
      </c>
      <c r="CC54" t="str">
        <v>Foro Salud Callao</v>
      </c>
      <c r="CD54" t="str">
        <v>Foundation for the Integration and Development of Latin America (FIDAL)</v>
      </c>
      <c r="CE54" t="str">
        <v>Foundation of the Americas (FUDELA)</v>
      </c>
      <c r="CF54" t="str">
        <v>Fraternity Without Borders</v>
      </c>
      <c r="CG54" t="str">
        <v>Fundación Brisas del Norte</v>
      </c>
      <c r="CH54" t="str">
        <v>Fundación Colombovenezolana Nueva Ilusión</v>
      </c>
      <c r="CI54" t="str">
        <v>Fundación Nakama's</v>
      </c>
      <c r="CJ54" t="str">
        <v>Fundación RadaBer</v>
      </c>
      <c r="CK54" t="str">
        <v>Fundación Scalabrini Bolivia</v>
      </c>
      <c r="CL54" t="str">
        <v>Fundacion Social Vivan los Niños</v>
      </c>
      <c r="CM54" t="str">
        <v>FUNVEAC</v>
      </c>
      <c r="CN54" t="str">
        <v>German Development Cooperation Agency GIZ</v>
      </c>
      <c r="CO54" t="str">
        <v>Globalizate Radio</v>
      </c>
      <c r="CP54" t="str">
        <v>GOAL</v>
      </c>
      <c r="CQ54" t="str">
        <v>Halü Bienestar Humano Foundation (HALU)</v>
      </c>
      <c r="CR54" t="str">
        <v>Heartland Alliance International (HAI)</v>
      </c>
      <c r="CS54" t="str">
        <v>HELVETAS Swiss Intercooperation</v>
      </c>
      <c r="CT54" t="str">
        <v>HIAS</v>
      </c>
      <c r="CU54" t="str">
        <v>Human Rights Defence Curaçao</v>
      </c>
      <c r="CV54" t="str">
        <v>Humanity &amp; Inclusion</v>
      </c>
      <c r="CW54" t="str">
        <v>Humans Analytic</v>
      </c>
      <c r="CX54" t="str">
        <v>Idas y Vueltas Association</v>
      </c>
      <c r="CY54" t="str">
        <v>iMMAP</v>
      </c>
      <c r="CZ54" t="str">
        <v>IMPACT Initiatives (REACH)</v>
      </c>
      <c r="DA54" t="str">
        <v>Inmigrante Feliz Association</v>
      </c>
      <c r="DB54" t="str">
        <v>Institute for Migration and Human Rights (IMDH)</v>
      </c>
      <c r="DC54" t="str">
        <v>Institute of Natural and Cultural Heritage (IPANC)</v>
      </c>
      <c r="DD54" t="str">
        <v>International Committee for the Development of People (CISP)</v>
      </c>
      <c r="DE54" t="str">
        <v>International Federation of the Red Cross (IFRC)</v>
      </c>
      <c r="DF54" t="str">
        <v>International Labour Organization (ILO)</v>
      </c>
      <c r="DG54" t="str">
        <v>International Medical Corps</v>
      </c>
      <c r="DH54" t="str">
        <v>International Organization for Migration (IOM)</v>
      </c>
      <c r="DI54" t="str">
        <v>International Rescue Committee (IRC)</v>
      </c>
      <c r="DJ54" t="str">
        <v>INTERSOS</v>
      </c>
      <c r="DK54" t="str">
        <v>Jesuit Migrant Service (JMS)</v>
      </c>
      <c r="DL54" t="str">
        <v>Jesuit Refugee Service (JRS)</v>
      </c>
      <c r="DM54" t="str">
        <v>Jesuit Service for Migrants and Refugees (JSMR)</v>
      </c>
      <c r="DN54" t="str">
        <v>Joint United Nations Programme on HIV/AIDS (UNAIDS)</v>
      </c>
      <c r="DO54" t="str">
        <v>Kimirina Coorporation</v>
      </c>
      <c r="DP54" t="str">
        <v>La Casita Hispanic Cultural Centre</v>
      </c>
      <c r="DQ54" t="str">
        <v>Latin American Network of Non-Governmental Organizations of Persons with Disabilities and their Families (RIADIS)</v>
      </c>
      <c r="DR54" t="str">
        <v>LGBT+ Movement Brazil</v>
      </c>
      <c r="DS54" t="str">
        <v>Living Water Community (LWC)</v>
      </c>
      <c r="DT54" t="str">
        <v>LLANOVENCOL</v>
      </c>
      <c r="DU54" t="str">
        <v>Lutheran World Federation</v>
      </c>
      <c r="DV54" t="str">
        <v>Lutheran World Relief</v>
      </c>
      <c r="DW54" t="str">
        <v>Malteser International</v>
      </c>
      <c r="DX54" t="str">
        <v>Mana Institute</v>
      </c>
      <c r="DY54" t="str">
        <v>Manos Veneguayas Association</v>
      </c>
      <c r="DZ54" t="str">
        <v>Más Igualdad Perú</v>
      </c>
      <c r="EA54" t="str">
        <v>MedGlobal</v>
      </c>
      <c r="EB54" t="str">
        <v>Medical Teams International</v>
      </c>
      <c r="EC54" t="str">
        <v>Mercy Corps</v>
      </c>
      <c r="ED54" t="str">
        <v>Migrant Service Center (CAM)</v>
      </c>
      <c r="EE54" t="str">
        <v>Migrants, Refugees and Argentine Social Entrepreneurs (MIRARES)</v>
      </c>
      <c r="EF54" t="str">
        <v>Mision Scalabriniana - Ecuador</v>
      </c>
      <c r="EG54" t="str">
        <v>Missão Paz</v>
      </c>
      <c r="EH54" t="str">
        <v>Museu A CASA</v>
      </c>
      <c r="EI54" t="str">
        <v>Norwegian Refugee Council (NRC)</v>
      </c>
      <c r="EJ54" t="str">
        <v>ONG Migrantes por el Maule</v>
      </c>
      <c r="EK54" t="str">
        <v>ONG Preemptive Love Coalition Colombia</v>
      </c>
      <c r="EL54" t="str">
        <v>Organización Transfomando Vidas</v>
      </c>
      <c r="EM54" t="str">
        <v>Organization of Ibero-American States for Education, Science and Culture (OEI)</v>
      </c>
      <c r="EN54" t="str">
        <v>OXFAM</v>
      </c>
      <c r="EO54" t="str">
        <v>Panamerican Development Foundation</v>
      </c>
      <c r="EP54" t="str">
        <v>Panamerican Health Organization/World Health Organization (PAHO/WHO)</v>
      </c>
      <c r="EQ54" t="str">
        <v>Pastoral of Human Mobility - Peruvian Episcopal Conference</v>
      </c>
      <c r="ER54" t="str">
        <v>Pastoral Service for Migrants National</v>
      </c>
      <c r="ES54" t="str">
        <v>Permanent Human Rights defense Committee (CDH)</v>
      </c>
      <c r="ET54" t="str">
        <v>Pirilampos Institute - Group of visits and voluntary actions in Roraima</v>
      </c>
      <c r="EU54" t="str">
        <v>Plan International</v>
      </c>
      <c r="EV54" t="str">
        <v>Population Program, Faculty of Social Sciences, University of the Republic</v>
      </c>
      <c r="EW54" t="str">
        <v>Profamilia Association</v>
      </c>
      <c r="EX54" t="str">
        <v>Red con Migrantes y Refugiados</v>
      </c>
      <c r="EY54" t="str">
        <v>Red Cross Colombia</v>
      </c>
      <c r="EZ54" t="str">
        <v>Red Cross Ecuador</v>
      </c>
      <c r="FA54" t="str">
        <v>Red Cross Peru</v>
      </c>
      <c r="FB54" t="str">
        <v>Red de Investigaciones en Derechos Humanos - CONICET (Consejo Nacional de Investigaciones Científicas y Técnicas)</v>
      </c>
      <c r="FC54" t="str">
        <v>RET International</v>
      </c>
      <c r="FD54" t="str">
        <v>Salú pa Tur Foundation</v>
      </c>
      <c r="FE54" t="str">
        <v>Salvation Army</v>
      </c>
      <c r="FF54" t="str">
        <v>Samaritan's Purse</v>
      </c>
      <c r="FG54" t="str">
        <v>Save the Children International (SCI)</v>
      </c>
      <c r="FH54" t="str">
        <v>Scalabrini Foundation Chile</v>
      </c>
      <c r="FI54" t="str">
        <v>Sección Peruana de Amnistía Internacional</v>
      </c>
      <c r="FJ54" t="str">
        <v>Serviço Pastoral dos Migrantes do Nordeste</v>
      </c>
      <c r="FK54" t="str">
        <v>Sesame Workshop</v>
      </c>
      <c r="FL54" t="str">
        <v>Si, Da Vida</v>
      </c>
      <c r="FM54" t="str">
        <v>Solidarity and Action Asociation</v>
      </c>
      <c r="FN54" t="str">
        <v>SOS Children's Villages</v>
      </c>
      <c r="FO54" t="str">
        <v>Tarabita Foundation</v>
      </c>
      <c r="FP54" t="str">
        <v>Tearfund</v>
      </c>
      <c r="FQ54" t="str">
        <v>TECHO</v>
      </c>
      <c r="FR54" t="str">
        <v>Terranueva Foundation</v>
      </c>
      <c r="FS54" t="str">
        <v>Terre des Hommes Suisse</v>
      </c>
      <c r="FT54" t="str">
        <v>The Israel Forum for International Humanitarian Aid (IsraAID)</v>
      </c>
      <c r="FU54" t="str">
        <v>Unión Venezolana en Perú</v>
      </c>
      <c r="FV54" t="str">
        <v>United Nations Children's Fund (UNICEF)</v>
      </c>
      <c r="FW54" t="str">
        <v>United Nations Development Programme (UNDP)</v>
      </c>
      <c r="FX54" t="str">
        <v>United Nations Educational, Scientific and Cultural Organization (UNESCO)</v>
      </c>
      <c r="FY54" t="str">
        <v>United Nations Entity for Gender Equality and the Empowerment of Women (UNWOMEN)</v>
      </c>
      <c r="FZ54" t="str">
        <v>United Nations Food and Agricultural Organization (FAO)</v>
      </c>
      <c r="GA54" t="str">
        <v>United Nations High Commissioner for Refugees (UNHCR)</v>
      </c>
      <c r="GB54" t="str">
        <v>United Nations Office of the High Commissioner for Human Rights (OHCHR)</v>
      </c>
      <c r="GC54" t="str">
        <v>United Nations Office on Drugs and Crime (UNODC)</v>
      </c>
      <c r="GD54" t="str">
        <v>United Nations Population Fund (UNFPA)</v>
      </c>
      <c r="GE54" t="str">
        <v>United Nations Programme for Human Settlements (UN Habitat)</v>
      </c>
      <c r="GF54" t="str">
        <v>Vale da Benção Educational and Charitable Association (AEBVB)</v>
      </c>
      <c r="GG54" t="str">
        <v>VenAruba Solidaria</v>
      </c>
      <c r="GH54" t="str">
        <v>Venex Curacao Foundation</v>
      </c>
      <c r="GI54" t="str">
        <v>Venezolanos en Barranquilla</v>
      </c>
      <c r="GJ54" t="str">
        <v>Venezolanos en San Cristóbal</v>
      </c>
      <c r="GK54" t="str">
        <v>Venezuelan Emigrant Foundation (FEV)</v>
      </c>
      <c r="GL54" t="str">
        <v>Vicaría de Pastoral Social Caritas</v>
      </c>
      <c r="GM54" t="str">
        <v>Voices GY</v>
      </c>
      <c r="GN54" t="str">
        <v>We World GVC</v>
      </c>
      <c r="GO54" t="str">
        <v>World Council of Credit Unions</v>
      </c>
      <c r="GP54" t="str">
        <v>World Food Programme (WFP)</v>
      </c>
      <c r="GQ54" t="str">
        <v>World Vision</v>
      </c>
      <c r="GR54" t="str">
        <v>ZOA</v>
      </c>
    </row>
    <row r="55" spans="1:200" x14ac:dyDescent="0.3">
      <c r="A55" t="s">
        <v>330</v>
      </c>
      <c r="B55" s="45" t="s">
        <v>331</v>
      </c>
      <c r="C55" s="23" t="s">
        <v>332</v>
      </c>
      <c r="D55" s="23" t="s">
        <v>261</v>
      </c>
      <c r="E55" s="23"/>
      <c r="F55" s="35" t="b">
        <f>ISNUMBER(SEARCH(' Activity Sheet'!$D$3,Table3[[#This Row],[Name]],1))</f>
        <v>1</v>
      </c>
      <c r="G55" s="35" t="s">
        <v>1146</v>
      </c>
      <c r="H55" t="str" cm="1">
        <f t="array" ref="H55:GR55">TRANSPOSE(_xlfn._xlws.SORT(_xlfn._xlws.FILTER(Table3[Name],ISNUMBER(SEARCH(' Activity Sheet'!D109,Table3[Name])),"Not found"),,1))</f>
        <v>.New Organisation</v>
      </c>
      <c r="I55" t="str">
        <v>ABV - Association of Good with Life</v>
      </c>
      <c r="J55" t="str">
        <v>ACAPS</v>
      </c>
      <c r="K55" t="str">
        <v>Acción y Desarrollo</v>
      </c>
      <c r="L55" t="str">
        <v>ACTED</v>
      </c>
      <c r="M55" t="str">
        <v>Action against Hunger</v>
      </c>
      <c r="N55" t="str">
        <v>ActionAid</v>
      </c>
      <c r="O55" t="str">
        <v>Adventist Development and Relief Agency (ADRA)</v>
      </c>
      <c r="P55" t="str">
        <v>Alas de Colibrí Foundation</v>
      </c>
      <c r="Q55" t="str">
        <v>Alianza por la Solidaridad</v>
      </c>
      <c r="R55" t="str">
        <v>Alianza por Venezuela</v>
      </c>
      <c r="S55" t="str">
        <v>Americares Foundation</v>
      </c>
      <c r="T55" t="str">
        <v>Argentine Commission for Refugees and Migrants (CAREF)</v>
      </c>
      <c r="U55" t="str">
        <v>Asociación Aves</v>
      </c>
      <c r="V55" t="str">
        <v>Asociación de Jubilados y Pensionados Venezolanos en Argentina</v>
      </c>
      <c r="W55" t="str">
        <v>Asociación de Venezolanos en Eloy Alfaro</v>
      </c>
      <c r="X55" t="str">
        <v>Asociación Fundación contra el Hambre Perú</v>
      </c>
      <c r="Y55" t="str">
        <v>Asociación Migrantes Venezolanos</v>
      </c>
      <c r="Z55" t="str">
        <v>Asociación Misioneros de San Carlos Scalabrinianos</v>
      </c>
      <c r="AA55" t="str">
        <v>Asociacion Proteccion Poblacion Vulnerable</v>
      </c>
      <c r="AB55" t="str">
        <v>Asociación Quinta Ola</v>
      </c>
      <c r="AC55" t="str">
        <v>Asociación Salto Ángel</v>
      </c>
      <c r="AD55" t="str">
        <v>Asociación Venezuela en Ecuador AC</v>
      </c>
      <c r="AE55" t="str">
        <v>ASOVENAR</v>
      </c>
      <c r="AF55" t="str">
        <v>Associação Hermanitos</v>
      </c>
      <c r="AG55" t="str">
        <v>AVSI Foundation</v>
      </c>
      <c r="AH55" t="str">
        <v>Bethany Christian Services</v>
      </c>
      <c r="AI55" t="str">
        <v>Blumont</v>
      </c>
      <c r="AJ55" t="str">
        <v>CARE</v>
      </c>
      <c r="AK55" t="str">
        <v>Caritas Brazil</v>
      </c>
      <c r="AL55" t="str">
        <v>Caritas Ecuador</v>
      </c>
      <c r="AM55" t="str">
        <v>Caritas Germany</v>
      </c>
      <c r="AN55" t="str">
        <v>Caritas Manaus</v>
      </c>
      <c r="AO55" t="str">
        <v>Caritas Parana</v>
      </c>
      <c r="AP55" t="str">
        <v>Caritas Peru</v>
      </c>
      <c r="AQ55" t="str">
        <v>Caritas Rio de Janeiro</v>
      </c>
      <c r="AR55" t="str">
        <v>Caritas São Paulo</v>
      </c>
      <c r="AS55" t="str">
        <v>Caritas Switzerland</v>
      </c>
      <c r="AT55" t="str">
        <v>CCEFIRO Association</v>
      </c>
      <c r="AU55" t="str">
        <v>CEDRO</v>
      </c>
      <c r="AV55" t="str">
        <v>Center for Integrated Studies and Programs for Sustainable Development (CIEDS)</v>
      </c>
      <c r="AW55" t="str">
        <v>Center for Migration and Human Rights of the Diocese of Roraima (CMDH)</v>
      </c>
      <c r="AX55" t="str">
        <v>Centro de Atencion Psicosocial (CAPS)</v>
      </c>
      <c r="AY55" t="str">
        <v>CESAL</v>
      </c>
      <c r="AZ55" t="str">
        <v>CESVI-Cooperazione e Sviluppo</v>
      </c>
      <c r="BA55" t="str">
        <v>ChildFund International</v>
      </c>
      <c r="BB55" t="str">
        <v>CHS Alternativo</v>
      </c>
      <c r="BC55" t="str">
        <v>Churún Merú Association</v>
      </c>
      <c r="BD55" t="str">
        <v>Coalición por Venezuela</v>
      </c>
      <c r="BE55" t="str">
        <v>Colonia Foundation of Venezuelans in the Dominican Republic (FUNCOVERD)</v>
      </c>
      <c r="BF55" t="str">
        <v>COLVENZ</v>
      </c>
      <c r="BG55" t="str">
        <v>Compassiva</v>
      </c>
      <c r="BH55" t="str">
        <v>Consejo Interreligioso del Perú - Religiones por la Paz</v>
      </c>
      <c r="BI55" t="str">
        <v>Consorcio ONG OCIPI Y Capellanía Nacional OFICA</v>
      </c>
      <c r="BJ55" t="str">
        <v>COOPI - International Cooperation Foundation</v>
      </c>
      <c r="BK55" t="str">
        <v>Corporación Colectivo Sin Fronteras</v>
      </c>
      <c r="BL55" t="str">
        <v>CRISFE Foundation</v>
      </c>
      <c r="BM55" t="str">
        <v>Cuso International</v>
      </c>
      <c r="BN55" t="str">
        <v>Danielle’s Children Fund (DCF)</v>
      </c>
      <c r="BO55" t="str">
        <v>Danish Refugee Council (DRC)</v>
      </c>
      <c r="BP55" t="str">
        <v>Development Support Association - APOYAR</v>
      </c>
      <c r="BQ55" t="str">
        <v>Diakonie Katastrophenhilfe</v>
      </c>
      <c r="BR55" t="str">
        <v>Diálogo Diverso</v>
      </c>
      <c r="BS55" t="str">
        <v>Doctors of the World</v>
      </c>
      <c r="BT55" t="str">
        <v>Dominican Institute for Integrated Development</v>
      </c>
      <c r="BU55" t="str">
        <v>Duendes y Ángeles Vinotinto República Dominicana</v>
      </c>
      <c r="BV55" t="str">
        <v>Encuentros SJS (Servicio Jesuita de la Solidaridad)</v>
      </c>
      <c r="BW55" t="str">
        <v>Ending Violence Against Migrants</v>
      </c>
      <c r="BX55" t="str">
        <v>Equidad Foundation</v>
      </c>
      <c r="BY55" t="str">
        <v>Equilibrium CenDE</v>
      </c>
      <c r="BZ55" t="str">
        <v>Facultad de Psicología - Universidad de la República (UDELAR)</v>
      </c>
      <c r="CA55" t="str">
        <v>First International Emergency and Solidarités International</v>
      </c>
      <c r="CB55" t="str">
        <v>Fondo Ecuatoriano Populorum Progressio</v>
      </c>
      <c r="CC55" t="str">
        <v>Foro Salud Callao</v>
      </c>
      <c r="CD55" t="str">
        <v>Foundation for the Integration and Development of Latin America (FIDAL)</v>
      </c>
      <c r="CE55" t="str">
        <v>Foundation of the Americas (FUDELA)</v>
      </c>
      <c r="CF55" t="str">
        <v>Fraternity Without Borders</v>
      </c>
      <c r="CG55" t="str">
        <v>Fundación Brisas del Norte</v>
      </c>
      <c r="CH55" t="str">
        <v>Fundación Colombovenezolana Nueva Ilusión</v>
      </c>
      <c r="CI55" t="str">
        <v>Fundación Nakama's</v>
      </c>
      <c r="CJ55" t="str">
        <v>Fundación RadaBer</v>
      </c>
      <c r="CK55" t="str">
        <v>Fundación Scalabrini Bolivia</v>
      </c>
      <c r="CL55" t="str">
        <v>Fundacion Social Vivan los Niños</v>
      </c>
      <c r="CM55" t="str">
        <v>FUNVEAC</v>
      </c>
      <c r="CN55" t="str">
        <v>German Development Cooperation Agency GIZ</v>
      </c>
      <c r="CO55" t="str">
        <v>Globalizate Radio</v>
      </c>
      <c r="CP55" t="str">
        <v>GOAL</v>
      </c>
      <c r="CQ55" t="str">
        <v>Halü Bienestar Humano Foundation (HALU)</v>
      </c>
      <c r="CR55" t="str">
        <v>Heartland Alliance International (HAI)</v>
      </c>
      <c r="CS55" t="str">
        <v>HELVETAS Swiss Intercooperation</v>
      </c>
      <c r="CT55" t="str">
        <v>HIAS</v>
      </c>
      <c r="CU55" t="str">
        <v>Human Rights Defence Curaçao</v>
      </c>
      <c r="CV55" t="str">
        <v>Humanity &amp; Inclusion</v>
      </c>
      <c r="CW55" t="str">
        <v>Humans Analytic</v>
      </c>
      <c r="CX55" t="str">
        <v>Idas y Vueltas Association</v>
      </c>
      <c r="CY55" t="str">
        <v>iMMAP</v>
      </c>
      <c r="CZ55" t="str">
        <v>IMPACT Initiatives (REACH)</v>
      </c>
      <c r="DA55" t="str">
        <v>Inmigrante Feliz Association</v>
      </c>
      <c r="DB55" t="str">
        <v>Institute for Migration and Human Rights (IMDH)</v>
      </c>
      <c r="DC55" t="str">
        <v>Institute of Natural and Cultural Heritage (IPANC)</v>
      </c>
      <c r="DD55" t="str">
        <v>International Committee for the Development of People (CISP)</v>
      </c>
      <c r="DE55" t="str">
        <v>International Federation of the Red Cross (IFRC)</v>
      </c>
      <c r="DF55" t="str">
        <v>International Labour Organization (ILO)</v>
      </c>
      <c r="DG55" t="str">
        <v>International Medical Corps</v>
      </c>
      <c r="DH55" t="str">
        <v>International Organization for Migration (IOM)</v>
      </c>
      <c r="DI55" t="str">
        <v>International Rescue Committee (IRC)</v>
      </c>
      <c r="DJ55" t="str">
        <v>INTERSOS</v>
      </c>
      <c r="DK55" t="str">
        <v>Jesuit Migrant Service (JMS)</v>
      </c>
      <c r="DL55" t="str">
        <v>Jesuit Refugee Service (JRS)</v>
      </c>
      <c r="DM55" t="str">
        <v>Jesuit Service for Migrants and Refugees (JSMR)</v>
      </c>
      <c r="DN55" t="str">
        <v>Joint United Nations Programme on HIV/AIDS (UNAIDS)</v>
      </c>
      <c r="DO55" t="str">
        <v>Kimirina Coorporation</v>
      </c>
      <c r="DP55" t="str">
        <v>La Casita Hispanic Cultural Centre</v>
      </c>
      <c r="DQ55" t="str">
        <v>Latin American Network of Non-Governmental Organizations of Persons with Disabilities and their Families (RIADIS)</v>
      </c>
      <c r="DR55" t="str">
        <v>LGBT+ Movement Brazil</v>
      </c>
      <c r="DS55" t="str">
        <v>Living Water Community (LWC)</v>
      </c>
      <c r="DT55" t="str">
        <v>LLANOVENCOL</v>
      </c>
      <c r="DU55" t="str">
        <v>Lutheran World Federation</v>
      </c>
      <c r="DV55" t="str">
        <v>Lutheran World Relief</v>
      </c>
      <c r="DW55" t="str">
        <v>Malteser International</v>
      </c>
      <c r="DX55" t="str">
        <v>Mana Institute</v>
      </c>
      <c r="DY55" t="str">
        <v>Manos Veneguayas Association</v>
      </c>
      <c r="DZ55" t="str">
        <v>Más Igualdad Perú</v>
      </c>
      <c r="EA55" t="str">
        <v>MedGlobal</v>
      </c>
      <c r="EB55" t="str">
        <v>Medical Teams International</v>
      </c>
      <c r="EC55" t="str">
        <v>Mercy Corps</v>
      </c>
      <c r="ED55" t="str">
        <v>Migrant Service Center (CAM)</v>
      </c>
      <c r="EE55" t="str">
        <v>Migrants, Refugees and Argentine Social Entrepreneurs (MIRARES)</v>
      </c>
      <c r="EF55" t="str">
        <v>Mision Scalabriniana - Ecuador</v>
      </c>
      <c r="EG55" t="str">
        <v>Missão Paz</v>
      </c>
      <c r="EH55" t="str">
        <v>Museu A CASA</v>
      </c>
      <c r="EI55" t="str">
        <v>Norwegian Refugee Council (NRC)</v>
      </c>
      <c r="EJ55" t="str">
        <v>ONG Migrantes por el Maule</v>
      </c>
      <c r="EK55" t="str">
        <v>ONG Preemptive Love Coalition Colombia</v>
      </c>
      <c r="EL55" t="str">
        <v>Organización Transfomando Vidas</v>
      </c>
      <c r="EM55" t="str">
        <v>Organization of Ibero-American States for Education, Science and Culture (OEI)</v>
      </c>
      <c r="EN55" t="str">
        <v>OXFAM</v>
      </c>
      <c r="EO55" t="str">
        <v>Panamerican Development Foundation</v>
      </c>
      <c r="EP55" t="str">
        <v>Panamerican Health Organization/World Health Organization (PAHO/WHO)</v>
      </c>
      <c r="EQ55" t="str">
        <v>Pastoral of Human Mobility - Peruvian Episcopal Conference</v>
      </c>
      <c r="ER55" t="str">
        <v>Pastoral Service for Migrants National</v>
      </c>
      <c r="ES55" t="str">
        <v>Permanent Human Rights defense Committee (CDH)</v>
      </c>
      <c r="ET55" t="str">
        <v>Pirilampos Institute - Group of visits and voluntary actions in Roraima</v>
      </c>
      <c r="EU55" t="str">
        <v>Plan International</v>
      </c>
      <c r="EV55" t="str">
        <v>Population Program, Faculty of Social Sciences, University of the Republic</v>
      </c>
      <c r="EW55" t="str">
        <v>Profamilia Association</v>
      </c>
      <c r="EX55" t="str">
        <v>Red con Migrantes y Refugiados</v>
      </c>
      <c r="EY55" t="str">
        <v>Red Cross Colombia</v>
      </c>
      <c r="EZ55" t="str">
        <v>Red Cross Ecuador</v>
      </c>
      <c r="FA55" t="str">
        <v>Red Cross Peru</v>
      </c>
      <c r="FB55" t="str">
        <v>Red de Investigaciones en Derechos Humanos - CONICET (Consejo Nacional de Investigaciones Científicas y Técnicas)</v>
      </c>
      <c r="FC55" t="str">
        <v>RET International</v>
      </c>
      <c r="FD55" t="str">
        <v>Salú pa Tur Foundation</v>
      </c>
      <c r="FE55" t="str">
        <v>Salvation Army</v>
      </c>
      <c r="FF55" t="str">
        <v>Samaritan's Purse</v>
      </c>
      <c r="FG55" t="str">
        <v>Save the Children International (SCI)</v>
      </c>
      <c r="FH55" t="str">
        <v>Scalabrini Foundation Chile</v>
      </c>
      <c r="FI55" t="str">
        <v>Sección Peruana de Amnistía Internacional</v>
      </c>
      <c r="FJ55" t="str">
        <v>Serviço Pastoral dos Migrantes do Nordeste</v>
      </c>
      <c r="FK55" t="str">
        <v>Sesame Workshop</v>
      </c>
      <c r="FL55" t="str">
        <v>Si, Da Vida</v>
      </c>
      <c r="FM55" t="str">
        <v>Solidarity and Action Asociation</v>
      </c>
      <c r="FN55" t="str">
        <v>SOS Children's Villages</v>
      </c>
      <c r="FO55" t="str">
        <v>Tarabita Foundation</v>
      </c>
      <c r="FP55" t="str">
        <v>Tearfund</v>
      </c>
      <c r="FQ55" t="str">
        <v>TECHO</v>
      </c>
      <c r="FR55" t="str">
        <v>Terranueva Foundation</v>
      </c>
      <c r="FS55" t="str">
        <v>Terre des Hommes Suisse</v>
      </c>
      <c r="FT55" t="str">
        <v>The Israel Forum for International Humanitarian Aid (IsraAID)</v>
      </c>
      <c r="FU55" t="str">
        <v>Unión Venezolana en Perú</v>
      </c>
      <c r="FV55" t="str">
        <v>United Nations Children's Fund (UNICEF)</v>
      </c>
      <c r="FW55" t="str">
        <v>United Nations Development Programme (UNDP)</v>
      </c>
      <c r="FX55" t="str">
        <v>United Nations Educational, Scientific and Cultural Organization (UNESCO)</v>
      </c>
      <c r="FY55" t="str">
        <v>United Nations Entity for Gender Equality and the Empowerment of Women (UNWOMEN)</v>
      </c>
      <c r="FZ55" t="str">
        <v>United Nations Food and Agricultural Organization (FAO)</v>
      </c>
      <c r="GA55" t="str">
        <v>United Nations High Commissioner for Refugees (UNHCR)</v>
      </c>
      <c r="GB55" t="str">
        <v>United Nations Office of the High Commissioner for Human Rights (OHCHR)</v>
      </c>
      <c r="GC55" t="str">
        <v>United Nations Office on Drugs and Crime (UNODC)</v>
      </c>
      <c r="GD55" t="str">
        <v>United Nations Population Fund (UNFPA)</v>
      </c>
      <c r="GE55" t="str">
        <v>United Nations Programme for Human Settlements (UN Habitat)</v>
      </c>
      <c r="GF55" t="str">
        <v>Vale da Benção Educational and Charitable Association (AEBVB)</v>
      </c>
      <c r="GG55" t="str">
        <v>VenAruba Solidaria</v>
      </c>
      <c r="GH55" t="str">
        <v>Venex Curacao Foundation</v>
      </c>
      <c r="GI55" t="str">
        <v>Venezolanos en Barranquilla</v>
      </c>
      <c r="GJ55" t="str">
        <v>Venezolanos en San Cristóbal</v>
      </c>
      <c r="GK55" t="str">
        <v>Venezuelan Emigrant Foundation (FEV)</v>
      </c>
      <c r="GL55" t="str">
        <v>Vicaría de Pastoral Social Caritas</v>
      </c>
      <c r="GM55" t="str">
        <v>Voices GY</v>
      </c>
      <c r="GN55" t="str">
        <v>We World GVC</v>
      </c>
      <c r="GO55" t="str">
        <v>World Council of Credit Unions</v>
      </c>
      <c r="GP55" t="str">
        <v>World Food Programme (WFP)</v>
      </c>
      <c r="GQ55" t="str">
        <v>World Vision</v>
      </c>
      <c r="GR55" t="str">
        <v>ZOA</v>
      </c>
    </row>
    <row r="56" spans="1:200" x14ac:dyDescent="0.3">
      <c r="A56" t="s">
        <v>1301</v>
      </c>
      <c r="B56" s="45" t="s">
        <v>1263</v>
      </c>
      <c r="C56" s="23" t="s">
        <v>1263</v>
      </c>
      <c r="D56" s="23" t="s">
        <v>329</v>
      </c>
      <c r="E56" s="23"/>
      <c r="F56" s="35" t="b">
        <f>ISNUMBER(SEARCH(' Activity Sheet'!$D$3,Table3[[#This Row],[Name]],1))</f>
        <v>1</v>
      </c>
      <c r="G56" s="35" t="s">
        <v>1146</v>
      </c>
      <c r="H56" t="str" cm="1">
        <f t="array" ref="H56:GR56">TRANSPOSE(_xlfn._xlws.SORT(_xlfn._xlws.FILTER(Table3[Name],ISNUMBER(SEARCH(' Activity Sheet'!D110,Table3[Name])),"Not found"),,1))</f>
        <v>.New Organisation</v>
      </c>
      <c r="I56" t="str">
        <v>ABV - Association of Good with Life</v>
      </c>
      <c r="J56" t="str">
        <v>ACAPS</v>
      </c>
      <c r="K56" t="str">
        <v>Acción y Desarrollo</v>
      </c>
      <c r="L56" t="str">
        <v>ACTED</v>
      </c>
      <c r="M56" t="str">
        <v>Action against Hunger</v>
      </c>
      <c r="N56" t="str">
        <v>ActionAid</v>
      </c>
      <c r="O56" t="str">
        <v>Adventist Development and Relief Agency (ADRA)</v>
      </c>
      <c r="P56" t="str">
        <v>Alas de Colibrí Foundation</v>
      </c>
      <c r="Q56" t="str">
        <v>Alianza por la Solidaridad</v>
      </c>
      <c r="R56" t="str">
        <v>Alianza por Venezuela</v>
      </c>
      <c r="S56" t="str">
        <v>Americares Foundation</v>
      </c>
      <c r="T56" t="str">
        <v>Argentine Commission for Refugees and Migrants (CAREF)</v>
      </c>
      <c r="U56" t="str">
        <v>Asociación Aves</v>
      </c>
      <c r="V56" t="str">
        <v>Asociación de Jubilados y Pensionados Venezolanos en Argentina</v>
      </c>
      <c r="W56" t="str">
        <v>Asociación de Venezolanos en Eloy Alfaro</v>
      </c>
      <c r="X56" t="str">
        <v>Asociación Fundación contra el Hambre Perú</v>
      </c>
      <c r="Y56" t="str">
        <v>Asociación Migrantes Venezolanos</v>
      </c>
      <c r="Z56" t="str">
        <v>Asociación Misioneros de San Carlos Scalabrinianos</v>
      </c>
      <c r="AA56" t="str">
        <v>Asociacion Proteccion Poblacion Vulnerable</v>
      </c>
      <c r="AB56" t="str">
        <v>Asociación Quinta Ola</v>
      </c>
      <c r="AC56" t="str">
        <v>Asociación Salto Ángel</v>
      </c>
      <c r="AD56" t="str">
        <v>Asociación Venezuela en Ecuador AC</v>
      </c>
      <c r="AE56" t="str">
        <v>ASOVENAR</v>
      </c>
      <c r="AF56" t="str">
        <v>Associação Hermanitos</v>
      </c>
      <c r="AG56" t="str">
        <v>AVSI Foundation</v>
      </c>
      <c r="AH56" t="str">
        <v>Bethany Christian Services</v>
      </c>
      <c r="AI56" t="str">
        <v>Blumont</v>
      </c>
      <c r="AJ56" t="str">
        <v>CARE</v>
      </c>
      <c r="AK56" t="str">
        <v>Caritas Brazil</v>
      </c>
      <c r="AL56" t="str">
        <v>Caritas Ecuador</v>
      </c>
      <c r="AM56" t="str">
        <v>Caritas Germany</v>
      </c>
      <c r="AN56" t="str">
        <v>Caritas Manaus</v>
      </c>
      <c r="AO56" t="str">
        <v>Caritas Parana</v>
      </c>
      <c r="AP56" t="str">
        <v>Caritas Peru</v>
      </c>
      <c r="AQ56" t="str">
        <v>Caritas Rio de Janeiro</v>
      </c>
      <c r="AR56" t="str">
        <v>Caritas São Paulo</v>
      </c>
      <c r="AS56" t="str">
        <v>Caritas Switzerland</v>
      </c>
      <c r="AT56" t="str">
        <v>CCEFIRO Association</v>
      </c>
      <c r="AU56" t="str">
        <v>CEDRO</v>
      </c>
      <c r="AV56" t="str">
        <v>Center for Integrated Studies and Programs for Sustainable Development (CIEDS)</v>
      </c>
      <c r="AW56" t="str">
        <v>Center for Migration and Human Rights of the Diocese of Roraima (CMDH)</v>
      </c>
      <c r="AX56" t="str">
        <v>Centro de Atencion Psicosocial (CAPS)</v>
      </c>
      <c r="AY56" t="str">
        <v>CESAL</v>
      </c>
      <c r="AZ56" t="str">
        <v>CESVI-Cooperazione e Sviluppo</v>
      </c>
      <c r="BA56" t="str">
        <v>ChildFund International</v>
      </c>
      <c r="BB56" t="str">
        <v>CHS Alternativo</v>
      </c>
      <c r="BC56" t="str">
        <v>Churún Merú Association</v>
      </c>
      <c r="BD56" t="str">
        <v>Coalición por Venezuela</v>
      </c>
      <c r="BE56" t="str">
        <v>Colonia Foundation of Venezuelans in the Dominican Republic (FUNCOVERD)</v>
      </c>
      <c r="BF56" t="str">
        <v>COLVENZ</v>
      </c>
      <c r="BG56" t="str">
        <v>Compassiva</v>
      </c>
      <c r="BH56" t="str">
        <v>Consejo Interreligioso del Perú - Religiones por la Paz</v>
      </c>
      <c r="BI56" t="str">
        <v>Consorcio ONG OCIPI Y Capellanía Nacional OFICA</v>
      </c>
      <c r="BJ56" t="str">
        <v>COOPI - International Cooperation Foundation</v>
      </c>
      <c r="BK56" t="str">
        <v>Corporación Colectivo Sin Fronteras</v>
      </c>
      <c r="BL56" t="str">
        <v>CRISFE Foundation</v>
      </c>
      <c r="BM56" t="str">
        <v>Cuso International</v>
      </c>
      <c r="BN56" t="str">
        <v>Danielle’s Children Fund (DCF)</v>
      </c>
      <c r="BO56" t="str">
        <v>Danish Refugee Council (DRC)</v>
      </c>
      <c r="BP56" t="str">
        <v>Development Support Association - APOYAR</v>
      </c>
      <c r="BQ56" t="str">
        <v>Diakonie Katastrophenhilfe</v>
      </c>
      <c r="BR56" t="str">
        <v>Diálogo Diverso</v>
      </c>
      <c r="BS56" t="str">
        <v>Doctors of the World</v>
      </c>
      <c r="BT56" t="str">
        <v>Dominican Institute for Integrated Development</v>
      </c>
      <c r="BU56" t="str">
        <v>Duendes y Ángeles Vinotinto República Dominicana</v>
      </c>
      <c r="BV56" t="str">
        <v>Encuentros SJS (Servicio Jesuita de la Solidaridad)</v>
      </c>
      <c r="BW56" t="str">
        <v>Ending Violence Against Migrants</v>
      </c>
      <c r="BX56" t="str">
        <v>Equidad Foundation</v>
      </c>
      <c r="BY56" t="str">
        <v>Equilibrium CenDE</v>
      </c>
      <c r="BZ56" t="str">
        <v>Facultad de Psicología - Universidad de la República (UDELAR)</v>
      </c>
      <c r="CA56" t="str">
        <v>First International Emergency and Solidarités International</v>
      </c>
      <c r="CB56" t="str">
        <v>Fondo Ecuatoriano Populorum Progressio</v>
      </c>
      <c r="CC56" t="str">
        <v>Foro Salud Callao</v>
      </c>
      <c r="CD56" t="str">
        <v>Foundation for the Integration and Development of Latin America (FIDAL)</v>
      </c>
      <c r="CE56" t="str">
        <v>Foundation of the Americas (FUDELA)</v>
      </c>
      <c r="CF56" t="str">
        <v>Fraternity Without Borders</v>
      </c>
      <c r="CG56" t="str">
        <v>Fundación Brisas del Norte</v>
      </c>
      <c r="CH56" t="str">
        <v>Fundación Colombovenezolana Nueva Ilusión</v>
      </c>
      <c r="CI56" t="str">
        <v>Fundación Nakama's</v>
      </c>
      <c r="CJ56" t="str">
        <v>Fundación RadaBer</v>
      </c>
      <c r="CK56" t="str">
        <v>Fundación Scalabrini Bolivia</v>
      </c>
      <c r="CL56" t="str">
        <v>Fundacion Social Vivan los Niños</v>
      </c>
      <c r="CM56" t="str">
        <v>FUNVEAC</v>
      </c>
      <c r="CN56" t="str">
        <v>German Development Cooperation Agency GIZ</v>
      </c>
      <c r="CO56" t="str">
        <v>Globalizate Radio</v>
      </c>
      <c r="CP56" t="str">
        <v>GOAL</v>
      </c>
      <c r="CQ56" t="str">
        <v>Halü Bienestar Humano Foundation (HALU)</v>
      </c>
      <c r="CR56" t="str">
        <v>Heartland Alliance International (HAI)</v>
      </c>
      <c r="CS56" t="str">
        <v>HELVETAS Swiss Intercooperation</v>
      </c>
      <c r="CT56" t="str">
        <v>HIAS</v>
      </c>
      <c r="CU56" t="str">
        <v>Human Rights Defence Curaçao</v>
      </c>
      <c r="CV56" t="str">
        <v>Humanity &amp; Inclusion</v>
      </c>
      <c r="CW56" t="str">
        <v>Humans Analytic</v>
      </c>
      <c r="CX56" t="str">
        <v>Idas y Vueltas Association</v>
      </c>
      <c r="CY56" t="str">
        <v>iMMAP</v>
      </c>
      <c r="CZ56" t="str">
        <v>IMPACT Initiatives (REACH)</v>
      </c>
      <c r="DA56" t="str">
        <v>Inmigrante Feliz Association</v>
      </c>
      <c r="DB56" t="str">
        <v>Institute for Migration and Human Rights (IMDH)</v>
      </c>
      <c r="DC56" t="str">
        <v>Institute of Natural and Cultural Heritage (IPANC)</v>
      </c>
      <c r="DD56" t="str">
        <v>International Committee for the Development of People (CISP)</v>
      </c>
      <c r="DE56" t="str">
        <v>International Federation of the Red Cross (IFRC)</v>
      </c>
      <c r="DF56" t="str">
        <v>International Labour Organization (ILO)</v>
      </c>
      <c r="DG56" t="str">
        <v>International Medical Corps</v>
      </c>
      <c r="DH56" t="str">
        <v>International Organization for Migration (IOM)</v>
      </c>
      <c r="DI56" t="str">
        <v>International Rescue Committee (IRC)</v>
      </c>
      <c r="DJ56" t="str">
        <v>INTERSOS</v>
      </c>
      <c r="DK56" t="str">
        <v>Jesuit Migrant Service (JMS)</v>
      </c>
      <c r="DL56" t="str">
        <v>Jesuit Refugee Service (JRS)</v>
      </c>
      <c r="DM56" t="str">
        <v>Jesuit Service for Migrants and Refugees (JSMR)</v>
      </c>
      <c r="DN56" t="str">
        <v>Joint United Nations Programme on HIV/AIDS (UNAIDS)</v>
      </c>
      <c r="DO56" t="str">
        <v>Kimirina Coorporation</v>
      </c>
      <c r="DP56" t="str">
        <v>La Casita Hispanic Cultural Centre</v>
      </c>
      <c r="DQ56" t="str">
        <v>Latin American Network of Non-Governmental Organizations of Persons with Disabilities and their Families (RIADIS)</v>
      </c>
      <c r="DR56" t="str">
        <v>LGBT+ Movement Brazil</v>
      </c>
      <c r="DS56" t="str">
        <v>Living Water Community (LWC)</v>
      </c>
      <c r="DT56" t="str">
        <v>LLANOVENCOL</v>
      </c>
      <c r="DU56" t="str">
        <v>Lutheran World Federation</v>
      </c>
      <c r="DV56" t="str">
        <v>Lutheran World Relief</v>
      </c>
      <c r="DW56" t="str">
        <v>Malteser International</v>
      </c>
      <c r="DX56" t="str">
        <v>Mana Institute</v>
      </c>
      <c r="DY56" t="str">
        <v>Manos Veneguayas Association</v>
      </c>
      <c r="DZ56" t="str">
        <v>Más Igualdad Perú</v>
      </c>
      <c r="EA56" t="str">
        <v>MedGlobal</v>
      </c>
      <c r="EB56" t="str">
        <v>Medical Teams International</v>
      </c>
      <c r="EC56" t="str">
        <v>Mercy Corps</v>
      </c>
      <c r="ED56" t="str">
        <v>Migrant Service Center (CAM)</v>
      </c>
      <c r="EE56" t="str">
        <v>Migrants, Refugees and Argentine Social Entrepreneurs (MIRARES)</v>
      </c>
      <c r="EF56" t="str">
        <v>Mision Scalabriniana - Ecuador</v>
      </c>
      <c r="EG56" t="str">
        <v>Missão Paz</v>
      </c>
      <c r="EH56" t="str">
        <v>Museu A CASA</v>
      </c>
      <c r="EI56" t="str">
        <v>Norwegian Refugee Council (NRC)</v>
      </c>
      <c r="EJ56" t="str">
        <v>ONG Migrantes por el Maule</v>
      </c>
      <c r="EK56" t="str">
        <v>ONG Preemptive Love Coalition Colombia</v>
      </c>
      <c r="EL56" t="str">
        <v>Organización Transfomando Vidas</v>
      </c>
      <c r="EM56" t="str">
        <v>Organization of Ibero-American States for Education, Science and Culture (OEI)</v>
      </c>
      <c r="EN56" t="str">
        <v>OXFAM</v>
      </c>
      <c r="EO56" t="str">
        <v>Panamerican Development Foundation</v>
      </c>
      <c r="EP56" t="str">
        <v>Panamerican Health Organization/World Health Organization (PAHO/WHO)</v>
      </c>
      <c r="EQ56" t="str">
        <v>Pastoral of Human Mobility - Peruvian Episcopal Conference</v>
      </c>
      <c r="ER56" t="str">
        <v>Pastoral Service for Migrants National</v>
      </c>
      <c r="ES56" t="str">
        <v>Permanent Human Rights defense Committee (CDH)</v>
      </c>
      <c r="ET56" t="str">
        <v>Pirilampos Institute - Group of visits and voluntary actions in Roraima</v>
      </c>
      <c r="EU56" t="str">
        <v>Plan International</v>
      </c>
      <c r="EV56" t="str">
        <v>Population Program, Faculty of Social Sciences, University of the Republic</v>
      </c>
      <c r="EW56" t="str">
        <v>Profamilia Association</v>
      </c>
      <c r="EX56" t="str">
        <v>Red con Migrantes y Refugiados</v>
      </c>
      <c r="EY56" t="str">
        <v>Red Cross Colombia</v>
      </c>
      <c r="EZ56" t="str">
        <v>Red Cross Ecuador</v>
      </c>
      <c r="FA56" t="str">
        <v>Red Cross Peru</v>
      </c>
      <c r="FB56" t="str">
        <v>Red de Investigaciones en Derechos Humanos - CONICET (Consejo Nacional de Investigaciones Científicas y Técnicas)</v>
      </c>
      <c r="FC56" t="str">
        <v>RET International</v>
      </c>
      <c r="FD56" t="str">
        <v>Salú pa Tur Foundation</v>
      </c>
      <c r="FE56" t="str">
        <v>Salvation Army</v>
      </c>
      <c r="FF56" t="str">
        <v>Samaritan's Purse</v>
      </c>
      <c r="FG56" t="str">
        <v>Save the Children International (SCI)</v>
      </c>
      <c r="FH56" t="str">
        <v>Scalabrini Foundation Chile</v>
      </c>
      <c r="FI56" t="str">
        <v>Sección Peruana de Amnistía Internacional</v>
      </c>
      <c r="FJ56" t="str">
        <v>Serviço Pastoral dos Migrantes do Nordeste</v>
      </c>
      <c r="FK56" t="str">
        <v>Sesame Workshop</v>
      </c>
      <c r="FL56" t="str">
        <v>Si, Da Vida</v>
      </c>
      <c r="FM56" t="str">
        <v>Solidarity and Action Asociation</v>
      </c>
      <c r="FN56" t="str">
        <v>SOS Children's Villages</v>
      </c>
      <c r="FO56" t="str">
        <v>Tarabita Foundation</v>
      </c>
      <c r="FP56" t="str">
        <v>Tearfund</v>
      </c>
      <c r="FQ56" t="str">
        <v>TECHO</v>
      </c>
      <c r="FR56" t="str">
        <v>Terranueva Foundation</v>
      </c>
      <c r="FS56" t="str">
        <v>Terre des Hommes Suisse</v>
      </c>
      <c r="FT56" t="str">
        <v>The Israel Forum for International Humanitarian Aid (IsraAID)</v>
      </c>
      <c r="FU56" t="str">
        <v>Unión Venezolana en Perú</v>
      </c>
      <c r="FV56" t="str">
        <v>United Nations Children's Fund (UNICEF)</v>
      </c>
      <c r="FW56" t="str">
        <v>United Nations Development Programme (UNDP)</v>
      </c>
      <c r="FX56" t="str">
        <v>United Nations Educational, Scientific and Cultural Organization (UNESCO)</v>
      </c>
      <c r="FY56" t="str">
        <v>United Nations Entity for Gender Equality and the Empowerment of Women (UNWOMEN)</v>
      </c>
      <c r="FZ56" t="str">
        <v>United Nations Food and Agricultural Organization (FAO)</v>
      </c>
      <c r="GA56" t="str">
        <v>United Nations High Commissioner for Refugees (UNHCR)</v>
      </c>
      <c r="GB56" t="str">
        <v>United Nations Office of the High Commissioner for Human Rights (OHCHR)</v>
      </c>
      <c r="GC56" t="str">
        <v>United Nations Office on Drugs and Crime (UNODC)</v>
      </c>
      <c r="GD56" t="str">
        <v>United Nations Population Fund (UNFPA)</v>
      </c>
      <c r="GE56" t="str">
        <v>United Nations Programme for Human Settlements (UN Habitat)</v>
      </c>
      <c r="GF56" t="str">
        <v>Vale da Benção Educational and Charitable Association (AEBVB)</v>
      </c>
      <c r="GG56" t="str">
        <v>VenAruba Solidaria</v>
      </c>
      <c r="GH56" t="str">
        <v>Venex Curacao Foundation</v>
      </c>
      <c r="GI56" t="str">
        <v>Venezolanos en Barranquilla</v>
      </c>
      <c r="GJ56" t="str">
        <v>Venezolanos en San Cristóbal</v>
      </c>
      <c r="GK56" t="str">
        <v>Venezuelan Emigrant Foundation (FEV)</v>
      </c>
      <c r="GL56" t="str">
        <v>Vicaría de Pastoral Social Caritas</v>
      </c>
      <c r="GM56" t="str">
        <v>Voices GY</v>
      </c>
      <c r="GN56" t="str">
        <v>We World GVC</v>
      </c>
      <c r="GO56" t="str">
        <v>World Council of Credit Unions</v>
      </c>
      <c r="GP56" t="str">
        <v>World Food Programme (WFP)</v>
      </c>
      <c r="GQ56" t="str">
        <v>World Vision</v>
      </c>
      <c r="GR56" t="str">
        <v>ZOA</v>
      </c>
    </row>
    <row r="57" spans="1:200" x14ac:dyDescent="0.3">
      <c r="A57" t="s">
        <v>862</v>
      </c>
      <c r="B57" s="45" t="s">
        <v>1264</v>
      </c>
      <c r="C57" s="23" t="s">
        <v>863</v>
      </c>
      <c r="D57" s="23" t="s">
        <v>255</v>
      </c>
      <c r="E57" s="23"/>
      <c r="F57" s="35" t="b">
        <f>ISNUMBER(SEARCH(' Activity Sheet'!$D$3,Table3[[#This Row],[Name]],1))</f>
        <v>1</v>
      </c>
      <c r="G57" s="35" t="s">
        <v>1146</v>
      </c>
      <c r="H57" t="str" cm="1">
        <f t="array" ref="H57:GR57">TRANSPOSE(_xlfn._xlws.SORT(_xlfn._xlws.FILTER(Table3[Name],ISNUMBER(SEARCH(' Activity Sheet'!D111,Table3[Name])),"Not found"),,1))</f>
        <v>.New Organisation</v>
      </c>
      <c r="I57" t="str">
        <v>ABV - Association of Good with Life</v>
      </c>
      <c r="J57" t="str">
        <v>ACAPS</v>
      </c>
      <c r="K57" t="str">
        <v>Acción y Desarrollo</v>
      </c>
      <c r="L57" t="str">
        <v>ACTED</v>
      </c>
      <c r="M57" t="str">
        <v>Action against Hunger</v>
      </c>
      <c r="N57" t="str">
        <v>ActionAid</v>
      </c>
      <c r="O57" t="str">
        <v>Adventist Development and Relief Agency (ADRA)</v>
      </c>
      <c r="P57" t="str">
        <v>Alas de Colibrí Foundation</v>
      </c>
      <c r="Q57" t="str">
        <v>Alianza por la Solidaridad</v>
      </c>
      <c r="R57" t="str">
        <v>Alianza por Venezuela</v>
      </c>
      <c r="S57" t="str">
        <v>Americares Foundation</v>
      </c>
      <c r="T57" t="str">
        <v>Argentine Commission for Refugees and Migrants (CAREF)</v>
      </c>
      <c r="U57" t="str">
        <v>Asociación Aves</v>
      </c>
      <c r="V57" t="str">
        <v>Asociación de Jubilados y Pensionados Venezolanos en Argentina</v>
      </c>
      <c r="W57" t="str">
        <v>Asociación de Venezolanos en Eloy Alfaro</v>
      </c>
      <c r="X57" t="str">
        <v>Asociación Fundación contra el Hambre Perú</v>
      </c>
      <c r="Y57" t="str">
        <v>Asociación Migrantes Venezolanos</v>
      </c>
      <c r="Z57" t="str">
        <v>Asociación Misioneros de San Carlos Scalabrinianos</v>
      </c>
      <c r="AA57" t="str">
        <v>Asociacion Proteccion Poblacion Vulnerable</v>
      </c>
      <c r="AB57" t="str">
        <v>Asociación Quinta Ola</v>
      </c>
      <c r="AC57" t="str">
        <v>Asociación Salto Ángel</v>
      </c>
      <c r="AD57" t="str">
        <v>Asociación Venezuela en Ecuador AC</v>
      </c>
      <c r="AE57" t="str">
        <v>ASOVENAR</v>
      </c>
      <c r="AF57" t="str">
        <v>Associação Hermanitos</v>
      </c>
      <c r="AG57" t="str">
        <v>AVSI Foundation</v>
      </c>
      <c r="AH57" t="str">
        <v>Bethany Christian Services</v>
      </c>
      <c r="AI57" t="str">
        <v>Blumont</v>
      </c>
      <c r="AJ57" t="str">
        <v>CARE</v>
      </c>
      <c r="AK57" t="str">
        <v>Caritas Brazil</v>
      </c>
      <c r="AL57" t="str">
        <v>Caritas Ecuador</v>
      </c>
      <c r="AM57" t="str">
        <v>Caritas Germany</v>
      </c>
      <c r="AN57" t="str">
        <v>Caritas Manaus</v>
      </c>
      <c r="AO57" t="str">
        <v>Caritas Parana</v>
      </c>
      <c r="AP57" t="str">
        <v>Caritas Peru</v>
      </c>
      <c r="AQ57" t="str">
        <v>Caritas Rio de Janeiro</v>
      </c>
      <c r="AR57" t="str">
        <v>Caritas São Paulo</v>
      </c>
      <c r="AS57" t="str">
        <v>Caritas Switzerland</v>
      </c>
      <c r="AT57" t="str">
        <v>CCEFIRO Association</v>
      </c>
      <c r="AU57" t="str">
        <v>CEDRO</v>
      </c>
      <c r="AV57" t="str">
        <v>Center for Integrated Studies and Programs for Sustainable Development (CIEDS)</v>
      </c>
      <c r="AW57" t="str">
        <v>Center for Migration and Human Rights of the Diocese of Roraima (CMDH)</v>
      </c>
      <c r="AX57" t="str">
        <v>Centro de Atencion Psicosocial (CAPS)</v>
      </c>
      <c r="AY57" t="str">
        <v>CESAL</v>
      </c>
      <c r="AZ57" t="str">
        <v>CESVI-Cooperazione e Sviluppo</v>
      </c>
      <c r="BA57" t="str">
        <v>ChildFund International</v>
      </c>
      <c r="BB57" t="str">
        <v>CHS Alternativo</v>
      </c>
      <c r="BC57" t="str">
        <v>Churún Merú Association</v>
      </c>
      <c r="BD57" t="str">
        <v>Coalición por Venezuela</v>
      </c>
      <c r="BE57" t="str">
        <v>Colonia Foundation of Venezuelans in the Dominican Republic (FUNCOVERD)</v>
      </c>
      <c r="BF57" t="str">
        <v>COLVENZ</v>
      </c>
      <c r="BG57" t="str">
        <v>Compassiva</v>
      </c>
      <c r="BH57" t="str">
        <v>Consejo Interreligioso del Perú - Religiones por la Paz</v>
      </c>
      <c r="BI57" t="str">
        <v>Consorcio ONG OCIPI Y Capellanía Nacional OFICA</v>
      </c>
      <c r="BJ57" t="str">
        <v>COOPI - International Cooperation Foundation</v>
      </c>
      <c r="BK57" t="str">
        <v>Corporación Colectivo Sin Fronteras</v>
      </c>
      <c r="BL57" t="str">
        <v>CRISFE Foundation</v>
      </c>
      <c r="BM57" t="str">
        <v>Cuso International</v>
      </c>
      <c r="BN57" t="str">
        <v>Danielle’s Children Fund (DCF)</v>
      </c>
      <c r="BO57" t="str">
        <v>Danish Refugee Council (DRC)</v>
      </c>
      <c r="BP57" t="str">
        <v>Development Support Association - APOYAR</v>
      </c>
      <c r="BQ57" t="str">
        <v>Diakonie Katastrophenhilfe</v>
      </c>
      <c r="BR57" t="str">
        <v>Diálogo Diverso</v>
      </c>
      <c r="BS57" t="str">
        <v>Doctors of the World</v>
      </c>
      <c r="BT57" t="str">
        <v>Dominican Institute for Integrated Development</v>
      </c>
      <c r="BU57" t="str">
        <v>Duendes y Ángeles Vinotinto República Dominicana</v>
      </c>
      <c r="BV57" t="str">
        <v>Encuentros SJS (Servicio Jesuita de la Solidaridad)</v>
      </c>
      <c r="BW57" t="str">
        <v>Ending Violence Against Migrants</v>
      </c>
      <c r="BX57" t="str">
        <v>Equidad Foundation</v>
      </c>
      <c r="BY57" t="str">
        <v>Equilibrium CenDE</v>
      </c>
      <c r="BZ57" t="str">
        <v>Facultad de Psicología - Universidad de la República (UDELAR)</v>
      </c>
      <c r="CA57" t="str">
        <v>First International Emergency and Solidarités International</v>
      </c>
      <c r="CB57" t="str">
        <v>Fondo Ecuatoriano Populorum Progressio</v>
      </c>
      <c r="CC57" t="str">
        <v>Foro Salud Callao</v>
      </c>
      <c r="CD57" t="str">
        <v>Foundation for the Integration and Development of Latin America (FIDAL)</v>
      </c>
      <c r="CE57" t="str">
        <v>Foundation of the Americas (FUDELA)</v>
      </c>
      <c r="CF57" t="str">
        <v>Fraternity Without Borders</v>
      </c>
      <c r="CG57" t="str">
        <v>Fundación Brisas del Norte</v>
      </c>
      <c r="CH57" t="str">
        <v>Fundación Colombovenezolana Nueva Ilusión</v>
      </c>
      <c r="CI57" t="str">
        <v>Fundación Nakama's</v>
      </c>
      <c r="CJ57" t="str">
        <v>Fundación RadaBer</v>
      </c>
      <c r="CK57" t="str">
        <v>Fundación Scalabrini Bolivia</v>
      </c>
      <c r="CL57" t="str">
        <v>Fundacion Social Vivan los Niños</v>
      </c>
      <c r="CM57" t="str">
        <v>FUNVEAC</v>
      </c>
      <c r="CN57" t="str">
        <v>German Development Cooperation Agency GIZ</v>
      </c>
      <c r="CO57" t="str">
        <v>Globalizate Radio</v>
      </c>
      <c r="CP57" t="str">
        <v>GOAL</v>
      </c>
      <c r="CQ57" t="str">
        <v>Halü Bienestar Humano Foundation (HALU)</v>
      </c>
      <c r="CR57" t="str">
        <v>Heartland Alliance International (HAI)</v>
      </c>
      <c r="CS57" t="str">
        <v>HELVETAS Swiss Intercooperation</v>
      </c>
      <c r="CT57" t="str">
        <v>HIAS</v>
      </c>
      <c r="CU57" t="str">
        <v>Human Rights Defence Curaçao</v>
      </c>
      <c r="CV57" t="str">
        <v>Humanity &amp; Inclusion</v>
      </c>
      <c r="CW57" t="str">
        <v>Humans Analytic</v>
      </c>
      <c r="CX57" t="str">
        <v>Idas y Vueltas Association</v>
      </c>
      <c r="CY57" t="str">
        <v>iMMAP</v>
      </c>
      <c r="CZ57" t="str">
        <v>IMPACT Initiatives (REACH)</v>
      </c>
      <c r="DA57" t="str">
        <v>Inmigrante Feliz Association</v>
      </c>
      <c r="DB57" t="str">
        <v>Institute for Migration and Human Rights (IMDH)</v>
      </c>
      <c r="DC57" t="str">
        <v>Institute of Natural and Cultural Heritage (IPANC)</v>
      </c>
      <c r="DD57" t="str">
        <v>International Committee for the Development of People (CISP)</v>
      </c>
      <c r="DE57" t="str">
        <v>International Federation of the Red Cross (IFRC)</v>
      </c>
      <c r="DF57" t="str">
        <v>International Labour Organization (ILO)</v>
      </c>
      <c r="DG57" t="str">
        <v>International Medical Corps</v>
      </c>
      <c r="DH57" t="str">
        <v>International Organization for Migration (IOM)</v>
      </c>
      <c r="DI57" t="str">
        <v>International Rescue Committee (IRC)</v>
      </c>
      <c r="DJ57" t="str">
        <v>INTERSOS</v>
      </c>
      <c r="DK57" t="str">
        <v>Jesuit Migrant Service (JMS)</v>
      </c>
      <c r="DL57" t="str">
        <v>Jesuit Refugee Service (JRS)</v>
      </c>
      <c r="DM57" t="str">
        <v>Jesuit Service for Migrants and Refugees (JSMR)</v>
      </c>
      <c r="DN57" t="str">
        <v>Joint United Nations Programme on HIV/AIDS (UNAIDS)</v>
      </c>
      <c r="DO57" t="str">
        <v>Kimirina Coorporation</v>
      </c>
      <c r="DP57" t="str">
        <v>La Casita Hispanic Cultural Centre</v>
      </c>
      <c r="DQ57" t="str">
        <v>Latin American Network of Non-Governmental Organizations of Persons with Disabilities and their Families (RIADIS)</v>
      </c>
      <c r="DR57" t="str">
        <v>LGBT+ Movement Brazil</v>
      </c>
      <c r="DS57" t="str">
        <v>Living Water Community (LWC)</v>
      </c>
      <c r="DT57" t="str">
        <v>LLANOVENCOL</v>
      </c>
      <c r="DU57" t="str">
        <v>Lutheran World Federation</v>
      </c>
      <c r="DV57" t="str">
        <v>Lutheran World Relief</v>
      </c>
      <c r="DW57" t="str">
        <v>Malteser International</v>
      </c>
      <c r="DX57" t="str">
        <v>Mana Institute</v>
      </c>
      <c r="DY57" t="str">
        <v>Manos Veneguayas Association</v>
      </c>
      <c r="DZ57" t="str">
        <v>Más Igualdad Perú</v>
      </c>
      <c r="EA57" t="str">
        <v>MedGlobal</v>
      </c>
      <c r="EB57" t="str">
        <v>Medical Teams International</v>
      </c>
      <c r="EC57" t="str">
        <v>Mercy Corps</v>
      </c>
      <c r="ED57" t="str">
        <v>Migrant Service Center (CAM)</v>
      </c>
      <c r="EE57" t="str">
        <v>Migrants, Refugees and Argentine Social Entrepreneurs (MIRARES)</v>
      </c>
      <c r="EF57" t="str">
        <v>Mision Scalabriniana - Ecuador</v>
      </c>
      <c r="EG57" t="str">
        <v>Missão Paz</v>
      </c>
      <c r="EH57" t="str">
        <v>Museu A CASA</v>
      </c>
      <c r="EI57" t="str">
        <v>Norwegian Refugee Council (NRC)</v>
      </c>
      <c r="EJ57" t="str">
        <v>ONG Migrantes por el Maule</v>
      </c>
      <c r="EK57" t="str">
        <v>ONG Preemptive Love Coalition Colombia</v>
      </c>
      <c r="EL57" t="str">
        <v>Organización Transfomando Vidas</v>
      </c>
      <c r="EM57" t="str">
        <v>Organization of Ibero-American States for Education, Science and Culture (OEI)</v>
      </c>
      <c r="EN57" t="str">
        <v>OXFAM</v>
      </c>
      <c r="EO57" t="str">
        <v>Panamerican Development Foundation</v>
      </c>
      <c r="EP57" t="str">
        <v>Panamerican Health Organization/World Health Organization (PAHO/WHO)</v>
      </c>
      <c r="EQ57" t="str">
        <v>Pastoral of Human Mobility - Peruvian Episcopal Conference</v>
      </c>
      <c r="ER57" t="str">
        <v>Pastoral Service for Migrants National</v>
      </c>
      <c r="ES57" t="str">
        <v>Permanent Human Rights defense Committee (CDH)</v>
      </c>
      <c r="ET57" t="str">
        <v>Pirilampos Institute - Group of visits and voluntary actions in Roraima</v>
      </c>
      <c r="EU57" t="str">
        <v>Plan International</v>
      </c>
      <c r="EV57" t="str">
        <v>Population Program, Faculty of Social Sciences, University of the Republic</v>
      </c>
      <c r="EW57" t="str">
        <v>Profamilia Association</v>
      </c>
      <c r="EX57" t="str">
        <v>Red con Migrantes y Refugiados</v>
      </c>
      <c r="EY57" t="str">
        <v>Red Cross Colombia</v>
      </c>
      <c r="EZ57" t="str">
        <v>Red Cross Ecuador</v>
      </c>
      <c r="FA57" t="str">
        <v>Red Cross Peru</v>
      </c>
      <c r="FB57" t="str">
        <v>Red de Investigaciones en Derechos Humanos - CONICET (Consejo Nacional de Investigaciones Científicas y Técnicas)</v>
      </c>
      <c r="FC57" t="str">
        <v>RET International</v>
      </c>
      <c r="FD57" t="str">
        <v>Salú pa Tur Foundation</v>
      </c>
      <c r="FE57" t="str">
        <v>Salvation Army</v>
      </c>
      <c r="FF57" t="str">
        <v>Samaritan's Purse</v>
      </c>
      <c r="FG57" t="str">
        <v>Save the Children International (SCI)</v>
      </c>
      <c r="FH57" t="str">
        <v>Scalabrini Foundation Chile</v>
      </c>
      <c r="FI57" t="str">
        <v>Sección Peruana de Amnistía Internacional</v>
      </c>
      <c r="FJ57" t="str">
        <v>Serviço Pastoral dos Migrantes do Nordeste</v>
      </c>
      <c r="FK57" t="str">
        <v>Sesame Workshop</v>
      </c>
      <c r="FL57" t="str">
        <v>Si, Da Vida</v>
      </c>
      <c r="FM57" t="str">
        <v>Solidarity and Action Asociation</v>
      </c>
      <c r="FN57" t="str">
        <v>SOS Children's Villages</v>
      </c>
      <c r="FO57" t="str">
        <v>Tarabita Foundation</v>
      </c>
      <c r="FP57" t="str">
        <v>Tearfund</v>
      </c>
      <c r="FQ57" t="str">
        <v>TECHO</v>
      </c>
      <c r="FR57" t="str">
        <v>Terranueva Foundation</v>
      </c>
      <c r="FS57" t="str">
        <v>Terre des Hommes Suisse</v>
      </c>
      <c r="FT57" t="str">
        <v>The Israel Forum for International Humanitarian Aid (IsraAID)</v>
      </c>
      <c r="FU57" t="str">
        <v>Unión Venezolana en Perú</v>
      </c>
      <c r="FV57" t="str">
        <v>United Nations Children's Fund (UNICEF)</v>
      </c>
      <c r="FW57" t="str">
        <v>United Nations Development Programme (UNDP)</v>
      </c>
      <c r="FX57" t="str">
        <v>United Nations Educational, Scientific and Cultural Organization (UNESCO)</v>
      </c>
      <c r="FY57" t="str">
        <v>United Nations Entity for Gender Equality and the Empowerment of Women (UNWOMEN)</v>
      </c>
      <c r="FZ57" t="str">
        <v>United Nations Food and Agricultural Organization (FAO)</v>
      </c>
      <c r="GA57" t="str">
        <v>United Nations High Commissioner for Refugees (UNHCR)</v>
      </c>
      <c r="GB57" t="str">
        <v>United Nations Office of the High Commissioner for Human Rights (OHCHR)</v>
      </c>
      <c r="GC57" t="str">
        <v>United Nations Office on Drugs and Crime (UNODC)</v>
      </c>
      <c r="GD57" t="str">
        <v>United Nations Population Fund (UNFPA)</v>
      </c>
      <c r="GE57" t="str">
        <v>United Nations Programme for Human Settlements (UN Habitat)</v>
      </c>
      <c r="GF57" t="str">
        <v>Vale da Benção Educational and Charitable Association (AEBVB)</v>
      </c>
      <c r="GG57" t="str">
        <v>VenAruba Solidaria</v>
      </c>
      <c r="GH57" t="str">
        <v>Venex Curacao Foundation</v>
      </c>
      <c r="GI57" t="str">
        <v>Venezolanos en Barranquilla</v>
      </c>
      <c r="GJ57" t="str">
        <v>Venezolanos en San Cristóbal</v>
      </c>
      <c r="GK57" t="str">
        <v>Venezuelan Emigrant Foundation (FEV)</v>
      </c>
      <c r="GL57" t="str">
        <v>Vicaría de Pastoral Social Caritas</v>
      </c>
      <c r="GM57" t="str">
        <v>Voices GY</v>
      </c>
      <c r="GN57" t="str">
        <v>We World GVC</v>
      </c>
      <c r="GO57" t="str">
        <v>World Council of Credit Unions</v>
      </c>
      <c r="GP57" t="str">
        <v>World Food Programme (WFP)</v>
      </c>
      <c r="GQ57" t="str">
        <v>World Vision</v>
      </c>
      <c r="GR57" t="str">
        <v>ZOA</v>
      </c>
    </row>
    <row r="58" spans="1:200" x14ac:dyDescent="0.3">
      <c r="A58" t="s">
        <v>333</v>
      </c>
      <c r="B58" s="45" t="s">
        <v>334</v>
      </c>
      <c r="C58" s="23" t="s">
        <v>335</v>
      </c>
      <c r="D58" s="23" t="s">
        <v>261</v>
      </c>
      <c r="E58" s="23"/>
      <c r="F58" s="35" t="b">
        <f>ISNUMBER(SEARCH(' Activity Sheet'!$D$3,Table3[[#This Row],[Name]],1))</f>
        <v>1</v>
      </c>
      <c r="G58" s="35" t="s">
        <v>1146</v>
      </c>
      <c r="H58" t="str" cm="1">
        <f t="array" ref="H58:GR58">TRANSPOSE(_xlfn._xlws.SORT(_xlfn._xlws.FILTER(Table3[Name],ISNUMBER(SEARCH(' Activity Sheet'!D112,Table3[Name])),"Not found"),,1))</f>
        <v>.New Organisation</v>
      </c>
      <c r="I58" t="str">
        <v>ABV - Association of Good with Life</v>
      </c>
      <c r="J58" t="str">
        <v>ACAPS</v>
      </c>
      <c r="K58" t="str">
        <v>Acción y Desarrollo</v>
      </c>
      <c r="L58" t="str">
        <v>ACTED</v>
      </c>
      <c r="M58" t="str">
        <v>Action against Hunger</v>
      </c>
      <c r="N58" t="str">
        <v>ActionAid</v>
      </c>
      <c r="O58" t="str">
        <v>Adventist Development and Relief Agency (ADRA)</v>
      </c>
      <c r="P58" t="str">
        <v>Alas de Colibrí Foundation</v>
      </c>
      <c r="Q58" t="str">
        <v>Alianza por la Solidaridad</v>
      </c>
      <c r="R58" t="str">
        <v>Alianza por Venezuela</v>
      </c>
      <c r="S58" t="str">
        <v>Americares Foundation</v>
      </c>
      <c r="T58" t="str">
        <v>Argentine Commission for Refugees and Migrants (CAREF)</v>
      </c>
      <c r="U58" t="str">
        <v>Asociación Aves</v>
      </c>
      <c r="V58" t="str">
        <v>Asociación de Jubilados y Pensionados Venezolanos en Argentina</v>
      </c>
      <c r="W58" t="str">
        <v>Asociación de Venezolanos en Eloy Alfaro</v>
      </c>
      <c r="X58" t="str">
        <v>Asociación Fundación contra el Hambre Perú</v>
      </c>
      <c r="Y58" t="str">
        <v>Asociación Migrantes Venezolanos</v>
      </c>
      <c r="Z58" t="str">
        <v>Asociación Misioneros de San Carlos Scalabrinianos</v>
      </c>
      <c r="AA58" t="str">
        <v>Asociacion Proteccion Poblacion Vulnerable</v>
      </c>
      <c r="AB58" t="str">
        <v>Asociación Quinta Ola</v>
      </c>
      <c r="AC58" t="str">
        <v>Asociación Salto Ángel</v>
      </c>
      <c r="AD58" t="str">
        <v>Asociación Venezuela en Ecuador AC</v>
      </c>
      <c r="AE58" t="str">
        <v>ASOVENAR</v>
      </c>
      <c r="AF58" t="str">
        <v>Associação Hermanitos</v>
      </c>
      <c r="AG58" t="str">
        <v>AVSI Foundation</v>
      </c>
      <c r="AH58" t="str">
        <v>Bethany Christian Services</v>
      </c>
      <c r="AI58" t="str">
        <v>Blumont</v>
      </c>
      <c r="AJ58" t="str">
        <v>CARE</v>
      </c>
      <c r="AK58" t="str">
        <v>Caritas Brazil</v>
      </c>
      <c r="AL58" t="str">
        <v>Caritas Ecuador</v>
      </c>
      <c r="AM58" t="str">
        <v>Caritas Germany</v>
      </c>
      <c r="AN58" t="str">
        <v>Caritas Manaus</v>
      </c>
      <c r="AO58" t="str">
        <v>Caritas Parana</v>
      </c>
      <c r="AP58" t="str">
        <v>Caritas Peru</v>
      </c>
      <c r="AQ58" t="str">
        <v>Caritas Rio de Janeiro</v>
      </c>
      <c r="AR58" t="str">
        <v>Caritas São Paulo</v>
      </c>
      <c r="AS58" t="str">
        <v>Caritas Switzerland</v>
      </c>
      <c r="AT58" t="str">
        <v>CCEFIRO Association</v>
      </c>
      <c r="AU58" t="str">
        <v>CEDRO</v>
      </c>
      <c r="AV58" t="str">
        <v>Center for Integrated Studies and Programs for Sustainable Development (CIEDS)</v>
      </c>
      <c r="AW58" t="str">
        <v>Center for Migration and Human Rights of the Diocese of Roraima (CMDH)</v>
      </c>
      <c r="AX58" t="str">
        <v>Centro de Atencion Psicosocial (CAPS)</v>
      </c>
      <c r="AY58" t="str">
        <v>CESAL</v>
      </c>
      <c r="AZ58" t="str">
        <v>CESVI-Cooperazione e Sviluppo</v>
      </c>
      <c r="BA58" t="str">
        <v>ChildFund International</v>
      </c>
      <c r="BB58" t="str">
        <v>CHS Alternativo</v>
      </c>
      <c r="BC58" t="str">
        <v>Churún Merú Association</v>
      </c>
      <c r="BD58" t="str">
        <v>Coalición por Venezuela</v>
      </c>
      <c r="BE58" t="str">
        <v>Colonia Foundation of Venezuelans in the Dominican Republic (FUNCOVERD)</v>
      </c>
      <c r="BF58" t="str">
        <v>COLVENZ</v>
      </c>
      <c r="BG58" t="str">
        <v>Compassiva</v>
      </c>
      <c r="BH58" t="str">
        <v>Consejo Interreligioso del Perú - Religiones por la Paz</v>
      </c>
      <c r="BI58" t="str">
        <v>Consorcio ONG OCIPI Y Capellanía Nacional OFICA</v>
      </c>
      <c r="BJ58" t="str">
        <v>COOPI - International Cooperation Foundation</v>
      </c>
      <c r="BK58" t="str">
        <v>Corporación Colectivo Sin Fronteras</v>
      </c>
      <c r="BL58" t="str">
        <v>CRISFE Foundation</v>
      </c>
      <c r="BM58" t="str">
        <v>Cuso International</v>
      </c>
      <c r="BN58" t="str">
        <v>Danielle’s Children Fund (DCF)</v>
      </c>
      <c r="BO58" t="str">
        <v>Danish Refugee Council (DRC)</v>
      </c>
      <c r="BP58" t="str">
        <v>Development Support Association - APOYAR</v>
      </c>
      <c r="BQ58" t="str">
        <v>Diakonie Katastrophenhilfe</v>
      </c>
      <c r="BR58" t="str">
        <v>Diálogo Diverso</v>
      </c>
      <c r="BS58" t="str">
        <v>Doctors of the World</v>
      </c>
      <c r="BT58" t="str">
        <v>Dominican Institute for Integrated Development</v>
      </c>
      <c r="BU58" t="str">
        <v>Duendes y Ángeles Vinotinto República Dominicana</v>
      </c>
      <c r="BV58" t="str">
        <v>Encuentros SJS (Servicio Jesuita de la Solidaridad)</v>
      </c>
      <c r="BW58" t="str">
        <v>Ending Violence Against Migrants</v>
      </c>
      <c r="BX58" t="str">
        <v>Equidad Foundation</v>
      </c>
      <c r="BY58" t="str">
        <v>Equilibrium CenDE</v>
      </c>
      <c r="BZ58" t="str">
        <v>Facultad de Psicología - Universidad de la República (UDELAR)</v>
      </c>
      <c r="CA58" t="str">
        <v>First International Emergency and Solidarités International</v>
      </c>
      <c r="CB58" t="str">
        <v>Fondo Ecuatoriano Populorum Progressio</v>
      </c>
      <c r="CC58" t="str">
        <v>Foro Salud Callao</v>
      </c>
      <c r="CD58" t="str">
        <v>Foundation for the Integration and Development of Latin America (FIDAL)</v>
      </c>
      <c r="CE58" t="str">
        <v>Foundation of the Americas (FUDELA)</v>
      </c>
      <c r="CF58" t="str">
        <v>Fraternity Without Borders</v>
      </c>
      <c r="CG58" t="str">
        <v>Fundación Brisas del Norte</v>
      </c>
      <c r="CH58" t="str">
        <v>Fundación Colombovenezolana Nueva Ilusión</v>
      </c>
      <c r="CI58" t="str">
        <v>Fundación Nakama's</v>
      </c>
      <c r="CJ58" t="str">
        <v>Fundación RadaBer</v>
      </c>
      <c r="CK58" t="str">
        <v>Fundación Scalabrini Bolivia</v>
      </c>
      <c r="CL58" t="str">
        <v>Fundacion Social Vivan los Niños</v>
      </c>
      <c r="CM58" t="str">
        <v>FUNVEAC</v>
      </c>
      <c r="CN58" t="str">
        <v>German Development Cooperation Agency GIZ</v>
      </c>
      <c r="CO58" t="str">
        <v>Globalizate Radio</v>
      </c>
      <c r="CP58" t="str">
        <v>GOAL</v>
      </c>
      <c r="CQ58" t="str">
        <v>Halü Bienestar Humano Foundation (HALU)</v>
      </c>
      <c r="CR58" t="str">
        <v>Heartland Alliance International (HAI)</v>
      </c>
      <c r="CS58" t="str">
        <v>HELVETAS Swiss Intercooperation</v>
      </c>
      <c r="CT58" t="str">
        <v>HIAS</v>
      </c>
      <c r="CU58" t="str">
        <v>Human Rights Defence Curaçao</v>
      </c>
      <c r="CV58" t="str">
        <v>Humanity &amp; Inclusion</v>
      </c>
      <c r="CW58" t="str">
        <v>Humans Analytic</v>
      </c>
      <c r="CX58" t="str">
        <v>Idas y Vueltas Association</v>
      </c>
      <c r="CY58" t="str">
        <v>iMMAP</v>
      </c>
      <c r="CZ58" t="str">
        <v>IMPACT Initiatives (REACH)</v>
      </c>
      <c r="DA58" t="str">
        <v>Inmigrante Feliz Association</v>
      </c>
      <c r="DB58" t="str">
        <v>Institute for Migration and Human Rights (IMDH)</v>
      </c>
      <c r="DC58" t="str">
        <v>Institute of Natural and Cultural Heritage (IPANC)</v>
      </c>
      <c r="DD58" t="str">
        <v>International Committee for the Development of People (CISP)</v>
      </c>
      <c r="DE58" t="str">
        <v>International Federation of the Red Cross (IFRC)</v>
      </c>
      <c r="DF58" t="str">
        <v>International Labour Organization (ILO)</v>
      </c>
      <c r="DG58" t="str">
        <v>International Medical Corps</v>
      </c>
      <c r="DH58" t="str">
        <v>International Organization for Migration (IOM)</v>
      </c>
      <c r="DI58" t="str">
        <v>International Rescue Committee (IRC)</v>
      </c>
      <c r="DJ58" t="str">
        <v>INTERSOS</v>
      </c>
      <c r="DK58" t="str">
        <v>Jesuit Migrant Service (JMS)</v>
      </c>
      <c r="DL58" t="str">
        <v>Jesuit Refugee Service (JRS)</v>
      </c>
      <c r="DM58" t="str">
        <v>Jesuit Service for Migrants and Refugees (JSMR)</v>
      </c>
      <c r="DN58" t="str">
        <v>Joint United Nations Programme on HIV/AIDS (UNAIDS)</v>
      </c>
      <c r="DO58" t="str">
        <v>Kimirina Coorporation</v>
      </c>
      <c r="DP58" t="str">
        <v>La Casita Hispanic Cultural Centre</v>
      </c>
      <c r="DQ58" t="str">
        <v>Latin American Network of Non-Governmental Organizations of Persons with Disabilities and their Families (RIADIS)</v>
      </c>
      <c r="DR58" t="str">
        <v>LGBT+ Movement Brazil</v>
      </c>
      <c r="DS58" t="str">
        <v>Living Water Community (LWC)</v>
      </c>
      <c r="DT58" t="str">
        <v>LLANOVENCOL</v>
      </c>
      <c r="DU58" t="str">
        <v>Lutheran World Federation</v>
      </c>
      <c r="DV58" t="str">
        <v>Lutheran World Relief</v>
      </c>
      <c r="DW58" t="str">
        <v>Malteser International</v>
      </c>
      <c r="DX58" t="str">
        <v>Mana Institute</v>
      </c>
      <c r="DY58" t="str">
        <v>Manos Veneguayas Association</v>
      </c>
      <c r="DZ58" t="str">
        <v>Más Igualdad Perú</v>
      </c>
      <c r="EA58" t="str">
        <v>MedGlobal</v>
      </c>
      <c r="EB58" t="str">
        <v>Medical Teams International</v>
      </c>
      <c r="EC58" t="str">
        <v>Mercy Corps</v>
      </c>
      <c r="ED58" t="str">
        <v>Migrant Service Center (CAM)</v>
      </c>
      <c r="EE58" t="str">
        <v>Migrants, Refugees and Argentine Social Entrepreneurs (MIRARES)</v>
      </c>
      <c r="EF58" t="str">
        <v>Mision Scalabriniana - Ecuador</v>
      </c>
      <c r="EG58" t="str">
        <v>Missão Paz</v>
      </c>
      <c r="EH58" t="str">
        <v>Museu A CASA</v>
      </c>
      <c r="EI58" t="str">
        <v>Norwegian Refugee Council (NRC)</v>
      </c>
      <c r="EJ58" t="str">
        <v>ONG Migrantes por el Maule</v>
      </c>
      <c r="EK58" t="str">
        <v>ONG Preemptive Love Coalition Colombia</v>
      </c>
      <c r="EL58" t="str">
        <v>Organización Transfomando Vidas</v>
      </c>
      <c r="EM58" t="str">
        <v>Organization of Ibero-American States for Education, Science and Culture (OEI)</v>
      </c>
      <c r="EN58" t="str">
        <v>OXFAM</v>
      </c>
      <c r="EO58" t="str">
        <v>Panamerican Development Foundation</v>
      </c>
      <c r="EP58" t="str">
        <v>Panamerican Health Organization/World Health Organization (PAHO/WHO)</v>
      </c>
      <c r="EQ58" t="str">
        <v>Pastoral of Human Mobility - Peruvian Episcopal Conference</v>
      </c>
      <c r="ER58" t="str">
        <v>Pastoral Service for Migrants National</v>
      </c>
      <c r="ES58" t="str">
        <v>Permanent Human Rights defense Committee (CDH)</v>
      </c>
      <c r="ET58" t="str">
        <v>Pirilampos Institute - Group of visits and voluntary actions in Roraima</v>
      </c>
      <c r="EU58" t="str">
        <v>Plan International</v>
      </c>
      <c r="EV58" t="str">
        <v>Population Program, Faculty of Social Sciences, University of the Republic</v>
      </c>
      <c r="EW58" t="str">
        <v>Profamilia Association</v>
      </c>
      <c r="EX58" t="str">
        <v>Red con Migrantes y Refugiados</v>
      </c>
      <c r="EY58" t="str">
        <v>Red Cross Colombia</v>
      </c>
      <c r="EZ58" t="str">
        <v>Red Cross Ecuador</v>
      </c>
      <c r="FA58" t="str">
        <v>Red Cross Peru</v>
      </c>
      <c r="FB58" t="str">
        <v>Red de Investigaciones en Derechos Humanos - CONICET (Consejo Nacional de Investigaciones Científicas y Técnicas)</v>
      </c>
      <c r="FC58" t="str">
        <v>RET International</v>
      </c>
      <c r="FD58" t="str">
        <v>Salú pa Tur Foundation</v>
      </c>
      <c r="FE58" t="str">
        <v>Salvation Army</v>
      </c>
      <c r="FF58" t="str">
        <v>Samaritan's Purse</v>
      </c>
      <c r="FG58" t="str">
        <v>Save the Children International (SCI)</v>
      </c>
      <c r="FH58" t="str">
        <v>Scalabrini Foundation Chile</v>
      </c>
      <c r="FI58" t="str">
        <v>Sección Peruana de Amnistía Internacional</v>
      </c>
      <c r="FJ58" t="str">
        <v>Serviço Pastoral dos Migrantes do Nordeste</v>
      </c>
      <c r="FK58" t="str">
        <v>Sesame Workshop</v>
      </c>
      <c r="FL58" t="str">
        <v>Si, Da Vida</v>
      </c>
      <c r="FM58" t="str">
        <v>Solidarity and Action Asociation</v>
      </c>
      <c r="FN58" t="str">
        <v>SOS Children's Villages</v>
      </c>
      <c r="FO58" t="str">
        <v>Tarabita Foundation</v>
      </c>
      <c r="FP58" t="str">
        <v>Tearfund</v>
      </c>
      <c r="FQ58" t="str">
        <v>TECHO</v>
      </c>
      <c r="FR58" t="str">
        <v>Terranueva Foundation</v>
      </c>
      <c r="FS58" t="str">
        <v>Terre des Hommes Suisse</v>
      </c>
      <c r="FT58" t="str">
        <v>The Israel Forum for International Humanitarian Aid (IsraAID)</v>
      </c>
      <c r="FU58" t="str">
        <v>Unión Venezolana en Perú</v>
      </c>
      <c r="FV58" t="str">
        <v>United Nations Children's Fund (UNICEF)</v>
      </c>
      <c r="FW58" t="str">
        <v>United Nations Development Programme (UNDP)</v>
      </c>
      <c r="FX58" t="str">
        <v>United Nations Educational, Scientific and Cultural Organization (UNESCO)</v>
      </c>
      <c r="FY58" t="str">
        <v>United Nations Entity for Gender Equality and the Empowerment of Women (UNWOMEN)</v>
      </c>
      <c r="FZ58" t="str">
        <v>United Nations Food and Agricultural Organization (FAO)</v>
      </c>
      <c r="GA58" t="str">
        <v>United Nations High Commissioner for Refugees (UNHCR)</v>
      </c>
      <c r="GB58" t="str">
        <v>United Nations Office of the High Commissioner for Human Rights (OHCHR)</v>
      </c>
      <c r="GC58" t="str">
        <v>United Nations Office on Drugs and Crime (UNODC)</v>
      </c>
      <c r="GD58" t="str">
        <v>United Nations Population Fund (UNFPA)</v>
      </c>
      <c r="GE58" t="str">
        <v>United Nations Programme for Human Settlements (UN Habitat)</v>
      </c>
      <c r="GF58" t="str">
        <v>Vale da Benção Educational and Charitable Association (AEBVB)</v>
      </c>
      <c r="GG58" t="str">
        <v>VenAruba Solidaria</v>
      </c>
      <c r="GH58" t="str">
        <v>Venex Curacao Foundation</v>
      </c>
      <c r="GI58" t="str">
        <v>Venezolanos en Barranquilla</v>
      </c>
      <c r="GJ58" t="str">
        <v>Venezolanos en San Cristóbal</v>
      </c>
      <c r="GK58" t="str">
        <v>Venezuelan Emigrant Foundation (FEV)</v>
      </c>
      <c r="GL58" t="str">
        <v>Vicaría de Pastoral Social Caritas</v>
      </c>
      <c r="GM58" t="str">
        <v>Voices GY</v>
      </c>
      <c r="GN58" t="str">
        <v>We World GVC</v>
      </c>
      <c r="GO58" t="str">
        <v>World Council of Credit Unions</v>
      </c>
      <c r="GP58" t="str">
        <v>World Food Programme (WFP)</v>
      </c>
      <c r="GQ58" t="str">
        <v>World Vision</v>
      </c>
      <c r="GR58" t="str">
        <v>ZOA</v>
      </c>
    </row>
    <row r="59" spans="1:200" x14ac:dyDescent="0.3">
      <c r="A59" t="s">
        <v>336</v>
      </c>
      <c r="B59" s="45" t="s">
        <v>337</v>
      </c>
      <c r="C59" s="23" t="s">
        <v>338</v>
      </c>
      <c r="D59" s="23" t="s">
        <v>261</v>
      </c>
      <c r="E59" s="23"/>
      <c r="F59" s="35" t="b">
        <f>ISNUMBER(SEARCH(' Activity Sheet'!$D$3,Table3[[#This Row],[Name]],1))</f>
        <v>1</v>
      </c>
      <c r="G59" s="35" t="s">
        <v>1146</v>
      </c>
      <c r="H59" t="str" cm="1">
        <f t="array" ref="H59:GR59">TRANSPOSE(_xlfn._xlws.SORT(_xlfn._xlws.FILTER(Table3[Name],ISNUMBER(SEARCH(' Activity Sheet'!D113,Table3[Name])),"Not found"),,1))</f>
        <v>.New Organisation</v>
      </c>
      <c r="I59" t="str">
        <v>ABV - Association of Good with Life</v>
      </c>
      <c r="J59" t="str">
        <v>ACAPS</v>
      </c>
      <c r="K59" t="str">
        <v>Acción y Desarrollo</v>
      </c>
      <c r="L59" t="str">
        <v>ACTED</v>
      </c>
      <c r="M59" t="str">
        <v>Action against Hunger</v>
      </c>
      <c r="N59" t="str">
        <v>ActionAid</v>
      </c>
      <c r="O59" t="str">
        <v>Adventist Development and Relief Agency (ADRA)</v>
      </c>
      <c r="P59" t="str">
        <v>Alas de Colibrí Foundation</v>
      </c>
      <c r="Q59" t="str">
        <v>Alianza por la Solidaridad</v>
      </c>
      <c r="R59" t="str">
        <v>Alianza por Venezuela</v>
      </c>
      <c r="S59" t="str">
        <v>Americares Foundation</v>
      </c>
      <c r="T59" t="str">
        <v>Argentine Commission for Refugees and Migrants (CAREF)</v>
      </c>
      <c r="U59" t="str">
        <v>Asociación Aves</v>
      </c>
      <c r="V59" t="str">
        <v>Asociación de Jubilados y Pensionados Venezolanos en Argentina</v>
      </c>
      <c r="W59" t="str">
        <v>Asociación de Venezolanos en Eloy Alfaro</v>
      </c>
      <c r="X59" t="str">
        <v>Asociación Fundación contra el Hambre Perú</v>
      </c>
      <c r="Y59" t="str">
        <v>Asociación Migrantes Venezolanos</v>
      </c>
      <c r="Z59" t="str">
        <v>Asociación Misioneros de San Carlos Scalabrinianos</v>
      </c>
      <c r="AA59" t="str">
        <v>Asociacion Proteccion Poblacion Vulnerable</v>
      </c>
      <c r="AB59" t="str">
        <v>Asociación Quinta Ola</v>
      </c>
      <c r="AC59" t="str">
        <v>Asociación Salto Ángel</v>
      </c>
      <c r="AD59" t="str">
        <v>Asociación Venezuela en Ecuador AC</v>
      </c>
      <c r="AE59" t="str">
        <v>ASOVENAR</v>
      </c>
      <c r="AF59" t="str">
        <v>Associação Hermanitos</v>
      </c>
      <c r="AG59" t="str">
        <v>AVSI Foundation</v>
      </c>
      <c r="AH59" t="str">
        <v>Bethany Christian Services</v>
      </c>
      <c r="AI59" t="str">
        <v>Blumont</v>
      </c>
      <c r="AJ59" t="str">
        <v>CARE</v>
      </c>
      <c r="AK59" t="str">
        <v>Caritas Brazil</v>
      </c>
      <c r="AL59" t="str">
        <v>Caritas Ecuador</v>
      </c>
      <c r="AM59" t="str">
        <v>Caritas Germany</v>
      </c>
      <c r="AN59" t="str">
        <v>Caritas Manaus</v>
      </c>
      <c r="AO59" t="str">
        <v>Caritas Parana</v>
      </c>
      <c r="AP59" t="str">
        <v>Caritas Peru</v>
      </c>
      <c r="AQ59" t="str">
        <v>Caritas Rio de Janeiro</v>
      </c>
      <c r="AR59" t="str">
        <v>Caritas São Paulo</v>
      </c>
      <c r="AS59" t="str">
        <v>Caritas Switzerland</v>
      </c>
      <c r="AT59" t="str">
        <v>CCEFIRO Association</v>
      </c>
      <c r="AU59" t="str">
        <v>CEDRO</v>
      </c>
      <c r="AV59" t="str">
        <v>Center for Integrated Studies and Programs for Sustainable Development (CIEDS)</v>
      </c>
      <c r="AW59" t="str">
        <v>Center for Migration and Human Rights of the Diocese of Roraima (CMDH)</v>
      </c>
      <c r="AX59" t="str">
        <v>Centro de Atencion Psicosocial (CAPS)</v>
      </c>
      <c r="AY59" t="str">
        <v>CESAL</v>
      </c>
      <c r="AZ59" t="str">
        <v>CESVI-Cooperazione e Sviluppo</v>
      </c>
      <c r="BA59" t="str">
        <v>ChildFund International</v>
      </c>
      <c r="BB59" t="str">
        <v>CHS Alternativo</v>
      </c>
      <c r="BC59" t="str">
        <v>Churún Merú Association</v>
      </c>
      <c r="BD59" t="str">
        <v>Coalición por Venezuela</v>
      </c>
      <c r="BE59" t="str">
        <v>Colonia Foundation of Venezuelans in the Dominican Republic (FUNCOVERD)</v>
      </c>
      <c r="BF59" t="str">
        <v>COLVENZ</v>
      </c>
      <c r="BG59" t="str">
        <v>Compassiva</v>
      </c>
      <c r="BH59" t="str">
        <v>Consejo Interreligioso del Perú - Religiones por la Paz</v>
      </c>
      <c r="BI59" t="str">
        <v>Consorcio ONG OCIPI Y Capellanía Nacional OFICA</v>
      </c>
      <c r="BJ59" t="str">
        <v>COOPI - International Cooperation Foundation</v>
      </c>
      <c r="BK59" t="str">
        <v>Corporación Colectivo Sin Fronteras</v>
      </c>
      <c r="BL59" t="str">
        <v>CRISFE Foundation</v>
      </c>
      <c r="BM59" t="str">
        <v>Cuso International</v>
      </c>
      <c r="BN59" t="str">
        <v>Danielle’s Children Fund (DCF)</v>
      </c>
      <c r="BO59" t="str">
        <v>Danish Refugee Council (DRC)</v>
      </c>
      <c r="BP59" t="str">
        <v>Development Support Association - APOYAR</v>
      </c>
      <c r="BQ59" t="str">
        <v>Diakonie Katastrophenhilfe</v>
      </c>
      <c r="BR59" t="str">
        <v>Diálogo Diverso</v>
      </c>
      <c r="BS59" t="str">
        <v>Doctors of the World</v>
      </c>
      <c r="BT59" t="str">
        <v>Dominican Institute for Integrated Development</v>
      </c>
      <c r="BU59" t="str">
        <v>Duendes y Ángeles Vinotinto República Dominicana</v>
      </c>
      <c r="BV59" t="str">
        <v>Encuentros SJS (Servicio Jesuita de la Solidaridad)</v>
      </c>
      <c r="BW59" t="str">
        <v>Ending Violence Against Migrants</v>
      </c>
      <c r="BX59" t="str">
        <v>Equidad Foundation</v>
      </c>
      <c r="BY59" t="str">
        <v>Equilibrium CenDE</v>
      </c>
      <c r="BZ59" t="str">
        <v>Facultad de Psicología - Universidad de la República (UDELAR)</v>
      </c>
      <c r="CA59" t="str">
        <v>First International Emergency and Solidarités International</v>
      </c>
      <c r="CB59" t="str">
        <v>Fondo Ecuatoriano Populorum Progressio</v>
      </c>
      <c r="CC59" t="str">
        <v>Foro Salud Callao</v>
      </c>
      <c r="CD59" t="str">
        <v>Foundation for the Integration and Development of Latin America (FIDAL)</v>
      </c>
      <c r="CE59" t="str">
        <v>Foundation of the Americas (FUDELA)</v>
      </c>
      <c r="CF59" t="str">
        <v>Fraternity Without Borders</v>
      </c>
      <c r="CG59" t="str">
        <v>Fundación Brisas del Norte</v>
      </c>
      <c r="CH59" t="str">
        <v>Fundación Colombovenezolana Nueva Ilusión</v>
      </c>
      <c r="CI59" t="str">
        <v>Fundación Nakama's</v>
      </c>
      <c r="CJ59" t="str">
        <v>Fundación RadaBer</v>
      </c>
      <c r="CK59" t="str">
        <v>Fundación Scalabrini Bolivia</v>
      </c>
      <c r="CL59" t="str">
        <v>Fundacion Social Vivan los Niños</v>
      </c>
      <c r="CM59" t="str">
        <v>FUNVEAC</v>
      </c>
      <c r="CN59" t="str">
        <v>German Development Cooperation Agency GIZ</v>
      </c>
      <c r="CO59" t="str">
        <v>Globalizate Radio</v>
      </c>
      <c r="CP59" t="str">
        <v>GOAL</v>
      </c>
      <c r="CQ59" t="str">
        <v>Halü Bienestar Humano Foundation (HALU)</v>
      </c>
      <c r="CR59" t="str">
        <v>Heartland Alliance International (HAI)</v>
      </c>
      <c r="CS59" t="str">
        <v>HELVETAS Swiss Intercooperation</v>
      </c>
      <c r="CT59" t="str">
        <v>HIAS</v>
      </c>
      <c r="CU59" t="str">
        <v>Human Rights Defence Curaçao</v>
      </c>
      <c r="CV59" t="str">
        <v>Humanity &amp; Inclusion</v>
      </c>
      <c r="CW59" t="str">
        <v>Humans Analytic</v>
      </c>
      <c r="CX59" t="str">
        <v>Idas y Vueltas Association</v>
      </c>
      <c r="CY59" t="str">
        <v>iMMAP</v>
      </c>
      <c r="CZ59" t="str">
        <v>IMPACT Initiatives (REACH)</v>
      </c>
      <c r="DA59" t="str">
        <v>Inmigrante Feliz Association</v>
      </c>
      <c r="DB59" t="str">
        <v>Institute for Migration and Human Rights (IMDH)</v>
      </c>
      <c r="DC59" t="str">
        <v>Institute of Natural and Cultural Heritage (IPANC)</v>
      </c>
      <c r="DD59" t="str">
        <v>International Committee for the Development of People (CISP)</v>
      </c>
      <c r="DE59" t="str">
        <v>International Federation of the Red Cross (IFRC)</v>
      </c>
      <c r="DF59" t="str">
        <v>International Labour Organization (ILO)</v>
      </c>
      <c r="DG59" t="str">
        <v>International Medical Corps</v>
      </c>
      <c r="DH59" t="str">
        <v>International Organization for Migration (IOM)</v>
      </c>
      <c r="DI59" t="str">
        <v>International Rescue Committee (IRC)</v>
      </c>
      <c r="DJ59" t="str">
        <v>INTERSOS</v>
      </c>
      <c r="DK59" t="str">
        <v>Jesuit Migrant Service (JMS)</v>
      </c>
      <c r="DL59" t="str">
        <v>Jesuit Refugee Service (JRS)</v>
      </c>
      <c r="DM59" t="str">
        <v>Jesuit Service for Migrants and Refugees (JSMR)</v>
      </c>
      <c r="DN59" t="str">
        <v>Joint United Nations Programme on HIV/AIDS (UNAIDS)</v>
      </c>
      <c r="DO59" t="str">
        <v>Kimirina Coorporation</v>
      </c>
      <c r="DP59" t="str">
        <v>La Casita Hispanic Cultural Centre</v>
      </c>
      <c r="DQ59" t="str">
        <v>Latin American Network of Non-Governmental Organizations of Persons with Disabilities and their Families (RIADIS)</v>
      </c>
      <c r="DR59" t="str">
        <v>LGBT+ Movement Brazil</v>
      </c>
      <c r="DS59" t="str">
        <v>Living Water Community (LWC)</v>
      </c>
      <c r="DT59" t="str">
        <v>LLANOVENCOL</v>
      </c>
      <c r="DU59" t="str">
        <v>Lutheran World Federation</v>
      </c>
      <c r="DV59" t="str">
        <v>Lutheran World Relief</v>
      </c>
      <c r="DW59" t="str">
        <v>Malteser International</v>
      </c>
      <c r="DX59" t="str">
        <v>Mana Institute</v>
      </c>
      <c r="DY59" t="str">
        <v>Manos Veneguayas Association</v>
      </c>
      <c r="DZ59" t="str">
        <v>Más Igualdad Perú</v>
      </c>
      <c r="EA59" t="str">
        <v>MedGlobal</v>
      </c>
      <c r="EB59" t="str">
        <v>Medical Teams International</v>
      </c>
      <c r="EC59" t="str">
        <v>Mercy Corps</v>
      </c>
      <c r="ED59" t="str">
        <v>Migrant Service Center (CAM)</v>
      </c>
      <c r="EE59" t="str">
        <v>Migrants, Refugees and Argentine Social Entrepreneurs (MIRARES)</v>
      </c>
      <c r="EF59" t="str">
        <v>Mision Scalabriniana - Ecuador</v>
      </c>
      <c r="EG59" t="str">
        <v>Missão Paz</v>
      </c>
      <c r="EH59" t="str">
        <v>Museu A CASA</v>
      </c>
      <c r="EI59" t="str">
        <v>Norwegian Refugee Council (NRC)</v>
      </c>
      <c r="EJ59" t="str">
        <v>ONG Migrantes por el Maule</v>
      </c>
      <c r="EK59" t="str">
        <v>ONG Preemptive Love Coalition Colombia</v>
      </c>
      <c r="EL59" t="str">
        <v>Organización Transfomando Vidas</v>
      </c>
      <c r="EM59" t="str">
        <v>Organization of Ibero-American States for Education, Science and Culture (OEI)</v>
      </c>
      <c r="EN59" t="str">
        <v>OXFAM</v>
      </c>
      <c r="EO59" t="str">
        <v>Panamerican Development Foundation</v>
      </c>
      <c r="EP59" t="str">
        <v>Panamerican Health Organization/World Health Organization (PAHO/WHO)</v>
      </c>
      <c r="EQ59" t="str">
        <v>Pastoral of Human Mobility - Peruvian Episcopal Conference</v>
      </c>
      <c r="ER59" t="str">
        <v>Pastoral Service for Migrants National</v>
      </c>
      <c r="ES59" t="str">
        <v>Permanent Human Rights defense Committee (CDH)</v>
      </c>
      <c r="ET59" t="str">
        <v>Pirilampos Institute - Group of visits and voluntary actions in Roraima</v>
      </c>
      <c r="EU59" t="str">
        <v>Plan International</v>
      </c>
      <c r="EV59" t="str">
        <v>Population Program, Faculty of Social Sciences, University of the Republic</v>
      </c>
      <c r="EW59" t="str">
        <v>Profamilia Association</v>
      </c>
      <c r="EX59" t="str">
        <v>Red con Migrantes y Refugiados</v>
      </c>
      <c r="EY59" t="str">
        <v>Red Cross Colombia</v>
      </c>
      <c r="EZ59" t="str">
        <v>Red Cross Ecuador</v>
      </c>
      <c r="FA59" t="str">
        <v>Red Cross Peru</v>
      </c>
      <c r="FB59" t="str">
        <v>Red de Investigaciones en Derechos Humanos - CONICET (Consejo Nacional de Investigaciones Científicas y Técnicas)</v>
      </c>
      <c r="FC59" t="str">
        <v>RET International</v>
      </c>
      <c r="FD59" t="str">
        <v>Salú pa Tur Foundation</v>
      </c>
      <c r="FE59" t="str">
        <v>Salvation Army</v>
      </c>
      <c r="FF59" t="str">
        <v>Samaritan's Purse</v>
      </c>
      <c r="FG59" t="str">
        <v>Save the Children International (SCI)</v>
      </c>
      <c r="FH59" t="str">
        <v>Scalabrini Foundation Chile</v>
      </c>
      <c r="FI59" t="str">
        <v>Sección Peruana de Amnistía Internacional</v>
      </c>
      <c r="FJ59" t="str">
        <v>Serviço Pastoral dos Migrantes do Nordeste</v>
      </c>
      <c r="FK59" t="str">
        <v>Sesame Workshop</v>
      </c>
      <c r="FL59" t="str">
        <v>Si, Da Vida</v>
      </c>
      <c r="FM59" t="str">
        <v>Solidarity and Action Asociation</v>
      </c>
      <c r="FN59" t="str">
        <v>SOS Children's Villages</v>
      </c>
      <c r="FO59" t="str">
        <v>Tarabita Foundation</v>
      </c>
      <c r="FP59" t="str">
        <v>Tearfund</v>
      </c>
      <c r="FQ59" t="str">
        <v>TECHO</v>
      </c>
      <c r="FR59" t="str">
        <v>Terranueva Foundation</v>
      </c>
      <c r="FS59" t="str">
        <v>Terre des Hommes Suisse</v>
      </c>
      <c r="FT59" t="str">
        <v>The Israel Forum for International Humanitarian Aid (IsraAID)</v>
      </c>
      <c r="FU59" t="str">
        <v>Unión Venezolana en Perú</v>
      </c>
      <c r="FV59" t="str">
        <v>United Nations Children's Fund (UNICEF)</v>
      </c>
      <c r="FW59" t="str">
        <v>United Nations Development Programme (UNDP)</v>
      </c>
      <c r="FX59" t="str">
        <v>United Nations Educational, Scientific and Cultural Organization (UNESCO)</v>
      </c>
      <c r="FY59" t="str">
        <v>United Nations Entity for Gender Equality and the Empowerment of Women (UNWOMEN)</v>
      </c>
      <c r="FZ59" t="str">
        <v>United Nations Food and Agricultural Organization (FAO)</v>
      </c>
      <c r="GA59" t="str">
        <v>United Nations High Commissioner for Refugees (UNHCR)</v>
      </c>
      <c r="GB59" t="str">
        <v>United Nations Office of the High Commissioner for Human Rights (OHCHR)</v>
      </c>
      <c r="GC59" t="str">
        <v>United Nations Office on Drugs and Crime (UNODC)</v>
      </c>
      <c r="GD59" t="str">
        <v>United Nations Population Fund (UNFPA)</v>
      </c>
      <c r="GE59" t="str">
        <v>United Nations Programme for Human Settlements (UN Habitat)</v>
      </c>
      <c r="GF59" t="str">
        <v>Vale da Benção Educational and Charitable Association (AEBVB)</v>
      </c>
      <c r="GG59" t="str">
        <v>VenAruba Solidaria</v>
      </c>
      <c r="GH59" t="str">
        <v>Venex Curacao Foundation</v>
      </c>
      <c r="GI59" t="str">
        <v>Venezolanos en Barranquilla</v>
      </c>
      <c r="GJ59" t="str">
        <v>Venezolanos en San Cristóbal</v>
      </c>
      <c r="GK59" t="str">
        <v>Venezuelan Emigrant Foundation (FEV)</v>
      </c>
      <c r="GL59" t="str">
        <v>Vicaría de Pastoral Social Caritas</v>
      </c>
      <c r="GM59" t="str">
        <v>Voices GY</v>
      </c>
      <c r="GN59" t="str">
        <v>We World GVC</v>
      </c>
      <c r="GO59" t="str">
        <v>World Council of Credit Unions</v>
      </c>
      <c r="GP59" t="str">
        <v>World Food Programme (WFP)</v>
      </c>
      <c r="GQ59" t="str">
        <v>World Vision</v>
      </c>
      <c r="GR59" t="str">
        <v>ZOA</v>
      </c>
    </row>
    <row r="60" spans="1:200" x14ac:dyDescent="0.3">
      <c r="A60" t="s">
        <v>339</v>
      </c>
      <c r="B60" s="45" t="s">
        <v>340</v>
      </c>
      <c r="C60" s="23" t="s">
        <v>341</v>
      </c>
      <c r="D60" s="23" t="s">
        <v>261</v>
      </c>
      <c r="E60" s="23"/>
      <c r="F60" s="35" t="b">
        <f>ISNUMBER(SEARCH(' Activity Sheet'!$D$3,Table3[[#This Row],[Name]],1))</f>
        <v>1</v>
      </c>
      <c r="G60" s="35" t="s">
        <v>1146</v>
      </c>
      <c r="H60" t="str" cm="1">
        <f t="array" ref="H60:GR60">TRANSPOSE(_xlfn._xlws.SORT(_xlfn._xlws.FILTER(Table3[Name],ISNUMBER(SEARCH(' Activity Sheet'!D114,Table3[Name])),"Not found"),,1))</f>
        <v>.New Organisation</v>
      </c>
      <c r="I60" t="str">
        <v>ABV - Association of Good with Life</v>
      </c>
      <c r="J60" t="str">
        <v>ACAPS</v>
      </c>
      <c r="K60" t="str">
        <v>Acción y Desarrollo</v>
      </c>
      <c r="L60" t="str">
        <v>ACTED</v>
      </c>
      <c r="M60" t="str">
        <v>Action against Hunger</v>
      </c>
      <c r="N60" t="str">
        <v>ActionAid</v>
      </c>
      <c r="O60" t="str">
        <v>Adventist Development and Relief Agency (ADRA)</v>
      </c>
      <c r="P60" t="str">
        <v>Alas de Colibrí Foundation</v>
      </c>
      <c r="Q60" t="str">
        <v>Alianza por la Solidaridad</v>
      </c>
      <c r="R60" t="str">
        <v>Alianza por Venezuela</v>
      </c>
      <c r="S60" t="str">
        <v>Americares Foundation</v>
      </c>
      <c r="T60" t="str">
        <v>Argentine Commission for Refugees and Migrants (CAREF)</v>
      </c>
      <c r="U60" t="str">
        <v>Asociación Aves</v>
      </c>
      <c r="V60" t="str">
        <v>Asociación de Jubilados y Pensionados Venezolanos en Argentina</v>
      </c>
      <c r="W60" t="str">
        <v>Asociación de Venezolanos en Eloy Alfaro</v>
      </c>
      <c r="X60" t="str">
        <v>Asociación Fundación contra el Hambre Perú</v>
      </c>
      <c r="Y60" t="str">
        <v>Asociación Migrantes Venezolanos</v>
      </c>
      <c r="Z60" t="str">
        <v>Asociación Misioneros de San Carlos Scalabrinianos</v>
      </c>
      <c r="AA60" t="str">
        <v>Asociacion Proteccion Poblacion Vulnerable</v>
      </c>
      <c r="AB60" t="str">
        <v>Asociación Quinta Ola</v>
      </c>
      <c r="AC60" t="str">
        <v>Asociación Salto Ángel</v>
      </c>
      <c r="AD60" t="str">
        <v>Asociación Venezuela en Ecuador AC</v>
      </c>
      <c r="AE60" t="str">
        <v>ASOVENAR</v>
      </c>
      <c r="AF60" t="str">
        <v>Associação Hermanitos</v>
      </c>
      <c r="AG60" t="str">
        <v>AVSI Foundation</v>
      </c>
      <c r="AH60" t="str">
        <v>Bethany Christian Services</v>
      </c>
      <c r="AI60" t="str">
        <v>Blumont</v>
      </c>
      <c r="AJ60" t="str">
        <v>CARE</v>
      </c>
      <c r="AK60" t="str">
        <v>Caritas Brazil</v>
      </c>
      <c r="AL60" t="str">
        <v>Caritas Ecuador</v>
      </c>
      <c r="AM60" t="str">
        <v>Caritas Germany</v>
      </c>
      <c r="AN60" t="str">
        <v>Caritas Manaus</v>
      </c>
      <c r="AO60" t="str">
        <v>Caritas Parana</v>
      </c>
      <c r="AP60" t="str">
        <v>Caritas Peru</v>
      </c>
      <c r="AQ60" t="str">
        <v>Caritas Rio de Janeiro</v>
      </c>
      <c r="AR60" t="str">
        <v>Caritas São Paulo</v>
      </c>
      <c r="AS60" t="str">
        <v>Caritas Switzerland</v>
      </c>
      <c r="AT60" t="str">
        <v>CCEFIRO Association</v>
      </c>
      <c r="AU60" t="str">
        <v>CEDRO</v>
      </c>
      <c r="AV60" t="str">
        <v>Center for Integrated Studies and Programs for Sustainable Development (CIEDS)</v>
      </c>
      <c r="AW60" t="str">
        <v>Center for Migration and Human Rights of the Diocese of Roraima (CMDH)</v>
      </c>
      <c r="AX60" t="str">
        <v>Centro de Atencion Psicosocial (CAPS)</v>
      </c>
      <c r="AY60" t="str">
        <v>CESAL</v>
      </c>
      <c r="AZ60" t="str">
        <v>CESVI-Cooperazione e Sviluppo</v>
      </c>
      <c r="BA60" t="str">
        <v>ChildFund International</v>
      </c>
      <c r="BB60" t="str">
        <v>CHS Alternativo</v>
      </c>
      <c r="BC60" t="str">
        <v>Churún Merú Association</v>
      </c>
      <c r="BD60" t="str">
        <v>Coalición por Venezuela</v>
      </c>
      <c r="BE60" t="str">
        <v>Colonia Foundation of Venezuelans in the Dominican Republic (FUNCOVERD)</v>
      </c>
      <c r="BF60" t="str">
        <v>COLVENZ</v>
      </c>
      <c r="BG60" t="str">
        <v>Compassiva</v>
      </c>
      <c r="BH60" t="str">
        <v>Consejo Interreligioso del Perú - Religiones por la Paz</v>
      </c>
      <c r="BI60" t="str">
        <v>Consorcio ONG OCIPI Y Capellanía Nacional OFICA</v>
      </c>
      <c r="BJ60" t="str">
        <v>COOPI - International Cooperation Foundation</v>
      </c>
      <c r="BK60" t="str">
        <v>Corporación Colectivo Sin Fronteras</v>
      </c>
      <c r="BL60" t="str">
        <v>CRISFE Foundation</v>
      </c>
      <c r="BM60" t="str">
        <v>Cuso International</v>
      </c>
      <c r="BN60" t="str">
        <v>Danielle’s Children Fund (DCF)</v>
      </c>
      <c r="BO60" t="str">
        <v>Danish Refugee Council (DRC)</v>
      </c>
      <c r="BP60" t="str">
        <v>Development Support Association - APOYAR</v>
      </c>
      <c r="BQ60" t="str">
        <v>Diakonie Katastrophenhilfe</v>
      </c>
      <c r="BR60" t="str">
        <v>Diálogo Diverso</v>
      </c>
      <c r="BS60" t="str">
        <v>Doctors of the World</v>
      </c>
      <c r="BT60" t="str">
        <v>Dominican Institute for Integrated Development</v>
      </c>
      <c r="BU60" t="str">
        <v>Duendes y Ángeles Vinotinto República Dominicana</v>
      </c>
      <c r="BV60" t="str">
        <v>Encuentros SJS (Servicio Jesuita de la Solidaridad)</v>
      </c>
      <c r="BW60" t="str">
        <v>Ending Violence Against Migrants</v>
      </c>
      <c r="BX60" t="str">
        <v>Equidad Foundation</v>
      </c>
      <c r="BY60" t="str">
        <v>Equilibrium CenDE</v>
      </c>
      <c r="BZ60" t="str">
        <v>Facultad de Psicología - Universidad de la República (UDELAR)</v>
      </c>
      <c r="CA60" t="str">
        <v>First International Emergency and Solidarités International</v>
      </c>
      <c r="CB60" t="str">
        <v>Fondo Ecuatoriano Populorum Progressio</v>
      </c>
      <c r="CC60" t="str">
        <v>Foro Salud Callao</v>
      </c>
      <c r="CD60" t="str">
        <v>Foundation for the Integration and Development of Latin America (FIDAL)</v>
      </c>
      <c r="CE60" t="str">
        <v>Foundation of the Americas (FUDELA)</v>
      </c>
      <c r="CF60" t="str">
        <v>Fraternity Without Borders</v>
      </c>
      <c r="CG60" t="str">
        <v>Fundación Brisas del Norte</v>
      </c>
      <c r="CH60" t="str">
        <v>Fundación Colombovenezolana Nueva Ilusión</v>
      </c>
      <c r="CI60" t="str">
        <v>Fundación Nakama's</v>
      </c>
      <c r="CJ60" t="str">
        <v>Fundación RadaBer</v>
      </c>
      <c r="CK60" t="str">
        <v>Fundación Scalabrini Bolivia</v>
      </c>
      <c r="CL60" t="str">
        <v>Fundacion Social Vivan los Niños</v>
      </c>
      <c r="CM60" t="str">
        <v>FUNVEAC</v>
      </c>
      <c r="CN60" t="str">
        <v>German Development Cooperation Agency GIZ</v>
      </c>
      <c r="CO60" t="str">
        <v>Globalizate Radio</v>
      </c>
      <c r="CP60" t="str">
        <v>GOAL</v>
      </c>
      <c r="CQ60" t="str">
        <v>Halü Bienestar Humano Foundation (HALU)</v>
      </c>
      <c r="CR60" t="str">
        <v>Heartland Alliance International (HAI)</v>
      </c>
      <c r="CS60" t="str">
        <v>HELVETAS Swiss Intercooperation</v>
      </c>
      <c r="CT60" t="str">
        <v>HIAS</v>
      </c>
      <c r="CU60" t="str">
        <v>Human Rights Defence Curaçao</v>
      </c>
      <c r="CV60" t="str">
        <v>Humanity &amp; Inclusion</v>
      </c>
      <c r="CW60" t="str">
        <v>Humans Analytic</v>
      </c>
      <c r="CX60" t="str">
        <v>Idas y Vueltas Association</v>
      </c>
      <c r="CY60" t="str">
        <v>iMMAP</v>
      </c>
      <c r="CZ60" t="str">
        <v>IMPACT Initiatives (REACH)</v>
      </c>
      <c r="DA60" t="str">
        <v>Inmigrante Feliz Association</v>
      </c>
      <c r="DB60" t="str">
        <v>Institute for Migration and Human Rights (IMDH)</v>
      </c>
      <c r="DC60" t="str">
        <v>Institute of Natural and Cultural Heritage (IPANC)</v>
      </c>
      <c r="DD60" t="str">
        <v>International Committee for the Development of People (CISP)</v>
      </c>
      <c r="DE60" t="str">
        <v>International Federation of the Red Cross (IFRC)</v>
      </c>
      <c r="DF60" t="str">
        <v>International Labour Organization (ILO)</v>
      </c>
      <c r="DG60" t="str">
        <v>International Medical Corps</v>
      </c>
      <c r="DH60" t="str">
        <v>International Organization for Migration (IOM)</v>
      </c>
      <c r="DI60" t="str">
        <v>International Rescue Committee (IRC)</v>
      </c>
      <c r="DJ60" t="str">
        <v>INTERSOS</v>
      </c>
      <c r="DK60" t="str">
        <v>Jesuit Migrant Service (JMS)</v>
      </c>
      <c r="DL60" t="str">
        <v>Jesuit Refugee Service (JRS)</v>
      </c>
      <c r="DM60" t="str">
        <v>Jesuit Service for Migrants and Refugees (JSMR)</v>
      </c>
      <c r="DN60" t="str">
        <v>Joint United Nations Programme on HIV/AIDS (UNAIDS)</v>
      </c>
      <c r="DO60" t="str">
        <v>Kimirina Coorporation</v>
      </c>
      <c r="DP60" t="str">
        <v>La Casita Hispanic Cultural Centre</v>
      </c>
      <c r="DQ60" t="str">
        <v>Latin American Network of Non-Governmental Organizations of Persons with Disabilities and their Families (RIADIS)</v>
      </c>
      <c r="DR60" t="str">
        <v>LGBT+ Movement Brazil</v>
      </c>
      <c r="DS60" t="str">
        <v>Living Water Community (LWC)</v>
      </c>
      <c r="DT60" t="str">
        <v>LLANOVENCOL</v>
      </c>
      <c r="DU60" t="str">
        <v>Lutheran World Federation</v>
      </c>
      <c r="DV60" t="str">
        <v>Lutheran World Relief</v>
      </c>
      <c r="DW60" t="str">
        <v>Malteser International</v>
      </c>
      <c r="DX60" t="str">
        <v>Mana Institute</v>
      </c>
      <c r="DY60" t="str">
        <v>Manos Veneguayas Association</v>
      </c>
      <c r="DZ60" t="str">
        <v>Más Igualdad Perú</v>
      </c>
      <c r="EA60" t="str">
        <v>MedGlobal</v>
      </c>
      <c r="EB60" t="str">
        <v>Medical Teams International</v>
      </c>
      <c r="EC60" t="str">
        <v>Mercy Corps</v>
      </c>
      <c r="ED60" t="str">
        <v>Migrant Service Center (CAM)</v>
      </c>
      <c r="EE60" t="str">
        <v>Migrants, Refugees and Argentine Social Entrepreneurs (MIRARES)</v>
      </c>
      <c r="EF60" t="str">
        <v>Mision Scalabriniana - Ecuador</v>
      </c>
      <c r="EG60" t="str">
        <v>Missão Paz</v>
      </c>
      <c r="EH60" t="str">
        <v>Museu A CASA</v>
      </c>
      <c r="EI60" t="str">
        <v>Norwegian Refugee Council (NRC)</v>
      </c>
      <c r="EJ60" t="str">
        <v>ONG Migrantes por el Maule</v>
      </c>
      <c r="EK60" t="str">
        <v>ONG Preemptive Love Coalition Colombia</v>
      </c>
      <c r="EL60" t="str">
        <v>Organización Transfomando Vidas</v>
      </c>
      <c r="EM60" t="str">
        <v>Organization of Ibero-American States for Education, Science and Culture (OEI)</v>
      </c>
      <c r="EN60" t="str">
        <v>OXFAM</v>
      </c>
      <c r="EO60" t="str">
        <v>Panamerican Development Foundation</v>
      </c>
      <c r="EP60" t="str">
        <v>Panamerican Health Organization/World Health Organization (PAHO/WHO)</v>
      </c>
      <c r="EQ60" t="str">
        <v>Pastoral of Human Mobility - Peruvian Episcopal Conference</v>
      </c>
      <c r="ER60" t="str">
        <v>Pastoral Service for Migrants National</v>
      </c>
      <c r="ES60" t="str">
        <v>Permanent Human Rights defense Committee (CDH)</v>
      </c>
      <c r="ET60" t="str">
        <v>Pirilampos Institute - Group of visits and voluntary actions in Roraima</v>
      </c>
      <c r="EU60" t="str">
        <v>Plan International</v>
      </c>
      <c r="EV60" t="str">
        <v>Population Program, Faculty of Social Sciences, University of the Republic</v>
      </c>
      <c r="EW60" t="str">
        <v>Profamilia Association</v>
      </c>
      <c r="EX60" t="str">
        <v>Red con Migrantes y Refugiados</v>
      </c>
      <c r="EY60" t="str">
        <v>Red Cross Colombia</v>
      </c>
      <c r="EZ60" t="str">
        <v>Red Cross Ecuador</v>
      </c>
      <c r="FA60" t="str">
        <v>Red Cross Peru</v>
      </c>
      <c r="FB60" t="str">
        <v>Red de Investigaciones en Derechos Humanos - CONICET (Consejo Nacional de Investigaciones Científicas y Técnicas)</v>
      </c>
      <c r="FC60" t="str">
        <v>RET International</v>
      </c>
      <c r="FD60" t="str">
        <v>Salú pa Tur Foundation</v>
      </c>
      <c r="FE60" t="str">
        <v>Salvation Army</v>
      </c>
      <c r="FF60" t="str">
        <v>Samaritan's Purse</v>
      </c>
      <c r="FG60" t="str">
        <v>Save the Children International (SCI)</v>
      </c>
      <c r="FH60" t="str">
        <v>Scalabrini Foundation Chile</v>
      </c>
      <c r="FI60" t="str">
        <v>Sección Peruana de Amnistía Internacional</v>
      </c>
      <c r="FJ60" t="str">
        <v>Serviço Pastoral dos Migrantes do Nordeste</v>
      </c>
      <c r="FK60" t="str">
        <v>Sesame Workshop</v>
      </c>
      <c r="FL60" t="str">
        <v>Si, Da Vida</v>
      </c>
      <c r="FM60" t="str">
        <v>Solidarity and Action Asociation</v>
      </c>
      <c r="FN60" t="str">
        <v>SOS Children's Villages</v>
      </c>
      <c r="FO60" t="str">
        <v>Tarabita Foundation</v>
      </c>
      <c r="FP60" t="str">
        <v>Tearfund</v>
      </c>
      <c r="FQ60" t="str">
        <v>TECHO</v>
      </c>
      <c r="FR60" t="str">
        <v>Terranueva Foundation</v>
      </c>
      <c r="FS60" t="str">
        <v>Terre des Hommes Suisse</v>
      </c>
      <c r="FT60" t="str">
        <v>The Israel Forum for International Humanitarian Aid (IsraAID)</v>
      </c>
      <c r="FU60" t="str">
        <v>Unión Venezolana en Perú</v>
      </c>
      <c r="FV60" t="str">
        <v>United Nations Children's Fund (UNICEF)</v>
      </c>
      <c r="FW60" t="str">
        <v>United Nations Development Programme (UNDP)</v>
      </c>
      <c r="FX60" t="str">
        <v>United Nations Educational, Scientific and Cultural Organization (UNESCO)</v>
      </c>
      <c r="FY60" t="str">
        <v>United Nations Entity for Gender Equality and the Empowerment of Women (UNWOMEN)</v>
      </c>
      <c r="FZ60" t="str">
        <v>United Nations Food and Agricultural Organization (FAO)</v>
      </c>
      <c r="GA60" t="str">
        <v>United Nations High Commissioner for Refugees (UNHCR)</v>
      </c>
      <c r="GB60" t="str">
        <v>United Nations Office of the High Commissioner for Human Rights (OHCHR)</v>
      </c>
      <c r="GC60" t="str">
        <v>United Nations Office on Drugs and Crime (UNODC)</v>
      </c>
      <c r="GD60" t="str">
        <v>United Nations Population Fund (UNFPA)</v>
      </c>
      <c r="GE60" t="str">
        <v>United Nations Programme for Human Settlements (UN Habitat)</v>
      </c>
      <c r="GF60" t="str">
        <v>Vale da Benção Educational and Charitable Association (AEBVB)</v>
      </c>
      <c r="GG60" t="str">
        <v>VenAruba Solidaria</v>
      </c>
      <c r="GH60" t="str">
        <v>Venex Curacao Foundation</v>
      </c>
      <c r="GI60" t="str">
        <v>Venezolanos en Barranquilla</v>
      </c>
      <c r="GJ60" t="str">
        <v>Venezolanos en San Cristóbal</v>
      </c>
      <c r="GK60" t="str">
        <v>Venezuelan Emigrant Foundation (FEV)</v>
      </c>
      <c r="GL60" t="str">
        <v>Vicaría de Pastoral Social Caritas</v>
      </c>
      <c r="GM60" t="str">
        <v>Voices GY</v>
      </c>
      <c r="GN60" t="str">
        <v>We World GVC</v>
      </c>
      <c r="GO60" t="str">
        <v>World Council of Credit Unions</v>
      </c>
      <c r="GP60" t="str">
        <v>World Food Programme (WFP)</v>
      </c>
      <c r="GQ60" t="str">
        <v>World Vision</v>
      </c>
      <c r="GR60" t="str">
        <v>ZOA</v>
      </c>
    </row>
    <row r="61" spans="1:200" x14ac:dyDescent="0.3">
      <c r="A61" t="s">
        <v>342</v>
      </c>
      <c r="B61" s="45" t="s">
        <v>343</v>
      </c>
      <c r="C61" s="23" t="s">
        <v>344</v>
      </c>
      <c r="D61" s="23" t="s">
        <v>255</v>
      </c>
      <c r="E61" s="23"/>
      <c r="F61" s="35" t="b">
        <f>ISNUMBER(SEARCH(' Activity Sheet'!$D$3,Table3[[#This Row],[Name]],1))</f>
        <v>1</v>
      </c>
      <c r="G61" s="35" t="s">
        <v>1146</v>
      </c>
      <c r="H61" t="str" cm="1">
        <f t="array" ref="H61:GR61">TRANSPOSE(_xlfn._xlws.SORT(_xlfn._xlws.FILTER(Table3[Name],ISNUMBER(SEARCH(' Activity Sheet'!D115,Table3[Name])),"Not found"),,1))</f>
        <v>.New Organisation</v>
      </c>
      <c r="I61" t="str">
        <v>ABV - Association of Good with Life</v>
      </c>
      <c r="J61" t="str">
        <v>ACAPS</v>
      </c>
      <c r="K61" t="str">
        <v>Acción y Desarrollo</v>
      </c>
      <c r="L61" t="str">
        <v>ACTED</v>
      </c>
      <c r="M61" t="str">
        <v>Action against Hunger</v>
      </c>
      <c r="N61" t="str">
        <v>ActionAid</v>
      </c>
      <c r="O61" t="str">
        <v>Adventist Development and Relief Agency (ADRA)</v>
      </c>
      <c r="P61" t="str">
        <v>Alas de Colibrí Foundation</v>
      </c>
      <c r="Q61" t="str">
        <v>Alianza por la Solidaridad</v>
      </c>
      <c r="R61" t="str">
        <v>Alianza por Venezuela</v>
      </c>
      <c r="S61" t="str">
        <v>Americares Foundation</v>
      </c>
      <c r="T61" t="str">
        <v>Argentine Commission for Refugees and Migrants (CAREF)</v>
      </c>
      <c r="U61" t="str">
        <v>Asociación Aves</v>
      </c>
      <c r="V61" t="str">
        <v>Asociación de Jubilados y Pensionados Venezolanos en Argentina</v>
      </c>
      <c r="W61" t="str">
        <v>Asociación de Venezolanos en Eloy Alfaro</v>
      </c>
      <c r="X61" t="str">
        <v>Asociación Fundación contra el Hambre Perú</v>
      </c>
      <c r="Y61" t="str">
        <v>Asociación Migrantes Venezolanos</v>
      </c>
      <c r="Z61" t="str">
        <v>Asociación Misioneros de San Carlos Scalabrinianos</v>
      </c>
      <c r="AA61" t="str">
        <v>Asociacion Proteccion Poblacion Vulnerable</v>
      </c>
      <c r="AB61" t="str">
        <v>Asociación Quinta Ola</v>
      </c>
      <c r="AC61" t="str">
        <v>Asociación Salto Ángel</v>
      </c>
      <c r="AD61" t="str">
        <v>Asociación Venezuela en Ecuador AC</v>
      </c>
      <c r="AE61" t="str">
        <v>ASOVENAR</v>
      </c>
      <c r="AF61" t="str">
        <v>Associação Hermanitos</v>
      </c>
      <c r="AG61" t="str">
        <v>AVSI Foundation</v>
      </c>
      <c r="AH61" t="str">
        <v>Bethany Christian Services</v>
      </c>
      <c r="AI61" t="str">
        <v>Blumont</v>
      </c>
      <c r="AJ61" t="str">
        <v>CARE</v>
      </c>
      <c r="AK61" t="str">
        <v>Caritas Brazil</v>
      </c>
      <c r="AL61" t="str">
        <v>Caritas Ecuador</v>
      </c>
      <c r="AM61" t="str">
        <v>Caritas Germany</v>
      </c>
      <c r="AN61" t="str">
        <v>Caritas Manaus</v>
      </c>
      <c r="AO61" t="str">
        <v>Caritas Parana</v>
      </c>
      <c r="AP61" t="str">
        <v>Caritas Peru</v>
      </c>
      <c r="AQ61" t="str">
        <v>Caritas Rio de Janeiro</v>
      </c>
      <c r="AR61" t="str">
        <v>Caritas São Paulo</v>
      </c>
      <c r="AS61" t="str">
        <v>Caritas Switzerland</v>
      </c>
      <c r="AT61" t="str">
        <v>CCEFIRO Association</v>
      </c>
      <c r="AU61" t="str">
        <v>CEDRO</v>
      </c>
      <c r="AV61" t="str">
        <v>Center for Integrated Studies and Programs for Sustainable Development (CIEDS)</v>
      </c>
      <c r="AW61" t="str">
        <v>Center for Migration and Human Rights of the Diocese of Roraima (CMDH)</v>
      </c>
      <c r="AX61" t="str">
        <v>Centro de Atencion Psicosocial (CAPS)</v>
      </c>
      <c r="AY61" t="str">
        <v>CESAL</v>
      </c>
      <c r="AZ61" t="str">
        <v>CESVI-Cooperazione e Sviluppo</v>
      </c>
      <c r="BA61" t="str">
        <v>ChildFund International</v>
      </c>
      <c r="BB61" t="str">
        <v>CHS Alternativo</v>
      </c>
      <c r="BC61" t="str">
        <v>Churún Merú Association</v>
      </c>
      <c r="BD61" t="str">
        <v>Coalición por Venezuela</v>
      </c>
      <c r="BE61" t="str">
        <v>Colonia Foundation of Venezuelans in the Dominican Republic (FUNCOVERD)</v>
      </c>
      <c r="BF61" t="str">
        <v>COLVENZ</v>
      </c>
      <c r="BG61" t="str">
        <v>Compassiva</v>
      </c>
      <c r="BH61" t="str">
        <v>Consejo Interreligioso del Perú - Religiones por la Paz</v>
      </c>
      <c r="BI61" t="str">
        <v>Consorcio ONG OCIPI Y Capellanía Nacional OFICA</v>
      </c>
      <c r="BJ61" t="str">
        <v>COOPI - International Cooperation Foundation</v>
      </c>
      <c r="BK61" t="str">
        <v>Corporación Colectivo Sin Fronteras</v>
      </c>
      <c r="BL61" t="str">
        <v>CRISFE Foundation</v>
      </c>
      <c r="BM61" t="str">
        <v>Cuso International</v>
      </c>
      <c r="BN61" t="str">
        <v>Danielle’s Children Fund (DCF)</v>
      </c>
      <c r="BO61" t="str">
        <v>Danish Refugee Council (DRC)</v>
      </c>
      <c r="BP61" t="str">
        <v>Development Support Association - APOYAR</v>
      </c>
      <c r="BQ61" t="str">
        <v>Diakonie Katastrophenhilfe</v>
      </c>
      <c r="BR61" t="str">
        <v>Diálogo Diverso</v>
      </c>
      <c r="BS61" t="str">
        <v>Doctors of the World</v>
      </c>
      <c r="BT61" t="str">
        <v>Dominican Institute for Integrated Development</v>
      </c>
      <c r="BU61" t="str">
        <v>Duendes y Ángeles Vinotinto República Dominicana</v>
      </c>
      <c r="BV61" t="str">
        <v>Encuentros SJS (Servicio Jesuita de la Solidaridad)</v>
      </c>
      <c r="BW61" t="str">
        <v>Ending Violence Against Migrants</v>
      </c>
      <c r="BX61" t="str">
        <v>Equidad Foundation</v>
      </c>
      <c r="BY61" t="str">
        <v>Equilibrium CenDE</v>
      </c>
      <c r="BZ61" t="str">
        <v>Facultad de Psicología - Universidad de la República (UDELAR)</v>
      </c>
      <c r="CA61" t="str">
        <v>First International Emergency and Solidarités International</v>
      </c>
      <c r="CB61" t="str">
        <v>Fondo Ecuatoriano Populorum Progressio</v>
      </c>
      <c r="CC61" t="str">
        <v>Foro Salud Callao</v>
      </c>
      <c r="CD61" t="str">
        <v>Foundation for the Integration and Development of Latin America (FIDAL)</v>
      </c>
      <c r="CE61" t="str">
        <v>Foundation of the Americas (FUDELA)</v>
      </c>
      <c r="CF61" t="str">
        <v>Fraternity Without Borders</v>
      </c>
      <c r="CG61" t="str">
        <v>Fundación Brisas del Norte</v>
      </c>
      <c r="CH61" t="str">
        <v>Fundación Colombovenezolana Nueva Ilusión</v>
      </c>
      <c r="CI61" t="str">
        <v>Fundación Nakama's</v>
      </c>
      <c r="CJ61" t="str">
        <v>Fundación RadaBer</v>
      </c>
      <c r="CK61" t="str">
        <v>Fundación Scalabrini Bolivia</v>
      </c>
      <c r="CL61" t="str">
        <v>Fundacion Social Vivan los Niños</v>
      </c>
      <c r="CM61" t="str">
        <v>FUNVEAC</v>
      </c>
      <c r="CN61" t="str">
        <v>German Development Cooperation Agency GIZ</v>
      </c>
      <c r="CO61" t="str">
        <v>Globalizate Radio</v>
      </c>
      <c r="CP61" t="str">
        <v>GOAL</v>
      </c>
      <c r="CQ61" t="str">
        <v>Halü Bienestar Humano Foundation (HALU)</v>
      </c>
      <c r="CR61" t="str">
        <v>Heartland Alliance International (HAI)</v>
      </c>
      <c r="CS61" t="str">
        <v>HELVETAS Swiss Intercooperation</v>
      </c>
      <c r="CT61" t="str">
        <v>HIAS</v>
      </c>
      <c r="CU61" t="str">
        <v>Human Rights Defence Curaçao</v>
      </c>
      <c r="CV61" t="str">
        <v>Humanity &amp; Inclusion</v>
      </c>
      <c r="CW61" t="str">
        <v>Humans Analytic</v>
      </c>
      <c r="CX61" t="str">
        <v>Idas y Vueltas Association</v>
      </c>
      <c r="CY61" t="str">
        <v>iMMAP</v>
      </c>
      <c r="CZ61" t="str">
        <v>IMPACT Initiatives (REACH)</v>
      </c>
      <c r="DA61" t="str">
        <v>Inmigrante Feliz Association</v>
      </c>
      <c r="DB61" t="str">
        <v>Institute for Migration and Human Rights (IMDH)</v>
      </c>
      <c r="DC61" t="str">
        <v>Institute of Natural and Cultural Heritage (IPANC)</v>
      </c>
      <c r="DD61" t="str">
        <v>International Committee for the Development of People (CISP)</v>
      </c>
      <c r="DE61" t="str">
        <v>International Federation of the Red Cross (IFRC)</v>
      </c>
      <c r="DF61" t="str">
        <v>International Labour Organization (ILO)</v>
      </c>
      <c r="DG61" t="str">
        <v>International Medical Corps</v>
      </c>
      <c r="DH61" t="str">
        <v>International Organization for Migration (IOM)</v>
      </c>
      <c r="DI61" t="str">
        <v>International Rescue Committee (IRC)</v>
      </c>
      <c r="DJ61" t="str">
        <v>INTERSOS</v>
      </c>
      <c r="DK61" t="str">
        <v>Jesuit Migrant Service (JMS)</v>
      </c>
      <c r="DL61" t="str">
        <v>Jesuit Refugee Service (JRS)</v>
      </c>
      <c r="DM61" t="str">
        <v>Jesuit Service for Migrants and Refugees (JSMR)</v>
      </c>
      <c r="DN61" t="str">
        <v>Joint United Nations Programme on HIV/AIDS (UNAIDS)</v>
      </c>
      <c r="DO61" t="str">
        <v>Kimirina Coorporation</v>
      </c>
      <c r="DP61" t="str">
        <v>La Casita Hispanic Cultural Centre</v>
      </c>
      <c r="DQ61" t="str">
        <v>Latin American Network of Non-Governmental Organizations of Persons with Disabilities and their Families (RIADIS)</v>
      </c>
      <c r="DR61" t="str">
        <v>LGBT+ Movement Brazil</v>
      </c>
      <c r="DS61" t="str">
        <v>Living Water Community (LWC)</v>
      </c>
      <c r="DT61" t="str">
        <v>LLANOVENCOL</v>
      </c>
      <c r="DU61" t="str">
        <v>Lutheran World Federation</v>
      </c>
      <c r="DV61" t="str">
        <v>Lutheran World Relief</v>
      </c>
      <c r="DW61" t="str">
        <v>Malteser International</v>
      </c>
      <c r="DX61" t="str">
        <v>Mana Institute</v>
      </c>
      <c r="DY61" t="str">
        <v>Manos Veneguayas Association</v>
      </c>
      <c r="DZ61" t="str">
        <v>Más Igualdad Perú</v>
      </c>
      <c r="EA61" t="str">
        <v>MedGlobal</v>
      </c>
      <c r="EB61" t="str">
        <v>Medical Teams International</v>
      </c>
      <c r="EC61" t="str">
        <v>Mercy Corps</v>
      </c>
      <c r="ED61" t="str">
        <v>Migrant Service Center (CAM)</v>
      </c>
      <c r="EE61" t="str">
        <v>Migrants, Refugees and Argentine Social Entrepreneurs (MIRARES)</v>
      </c>
      <c r="EF61" t="str">
        <v>Mision Scalabriniana - Ecuador</v>
      </c>
      <c r="EG61" t="str">
        <v>Missão Paz</v>
      </c>
      <c r="EH61" t="str">
        <v>Museu A CASA</v>
      </c>
      <c r="EI61" t="str">
        <v>Norwegian Refugee Council (NRC)</v>
      </c>
      <c r="EJ61" t="str">
        <v>ONG Migrantes por el Maule</v>
      </c>
      <c r="EK61" t="str">
        <v>ONG Preemptive Love Coalition Colombia</v>
      </c>
      <c r="EL61" t="str">
        <v>Organización Transfomando Vidas</v>
      </c>
      <c r="EM61" t="str">
        <v>Organization of Ibero-American States for Education, Science and Culture (OEI)</v>
      </c>
      <c r="EN61" t="str">
        <v>OXFAM</v>
      </c>
      <c r="EO61" t="str">
        <v>Panamerican Development Foundation</v>
      </c>
      <c r="EP61" t="str">
        <v>Panamerican Health Organization/World Health Organization (PAHO/WHO)</v>
      </c>
      <c r="EQ61" t="str">
        <v>Pastoral of Human Mobility - Peruvian Episcopal Conference</v>
      </c>
      <c r="ER61" t="str">
        <v>Pastoral Service for Migrants National</v>
      </c>
      <c r="ES61" t="str">
        <v>Permanent Human Rights defense Committee (CDH)</v>
      </c>
      <c r="ET61" t="str">
        <v>Pirilampos Institute - Group of visits and voluntary actions in Roraima</v>
      </c>
      <c r="EU61" t="str">
        <v>Plan International</v>
      </c>
      <c r="EV61" t="str">
        <v>Population Program, Faculty of Social Sciences, University of the Republic</v>
      </c>
      <c r="EW61" t="str">
        <v>Profamilia Association</v>
      </c>
      <c r="EX61" t="str">
        <v>Red con Migrantes y Refugiados</v>
      </c>
      <c r="EY61" t="str">
        <v>Red Cross Colombia</v>
      </c>
      <c r="EZ61" t="str">
        <v>Red Cross Ecuador</v>
      </c>
      <c r="FA61" t="str">
        <v>Red Cross Peru</v>
      </c>
      <c r="FB61" t="str">
        <v>Red de Investigaciones en Derechos Humanos - CONICET (Consejo Nacional de Investigaciones Científicas y Técnicas)</v>
      </c>
      <c r="FC61" t="str">
        <v>RET International</v>
      </c>
      <c r="FD61" t="str">
        <v>Salú pa Tur Foundation</v>
      </c>
      <c r="FE61" t="str">
        <v>Salvation Army</v>
      </c>
      <c r="FF61" t="str">
        <v>Samaritan's Purse</v>
      </c>
      <c r="FG61" t="str">
        <v>Save the Children International (SCI)</v>
      </c>
      <c r="FH61" t="str">
        <v>Scalabrini Foundation Chile</v>
      </c>
      <c r="FI61" t="str">
        <v>Sección Peruana de Amnistía Internacional</v>
      </c>
      <c r="FJ61" t="str">
        <v>Serviço Pastoral dos Migrantes do Nordeste</v>
      </c>
      <c r="FK61" t="str">
        <v>Sesame Workshop</v>
      </c>
      <c r="FL61" t="str">
        <v>Si, Da Vida</v>
      </c>
      <c r="FM61" t="str">
        <v>Solidarity and Action Asociation</v>
      </c>
      <c r="FN61" t="str">
        <v>SOS Children's Villages</v>
      </c>
      <c r="FO61" t="str">
        <v>Tarabita Foundation</v>
      </c>
      <c r="FP61" t="str">
        <v>Tearfund</v>
      </c>
      <c r="FQ61" t="str">
        <v>TECHO</v>
      </c>
      <c r="FR61" t="str">
        <v>Terranueva Foundation</v>
      </c>
      <c r="FS61" t="str">
        <v>Terre des Hommes Suisse</v>
      </c>
      <c r="FT61" t="str">
        <v>The Israel Forum for International Humanitarian Aid (IsraAID)</v>
      </c>
      <c r="FU61" t="str">
        <v>Unión Venezolana en Perú</v>
      </c>
      <c r="FV61" t="str">
        <v>United Nations Children's Fund (UNICEF)</v>
      </c>
      <c r="FW61" t="str">
        <v>United Nations Development Programme (UNDP)</v>
      </c>
      <c r="FX61" t="str">
        <v>United Nations Educational, Scientific and Cultural Organization (UNESCO)</v>
      </c>
      <c r="FY61" t="str">
        <v>United Nations Entity for Gender Equality and the Empowerment of Women (UNWOMEN)</v>
      </c>
      <c r="FZ61" t="str">
        <v>United Nations Food and Agricultural Organization (FAO)</v>
      </c>
      <c r="GA61" t="str">
        <v>United Nations High Commissioner for Refugees (UNHCR)</v>
      </c>
      <c r="GB61" t="str">
        <v>United Nations Office of the High Commissioner for Human Rights (OHCHR)</v>
      </c>
      <c r="GC61" t="str">
        <v>United Nations Office on Drugs and Crime (UNODC)</v>
      </c>
      <c r="GD61" t="str">
        <v>United Nations Population Fund (UNFPA)</v>
      </c>
      <c r="GE61" t="str">
        <v>United Nations Programme for Human Settlements (UN Habitat)</v>
      </c>
      <c r="GF61" t="str">
        <v>Vale da Benção Educational and Charitable Association (AEBVB)</v>
      </c>
      <c r="GG61" t="str">
        <v>VenAruba Solidaria</v>
      </c>
      <c r="GH61" t="str">
        <v>Venex Curacao Foundation</v>
      </c>
      <c r="GI61" t="str">
        <v>Venezolanos en Barranquilla</v>
      </c>
      <c r="GJ61" t="str">
        <v>Venezolanos en San Cristóbal</v>
      </c>
      <c r="GK61" t="str">
        <v>Venezuelan Emigrant Foundation (FEV)</v>
      </c>
      <c r="GL61" t="str">
        <v>Vicaría de Pastoral Social Caritas</v>
      </c>
      <c r="GM61" t="str">
        <v>Voices GY</v>
      </c>
      <c r="GN61" t="str">
        <v>We World GVC</v>
      </c>
      <c r="GO61" t="str">
        <v>World Council of Credit Unions</v>
      </c>
      <c r="GP61" t="str">
        <v>World Food Programme (WFP)</v>
      </c>
      <c r="GQ61" t="str">
        <v>World Vision</v>
      </c>
      <c r="GR61" t="str">
        <v>ZOA</v>
      </c>
    </row>
    <row r="62" spans="1:200" x14ac:dyDescent="0.3">
      <c r="A62" t="s">
        <v>345</v>
      </c>
      <c r="B62" s="45" t="s">
        <v>346</v>
      </c>
      <c r="C62" s="23" t="s">
        <v>346</v>
      </c>
      <c r="D62" s="23" t="s">
        <v>261</v>
      </c>
      <c r="E62" s="23"/>
      <c r="F62" s="35" t="b">
        <f>ISNUMBER(SEARCH(' Activity Sheet'!$D$3,Table3[[#This Row],[Name]],1))</f>
        <v>1</v>
      </c>
      <c r="G62" s="35" t="s">
        <v>1146</v>
      </c>
      <c r="H62" t="str" cm="1">
        <f t="array" ref="H62:GR62">TRANSPOSE(_xlfn._xlws.SORT(_xlfn._xlws.FILTER(Table3[Name],ISNUMBER(SEARCH(' Activity Sheet'!D116,Table3[Name])),"Not found"),,1))</f>
        <v>.New Organisation</v>
      </c>
      <c r="I62" t="str">
        <v>ABV - Association of Good with Life</v>
      </c>
      <c r="J62" t="str">
        <v>ACAPS</v>
      </c>
      <c r="K62" t="str">
        <v>Acción y Desarrollo</v>
      </c>
      <c r="L62" t="str">
        <v>ACTED</v>
      </c>
      <c r="M62" t="str">
        <v>Action against Hunger</v>
      </c>
      <c r="N62" t="str">
        <v>ActionAid</v>
      </c>
      <c r="O62" t="str">
        <v>Adventist Development and Relief Agency (ADRA)</v>
      </c>
      <c r="P62" t="str">
        <v>Alas de Colibrí Foundation</v>
      </c>
      <c r="Q62" t="str">
        <v>Alianza por la Solidaridad</v>
      </c>
      <c r="R62" t="str">
        <v>Alianza por Venezuela</v>
      </c>
      <c r="S62" t="str">
        <v>Americares Foundation</v>
      </c>
      <c r="T62" t="str">
        <v>Argentine Commission for Refugees and Migrants (CAREF)</v>
      </c>
      <c r="U62" t="str">
        <v>Asociación Aves</v>
      </c>
      <c r="V62" t="str">
        <v>Asociación de Jubilados y Pensionados Venezolanos en Argentina</v>
      </c>
      <c r="W62" t="str">
        <v>Asociación de Venezolanos en Eloy Alfaro</v>
      </c>
      <c r="X62" t="str">
        <v>Asociación Fundación contra el Hambre Perú</v>
      </c>
      <c r="Y62" t="str">
        <v>Asociación Migrantes Venezolanos</v>
      </c>
      <c r="Z62" t="str">
        <v>Asociación Misioneros de San Carlos Scalabrinianos</v>
      </c>
      <c r="AA62" t="str">
        <v>Asociacion Proteccion Poblacion Vulnerable</v>
      </c>
      <c r="AB62" t="str">
        <v>Asociación Quinta Ola</v>
      </c>
      <c r="AC62" t="str">
        <v>Asociación Salto Ángel</v>
      </c>
      <c r="AD62" t="str">
        <v>Asociación Venezuela en Ecuador AC</v>
      </c>
      <c r="AE62" t="str">
        <v>ASOVENAR</v>
      </c>
      <c r="AF62" t="str">
        <v>Associação Hermanitos</v>
      </c>
      <c r="AG62" t="str">
        <v>AVSI Foundation</v>
      </c>
      <c r="AH62" t="str">
        <v>Bethany Christian Services</v>
      </c>
      <c r="AI62" t="str">
        <v>Blumont</v>
      </c>
      <c r="AJ62" t="str">
        <v>CARE</v>
      </c>
      <c r="AK62" t="str">
        <v>Caritas Brazil</v>
      </c>
      <c r="AL62" t="str">
        <v>Caritas Ecuador</v>
      </c>
      <c r="AM62" t="str">
        <v>Caritas Germany</v>
      </c>
      <c r="AN62" t="str">
        <v>Caritas Manaus</v>
      </c>
      <c r="AO62" t="str">
        <v>Caritas Parana</v>
      </c>
      <c r="AP62" t="str">
        <v>Caritas Peru</v>
      </c>
      <c r="AQ62" t="str">
        <v>Caritas Rio de Janeiro</v>
      </c>
      <c r="AR62" t="str">
        <v>Caritas São Paulo</v>
      </c>
      <c r="AS62" t="str">
        <v>Caritas Switzerland</v>
      </c>
      <c r="AT62" t="str">
        <v>CCEFIRO Association</v>
      </c>
      <c r="AU62" t="str">
        <v>CEDRO</v>
      </c>
      <c r="AV62" t="str">
        <v>Center for Integrated Studies and Programs for Sustainable Development (CIEDS)</v>
      </c>
      <c r="AW62" t="str">
        <v>Center for Migration and Human Rights of the Diocese of Roraima (CMDH)</v>
      </c>
      <c r="AX62" t="str">
        <v>Centro de Atencion Psicosocial (CAPS)</v>
      </c>
      <c r="AY62" t="str">
        <v>CESAL</v>
      </c>
      <c r="AZ62" t="str">
        <v>CESVI-Cooperazione e Sviluppo</v>
      </c>
      <c r="BA62" t="str">
        <v>ChildFund International</v>
      </c>
      <c r="BB62" t="str">
        <v>CHS Alternativo</v>
      </c>
      <c r="BC62" t="str">
        <v>Churún Merú Association</v>
      </c>
      <c r="BD62" t="str">
        <v>Coalición por Venezuela</v>
      </c>
      <c r="BE62" t="str">
        <v>Colonia Foundation of Venezuelans in the Dominican Republic (FUNCOVERD)</v>
      </c>
      <c r="BF62" t="str">
        <v>COLVENZ</v>
      </c>
      <c r="BG62" t="str">
        <v>Compassiva</v>
      </c>
      <c r="BH62" t="str">
        <v>Consejo Interreligioso del Perú - Religiones por la Paz</v>
      </c>
      <c r="BI62" t="str">
        <v>Consorcio ONG OCIPI Y Capellanía Nacional OFICA</v>
      </c>
      <c r="BJ62" t="str">
        <v>COOPI - International Cooperation Foundation</v>
      </c>
      <c r="BK62" t="str">
        <v>Corporación Colectivo Sin Fronteras</v>
      </c>
      <c r="BL62" t="str">
        <v>CRISFE Foundation</v>
      </c>
      <c r="BM62" t="str">
        <v>Cuso International</v>
      </c>
      <c r="BN62" t="str">
        <v>Danielle’s Children Fund (DCF)</v>
      </c>
      <c r="BO62" t="str">
        <v>Danish Refugee Council (DRC)</v>
      </c>
      <c r="BP62" t="str">
        <v>Development Support Association - APOYAR</v>
      </c>
      <c r="BQ62" t="str">
        <v>Diakonie Katastrophenhilfe</v>
      </c>
      <c r="BR62" t="str">
        <v>Diálogo Diverso</v>
      </c>
      <c r="BS62" t="str">
        <v>Doctors of the World</v>
      </c>
      <c r="BT62" t="str">
        <v>Dominican Institute for Integrated Development</v>
      </c>
      <c r="BU62" t="str">
        <v>Duendes y Ángeles Vinotinto República Dominicana</v>
      </c>
      <c r="BV62" t="str">
        <v>Encuentros SJS (Servicio Jesuita de la Solidaridad)</v>
      </c>
      <c r="BW62" t="str">
        <v>Ending Violence Against Migrants</v>
      </c>
      <c r="BX62" t="str">
        <v>Equidad Foundation</v>
      </c>
      <c r="BY62" t="str">
        <v>Equilibrium CenDE</v>
      </c>
      <c r="BZ62" t="str">
        <v>Facultad de Psicología - Universidad de la República (UDELAR)</v>
      </c>
      <c r="CA62" t="str">
        <v>First International Emergency and Solidarités International</v>
      </c>
      <c r="CB62" t="str">
        <v>Fondo Ecuatoriano Populorum Progressio</v>
      </c>
      <c r="CC62" t="str">
        <v>Foro Salud Callao</v>
      </c>
      <c r="CD62" t="str">
        <v>Foundation for the Integration and Development of Latin America (FIDAL)</v>
      </c>
      <c r="CE62" t="str">
        <v>Foundation of the Americas (FUDELA)</v>
      </c>
      <c r="CF62" t="str">
        <v>Fraternity Without Borders</v>
      </c>
      <c r="CG62" t="str">
        <v>Fundación Brisas del Norte</v>
      </c>
      <c r="CH62" t="str">
        <v>Fundación Colombovenezolana Nueva Ilusión</v>
      </c>
      <c r="CI62" t="str">
        <v>Fundación Nakama's</v>
      </c>
      <c r="CJ62" t="str">
        <v>Fundación RadaBer</v>
      </c>
      <c r="CK62" t="str">
        <v>Fundación Scalabrini Bolivia</v>
      </c>
      <c r="CL62" t="str">
        <v>Fundacion Social Vivan los Niños</v>
      </c>
      <c r="CM62" t="str">
        <v>FUNVEAC</v>
      </c>
      <c r="CN62" t="str">
        <v>German Development Cooperation Agency GIZ</v>
      </c>
      <c r="CO62" t="str">
        <v>Globalizate Radio</v>
      </c>
      <c r="CP62" t="str">
        <v>GOAL</v>
      </c>
      <c r="CQ62" t="str">
        <v>Halü Bienestar Humano Foundation (HALU)</v>
      </c>
      <c r="CR62" t="str">
        <v>Heartland Alliance International (HAI)</v>
      </c>
      <c r="CS62" t="str">
        <v>HELVETAS Swiss Intercooperation</v>
      </c>
      <c r="CT62" t="str">
        <v>HIAS</v>
      </c>
      <c r="CU62" t="str">
        <v>Human Rights Defence Curaçao</v>
      </c>
      <c r="CV62" t="str">
        <v>Humanity &amp; Inclusion</v>
      </c>
      <c r="CW62" t="str">
        <v>Humans Analytic</v>
      </c>
      <c r="CX62" t="str">
        <v>Idas y Vueltas Association</v>
      </c>
      <c r="CY62" t="str">
        <v>iMMAP</v>
      </c>
      <c r="CZ62" t="str">
        <v>IMPACT Initiatives (REACH)</v>
      </c>
      <c r="DA62" t="str">
        <v>Inmigrante Feliz Association</v>
      </c>
      <c r="DB62" t="str">
        <v>Institute for Migration and Human Rights (IMDH)</v>
      </c>
      <c r="DC62" t="str">
        <v>Institute of Natural and Cultural Heritage (IPANC)</v>
      </c>
      <c r="DD62" t="str">
        <v>International Committee for the Development of People (CISP)</v>
      </c>
      <c r="DE62" t="str">
        <v>International Federation of the Red Cross (IFRC)</v>
      </c>
      <c r="DF62" t="str">
        <v>International Labour Organization (ILO)</v>
      </c>
      <c r="DG62" t="str">
        <v>International Medical Corps</v>
      </c>
      <c r="DH62" t="str">
        <v>International Organization for Migration (IOM)</v>
      </c>
      <c r="DI62" t="str">
        <v>International Rescue Committee (IRC)</v>
      </c>
      <c r="DJ62" t="str">
        <v>INTERSOS</v>
      </c>
      <c r="DK62" t="str">
        <v>Jesuit Migrant Service (JMS)</v>
      </c>
      <c r="DL62" t="str">
        <v>Jesuit Refugee Service (JRS)</v>
      </c>
      <c r="DM62" t="str">
        <v>Jesuit Service for Migrants and Refugees (JSMR)</v>
      </c>
      <c r="DN62" t="str">
        <v>Joint United Nations Programme on HIV/AIDS (UNAIDS)</v>
      </c>
      <c r="DO62" t="str">
        <v>Kimirina Coorporation</v>
      </c>
      <c r="DP62" t="str">
        <v>La Casita Hispanic Cultural Centre</v>
      </c>
      <c r="DQ62" t="str">
        <v>Latin American Network of Non-Governmental Organizations of Persons with Disabilities and their Families (RIADIS)</v>
      </c>
      <c r="DR62" t="str">
        <v>LGBT+ Movement Brazil</v>
      </c>
      <c r="DS62" t="str">
        <v>Living Water Community (LWC)</v>
      </c>
      <c r="DT62" t="str">
        <v>LLANOVENCOL</v>
      </c>
      <c r="DU62" t="str">
        <v>Lutheran World Federation</v>
      </c>
      <c r="DV62" t="str">
        <v>Lutheran World Relief</v>
      </c>
      <c r="DW62" t="str">
        <v>Malteser International</v>
      </c>
      <c r="DX62" t="str">
        <v>Mana Institute</v>
      </c>
      <c r="DY62" t="str">
        <v>Manos Veneguayas Association</v>
      </c>
      <c r="DZ62" t="str">
        <v>Más Igualdad Perú</v>
      </c>
      <c r="EA62" t="str">
        <v>MedGlobal</v>
      </c>
      <c r="EB62" t="str">
        <v>Medical Teams International</v>
      </c>
      <c r="EC62" t="str">
        <v>Mercy Corps</v>
      </c>
      <c r="ED62" t="str">
        <v>Migrant Service Center (CAM)</v>
      </c>
      <c r="EE62" t="str">
        <v>Migrants, Refugees and Argentine Social Entrepreneurs (MIRARES)</v>
      </c>
      <c r="EF62" t="str">
        <v>Mision Scalabriniana - Ecuador</v>
      </c>
      <c r="EG62" t="str">
        <v>Missão Paz</v>
      </c>
      <c r="EH62" t="str">
        <v>Museu A CASA</v>
      </c>
      <c r="EI62" t="str">
        <v>Norwegian Refugee Council (NRC)</v>
      </c>
      <c r="EJ62" t="str">
        <v>ONG Migrantes por el Maule</v>
      </c>
      <c r="EK62" t="str">
        <v>ONG Preemptive Love Coalition Colombia</v>
      </c>
      <c r="EL62" t="str">
        <v>Organización Transfomando Vidas</v>
      </c>
      <c r="EM62" t="str">
        <v>Organization of Ibero-American States for Education, Science and Culture (OEI)</v>
      </c>
      <c r="EN62" t="str">
        <v>OXFAM</v>
      </c>
      <c r="EO62" t="str">
        <v>Panamerican Development Foundation</v>
      </c>
      <c r="EP62" t="str">
        <v>Panamerican Health Organization/World Health Organization (PAHO/WHO)</v>
      </c>
      <c r="EQ62" t="str">
        <v>Pastoral of Human Mobility - Peruvian Episcopal Conference</v>
      </c>
      <c r="ER62" t="str">
        <v>Pastoral Service for Migrants National</v>
      </c>
      <c r="ES62" t="str">
        <v>Permanent Human Rights defense Committee (CDH)</v>
      </c>
      <c r="ET62" t="str">
        <v>Pirilampos Institute - Group of visits and voluntary actions in Roraima</v>
      </c>
      <c r="EU62" t="str">
        <v>Plan International</v>
      </c>
      <c r="EV62" t="str">
        <v>Population Program, Faculty of Social Sciences, University of the Republic</v>
      </c>
      <c r="EW62" t="str">
        <v>Profamilia Association</v>
      </c>
      <c r="EX62" t="str">
        <v>Red con Migrantes y Refugiados</v>
      </c>
      <c r="EY62" t="str">
        <v>Red Cross Colombia</v>
      </c>
      <c r="EZ62" t="str">
        <v>Red Cross Ecuador</v>
      </c>
      <c r="FA62" t="str">
        <v>Red Cross Peru</v>
      </c>
      <c r="FB62" t="str">
        <v>Red de Investigaciones en Derechos Humanos - CONICET (Consejo Nacional de Investigaciones Científicas y Técnicas)</v>
      </c>
      <c r="FC62" t="str">
        <v>RET International</v>
      </c>
      <c r="FD62" t="str">
        <v>Salú pa Tur Foundation</v>
      </c>
      <c r="FE62" t="str">
        <v>Salvation Army</v>
      </c>
      <c r="FF62" t="str">
        <v>Samaritan's Purse</v>
      </c>
      <c r="FG62" t="str">
        <v>Save the Children International (SCI)</v>
      </c>
      <c r="FH62" t="str">
        <v>Scalabrini Foundation Chile</v>
      </c>
      <c r="FI62" t="str">
        <v>Sección Peruana de Amnistía Internacional</v>
      </c>
      <c r="FJ62" t="str">
        <v>Serviço Pastoral dos Migrantes do Nordeste</v>
      </c>
      <c r="FK62" t="str">
        <v>Sesame Workshop</v>
      </c>
      <c r="FL62" t="str">
        <v>Si, Da Vida</v>
      </c>
      <c r="FM62" t="str">
        <v>Solidarity and Action Asociation</v>
      </c>
      <c r="FN62" t="str">
        <v>SOS Children's Villages</v>
      </c>
      <c r="FO62" t="str">
        <v>Tarabita Foundation</v>
      </c>
      <c r="FP62" t="str">
        <v>Tearfund</v>
      </c>
      <c r="FQ62" t="str">
        <v>TECHO</v>
      </c>
      <c r="FR62" t="str">
        <v>Terranueva Foundation</v>
      </c>
      <c r="FS62" t="str">
        <v>Terre des Hommes Suisse</v>
      </c>
      <c r="FT62" t="str">
        <v>The Israel Forum for International Humanitarian Aid (IsraAID)</v>
      </c>
      <c r="FU62" t="str">
        <v>Unión Venezolana en Perú</v>
      </c>
      <c r="FV62" t="str">
        <v>United Nations Children's Fund (UNICEF)</v>
      </c>
      <c r="FW62" t="str">
        <v>United Nations Development Programme (UNDP)</v>
      </c>
      <c r="FX62" t="str">
        <v>United Nations Educational, Scientific and Cultural Organization (UNESCO)</v>
      </c>
      <c r="FY62" t="str">
        <v>United Nations Entity for Gender Equality and the Empowerment of Women (UNWOMEN)</v>
      </c>
      <c r="FZ62" t="str">
        <v>United Nations Food and Agricultural Organization (FAO)</v>
      </c>
      <c r="GA62" t="str">
        <v>United Nations High Commissioner for Refugees (UNHCR)</v>
      </c>
      <c r="GB62" t="str">
        <v>United Nations Office of the High Commissioner for Human Rights (OHCHR)</v>
      </c>
      <c r="GC62" t="str">
        <v>United Nations Office on Drugs and Crime (UNODC)</v>
      </c>
      <c r="GD62" t="str">
        <v>United Nations Population Fund (UNFPA)</v>
      </c>
      <c r="GE62" t="str">
        <v>United Nations Programme for Human Settlements (UN Habitat)</v>
      </c>
      <c r="GF62" t="str">
        <v>Vale da Benção Educational and Charitable Association (AEBVB)</v>
      </c>
      <c r="GG62" t="str">
        <v>VenAruba Solidaria</v>
      </c>
      <c r="GH62" t="str">
        <v>Venex Curacao Foundation</v>
      </c>
      <c r="GI62" t="str">
        <v>Venezolanos en Barranquilla</v>
      </c>
      <c r="GJ62" t="str">
        <v>Venezolanos en San Cristóbal</v>
      </c>
      <c r="GK62" t="str">
        <v>Venezuelan Emigrant Foundation (FEV)</v>
      </c>
      <c r="GL62" t="str">
        <v>Vicaría de Pastoral Social Caritas</v>
      </c>
      <c r="GM62" t="str">
        <v>Voices GY</v>
      </c>
      <c r="GN62" t="str">
        <v>We World GVC</v>
      </c>
      <c r="GO62" t="str">
        <v>World Council of Credit Unions</v>
      </c>
      <c r="GP62" t="str">
        <v>World Food Programme (WFP)</v>
      </c>
      <c r="GQ62" t="str">
        <v>World Vision</v>
      </c>
      <c r="GR62" t="str">
        <v>ZOA</v>
      </c>
    </row>
    <row r="63" spans="1:200" x14ac:dyDescent="0.3">
      <c r="A63" t="s">
        <v>347</v>
      </c>
      <c r="B63" s="45" t="s">
        <v>348</v>
      </c>
      <c r="C63" s="23" t="s">
        <v>348</v>
      </c>
      <c r="D63" s="23" t="s">
        <v>255</v>
      </c>
      <c r="E63" s="23"/>
      <c r="F63" s="35" t="b">
        <f>ISNUMBER(SEARCH(' Activity Sheet'!$D$3,Table3[[#This Row],[Name]],1))</f>
        <v>1</v>
      </c>
      <c r="G63" s="35" t="s">
        <v>1146</v>
      </c>
      <c r="H63" t="str" cm="1">
        <f t="array" ref="H63:GR63">TRANSPOSE(_xlfn._xlws.SORT(_xlfn._xlws.FILTER(Table3[Name],ISNUMBER(SEARCH(' Activity Sheet'!D117,Table3[Name])),"Not found"),,1))</f>
        <v>.New Organisation</v>
      </c>
      <c r="I63" t="str">
        <v>ABV - Association of Good with Life</v>
      </c>
      <c r="J63" t="str">
        <v>ACAPS</v>
      </c>
      <c r="K63" t="str">
        <v>Acción y Desarrollo</v>
      </c>
      <c r="L63" t="str">
        <v>ACTED</v>
      </c>
      <c r="M63" t="str">
        <v>Action against Hunger</v>
      </c>
      <c r="N63" t="str">
        <v>ActionAid</v>
      </c>
      <c r="O63" t="str">
        <v>Adventist Development and Relief Agency (ADRA)</v>
      </c>
      <c r="P63" t="str">
        <v>Alas de Colibrí Foundation</v>
      </c>
      <c r="Q63" t="str">
        <v>Alianza por la Solidaridad</v>
      </c>
      <c r="R63" t="str">
        <v>Alianza por Venezuela</v>
      </c>
      <c r="S63" t="str">
        <v>Americares Foundation</v>
      </c>
      <c r="T63" t="str">
        <v>Argentine Commission for Refugees and Migrants (CAREF)</v>
      </c>
      <c r="U63" t="str">
        <v>Asociación Aves</v>
      </c>
      <c r="V63" t="str">
        <v>Asociación de Jubilados y Pensionados Venezolanos en Argentina</v>
      </c>
      <c r="W63" t="str">
        <v>Asociación de Venezolanos en Eloy Alfaro</v>
      </c>
      <c r="X63" t="str">
        <v>Asociación Fundación contra el Hambre Perú</v>
      </c>
      <c r="Y63" t="str">
        <v>Asociación Migrantes Venezolanos</v>
      </c>
      <c r="Z63" t="str">
        <v>Asociación Misioneros de San Carlos Scalabrinianos</v>
      </c>
      <c r="AA63" t="str">
        <v>Asociacion Proteccion Poblacion Vulnerable</v>
      </c>
      <c r="AB63" t="str">
        <v>Asociación Quinta Ola</v>
      </c>
      <c r="AC63" t="str">
        <v>Asociación Salto Ángel</v>
      </c>
      <c r="AD63" t="str">
        <v>Asociación Venezuela en Ecuador AC</v>
      </c>
      <c r="AE63" t="str">
        <v>ASOVENAR</v>
      </c>
      <c r="AF63" t="str">
        <v>Associação Hermanitos</v>
      </c>
      <c r="AG63" t="str">
        <v>AVSI Foundation</v>
      </c>
      <c r="AH63" t="str">
        <v>Bethany Christian Services</v>
      </c>
      <c r="AI63" t="str">
        <v>Blumont</v>
      </c>
      <c r="AJ63" t="str">
        <v>CARE</v>
      </c>
      <c r="AK63" t="str">
        <v>Caritas Brazil</v>
      </c>
      <c r="AL63" t="str">
        <v>Caritas Ecuador</v>
      </c>
      <c r="AM63" t="str">
        <v>Caritas Germany</v>
      </c>
      <c r="AN63" t="str">
        <v>Caritas Manaus</v>
      </c>
      <c r="AO63" t="str">
        <v>Caritas Parana</v>
      </c>
      <c r="AP63" t="str">
        <v>Caritas Peru</v>
      </c>
      <c r="AQ63" t="str">
        <v>Caritas Rio de Janeiro</v>
      </c>
      <c r="AR63" t="str">
        <v>Caritas São Paulo</v>
      </c>
      <c r="AS63" t="str">
        <v>Caritas Switzerland</v>
      </c>
      <c r="AT63" t="str">
        <v>CCEFIRO Association</v>
      </c>
      <c r="AU63" t="str">
        <v>CEDRO</v>
      </c>
      <c r="AV63" t="str">
        <v>Center for Integrated Studies and Programs for Sustainable Development (CIEDS)</v>
      </c>
      <c r="AW63" t="str">
        <v>Center for Migration and Human Rights of the Diocese of Roraima (CMDH)</v>
      </c>
      <c r="AX63" t="str">
        <v>Centro de Atencion Psicosocial (CAPS)</v>
      </c>
      <c r="AY63" t="str">
        <v>CESAL</v>
      </c>
      <c r="AZ63" t="str">
        <v>CESVI-Cooperazione e Sviluppo</v>
      </c>
      <c r="BA63" t="str">
        <v>ChildFund International</v>
      </c>
      <c r="BB63" t="str">
        <v>CHS Alternativo</v>
      </c>
      <c r="BC63" t="str">
        <v>Churún Merú Association</v>
      </c>
      <c r="BD63" t="str">
        <v>Coalición por Venezuela</v>
      </c>
      <c r="BE63" t="str">
        <v>Colonia Foundation of Venezuelans in the Dominican Republic (FUNCOVERD)</v>
      </c>
      <c r="BF63" t="str">
        <v>COLVENZ</v>
      </c>
      <c r="BG63" t="str">
        <v>Compassiva</v>
      </c>
      <c r="BH63" t="str">
        <v>Consejo Interreligioso del Perú - Religiones por la Paz</v>
      </c>
      <c r="BI63" t="str">
        <v>Consorcio ONG OCIPI Y Capellanía Nacional OFICA</v>
      </c>
      <c r="BJ63" t="str">
        <v>COOPI - International Cooperation Foundation</v>
      </c>
      <c r="BK63" t="str">
        <v>Corporación Colectivo Sin Fronteras</v>
      </c>
      <c r="BL63" t="str">
        <v>CRISFE Foundation</v>
      </c>
      <c r="BM63" t="str">
        <v>Cuso International</v>
      </c>
      <c r="BN63" t="str">
        <v>Danielle’s Children Fund (DCF)</v>
      </c>
      <c r="BO63" t="str">
        <v>Danish Refugee Council (DRC)</v>
      </c>
      <c r="BP63" t="str">
        <v>Development Support Association - APOYAR</v>
      </c>
      <c r="BQ63" t="str">
        <v>Diakonie Katastrophenhilfe</v>
      </c>
      <c r="BR63" t="str">
        <v>Diálogo Diverso</v>
      </c>
      <c r="BS63" t="str">
        <v>Doctors of the World</v>
      </c>
      <c r="BT63" t="str">
        <v>Dominican Institute for Integrated Development</v>
      </c>
      <c r="BU63" t="str">
        <v>Duendes y Ángeles Vinotinto República Dominicana</v>
      </c>
      <c r="BV63" t="str">
        <v>Encuentros SJS (Servicio Jesuita de la Solidaridad)</v>
      </c>
      <c r="BW63" t="str">
        <v>Ending Violence Against Migrants</v>
      </c>
      <c r="BX63" t="str">
        <v>Equidad Foundation</v>
      </c>
      <c r="BY63" t="str">
        <v>Equilibrium CenDE</v>
      </c>
      <c r="BZ63" t="str">
        <v>Facultad de Psicología - Universidad de la República (UDELAR)</v>
      </c>
      <c r="CA63" t="str">
        <v>First International Emergency and Solidarités International</v>
      </c>
      <c r="CB63" t="str">
        <v>Fondo Ecuatoriano Populorum Progressio</v>
      </c>
      <c r="CC63" t="str">
        <v>Foro Salud Callao</v>
      </c>
      <c r="CD63" t="str">
        <v>Foundation for the Integration and Development of Latin America (FIDAL)</v>
      </c>
      <c r="CE63" t="str">
        <v>Foundation of the Americas (FUDELA)</v>
      </c>
      <c r="CF63" t="str">
        <v>Fraternity Without Borders</v>
      </c>
      <c r="CG63" t="str">
        <v>Fundación Brisas del Norte</v>
      </c>
      <c r="CH63" t="str">
        <v>Fundación Colombovenezolana Nueva Ilusión</v>
      </c>
      <c r="CI63" t="str">
        <v>Fundación Nakama's</v>
      </c>
      <c r="CJ63" t="str">
        <v>Fundación RadaBer</v>
      </c>
      <c r="CK63" t="str">
        <v>Fundación Scalabrini Bolivia</v>
      </c>
      <c r="CL63" t="str">
        <v>Fundacion Social Vivan los Niños</v>
      </c>
      <c r="CM63" t="str">
        <v>FUNVEAC</v>
      </c>
      <c r="CN63" t="str">
        <v>German Development Cooperation Agency GIZ</v>
      </c>
      <c r="CO63" t="str">
        <v>Globalizate Radio</v>
      </c>
      <c r="CP63" t="str">
        <v>GOAL</v>
      </c>
      <c r="CQ63" t="str">
        <v>Halü Bienestar Humano Foundation (HALU)</v>
      </c>
      <c r="CR63" t="str">
        <v>Heartland Alliance International (HAI)</v>
      </c>
      <c r="CS63" t="str">
        <v>HELVETAS Swiss Intercooperation</v>
      </c>
      <c r="CT63" t="str">
        <v>HIAS</v>
      </c>
      <c r="CU63" t="str">
        <v>Human Rights Defence Curaçao</v>
      </c>
      <c r="CV63" t="str">
        <v>Humanity &amp; Inclusion</v>
      </c>
      <c r="CW63" t="str">
        <v>Humans Analytic</v>
      </c>
      <c r="CX63" t="str">
        <v>Idas y Vueltas Association</v>
      </c>
      <c r="CY63" t="str">
        <v>iMMAP</v>
      </c>
      <c r="CZ63" t="str">
        <v>IMPACT Initiatives (REACH)</v>
      </c>
      <c r="DA63" t="str">
        <v>Inmigrante Feliz Association</v>
      </c>
      <c r="DB63" t="str">
        <v>Institute for Migration and Human Rights (IMDH)</v>
      </c>
      <c r="DC63" t="str">
        <v>Institute of Natural and Cultural Heritage (IPANC)</v>
      </c>
      <c r="DD63" t="str">
        <v>International Committee for the Development of People (CISP)</v>
      </c>
      <c r="DE63" t="str">
        <v>International Federation of the Red Cross (IFRC)</v>
      </c>
      <c r="DF63" t="str">
        <v>International Labour Organization (ILO)</v>
      </c>
      <c r="DG63" t="str">
        <v>International Medical Corps</v>
      </c>
      <c r="DH63" t="str">
        <v>International Organization for Migration (IOM)</v>
      </c>
      <c r="DI63" t="str">
        <v>International Rescue Committee (IRC)</v>
      </c>
      <c r="DJ63" t="str">
        <v>INTERSOS</v>
      </c>
      <c r="DK63" t="str">
        <v>Jesuit Migrant Service (JMS)</v>
      </c>
      <c r="DL63" t="str">
        <v>Jesuit Refugee Service (JRS)</v>
      </c>
      <c r="DM63" t="str">
        <v>Jesuit Service for Migrants and Refugees (JSMR)</v>
      </c>
      <c r="DN63" t="str">
        <v>Joint United Nations Programme on HIV/AIDS (UNAIDS)</v>
      </c>
      <c r="DO63" t="str">
        <v>Kimirina Coorporation</v>
      </c>
      <c r="DP63" t="str">
        <v>La Casita Hispanic Cultural Centre</v>
      </c>
      <c r="DQ63" t="str">
        <v>Latin American Network of Non-Governmental Organizations of Persons with Disabilities and their Families (RIADIS)</v>
      </c>
      <c r="DR63" t="str">
        <v>LGBT+ Movement Brazil</v>
      </c>
      <c r="DS63" t="str">
        <v>Living Water Community (LWC)</v>
      </c>
      <c r="DT63" t="str">
        <v>LLANOVENCOL</v>
      </c>
      <c r="DU63" t="str">
        <v>Lutheran World Federation</v>
      </c>
      <c r="DV63" t="str">
        <v>Lutheran World Relief</v>
      </c>
      <c r="DW63" t="str">
        <v>Malteser International</v>
      </c>
      <c r="DX63" t="str">
        <v>Mana Institute</v>
      </c>
      <c r="DY63" t="str">
        <v>Manos Veneguayas Association</v>
      </c>
      <c r="DZ63" t="str">
        <v>Más Igualdad Perú</v>
      </c>
      <c r="EA63" t="str">
        <v>MedGlobal</v>
      </c>
      <c r="EB63" t="str">
        <v>Medical Teams International</v>
      </c>
      <c r="EC63" t="str">
        <v>Mercy Corps</v>
      </c>
      <c r="ED63" t="str">
        <v>Migrant Service Center (CAM)</v>
      </c>
      <c r="EE63" t="str">
        <v>Migrants, Refugees and Argentine Social Entrepreneurs (MIRARES)</v>
      </c>
      <c r="EF63" t="str">
        <v>Mision Scalabriniana - Ecuador</v>
      </c>
      <c r="EG63" t="str">
        <v>Missão Paz</v>
      </c>
      <c r="EH63" t="str">
        <v>Museu A CASA</v>
      </c>
      <c r="EI63" t="str">
        <v>Norwegian Refugee Council (NRC)</v>
      </c>
      <c r="EJ63" t="str">
        <v>ONG Migrantes por el Maule</v>
      </c>
      <c r="EK63" t="str">
        <v>ONG Preemptive Love Coalition Colombia</v>
      </c>
      <c r="EL63" t="str">
        <v>Organización Transfomando Vidas</v>
      </c>
      <c r="EM63" t="str">
        <v>Organization of Ibero-American States for Education, Science and Culture (OEI)</v>
      </c>
      <c r="EN63" t="str">
        <v>OXFAM</v>
      </c>
      <c r="EO63" t="str">
        <v>Panamerican Development Foundation</v>
      </c>
      <c r="EP63" t="str">
        <v>Panamerican Health Organization/World Health Organization (PAHO/WHO)</v>
      </c>
      <c r="EQ63" t="str">
        <v>Pastoral of Human Mobility - Peruvian Episcopal Conference</v>
      </c>
      <c r="ER63" t="str">
        <v>Pastoral Service for Migrants National</v>
      </c>
      <c r="ES63" t="str">
        <v>Permanent Human Rights defense Committee (CDH)</v>
      </c>
      <c r="ET63" t="str">
        <v>Pirilampos Institute - Group of visits and voluntary actions in Roraima</v>
      </c>
      <c r="EU63" t="str">
        <v>Plan International</v>
      </c>
      <c r="EV63" t="str">
        <v>Population Program, Faculty of Social Sciences, University of the Republic</v>
      </c>
      <c r="EW63" t="str">
        <v>Profamilia Association</v>
      </c>
      <c r="EX63" t="str">
        <v>Red con Migrantes y Refugiados</v>
      </c>
      <c r="EY63" t="str">
        <v>Red Cross Colombia</v>
      </c>
      <c r="EZ63" t="str">
        <v>Red Cross Ecuador</v>
      </c>
      <c r="FA63" t="str">
        <v>Red Cross Peru</v>
      </c>
      <c r="FB63" t="str">
        <v>Red de Investigaciones en Derechos Humanos - CONICET (Consejo Nacional de Investigaciones Científicas y Técnicas)</v>
      </c>
      <c r="FC63" t="str">
        <v>RET International</v>
      </c>
      <c r="FD63" t="str">
        <v>Salú pa Tur Foundation</v>
      </c>
      <c r="FE63" t="str">
        <v>Salvation Army</v>
      </c>
      <c r="FF63" t="str">
        <v>Samaritan's Purse</v>
      </c>
      <c r="FG63" t="str">
        <v>Save the Children International (SCI)</v>
      </c>
      <c r="FH63" t="str">
        <v>Scalabrini Foundation Chile</v>
      </c>
      <c r="FI63" t="str">
        <v>Sección Peruana de Amnistía Internacional</v>
      </c>
      <c r="FJ63" t="str">
        <v>Serviço Pastoral dos Migrantes do Nordeste</v>
      </c>
      <c r="FK63" t="str">
        <v>Sesame Workshop</v>
      </c>
      <c r="FL63" t="str">
        <v>Si, Da Vida</v>
      </c>
      <c r="FM63" t="str">
        <v>Solidarity and Action Asociation</v>
      </c>
      <c r="FN63" t="str">
        <v>SOS Children's Villages</v>
      </c>
      <c r="FO63" t="str">
        <v>Tarabita Foundation</v>
      </c>
      <c r="FP63" t="str">
        <v>Tearfund</v>
      </c>
      <c r="FQ63" t="str">
        <v>TECHO</v>
      </c>
      <c r="FR63" t="str">
        <v>Terranueva Foundation</v>
      </c>
      <c r="FS63" t="str">
        <v>Terre des Hommes Suisse</v>
      </c>
      <c r="FT63" t="str">
        <v>The Israel Forum for International Humanitarian Aid (IsraAID)</v>
      </c>
      <c r="FU63" t="str">
        <v>Unión Venezolana en Perú</v>
      </c>
      <c r="FV63" t="str">
        <v>United Nations Children's Fund (UNICEF)</v>
      </c>
      <c r="FW63" t="str">
        <v>United Nations Development Programme (UNDP)</v>
      </c>
      <c r="FX63" t="str">
        <v>United Nations Educational, Scientific and Cultural Organization (UNESCO)</v>
      </c>
      <c r="FY63" t="str">
        <v>United Nations Entity for Gender Equality and the Empowerment of Women (UNWOMEN)</v>
      </c>
      <c r="FZ63" t="str">
        <v>United Nations Food and Agricultural Organization (FAO)</v>
      </c>
      <c r="GA63" t="str">
        <v>United Nations High Commissioner for Refugees (UNHCR)</v>
      </c>
      <c r="GB63" t="str">
        <v>United Nations Office of the High Commissioner for Human Rights (OHCHR)</v>
      </c>
      <c r="GC63" t="str">
        <v>United Nations Office on Drugs and Crime (UNODC)</v>
      </c>
      <c r="GD63" t="str">
        <v>United Nations Population Fund (UNFPA)</v>
      </c>
      <c r="GE63" t="str">
        <v>United Nations Programme for Human Settlements (UN Habitat)</v>
      </c>
      <c r="GF63" t="str">
        <v>Vale da Benção Educational and Charitable Association (AEBVB)</v>
      </c>
      <c r="GG63" t="str">
        <v>VenAruba Solidaria</v>
      </c>
      <c r="GH63" t="str">
        <v>Venex Curacao Foundation</v>
      </c>
      <c r="GI63" t="str">
        <v>Venezolanos en Barranquilla</v>
      </c>
      <c r="GJ63" t="str">
        <v>Venezolanos en San Cristóbal</v>
      </c>
      <c r="GK63" t="str">
        <v>Venezuelan Emigrant Foundation (FEV)</v>
      </c>
      <c r="GL63" t="str">
        <v>Vicaría de Pastoral Social Caritas</v>
      </c>
      <c r="GM63" t="str">
        <v>Voices GY</v>
      </c>
      <c r="GN63" t="str">
        <v>We World GVC</v>
      </c>
      <c r="GO63" t="str">
        <v>World Council of Credit Unions</v>
      </c>
      <c r="GP63" t="str">
        <v>World Food Programme (WFP)</v>
      </c>
      <c r="GQ63" t="str">
        <v>World Vision</v>
      </c>
      <c r="GR63" t="str">
        <v>ZOA</v>
      </c>
    </row>
    <row r="64" spans="1:200" x14ac:dyDescent="0.3">
      <c r="A64" t="s">
        <v>349</v>
      </c>
      <c r="B64" s="45" t="s">
        <v>350</v>
      </c>
      <c r="C64" s="23" t="s">
        <v>351</v>
      </c>
      <c r="D64" s="23" t="s">
        <v>261</v>
      </c>
      <c r="E64" s="23"/>
      <c r="F64" s="35" t="b">
        <f>ISNUMBER(SEARCH(' Activity Sheet'!$D$3,Table3[[#This Row],[Name]],1))</f>
        <v>1</v>
      </c>
      <c r="G64" s="35" t="s">
        <v>1146</v>
      </c>
      <c r="H64" t="str" cm="1">
        <f t="array" ref="H64:GR64">TRANSPOSE(_xlfn._xlws.SORT(_xlfn._xlws.FILTER(Table3[Name],ISNUMBER(SEARCH(' Activity Sheet'!D118,Table3[Name])),"Not found"),,1))</f>
        <v>.New Organisation</v>
      </c>
      <c r="I64" t="str">
        <v>ABV - Association of Good with Life</v>
      </c>
      <c r="J64" t="str">
        <v>ACAPS</v>
      </c>
      <c r="K64" t="str">
        <v>Acción y Desarrollo</v>
      </c>
      <c r="L64" t="str">
        <v>ACTED</v>
      </c>
      <c r="M64" t="str">
        <v>Action against Hunger</v>
      </c>
      <c r="N64" t="str">
        <v>ActionAid</v>
      </c>
      <c r="O64" t="str">
        <v>Adventist Development and Relief Agency (ADRA)</v>
      </c>
      <c r="P64" t="str">
        <v>Alas de Colibrí Foundation</v>
      </c>
      <c r="Q64" t="str">
        <v>Alianza por la Solidaridad</v>
      </c>
      <c r="R64" t="str">
        <v>Alianza por Venezuela</v>
      </c>
      <c r="S64" t="str">
        <v>Americares Foundation</v>
      </c>
      <c r="T64" t="str">
        <v>Argentine Commission for Refugees and Migrants (CAREF)</v>
      </c>
      <c r="U64" t="str">
        <v>Asociación Aves</v>
      </c>
      <c r="V64" t="str">
        <v>Asociación de Jubilados y Pensionados Venezolanos en Argentina</v>
      </c>
      <c r="W64" t="str">
        <v>Asociación de Venezolanos en Eloy Alfaro</v>
      </c>
      <c r="X64" t="str">
        <v>Asociación Fundación contra el Hambre Perú</v>
      </c>
      <c r="Y64" t="str">
        <v>Asociación Migrantes Venezolanos</v>
      </c>
      <c r="Z64" t="str">
        <v>Asociación Misioneros de San Carlos Scalabrinianos</v>
      </c>
      <c r="AA64" t="str">
        <v>Asociacion Proteccion Poblacion Vulnerable</v>
      </c>
      <c r="AB64" t="str">
        <v>Asociación Quinta Ola</v>
      </c>
      <c r="AC64" t="str">
        <v>Asociación Salto Ángel</v>
      </c>
      <c r="AD64" t="str">
        <v>Asociación Venezuela en Ecuador AC</v>
      </c>
      <c r="AE64" t="str">
        <v>ASOVENAR</v>
      </c>
      <c r="AF64" t="str">
        <v>Associação Hermanitos</v>
      </c>
      <c r="AG64" t="str">
        <v>AVSI Foundation</v>
      </c>
      <c r="AH64" t="str">
        <v>Bethany Christian Services</v>
      </c>
      <c r="AI64" t="str">
        <v>Blumont</v>
      </c>
      <c r="AJ64" t="str">
        <v>CARE</v>
      </c>
      <c r="AK64" t="str">
        <v>Caritas Brazil</v>
      </c>
      <c r="AL64" t="str">
        <v>Caritas Ecuador</v>
      </c>
      <c r="AM64" t="str">
        <v>Caritas Germany</v>
      </c>
      <c r="AN64" t="str">
        <v>Caritas Manaus</v>
      </c>
      <c r="AO64" t="str">
        <v>Caritas Parana</v>
      </c>
      <c r="AP64" t="str">
        <v>Caritas Peru</v>
      </c>
      <c r="AQ64" t="str">
        <v>Caritas Rio de Janeiro</v>
      </c>
      <c r="AR64" t="str">
        <v>Caritas São Paulo</v>
      </c>
      <c r="AS64" t="str">
        <v>Caritas Switzerland</v>
      </c>
      <c r="AT64" t="str">
        <v>CCEFIRO Association</v>
      </c>
      <c r="AU64" t="str">
        <v>CEDRO</v>
      </c>
      <c r="AV64" t="str">
        <v>Center for Integrated Studies and Programs for Sustainable Development (CIEDS)</v>
      </c>
      <c r="AW64" t="str">
        <v>Center for Migration and Human Rights of the Diocese of Roraima (CMDH)</v>
      </c>
      <c r="AX64" t="str">
        <v>Centro de Atencion Psicosocial (CAPS)</v>
      </c>
      <c r="AY64" t="str">
        <v>CESAL</v>
      </c>
      <c r="AZ64" t="str">
        <v>CESVI-Cooperazione e Sviluppo</v>
      </c>
      <c r="BA64" t="str">
        <v>ChildFund International</v>
      </c>
      <c r="BB64" t="str">
        <v>CHS Alternativo</v>
      </c>
      <c r="BC64" t="str">
        <v>Churún Merú Association</v>
      </c>
      <c r="BD64" t="str">
        <v>Coalición por Venezuela</v>
      </c>
      <c r="BE64" t="str">
        <v>Colonia Foundation of Venezuelans in the Dominican Republic (FUNCOVERD)</v>
      </c>
      <c r="BF64" t="str">
        <v>COLVENZ</v>
      </c>
      <c r="BG64" t="str">
        <v>Compassiva</v>
      </c>
      <c r="BH64" t="str">
        <v>Consejo Interreligioso del Perú - Religiones por la Paz</v>
      </c>
      <c r="BI64" t="str">
        <v>Consorcio ONG OCIPI Y Capellanía Nacional OFICA</v>
      </c>
      <c r="BJ64" t="str">
        <v>COOPI - International Cooperation Foundation</v>
      </c>
      <c r="BK64" t="str">
        <v>Corporación Colectivo Sin Fronteras</v>
      </c>
      <c r="BL64" t="str">
        <v>CRISFE Foundation</v>
      </c>
      <c r="BM64" t="str">
        <v>Cuso International</v>
      </c>
      <c r="BN64" t="str">
        <v>Danielle’s Children Fund (DCF)</v>
      </c>
      <c r="BO64" t="str">
        <v>Danish Refugee Council (DRC)</v>
      </c>
      <c r="BP64" t="str">
        <v>Development Support Association - APOYAR</v>
      </c>
      <c r="BQ64" t="str">
        <v>Diakonie Katastrophenhilfe</v>
      </c>
      <c r="BR64" t="str">
        <v>Diálogo Diverso</v>
      </c>
      <c r="BS64" t="str">
        <v>Doctors of the World</v>
      </c>
      <c r="BT64" t="str">
        <v>Dominican Institute for Integrated Development</v>
      </c>
      <c r="BU64" t="str">
        <v>Duendes y Ángeles Vinotinto República Dominicana</v>
      </c>
      <c r="BV64" t="str">
        <v>Encuentros SJS (Servicio Jesuita de la Solidaridad)</v>
      </c>
      <c r="BW64" t="str">
        <v>Ending Violence Against Migrants</v>
      </c>
      <c r="BX64" t="str">
        <v>Equidad Foundation</v>
      </c>
      <c r="BY64" t="str">
        <v>Equilibrium CenDE</v>
      </c>
      <c r="BZ64" t="str">
        <v>Facultad de Psicología - Universidad de la República (UDELAR)</v>
      </c>
      <c r="CA64" t="str">
        <v>First International Emergency and Solidarités International</v>
      </c>
      <c r="CB64" t="str">
        <v>Fondo Ecuatoriano Populorum Progressio</v>
      </c>
      <c r="CC64" t="str">
        <v>Foro Salud Callao</v>
      </c>
      <c r="CD64" t="str">
        <v>Foundation for the Integration and Development of Latin America (FIDAL)</v>
      </c>
      <c r="CE64" t="str">
        <v>Foundation of the Americas (FUDELA)</v>
      </c>
      <c r="CF64" t="str">
        <v>Fraternity Without Borders</v>
      </c>
      <c r="CG64" t="str">
        <v>Fundación Brisas del Norte</v>
      </c>
      <c r="CH64" t="str">
        <v>Fundación Colombovenezolana Nueva Ilusión</v>
      </c>
      <c r="CI64" t="str">
        <v>Fundación Nakama's</v>
      </c>
      <c r="CJ64" t="str">
        <v>Fundación RadaBer</v>
      </c>
      <c r="CK64" t="str">
        <v>Fundación Scalabrini Bolivia</v>
      </c>
      <c r="CL64" t="str">
        <v>Fundacion Social Vivan los Niños</v>
      </c>
      <c r="CM64" t="str">
        <v>FUNVEAC</v>
      </c>
      <c r="CN64" t="str">
        <v>German Development Cooperation Agency GIZ</v>
      </c>
      <c r="CO64" t="str">
        <v>Globalizate Radio</v>
      </c>
      <c r="CP64" t="str">
        <v>GOAL</v>
      </c>
      <c r="CQ64" t="str">
        <v>Halü Bienestar Humano Foundation (HALU)</v>
      </c>
      <c r="CR64" t="str">
        <v>Heartland Alliance International (HAI)</v>
      </c>
      <c r="CS64" t="str">
        <v>HELVETAS Swiss Intercooperation</v>
      </c>
      <c r="CT64" t="str">
        <v>HIAS</v>
      </c>
      <c r="CU64" t="str">
        <v>Human Rights Defence Curaçao</v>
      </c>
      <c r="CV64" t="str">
        <v>Humanity &amp; Inclusion</v>
      </c>
      <c r="CW64" t="str">
        <v>Humans Analytic</v>
      </c>
      <c r="CX64" t="str">
        <v>Idas y Vueltas Association</v>
      </c>
      <c r="CY64" t="str">
        <v>iMMAP</v>
      </c>
      <c r="CZ64" t="str">
        <v>IMPACT Initiatives (REACH)</v>
      </c>
      <c r="DA64" t="str">
        <v>Inmigrante Feliz Association</v>
      </c>
      <c r="DB64" t="str">
        <v>Institute for Migration and Human Rights (IMDH)</v>
      </c>
      <c r="DC64" t="str">
        <v>Institute of Natural and Cultural Heritage (IPANC)</v>
      </c>
      <c r="DD64" t="str">
        <v>International Committee for the Development of People (CISP)</v>
      </c>
      <c r="DE64" t="str">
        <v>International Federation of the Red Cross (IFRC)</v>
      </c>
      <c r="DF64" t="str">
        <v>International Labour Organization (ILO)</v>
      </c>
      <c r="DG64" t="str">
        <v>International Medical Corps</v>
      </c>
      <c r="DH64" t="str">
        <v>International Organization for Migration (IOM)</v>
      </c>
      <c r="DI64" t="str">
        <v>International Rescue Committee (IRC)</v>
      </c>
      <c r="DJ64" t="str">
        <v>INTERSOS</v>
      </c>
      <c r="DK64" t="str">
        <v>Jesuit Migrant Service (JMS)</v>
      </c>
      <c r="DL64" t="str">
        <v>Jesuit Refugee Service (JRS)</v>
      </c>
      <c r="DM64" t="str">
        <v>Jesuit Service for Migrants and Refugees (JSMR)</v>
      </c>
      <c r="DN64" t="str">
        <v>Joint United Nations Programme on HIV/AIDS (UNAIDS)</v>
      </c>
      <c r="DO64" t="str">
        <v>Kimirina Coorporation</v>
      </c>
      <c r="DP64" t="str">
        <v>La Casita Hispanic Cultural Centre</v>
      </c>
      <c r="DQ64" t="str">
        <v>Latin American Network of Non-Governmental Organizations of Persons with Disabilities and their Families (RIADIS)</v>
      </c>
      <c r="DR64" t="str">
        <v>LGBT+ Movement Brazil</v>
      </c>
      <c r="DS64" t="str">
        <v>Living Water Community (LWC)</v>
      </c>
      <c r="DT64" t="str">
        <v>LLANOVENCOL</v>
      </c>
      <c r="DU64" t="str">
        <v>Lutheran World Federation</v>
      </c>
      <c r="DV64" t="str">
        <v>Lutheran World Relief</v>
      </c>
      <c r="DW64" t="str">
        <v>Malteser International</v>
      </c>
      <c r="DX64" t="str">
        <v>Mana Institute</v>
      </c>
      <c r="DY64" t="str">
        <v>Manos Veneguayas Association</v>
      </c>
      <c r="DZ64" t="str">
        <v>Más Igualdad Perú</v>
      </c>
      <c r="EA64" t="str">
        <v>MedGlobal</v>
      </c>
      <c r="EB64" t="str">
        <v>Medical Teams International</v>
      </c>
      <c r="EC64" t="str">
        <v>Mercy Corps</v>
      </c>
      <c r="ED64" t="str">
        <v>Migrant Service Center (CAM)</v>
      </c>
      <c r="EE64" t="str">
        <v>Migrants, Refugees and Argentine Social Entrepreneurs (MIRARES)</v>
      </c>
      <c r="EF64" t="str">
        <v>Mision Scalabriniana - Ecuador</v>
      </c>
      <c r="EG64" t="str">
        <v>Missão Paz</v>
      </c>
      <c r="EH64" t="str">
        <v>Museu A CASA</v>
      </c>
      <c r="EI64" t="str">
        <v>Norwegian Refugee Council (NRC)</v>
      </c>
      <c r="EJ64" t="str">
        <v>ONG Migrantes por el Maule</v>
      </c>
      <c r="EK64" t="str">
        <v>ONG Preemptive Love Coalition Colombia</v>
      </c>
      <c r="EL64" t="str">
        <v>Organización Transfomando Vidas</v>
      </c>
      <c r="EM64" t="str">
        <v>Organization of Ibero-American States for Education, Science and Culture (OEI)</v>
      </c>
      <c r="EN64" t="str">
        <v>OXFAM</v>
      </c>
      <c r="EO64" t="str">
        <v>Panamerican Development Foundation</v>
      </c>
      <c r="EP64" t="str">
        <v>Panamerican Health Organization/World Health Organization (PAHO/WHO)</v>
      </c>
      <c r="EQ64" t="str">
        <v>Pastoral of Human Mobility - Peruvian Episcopal Conference</v>
      </c>
      <c r="ER64" t="str">
        <v>Pastoral Service for Migrants National</v>
      </c>
      <c r="ES64" t="str">
        <v>Permanent Human Rights defense Committee (CDH)</v>
      </c>
      <c r="ET64" t="str">
        <v>Pirilampos Institute - Group of visits and voluntary actions in Roraima</v>
      </c>
      <c r="EU64" t="str">
        <v>Plan International</v>
      </c>
      <c r="EV64" t="str">
        <v>Population Program, Faculty of Social Sciences, University of the Republic</v>
      </c>
      <c r="EW64" t="str">
        <v>Profamilia Association</v>
      </c>
      <c r="EX64" t="str">
        <v>Red con Migrantes y Refugiados</v>
      </c>
      <c r="EY64" t="str">
        <v>Red Cross Colombia</v>
      </c>
      <c r="EZ64" t="str">
        <v>Red Cross Ecuador</v>
      </c>
      <c r="FA64" t="str">
        <v>Red Cross Peru</v>
      </c>
      <c r="FB64" t="str">
        <v>Red de Investigaciones en Derechos Humanos - CONICET (Consejo Nacional de Investigaciones Científicas y Técnicas)</v>
      </c>
      <c r="FC64" t="str">
        <v>RET International</v>
      </c>
      <c r="FD64" t="str">
        <v>Salú pa Tur Foundation</v>
      </c>
      <c r="FE64" t="str">
        <v>Salvation Army</v>
      </c>
      <c r="FF64" t="str">
        <v>Samaritan's Purse</v>
      </c>
      <c r="FG64" t="str">
        <v>Save the Children International (SCI)</v>
      </c>
      <c r="FH64" t="str">
        <v>Scalabrini Foundation Chile</v>
      </c>
      <c r="FI64" t="str">
        <v>Sección Peruana de Amnistía Internacional</v>
      </c>
      <c r="FJ64" t="str">
        <v>Serviço Pastoral dos Migrantes do Nordeste</v>
      </c>
      <c r="FK64" t="str">
        <v>Sesame Workshop</v>
      </c>
      <c r="FL64" t="str">
        <v>Si, Da Vida</v>
      </c>
      <c r="FM64" t="str">
        <v>Solidarity and Action Asociation</v>
      </c>
      <c r="FN64" t="str">
        <v>SOS Children's Villages</v>
      </c>
      <c r="FO64" t="str">
        <v>Tarabita Foundation</v>
      </c>
      <c r="FP64" t="str">
        <v>Tearfund</v>
      </c>
      <c r="FQ64" t="str">
        <v>TECHO</v>
      </c>
      <c r="FR64" t="str">
        <v>Terranueva Foundation</v>
      </c>
      <c r="FS64" t="str">
        <v>Terre des Hommes Suisse</v>
      </c>
      <c r="FT64" t="str">
        <v>The Israel Forum for International Humanitarian Aid (IsraAID)</v>
      </c>
      <c r="FU64" t="str">
        <v>Unión Venezolana en Perú</v>
      </c>
      <c r="FV64" t="str">
        <v>United Nations Children's Fund (UNICEF)</v>
      </c>
      <c r="FW64" t="str">
        <v>United Nations Development Programme (UNDP)</v>
      </c>
      <c r="FX64" t="str">
        <v>United Nations Educational, Scientific and Cultural Organization (UNESCO)</v>
      </c>
      <c r="FY64" t="str">
        <v>United Nations Entity for Gender Equality and the Empowerment of Women (UNWOMEN)</v>
      </c>
      <c r="FZ64" t="str">
        <v>United Nations Food and Agricultural Organization (FAO)</v>
      </c>
      <c r="GA64" t="str">
        <v>United Nations High Commissioner for Refugees (UNHCR)</v>
      </c>
      <c r="GB64" t="str">
        <v>United Nations Office of the High Commissioner for Human Rights (OHCHR)</v>
      </c>
      <c r="GC64" t="str">
        <v>United Nations Office on Drugs and Crime (UNODC)</v>
      </c>
      <c r="GD64" t="str">
        <v>United Nations Population Fund (UNFPA)</v>
      </c>
      <c r="GE64" t="str">
        <v>United Nations Programme for Human Settlements (UN Habitat)</v>
      </c>
      <c r="GF64" t="str">
        <v>Vale da Benção Educational and Charitable Association (AEBVB)</v>
      </c>
      <c r="GG64" t="str">
        <v>VenAruba Solidaria</v>
      </c>
      <c r="GH64" t="str">
        <v>Venex Curacao Foundation</v>
      </c>
      <c r="GI64" t="str">
        <v>Venezolanos en Barranquilla</v>
      </c>
      <c r="GJ64" t="str">
        <v>Venezolanos en San Cristóbal</v>
      </c>
      <c r="GK64" t="str">
        <v>Venezuelan Emigrant Foundation (FEV)</v>
      </c>
      <c r="GL64" t="str">
        <v>Vicaría de Pastoral Social Caritas</v>
      </c>
      <c r="GM64" t="str">
        <v>Voices GY</v>
      </c>
      <c r="GN64" t="str">
        <v>We World GVC</v>
      </c>
      <c r="GO64" t="str">
        <v>World Council of Credit Unions</v>
      </c>
      <c r="GP64" t="str">
        <v>World Food Programme (WFP)</v>
      </c>
      <c r="GQ64" t="str">
        <v>World Vision</v>
      </c>
      <c r="GR64" t="str">
        <v>ZOA</v>
      </c>
    </row>
    <row r="65" spans="1:200" x14ac:dyDescent="0.3">
      <c r="A65" t="s">
        <v>838</v>
      </c>
      <c r="B65" s="45" t="s">
        <v>839</v>
      </c>
      <c r="C65" s="23" t="s">
        <v>840</v>
      </c>
      <c r="D65" s="23" t="s">
        <v>255</v>
      </c>
      <c r="E65" s="23"/>
      <c r="F65" s="35" t="b">
        <f>ISNUMBER(SEARCH(' Activity Sheet'!$D$3,Table3[[#This Row],[Name]],1))</f>
        <v>1</v>
      </c>
      <c r="G65" s="35" t="s">
        <v>1146</v>
      </c>
      <c r="H65" t="str" cm="1">
        <f t="array" ref="H65:GR65">TRANSPOSE(_xlfn._xlws.SORT(_xlfn._xlws.FILTER(Table3[Name],ISNUMBER(SEARCH(' Activity Sheet'!D119,Table3[Name])),"Not found"),,1))</f>
        <v>.New Organisation</v>
      </c>
      <c r="I65" t="str">
        <v>ABV - Association of Good with Life</v>
      </c>
      <c r="J65" t="str">
        <v>ACAPS</v>
      </c>
      <c r="K65" t="str">
        <v>Acción y Desarrollo</v>
      </c>
      <c r="L65" t="str">
        <v>ACTED</v>
      </c>
      <c r="M65" t="str">
        <v>Action against Hunger</v>
      </c>
      <c r="N65" t="str">
        <v>ActionAid</v>
      </c>
      <c r="O65" t="str">
        <v>Adventist Development and Relief Agency (ADRA)</v>
      </c>
      <c r="P65" t="str">
        <v>Alas de Colibrí Foundation</v>
      </c>
      <c r="Q65" t="str">
        <v>Alianza por la Solidaridad</v>
      </c>
      <c r="R65" t="str">
        <v>Alianza por Venezuela</v>
      </c>
      <c r="S65" t="str">
        <v>Americares Foundation</v>
      </c>
      <c r="T65" t="str">
        <v>Argentine Commission for Refugees and Migrants (CAREF)</v>
      </c>
      <c r="U65" t="str">
        <v>Asociación Aves</v>
      </c>
      <c r="V65" t="str">
        <v>Asociación de Jubilados y Pensionados Venezolanos en Argentina</v>
      </c>
      <c r="W65" t="str">
        <v>Asociación de Venezolanos en Eloy Alfaro</v>
      </c>
      <c r="X65" t="str">
        <v>Asociación Fundación contra el Hambre Perú</v>
      </c>
      <c r="Y65" t="str">
        <v>Asociación Migrantes Venezolanos</v>
      </c>
      <c r="Z65" t="str">
        <v>Asociación Misioneros de San Carlos Scalabrinianos</v>
      </c>
      <c r="AA65" t="str">
        <v>Asociacion Proteccion Poblacion Vulnerable</v>
      </c>
      <c r="AB65" t="str">
        <v>Asociación Quinta Ola</v>
      </c>
      <c r="AC65" t="str">
        <v>Asociación Salto Ángel</v>
      </c>
      <c r="AD65" t="str">
        <v>Asociación Venezuela en Ecuador AC</v>
      </c>
      <c r="AE65" t="str">
        <v>ASOVENAR</v>
      </c>
      <c r="AF65" t="str">
        <v>Associação Hermanitos</v>
      </c>
      <c r="AG65" t="str">
        <v>AVSI Foundation</v>
      </c>
      <c r="AH65" t="str">
        <v>Bethany Christian Services</v>
      </c>
      <c r="AI65" t="str">
        <v>Blumont</v>
      </c>
      <c r="AJ65" t="str">
        <v>CARE</v>
      </c>
      <c r="AK65" t="str">
        <v>Caritas Brazil</v>
      </c>
      <c r="AL65" t="str">
        <v>Caritas Ecuador</v>
      </c>
      <c r="AM65" t="str">
        <v>Caritas Germany</v>
      </c>
      <c r="AN65" t="str">
        <v>Caritas Manaus</v>
      </c>
      <c r="AO65" t="str">
        <v>Caritas Parana</v>
      </c>
      <c r="AP65" t="str">
        <v>Caritas Peru</v>
      </c>
      <c r="AQ65" t="str">
        <v>Caritas Rio de Janeiro</v>
      </c>
      <c r="AR65" t="str">
        <v>Caritas São Paulo</v>
      </c>
      <c r="AS65" t="str">
        <v>Caritas Switzerland</v>
      </c>
      <c r="AT65" t="str">
        <v>CCEFIRO Association</v>
      </c>
      <c r="AU65" t="str">
        <v>CEDRO</v>
      </c>
      <c r="AV65" t="str">
        <v>Center for Integrated Studies and Programs for Sustainable Development (CIEDS)</v>
      </c>
      <c r="AW65" t="str">
        <v>Center for Migration and Human Rights of the Diocese of Roraima (CMDH)</v>
      </c>
      <c r="AX65" t="str">
        <v>Centro de Atencion Psicosocial (CAPS)</v>
      </c>
      <c r="AY65" t="str">
        <v>CESAL</v>
      </c>
      <c r="AZ65" t="str">
        <v>CESVI-Cooperazione e Sviluppo</v>
      </c>
      <c r="BA65" t="str">
        <v>ChildFund International</v>
      </c>
      <c r="BB65" t="str">
        <v>CHS Alternativo</v>
      </c>
      <c r="BC65" t="str">
        <v>Churún Merú Association</v>
      </c>
      <c r="BD65" t="str">
        <v>Coalición por Venezuela</v>
      </c>
      <c r="BE65" t="str">
        <v>Colonia Foundation of Venezuelans in the Dominican Republic (FUNCOVERD)</v>
      </c>
      <c r="BF65" t="str">
        <v>COLVENZ</v>
      </c>
      <c r="BG65" t="str">
        <v>Compassiva</v>
      </c>
      <c r="BH65" t="str">
        <v>Consejo Interreligioso del Perú - Religiones por la Paz</v>
      </c>
      <c r="BI65" t="str">
        <v>Consorcio ONG OCIPI Y Capellanía Nacional OFICA</v>
      </c>
      <c r="BJ65" t="str">
        <v>COOPI - International Cooperation Foundation</v>
      </c>
      <c r="BK65" t="str">
        <v>Corporación Colectivo Sin Fronteras</v>
      </c>
      <c r="BL65" t="str">
        <v>CRISFE Foundation</v>
      </c>
      <c r="BM65" t="str">
        <v>Cuso International</v>
      </c>
      <c r="BN65" t="str">
        <v>Danielle’s Children Fund (DCF)</v>
      </c>
      <c r="BO65" t="str">
        <v>Danish Refugee Council (DRC)</v>
      </c>
      <c r="BP65" t="str">
        <v>Development Support Association - APOYAR</v>
      </c>
      <c r="BQ65" t="str">
        <v>Diakonie Katastrophenhilfe</v>
      </c>
      <c r="BR65" t="str">
        <v>Diálogo Diverso</v>
      </c>
      <c r="BS65" t="str">
        <v>Doctors of the World</v>
      </c>
      <c r="BT65" t="str">
        <v>Dominican Institute for Integrated Development</v>
      </c>
      <c r="BU65" t="str">
        <v>Duendes y Ángeles Vinotinto República Dominicana</v>
      </c>
      <c r="BV65" t="str">
        <v>Encuentros SJS (Servicio Jesuita de la Solidaridad)</v>
      </c>
      <c r="BW65" t="str">
        <v>Ending Violence Against Migrants</v>
      </c>
      <c r="BX65" t="str">
        <v>Equidad Foundation</v>
      </c>
      <c r="BY65" t="str">
        <v>Equilibrium CenDE</v>
      </c>
      <c r="BZ65" t="str">
        <v>Facultad de Psicología - Universidad de la República (UDELAR)</v>
      </c>
      <c r="CA65" t="str">
        <v>First International Emergency and Solidarités International</v>
      </c>
      <c r="CB65" t="str">
        <v>Fondo Ecuatoriano Populorum Progressio</v>
      </c>
      <c r="CC65" t="str">
        <v>Foro Salud Callao</v>
      </c>
      <c r="CD65" t="str">
        <v>Foundation for the Integration and Development of Latin America (FIDAL)</v>
      </c>
      <c r="CE65" t="str">
        <v>Foundation of the Americas (FUDELA)</v>
      </c>
      <c r="CF65" t="str">
        <v>Fraternity Without Borders</v>
      </c>
      <c r="CG65" t="str">
        <v>Fundación Brisas del Norte</v>
      </c>
      <c r="CH65" t="str">
        <v>Fundación Colombovenezolana Nueva Ilusión</v>
      </c>
      <c r="CI65" t="str">
        <v>Fundación Nakama's</v>
      </c>
      <c r="CJ65" t="str">
        <v>Fundación RadaBer</v>
      </c>
      <c r="CK65" t="str">
        <v>Fundación Scalabrini Bolivia</v>
      </c>
      <c r="CL65" t="str">
        <v>Fundacion Social Vivan los Niños</v>
      </c>
      <c r="CM65" t="str">
        <v>FUNVEAC</v>
      </c>
      <c r="CN65" t="str">
        <v>German Development Cooperation Agency GIZ</v>
      </c>
      <c r="CO65" t="str">
        <v>Globalizate Radio</v>
      </c>
      <c r="CP65" t="str">
        <v>GOAL</v>
      </c>
      <c r="CQ65" t="str">
        <v>Halü Bienestar Humano Foundation (HALU)</v>
      </c>
      <c r="CR65" t="str">
        <v>Heartland Alliance International (HAI)</v>
      </c>
      <c r="CS65" t="str">
        <v>HELVETAS Swiss Intercooperation</v>
      </c>
      <c r="CT65" t="str">
        <v>HIAS</v>
      </c>
      <c r="CU65" t="str">
        <v>Human Rights Defence Curaçao</v>
      </c>
      <c r="CV65" t="str">
        <v>Humanity &amp; Inclusion</v>
      </c>
      <c r="CW65" t="str">
        <v>Humans Analytic</v>
      </c>
      <c r="CX65" t="str">
        <v>Idas y Vueltas Association</v>
      </c>
      <c r="CY65" t="str">
        <v>iMMAP</v>
      </c>
      <c r="CZ65" t="str">
        <v>IMPACT Initiatives (REACH)</v>
      </c>
      <c r="DA65" t="str">
        <v>Inmigrante Feliz Association</v>
      </c>
      <c r="DB65" t="str">
        <v>Institute for Migration and Human Rights (IMDH)</v>
      </c>
      <c r="DC65" t="str">
        <v>Institute of Natural and Cultural Heritage (IPANC)</v>
      </c>
      <c r="DD65" t="str">
        <v>International Committee for the Development of People (CISP)</v>
      </c>
      <c r="DE65" t="str">
        <v>International Federation of the Red Cross (IFRC)</v>
      </c>
      <c r="DF65" t="str">
        <v>International Labour Organization (ILO)</v>
      </c>
      <c r="DG65" t="str">
        <v>International Medical Corps</v>
      </c>
      <c r="DH65" t="str">
        <v>International Organization for Migration (IOM)</v>
      </c>
      <c r="DI65" t="str">
        <v>International Rescue Committee (IRC)</v>
      </c>
      <c r="DJ65" t="str">
        <v>INTERSOS</v>
      </c>
      <c r="DK65" t="str">
        <v>Jesuit Migrant Service (JMS)</v>
      </c>
      <c r="DL65" t="str">
        <v>Jesuit Refugee Service (JRS)</v>
      </c>
      <c r="DM65" t="str">
        <v>Jesuit Service for Migrants and Refugees (JSMR)</v>
      </c>
      <c r="DN65" t="str">
        <v>Joint United Nations Programme on HIV/AIDS (UNAIDS)</v>
      </c>
      <c r="DO65" t="str">
        <v>Kimirina Coorporation</v>
      </c>
      <c r="DP65" t="str">
        <v>La Casita Hispanic Cultural Centre</v>
      </c>
      <c r="DQ65" t="str">
        <v>Latin American Network of Non-Governmental Organizations of Persons with Disabilities and their Families (RIADIS)</v>
      </c>
      <c r="DR65" t="str">
        <v>LGBT+ Movement Brazil</v>
      </c>
      <c r="DS65" t="str">
        <v>Living Water Community (LWC)</v>
      </c>
      <c r="DT65" t="str">
        <v>LLANOVENCOL</v>
      </c>
      <c r="DU65" t="str">
        <v>Lutheran World Federation</v>
      </c>
      <c r="DV65" t="str">
        <v>Lutheran World Relief</v>
      </c>
      <c r="DW65" t="str">
        <v>Malteser International</v>
      </c>
      <c r="DX65" t="str">
        <v>Mana Institute</v>
      </c>
      <c r="DY65" t="str">
        <v>Manos Veneguayas Association</v>
      </c>
      <c r="DZ65" t="str">
        <v>Más Igualdad Perú</v>
      </c>
      <c r="EA65" t="str">
        <v>MedGlobal</v>
      </c>
      <c r="EB65" t="str">
        <v>Medical Teams International</v>
      </c>
      <c r="EC65" t="str">
        <v>Mercy Corps</v>
      </c>
      <c r="ED65" t="str">
        <v>Migrant Service Center (CAM)</v>
      </c>
      <c r="EE65" t="str">
        <v>Migrants, Refugees and Argentine Social Entrepreneurs (MIRARES)</v>
      </c>
      <c r="EF65" t="str">
        <v>Mision Scalabriniana - Ecuador</v>
      </c>
      <c r="EG65" t="str">
        <v>Missão Paz</v>
      </c>
      <c r="EH65" t="str">
        <v>Museu A CASA</v>
      </c>
      <c r="EI65" t="str">
        <v>Norwegian Refugee Council (NRC)</v>
      </c>
      <c r="EJ65" t="str">
        <v>ONG Migrantes por el Maule</v>
      </c>
      <c r="EK65" t="str">
        <v>ONG Preemptive Love Coalition Colombia</v>
      </c>
      <c r="EL65" t="str">
        <v>Organización Transfomando Vidas</v>
      </c>
      <c r="EM65" t="str">
        <v>Organization of Ibero-American States for Education, Science and Culture (OEI)</v>
      </c>
      <c r="EN65" t="str">
        <v>OXFAM</v>
      </c>
      <c r="EO65" t="str">
        <v>Panamerican Development Foundation</v>
      </c>
      <c r="EP65" t="str">
        <v>Panamerican Health Organization/World Health Organization (PAHO/WHO)</v>
      </c>
      <c r="EQ65" t="str">
        <v>Pastoral of Human Mobility - Peruvian Episcopal Conference</v>
      </c>
      <c r="ER65" t="str">
        <v>Pastoral Service for Migrants National</v>
      </c>
      <c r="ES65" t="str">
        <v>Permanent Human Rights defense Committee (CDH)</v>
      </c>
      <c r="ET65" t="str">
        <v>Pirilampos Institute - Group of visits and voluntary actions in Roraima</v>
      </c>
      <c r="EU65" t="str">
        <v>Plan International</v>
      </c>
      <c r="EV65" t="str">
        <v>Population Program, Faculty of Social Sciences, University of the Republic</v>
      </c>
      <c r="EW65" t="str">
        <v>Profamilia Association</v>
      </c>
      <c r="EX65" t="str">
        <v>Red con Migrantes y Refugiados</v>
      </c>
      <c r="EY65" t="str">
        <v>Red Cross Colombia</v>
      </c>
      <c r="EZ65" t="str">
        <v>Red Cross Ecuador</v>
      </c>
      <c r="FA65" t="str">
        <v>Red Cross Peru</v>
      </c>
      <c r="FB65" t="str">
        <v>Red de Investigaciones en Derechos Humanos - CONICET (Consejo Nacional de Investigaciones Científicas y Técnicas)</v>
      </c>
      <c r="FC65" t="str">
        <v>RET International</v>
      </c>
      <c r="FD65" t="str">
        <v>Salú pa Tur Foundation</v>
      </c>
      <c r="FE65" t="str">
        <v>Salvation Army</v>
      </c>
      <c r="FF65" t="str">
        <v>Samaritan's Purse</v>
      </c>
      <c r="FG65" t="str">
        <v>Save the Children International (SCI)</v>
      </c>
      <c r="FH65" t="str">
        <v>Scalabrini Foundation Chile</v>
      </c>
      <c r="FI65" t="str">
        <v>Sección Peruana de Amnistía Internacional</v>
      </c>
      <c r="FJ65" t="str">
        <v>Serviço Pastoral dos Migrantes do Nordeste</v>
      </c>
      <c r="FK65" t="str">
        <v>Sesame Workshop</v>
      </c>
      <c r="FL65" t="str">
        <v>Si, Da Vida</v>
      </c>
      <c r="FM65" t="str">
        <v>Solidarity and Action Asociation</v>
      </c>
      <c r="FN65" t="str">
        <v>SOS Children's Villages</v>
      </c>
      <c r="FO65" t="str">
        <v>Tarabita Foundation</v>
      </c>
      <c r="FP65" t="str">
        <v>Tearfund</v>
      </c>
      <c r="FQ65" t="str">
        <v>TECHO</v>
      </c>
      <c r="FR65" t="str">
        <v>Terranueva Foundation</v>
      </c>
      <c r="FS65" t="str">
        <v>Terre des Hommes Suisse</v>
      </c>
      <c r="FT65" t="str">
        <v>The Israel Forum for International Humanitarian Aid (IsraAID)</v>
      </c>
      <c r="FU65" t="str">
        <v>Unión Venezolana en Perú</v>
      </c>
      <c r="FV65" t="str">
        <v>United Nations Children's Fund (UNICEF)</v>
      </c>
      <c r="FW65" t="str">
        <v>United Nations Development Programme (UNDP)</v>
      </c>
      <c r="FX65" t="str">
        <v>United Nations Educational, Scientific and Cultural Organization (UNESCO)</v>
      </c>
      <c r="FY65" t="str">
        <v>United Nations Entity for Gender Equality and the Empowerment of Women (UNWOMEN)</v>
      </c>
      <c r="FZ65" t="str">
        <v>United Nations Food and Agricultural Organization (FAO)</v>
      </c>
      <c r="GA65" t="str">
        <v>United Nations High Commissioner for Refugees (UNHCR)</v>
      </c>
      <c r="GB65" t="str">
        <v>United Nations Office of the High Commissioner for Human Rights (OHCHR)</v>
      </c>
      <c r="GC65" t="str">
        <v>United Nations Office on Drugs and Crime (UNODC)</v>
      </c>
      <c r="GD65" t="str">
        <v>United Nations Population Fund (UNFPA)</v>
      </c>
      <c r="GE65" t="str">
        <v>United Nations Programme for Human Settlements (UN Habitat)</v>
      </c>
      <c r="GF65" t="str">
        <v>Vale da Benção Educational and Charitable Association (AEBVB)</v>
      </c>
      <c r="GG65" t="str">
        <v>VenAruba Solidaria</v>
      </c>
      <c r="GH65" t="str">
        <v>Venex Curacao Foundation</v>
      </c>
      <c r="GI65" t="str">
        <v>Venezolanos en Barranquilla</v>
      </c>
      <c r="GJ65" t="str">
        <v>Venezolanos en San Cristóbal</v>
      </c>
      <c r="GK65" t="str">
        <v>Venezuelan Emigrant Foundation (FEV)</v>
      </c>
      <c r="GL65" t="str">
        <v>Vicaría de Pastoral Social Caritas</v>
      </c>
      <c r="GM65" t="str">
        <v>Voices GY</v>
      </c>
      <c r="GN65" t="str">
        <v>We World GVC</v>
      </c>
      <c r="GO65" t="str">
        <v>World Council of Credit Unions</v>
      </c>
      <c r="GP65" t="str">
        <v>World Food Programme (WFP)</v>
      </c>
      <c r="GQ65" t="str">
        <v>World Vision</v>
      </c>
      <c r="GR65" t="str">
        <v>ZOA</v>
      </c>
    </row>
    <row r="66" spans="1:200" x14ac:dyDescent="0.3">
      <c r="A66" t="s">
        <v>834</v>
      </c>
      <c r="B66" s="45" t="s">
        <v>835</v>
      </c>
      <c r="C66" s="23" t="s">
        <v>835</v>
      </c>
      <c r="D66" s="23" t="s">
        <v>255</v>
      </c>
      <c r="E66" s="23"/>
      <c r="F66" s="35" t="b">
        <f>ISNUMBER(SEARCH(' Activity Sheet'!$D$3,Table3[[#This Row],[Name]],1))</f>
        <v>1</v>
      </c>
      <c r="G66" s="35" t="s">
        <v>1146</v>
      </c>
      <c r="H66" t="str" cm="1">
        <f t="array" ref="H66:GR66">TRANSPOSE(_xlfn._xlws.SORT(_xlfn._xlws.FILTER(Table3[Name],ISNUMBER(SEARCH(' Activity Sheet'!D120,Table3[Name])),"Not found"),,1))</f>
        <v>.New Organisation</v>
      </c>
      <c r="I66" t="str">
        <v>ABV - Association of Good with Life</v>
      </c>
      <c r="J66" t="str">
        <v>ACAPS</v>
      </c>
      <c r="K66" t="str">
        <v>Acción y Desarrollo</v>
      </c>
      <c r="L66" t="str">
        <v>ACTED</v>
      </c>
      <c r="M66" t="str">
        <v>Action against Hunger</v>
      </c>
      <c r="N66" t="str">
        <v>ActionAid</v>
      </c>
      <c r="O66" t="str">
        <v>Adventist Development and Relief Agency (ADRA)</v>
      </c>
      <c r="P66" t="str">
        <v>Alas de Colibrí Foundation</v>
      </c>
      <c r="Q66" t="str">
        <v>Alianza por la Solidaridad</v>
      </c>
      <c r="R66" t="str">
        <v>Alianza por Venezuela</v>
      </c>
      <c r="S66" t="str">
        <v>Americares Foundation</v>
      </c>
      <c r="T66" t="str">
        <v>Argentine Commission for Refugees and Migrants (CAREF)</v>
      </c>
      <c r="U66" t="str">
        <v>Asociación Aves</v>
      </c>
      <c r="V66" t="str">
        <v>Asociación de Jubilados y Pensionados Venezolanos en Argentina</v>
      </c>
      <c r="W66" t="str">
        <v>Asociación de Venezolanos en Eloy Alfaro</v>
      </c>
      <c r="X66" t="str">
        <v>Asociación Fundación contra el Hambre Perú</v>
      </c>
      <c r="Y66" t="str">
        <v>Asociación Migrantes Venezolanos</v>
      </c>
      <c r="Z66" t="str">
        <v>Asociación Misioneros de San Carlos Scalabrinianos</v>
      </c>
      <c r="AA66" t="str">
        <v>Asociacion Proteccion Poblacion Vulnerable</v>
      </c>
      <c r="AB66" t="str">
        <v>Asociación Quinta Ola</v>
      </c>
      <c r="AC66" t="str">
        <v>Asociación Salto Ángel</v>
      </c>
      <c r="AD66" t="str">
        <v>Asociación Venezuela en Ecuador AC</v>
      </c>
      <c r="AE66" t="str">
        <v>ASOVENAR</v>
      </c>
      <c r="AF66" t="str">
        <v>Associação Hermanitos</v>
      </c>
      <c r="AG66" t="str">
        <v>AVSI Foundation</v>
      </c>
      <c r="AH66" t="str">
        <v>Bethany Christian Services</v>
      </c>
      <c r="AI66" t="str">
        <v>Blumont</v>
      </c>
      <c r="AJ66" t="str">
        <v>CARE</v>
      </c>
      <c r="AK66" t="str">
        <v>Caritas Brazil</v>
      </c>
      <c r="AL66" t="str">
        <v>Caritas Ecuador</v>
      </c>
      <c r="AM66" t="str">
        <v>Caritas Germany</v>
      </c>
      <c r="AN66" t="str">
        <v>Caritas Manaus</v>
      </c>
      <c r="AO66" t="str">
        <v>Caritas Parana</v>
      </c>
      <c r="AP66" t="str">
        <v>Caritas Peru</v>
      </c>
      <c r="AQ66" t="str">
        <v>Caritas Rio de Janeiro</v>
      </c>
      <c r="AR66" t="str">
        <v>Caritas São Paulo</v>
      </c>
      <c r="AS66" t="str">
        <v>Caritas Switzerland</v>
      </c>
      <c r="AT66" t="str">
        <v>CCEFIRO Association</v>
      </c>
      <c r="AU66" t="str">
        <v>CEDRO</v>
      </c>
      <c r="AV66" t="str">
        <v>Center for Integrated Studies and Programs for Sustainable Development (CIEDS)</v>
      </c>
      <c r="AW66" t="str">
        <v>Center for Migration and Human Rights of the Diocese of Roraima (CMDH)</v>
      </c>
      <c r="AX66" t="str">
        <v>Centro de Atencion Psicosocial (CAPS)</v>
      </c>
      <c r="AY66" t="str">
        <v>CESAL</v>
      </c>
      <c r="AZ66" t="str">
        <v>CESVI-Cooperazione e Sviluppo</v>
      </c>
      <c r="BA66" t="str">
        <v>ChildFund International</v>
      </c>
      <c r="BB66" t="str">
        <v>CHS Alternativo</v>
      </c>
      <c r="BC66" t="str">
        <v>Churún Merú Association</v>
      </c>
      <c r="BD66" t="str">
        <v>Coalición por Venezuela</v>
      </c>
      <c r="BE66" t="str">
        <v>Colonia Foundation of Venezuelans in the Dominican Republic (FUNCOVERD)</v>
      </c>
      <c r="BF66" t="str">
        <v>COLVENZ</v>
      </c>
      <c r="BG66" t="str">
        <v>Compassiva</v>
      </c>
      <c r="BH66" t="str">
        <v>Consejo Interreligioso del Perú - Religiones por la Paz</v>
      </c>
      <c r="BI66" t="str">
        <v>Consorcio ONG OCIPI Y Capellanía Nacional OFICA</v>
      </c>
      <c r="BJ66" t="str">
        <v>COOPI - International Cooperation Foundation</v>
      </c>
      <c r="BK66" t="str">
        <v>Corporación Colectivo Sin Fronteras</v>
      </c>
      <c r="BL66" t="str">
        <v>CRISFE Foundation</v>
      </c>
      <c r="BM66" t="str">
        <v>Cuso International</v>
      </c>
      <c r="BN66" t="str">
        <v>Danielle’s Children Fund (DCF)</v>
      </c>
      <c r="BO66" t="str">
        <v>Danish Refugee Council (DRC)</v>
      </c>
      <c r="BP66" t="str">
        <v>Development Support Association - APOYAR</v>
      </c>
      <c r="BQ66" t="str">
        <v>Diakonie Katastrophenhilfe</v>
      </c>
      <c r="BR66" t="str">
        <v>Diálogo Diverso</v>
      </c>
      <c r="BS66" t="str">
        <v>Doctors of the World</v>
      </c>
      <c r="BT66" t="str">
        <v>Dominican Institute for Integrated Development</v>
      </c>
      <c r="BU66" t="str">
        <v>Duendes y Ángeles Vinotinto República Dominicana</v>
      </c>
      <c r="BV66" t="str">
        <v>Encuentros SJS (Servicio Jesuita de la Solidaridad)</v>
      </c>
      <c r="BW66" t="str">
        <v>Ending Violence Against Migrants</v>
      </c>
      <c r="BX66" t="str">
        <v>Equidad Foundation</v>
      </c>
      <c r="BY66" t="str">
        <v>Equilibrium CenDE</v>
      </c>
      <c r="BZ66" t="str">
        <v>Facultad de Psicología - Universidad de la República (UDELAR)</v>
      </c>
      <c r="CA66" t="str">
        <v>First International Emergency and Solidarités International</v>
      </c>
      <c r="CB66" t="str">
        <v>Fondo Ecuatoriano Populorum Progressio</v>
      </c>
      <c r="CC66" t="str">
        <v>Foro Salud Callao</v>
      </c>
      <c r="CD66" t="str">
        <v>Foundation for the Integration and Development of Latin America (FIDAL)</v>
      </c>
      <c r="CE66" t="str">
        <v>Foundation of the Americas (FUDELA)</v>
      </c>
      <c r="CF66" t="str">
        <v>Fraternity Without Borders</v>
      </c>
      <c r="CG66" t="str">
        <v>Fundación Brisas del Norte</v>
      </c>
      <c r="CH66" t="str">
        <v>Fundación Colombovenezolana Nueva Ilusión</v>
      </c>
      <c r="CI66" t="str">
        <v>Fundación Nakama's</v>
      </c>
      <c r="CJ66" t="str">
        <v>Fundación RadaBer</v>
      </c>
      <c r="CK66" t="str">
        <v>Fundación Scalabrini Bolivia</v>
      </c>
      <c r="CL66" t="str">
        <v>Fundacion Social Vivan los Niños</v>
      </c>
      <c r="CM66" t="str">
        <v>FUNVEAC</v>
      </c>
      <c r="CN66" t="str">
        <v>German Development Cooperation Agency GIZ</v>
      </c>
      <c r="CO66" t="str">
        <v>Globalizate Radio</v>
      </c>
      <c r="CP66" t="str">
        <v>GOAL</v>
      </c>
      <c r="CQ66" t="str">
        <v>Halü Bienestar Humano Foundation (HALU)</v>
      </c>
      <c r="CR66" t="str">
        <v>Heartland Alliance International (HAI)</v>
      </c>
      <c r="CS66" t="str">
        <v>HELVETAS Swiss Intercooperation</v>
      </c>
      <c r="CT66" t="str">
        <v>HIAS</v>
      </c>
      <c r="CU66" t="str">
        <v>Human Rights Defence Curaçao</v>
      </c>
      <c r="CV66" t="str">
        <v>Humanity &amp; Inclusion</v>
      </c>
      <c r="CW66" t="str">
        <v>Humans Analytic</v>
      </c>
      <c r="CX66" t="str">
        <v>Idas y Vueltas Association</v>
      </c>
      <c r="CY66" t="str">
        <v>iMMAP</v>
      </c>
      <c r="CZ66" t="str">
        <v>IMPACT Initiatives (REACH)</v>
      </c>
      <c r="DA66" t="str">
        <v>Inmigrante Feliz Association</v>
      </c>
      <c r="DB66" t="str">
        <v>Institute for Migration and Human Rights (IMDH)</v>
      </c>
      <c r="DC66" t="str">
        <v>Institute of Natural and Cultural Heritage (IPANC)</v>
      </c>
      <c r="DD66" t="str">
        <v>International Committee for the Development of People (CISP)</v>
      </c>
      <c r="DE66" t="str">
        <v>International Federation of the Red Cross (IFRC)</v>
      </c>
      <c r="DF66" t="str">
        <v>International Labour Organization (ILO)</v>
      </c>
      <c r="DG66" t="str">
        <v>International Medical Corps</v>
      </c>
      <c r="DH66" t="str">
        <v>International Organization for Migration (IOM)</v>
      </c>
      <c r="DI66" t="str">
        <v>International Rescue Committee (IRC)</v>
      </c>
      <c r="DJ66" t="str">
        <v>INTERSOS</v>
      </c>
      <c r="DK66" t="str">
        <v>Jesuit Migrant Service (JMS)</v>
      </c>
      <c r="DL66" t="str">
        <v>Jesuit Refugee Service (JRS)</v>
      </c>
      <c r="DM66" t="str">
        <v>Jesuit Service for Migrants and Refugees (JSMR)</v>
      </c>
      <c r="DN66" t="str">
        <v>Joint United Nations Programme on HIV/AIDS (UNAIDS)</v>
      </c>
      <c r="DO66" t="str">
        <v>Kimirina Coorporation</v>
      </c>
      <c r="DP66" t="str">
        <v>La Casita Hispanic Cultural Centre</v>
      </c>
      <c r="DQ66" t="str">
        <v>Latin American Network of Non-Governmental Organizations of Persons with Disabilities and their Families (RIADIS)</v>
      </c>
      <c r="DR66" t="str">
        <v>LGBT+ Movement Brazil</v>
      </c>
      <c r="DS66" t="str">
        <v>Living Water Community (LWC)</v>
      </c>
      <c r="DT66" t="str">
        <v>LLANOVENCOL</v>
      </c>
      <c r="DU66" t="str">
        <v>Lutheran World Federation</v>
      </c>
      <c r="DV66" t="str">
        <v>Lutheran World Relief</v>
      </c>
      <c r="DW66" t="str">
        <v>Malteser International</v>
      </c>
      <c r="DX66" t="str">
        <v>Mana Institute</v>
      </c>
      <c r="DY66" t="str">
        <v>Manos Veneguayas Association</v>
      </c>
      <c r="DZ66" t="str">
        <v>Más Igualdad Perú</v>
      </c>
      <c r="EA66" t="str">
        <v>MedGlobal</v>
      </c>
      <c r="EB66" t="str">
        <v>Medical Teams International</v>
      </c>
      <c r="EC66" t="str">
        <v>Mercy Corps</v>
      </c>
      <c r="ED66" t="str">
        <v>Migrant Service Center (CAM)</v>
      </c>
      <c r="EE66" t="str">
        <v>Migrants, Refugees and Argentine Social Entrepreneurs (MIRARES)</v>
      </c>
      <c r="EF66" t="str">
        <v>Mision Scalabriniana - Ecuador</v>
      </c>
      <c r="EG66" t="str">
        <v>Missão Paz</v>
      </c>
      <c r="EH66" t="str">
        <v>Museu A CASA</v>
      </c>
      <c r="EI66" t="str">
        <v>Norwegian Refugee Council (NRC)</v>
      </c>
      <c r="EJ66" t="str">
        <v>ONG Migrantes por el Maule</v>
      </c>
      <c r="EK66" t="str">
        <v>ONG Preemptive Love Coalition Colombia</v>
      </c>
      <c r="EL66" t="str">
        <v>Organización Transfomando Vidas</v>
      </c>
      <c r="EM66" t="str">
        <v>Organization of Ibero-American States for Education, Science and Culture (OEI)</v>
      </c>
      <c r="EN66" t="str">
        <v>OXFAM</v>
      </c>
      <c r="EO66" t="str">
        <v>Panamerican Development Foundation</v>
      </c>
      <c r="EP66" t="str">
        <v>Panamerican Health Organization/World Health Organization (PAHO/WHO)</v>
      </c>
      <c r="EQ66" t="str">
        <v>Pastoral of Human Mobility - Peruvian Episcopal Conference</v>
      </c>
      <c r="ER66" t="str">
        <v>Pastoral Service for Migrants National</v>
      </c>
      <c r="ES66" t="str">
        <v>Permanent Human Rights defense Committee (CDH)</v>
      </c>
      <c r="ET66" t="str">
        <v>Pirilampos Institute - Group of visits and voluntary actions in Roraima</v>
      </c>
      <c r="EU66" t="str">
        <v>Plan International</v>
      </c>
      <c r="EV66" t="str">
        <v>Population Program, Faculty of Social Sciences, University of the Republic</v>
      </c>
      <c r="EW66" t="str">
        <v>Profamilia Association</v>
      </c>
      <c r="EX66" t="str">
        <v>Red con Migrantes y Refugiados</v>
      </c>
      <c r="EY66" t="str">
        <v>Red Cross Colombia</v>
      </c>
      <c r="EZ66" t="str">
        <v>Red Cross Ecuador</v>
      </c>
      <c r="FA66" t="str">
        <v>Red Cross Peru</v>
      </c>
      <c r="FB66" t="str">
        <v>Red de Investigaciones en Derechos Humanos - CONICET (Consejo Nacional de Investigaciones Científicas y Técnicas)</v>
      </c>
      <c r="FC66" t="str">
        <v>RET International</v>
      </c>
      <c r="FD66" t="str">
        <v>Salú pa Tur Foundation</v>
      </c>
      <c r="FE66" t="str">
        <v>Salvation Army</v>
      </c>
      <c r="FF66" t="str">
        <v>Samaritan's Purse</v>
      </c>
      <c r="FG66" t="str">
        <v>Save the Children International (SCI)</v>
      </c>
      <c r="FH66" t="str">
        <v>Scalabrini Foundation Chile</v>
      </c>
      <c r="FI66" t="str">
        <v>Sección Peruana de Amnistía Internacional</v>
      </c>
      <c r="FJ66" t="str">
        <v>Serviço Pastoral dos Migrantes do Nordeste</v>
      </c>
      <c r="FK66" t="str">
        <v>Sesame Workshop</v>
      </c>
      <c r="FL66" t="str">
        <v>Si, Da Vida</v>
      </c>
      <c r="FM66" t="str">
        <v>Solidarity and Action Asociation</v>
      </c>
      <c r="FN66" t="str">
        <v>SOS Children's Villages</v>
      </c>
      <c r="FO66" t="str">
        <v>Tarabita Foundation</v>
      </c>
      <c r="FP66" t="str">
        <v>Tearfund</v>
      </c>
      <c r="FQ66" t="str">
        <v>TECHO</v>
      </c>
      <c r="FR66" t="str">
        <v>Terranueva Foundation</v>
      </c>
      <c r="FS66" t="str">
        <v>Terre des Hommes Suisse</v>
      </c>
      <c r="FT66" t="str">
        <v>The Israel Forum for International Humanitarian Aid (IsraAID)</v>
      </c>
      <c r="FU66" t="str">
        <v>Unión Venezolana en Perú</v>
      </c>
      <c r="FV66" t="str">
        <v>United Nations Children's Fund (UNICEF)</v>
      </c>
      <c r="FW66" t="str">
        <v>United Nations Development Programme (UNDP)</v>
      </c>
      <c r="FX66" t="str">
        <v>United Nations Educational, Scientific and Cultural Organization (UNESCO)</v>
      </c>
      <c r="FY66" t="str">
        <v>United Nations Entity for Gender Equality and the Empowerment of Women (UNWOMEN)</v>
      </c>
      <c r="FZ66" t="str">
        <v>United Nations Food and Agricultural Organization (FAO)</v>
      </c>
      <c r="GA66" t="str">
        <v>United Nations High Commissioner for Refugees (UNHCR)</v>
      </c>
      <c r="GB66" t="str">
        <v>United Nations Office of the High Commissioner for Human Rights (OHCHR)</v>
      </c>
      <c r="GC66" t="str">
        <v>United Nations Office on Drugs and Crime (UNODC)</v>
      </c>
      <c r="GD66" t="str">
        <v>United Nations Population Fund (UNFPA)</v>
      </c>
      <c r="GE66" t="str">
        <v>United Nations Programme for Human Settlements (UN Habitat)</v>
      </c>
      <c r="GF66" t="str">
        <v>Vale da Benção Educational and Charitable Association (AEBVB)</v>
      </c>
      <c r="GG66" t="str">
        <v>VenAruba Solidaria</v>
      </c>
      <c r="GH66" t="str">
        <v>Venex Curacao Foundation</v>
      </c>
      <c r="GI66" t="str">
        <v>Venezolanos en Barranquilla</v>
      </c>
      <c r="GJ66" t="str">
        <v>Venezolanos en San Cristóbal</v>
      </c>
      <c r="GK66" t="str">
        <v>Venezuelan Emigrant Foundation (FEV)</v>
      </c>
      <c r="GL66" t="str">
        <v>Vicaría de Pastoral Social Caritas</v>
      </c>
      <c r="GM66" t="str">
        <v>Voices GY</v>
      </c>
      <c r="GN66" t="str">
        <v>We World GVC</v>
      </c>
      <c r="GO66" t="str">
        <v>World Council of Credit Unions</v>
      </c>
      <c r="GP66" t="str">
        <v>World Food Programme (WFP)</v>
      </c>
      <c r="GQ66" t="str">
        <v>World Vision</v>
      </c>
      <c r="GR66" t="str">
        <v>ZOA</v>
      </c>
    </row>
    <row r="67" spans="1:200" x14ac:dyDescent="0.3">
      <c r="A67" t="s">
        <v>848</v>
      </c>
      <c r="B67" s="45" t="s">
        <v>849</v>
      </c>
      <c r="C67" s="23" t="s">
        <v>849</v>
      </c>
      <c r="D67" s="23" t="s">
        <v>1325</v>
      </c>
      <c r="E67" s="23"/>
      <c r="F67" s="35" t="b">
        <f>ISNUMBER(SEARCH(' Activity Sheet'!$D$3,Table3[[#This Row],[Name]],1))</f>
        <v>1</v>
      </c>
      <c r="G67" s="35" t="s">
        <v>1146</v>
      </c>
      <c r="H67" t="str" cm="1">
        <f t="array" ref="H67:GR67">TRANSPOSE(_xlfn._xlws.SORT(_xlfn._xlws.FILTER(Table3[Name],ISNUMBER(SEARCH(' Activity Sheet'!D121,Table3[Name])),"Not found"),,1))</f>
        <v>.New Organisation</v>
      </c>
      <c r="I67" t="str">
        <v>ABV - Association of Good with Life</v>
      </c>
      <c r="J67" t="str">
        <v>ACAPS</v>
      </c>
      <c r="K67" t="str">
        <v>Acción y Desarrollo</v>
      </c>
      <c r="L67" t="str">
        <v>ACTED</v>
      </c>
      <c r="M67" t="str">
        <v>Action against Hunger</v>
      </c>
      <c r="N67" t="str">
        <v>ActionAid</v>
      </c>
      <c r="O67" t="str">
        <v>Adventist Development and Relief Agency (ADRA)</v>
      </c>
      <c r="P67" t="str">
        <v>Alas de Colibrí Foundation</v>
      </c>
      <c r="Q67" t="str">
        <v>Alianza por la Solidaridad</v>
      </c>
      <c r="R67" t="str">
        <v>Alianza por Venezuela</v>
      </c>
      <c r="S67" t="str">
        <v>Americares Foundation</v>
      </c>
      <c r="T67" t="str">
        <v>Argentine Commission for Refugees and Migrants (CAREF)</v>
      </c>
      <c r="U67" t="str">
        <v>Asociación Aves</v>
      </c>
      <c r="V67" t="str">
        <v>Asociación de Jubilados y Pensionados Venezolanos en Argentina</v>
      </c>
      <c r="W67" t="str">
        <v>Asociación de Venezolanos en Eloy Alfaro</v>
      </c>
      <c r="X67" t="str">
        <v>Asociación Fundación contra el Hambre Perú</v>
      </c>
      <c r="Y67" t="str">
        <v>Asociación Migrantes Venezolanos</v>
      </c>
      <c r="Z67" t="str">
        <v>Asociación Misioneros de San Carlos Scalabrinianos</v>
      </c>
      <c r="AA67" t="str">
        <v>Asociacion Proteccion Poblacion Vulnerable</v>
      </c>
      <c r="AB67" t="str">
        <v>Asociación Quinta Ola</v>
      </c>
      <c r="AC67" t="str">
        <v>Asociación Salto Ángel</v>
      </c>
      <c r="AD67" t="str">
        <v>Asociación Venezuela en Ecuador AC</v>
      </c>
      <c r="AE67" t="str">
        <v>ASOVENAR</v>
      </c>
      <c r="AF67" t="str">
        <v>Associação Hermanitos</v>
      </c>
      <c r="AG67" t="str">
        <v>AVSI Foundation</v>
      </c>
      <c r="AH67" t="str">
        <v>Bethany Christian Services</v>
      </c>
      <c r="AI67" t="str">
        <v>Blumont</v>
      </c>
      <c r="AJ67" t="str">
        <v>CARE</v>
      </c>
      <c r="AK67" t="str">
        <v>Caritas Brazil</v>
      </c>
      <c r="AL67" t="str">
        <v>Caritas Ecuador</v>
      </c>
      <c r="AM67" t="str">
        <v>Caritas Germany</v>
      </c>
      <c r="AN67" t="str">
        <v>Caritas Manaus</v>
      </c>
      <c r="AO67" t="str">
        <v>Caritas Parana</v>
      </c>
      <c r="AP67" t="str">
        <v>Caritas Peru</v>
      </c>
      <c r="AQ67" t="str">
        <v>Caritas Rio de Janeiro</v>
      </c>
      <c r="AR67" t="str">
        <v>Caritas São Paulo</v>
      </c>
      <c r="AS67" t="str">
        <v>Caritas Switzerland</v>
      </c>
      <c r="AT67" t="str">
        <v>CCEFIRO Association</v>
      </c>
      <c r="AU67" t="str">
        <v>CEDRO</v>
      </c>
      <c r="AV67" t="str">
        <v>Center for Integrated Studies and Programs for Sustainable Development (CIEDS)</v>
      </c>
      <c r="AW67" t="str">
        <v>Center for Migration and Human Rights of the Diocese of Roraima (CMDH)</v>
      </c>
      <c r="AX67" t="str">
        <v>Centro de Atencion Psicosocial (CAPS)</v>
      </c>
      <c r="AY67" t="str">
        <v>CESAL</v>
      </c>
      <c r="AZ67" t="str">
        <v>CESVI-Cooperazione e Sviluppo</v>
      </c>
      <c r="BA67" t="str">
        <v>ChildFund International</v>
      </c>
      <c r="BB67" t="str">
        <v>CHS Alternativo</v>
      </c>
      <c r="BC67" t="str">
        <v>Churún Merú Association</v>
      </c>
      <c r="BD67" t="str">
        <v>Coalición por Venezuela</v>
      </c>
      <c r="BE67" t="str">
        <v>Colonia Foundation of Venezuelans in the Dominican Republic (FUNCOVERD)</v>
      </c>
      <c r="BF67" t="str">
        <v>COLVENZ</v>
      </c>
      <c r="BG67" t="str">
        <v>Compassiva</v>
      </c>
      <c r="BH67" t="str">
        <v>Consejo Interreligioso del Perú - Religiones por la Paz</v>
      </c>
      <c r="BI67" t="str">
        <v>Consorcio ONG OCIPI Y Capellanía Nacional OFICA</v>
      </c>
      <c r="BJ67" t="str">
        <v>COOPI - International Cooperation Foundation</v>
      </c>
      <c r="BK67" t="str">
        <v>Corporación Colectivo Sin Fronteras</v>
      </c>
      <c r="BL67" t="str">
        <v>CRISFE Foundation</v>
      </c>
      <c r="BM67" t="str">
        <v>Cuso International</v>
      </c>
      <c r="BN67" t="str">
        <v>Danielle’s Children Fund (DCF)</v>
      </c>
      <c r="BO67" t="str">
        <v>Danish Refugee Council (DRC)</v>
      </c>
      <c r="BP67" t="str">
        <v>Development Support Association - APOYAR</v>
      </c>
      <c r="BQ67" t="str">
        <v>Diakonie Katastrophenhilfe</v>
      </c>
      <c r="BR67" t="str">
        <v>Diálogo Diverso</v>
      </c>
      <c r="BS67" t="str">
        <v>Doctors of the World</v>
      </c>
      <c r="BT67" t="str">
        <v>Dominican Institute for Integrated Development</v>
      </c>
      <c r="BU67" t="str">
        <v>Duendes y Ángeles Vinotinto República Dominicana</v>
      </c>
      <c r="BV67" t="str">
        <v>Encuentros SJS (Servicio Jesuita de la Solidaridad)</v>
      </c>
      <c r="BW67" t="str">
        <v>Ending Violence Against Migrants</v>
      </c>
      <c r="BX67" t="str">
        <v>Equidad Foundation</v>
      </c>
      <c r="BY67" t="str">
        <v>Equilibrium CenDE</v>
      </c>
      <c r="BZ67" t="str">
        <v>Facultad de Psicología - Universidad de la República (UDELAR)</v>
      </c>
      <c r="CA67" t="str">
        <v>First International Emergency and Solidarités International</v>
      </c>
      <c r="CB67" t="str">
        <v>Fondo Ecuatoriano Populorum Progressio</v>
      </c>
      <c r="CC67" t="str">
        <v>Foro Salud Callao</v>
      </c>
      <c r="CD67" t="str">
        <v>Foundation for the Integration and Development of Latin America (FIDAL)</v>
      </c>
      <c r="CE67" t="str">
        <v>Foundation of the Americas (FUDELA)</v>
      </c>
      <c r="CF67" t="str">
        <v>Fraternity Without Borders</v>
      </c>
      <c r="CG67" t="str">
        <v>Fundación Brisas del Norte</v>
      </c>
      <c r="CH67" t="str">
        <v>Fundación Colombovenezolana Nueva Ilusión</v>
      </c>
      <c r="CI67" t="str">
        <v>Fundación Nakama's</v>
      </c>
      <c r="CJ67" t="str">
        <v>Fundación RadaBer</v>
      </c>
      <c r="CK67" t="str">
        <v>Fundación Scalabrini Bolivia</v>
      </c>
      <c r="CL67" t="str">
        <v>Fundacion Social Vivan los Niños</v>
      </c>
      <c r="CM67" t="str">
        <v>FUNVEAC</v>
      </c>
      <c r="CN67" t="str">
        <v>German Development Cooperation Agency GIZ</v>
      </c>
      <c r="CO67" t="str">
        <v>Globalizate Radio</v>
      </c>
      <c r="CP67" t="str">
        <v>GOAL</v>
      </c>
      <c r="CQ67" t="str">
        <v>Halü Bienestar Humano Foundation (HALU)</v>
      </c>
      <c r="CR67" t="str">
        <v>Heartland Alliance International (HAI)</v>
      </c>
      <c r="CS67" t="str">
        <v>HELVETAS Swiss Intercooperation</v>
      </c>
      <c r="CT67" t="str">
        <v>HIAS</v>
      </c>
      <c r="CU67" t="str">
        <v>Human Rights Defence Curaçao</v>
      </c>
      <c r="CV67" t="str">
        <v>Humanity &amp; Inclusion</v>
      </c>
      <c r="CW67" t="str">
        <v>Humans Analytic</v>
      </c>
      <c r="CX67" t="str">
        <v>Idas y Vueltas Association</v>
      </c>
      <c r="CY67" t="str">
        <v>iMMAP</v>
      </c>
      <c r="CZ67" t="str">
        <v>IMPACT Initiatives (REACH)</v>
      </c>
      <c r="DA67" t="str">
        <v>Inmigrante Feliz Association</v>
      </c>
      <c r="DB67" t="str">
        <v>Institute for Migration and Human Rights (IMDH)</v>
      </c>
      <c r="DC67" t="str">
        <v>Institute of Natural and Cultural Heritage (IPANC)</v>
      </c>
      <c r="DD67" t="str">
        <v>International Committee for the Development of People (CISP)</v>
      </c>
      <c r="DE67" t="str">
        <v>International Federation of the Red Cross (IFRC)</v>
      </c>
      <c r="DF67" t="str">
        <v>International Labour Organization (ILO)</v>
      </c>
      <c r="DG67" t="str">
        <v>International Medical Corps</v>
      </c>
      <c r="DH67" t="str">
        <v>International Organization for Migration (IOM)</v>
      </c>
      <c r="DI67" t="str">
        <v>International Rescue Committee (IRC)</v>
      </c>
      <c r="DJ67" t="str">
        <v>INTERSOS</v>
      </c>
      <c r="DK67" t="str">
        <v>Jesuit Migrant Service (JMS)</v>
      </c>
      <c r="DL67" t="str">
        <v>Jesuit Refugee Service (JRS)</v>
      </c>
      <c r="DM67" t="str">
        <v>Jesuit Service for Migrants and Refugees (JSMR)</v>
      </c>
      <c r="DN67" t="str">
        <v>Joint United Nations Programme on HIV/AIDS (UNAIDS)</v>
      </c>
      <c r="DO67" t="str">
        <v>Kimirina Coorporation</v>
      </c>
      <c r="DP67" t="str">
        <v>La Casita Hispanic Cultural Centre</v>
      </c>
      <c r="DQ67" t="str">
        <v>Latin American Network of Non-Governmental Organizations of Persons with Disabilities and their Families (RIADIS)</v>
      </c>
      <c r="DR67" t="str">
        <v>LGBT+ Movement Brazil</v>
      </c>
      <c r="DS67" t="str">
        <v>Living Water Community (LWC)</v>
      </c>
      <c r="DT67" t="str">
        <v>LLANOVENCOL</v>
      </c>
      <c r="DU67" t="str">
        <v>Lutheran World Federation</v>
      </c>
      <c r="DV67" t="str">
        <v>Lutheran World Relief</v>
      </c>
      <c r="DW67" t="str">
        <v>Malteser International</v>
      </c>
      <c r="DX67" t="str">
        <v>Mana Institute</v>
      </c>
      <c r="DY67" t="str">
        <v>Manos Veneguayas Association</v>
      </c>
      <c r="DZ67" t="str">
        <v>Más Igualdad Perú</v>
      </c>
      <c r="EA67" t="str">
        <v>MedGlobal</v>
      </c>
      <c r="EB67" t="str">
        <v>Medical Teams International</v>
      </c>
      <c r="EC67" t="str">
        <v>Mercy Corps</v>
      </c>
      <c r="ED67" t="str">
        <v>Migrant Service Center (CAM)</v>
      </c>
      <c r="EE67" t="str">
        <v>Migrants, Refugees and Argentine Social Entrepreneurs (MIRARES)</v>
      </c>
      <c r="EF67" t="str">
        <v>Mision Scalabriniana - Ecuador</v>
      </c>
      <c r="EG67" t="str">
        <v>Missão Paz</v>
      </c>
      <c r="EH67" t="str">
        <v>Museu A CASA</v>
      </c>
      <c r="EI67" t="str">
        <v>Norwegian Refugee Council (NRC)</v>
      </c>
      <c r="EJ67" t="str">
        <v>ONG Migrantes por el Maule</v>
      </c>
      <c r="EK67" t="str">
        <v>ONG Preemptive Love Coalition Colombia</v>
      </c>
      <c r="EL67" t="str">
        <v>Organización Transfomando Vidas</v>
      </c>
      <c r="EM67" t="str">
        <v>Organization of Ibero-American States for Education, Science and Culture (OEI)</v>
      </c>
      <c r="EN67" t="str">
        <v>OXFAM</v>
      </c>
      <c r="EO67" t="str">
        <v>Panamerican Development Foundation</v>
      </c>
      <c r="EP67" t="str">
        <v>Panamerican Health Organization/World Health Organization (PAHO/WHO)</v>
      </c>
      <c r="EQ67" t="str">
        <v>Pastoral of Human Mobility - Peruvian Episcopal Conference</v>
      </c>
      <c r="ER67" t="str">
        <v>Pastoral Service for Migrants National</v>
      </c>
      <c r="ES67" t="str">
        <v>Permanent Human Rights defense Committee (CDH)</v>
      </c>
      <c r="ET67" t="str">
        <v>Pirilampos Institute - Group of visits and voluntary actions in Roraima</v>
      </c>
      <c r="EU67" t="str">
        <v>Plan International</v>
      </c>
      <c r="EV67" t="str">
        <v>Population Program, Faculty of Social Sciences, University of the Republic</v>
      </c>
      <c r="EW67" t="str">
        <v>Profamilia Association</v>
      </c>
      <c r="EX67" t="str">
        <v>Red con Migrantes y Refugiados</v>
      </c>
      <c r="EY67" t="str">
        <v>Red Cross Colombia</v>
      </c>
      <c r="EZ67" t="str">
        <v>Red Cross Ecuador</v>
      </c>
      <c r="FA67" t="str">
        <v>Red Cross Peru</v>
      </c>
      <c r="FB67" t="str">
        <v>Red de Investigaciones en Derechos Humanos - CONICET (Consejo Nacional de Investigaciones Científicas y Técnicas)</v>
      </c>
      <c r="FC67" t="str">
        <v>RET International</v>
      </c>
      <c r="FD67" t="str">
        <v>Salú pa Tur Foundation</v>
      </c>
      <c r="FE67" t="str">
        <v>Salvation Army</v>
      </c>
      <c r="FF67" t="str">
        <v>Samaritan's Purse</v>
      </c>
      <c r="FG67" t="str">
        <v>Save the Children International (SCI)</v>
      </c>
      <c r="FH67" t="str">
        <v>Scalabrini Foundation Chile</v>
      </c>
      <c r="FI67" t="str">
        <v>Sección Peruana de Amnistía Internacional</v>
      </c>
      <c r="FJ67" t="str">
        <v>Serviço Pastoral dos Migrantes do Nordeste</v>
      </c>
      <c r="FK67" t="str">
        <v>Sesame Workshop</v>
      </c>
      <c r="FL67" t="str">
        <v>Si, Da Vida</v>
      </c>
      <c r="FM67" t="str">
        <v>Solidarity and Action Asociation</v>
      </c>
      <c r="FN67" t="str">
        <v>SOS Children's Villages</v>
      </c>
      <c r="FO67" t="str">
        <v>Tarabita Foundation</v>
      </c>
      <c r="FP67" t="str">
        <v>Tearfund</v>
      </c>
      <c r="FQ67" t="str">
        <v>TECHO</v>
      </c>
      <c r="FR67" t="str">
        <v>Terranueva Foundation</v>
      </c>
      <c r="FS67" t="str">
        <v>Terre des Hommes Suisse</v>
      </c>
      <c r="FT67" t="str">
        <v>The Israel Forum for International Humanitarian Aid (IsraAID)</v>
      </c>
      <c r="FU67" t="str">
        <v>Unión Venezolana en Perú</v>
      </c>
      <c r="FV67" t="str">
        <v>United Nations Children's Fund (UNICEF)</v>
      </c>
      <c r="FW67" t="str">
        <v>United Nations Development Programme (UNDP)</v>
      </c>
      <c r="FX67" t="str">
        <v>United Nations Educational, Scientific and Cultural Organization (UNESCO)</v>
      </c>
      <c r="FY67" t="str">
        <v>United Nations Entity for Gender Equality and the Empowerment of Women (UNWOMEN)</v>
      </c>
      <c r="FZ67" t="str">
        <v>United Nations Food and Agricultural Organization (FAO)</v>
      </c>
      <c r="GA67" t="str">
        <v>United Nations High Commissioner for Refugees (UNHCR)</v>
      </c>
      <c r="GB67" t="str">
        <v>United Nations Office of the High Commissioner for Human Rights (OHCHR)</v>
      </c>
      <c r="GC67" t="str">
        <v>United Nations Office on Drugs and Crime (UNODC)</v>
      </c>
      <c r="GD67" t="str">
        <v>United Nations Population Fund (UNFPA)</v>
      </c>
      <c r="GE67" t="str">
        <v>United Nations Programme for Human Settlements (UN Habitat)</v>
      </c>
      <c r="GF67" t="str">
        <v>Vale da Benção Educational and Charitable Association (AEBVB)</v>
      </c>
      <c r="GG67" t="str">
        <v>VenAruba Solidaria</v>
      </c>
      <c r="GH67" t="str">
        <v>Venex Curacao Foundation</v>
      </c>
      <c r="GI67" t="str">
        <v>Venezolanos en Barranquilla</v>
      </c>
      <c r="GJ67" t="str">
        <v>Venezolanos en San Cristóbal</v>
      </c>
      <c r="GK67" t="str">
        <v>Venezuelan Emigrant Foundation (FEV)</v>
      </c>
      <c r="GL67" t="str">
        <v>Vicaría de Pastoral Social Caritas</v>
      </c>
      <c r="GM67" t="str">
        <v>Voices GY</v>
      </c>
      <c r="GN67" t="str">
        <v>We World GVC</v>
      </c>
      <c r="GO67" t="str">
        <v>World Council of Credit Unions</v>
      </c>
      <c r="GP67" t="str">
        <v>World Food Programme (WFP)</v>
      </c>
      <c r="GQ67" t="str">
        <v>World Vision</v>
      </c>
      <c r="GR67" t="str">
        <v>ZOA</v>
      </c>
    </row>
    <row r="68" spans="1:200" x14ac:dyDescent="0.3">
      <c r="A68" t="s">
        <v>877</v>
      </c>
      <c r="B68" s="45" t="s">
        <v>878</v>
      </c>
      <c r="C68" s="23" t="s">
        <v>878</v>
      </c>
      <c r="D68" s="23" t="s">
        <v>261</v>
      </c>
      <c r="E68" s="23"/>
      <c r="F68" s="35" t="b">
        <f>ISNUMBER(SEARCH(' Activity Sheet'!$D$3,Table3[[#This Row],[Name]],1))</f>
        <v>1</v>
      </c>
      <c r="G68" s="35" t="s">
        <v>1146</v>
      </c>
      <c r="H68" t="str" cm="1">
        <f t="array" ref="H68:GR68">TRANSPOSE(_xlfn._xlws.SORT(_xlfn._xlws.FILTER(Table3[Name],ISNUMBER(SEARCH(' Activity Sheet'!D122,Table3[Name])),"Not found"),,1))</f>
        <v>.New Organisation</v>
      </c>
      <c r="I68" t="str">
        <v>ABV - Association of Good with Life</v>
      </c>
      <c r="J68" t="str">
        <v>ACAPS</v>
      </c>
      <c r="K68" t="str">
        <v>Acción y Desarrollo</v>
      </c>
      <c r="L68" t="str">
        <v>ACTED</v>
      </c>
      <c r="M68" t="str">
        <v>Action against Hunger</v>
      </c>
      <c r="N68" t="str">
        <v>ActionAid</v>
      </c>
      <c r="O68" t="str">
        <v>Adventist Development and Relief Agency (ADRA)</v>
      </c>
      <c r="P68" t="str">
        <v>Alas de Colibrí Foundation</v>
      </c>
      <c r="Q68" t="str">
        <v>Alianza por la Solidaridad</v>
      </c>
      <c r="R68" t="str">
        <v>Alianza por Venezuela</v>
      </c>
      <c r="S68" t="str">
        <v>Americares Foundation</v>
      </c>
      <c r="T68" t="str">
        <v>Argentine Commission for Refugees and Migrants (CAREF)</v>
      </c>
      <c r="U68" t="str">
        <v>Asociación Aves</v>
      </c>
      <c r="V68" t="str">
        <v>Asociación de Jubilados y Pensionados Venezolanos en Argentina</v>
      </c>
      <c r="W68" t="str">
        <v>Asociación de Venezolanos en Eloy Alfaro</v>
      </c>
      <c r="X68" t="str">
        <v>Asociación Fundación contra el Hambre Perú</v>
      </c>
      <c r="Y68" t="str">
        <v>Asociación Migrantes Venezolanos</v>
      </c>
      <c r="Z68" t="str">
        <v>Asociación Misioneros de San Carlos Scalabrinianos</v>
      </c>
      <c r="AA68" t="str">
        <v>Asociacion Proteccion Poblacion Vulnerable</v>
      </c>
      <c r="AB68" t="str">
        <v>Asociación Quinta Ola</v>
      </c>
      <c r="AC68" t="str">
        <v>Asociación Salto Ángel</v>
      </c>
      <c r="AD68" t="str">
        <v>Asociación Venezuela en Ecuador AC</v>
      </c>
      <c r="AE68" t="str">
        <v>ASOVENAR</v>
      </c>
      <c r="AF68" t="str">
        <v>Associação Hermanitos</v>
      </c>
      <c r="AG68" t="str">
        <v>AVSI Foundation</v>
      </c>
      <c r="AH68" t="str">
        <v>Bethany Christian Services</v>
      </c>
      <c r="AI68" t="str">
        <v>Blumont</v>
      </c>
      <c r="AJ68" t="str">
        <v>CARE</v>
      </c>
      <c r="AK68" t="str">
        <v>Caritas Brazil</v>
      </c>
      <c r="AL68" t="str">
        <v>Caritas Ecuador</v>
      </c>
      <c r="AM68" t="str">
        <v>Caritas Germany</v>
      </c>
      <c r="AN68" t="str">
        <v>Caritas Manaus</v>
      </c>
      <c r="AO68" t="str">
        <v>Caritas Parana</v>
      </c>
      <c r="AP68" t="str">
        <v>Caritas Peru</v>
      </c>
      <c r="AQ68" t="str">
        <v>Caritas Rio de Janeiro</v>
      </c>
      <c r="AR68" t="str">
        <v>Caritas São Paulo</v>
      </c>
      <c r="AS68" t="str">
        <v>Caritas Switzerland</v>
      </c>
      <c r="AT68" t="str">
        <v>CCEFIRO Association</v>
      </c>
      <c r="AU68" t="str">
        <v>CEDRO</v>
      </c>
      <c r="AV68" t="str">
        <v>Center for Integrated Studies and Programs for Sustainable Development (CIEDS)</v>
      </c>
      <c r="AW68" t="str">
        <v>Center for Migration and Human Rights of the Diocese of Roraima (CMDH)</v>
      </c>
      <c r="AX68" t="str">
        <v>Centro de Atencion Psicosocial (CAPS)</v>
      </c>
      <c r="AY68" t="str">
        <v>CESAL</v>
      </c>
      <c r="AZ68" t="str">
        <v>CESVI-Cooperazione e Sviluppo</v>
      </c>
      <c r="BA68" t="str">
        <v>ChildFund International</v>
      </c>
      <c r="BB68" t="str">
        <v>CHS Alternativo</v>
      </c>
      <c r="BC68" t="str">
        <v>Churún Merú Association</v>
      </c>
      <c r="BD68" t="str">
        <v>Coalición por Venezuela</v>
      </c>
      <c r="BE68" t="str">
        <v>Colonia Foundation of Venezuelans in the Dominican Republic (FUNCOVERD)</v>
      </c>
      <c r="BF68" t="str">
        <v>COLVENZ</v>
      </c>
      <c r="BG68" t="str">
        <v>Compassiva</v>
      </c>
      <c r="BH68" t="str">
        <v>Consejo Interreligioso del Perú - Religiones por la Paz</v>
      </c>
      <c r="BI68" t="str">
        <v>Consorcio ONG OCIPI Y Capellanía Nacional OFICA</v>
      </c>
      <c r="BJ68" t="str">
        <v>COOPI - International Cooperation Foundation</v>
      </c>
      <c r="BK68" t="str">
        <v>Corporación Colectivo Sin Fronteras</v>
      </c>
      <c r="BL68" t="str">
        <v>CRISFE Foundation</v>
      </c>
      <c r="BM68" t="str">
        <v>Cuso International</v>
      </c>
      <c r="BN68" t="str">
        <v>Danielle’s Children Fund (DCF)</v>
      </c>
      <c r="BO68" t="str">
        <v>Danish Refugee Council (DRC)</v>
      </c>
      <c r="BP68" t="str">
        <v>Development Support Association - APOYAR</v>
      </c>
      <c r="BQ68" t="str">
        <v>Diakonie Katastrophenhilfe</v>
      </c>
      <c r="BR68" t="str">
        <v>Diálogo Diverso</v>
      </c>
      <c r="BS68" t="str">
        <v>Doctors of the World</v>
      </c>
      <c r="BT68" t="str">
        <v>Dominican Institute for Integrated Development</v>
      </c>
      <c r="BU68" t="str">
        <v>Duendes y Ángeles Vinotinto República Dominicana</v>
      </c>
      <c r="BV68" t="str">
        <v>Encuentros SJS (Servicio Jesuita de la Solidaridad)</v>
      </c>
      <c r="BW68" t="str">
        <v>Ending Violence Against Migrants</v>
      </c>
      <c r="BX68" t="str">
        <v>Equidad Foundation</v>
      </c>
      <c r="BY68" t="str">
        <v>Equilibrium CenDE</v>
      </c>
      <c r="BZ68" t="str">
        <v>Facultad de Psicología - Universidad de la República (UDELAR)</v>
      </c>
      <c r="CA68" t="str">
        <v>First International Emergency and Solidarités International</v>
      </c>
      <c r="CB68" t="str">
        <v>Fondo Ecuatoriano Populorum Progressio</v>
      </c>
      <c r="CC68" t="str">
        <v>Foro Salud Callao</v>
      </c>
      <c r="CD68" t="str">
        <v>Foundation for the Integration and Development of Latin America (FIDAL)</v>
      </c>
      <c r="CE68" t="str">
        <v>Foundation of the Americas (FUDELA)</v>
      </c>
      <c r="CF68" t="str">
        <v>Fraternity Without Borders</v>
      </c>
      <c r="CG68" t="str">
        <v>Fundación Brisas del Norte</v>
      </c>
      <c r="CH68" t="str">
        <v>Fundación Colombovenezolana Nueva Ilusión</v>
      </c>
      <c r="CI68" t="str">
        <v>Fundación Nakama's</v>
      </c>
      <c r="CJ68" t="str">
        <v>Fundación RadaBer</v>
      </c>
      <c r="CK68" t="str">
        <v>Fundación Scalabrini Bolivia</v>
      </c>
      <c r="CL68" t="str">
        <v>Fundacion Social Vivan los Niños</v>
      </c>
      <c r="CM68" t="str">
        <v>FUNVEAC</v>
      </c>
      <c r="CN68" t="str">
        <v>German Development Cooperation Agency GIZ</v>
      </c>
      <c r="CO68" t="str">
        <v>Globalizate Radio</v>
      </c>
      <c r="CP68" t="str">
        <v>GOAL</v>
      </c>
      <c r="CQ68" t="str">
        <v>Halü Bienestar Humano Foundation (HALU)</v>
      </c>
      <c r="CR68" t="str">
        <v>Heartland Alliance International (HAI)</v>
      </c>
      <c r="CS68" t="str">
        <v>HELVETAS Swiss Intercooperation</v>
      </c>
      <c r="CT68" t="str">
        <v>HIAS</v>
      </c>
      <c r="CU68" t="str">
        <v>Human Rights Defence Curaçao</v>
      </c>
      <c r="CV68" t="str">
        <v>Humanity &amp; Inclusion</v>
      </c>
      <c r="CW68" t="str">
        <v>Humans Analytic</v>
      </c>
      <c r="CX68" t="str">
        <v>Idas y Vueltas Association</v>
      </c>
      <c r="CY68" t="str">
        <v>iMMAP</v>
      </c>
      <c r="CZ68" t="str">
        <v>IMPACT Initiatives (REACH)</v>
      </c>
      <c r="DA68" t="str">
        <v>Inmigrante Feliz Association</v>
      </c>
      <c r="DB68" t="str">
        <v>Institute for Migration and Human Rights (IMDH)</v>
      </c>
      <c r="DC68" t="str">
        <v>Institute of Natural and Cultural Heritage (IPANC)</v>
      </c>
      <c r="DD68" t="str">
        <v>International Committee for the Development of People (CISP)</v>
      </c>
      <c r="DE68" t="str">
        <v>International Federation of the Red Cross (IFRC)</v>
      </c>
      <c r="DF68" t="str">
        <v>International Labour Organization (ILO)</v>
      </c>
      <c r="DG68" t="str">
        <v>International Medical Corps</v>
      </c>
      <c r="DH68" t="str">
        <v>International Organization for Migration (IOM)</v>
      </c>
      <c r="DI68" t="str">
        <v>International Rescue Committee (IRC)</v>
      </c>
      <c r="DJ68" t="str">
        <v>INTERSOS</v>
      </c>
      <c r="DK68" t="str">
        <v>Jesuit Migrant Service (JMS)</v>
      </c>
      <c r="DL68" t="str">
        <v>Jesuit Refugee Service (JRS)</v>
      </c>
      <c r="DM68" t="str">
        <v>Jesuit Service for Migrants and Refugees (JSMR)</v>
      </c>
      <c r="DN68" t="str">
        <v>Joint United Nations Programme on HIV/AIDS (UNAIDS)</v>
      </c>
      <c r="DO68" t="str">
        <v>Kimirina Coorporation</v>
      </c>
      <c r="DP68" t="str">
        <v>La Casita Hispanic Cultural Centre</v>
      </c>
      <c r="DQ68" t="str">
        <v>Latin American Network of Non-Governmental Organizations of Persons with Disabilities and their Families (RIADIS)</v>
      </c>
      <c r="DR68" t="str">
        <v>LGBT+ Movement Brazil</v>
      </c>
      <c r="DS68" t="str">
        <v>Living Water Community (LWC)</v>
      </c>
      <c r="DT68" t="str">
        <v>LLANOVENCOL</v>
      </c>
      <c r="DU68" t="str">
        <v>Lutheran World Federation</v>
      </c>
      <c r="DV68" t="str">
        <v>Lutheran World Relief</v>
      </c>
      <c r="DW68" t="str">
        <v>Malteser International</v>
      </c>
      <c r="DX68" t="str">
        <v>Mana Institute</v>
      </c>
      <c r="DY68" t="str">
        <v>Manos Veneguayas Association</v>
      </c>
      <c r="DZ68" t="str">
        <v>Más Igualdad Perú</v>
      </c>
      <c r="EA68" t="str">
        <v>MedGlobal</v>
      </c>
      <c r="EB68" t="str">
        <v>Medical Teams International</v>
      </c>
      <c r="EC68" t="str">
        <v>Mercy Corps</v>
      </c>
      <c r="ED68" t="str">
        <v>Migrant Service Center (CAM)</v>
      </c>
      <c r="EE68" t="str">
        <v>Migrants, Refugees and Argentine Social Entrepreneurs (MIRARES)</v>
      </c>
      <c r="EF68" t="str">
        <v>Mision Scalabriniana - Ecuador</v>
      </c>
      <c r="EG68" t="str">
        <v>Missão Paz</v>
      </c>
      <c r="EH68" t="str">
        <v>Museu A CASA</v>
      </c>
      <c r="EI68" t="str">
        <v>Norwegian Refugee Council (NRC)</v>
      </c>
      <c r="EJ68" t="str">
        <v>ONG Migrantes por el Maule</v>
      </c>
      <c r="EK68" t="str">
        <v>ONG Preemptive Love Coalition Colombia</v>
      </c>
      <c r="EL68" t="str">
        <v>Organización Transfomando Vidas</v>
      </c>
      <c r="EM68" t="str">
        <v>Organization of Ibero-American States for Education, Science and Culture (OEI)</v>
      </c>
      <c r="EN68" t="str">
        <v>OXFAM</v>
      </c>
      <c r="EO68" t="str">
        <v>Panamerican Development Foundation</v>
      </c>
      <c r="EP68" t="str">
        <v>Panamerican Health Organization/World Health Organization (PAHO/WHO)</v>
      </c>
      <c r="EQ68" t="str">
        <v>Pastoral of Human Mobility - Peruvian Episcopal Conference</v>
      </c>
      <c r="ER68" t="str">
        <v>Pastoral Service for Migrants National</v>
      </c>
      <c r="ES68" t="str">
        <v>Permanent Human Rights defense Committee (CDH)</v>
      </c>
      <c r="ET68" t="str">
        <v>Pirilampos Institute - Group of visits and voluntary actions in Roraima</v>
      </c>
      <c r="EU68" t="str">
        <v>Plan International</v>
      </c>
      <c r="EV68" t="str">
        <v>Population Program, Faculty of Social Sciences, University of the Republic</v>
      </c>
      <c r="EW68" t="str">
        <v>Profamilia Association</v>
      </c>
      <c r="EX68" t="str">
        <v>Red con Migrantes y Refugiados</v>
      </c>
      <c r="EY68" t="str">
        <v>Red Cross Colombia</v>
      </c>
      <c r="EZ68" t="str">
        <v>Red Cross Ecuador</v>
      </c>
      <c r="FA68" t="str">
        <v>Red Cross Peru</v>
      </c>
      <c r="FB68" t="str">
        <v>Red de Investigaciones en Derechos Humanos - CONICET (Consejo Nacional de Investigaciones Científicas y Técnicas)</v>
      </c>
      <c r="FC68" t="str">
        <v>RET International</v>
      </c>
      <c r="FD68" t="str">
        <v>Salú pa Tur Foundation</v>
      </c>
      <c r="FE68" t="str">
        <v>Salvation Army</v>
      </c>
      <c r="FF68" t="str">
        <v>Samaritan's Purse</v>
      </c>
      <c r="FG68" t="str">
        <v>Save the Children International (SCI)</v>
      </c>
      <c r="FH68" t="str">
        <v>Scalabrini Foundation Chile</v>
      </c>
      <c r="FI68" t="str">
        <v>Sección Peruana de Amnistía Internacional</v>
      </c>
      <c r="FJ68" t="str">
        <v>Serviço Pastoral dos Migrantes do Nordeste</v>
      </c>
      <c r="FK68" t="str">
        <v>Sesame Workshop</v>
      </c>
      <c r="FL68" t="str">
        <v>Si, Da Vida</v>
      </c>
      <c r="FM68" t="str">
        <v>Solidarity and Action Asociation</v>
      </c>
      <c r="FN68" t="str">
        <v>SOS Children's Villages</v>
      </c>
      <c r="FO68" t="str">
        <v>Tarabita Foundation</v>
      </c>
      <c r="FP68" t="str">
        <v>Tearfund</v>
      </c>
      <c r="FQ68" t="str">
        <v>TECHO</v>
      </c>
      <c r="FR68" t="str">
        <v>Terranueva Foundation</v>
      </c>
      <c r="FS68" t="str">
        <v>Terre des Hommes Suisse</v>
      </c>
      <c r="FT68" t="str">
        <v>The Israel Forum for International Humanitarian Aid (IsraAID)</v>
      </c>
      <c r="FU68" t="str">
        <v>Unión Venezolana en Perú</v>
      </c>
      <c r="FV68" t="str">
        <v>United Nations Children's Fund (UNICEF)</v>
      </c>
      <c r="FW68" t="str">
        <v>United Nations Development Programme (UNDP)</v>
      </c>
      <c r="FX68" t="str">
        <v>United Nations Educational, Scientific and Cultural Organization (UNESCO)</v>
      </c>
      <c r="FY68" t="str">
        <v>United Nations Entity for Gender Equality and the Empowerment of Women (UNWOMEN)</v>
      </c>
      <c r="FZ68" t="str">
        <v>United Nations Food and Agricultural Organization (FAO)</v>
      </c>
      <c r="GA68" t="str">
        <v>United Nations High Commissioner for Refugees (UNHCR)</v>
      </c>
      <c r="GB68" t="str">
        <v>United Nations Office of the High Commissioner for Human Rights (OHCHR)</v>
      </c>
      <c r="GC68" t="str">
        <v>United Nations Office on Drugs and Crime (UNODC)</v>
      </c>
      <c r="GD68" t="str">
        <v>United Nations Population Fund (UNFPA)</v>
      </c>
      <c r="GE68" t="str">
        <v>United Nations Programme for Human Settlements (UN Habitat)</v>
      </c>
      <c r="GF68" t="str">
        <v>Vale da Benção Educational and Charitable Association (AEBVB)</v>
      </c>
      <c r="GG68" t="str">
        <v>VenAruba Solidaria</v>
      </c>
      <c r="GH68" t="str">
        <v>Venex Curacao Foundation</v>
      </c>
      <c r="GI68" t="str">
        <v>Venezolanos en Barranquilla</v>
      </c>
      <c r="GJ68" t="str">
        <v>Venezolanos en San Cristóbal</v>
      </c>
      <c r="GK68" t="str">
        <v>Venezuelan Emigrant Foundation (FEV)</v>
      </c>
      <c r="GL68" t="str">
        <v>Vicaría de Pastoral Social Caritas</v>
      </c>
      <c r="GM68" t="str">
        <v>Voices GY</v>
      </c>
      <c r="GN68" t="str">
        <v>We World GVC</v>
      </c>
      <c r="GO68" t="str">
        <v>World Council of Credit Unions</v>
      </c>
      <c r="GP68" t="str">
        <v>World Food Programme (WFP)</v>
      </c>
      <c r="GQ68" t="str">
        <v>World Vision</v>
      </c>
      <c r="GR68" t="str">
        <v>ZOA</v>
      </c>
    </row>
    <row r="69" spans="1:200" x14ac:dyDescent="0.3">
      <c r="A69" t="s">
        <v>352</v>
      </c>
      <c r="B69" s="45" t="s">
        <v>1265</v>
      </c>
      <c r="C69" s="23" t="s">
        <v>353</v>
      </c>
      <c r="D69" s="23" t="s">
        <v>255</v>
      </c>
      <c r="E69" s="23"/>
      <c r="F69" s="35" t="b">
        <f>ISNUMBER(SEARCH(' Activity Sheet'!$D$3,Table3[[#This Row],[Name]],1))</f>
        <v>1</v>
      </c>
      <c r="G69" s="35" t="s">
        <v>1146</v>
      </c>
      <c r="H69" t="str" cm="1">
        <f t="array" ref="H69:GR69">TRANSPOSE(_xlfn._xlws.SORT(_xlfn._xlws.FILTER(Table3[Name],ISNUMBER(SEARCH(' Activity Sheet'!D123,Table3[Name])),"Not found"),,1))</f>
        <v>.New Organisation</v>
      </c>
      <c r="I69" t="str">
        <v>ABV - Association of Good with Life</v>
      </c>
      <c r="J69" t="str">
        <v>ACAPS</v>
      </c>
      <c r="K69" t="str">
        <v>Acción y Desarrollo</v>
      </c>
      <c r="L69" t="str">
        <v>ACTED</v>
      </c>
      <c r="M69" t="str">
        <v>Action against Hunger</v>
      </c>
      <c r="N69" t="str">
        <v>ActionAid</v>
      </c>
      <c r="O69" t="str">
        <v>Adventist Development and Relief Agency (ADRA)</v>
      </c>
      <c r="P69" t="str">
        <v>Alas de Colibrí Foundation</v>
      </c>
      <c r="Q69" t="str">
        <v>Alianza por la Solidaridad</v>
      </c>
      <c r="R69" t="str">
        <v>Alianza por Venezuela</v>
      </c>
      <c r="S69" t="str">
        <v>Americares Foundation</v>
      </c>
      <c r="T69" t="str">
        <v>Argentine Commission for Refugees and Migrants (CAREF)</v>
      </c>
      <c r="U69" t="str">
        <v>Asociación Aves</v>
      </c>
      <c r="V69" t="str">
        <v>Asociación de Jubilados y Pensionados Venezolanos en Argentina</v>
      </c>
      <c r="W69" t="str">
        <v>Asociación de Venezolanos en Eloy Alfaro</v>
      </c>
      <c r="X69" t="str">
        <v>Asociación Fundación contra el Hambre Perú</v>
      </c>
      <c r="Y69" t="str">
        <v>Asociación Migrantes Venezolanos</v>
      </c>
      <c r="Z69" t="str">
        <v>Asociación Misioneros de San Carlos Scalabrinianos</v>
      </c>
      <c r="AA69" t="str">
        <v>Asociacion Proteccion Poblacion Vulnerable</v>
      </c>
      <c r="AB69" t="str">
        <v>Asociación Quinta Ola</v>
      </c>
      <c r="AC69" t="str">
        <v>Asociación Salto Ángel</v>
      </c>
      <c r="AD69" t="str">
        <v>Asociación Venezuela en Ecuador AC</v>
      </c>
      <c r="AE69" t="str">
        <v>ASOVENAR</v>
      </c>
      <c r="AF69" t="str">
        <v>Associação Hermanitos</v>
      </c>
      <c r="AG69" t="str">
        <v>AVSI Foundation</v>
      </c>
      <c r="AH69" t="str">
        <v>Bethany Christian Services</v>
      </c>
      <c r="AI69" t="str">
        <v>Blumont</v>
      </c>
      <c r="AJ69" t="str">
        <v>CARE</v>
      </c>
      <c r="AK69" t="str">
        <v>Caritas Brazil</v>
      </c>
      <c r="AL69" t="str">
        <v>Caritas Ecuador</v>
      </c>
      <c r="AM69" t="str">
        <v>Caritas Germany</v>
      </c>
      <c r="AN69" t="str">
        <v>Caritas Manaus</v>
      </c>
      <c r="AO69" t="str">
        <v>Caritas Parana</v>
      </c>
      <c r="AP69" t="str">
        <v>Caritas Peru</v>
      </c>
      <c r="AQ69" t="str">
        <v>Caritas Rio de Janeiro</v>
      </c>
      <c r="AR69" t="str">
        <v>Caritas São Paulo</v>
      </c>
      <c r="AS69" t="str">
        <v>Caritas Switzerland</v>
      </c>
      <c r="AT69" t="str">
        <v>CCEFIRO Association</v>
      </c>
      <c r="AU69" t="str">
        <v>CEDRO</v>
      </c>
      <c r="AV69" t="str">
        <v>Center for Integrated Studies and Programs for Sustainable Development (CIEDS)</v>
      </c>
      <c r="AW69" t="str">
        <v>Center for Migration and Human Rights of the Diocese of Roraima (CMDH)</v>
      </c>
      <c r="AX69" t="str">
        <v>Centro de Atencion Psicosocial (CAPS)</v>
      </c>
      <c r="AY69" t="str">
        <v>CESAL</v>
      </c>
      <c r="AZ69" t="str">
        <v>CESVI-Cooperazione e Sviluppo</v>
      </c>
      <c r="BA69" t="str">
        <v>ChildFund International</v>
      </c>
      <c r="BB69" t="str">
        <v>CHS Alternativo</v>
      </c>
      <c r="BC69" t="str">
        <v>Churún Merú Association</v>
      </c>
      <c r="BD69" t="str">
        <v>Coalición por Venezuela</v>
      </c>
      <c r="BE69" t="str">
        <v>Colonia Foundation of Venezuelans in the Dominican Republic (FUNCOVERD)</v>
      </c>
      <c r="BF69" t="str">
        <v>COLVENZ</v>
      </c>
      <c r="BG69" t="str">
        <v>Compassiva</v>
      </c>
      <c r="BH69" t="str">
        <v>Consejo Interreligioso del Perú - Religiones por la Paz</v>
      </c>
      <c r="BI69" t="str">
        <v>Consorcio ONG OCIPI Y Capellanía Nacional OFICA</v>
      </c>
      <c r="BJ69" t="str">
        <v>COOPI - International Cooperation Foundation</v>
      </c>
      <c r="BK69" t="str">
        <v>Corporación Colectivo Sin Fronteras</v>
      </c>
      <c r="BL69" t="str">
        <v>CRISFE Foundation</v>
      </c>
      <c r="BM69" t="str">
        <v>Cuso International</v>
      </c>
      <c r="BN69" t="str">
        <v>Danielle’s Children Fund (DCF)</v>
      </c>
      <c r="BO69" t="str">
        <v>Danish Refugee Council (DRC)</v>
      </c>
      <c r="BP69" t="str">
        <v>Development Support Association - APOYAR</v>
      </c>
      <c r="BQ69" t="str">
        <v>Diakonie Katastrophenhilfe</v>
      </c>
      <c r="BR69" t="str">
        <v>Diálogo Diverso</v>
      </c>
      <c r="BS69" t="str">
        <v>Doctors of the World</v>
      </c>
      <c r="BT69" t="str">
        <v>Dominican Institute for Integrated Development</v>
      </c>
      <c r="BU69" t="str">
        <v>Duendes y Ángeles Vinotinto República Dominicana</v>
      </c>
      <c r="BV69" t="str">
        <v>Encuentros SJS (Servicio Jesuita de la Solidaridad)</v>
      </c>
      <c r="BW69" t="str">
        <v>Ending Violence Against Migrants</v>
      </c>
      <c r="BX69" t="str">
        <v>Equidad Foundation</v>
      </c>
      <c r="BY69" t="str">
        <v>Equilibrium CenDE</v>
      </c>
      <c r="BZ69" t="str">
        <v>Facultad de Psicología - Universidad de la República (UDELAR)</v>
      </c>
      <c r="CA69" t="str">
        <v>First International Emergency and Solidarités International</v>
      </c>
      <c r="CB69" t="str">
        <v>Fondo Ecuatoriano Populorum Progressio</v>
      </c>
      <c r="CC69" t="str">
        <v>Foro Salud Callao</v>
      </c>
      <c r="CD69" t="str">
        <v>Foundation for the Integration and Development of Latin America (FIDAL)</v>
      </c>
      <c r="CE69" t="str">
        <v>Foundation of the Americas (FUDELA)</v>
      </c>
      <c r="CF69" t="str">
        <v>Fraternity Without Borders</v>
      </c>
      <c r="CG69" t="str">
        <v>Fundación Brisas del Norte</v>
      </c>
      <c r="CH69" t="str">
        <v>Fundación Colombovenezolana Nueva Ilusión</v>
      </c>
      <c r="CI69" t="str">
        <v>Fundación Nakama's</v>
      </c>
      <c r="CJ69" t="str">
        <v>Fundación RadaBer</v>
      </c>
      <c r="CK69" t="str">
        <v>Fundación Scalabrini Bolivia</v>
      </c>
      <c r="CL69" t="str">
        <v>Fundacion Social Vivan los Niños</v>
      </c>
      <c r="CM69" t="str">
        <v>FUNVEAC</v>
      </c>
      <c r="CN69" t="str">
        <v>German Development Cooperation Agency GIZ</v>
      </c>
      <c r="CO69" t="str">
        <v>Globalizate Radio</v>
      </c>
      <c r="CP69" t="str">
        <v>GOAL</v>
      </c>
      <c r="CQ69" t="str">
        <v>Halü Bienestar Humano Foundation (HALU)</v>
      </c>
      <c r="CR69" t="str">
        <v>Heartland Alliance International (HAI)</v>
      </c>
      <c r="CS69" t="str">
        <v>HELVETAS Swiss Intercooperation</v>
      </c>
      <c r="CT69" t="str">
        <v>HIAS</v>
      </c>
      <c r="CU69" t="str">
        <v>Human Rights Defence Curaçao</v>
      </c>
      <c r="CV69" t="str">
        <v>Humanity &amp; Inclusion</v>
      </c>
      <c r="CW69" t="str">
        <v>Humans Analytic</v>
      </c>
      <c r="CX69" t="str">
        <v>Idas y Vueltas Association</v>
      </c>
      <c r="CY69" t="str">
        <v>iMMAP</v>
      </c>
      <c r="CZ69" t="str">
        <v>IMPACT Initiatives (REACH)</v>
      </c>
      <c r="DA69" t="str">
        <v>Inmigrante Feliz Association</v>
      </c>
      <c r="DB69" t="str">
        <v>Institute for Migration and Human Rights (IMDH)</v>
      </c>
      <c r="DC69" t="str">
        <v>Institute of Natural and Cultural Heritage (IPANC)</v>
      </c>
      <c r="DD69" t="str">
        <v>International Committee for the Development of People (CISP)</v>
      </c>
      <c r="DE69" t="str">
        <v>International Federation of the Red Cross (IFRC)</v>
      </c>
      <c r="DF69" t="str">
        <v>International Labour Organization (ILO)</v>
      </c>
      <c r="DG69" t="str">
        <v>International Medical Corps</v>
      </c>
      <c r="DH69" t="str">
        <v>International Organization for Migration (IOM)</v>
      </c>
      <c r="DI69" t="str">
        <v>International Rescue Committee (IRC)</v>
      </c>
      <c r="DJ69" t="str">
        <v>INTERSOS</v>
      </c>
      <c r="DK69" t="str">
        <v>Jesuit Migrant Service (JMS)</v>
      </c>
      <c r="DL69" t="str">
        <v>Jesuit Refugee Service (JRS)</v>
      </c>
      <c r="DM69" t="str">
        <v>Jesuit Service for Migrants and Refugees (JSMR)</v>
      </c>
      <c r="DN69" t="str">
        <v>Joint United Nations Programme on HIV/AIDS (UNAIDS)</v>
      </c>
      <c r="DO69" t="str">
        <v>Kimirina Coorporation</v>
      </c>
      <c r="DP69" t="str">
        <v>La Casita Hispanic Cultural Centre</v>
      </c>
      <c r="DQ69" t="str">
        <v>Latin American Network of Non-Governmental Organizations of Persons with Disabilities and their Families (RIADIS)</v>
      </c>
      <c r="DR69" t="str">
        <v>LGBT+ Movement Brazil</v>
      </c>
      <c r="DS69" t="str">
        <v>Living Water Community (LWC)</v>
      </c>
      <c r="DT69" t="str">
        <v>LLANOVENCOL</v>
      </c>
      <c r="DU69" t="str">
        <v>Lutheran World Federation</v>
      </c>
      <c r="DV69" t="str">
        <v>Lutheran World Relief</v>
      </c>
      <c r="DW69" t="str">
        <v>Malteser International</v>
      </c>
      <c r="DX69" t="str">
        <v>Mana Institute</v>
      </c>
      <c r="DY69" t="str">
        <v>Manos Veneguayas Association</v>
      </c>
      <c r="DZ69" t="str">
        <v>Más Igualdad Perú</v>
      </c>
      <c r="EA69" t="str">
        <v>MedGlobal</v>
      </c>
      <c r="EB69" t="str">
        <v>Medical Teams International</v>
      </c>
      <c r="EC69" t="str">
        <v>Mercy Corps</v>
      </c>
      <c r="ED69" t="str">
        <v>Migrant Service Center (CAM)</v>
      </c>
      <c r="EE69" t="str">
        <v>Migrants, Refugees and Argentine Social Entrepreneurs (MIRARES)</v>
      </c>
      <c r="EF69" t="str">
        <v>Mision Scalabriniana - Ecuador</v>
      </c>
      <c r="EG69" t="str">
        <v>Missão Paz</v>
      </c>
      <c r="EH69" t="str">
        <v>Museu A CASA</v>
      </c>
      <c r="EI69" t="str">
        <v>Norwegian Refugee Council (NRC)</v>
      </c>
      <c r="EJ69" t="str">
        <v>ONG Migrantes por el Maule</v>
      </c>
      <c r="EK69" t="str">
        <v>ONG Preemptive Love Coalition Colombia</v>
      </c>
      <c r="EL69" t="str">
        <v>Organización Transfomando Vidas</v>
      </c>
      <c r="EM69" t="str">
        <v>Organization of Ibero-American States for Education, Science and Culture (OEI)</v>
      </c>
      <c r="EN69" t="str">
        <v>OXFAM</v>
      </c>
      <c r="EO69" t="str">
        <v>Panamerican Development Foundation</v>
      </c>
      <c r="EP69" t="str">
        <v>Panamerican Health Organization/World Health Organization (PAHO/WHO)</v>
      </c>
      <c r="EQ69" t="str">
        <v>Pastoral of Human Mobility - Peruvian Episcopal Conference</v>
      </c>
      <c r="ER69" t="str">
        <v>Pastoral Service for Migrants National</v>
      </c>
      <c r="ES69" t="str">
        <v>Permanent Human Rights defense Committee (CDH)</v>
      </c>
      <c r="ET69" t="str">
        <v>Pirilampos Institute - Group of visits and voluntary actions in Roraima</v>
      </c>
      <c r="EU69" t="str">
        <v>Plan International</v>
      </c>
      <c r="EV69" t="str">
        <v>Population Program, Faculty of Social Sciences, University of the Republic</v>
      </c>
      <c r="EW69" t="str">
        <v>Profamilia Association</v>
      </c>
      <c r="EX69" t="str">
        <v>Red con Migrantes y Refugiados</v>
      </c>
      <c r="EY69" t="str">
        <v>Red Cross Colombia</v>
      </c>
      <c r="EZ69" t="str">
        <v>Red Cross Ecuador</v>
      </c>
      <c r="FA69" t="str">
        <v>Red Cross Peru</v>
      </c>
      <c r="FB69" t="str">
        <v>Red de Investigaciones en Derechos Humanos - CONICET (Consejo Nacional de Investigaciones Científicas y Técnicas)</v>
      </c>
      <c r="FC69" t="str">
        <v>RET International</v>
      </c>
      <c r="FD69" t="str">
        <v>Salú pa Tur Foundation</v>
      </c>
      <c r="FE69" t="str">
        <v>Salvation Army</v>
      </c>
      <c r="FF69" t="str">
        <v>Samaritan's Purse</v>
      </c>
      <c r="FG69" t="str">
        <v>Save the Children International (SCI)</v>
      </c>
      <c r="FH69" t="str">
        <v>Scalabrini Foundation Chile</v>
      </c>
      <c r="FI69" t="str">
        <v>Sección Peruana de Amnistía Internacional</v>
      </c>
      <c r="FJ69" t="str">
        <v>Serviço Pastoral dos Migrantes do Nordeste</v>
      </c>
      <c r="FK69" t="str">
        <v>Sesame Workshop</v>
      </c>
      <c r="FL69" t="str">
        <v>Si, Da Vida</v>
      </c>
      <c r="FM69" t="str">
        <v>Solidarity and Action Asociation</v>
      </c>
      <c r="FN69" t="str">
        <v>SOS Children's Villages</v>
      </c>
      <c r="FO69" t="str">
        <v>Tarabita Foundation</v>
      </c>
      <c r="FP69" t="str">
        <v>Tearfund</v>
      </c>
      <c r="FQ69" t="str">
        <v>TECHO</v>
      </c>
      <c r="FR69" t="str">
        <v>Terranueva Foundation</v>
      </c>
      <c r="FS69" t="str">
        <v>Terre des Hommes Suisse</v>
      </c>
      <c r="FT69" t="str">
        <v>The Israel Forum for International Humanitarian Aid (IsraAID)</v>
      </c>
      <c r="FU69" t="str">
        <v>Unión Venezolana en Perú</v>
      </c>
      <c r="FV69" t="str">
        <v>United Nations Children's Fund (UNICEF)</v>
      </c>
      <c r="FW69" t="str">
        <v>United Nations Development Programme (UNDP)</v>
      </c>
      <c r="FX69" t="str">
        <v>United Nations Educational, Scientific and Cultural Organization (UNESCO)</v>
      </c>
      <c r="FY69" t="str">
        <v>United Nations Entity for Gender Equality and the Empowerment of Women (UNWOMEN)</v>
      </c>
      <c r="FZ69" t="str">
        <v>United Nations Food and Agricultural Organization (FAO)</v>
      </c>
      <c r="GA69" t="str">
        <v>United Nations High Commissioner for Refugees (UNHCR)</v>
      </c>
      <c r="GB69" t="str">
        <v>United Nations Office of the High Commissioner for Human Rights (OHCHR)</v>
      </c>
      <c r="GC69" t="str">
        <v>United Nations Office on Drugs and Crime (UNODC)</v>
      </c>
      <c r="GD69" t="str">
        <v>United Nations Population Fund (UNFPA)</v>
      </c>
      <c r="GE69" t="str">
        <v>United Nations Programme for Human Settlements (UN Habitat)</v>
      </c>
      <c r="GF69" t="str">
        <v>Vale da Benção Educational and Charitable Association (AEBVB)</v>
      </c>
      <c r="GG69" t="str">
        <v>VenAruba Solidaria</v>
      </c>
      <c r="GH69" t="str">
        <v>Venex Curacao Foundation</v>
      </c>
      <c r="GI69" t="str">
        <v>Venezolanos en Barranquilla</v>
      </c>
      <c r="GJ69" t="str">
        <v>Venezolanos en San Cristóbal</v>
      </c>
      <c r="GK69" t="str">
        <v>Venezuelan Emigrant Foundation (FEV)</v>
      </c>
      <c r="GL69" t="str">
        <v>Vicaría de Pastoral Social Caritas</v>
      </c>
      <c r="GM69" t="str">
        <v>Voices GY</v>
      </c>
      <c r="GN69" t="str">
        <v>We World GVC</v>
      </c>
      <c r="GO69" t="str">
        <v>World Council of Credit Unions</v>
      </c>
      <c r="GP69" t="str">
        <v>World Food Programme (WFP)</v>
      </c>
      <c r="GQ69" t="str">
        <v>World Vision</v>
      </c>
      <c r="GR69" t="str">
        <v>ZOA</v>
      </c>
    </row>
    <row r="70" spans="1:200" x14ac:dyDescent="0.3">
      <c r="A70" t="s">
        <v>1302</v>
      </c>
      <c r="B70" s="45" t="s">
        <v>1266</v>
      </c>
      <c r="C70" s="23" t="s">
        <v>1266</v>
      </c>
      <c r="D70" s="23" t="s">
        <v>329</v>
      </c>
      <c r="E70" s="23"/>
      <c r="F70" s="35" t="b">
        <f>ISNUMBER(SEARCH(' Activity Sheet'!$D$3,Table3[[#This Row],[Name]],1))</f>
        <v>1</v>
      </c>
      <c r="G70" s="35" t="s">
        <v>1146</v>
      </c>
      <c r="H70" t="str" cm="1">
        <f t="array" ref="H70:GR70">TRANSPOSE(_xlfn._xlws.SORT(_xlfn._xlws.FILTER(Table3[Name],ISNUMBER(SEARCH(' Activity Sheet'!D124,Table3[Name])),"Not found"),,1))</f>
        <v>.New Organisation</v>
      </c>
      <c r="I70" t="str">
        <v>ABV - Association of Good with Life</v>
      </c>
      <c r="J70" t="str">
        <v>ACAPS</v>
      </c>
      <c r="K70" t="str">
        <v>Acción y Desarrollo</v>
      </c>
      <c r="L70" t="str">
        <v>ACTED</v>
      </c>
      <c r="M70" t="str">
        <v>Action against Hunger</v>
      </c>
      <c r="N70" t="str">
        <v>ActionAid</v>
      </c>
      <c r="O70" t="str">
        <v>Adventist Development and Relief Agency (ADRA)</v>
      </c>
      <c r="P70" t="str">
        <v>Alas de Colibrí Foundation</v>
      </c>
      <c r="Q70" t="str">
        <v>Alianza por la Solidaridad</v>
      </c>
      <c r="R70" t="str">
        <v>Alianza por Venezuela</v>
      </c>
      <c r="S70" t="str">
        <v>Americares Foundation</v>
      </c>
      <c r="T70" t="str">
        <v>Argentine Commission for Refugees and Migrants (CAREF)</v>
      </c>
      <c r="U70" t="str">
        <v>Asociación Aves</v>
      </c>
      <c r="V70" t="str">
        <v>Asociación de Jubilados y Pensionados Venezolanos en Argentina</v>
      </c>
      <c r="W70" t="str">
        <v>Asociación de Venezolanos en Eloy Alfaro</v>
      </c>
      <c r="X70" t="str">
        <v>Asociación Fundación contra el Hambre Perú</v>
      </c>
      <c r="Y70" t="str">
        <v>Asociación Migrantes Venezolanos</v>
      </c>
      <c r="Z70" t="str">
        <v>Asociación Misioneros de San Carlos Scalabrinianos</v>
      </c>
      <c r="AA70" t="str">
        <v>Asociacion Proteccion Poblacion Vulnerable</v>
      </c>
      <c r="AB70" t="str">
        <v>Asociación Quinta Ola</v>
      </c>
      <c r="AC70" t="str">
        <v>Asociación Salto Ángel</v>
      </c>
      <c r="AD70" t="str">
        <v>Asociación Venezuela en Ecuador AC</v>
      </c>
      <c r="AE70" t="str">
        <v>ASOVENAR</v>
      </c>
      <c r="AF70" t="str">
        <v>Associação Hermanitos</v>
      </c>
      <c r="AG70" t="str">
        <v>AVSI Foundation</v>
      </c>
      <c r="AH70" t="str">
        <v>Bethany Christian Services</v>
      </c>
      <c r="AI70" t="str">
        <v>Blumont</v>
      </c>
      <c r="AJ70" t="str">
        <v>CARE</v>
      </c>
      <c r="AK70" t="str">
        <v>Caritas Brazil</v>
      </c>
      <c r="AL70" t="str">
        <v>Caritas Ecuador</v>
      </c>
      <c r="AM70" t="str">
        <v>Caritas Germany</v>
      </c>
      <c r="AN70" t="str">
        <v>Caritas Manaus</v>
      </c>
      <c r="AO70" t="str">
        <v>Caritas Parana</v>
      </c>
      <c r="AP70" t="str">
        <v>Caritas Peru</v>
      </c>
      <c r="AQ70" t="str">
        <v>Caritas Rio de Janeiro</v>
      </c>
      <c r="AR70" t="str">
        <v>Caritas São Paulo</v>
      </c>
      <c r="AS70" t="str">
        <v>Caritas Switzerland</v>
      </c>
      <c r="AT70" t="str">
        <v>CCEFIRO Association</v>
      </c>
      <c r="AU70" t="str">
        <v>CEDRO</v>
      </c>
      <c r="AV70" t="str">
        <v>Center for Integrated Studies and Programs for Sustainable Development (CIEDS)</v>
      </c>
      <c r="AW70" t="str">
        <v>Center for Migration and Human Rights of the Diocese of Roraima (CMDH)</v>
      </c>
      <c r="AX70" t="str">
        <v>Centro de Atencion Psicosocial (CAPS)</v>
      </c>
      <c r="AY70" t="str">
        <v>CESAL</v>
      </c>
      <c r="AZ70" t="str">
        <v>CESVI-Cooperazione e Sviluppo</v>
      </c>
      <c r="BA70" t="str">
        <v>ChildFund International</v>
      </c>
      <c r="BB70" t="str">
        <v>CHS Alternativo</v>
      </c>
      <c r="BC70" t="str">
        <v>Churún Merú Association</v>
      </c>
      <c r="BD70" t="str">
        <v>Coalición por Venezuela</v>
      </c>
      <c r="BE70" t="str">
        <v>Colonia Foundation of Venezuelans in the Dominican Republic (FUNCOVERD)</v>
      </c>
      <c r="BF70" t="str">
        <v>COLVENZ</v>
      </c>
      <c r="BG70" t="str">
        <v>Compassiva</v>
      </c>
      <c r="BH70" t="str">
        <v>Consejo Interreligioso del Perú - Religiones por la Paz</v>
      </c>
      <c r="BI70" t="str">
        <v>Consorcio ONG OCIPI Y Capellanía Nacional OFICA</v>
      </c>
      <c r="BJ70" t="str">
        <v>COOPI - International Cooperation Foundation</v>
      </c>
      <c r="BK70" t="str">
        <v>Corporación Colectivo Sin Fronteras</v>
      </c>
      <c r="BL70" t="str">
        <v>CRISFE Foundation</v>
      </c>
      <c r="BM70" t="str">
        <v>Cuso International</v>
      </c>
      <c r="BN70" t="str">
        <v>Danielle’s Children Fund (DCF)</v>
      </c>
      <c r="BO70" t="str">
        <v>Danish Refugee Council (DRC)</v>
      </c>
      <c r="BP70" t="str">
        <v>Development Support Association - APOYAR</v>
      </c>
      <c r="BQ70" t="str">
        <v>Diakonie Katastrophenhilfe</v>
      </c>
      <c r="BR70" t="str">
        <v>Diálogo Diverso</v>
      </c>
      <c r="BS70" t="str">
        <v>Doctors of the World</v>
      </c>
      <c r="BT70" t="str">
        <v>Dominican Institute for Integrated Development</v>
      </c>
      <c r="BU70" t="str">
        <v>Duendes y Ángeles Vinotinto República Dominicana</v>
      </c>
      <c r="BV70" t="str">
        <v>Encuentros SJS (Servicio Jesuita de la Solidaridad)</v>
      </c>
      <c r="BW70" t="str">
        <v>Ending Violence Against Migrants</v>
      </c>
      <c r="BX70" t="str">
        <v>Equidad Foundation</v>
      </c>
      <c r="BY70" t="str">
        <v>Equilibrium CenDE</v>
      </c>
      <c r="BZ70" t="str">
        <v>Facultad de Psicología - Universidad de la República (UDELAR)</v>
      </c>
      <c r="CA70" t="str">
        <v>First International Emergency and Solidarités International</v>
      </c>
      <c r="CB70" t="str">
        <v>Fondo Ecuatoriano Populorum Progressio</v>
      </c>
      <c r="CC70" t="str">
        <v>Foro Salud Callao</v>
      </c>
      <c r="CD70" t="str">
        <v>Foundation for the Integration and Development of Latin America (FIDAL)</v>
      </c>
      <c r="CE70" t="str">
        <v>Foundation of the Americas (FUDELA)</v>
      </c>
      <c r="CF70" t="str">
        <v>Fraternity Without Borders</v>
      </c>
      <c r="CG70" t="str">
        <v>Fundación Brisas del Norte</v>
      </c>
      <c r="CH70" t="str">
        <v>Fundación Colombovenezolana Nueva Ilusión</v>
      </c>
      <c r="CI70" t="str">
        <v>Fundación Nakama's</v>
      </c>
      <c r="CJ70" t="str">
        <v>Fundación RadaBer</v>
      </c>
      <c r="CK70" t="str">
        <v>Fundación Scalabrini Bolivia</v>
      </c>
      <c r="CL70" t="str">
        <v>Fundacion Social Vivan los Niños</v>
      </c>
      <c r="CM70" t="str">
        <v>FUNVEAC</v>
      </c>
      <c r="CN70" t="str">
        <v>German Development Cooperation Agency GIZ</v>
      </c>
      <c r="CO70" t="str">
        <v>Globalizate Radio</v>
      </c>
      <c r="CP70" t="str">
        <v>GOAL</v>
      </c>
      <c r="CQ70" t="str">
        <v>Halü Bienestar Humano Foundation (HALU)</v>
      </c>
      <c r="CR70" t="str">
        <v>Heartland Alliance International (HAI)</v>
      </c>
      <c r="CS70" t="str">
        <v>HELVETAS Swiss Intercooperation</v>
      </c>
      <c r="CT70" t="str">
        <v>HIAS</v>
      </c>
      <c r="CU70" t="str">
        <v>Human Rights Defence Curaçao</v>
      </c>
      <c r="CV70" t="str">
        <v>Humanity &amp; Inclusion</v>
      </c>
      <c r="CW70" t="str">
        <v>Humans Analytic</v>
      </c>
      <c r="CX70" t="str">
        <v>Idas y Vueltas Association</v>
      </c>
      <c r="CY70" t="str">
        <v>iMMAP</v>
      </c>
      <c r="CZ70" t="str">
        <v>IMPACT Initiatives (REACH)</v>
      </c>
      <c r="DA70" t="str">
        <v>Inmigrante Feliz Association</v>
      </c>
      <c r="DB70" t="str">
        <v>Institute for Migration and Human Rights (IMDH)</v>
      </c>
      <c r="DC70" t="str">
        <v>Institute of Natural and Cultural Heritage (IPANC)</v>
      </c>
      <c r="DD70" t="str">
        <v>International Committee for the Development of People (CISP)</v>
      </c>
      <c r="DE70" t="str">
        <v>International Federation of the Red Cross (IFRC)</v>
      </c>
      <c r="DF70" t="str">
        <v>International Labour Organization (ILO)</v>
      </c>
      <c r="DG70" t="str">
        <v>International Medical Corps</v>
      </c>
      <c r="DH70" t="str">
        <v>International Organization for Migration (IOM)</v>
      </c>
      <c r="DI70" t="str">
        <v>International Rescue Committee (IRC)</v>
      </c>
      <c r="DJ70" t="str">
        <v>INTERSOS</v>
      </c>
      <c r="DK70" t="str">
        <v>Jesuit Migrant Service (JMS)</v>
      </c>
      <c r="DL70" t="str">
        <v>Jesuit Refugee Service (JRS)</v>
      </c>
      <c r="DM70" t="str">
        <v>Jesuit Service for Migrants and Refugees (JSMR)</v>
      </c>
      <c r="DN70" t="str">
        <v>Joint United Nations Programme on HIV/AIDS (UNAIDS)</v>
      </c>
      <c r="DO70" t="str">
        <v>Kimirina Coorporation</v>
      </c>
      <c r="DP70" t="str">
        <v>La Casita Hispanic Cultural Centre</v>
      </c>
      <c r="DQ70" t="str">
        <v>Latin American Network of Non-Governmental Organizations of Persons with Disabilities and their Families (RIADIS)</v>
      </c>
      <c r="DR70" t="str">
        <v>LGBT+ Movement Brazil</v>
      </c>
      <c r="DS70" t="str">
        <v>Living Water Community (LWC)</v>
      </c>
      <c r="DT70" t="str">
        <v>LLANOVENCOL</v>
      </c>
      <c r="DU70" t="str">
        <v>Lutheran World Federation</v>
      </c>
      <c r="DV70" t="str">
        <v>Lutheran World Relief</v>
      </c>
      <c r="DW70" t="str">
        <v>Malteser International</v>
      </c>
      <c r="DX70" t="str">
        <v>Mana Institute</v>
      </c>
      <c r="DY70" t="str">
        <v>Manos Veneguayas Association</v>
      </c>
      <c r="DZ70" t="str">
        <v>Más Igualdad Perú</v>
      </c>
      <c r="EA70" t="str">
        <v>MedGlobal</v>
      </c>
      <c r="EB70" t="str">
        <v>Medical Teams International</v>
      </c>
      <c r="EC70" t="str">
        <v>Mercy Corps</v>
      </c>
      <c r="ED70" t="str">
        <v>Migrant Service Center (CAM)</v>
      </c>
      <c r="EE70" t="str">
        <v>Migrants, Refugees and Argentine Social Entrepreneurs (MIRARES)</v>
      </c>
      <c r="EF70" t="str">
        <v>Mision Scalabriniana - Ecuador</v>
      </c>
      <c r="EG70" t="str">
        <v>Missão Paz</v>
      </c>
      <c r="EH70" t="str">
        <v>Museu A CASA</v>
      </c>
      <c r="EI70" t="str">
        <v>Norwegian Refugee Council (NRC)</v>
      </c>
      <c r="EJ70" t="str">
        <v>ONG Migrantes por el Maule</v>
      </c>
      <c r="EK70" t="str">
        <v>ONG Preemptive Love Coalition Colombia</v>
      </c>
      <c r="EL70" t="str">
        <v>Organización Transfomando Vidas</v>
      </c>
      <c r="EM70" t="str">
        <v>Organization of Ibero-American States for Education, Science and Culture (OEI)</v>
      </c>
      <c r="EN70" t="str">
        <v>OXFAM</v>
      </c>
      <c r="EO70" t="str">
        <v>Panamerican Development Foundation</v>
      </c>
      <c r="EP70" t="str">
        <v>Panamerican Health Organization/World Health Organization (PAHO/WHO)</v>
      </c>
      <c r="EQ70" t="str">
        <v>Pastoral of Human Mobility - Peruvian Episcopal Conference</v>
      </c>
      <c r="ER70" t="str">
        <v>Pastoral Service for Migrants National</v>
      </c>
      <c r="ES70" t="str">
        <v>Permanent Human Rights defense Committee (CDH)</v>
      </c>
      <c r="ET70" t="str">
        <v>Pirilampos Institute - Group of visits and voluntary actions in Roraima</v>
      </c>
      <c r="EU70" t="str">
        <v>Plan International</v>
      </c>
      <c r="EV70" t="str">
        <v>Population Program, Faculty of Social Sciences, University of the Republic</v>
      </c>
      <c r="EW70" t="str">
        <v>Profamilia Association</v>
      </c>
      <c r="EX70" t="str">
        <v>Red con Migrantes y Refugiados</v>
      </c>
      <c r="EY70" t="str">
        <v>Red Cross Colombia</v>
      </c>
      <c r="EZ70" t="str">
        <v>Red Cross Ecuador</v>
      </c>
      <c r="FA70" t="str">
        <v>Red Cross Peru</v>
      </c>
      <c r="FB70" t="str">
        <v>Red de Investigaciones en Derechos Humanos - CONICET (Consejo Nacional de Investigaciones Científicas y Técnicas)</v>
      </c>
      <c r="FC70" t="str">
        <v>RET International</v>
      </c>
      <c r="FD70" t="str">
        <v>Salú pa Tur Foundation</v>
      </c>
      <c r="FE70" t="str">
        <v>Salvation Army</v>
      </c>
      <c r="FF70" t="str">
        <v>Samaritan's Purse</v>
      </c>
      <c r="FG70" t="str">
        <v>Save the Children International (SCI)</v>
      </c>
      <c r="FH70" t="str">
        <v>Scalabrini Foundation Chile</v>
      </c>
      <c r="FI70" t="str">
        <v>Sección Peruana de Amnistía Internacional</v>
      </c>
      <c r="FJ70" t="str">
        <v>Serviço Pastoral dos Migrantes do Nordeste</v>
      </c>
      <c r="FK70" t="str">
        <v>Sesame Workshop</v>
      </c>
      <c r="FL70" t="str">
        <v>Si, Da Vida</v>
      </c>
      <c r="FM70" t="str">
        <v>Solidarity and Action Asociation</v>
      </c>
      <c r="FN70" t="str">
        <v>SOS Children's Villages</v>
      </c>
      <c r="FO70" t="str">
        <v>Tarabita Foundation</v>
      </c>
      <c r="FP70" t="str">
        <v>Tearfund</v>
      </c>
      <c r="FQ70" t="str">
        <v>TECHO</v>
      </c>
      <c r="FR70" t="str">
        <v>Terranueva Foundation</v>
      </c>
      <c r="FS70" t="str">
        <v>Terre des Hommes Suisse</v>
      </c>
      <c r="FT70" t="str">
        <v>The Israel Forum for International Humanitarian Aid (IsraAID)</v>
      </c>
      <c r="FU70" t="str">
        <v>Unión Venezolana en Perú</v>
      </c>
      <c r="FV70" t="str">
        <v>United Nations Children's Fund (UNICEF)</v>
      </c>
      <c r="FW70" t="str">
        <v>United Nations Development Programme (UNDP)</v>
      </c>
      <c r="FX70" t="str">
        <v>United Nations Educational, Scientific and Cultural Organization (UNESCO)</v>
      </c>
      <c r="FY70" t="str">
        <v>United Nations Entity for Gender Equality and the Empowerment of Women (UNWOMEN)</v>
      </c>
      <c r="FZ70" t="str">
        <v>United Nations Food and Agricultural Organization (FAO)</v>
      </c>
      <c r="GA70" t="str">
        <v>United Nations High Commissioner for Refugees (UNHCR)</v>
      </c>
      <c r="GB70" t="str">
        <v>United Nations Office of the High Commissioner for Human Rights (OHCHR)</v>
      </c>
      <c r="GC70" t="str">
        <v>United Nations Office on Drugs and Crime (UNODC)</v>
      </c>
      <c r="GD70" t="str">
        <v>United Nations Population Fund (UNFPA)</v>
      </c>
      <c r="GE70" t="str">
        <v>United Nations Programme for Human Settlements (UN Habitat)</v>
      </c>
      <c r="GF70" t="str">
        <v>Vale da Benção Educational and Charitable Association (AEBVB)</v>
      </c>
      <c r="GG70" t="str">
        <v>VenAruba Solidaria</v>
      </c>
      <c r="GH70" t="str">
        <v>Venex Curacao Foundation</v>
      </c>
      <c r="GI70" t="str">
        <v>Venezolanos en Barranquilla</v>
      </c>
      <c r="GJ70" t="str">
        <v>Venezolanos en San Cristóbal</v>
      </c>
      <c r="GK70" t="str">
        <v>Venezuelan Emigrant Foundation (FEV)</v>
      </c>
      <c r="GL70" t="str">
        <v>Vicaría de Pastoral Social Caritas</v>
      </c>
      <c r="GM70" t="str">
        <v>Voices GY</v>
      </c>
      <c r="GN70" t="str">
        <v>We World GVC</v>
      </c>
      <c r="GO70" t="str">
        <v>World Council of Credit Unions</v>
      </c>
      <c r="GP70" t="str">
        <v>World Food Programme (WFP)</v>
      </c>
      <c r="GQ70" t="str">
        <v>World Vision</v>
      </c>
      <c r="GR70" t="str">
        <v>ZOA</v>
      </c>
    </row>
    <row r="71" spans="1:200" ht="28.8" x14ac:dyDescent="0.3">
      <c r="A71" t="s">
        <v>1303</v>
      </c>
      <c r="B71" s="45" t="s">
        <v>1267</v>
      </c>
      <c r="C71" s="23" t="s">
        <v>1267</v>
      </c>
      <c r="D71" s="23" t="s">
        <v>1328</v>
      </c>
      <c r="E71" s="23"/>
      <c r="F71" s="35" t="b">
        <f>ISNUMBER(SEARCH(' Activity Sheet'!$D$3,Table3[[#This Row],[Name]],1))</f>
        <v>1</v>
      </c>
      <c r="G71" s="35" t="s">
        <v>1146</v>
      </c>
      <c r="H71" t="str" cm="1">
        <f t="array" ref="H71:GR71">TRANSPOSE(_xlfn._xlws.SORT(_xlfn._xlws.FILTER(Table3[Name],ISNUMBER(SEARCH(' Activity Sheet'!D125,Table3[Name])),"Not found"),,1))</f>
        <v>.New Organisation</v>
      </c>
      <c r="I71" t="str">
        <v>ABV - Association of Good with Life</v>
      </c>
      <c r="J71" t="str">
        <v>ACAPS</v>
      </c>
      <c r="K71" t="str">
        <v>Acción y Desarrollo</v>
      </c>
      <c r="L71" t="str">
        <v>ACTED</v>
      </c>
      <c r="M71" t="str">
        <v>Action against Hunger</v>
      </c>
      <c r="N71" t="str">
        <v>ActionAid</v>
      </c>
      <c r="O71" t="str">
        <v>Adventist Development and Relief Agency (ADRA)</v>
      </c>
      <c r="P71" t="str">
        <v>Alas de Colibrí Foundation</v>
      </c>
      <c r="Q71" t="str">
        <v>Alianza por la Solidaridad</v>
      </c>
      <c r="R71" t="str">
        <v>Alianza por Venezuela</v>
      </c>
      <c r="S71" t="str">
        <v>Americares Foundation</v>
      </c>
      <c r="T71" t="str">
        <v>Argentine Commission for Refugees and Migrants (CAREF)</v>
      </c>
      <c r="U71" t="str">
        <v>Asociación Aves</v>
      </c>
      <c r="V71" t="str">
        <v>Asociación de Jubilados y Pensionados Venezolanos en Argentina</v>
      </c>
      <c r="W71" t="str">
        <v>Asociación de Venezolanos en Eloy Alfaro</v>
      </c>
      <c r="X71" t="str">
        <v>Asociación Fundación contra el Hambre Perú</v>
      </c>
      <c r="Y71" t="str">
        <v>Asociación Migrantes Venezolanos</v>
      </c>
      <c r="Z71" t="str">
        <v>Asociación Misioneros de San Carlos Scalabrinianos</v>
      </c>
      <c r="AA71" t="str">
        <v>Asociacion Proteccion Poblacion Vulnerable</v>
      </c>
      <c r="AB71" t="str">
        <v>Asociación Quinta Ola</v>
      </c>
      <c r="AC71" t="str">
        <v>Asociación Salto Ángel</v>
      </c>
      <c r="AD71" t="str">
        <v>Asociación Venezuela en Ecuador AC</v>
      </c>
      <c r="AE71" t="str">
        <v>ASOVENAR</v>
      </c>
      <c r="AF71" t="str">
        <v>Associação Hermanitos</v>
      </c>
      <c r="AG71" t="str">
        <v>AVSI Foundation</v>
      </c>
      <c r="AH71" t="str">
        <v>Bethany Christian Services</v>
      </c>
      <c r="AI71" t="str">
        <v>Blumont</v>
      </c>
      <c r="AJ71" t="str">
        <v>CARE</v>
      </c>
      <c r="AK71" t="str">
        <v>Caritas Brazil</v>
      </c>
      <c r="AL71" t="str">
        <v>Caritas Ecuador</v>
      </c>
      <c r="AM71" t="str">
        <v>Caritas Germany</v>
      </c>
      <c r="AN71" t="str">
        <v>Caritas Manaus</v>
      </c>
      <c r="AO71" t="str">
        <v>Caritas Parana</v>
      </c>
      <c r="AP71" t="str">
        <v>Caritas Peru</v>
      </c>
      <c r="AQ71" t="str">
        <v>Caritas Rio de Janeiro</v>
      </c>
      <c r="AR71" t="str">
        <v>Caritas São Paulo</v>
      </c>
      <c r="AS71" t="str">
        <v>Caritas Switzerland</v>
      </c>
      <c r="AT71" t="str">
        <v>CCEFIRO Association</v>
      </c>
      <c r="AU71" t="str">
        <v>CEDRO</v>
      </c>
      <c r="AV71" t="str">
        <v>Center for Integrated Studies and Programs for Sustainable Development (CIEDS)</v>
      </c>
      <c r="AW71" t="str">
        <v>Center for Migration and Human Rights of the Diocese of Roraima (CMDH)</v>
      </c>
      <c r="AX71" t="str">
        <v>Centro de Atencion Psicosocial (CAPS)</v>
      </c>
      <c r="AY71" t="str">
        <v>CESAL</v>
      </c>
      <c r="AZ71" t="str">
        <v>CESVI-Cooperazione e Sviluppo</v>
      </c>
      <c r="BA71" t="str">
        <v>ChildFund International</v>
      </c>
      <c r="BB71" t="str">
        <v>CHS Alternativo</v>
      </c>
      <c r="BC71" t="str">
        <v>Churún Merú Association</v>
      </c>
      <c r="BD71" t="str">
        <v>Coalición por Venezuela</v>
      </c>
      <c r="BE71" t="str">
        <v>Colonia Foundation of Venezuelans in the Dominican Republic (FUNCOVERD)</v>
      </c>
      <c r="BF71" t="str">
        <v>COLVENZ</v>
      </c>
      <c r="BG71" t="str">
        <v>Compassiva</v>
      </c>
      <c r="BH71" t="str">
        <v>Consejo Interreligioso del Perú - Religiones por la Paz</v>
      </c>
      <c r="BI71" t="str">
        <v>Consorcio ONG OCIPI Y Capellanía Nacional OFICA</v>
      </c>
      <c r="BJ71" t="str">
        <v>COOPI - International Cooperation Foundation</v>
      </c>
      <c r="BK71" t="str">
        <v>Corporación Colectivo Sin Fronteras</v>
      </c>
      <c r="BL71" t="str">
        <v>CRISFE Foundation</v>
      </c>
      <c r="BM71" t="str">
        <v>Cuso International</v>
      </c>
      <c r="BN71" t="str">
        <v>Danielle’s Children Fund (DCF)</v>
      </c>
      <c r="BO71" t="str">
        <v>Danish Refugee Council (DRC)</v>
      </c>
      <c r="BP71" t="str">
        <v>Development Support Association - APOYAR</v>
      </c>
      <c r="BQ71" t="str">
        <v>Diakonie Katastrophenhilfe</v>
      </c>
      <c r="BR71" t="str">
        <v>Diálogo Diverso</v>
      </c>
      <c r="BS71" t="str">
        <v>Doctors of the World</v>
      </c>
      <c r="BT71" t="str">
        <v>Dominican Institute for Integrated Development</v>
      </c>
      <c r="BU71" t="str">
        <v>Duendes y Ángeles Vinotinto República Dominicana</v>
      </c>
      <c r="BV71" t="str">
        <v>Encuentros SJS (Servicio Jesuita de la Solidaridad)</v>
      </c>
      <c r="BW71" t="str">
        <v>Ending Violence Against Migrants</v>
      </c>
      <c r="BX71" t="str">
        <v>Equidad Foundation</v>
      </c>
      <c r="BY71" t="str">
        <v>Equilibrium CenDE</v>
      </c>
      <c r="BZ71" t="str">
        <v>Facultad de Psicología - Universidad de la República (UDELAR)</v>
      </c>
      <c r="CA71" t="str">
        <v>First International Emergency and Solidarités International</v>
      </c>
      <c r="CB71" t="str">
        <v>Fondo Ecuatoriano Populorum Progressio</v>
      </c>
      <c r="CC71" t="str">
        <v>Foro Salud Callao</v>
      </c>
      <c r="CD71" t="str">
        <v>Foundation for the Integration and Development of Latin America (FIDAL)</v>
      </c>
      <c r="CE71" t="str">
        <v>Foundation of the Americas (FUDELA)</v>
      </c>
      <c r="CF71" t="str">
        <v>Fraternity Without Borders</v>
      </c>
      <c r="CG71" t="str">
        <v>Fundación Brisas del Norte</v>
      </c>
      <c r="CH71" t="str">
        <v>Fundación Colombovenezolana Nueva Ilusión</v>
      </c>
      <c r="CI71" t="str">
        <v>Fundación Nakama's</v>
      </c>
      <c r="CJ71" t="str">
        <v>Fundación RadaBer</v>
      </c>
      <c r="CK71" t="str">
        <v>Fundación Scalabrini Bolivia</v>
      </c>
      <c r="CL71" t="str">
        <v>Fundacion Social Vivan los Niños</v>
      </c>
      <c r="CM71" t="str">
        <v>FUNVEAC</v>
      </c>
      <c r="CN71" t="str">
        <v>German Development Cooperation Agency GIZ</v>
      </c>
      <c r="CO71" t="str">
        <v>Globalizate Radio</v>
      </c>
      <c r="CP71" t="str">
        <v>GOAL</v>
      </c>
      <c r="CQ71" t="str">
        <v>Halü Bienestar Humano Foundation (HALU)</v>
      </c>
      <c r="CR71" t="str">
        <v>Heartland Alliance International (HAI)</v>
      </c>
      <c r="CS71" t="str">
        <v>HELVETAS Swiss Intercooperation</v>
      </c>
      <c r="CT71" t="str">
        <v>HIAS</v>
      </c>
      <c r="CU71" t="str">
        <v>Human Rights Defence Curaçao</v>
      </c>
      <c r="CV71" t="str">
        <v>Humanity &amp; Inclusion</v>
      </c>
      <c r="CW71" t="str">
        <v>Humans Analytic</v>
      </c>
      <c r="CX71" t="str">
        <v>Idas y Vueltas Association</v>
      </c>
      <c r="CY71" t="str">
        <v>iMMAP</v>
      </c>
      <c r="CZ71" t="str">
        <v>IMPACT Initiatives (REACH)</v>
      </c>
      <c r="DA71" t="str">
        <v>Inmigrante Feliz Association</v>
      </c>
      <c r="DB71" t="str">
        <v>Institute for Migration and Human Rights (IMDH)</v>
      </c>
      <c r="DC71" t="str">
        <v>Institute of Natural and Cultural Heritage (IPANC)</v>
      </c>
      <c r="DD71" t="str">
        <v>International Committee for the Development of People (CISP)</v>
      </c>
      <c r="DE71" t="str">
        <v>International Federation of the Red Cross (IFRC)</v>
      </c>
      <c r="DF71" t="str">
        <v>International Labour Organization (ILO)</v>
      </c>
      <c r="DG71" t="str">
        <v>International Medical Corps</v>
      </c>
      <c r="DH71" t="str">
        <v>International Organization for Migration (IOM)</v>
      </c>
      <c r="DI71" t="str">
        <v>International Rescue Committee (IRC)</v>
      </c>
      <c r="DJ71" t="str">
        <v>INTERSOS</v>
      </c>
      <c r="DK71" t="str">
        <v>Jesuit Migrant Service (JMS)</v>
      </c>
      <c r="DL71" t="str">
        <v>Jesuit Refugee Service (JRS)</v>
      </c>
      <c r="DM71" t="str">
        <v>Jesuit Service for Migrants and Refugees (JSMR)</v>
      </c>
      <c r="DN71" t="str">
        <v>Joint United Nations Programme on HIV/AIDS (UNAIDS)</v>
      </c>
      <c r="DO71" t="str">
        <v>Kimirina Coorporation</v>
      </c>
      <c r="DP71" t="str">
        <v>La Casita Hispanic Cultural Centre</v>
      </c>
      <c r="DQ71" t="str">
        <v>Latin American Network of Non-Governmental Organizations of Persons with Disabilities and their Families (RIADIS)</v>
      </c>
      <c r="DR71" t="str">
        <v>LGBT+ Movement Brazil</v>
      </c>
      <c r="DS71" t="str">
        <v>Living Water Community (LWC)</v>
      </c>
      <c r="DT71" t="str">
        <v>LLANOVENCOL</v>
      </c>
      <c r="DU71" t="str">
        <v>Lutheran World Federation</v>
      </c>
      <c r="DV71" t="str">
        <v>Lutheran World Relief</v>
      </c>
      <c r="DW71" t="str">
        <v>Malteser International</v>
      </c>
      <c r="DX71" t="str">
        <v>Mana Institute</v>
      </c>
      <c r="DY71" t="str">
        <v>Manos Veneguayas Association</v>
      </c>
      <c r="DZ71" t="str">
        <v>Más Igualdad Perú</v>
      </c>
      <c r="EA71" t="str">
        <v>MedGlobal</v>
      </c>
      <c r="EB71" t="str">
        <v>Medical Teams International</v>
      </c>
      <c r="EC71" t="str">
        <v>Mercy Corps</v>
      </c>
      <c r="ED71" t="str">
        <v>Migrant Service Center (CAM)</v>
      </c>
      <c r="EE71" t="str">
        <v>Migrants, Refugees and Argentine Social Entrepreneurs (MIRARES)</v>
      </c>
      <c r="EF71" t="str">
        <v>Mision Scalabriniana - Ecuador</v>
      </c>
      <c r="EG71" t="str">
        <v>Missão Paz</v>
      </c>
      <c r="EH71" t="str">
        <v>Museu A CASA</v>
      </c>
      <c r="EI71" t="str">
        <v>Norwegian Refugee Council (NRC)</v>
      </c>
      <c r="EJ71" t="str">
        <v>ONG Migrantes por el Maule</v>
      </c>
      <c r="EK71" t="str">
        <v>ONG Preemptive Love Coalition Colombia</v>
      </c>
      <c r="EL71" t="str">
        <v>Organización Transfomando Vidas</v>
      </c>
      <c r="EM71" t="str">
        <v>Organization of Ibero-American States for Education, Science and Culture (OEI)</v>
      </c>
      <c r="EN71" t="str">
        <v>OXFAM</v>
      </c>
      <c r="EO71" t="str">
        <v>Panamerican Development Foundation</v>
      </c>
      <c r="EP71" t="str">
        <v>Panamerican Health Organization/World Health Organization (PAHO/WHO)</v>
      </c>
      <c r="EQ71" t="str">
        <v>Pastoral of Human Mobility - Peruvian Episcopal Conference</v>
      </c>
      <c r="ER71" t="str">
        <v>Pastoral Service for Migrants National</v>
      </c>
      <c r="ES71" t="str">
        <v>Permanent Human Rights defense Committee (CDH)</v>
      </c>
      <c r="ET71" t="str">
        <v>Pirilampos Institute - Group of visits and voluntary actions in Roraima</v>
      </c>
      <c r="EU71" t="str">
        <v>Plan International</v>
      </c>
      <c r="EV71" t="str">
        <v>Population Program, Faculty of Social Sciences, University of the Republic</v>
      </c>
      <c r="EW71" t="str">
        <v>Profamilia Association</v>
      </c>
      <c r="EX71" t="str">
        <v>Red con Migrantes y Refugiados</v>
      </c>
      <c r="EY71" t="str">
        <v>Red Cross Colombia</v>
      </c>
      <c r="EZ71" t="str">
        <v>Red Cross Ecuador</v>
      </c>
      <c r="FA71" t="str">
        <v>Red Cross Peru</v>
      </c>
      <c r="FB71" t="str">
        <v>Red de Investigaciones en Derechos Humanos - CONICET (Consejo Nacional de Investigaciones Científicas y Técnicas)</v>
      </c>
      <c r="FC71" t="str">
        <v>RET International</v>
      </c>
      <c r="FD71" t="str">
        <v>Salú pa Tur Foundation</v>
      </c>
      <c r="FE71" t="str">
        <v>Salvation Army</v>
      </c>
      <c r="FF71" t="str">
        <v>Samaritan's Purse</v>
      </c>
      <c r="FG71" t="str">
        <v>Save the Children International (SCI)</v>
      </c>
      <c r="FH71" t="str">
        <v>Scalabrini Foundation Chile</v>
      </c>
      <c r="FI71" t="str">
        <v>Sección Peruana de Amnistía Internacional</v>
      </c>
      <c r="FJ71" t="str">
        <v>Serviço Pastoral dos Migrantes do Nordeste</v>
      </c>
      <c r="FK71" t="str">
        <v>Sesame Workshop</v>
      </c>
      <c r="FL71" t="str">
        <v>Si, Da Vida</v>
      </c>
      <c r="FM71" t="str">
        <v>Solidarity and Action Asociation</v>
      </c>
      <c r="FN71" t="str">
        <v>SOS Children's Villages</v>
      </c>
      <c r="FO71" t="str">
        <v>Tarabita Foundation</v>
      </c>
      <c r="FP71" t="str">
        <v>Tearfund</v>
      </c>
      <c r="FQ71" t="str">
        <v>TECHO</v>
      </c>
      <c r="FR71" t="str">
        <v>Terranueva Foundation</v>
      </c>
      <c r="FS71" t="str">
        <v>Terre des Hommes Suisse</v>
      </c>
      <c r="FT71" t="str">
        <v>The Israel Forum for International Humanitarian Aid (IsraAID)</v>
      </c>
      <c r="FU71" t="str">
        <v>Unión Venezolana en Perú</v>
      </c>
      <c r="FV71" t="str">
        <v>United Nations Children's Fund (UNICEF)</v>
      </c>
      <c r="FW71" t="str">
        <v>United Nations Development Programme (UNDP)</v>
      </c>
      <c r="FX71" t="str">
        <v>United Nations Educational, Scientific and Cultural Organization (UNESCO)</v>
      </c>
      <c r="FY71" t="str">
        <v>United Nations Entity for Gender Equality and the Empowerment of Women (UNWOMEN)</v>
      </c>
      <c r="FZ71" t="str">
        <v>United Nations Food and Agricultural Organization (FAO)</v>
      </c>
      <c r="GA71" t="str">
        <v>United Nations High Commissioner for Refugees (UNHCR)</v>
      </c>
      <c r="GB71" t="str">
        <v>United Nations Office of the High Commissioner for Human Rights (OHCHR)</v>
      </c>
      <c r="GC71" t="str">
        <v>United Nations Office on Drugs and Crime (UNODC)</v>
      </c>
      <c r="GD71" t="str">
        <v>United Nations Population Fund (UNFPA)</v>
      </c>
      <c r="GE71" t="str">
        <v>United Nations Programme for Human Settlements (UN Habitat)</v>
      </c>
      <c r="GF71" t="str">
        <v>Vale da Benção Educational and Charitable Association (AEBVB)</v>
      </c>
      <c r="GG71" t="str">
        <v>VenAruba Solidaria</v>
      </c>
      <c r="GH71" t="str">
        <v>Venex Curacao Foundation</v>
      </c>
      <c r="GI71" t="str">
        <v>Venezolanos en Barranquilla</v>
      </c>
      <c r="GJ71" t="str">
        <v>Venezolanos en San Cristóbal</v>
      </c>
      <c r="GK71" t="str">
        <v>Venezuelan Emigrant Foundation (FEV)</v>
      </c>
      <c r="GL71" t="str">
        <v>Vicaría de Pastoral Social Caritas</v>
      </c>
      <c r="GM71" t="str">
        <v>Voices GY</v>
      </c>
      <c r="GN71" t="str">
        <v>We World GVC</v>
      </c>
      <c r="GO71" t="str">
        <v>World Council of Credit Unions</v>
      </c>
      <c r="GP71" t="str">
        <v>World Food Programme (WFP)</v>
      </c>
      <c r="GQ71" t="str">
        <v>World Vision</v>
      </c>
      <c r="GR71" t="str">
        <v>ZOA</v>
      </c>
    </row>
    <row r="72" spans="1:200" x14ac:dyDescent="0.3">
      <c r="A72" t="s">
        <v>354</v>
      </c>
      <c r="B72" s="45" t="s">
        <v>355</v>
      </c>
      <c r="C72" s="23" t="s">
        <v>356</v>
      </c>
      <c r="D72" s="23" t="s">
        <v>261</v>
      </c>
      <c r="E72" s="23"/>
      <c r="F72" s="35" t="b">
        <f>ISNUMBER(SEARCH(' Activity Sheet'!$D$3,Table3[[#This Row],[Name]],1))</f>
        <v>1</v>
      </c>
      <c r="G72" s="35" t="s">
        <v>1146</v>
      </c>
      <c r="H72" t="str" cm="1">
        <f t="array" ref="H72:GR72">TRANSPOSE(_xlfn._xlws.SORT(_xlfn._xlws.FILTER(Table3[Name],ISNUMBER(SEARCH(' Activity Sheet'!D126,Table3[Name])),"Not found"),,1))</f>
        <v>.New Organisation</v>
      </c>
      <c r="I72" t="str">
        <v>ABV - Association of Good with Life</v>
      </c>
      <c r="J72" t="str">
        <v>ACAPS</v>
      </c>
      <c r="K72" t="str">
        <v>Acción y Desarrollo</v>
      </c>
      <c r="L72" t="str">
        <v>ACTED</v>
      </c>
      <c r="M72" t="str">
        <v>Action against Hunger</v>
      </c>
      <c r="N72" t="str">
        <v>ActionAid</v>
      </c>
      <c r="O72" t="str">
        <v>Adventist Development and Relief Agency (ADRA)</v>
      </c>
      <c r="P72" t="str">
        <v>Alas de Colibrí Foundation</v>
      </c>
      <c r="Q72" t="str">
        <v>Alianza por la Solidaridad</v>
      </c>
      <c r="R72" t="str">
        <v>Alianza por Venezuela</v>
      </c>
      <c r="S72" t="str">
        <v>Americares Foundation</v>
      </c>
      <c r="T72" t="str">
        <v>Argentine Commission for Refugees and Migrants (CAREF)</v>
      </c>
      <c r="U72" t="str">
        <v>Asociación Aves</v>
      </c>
      <c r="V72" t="str">
        <v>Asociación de Jubilados y Pensionados Venezolanos en Argentina</v>
      </c>
      <c r="W72" t="str">
        <v>Asociación de Venezolanos en Eloy Alfaro</v>
      </c>
      <c r="X72" t="str">
        <v>Asociación Fundación contra el Hambre Perú</v>
      </c>
      <c r="Y72" t="str">
        <v>Asociación Migrantes Venezolanos</v>
      </c>
      <c r="Z72" t="str">
        <v>Asociación Misioneros de San Carlos Scalabrinianos</v>
      </c>
      <c r="AA72" t="str">
        <v>Asociacion Proteccion Poblacion Vulnerable</v>
      </c>
      <c r="AB72" t="str">
        <v>Asociación Quinta Ola</v>
      </c>
      <c r="AC72" t="str">
        <v>Asociación Salto Ángel</v>
      </c>
      <c r="AD72" t="str">
        <v>Asociación Venezuela en Ecuador AC</v>
      </c>
      <c r="AE72" t="str">
        <v>ASOVENAR</v>
      </c>
      <c r="AF72" t="str">
        <v>Associação Hermanitos</v>
      </c>
      <c r="AG72" t="str">
        <v>AVSI Foundation</v>
      </c>
      <c r="AH72" t="str">
        <v>Bethany Christian Services</v>
      </c>
      <c r="AI72" t="str">
        <v>Blumont</v>
      </c>
      <c r="AJ72" t="str">
        <v>CARE</v>
      </c>
      <c r="AK72" t="str">
        <v>Caritas Brazil</v>
      </c>
      <c r="AL72" t="str">
        <v>Caritas Ecuador</v>
      </c>
      <c r="AM72" t="str">
        <v>Caritas Germany</v>
      </c>
      <c r="AN72" t="str">
        <v>Caritas Manaus</v>
      </c>
      <c r="AO72" t="str">
        <v>Caritas Parana</v>
      </c>
      <c r="AP72" t="str">
        <v>Caritas Peru</v>
      </c>
      <c r="AQ72" t="str">
        <v>Caritas Rio de Janeiro</v>
      </c>
      <c r="AR72" t="str">
        <v>Caritas São Paulo</v>
      </c>
      <c r="AS72" t="str">
        <v>Caritas Switzerland</v>
      </c>
      <c r="AT72" t="str">
        <v>CCEFIRO Association</v>
      </c>
      <c r="AU72" t="str">
        <v>CEDRO</v>
      </c>
      <c r="AV72" t="str">
        <v>Center for Integrated Studies and Programs for Sustainable Development (CIEDS)</v>
      </c>
      <c r="AW72" t="str">
        <v>Center for Migration and Human Rights of the Diocese of Roraima (CMDH)</v>
      </c>
      <c r="AX72" t="str">
        <v>Centro de Atencion Psicosocial (CAPS)</v>
      </c>
      <c r="AY72" t="str">
        <v>CESAL</v>
      </c>
      <c r="AZ72" t="str">
        <v>CESVI-Cooperazione e Sviluppo</v>
      </c>
      <c r="BA72" t="str">
        <v>ChildFund International</v>
      </c>
      <c r="BB72" t="str">
        <v>CHS Alternativo</v>
      </c>
      <c r="BC72" t="str">
        <v>Churún Merú Association</v>
      </c>
      <c r="BD72" t="str">
        <v>Coalición por Venezuela</v>
      </c>
      <c r="BE72" t="str">
        <v>Colonia Foundation of Venezuelans in the Dominican Republic (FUNCOVERD)</v>
      </c>
      <c r="BF72" t="str">
        <v>COLVENZ</v>
      </c>
      <c r="BG72" t="str">
        <v>Compassiva</v>
      </c>
      <c r="BH72" t="str">
        <v>Consejo Interreligioso del Perú - Religiones por la Paz</v>
      </c>
      <c r="BI72" t="str">
        <v>Consorcio ONG OCIPI Y Capellanía Nacional OFICA</v>
      </c>
      <c r="BJ72" t="str">
        <v>COOPI - International Cooperation Foundation</v>
      </c>
      <c r="BK72" t="str">
        <v>Corporación Colectivo Sin Fronteras</v>
      </c>
      <c r="BL72" t="str">
        <v>CRISFE Foundation</v>
      </c>
      <c r="BM72" t="str">
        <v>Cuso International</v>
      </c>
      <c r="BN72" t="str">
        <v>Danielle’s Children Fund (DCF)</v>
      </c>
      <c r="BO72" t="str">
        <v>Danish Refugee Council (DRC)</v>
      </c>
      <c r="BP72" t="str">
        <v>Development Support Association - APOYAR</v>
      </c>
      <c r="BQ72" t="str">
        <v>Diakonie Katastrophenhilfe</v>
      </c>
      <c r="BR72" t="str">
        <v>Diálogo Diverso</v>
      </c>
      <c r="BS72" t="str">
        <v>Doctors of the World</v>
      </c>
      <c r="BT72" t="str">
        <v>Dominican Institute for Integrated Development</v>
      </c>
      <c r="BU72" t="str">
        <v>Duendes y Ángeles Vinotinto República Dominicana</v>
      </c>
      <c r="BV72" t="str">
        <v>Encuentros SJS (Servicio Jesuita de la Solidaridad)</v>
      </c>
      <c r="BW72" t="str">
        <v>Ending Violence Against Migrants</v>
      </c>
      <c r="BX72" t="str">
        <v>Equidad Foundation</v>
      </c>
      <c r="BY72" t="str">
        <v>Equilibrium CenDE</v>
      </c>
      <c r="BZ72" t="str">
        <v>Facultad de Psicología - Universidad de la República (UDELAR)</v>
      </c>
      <c r="CA72" t="str">
        <v>First International Emergency and Solidarités International</v>
      </c>
      <c r="CB72" t="str">
        <v>Fondo Ecuatoriano Populorum Progressio</v>
      </c>
      <c r="CC72" t="str">
        <v>Foro Salud Callao</v>
      </c>
      <c r="CD72" t="str">
        <v>Foundation for the Integration and Development of Latin America (FIDAL)</v>
      </c>
      <c r="CE72" t="str">
        <v>Foundation of the Americas (FUDELA)</v>
      </c>
      <c r="CF72" t="str">
        <v>Fraternity Without Borders</v>
      </c>
      <c r="CG72" t="str">
        <v>Fundación Brisas del Norte</v>
      </c>
      <c r="CH72" t="str">
        <v>Fundación Colombovenezolana Nueva Ilusión</v>
      </c>
      <c r="CI72" t="str">
        <v>Fundación Nakama's</v>
      </c>
      <c r="CJ72" t="str">
        <v>Fundación RadaBer</v>
      </c>
      <c r="CK72" t="str">
        <v>Fundación Scalabrini Bolivia</v>
      </c>
      <c r="CL72" t="str">
        <v>Fundacion Social Vivan los Niños</v>
      </c>
      <c r="CM72" t="str">
        <v>FUNVEAC</v>
      </c>
      <c r="CN72" t="str">
        <v>German Development Cooperation Agency GIZ</v>
      </c>
      <c r="CO72" t="str">
        <v>Globalizate Radio</v>
      </c>
      <c r="CP72" t="str">
        <v>GOAL</v>
      </c>
      <c r="CQ72" t="str">
        <v>Halü Bienestar Humano Foundation (HALU)</v>
      </c>
      <c r="CR72" t="str">
        <v>Heartland Alliance International (HAI)</v>
      </c>
      <c r="CS72" t="str">
        <v>HELVETAS Swiss Intercooperation</v>
      </c>
      <c r="CT72" t="str">
        <v>HIAS</v>
      </c>
      <c r="CU72" t="str">
        <v>Human Rights Defence Curaçao</v>
      </c>
      <c r="CV72" t="str">
        <v>Humanity &amp; Inclusion</v>
      </c>
      <c r="CW72" t="str">
        <v>Humans Analytic</v>
      </c>
      <c r="CX72" t="str">
        <v>Idas y Vueltas Association</v>
      </c>
      <c r="CY72" t="str">
        <v>iMMAP</v>
      </c>
      <c r="CZ72" t="str">
        <v>IMPACT Initiatives (REACH)</v>
      </c>
      <c r="DA72" t="str">
        <v>Inmigrante Feliz Association</v>
      </c>
      <c r="DB72" t="str">
        <v>Institute for Migration and Human Rights (IMDH)</v>
      </c>
      <c r="DC72" t="str">
        <v>Institute of Natural and Cultural Heritage (IPANC)</v>
      </c>
      <c r="DD72" t="str">
        <v>International Committee for the Development of People (CISP)</v>
      </c>
      <c r="DE72" t="str">
        <v>International Federation of the Red Cross (IFRC)</v>
      </c>
      <c r="DF72" t="str">
        <v>International Labour Organization (ILO)</v>
      </c>
      <c r="DG72" t="str">
        <v>International Medical Corps</v>
      </c>
      <c r="DH72" t="str">
        <v>International Organization for Migration (IOM)</v>
      </c>
      <c r="DI72" t="str">
        <v>International Rescue Committee (IRC)</v>
      </c>
      <c r="DJ72" t="str">
        <v>INTERSOS</v>
      </c>
      <c r="DK72" t="str">
        <v>Jesuit Migrant Service (JMS)</v>
      </c>
      <c r="DL72" t="str">
        <v>Jesuit Refugee Service (JRS)</v>
      </c>
      <c r="DM72" t="str">
        <v>Jesuit Service for Migrants and Refugees (JSMR)</v>
      </c>
      <c r="DN72" t="str">
        <v>Joint United Nations Programme on HIV/AIDS (UNAIDS)</v>
      </c>
      <c r="DO72" t="str">
        <v>Kimirina Coorporation</v>
      </c>
      <c r="DP72" t="str">
        <v>La Casita Hispanic Cultural Centre</v>
      </c>
      <c r="DQ72" t="str">
        <v>Latin American Network of Non-Governmental Organizations of Persons with Disabilities and their Families (RIADIS)</v>
      </c>
      <c r="DR72" t="str">
        <v>LGBT+ Movement Brazil</v>
      </c>
      <c r="DS72" t="str">
        <v>Living Water Community (LWC)</v>
      </c>
      <c r="DT72" t="str">
        <v>LLANOVENCOL</v>
      </c>
      <c r="DU72" t="str">
        <v>Lutheran World Federation</v>
      </c>
      <c r="DV72" t="str">
        <v>Lutheran World Relief</v>
      </c>
      <c r="DW72" t="str">
        <v>Malteser International</v>
      </c>
      <c r="DX72" t="str">
        <v>Mana Institute</v>
      </c>
      <c r="DY72" t="str">
        <v>Manos Veneguayas Association</v>
      </c>
      <c r="DZ72" t="str">
        <v>Más Igualdad Perú</v>
      </c>
      <c r="EA72" t="str">
        <v>MedGlobal</v>
      </c>
      <c r="EB72" t="str">
        <v>Medical Teams International</v>
      </c>
      <c r="EC72" t="str">
        <v>Mercy Corps</v>
      </c>
      <c r="ED72" t="str">
        <v>Migrant Service Center (CAM)</v>
      </c>
      <c r="EE72" t="str">
        <v>Migrants, Refugees and Argentine Social Entrepreneurs (MIRARES)</v>
      </c>
      <c r="EF72" t="str">
        <v>Mision Scalabriniana - Ecuador</v>
      </c>
      <c r="EG72" t="str">
        <v>Missão Paz</v>
      </c>
      <c r="EH72" t="str">
        <v>Museu A CASA</v>
      </c>
      <c r="EI72" t="str">
        <v>Norwegian Refugee Council (NRC)</v>
      </c>
      <c r="EJ72" t="str">
        <v>ONG Migrantes por el Maule</v>
      </c>
      <c r="EK72" t="str">
        <v>ONG Preemptive Love Coalition Colombia</v>
      </c>
      <c r="EL72" t="str">
        <v>Organización Transfomando Vidas</v>
      </c>
      <c r="EM72" t="str">
        <v>Organization of Ibero-American States for Education, Science and Culture (OEI)</v>
      </c>
      <c r="EN72" t="str">
        <v>OXFAM</v>
      </c>
      <c r="EO72" t="str">
        <v>Panamerican Development Foundation</v>
      </c>
      <c r="EP72" t="str">
        <v>Panamerican Health Organization/World Health Organization (PAHO/WHO)</v>
      </c>
      <c r="EQ72" t="str">
        <v>Pastoral of Human Mobility - Peruvian Episcopal Conference</v>
      </c>
      <c r="ER72" t="str">
        <v>Pastoral Service for Migrants National</v>
      </c>
      <c r="ES72" t="str">
        <v>Permanent Human Rights defense Committee (CDH)</v>
      </c>
      <c r="ET72" t="str">
        <v>Pirilampos Institute - Group of visits and voluntary actions in Roraima</v>
      </c>
      <c r="EU72" t="str">
        <v>Plan International</v>
      </c>
      <c r="EV72" t="str">
        <v>Population Program, Faculty of Social Sciences, University of the Republic</v>
      </c>
      <c r="EW72" t="str">
        <v>Profamilia Association</v>
      </c>
      <c r="EX72" t="str">
        <v>Red con Migrantes y Refugiados</v>
      </c>
      <c r="EY72" t="str">
        <v>Red Cross Colombia</v>
      </c>
      <c r="EZ72" t="str">
        <v>Red Cross Ecuador</v>
      </c>
      <c r="FA72" t="str">
        <v>Red Cross Peru</v>
      </c>
      <c r="FB72" t="str">
        <v>Red de Investigaciones en Derechos Humanos - CONICET (Consejo Nacional de Investigaciones Científicas y Técnicas)</v>
      </c>
      <c r="FC72" t="str">
        <v>RET International</v>
      </c>
      <c r="FD72" t="str">
        <v>Salú pa Tur Foundation</v>
      </c>
      <c r="FE72" t="str">
        <v>Salvation Army</v>
      </c>
      <c r="FF72" t="str">
        <v>Samaritan's Purse</v>
      </c>
      <c r="FG72" t="str">
        <v>Save the Children International (SCI)</v>
      </c>
      <c r="FH72" t="str">
        <v>Scalabrini Foundation Chile</v>
      </c>
      <c r="FI72" t="str">
        <v>Sección Peruana de Amnistía Internacional</v>
      </c>
      <c r="FJ72" t="str">
        <v>Serviço Pastoral dos Migrantes do Nordeste</v>
      </c>
      <c r="FK72" t="str">
        <v>Sesame Workshop</v>
      </c>
      <c r="FL72" t="str">
        <v>Si, Da Vida</v>
      </c>
      <c r="FM72" t="str">
        <v>Solidarity and Action Asociation</v>
      </c>
      <c r="FN72" t="str">
        <v>SOS Children's Villages</v>
      </c>
      <c r="FO72" t="str">
        <v>Tarabita Foundation</v>
      </c>
      <c r="FP72" t="str">
        <v>Tearfund</v>
      </c>
      <c r="FQ72" t="str">
        <v>TECHO</v>
      </c>
      <c r="FR72" t="str">
        <v>Terranueva Foundation</v>
      </c>
      <c r="FS72" t="str">
        <v>Terre des Hommes Suisse</v>
      </c>
      <c r="FT72" t="str">
        <v>The Israel Forum for International Humanitarian Aid (IsraAID)</v>
      </c>
      <c r="FU72" t="str">
        <v>Unión Venezolana en Perú</v>
      </c>
      <c r="FV72" t="str">
        <v>United Nations Children's Fund (UNICEF)</v>
      </c>
      <c r="FW72" t="str">
        <v>United Nations Development Programme (UNDP)</v>
      </c>
      <c r="FX72" t="str">
        <v>United Nations Educational, Scientific and Cultural Organization (UNESCO)</v>
      </c>
      <c r="FY72" t="str">
        <v>United Nations Entity for Gender Equality and the Empowerment of Women (UNWOMEN)</v>
      </c>
      <c r="FZ72" t="str">
        <v>United Nations Food and Agricultural Organization (FAO)</v>
      </c>
      <c r="GA72" t="str">
        <v>United Nations High Commissioner for Refugees (UNHCR)</v>
      </c>
      <c r="GB72" t="str">
        <v>United Nations Office of the High Commissioner for Human Rights (OHCHR)</v>
      </c>
      <c r="GC72" t="str">
        <v>United Nations Office on Drugs and Crime (UNODC)</v>
      </c>
      <c r="GD72" t="str">
        <v>United Nations Population Fund (UNFPA)</v>
      </c>
      <c r="GE72" t="str">
        <v>United Nations Programme for Human Settlements (UN Habitat)</v>
      </c>
      <c r="GF72" t="str">
        <v>Vale da Benção Educational and Charitable Association (AEBVB)</v>
      </c>
      <c r="GG72" t="str">
        <v>VenAruba Solidaria</v>
      </c>
      <c r="GH72" t="str">
        <v>Venex Curacao Foundation</v>
      </c>
      <c r="GI72" t="str">
        <v>Venezolanos en Barranquilla</v>
      </c>
      <c r="GJ72" t="str">
        <v>Venezolanos en San Cristóbal</v>
      </c>
      <c r="GK72" t="str">
        <v>Venezuelan Emigrant Foundation (FEV)</v>
      </c>
      <c r="GL72" t="str">
        <v>Vicaría de Pastoral Social Caritas</v>
      </c>
      <c r="GM72" t="str">
        <v>Voices GY</v>
      </c>
      <c r="GN72" t="str">
        <v>We World GVC</v>
      </c>
      <c r="GO72" t="str">
        <v>World Council of Credit Unions</v>
      </c>
      <c r="GP72" t="str">
        <v>World Food Programme (WFP)</v>
      </c>
      <c r="GQ72" t="str">
        <v>World Vision</v>
      </c>
      <c r="GR72" t="str">
        <v>ZOA</v>
      </c>
    </row>
    <row r="73" spans="1:200" x14ac:dyDescent="0.3">
      <c r="A73" t="s">
        <v>866</v>
      </c>
      <c r="B73" s="45" t="s">
        <v>867</v>
      </c>
      <c r="C73" s="23" t="s">
        <v>867</v>
      </c>
      <c r="D73" s="23" t="s">
        <v>255</v>
      </c>
      <c r="E73" s="23"/>
      <c r="F73" s="35" t="b">
        <f>ISNUMBER(SEARCH(' Activity Sheet'!$D$3,Table3[[#This Row],[Name]],1))</f>
        <v>1</v>
      </c>
      <c r="G73" s="35" t="s">
        <v>1146</v>
      </c>
      <c r="H73" t="str" cm="1">
        <f t="array" ref="H73:GR73">TRANSPOSE(_xlfn._xlws.SORT(_xlfn._xlws.FILTER(Table3[Name],ISNUMBER(SEARCH(' Activity Sheet'!D127,Table3[Name])),"Not found"),,1))</f>
        <v>.New Organisation</v>
      </c>
      <c r="I73" t="str">
        <v>ABV - Association of Good with Life</v>
      </c>
      <c r="J73" t="str">
        <v>ACAPS</v>
      </c>
      <c r="K73" t="str">
        <v>Acción y Desarrollo</v>
      </c>
      <c r="L73" t="str">
        <v>ACTED</v>
      </c>
      <c r="M73" t="str">
        <v>Action against Hunger</v>
      </c>
      <c r="N73" t="str">
        <v>ActionAid</v>
      </c>
      <c r="O73" t="str">
        <v>Adventist Development and Relief Agency (ADRA)</v>
      </c>
      <c r="P73" t="str">
        <v>Alas de Colibrí Foundation</v>
      </c>
      <c r="Q73" t="str">
        <v>Alianza por la Solidaridad</v>
      </c>
      <c r="R73" t="str">
        <v>Alianza por Venezuela</v>
      </c>
      <c r="S73" t="str">
        <v>Americares Foundation</v>
      </c>
      <c r="T73" t="str">
        <v>Argentine Commission for Refugees and Migrants (CAREF)</v>
      </c>
      <c r="U73" t="str">
        <v>Asociación Aves</v>
      </c>
      <c r="V73" t="str">
        <v>Asociación de Jubilados y Pensionados Venezolanos en Argentina</v>
      </c>
      <c r="W73" t="str">
        <v>Asociación de Venezolanos en Eloy Alfaro</v>
      </c>
      <c r="X73" t="str">
        <v>Asociación Fundación contra el Hambre Perú</v>
      </c>
      <c r="Y73" t="str">
        <v>Asociación Migrantes Venezolanos</v>
      </c>
      <c r="Z73" t="str">
        <v>Asociación Misioneros de San Carlos Scalabrinianos</v>
      </c>
      <c r="AA73" t="str">
        <v>Asociacion Proteccion Poblacion Vulnerable</v>
      </c>
      <c r="AB73" t="str">
        <v>Asociación Quinta Ola</v>
      </c>
      <c r="AC73" t="str">
        <v>Asociación Salto Ángel</v>
      </c>
      <c r="AD73" t="str">
        <v>Asociación Venezuela en Ecuador AC</v>
      </c>
      <c r="AE73" t="str">
        <v>ASOVENAR</v>
      </c>
      <c r="AF73" t="str">
        <v>Associação Hermanitos</v>
      </c>
      <c r="AG73" t="str">
        <v>AVSI Foundation</v>
      </c>
      <c r="AH73" t="str">
        <v>Bethany Christian Services</v>
      </c>
      <c r="AI73" t="str">
        <v>Blumont</v>
      </c>
      <c r="AJ73" t="str">
        <v>CARE</v>
      </c>
      <c r="AK73" t="str">
        <v>Caritas Brazil</v>
      </c>
      <c r="AL73" t="str">
        <v>Caritas Ecuador</v>
      </c>
      <c r="AM73" t="str">
        <v>Caritas Germany</v>
      </c>
      <c r="AN73" t="str">
        <v>Caritas Manaus</v>
      </c>
      <c r="AO73" t="str">
        <v>Caritas Parana</v>
      </c>
      <c r="AP73" t="str">
        <v>Caritas Peru</v>
      </c>
      <c r="AQ73" t="str">
        <v>Caritas Rio de Janeiro</v>
      </c>
      <c r="AR73" t="str">
        <v>Caritas São Paulo</v>
      </c>
      <c r="AS73" t="str">
        <v>Caritas Switzerland</v>
      </c>
      <c r="AT73" t="str">
        <v>CCEFIRO Association</v>
      </c>
      <c r="AU73" t="str">
        <v>CEDRO</v>
      </c>
      <c r="AV73" t="str">
        <v>Center for Integrated Studies and Programs for Sustainable Development (CIEDS)</v>
      </c>
      <c r="AW73" t="str">
        <v>Center for Migration and Human Rights of the Diocese of Roraima (CMDH)</v>
      </c>
      <c r="AX73" t="str">
        <v>Centro de Atencion Psicosocial (CAPS)</v>
      </c>
      <c r="AY73" t="str">
        <v>CESAL</v>
      </c>
      <c r="AZ73" t="str">
        <v>CESVI-Cooperazione e Sviluppo</v>
      </c>
      <c r="BA73" t="str">
        <v>ChildFund International</v>
      </c>
      <c r="BB73" t="str">
        <v>CHS Alternativo</v>
      </c>
      <c r="BC73" t="str">
        <v>Churún Merú Association</v>
      </c>
      <c r="BD73" t="str">
        <v>Coalición por Venezuela</v>
      </c>
      <c r="BE73" t="str">
        <v>Colonia Foundation of Venezuelans in the Dominican Republic (FUNCOVERD)</v>
      </c>
      <c r="BF73" t="str">
        <v>COLVENZ</v>
      </c>
      <c r="BG73" t="str">
        <v>Compassiva</v>
      </c>
      <c r="BH73" t="str">
        <v>Consejo Interreligioso del Perú - Religiones por la Paz</v>
      </c>
      <c r="BI73" t="str">
        <v>Consorcio ONG OCIPI Y Capellanía Nacional OFICA</v>
      </c>
      <c r="BJ73" t="str">
        <v>COOPI - International Cooperation Foundation</v>
      </c>
      <c r="BK73" t="str">
        <v>Corporación Colectivo Sin Fronteras</v>
      </c>
      <c r="BL73" t="str">
        <v>CRISFE Foundation</v>
      </c>
      <c r="BM73" t="str">
        <v>Cuso International</v>
      </c>
      <c r="BN73" t="str">
        <v>Danielle’s Children Fund (DCF)</v>
      </c>
      <c r="BO73" t="str">
        <v>Danish Refugee Council (DRC)</v>
      </c>
      <c r="BP73" t="str">
        <v>Development Support Association - APOYAR</v>
      </c>
      <c r="BQ73" t="str">
        <v>Diakonie Katastrophenhilfe</v>
      </c>
      <c r="BR73" t="str">
        <v>Diálogo Diverso</v>
      </c>
      <c r="BS73" t="str">
        <v>Doctors of the World</v>
      </c>
      <c r="BT73" t="str">
        <v>Dominican Institute for Integrated Development</v>
      </c>
      <c r="BU73" t="str">
        <v>Duendes y Ángeles Vinotinto República Dominicana</v>
      </c>
      <c r="BV73" t="str">
        <v>Encuentros SJS (Servicio Jesuita de la Solidaridad)</v>
      </c>
      <c r="BW73" t="str">
        <v>Ending Violence Against Migrants</v>
      </c>
      <c r="BX73" t="str">
        <v>Equidad Foundation</v>
      </c>
      <c r="BY73" t="str">
        <v>Equilibrium CenDE</v>
      </c>
      <c r="BZ73" t="str">
        <v>Facultad de Psicología - Universidad de la República (UDELAR)</v>
      </c>
      <c r="CA73" t="str">
        <v>First International Emergency and Solidarités International</v>
      </c>
      <c r="CB73" t="str">
        <v>Fondo Ecuatoriano Populorum Progressio</v>
      </c>
      <c r="CC73" t="str">
        <v>Foro Salud Callao</v>
      </c>
      <c r="CD73" t="str">
        <v>Foundation for the Integration and Development of Latin America (FIDAL)</v>
      </c>
      <c r="CE73" t="str">
        <v>Foundation of the Americas (FUDELA)</v>
      </c>
      <c r="CF73" t="str">
        <v>Fraternity Without Borders</v>
      </c>
      <c r="CG73" t="str">
        <v>Fundación Brisas del Norte</v>
      </c>
      <c r="CH73" t="str">
        <v>Fundación Colombovenezolana Nueva Ilusión</v>
      </c>
      <c r="CI73" t="str">
        <v>Fundación Nakama's</v>
      </c>
      <c r="CJ73" t="str">
        <v>Fundación RadaBer</v>
      </c>
      <c r="CK73" t="str">
        <v>Fundación Scalabrini Bolivia</v>
      </c>
      <c r="CL73" t="str">
        <v>Fundacion Social Vivan los Niños</v>
      </c>
      <c r="CM73" t="str">
        <v>FUNVEAC</v>
      </c>
      <c r="CN73" t="str">
        <v>German Development Cooperation Agency GIZ</v>
      </c>
      <c r="CO73" t="str">
        <v>Globalizate Radio</v>
      </c>
      <c r="CP73" t="str">
        <v>GOAL</v>
      </c>
      <c r="CQ73" t="str">
        <v>Halü Bienestar Humano Foundation (HALU)</v>
      </c>
      <c r="CR73" t="str">
        <v>Heartland Alliance International (HAI)</v>
      </c>
      <c r="CS73" t="str">
        <v>HELVETAS Swiss Intercooperation</v>
      </c>
      <c r="CT73" t="str">
        <v>HIAS</v>
      </c>
      <c r="CU73" t="str">
        <v>Human Rights Defence Curaçao</v>
      </c>
      <c r="CV73" t="str">
        <v>Humanity &amp; Inclusion</v>
      </c>
      <c r="CW73" t="str">
        <v>Humans Analytic</v>
      </c>
      <c r="CX73" t="str">
        <v>Idas y Vueltas Association</v>
      </c>
      <c r="CY73" t="str">
        <v>iMMAP</v>
      </c>
      <c r="CZ73" t="str">
        <v>IMPACT Initiatives (REACH)</v>
      </c>
      <c r="DA73" t="str">
        <v>Inmigrante Feliz Association</v>
      </c>
      <c r="DB73" t="str">
        <v>Institute for Migration and Human Rights (IMDH)</v>
      </c>
      <c r="DC73" t="str">
        <v>Institute of Natural and Cultural Heritage (IPANC)</v>
      </c>
      <c r="DD73" t="str">
        <v>International Committee for the Development of People (CISP)</v>
      </c>
      <c r="DE73" t="str">
        <v>International Federation of the Red Cross (IFRC)</v>
      </c>
      <c r="DF73" t="str">
        <v>International Labour Organization (ILO)</v>
      </c>
      <c r="DG73" t="str">
        <v>International Medical Corps</v>
      </c>
      <c r="DH73" t="str">
        <v>International Organization for Migration (IOM)</v>
      </c>
      <c r="DI73" t="str">
        <v>International Rescue Committee (IRC)</v>
      </c>
      <c r="DJ73" t="str">
        <v>INTERSOS</v>
      </c>
      <c r="DK73" t="str">
        <v>Jesuit Migrant Service (JMS)</v>
      </c>
      <c r="DL73" t="str">
        <v>Jesuit Refugee Service (JRS)</v>
      </c>
      <c r="DM73" t="str">
        <v>Jesuit Service for Migrants and Refugees (JSMR)</v>
      </c>
      <c r="DN73" t="str">
        <v>Joint United Nations Programme on HIV/AIDS (UNAIDS)</v>
      </c>
      <c r="DO73" t="str">
        <v>Kimirina Coorporation</v>
      </c>
      <c r="DP73" t="str">
        <v>La Casita Hispanic Cultural Centre</v>
      </c>
      <c r="DQ73" t="str">
        <v>Latin American Network of Non-Governmental Organizations of Persons with Disabilities and their Families (RIADIS)</v>
      </c>
      <c r="DR73" t="str">
        <v>LGBT+ Movement Brazil</v>
      </c>
      <c r="DS73" t="str">
        <v>Living Water Community (LWC)</v>
      </c>
      <c r="DT73" t="str">
        <v>LLANOVENCOL</v>
      </c>
      <c r="DU73" t="str">
        <v>Lutheran World Federation</v>
      </c>
      <c r="DV73" t="str">
        <v>Lutheran World Relief</v>
      </c>
      <c r="DW73" t="str">
        <v>Malteser International</v>
      </c>
      <c r="DX73" t="str">
        <v>Mana Institute</v>
      </c>
      <c r="DY73" t="str">
        <v>Manos Veneguayas Association</v>
      </c>
      <c r="DZ73" t="str">
        <v>Más Igualdad Perú</v>
      </c>
      <c r="EA73" t="str">
        <v>MedGlobal</v>
      </c>
      <c r="EB73" t="str">
        <v>Medical Teams International</v>
      </c>
      <c r="EC73" t="str">
        <v>Mercy Corps</v>
      </c>
      <c r="ED73" t="str">
        <v>Migrant Service Center (CAM)</v>
      </c>
      <c r="EE73" t="str">
        <v>Migrants, Refugees and Argentine Social Entrepreneurs (MIRARES)</v>
      </c>
      <c r="EF73" t="str">
        <v>Mision Scalabriniana - Ecuador</v>
      </c>
      <c r="EG73" t="str">
        <v>Missão Paz</v>
      </c>
      <c r="EH73" t="str">
        <v>Museu A CASA</v>
      </c>
      <c r="EI73" t="str">
        <v>Norwegian Refugee Council (NRC)</v>
      </c>
      <c r="EJ73" t="str">
        <v>ONG Migrantes por el Maule</v>
      </c>
      <c r="EK73" t="str">
        <v>ONG Preemptive Love Coalition Colombia</v>
      </c>
      <c r="EL73" t="str">
        <v>Organización Transfomando Vidas</v>
      </c>
      <c r="EM73" t="str">
        <v>Organization of Ibero-American States for Education, Science and Culture (OEI)</v>
      </c>
      <c r="EN73" t="str">
        <v>OXFAM</v>
      </c>
      <c r="EO73" t="str">
        <v>Panamerican Development Foundation</v>
      </c>
      <c r="EP73" t="str">
        <v>Panamerican Health Organization/World Health Organization (PAHO/WHO)</v>
      </c>
      <c r="EQ73" t="str">
        <v>Pastoral of Human Mobility - Peruvian Episcopal Conference</v>
      </c>
      <c r="ER73" t="str">
        <v>Pastoral Service for Migrants National</v>
      </c>
      <c r="ES73" t="str">
        <v>Permanent Human Rights defense Committee (CDH)</v>
      </c>
      <c r="ET73" t="str">
        <v>Pirilampos Institute - Group of visits and voluntary actions in Roraima</v>
      </c>
      <c r="EU73" t="str">
        <v>Plan International</v>
      </c>
      <c r="EV73" t="str">
        <v>Population Program, Faculty of Social Sciences, University of the Republic</v>
      </c>
      <c r="EW73" t="str">
        <v>Profamilia Association</v>
      </c>
      <c r="EX73" t="str">
        <v>Red con Migrantes y Refugiados</v>
      </c>
      <c r="EY73" t="str">
        <v>Red Cross Colombia</v>
      </c>
      <c r="EZ73" t="str">
        <v>Red Cross Ecuador</v>
      </c>
      <c r="FA73" t="str">
        <v>Red Cross Peru</v>
      </c>
      <c r="FB73" t="str">
        <v>Red de Investigaciones en Derechos Humanos - CONICET (Consejo Nacional de Investigaciones Científicas y Técnicas)</v>
      </c>
      <c r="FC73" t="str">
        <v>RET International</v>
      </c>
      <c r="FD73" t="str">
        <v>Salú pa Tur Foundation</v>
      </c>
      <c r="FE73" t="str">
        <v>Salvation Army</v>
      </c>
      <c r="FF73" t="str">
        <v>Samaritan's Purse</v>
      </c>
      <c r="FG73" t="str">
        <v>Save the Children International (SCI)</v>
      </c>
      <c r="FH73" t="str">
        <v>Scalabrini Foundation Chile</v>
      </c>
      <c r="FI73" t="str">
        <v>Sección Peruana de Amnistía Internacional</v>
      </c>
      <c r="FJ73" t="str">
        <v>Serviço Pastoral dos Migrantes do Nordeste</v>
      </c>
      <c r="FK73" t="str">
        <v>Sesame Workshop</v>
      </c>
      <c r="FL73" t="str">
        <v>Si, Da Vida</v>
      </c>
      <c r="FM73" t="str">
        <v>Solidarity and Action Asociation</v>
      </c>
      <c r="FN73" t="str">
        <v>SOS Children's Villages</v>
      </c>
      <c r="FO73" t="str">
        <v>Tarabita Foundation</v>
      </c>
      <c r="FP73" t="str">
        <v>Tearfund</v>
      </c>
      <c r="FQ73" t="str">
        <v>TECHO</v>
      </c>
      <c r="FR73" t="str">
        <v>Terranueva Foundation</v>
      </c>
      <c r="FS73" t="str">
        <v>Terre des Hommes Suisse</v>
      </c>
      <c r="FT73" t="str">
        <v>The Israel Forum for International Humanitarian Aid (IsraAID)</v>
      </c>
      <c r="FU73" t="str">
        <v>Unión Venezolana en Perú</v>
      </c>
      <c r="FV73" t="str">
        <v>United Nations Children's Fund (UNICEF)</v>
      </c>
      <c r="FW73" t="str">
        <v>United Nations Development Programme (UNDP)</v>
      </c>
      <c r="FX73" t="str">
        <v>United Nations Educational, Scientific and Cultural Organization (UNESCO)</v>
      </c>
      <c r="FY73" t="str">
        <v>United Nations Entity for Gender Equality and the Empowerment of Women (UNWOMEN)</v>
      </c>
      <c r="FZ73" t="str">
        <v>United Nations Food and Agricultural Organization (FAO)</v>
      </c>
      <c r="GA73" t="str">
        <v>United Nations High Commissioner for Refugees (UNHCR)</v>
      </c>
      <c r="GB73" t="str">
        <v>United Nations Office of the High Commissioner for Human Rights (OHCHR)</v>
      </c>
      <c r="GC73" t="str">
        <v>United Nations Office on Drugs and Crime (UNODC)</v>
      </c>
      <c r="GD73" t="str">
        <v>United Nations Population Fund (UNFPA)</v>
      </c>
      <c r="GE73" t="str">
        <v>United Nations Programme for Human Settlements (UN Habitat)</v>
      </c>
      <c r="GF73" t="str">
        <v>Vale da Benção Educational and Charitable Association (AEBVB)</v>
      </c>
      <c r="GG73" t="str">
        <v>VenAruba Solidaria</v>
      </c>
      <c r="GH73" t="str">
        <v>Venex Curacao Foundation</v>
      </c>
      <c r="GI73" t="str">
        <v>Venezolanos en Barranquilla</v>
      </c>
      <c r="GJ73" t="str">
        <v>Venezolanos en San Cristóbal</v>
      </c>
      <c r="GK73" t="str">
        <v>Venezuelan Emigrant Foundation (FEV)</v>
      </c>
      <c r="GL73" t="str">
        <v>Vicaría de Pastoral Social Caritas</v>
      </c>
      <c r="GM73" t="str">
        <v>Voices GY</v>
      </c>
      <c r="GN73" t="str">
        <v>We World GVC</v>
      </c>
      <c r="GO73" t="str">
        <v>World Council of Credit Unions</v>
      </c>
      <c r="GP73" t="str">
        <v>World Food Programme (WFP)</v>
      </c>
      <c r="GQ73" t="str">
        <v>World Vision</v>
      </c>
      <c r="GR73" t="str">
        <v>ZOA</v>
      </c>
    </row>
    <row r="74" spans="1:200" x14ac:dyDescent="0.3">
      <c r="A74" t="s">
        <v>872</v>
      </c>
      <c r="B74" s="45" t="s">
        <v>873</v>
      </c>
      <c r="C74" s="23" t="s">
        <v>873</v>
      </c>
      <c r="D74" s="23" t="s">
        <v>255</v>
      </c>
      <c r="E74" s="23"/>
      <c r="F74" s="35" t="b">
        <f>ISNUMBER(SEARCH(' Activity Sheet'!$D$3,Table3[[#This Row],[Name]],1))</f>
        <v>1</v>
      </c>
      <c r="G74" s="35" t="s">
        <v>1146</v>
      </c>
      <c r="H74" t="str" cm="1">
        <f t="array" ref="H74:GR74">TRANSPOSE(_xlfn._xlws.SORT(_xlfn._xlws.FILTER(Table3[Name],ISNUMBER(SEARCH(' Activity Sheet'!D128,Table3[Name])),"Not found"),,1))</f>
        <v>.New Organisation</v>
      </c>
      <c r="I74" t="str">
        <v>ABV - Association of Good with Life</v>
      </c>
      <c r="J74" t="str">
        <v>ACAPS</v>
      </c>
      <c r="K74" t="str">
        <v>Acción y Desarrollo</v>
      </c>
      <c r="L74" t="str">
        <v>ACTED</v>
      </c>
      <c r="M74" t="str">
        <v>Action against Hunger</v>
      </c>
      <c r="N74" t="str">
        <v>ActionAid</v>
      </c>
      <c r="O74" t="str">
        <v>Adventist Development and Relief Agency (ADRA)</v>
      </c>
      <c r="P74" t="str">
        <v>Alas de Colibrí Foundation</v>
      </c>
      <c r="Q74" t="str">
        <v>Alianza por la Solidaridad</v>
      </c>
      <c r="R74" t="str">
        <v>Alianza por Venezuela</v>
      </c>
      <c r="S74" t="str">
        <v>Americares Foundation</v>
      </c>
      <c r="T74" t="str">
        <v>Argentine Commission for Refugees and Migrants (CAREF)</v>
      </c>
      <c r="U74" t="str">
        <v>Asociación Aves</v>
      </c>
      <c r="V74" t="str">
        <v>Asociación de Jubilados y Pensionados Venezolanos en Argentina</v>
      </c>
      <c r="W74" t="str">
        <v>Asociación de Venezolanos en Eloy Alfaro</v>
      </c>
      <c r="X74" t="str">
        <v>Asociación Fundación contra el Hambre Perú</v>
      </c>
      <c r="Y74" t="str">
        <v>Asociación Migrantes Venezolanos</v>
      </c>
      <c r="Z74" t="str">
        <v>Asociación Misioneros de San Carlos Scalabrinianos</v>
      </c>
      <c r="AA74" t="str">
        <v>Asociacion Proteccion Poblacion Vulnerable</v>
      </c>
      <c r="AB74" t="str">
        <v>Asociación Quinta Ola</v>
      </c>
      <c r="AC74" t="str">
        <v>Asociación Salto Ángel</v>
      </c>
      <c r="AD74" t="str">
        <v>Asociación Venezuela en Ecuador AC</v>
      </c>
      <c r="AE74" t="str">
        <v>ASOVENAR</v>
      </c>
      <c r="AF74" t="str">
        <v>Associação Hermanitos</v>
      </c>
      <c r="AG74" t="str">
        <v>AVSI Foundation</v>
      </c>
      <c r="AH74" t="str">
        <v>Bethany Christian Services</v>
      </c>
      <c r="AI74" t="str">
        <v>Blumont</v>
      </c>
      <c r="AJ74" t="str">
        <v>CARE</v>
      </c>
      <c r="AK74" t="str">
        <v>Caritas Brazil</v>
      </c>
      <c r="AL74" t="str">
        <v>Caritas Ecuador</v>
      </c>
      <c r="AM74" t="str">
        <v>Caritas Germany</v>
      </c>
      <c r="AN74" t="str">
        <v>Caritas Manaus</v>
      </c>
      <c r="AO74" t="str">
        <v>Caritas Parana</v>
      </c>
      <c r="AP74" t="str">
        <v>Caritas Peru</v>
      </c>
      <c r="AQ74" t="str">
        <v>Caritas Rio de Janeiro</v>
      </c>
      <c r="AR74" t="str">
        <v>Caritas São Paulo</v>
      </c>
      <c r="AS74" t="str">
        <v>Caritas Switzerland</v>
      </c>
      <c r="AT74" t="str">
        <v>CCEFIRO Association</v>
      </c>
      <c r="AU74" t="str">
        <v>CEDRO</v>
      </c>
      <c r="AV74" t="str">
        <v>Center for Integrated Studies and Programs for Sustainable Development (CIEDS)</v>
      </c>
      <c r="AW74" t="str">
        <v>Center for Migration and Human Rights of the Diocese of Roraima (CMDH)</v>
      </c>
      <c r="AX74" t="str">
        <v>Centro de Atencion Psicosocial (CAPS)</v>
      </c>
      <c r="AY74" t="str">
        <v>CESAL</v>
      </c>
      <c r="AZ74" t="str">
        <v>CESVI-Cooperazione e Sviluppo</v>
      </c>
      <c r="BA74" t="str">
        <v>ChildFund International</v>
      </c>
      <c r="BB74" t="str">
        <v>CHS Alternativo</v>
      </c>
      <c r="BC74" t="str">
        <v>Churún Merú Association</v>
      </c>
      <c r="BD74" t="str">
        <v>Coalición por Venezuela</v>
      </c>
      <c r="BE74" t="str">
        <v>Colonia Foundation of Venezuelans in the Dominican Republic (FUNCOVERD)</v>
      </c>
      <c r="BF74" t="str">
        <v>COLVENZ</v>
      </c>
      <c r="BG74" t="str">
        <v>Compassiva</v>
      </c>
      <c r="BH74" t="str">
        <v>Consejo Interreligioso del Perú - Religiones por la Paz</v>
      </c>
      <c r="BI74" t="str">
        <v>Consorcio ONG OCIPI Y Capellanía Nacional OFICA</v>
      </c>
      <c r="BJ74" t="str">
        <v>COOPI - International Cooperation Foundation</v>
      </c>
      <c r="BK74" t="str">
        <v>Corporación Colectivo Sin Fronteras</v>
      </c>
      <c r="BL74" t="str">
        <v>CRISFE Foundation</v>
      </c>
      <c r="BM74" t="str">
        <v>Cuso International</v>
      </c>
      <c r="BN74" t="str">
        <v>Danielle’s Children Fund (DCF)</v>
      </c>
      <c r="BO74" t="str">
        <v>Danish Refugee Council (DRC)</v>
      </c>
      <c r="BP74" t="str">
        <v>Development Support Association - APOYAR</v>
      </c>
      <c r="BQ74" t="str">
        <v>Diakonie Katastrophenhilfe</v>
      </c>
      <c r="BR74" t="str">
        <v>Diálogo Diverso</v>
      </c>
      <c r="BS74" t="str">
        <v>Doctors of the World</v>
      </c>
      <c r="BT74" t="str">
        <v>Dominican Institute for Integrated Development</v>
      </c>
      <c r="BU74" t="str">
        <v>Duendes y Ángeles Vinotinto República Dominicana</v>
      </c>
      <c r="BV74" t="str">
        <v>Encuentros SJS (Servicio Jesuita de la Solidaridad)</v>
      </c>
      <c r="BW74" t="str">
        <v>Ending Violence Against Migrants</v>
      </c>
      <c r="BX74" t="str">
        <v>Equidad Foundation</v>
      </c>
      <c r="BY74" t="str">
        <v>Equilibrium CenDE</v>
      </c>
      <c r="BZ74" t="str">
        <v>Facultad de Psicología - Universidad de la República (UDELAR)</v>
      </c>
      <c r="CA74" t="str">
        <v>First International Emergency and Solidarités International</v>
      </c>
      <c r="CB74" t="str">
        <v>Fondo Ecuatoriano Populorum Progressio</v>
      </c>
      <c r="CC74" t="str">
        <v>Foro Salud Callao</v>
      </c>
      <c r="CD74" t="str">
        <v>Foundation for the Integration and Development of Latin America (FIDAL)</v>
      </c>
      <c r="CE74" t="str">
        <v>Foundation of the Americas (FUDELA)</v>
      </c>
      <c r="CF74" t="str">
        <v>Fraternity Without Borders</v>
      </c>
      <c r="CG74" t="str">
        <v>Fundación Brisas del Norte</v>
      </c>
      <c r="CH74" t="str">
        <v>Fundación Colombovenezolana Nueva Ilusión</v>
      </c>
      <c r="CI74" t="str">
        <v>Fundación Nakama's</v>
      </c>
      <c r="CJ74" t="str">
        <v>Fundación RadaBer</v>
      </c>
      <c r="CK74" t="str">
        <v>Fundación Scalabrini Bolivia</v>
      </c>
      <c r="CL74" t="str">
        <v>Fundacion Social Vivan los Niños</v>
      </c>
      <c r="CM74" t="str">
        <v>FUNVEAC</v>
      </c>
      <c r="CN74" t="str">
        <v>German Development Cooperation Agency GIZ</v>
      </c>
      <c r="CO74" t="str">
        <v>Globalizate Radio</v>
      </c>
      <c r="CP74" t="str">
        <v>GOAL</v>
      </c>
      <c r="CQ74" t="str">
        <v>Halü Bienestar Humano Foundation (HALU)</v>
      </c>
      <c r="CR74" t="str">
        <v>Heartland Alliance International (HAI)</v>
      </c>
      <c r="CS74" t="str">
        <v>HELVETAS Swiss Intercooperation</v>
      </c>
      <c r="CT74" t="str">
        <v>HIAS</v>
      </c>
      <c r="CU74" t="str">
        <v>Human Rights Defence Curaçao</v>
      </c>
      <c r="CV74" t="str">
        <v>Humanity &amp; Inclusion</v>
      </c>
      <c r="CW74" t="str">
        <v>Humans Analytic</v>
      </c>
      <c r="CX74" t="str">
        <v>Idas y Vueltas Association</v>
      </c>
      <c r="CY74" t="str">
        <v>iMMAP</v>
      </c>
      <c r="CZ74" t="str">
        <v>IMPACT Initiatives (REACH)</v>
      </c>
      <c r="DA74" t="str">
        <v>Inmigrante Feliz Association</v>
      </c>
      <c r="DB74" t="str">
        <v>Institute for Migration and Human Rights (IMDH)</v>
      </c>
      <c r="DC74" t="str">
        <v>Institute of Natural and Cultural Heritage (IPANC)</v>
      </c>
      <c r="DD74" t="str">
        <v>International Committee for the Development of People (CISP)</v>
      </c>
      <c r="DE74" t="str">
        <v>International Federation of the Red Cross (IFRC)</v>
      </c>
      <c r="DF74" t="str">
        <v>International Labour Organization (ILO)</v>
      </c>
      <c r="DG74" t="str">
        <v>International Medical Corps</v>
      </c>
      <c r="DH74" t="str">
        <v>International Organization for Migration (IOM)</v>
      </c>
      <c r="DI74" t="str">
        <v>International Rescue Committee (IRC)</v>
      </c>
      <c r="DJ74" t="str">
        <v>INTERSOS</v>
      </c>
      <c r="DK74" t="str">
        <v>Jesuit Migrant Service (JMS)</v>
      </c>
      <c r="DL74" t="str">
        <v>Jesuit Refugee Service (JRS)</v>
      </c>
      <c r="DM74" t="str">
        <v>Jesuit Service for Migrants and Refugees (JSMR)</v>
      </c>
      <c r="DN74" t="str">
        <v>Joint United Nations Programme on HIV/AIDS (UNAIDS)</v>
      </c>
      <c r="DO74" t="str">
        <v>Kimirina Coorporation</v>
      </c>
      <c r="DP74" t="str">
        <v>La Casita Hispanic Cultural Centre</v>
      </c>
      <c r="DQ74" t="str">
        <v>Latin American Network of Non-Governmental Organizations of Persons with Disabilities and their Families (RIADIS)</v>
      </c>
      <c r="DR74" t="str">
        <v>LGBT+ Movement Brazil</v>
      </c>
      <c r="DS74" t="str">
        <v>Living Water Community (LWC)</v>
      </c>
      <c r="DT74" t="str">
        <v>LLANOVENCOL</v>
      </c>
      <c r="DU74" t="str">
        <v>Lutheran World Federation</v>
      </c>
      <c r="DV74" t="str">
        <v>Lutheran World Relief</v>
      </c>
      <c r="DW74" t="str">
        <v>Malteser International</v>
      </c>
      <c r="DX74" t="str">
        <v>Mana Institute</v>
      </c>
      <c r="DY74" t="str">
        <v>Manos Veneguayas Association</v>
      </c>
      <c r="DZ74" t="str">
        <v>Más Igualdad Perú</v>
      </c>
      <c r="EA74" t="str">
        <v>MedGlobal</v>
      </c>
      <c r="EB74" t="str">
        <v>Medical Teams International</v>
      </c>
      <c r="EC74" t="str">
        <v>Mercy Corps</v>
      </c>
      <c r="ED74" t="str">
        <v>Migrant Service Center (CAM)</v>
      </c>
      <c r="EE74" t="str">
        <v>Migrants, Refugees and Argentine Social Entrepreneurs (MIRARES)</v>
      </c>
      <c r="EF74" t="str">
        <v>Mision Scalabriniana - Ecuador</v>
      </c>
      <c r="EG74" t="str">
        <v>Missão Paz</v>
      </c>
      <c r="EH74" t="str">
        <v>Museu A CASA</v>
      </c>
      <c r="EI74" t="str">
        <v>Norwegian Refugee Council (NRC)</v>
      </c>
      <c r="EJ74" t="str">
        <v>ONG Migrantes por el Maule</v>
      </c>
      <c r="EK74" t="str">
        <v>ONG Preemptive Love Coalition Colombia</v>
      </c>
      <c r="EL74" t="str">
        <v>Organización Transfomando Vidas</v>
      </c>
      <c r="EM74" t="str">
        <v>Organization of Ibero-American States for Education, Science and Culture (OEI)</v>
      </c>
      <c r="EN74" t="str">
        <v>OXFAM</v>
      </c>
      <c r="EO74" t="str">
        <v>Panamerican Development Foundation</v>
      </c>
      <c r="EP74" t="str">
        <v>Panamerican Health Organization/World Health Organization (PAHO/WHO)</v>
      </c>
      <c r="EQ74" t="str">
        <v>Pastoral of Human Mobility - Peruvian Episcopal Conference</v>
      </c>
      <c r="ER74" t="str">
        <v>Pastoral Service for Migrants National</v>
      </c>
      <c r="ES74" t="str">
        <v>Permanent Human Rights defense Committee (CDH)</v>
      </c>
      <c r="ET74" t="str">
        <v>Pirilampos Institute - Group of visits and voluntary actions in Roraima</v>
      </c>
      <c r="EU74" t="str">
        <v>Plan International</v>
      </c>
      <c r="EV74" t="str">
        <v>Population Program, Faculty of Social Sciences, University of the Republic</v>
      </c>
      <c r="EW74" t="str">
        <v>Profamilia Association</v>
      </c>
      <c r="EX74" t="str">
        <v>Red con Migrantes y Refugiados</v>
      </c>
      <c r="EY74" t="str">
        <v>Red Cross Colombia</v>
      </c>
      <c r="EZ74" t="str">
        <v>Red Cross Ecuador</v>
      </c>
      <c r="FA74" t="str">
        <v>Red Cross Peru</v>
      </c>
      <c r="FB74" t="str">
        <v>Red de Investigaciones en Derechos Humanos - CONICET (Consejo Nacional de Investigaciones Científicas y Técnicas)</v>
      </c>
      <c r="FC74" t="str">
        <v>RET International</v>
      </c>
      <c r="FD74" t="str">
        <v>Salú pa Tur Foundation</v>
      </c>
      <c r="FE74" t="str">
        <v>Salvation Army</v>
      </c>
      <c r="FF74" t="str">
        <v>Samaritan's Purse</v>
      </c>
      <c r="FG74" t="str">
        <v>Save the Children International (SCI)</v>
      </c>
      <c r="FH74" t="str">
        <v>Scalabrini Foundation Chile</v>
      </c>
      <c r="FI74" t="str">
        <v>Sección Peruana de Amnistía Internacional</v>
      </c>
      <c r="FJ74" t="str">
        <v>Serviço Pastoral dos Migrantes do Nordeste</v>
      </c>
      <c r="FK74" t="str">
        <v>Sesame Workshop</v>
      </c>
      <c r="FL74" t="str">
        <v>Si, Da Vida</v>
      </c>
      <c r="FM74" t="str">
        <v>Solidarity and Action Asociation</v>
      </c>
      <c r="FN74" t="str">
        <v>SOS Children's Villages</v>
      </c>
      <c r="FO74" t="str">
        <v>Tarabita Foundation</v>
      </c>
      <c r="FP74" t="str">
        <v>Tearfund</v>
      </c>
      <c r="FQ74" t="str">
        <v>TECHO</v>
      </c>
      <c r="FR74" t="str">
        <v>Terranueva Foundation</v>
      </c>
      <c r="FS74" t="str">
        <v>Terre des Hommes Suisse</v>
      </c>
      <c r="FT74" t="str">
        <v>The Israel Forum for International Humanitarian Aid (IsraAID)</v>
      </c>
      <c r="FU74" t="str">
        <v>Unión Venezolana en Perú</v>
      </c>
      <c r="FV74" t="str">
        <v>United Nations Children's Fund (UNICEF)</v>
      </c>
      <c r="FW74" t="str">
        <v>United Nations Development Programme (UNDP)</v>
      </c>
      <c r="FX74" t="str">
        <v>United Nations Educational, Scientific and Cultural Organization (UNESCO)</v>
      </c>
      <c r="FY74" t="str">
        <v>United Nations Entity for Gender Equality and the Empowerment of Women (UNWOMEN)</v>
      </c>
      <c r="FZ74" t="str">
        <v>United Nations Food and Agricultural Organization (FAO)</v>
      </c>
      <c r="GA74" t="str">
        <v>United Nations High Commissioner for Refugees (UNHCR)</v>
      </c>
      <c r="GB74" t="str">
        <v>United Nations Office of the High Commissioner for Human Rights (OHCHR)</v>
      </c>
      <c r="GC74" t="str">
        <v>United Nations Office on Drugs and Crime (UNODC)</v>
      </c>
      <c r="GD74" t="str">
        <v>United Nations Population Fund (UNFPA)</v>
      </c>
      <c r="GE74" t="str">
        <v>United Nations Programme for Human Settlements (UN Habitat)</v>
      </c>
      <c r="GF74" t="str">
        <v>Vale da Benção Educational and Charitable Association (AEBVB)</v>
      </c>
      <c r="GG74" t="str">
        <v>VenAruba Solidaria</v>
      </c>
      <c r="GH74" t="str">
        <v>Venex Curacao Foundation</v>
      </c>
      <c r="GI74" t="str">
        <v>Venezolanos en Barranquilla</v>
      </c>
      <c r="GJ74" t="str">
        <v>Venezolanos en San Cristóbal</v>
      </c>
      <c r="GK74" t="str">
        <v>Venezuelan Emigrant Foundation (FEV)</v>
      </c>
      <c r="GL74" t="str">
        <v>Vicaría de Pastoral Social Caritas</v>
      </c>
      <c r="GM74" t="str">
        <v>Voices GY</v>
      </c>
      <c r="GN74" t="str">
        <v>We World GVC</v>
      </c>
      <c r="GO74" t="str">
        <v>World Council of Credit Unions</v>
      </c>
      <c r="GP74" t="str">
        <v>World Food Programme (WFP)</v>
      </c>
      <c r="GQ74" t="str">
        <v>World Vision</v>
      </c>
      <c r="GR74" t="str">
        <v>ZOA</v>
      </c>
    </row>
    <row r="75" spans="1:200" ht="28.8" x14ac:dyDescent="0.3">
      <c r="A75" t="s">
        <v>853</v>
      </c>
      <c r="B75" s="45" t="s">
        <v>854</v>
      </c>
      <c r="C75" s="23" t="s">
        <v>1329</v>
      </c>
      <c r="D75" s="23" t="s">
        <v>255</v>
      </c>
      <c r="E75" s="23"/>
      <c r="F75" s="35" t="b">
        <f>ISNUMBER(SEARCH(' Activity Sheet'!$D$3,Table3[[#This Row],[Name]],1))</f>
        <v>1</v>
      </c>
      <c r="G75" s="35" t="s">
        <v>1146</v>
      </c>
      <c r="H75" t="str" cm="1">
        <f t="array" ref="H75:GR75">TRANSPOSE(_xlfn._xlws.SORT(_xlfn._xlws.FILTER(Table3[Name],ISNUMBER(SEARCH(' Activity Sheet'!D129,Table3[Name])),"Not found"),,1))</f>
        <v>.New Organisation</v>
      </c>
      <c r="I75" t="str">
        <v>ABV - Association of Good with Life</v>
      </c>
      <c r="J75" t="str">
        <v>ACAPS</v>
      </c>
      <c r="K75" t="str">
        <v>Acción y Desarrollo</v>
      </c>
      <c r="L75" t="str">
        <v>ACTED</v>
      </c>
      <c r="M75" t="str">
        <v>Action against Hunger</v>
      </c>
      <c r="N75" t="str">
        <v>ActionAid</v>
      </c>
      <c r="O75" t="str">
        <v>Adventist Development and Relief Agency (ADRA)</v>
      </c>
      <c r="P75" t="str">
        <v>Alas de Colibrí Foundation</v>
      </c>
      <c r="Q75" t="str">
        <v>Alianza por la Solidaridad</v>
      </c>
      <c r="R75" t="str">
        <v>Alianza por Venezuela</v>
      </c>
      <c r="S75" t="str">
        <v>Americares Foundation</v>
      </c>
      <c r="T75" t="str">
        <v>Argentine Commission for Refugees and Migrants (CAREF)</v>
      </c>
      <c r="U75" t="str">
        <v>Asociación Aves</v>
      </c>
      <c r="V75" t="str">
        <v>Asociación de Jubilados y Pensionados Venezolanos en Argentina</v>
      </c>
      <c r="W75" t="str">
        <v>Asociación de Venezolanos en Eloy Alfaro</v>
      </c>
      <c r="X75" t="str">
        <v>Asociación Fundación contra el Hambre Perú</v>
      </c>
      <c r="Y75" t="str">
        <v>Asociación Migrantes Venezolanos</v>
      </c>
      <c r="Z75" t="str">
        <v>Asociación Misioneros de San Carlos Scalabrinianos</v>
      </c>
      <c r="AA75" t="str">
        <v>Asociacion Proteccion Poblacion Vulnerable</v>
      </c>
      <c r="AB75" t="str">
        <v>Asociación Quinta Ola</v>
      </c>
      <c r="AC75" t="str">
        <v>Asociación Salto Ángel</v>
      </c>
      <c r="AD75" t="str">
        <v>Asociación Venezuela en Ecuador AC</v>
      </c>
      <c r="AE75" t="str">
        <v>ASOVENAR</v>
      </c>
      <c r="AF75" t="str">
        <v>Associação Hermanitos</v>
      </c>
      <c r="AG75" t="str">
        <v>AVSI Foundation</v>
      </c>
      <c r="AH75" t="str">
        <v>Bethany Christian Services</v>
      </c>
      <c r="AI75" t="str">
        <v>Blumont</v>
      </c>
      <c r="AJ75" t="str">
        <v>CARE</v>
      </c>
      <c r="AK75" t="str">
        <v>Caritas Brazil</v>
      </c>
      <c r="AL75" t="str">
        <v>Caritas Ecuador</v>
      </c>
      <c r="AM75" t="str">
        <v>Caritas Germany</v>
      </c>
      <c r="AN75" t="str">
        <v>Caritas Manaus</v>
      </c>
      <c r="AO75" t="str">
        <v>Caritas Parana</v>
      </c>
      <c r="AP75" t="str">
        <v>Caritas Peru</v>
      </c>
      <c r="AQ75" t="str">
        <v>Caritas Rio de Janeiro</v>
      </c>
      <c r="AR75" t="str">
        <v>Caritas São Paulo</v>
      </c>
      <c r="AS75" t="str">
        <v>Caritas Switzerland</v>
      </c>
      <c r="AT75" t="str">
        <v>CCEFIRO Association</v>
      </c>
      <c r="AU75" t="str">
        <v>CEDRO</v>
      </c>
      <c r="AV75" t="str">
        <v>Center for Integrated Studies and Programs for Sustainable Development (CIEDS)</v>
      </c>
      <c r="AW75" t="str">
        <v>Center for Migration and Human Rights of the Diocese of Roraima (CMDH)</v>
      </c>
      <c r="AX75" t="str">
        <v>Centro de Atencion Psicosocial (CAPS)</v>
      </c>
      <c r="AY75" t="str">
        <v>CESAL</v>
      </c>
      <c r="AZ75" t="str">
        <v>CESVI-Cooperazione e Sviluppo</v>
      </c>
      <c r="BA75" t="str">
        <v>ChildFund International</v>
      </c>
      <c r="BB75" t="str">
        <v>CHS Alternativo</v>
      </c>
      <c r="BC75" t="str">
        <v>Churún Merú Association</v>
      </c>
      <c r="BD75" t="str">
        <v>Coalición por Venezuela</v>
      </c>
      <c r="BE75" t="str">
        <v>Colonia Foundation of Venezuelans in the Dominican Republic (FUNCOVERD)</v>
      </c>
      <c r="BF75" t="str">
        <v>COLVENZ</v>
      </c>
      <c r="BG75" t="str">
        <v>Compassiva</v>
      </c>
      <c r="BH75" t="str">
        <v>Consejo Interreligioso del Perú - Religiones por la Paz</v>
      </c>
      <c r="BI75" t="str">
        <v>Consorcio ONG OCIPI Y Capellanía Nacional OFICA</v>
      </c>
      <c r="BJ75" t="str">
        <v>COOPI - International Cooperation Foundation</v>
      </c>
      <c r="BK75" t="str">
        <v>Corporación Colectivo Sin Fronteras</v>
      </c>
      <c r="BL75" t="str">
        <v>CRISFE Foundation</v>
      </c>
      <c r="BM75" t="str">
        <v>Cuso International</v>
      </c>
      <c r="BN75" t="str">
        <v>Danielle’s Children Fund (DCF)</v>
      </c>
      <c r="BO75" t="str">
        <v>Danish Refugee Council (DRC)</v>
      </c>
      <c r="BP75" t="str">
        <v>Development Support Association - APOYAR</v>
      </c>
      <c r="BQ75" t="str">
        <v>Diakonie Katastrophenhilfe</v>
      </c>
      <c r="BR75" t="str">
        <v>Diálogo Diverso</v>
      </c>
      <c r="BS75" t="str">
        <v>Doctors of the World</v>
      </c>
      <c r="BT75" t="str">
        <v>Dominican Institute for Integrated Development</v>
      </c>
      <c r="BU75" t="str">
        <v>Duendes y Ángeles Vinotinto República Dominicana</v>
      </c>
      <c r="BV75" t="str">
        <v>Encuentros SJS (Servicio Jesuita de la Solidaridad)</v>
      </c>
      <c r="BW75" t="str">
        <v>Ending Violence Against Migrants</v>
      </c>
      <c r="BX75" t="str">
        <v>Equidad Foundation</v>
      </c>
      <c r="BY75" t="str">
        <v>Equilibrium CenDE</v>
      </c>
      <c r="BZ75" t="str">
        <v>Facultad de Psicología - Universidad de la República (UDELAR)</v>
      </c>
      <c r="CA75" t="str">
        <v>First International Emergency and Solidarités International</v>
      </c>
      <c r="CB75" t="str">
        <v>Fondo Ecuatoriano Populorum Progressio</v>
      </c>
      <c r="CC75" t="str">
        <v>Foro Salud Callao</v>
      </c>
      <c r="CD75" t="str">
        <v>Foundation for the Integration and Development of Latin America (FIDAL)</v>
      </c>
      <c r="CE75" t="str">
        <v>Foundation of the Americas (FUDELA)</v>
      </c>
      <c r="CF75" t="str">
        <v>Fraternity Without Borders</v>
      </c>
      <c r="CG75" t="str">
        <v>Fundación Brisas del Norte</v>
      </c>
      <c r="CH75" t="str">
        <v>Fundación Colombovenezolana Nueva Ilusión</v>
      </c>
      <c r="CI75" t="str">
        <v>Fundación Nakama's</v>
      </c>
      <c r="CJ75" t="str">
        <v>Fundación RadaBer</v>
      </c>
      <c r="CK75" t="str">
        <v>Fundación Scalabrini Bolivia</v>
      </c>
      <c r="CL75" t="str">
        <v>Fundacion Social Vivan los Niños</v>
      </c>
      <c r="CM75" t="str">
        <v>FUNVEAC</v>
      </c>
      <c r="CN75" t="str">
        <v>German Development Cooperation Agency GIZ</v>
      </c>
      <c r="CO75" t="str">
        <v>Globalizate Radio</v>
      </c>
      <c r="CP75" t="str">
        <v>GOAL</v>
      </c>
      <c r="CQ75" t="str">
        <v>Halü Bienestar Humano Foundation (HALU)</v>
      </c>
      <c r="CR75" t="str">
        <v>Heartland Alliance International (HAI)</v>
      </c>
      <c r="CS75" t="str">
        <v>HELVETAS Swiss Intercooperation</v>
      </c>
      <c r="CT75" t="str">
        <v>HIAS</v>
      </c>
      <c r="CU75" t="str">
        <v>Human Rights Defence Curaçao</v>
      </c>
      <c r="CV75" t="str">
        <v>Humanity &amp; Inclusion</v>
      </c>
      <c r="CW75" t="str">
        <v>Humans Analytic</v>
      </c>
      <c r="CX75" t="str">
        <v>Idas y Vueltas Association</v>
      </c>
      <c r="CY75" t="str">
        <v>iMMAP</v>
      </c>
      <c r="CZ75" t="str">
        <v>IMPACT Initiatives (REACH)</v>
      </c>
      <c r="DA75" t="str">
        <v>Inmigrante Feliz Association</v>
      </c>
      <c r="DB75" t="str">
        <v>Institute for Migration and Human Rights (IMDH)</v>
      </c>
      <c r="DC75" t="str">
        <v>Institute of Natural and Cultural Heritage (IPANC)</v>
      </c>
      <c r="DD75" t="str">
        <v>International Committee for the Development of People (CISP)</v>
      </c>
      <c r="DE75" t="str">
        <v>International Federation of the Red Cross (IFRC)</v>
      </c>
      <c r="DF75" t="str">
        <v>International Labour Organization (ILO)</v>
      </c>
      <c r="DG75" t="str">
        <v>International Medical Corps</v>
      </c>
      <c r="DH75" t="str">
        <v>International Organization for Migration (IOM)</v>
      </c>
      <c r="DI75" t="str">
        <v>International Rescue Committee (IRC)</v>
      </c>
      <c r="DJ75" t="str">
        <v>INTERSOS</v>
      </c>
      <c r="DK75" t="str">
        <v>Jesuit Migrant Service (JMS)</v>
      </c>
      <c r="DL75" t="str">
        <v>Jesuit Refugee Service (JRS)</v>
      </c>
      <c r="DM75" t="str">
        <v>Jesuit Service for Migrants and Refugees (JSMR)</v>
      </c>
      <c r="DN75" t="str">
        <v>Joint United Nations Programme on HIV/AIDS (UNAIDS)</v>
      </c>
      <c r="DO75" t="str">
        <v>Kimirina Coorporation</v>
      </c>
      <c r="DP75" t="str">
        <v>La Casita Hispanic Cultural Centre</v>
      </c>
      <c r="DQ75" t="str">
        <v>Latin American Network of Non-Governmental Organizations of Persons with Disabilities and their Families (RIADIS)</v>
      </c>
      <c r="DR75" t="str">
        <v>LGBT+ Movement Brazil</v>
      </c>
      <c r="DS75" t="str">
        <v>Living Water Community (LWC)</v>
      </c>
      <c r="DT75" t="str">
        <v>LLANOVENCOL</v>
      </c>
      <c r="DU75" t="str">
        <v>Lutheran World Federation</v>
      </c>
      <c r="DV75" t="str">
        <v>Lutheran World Relief</v>
      </c>
      <c r="DW75" t="str">
        <v>Malteser International</v>
      </c>
      <c r="DX75" t="str">
        <v>Mana Institute</v>
      </c>
      <c r="DY75" t="str">
        <v>Manos Veneguayas Association</v>
      </c>
      <c r="DZ75" t="str">
        <v>Más Igualdad Perú</v>
      </c>
      <c r="EA75" t="str">
        <v>MedGlobal</v>
      </c>
      <c r="EB75" t="str">
        <v>Medical Teams International</v>
      </c>
      <c r="EC75" t="str">
        <v>Mercy Corps</v>
      </c>
      <c r="ED75" t="str">
        <v>Migrant Service Center (CAM)</v>
      </c>
      <c r="EE75" t="str">
        <v>Migrants, Refugees and Argentine Social Entrepreneurs (MIRARES)</v>
      </c>
      <c r="EF75" t="str">
        <v>Mision Scalabriniana - Ecuador</v>
      </c>
      <c r="EG75" t="str">
        <v>Missão Paz</v>
      </c>
      <c r="EH75" t="str">
        <v>Museu A CASA</v>
      </c>
      <c r="EI75" t="str">
        <v>Norwegian Refugee Council (NRC)</v>
      </c>
      <c r="EJ75" t="str">
        <v>ONG Migrantes por el Maule</v>
      </c>
      <c r="EK75" t="str">
        <v>ONG Preemptive Love Coalition Colombia</v>
      </c>
      <c r="EL75" t="str">
        <v>Organización Transfomando Vidas</v>
      </c>
      <c r="EM75" t="str">
        <v>Organization of Ibero-American States for Education, Science and Culture (OEI)</v>
      </c>
      <c r="EN75" t="str">
        <v>OXFAM</v>
      </c>
      <c r="EO75" t="str">
        <v>Panamerican Development Foundation</v>
      </c>
      <c r="EP75" t="str">
        <v>Panamerican Health Organization/World Health Organization (PAHO/WHO)</v>
      </c>
      <c r="EQ75" t="str">
        <v>Pastoral of Human Mobility - Peruvian Episcopal Conference</v>
      </c>
      <c r="ER75" t="str">
        <v>Pastoral Service for Migrants National</v>
      </c>
      <c r="ES75" t="str">
        <v>Permanent Human Rights defense Committee (CDH)</v>
      </c>
      <c r="ET75" t="str">
        <v>Pirilampos Institute - Group of visits and voluntary actions in Roraima</v>
      </c>
      <c r="EU75" t="str">
        <v>Plan International</v>
      </c>
      <c r="EV75" t="str">
        <v>Population Program, Faculty of Social Sciences, University of the Republic</v>
      </c>
      <c r="EW75" t="str">
        <v>Profamilia Association</v>
      </c>
      <c r="EX75" t="str">
        <v>Red con Migrantes y Refugiados</v>
      </c>
      <c r="EY75" t="str">
        <v>Red Cross Colombia</v>
      </c>
      <c r="EZ75" t="str">
        <v>Red Cross Ecuador</v>
      </c>
      <c r="FA75" t="str">
        <v>Red Cross Peru</v>
      </c>
      <c r="FB75" t="str">
        <v>Red de Investigaciones en Derechos Humanos - CONICET (Consejo Nacional de Investigaciones Científicas y Técnicas)</v>
      </c>
      <c r="FC75" t="str">
        <v>RET International</v>
      </c>
      <c r="FD75" t="str">
        <v>Salú pa Tur Foundation</v>
      </c>
      <c r="FE75" t="str">
        <v>Salvation Army</v>
      </c>
      <c r="FF75" t="str">
        <v>Samaritan's Purse</v>
      </c>
      <c r="FG75" t="str">
        <v>Save the Children International (SCI)</v>
      </c>
      <c r="FH75" t="str">
        <v>Scalabrini Foundation Chile</v>
      </c>
      <c r="FI75" t="str">
        <v>Sección Peruana de Amnistía Internacional</v>
      </c>
      <c r="FJ75" t="str">
        <v>Serviço Pastoral dos Migrantes do Nordeste</v>
      </c>
      <c r="FK75" t="str">
        <v>Sesame Workshop</v>
      </c>
      <c r="FL75" t="str">
        <v>Si, Da Vida</v>
      </c>
      <c r="FM75" t="str">
        <v>Solidarity and Action Asociation</v>
      </c>
      <c r="FN75" t="str">
        <v>SOS Children's Villages</v>
      </c>
      <c r="FO75" t="str">
        <v>Tarabita Foundation</v>
      </c>
      <c r="FP75" t="str">
        <v>Tearfund</v>
      </c>
      <c r="FQ75" t="str">
        <v>TECHO</v>
      </c>
      <c r="FR75" t="str">
        <v>Terranueva Foundation</v>
      </c>
      <c r="FS75" t="str">
        <v>Terre des Hommes Suisse</v>
      </c>
      <c r="FT75" t="str">
        <v>The Israel Forum for International Humanitarian Aid (IsraAID)</v>
      </c>
      <c r="FU75" t="str">
        <v>Unión Venezolana en Perú</v>
      </c>
      <c r="FV75" t="str">
        <v>United Nations Children's Fund (UNICEF)</v>
      </c>
      <c r="FW75" t="str">
        <v>United Nations Development Programme (UNDP)</v>
      </c>
      <c r="FX75" t="str">
        <v>United Nations Educational, Scientific and Cultural Organization (UNESCO)</v>
      </c>
      <c r="FY75" t="str">
        <v>United Nations Entity for Gender Equality and the Empowerment of Women (UNWOMEN)</v>
      </c>
      <c r="FZ75" t="str">
        <v>United Nations Food and Agricultural Organization (FAO)</v>
      </c>
      <c r="GA75" t="str">
        <v>United Nations High Commissioner for Refugees (UNHCR)</v>
      </c>
      <c r="GB75" t="str">
        <v>United Nations Office of the High Commissioner for Human Rights (OHCHR)</v>
      </c>
      <c r="GC75" t="str">
        <v>United Nations Office on Drugs and Crime (UNODC)</v>
      </c>
      <c r="GD75" t="str">
        <v>United Nations Population Fund (UNFPA)</v>
      </c>
      <c r="GE75" t="str">
        <v>United Nations Programme for Human Settlements (UN Habitat)</v>
      </c>
      <c r="GF75" t="str">
        <v>Vale da Benção Educational and Charitable Association (AEBVB)</v>
      </c>
      <c r="GG75" t="str">
        <v>VenAruba Solidaria</v>
      </c>
      <c r="GH75" t="str">
        <v>Venex Curacao Foundation</v>
      </c>
      <c r="GI75" t="str">
        <v>Venezolanos en Barranquilla</v>
      </c>
      <c r="GJ75" t="str">
        <v>Venezolanos en San Cristóbal</v>
      </c>
      <c r="GK75" t="str">
        <v>Venezuelan Emigrant Foundation (FEV)</v>
      </c>
      <c r="GL75" t="str">
        <v>Vicaría de Pastoral Social Caritas</v>
      </c>
      <c r="GM75" t="str">
        <v>Voices GY</v>
      </c>
      <c r="GN75" t="str">
        <v>We World GVC</v>
      </c>
      <c r="GO75" t="str">
        <v>World Council of Credit Unions</v>
      </c>
      <c r="GP75" t="str">
        <v>World Food Programme (WFP)</v>
      </c>
      <c r="GQ75" t="str">
        <v>World Vision</v>
      </c>
      <c r="GR75" t="str">
        <v>ZOA</v>
      </c>
    </row>
    <row r="76" spans="1:200" x14ac:dyDescent="0.3">
      <c r="A76" t="s">
        <v>357</v>
      </c>
      <c r="B76" s="45" t="s">
        <v>358</v>
      </c>
      <c r="C76" s="23" t="s">
        <v>359</v>
      </c>
      <c r="D76" s="23" t="s">
        <v>255</v>
      </c>
      <c r="E76" s="23"/>
      <c r="F76" s="35" t="b">
        <f>ISNUMBER(SEARCH(' Activity Sheet'!$D$3,Table3[[#This Row],[Name]],1))</f>
        <v>1</v>
      </c>
      <c r="G76" s="35" t="s">
        <v>1146</v>
      </c>
      <c r="H76" t="str" cm="1">
        <f t="array" ref="H76:GR76">TRANSPOSE(_xlfn._xlws.SORT(_xlfn._xlws.FILTER(Table3[Name],ISNUMBER(SEARCH(' Activity Sheet'!D130,Table3[Name])),"Not found"),,1))</f>
        <v>.New Organisation</v>
      </c>
      <c r="I76" t="str">
        <v>ABV - Association of Good with Life</v>
      </c>
      <c r="J76" t="str">
        <v>ACAPS</v>
      </c>
      <c r="K76" t="str">
        <v>Acción y Desarrollo</v>
      </c>
      <c r="L76" t="str">
        <v>ACTED</v>
      </c>
      <c r="M76" t="str">
        <v>Action against Hunger</v>
      </c>
      <c r="N76" t="str">
        <v>ActionAid</v>
      </c>
      <c r="O76" t="str">
        <v>Adventist Development and Relief Agency (ADRA)</v>
      </c>
      <c r="P76" t="str">
        <v>Alas de Colibrí Foundation</v>
      </c>
      <c r="Q76" t="str">
        <v>Alianza por la Solidaridad</v>
      </c>
      <c r="R76" t="str">
        <v>Alianza por Venezuela</v>
      </c>
      <c r="S76" t="str">
        <v>Americares Foundation</v>
      </c>
      <c r="T76" t="str">
        <v>Argentine Commission for Refugees and Migrants (CAREF)</v>
      </c>
      <c r="U76" t="str">
        <v>Asociación Aves</v>
      </c>
      <c r="V76" t="str">
        <v>Asociación de Jubilados y Pensionados Venezolanos en Argentina</v>
      </c>
      <c r="W76" t="str">
        <v>Asociación de Venezolanos en Eloy Alfaro</v>
      </c>
      <c r="X76" t="str">
        <v>Asociación Fundación contra el Hambre Perú</v>
      </c>
      <c r="Y76" t="str">
        <v>Asociación Migrantes Venezolanos</v>
      </c>
      <c r="Z76" t="str">
        <v>Asociación Misioneros de San Carlos Scalabrinianos</v>
      </c>
      <c r="AA76" t="str">
        <v>Asociacion Proteccion Poblacion Vulnerable</v>
      </c>
      <c r="AB76" t="str">
        <v>Asociación Quinta Ola</v>
      </c>
      <c r="AC76" t="str">
        <v>Asociación Salto Ángel</v>
      </c>
      <c r="AD76" t="str">
        <v>Asociación Venezuela en Ecuador AC</v>
      </c>
      <c r="AE76" t="str">
        <v>ASOVENAR</v>
      </c>
      <c r="AF76" t="str">
        <v>Associação Hermanitos</v>
      </c>
      <c r="AG76" t="str">
        <v>AVSI Foundation</v>
      </c>
      <c r="AH76" t="str">
        <v>Bethany Christian Services</v>
      </c>
      <c r="AI76" t="str">
        <v>Blumont</v>
      </c>
      <c r="AJ76" t="str">
        <v>CARE</v>
      </c>
      <c r="AK76" t="str">
        <v>Caritas Brazil</v>
      </c>
      <c r="AL76" t="str">
        <v>Caritas Ecuador</v>
      </c>
      <c r="AM76" t="str">
        <v>Caritas Germany</v>
      </c>
      <c r="AN76" t="str">
        <v>Caritas Manaus</v>
      </c>
      <c r="AO76" t="str">
        <v>Caritas Parana</v>
      </c>
      <c r="AP76" t="str">
        <v>Caritas Peru</v>
      </c>
      <c r="AQ76" t="str">
        <v>Caritas Rio de Janeiro</v>
      </c>
      <c r="AR76" t="str">
        <v>Caritas São Paulo</v>
      </c>
      <c r="AS76" t="str">
        <v>Caritas Switzerland</v>
      </c>
      <c r="AT76" t="str">
        <v>CCEFIRO Association</v>
      </c>
      <c r="AU76" t="str">
        <v>CEDRO</v>
      </c>
      <c r="AV76" t="str">
        <v>Center for Integrated Studies and Programs for Sustainable Development (CIEDS)</v>
      </c>
      <c r="AW76" t="str">
        <v>Center for Migration and Human Rights of the Diocese of Roraima (CMDH)</v>
      </c>
      <c r="AX76" t="str">
        <v>Centro de Atencion Psicosocial (CAPS)</v>
      </c>
      <c r="AY76" t="str">
        <v>CESAL</v>
      </c>
      <c r="AZ76" t="str">
        <v>CESVI-Cooperazione e Sviluppo</v>
      </c>
      <c r="BA76" t="str">
        <v>ChildFund International</v>
      </c>
      <c r="BB76" t="str">
        <v>CHS Alternativo</v>
      </c>
      <c r="BC76" t="str">
        <v>Churún Merú Association</v>
      </c>
      <c r="BD76" t="str">
        <v>Coalición por Venezuela</v>
      </c>
      <c r="BE76" t="str">
        <v>Colonia Foundation of Venezuelans in the Dominican Republic (FUNCOVERD)</v>
      </c>
      <c r="BF76" t="str">
        <v>COLVENZ</v>
      </c>
      <c r="BG76" t="str">
        <v>Compassiva</v>
      </c>
      <c r="BH76" t="str">
        <v>Consejo Interreligioso del Perú - Religiones por la Paz</v>
      </c>
      <c r="BI76" t="str">
        <v>Consorcio ONG OCIPI Y Capellanía Nacional OFICA</v>
      </c>
      <c r="BJ76" t="str">
        <v>COOPI - International Cooperation Foundation</v>
      </c>
      <c r="BK76" t="str">
        <v>Corporación Colectivo Sin Fronteras</v>
      </c>
      <c r="BL76" t="str">
        <v>CRISFE Foundation</v>
      </c>
      <c r="BM76" t="str">
        <v>Cuso International</v>
      </c>
      <c r="BN76" t="str">
        <v>Danielle’s Children Fund (DCF)</v>
      </c>
      <c r="BO76" t="str">
        <v>Danish Refugee Council (DRC)</v>
      </c>
      <c r="BP76" t="str">
        <v>Development Support Association - APOYAR</v>
      </c>
      <c r="BQ76" t="str">
        <v>Diakonie Katastrophenhilfe</v>
      </c>
      <c r="BR76" t="str">
        <v>Diálogo Diverso</v>
      </c>
      <c r="BS76" t="str">
        <v>Doctors of the World</v>
      </c>
      <c r="BT76" t="str">
        <v>Dominican Institute for Integrated Development</v>
      </c>
      <c r="BU76" t="str">
        <v>Duendes y Ángeles Vinotinto República Dominicana</v>
      </c>
      <c r="BV76" t="str">
        <v>Encuentros SJS (Servicio Jesuita de la Solidaridad)</v>
      </c>
      <c r="BW76" t="str">
        <v>Ending Violence Against Migrants</v>
      </c>
      <c r="BX76" t="str">
        <v>Equidad Foundation</v>
      </c>
      <c r="BY76" t="str">
        <v>Equilibrium CenDE</v>
      </c>
      <c r="BZ76" t="str">
        <v>Facultad de Psicología - Universidad de la República (UDELAR)</v>
      </c>
      <c r="CA76" t="str">
        <v>First International Emergency and Solidarités International</v>
      </c>
      <c r="CB76" t="str">
        <v>Fondo Ecuatoriano Populorum Progressio</v>
      </c>
      <c r="CC76" t="str">
        <v>Foro Salud Callao</v>
      </c>
      <c r="CD76" t="str">
        <v>Foundation for the Integration and Development of Latin America (FIDAL)</v>
      </c>
      <c r="CE76" t="str">
        <v>Foundation of the Americas (FUDELA)</v>
      </c>
      <c r="CF76" t="str">
        <v>Fraternity Without Borders</v>
      </c>
      <c r="CG76" t="str">
        <v>Fundación Brisas del Norte</v>
      </c>
      <c r="CH76" t="str">
        <v>Fundación Colombovenezolana Nueva Ilusión</v>
      </c>
      <c r="CI76" t="str">
        <v>Fundación Nakama's</v>
      </c>
      <c r="CJ76" t="str">
        <v>Fundación RadaBer</v>
      </c>
      <c r="CK76" t="str">
        <v>Fundación Scalabrini Bolivia</v>
      </c>
      <c r="CL76" t="str">
        <v>Fundacion Social Vivan los Niños</v>
      </c>
      <c r="CM76" t="str">
        <v>FUNVEAC</v>
      </c>
      <c r="CN76" t="str">
        <v>German Development Cooperation Agency GIZ</v>
      </c>
      <c r="CO76" t="str">
        <v>Globalizate Radio</v>
      </c>
      <c r="CP76" t="str">
        <v>GOAL</v>
      </c>
      <c r="CQ76" t="str">
        <v>Halü Bienestar Humano Foundation (HALU)</v>
      </c>
      <c r="CR76" t="str">
        <v>Heartland Alliance International (HAI)</v>
      </c>
      <c r="CS76" t="str">
        <v>HELVETAS Swiss Intercooperation</v>
      </c>
      <c r="CT76" t="str">
        <v>HIAS</v>
      </c>
      <c r="CU76" t="str">
        <v>Human Rights Defence Curaçao</v>
      </c>
      <c r="CV76" t="str">
        <v>Humanity &amp; Inclusion</v>
      </c>
      <c r="CW76" t="str">
        <v>Humans Analytic</v>
      </c>
      <c r="CX76" t="str">
        <v>Idas y Vueltas Association</v>
      </c>
      <c r="CY76" t="str">
        <v>iMMAP</v>
      </c>
      <c r="CZ76" t="str">
        <v>IMPACT Initiatives (REACH)</v>
      </c>
      <c r="DA76" t="str">
        <v>Inmigrante Feliz Association</v>
      </c>
      <c r="DB76" t="str">
        <v>Institute for Migration and Human Rights (IMDH)</v>
      </c>
      <c r="DC76" t="str">
        <v>Institute of Natural and Cultural Heritage (IPANC)</v>
      </c>
      <c r="DD76" t="str">
        <v>International Committee for the Development of People (CISP)</v>
      </c>
      <c r="DE76" t="str">
        <v>International Federation of the Red Cross (IFRC)</v>
      </c>
      <c r="DF76" t="str">
        <v>International Labour Organization (ILO)</v>
      </c>
      <c r="DG76" t="str">
        <v>International Medical Corps</v>
      </c>
      <c r="DH76" t="str">
        <v>International Organization for Migration (IOM)</v>
      </c>
      <c r="DI76" t="str">
        <v>International Rescue Committee (IRC)</v>
      </c>
      <c r="DJ76" t="str">
        <v>INTERSOS</v>
      </c>
      <c r="DK76" t="str">
        <v>Jesuit Migrant Service (JMS)</v>
      </c>
      <c r="DL76" t="str">
        <v>Jesuit Refugee Service (JRS)</v>
      </c>
      <c r="DM76" t="str">
        <v>Jesuit Service for Migrants and Refugees (JSMR)</v>
      </c>
      <c r="DN76" t="str">
        <v>Joint United Nations Programme on HIV/AIDS (UNAIDS)</v>
      </c>
      <c r="DO76" t="str">
        <v>Kimirina Coorporation</v>
      </c>
      <c r="DP76" t="str">
        <v>La Casita Hispanic Cultural Centre</v>
      </c>
      <c r="DQ76" t="str">
        <v>Latin American Network of Non-Governmental Organizations of Persons with Disabilities and their Families (RIADIS)</v>
      </c>
      <c r="DR76" t="str">
        <v>LGBT+ Movement Brazil</v>
      </c>
      <c r="DS76" t="str">
        <v>Living Water Community (LWC)</v>
      </c>
      <c r="DT76" t="str">
        <v>LLANOVENCOL</v>
      </c>
      <c r="DU76" t="str">
        <v>Lutheran World Federation</v>
      </c>
      <c r="DV76" t="str">
        <v>Lutheran World Relief</v>
      </c>
      <c r="DW76" t="str">
        <v>Malteser International</v>
      </c>
      <c r="DX76" t="str">
        <v>Mana Institute</v>
      </c>
      <c r="DY76" t="str">
        <v>Manos Veneguayas Association</v>
      </c>
      <c r="DZ76" t="str">
        <v>Más Igualdad Perú</v>
      </c>
      <c r="EA76" t="str">
        <v>MedGlobal</v>
      </c>
      <c r="EB76" t="str">
        <v>Medical Teams International</v>
      </c>
      <c r="EC76" t="str">
        <v>Mercy Corps</v>
      </c>
      <c r="ED76" t="str">
        <v>Migrant Service Center (CAM)</v>
      </c>
      <c r="EE76" t="str">
        <v>Migrants, Refugees and Argentine Social Entrepreneurs (MIRARES)</v>
      </c>
      <c r="EF76" t="str">
        <v>Mision Scalabriniana - Ecuador</v>
      </c>
      <c r="EG76" t="str">
        <v>Missão Paz</v>
      </c>
      <c r="EH76" t="str">
        <v>Museu A CASA</v>
      </c>
      <c r="EI76" t="str">
        <v>Norwegian Refugee Council (NRC)</v>
      </c>
      <c r="EJ76" t="str">
        <v>ONG Migrantes por el Maule</v>
      </c>
      <c r="EK76" t="str">
        <v>ONG Preemptive Love Coalition Colombia</v>
      </c>
      <c r="EL76" t="str">
        <v>Organización Transfomando Vidas</v>
      </c>
      <c r="EM76" t="str">
        <v>Organization of Ibero-American States for Education, Science and Culture (OEI)</v>
      </c>
      <c r="EN76" t="str">
        <v>OXFAM</v>
      </c>
      <c r="EO76" t="str">
        <v>Panamerican Development Foundation</v>
      </c>
      <c r="EP76" t="str">
        <v>Panamerican Health Organization/World Health Organization (PAHO/WHO)</v>
      </c>
      <c r="EQ76" t="str">
        <v>Pastoral of Human Mobility - Peruvian Episcopal Conference</v>
      </c>
      <c r="ER76" t="str">
        <v>Pastoral Service for Migrants National</v>
      </c>
      <c r="ES76" t="str">
        <v>Permanent Human Rights defense Committee (CDH)</v>
      </c>
      <c r="ET76" t="str">
        <v>Pirilampos Institute - Group of visits and voluntary actions in Roraima</v>
      </c>
      <c r="EU76" t="str">
        <v>Plan International</v>
      </c>
      <c r="EV76" t="str">
        <v>Population Program, Faculty of Social Sciences, University of the Republic</v>
      </c>
      <c r="EW76" t="str">
        <v>Profamilia Association</v>
      </c>
      <c r="EX76" t="str">
        <v>Red con Migrantes y Refugiados</v>
      </c>
      <c r="EY76" t="str">
        <v>Red Cross Colombia</v>
      </c>
      <c r="EZ76" t="str">
        <v>Red Cross Ecuador</v>
      </c>
      <c r="FA76" t="str">
        <v>Red Cross Peru</v>
      </c>
      <c r="FB76" t="str">
        <v>Red de Investigaciones en Derechos Humanos - CONICET (Consejo Nacional de Investigaciones Científicas y Técnicas)</v>
      </c>
      <c r="FC76" t="str">
        <v>RET International</v>
      </c>
      <c r="FD76" t="str">
        <v>Salú pa Tur Foundation</v>
      </c>
      <c r="FE76" t="str">
        <v>Salvation Army</v>
      </c>
      <c r="FF76" t="str">
        <v>Samaritan's Purse</v>
      </c>
      <c r="FG76" t="str">
        <v>Save the Children International (SCI)</v>
      </c>
      <c r="FH76" t="str">
        <v>Scalabrini Foundation Chile</v>
      </c>
      <c r="FI76" t="str">
        <v>Sección Peruana de Amnistía Internacional</v>
      </c>
      <c r="FJ76" t="str">
        <v>Serviço Pastoral dos Migrantes do Nordeste</v>
      </c>
      <c r="FK76" t="str">
        <v>Sesame Workshop</v>
      </c>
      <c r="FL76" t="str">
        <v>Si, Da Vida</v>
      </c>
      <c r="FM76" t="str">
        <v>Solidarity and Action Asociation</v>
      </c>
      <c r="FN76" t="str">
        <v>SOS Children's Villages</v>
      </c>
      <c r="FO76" t="str">
        <v>Tarabita Foundation</v>
      </c>
      <c r="FP76" t="str">
        <v>Tearfund</v>
      </c>
      <c r="FQ76" t="str">
        <v>TECHO</v>
      </c>
      <c r="FR76" t="str">
        <v>Terranueva Foundation</v>
      </c>
      <c r="FS76" t="str">
        <v>Terre des Hommes Suisse</v>
      </c>
      <c r="FT76" t="str">
        <v>The Israel Forum for International Humanitarian Aid (IsraAID)</v>
      </c>
      <c r="FU76" t="str">
        <v>Unión Venezolana en Perú</v>
      </c>
      <c r="FV76" t="str">
        <v>United Nations Children's Fund (UNICEF)</v>
      </c>
      <c r="FW76" t="str">
        <v>United Nations Development Programme (UNDP)</v>
      </c>
      <c r="FX76" t="str">
        <v>United Nations Educational, Scientific and Cultural Organization (UNESCO)</v>
      </c>
      <c r="FY76" t="str">
        <v>United Nations Entity for Gender Equality and the Empowerment of Women (UNWOMEN)</v>
      </c>
      <c r="FZ76" t="str">
        <v>United Nations Food and Agricultural Organization (FAO)</v>
      </c>
      <c r="GA76" t="str">
        <v>United Nations High Commissioner for Refugees (UNHCR)</v>
      </c>
      <c r="GB76" t="str">
        <v>United Nations Office of the High Commissioner for Human Rights (OHCHR)</v>
      </c>
      <c r="GC76" t="str">
        <v>United Nations Office on Drugs and Crime (UNODC)</v>
      </c>
      <c r="GD76" t="str">
        <v>United Nations Population Fund (UNFPA)</v>
      </c>
      <c r="GE76" t="str">
        <v>United Nations Programme for Human Settlements (UN Habitat)</v>
      </c>
      <c r="GF76" t="str">
        <v>Vale da Benção Educational and Charitable Association (AEBVB)</v>
      </c>
      <c r="GG76" t="str">
        <v>VenAruba Solidaria</v>
      </c>
      <c r="GH76" t="str">
        <v>Venex Curacao Foundation</v>
      </c>
      <c r="GI76" t="str">
        <v>Venezolanos en Barranquilla</v>
      </c>
      <c r="GJ76" t="str">
        <v>Venezolanos en San Cristóbal</v>
      </c>
      <c r="GK76" t="str">
        <v>Venezuelan Emigrant Foundation (FEV)</v>
      </c>
      <c r="GL76" t="str">
        <v>Vicaría de Pastoral Social Caritas</v>
      </c>
      <c r="GM76" t="str">
        <v>Voices GY</v>
      </c>
      <c r="GN76" t="str">
        <v>We World GVC</v>
      </c>
      <c r="GO76" t="str">
        <v>World Council of Credit Unions</v>
      </c>
      <c r="GP76" t="str">
        <v>World Food Programme (WFP)</v>
      </c>
      <c r="GQ76" t="str">
        <v>World Vision</v>
      </c>
      <c r="GR76" t="str">
        <v>ZOA</v>
      </c>
    </row>
    <row r="77" spans="1:200" x14ac:dyDescent="0.3">
      <c r="A77" t="s">
        <v>859</v>
      </c>
      <c r="B77" s="45" t="s">
        <v>860</v>
      </c>
      <c r="C77" s="23" t="s">
        <v>861</v>
      </c>
      <c r="D77" s="23" t="s">
        <v>261</v>
      </c>
      <c r="E77" s="23"/>
      <c r="F77" s="35" t="b">
        <f>ISNUMBER(SEARCH(' Activity Sheet'!$D$3,Table3[[#This Row],[Name]],1))</f>
        <v>1</v>
      </c>
      <c r="G77" s="35" t="s">
        <v>1146</v>
      </c>
      <c r="H77" t="str" cm="1">
        <f t="array" ref="H77:GR77">TRANSPOSE(_xlfn._xlws.SORT(_xlfn._xlws.FILTER(Table3[Name],ISNUMBER(SEARCH(' Activity Sheet'!D131,Table3[Name])),"Not found"),,1))</f>
        <v>.New Organisation</v>
      </c>
      <c r="I77" t="str">
        <v>ABV - Association of Good with Life</v>
      </c>
      <c r="J77" t="str">
        <v>ACAPS</v>
      </c>
      <c r="K77" t="str">
        <v>Acción y Desarrollo</v>
      </c>
      <c r="L77" t="str">
        <v>ACTED</v>
      </c>
      <c r="M77" t="str">
        <v>Action against Hunger</v>
      </c>
      <c r="N77" t="str">
        <v>ActionAid</v>
      </c>
      <c r="O77" t="str">
        <v>Adventist Development and Relief Agency (ADRA)</v>
      </c>
      <c r="P77" t="str">
        <v>Alas de Colibrí Foundation</v>
      </c>
      <c r="Q77" t="str">
        <v>Alianza por la Solidaridad</v>
      </c>
      <c r="R77" t="str">
        <v>Alianza por Venezuela</v>
      </c>
      <c r="S77" t="str">
        <v>Americares Foundation</v>
      </c>
      <c r="T77" t="str">
        <v>Argentine Commission for Refugees and Migrants (CAREF)</v>
      </c>
      <c r="U77" t="str">
        <v>Asociación Aves</v>
      </c>
      <c r="V77" t="str">
        <v>Asociación de Jubilados y Pensionados Venezolanos en Argentina</v>
      </c>
      <c r="W77" t="str">
        <v>Asociación de Venezolanos en Eloy Alfaro</v>
      </c>
      <c r="X77" t="str">
        <v>Asociación Fundación contra el Hambre Perú</v>
      </c>
      <c r="Y77" t="str">
        <v>Asociación Migrantes Venezolanos</v>
      </c>
      <c r="Z77" t="str">
        <v>Asociación Misioneros de San Carlos Scalabrinianos</v>
      </c>
      <c r="AA77" t="str">
        <v>Asociacion Proteccion Poblacion Vulnerable</v>
      </c>
      <c r="AB77" t="str">
        <v>Asociación Quinta Ola</v>
      </c>
      <c r="AC77" t="str">
        <v>Asociación Salto Ángel</v>
      </c>
      <c r="AD77" t="str">
        <v>Asociación Venezuela en Ecuador AC</v>
      </c>
      <c r="AE77" t="str">
        <v>ASOVENAR</v>
      </c>
      <c r="AF77" t="str">
        <v>Associação Hermanitos</v>
      </c>
      <c r="AG77" t="str">
        <v>AVSI Foundation</v>
      </c>
      <c r="AH77" t="str">
        <v>Bethany Christian Services</v>
      </c>
      <c r="AI77" t="str">
        <v>Blumont</v>
      </c>
      <c r="AJ77" t="str">
        <v>CARE</v>
      </c>
      <c r="AK77" t="str">
        <v>Caritas Brazil</v>
      </c>
      <c r="AL77" t="str">
        <v>Caritas Ecuador</v>
      </c>
      <c r="AM77" t="str">
        <v>Caritas Germany</v>
      </c>
      <c r="AN77" t="str">
        <v>Caritas Manaus</v>
      </c>
      <c r="AO77" t="str">
        <v>Caritas Parana</v>
      </c>
      <c r="AP77" t="str">
        <v>Caritas Peru</v>
      </c>
      <c r="AQ77" t="str">
        <v>Caritas Rio de Janeiro</v>
      </c>
      <c r="AR77" t="str">
        <v>Caritas São Paulo</v>
      </c>
      <c r="AS77" t="str">
        <v>Caritas Switzerland</v>
      </c>
      <c r="AT77" t="str">
        <v>CCEFIRO Association</v>
      </c>
      <c r="AU77" t="str">
        <v>CEDRO</v>
      </c>
      <c r="AV77" t="str">
        <v>Center for Integrated Studies and Programs for Sustainable Development (CIEDS)</v>
      </c>
      <c r="AW77" t="str">
        <v>Center for Migration and Human Rights of the Diocese of Roraima (CMDH)</v>
      </c>
      <c r="AX77" t="str">
        <v>Centro de Atencion Psicosocial (CAPS)</v>
      </c>
      <c r="AY77" t="str">
        <v>CESAL</v>
      </c>
      <c r="AZ77" t="str">
        <v>CESVI-Cooperazione e Sviluppo</v>
      </c>
      <c r="BA77" t="str">
        <v>ChildFund International</v>
      </c>
      <c r="BB77" t="str">
        <v>CHS Alternativo</v>
      </c>
      <c r="BC77" t="str">
        <v>Churún Merú Association</v>
      </c>
      <c r="BD77" t="str">
        <v>Coalición por Venezuela</v>
      </c>
      <c r="BE77" t="str">
        <v>Colonia Foundation of Venezuelans in the Dominican Republic (FUNCOVERD)</v>
      </c>
      <c r="BF77" t="str">
        <v>COLVENZ</v>
      </c>
      <c r="BG77" t="str">
        <v>Compassiva</v>
      </c>
      <c r="BH77" t="str">
        <v>Consejo Interreligioso del Perú - Religiones por la Paz</v>
      </c>
      <c r="BI77" t="str">
        <v>Consorcio ONG OCIPI Y Capellanía Nacional OFICA</v>
      </c>
      <c r="BJ77" t="str">
        <v>COOPI - International Cooperation Foundation</v>
      </c>
      <c r="BK77" t="str">
        <v>Corporación Colectivo Sin Fronteras</v>
      </c>
      <c r="BL77" t="str">
        <v>CRISFE Foundation</v>
      </c>
      <c r="BM77" t="str">
        <v>Cuso International</v>
      </c>
      <c r="BN77" t="str">
        <v>Danielle’s Children Fund (DCF)</v>
      </c>
      <c r="BO77" t="str">
        <v>Danish Refugee Council (DRC)</v>
      </c>
      <c r="BP77" t="str">
        <v>Development Support Association - APOYAR</v>
      </c>
      <c r="BQ77" t="str">
        <v>Diakonie Katastrophenhilfe</v>
      </c>
      <c r="BR77" t="str">
        <v>Diálogo Diverso</v>
      </c>
      <c r="BS77" t="str">
        <v>Doctors of the World</v>
      </c>
      <c r="BT77" t="str">
        <v>Dominican Institute for Integrated Development</v>
      </c>
      <c r="BU77" t="str">
        <v>Duendes y Ángeles Vinotinto República Dominicana</v>
      </c>
      <c r="BV77" t="str">
        <v>Encuentros SJS (Servicio Jesuita de la Solidaridad)</v>
      </c>
      <c r="BW77" t="str">
        <v>Ending Violence Against Migrants</v>
      </c>
      <c r="BX77" t="str">
        <v>Equidad Foundation</v>
      </c>
      <c r="BY77" t="str">
        <v>Equilibrium CenDE</v>
      </c>
      <c r="BZ77" t="str">
        <v>Facultad de Psicología - Universidad de la República (UDELAR)</v>
      </c>
      <c r="CA77" t="str">
        <v>First International Emergency and Solidarités International</v>
      </c>
      <c r="CB77" t="str">
        <v>Fondo Ecuatoriano Populorum Progressio</v>
      </c>
      <c r="CC77" t="str">
        <v>Foro Salud Callao</v>
      </c>
      <c r="CD77" t="str">
        <v>Foundation for the Integration and Development of Latin America (FIDAL)</v>
      </c>
      <c r="CE77" t="str">
        <v>Foundation of the Americas (FUDELA)</v>
      </c>
      <c r="CF77" t="str">
        <v>Fraternity Without Borders</v>
      </c>
      <c r="CG77" t="str">
        <v>Fundación Brisas del Norte</v>
      </c>
      <c r="CH77" t="str">
        <v>Fundación Colombovenezolana Nueva Ilusión</v>
      </c>
      <c r="CI77" t="str">
        <v>Fundación Nakama's</v>
      </c>
      <c r="CJ77" t="str">
        <v>Fundación RadaBer</v>
      </c>
      <c r="CK77" t="str">
        <v>Fundación Scalabrini Bolivia</v>
      </c>
      <c r="CL77" t="str">
        <v>Fundacion Social Vivan los Niños</v>
      </c>
      <c r="CM77" t="str">
        <v>FUNVEAC</v>
      </c>
      <c r="CN77" t="str">
        <v>German Development Cooperation Agency GIZ</v>
      </c>
      <c r="CO77" t="str">
        <v>Globalizate Radio</v>
      </c>
      <c r="CP77" t="str">
        <v>GOAL</v>
      </c>
      <c r="CQ77" t="str">
        <v>Halü Bienestar Humano Foundation (HALU)</v>
      </c>
      <c r="CR77" t="str">
        <v>Heartland Alliance International (HAI)</v>
      </c>
      <c r="CS77" t="str">
        <v>HELVETAS Swiss Intercooperation</v>
      </c>
      <c r="CT77" t="str">
        <v>HIAS</v>
      </c>
      <c r="CU77" t="str">
        <v>Human Rights Defence Curaçao</v>
      </c>
      <c r="CV77" t="str">
        <v>Humanity &amp; Inclusion</v>
      </c>
      <c r="CW77" t="str">
        <v>Humans Analytic</v>
      </c>
      <c r="CX77" t="str">
        <v>Idas y Vueltas Association</v>
      </c>
      <c r="CY77" t="str">
        <v>iMMAP</v>
      </c>
      <c r="CZ77" t="str">
        <v>IMPACT Initiatives (REACH)</v>
      </c>
      <c r="DA77" t="str">
        <v>Inmigrante Feliz Association</v>
      </c>
      <c r="DB77" t="str">
        <v>Institute for Migration and Human Rights (IMDH)</v>
      </c>
      <c r="DC77" t="str">
        <v>Institute of Natural and Cultural Heritage (IPANC)</v>
      </c>
      <c r="DD77" t="str">
        <v>International Committee for the Development of People (CISP)</v>
      </c>
      <c r="DE77" t="str">
        <v>International Federation of the Red Cross (IFRC)</v>
      </c>
      <c r="DF77" t="str">
        <v>International Labour Organization (ILO)</v>
      </c>
      <c r="DG77" t="str">
        <v>International Medical Corps</v>
      </c>
      <c r="DH77" t="str">
        <v>International Organization for Migration (IOM)</v>
      </c>
      <c r="DI77" t="str">
        <v>International Rescue Committee (IRC)</v>
      </c>
      <c r="DJ77" t="str">
        <v>INTERSOS</v>
      </c>
      <c r="DK77" t="str">
        <v>Jesuit Migrant Service (JMS)</v>
      </c>
      <c r="DL77" t="str">
        <v>Jesuit Refugee Service (JRS)</v>
      </c>
      <c r="DM77" t="str">
        <v>Jesuit Service for Migrants and Refugees (JSMR)</v>
      </c>
      <c r="DN77" t="str">
        <v>Joint United Nations Programme on HIV/AIDS (UNAIDS)</v>
      </c>
      <c r="DO77" t="str">
        <v>Kimirina Coorporation</v>
      </c>
      <c r="DP77" t="str">
        <v>La Casita Hispanic Cultural Centre</v>
      </c>
      <c r="DQ77" t="str">
        <v>Latin American Network of Non-Governmental Organizations of Persons with Disabilities and their Families (RIADIS)</v>
      </c>
      <c r="DR77" t="str">
        <v>LGBT+ Movement Brazil</v>
      </c>
      <c r="DS77" t="str">
        <v>Living Water Community (LWC)</v>
      </c>
      <c r="DT77" t="str">
        <v>LLANOVENCOL</v>
      </c>
      <c r="DU77" t="str">
        <v>Lutheran World Federation</v>
      </c>
      <c r="DV77" t="str">
        <v>Lutheran World Relief</v>
      </c>
      <c r="DW77" t="str">
        <v>Malteser International</v>
      </c>
      <c r="DX77" t="str">
        <v>Mana Institute</v>
      </c>
      <c r="DY77" t="str">
        <v>Manos Veneguayas Association</v>
      </c>
      <c r="DZ77" t="str">
        <v>Más Igualdad Perú</v>
      </c>
      <c r="EA77" t="str">
        <v>MedGlobal</v>
      </c>
      <c r="EB77" t="str">
        <v>Medical Teams International</v>
      </c>
      <c r="EC77" t="str">
        <v>Mercy Corps</v>
      </c>
      <c r="ED77" t="str">
        <v>Migrant Service Center (CAM)</v>
      </c>
      <c r="EE77" t="str">
        <v>Migrants, Refugees and Argentine Social Entrepreneurs (MIRARES)</v>
      </c>
      <c r="EF77" t="str">
        <v>Mision Scalabriniana - Ecuador</v>
      </c>
      <c r="EG77" t="str">
        <v>Missão Paz</v>
      </c>
      <c r="EH77" t="str">
        <v>Museu A CASA</v>
      </c>
      <c r="EI77" t="str">
        <v>Norwegian Refugee Council (NRC)</v>
      </c>
      <c r="EJ77" t="str">
        <v>ONG Migrantes por el Maule</v>
      </c>
      <c r="EK77" t="str">
        <v>ONG Preemptive Love Coalition Colombia</v>
      </c>
      <c r="EL77" t="str">
        <v>Organización Transfomando Vidas</v>
      </c>
      <c r="EM77" t="str">
        <v>Organization of Ibero-American States for Education, Science and Culture (OEI)</v>
      </c>
      <c r="EN77" t="str">
        <v>OXFAM</v>
      </c>
      <c r="EO77" t="str">
        <v>Panamerican Development Foundation</v>
      </c>
      <c r="EP77" t="str">
        <v>Panamerican Health Organization/World Health Organization (PAHO/WHO)</v>
      </c>
      <c r="EQ77" t="str">
        <v>Pastoral of Human Mobility - Peruvian Episcopal Conference</v>
      </c>
      <c r="ER77" t="str">
        <v>Pastoral Service for Migrants National</v>
      </c>
      <c r="ES77" t="str">
        <v>Permanent Human Rights defense Committee (CDH)</v>
      </c>
      <c r="ET77" t="str">
        <v>Pirilampos Institute - Group of visits and voluntary actions in Roraima</v>
      </c>
      <c r="EU77" t="str">
        <v>Plan International</v>
      </c>
      <c r="EV77" t="str">
        <v>Population Program, Faculty of Social Sciences, University of the Republic</v>
      </c>
      <c r="EW77" t="str">
        <v>Profamilia Association</v>
      </c>
      <c r="EX77" t="str">
        <v>Red con Migrantes y Refugiados</v>
      </c>
      <c r="EY77" t="str">
        <v>Red Cross Colombia</v>
      </c>
      <c r="EZ77" t="str">
        <v>Red Cross Ecuador</v>
      </c>
      <c r="FA77" t="str">
        <v>Red Cross Peru</v>
      </c>
      <c r="FB77" t="str">
        <v>Red de Investigaciones en Derechos Humanos - CONICET (Consejo Nacional de Investigaciones Científicas y Técnicas)</v>
      </c>
      <c r="FC77" t="str">
        <v>RET International</v>
      </c>
      <c r="FD77" t="str">
        <v>Salú pa Tur Foundation</v>
      </c>
      <c r="FE77" t="str">
        <v>Salvation Army</v>
      </c>
      <c r="FF77" t="str">
        <v>Samaritan's Purse</v>
      </c>
      <c r="FG77" t="str">
        <v>Save the Children International (SCI)</v>
      </c>
      <c r="FH77" t="str">
        <v>Scalabrini Foundation Chile</v>
      </c>
      <c r="FI77" t="str">
        <v>Sección Peruana de Amnistía Internacional</v>
      </c>
      <c r="FJ77" t="str">
        <v>Serviço Pastoral dos Migrantes do Nordeste</v>
      </c>
      <c r="FK77" t="str">
        <v>Sesame Workshop</v>
      </c>
      <c r="FL77" t="str">
        <v>Si, Da Vida</v>
      </c>
      <c r="FM77" t="str">
        <v>Solidarity and Action Asociation</v>
      </c>
      <c r="FN77" t="str">
        <v>SOS Children's Villages</v>
      </c>
      <c r="FO77" t="str">
        <v>Tarabita Foundation</v>
      </c>
      <c r="FP77" t="str">
        <v>Tearfund</v>
      </c>
      <c r="FQ77" t="str">
        <v>TECHO</v>
      </c>
      <c r="FR77" t="str">
        <v>Terranueva Foundation</v>
      </c>
      <c r="FS77" t="str">
        <v>Terre des Hommes Suisse</v>
      </c>
      <c r="FT77" t="str">
        <v>The Israel Forum for International Humanitarian Aid (IsraAID)</v>
      </c>
      <c r="FU77" t="str">
        <v>Unión Venezolana en Perú</v>
      </c>
      <c r="FV77" t="str">
        <v>United Nations Children's Fund (UNICEF)</v>
      </c>
      <c r="FW77" t="str">
        <v>United Nations Development Programme (UNDP)</v>
      </c>
      <c r="FX77" t="str">
        <v>United Nations Educational, Scientific and Cultural Organization (UNESCO)</v>
      </c>
      <c r="FY77" t="str">
        <v>United Nations Entity for Gender Equality and the Empowerment of Women (UNWOMEN)</v>
      </c>
      <c r="FZ77" t="str">
        <v>United Nations Food and Agricultural Organization (FAO)</v>
      </c>
      <c r="GA77" t="str">
        <v>United Nations High Commissioner for Refugees (UNHCR)</v>
      </c>
      <c r="GB77" t="str">
        <v>United Nations Office of the High Commissioner for Human Rights (OHCHR)</v>
      </c>
      <c r="GC77" t="str">
        <v>United Nations Office on Drugs and Crime (UNODC)</v>
      </c>
      <c r="GD77" t="str">
        <v>United Nations Population Fund (UNFPA)</v>
      </c>
      <c r="GE77" t="str">
        <v>United Nations Programme for Human Settlements (UN Habitat)</v>
      </c>
      <c r="GF77" t="str">
        <v>Vale da Benção Educational and Charitable Association (AEBVB)</v>
      </c>
      <c r="GG77" t="str">
        <v>VenAruba Solidaria</v>
      </c>
      <c r="GH77" t="str">
        <v>Venex Curacao Foundation</v>
      </c>
      <c r="GI77" t="str">
        <v>Venezolanos en Barranquilla</v>
      </c>
      <c r="GJ77" t="str">
        <v>Venezolanos en San Cristóbal</v>
      </c>
      <c r="GK77" t="str">
        <v>Venezuelan Emigrant Foundation (FEV)</v>
      </c>
      <c r="GL77" t="str">
        <v>Vicaría de Pastoral Social Caritas</v>
      </c>
      <c r="GM77" t="str">
        <v>Voices GY</v>
      </c>
      <c r="GN77" t="str">
        <v>We World GVC</v>
      </c>
      <c r="GO77" t="str">
        <v>World Council of Credit Unions</v>
      </c>
      <c r="GP77" t="str">
        <v>World Food Programme (WFP)</v>
      </c>
      <c r="GQ77" t="str">
        <v>World Vision</v>
      </c>
      <c r="GR77" t="str">
        <v>ZOA</v>
      </c>
    </row>
    <row r="78" spans="1:200" x14ac:dyDescent="0.3">
      <c r="A78" t="s">
        <v>1304</v>
      </c>
      <c r="B78" s="45" t="s">
        <v>1268</v>
      </c>
      <c r="C78" s="23" t="s">
        <v>1268</v>
      </c>
      <c r="D78" s="23" t="s">
        <v>329</v>
      </c>
      <c r="E78" s="23"/>
      <c r="F78" s="35" t="b">
        <f>ISNUMBER(SEARCH(' Activity Sheet'!$D$3,Table3[[#This Row],[Name]],1))</f>
        <v>1</v>
      </c>
      <c r="G78" s="35" t="s">
        <v>1146</v>
      </c>
      <c r="H78" t="str" cm="1">
        <f t="array" ref="H78:GR78">TRANSPOSE(_xlfn._xlws.SORT(_xlfn._xlws.FILTER(Table3[Name],ISNUMBER(SEARCH(' Activity Sheet'!D132,Table3[Name])),"Not found"),,1))</f>
        <v>.New Organisation</v>
      </c>
      <c r="I78" t="str">
        <v>ABV - Association of Good with Life</v>
      </c>
      <c r="J78" t="str">
        <v>ACAPS</v>
      </c>
      <c r="K78" t="str">
        <v>Acción y Desarrollo</v>
      </c>
      <c r="L78" t="str">
        <v>ACTED</v>
      </c>
      <c r="M78" t="str">
        <v>Action against Hunger</v>
      </c>
      <c r="N78" t="str">
        <v>ActionAid</v>
      </c>
      <c r="O78" t="str">
        <v>Adventist Development and Relief Agency (ADRA)</v>
      </c>
      <c r="P78" t="str">
        <v>Alas de Colibrí Foundation</v>
      </c>
      <c r="Q78" t="str">
        <v>Alianza por la Solidaridad</v>
      </c>
      <c r="R78" t="str">
        <v>Alianza por Venezuela</v>
      </c>
      <c r="S78" t="str">
        <v>Americares Foundation</v>
      </c>
      <c r="T78" t="str">
        <v>Argentine Commission for Refugees and Migrants (CAREF)</v>
      </c>
      <c r="U78" t="str">
        <v>Asociación Aves</v>
      </c>
      <c r="V78" t="str">
        <v>Asociación de Jubilados y Pensionados Venezolanos en Argentina</v>
      </c>
      <c r="W78" t="str">
        <v>Asociación de Venezolanos en Eloy Alfaro</v>
      </c>
      <c r="X78" t="str">
        <v>Asociación Fundación contra el Hambre Perú</v>
      </c>
      <c r="Y78" t="str">
        <v>Asociación Migrantes Venezolanos</v>
      </c>
      <c r="Z78" t="str">
        <v>Asociación Misioneros de San Carlos Scalabrinianos</v>
      </c>
      <c r="AA78" t="str">
        <v>Asociacion Proteccion Poblacion Vulnerable</v>
      </c>
      <c r="AB78" t="str">
        <v>Asociación Quinta Ola</v>
      </c>
      <c r="AC78" t="str">
        <v>Asociación Salto Ángel</v>
      </c>
      <c r="AD78" t="str">
        <v>Asociación Venezuela en Ecuador AC</v>
      </c>
      <c r="AE78" t="str">
        <v>ASOVENAR</v>
      </c>
      <c r="AF78" t="str">
        <v>Associação Hermanitos</v>
      </c>
      <c r="AG78" t="str">
        <v>AVSI Foundation</v>
      </c>
      <c r="AH78" t="str">
        <v>Bethany Christian Services</v>
      </c>
      <c r="AI78" t="str">
        <v>Blumont</v>
      </c>
      <c r="AJ78" t="str">
        <v>CARE</v>
      </c>
      <c r="AK78" t="str">
        <v>Caritas Brazil</v>
      </c>
      <c r="AL78" t="str">
        <v>Caritas Ecuador</v>
      </c>
      <c r="AM78" t="str">
        <v>Caritas Germany</v>
      </c>
      <c r="AN78" t="str">
        <v>Caritas Manaus</v>
      </c>
      <c r="AO78" t="str">
        <v>Caritas Parana</v>
      </c>
      <c r="AP78" t="str">
        <v>Caritas Peru</v>
      </c>
      <c r="AQ78" t="str">
        <v>Caritas Rio de Janeiro</v>
      </c>
      <c r="AR78" t="str">
        <v>Caritas São Paulo</v>
      </c>
      <c r="AS78" t="str">
        <v>Caritas Switzerland</v>
      </c>
      <c r="AT78" t="str">
        <v>CCEFIRO Association</v>
      </c>
      <c r="AU78" t="str">
        <v>CEDRO</v>
      </c>
      <c r="AV78" t="str">
        <v>Center for Integrated Studies and Programs for Sustainable Development (CIEDS)</v>
      </c>
      <c r="AW78" t="str">
        <v>Center for Migration and Human Rights of the Diocese of Roraima (CMDH)</v>
      </c>
      <c r="AX78" t="str">
        <v>Centro de Atencion Psicosocial (CAPS)</v>
      </c>
      <c r="AY78" t="str">
        <v>CESAL</v>
      </c>
      <c r="AZ78" t="str">
        <v>CESVI-Cooperazione e Sviluppo</v>
      </c>
      <c r="BA78" t="str">
        <v>ChildFund International</v>
      </c>
      <c r="BB78" t="str">
        <v>CHS Alternativo</v>
      </c>
      <c r="BC78" t="str">
        <v>Churún Merú Association</v>
      </c>
      <c r="BD78" t="str">
        <v>Coalición por Venezuela</v>
      </c>
      <c r="BE78" t="str">
        <v>Colonia Foundation of Venezuelans in the Dominican Republic (FUNCOVERD)</v>
      </c>
      <c r="BF78" t="str">
        <v>COLVENZ</v>
      </c>
      <c r="BG78" t="str">
        <v>Compassiva</v>
      </c>
      <c r="BH78" t="str">
        <v>Consejo Interreligioso del Perú - Religiones por la Paz</v>
      </c>
      <c r="BI78" t="str">
        <v>Consorcio ONG OCIPI Y Capellanía Nacional OFICA</v>
      </c>
      <c r="BJ78" t="str">
        <v>COOPI - International Cooperation Foundation</v>
      </c>
      <c r="BK78" t="str">
        <v>Corporación Colectivo Sin Fronteras</v>
      </c>
      <c r="BL78" t="str">
        <v>CRISFE Foundation</v>
      </c>
      <c r="BM78" t="str">
        <v>Cuso International</v>
      </c>
      <c r="BN78" t="str">
        <v>Danielle’s Children Fund (DCF)</v>
      </c>
      <c r="BO78" t="str">
        <v>Danish Refugee Council (DRC)</v>
      </c>
      <c r="BP78" t="str">
        <v>Development Support Association - APOYAR</v>
      </c>
      <c r="BQ78" t="str">
        <v>Diakonie Katastrophenhilfe</v>
      </c>
      <c r="BR78" t="str">
        <v>Diálogo Diverso</v>
      </c>
      <c r="BS78" t="str">
        <v>Doctors of the World</v>
      </c>
      <c r="BT78" t="str">
        <v>Dominican Institute for Integrated Development</v>
      </c>
      <c r="BU78" t="str">
        <v>Duendes y Ángeles Vinotinto República Dominicana</v>
      </c>
      <c r="BV78" t="str">
        <v>Encuentros SJS (Servicio Jesuita de la Solidaridad)</v>
      </c>
      <c r="BW78" t="str">
        <v>Ending Violence Against Migrants</v>
      </c>
      <c r="BX78" t="str">
        <v>Equidad Foundation</v>
      </c>
      <c r="BY78" t="str">
        <v>Equilibrium CenDE</v>
      </c>
      <c r="BZ78" t="str">
        <v>Facultad de Psicología - Universidad de la República (UDELAR)</v>
      </c>
      <c r="CA78" t="str">
        <v>First International Emergency and Solidarités International</v>
      </c>
      <c r="CB78" t="str">
        <v>Fondo Ecuatoriano Populorum Progressio</v>
      </c>
      <c r="CC78" t="str">
        <v>Foro Salud Callao</v>
      </c>
      <c r="CD78" t="str">
        <v>Foundation for the Integration and Development of Latin America (FIDAL)</v>
      </c>
      <c r="CE78" t="str">
        <v>Foundation of the Americas (FUDELA)</v>
      </c>
      <c r="CF78" t="str">
        <v>Fraternity Without Borders</v>
      </c>
      <c r="CG78" t="str">
        <v>Fundación Brisas del Norte</v>
      </c>
      <c r="CH78" t="str">
        <v>Fundación Colombovenezolana Nueva Ilusión</v>
      </c>
      <c r="CI78" t="str">
        <v>Fundación Nakama's</v>
      </c>
      <c r="CJ78" t="str">
        <v>Fundación RadaBer</v>
      </c>
      <c r="CK78" t="str">
        <v>Fundación Scalabrini Bolivia</v>
      </c>
      <c r="CL78" t="str">
        <v>Fundacion Social Vivan los Niños</v>
      </c>
      <c r="CM78" t="str">
        <v>FUNVEAC</v>
      </c>
      <c r="CN78" t="str">
        <v>German Development Cooperation Agency GIZ</v>
      </c>
      <c r="CO78" t="str">
        <v>Globalizate Radio</v>
      </c>
      <c r="CP78" t="str">
        <v>GOAL</v>
      </c>
      <c r="CQ78" t="str">
        <v>Halü Bienestar Humano Foundation (HALU)</v>
      </c>
      <c r="CR78" t="str">
        <v>Heartland Alliance International (HAI)</v>
      </c>
      <c r="CS78" t="str">
        <v>HELVETAS Swiss Intercooperation</v>
      </c>
      <c r="CT78" t="str">
        <v>HIAS</v>
      </c>
      <c r="CU78" t="str">
        <v>Human Rights Defence Curaçao</v>
      </c>
      <c r="CV78" t="str">
        <v>Humanity &amp; Inclusion</v>
      </c>
      <c r="CW78" t="str">
        <v>Humans Analytic</v>
      </c>
      <c r="CX78" t="str">
        <v>Idas y Vueltas Association</v>
      </c>
      <c r="CY78" t="str">
        <v>iMMAP</v>
      </c>
      <c r="CZ78" t="str">
        <v>IMPACT Initiatives (REACH)</v>
      </c>
      <c r="DA78" t="str">
        <v>Inmigrante Feliz Association</v>
      </c>
      <c r="DB78" t="str">
        <v>Institute for Migration and Human Rights (IMDH)</v>
      </c>
      <c r="DC78" t="str">
        <v>Institute of Natural and Cultural Heritage (IPANC)</v>
      </c>
      <c r="DD78" t="str">
        <v>International Committee for the Development of People (CISP)</v>
      </c>
      <c r="DE78" t="str">
        <v>International Federation of the Red Cross (IFRC)</v>
      </c>
      <c r="DF78" t="str">
        <v>International Labour Organization (ILO)</v>
      </c>
      <c r="DG78" t="str">
        <v>International Medical Corps</v>
      </c>
      <c r="DH78" t="str">
        <v>International Organization for Migration (IOM)</v>
      </c>
      <c r="DI78" t="str">
        <v>International Rescue Committee (IRC)</v>
      </c>
      <c r="DJ78" t="str">
        <v>INTERSOS</v>
      </c>
      <c r="DK78" t="str">
        <v>Jesuit Migrant Service (JMS)</v>
      </c>
      <c r="DL78" t="str">
        <v>Jesuit Refugee Service (JRS)</v>
      </c>
      <c r="DM78" t="str">
        <v>Jesuit Service for Migrants and Refugees (JSMR)</v>
      </c>
      <c r="DN78" t="str">
        <v>Joint United Nations Programme on HIV/AIDS (UNAIDS)</v>
      </c>
      <c r="DO78" t="str">
        <v>Kimirina Coorporation</v>
      </c>
      <c r="DP78" t="str">
        <v>La Casita Hispanic Cultural Centre</v>
      </c>
      <c r="DQ78" t="str">
        <v>Latin American Network of Non-Governmental Organizations of Persons with Disabilities and their Families (RIADIS)</v>
      </c>
      <c r="DR78" t="str">
        <v>LGBT+ Movement Brazil</v>
      </c>
      <c r="DS78" t="str">
        <v>Living Water Community (LWC)</v>
      </c>
      <c r="DT78" t="str">
        <v>LLANOVENCOL</v>
      </c>
      <c r="DU78" t="str">
        <v>Lutheran World Federation</v>
      </c>
      <c r="DV78" t="str">
        <v>Lutheran World Relief</v>
      </c>
      <c r="DW78" t="str">
        <v>Malteser International</v>
      </c>
      <c r="DX78" t="str">
        <v>Mana Institute</v>
      </c>
      <c r="DY78" t="str">
        <v>Manos Veneguayas Association</v>
      </c>
      <c r="DZ78" t="str">
        <v>Más Igualdad Perú</v>
      </c>
      <c r="EA78" t="str">
        <v>MedGlobal</v>
      </c>
      <c r="EB78" t="str">
        <v>Medical Teams International</v>
      </c>
      <c r="EC78" t="str">
        <v>Mercy Corps</v>
      </c>
      <c r="ED78" t="str">
        <v>Migrant Service Center (CAM)</v>
      </c>
      <c r="EE78" t="str">
        <v>Migrants, Refugees and Argentine Social Entrepreneurs (MIRARES)</v>
      </c>
      <c r="EF78" t="str">
        <v>Mision Scalabriniana - Ecuador</v>
      </c>
      <c r="EG78" t="str">
        <v>Missão Paz</v>
      </c>
      <c r="EH78" t="str">
        <v>Museu A CASA</v>
      </c>
      <c r="EI78" t="str">
        <v>Norwegian Refugee Council (NRC)</v>
      </c>
      <c r="EJ78" t="str">
        <v>ONG Migrantes por el Maule</v>
      </c>
      <c r="EK78" t="str">
        <v>ONG Preemptive Love Coalition Colombia</v>
      </c>
      <c r="EL78" t="str">
        <v>Organización Transfomando Vidas</v>
      </c>
      <c r="EM78" t="str">
        <v>Organization of Ibero-American States for Education, Science and Culture (OEI)</v>
      </c>
      <c r="EN78" t="str">
        <v>OXFAM</v>
      </c>
      <c r="EO78" t="str">
        <v>Panamerican Development Foundation</v>
      </c>
      <c r="EP78" t="str">
        <v>Panamerican Health Organization/World Health Organization (PAHO/WHO)</v>
      </c>
      <c r="EQ78" t="str">
        <v>Pastoral of Human Mobility - Peruvian Episcopal Conference</v>
      </c>
      <c r="ER78" t="str">
        <v>Pastoral Service for Migrants National</v>
      </c>
      <c r="ES78" t="str">
        <v>Permanent Human Rights defense Committee (CDH)</v>
      </c>
      <c r="ET78" t="str">
        <v>Pirilampos Institute - Group of visits and voluntary actions in Roraima</v>
      </c>
      <c r="EU78" t="str">
        <v>Plan International</v>
      </c>
      <c r="EV78" t="str">
        <v>Population Program, Faculty of Social Sciences, University of the Republic</v>
      </c>
      <c r="EW78" t="str">
        <v>Profamilia Association</v>
      </c>
      <c r="EX78" t="str">
        <v>Red con Migrantes y Refugiados</v>
      </c>
      <c r="EY78" t="str">
        <v>Red Cross Colombia</v>
      </c>
      <c r="EZ78" t="str">
        <v>Red Cross Ecuador</v>
      </c>
      <c r="FA78" t="str">
        <v>Red Cross Peru</v>
      </c>
      <c r="FB78" t="str">
        <v>Red de Investigaciones en Derechos Humanos - CONICET (Consejo Nacional de Investigaciones Científicas y Técnicas)</v>
      </c>
      <c r="FC78" t="str">
        <v>RET International</v>
      </c>
      <c r="FD78" t="str">
        <v>Salú pa Tur Foundation</v>
      </c>
      <c r="FE78" t="str">
        <v>Salvation Army</v>
      </c>
      <c r="FF78" t="str">
        <v>Samaritan's Purse</v>
      </c>
      <c r="FG78" t="str">
        <v>Save the Children International (SCI)</v>
      </c>
      <c r="FH78" t="str">
        <v>Scalabrini Foundation Chile</v>
      </c>
      <c r="FI78" t="str">
        <v>Sección Peruana de Amnistía Internacional</v>
      </c>
      <c r="FJ78" t="str">
        <v>Serviço Pastoral dos Migrantes do Nordeste</v>
      </c>
      <c r="FK78" t="str">
        <v>Sesame Workshop</v>
      </c>
      <c r="FL78" t="str">
        <v>Si, Da Vida</v>
      </c>
      <c r="FM78" t="str">
        <v>Solidarity and Action Asociation</v>
      </c>
      <c r="FN78" t="str">
        <v>SOS Children's Villages</v>
      </c>
      <c r="FO78" t="str">
        <v>Tarabita Foundation</v>
      </c>
      <c r="FP78" t="str">
        <v>Tearfund</v>
      </c>
      <c r="FQ78" t="str">
        <v>TECHO</v>
      </c>
      <c r="FR78" t="str">
        <v>Terranueva Foundation</v>
      </c>
      <c r="FS78" t="str">
        <v>Terre des Hommes Suisse</v>
      </c>
      <c r="FT78" t="str">
        <v>The Israel Forum for International Humanitarian Aid (IsraAID)</v>
      </c>
      <c r="FU78" t="str">
        <v>Unión Venezolana en Perú</v>
      </c>
      <c r="FV78" t="str">
        <v>United Nations Children's Fund (UNICEF)</v>
      </c>
      <c r="FW78" t="str">
        <v>United Nations Development Programme (UNDP)</v>
      </c>
      <c r="FX78" t="str">
        <v>United Nations Educational, Scientific and Cultural Organization (UNESCO)</v>
      </c>
      <c r="FY78" t="str">
        <v>United Nations Entity for Gender Equality and the Empowerment of Women (UNWOMEN)</v>
      </c>
      <c r="FZ78" t="str">
        <v>United Nations Food and Agricultural Organization (FAO)</v>
      </c>
      <c r="GA78" t="str">
        <v>United Nations High Commissioner for Refugees (UNHCR)</v>
      </c>
      <c r="GB78" t="str">
        <v>United Nations Office of the High Commissioner for Human Rights (OHCHR)</v>
      </c>
      <c r="GC78" t="str">
        <v>United Nations Office on Drugs and Crime (UNODC)</v>
      </c>
      <c r="GD78" t="str">
        <v>United Nations Population Fund (UNFPA)</v>
      </c>
      <c r="GE78" t="str">
        <v>United Nations Programme for Human Settlements (UN Habitat)</v>
      </c>
      <c r="GF78" t="str">
        <v>Vale da Benção Educational and Charitable Association (AEBVB)</v>
      </c>
      <c r="GG78" t="str">
        <v>VenAruba Solidaria</v>
      </c>
      <c r="GH78" t="str">
        <v>Venex Curacao Foundation</v>
      </c>
      <c r="GI78" t="str">
        <v>Venezolanos en Barranquilla</v>
      </c>
      <c r="GJ78" t="str">
        <v>Venezolanos en San Cristóbal</v>
      </c>
      <c r="GK78" t="str">
        <v>Venezuelan Emigrant Foundation (FEV)</v>
      </c>
      <c r="GL78" t="str">
        <v>Vicaría de Pastoral Social Caritas</v>
      </c>
      <c r="GM78" t="str">
        <v>Voices GY</v>
      </c>
      <c r="GN78" t="str">
        <v>We World GVC</v>
      </c>
      <c r="GO78" t="str">
        <v>World Council of Credit Unions</v>
      </c>
      <c r="GP78" t="str">
        <v>World Food Programme (WFP)</v>
      </c>
      <c r="GQ78" t="str">
        <v>World Vision</v>
      </c>
      <c r="GR78" t="str">
        <v>ZOA</v>
      </c>
    </row>
    <row r="79" spans="1:200" x14ac:dyDescent="0.3">
      <c r="A79" t="s">
        <v>1305</v>
      </c>
      <c r="B79" s="45" t="s">
        <v>1269</v>
      </c>
      <c r="C79" s="23" t="s">
        <v>1269</v>
      </c>
      <c r="D79" s="23" t="s">
        <v>255</v>
      </c>
      <c r="E79" s="23"/>
      <c r="F79" s="35" t="b">
        <f>ISNUMBER(SEARCH(' Activity Sheet'!$D$3,Table3[[#This Row],[Name]],1))</f>
        <v>1</v>
      </c>
      <c r="G79" s="35" t="s">
        <v>1146</v>
      </c>
      <c r="H79" t="str" cm="1">
        <f t="array" ref="H79:GR79">TRANSPOSE(_xlfn._xlws.SORT(_xlfn._xlws.FILTER(Table3[Name],ISNUMBER(SEARCH(' Activity Sheet'!D133,Table3[Name])),"Not found"),,1))</f>
        <v>.New Organisation</v>
      </c>
      <c r="I79" t="str">
        <v>ABV - Association of Good with Life</v>
      </c>
      <c r="J79" t="str">
        <v>ACAPS</v>
      </c>
      <c r="K79" t="str">
        <v>Acción y Desarrollo</v>
      </c>
      <c r="L79" t="str">
        <v>ACTED</v>
      </c>
      <c r="M79" t="str">
        <v>Action against Hunger</v>
      </c>
      <c r="N79" t="str">
        <v>ActionAid</v>
      </c>
      <c r="O79" t="str">
        <v>Adventist Development and Relief Agency (ADRA)</v>
      </c>
      <c r="P79" t="str">
        <v>Alas de Colibrí Foundation</v>
      </c>
      <c r="Q79" t="str">
        <v>Alianza por la Solidaridad</v>
      </c>
      <c r="R79" t="str">
        <v>Alianza por Venezuela</v>
      </c>
      <c r="S79" t="str">
        <v>Americares Foundation</v>
      </c>
      <c r="T79" t="str">
        <v>Argentine Commission for Refugees and Migrants (CAREF)</v>
      </c>
      <c r="U79" t="str">
        <v>Asociación Aves</v>
      </c>
      <c r="V79" t="str">
        <v>Asociación de Jubilados y Pensionados Venezolanos en Argentina</v>
      </c>
      <c r="W79" t="str">
        <v>Asociación de Venezolanos en Eloy Alfaro</v>
      </c>
      <c r="X79" t="str">
        <v>Asociación Fundación contra el Hambre Perú</v>
      </c>
      <c r="Y79" t="str">
        <v>Asociación Migrantes Venezolanos</v>
      </c>
      <c r="Z79" t="str">
        <v>Asociación Misioneros de San Carlos Scalabrinianos</v>
      </c>
      <c r="AA79" t="str">
        <v>Asociacion Proteccion Poblacion Vulnerable</v>
      </c>
      <c r="AB79" t="str">
        <v>Asociación Quinta Ola</v>
      </c>
      <c r="AC79" t="str">
        <v>Asociación Salto Ángel</v>
      </c>
      <c r="AD79" t="str">
        <v>Asociación Venezuela en Ecuador AC</v>
      </c>
      <c r="AE79" t="str">
        <v>ASOVENAR</v>
      </c>
      <c r="AF79" t="str">
        <v>Associação Hermanitos</v>
      </c>
      <c r="AG79" t="str">
        <v>AVSI Foundation</v>
      </c>
      <c r="AH79" t="str">
        <v>Bethany Christian Services</v>
      </c>
      <c r="AI79" t="str">
        <v>Blumont</v>
      </c>
      <c r="AJ79" t="str">
        <v>CARE</v>
      </c>
      <c r="AK79" t="str">
        <v>Caritas Brazil</v>
      </c>
      <c r="AL79" t="str">
        <v>Caritas Ecuador</v>
      </c>
      <c r="AM79" t="str">
        <v>Caritas Germany</v>
      </c>
      <c r="AN79" t="str">
        <v>Caritas Manaus</v>
      </c>
      <c r="AO79" t="str">
        <v>Caritas Parana</v>
      </c>
      <c r="AP79" t="str">
        <v>Caritas Peru</v>
      </c>
      <c r="AQ79" t="str">
        <v>Caritas Rio de Janeiro</v>
      </c>
      <c r="AR79" t="str">
        <v>Caritas São Paulo</v>
      </c>
      <c r="AS79" t="str">
        <v>Caritas Switzerland</v>
      </c>
      <c r="AT79" t="str">
        <v>CCEFIRO Association</v>
      </c>
      <c r="AU79" t="str">
        <v>CEDRO</v>
      </c>
      <c r="AV79" t="str">
        <v>Center for Integrated Studies and Programs for Sustainable Development (CIEDS)</v>
      </c>
      <c r="AW79" t="str">
        <v>Center for Migration and Human Rights of the Diocese of Roraima (CMDH)</v>
      </c>
      <c r="AX79" t="str">
        <v>Centro de Atencion Psicosocial (CAPS)</v>
      </c>
      <c r="AY79" t="str">
        <v>CESAL</v>
      </c>
      <c r="AZ79" t="str">
        <v>CESVI-Cooperazione e Sviluppo</v>
      </c>
      <c r="BA79" t="str">
        <v>ChildFund International</v>
      </c>
      <c r="BB79" t="str">
        <v>CHS Alternativo</v>
      </c>
      <c r="BC79" t="str">
        <v>Churún Merú Association</v>
      </c>
      <c r="BD79" t="str">
        <v>Coalición por Venezuela</v>
      </c>
      <c r="BE79" t="str">
        <v>Colonia Foundation of Venezuelans in the Dominican Republic (FUNCOVERD)</v>
      </c>
      <c r="BF79" t="str">
        <v>COLVENZ</v>
      </c>
      <c r="BG79" t="str">
        <v>Compassiva</v>
      </c>
      <c r="BH79" t="str">
        <v>Consejo Interreligioso del Perú - Religiones por la Paz</v>
      </c>
      <c r="BI79" t="str">
        <v>Consorcio ONG OCIPI Y Capellanía Nacional OFICA</v>
      </c>
      <c r="BJ79" t="str">
        <v>COOPI - International Cooperation Foundation</v>
      </c>
      <c r="BK79" t="str">
        <v>Corporación Colectivo Sin Fronteras</v>
      </c>
      <c r="BL79" t="str">
        <v>CRISFE Foundation</v>
      </c>
      <c r="BM79" t="str">
        <v>Cuso International</v>
      </c>
      <c r="BN79" t="str">
        <v>Danielle’s Children Fund (DCF)</v>
      </c>
      <c r="BO79" t="str">
        <v>Danish Refugee Council (DRC)</v>
      </c>
      <c r="BP79" t="str">
        <v>Development Support Association - APOYAR</v>
      </c>
      <c r="BQ79" t="str">
        <v>Diakonie Katastrophenhilfe</v>
      </c>
      <c r="BR79" t="str">
        <v>Diálogo Diverso</v>
      </c>
      <c r="BS79" t="str">
        <v>Doctors of the World</v>
      </c>
      <c r="BT79" t="str">
        <v>Dominican Institute for Integrated Development</v>
      </c>
      <c r="BU79" t="str">
        <v>Duendes y Ángeles Vinotinto República Dominicana</v>
      </c>
      <c r="BV79" t="str">
        <v>Encuentros SJS (Servicio Jesuita de la Solidaridad)</v>
      </c>
      <c r="BW79" t="str">
        <v>Ending Violence Against Migrants</v>
      </c>
      <c r="BX79" t="str">
        <v>Equidad Foundation</v>
      </c>
      <c r="BY79" t="str">
        <v>Equilibrium CenDE</v>
      </c>
      <c r="BZ79" t="str">
        <v>Facultad de Psicología - Universidad de la República (UDELAR)</v>
      </c>
      <c r="CA79" t="str">
        <v>First International Emergency and Solidarités International</v>
      </c>
      <c r="CB79" t="str">
        <v>Fondo Ecuatoriano Populorum Progressio</v>
      </c>
      <c r="CC79" t="str">
        <v>Foro Salud Callao</v>
      </c>
      <c r="CD79" t="str">
        <v>Foundation for the Integration and Development of Latin America (FIDAL)</v>
      </c>
      <c r="CE79" t="str">
        <v>Foundation of the Americas (FUDELA)</v>
      </c>
      <c r="CF79" t="str">
        <v>Fraternity Without Borders</v>
      </c>
      <c r="CG79" t="str">
        <v>Fundación Brisas del Norte</v>
      </c>
      <c r="CH79" t="str">
        <v>Fundación Colombovenezolana Nueva Ilusión</v>
      </c>
      <c r="CI79" t="str">
        <v>Fundación Nakama's</v>
      </c>
      <c r="CJ79" t="str">
        <v>Fundación RadaBer</v>
      </c>
      <c r="CK79" t="str">
        <v>Fundación Scalabrini Bolivia</v>
      </c>
      <c r="CL79" t="str">
        <v>Fundacion Social Vivan los Niños</v>
      </c>
      <c r="CM79" t="str">
        <v>FUNVEAC</v>
      </c>
      <c r="CN79" t="str">
        <v>German Development Cooperation Agency GIZ</v>
      </c>
      <c r="CO79" t="str">
        <v>Globalizate Radio</v>
      </c>
      <c r="CP79" t="str">
        <v>GOAL</v>
      </c>
      <c r="CQ79" t="str">
        <v>Halü Bienestar Humano Foundation (HALU)</v>
      </c>
      <c r="CR79" t="str">
        <v>Heartland Alliance International (HAI)</v>
      </c>
      <c r="CS79" t="str">
        <v>HELVETAS Swiss Intercooperation</v>
      </c>
      <c r="CT79" t="str">
        <v>HIAS</v>
      </c>
      <c r="CU79" t="str">
        <v>Human Rights Defence Curaçao</v>
      </c>
      <c r="CV79" t="str">
        <v>Humanity &amp; Inclusion</v>
      </c>
      <c r="CW79" t="str">
        <v>Humans Analytic</v>
      </c>
      <c r="CX79" t="str">
        <v>Idas y Vueltas Association</v>
      </c>
      <c r="CY79" t="str">
        <v>iMMAP</v>
      </c>
      <c r="CZ79" t="str">
        <v>IMPACT Initiatives (REACH)</v>
      </c>
      <c r="DA79" t="str">
        <v>Inmigrante Feliz Association</v>
      </c>
      <c r="DB79" t="str">
        <v>Institute for Migration and Human Rights (IMDH)</v>
      </c>
      <c r="DC79" t="str">
        <v>Institute of Natural and Cultural Heritage (IPANC)</v>
      </c>
      <c r="DD79" t="str">
        <v>International Committee for the Development of People (CISP)</v>
      </c>
      <c r="DE79" t="str">
        <v>International Federation of the Red Cross (IFRC)</v>
      </c>
      <c r="DF79" t="str">
        <v>International Labour Organization (ILO)</v>
      </c>
      <c r="DG79" t="str">
        <v>International Medical Corps</v>
      </c>
      <c r="DH79" t="str">
        <v>International Organization for Migration (IOM)</v>
      </c>
      <c r="DI79" t="str">
        <v>International Rescue Committee (IRC)</v>
      </c>
      <c r="DJ79" t="str">
        <v>INTERSOS</v>
      </c>
      <c r="DK79" t="str">
        <v>Jesuit Migrant Service (JMS)</v>
      </c>
      <c r="DL79" t="str">
        <v>Jesuit Refugee Service (JRS)</v>
      </c>
      <c r="DM79" t="str">
        <v>Jesuit Service for Migrants and Refugees (JSMR)</v>
      </c>
      <c r="DN79" t="str">
        <v>Joint United Nations Programme on HIV/AIDS (UNAIDS)</v>
      </c>
      <c r="DO79" t="str">
        <v>Kimirina Coorporation</v>
      </c>
      <c r="DP79" t="str">
        <v>La Casita Hispanic Cultural Centre</v>
      </c>
      <c r="DQ79" t="str">
        <v>Latin American Network of Non-Governmental Organizations of Persons with Disabilities and their Families (RIADIS)</v>
      </c>
      <c r="DR79" t="str">
        <v>LGBT+ Movement Brazil</v>
      </c>
      <c r="DS79" t="str">
        <v>Living Water Community (LWC)</v>
      </c>
      <c r="DT79" t="str">
        <v>LLANOVENCOL</v>
      </c>
      <c r="DU79" t="str">
        <v>Lutheran World Federation</v>
      </c>
      <c r="DV79" t="str">
        <v>Lutheran World Relief</v>
      </c>
      <c r="DW79" t="str">
        <v>Malteser International</v>
      </c>
      <c r="DX79" t="str">
        <v>Mana Institute</v>
      </c>
      <c r="DY79" t="str">
        <v>Manos Veneguayas Association</v>
      </c>
      <c r="DZ79" t="str">
        <v>Más Igualdad Perú</v>
      </c>
      <c r="EA79" t="str">
        <v>MedGlobal</v>
      </c>
      <c r="EB79" t="str">
        <v>Medical Teams International</v>
      </c>
      <c r="EC79" t="str">
        <v>Mercy Corps</v>
      </c>
      <c r="ED79" t="str">
        <v>Migrant Service Center (CAM)</v>
      </c>
      <c r="EE79" t="str">
        <v>Migrants, Refugees and Argentine Social Entrepreneurs (MIRARES)</v>
      </c>
      <c r="EF79" t="str">
        <v>Mision Scalabriniana - Ecuador</v>
      </c>
      <c r="EG79" t="str">
        <v>Missão Paz</v>
      </c>
      <c r="EH79" t="str">
        <v>Museu A CASA</v>
      </c>
      <c r="EI79" t="str">
        <v>Norwegian Refugee Council (NRC)</v>
      </c>
      <c r="EJ79" t="str">
        <v>ONG Migrantes por el Maule</v>
      </c>
      <c r="EK79" t="str">
        <v>ONG Preemptive Love Coalition Colombia</v>
      </c>
      <c r="EL79" t="str">
        <v>Organización Transfomando Vidas</v>
      </c>
      <c r="EM79" t="str">
        <v>Organization of Ibero-American States for Education, Science and Culture (OEI)</v>
      </c>
      <c r="EN79" t="str">
        <v>OXFAM</v>
      </c>
      <c r="EO79" t="str">
        <v>Panamerican Development Foundation</v>
      </c>
      <c r="EP79" t="str">
        <v>Panamerican Health Organization/World Health Organization (PAHO/WHO)</v>
      </c>
      <c r="EQ79" t="str">
        <v>Pastoral of Human Mobility - Peruvian Episcopal Conference</v>
      </c>
      <c r="ER79" t="str">
        <v>Pastoral Service for Migrants National</v>
      </c>
      <c r="ES79" t="str">
        <v>Permanent Human Rights defense Committee (CDH)</v>
      </c>
      <c r="ET79" t="str">
        <v>Pirilampos Institute - Group of visits and voluntary actions in Roraima</v>
      </c>
      <c r="EU79" t="str">
        <v>Plan International</v>
      </c>
      <c r="EV79" t="str">
        <v>Population Program, Faculty of Social Sciences, University of the Republic</v>
      </c>
      <c r="EW79" t="str">
        <v>Profamilia Association</v>
      </c>
      <c r="EX79" t="str">
        <v>Red con Migrantes y Refugiados</v>
      </c>
      <c r="EY79" t="str">
        <v>Red Cross Colombia</v>
      </c>
      <c r="EZ79" t="str">
        <v>Red Cross Ecuador</v>
      </c>
      <c r="FA79" t="str">
        <v>Red Cross Peru</v>
      </c>
      <c r="FB79" t="str">
        <v>Red de Investigaciones en Derechos Humanos - CONICET (Consejo Nacional de Investigaciones Científicas y Técnicas)</v>
      </c>
      <c r="FC79" t="str">
        <v>RET International</v>
      </c>
      <c r="FD79" t="str">
        <v>Salú pa Tur Foundation</v>
      </c>
      <c r="FE79" t="str">
        <v>Salvation Army</v>
      </c>
      <c r="FF79" t="str">
        <v>Samaritan's Purse</v>
      </c>
      <c r="FG79" t="str">
        <v>Save the Children International (SCI)</v>
      </c>
      <c r="FH79" t="str">
        <v>Scalabrini Foundation Chile</v>
      </c>
      <c r="FI79" t="str">
        <v>Sección Peruana de Amnistía Internacional</v>
      </c>
      <c r="FJ79" t="str">
        <v>Serviço Pastoral dos Migrantes do Nordeste</v>
      </c>
      <c r="FK79" t="str">
        <v>Sesame Workshop</v>
      </c>
      <c r="FL79" t="str">
        <v>Si, Da Vida</v>
      </c>
      <c r="FM79" t="str">
        <v>Solidarity and Action Asociation</v>
      </c>
      <c r="FN79" t="str">
        <v>SOS Children's Villages</v>
      </c>
      <c r="FO79" t="str">
        <v>Tarabita Foundation</v>
      </c>
      <c r="FP79" t="str">
        <v>Tearfund</v>
      </c>
      <c r="FQ79" t="str">
        <v>TECHO</v>
      </c>
      <c r="FR79" t="str">
        <v>Terranueva Foundation</v>
      </c>
      <c r="FS79" t="str">
        <v>Terre des Hommes Suisse</v>
      </c>
      <c r="FT79" t="str">
        <v>The Israel Forum for International Humanitarian Aid (IsraAID)</v>
      </c>
      <c r="FU79" t="str">
        <v>Unión Venezolana en Perú</v>
      </c>
      <c r="FV79" t="str">
        <v>United Nations Children's Fund (UNICEF)</v>
      </c>
      <c r="FW79" t="str">
        <v>United Nations Development Programme (UNDP)</v>
      </c>
      <c r="FX79" t="str">
        <v>United Nations Educational, Scientific and Cultural Organization (UNESCO)</v>
      </c>
      <c r="FY79" t="str">
        <v>United Nations Entity for Gender Equality and the Empowerment of Women (UNWOMEN)</v>
      </c>
      <c r="FZ79" t="str">
        <v>United Nations Food and Agricultural Organization (FAO)</v>
      </c>
      <c r="GA79" t="str">
        <v>United Nations High Commissioner for Refugees (UNHCR)</v>
      </c>
      <c r="GB79" t="str">
        <v>United Nations Office of the High Commissioner for Human Rights (OHCHR)</v>
      </c>
      <c r="GC79" t="str">
        <v>United Nations Office on Drugs and Crime (UNODC)</v>
      </c>
      <c r="GD79" t="str">
        <v>United Nations Population Fund (UNFPA)</v>
      </c>
      <c r="GE79" t="str">
        <v>United Nations Programme for Human Settlements (UN Habitat)</v>
      </c>
      <c r="GF79" t="str">
        <v>Vale da Benção Educational and Charitable Association (AEBVB)</v>
      </c>
      <c r="GG79" t="str">
        <v>VenAruba Solidaria</v>
      </c>
      <c r="GH79" t="str">
        <v>Venex Curacao Foundation</v>
      </c>
      <c r="GI79" t="str">
        <v>Venezolanos en Barranquilla</v>
      </c>
      <c r="GJ79" t="str">
        <v>Venezolanos en San Cristóbal</v>
      </c>
      <c r="GK79" t="str">
        <v>Venezuelan Emigrant Foundation (FEV)</v>
      </c>
      <c r="GL79" t="str">
        <v>Vicaría de Pastoral Social Caritas</v>
      </c>
      <c r="GM79" t="str">
        <v>Voices GY</v>
      </c>
      <c r="GN79" t="str">
        <v>We World GVC</v>
      </c>
      <c r="GO79" t="str">
        <v>World Council of Credit Unions</v>
      </c>
      <c r="GP79" t="str">
        <v>World Food Programme (WFP)</v>
      </c>
      <c r="GQ79" t="str">
        <v>World Vision</v>
      </c>
      <c r="GR79" t="str">
        <v>ZOA</v>
      </c>
    </row>
    <row r="80" spans="1:200" x14ac:dyDescent="0.3">
      <c r="A80" t="s">
        <v>1306</v>
      </c>
      <c r="B80" s="45" t="s">
        <v>1270</v>
      </c>
      <c r="C80" s="23" t="s">
        <v>1270</v>
      </c>
      <c r="D80" s="23" t="s">
        <v>329</v>
      </c>
      <c r="E80" s="23"/>
      <c r="F80" s="35" t="b">
        <f>ISNUMBER(SEARCH(' Activity Sheet'!$D$3,Table3[[#This Row],[Name]],1))</f>
        <v>1</v>
      </c>
      <c r="G80" s="35" t="s">
        <v>1146</v>
      </c>
      <c r="H80" t="str" cm="1">
        <f t="array" ref="H80:GR80">TRANSPOSE(_xlfn._xlws.SORT(_xlfn._xlws.FILTER(Table3[Name],ISNUMBER(SEARCH(' Activity Sheet'!D134,Table3[Name])),"Not found"),,1))</f>
        <v>.New Organisation</v>
      </c>
      <c r="I80" t="str">
        <v>ABV - Association of Good with Life</v>
      </c>
      <c r="J80" t="str">
        <v>ACAPS</v>
      </c>
      <c r="K80" t="str">
        <v>Acción y Desarrollo</v>
      </c>
      <c r="L80" t="str">
        <v>ACTED</v>
      </c>
      <c r="M80" t="str">
        <v>Action against Hunger</v>
      </c>
      <c r="N80" t="str">
        <v>ActionAid</v>
      </c>
      <c r="O80" t="str">
        <v>Adventist Development and Relief Agency (ADRA)</v>
      </c>
      <c r="P80" t="str">
        <v>Alas de Colibrí Foundation</v>
      </c>
      <c r="Q80" t="str">
        <v>Alianza por la Solidaridad</v>
      </c>
      <c r="R80" t="str">
        <v>Alianza por Venezuela</v>
      </c>
      <c r="S80" t="str">
        <v>Americares Foundation</v>
      </c>
      <c r="T80" t="str">
        <v>Argentine Commission for Refugees and Migrants (CAREF)</v>
      </c>
      <c r="U80" t="str">
        <v>Asociación Aves</v>
      </c>
      <c r="V80" t="str">
        <v>Asociación de Jubilados y Pensionados Venezolanos en Argentina</v>
      </c>
      <c r="W80" t="str">
        <v>Asociación de Venezolanos en Eloy Alfaro</v>
      </c>
      <c r="X80" t="str">
        <v>Asociación Fundación contra el Hambre Perú</v>
      </c>
      <c r="Y80" t="str">
        <v>Asociación Migrantes Venezolanos</v>
      </c>
      <c r="Z80" t="str">
        <v>Asociación Misioneros de San Carlos Scalabrinianos</v>
      </c>
      <c r="AA80" t="str">
        <v>Asociacion Proteccion Poblacion Vulnerable</v>
      </c>
      <c r="AB80" t="str">
        <v>Asociación Quinta Ola</v>
      </c>
      <c r="AC80" t="str">
        <v>Asociación Salto Ángel</v>
      </c>
      <c r="AD80" t="str">
        <v>Asociación Venezuela en Ecuador AC</v>
      </c>
      <c r="AE80" t="str">
        <v>ASOVENAR</v>
      </c>
      <c r="AF80" t="str">
        <v>Associação Hermanitos</v>
      </c>
      <c r="AG80" t="str">
        <v>AVSI Foundation</v>
      </c>
      <c r="AH80" t="str">
        <v>Bethany Christian Services</v>
      </c>
      <c r="AI80" t="str">
        <v>Blumont</v>
      </c>
      <c r="AJ80" t="str">
        <v>CARE</v>
      </c>
      <c r="AK80" t="str">
        <v>Caritas Brazil</v>
      </c>
      <c r="AL80" t="str">
        <v>Caritas Ecuador</v>
      </c>
      <c r="AM80" t="str">
        <v>Caritas Germany</v>
      </c>
      <c r="AN80" t="str">
        <v>Caritas Manaus</v>
      </c>
      <c r="AO80" t="str">
        <v>Caritas Parana</v>
      </c>
      <c r="AP80" t="str">
        <v>Caritas Peru</v>
      </c>
      <c r="AQ80" t="str">
        <v>Caritas Rio de Janeiro</v>
      </c>
      <c r="AR80" t="str">
        <v>Caritas São Paulo</v>
      </c>
      <c r="AS80" t="str">
        <v>Caritas Switzerland</v>
      </c>
      <c r="AT80" t="str">
        <v>CCEFIRO Association</v>
      </c>
      <c r="AU80" t="str">
        <v>CEDRO</v>
      </c>
      <c r="AV80" t="str">
        <v>Center for Integrated Studies and Programs for Sustainable Development (CIEDS)</v>
      </c>
      <c r="AW80" t="str">
        <v>Center for Migration and Human Rights of the Diocese of Roraima (CMDH)</v>
      </c>
      <c r="AX80" t="str">
        <v>Centro de Atencion Psicosocial (CAPS)</v>
      </c>
      <c r="AY80" t="str">
        <v>CESAL</v>
      </c>
      <c r="AZ80" t="str">
        <v>CESVI-Cooperazione e Sviluppo</v>
      </c>
      <c r="BA80" t="str">
        <v>ChildFund International</v>
      </c>
      <c r="BB80" t="str">
        <v>CHS Alternativo</v>
      </c>
      <c r="BC80" t="str">
        <v>Churún Merú Association</v>
      </c>
      <c r="BD80" t="str">
        <v>Coalición por Venezuela</v>
      </c>
      <c r="BE80" t="str">
        <v>Colonia Foundation of Venezuelans in the Dominican Republic (FUNCOVERD)</v>
      </c>
      <c r="BF80" t="str">
        <v>COLVENZ</v>
      </c>
      <c r="BG80" t="str">
        <v>Compassiva</v>
      </c>
      <c r="BH80" t="str">
        <v>Consejo Interreligioso del Perú - Religiones por la Paz</v>
      </c>
      <c r="BI80" t="str">
        <v>Consorcio ONG OCIPI Y Capellanía Nacional OFICA</v>
      </c>
      <c r="BJ80" t="str">
        <v>COOPI - International Cooperation Foundation</v>
      </c>
      <c r="BK80" t="str">
        <v>Corporación Colectivo Sin Fronteras</v>
      </c>
      <c r="BL80" t="str">
        <v>CRISFE Foundation</v>
      </c>
      <c r="BM80" t="str">
        <v>Cuso International</v>
      </c>
      <c r="BN80" t="str">
        <v>Danielle’s Children Fund (DCF)</v>
      </c>
      <c r="BO80" t="str">
        <v>Danish Refugee Council (DRC)</v>
      </c>
      <c r="BP80" t="str">
        <v>Development Support Association - APOYAR</v>
      </c>
      <c r="BQ80" t="str">
        <v>Diakonie Katastrophenhilfe</v>
      </c>
      <c r="BR80" t="str">
        <v>Diálogo Diverso</v>
      </c>
      <c r="BS80" t="str">
        <v>Doctors of the World</v>
      </c>
      <c r="BT80" t="str">
        <v>Dominican Institute for Integrated Development</v>
      </c>
      <c r="BU80" t="str">
        <v>Duendes y Ángeles Vinotinto República Dominicana</v>
      </c>
      <c r="BV80" t="str">
        <v>Encuentros SJS (Servicio Jesuita de la Solidaridad)</v>
      </c>
      <c r="BW80" t="str">
        <v>Ending Violence Against Migrants</v>
      </c>
      <c r="BX80" t="str">
        <v>Equidad Foundation</v>
      </c>
      <c r="BY80" t="str">
        <v>Equilibrium CenDE</v>
      </c>
      <c r="BZ80" t="str">
        <v>Facultad de Psicología - Universidad de la República (UDELAR)</v>
      </c>
      <c r="CA80" t="str">
        <v>First International Emergency and Solidarités International</v>
      </c>
      <c r="CB80" t="str">
        <v>Fondo Ecuatoriano Populorum Progressio</v>
      </c>
      <c r="CC80" t="str">
        <v>Foro Salud Callao</v>
      </c>
      <c r="CD80" t="str">
        <v>Foundation for the Integration and Development of Latin America (FIDAL)</v>
      </c>
      <c r="CE80" t="str">
        <v>Foundation of the Americas (FUDELA)</v>
      </c>
      <c r="CF80" t="str">
        <v>Fraternity Without Borders</v>
      </c>
      <c r="CG80" t="str">
        <v>Fundación Brisas del Norte</v>
      </c>
      <c r="CH80" t="str">
        <v>Fundación Colombovenezolana Nueva Ilusión</v>
      </c>
      <c r="CI80" t="str">
        <v>Fundación Nakama's</v>
      </c>
      <c r="CJ80" t="str">
        <v>Fundación RadaBer</v>
      </c>
      <c r="CK80" t="str">
        <v>Fundación Scalabrini Bolivia</v>
      </c>
      <c r="CL80" t="str">
        <v>Fundacion Social Vivan los Niños</v>
      </c>
      <c r="CM80" t="str">
        <v>FUNVEAC</v>
      </c>
      <c r="CN80" t="str">
        <v>German Development Cooperation Agency GIZ</v>
      </c>
      <c r="CO80" t="str">
        <v>Globalizate Radio</v>
      </c>
      <c r="CP80" t="str">
        <v>GOAL</v>
      </c>
      <c r="CQ80" t="str">
        <v>Halü Bienestar Humano Foundation (HALU)</v>
      </c>
      <c r="CR80" t="str">
        <v>Heartland Alliance International (HAI)</v>
      </c>
      <c r="CS80" t="str">
        <v>HELVETAS Swiss Intercooperation</v>
      </c>
      <c r="CT80" t="str">
        <v>HIAS</v>
      </c>
      <c r="CU80" t="str">
        <v>Human Rights Defence Curaçao</v>
      </c>
      <c r="CV80" t="str">
        <v>Humanity &amp; Inclusion</v>
      </c>
      <c r="CW80" t="str">
        <v>Humans Analytic</v>
      </c>
      <c r="CX80" t="str">
        <v>Idas y Vueltas Association</v>
      </c>
      <c r="CY80" t="str">
        <v>iMMAP</v>
      </c>
      <c r="CZ80" t="str">
        <v>IMPACT Initiatives (REACH)</v>
      </c>
      <c r="DA80" t="str">
        <v>Inmigrante Feliz Association</v>
      </c>
      <c r="DB80" t="str">
        <v>Institute for Migration and Human Rights (IMDH)</v>
      </c>
      <c r="DC80" t="str">
        <v>Institute of Natural and Cultural Heritage (IPANC)</v>
      </c>
      <c r="DD80" t="str">
        <v>International Committee for the Development of People (CISP)</v>
      </c>
      <c r="DE80" t="str">
        <v>International Federation of the Red Cross (IFRC)</v>
      </c>
      <c r="DF80" t="str">
        <v>International Labour Organization (ILO)</v>
      </c>
      <c r="DG80" t="str">
        <v>International Medical Corps</v>
      </c>
      <c r="DH80" t="str">
        <v>International Organization for Migration (IOM)</v>
      </c>
      <c r="DI80" t="str">
        <v>International Rescue Committee (IRC)</v>
      </c>
      <c r="DJ80" t="str">
        <v>INTERSOS</v>
      </c>
      <c r="DK80" t="str">
        <v>Jesuit Migrant Service (JMS)</v>
      </c>
      <c r="DL80" t="str">
        <v>Jesuit Refugee Service (JRS)</v>
      </c>
      <c r="DM80" t="str">
        <v>Jesuit Service for Migrants and Refugees (JSMR)</v>
      </c>
      <c r="DN80" t="str">
        <v>Joint United Nations Programme on HIV/AIDS (UNAIDS)</v>
      </c>
      <c r="DO80" t="str">
        <v>Kimirina Coorporation</v>
      </c>
      <c r="DP80" t="str">
        <v>La Casita Hispanic Cultural Centre</v>
      </c>
      <c r="DQ80" t="str">
        <v>Latin American Network of Non-Governmental Organizations of Persons with Disabilities and their Families (RIADIS)</v>
      </c>
      <c r="DR80" t="str">
        <v>LGBT+ Movement Brazil</v>
      </c>
      <c r="DS80" t="str">
        <v>Living Water Community (LWC)</v>
      </c>
      <c r="DT80" t="str">
        <v>LLANOVENCOL</v>
      </c>
      <c r="DU80" t="str">
        <v>Lutheran World Federation</v>
      </c>
      <c r="DV80" t="str">
        <v>Lutheran World Relief</v>
      </c>
      <c r="DW80" t="str">
        <v>Malteser International</v>
      </c>
      <c r="DX80" t="str">
        <v>Mana Institute</v>
      </c>
      <c r="DY80" t="str">
        <v>Manos Veneguayas Association</v>
      </c>
      <c r="DZ80" t="str">
        <v>Más Igualdad Perú</v>
      </c>
      <c r="EA80" t="str">
        <v>MedGlobal</v>
      </c>
      <c r="EB80" t="str">
        <v>Medical Teams International</v>
      </c>
      <c r="EC80" t="str">
        <v>Mercy Corps</v>
      </c>
      <c r="ED80" t="str">
        <v>Migrant Service Center (CAM)</v>
      </c>
      <c r="EE80" t="str">
        <v>Migrants, Refugees and Argentine Social Entrepreneurs (MIRARES)</v>
      </c>
      <c r="EF80" t="str">
        <v>Mision Scalabriniana - Ecuador</v>
      </c>
      <c r="EG80" t="str">
        <v>Missão Paz</v>
      </c>
      <c r="EH80" t="str">
        <v>Museu A CASA</v>
      </c>
      <c r="EI80" t="str">
        <v>Norwegian Refugee Council (NRC)</v>
      </c>
      <c r="EJ80" t="str">
        <v>ONG Migrantes por el Maule</v>
      </c>
      <c r="EK80" t="str">
        <v>ONG Preemptive Love Coalition Colombia</v>
      </c>
      <c r="EL80" t="str">
        <v>Organización Transfomando Vidas</v>
      </c>
      <c r="EM80" t="str">
        <v>Organization of Ibero-American States for Education, Science and Culture (OEI)</v>
      </c>
      <c r="EN80" t="str">
        <v>OXFAM</v>
      </c>
      <c r="EO80" t="str">
        <v>Panamerican Development Foundation</v>
      </c>
      <c r="EP80" t="str">
        <v>Panamerican Health Organization/World Health Organization (PAHO/WHO)</v>
      </c>
      <c r="EQ80" t="str">
        <v>Pastoral of Human Mobility - Peruvian Episcopal Conference</v>
      </c>
      <c r="ER80" t="str">
        <v>Pastoral Service for Migrants National</v>
      </c>
      <c r="ES80" t="str">
        <v>Permanent Human Rights defense Committee (CDH)</v>
      </c>
      <c r="ET80" t="str">
        <v>Pirilampos Institute - Group of visits and voluntary actions in Roraima</v>
      </c>
      <c r="EU80" t="str">
        <v>Plan International</v>
      </c>
      <c r="EV80" t="str">
        <v>Population Program, Faculty of Social Sciences, University of the Republic</v>
      </c>
      <c r="EW80" t="str">
        <v>Profamilia Association</v>
      </c>
      <c r="EX80" t="str">
        <v>Red con Migrantes y Refugiados</v>
      </c>
      <c r="EY80" t="str">
        <v>Red Cross Colombia</v>
      </c>
      <c r="EZ80" t="str">
        <v>Red Cross Ecuador</v>
      </c>
      <c r="FA80" t="str">
        <v>Red Cross Peru</v>
      </c>
      <c r="FB80" t="str">
        <v>Red de Investigaciones en Derechos Humanos - CONICET (Consejo Nacional de Investigaciones Científicas y Técnicas)</v>
      </c>
      <c r="FC80" t="str">
        <v>RET International</v>
      </c>
      <c r="FD80" t="str">
        <v>Salú pa Tur Foundation</v>
      </c>
      <c r="FE80" t="str">
        <v>Salvation Army</v>
      </c>
      <c r="FF80" t="str">
        <v>Samaritan's Purse</v>
      </c>
      <c r="FG80" t="str">
        <v>Save the Children International (SCI)</v>
      </c>
      <c r="FH80" t="str">
        <v>Scalabrini Foundation Chile</v>
      </c>
      <c r="FI80" t="str">
        <v>Sección Peruana de Amnistía Internacional</v>
      </c>
      <c r="FJ80" t="str">
        <v>Serviço Pastoral dos Migrantes do Nordeste</v>
      </c>
      <c r="FK80" t="str">
        <v>Sesame Workshop</v>
      </c>
      <c r="FL80" t="str">
        <v>Si, Da Vida</v>
      </c>
      <c r="FM80" t="str">
        <v>Solidarity and Action Asociation</v>
      </c>
      <c r="FN80" t="str">
        <v>SOS Children's Villages</v>
      </c>
      <c r="FO80" t="str">
        <v>Tarabita Foundation</v>
      </c>
      <c r="FP80" t="str">
        <v>Tearfund</v>
      </c>
      <c r="FQ80" t="str">
        <v>TECHO</v>
      </c>
      <c r="FR80" t="str">
        <v>Terranueva Foundation</v>
      </c>
      <c r="FS80" t="str">
        <v>Terre des Hommes Suisse</v>
      </c>
      <c r="FT80" t="str">
        <v>The Israel Forum for International Humanitarian Aid (IsraAID)</v>
      </c>
      <c r="FU80" t="str">
        <v>Unión Venezolana en Perú</v>
      </c>
      <c r="FV80" t="str">
        <v>United Nations Children's Fund (UNICEF)</v>
      </c>
      <c r="FW80" t="str">
        <v>United Nations Development Programme (UNDP)</v>
      </c>
      <c r="FX80" t="str">
        <v>United Nations Educational, Scientific and Cultural Organization (UNESCO)</v>
      </c>
      <c r="FY80" t="str">
        <v>United Nations Entity for Gender Equality and the Empowerment of Women (UNWOMEN)</v>
      </c>
      <c r="FZ80" t="str">
        <v>United Nations Food and Agricultural Organization (FAO)</v>
      </c>
      <c r="GA80" t="str">
        <v>United Nations High Commissioner for Refugees (UNHCR)</v>
      </c>
      <c r="GB80" t="str">
        <v>United Nations Office of the High Commissioner for Human Rights (OHCHR)</v>
      </c>
      <c r="GC80" t="str">
        <v>United Nations Office on Drugs and Crime (UNODC)</v>
      </c>
      <c r="GD80" t="str">
        <v>United Nations Population Fund (UNFPA)</v>
      </c>
      <c r="GE80" t="str">
        <v>United Nations Programme for Human Settlements (UN Habitat)</v>
      </c>
      <c r="GF80" t="str">
        <v>Vale da Benção Educational and Charitable Association (AEBVB)</v>
      </c>
      <c r="GG80" t="str">
        <v>VenAruba Solidaria</v>
      </c>
      <c r="GH80" t="str">
        <v>Venex Curacao Foundation</v>
      </c>
      <c r="GI80" t="str">
        <v>Venezolanos en Barranquilla</v>
      </c>
      <c r="GJ80" t="str">
        <v>Venezolanos en San Cristóbal</v>
      </c>
      <c r="GK80" t="str">
        <v>Venezuelan Emigrant Foundation (FEV)</v>
      </c>
      <c r="GL80" t="str">
        <v>Vicaría de Pastoral Social Caritas</v>
      </c>
      <c r="GM80" t="str">
        <v>Voices GY</v>
      </c>
      <c r="GN80" t="str">
        <v>We World GVC</v>
      </c>
      <c r="GO80" t="str">
        <v>World Council of Credit Unions</v>
      </c>
      <c r="GP80" t="str">
        <v>World Food Programme (WFP)</v>
      </c>
      <c r="GQ80" t="str">
        <v>World Vision</v>
      </c>
      <c r="GR80" t="str">
        <v>ZOA</v>
      </c>
    </row>
    <row r="81" spans="1:200" x14ac:dyDescent="0.3">
      <c r="A81" t="s">
        <v>1307</v>
      </c>
      <c r="B81" s="45" t="s">
        <v>1271</v>
      </c>
      <c r="C81" s="23" t="s">
        <v>1271</v>
      </c>
      <c r="D81" s="23" t="s">
        <v>329</v>
      </c>
      <c r="E81" s="23"/>
      <c r="F81" s="35" t="b">
        <f>ISNUMBER(SEARCH(' Activity Sheet'!$D$3,Table3[[#This Row],[Name]],1))</f>
        <v>1</v>
      </c>
      <c r="G81" s="35" t="s">
        <v>1146</v>
      </c>
      <c r="H81" t="str" cm="1">
        <f t="array" ref="H81:GR81">TRANSPOSE(_xlfn._xlws.SORT(_xlfn._xlws.FILTER(Table3[Name],ISNUMBER(SEARCH(' Activity Sheet'!D135,Table3[Name])),"Not found"),,1))</f>
        <v>.New Organisation</v>
      </c>
      <c r="I81" t="str">
        <v>ABV - Association of Good with Life</v>
      </c>
      <c r="J81" t="str">
        <v>ACAPS</v>
      </c>
      <c r="K81" t="str">
        <v>Acción y Desarrollo</v>
      </c>
      <c r="L81" t="str">
        <v>ACTED</v>
      </c>
      <c r="M81" t="str">
        <v>Action against Hunger</v>
      </c>
      <c r="N81" t="str">
        <v>ActionAid</v>
      </c>
      <c r="O81" t="str">
        <v>Adventist Development and Relief Agency (ADRA)</v>
      </c>
      <c r="P81" t="str">
        <v>Alas de Colibrí Foundation</v>
      </c>
      <c r="Q81" t="str">
        <v>Alianza por la Solidaridad</v>
      </c>
      <c r="R81" t="str">
        <v>Alianza por Venezuela</v>
      </c>
      <c r="S81" t="str">
        <v>Americares Foundation</v>
      </c>
      <c r="T81" t="str">
        <v>Argentine Commission for Refugees and Migrants (CAREF)</v>
      </c>
      <c r="U81" t="str">
        <v>Asociación Aves</v>
      </c>
      <c r="V81" t="str">
        <v>Asociación de Jubilados y Pensionados Venezolanos en Argentina</v>
      </c>
      <c r="W81" t="str">
        <v>Asociación de Venezolanos en Eloy Alfaro</v>
      </c>
      <c r="X81" t="str">
        <v>Asociación Fundación contra el Hambre Perú</v>
      </c>
      <c r="Y81" t="str">
        <v>Asociación Migrantes Venezolanos</v>
      </c>
      <c r="Z81" t="str">
        <v>Asociación Misioneros de San Carlos Scalabrinianos</v>
      </c>
      <c r="AA81" t="str">
        <v>Asociacion Proteccion Poblacion Vulnerable</v>
      </c>
      <c r="AB81" t="str">
        <v>Asociación Quinta Ola</v>
      </c>
      <c r="AC81" t="str">
        <v>Asociación Salto Ángel</v>
      </c>
      <c r="AD81" t="str">
        <v>Asociación Venezuela en Ecuador AC</v>
      </c>
      <c r="AE81" t="str">
        <v>ASOVENAR</v>
      </c>
      <c r="AF81" t="str">
        <v>Associação Hermanitos</v>
      </c>
      <c r="AG81" t="str">
        <v>AVSI Foundation</v>
      </c>
      <c r="AH81" t="str">
        <v>Bethany Christian Services</v>
      </c>
      <c r="AI81" t="str">
        <v>Blumont</v>
      </c>
      <c r="AJ81" t="str">
        <v>CARE</v>
      </c>
      <c r="AK81" t="str">
        <v>Caritas Brazil</v>
      </c>
      <c r="AL81" t="str">
        <v>Caritas Ecuador</v>
      </c>
      <c r="AM81" t="str">
        <v>Caritas Germany</v>
      </c>
      <c r="AN81" t="str">
        <v>Caritas Manaus</v>
      </c>
      <c r="AO81" t="str">
        <v>Caritas Parana</v>
      </c>
      <c r="AP81" t="str">
        <v>Caritas Peru</v>
      </c>
      <c r="AQ81" t="str">
        <v>Caritas Rio de Janeiro</v>
      </c>
      <c r="AR81" t="str">
        <v>Caritas São Paulo</v>
      </c>
      <c r="AS81" t="str">
        <v>Caritas Switzerland</v>
      </c>
      <c r="AT81" t="str">
        <v>CCEFIRO Association</v>
      </c>
      <c r="AU81" t="str">
        <v>CEDRO</v>
      </c>
      <c r="AV81" t="str">
        <v>Center for Integrated Studies and Programs for Sustainable Development (CIEDS)</v>
      </c>
      <c r="AW81" t="str">
        <v>Center for Migration and Human Rights of the Diocese of Roraima (CMDH)</v>
      </c>
      <c r="AX81" t="str">
        <v>Centro de Atencion Psicosocial (CAPS)</v>
      </c>
      <c r="AY81" t="str">
        <v>CESAL</v>
      </c>
      <c r="AZ81" t="str">
        <v>CESVI-Cooperazione e Sviluppo</v>
      </c>
      <c r="BA81" t="str">
        <v>ChildFund International</v>
      </c>
      <c r="BB81" t="str">
        <v>CHS Alternativo</v>
      </c>
      <c r="BC81" t="str">
        <v>Churún Merú Association</v>
      </c>
      <c r="BD81" t="str">
        <v>Coalición por Venezuela</v>
      </c>
      <c r="BE81" t="str">
        <v>Colonia Foundation of Venezuelans in the Dominican Republic (FUNCOVERD)</v>
      </c>
      <c r="BF81" t="str">
        <v>COLVENZ</v>
      </c>
      <c r="BG81" t="str">
        <v>Compassiva</v>
      </c>
      <c r="BH81" t="str">
        <v>Consejo Interreligioso del Perú - Religiones por la Paz</v>
      </c>
      <c r="BI81" t="str">
        <v>Consorcio ONG OCIPI Y Capellanía Nacional OFICA</v>
      </c>
      <c r="BJ81" t="str">
        <v>COOPI - International Cooperation Foundation</v>
      </c>
      <c r="BK81" t="str">
        <v>Corporación Colectivo Sin Fronteras</v>
      </c>
      <c r="BL81" t="str">
        <v>CRISFE Foundation</v>
      </c>
      <c r="BM81" t="str">
        <v>Cuso International</v>
      </c>
      <c r="BN81" t="str">
        <v>Danielle’s Children Fund (DCF)</v>
      </c>
      <c r="BO81" t="str">
        <v>Danish Refugee Council (DRC)</v>
      </c>
      <c r="BP81" t="str">
        <v>Development Support Association - APOYAR</v>
      </c>
      <c r="BQ81" t="str">
        <v>Diakonie Katastrophenhilfe</v>
      </c>
      <c r="BR81" t="str">
        <v>Diálogo Diverso</v>
      </c>
      <c r="BS81" t="str">
        <v>Doctors of the World</v>
      </c>
      <c r="BT81" t="str">
        <v>Dominican Institute for Integrated Development</v>
      </c>
      <c r="BU81" t="str">
        <v>Duendes y Ángeles Vinotinto República Dominicana</v>
      </c>
      <c r="BV81" t="str">
        <v>Encuentros SJS (Servicio Jesuita de la Solidaridad)</v>
      </c>
      <c r="BW81" t="str">
        <v>Ending Violence Against Migrants</v>
      </c>
      <c r="BX81" t="str">
        <v>Equidad Foundation</v>
      </c>
      <c r="BY81" t="str">
        <v>Equilibrium CenDE</v>
      </c>
      <c r="BZ81" t="str">
        <v>Facultad de Psicología - Universidad de la República (UDELAR)</v>
      </c>
      <c r="CA81" t="str">
        <v>First International Emergency and Solidarités International</v>
      </c>
      <c r="CB81" t="str">
        <v>Fondo Ecuatoriano Populorum Progressio</v>
      </c>
      <c r="CC81" t="str">
        <v>Foro Salud Callao</v>
      </c>
      <c r="CD81" t="str">
        <v>Foundation for the Integration and Development of Latin America (FIDAL)</v>
      </c>
      <c r="CE81" t="str">
        <v>Foundation of the Americas (FUDELA)</v>
      </c>
      <c r="CF81" t="str">
        <v>Fraternity Without Borders</v>
      </c>
      <c r="CG81" t="str">
        <v>Fundación Brisas del Norte</v>
      </c>
      <c r="CH81" t="str">
        <v>Fundación Colombovenezolana Nueva Ilusión</v>
      </c>
      <c r="CI81" t="str">
        <v>Fundación Nakama's</v>
      </c>
      <c r="CJ81" t="str">
        <v>Fundación RadaBer</v>
      </c>
      <c r="CK81" t="str">
        <v>Fundación Scalabrini Bolivia</v>
      </c>
      <c r="CL81" t="str">
        <v>Fundacion Social Vivan los Niños</v>
      </c>
      <c r="CM81" t="str">
        <v>FUNVEAC</v>
      </c>
      <c r="CN81" t="str">
        <v>German Development Cooperation Agency GIZ</v>
      </c>
      <c r="CO81" t="str">
        <v>Globalizate Radio</v>
      </c>
      <c r="CP81" t="str">
        <v>GOAL</v>
      </c>
      <c r="CQ81" t="str">
        <v>Halü Bienestar Humano Foundation (HALU)</v>
      </c>
      <c r="CR81" t="str">
        <v>Heartland Alliance International (HAI)</v>
      </c>
      <c r="CS81" t="str">
        <v>HELVETAS Swiss Intercooperation</v>
      </c>
      <c r="CT81" t="str">
        <v>HIAS</v>
      </c>
      <c r="CU81" t="str">
        <v>Human Rights Defence Curaçao</v>
      </c>
      <c r="CV81" t="str">
        <v>Humanity &amp; Inclusion</v>
      </c>
      <c r="CW81" t="str">
        <v>Humans Analytic</v>
      </c>
      <c r="CX81" t="str">
        <v>Idas y Vueltas Association</v>
      </c>
      <c r="CY81" t="str">
        <v>iMMAP</v>
      </c>
      <c r="CZ81" t="str">
        <v>IMPACT Initiatives (REACH)</v>
      </c>
      <c r="DA81" t="str">
        <v>Inmigrante Feliz Association</v>
      </c>
      <c r="DB81" t="str">
        <v>Institute for Migration and Human Rights (IMDH)</v>
      </c>
      <c r="DC81" t="str">
        <v>Institute of Natural and Cultural Heritage (IPANC)</v>
      </c>
      <c r="DD81" t="str">
        <v>International Committee for the Development of People (CISP)</v>
      </c>
      <c r="DE81" t="str">
        <v>International Federation of the Red Cross (IFRC)</v>
      </c>
      <c r="DF81" t="str">
        <v>International Labour Organization (ILO)</v>
      </c>
      <c r="DG81" t="str">
        <v>International Medical Corps</v>
      </c>
      <c r="DH81" t="str">
        <v>International Organization for Migration (IOM)</v>
      </c>
      <c r="DI81" t="str">
        <v>International Rescue Committee (IRC)</v>
      </c>
      <c r="DJ81" t="str">
        <v>INTERSOS</v>
      </c>
      <c r="DK81" t="str">
        <v>Jesuit Migrant Service (JMS)</v>
      </c>
      <c r="DL81" t="str">
        <v>Jesuit Refugee Service (JRS)</v>
      </c>
      <c r="DM81" t="str">
        <v>Jesuit Service for Migrants and Refugees (JSMR)</v>
      </c>
      <c r="DN81" t="str">
        <v>Joint United Nations Programme on HIV/AIDS (UNAIDS)</v>
      </c>
      <c r="DO81" t="str">
        <v>Kimirina Coorporation</v>
      </c>
      <c r="DP81" t="str">
        <v>La Casita Hispanic Cultural Centre</v>
      </c>
      <c r="DQ81" t="str">
        <v>Latin American Network of Non-Governmental Organizations of Persons with Disabilities and their Families (RIADIS)</v>
      </c>
      <c r="DR81" t="str">
        <v>LGBT+ Movement Brazil</v>
      </c>
      <c r="DS81" t="str">
        <v>Living Water Community (LWC)</v>
      </c>
      <c r="DT81" t="str">
        <v>LLANOVENCOL</v>
      </c>
      <c r="DU81" t="str">
        <v>Lutheran World Federation</v>
      </c>
      <c r="DV81" t="str">
        <v>Lutheran World Relief</v>
      </c>
      <c r="DW81" t="str">
        <v>Malteser International</v>
      </c>
      <c r="DX81" t="str">
        <v>Mana Institute</v>
      </c>
      <c r="DY81" t="str">
        <v>Manos Veneguayas Association</v>
      </c>
      <c r="DZ81" t="str">
        <v>Más Igualdad Perú</v>
      </c>
      <c r="EA81" t="str">
        <v>MedGlobal</v>
      </c>
      <c r="EB81" t="str">
        <v>Medical Teams International</v>
      </c>
      <c r="EC81" t="str">
        <v>Mercy Corps</v>
      </c>
      <c r="ED81" t="str">
        <v>Migrant Service Center (CAM)</v>
      </c>
      <c r="EE81" t="str">
        <v>Migrants, Refugees and Argentine Social Entrepreneurs (MIRARES)</v>
      </c>
      <c r="EF81" t="str">
        <v>Mision Scalabriniana - Ecuador</v>
      </c>
      <c r="EG81" t="str">
        <v>Missão Paz</v>
      </c>
      <c r="EH81" t="str">
        <v>Museu A CASA</v>
      </c>
      <c r="EI81" t="str">
        <v>Norwegian Refugee Council (NRC)</v>
      </c>
      <c r="EJ81" t="str">
        <v>ONG Migrantes por el Maule</v>
      </c>
      <c r="EK81" t="str">
        <v>ONG Preemptive Love Coalition Colombia</v>
      </c>
      <c r="EL81" t="str">
        <v>Organización Transfomando Vidas</v>
      </c>
      <c r="EM81" t="str">
        <v>Organization of Ibero-American States for Education, Science and Culture (OEI)</v>
      </c>
      <c r="EN81" t="str">
        <v>OXFAM</v>
      </c>
      <c r="EO81" t="str">
        <v>Panamerican Development Foundation</v>
      </c>
      <c r="EP81" t="str">
        <v>Panamerican Health Organization/World Health Organization (PAHO/WHO)</v>
      </c>
      <c r="EQ81" t="str">
        <v>Pastoral of Human Mobility - Peruvian Episcopal Conference</v>
      </c>
      <c r="ER81" t="str">
        <v>Pastoral Service for Migrants National</v>
      </c>
      <c r="ES81" t="str">
        <v>Permanent Human Rights defense Committee (CDH)</v>
      </c>
      <c r="ET81" t="str">
        <v>Pirilampos Institute - Group of visits and voluntary actions in Roraima</v>
      </c>
      <c r="EU81" t="str">
        <v>Plan International</v>
      </c>
      <c r="EV81" t="str">
        <v>Population Program, Faculty of Social Sciences, University of the Republic</v>
      </c>
      <c r="EW81" t="str">
        <v>Profamilia Association</v>
      </c>
      <c r="EX81" t="str">
        <v>Red con Migrantes y Refugiados</v>
      </c>
      <c r="EY81" t="str">
        <v>Red Cross Colombia</v>
      </c>
      <c r="EZ81" t="str">
        <v>Red Cross Ecuador</v>
      </c>
      <c r="FA81" t="str">
        <v>Red Cross Peru</v>
      </c>
      <c r="FB81" t="str">
        <v>Red de Investigaciones en Derechos Humanos - CONICET (Consejo Nacional de Investigaciones Científicas y Técnicas)</v>
      </c>
      <c r="FC81" t="str">
        <v>RET International</v>
      </c>
      <c r="FD81" t="str">
        <v>Salú pa Tur Foundation</v>
      </c>
      <c r="FE81" t="str">
        <v>Salvation Army</v>
      </c>
      <c r="FF81" t="str">
        <v>Samaritan's Purse</v>
      </c>
      <c r="FG81" t="str">
        <v>Save the Children International (SCI)</v>
      </c>
      <c r="FH81" t="str">
        <v>Scalabrini Foundation Chile</v>
      </c>
      <c r="FI81" t="str">
        <v>Sección Peruana de Amnistía Internacional</v>
      </c>
      <c r="FJ81" t="str">
        <v>Serviço Pastoral dos Migrantes do Nordeste</v>
      </c>
      <c r="FK81" t="str">
        <v>Sesame Workshop</v>
      </c>
      <c r="FL81" t="str">
        <v>Si, Da Vida</v>
      </c>
      <c r="FM81" t="str">
        <v>Solidarity and Action Asociation</v>
      </c>
      <c r="FN81" t="str">
        <v>SOS Children's Villages</v>
      </c>
      <c r="FO81" t="str">
        <v>Tarabita Foundation</v>
      </c>
      <c r="FP81" t="str">
        <v>Tearfund</v>
      </c>
      <c r="FQ81" t="str">
        <v>TECHO</v>
      </c>
      <c r="FR81" t="str">
        <v>Terranueva Foundation</v>
      </c>
      <c r="FS81" t="str">
        <v>Terre des Hommes Suisse</v>
      </c>
      <c r="FT81" t="str">
        <v>The Israel Forum for International Humanitarian Aid (IsraAID)</v>
      </c>
      <c r="FU81" t="str">
        <v>Unión Venezolana en Perú</v>
      </c>
      <c r="FV81" t="str">
        <v>United Nations Children's Fund (UNICEF)</v>
      </c>
      <c r="FW81" t="str">
        <v>United Nations Development Programme (UNDP)</v>
      </c>
      <c r="FX81" t="str">
        <v>United Nations Educational, Scientific and Cultural Organization (UNESCO)</v>
      </c>
      <c r="FY81" t="str">
        <v>United Nations Entity for Gender Equality and the Empowerment of Women (UNWOMEN)</v>
      </c>
      <c r="FZ81" t="str">
        <v>United Nations Food and Agricultural Organization (FAO)</v>
      </c>
      <c r="GA81" t="str">
        <v>United Nations High Commissioner for Refugees (UNHCR)</v>
      </c>
      <c r="GB81" t="str">
        <v>United Nations Office of the High Commissioner for Human Rights (OHCHR)</v>
      </c>
      <c r="GC81" t="str">
        <v>United Nations Office on Drugs and Crime (UNODC)</v>
      </c>
      <c r="GD81" t="str">
        <v>United Nations Population Fund (UNFPA)</v>
      </c>
      <c r="GE81" t="str">
        <v>United Nations Programme for Human Settlements (UN Habitat)</v>
      </c>
      <c r="GF81" t="str">
        <v>Vale da Benção Educational and Charitable Association (AEBVB)</v>
      </c>
      <c r="GG81" t="str">
        <v>VenAruba Solidaria</v>
      </c>
      <c r="GH81" t="str">
        <v>Venex Curacao Foundation</v>
      </c>
      <c r="GI81" t="str">
        <v>Venezolanos en Barranquilla</v>
      </c>
      <c r="GJ81" t="str">
        <v>Venezolanos en San Cristóbal</v>
      </c>
      <c r="GK81" t="str">
        <v>Venezuelan Emigrant Foundation (FEV)</v>
      </c>
      <c r="GL81" t="str">
        <v>Vicaría de Pastoral Social Caritas</v>
      </c>
      <c r="GM81" t="str">
        <v>Voices GY</v>
      </c>
      <c r="GN81" t="str">
        <v>We World GVC</v>
      </c>
      <c r="GO81" t="str">
        <v>World Council of Credit Unions</v>
      </c>
      <c r="GP81" t="str">
        <v>World Food Programme (WFP)</v>
      </c>
      <c r="GQ81" t="str">
        <v>World Vision</v>
      </c>
      <c r="GR81" t="str">
        <v>ZOA</v>
      </c>
    </row>
    <row r="82" spans="1:200" x14ac:dyDescent="0.3">
      <c r="A82" t="s">
        <v>846</v>
      </c>
      <c r="B82" s="45" t="s">
        <v>847</v>
      </c>
      <c r="C82" s="23" t="s">
        <v>847</v>
      </c>
      <c r="D82" s="23" t="s">
        <v>1325</v>
      </c>
      <c r="E82" s="23"/>
      <c r="F82" s="35" t="b">
        <f>ISNUMBER(SEARCH(' Activity Sheet'!$D$3,Table3[[#This Row],[Name]],1))</f>
        <v>1</v>
      </c>
      <c r="G82" s="35" t="s">
        <v>1146</v>
      </c>
      <c r="H82" t="str" cm="1">
        <f t="array" ref="H82:GR82">TRANSPOSE(_xlfn._xlws.SORT(_xlfn._xlws.FILTER(Table3[Name],ISNUMBER(SEARCH(' Activity Sheet'!D136,Table3[Name])),"Not found"),,1))</f>
        <v>.New Organisation</v>
      </c>
      <c r="I82" t="str">
        <v>ABV - Association of Good with Life</v>
      </c>
      <c r="J82" t="str">
        <v>ACAPS</v>
      </c>
      <c r="K82" t="str">
        <v>Acción y Desarrollo</v>
      </c>
      <c r="L82" t="str">
        <v>ACTED</v>
      </c>
      <c r="M82" t="str">
        <v>Action against Hunger</v>
      </c>
      <c r="N82" t="str">
        <v>ActionAid</v>
      </c>
      <c r="O82" t="str">
        <v>Adventist Development and Relief Agency (ADRA)</v>
      </c>
      <c r="P82" t="str">
        <v>Alas de Colibrí Foundation</v>
      </c>
      <c r="Q82" t="str">
        <v>Alianza por la Solidaridad</v>
      </c>
      <c r="R82" t="str">
        <v>Alianza por Venezuela</v>
      </c>
      <c r="S82" t="str">
        <v>Americares Foundation</v>
      </c>
      <c r="T82" t="str">
        <v>Argentine Commission for Refugees and Migrants (CAREF)</v>
      </c>
      <c r="U82" t="str">
        <v>Asociación Aves</v>
      </c>
      <c r="V82" t="str">
        <v>Asociación de Jubilados y Pensionados Venezolanos en Argentina</v>
      </c>
      <c r="W82" t="str">
        <v>Asociación de Venezolanos en Eloy Alfaro</v>
      </c>
      <c r="X82" t="str">
        <v>Asociación Fundación contra el Hambre Perú</v>
      </c>
      <c r="Y82" t="str">
        <v>Asociación Migrantes Venezolanos</v>
      </c>
      <c r="Z82" t="str">
        <v>Asociación Misioneros de San Carlos Scalabrinianos</v>
      </c>
      <c r="AA82" t="str">
        <v>Asociacion Proteccion Poblacion Vulnerable</v>
      </c>
      <c r="AB82" t="str">
        <v>Asociación Quinta Ola</v>
      </c>
      <c r="AC82" t="str">
        <v>Asociación Salto Ángel</v>
      </c>
      <c r="AD82" t="str">
        <v>Asociación Venezuela en Ecuador AC</v>
      </c>
      <c r="AE82" t="str">
        <v>ASOVENAR</v>
      </c>
      <c r="AF82" t="str">
        <v>Associação Hermanitos</v>
      </c>
      <c r="AG82" t="str">
        <v>AVSI Foundation</v>
      </c>
      <c r="AH82" t="str">
        <v>Bethany Christian Services</v>
      </c>
      <c r="AI82" t="str">
        <v>Blumont</v>
      </c>
      <c r="AJ82" t="str">
        <v>CARE</v>
      </c>
      <c r="AK82" t="str">
        <v>Caritas Brazil</v>
      </c>
      <c r="AL82" t="str">
        <v>Caritas Ecuador</v>
      </c>
      <c r="AM82" t="str">
        <v>Caritas Germany</v>
      </c>
      <c r="AN82" t="str">
        <v>Caritas Manaus</v>
      </c>
      <c r="AO82" t="str">
        <v>Caritas Parana</v>
      </c>
      <c r="AP82" t="str">
        <v>Caritas Peru</v>
      </c>
      <c r="AQ82" t="str">
        <v>Caritas Rio de Janeiro</v>
      </c>
      <c r="AR82" t="str">
        <v>Caritas São Paulo</v>
      </c>
      <c r="AS82" t="str">
        <v>Caritas Switzerland</v>
      </c>
      <c r="AT82" t="str">
        <v>CCEFIRO Association</v>
      </c>
      <c r="AU82" t="str">
        <v>CEDRO</v>
      </c>
      <c r="AV82" t="str">
        <v>Center for Integrated Studies and Programs for Sustainable Development (CIEDS)</v>
      </c>
      <c r="AW82" t="str">
        <v>Center for Migration and Human Rights of the Diocese of Roraima (CMDH)</v>
      </c>
      <c r="AX82" t="str">
        <v>Centro de Atencion Psicosocial (CAPS)</v>
      </c>
      <c r="AY82" t="str">
        <v>CESAL</v>
      </c>
      <c r="AZ82" t="str">
        <v>CESVI-Cooperazione e Sviluppo</v>
      </c>
      <c r="BA82" t="str">
        <v>ChildFund International</v>
      </c>
      <c r="BB82" t="str">
        <v>CHS Alternativo</v>
      </c>
      <c r="BC82" t="str">
        <v>Churún Merú Association</v>
      </c>
      <c r="BD82" t="str">
        <v>Coalición por Venezuela</v>
      </c>
      <c r="BE82" t="str">
        <v>Colonia Foundation of Venezuelans in the Dominican Republic (FUNCOVERD)</v>
      </c>
      <c r="BF82" t="str">
        <v>COLVENZ</v>
      </c>
      <c r="BG82" t="str">
        <v>Compassiva</v>
      </c>
      <c r="BH82" t="str">
        <v>Consejo Interreligioso del Perú - Religiones por la Paz</v>
      </c>
      <c r="BI82" t="str">
        <v>Consorcio ONG OCIPI Y Capellanía Nacional OFICA</v>
      </c>
      <c r="BJ82" t="str">
        <v>COOPI - International Cooperation Foundation</v>
      </c>
      <c r="BK82" t="str">
        <v>Corporación Colectivo Sin Fronteras</v>
      </c>
      <c r="BL82" t="str">
        <v>CRISFE Foundation</v>
      </c>
      <c r="BM82" t="str">
        <v>Cuso International</v>
      </c>
      <c r="BN82" t="str">
        <v>Danielle’s Children Fund (DCF)</v>
      </c>
      <c r="BO82" t="str">
        <v>Danish Refugee Council (DRC)</v>
      </c>
      <c r="BP82" t="str">
        <v>Development Support Association - APOYAR</v>
      </c>
      <c r="BQ82" t="str">
        <v>Diakonie Katastrophenhilfe</v>
      </c>
      <c r="BR82" t="str">
        <v>Diálogo Diverso</v>
      </c>
      <c r="BS82" t="str">
        <v>Doctors of the World</v>
      </c>
      <c r="BT82" t="str">
        <v>Dominican Institute for Integrated Development</v>
      </c>
      <c r="BU82" t="str">
        <v>Duendes y Ángeles Vinotinto República Dominicana</v>
      </c>
      <c r="BV82" t="str">
        <v>Encuentros SJS (Servicio Jesuita de la Solidaridad)</v>
      </c>
      <c r="BW82" t="str">
        <v>Ending Violence Against Migrants</v>
      </c>
      <c r="BX82" t="str">
        <v>Equidad Foundation</v>
      </c>
      <c r="BY82" t="str">
        <v>Equilibrium CenDE</v>
      </c>
      <c r="BZ82" t="str">
        <v>Facultad de Psicología - Universidad de la República (UDELAR)</v>
      </c>
      <c r="CA82" t="str">
        <v>First International Emergency and Solidarités International</v>
      </c>
      <c r="CB82" t="str">
        <v>Fondo Ecuatoriano Populorum Progressio</v>
      </c>
      <c r="CC82" t="str">
        <v>Foro Salud Callao</v>
      </c>
      <c r="CD82" t="str">
        <v>Foundation for the Integration and Development of Latin America (FIDAL)</v>
      </c>
      <c r="CE82" t="str">
        <v>Foundation of the Americas (FUDELA)</v>
      </c>
      <c r="CF82" t="str">
        <v>Fraternity Without Borders</v>
      </c>
      <c r="CG82" t="str">
        <v>Fundación Brisas del Norte</v>
      </c>
      <c r="CH82" t="str">
        <v>Fundación Colombovenezolana Nueva Ilusión</v>
      </c>
      <c r="CI82" t="str">
        <v>Fundación Nakama's</v>
      </c>
      <c r="CJ82" t="str">
        <v>Fundación RadaBer</v>
      </c>
      <c r="CK82" t="str">
        <v>Fundación Scalabrini Bolivia</v>
      </c>
      <c r="CL82" t="str">
        <v>Fundacion Social Vivan los Niños</v>
      </c>
      <c r="CM82" t="str">
        <v>FUNVEAC</v>
      </c>
      <c r="CN82" t="str">
        <v>German Development Cooperation Agency GIZ</v>
      </c>
      <c r="CO82" t="str">
        <v>Globalizate Radio</v>
      </c>
      <c r="CP82" t="str">
        <v>GOAL</v>
      </c>
      <c r="CQ82" t="str">
        <v>Halü Bienestar Humano Foundation (HALU)</v>
      </c>
      <c r="CR82" t="str">
        <v>Heartland Alliance International (HAI)</v>
      </c>
      <c r="CS82" t="str">
        <v>HELVETAS Swiss Intercooperation</v>
      </c>
      <c r="CT82" t="str">
        <v>HIAS</v>
      </c>
      <c r="CU82" t="str">
        <v>Human Rights Defence Curaçao</v>
      </c>
      <c r="CV82" t="str">
        <v>Humanity &amp; Inclusion</v>
      </c>
      <c r="CW82" t="str">
        <v>Humans Analytic</v>
      </c>
      <c r="CX82" t="str">
        <v>Idas y Vueltas Association</v>
      </c>
      <c r="CY82" t="str">
        <v>iMMAP</v>
      </c>
      <c r="CZ82" t="str">
        <v>IMPACT Initiatives (REACH)</v>
      </c>
      <c r="DA82" t="str">
        <v>Inmigrante Feliz Association</v>
      </c>
      <c r="DB82" t="str">
        <v>Institute for Migration and Human Rights (IMDH)</v>
      </c>
      <c r="DC82" t="str">
        <v>Institute of Natural and Cultural Heritage (IPANC)</v>
      </c>
      <c r="DD82" t="str">
        <v>International Committee for the Development of People (CISP)</v>
      </c>
      <c r="DE82" t="str">
        <v>International Federation of the Red Cross (IFRC)</v>
      </c>
      <c r="DF82" t="str">
        <v>International Labour Organization (ILO)</v>
      </c>
      <c r="DG82" t="str">
        <v>International Medical Corps</v>
      </c>
      <c r="DH82" t="str">
        <v>International Organization for Migration (IOM)</v>
      </c>
      <c r="DI82" t="str">
        <v>International Rescue Committee (IRC)</v>
      </c>
      <c r="DJ82" t="str">
        <v>INTERSOS</v>
      </c>
      <c r="DK82" t="str">
        <v>Jesuit Migrant Service (JMS)</v>
      </c>
      <c r="DL82" t="str">
        <v>Jesuit Refugee Service (JRS)</v>
      </c>
      <c r="DM82" t="str">
        <v>Jesuit Service for Migrants and Refugees (JSMR)</v>
      </c>
      <c r="DN82" t="str">
        <v>Joint United Nations Programme on HIV/AIDS (UNAIDS)</v>
      </c>
      <c r="DO82" t="str">
        <v>Kimirina Coorporation</v>
      </c>
      <c r="DP82" t="str">
        <v>La Casita Hispanic Cultural Centre</v>
      </c>
      <c r="DQ82" t="str">
        <v>Latin American Network of Non-Governmental Organizations of Persons with Disabilities and their Families (RIADIS)</v>
      </c>
      <c r="DR82" t="str">
        <v>LGBT+ Movement Brazil</v>
      </c>
      <c r="DS82" t="str">
        <v>Living Water Community (LWC)</v>
      </c>
      <c r="DT82" t="str">
        <v>LLANOVENCOL</v>
      </c>
      <c r="DU82" t="str">
        <v>Lutheran World Federation</v>
      </c>
      <c r="DV82" t="str">
        <v>Lutheran World Relief</v>
      </c>
      <c r="DW82" t="str">
        <v>Malteser International</v>
      </c>
      <c r="DX82" t="str">
        <v>Mana Institute</v>
      </c>
      <c r="DY82" t="str">
        <v>Manos Veneguayas Association</v>
      </c>
      <c r="DZ82" t="str">
        <v>Más Igualdad Perú</v>
      </c>
      <c r="EA82" t="str">
        <v>MedGlobal</v>
      </c>
      <c r="EB82" t="str">
        <v>Medical Teams International</v>
      </c>
      <c r="EC82" t="str">
        <v>Mercy Corps</v>
      </c>
      <c r="ED82" t="str">
        <v>Migrant Service Center (CAM)</v>
      </c>
      <c r="EE82" t="str">
        <v>Migrants, Refugees and Argentine Social Entrepreneurs (MIRARES)</v>
      </c>
      <c r="EF82" t="str">
        <v>Mision Scalabriniana - Ecuador</v>
      </c>
      <c r="EG82" t="str">
        <v>Missão Paz</v>
      </c>
      <c r="EH82" t="str">
        <v>Museu A CASA</v>
      </c>
      <c r="EI82" t="str">
        <v>Norwegian Refugee Council (NRC)</v>
      </c>
      <c r="EJ82" t="str">
        <v>ONG Migrantes por el Maule</v>
      </c>
      <c r="EK82" t="str">
        <v>ONG Preemptive Love Coalition Colombia</v>
      </c>
      <c r="EL82" t="str">
        <v>Organización Transfomando Vidas</v>
      </c>
      <c r="EM82" t="str">
        <v>Organization of Ibero-American States for Education, Science and Culture (OEI)</v>
      </c>
      <c r="EN82" t="str">
        <v>OXFAM</v>
      </c>
      <c r="EO82" t="str">
        <v>Panamerican Development Foundation</v>
      </c>
      <c r="EP82" t="str">
        <v>Panamerican Health Organization/World Health Organization (PAHO/WHO)</v>
      </c>
      <c r="EQ82" t="str">
        <v>Pastoral of Human Mobility - Peruvian Episcopal Conference</v>
      </c>
      <c r="ER82" t="str">
        <v>Pastoral Service for Migrants National</v>
      </c>
      <c r="ES82" t="str">
        <v>Permanent Human Rights defense Committee (CDH)</v>
      </c>
      <c r="ET82" t="str">
        <v>Pirilampos Institute - Group of visits and voluntary actions in Roraima</v>
      </c>
      <c r="EU82" t="str">
        <v>Plan International</v>
      </c>
      <c r="EV82" t="str">
        <v>Population Program, Faculty of Social Sciences, University of the Republic</v>
      </c>
      <c r="EW82" t="str">
        <v>Profamilia Association</v>
      </c>
      <c r="EX82" t="str">
        <v>Red con Migrantes y Refugiados</v>
      </c>
      <c r="EY82" t="str">
        <v>Red Cross Colombia</v>
      </c>
      <c r="EZ82" t="str">
        <v>Red Cross Ecuador</v>
      </c>
      <c r="FA82" t="str">
        <v>Red Cross Peru</v>
      </c>
      <c r="FB82" t="str">
        <v>Red de Investigaciones en Derechos Humanos - CONICET (Consejo Nacional de Investigaciones Científicas y Técnicas)</v>
      </c>
      <c r="FC82" t="str">
        <v>RET International</v>
      </c>
      <c r="FD82" t="str">
        <v>Salú pa Tur Foundation</v>
      </c>
      <c r="FE82" t="str">
        <v>Salvation Army</v>
      </c>
      <c r="FF82" t="str">
        <v>Samaritan's Purse</v>
      </c>
      <c r="FG82" t="str">
        <v>Save the Children International (SCI)</v>
      </c>
      <c r="FH82" t="str">
        <v>Scalabrini Foundation Chile</v>
      </c>
      <c r="FI82" t="str">
        <v>Sección Peruana de Amnistía Internacional</v>
      </c>
      <c r="FJ82" t="str">
        <v>Serviço Pastoral dos Migrantes do Nordeste</v>
      </c>
      <c r="FK82" t="str">
        <v>Sesame Workshop</v>
      </c>
      <c r="FL82" t="str">
        <v>Si, Da Vida</v>
      </c>
      <c r="FM82" t="str">
        <v>Solidarity and Action Asociation</v>
      </c>
      <c r="FN82" t="str">
        <v>SOS Children's Villages</v>
      </c>
      <c r="FO82" t="str">
        <v>Tarabita Foundation</v>
      </c>
      <c r="FP82" t="str">
        <v>Tearfund</v>
      </c>
      <c r="FQ82" t="str">
        <v>TECHO</v>
      </c>
      <c r="FR82" t="str">
        <v>Terranueva Foundation</v>
      </c>
      <c r="FS82" t="str">
        <v>Terre des Hommes Suisse</v>
      </c>
      <c r="FT82" t="str">
        <v>The Israel Forum for International Humanitarian Aid (IsraAID)</v>
      </c>
      <c r="FU82" t="str">
        <v>Unión Venezolana en Perú</v>
      </c>
      <c r="FV82" t="str">
        <v>United Nations Children's Fund (UNICEF)</v>
      </c>
      <c r="FW82" t="str">
        <v>United Nations Development Programme (UNDP)</v>
      </c>
      <c r="FX82" t="str">
        <v>United Nations Educational, Scientific and Cultural Organization (UNESCO)</v>
      </c>
      <c r="FY82" t="str">
        <v>United Nations Entity for Gender Equality and the Empowerment of Women (UNWOMEN)</v>
      </c>
      <c r="FZ82" t="str">
        <v>United Nations Food and Agricultural Organization (FAO)</v>
      </c>
      <c r="GA82" t="str">
        <v>United Nations High Commissioner for Refugees (UNHCR)</v>
      </c>
      <c r="GB82" t="str">
        <v>United Nations Office of the High Commissioner for Human Rights (OHCHR)</v>
      </c>
      <c r="GC82" t="str">
        <v>United Nations Office on Drugs and Crime (UNODC)</v>
      </c>
      <c r="GD82" t="str">
        <v>United Nations Population Fund (UNFPA)</v>
      </c>
      <c r="GE82" t="str">
        <v>United Nations Programme for Human Settlements (UN Habitat)</v>
      </c>
      <c r="GF82" t="str">
        <v>Vale da Benção Educational and Charitable Association (AEBVB)</v>
      </c>
      <c r="GG82" t="str">
        <v>VenAruba Solidaria</v>
      </c>
      <c r="GH82" t="str">
        <v>Venex Curacao Foundation</v>
      </c>
      <c r="GI82" t="str">
        <v>Venezolanos en Barranquilla</v>
      </c>
      <c r="GJ82" t="str">
        <v>Venezolanos en San Cristóbal</v>
      </c>
      <c r="GK82" t="str">
        <v>Venezuelan Emigrant Foundation (FEV)</v>
      </c>
      <c r="GL82" t="str">
        <v>Vicaría de Pastoral Social Caritas</v>
      </c>
      <c r="GM82" t="str">
        <v>Voices GY</v>
      </c>
      <c r="GN82" t="str">
        <v>We World GVC</v>
      </c>
      <c r="GO82" t="str">
        <v>World Council of Credit Unions</v>
      </c>
      <c r="GP82" t="str">
        <v>World Food Programme (WFP)</v>
      </c>
      <c r="GQ82" t="str">
        <v>World Vision</v>
      </c>
      <c r="GR82" t="str">
        <v>ZOA</v>
      </c>
    </row>
    <row r="83" spans="1:200" x14ac:dyDescent="0.3">
      <c r="A83" t="s">
        <v>1308</v>
      </c>
      <c r="B83" s="45" t="s">
        <v>1272</v>
      </c>
      <c r="C83" s="23" t="s">
        <v>1272</v>
      </c>
      <c r="D83" s="23" t="s">
        <v>255</v>
      </c>
      <c r="E83" s="23"/>
      <c r="F83" s="35" t="b">
        <f>ISNUMBER(SEARCH(' Activity Sheet'!$D$3,Table3[[#This Row],[Name]],1))</f>
        <v>1</v>
      </c>
      <c r="G83" s="35" t="s">
        <v>1146</v>
      </c>
      <c r="H83" t="str" cm="1">
        <f t="array" ref="H83:GR83">TRANSPOSE(_xlfn._xlws.SORT(_xlfn._xlws.FILTER(Table3[Name],ISNUMBER(SEARCH(' Activity Sheet'!D137,Table3[Name])),"Not found"),,1))</f>
        <v>.New Organisation</v>
      </c>
      <c r="I83" t="str">
        <v>ABV - Association of Good with Life</v>
      </c>
      <c r="J83" t="str">
        <v>ACAPS</v>
      </c>
      <c r="K83" t="str">
        <v>Acción y Desarrollo</v>
      </c>
      <c r="L83" t="str">
        <v>ACTED</v>
      </c>
      <c r="M83" t="str">
        <v>Action against Hunger</v>
      </c>
      <c r="N83" t="str">
        <v>ActionAid</v>
      </c>
      <c r="O83" t="str">
        <v>Adventist Development and Relief Agency (ADRA)</v>
      </c>
      <c r="P83" t="str">
        <v>Alas de Colibrí Foundation</v>
      </c>
      <c r="Q83" t="str">
        <v>Alianza por la Solidaridad</v>
      </c>
      <c r="R83" t="str">
        <v>Alianza por Venezuela</v>
      </c>
      <c r="S83" t="str">
        <v>Americares Foundation</v>
      </c>
      <c r="T83" t="str">
        <v>Argentine Commission for Refugees and Migrants (CAREF)</v>
      </c>
      <c r="U83" t="str">
        <v>Asociación Aves</v>
      </c>
      <c r="V83" t="str">
        <v>Asociación de Jubilados y Pensionados Venezolanos en Argentina</v>
      </c>
      <c r="W83" t="str">
        <v>Asociación de Venezolanos en Eloy Alfaro</v>
      </c>
      <c r="X83" t="str">
        <v>Asociación Fundación contra el Hambre Perú</v>
      </c>
      <c r="Y83" t="str">
        <v>Asociación Migrantes Venezolanos</v>
      </c>
      <c r="Z83" t="str">
        <v>Asociación Misioneros de San Carlos Scalabrinianos</v>
      </c>
      <c r="AA83" t="str">
        <v>Asociacion Proteccion Poblacion Vulnerable</v>
      </c>
      <c r="AB83" t="str">
        <v>Asociación Quinta Ola</v>
      </c>
      <c r="AC83" t="str">
        <v>Asociación Salto Ángel</v>
      </c>
      <c r="AD83" t="str">
        <v>Asociación Venezuela en Ecuador AC</v>
      </c>
      <c r="AE83" t="str">
        <v>ASOVENAR</v>
      </c>
      <c r="AF83" t="str">
        <v>Associação Hermanitos</v>
      </c>
      <c r="AG83" t="str">
        <v>AVSI Foundation</v>
      </c>
      <c r="AH83" t="str">
        <v>Bethany Christian Services</v>
      </c>
      <c r="AI83" t="str">
        <v>Blumont</v>
      </c>
      <c r="AJ83" t="str">
        <v>CARE</v>
      </c>
      <c r="AK83" t="str">
        <v>Caritas Brazil</v>
      </c>
      <c r="AL83" t="str">
        <v>Caritas Ecuador</v>
      </c>
      <c r="AM83" t="str">
        <v>Caritas Germany</v>
      </c>
      <c r="AN83" t="str">
        <v>Caritas Manaus</v>
      </c>
      <c r="AO83" t="str">
        <v>Caritas Parana</v>
      </c>
      <c r="AP83" t="str">
        <v>Caritas Peru</v>
      </c>
      <c r="AQ83" t="str">
        <v>Caritas Rio de Janeiro</v>
      </c>
      <c r="AR83" t="str">
        <v>Caritas São Paulo</v>
      </c>
      <c r="AS83" t="str">
        <v>Caritas Switzerland</v>
      </c>
      <c r="AT83" t="str">
        <v>CCEFIRO Association</v>
      </c>
      <c r="AU83" t="str">
        <v>CEDRO</v>
      </c>
      <c r="AV83" t="str">
        <v>Center for Integrated Studies and Programs for Sustainable Development (CIEDS)</v>
      </c>
      <c r="AW83" t="str">
        <v>Center for Migration and Human Rights of the Diocese of Roraima (CMDH)</v>
      </c>
      <c r="AX83" t="str">
        <v>Centro de Atencion Psicosocial (CAPS)</v>
      </c>
      <c r="AY83" t="str">
        <v>CESAL</v>
      </c>
      <c r="AZ83" t="str">
        <v>CESVI-Cooperazione e Sviluppo</v>
      </c>
      <c r="BA83" t="str">
        <v>ChildFund International</v>
      </c>
      <c r="BB83" t="str">
        <v>CHS Alternativo</v>
      </c>
      <c r="BC83" t="str">
        <v>Churún Merú Association</v>
      </c>
      <c r="BD83" t="str">
        <v>Coalición por Venezuela</v>
      </c>
      <c r="BE83" t="str">
        <v>Colonia Foundation of Venezuelans in the Dominican Republic (FUNCOVERD)</v>
      </c>
      <c r="BF83" t="str">
        <v>COLVENZ</v>
      </c>
      <c r="BG83" t="str">
        <v>Compassiva</v>
      </c>
      <c r="BH83" t="str">
        <v>Consejo Interreligioso del Perú - Religiones por la Paz</v>
      </c>
      <c r="BI83" t="str">
        <v>Consorcio ONG OCIPI Y Capellanía Nacional OFICA</v>
      </c>
      <c r="BJ83" t="str">
        <v>COOPI - International Cooperation Foundation</v>
      </c>
      <c r="BK83" t="str">
        <v>Corporación Colectivo Sin Fronteras</v>
      </c>
      <c r="BL83" t="str">
        <v>CRISFE Foundation</v>
      </c>
      <c r="BM83" t="str">
        <v>Cuso International</v>
      </c>
      <c r="BN83" t="str">
        <v>Danielle’s Children Fund (DCF)</v>
      </c>
      <c r="BO83" t="str">
        <v>Danish Refugee Council (DRC)</v>
      </c>
      <c r="BP83" t="str">
        <v>Development Support Association - APOYAR</v>
      </c>
      <c r="BQ83" t="str">
        <v>Diakonie Katastrophenhilfe</v>
      </c>
      <c r="BR83" t="str">
        <v>Diálogo Diverso</v>
      </c>
      <c r="BS83" t="str">
        <v>Doctors of the World</v>
      </c>
      <c r="BT83" t="str">
        <v>Dominican Institute for Integrated Development</v>
      </c>
      <c r="BU83" t="str">
        <v>Duendes y Ángeles Vinotinto República Dominicana</v>
      </c>
      <c r="BV83" t="str">
        <v>Encuentros SJS (Servicio Jesuita de la Solidaridad)</v>
      </c>
      <c r="BW83" t="str">
        <v>Ending Violence Against Migrants</v>
      </c>
      <c r="BX83" t="str">
        <v>Equidad Foundation</v>
      </c>
      <c r="BY83" t="str">
        <v>Equilibrium CenDE</v>
      </c>
      <c r="BZ83" t="str">
        <v>Facultad de Psicología - Universidad de la República (UDELAR)</v>
      </c>
      <c r="CA83" t="str">
        <v>First International Emergency and Solidarités International</v>
      </c>
      <c r="CB83" t="str">
        <v>Fondo Ecuatoriano Populorum Progressio</v>
      </c>
      <c r="CC83" t="str">
        <v>Foro Salud Callao</v>
      </c>
      <c r="CD83" t="str">
        <v>Foundation for the Integration and Development of Latin America (FIDAL)</v>
      </c>
      <c r="CE83" t="str">
        <v>Foundation of the Americas (FUDELA)</v>
      </c>
      <c r="CF83" t="str">
        <v>Fraternity Without Borders</v>
      </c>
      <c r="CG83" t="str">
        <v>Fundación Brisas del Norte</v>
      </c>
      <c r="CH83" t="str">
        <v>Fundación Colombovenezolana Nueva Ilusión</v>
      </c>
      <c r="CI83" t="str">
        <v>Fundación Nakama's</v>
      </c>
      <c r="CJ83" t="str">
        <v>Fundación RadaBer</v>
      </c>
      <c r="CK83" t="str">
        <v>Fundación Scalabrini Bolivia</v>
      </c>
      <c r="CL83" t="str">
        <v>Fundacion Social Vivan los Niños</v>
      </c>
      <c r="CM83" t="str">
        <v>FUNVEAC</v>
      </c>
      <c r="CN83" t="str">
        <v>German Development Cooperation Agency GIZ</v>
      </c>
      <c r="CO83" t="str">
        <v>Globalizate Radio</v>
      </c>
      <c r="CP83" t="str">
        <v>GOAL</v>
      </c>
      <c r="CQ83" t="str">
        <v>Halü Bienestar Humano Foundation (HALU)</v>
      </c>
      <c r="CR83" t="str">
        <v>Heartland Alliance International (HAI)</v>
      </c>
      <c r="CS83" t="str">
        <v>HELVETAS Swiss Intercooperation</v>
      </c>
      <c r="CT83" t="str">
        <v>HIAS</v>
      </c>
      <c r="CU83" t="str">
        <v>Human Rights Defence Curaçao</v>
      </c>
      <c r="CV83" t="str">
        <v>Humanity &amp; Inclusion</v>
      </c>
      <c r="CW83" t="str">
        <v>Humans Analytic</v>
      </c>
      <c r="CX83" t="str">
        <v>Idas y Vueltas Association</v>
      </c>
      <c r="CY83" t="str">
        <v>iMMAP</v>
      </c>
      <c r="CZ83" t="str">
        <v>IMPACT Initiatives (REACH)</v>
      </c>
      <c r="DA83" t="str">
        <v>Inmigrante Feliz Association</v>
      </c>
      <c r="DB83" t="str">
        <v>Institute for Migration and Human Rights (IMDH)</v>
      </c>
      <c r="DC83" t="str">
        <v>Institute of Natural and Cultural Heritage (IPANC)</v>
      </c>
      <c r="DD83" t="str">
        <v>International Committee for the Development of People (CISP)</v>
      </c>
      <c r="DE83" t="str">
        <v>International Federation of the Red Cross (IFRC)</v>
      </c>
      <c r="DF83" t="str">
        <v>International Labour Organization (ILO)</v>
      </c>
      <c r="DG83" t="str">
        <v>International Medical Corps</v>
      </c>
      <c r="DH83" t="str">
        <v>International Organization for Migration (IOM)</v>
      </c>
      <c r="DI83" t="str">
        <v>International Rescue Committee (IRC)</v>
      </c>
      <c r="DJ83" t="str">
        <v>INTERSOS</v>
      </c>
      <c r="DK83" t="str">
        <v>Jesuit Migrant Service (JMS)</v>
      </c>
      <c r="DL83" t="str">
        <v>Jesuit Refugee Service (JRS)</v>
      </c>
      <c r="DM83" t="str">
        <v>Jesuit Service for Migrants and Refugees (JSMR)</v>
      </c>
      <c r="DN83" t="str">
        <v>Joint United Nations Programme on HIV/AIDS (UNAIDS)</v>
      </c>
      <c r="DO83" t="str">
        <v>Kimirina Coorporation</v>
      </c>
      <c r="DP83" t="str">
        <v>La Casita Hispanic Cultural Centre</v>
      </c>
      <c r="DQ83" t="str">
        <v>Latin American Network of Non-Governmental Organizations of Persons with Disabilities and their Families (RIADIS)</v>
      </c>
      <c r="DR83" t="str">
        <v>LGBT+ Movement Brazil</v>
      </c>
      <c r="DS83" t="str">
        <v>Living Water Community (LWC)</v>
      </c>
      <c r="DT83" t="str">
        <v>LLANOVENCOL</v>
      </c>
      <c r="DU83" t="str">
        <v>Lutheran World Federation</v>
      </c>
      <c r="DV83" t="str">
        <v>Lutheran World Relief</v>
      </c>
      <c r="DW83" t="str">
        <v>Malteser International</v>
      </c>
      <c r="DX83" t="str">
        <v>Mana Institute</v>
      </c>
      <c r="DY83" t="str">
        <v>Manos Veneguayas Association</v>
      </c>
      <c r="DZ83" t="str">
        <v>Más Igualdad Perú</v>
      </c>
      <c r="EA83" t="str">
        <v>MedGlobal</v>
      </c>
      <c r="EB83" t="str">
        <v>Medical Teams International</v>
      </c>
      <c r="EC83" t="str">
        <v>Mercy Corps</v>
      </c>
      <c r="ED83" t="str">
        <v>Migrant Service Center (CAM)</v>
      </c>
      <c r="EE83" t="str">
        <v>Migrants, Refugees and Argentine Social Entrepreneurs (MIRARES)</v>
      </c>
      <c r="EF83" t="str">
        <v>Mision Scalabriniana - Ecuador</v>
      </c>
      <c r="EG83" t="str">
        <v>Missão Paz</v>
      </c>
      <c r="EH83" t="str">
        <v>Museu A CASA</v>
      </c>
      <c r="EI83" t="str">
        <v>Norwegian Refugee Council (NRC)</v>
      </c>
      <c r="EJ83" t="str">
        <v>ONG Migrantes por el Maule</v>
      </c>
      <c r="EK83" t="str">
        <v>ONG Preemptive Love Coalition Colombia</v>
      </c>
      <c r="EL83" t="str">
        <v>Organización Transfomando Vidas</v>
      </c>
      <c r="EM83" t="str">
        <v>Organization of Ibero-American States for Education, Science and Culture (OEI)</v>
      </c>
      <c r="EN83" t="str">
        <v>OXFAM</v>
      </c>
      <c r="EO83" t="str">
        <v>Panamerican Development Foundation</v>
      </c>
      <c r="EP83" t="str">
        <v>Panamerican Health Organization/World Health Organization (PAHO/WHO)</v>
      </c>
      <c r="EQ83" t="str">
        <v>Pastoral of Human Mobility - Peruvian Episcopal Conference</v>
      </c>
      <c r="ER83" t="str">
        <v>Pastoral Service for Migrants National</v>
      </c>
      <c r="ES83" t="str">
        <v>Permanent Human Rights defense Committee (CDH)</v>
      </c>
      <c r="ET83" t="str">
        <v>Pirilampos Institute - Group of visits and voluntary actions in Roraima</v>
      </c>
      <c r="EU83" t="str">
        <v>Plan International</v>
      </c>
      <c r="EV83" t="str">
        <v>Population Program, Faculty of Social Sciences, University of the Republic</v>
      </c>
      <c r="EW83" t="str">
        <v>Profamilia Association</v>
      </c>
      <c r="EX83" t="str">
        <v>Red con Migrantes y Refugiados</v>
      </c>
      <c r="EY83" t="str">
        <v>Red Cross Colombia</v>
      </c>
      <c r="EZ83" t="str">
        <v>Red Cross Ecuador</v>
      </c>
      <c r="FA83" t="str">
        <v>Red Cross Peru</v>
      </c>
      <c r="FB83" t="str">
        <v>Red de Investigaciones en Derechos Humanos - CONICET (Consejo Nacional de Investigaciones Científicas y Técnicas)</v>
      </c>
      <c r="FC83" t="str">
        <v>RET International</v>
      </c>
      <c r="FD83" t="str">
        <v>Salú pa Tur Foundation</v>
      </c>
      <c r="FE83" t="str">
        <v>Salvation Army</v>
      </c>
      <c r="FF83" t="str">
        <v>Samaritan's Purse</v>
      </c>
      <c r="FG83" t="str">
        <v>Save the Children International (SCI)</v>
      </c>
      <c r="FH83" t="str">
        <v>Scalabrini Foundation Chile</v>
      </c>
      <c r="FI83" t="str">
        <v>Sección Peruana de Amnistía Internacional</v>
      </c>
      <c r="FJ83" t="str">
        <v>Serviço Pastoral dos Migrantes do Nordeste</v>
      </c>
      <c r="FK83" t="str">
        <v>Sesame Workshop</v>
      </c>
      <c r="FL83" t="str">
        <v>Si, Da Vida</v>
      </c>
      <c r="FM83" t="str">
        <v>Solidarity and Action Asociation</v>
      </c>
      <c r="FN83" t="str">
        <v>SOS Children's Villages</v>
      </c>
      <c r="FO83" t="str">
        <v>Tarabita Foundation</v>
      </c>
      <c r="FP83" t="str">
        <v>Tearfund</v>
      </c>
      <c r="FQ83" t="str">
        <v>TECHO</v>
      </c>
      <c r="FR83" t="str">
        <v>Terranueva Foundation</v>
      </c>
      <c r="FS83" t="str">
        <v>Terre des Hommes Suisse</v>
      </c>
      <c r="FT83" t="str">
        <v>The Israel Forum for International Humanitarian Aid (IsraAID)</v>
      </c>
      <c r="FU83" t="str">
        <v>Unión Venezolana en Perú</v>
      </c>
      <c r="FV83" t="str">
        <v>United Nations Children's Fund (UNICEF)</v>
      </c>
      <c r="FW83" t="str">
        <v>United Nations Development Programme (UNDP)</v>
      </c>
      <c r="FX83" t="str">
        <v>United Nations Educational, Scientific and Cultural Organization (UNESCO)</v>
      </c>
      <c r="FY83" t="str">
        <v>United Nations Entity for Gender Equality and the Empowerment of Women (UNWOMEN)</v>
      </c>
      <c r="FZ83" t="str">
        <v>United Nations Food and Agricultural Organization (FAO)</v>
      </c>
      <c r="GA83" t="str">
        <v>United Nations High Commissioner for Refugees (UNHCR)</v>
      </c>
      <c r="GB83" t="str">
        <v>United Nations Office of the High Commissioner for Human Rights (OHCHR)</v>
      </c>
      <c r="GC83" t="str">
        <v>United Nations Office on Drugs and Crime (UNODC)</v>
      </c>
      <c r="GD83" t="str">
        <v>United Nations Population Fund (UNFPA)</v>
      </c>
      <c r="GE83" t="str">
        <v>United Nations Programme for Human Settlements (UN Habitat)</v>
      </c>
      <c r="GF83" t="str">
        <v>Vale da Benção Educational and Charitable Association (AEBVB)</v>
      </c>
      <c r="GG83" t="str">
        <v>VenAruba Solidaria</v>
      </c>
      <c r="GH83" t="str">
        <v>Venex Curacao Foundation</v>
      </c>
      <c r="GI83" t="str">
        <v>Venezolanos en Barranquilla</v>
      </c>
      <c r="GJ83" t="str">
        <v>Venezolanos en San Cristóbal</v>
      </c>
      <c r="GK83" t="str">
        <v>Venezuelan Emigrant Foundation (FEV)</v>
      </c>
      <c r="GL83" t="str">
        <v>Vicaría de Pastoral Social Caritas</v>
      </c>
      <c r="GM83" t="str">
        <v>Voices GY</v>
      </c>
      <c r="GN83" t="str">
        <v>We World GVC</v>
      </c>
      <c r="GO83" t="str">
        <v>World Council of Credit Unions</v>
      </c>
      <c r="GP83" t="str">
        <v>World Food Programme (WFP)</v>
      </c>
      <c r="GQ83" t="str">
        <v>World Vision</v>
      </c>
      <c r="GR83" t="str">
        <v>ZOA</v>
      </c>
    </row>
    <row r="84" spans="1:200" x14ac:dyDescent="0.3">
      <c r="A84" t="s">
        <v>1309</v>
      </c>
      <c r="B84" s="45" t="s">
        <v>1273</v>
      </c>
      <c r="C84" s="23" t="s">
        <v>1273</v>
      </c>
      <c r="D84" s="23" t="s">
        <v>329</v>
      </c>
      <c r="E84" s="23"/>
      <c r="F84" s="35" t="b">
        <f>ISNUMBER(SEARCH(' Activity Sheet'!$D$3,Table3[[#This Row],[Name]],1))</f>
        <v>1</v>
      </c>
      <c r="G84" s="35" t="s">
        <v>1146</v>
      </c>
      <c r="H84" t="str" cm="1">
        <f t="array" ref="H84:GR84">TRANSPOSE(_xlfn._xlws.SORT(_xlfn._xlws.FILTER(Table3[Name],ISNUMBER(SEARCH(' Activity Sheet'!D138,Table3[Name])),"Not found"),,1))</f>
        <v>.New Organisation</v>
      </c>
      <c r="I84" t="str">
        <v>ABV - Association of Good with Life</v>
      </c>
      <c r="J84" t="str">
        <v>ACAPS</v>
      </c>
      <c r="K84" t="str">
        <v>Acción y Desarrollo</v>
      </c>
      <c r="L84" t="str">
        <v>ACTED</v>
      </c>
      <c r="M84" t="str">
        <v>Action against Hunger</v>
      </c>
      <c r="N84" t="str">
        <v>ActionAid</v>
      </c>
      <c r="O84" t="str">
        <v>Adventist Development and Relief Agency (ADRA)</v>
      </c>
      <c r="P84" t="str">
        <v>Alas de Colibrí Foundation</v>
      </c>
      <c r="Q84" t="str">
        <v>Alianza por la Solidaridad</v>
      </c>
      <c r="R84" t="str">
        <v>Alianza por Venezuela</v>
      </c>
      <c r="S84" t="str">
        <v>Americares Foundation</v>
      </c>
      <c r="T84" t="str">
        <v>Argentine Commission for Refugees and Migrants (CAREF)</v>
      </c>
      <c r="U84" t="str">
        <v>Asociación Aves</v>
      </c>
      <c r="V84" t="str">
        <v>Asociación de Jubilados y Pensionados Venezolanos en Argentina</v>
      </c>
      <c r="W84" t="str">
        <v>Asociación de Venezolanos en Eloy Alfaro</v>
      </c>
      <c r="X84" t="str">
        <v>Asociación Fundación contra el Hambre Perú</v>
      </c>
      <c r="Y84" t="str">
        <v>Asociación Migrantes Venezolanos</v>
      </c>
      <c r="Z84" t="str">
        <v>Asociación Misioneros de San Carlos Scalabrinianos</v>
      </c>
      <c r="AA84" t="str">
        <v>Asociacion Proteccion Poblacion Vulnerable</v>
      </c>
      <c r="AB84" t="str">
        <v>Asociación Quinta Ola</v>
      </c>
      <c r="AC84" t="str">
        <v>Asociación Salto Ángel</v>
      </c>
      <c r="AD84" t="str">
        <v>Asociación Venezuela en Ecuador AC</v>
      </c>
      <c r="AE84" t="str">
        <v>ASOVENAR</v>
      </c>
      <c r="AF84" t="str">
        <v>Associação Hermanitos</v>
      </c>
      <c r="AG84" t="str">
        <v>AVSI Foundation</v>
      </c>
      <c r="AH84" t="str">
        <v>Bethany Christian Services</v>
      </c>
      <c r="AI84" t="str">
        <v>Blumont</v>
      </c>
      <c r="AJ84" t="str">
        <v>CARE</v>
      </c>
      <c r="AK84" t="str">
        <v>Caritas Brazil</v>
      </c>
      <c r="AL84" t="str">
        <v>Caritas Ecuador</v>
      </c>
      <c r="AM84" t="str">
        <v>Caritas Germany</v>
      </c>
      <c r="AN84" t="str">
        <v>Caritas Manaus</v>
      </c>
      <c r="AO84" t="str">
        <v>Caritas Parana</v>
      </c>
      <c r="AP84" t="str">
        <v>Caritas Peru</v>
      </c>
      <c r="AQ84" t="str">
        <v>Caritas Rio de Janeiro</v>
      </c>
      <c r="AR84" t="str">
        <v>Caritas São Paulo</v>
      </c>
      <c r="AS84" t="str">
        <v>Caritas Switzerland</v>
      </c>
      <c r="AT84" t="str">
        <v>CCEFIRO Association</v>
      </c>
      <c r="AU84" t="str">
        <v>CEDRO</v>
      </c>
      <c r="AV84" t="str">
        <v>Center for Integrated Studies and Programs for Sustainable Development (CIEDS)</v>
      </c>
      <c r="AW84" t="str">
        <v>Center for Migration and Human Rights of the Diocese of Roraima (CMDH)</v>
      </c>
      <c r="AX84" t="str">
        <v>Centro de Atencion Psicosocial (CAPS)</v>
      </c>
      <c r="AY84" t="str">
        <v>CESAL</v>
      </c>
      <c r="AZ84" t="str">
        <v>CESVI-Cooperazione e Sviluppo</v>
      </c>
      <c r="BA84" t="str">
        <v>ChildFund International</v>
      </c>
      <c r="BB84" t="str">
        <v>CHS Alternativo</v>
      </c>
      <c r="BC84" t="str">
        <v>Churún Merú Association</v>
      </c>
      <c r="BD84" t="str">
        <v>Coalición por Venezuela</v>
      </c>
      <c r="BE84" t="str">
        <v>Colonia Foundation of Venezuelans in the Dominican Republic (FUNCOVERD)</v>
      </c>
      <c r="BF84" t="str">
        <v>COLVENZ</v>
      </c>
      <c r="BG84" t="str">
        <v>Compassiva</v>
      </c>
      <c r="BH84" t="str">
        <v>Consejo Interreligioso del Perú - Religiones por la Paz</v>
      </c>
      <c r="BI84" t="str">
        <v>Consorcio ONG OCIPI Y Capellanía Nacional OFICA</v>
      </c>
      <c r="BJ84" t="str">
        <v>COOPI - International Cooperation Foundation</v>
      </c>
      <c r="BK84" t="str">
        <v>Corporación Colectivo Sin Fronteras</v>
      </c>
      <c r="BL84" t="str">
        <v>CRISFE Foundation</v>
      </c>
      <c r="BM84" t="str">
        <v>Cuso International</v>
      </c>
      <c r="BN84" t="str">
        <v>Danielle’s Children Fund (DCF)</v>
      </c>
      <c r="BO84" t="str">
        <v>Danish Refugee Council (DRC)</v>
      </c>
      <c r="BP84" t="str">
        <v>Development Support Association - APOYAR</v>
      </c>
      <c r="BQ84" t="str">
        <v>Diakonie Katastrophenhilfe</v>
      </c>
      <c r="BR84" t="str">
        <v>Diálogo Diverso</v>
      </c>
      <c r="BS84" t="str">
        <v>Doctors of the World</v>
      </c>
      <c r="BT84" t="str">
        <v>Dominican Institute for Integrated Development</v>
      </c>
      <c r="BU84" t="str">
        <v>Duendes y Ángeles Vinotinto República Dominicana</v>
      </c>
      <c r="BV84" t="str">
        <v>Encuentros SJS (Servicio Jesuita de la Solidaridad)</v>
      </c>
      <c r="BW84" t="str">
        <v>Ending Violence Against Migrants</v>
      </c>
      <c r="BX84" t="str">
        <v>Equidad Foundation</v>
      </c>
      <c r="BY84" t="str">
        <v>Equilibrium CenDE</v>
      </c>
      <c r="BZ84" t="str">
        <v>Facultad de Psicología - Universidad de la República (UDELAR)</v>
      </c>
      <c r="CA84" t="str">
        <v>First International Emergency and Solidarités International</v>
      </c>
      <c r="CB84" t="str">
        <v>Fondo Ecuatoriano Populorum Progressio</v>
      </c>
      <c r="CC84" t="str">
        <v>Foro Salud Callao</v>
      </c>
      <c r="CD84" t="str">
        <v>Foundation for the Integration and Development of Latin America (FIDAL)</v>
      </c>
      <c r="CE84" t="str">
        <v>Foundation of the Americas (FUDELA)</v>
      </c>
      <c r="CF84" t="str">
        <v>Fraternity Without Borders</v>
      </c>
      <c r="CG84" t="str">
        <v>Fundación Brisas del Norte</v>
      </c>
      <c r="CH84" t="str">
        <v>Fundación Colombovenezolana Nueva Ilusión</v>
      </c>
      <c r="CI84" t="str">
        <v>Fundación Nakama's</v>
      </c>
      <c r="CJ84" t="str">
        <v>Fundación RadaBer</v>
      </c>
      <c r="CK84" t="str">
        <v>Fundación Scalabrini Bolivia</v>
      </c>
      <c r="CL84" t="str">
        <v>Fundacion Social Vivan los Niños</v>
      </c>
      <c r="CM84" t="str">
        <v>FUNVEAC</v>
      </c>
      <c r="CN84" t="str">
        <v>German Development Cooperation Agency GIZ</v>
      </c>
      <c r="CO84" t="str">
        <v>Globalizate Radio</v>
      </c>
      <c r="CP84" t="str">
        <v>GOAL</v>
      </c>
      <c r="CQ84" t="str">
        <v>Halü Bienestar Humano Foundation (HALU)</v>
      </c>
      <c r="CR84" t="str">
        <v>Heartland Alliance International (HAI)</v>
      </c>
      <c r="CS84" t="str">
        <v>HELVETAS Swiss Intercooperation</v>
      </c>
      <c r="CT84" t="str">
        <v>HIAS</v>
      </c>
      <c r="CU84" t="str">
        <v>Human Rights Defence Curaçao</v>
      </c>
      <c r="CV84" t="str">
        <v>Humanity &amp; Inclusion</v>
      </c>
      <c r="CW84" t="str">
        <v>Humans Analytic</v>
      </c>
      <c r="CX84" t="str">
        <v>Idas y Vueltas Association</v>
      </c>
      <c r="CY84" t="str">
        <v>iMMAP</v>
      </c>
      <c r="CZ84" t="str">
        <v>IMPACT Initiatives (REACH)</v>
      </c>
      <c r="DA84" t="str">
        <v>Inmigrante Feliz Association</v>
      </c>
      <c r="DB84" t="str">
        <v>Institute for Migration and Human Rights (IMDH)</v>
      </c>
      <c r="DC84" t="str">
        <v>Institute of Natural and Cultural Heritage (IPANC)</v>
      </c>
      <c r="DD84" t="str">
        <v>International Committee for the Development of People (CISP)</v>
      </c>
      <c r="DE84" t="str">
        <v>International Federation of the Red Cross (IFRC)</v>
      </c>
      <c r="DF84" t="str">
        <v>International Labour Organization (ILO)</v>
      </c>
      <c r="DG84" t="str">
        <v>International Medical Corps</v>
      </c>
      <c r="DH84" t="str">
        <v>International Organization for Migration (IOM)</v>
      </c>
      <c r="DI84" t="str">
        <v>International Rescue Committee (IRC)</v>
      </c>
      <c r="DJ84" t="str">
        <v>INTERSOS</v>
      </c>
      <c r="DK84" t="str">
        <v>Jesuit Migrant Service (JMS)</v>
      </c>
      <c r="DL84" t="str">
        <v>Jesuit Refugee Service (JRS)</v>
      </c>
      <c r="DM84" t="str">
        <v>Jesuit Service for Migrants and Refugees (JSMR)</v>
      </c>
      <c r="DN84" t="str">
        <v>Joint United Nations Programme on HIV/AIDS (UNAIDS)</v>
      </c>
      <c r="DO84" t="str">
        <v>Kimirina Coorporation</v>
      </c>
      <c r="DP84" t="str">
        <v>La Casita Hispanic Cultural Centre</v>
      </c>
      <c r="DQ84" t="str">
        <v>Latin American Network of Non-Governmental Organizations of Persons with Disabilities and their Families (RIADIS)</v>
      </c>
      <c r="DR84" t="str">
        <v>LGBT+ Movement Brazil</v>
      </c>
      <c r="DS84" t="str">
        <v>Living Water Community (LWC)</v>
      </c>
      <c r="DT84" t="str">
        <v>LLANOVENCOL</v>
      </c>
      <c r="DU84" t="str">
        <v>Lutheran World Federation</v>
      </c>
      <c r="DV84" t="str">
        <v>Lutheran World Relief</v>
      </c>
      <c r="DW84" t="str">
        <v>Malteser International</v>
      </c>
      <c r="DX84" t="str">
        <v>Mana Institute</v>
      </c>
      <c r="DY84" t="str">
        <v>Manos Veneguayas Association</v>
      </c>
      <c r="DZ84" t="str">
        <v>Más Igualdad Perú</v>
      </c>
      <c r="EA84" t="str">
        <v>MedGlobal</v>
      </c>
      <c r="EB84" t="str">
        <v>Medical Teams International</v>
      </c>
      <c r="EC84" t="str">
        <v>Mercy Corps</v>
      </c>
      <c r="ED84" t="str">
        <v>Migrant Service Center (CAM)</v>
      </c>
      <c r="EE84" t="str">
        <v>Migrants, Refugees and Argentine Social Entrepreneurs (MIRARES)</v>
      </c>
      <c r="EF84" t="str">
        <v>Mision Scalabriniana - Ecuador</v>
      </c>
      <c r="EG84" t="str">
        <v>Missão Paz</v>
      </c>
      <c r="EH84" t="str">
        <v>Museu A CASA</v>
      </c>
      <c r="EI84" t="str">
        <v>Norwegian Refugee Council (NRC)</v>
      </c>
      <c r="EJ84" t="str">
        <v>ONG Migrantes por el Maule</v>
      </c>
      <c r="EK84" t="str">
        <v>ONG Preemptive Love Coalition Colombia</v>
      </c>
      <c r="EL84" t="str">
        <v>Organización Transfomando Vidas</v>
      </c>
      <c r="EM84" t="str">
        <v>Organization of Ibero-American States for Education, Science and Culture (OEI)</v>
      </c>
      <c r="EN84" t="str">
        <v>OXFAM</v>
      </c>
      <c r="EO84" t="str">
        <v>Panamerican Development Foundation</v>
      </c>
      <c r="EP84" t="str">
        <v>Panamerican Health Organization/World Health Organization (PAHO/WHO)</v>
      </c>
      <c r="EQ84" t="str">
        <v>Pastoral of Human Mobility - Peruvian Episcopal Conference</v>
      </c>
      <c r="ER84" t="str">
        <v>Pastoral Service for Migrants National</v>
      </c>
      <c r="ES84" t="str">
        <v>Permanent Human Rights defense Committee (CDH)</v>
      </c>
      <c r="ET84" t="str">
        <v>Pirilampos Institute - Group of visits and voluntary actions in Roraima</v>
      </c>
      <c r="EU84" t="str">
        <v>Plan International</v>
      </c>
      <c r="EV84" t="str">
        <v>Population Program, Faculty of Social Sciences, University of the Republic</v>
      </c>
      <c r="EW84" t="str">
        <v>Profamilia Association</v>
      </c>
      <c r="EX84" t="str">
        <v>Red con Migrantes y Refugiados</v>
      </c>
      <c r="EY84" t="str">
        <v>Red Cross Colombia</v>
      </c>
      <c r="EZ84" t="str">
        <v>Red Cross Ecuador</v>
      </c>
      <c r="FA84" t="str">
        <v>Red Cross Peru</v>
      </c>
      <c r="FB84" t="str">
        <v>Red de Investigaciones en Derechos Humanos - CONICET (Consejo Nacional de Investigaciones Científicas y Técnicas)</v>
      </c>
      <c r="FC84" t="str">
        <v>RET International</v>
      </c>
      <c r="FD84" t="str">
        <v>Salú pa Tur Foundation</v>
      </c>
      <c r="FE84" t="str">
        <v>Salvation Army</v>
      </c>
      <c r="FF84" t="str">
        <v>Samaritan's Purse</v>
      </c>
      <c r="FG84" t="str">
        <v>Save the Children International (SCI)</v>
      </c>
      <c r="FH84" t="str">
        <v>Scalabrini Foundation Chile</v>
      </c>
      <c r="FI84" t="str">
        <v>Sección Peruana de Amnistía Internacional</v>
      </c>
      <c r="FJ84" t="str">
        <v>Serviço Pastoral dos Migrantes do Nordeste</v>
      </c>
      <c r="FK84" t="str">
        <v>Sesame Workshop</v>
      </c>
      <c r="FL84" t="str">
        <v>Si, Da Vida</v>
      </c>
      <c r="FM84" t="str">
        <v>Solidarity and Action Asociation</v>
      </c>
      <c r="FN84" t="str">
        <v>SOS Children's Villages</v>
      </c>
      <c r="FO84" t="str">
        <v>Tarabita Foundation</v>
      </c>
      <c r="FP84" t="str">
        <v>Tearfund</v>
      </c>
      <c r="FQ84" t="str">
        <v>TECHO</v>
      </c>
      <c r="FR84" t="str">
        <v>Terranueva Foundation</v>
      </c>
      <c r="FS84" t="str">
        <v>Terre des Hommes Suisse</v>
      </c>
      <c r="FT84" t="str">
        <v>The Israel Forum for International Humanitarian Aid (IsraAID)</v>
      </c>
      <c r="FU84" t="str">
        <v>Unión Venezolana en Perú</v>
      </c>
      <c r="FV84" t="str">
        <v>United Nations Children's Fund (UNICEF)</v>
      </c>
      <c r="FW84" t="str">
        <v>United Nations Development Programme (UNDP)</v>
      </c>
      <c r="FX84" t="str">
        <v>United Nations Educational, Scientific and Cultural Organization (UNESCO)</v>
      </c>
      <c r="FY84" t="str">
        <v>United Nations Entity for Gender Equality and the Empowerment of Women (UNWOMEN)</v>
      </c>
      <c r="FZ84" t="str">
        <v>United Nations Food and Agricultural Organization (FAO)</v>
      </c>
      <c r="GA84" t="str">
        <v>United Nations High Commissioner for Refugees (UNHCR)</v>
      </c>
      <c r="GB84" t="str">
        <v>United Nations Office of the High Commissioner for Human Rights (OHCHR)</v>
      </c>
      <c r="GC84" t="str">
        <v>United Nations Office on Drugs and Crime (UNODC)</v>
      </c>
      <c r="GD84" t="str">
        <v>United Nations Population Fund (UNFPA)</v>
      </c>
      <c r="GE84" t="str">
        <v>United Nations Programme for Human Settlements (UN Habitat)</v>
      </c>
      <c r="GF84" t="str">
        <v>Vale da Benção Educational and Charitable Association (AEBVB)</v>
      </c>
      <c r="GG84" t="str">
        <v>VenAruba Solidaria</v>
      </c>
      <c r="GH84" t="str">
        <v>Venex Curacao Foundation</v>
      </c>
      <c r="GI84" t="str">
        <v>Venezolanos en Barranquilla</v>
      </c>
      <c r="GJ84" t="str">
        <v>Venezolanos en San Cristóbal</v>
      </c>
      <c r="GK84" t="str">
        <v>Venezuelan Emigrant Foundation (FEV)</v>
      </c>
      <c r="GL84" t="str">
        <v>Vicaría de Pastoral Social Caritas</v>
      </c>
      <c r="GM84" t="str">
        <v>Voices GY</v>
      </c>
      <c r="GN84" t="str">
        <v>We World GVC</v>
      </c>
      <c r="GO84" t="str">
        <v>World Council of Credit Unions</v>
      </c>
      <c r="GP84" t="str">
        <v>World Food Programme (WFP)</v>
      </c>
      <c r="GQ84" t="str">
        <v>World Vision</v>
      </c>
      <c r="GR84" t="str">
        <v>ZOA</v>
      </c>
    </row>
    <row r="85" spans="1:200" x14ac:dyDescent="0.3">
      <c r="A85" t="s">
        <v>360</v>
      </c>
      <c r="B85" s="45" t="s">
        <v>361</v>
      </c>
      <c r="C85" s="23" t="s">
        <v>362</v>
      </c>
      <c r="D85" s="23" t="s">
        <v>261</v>
      </c>
      <c r="E85" s="23"/>
      <c r="F85" s="35" t="b">
        <f>ISNUMBER(SEARCH(' Activity Sheet'!$D$3,Table3[[#This Row],[Name]],1))</f>
        <v>1</v>
      </c>
      <c r="G85" s="35" t="s">
        <v>1146</v>
      </c>
      <c r="H85" t="str" cm="1">
        <f t="array" ref="H85:GR85">TRANSPOSE(_xlfn._xlws.SORT(_xlfn._xlws.FILTER(Table3[Name],ISNUMBER(SEARCH(' Activity Sheet'!D139,Table3[Name])),"Not found"),,1))</f>
        <v>.New Organisation</v>
      </c>
      <c r="I85" t="str">
        <v>ABV - Association of Good with Life</v>
      </c>
      <c r="J85" t="str">
        <v>ACAPS</v>
      </c>
      <c r="K85" t="str">
        <v>Acción y Desarrollo</v>
      </c>
      <c r="L85" t="str">
        <v>ACTED</v>
      </c>
      <c r="M85" t="str">
        <v>Action against Hunger</v>
      </c>
      <c r="N85" t="str">
        <v>ActionAid</v>
      </c>
      <c r="O85" t="str">
        <v>Adventist Development and Relief Agency (ADRA)</v>
      </c>
      <c r="P85" t="str">
        <v>Alas de Colibrí Foundation</v>
      </c>
      <c r="Q85" t="str">
        <v>Alianza por la Solidaridad</v>
      </c>
      <c r="R85" t="str">
        <v>Alianza por Venezuela</v>
      </c>
      <c r="S85" t="str">
        <v>Americares Foundation</v>
      </c>
      <c r="T85" t="str">
        <v>Argentine Commission for Refugees and Migrants (CAREF)</v>
      </c>
      <c r="U85" t="str">
        <v>Asociación Aves</v>
      </c>
      <c r="V85" t="str">
        <v>Asociación de Jubilados y Pensionados Venezolanos en Argentina</v>
      </c>
      <c r="W85" t="str">
        <v>Asociación de Venezolanos en Eloy Alfaro</v>
      </c>
      <c r="X85" t="str">
        <v>Asociación Fundación contra el Hambre Perú</v>
      </c>
      <c r="Y85" t="str">
        <v>Asociación Migrantes Venezolanos</v>
      </c>
      <c r="Z85" t="str">
        <v>Asociación Misioneros de San Carlos Scalabrinianos</v>
      </c>
      <c r="AA85" t="str">
        <v>Asociacion Proteccion Poblacion Vulnerable</v>
      </c>
      <c r="AB85" t="str">
        <v>Asociación Quinta Ola</v>
      </c>
      <c r="AC85" t="str">
        <v>Asociación Salto Ángel</v>
      </c>
      <c r="AD85" t="str">
        <v>Asociación Venezuela en Ecuador AC</v>
      </c>
      <c r="AE85" t="str">
        <v>ASOVENAR</v>
      </c>
      <c r="AF85" t="str">
        <v>Associação Hermanitos</v>
      </c>
      <c r="AG85" t="str">
        <v>AVSI Foundation</v>
      </c>
      <c r="AH85" t="str">
        <v>Bethany Christian Services</v>
      </c>
      <c r="AI85" t="str">
        <v>Blumont</v>
      </c>
      <c r="AJ85" t="str">
        <v>CARE</v>
      </c>
      <c r="AK85" t="str">
        <v>Caritas Brazil</v>
      </c>
      <c r="AL85" t="str">
        <v>Caritas Ecuador</v>
      </c>
      <c r="AM85" t="str">
        <v>Caritas Germany</v>
      </c>
      <c r="AN85" t="str">
        <v>Caritas Manaus</v>
      </c>
      <c r="AO85" t="str">
        <v>Caritas Parana</v>
      </c>
      <c r="AP85" t="str">
        <v>Caritas Peru</v>
      </c>
      <c r="AQ85" t="str">
        <v>Caritas Rio de Janeiro</v>
      </c>
      <c r="AR85" t="str">
        <v>Caritas São Paulo</v>
      </c>
      <c r="AS85" t="str">
        <v>Caritas Switzerland</v>
      </c>
      <c r="AT85" t="str">
        <v>CCEFIRO Association</v>
      </c>
      <c r="AU85" t="str">
        <v>CEDRO</v>
      </c>
      <c r="AV85" t="str">
        <v>Center for Integrated Studies and Programs for Sustainable Development (CIEDS)</v>
      </c>
      <c r="AW85" t="str">
        <v>Center for Migration and Human Rights of the Diocese of Roraima (CMDH)</v>
      </c>
      <c r="AX85" t="str">
        <v>Centro de Atencion Psicosocial (CAPS)</v>
      </c>
      <c r="AY85" t="str">
        <v>CESAL</v>
      </c>
      <c r="AZ85" t="str">
        <v>CESVI-Cooperazione e Sviluppo</v>
      </c>
      <c r="BA85" t="str">
        <v>ChildFund International</v>
      </c>
      <c r="BB85" t="str">
        <v>CHS Alternativo</v>
      </c>
      <c r="BC85" t="str">
        <v>Churún Merú Association</v>
      </c>
      <c r="BD85" t="str">
        <v>Coalición por Venezuela</v>
      </c>
      <c r="BE85" t="str">
        <v>Colonia Foundation of Venezuelans in the Dominican Republic (FUNCOVERD)</v>
      </c>
      <c r="BF85" t="str">
        <v>COLVENZ</v>
      </c>
      <c r="BG85" t="str">
        <v>Compassiva</v>
      </c>
      <c r="BH85" t="str">
        <v>Consejo Interreligioso del Perú - Religiones por la Paz</v>
      </c>
      <c r="BI85" t="str">
        <v>Consorcio ONG OCIPI Y Capellanía Nacional OFICA</v>
      </c>
      <c r="BJ85" t="str">
        <v>COOPI - International Cooperation Foundation</v>
      </c>
      <c r="BK85" t="str">
        <v>Corporación Colectivo Sin Fronteras</v>
      </c>
      <c r="BL85" t="str">
        <v>CRISFE Foundation</v>
      </c>
      <c r="BM85" t="str">
        <v>Cuso International</v>
      </c>
      <c r="BN85" t="str">
        <v>Danielle’s Children Fund (DCF)</v>
      </c>
      <c r="BO85" t="str">
        <v>Danish Refugee Council (DRC)</v>
      </c>
      <c r="BP85" t="str">
        <v>Development Support Association - APOYAR</v>
      </c>
      <c r="BQ85" t="str">
        <v>Diakonie Katastrophenhilfe</v>
      </c>
      <c r="BR85" t="str">
        <v>Diálogo Diverso</v>
      </c>
      <c r="BS85" t="str">
        <v>Doctors of the World</v>
      </c>
      <c r="BT85" t="str">
        <v>Dominican Institute for Integrated Development</v>
      </c>
      <c r="BU85" t="str">
        <v>Duendes y Ángeles Vinotinto República Dominicana</v>
      </c>
      <c r="BV85" t="str">
        <v>Encuentros SJS (Servicio Jesuita de la Solidaridad)</v>
      </c>
      <c r="BW85" t="str">
        <v>Ending Violence Against Migrants</v>
      </c>
      <c r="BX85" t="str">
        <v>Equidad Foundation</v>
      </c>
      <c r="BY85" t="str">
        <v>Equilibrium CenDE</v>
      </c>
      <c r="BZ85" t="str">
        <v>Facultad de Psicología - Universidad de la República (UDELAR)</v>
      </c>
      <c r="CA85" t="str">
        <v>First International Emergency and Solidarités International</v>
      </c>
      <c r="CB85" t="str">
        <v>Fondo Ecuatoriano Populorum Progressio</v>
      </c>
      <c r="CC85" t="str">
        <v>Foro Salud Callao</v>
      </c>
      <c r="CD85" t="str">
        <v>Foundation for the Integration and Development of Latin America (FIDAL)</v>
      </c>
      <c r="CE85" t="str">
        <v>Foundation of the Americas (FUDELA)</v>
      </c>
      <c r="CF85" t="str">
        <v>Fraternity Without Borders</v>
      </c>
      <c r="CG85" t="str">
        <v>Fundación Brisas del Norte</v>
      </c>
      <c r="CH85" t="str">
        <v>Fundación Colombovenezolana Nueva Ilusión</v>
      </c>
      <c r="CI85" t="str">
        <v>Fundación Nakama's</v>
      </c>
      <c r="CJ85" t="str">
        <v>Fundación RadaBer</v>
      </c>
      <c r="CK85" t="str">
        <v>Fundación Scalabrini Bolivia</v>
      </c>
      <c r="CL85" t="str">
        <v>Fundacion Social Vivan los Niños</v>
      </c>
      <c r="CM85" t="str">
        <v>FUNVEAC</v>
      </c>
      <c r="CN85" t="str">
        <v>German Development Cooperation Agency GIZ</v>
      </c>
      <c r="CO85" t="str">
        <v>Globalizate Radio</v>
      </c>
      <c r="CP85" t="str">
        <v>GOAL</v>
      </c>
      <c r="CQ85" t="str">
        <v>Halü Bienestar Humano Foundation (HALU)</v>
      </c>
      <c r="CR85" t="str">
        <v>Heartland Alliance International (HAI)</v>
      </c>
      <c r="CS85" t="str">
        <v>HELVETAS Swiss Intercooperation</v>
      </c>
      <c r="CT85" t="str">
        <v>HIAS</v>
      </c>
      <c r="CU85" t="str">
        <v>Human Rights Defence Curaçao</v>
      </c>
      <c r="CV85" t="str">
        <v>Humanity &amp; Inclusion</v>
      </c>
      <c r="CW85" t="str">
        <v>Humans Analytic</v>
      </c>
      <c r="CX85" t="str">
        <v>Idas y Vueltas Association</v>
      </c>
      <c r="CY85" t="str">
        <v>iMMAP</v>
      </c>
      <c r="CZ85" t="str">
        <v>IMPACT Initiatives (REACH)</v>
      </c>
      <c r="DA85" t="str">
        <v>Inmigrante Feliz Association</v>
      </c>
      <c r="DB85" t="str">
        <v>Institute for Migration and Human Rights (IMDH)</v>
      </c>
      <c r="DC85" t="str">
        <v>Institute of Natural and Cultural Heritage (IPANC)</v>
      </c>
      <c r="DD85" t="str">
        <v>International Committee for the Development of People (CISP)</v>
      </c>
      <c r="DE85" t="str">
        <v>International Federation of the Red Cross (IFRC)</v>
      </c>
      <c r="DF85" t="str">
        <v>International Labour Organization (ILO)</v>
      </c>
      <c r="DG85" t="str">
        <v>International Medical Corps</v>
      </c>
      <c r="DH85" t="str">
        <v>International Organization for Migration (IOM)</v>
      </c>
      <c r="DI85" t="str">
        <v>International Rescue Committee (IRC)</v>
      </c>
      <c r="DJ85" t="str">
        <v>INTERSOS</v>
      </c>
      <c r="DK85" t="str">
        <v>Jesuit Migrant Service (JMS)</v>
      </c>
      <c r="DL85" t="str">
        <v>Jesuit Refugee Service (JRS)</v>
      </c>
      <c r="DM85" t="str">
        <v>Jesuit Service for Migrants and Refugees (JSMR)</v>
      </c>
      <c r="DN85" t="str">
        <v>Joint United Nations Programme on HIV/AIDS (UNAIDS)</v>
      </c>
      <c r="DO85" t="str">
        <v>Kimirina Coorporation</v>
      </c>
      <c r="DP85" t="str">
        <v>La Casita Hispanic Cultural Centre</v>
      </c>
      <c r="DQ85" t="str">
        <v>Latin American Network of Non-Governmental Organizations of Persons with Disabilities and their Families (RIADIS)</v>
      </c>
      <c r="DR85" t="str">
        <v>LGBT+ Movement Brazil</v>
      </c>
      <c r="DS85" t="str">
        <v>Living Water Community (LWC)</v>
      </c>
      <c r="DT85" t="str">
        <v>LLANOVENCOL</v>
      </c>
      <c r="DU85" t="str">
        <v>Lutheran World Federation</v>
      </c>
      <c r="DV85" t="str">
        <v>Lutheran World Relief</v>
      </c>
      <c r="DW85" t="str">
        <v>Malteser International</v>
      </c>
      <c r="DX85" t="str">
        <v>Mana Institute</v>
      </c>
      <c r="DY85" t="str">
        <v>Manos Veneguayas Association</v>
      </c>
      <c r="DZ85" t="str">
        <v>Más Igualdad Perú</v>
      </c>
      <c r="EA85" t="str">
        <v>MedGlobal</v>
      </c>
      <c r="EB85" t="str">
        <v>Medical Teams International</v>
      </c>
      <c r="EC85" t="str">
        <v>Mercy Corps</v>
      </c>
      <c r="ED85" t="str">
        <v>Migrant Service Center (CAM)</v>
      </c>
      <c r="EE85" t="str">
        <v>Migrants, Refugees and Argentine Social Entrepreneurs (MIRARES)</v>
      </c>
      <c r="EF85" t="str">
        <v>Mision Scalabriniana - Ecuador</v>
      </c>
      <c r="EG85" t="str">
        <v>Missão Paz</v>
      </c>
      <c r="EH85" t="str">
        <v>Museu A CASA</v>
      </c>
      <c r="EI85" t="str">
        <v>Norwegian Refugee Council (NRC)</v>
      </c>
      <c r="EJ85" t="str">
        <v>ONG Migrantes por el Maule</v>
      </c>
      <c r="EK85" t="str">
        <v>ONG Preemptive Love Coalition Colombia</v>
      </c>
      <c r="EL85" t="str">
        <v>Organización Transfomando Vidas</v>
      </c>
      <c r="EM85" t="str">
        <v>Organization of Ibero-American States for Education, Science and Culture (OEI)</v>
      </c>
      <c r="EN85" t="str">
        <v>OXFAM</v>
      </c>
      <c r="EO85" t="str">
        <v>Panamerican Development Foundation</v>
      </c>
      <c r="EP85" t="str">
        <v>Panamerican Health Organization/World Health Organization (PAHO/WHO)</v>
      </c>
      <c r="EQ85" t="str">
        <v>Pastoral of Human Mobility - Peruvian Episcopal Conference</v>
      </c>
      <c r="ER85" t="str">
        <v>Pastoral Service for Migrants National</v>
      </c>
      <c r="ES85" t="str">
        <v>Permanent Human Rights defense Committee (CDH)</v>
      </c>
      <c r="ET85" t="str">
        <v>Pirilampos Institute - Group of visits and voluntary actions in Roraima</v>
      </c>
      <c r="EU85" t="str">
        <v>Plan International</v>
      </c>
      <c r="EV85" t="str">
        <v>Population Program, Faculty of Social Sciences, University of the Republic</v>
      </c>
      <c r="EW85" t="str">
        <v>Profamilia Association</v>
      </c>
      <c r="EX85" t="str">
        <v>Red con Migrantes y Refugiados</v>
      </c>
      <c r="EY85" t="str">
        <v>Red Cross Colombia</v>
      </c>
      <c r="EZ85" t="str">
        <v>Red Cross Ecuador</v>
      </c>
      <c r="FA85" t="str">
        <v>Red Cross Peru</v>
      </c>
      <c r="FB85" t="str">
        <v>Red de Investigaciones en Derechos Humanos - CONICET (Consejo Nacional de Investigaciones Científicas y Técnicas)</v>
      </c>
      <c r="FC85" t="str">
        <v>RET International</v>
      </c>
      <c r="FD85" t="str">
        <v>Salú pa Tur Foundation</v>
      </c>
      <c r="FE85" t="str">
        <v>Salvation Army</v>
      </c>
      <c r="FF85" t="str">
        <v>Samaritan's Purse</v>
      </c>
      <c r="FG85" t="str">
        <v>Save the Children International (SCI)</v>
      </c>
      <c r="FH85" t="str">
        <v>Scalabrini Foundation Chile</v>
      </c>
      <c r="FI85" t="str">
        <v>Sección Peruana de Amnistía Internacional</v>
      </c>
      <c r="FJ85" t="str">
        <v>Serviço Pastoral dos Migrantes do Nordeste</v>
      </c>
      <c r="FK85" t="str">
        <v>Sesame Workshop</v>
      </c>
      <c r="FL85" t="str">
        <v>Si, Da Vida</v>
      </c>
      <c r="FM85" t="str">
        <v>Solidarity and Action Asociation</v>
      </c>
      <c r="FN85" t="str">
        <v>SOS Children's Villages</v>
      </c>
      <c r="FO85" t="str">
        <v>Tarabita Foundation</v>
      </c>
      <c r="FP85" t="str">
        <v>Tearfund</v>
      </c>
      <c r="FQ85" t="str">
        <v>TECHO</v>
      </c>
      <c r="FR85" t="str">
        <v>Terranueva Foundation</v>
      </c>
      <c r="FS85" t="str">
        <v>Terre des Hommes Suisse</v>
      </c>
      <c r="FT85" t="str">
        <v>The Israel Forum for International Humanitarian Aid (IsraAID)</v>
      </c>
      <c r="FU85" t="str">
        <v>Unión Venezolana en Perú</v>
      </c>
      <c r="FV85" t="str">
        <v>United Nations Children's Fund (UNICEF)</v>
      </c>
      <c r="FW85" t="str">
        <v>United Nations Development Programme (UNDP)</v>
      </c>
      <c r="FX85" t="str">
        <v>United Nations Educational, Scientific and Cultural Organization (UNESCO)</v>
      </c>
      <c r="FY85" t="str">
        <v>United Nations Entity for Gender Equality and the Empowerment of Women (UNWOMEN)</v>
      </c>
      <c r="FZ85" t="str">
        <v>United Nations Food and Agricultural Organization (FAO)</v>
      </c>
      <c r="GA85" t="str">
        <v>United Nations High Commissioner for Refugees (UNHCR)</v>
      </c>
      <c r="GB85" t="str">
        <v>United Nations Office of the High Commissioner for Human Rights (OHCHR)</v>
      </c>
      <c r="GC85" t="str">
        <v>United Nations Office on Drugs and Crime (UNODC)</v>
      </c>
      <c r="GD85" t="str">
        <v>United Nations Population Fund (UNFPA)</v>
      </c>
      <c r="GE85" t="str">
        <v>United Nations Programme for Human Settlements (UN Habitat)</v>
      </c>
      <c r="GF85" t="str">
        <v>Vale da Benção Educational and Charitable Association (AEBVB)</v>
      </c>
      <c r="GG85" t="str">
        <v>VenAruba Solidaria</v>
      </c>
      <c r="GH85" t="str">
        <v>Venex Curacao Foundation</v>
      </c>
      <c r="GI85" t="str">
        <v>Venezolanos en Barranquilla</v>
      </c>
      <c r="GJ85" t="str">
        <v>Venezolanos en San Cristóbal</v>
      </c>
      <c r="GK85" t="str">
        <v>Venezuelan Emigrant Foundation (FEV)</v>
      </c>
      <c r="GL85" t="str">
        <v>Vicaría de Pastoral Social Caritas</v>
      </c>
      <c r="GM85" t="str">
        <v>Voices GY</v>
      </c>
      <c r="GN85" t="str">
        <v>We World GVC</v>
      </c>
      <c r="GO85" t="str">
        <v>World Council of Credit Unions</v>
      </c>
      <c r="GP85" t="str">
        <v>World Food Programme (WFP)</v>
      </c>
      <c r="GQ85" t="str">
        <v>World Vision</v>
      </c>
      <c r="GR85" t="str">
        <v>ZOA</v>
      </c>
    </row>
    <row r="86" spans="1:200" x14ac:dyDescent="0.3">
      <c r="A86" t="s">
        <v>363</v>
      </c>
      <c r="B86" s="45" t="s">
        <v>364</v>
      </c>
      <c r="C86" s="23" t="s">
        <v>364</v>
      </c>
      <c r="D86" s="23" t="s">
        <v>329</v>
      </c>
      <c r="E86" s="23"/>
      <c r="F86" s="35" t="b">
        <f>ISNUMBER(SEARCH(' Activity Sheet'!$D$3,Table3[[#This Row],[Name]],1))</f>
        <v>1</v>
      </c>
      <c r="G86" s="35" t="s">
        <v>1146</v>
      </c>
      <c r="H86" t="str" cm="1">
        <f t="array" ref="H86:GR86">TRANSPOSE(_xlfn._xlws.SORT(_xlfn._xlws.FILTER(Table3[Name],ISNUMBER(SEARCH(' Activity Sheet'!D140,Table3[Name])),"Not found"),,1))</f>
        <v>.New Organisation</v>
      </c>
      <c r="I86" t="str">
        <v>ABV - Association of Good with Life</v>
      </c>
      <c r="J86" t="str">
        <v>ACAPS</v>
      </c>
      <c r="K86" t="str">
        <v>Acción y Desarrollo</v>
      </c>
      <c r="L86" t="str">
        <v>ACTED</v>
      </c>
      <c r="M86" t="str">
        <v>Action against Hunger</v>
      </c>
      <c r="N86" t="str">
        <v>ActionAid</v>
      </c>
      <c r="O86" t="str">
        <v>Adventist Development and Relief Agency (ADRA)</v>
      </c>
      <c r="P86" t="str">
        <v>Alas de Colibrí Foundation</v>
      </c>
      <c r="Q86" t="str">
        <v>Alianza por la Solidaridad</v>
      </c>
      <c r="R86" t="str">
        <v>Alianza por Venezuela</v>
      </c>
      <c r="S86" t="str">
        <v>Americares Foundation</v>
      </c>
      <c r="T86" t="str">
        <v>Argentine Commission for Refugees and Migrants (CAREF)</v>
      </c>
      <c r="U86" t="str">
        <v>Asociación Aves</v>
      </c>
      <c r="V86" t="str">
        <v>Asociación de Jubilados y Pensionados Venezolanos en Argentina</v>
      </c>
      <c r="W86" t="str">
        <v>Asociación de Venezolanos en Eloy Alfaro</v>
      </c>
      <c r="X86" t="str">
        <v>Asociación Fundación contra el Hambre Perú</v>
      </c>
      <c r="Y86" t="str">
        <v>Asociación Migrantes Venezolanos</v>
      </c>
      <c r="Z86" t="str">
        <v>Asociación Misioneros de San Carlos Scalabrinianos</v>
      </c>
      <c r="AA86" t="str">
        <v>Asociacion Proteccion Poblacion Vulnerable</v>
      </c>
      <c r="AB86" t="str">
        <v>Asociación Quinta Ola</v>
      </c>
      <c r="AC86" t="str">
        <v>Asociación Salto Ángel</v>
      </c>
      <c r="AD86" t="str">
        <v>Asociación Venezuela en Ecuador AC</v>
      </c>
      <c r="AE86" t="str">
        <v>ASOVENAR</v>
      </c>
      <c r="AF86" t="str">
        <v>Associação Hermanitos</v>
      </c>
      <c r="AG86" t="str">
        <v>AVSI Foundation</v>
      </c>
      <c r="AH86" t="str">
        <v>Bethany Christian Services</v>
      </c>
      <c r="AI86" t="str">
        <v>Blumont</v>
      </c>
      <c r="AJ86" t="str">
        <v>CARE</v>
      </c>
      <c r="AK86" t="str">
        <v>Caritas Brazil</v>
      </c>
      <c r="AL86" t="str">
        <v>Caritas Ecuador</v>
      </c>
      <c r="AM86" t="str">
        <v>Caritas Germany</v>
      </c>
      <c r="AN86" t="str">
        <v>Caritas Manaus</v>
      </c>
      <c r="AO86" t="str">
        <v>Caritas Parana</v>
      </c>
      <c r="AP86" t="str">
        <v>Caritas Peru</v>
      </c>
      <c r="AQ86" t="str">
        <v>Caritas Rio de Janeiro</v>
      </c>
      <c r="AR86" t="str">
        <v>Caritas São Paulo</v>
      </c>
      <c r="AS86" t="str">
        <v>Caritas Switzerland</v>
      </c>
      <c r="AT86" t="str">
        <v>CCEFIRO Association</v>
      </c>
      <c r="AU86" t="str">
        <v>CEDRO</v>
      </c>
      <c r="AV86" t="str">
        <v>Center for Integrated Studies and Programs for Sustainable Development (CIEDS)</v>
      </c>
      <c r="AW86" t="str">
        <v>Center for Migration and Human Rights of the Diocese of Roraima (CMDH)</v>
      </c>
      <c r="AX86" t="str">
        <v>Centro de Atencion Psicosocial (CAPS)</v>
      </c>
      <c r="AY86" t="str">
        <v>CESAL</v>
      </c>
      <c r="AZ86" t="str">
        <v>CESVI-Cooperazione e Sviluppo</v>
      </c>
      <c r="BA86" t="str">
        <v>ChildFund International</v>
      </c>
      <c r="BB86" t="str">
        <v>CHS Alternativo</v>
      </c>
      <c r="BC86" t="str">
        <v>Churún Merú Association</v>
      </c>
      <c r="BD86" t="str">
        <v>Coalición por Venezuela</v>
      </c>
      <c r="BE86" t="str">
        <v>Colonia Foundation of Venezuelans in the Dominican Republic (FUNCOVERD)</v>
      </c>
      <c r="BF86" t="str">
        <v>COLVENZ</v>
      </c>
      <c r="BG86" t="str">
        <v>Compassiva</v>
      </c>
      <c r="BH86" t="str">
        <v>Consejo Interreligioso del Perú - Religiones por la Paz</v>
      </c>
      <c r="BI86" t="str">
        <v>Consorcio ONG OCIPI Y Capellanía Nacional OFICA</v>
      </c>
      <c r="BJ86" t="str">
        <v>COOPI - International Cooperation Foundation</v>
      </c>
      <c r="BK86" t="str">
        <v>Corporación Colectivo Sin Fronteras</v>
      </c>
      <c r="BL86" t="str">
        <v>CRISFE Foundation</v>
      </c>
      <c r="BM86" t="str">
        <v>Cuso International</v>
      </c>
      <c r="BN86" t="str">
        <v>Danielle’s Children Fund (DCF)</v>
      </c>
      <c r="BO86" t="str">
        <v>Danish Refugee Council (DRC)</v>
      </c>
      <c r="BP86" t="str">
        <v>Development Support Association - APOYAR</v>
      </c>
      <c r="BQ86" t="str">
        <v>Diakonie Katastrophenhilfe</v>
      </c>
      <c r="BR86" t="str">
        <v>Diálogo Diverso</v>
      </c>
      <c r="BS86" t="str">
        <v>Doctors of the World</v>
      </c>
      <c r="BT86" t="str">
        <v>Dominican Institute for Integrated Development</v>
      </c>
      <c r="BU86" t="str">
        <v>Duendes y Ángeles Vinotinto República Dominicana</v>
      </c>
      <c r="BV86" t="str">
        <v>Encuentros SJS (Servicio Jesuita de la Solidaridad)</v>
      </c>
      <c r="BW86" t="str">
        <v>Ending Violence Against Migrants</v>
      </c>
      <c r="BX86" t="str">
        <v>Equidad Foundation</v>
      </c>
      <c r="BY86" t="str">
        <v>Equilibrium CenDE</v>
      </c>
      <c r="BZ86" t="str">
        <v>Facultad de Psicología - Universidad de la República (UDELAR)</v>
      </c>
      <c r="CA86" t="str">
        <v>First International Emergency and Solidarités International</v>
      </c>
      <c r="CB86" t="str">
        <v>Fondo Ecuatoriano Populorum Progressio</v>
      </c>
      <c r="CC86" t="str">
        <v>Foro Salud Callao</v>
      </c>
      <c r="CD86" t="str">
        <v>Foundation for the Integration and Development of Latin America (FIDAL)</v>
      </c>
      <c r="CE86" t="str">
        <v>Foundation of the Americas (FUDELA)</v>
      </c>
      <c r="CF86" t="str">
        <v>Fraternity Without Borders</v>
      </c>
      <c r="CG86" t="str">
        <v>Fundación Brisas del Norte</v>
      </c>
      <c r="CH86" t="str">
        <v>Fundación Colombovenezolana Nueva Ilusión</v>
      </c>
      <c r="CI86" t="str">
        <v>Fundación Nakama's</v>
      </c>
      <c r="CJ86" t="str">
        <v>Fundación RadaBer</v>
      </c>
      <c r="CK86" t="str">
        <v>Fundación Scalabrini Bolivia</v>
      </c>
      <c r="CL86" t="str">
        <v>Fundacion Social Vivan los Niños</v>
      </c>
      <c r="CM86" t="str">
        <v>FUNVEAC</v>
      </c>
      <c r="CN86" t="str">
        <v>German Development Cooperation Agency GIZ</v>
      </c>
      <c r="CO86" t="str">
        <v>Globalizate Radio</v>
      </c>
      <c r="CP86" t="str">
        <v>GOAL</v>
      </c>
      <c r="CQ86" t="str">
        <v>Halü Bienestar Humano Foundation (HALU)</v>
      </c>
      <c r="CR86" t="str">
        <v>Heartland Alliance International (HAI)</v>
      </c>
      <c r="CS86" t="str">
        <v>HELVETAS Swiss Intercooperation</v>
      </c>
      <c r="CT86" t="str">
        <v>HIAS</v>
      </c>
      <c r="CU86" t="str">
        <v>Human Rights Defence Curaçao</v>
      </c>
      <c r="CV86" t="str">
        <v>Humanity &amp; Inclusion</v>
      </c>
      <c r="CW86" t="str">
        <v>Humans Analytic</v>
      </c>
      <c r="CX86" t="str">
        <v>Idas y Vueltas Association</v>
      </c>
      <c r="CY86" t="str">
        <v>iMMAP</v>
      </c>
      <c r="CZ86" t="str">
        <v>IMPACT Initiatives (REACH)</v>
      </c>
      <c r="DA86" t="str">
        <v>Inmigrante Feliz Association</v>
      </c>
      <c r="DB86" t="str">
        <v>Institute for Migration and Human Rights (IMDH)</v>
      </c>
      <c r="DC86" t="str">
        <v>Institute of Natural and Cultural Heritage (IPANC)</v>
      </c>
      <c r="DD86" t="str">
        <v>International Committee for the Development of People (CISP)</v>
      </c>
      <c r="DE86" t="str">
        <v>International Federation of the Red Cross (IFRC)</v>
      </c>
      <c r="DF86" t="str">
        <v>International Labour Organization (ILO)</v>
      </c>
      <c r="DG86" t="str">
        <v>International Medical Corps</v>
      </c>
      <c r="DH86" t="str">
        <v>International Organization for Migration (IOM)</v>
      </c>
      <c r="DI86" t="str">
        <v>International Rescue Committee (IRC)</v>
      </c>
      <c r="DJ86" t="str">
        <v>INTERSOS</v>
      </c>
      <c r="DK86" t="str">
        <v>Jesuit Migrant Service (JMS)</v>
      </c>
      <c r="DL86" t="str">
        <v>Jesuit Refugee Service (JRS)</v>
      </c>
      <c r="DM86" t="str">
        <v>Jesuit Service for Migrants and Refugees (JSMR)</v>
      </c>
      <c r="DN86" t="str">
        <v>Joint United Nations Programme on HIV/AIDS (UNAIDS)</v>
      </c>
      <c r="DO86" t="str">
        <v>Kimirina Coorporation</v>
      </c>
      <c r="DP86" t="str">
        <v>La Casita Hispanic Cultural Centre</v>
      </c>
      <c r="DQ86" t="str">
        <v>Latin American Network of Non-Governmental Organizations of Persons with Disabilities and their Families (RIADIS)</v>
      </c>
      <c r="DR86" t="str">
        <v>LGBT+ Movement Brazil</v>
      </c>
      <c r="DS86" t="str">
        <v>Living Water Community (LWC)</v>
      </c>
      <c r="DT86" t="str">
        <v>LLANOVENCOL</v>
      </c>
      <c r="DU86" t="str">
        <v>Lutheran World Federation</v>
      </c>
      <c r="DV86" t="str">
        <v>Lutheran World Relief</v>
      </c>
      <c r="DW86" t="str">
        <v>Malteser International</v>
      </c>
      <c r="DX86" t="str">
        <v>Mana Institute</v>
      </c>
      <c r="DY86" t="str">
        <v>Manos Veneguayas Association</v>
      </c>
      <c r="DZ86" t="str">
        <v>Más Igualdad Perú</v>
      </c>
      <c r="EA86" t="str">
        <v>MedGlobal</v>
      </c>
      <c r="EB86" t="str">
        <v>Medical Teams International</v>
      </c>
      <c r="EC86" t="str">
        <v>Mercy Corps</v>
      </c>
      <c r="ED86" t="str">
        <v>Migrant Service Center (CAM)</v>
      </c>
      <c r="EE86" t="str">
        <v>Migrants, Refugees and Argentine Social Entrepreneurs (MIRARES)</v>
      </c>
      <c r="EF86" t="str">
        <v>Mision Scalabriniana - Ecuador</v>
      </c>
      <c r="EG86" t="str">
        <v>Missão Paz</v>
      </c>
      <c r="EH86" t="str">
        <v>Museu A CASA</v>
      </c>
      <c r="EI86" t="str">
        <v>Norwegian Refugee Council (NRC)</v>
      </c>
      <c r="EJ86" t="str">
        <v>ONG Migrantes por el Maule</v>
      </c>
      <c r="EK86" t="str">
        <v>ONG Preemptive Love Coalition Colombia</v>
      </c>
      <c r="EL86" t="str">
        <v>Organización Transfomando Vidas</v>
      </c>
      <c r="EM86" t="str">
        <v>Organization of Ibero-American States for Education, Science and Culture (OEI)</v>
      </c>
      <c r="EN86" t="str">
        <v>OXFAM</v>
      </c>
      <c r="EO86" t="str">
        <v>Panamerican Development Foundation</v>
      </c>
      <c r="EP86" t="str">
        <v>Panamerican Health Organization/World Health Organization (PAHO/WHO)</v>
      </c>
      <c r="EQ86" t="str">
        <v>Pastoral of Human Mobility - Peruvian Episcopal Conference</v>
      </c>
      <c r="ER86" t="str">
        <v>Pastoral Service for Migrants National</v>
      </c>
      <c r="ES86" t="str">
        <v>Permanent Human Rights defense Committee (CDH)</v>
      </c>
      <c r="ET86" t="str">
        <v>Pirilampos Institute - Group of visits and voluntary actions in Roraima</v>
      </c>
      <c r="EU86" t="str">
        <v>Plan International</v>
      </c>
      <c r="EV86" t="str">
        <v>Population Program, Faculty of Social Sciences, University of the Republic</v>
      </c>
      <c r="EW86" t="str">
        <v>Profamilia Association</v>
      </c>
      <c r="EX86" t="str">
        <v>Red con Migrantes y Refugiados</v>
      </c>
      <c r="EY86" t="str">
        <v>Red Cross Colombia</v>
      </c>
      <c r="EZ86" t="str">
        <v>Red Cross Ecuador</v>
      </c>
      <c r="FA86" t="str">
        <v>Red Cross Peru</v>
      </c>
      <c r="FB86" t="str">
        <v>Red de Investigaciones en Derechos Humanos - CONICET (Consejo Nacional de Investigaciones Científicas y Técnicas)</v>
      </c>
      <c r="FC86" t="str">
        <v>RET International</v>
      </c>
      <c r="FD86" t="str">
        <v>Salú pa Tur Foundation</v>
      </c>
      <c r="FE86" t="str">
        <v>Salvation Army</v>
      </c>
      <c r="FF86" t="str">
        <v>Samaritan's Purse</v>
      </c>
      <c r="FG86" t="str">
        <v>Save the Children International (SCI)</v>
      </c>
      <c r="FH86" t="str">
        <v>Scalabrini Foundation Chile</v>
      </c>
      <c r="FI86" t="str">
        <v>Sección Peruana de Amnistía Internacional</v>
      </c>
      <c r="FJ86" t="str">
        <v>Serviço Pastoral dos Migrantes do Nordeste</v>
      </c>
      <c r="FK86" t="str">
        <v>Sesame Workshop</v>
      </c>
      <c r="FL86" t="str">
        <v>Si, Da Vida</v>
      </c>
      <c r="FM86" t="str">
        <v>Solidarity and Action Asociation</v>
      </c>
      <c r="FN86" t="str">
        <v>SOS Children's Villages</v>
      </c>
      <c r="FO86" t="str">
        <v>Tarabita Foundation</v>
      </c>
      <c r="FP86" t="str">
        <v>Tearfund</v>
      </c>
      <c r="FQ86" t="str">
        <v>TECHO</v>
      </c>
      <c r="FR86" t="str">
        <v>Terranueva Foundation</v>
      </c>
      <c r="FS86" t="str">
        <v>Terre des Hommes Suisse</v>
      </c>
      <c r="FT86" t="str">
        <v>The Israel Forum for International Humanitarian Aid (IsraAID)</v>
      </c>
      <c r="FU86" t="str">
        <v>Unión Venezolana en Perú</v>
      </c>
      <c r="FV86" t="str">
        <v>United Nations Children's Fund (UNICEF)</v>
      </c>
      <c r="FW86" t="str">
        <v>United Nations Development Programme (UNDP)</v>
      </c>
      <c r="FX86" t="str">
        <v>United Nations Educational, Scientific and Cultural Organization (UNESCO)</v>
      </c>
      <c r="FY86" t="str">
        <v>United Nations Entity for Gender Equality and the Empowerment of Women (UNWOMEN)</v>
      </c>
      <c r="FZ86" t="str">
        <v>United Nations Food and Agricultural Organization (FAO)</v>
      </c>
      <c r="GA86" t="str">
        <v>United Nations High Commissioner for Refugees (UNHCR)</v>
      </c>
      <c r="GB86" t="str">
        <v>United Nations Office of the High Commissioner for Human Rights (OHCHR)</v>
      </c>
      <c r="GC86" t="str">
        <v>United Nations Office on Drugs and Crime (UNODC)</v>
      </c>
      <c r="GD86" t="str">
        <v>United Nations Population Fund (UNFPA)</v>
      </c>
      <c r="GE86" t="str">
        <v>United Nations Programme for Human Settlements (UN Habitat)</v>
      </c>
      <c r="GF86" t="str">
        <v>Vale da Benção Educational and Charitable Association (AEBVB)</v>
      </c>
      <c r="GG86" t="str">
        <v>VenAruba Solidaria</v>
      </c>
      <c r="GH86" t="str">
        <v>Venex Curacao Foundation</v>
      </c>
      <c r="GI86" t="str">
        <v>Venezolanos en Barranquilla</v>
      </c>
      <c r="GJ86" t="str">
        <v>Venezolanos en San Cristóbal</v>
      </c>
      <c r="GK86" t="str">
        <v>Venezuelan Emigrant Foundation (FEV)</v>
      </c>
      <c r="GL86" t="str">
        <v>Vicaría de Pastoral Social Caritas</v>
      </c>
      <c r="GM86" t="str">
        <v>Voices GY</v>
      </c>
      <c r="GN86" t="str">
        <v>We World GVC</v>
      </c>
      <c r="GO86" t="str">
        <v>World Council of Credit Unions</v>
      </c>
      <c r="GP86" t="str">
        <v>World Food Programme (WFP)</v>
      </c>
      <c r="GQ86" t="str">
        <v>World Vision</v>
      </c>
      <c r="GR86" t="str">
        <v>ZOA</v>
      </c>
    </row>
    <row r="87" spans="1:200" x14ac:dyDescent="0.3">
      <c r="A87" t="s">
        <v>897</v>
      </c>
      <c r="B87" s="45" t="s">
        <v>898</v>
      </c>
      <c r="C87" s="23" t="s">
        <v>898</v>
      </c>
      <c r="D87" s="23" t="s">
        <v>261</v>
      </c>
      <c r="E87" s="23"/>
      <c r="F87" s="35" t="b">
        <f>ISNUMBER(SEARCH(' Activity Sheet'!$D$3,Table3[[#This Row],[Name]],1))</f>
        <v>1</v>
      </c>
      <c r="G87" s="35" t="s">
        <v>1146</v>
      </c>
      <c r="H87" t="str" cm="1">
        <f t="array" ref="H87:GR87">TRANSPOSE(_xlfn._xlws.SORT(_xlfn._xlws.FILTER(Table3[Name],ISNUMBER(SEARCH(' Activity Sheet'!D141,Table3[Name])),"Not found"),,1))</f>
        <v>.New Organisation</v>
      </c>
      <c r="I87" t="str">
        <v>ABV - Association of Good with Life</v>
      </c>
      <c r="J87" t="str">
        <v>ACAPS</v>
      </c>
      <c r="K87" t="str">
        <v>Acción y Desarrollo</v>
      </c>
      <c r="L87" t="str">
        <v>ACTED</v>
      </c>
      <c r="M87" t="str">
        <v>Action against Hunger</v>
      </c>
      <c r="N87" t="str">
        <v>ActionAid</v>
      </c>
      <c r="O87" t="str">
        <v>Adventist Development and Relief Agency (ADRA)</v>
      </c>
      <c r="P87" t="str">
        <v>Alas de Colibrí Foundation</v>
      </c>
      <c r="Q87" t="str">
        <v>Alianza por la Solidaridad</v>
      </c>
      <c r="R87" t="str">
        <v>Alianza por Venezuela</v>
      </c>
      <c r="S87" t="str">
        <v>Americares Foundation</v>
      </c>
      <c r="T87" t="str">
        <v>Argentine Commission for Refugees and Migrants (CAREF)</v>
      </c>
      <c r="U87" t="str">
        <v>Asociación Aves</v>
      </c>
      <c r="V87" t="str">
        <v>Asociación de Jubilados y Pensionados Venezolanos en Argentina</v>
      </c>
      <c r="W87" t="str">
        <v>Asociación de Venezolanos en Eloy Alfaro</v>
      </c>
      <c r="X87" t="str">
        <v>Asociación Fundación contra el Hambre Perú</v>
      </c>
      <c r="Y87" t="str">
        <v>Asociación Migrantes Venezolanos</v>
      </c>
      <c r="Z87" t="str">
        <v>Asociación Misioneros de San Carlos Scalabrinianos</v>
      </c>
      <c r="AA87" t="str">
        <v>Asociacion Proteccion Poblacion Vulnerable</v>
      </c>
      <c r="AB87" t="str">
        <v>Asociación Quinta Ola</v>
      </c>
      <c r="AC87" t="str">
        <v>Asociación Salto Ángel</v>
      </c>
      <c r="AD87" t="str">
        <v>Asociación Venezuela en Ecuador AC</v>
      </c>
      <c r="AE87" t="str">
        <v>ASOVENAR</v>
      </c>
      <c r="AF87" t="str">
        <v>Associação Hermanitos</v>
      </c>
      <c r="AG87" t="str">
        <v>AVSI Foundation</v>
      </c>
      <c r="AH87" t="str">
        <v>Bethany Christian Services</v>
      </c>
      <c r="AI87" t="str">
        <v>Blumont</v>
      </c>
      <c r="AJ87" t="str">
        <v>CARE</v>
      </c>
      <c r="AK87" t="str">
        <v>Caritas Brazil</v>
      </c>
      <c r="AL87" t="str">
        <v>Caritas Ecuador</v>
      </c>
      <c r="AM87" t="str">
        <v>Caritas Germany</v>
      </c>
      <c r="AN87" t="str">
        <v>Caritas Manaus</v>
      </c>
      <c r="AO87" t="str">
        <v>Caritas Parana</v>
      </c>
      <c r="AP87" t="str">
        <v>Caritas Peru</v>
      </c>
      <c r="AQ87" t="str">
        <v>Caritas Rio de Janeiro</v>
      </c>
      <c r="AR87" t="str">
        <v>Caritas São Paulo</v>
      </c>
      <c r="AS87" t="str">
        <v>Caritas Switzerland</v>
      </c>
      <c r="AT87" t="str">
        <v>CCEFIRO Association</v>
      </c>
      <c r="AU87" t="str">
        <v>CEDRO</v>
      </c>
      <c r="AV87" t="str">
        <v>Center for Integrated Studies and Programs for Sustainable Development (CIEDS)</v>
      </c>
      <c r="AW87" t="str">
        <v>Center for Migration and Human Rights of the Diocese of Roraima (CMDH)</v>
      </c>
      <c r="AX87" t="str">
        <v>Centro de Atencion Psicosocial (CAPS)</v>
      </c>
      <c r="AY87" t="str">
        <v>CESAL</v>
      </c>
      <c r="AZ87" t="str">
        <v>CESVI-Cooperazione e Sviluppo</v>
      </c>
      <c r="BA87" t="str">
        <v>ChildFund International</v>
      </c>
      <c r="BB87" t="str">
        <v>CHS Alternativo</v>
      </c>
      <c r="BC87" t="str">
        <v>Churún Merú Association</v>
      </c>
      <c r="BD87" t="str">
        <v>Coalición por Venezuela</v>
      </c>
      <c r="BE87" t="str">
        <v>Colonia Foundation of Venezuelans in the Dominican Republic (FUNCOVERD)</v>
      </c>
      <c r="BF87" t="str">
        <v>COLVENZ</v>
      </c>
      <c r="BG87" t="str">
        <v>Compassiva</v>
      </c>
      <c r="BH87" t="str">
        <v>Consejo Interreligioso del Perú - Religiones por la Paz</v>
      </c>
      <c r="BI87" t="str">
        <v>Consorcio ONG OCIPI Y Capellanía Nacional OFICA</v>
      </c>
      <c r="BJ87" t="str">
        <v>COOPI - International Cooperation Foundation</v>
      </c>
      <c r="BK87" t="str">
        <v>Corporación Colectivo Sin Fronteras</v>
      </c>
      <c r="BL87" t="str">
        <v>CRISFE Foundation</v>
      </c>
      <c r="BM87" t="str">
        <v>Cuso International</v>
      </c>
      <c r="BN87" t="str">
        <v>Danielle’s Children Fund (DCF)</v>
      </c>
      <c r="BO87" t="str">
        <v>Danish Refugee Council (DRC)</v>
      </c>
      <c r="BP87" t="str">
        <v>Development Support Association - APOYAR</v>
      </c>
      <c r="BQ87" t="str">
        <v>Diakonie Katastrophenhilfe</v>
      </c>
      <c r="BR87" t="str">
        <v>Diálogo Diverso</v>
      </c>
      <c r="BS87" t="str">
        <v>Doctors of the World</v>
      </c>
      <c r="BT87" t="str">
        <v>Dominican Institute for Integrated Development</v>
      </c>
      <c r="BU87" t="str">
        <v>Duendes y Ángeles Vinotinto República Dominicana</v>
      </c>
      <c r="BV87" t="str">
        <v>Encuentros SJS (Servicio Jesuita de la Solidaridad)</v>
      </c>
      <c r="BW87" t="str">
        <v>Ending Violence Against Migrants</v>
      </c>
      <c r="BX87" t="str">
        <v>Equidad Foundation</v>
      </c>
      <c r="BY87" t="str">
        <v>Equilibrium CenDE</v>
      </c>
      <c r="BZ87" t="str">
        <v>Facultad de Psicología - Universidad de la República (UDELAR)</v>
      </c>
      <c r="CA87" t="str">
        <v>First International Emergency and Solidarités International</v>
      </c>
      <c r="CB87" t="str">
        <v>Fondo Ecuatoriano Populorum Progressio</v>
      </c>
      <c r="CC87" t="str">
        <v>Foro Salud Callao</v>
      </c>
      <c r="CD87" t="str">
        <v>Foundation for the Integration and Development of Latin America (FIDAL)</v>
      </c>
      <c r="CE87" t="str">
        <v>Foundation of the Americas (FUDELA)</v>
      </c>
      <c r="CF87" t="str">
        <v>Fraternity Without Borders</v>
      </c>
      <c r="CG87" t="str">
        <v>Fundación Brisas del Norte</v>
      </c>
      <c r="CH87" t="str">
        <v>Fundación Colombovenezolana Nueva Ilusión</v>
      </c>
      <c r="CI87" t="str">
        <v>Fundación Nakama's</v>
      </c>
      <c r="CJ87" t="str">
        <v>Fundación RadaBer</v>
      </c>
      <c r="CK87" t="str">
        <v>Fundación Scalabrini Bolivia</v>
      </c>
      <c r="CL87" t="str">
        <v>Fundacion Social Vivan los Niños</v>
      </c>
      <c r="CM87" t="str">
        <v>FUNVEAC</v>
      </c>
      <c r="CN87" t="str">
        <v>German Development Cooperation Agency GIZ</v>
      </c>
      <c r="CO87" t="str">
        <v>Globalizate Radio</v>
      </c>
      <c r="CP87" t="str">
        <v>GOAL</v>
      </c>
      <c r="CQ87" t="str">
        <v>Halü Bienestar Humano Foundation (HALU)</v>
      </c>
      <c r="CR87" t="str">
        <v>Heartland Alliance International (HAI)</v>
      </c>
      <c r="CS87" t="str">
        <v>HELVETAS Swiss Intercooperation</v>
      </c>
      <c r="CT87" t="str">
        <v>HIAS</v>
      </c>
      <c r="CU87" t="str">
        <v>Human Rights Defence Curaçao</v>
      </c>
      <c r="CV87" t="str">
        <v>Humanity &amp; Inclusion</v>
      </c>
      <c r="CW87" t="str">
        <v>Humans Analytic</v>
      </c>
      <c r="CX87" t="str">
        <v>Idas y Vueltas Association</v>
      </c>
      <c r="CY87" t="str">
        <v>iMMAP</v>
      </c>
      <c r="CZ87" t="str">
        <v>IMPACT Initiatives (REACH)</v>
      </c>
      <c r="DA87" t="str">
        <v>Inmigrante Feliz Association</v>
      </c>
      <c r="DB87" t="str">
        <v>Institute for Migration and Human Rights (IMDH)</v>
      </c>
      <c r="DC87" t="str">
        <v>Institute of Natural and Cultural Heritage (IPANC)</v>
      </c>
      <c r="DD87" t="str">
        <v>International Committee for the Development of People (CISP)</v>
      </c>
      <c r="DE87" t="str">
        <v>International Federation of the Red Cross (IFRC)</v>
      </c>
      <c r="DF87" t="str">
        <v>International Labour Organization (ILO)</v>
      </c>
      <c r="DG87" t="str">
        <v>International Medical Corps</v>
      </c>
      <c r="DH87" t="str">
        <v>International Organization for Migration (IOM)</v>
      </c>
      <c r="DI87" t="str">
        <v>International Rescue Committee (IRC)</v>
      </c>
      <c r="DJ87" t="str">
        <v>INTERSOS</v>
      </c>
      <c r="DK87" t="str">
        <v>Jesuit Migrant Service (JMS)</v>
      </c>
      <c r="DL87" t="str">
        <v>Jesuit Refugee Service (JRS)</v>
      </c>
      <c r="DM87" t="str">
        <v>Jesuit Service for Migrants and Refugees (JSMR)</v>
      </c>
      <c r="DN87" t="str">
        <v>Joint United Nations Programme on HIV/AIDS (UNAIDS)</v>
      </c>
      <c r="DO87" t="str">
        <v>Kimirina Coorporation</v>
      </c>
      <c r="DP87" t="str">
        <v>La Casita Hispanic Cultural Centre</v>
      </c>
      <c r="DQ87" t="str">
        <v>Latin American Network of Non-Governmental Organizations of Persons with Disabilities and their Families (RIADIS)</v>
      </c>
      <c r="DR87" t="str">
        <v>LGBT+ Movement Brazil</v>
      </c>
      <c r="DS87" t="str">
        <v>Living Water Community (LWC)</v>
      </c>
      <c r="DT87" t="str">
        <v>LLANOVENCOL</v>
      </c>
      <c r="DU87" t="str">
        <v>Lutheran World Federation</v>
      </c>
      <c r="DV87" t="str">
        <v>Lutheran World Relief</v>
      </c>
      <c r="DW87" t="str">
        <v>Malteser International</v>
      </c>
      <c r="DX87" t="str">
        <v>Mana Institute</v>
      </c>
      <c r="DY87" t="str">
        <v>Manos Veneguayas Association</v>
      </c>
      <c r="DZ87" t="str">
        <v>Más Igualdad Perú</v>
      </c>
      <c r="EA87" t="str">
        <v>MedGlobal</v>
      </c>
      <c r="EB87" t="str">
        <v>Medical Teams International</v>
      </c>
      <c r="EC87" t="str">
        <v>Mercy Corps</v>
      </c>
      <c r="ED87" t="str">
        <v>Migrant Service Center (CAM)</v>
      </c>
      <c r="EE87" t="str">
        <v>Migrants, Refugees and Argentine Social Entrepreneurs (MIRARES)</v>
      </c>
      <c r="EF87" t="str">
        <v>Mision Scalabriniana - Ecuador</v>
      </c>
      <c r="EG87" t="str">
        <v>Missão Paz</v>
      </c>
      <c r="EH87" t="str">
        <v>Museu A CASA</v>
      </c>
      <c r="EI87" t="str">
        <v>Norwegian Refugee Council (NRC)</v>
      </c>
      <c r="EJ87" t="str">
        <v>ONG Migrantes por el Maule</v>
      </c>
      <c r="EK87" t="str">
        <v>ONG Preemptive Love Coalition Colombia</v>
      </c>
      <c r="EL87" t="str">
        <v>Organización Transfomando Vidas</v>
      </c>
      <c r="EM87" t="str">
        <v>Organization of Ibero-American States for Education, Science and Culture (OEI)</v>
      </c>
      <c r="EN87" t="str">
        <v>OXFAM</v>
      </c>
      <c r="EO87" t="str">
        <v>Panamerican Development Foundation</v>
      </c>
      <c r="EP87" t="str">
        <v>Panamerican Health Organization/World Health Organization (PAHO/WHO)</v>
      </c>
      <c r="EQ87" t="str">
        <v>Pastoral of Human Mobility - Peruvian Episcopal Conference</v>
      </c>
      <c r="ER87" t="str">
        <v>Pastoral Service for Migrants National</v>
      </c>
      <c r="ES87" t="str">
        <v>Permanent Human Rights defense Committee (CDH)</v>
      </c>
      <c r="ET87" t="str">
        <v>Pirilampos Institute - Group of visits and voluntary actions in Roraima</v>
      </c>
      <c r="EU87" t="str">
        <v>Plan International</v>
      </c>
      <c r="EV87" t="str">
        <v>Population Program, Faculty of Social Sciences, University of the Republic</v>
      </c>
      <c r="EW87" t="str">
        <v>Profamilia Association</v>
      </c>
      <c r="EX87" t="str">
        <v>Red con Migrantes y Refugiados</v>
      </c>
      <c r="EY87" t="str">
        <v>Red Cross Colombia</v>
      </c>
      <c r="EZ87" t="str">
        <v>Red Cross Ecuador</v>
      </c>
      <c r="FA87" t="str">
        <v>Red Cross Peru</v>
      </c>
      <c r="FB87" t="str">
        <v>Red de Investigaciones en Derechos Humanos - CONICET (Consejo Nacional de Investigaciones Científicas y Técnicas)</v>
      </c>
      <c r="FC87" t="str">
        <v>RET International</v>
      </c>
      <c r="FD87" t="str">
        <v>Salú pa Tur Foundation</v>
      </c>
      <c r="FE87" t="str">
        <v>Salvation Army</v>
      </c>
      <c r="FF87" t="str">
        <v>Samaritan's Purse</v>
      </c>
      <c r="FG87" t="str">
        <v>Save the Children International (SCI)</v>
      </c>
      <c r="FH87" t="str">
        <v>Scalabrini Foundation Chile</v>
      </c>
      <c r="FI87" t="str">
        <v>Sección Peruana de Amnistía Internacional</v>
      </c>
      <c r="FJ87" t="str">
        <v>Serviço Pastoral dos Migrantes do Nordeste</v>
      </c>
      <c r="FK87" t="str">
        <v>Sesame Workshop</v>
      </c>
      <c r="FL87" t="str">
        <v>Si, Da Vida</v>
      </c>
      <c r="FM87" t="str">
        <v>Solidarity and Action Asociation</v>
      </c>
      <c r="FN87" t="str">
        <v>SOS Children's Villages</v>
      </c>
      <c r="FO87" t="str">
        <v>Tarabita Foundation</v>
      </c>
      <c r="FP87" t="str">
        <v>Tearfund</v>
      </c>
      <c r="FQ87" t="str">
        <v>TECHO</v>
      </c>
      <c r="FR87" t="str">
        <v>Terranueva Foundation</v>
      </c>
      <c r="FS87" t="str">
        <v>Terre des Hommes Suisse</v>
      </c>
      <c r="FT87" t="str">
        <v>The Israel Forum for International Humanitarian Aid (IsraAID)</v>
      </c>
      <c r="FU87" t="str">
        <v>Unión Venezolana en Perú</v>
      </c>
      <c r="FV87" t="str">
        <v>United Nations Children's Fund (UNICEF)</v>
      </c>
      <c r="FW87" t="str">
        <v>United Nations Development Programme (UNDP)</v>
      </c>
      <c r="FX87" t="str">
        <v>United Nations Educational, Scientific and Cultural Organization (UNESCO)</v>
      </c>
      <c r="FY87" t="str">
        <v>United Nations Entity for Gender Equality and the Empowerment of Women (UNWOMEN)</v>
      </c>
      <c r="FZ87" t="str">
        <v>United Nations Food and Agricultural Organization (FAO)</v>
      </c>
      <c r="GA87" t="str">
        <v>United Nations High Commissioner for Refugees (UNHCR)</v>
      </c>
      <c r="GB87" t="str">
        <v>United Nations Office of the High Commissioner for Human Rights (OHCHR)</v>
      </c>
      <c r="GC87" t="str">
        <v>United Nations Office on Drugs and Crime (UNODC)</v>
      </c>
      <c r="GD87" t="str">
        <v>United Nations Population Fund (UNFPA)</v>
      </c>
      <c r="GE87" t="str">
        <v>United Nations Programme for Human Settlements (UN Habitat)</v>
      </c>
      <c r="GF87" t="str">
        <v>Vale da Benção Educational and Charitable Association (AEBVB)</v>
      </c>
      <c r="GG87" t="str">
        <v>VenAruba Solidaria</v>
      </c>
      <c r="GH87" t="str">
        <v>Venex Curacao Foundation</v>
      </c>
      <c r="GI87" t="str">
        <v>Venezolanos en Barranquilla</v>
      </c>
      <c r="GJ87" t="str">
        <v>Venezolanos en San Cristóbal</v>
      </c>
      <c r="GK87" t="str">
        <v>Venezuelan Emigrant Foundation (FEV)</v>
      </c>
      <c r="GL87" t="str">
        <v>Vicaría de Pastoral Social Caritas</v>
      </c>
      <c r="GM87" t="str">
        <v>Voices GY</v>
      </c>
      <c r="GN87" t="str">
        <v>We World GVC</v>
      </c>
      <c r="GO87" t="str">
        <v>World Council of Credit Unions</v>
      </c>
      <c r="GP87" t="str">
        <v>World Food Programme (WFP)</v>
      </c>
      <c r="GQ87" t="str">
        <v>World Vision</v>
      </c>
      <c r="GR87" t="str">
        <v>ZOA</v>
      </c>
    </row>
    <row r="88" spans="1:200" x14ac:dyDescent="0.3">
      <c r="A88" t="s">
        <v>365</v>
      </c>
      <c r="B88" s="45" t="s">
        <v>366</v>
      </c>
      <c r="C88" s="23" t="s">
        <v>367</v>
      </c>
      <c r="D88" s="23" t="s">
        <v>255</v>
      </c>
      <c r="E88" s="23"/>
      <c r="F88" s="35" t="b">
        <f>ISNUMBER(SEARCH(' Activity Sheet'!$D$3,Table3[[#This Row],[Name]],1))</f>
        <v>1</v>
      </c>
      <c r="G88" s="35" t="s">
        <v>1146</v>
      </c>
      <c r="H88" t="str" cm="1">
        <f t="array" ref="H88:GR88">TRANSPOSE(_xlfn._xlws.SORT(_xlfn._xlws.FILTER(Table3[Name],ISNUMBER(SEARCH(' Activity Sheet'!D142,Table3[Name])),"Not found"),,1))</f>
        <v>.New Organisation</v>
      </c>
      <c r="I88" t="str">
        <v>ABV - Association of Good with Life</v>
      </c>
      <c r="J88" t="str">
        <v>ACAPS</v>
      </c>
      <c r="K88" t="str">
        <v>Acción y Desarrollo</v>
      </c>
      <c r="L88" t="str">
        <v>ACTED</v>
      </c>
      <c r="M88" t="str">
        <v>Action against Hunger</v>
      </c>
      <c r="N88" t="str">
        <v>ActionAid</v>
      </c>
      <c r="O88" t="str">
        <v>Adventist Development and Relief Agency (ADRA)</v>
      </c>
      <c r="P88" t="str">
        <v>Alas de Colibrí Foundation</v>
      </c>
      <c r="Q88" t="str">
        <v>Alianza por la Solidaridad</v>
      </c>
      <c r="R88" t="str">
        <v>Alianza por Venezuela</v>
      </c>
      <c r="S88" t="str">
        <v>Americares Foundation</v>
      </c>
      <c r="T88" t="str">
        <v>Argentine Commission for Refugees and Migrants (CAREF)</v>
      </c>
      <c r="U88" t="str">
        <v>Asociación Aves</v>
      </c>
      <c r="V88" t="str">
        <v>Asociación de Jubilados y Pensionados Venezolanos en Argentina</v>
      </c>
      <c r="W88" t="str">
        <v>Asociación de Venezolanos en Eloy Alfaro</v>
      </c>
      <c r="X88" t="str">
        <v>Asociación Fundación contra el Hambre Perú</v>
      </c>
      <c r="Y88" t="str">
        <v>Asociación Migrantes Venezolanos</v>
      </c>
      <c r="Z88" t="str">
        <v>Asociación Misioneros de San Carlos Scalabrinianos</v>
      </c>
      <c r="AA88" t="str">
        <v>Asociacion Proteccion Poblacion Vulnerable</v>
      </c>
      <c r="AB88" t="str">
        <v>Asociación Quinta Ola</v>
      </c>
      <c r="AC88" t="str">
        <v>Asociación Salto Ángel</v>
      </c>
      <c r="AD88" t="str">
        <v>Asociación Venezuela en Ecuador AC</v>
      </c>
      <c r="AE88" t="str">
        <v>ASOVENAR</v>
      </c>
      <c r="AF88" t="str">
        <v>Associação Hermanitos</v>
      </c>
      <c r="AG88" t="str">
        <v>AVSI Foundation</v>
      </c>
      <c r="AH88" t="str">
        <v>Bethany Christian Services</v>
      </c>
      <c r="AI88" t="str">
        <v>Blumont</v>
      </c>
      <c r="AJ88" t="str">
        <v>CARE</v>
      </c>
      <c r="AK88" t="str">
        <v>Caritas Brazil</v>
      </c>
      <c r="AL88" t="str">
        <v>Caritas Ecuador</v>
      </c>
      <c r="AM88" t="str">
        <v>Caritas Germany</v>
      </c>
      <c r="AN88" t="str">
        <v>Caritas Manaus</v>
      </c>
      <c r="AO88" t="str">
        <v>Caritas Parana</v>
      </c>
      <c r="AP88" t="str">
        <v>Caritas Peru</v>
      </c>
      <c r="AQ88" t="str">
        <v>Caritas Rio de Janeiro</v>
      </c>
      <c r="AR88" t="str">
        <v>Caritas São Paulo</v>
      </c>
      <c r="AS88" t="str">
        <v>Caritas Switzerland</v>
      </c>
      <c r="AT88" t="str">
        <v>CCEFIRO Association</v>
      </c>
      <c r="AU88" t="str">
        <v>CEDRO</v>
      </c>
      <c r="AV88" t="str">
        <v>Center for Integrated Studies and Programs for Sustainable Development (CIEDS)</v>
      </c>
      <c r="AW88" t="str">
        <v>Center for Migration and Human Rights of the Diocese of Roraima (CMDH)</v>
      </c>
      <c r="AX88" t="str">
        <v>Centro de Atencion Psicosocial (CAPS)</v>
      </c>
      <c r="AY88" t="str">
        <v>CESAL</v>
      </c>
      <c r="AZ88" t="str">
        <v>CESVI-Cooperazione e Sviluppo</v>
      </c>
      <c r="BA88" t="str">
        <v>ChildFund International</v>
      </c>
      <c r="BB88" t="str">
        <v>CHS Alternativo</v>
      </c>
      <c r="BC88" t="str">
        <v>Churún Merú Association</v>
      </c>
      <c r="BD88" t="str">
        <v>Coalición por Venezuela</v>
      </c>
      <c r="BE88" t="str">
        <v>Colonia Foundation of Venezuelans in the Dominican Republic (FUNCOVERD)</v>
      </c>
      <c r="BF88" t="str">
        <v>COLVENZ</v>
      </c>
      <c r="BG88" t="str">
        <v>Compassiva</v>
      </c>
      <c r="BH88" t="str">
        <v>Consejo Interreligioso del Perú - Religiones por la Paz</v>
      </c>
      <c r="BI88" t="str">
        <v>Consorcio ONG OCIPI Y Capellanía Nacional OFICA</v>
      </c>
      <c r="BJ88" t="str">
        <v>COOPI - International Cooperation Foundation</v>
      </c>
      <c r="BK88" t="str">
        <v>Corporación Colectivo Sin Fronteras</v>
      </c>
      <c r="BL88" t="str">
        <v>CRISFE Foundation</v>
      </c>
      <c r="BM88" t="str">
        <v>Cuso International</v>
      </c>
      <c r="BN88" t="str">
        <v>Danielle’s Children Fund (DCF)</v>
      </c>
      <c r="BO88" t="str">
        <v>Danish Refugee Council (DRC)</v>
      </c>
      <c r="BP88" t="str">
        <v>Development Support Association - APOYAR</v>
      </c>
      <c r="BQ88" t="str">
        <v>Diakonie Katastrophenhilfe</v>
      </c>
      <c r="BR88" t="str">
        <v>Diálogo Diverso</v>
      </c>
      <c r="BS88" t="str">
        <v>Doctors of the World</v>
      </c>
      <c r="BT88" t="str">
        <v>Dominican Institute for Integrated Development</v>
      </c>
      <c r="BU88" t="str">
        <v>Duendes y Ángeles Vinotinto República Dominicana</v>
      </c>
      <c r="BV88" t="str">
        <v>Encuentros SJS (Servicio Jesuita de la Solidaridad)</v>
      </c>
      <c r="BW88" t="str">
        <v>Ending Violence Against Migrants</v>
      </c>
      <c r="BX88" t="str">
        <v>Equidad Foundation</v>
      </c>
      <c r="BY88" t="str">
        <v>Equilibrium CenDE</v>
      </c>
      <c r="BZ88" t="str">
        <v>Facultad de Psicología - Universidad de la República (UDELAR)</v>
      </c>
      <c r="CA88" t="str">
        <v>First International Emergency and Solidarités International</v>
      </c>
      <c r="CB88" t="str">
        <v>Fondo Ecuatoriano Populorum Progressio</v>
      </c>
      <c r="CC88" t="str">
        <v>Foro Salud Callao</v>
      </c>
      <c r="CD88" t="str">
        <v>Foundation for the Integration and Development of Latin America (FIDAL)</v>
      </c>
      <c r="CE88" t="str">
        <v>Foundation of the Americas (FUDELA)</v>
      </c>
      <c r="CF88" t="str">
        <v>Fraternity Without Borders</v>
      </c>
      <c r="CG88" t="str">
        <v>Fundación Brisas del Norte</v>
      </c>
      <c r="CH88" t="str">
        <v>Fundación Colombovenezolana Nueva Ilusión</v>
      </c>
      <c r="CI88" t="str">
        <v>Fundación Nakama's</v>
      </c>
      <c r="CJ88" t="str">
        <v>Fundación RadaBer</v>
      </c>
      <c r="CK88" t="str">
        <v>Fundación Scalabrini Bolivia</v>
      </c>
      <c r="CL88" t="str">
        <v>Fundacion Social Vivan los Niños</v>
      </c>
      <c r="CM88" t="str">
        <v>FUNVEAC</v>
      </c>
      <c r="CN88" t="str">
        <v>German Development Cooperation Agency GIZ</v>
      </c>
      <c r="CO88" t="str">
        <v>Globalizate Radio</v>
      </c>
      <c r="CP88" t="str">
        <v>GOAL</v>
      </c>
      <c r="CQ88" t="str">
        <v>Halü Bienestar Humano Foundation (HALU)</v>
      </c>
      <c r="CR88" t="str">
        <v>Heartland Alliance International (HAI)</v>
      </c>
      <c r="CS88" t="str">
        <v>HELVETAS Swiss Intercooperation</v>
      </c>
      <c r="CT88" t="str">
        <v>HIAS</v>
      </c>
      <c r="CU88" t="str">
        <v>Human Rights Defence Curaçao</v>
      </c>
      <c r="CV88" t="str">
        <v>Humanity &amp; Inclusion</v>
      </c>
      <c r="CW88" t="str">
        <v>Humans Analytic</v>
      </c>
      <c r="CX88" t="str">
        <v>Idas y Vueltas Association</v>
      </c>
      <c r="CY88" t="str">
        <v>iMMAP</v>
      </c>
      <c r="CZ88" t="str">
        <v>IMPACT Initiatives (REACH)</v>
      </c>
      <c r="DA88" t="str">
        <v>Inmigrante Feliz Association</v>
      </c>
      <c r="DB88" t="str">
        <v>Institute for Migration and Human Rights (IMDH)</v>
      </c>
      <c r="DC88" t="str">
        <v>Institute of Natural and Cultural Heritage (IPANC)</v>
      </c>
      <c r="DD88" t="str">
        <v>International Committee for the Development of People (CISP)</v>
      </c>
      <c r="DE88" t="str">
        <v>International Federation of the Red Cross (IFRC)</v>
      </c>
      <c r="DF88" t="str">
        <v>International Labour Organization (ILO)</v>
      </c>
      <c r="DG88" t="str">
        <v>International Medical Corps</v>
      </c>
      <c r="DH88" t="str">
        <v>International Organization for Migration (IOM)</v>
      </c>
      <c r="DI88" t="str">
        <v>International Rescue Committee (IRC)</v>
      </c>
      <c r="DJ88" t="str">
        <v>INTERSOS</v>
      </c>
      <c r="DK88" t="str">
        <v>Jesuit Migrant Service (JMS)</v>
      </c>
      <c r="DL88" t="str">
        <v>Jesuit Refugee Service (JRS)</v>
      </c>
      <c r="DM88" t="str">
        <v>Jesuit Service for Migrants and Refugees (JSMR)</v>
      </c>
      <c r="DN88" t="str">
        <v>Joint United Nations Programme on HIV/AIDS (UNAIDS)</v>
      </c>
      <c r="DO88" t="str">
        <v>Kimirina Coorporation</v>
      </c>
      <c r="DP88" t="str">
        <v>La Casita Hispanic Cultural Centre</v>
      </c>
      <c r="DQ88" t="str">
        <v>Latin American Network of Non-Governmental Organizations of Persons with Disabilities and their Families (RIADIS)</v>
      </c>
      <c r="DR88" t="str">
        <v>LGBT+ Movement Brazil</v>
      </c>
      <c r="DS88" t="str">
        <v>Living Water Community (LWC)</v>
      </c>
      <c r="DT88" t="str">
        <v>LLANOVENCOL</v>
      </c>
      <c r="DU88" t="str">
        <v>Lutheran World Federation</v>
      </c>
      <c r="DV88" t="str">
        <v>Lutheran World Relief</v>
      </c>
      <c r="DW88" t="str">
        <v>Malteser International</v>
      </c>
      <c r="DX88" t="str">
        <v>Mana Institute</v>
      </c>
      <c r="DY88" t="str">
        <v>Manos Veneguayas Association</v>
      </c>
      <c r="DZ88" t="str">
        <v>Más Igualdad Perú</v>
      </c>
      <c r="EA88" t="str">
        <v>MedGlobal</v>
      </c>
      <c r="EB88" t="str">
        <v>Medical Teams International</v>
      </c>
      <c r="EC88" t="str">
        <v>Mercy Corps</v>
      </c>
      <c r="ED88" t="str">
        <v>Migrant Service Center (CAM)</v>
      </c>
      <c r="EE88" t="str">
        <v>Migrants, Refugees and Argentine Social Entrepreneurs (MIRARES)</v>
      </c>
      <c r="EF88" t="str">
        <v>Mision Scalabriniana - Ecuador</v>
      </c>
      <c r="EG88" t="str">
        <v>Missão Paz</v>
      </c>
      <c r="EH88" t="str">
        <v>Museu A CASA</v>
      </c>
      <c r="EI88" t="str">
        <v>Norwegian Refugee Council (NRC)</v>
      </c>
      <c r="EJ88" t="str">
        <v>ONG Migrantes por el Maule</v>
      </c>
      <c r="EK88" t="str">
        <v>ONG Preemptive Love Coalition Colombia</v>
      </c>
      <c r="EL88" t="str">
        <v>Organización Transfomando Vidas</v>
      </c>
      <c r="EM88" t="str">
        <v>Organization of Ibero-American States for Education, Science and Culture (OEI)</v>
      </c>
      <c r="EN88" t="str">
        <v>OXFAM</v>
      </c>
      <c r="EO88" t="str">
        <v>Panamerican Development Foundation</v>
      </c>
      <c r="EP88" t="str">
        <v>Panamerican Health Organization/World Health Organization (PAHO/WHO)</v>
      </c>
      <c r="EQ88" t="str">
        <v>Pastoral of Human Mobility - Peruvian Episcopal Conference</v>
      </c>
      <c r="ER88" t="str">
        <v>Pastoral Service for Migrants National</v>
      </c>
      <c r="ES88" t="str">
        <v>Permanent Human Rights defense Committee (CDH)</v>
      </c>
      <c r="ET88" t="str">
        <v>Pirilampos Institute - Group of visits and voluntary actions in Roraima</v>
      </c>
      <c r="EU88" t="str">
        <v>Plan International</v>
      </c>
      <c r="EV88" t="str">
        <v>Population Program, Faculty of Social Sciences, University of the Republic</v>
      </c>
      <c r="EW88" t="str">
        <v>Profamilia Association</v>
      </c>
      <c r="EX88" t="str">
        <v>Red con Migrantes y Refugiados</v>
      </c>
      <c r="EY88" t="str">
        <v>Red Cross Colombia</v>
      </c>
      <c r="EZ88" t="str">
        <v>Red Cross Ecuador</v>
      </c>
      <c r="FA88" t="str">
        <v>Red Cross Peru</v>
      </c>
      <c r="FB88" t="str">
        <v>Red de Investigaciones en Derechos Humanos - CONICET (Consejo Nacional de Investigaciones Científicas y Técnicas)</v>
      </c>
      <c r="FC88" t="str">
        <v>RET International</v>
      </c>
      <c r="FD88" t="str">
        <v>Salú pa Tur Foundation</v>
      </c>
      <c r="FE88" t="str">
        <v>Salvation Army</v>
      </c>
      <c r="FF88" t="str">
        <v>Samaritan's Purse</v>
      </c>
      <c r="FG88" t="str">
        <v>Save the Children International (SCI)</v>
      </c>
      <c r="FH88" t="str">
        <v>Scalabrini Foundation Chile</v>
      </c>
      <c r="FI88" t="str">
        <v>Sección Peruana de Amnistía Internacional</v>
      </c>
      <c r="FJ88" t="str">
        <v>Serviço Pastoral dos Migrantes do Nordeste</v>
      </c>
      <c r="FK88" t="str">
        <v>Sesame Workshop</v>
      </c>
      <c r="FL88" t="str">
        <v>Si, Da Vida</v>
      </c>
      <c r="FM88" t="str">
        <v>Solidarity and Action Asociation</v>
      </c>
      <c r="FN88" t="str">
        <v>SOS Children's Villages</v>
      </c>
      <c r="FO88" t="str">
        <v>Tarabita Foundation</v>
      </c>
      <c r="FP88" t="str">
        <v>Tearfund</v>
      </c>
      <c r="FQ88" t="str">
        <v>TECHO</v>
      </c>
      <c r="FR88" t="str">
        <v>Terranueva Foundation</v>
      </c>
      <c r="FS88" t="str">
        <v>Terre des Hommes Suisse</v>
      </c>
      <c r="FT88" t="str">
        <v>The Israel Forum for International Humanitarian Aid (IsraAID)</v>
      </c>
      <c r="FU88" t="str">
        <v>Unión Venezolana en Perú</v>
      </c>
      <c r="FV88" t="str">
        <v>United Nations Children's Fund (UNICEF)</v>
      </c>
      <c r="FW88" t="str">
        <v>United Nations Development Programme (UNDP)</v>
      </c>
      <c r="FX88" t="str">
        <v>United Nations Educational, Scientific and Cultural Organization (UNESCO)</v>
      </c>
      <c r="FY88" t="str">
        <v>United Nations Entity for Gender Equality and the Empowerment of Women (UNWOMEN)</v>
      </c>
      <c r="FZ88" t="str">
        <v>United Nations Food and Agricultural Organization (FAO)</v>
      </c>
      <c r="GA88" t="str">
        <v>United Nations High Commissioner for Refugees (UNHCR)</v>
      </c>
      <c r="GB88" t="str">
        <v>United Nations Office of the High Commissioner for Human Rights (OHCHR)</v>
      </c>
      <c r="GC88" t="str">
        <v>United Nations Office on Drugs and Crime (UNODC)</v>
      </c>
      <c r="GD88" t="str">
        <v>United Nations Population Fund (UNFPA)</v>
      </c>
      <c r="GE88" t="str">
        <v>United Nations Programme for Human Settlements (UN Habitat)</v>
      </c>
      <c r="GF88" t="str">
        <v>Vale da Benção Educational and Charitable Association (AEBVB)</v>
      </c>
      <c r="GG88" t="str">
        <v>VenAruba Solidaria</v>
      </c>
      <c r="GH88" t="str">
        <v>Venex Curacao Foundation</v>
      </c>
      <c r="GI88" t="str">
        <v>Venezolanos en Barranquilla</v>
      </c>
      <c r="GJ88" t="str">
        <v>Venezolanos en San Cristóbal</v>
      </c>
      <c r="GK88" t="str">
        <v>Venezuelan Emigrant Foundation (FEV)</v>
      </c>
      <c r="GL88" t="str">
        <v>Vicaría de Pastoral Social Caritas</v>
      </c>
      <c r="GM88" t="str">
        <v>Voices GY</v>
      </c>
      <c r="GN88" t="str">
        <v>We World GVC</v>
      </c>
      <c r="GO88" t="str">
        <v>World Council of Credit Unions</v>
      </c>
      <c r="GP88" t="str">
        <v>World Food Programme (WFP)</v>
      </c>
      <c r="GQ88" t="str">
        <v>World Vision</v>
      </c>
      <c r="GR88" t="str">
        <v>ZOA</v>
      </c>
    </row>
    <row r="89" spans="1:200" x14ac:dyDescent="0.3">
      <c r="A89" t="s">
        <v>368</v>
      </c>
      <c r="B89" s="45" t="s">
        <v>369</v>
      </c>
      <c r="C89" s="23" t="s">
        <v>369</v>
      </c>
      <c r="D89" s="23" t="s">
        <v>261</v>
      </c>
      <c r="E89" s="23"/>
      <c r="F89" s="35" t="b">
        <f>ISNUMBER(SEARCH(' Activity Sheet'!$D$3,Table3[[#This Row],[Name]],1))</f>
        <v>1</v>
      </c>
      <c r="G89" s="35" t="s">
        <v>1146</v>
      </c>
      <c r="H89" t="str" cm="1">
        <f t="array" ref="H89:GR89">TRANSPOSE(_xlfn._xlws.SORT(_xlfn._xlws.FILTER(Table3[Name],ISNUMBER(SEARCH(' Activity Sheet'!D143,Table3[Name])),"Not found"),,1))</f>
        <v>.New Organisation</v>
      </c>
      <c r="I89" t="str">
        <v>ABV - Association of Good with Life</v>
      </c>
      <c r="J89" t="str">
        <v>ACAPS</v>
      </c>
      <c r="K89" t="str">
        <v>Acción y Desarrollo</v>
      </c>
      <c r="L89" t="str">
        <v>ACTED</v>
      </c>
      <c r="M89" t="str">
        <v>Action against Hunger</v>
      </c>
      <c r="N89" t="str">
        <v>ActionAid</v>
      </c>
      <c r="O89" t="str">
        <v>Adventist Development and Relief Agency (ADRA)</v>
      </c>
      <c r="P89" t="str">
        <v>Alas de Colibrí Foundation</v>
      </c>
      <c r="Q89" t="str">
        <v>Alianza por la Solidaridad</v>
      </c>
      <c r="R89" t="str">
        <v>Alianza por Venezuela</v>
      </c>
      <c r="S89" t="str">
        <v>Americares Foundation</v>
      </c>
      <c r="T89" t="str">
        <v>Argentine Commission for Refugees and Migrants (CAREF)</v>
      </c>
      <c r="U89" t="str">
        <v>Asociación Aves</v>
      </c>
      <c r="V89" t="str">
        <v>Asociación de Jubilados y Pensionados Venezolanos en Argentina</v>
      </c>
      <c r="W89" t="str">
        <v>Asociación de Venezolanos en Eloy Alfaro</v>
      </c>
      <c r="X89" t="str">
        <v>Asociación Fundación contra el Hambre Perú</v>
      </c>
      <c r="Y89" t="str">
        <v>Asociación Migrantes Venezolanos</v>
      </c>
      <c r="Z89" t="str">
        <v>Asociación Misioneros de San Carlos Scalabrinianos</v>
      </c>
      <c r="AA89" t="str">
        <v>Asociacion Proteccion Poblacion Vulnerable</v>
      </c>
      <c r="AB89" t="str">
        <v>Asociación Quinta Ola</v>
      </c>
      <c r="AC89" t="str">
        <v>Asociación Salto Ángel</v>
      </c>
      <c r="AD89" t="str">
        <v>Asociación Venezuela en Ecuador AC</v>
      </c>
      <c r="AE89" t="str">
        <v>ASOVENAR</v>
      </c>
      <c r="AF89" t="str">
        <v>Associação Hermanitos</v>
      </c>
      <c r="AG89" t="str">
        <v>AVSI Foundation</v>
      </c>
      <c r="AH89" t="str">
        <v>Bethany Christian Services</v>
      </c>
      <c r="AI89" t="str">
        <v>Blumont</v>
      </c>
      <c r="AJ89" t="str">
        <v>CARE</v>
      </c>
      <c r="AK89" t="str">
        <v>Caritas Brazil</v>
      </c>
      <c r="AL89" t="str">
        <v>Caritas Ecuador</v>
      </c>
      <c r="AM89" t="str">
        <v>Caritas Germany</v>
      </c>
      <c r="AN89" t="str">
        <v>Caritas Manaus</v>
      </c>
      <c r="AO89" t="str">
        <v>Caritas Parana</v>
      </c>
      <c r="AP89" t="str">
        <v>Caritas Peru</v>
      </c>
      <c r="AQ89" t="str">
        <v>Caritas Rio de Janeiro</v>
      </c>
      <c r="AR89" t="str">
        <v>Caritas São Paulo</v>
      </c>
      <c r="AS89" t="str">
        <v>Caritas Switzerland</v>
      </c>
      <c r="AT89" t="str">
        <v>CCEFIRO Association</v>
      </c>
      <c r="AU89" t="str">
        <v>CEDRO</v>
      </c>
      <c r="AV89" t="str">
        <v>Center for Integrated Studies and Programs for Sustainable Development (CIEDS)</v>
      </c>
      <c r="AW89" t="str">
        <v>Center for Migration and Human Rights of the Diocese of Roraima (CMDH)</v>
      </c>
      <c r="AX89" t="str">
        <v>Centro de Atencion Psicosocial (CAPS)</v>
      </c>
      <c r="AY89" t="str">
        <v>CESAL</v>
      </c>
      <c r="AZ89" t="str">
        <v>CESVI-Cooperazione e Sviluppo</v>
      </c>
      <c r="BA89" t="str">
        <v>ChildFund International</v>
      </c>
      <c r="BB89" t="str">
        <v>CHS Alternativo</v>
      </c>
      <c r="BC89" t="str">
        <v>Churún Merú Association</v>
      </c>
      <c r="BD89" t="str">
        <v>Coalición por Venezuela</v>
      </c>
      <c r="BE89" t="str">
        <v>Colonia Foundation of Venezuelans in the Dominican Republic (FUNCOVERD)</v>
      </c>
      <c r="BF89" t="str">
        <v>COLVENZ</v>
      </c>
      <c r="BG89" t="str">
        <v>Compassiva</v>
      </c>
      <c r="BH89" t="str">
        <v>Consejo Interreligioso del Perú - Religiones por la Paz</v>
      </c>
      <c r="BI89" t="str">
        <v>Consorcio ONG OCIPI Y Capellanía Nacional OFICA</v>
      </c>
      <c r="BJ89" t="str">
        <v>COOPI - International Cooperation Foundation</v>
      </c>
      <c r="BK89" t="str">
        <v>Corporación Colectivo Sin Fronteras</v>
      </c>
      <c r="BL89" t="str">
        <v>CRISFE Foundation</v>
      </c>
      <c r="BM89" t="str">
        <v>Cuso International</v>
      </c>
      <c r="BN89" t="str">
        <v>Danielle’s Children Fund (DCF)</v>
      </c>
      <c r="BO89" t="str">
        <v>Danish Refugee Council (DRC)</v>
      </c>
      <c r="BP89" t="str">
        <v>Development Support Association - APOYAR</v>
      </c>
      <c r="BQ89" t="str">
        <v>Diakonie Katastrophenhilfe</v>
      </c>
      <c r="BR89" t="str">
        <v>Diálogo Diverso</v>
      </c>
      <c r="BS89" t="str">
        <v>Doctors of the World</v>
      </c>
      <c r="BT89" t="str">
        <v>Dominican Institute for Integrated Development</v>
      </c>
      <c r="BU89" t="str">
        <v>Duendes y Ángeles Vinotinto República Dominicana</v>
      </c>
      <c r="BV89" t="str">
        <v>Encuentros SJS (Servicio Jesuita de la Solidaridad)</v>
      </c>
      <c r="BW89" t="str">
        <v>Ending Violence Against Migrants</v>
      </c>
      <c r="BX89" t="str">
        <v>Equidad Foundation</v>
      </c>
      <c r="BY89" t="str">
        <v>Equilibrium CenDE</v>
      </c>
      <c r="BZ89" t="str">
        <v>Facultad de Psicología - Universidad de la República (UDELAR)</v>
      </c>
      <c r="CA89" t="str">
        <v>First International Emergency and Solidarités International</v>
      </c>
      <c r="CB89" t="str">
        <v>Fondo Ecuatoriano Populorum Progressio</v>
      </c>
      <c r="CC89" t="str">
        <v>Foro Salud Callao</v>
      </c>
      <c r="CD89" t="str">
        <v>Foundation for the Integration and Development of Latin America (FIDAL)</v>
      </c>
      <c r="CE89" t="str">
        <v>Foundation of the Americas (FUDELA)</v>
      </c>
      <c r="CF89" t="str">
        <v>Fraternity Without Borders</v>
      </c>
      <c r="CG89" t="str">
        <v>Fundación Brisas del Norte</v>
      </c>
      <c r="CH89" t="str">
        <v>Fundación Colombovenezolana Nueva Ilusión</v>
      </c>
      <c r="CI89" t="str">
        <v>Fundación Nakama's</v>
      </c>
      <c r="CJ89" t="str">
        <v>Fundación RadaBer</v>
      </c>
      <c r="CK89" t="str">
        <v>Fundación Scalabrini Bolivia</v>
      </c>
      <c r="CL89" t="str">
        <v>Fundacion Social Vivan los Niños</v>
      </c>
      <c r="CM89" t="str">
        <v>FUNVEAC</v>
      </c>
      <c r="CN89" t="str">
        <v>German Development Cooperation Agency GIZ</v>
      </c>
      <c r="CO89" t="str">
        <v>Globalizate Radio</v>
      </c>
      <c r="CP89" t="str">
        <v>GOAL</v>
      </c>
      <c r="CQ89" t="str">
        <v>Halü Bienestar Humano Foundation (HALU)</v>
      </c>
      <c r="CR89" t="str">
        <v>Heartland Alliance International (HAI)</v>
      </c>
      <c r="CS89" t="str">
        <v>HELVETAS Swiss Intercooperation</v>
      </c>
      <c r="CT89" t="str">
        <v>HIAS</v>
      </c>
      <c r="CU89" t="str">
        <v>Human Rights Defence Curaçao</v>
      </c>
      <c r="CV89" t="str">
        <v>Humanity &amp; Inclusion</v>
      </c>
      <c r="CW89" t="str">
        <v>Humans Analytic</v>
      </c>
      <c r="CX89" t="str">
        <v>Idas y Vueltas Association</v>
      </c>
      <c r="CY89" t="str">
        <v>iMMAP</v>
      </c>
      <c r="CZ89" t="str">
        <v>IMPACT Initiatives (REACH)</v>
      </c>
      <c r="DA89" t="str">
        <v>Inmigrante Feliz Association</v>
      </c>
      <c r="DB89" t="str">
        <v>Institute for Migration and Human Rights (IMDH)</v>
      </c>
      <c r="DC89" t="str">
        <v>Institute of Natural and Cultural Heritage (IPANC)</v>
      </c>
      <c r="DD89" t="str">
        <v>International Committee for the Development of People (CISP)</v>
      </c>
      <c r="DE89" t="str">
        <v>International Federation of the Red Cross (IFRC)</v>
      </c>
      <c r="DF89" t="str">
        <v>International Labour Organization (ILO)</v>
      </c>
      <c r="DG89" t="str">
        <v>International Medical Corps</v>
      </c>
      <c r="DH89" t="str">
        <v>International Organization for Migration (IOM)</v>
      </c>
      <c r="DI89" t="str">
        <v>International Rescue Committee (IRC)</v>
      </c>
      <c r="DJ89" t="str">
        <v>INTERSOS</v>
      </c>
      <c r="DK89" t="str">
        <v>Jesuit Migrant Service (JMS)</v>
      </c>
      <c r="DL89" t="str">
        <v>Jesuit Refugee Service (JRS)</v>
      </c>
      <c r="DM89" t="str">
        <v>Jesuit Service for Migrants and Refugees (JSMR)</v>
      </c>
      <c r="DN89" t="str">
        <v>Joint United Nations Programme on HIV/AIDS (UNAIDS)</v>
      </c>
      <c r="DO89" t="str">
        <v>Kimirina Coorporation</v>
      </c>
      <c r="DP89" t="str">
        <v>La Casita Hispanic Cultural Centre</v>
      </c>
      <c r="DQ89" t="str">
        <v>Latin American Network of Non-Governmental Organizations of Persons with Disabilities and their Families (RIADIS)</v>
      </c>
      <c r="DR89" t="str">
        <v>LGBT+ Movement Brazil</v>
      </c>
      <c r="DS89" t="str">
        <v>Living Water Community (LWC)</v>
      </c>
      <c r="DT89" t="str">
        <v>LLANOVENCOL</v>
      </c>
      <c r="DU89" t="str">
        <v>Lutheran World Federation</v>
      </c>
      <c r="DV89" t="str">
        <v>Lutheran World Relief</v>
      </c>
      <c r="DW89" t="str">
        <v>Malteser International</v>
      </c>
      <c r="DX89" t="str">
        <v>Mana Institute</v>
      </c>
      <c r="DY89" t="str">
        <v>Manos Veneguayas Association</v>
      </c>
      <c r="DZ89" t="str">
        <v>Más Igualdad Perú</v>
      </c>
      <c r="EA89" t="str">
        <v>MedGlobal</v>
      </c>
      <c r="EB89" t="str">
        <v>Medical Teams International</v>
      </c>
      <c r="EC89" t="str">
        <v>Mercy Corps</v>
      </c>
      <c r="ED89" t="str">
        <v>Migrant Service Center (CAM)</v>
      </c>
      <c r="EE89" t="str">
        <v>Migrants, Refugees and Argentine Social Entrepreneurs (MIRARES)</v>
      </c>
      <c r="EF89" t="str">
        <v>Mision Scalabriniana - Ecuador</v>
      </c>
      <c r="EG89" t="str">
        <v>Missão Paz</v>
      </c>
      <c r="EH89" t="str">
        <v>Museu A CASA</v>
      </c>
      <c r="EI89" t="str">
        <v>Norwegian Refugee Council (NRC)</v>
      </c>
      <c r="EJ89" t="str">
        <v>ONG Migrantes por el Maule</v>
      </c>
      <c r="EK89" t="str">
        <v>ONG Preemptive Love Coalition Colombia</v>
      </c>
      <c r="EL89" t="str">
        <v>Organización Transfomando Vidas</v>
      </c>
      <c r="EM89" t="str">
        <v>Organization of Ibero-American States for Education, Science and Culture (OEI)</v>
      </c>
      <c r="EN89" t="str">
        <v>OXFAM</v>
      </c>
      <c r="EO89" t="str">
        <v>Panamerican Development Foundation</v>
      </c>
      <c r="EP89" t="str">
        <v>Panamerican Health Organization/World Health Organization (PAHO/WHO)</v>
      </c>
      <c r="EQ89" t="str">
        <v>Pastoral of Human Mobility - Peruvian Episcopal Conference</v>
      </c>
      <c r="ER89" t="str">
        <v>Pastoral Service for Migrants National</v>
      </c>
      <c r="ES89" t="str">
        <v>Permanent Human Rights defense Committee (CDH)</v>
      </c>
      <c r="ET89" t="str">
        <v>Pirilampos Institute - Group of visits and voluntary actions in Roraima</v>
      </c>
      <c r="EU89" t="str">
        <v>Plan International</v>
      </c>
      <c r="EV89" t="str">
        <v>Population Program, Faculty of Social Sciences, University of the Republic</v>
      </c>
      <c r="EW89" t="str">
        <v>Profamilia Association</v>
      </c>
      <c r="EX89" t="str">
        <v>Red con Migrantes y Refugiados</v>
      </c>
      <c r="EY89" t="str">
        <v>Red Cross Colombia</v>
      </c>
      <c r="EZ89" t="str">
        <v>Red Cross Ecuador</v>
      </c>
      <c r="FA89" t="str">
        <v>Red Cross Peru</v>
      </c>
      <c r="FB89" t="str">
        <v>Red de Investigaciones en Derechos Humanos - CONICET (Consejo Nacional de Investigaciones Científicas y Técnicas)</v>
      </c>
      <c r="FC89" t="str">
        <v>RET International</v>
      </c>
      <c r="FD89" t="str">
        <v>Salú pa Tur Foundation</v>
      </c>
      <c r="FE89" t="str">
        <v>Salvation Army</v>
      </c>
      <c r="FF89" t="str">
        <v>Samaritan's Purse</v>
      </c>
      <c r="FG89" t="str">
        <v>Save the Children International (SCI)</v>
      </c>
      <c r="FH89" t="str">
        <v>Scalabrini Foundation Chile</v>
      </c>
      <c r="FI89" t="str">
        <v>Sección Peruana de Amnistía Internacional</v>
      </c>
      <c r="FJ89" t="str">
        <v>Serviço Pastoral dos Migrantes do Nordeste</v>
      </c>
      <c r="FK89" t="str">
        <v>Sesame Workshop</v>
      </c>
      <c r="FL89" t="str">
        <v>Si, Da Vida</v>
      </c>
      <c r="FM89" t="str">
        <v>Solidarity and Action Asociation</v>
      </c>
      <c r="FN89" t="str">
        <v>SOS Children's Villages</v>
      </c>
      <c r="FO89" t="str">
        <v>Tarabita Foundation</v>
      </c>
      <c r="FP89" t="str">
        <v>Tearfund</v>
      </c>
      <c r="FQ89" t="str">
        <v>TECHO</v>
      </c>
      <c r="FR89" t="str">
        <v>Terranueva Foundation</v>
      </c>
      <c r="FS89" t="str">
        <v>Terre des Hommes Suisse</v>
      </c>
      <c r="FT89" t="str">
        <v>The Israel Forum for International Humanitarian Aid (IsraAID)</v>
      </c>
      <c r="FU89" t="str">
        <v>Unión Venezolana en Perú</v>
      </c>
      <c r="FV89" t="str">
        <v>United Nations Children's Fund (UNICEF)</v>
      </c>
      <c r="FW89" t="str">
        <v>United Nations Development Programme (UNDP)</v>
      </c>
      <c r="FX89" t="str">
        <v>United Nations Educational, Scientific and Cultural Organization (UNESCO)</v>
      </c>
      <c r="FY89" t="str">
        <v>United Nations Entity for Gender Equality and the Empowerment of Women (UNWOMEN)</v>
      </c>
      <c r="FZ89" t="str">
        <v>United Nations Food and Agricultural Organization (FAO)</v>
      </c>
      <c r="GA89" t="str">
        <v>United Nations High Commissioner for Refugees (UNHCR)</v>
      </c>
      <c r="GB89" t="str">
        <v>United Nations Office of the High Commissioner for Human Rights (OHCHR)</v>
      </c>
      <c r="GC89" t="str">
        <v>United Nations Office on Drugs and Crime (UNODC)</v>
      </c>
      <c r="GD89" t="str">
        <v>United Nations Population Fund (UNFPA)</v>
      </c>
      <c r="GE89" t="str">
        <v>United Nations Programme for Human Settlements (UN Habitat)</v>
      </c>
      <c r="GF89" t="str">
        <v>Vale da Benção Educational and Charitable Association (AEBVB)</v>
      </c>
      <c r="GG89" t="str">
        <v>VenAruba Solidaria</v>
      </c>
      <c r="GH89" t="str">
        <v>Venex Curacao Foundation</v>
      </c>
      <c r="GI89" t="str">
        <v>Venezolanos en Barranquilla</v>
      </c>
      <c r="GJ89" t="str">
        <v>Venezolanos en San Cristóbal</v>
      </c>
      <c r="GK89" t="str">
        <v>Venezuelan Emigrant Foundation (FEV)</v>
      </c>
      <c r="GL89" t="str">
        <v>Vicaría de Pastoral Social Caritas</v>
      </c>
      <c r="GM89" t="str">
        <v>Voices GY</v>
      </c>
      <c r="GN89" t="str">
        <v>We World GVC</v>
      </c>
      <c r="GO89" t="str">
        <v>World Council of Credit Unions</v>
      </c>
      <c r="GP89" t="str">
        <v>World Food Programme (WFP)</v>
      </c>
      <c r="GQ89" t="str">
        <v>World Vision</v>
      </c>
      <c r="GR89" t="str">
        <v>ZOA</v>
      </c>
    </row>
    <row r="90" spans="1:200" x14ac:dyDescent="0.3">
      <c r="A90" t="s">
        <v>372</v>
      </c>
      <c r="B90" s="45" t="s">
        <v>373</v>
      </c>
      <c r="C90" s="23" t="s">
        <v>373</v>
      </c>
      <c r="D90" s="23" t="s">
        <v>261</v>
      </c>
      <c r="E90" s="23"/>
      <c r="F90" s="35" t="b">
        <f>ISNUMBER(SEARCH(' Activity Sheet'!$D$3,Table3[[#This Row],[Name]],1))</f>
        <v>1</v>
      </c>
      <c r="G90" s="35" t="s">
        <v>1146</v>
      </c>
      <c r="H90" t="str" cm="1">
        <f t="array" ref="H90:GR90">TRANSPOSE(_xlfn._xlws.SORT(_xlfn._xlws.FILTER(Table3[Name],ISNUMBER(SEARCH(' Activity Sheet'!D144,Table3[Name])),"Not found"),,1))</f>
        <v>.New Organisation</v>
      </c>
      <c r="I90" t="str">
        <v>ABV - Association of Good with Life</v>
      </c>
      <c r="J90" t="str">
        <v>ACAPS</v>
      </c>
      <c r="K90" t="str">
        <v>Acción y Desarrollo</v>
      </c>
      <c r="L90" t="str">
        <v>ACTED</v>
      </c>
      <c r="M90" t="str">
        <v>Action against Hunger</v>
      </c>
      <c r="N90" t="str">
        <v>ActionAid</v>
      </c>
      <c r="O90" t="str">
        <v>Adventist Development and Relief Agency (ADRA)</v>
      </c>
      <c r="P90" t="str">
        <v>Alas de Colibrí Foundation</v>
      </c>
      <c r="Q90" t="str">
        <v>Alianza por la Solidaridad</v>
      </c>
      <c r="R90" t="str">
        <v>Alianza por Venezuela</v>
      </c>
      <c r="S90" t="str">
        <v>Americares Foundation</v>
      </c>
      <c r="T90" t="str">
        <v>Argentine Commission for Refugees and Migrants (CAREF)</v>
      </c>
      <c r="U90" t="str">
        <v>Asociación Aves</v>
      </c>
      <c r="V90" t="str">
        <v>Asociación de Jubilados y Pensionados Venezolanos en Argentina</v>
      </c>
      <c r="W90" t="str">
        <v>Asociación de Venezolanos en Eloy Alfaro</v>
      </c>
      <c r="X90" t="str">
        <v>Asociación Fundación contra el Hambre Perú</v>
      </c>
      <c r="Y90" t="str">
        <v>Asociación Migrantes Venezolanos</v>
      </c>
      <c r="Z90" t="str">
        <v>Asociación Misioneros de San Carlos Scalabrinianos</v>
      </c>
      <c r="AA90" t="str">
        <v>Asociacion Proteccion Poblacion Vulnerable</v>
      </c>
      <c r="AB90" t="str">
        <v>Asociación Quinta Ola</v>
      </c>
      <c r="AC90" t="str">
        <v>Asociación Salto Ángel</v>
      </c>
      <c r="AD90" t="str">
        <v>Asociación Venezuela en Ecuador AC</v>
      </c>
      <c r="AE90" t="str">
        <v>ASOVENAR</v>
      </c>
      <c r="AF90" t="str">
        <v>Associação Hermanitos</v>
      </c>
      <c r="AG90" t="str">
        <v>AVSI Foundation</v>
      </c>
      <c r="AH90" t="str">
        <v>Bethany Christian Services</v>
      </c>
      <c r="AI90" t="str">
        <v>Blumont</v>
      </c>
      <c r="AJ90" t="str">
        <v>CARE</v>
      </c>
      <c r="AK90" t="str">
        <v>Caritas Brazil</v>
      </c>
      <c r="AL90" t="str">
        <v>Caritas Ecuador</v>
      </c>
      <c r="AM90" t="str">
        <v>Caritas Germany</v>
      </c>
      <c r="AN90" t="str">
        <v>Caritas Manaus</v>
      </c>
      <c r="AO90" t="str">
        <v>Caritas Parana</v>
      </c>
      <c r="AP90" t="str">
        <v>Caritas Peru</v>
      </c>
      <c r="AQ90" t="str">
        <v>Caritas Rio de Janeiro</v>
      </c>
      <c r="AR90" t="str">
        <v>Caritas São Paulo</v>
      </c>
      <c r="AS90" t="str">
        <v>Caritas Switzerland</v>
      </c>
      <c r="AT90" t="str">
        <v>CCEFIRO Association</v>
      </c>
      <c r="AU90" t="str">
        <v>CEDRO</v>
      </c>
      <c r="AV90" t="str">
        <v>Center for Integrated Studies and Programs for Sustainable Development (CIEDS)</v>
      </c>
      <c r="AW90" t="str">
        <v>Center for Migration and Human Rights of the Diocese of Roraima (CMDH)</v>
      </c>
      <c r="AX90" t="str">
        <v>Centro de Atencion Psicosocial (CAPS)</v>
      </c>
      <c r="AY90" t="str">
        <v>CESAL</v>
      </c>
      <c r="AZ90" t="str">
        <v>CESVI-Cooperazione e Sviluppo</v>
      </c>
      <c r="BA90" t="str">
        <v>ChildFund International</v>
      </c>
      <c r="BB90" t="str">
        <v>CHS Alternativo</v>
      </c>
      <c r="BC90" t="str">
        <v>Churún Merú Association</v>
      </c>
      <c r="BD90" t="str">
        <v>Coalición por Venezuela</v>
      </c>
      <c r="BE90" t="str">
        <v>Colonia Foundation of Venezuelans in the Dominican Republic (FUNCOVERD)</v>
      </c>
      <c r="BF90" t="str">
        <v>COLVENZ</v>
      </c>
      <c r="BG90" t="str">
        <v>Compassiva</v>
      </c>
      <c r="BH90" t="str">
        <v>Consejo Interreligioso del Perú - Religiones por la Paz</v>
      </c>
      <c r="BI90" t="str">
        <v>Consorcio ONG OCIPI Y Capellanía Nacional OFICA</v>
      </c>
      <c r="BJ90" t="str">
        <v>COOPI - International Cooperation Foundation</v>
      </c>
      <c r="BK90" t="str">
        <v>Corporación Colectivo Sin Fronteras</v>
      </c>
      <c r="BL90" t="str">
        <v>CRISFE Foundation</v>
      </c>
      <c r="BM90" t="str">
        <v>Cuso International</v>
      </c>
      <c r="BN90" t="str">
        <v>Danielle’s Children Fund (DCF)</v>
      </c>
      <c r="BO90" t="str">
        <v>Danish Refugee Council (DRC)</v>
      </c>
      <c r="BP90" t="str">
        <v>Development Support Association - APOYAR</v>
      </c>
      <c r="BQ90" t="str">
        <v>Diakonie Katastrophenhilfe</v>
      </c>
      <c r="BR90" t="str">
        <v>Diálogo Diverso</v>
      </c>
      <c r="BS90" t="str">
        <v>Doctors of the World</v>
      </c>
      <c r="BT90" t="str">
        <v>Dominican Institute for Integrated Development</v>
      </c>
      <c r="BU90" t="str">
        <v>Duendes y Ángeles Vinotinto República Dominicana</v>
      </c>
      <c r="BV90" t="str">
        <v>Encuentros SJS (Servicio Jesuita de la Solidaridad)</v>
      </c>
      <c r="BW90" t="str">
        <v>Ending Violence Against Migrants</v>
      </c>
      <c r="BX90" t="str">
        <v>Equidad Foundation</v>
      </c>
      <c r="BY90" t="str">
        <v>Equilibrium CenDE</v>
      </c>
      <c r="BZ90" t="str">
        <v>Facultad de Psicología - Universidad de la República (UDELAR)</v>
      </c>
      <c r="CA90" t="str">
        <v>First International Emergency and Solidarités International</v>
      </c>
      <c r="CB90" t="str">
        <v>Fondo Ecuatoriano Populorum Progressio</v>
      </c>
      <c r="CC90" t="str">
        <v>Foro Salud Callao</v>
      </c>
      <c r="CD90" t="str">
        <v>Foundation for the Integration and Development of Latin America (FIDAL)</v>
      </c>
      <c r="CE90" t="str">
        <v>Foundation of the Americas (FUDELA)</v>
      </c>
      <c r="CF90" t="str">
        <v>Fraternity Without Borders</v>
      </c>
      <c r="CG90" t="str">
        <v>Fundación Brisas del Norte</v>
      </c>
      <c r="CH90" t="str">
        <v>Fundación Colombovenezolana Nueva Ilusión</v>
      </c>
      <c r="CI90" t="str">
        <v>Fundación Nakama's</v>
      </c>
      <c r="CJ90" t="str">
        <v>Fundación RadaBer</v>
      </c>
      <c r="CK90" t="str">
        <v>Fundación Scalabrini Bolivia</v>
      </c>
      <c r="CL90" t="str">
        <v>Fundacion Social Vivan los Niños</v>
      </c>
      <c r="CM90" t="str">
        <v>FUNVEAC</v>
      </c>
      <c r="CN90" t="str">
        <v>German Development Cooperation Agency GIZ</v>
      </c>
      <c r="CO90" t="str">
        <v>Globalizate Radio</v>
      </c>
      <c r="CP90" t="str">
        <v>GOAL</v>
      </c>
      <c r="CQ90" t="str">
        <v>Halü Bienestar Humano Foundation (HALU)</v>
      </c>
      <c r="CR90" t="str">
        <v>Heartland Alliance International (HAI)</v>
      </c>
      <c r="CS90" t="str">
        <v>HELVETAS Swiss Intercooperation</v>
      </c>
      <c r="CT90" t="str">
        <v>HIAS</v>
      </c>
      <c r="CU90" t="str">
        <v>Human Rights Defence Curaçao</v>
      </c>
      <c r="CV90" t="str">
        <v>Humanity &amp; Inclusion</v>
      </c>
      <c r="CW90" t="str">
        <v>Humans Analytic</v>
      </c>
      <c r="CX90" t="str">
        <v>Idas y Vueltas Association</v>
      </c>
      <c r="CY90" t="str">
        <v>iMMAP</v>
      </c>
      <c r="CZ90" t="str">
        <v>IMPACT Initiatives (REACH)</v>
      </c>
      <c r="DA90" t="str">
        <v>Inmigrante Feliz Association</v>
      </c>
      <c r="DB90" t="str">
        <v>Institute for Migration and Human Rights (IMDH)</v>
      </c>
      <c r="DC90" t="str">
        <v>Institute of Natural and Cultural Heritage (IPANC)</v>
      </c>
      <c r="DD90" t="str">
        <v>International Committee for the Development of People (CISP)</v>
      </c>
      <c r="DE90" t="str">
        <v>International Federation of the Red Cross (IFRC)</v>
      </c>
      <c r="DF90" t="str">
        <v>International Labour Organization (ILO)</v>
      </c>
      <c r="DG90" t="str">
        <v>International Medical Corps</v>
      </c>
      <c r="DH90" t="str">
        <v>International Organization for Migration (IOM)</v>
      </c>
      <c r="DI90" t="str">
        <v>International Rescue Committee (IRC)</v>
      </c>
      <c r="DJ90" t="str">
        <v>INTERSOS</v>
      </c>
      <c r="DK90" t="str">
        <v>Jesuit Migrant Service (JMS)</v>
      </c>
      <c r="DL90" t="str">
        <v>Jesuit Refugee Service (JRS)</v>
      </c>
      <c r="DM90" t="str">
        <v>Jesuit Service for Migrants and Refugees (JSMR)</v>
      </c>
      <c r="DN90" t="str">
        <v>Joint United Nations Programme on HIV/AIDS (UNAIDS)</v>
      </c>
      <c r="DO90" t="str">
        <v>Kimirina Coorporation</v>
      </c>
      <c r="DP90" t="str">
        <v>La Casita Hispanic Cultural Centre</v>
      </c>
      <c r="DQ90" t="str">
        <v>Latin American Network of Non-Governmental Organizations of Persons with Disabilities and their Families (RIADIS)</v>
      </c>
      <c r="DR90" t="str">
        <v>LGBT+ Movement Brazil</v>
      </c>
      <c r="DS90" t="str">
        <v>Living Water Community (LWC)</v>
      </c>
      <c r="DT90" t="str">
        <v>LLANOVENCOL</v>
      </c>
      <c r="DU90" t="str">
        <v>Lutheran World Federation</v>
      </c>
      <c r="DV90" t="str">
        <v>Lutheran World Relief</v>
      </c>
      <c r="DW90" t="str">
        <v>Malteser International</v>
      </c>
      <c r="DX90" t="str">
        <v>Mana Institute</v>
      </c>
      <c r="DY90" t="str">
        <v>Manos Veneguayas Association</v>
      </c>
      <c r="DZ90" t="str">
        <v>Más Igualdad Perú</v>
      </c>
      <c r="EA90" t="str">
        <v>MedGlobal</v>
      </c>
      <c r="EB90" t="str">
        <v>Medical Teams International</v>
      </c>
      <c r="EC90" t="str">
        <v>Mercy Corps</v>
      </c>
      <c r="ED90" t="str">
        <v>Migrant Service Center (CAM)</v>
      </c>
      <c r="EE90" t="str">
        <v>Migrants, Refugees and Argentine Social Entrepreneurs (MIRARES)</v>
      </c>
      <c r="EF90" t="str">
        <v>Mision Scalabriniana - Ecuador</v>
      </c>
      <c r="EG90" t="str">
        <v>Missão Paz</v>
      </c>
      <c r="EH90" t="str">
        <v>Museu A CASA</v>
      </c>
      <c r="EI90" t="str">
        <v>Norwegian Refugee Council (NRC)</v>
      </c>
      <c r="EJ90" t="str">
        <v>ONG Migrantes por el Maule</v>
      </c>
      <c r="EK90" t="str">
        <v>ONG Preemptive Love Coalition Colombia</v>
      </c>
      <c r="EL90" t="str">
        <v>Organización Transfomando Vidas</v>
      </c>
      <c r="EM90" t="str">
        <v>Organization of Ibero-American States for Education, Science and Culture (OEI)</v>
      </c>
      <c r="EN90" t="str">
        <v>OXFAM</v>
      </c>
      <c r="EO90" t="str">
        <v>Panamerican Development Foundation</v>
      </c>
      <c r="EP90" t="str">
        <v>Panamerican Health Organization/World Health Organization (PAHO/WHO)</v>
      </c>
      <c r="EQ90" t="str">
        <v>Pastoral of Human Mobility - Peruvian Episcopal Conference</v>
      </c>
      <c r="ER90" t="str">
        <v>Pastoral Service for Migrants National</v>
      </c>
      <c r="ES90" t="str">
        <v>Permanent Human Rights defense Committee (CDH)</v>
      </c>
      <c r="ET90" t="str">
        <v>Pirilampos Institute - Group of visits and voluntary actions in Roraima</v>
      </c>
      <c r="EU90" t="str">
        <v>Plan International</v>
      </c>
      <c r="EV90" t="str">
        <v>Population Program, Faculty of Social Sciences, University of the Republic</v>
      </c>
      <c r="EW90" t="str">
        <v>Profamilia Association</v>
      </c>
      <c r="EX90" t="str">
        <v>Red con Migrantes y Refugiados</v>
      </c>
      <c r="EY90" t="str">
        <v>Red Cross Colombia</v>
      </c>
      <c r="EZ90" t="str">
        <v>Red Cross Ecuador</v>
      </c>
      <c r="FA90" t="str">
        <v>Red Cross Peru</v>
      </c>
      <c r="FB90" t="str">
        <v>Red de Investigaciones en Derechos Humanos - CONICET (Consejo Nacional de Investigaciones Científicas y Técnicas)</v>
      </c>
      <c r="FC90" t="str">
        <v>RET International</v>
      </c>
      <c r="FD90" t="str">
        <v>Salú pa Tur Foundation</v>
      </c>
      <c r="FE90" t="str">
        <v>Salvation Army</v>
      </c>
      <c r="FF90" t="str">
        <v>Samaritan's Purse</v>
      </c>
      <c r="FG90" t="str">
        <v>Save the Children International (SCI)</v>
      </c>
      <c r="FH90" t="str">
        <v>Scalabrini Foundation Chile</v>
      </c>
      <c r="FI90" t="str">
        <v>Sección Peruana de Amnistía Internacional</v>
      </c>
      <c r="FJ90" t="str">
        <v>Serviço Pastoral dos Migrantes do Nordeste</v>
      </c>
      <c r="FK90" t="str">
        <v>Sesame Workshop</v>
      </c>
      <c r="FL90" t="str">
        <v>Si, Da Vida</v>
      </c>
      <c r="FM90" t="str">
        <v>Solidarity and Action Asociation</v>
      </c>
      <c r="FN90" t="str">
        <v>SOS Children's Villages</v>
      </c>
      <c r="FO90" t="str">
        <v>Tarabita Foundation</v>
      </c>
      <c r="FP90" t="str">
        <v>Tearfund</v>
      </c>
      <c r="FQ90" t="str">
        <v>TECHO</v>
      </c>
      <c r="FR90" t="str">
        <v>Terranueva Foundation</v>
      </c>
      <c r="FS90" t="str">
        <v>Terre des Hommes Suisse</v>
      </c>
      <c r="FT90" t="str">
        <v>The Israel Forum for International Humanitarian Aid (IsraAID)</v>
      </c>
      <c r="FU90" t="str">
        <v>Unión Venezolana en Perú</v>
      </c>
      <c r="FV90" t="str">
        <v>United Nations Children's Fund (UNICEF)</v>
      </c>
      <c r="FW90" t="str">
        <v>United Nations Development Programme (UNDP)</v>
      </c>
      <c r="FX90" t="str">
        <v>United Nations Educational, Scientific and Cultural Organization (UNESCO)</v>
      </c>
      <c r="FY90" t="str">
        <v>United Nations Entity for Gender Equality and the Empowerment of Women (UNWOMEN)</v>
      </c>
      <c r="FZ90" t="str">
        <v>United Nations Food and Agricultural Organization (FAO)</v>
      </c>
      <c r="GA90" t="str">
        <v>United Nations High Commissioner for Refugees (UNHCR)</v>
      </c>
      <c r="GB90" t="str">
        <v>United Nations Office of the High Commissioner for Human Rights (OHCHR)</v>
      </c>
      <c r="GC90" t="str">
        <v>United Nations Office on Drugs and Crime (UNODC)</v>
      </c>
      <c r="GD90" t="str">
        <v>United Nations Population Fund (UNFPA)</v>
      </c>
      <c r="GE90" t="str">
        <v>United Nations Programme for Human Settlements (UN Habitat)</v>
      </c>
      <c r="GF90" t="str">
        <v>Vale da Benção Educational and Charitable Association (AEBVB)</v>
      </c>
      <c r="GG90" t="str">
        <v>VenAruba Solidaria</v>
      </c>
      <c r="GH90" t="str">
        <v>Venex Curacao Foundation</v>
      </c>
      <c r="GI90" t="str">
        <v>Venezolanos en Barranquilla</v>
      </c>
      <c r="GJ90" t="str">
        <v>Venezolanos en San Cristóbal</v>
      </c>
      <c r="GK90" t="str">
        <v>Venezuelan Emigrant Foundation (FEV)</v>
      </c>
      <c r="GL90" t="str">
        <v>Vicaría de Pastoral Social Caritas</v>
      </c>
      <c r="GM90" t="str">
        <v>Voices GY</v>
      </c>
      <c r="GN90" t="str">
        <v>We World GVC</v>
      </c>
      <c r="GO90" t="str">
        <v>World Council of Credit Unions</v>
      </c>
      <c r="GP90" t="str">
        <v>World Food Programme (WFP)</v>
      </c>
      <c r="GQ90" t="str">
        <v>World Vision</v>
      </c>
      <c r="GR90" t="str">
        <v>ZOA</v>
      </c>
    </row>
    <row r="91" spans="1:200" x14ac:dyDescent="0.3">
      <c r="A91" t="s">
        <v>370</v>
      </c>
      <c r="B91" s="45" t="s">
        <v>371</v>
      </c>
      <c r="C91" s="23" t="s">
        <v>371</v>
      </c>
      <c r="D91" s="23" t="s">
        <v>261</v>
      </c>
      <c r="E91" s="23"/>
      <c r="F91" s="35" t="b">
        <f>ISNUMBER(SEARCH(' Activity Sheet'!$D$3,Table3[[#This Row],[Name]],1))</f>
        <v>1</v>
      </c>
      <c r="G91" s="35" t="s">
        <v>1146</v>
      </c>
      <c r="H91" t="str" cm="1">
        <f t="array" ref="H91:GR91">TRANSPOSE(_xlfn._xlws.SORT(_xlfn._xlws.FILTER(Table3[Name],ISNUMBER(SEARCH(' Activity Sheet'!D145,Table3[Name])),"Not found"),,1))</f>
        <v>.New Organisation</v>
      </c>
      <c r="I91" t="str">
        <v>ABV - Association of Good with Life</v>
      </c>
      <c r="J91" t="str">
        <v>ACAPS</v>
      </c>
      <c r="K91" t="str">
        <v>Acción y Desarrollo</v>
      </c>
      <c r="L91" t="str">
        <v>ACTED</v>
      </c>
      <c r="M91" t="str">
        <v>Action against Hunger</v>
      </c>
      <c r="N91" t="str">
        <v>ActionAid</v>
      </c>
      <c r="O91" t="str">
        <v>Adventist Development and Relief Agency (ADRA)</v>
      </c>
      <c r="P91" t="str">
        <v>Alas de Colibrí Foundation</v>
      </c>
      <c r="Q91" t="str">
        <v>Alianza por la Solidaridad</v>
      </c>
      <c r="R91" t="str">
        <v>Alianza por Venezuela</v>
      </c>
      <c r="S91" t="str">
        <v>Americares Foundation</v>
      </c>
      <c r="T91" t="str">
        <v>Argentine Commission for Refugees and Migrants (CAREF)</v>
      </c>
      <c r="U91" t="str">
        <v>Asociación Aves</v>
      </c>
      <c r="V91" t="str">
        <v>Asociación de Jubilados y Pensionados Venezolanos en Argentina</v>
      </c>
      <c r="W91" t="str">
        <v>Asociación de Venezolanos en Eloy Alfaro</v>
      </c>
      <c r="X91" t="str">
        <v>Asociación Fundación contra el Hambre Perú</v>
      </c>
      <c r="Y91" t="str">
        <v>Asociación Migrantes Venezolanos</v>
      </c>
      <c r="Z91" t="str">
        <v>Asociación Misioneros de San Carlos Scalabrinianos</v>
      </c>
      <c r="AA91" t="str">
        <v>Asociacion Proteccion Poblacion Vulnerable</v>
      </c>
      <c r="AB91" t="str">
        <v>Asociación Quinta Ola</v>
      </c>
      <c r="AC91" t="str">
        <v>Asociación Salto Ángel</v>
      </c>
      <c r="AD91" t="str">
        <v>Asociación Venezuela en Ecuador AC</v>
      </c>
      <c r="AE91" t="str">
        <v>ASOVENAR</v>
      </c>
      <c r="AF91" t="str">
        <v>Associação Hermanitos</v>
      </c>
      <c r="AG91" t="str">
        <v>AVSI Foundation</v>
      </c>
      <c r="AH91" t="str">
        <v>Bethany Christian Services</v>
      </c>
      <c r="AI91" t="str">
        <v>Blumont</v>
      </c>
      <c r="AJ91" t="str">
        <v>CARE</v>
      </c>
      <c r="AK91" t="str">
        <v>Caritas Brazil</v>
      </c>
      <c r="AL91" t="str">
        <v>Caritas Ecuador</v>
      </c>
      <c r="AM91" t="str">
        <v>Caritas Germany</v>
      </c>
      <c r="AN91" t="str">
        <v>Caritas Manaus</v>
      </c>
      <c r="AO91" t="str">
        <v>Caritas Parana</v>
      </c>
      <c r="AP91" t="str">
        <v>Caritas Peru</v>
      </c>
      <c r="AQ91" t="str">
        <v>Caritas Rio de Janeiro</v>
      </c>
      <c r="AR91" t="str">
        <v>Caritas São Paulo</v>
      </c>
      <c r="AS91" t="str">
        <v>Caritas Switzerland</v>
      </c>
      <c r="AT91" t="str">
        <v>CCEFIRO Association</v>
      </c>
      <c r="AU91" t="str">
        <v>CEDRO</v>
      </c>
      <c r="AV91" t="str">
        <v>Center for Integrated Studies and Programs for Sustainable Development (CIEDS)</v>
      </c>
      <c r="AW91" t="str">
        <v>Center for Migration and Human Rights of the Diocese of Roraima (CMDH)</v>
      </c>
      <c r="AX91" t="str">
        <v>Centro de Atencion Psicosocial (CAPS)</v>
      </c>
      <c r="AY91" t="str">
        <v>CESAL</v>
      </c>
      <c r="AZ91" t="str">
        <v>CESVI-Cooperazione e Sviluppo</v>
      </c>
      <c r="BA91" t="str">
        <v>ChildFund International</v>
      </c>
      <c r="BB91" t="str">
        <v>CHS Alternativo</v>
      </c>
      <c r="BC91" t="str">
        <v>Churún Merú Association</v>
      </c>
      <c r="BD91" t="str">
        <v>Coalición por Venezuela</v>
      </c>
      <c r="BE91" t="str">
        <v>Colonia Foundation of Venezuelans in the Dominican Republic (FUNCOVERD)</v>
      </c>
      <c r="BF91" t="str">
        <v>COLVENZ</v>
      </c>
      <c r="BG91" t="str">
        <v>Compassiva</v>
      </c>
      <c r="BH91" t="str">
        <v>Consejo Interreligioso del Perú - Religiones por la Paz</v>
      </c>
      <c r="BI91" t="str">
        <v>Consorcio ONG OCIPI Y Capellanía Nacional OFICA</v>
      </c>
      <c r="BJ91" t="str">
        <v>COOPI - International Cooperation Foundation</v>
      </c>
      <c r="BK91" t="str">
        <v>Corporación Colectivo Sin Fronteras</v>
      </c>
      <c r="BL91" t="str">
        <v>CRISFE Foundation</v>
      </c>
      <c r="BM91" t="str">
        <v>Cuso International</v>
      </c>
      <c r="BN91" t="str">
        <v>Danielle’s Children Fund (DCF)</v>
      </c>
      <c r="BO91" t="str">
        <v>Danish Refugee Council (DRC)</v>
      </c>
      <c r="BP91" t="str">
        <v>Development Support Association - APOYAR</v>
      </c>
      <c r="BQ91" t="str">
        <v>Diakonie Katastrophenhilfe</v>
      </c>
      <c r="BR91" t="str">
        <v>Diálogo Diverso</v>
      </c>
      <c r="BS91" t="str">
        <v>Doctors of the World</v>
      </c>
      <c r="BT91" t="str">
        <v>Dominican Institute for Integrated Development</v>
      </c>
      <c r="BU91" t="str">
        <v>Duendes y Ángeles Vinotinto República Dominicana</v>
      </c>
      <c r="BV91" t="str">
        <v>Encuentros SJS (Servicio Jesuita de la Solidaridad)</v>
      </c>
      <c r="BW91" t="str">
        <v>Ending Violence Against Migrants</v>
      </c>
      <c r="BX91" t="str">
        <v>Equidad Foundation</v>
      </c>
      <c r="BY91" t="str">
        <v>Equilibrium CenDE</v>
      </c>
      <c r="BZ91" t="str">
        <v>Facultad de Psicología - Universidad de la República (UDELAR)</v>
      </c>
      <c r="CA91" t="str">
        <v>First International Emergency and Solidarités International</v>
      </c>
      <c r="CB91" t="str">
        <v>Fondo Ecuatoriano Populorum Progressio</v>
      </c>
      <c r="CC91" t="str">
        <v>Foro Salud Callao</v>
      </c>
      <c r="CD91" t="str">
        <v>Foundation for the Integration and Development of Latin America (FIDAL)</v>
      </c>
      <c r="CE91" t="str">
        <v>Foundation of the Americas (FUDELA)</v>
      </c>
      <c r="CF91" t="str">
        <v>Fraternity Without Borders</v>
      </c>
      <c r="CG91" t="str">
        <v>Fundación Brisas del Norte</v>
      </c>
      <c r="CH91" t="str">
        <v>Fundación Colombovenezolana Nueva Ilusión</v>
      </c>
      <c r="CI91" t="str">
        <v>Fundación Nakama's</v>
      </c>
      <c r="CJ91" t="str">
        <v>Fundación RadaBer</v>
      </c>
      <c r="CK91" t="str">
        <v>Fundación Scalabrini Bolivia</v>
      </c>
      <c r="CL91" t="str">
        <v>Fundacion Social Vivan los Niños</v>
      </c>
      <c r="CM91" t="str">
        <v>FUNVEAC</v>
      </c>
      <c r="CN91" t="str">
        <v>German Development Cooperation Agency GIZ</v>
      </c>
      <c r="CO91" t="str">
        <v>Globalizate Radio</v>
      </c>
      <c r="CP91" t="str">
        <v>GOAL</v>
      </c>
      <c r="CQ91" t="str">
        <v>Halü Bienestar Humano Foundation (HALU)</v>
      </c>
      <c r="CR91" t="str">
        <v>Heartland Alliance International (HAI)</v>
      </c>
      <c r="CS91" t="str">
        <v>HELVETAS Swiss Intercooperation</v>
      </c>
      <c r="CT91" t="str">
        <v>HIAS</v>
      </c>
      <c r="CU91" t="str">
        <v>Human Rights Defence Curaçao</v>
      </c>
      <c r="CV91" t="str">
        <v>Humanity &amp; Inclusion</v>
      </c>
      <c r="CW91" t="str">
        <v>Humans Analytic</v>
      </c>
      <c r="CX91" t="str">
        <v>Idas y Vueltas Association</v>
      </c>
      <c r="CY91" t="str">
        <v>iMMAP</v>
      </c>
      <c r="CZ91" t="str">
        <v>IMPACT Initiatives (REACH)</v>
      </c>
      <c r="DA91" t="str">
        <v>Inmigrante Feliz Association</v>
      </c>
      <c r="DB91" t="str">
        <v>Institute for Migration and Human Rights (IMDH)</v>
      </c>
      <c r="DC91" t="str">
        <v>Institute of Natural and Cultural Heritage (IPANC)</v>
      </c>
      <c r="DD91" t="str">
        <v>International Committee for the Development of People (CISP)</v>
      </c>
      <c r="DE91" t="str">
        <v>International Federation of the Red Cross (IFRC)</v>
      </c>
      <c r="DF91" t="str">
        <v>International Labour Organization (ILO)</v>
      </c>
      <c r="DG91" t="str">
        <v>International Medical Corps</v>
      </c>
      <c r="DH91" t="str">
        <v>International Organization for Migration (IOM)</v>
      </c>
      <c r="DI91" t="str">
        <v>International Rescue Committee (IRC)</v>
      </c>
      <c r="DJ91" t="str">
        <v>INTERSOS</v>
      </c>
      <c r="DK91" t="str">
        <v>Jesuit Migrant Service (JMS)</v>
      </c>
      <c r="DL91" t="str">
        <v>Jesuit Refugee Service (JRS)</v>
      </c>
      <c r="DM91" t="str">
        <v>Jesuit Service for Migrants and Refugees (JSMR)</v>
      </c>
      <c r="DN91" t="str">
        <v>Joint United Nations Programme on HIV/AIDS (UNAIDS)</v>
      </c>
      <c r="DO91" t="str">
        <v>Kimirina Coorporation</v>
      </c>
      <c r="DP91" t="str">
        <v>La Casita Hispanic Cultural Centre</v>
      </c>
      <c r="DQ91" t="str">
        <v>Latin American Network of Non-Governmental Organizations of Persons with Disabilities and their Families (RIADIS)</v>
      </c>
      <c r="DR91" t="str">
        <v>LGBT+ Movement Brazil</v>
      </c>
      <c r="DS91" t="str">
        <v>Living Water Community (LWC)</v>
      </c>
      <c r="DT91" t="str">
        <v>LLANOVENCOL</v>
      </c>
      <c r="DU91" t="str">
        <v>Lutheran World Federation</v>
      </c>
      <c r="DV91" t="str">
        <v>Lutheran World Relief</v>
      </c>
      <c r="DW91" t="str">
        <v>Malteser International</v>
      </c>
      <c r="DX91" t="str">
        <v>Mana Institute</v>
      </c>
      <c r="DY91" t="str">
        <v>Manos Veneguayas Association</v>
      </c>
      <c r="DZ91" t="str">
        <v>Más Igualdad Perú</v>
      </c>
      <c r="EA91" t="str">
        <v>MedGlobal</v>
      </c>
      <c r="EB91" t="str">
        <v>Medical Teams International</v>
      </c>
      <c r="EC91" t="str">
        <v>Mercy Corps</v>
      </c>
      <c r="ED91" t="str">
        <v>Migrant Service Center (CAM)</v>
      </c>
      <c r="EE91" t="str">
        <v>Migrants, Refugees and Argentine Social Entrepreneurs (MIRARES)</v>
      </c>
      <c r="EF91" t="str">
        <v>Mision Scalabriniana - Ecuador</v>
      </c>
      <c r="EG91" t="str">
        <v>Missão Paz</v>
      </c>
      <c r="EH91" t="str">
        <v>Museu A CASA</v>
      </c>
      <c r="EI91" t="str">
        <v>Norwegian Refugee Council (NRC)</v>
      </c>
      <c r="EJ91" t="str">
        <v>ONG Migrantes por el Maule</v>
      </c>
      <c r="EK91" t="str">
        <v>ONG Preemptive Love Coalition Colombia</v>
      </c>
      <c r="EL91" t="str">
        <v>Organización Transfomando Vidas</v>
      </c>
      <c r="EM91" t="str">
        <v>Organization of Ibero-American States for Education, Science and Culture (OEI)</v>
      </c>
      <c r="EN91" t="str">
        <v>OXFAM</v>
      </c>
      <c r="EO91" t="str">
        <v>Panamerican Development Foundation</v>
      </c>
      <c r="EP91" t="str">
        <v>Panamerican Health Organization/World Health Organization (PAHO/WHO)</v>
      </c>
      <c r="EQ91" t="str">
        <v>Pastoral of Human Mobility - Peruvian Episcopal Conference</v>
      </c>
      <c r="ER91" t="str">
        <v>Pastoral Service for Migrants National</v>
      </c>
      <c r="ES91" t="str">
        <v>Permanent Human Rights defense Committee (CDH)</v>
      </c>
      <c r="ET91" t="str">
        <v>Pirilampos Institute - Group of visits and voluntary actions in Roraima</v>
      </c>
      <c r="EU91" t="str">
        <v>Plan International</v>
      </c>
      <c r="EV91" t="str">
        <v>Population Program, Faculty of Social Sciences, University of the Republic</v>
      </c>
      <c r="EW91" t="str">
        <v>Profamilia Association</v>
      </c>
      <c r="EX91" t="str">
        <v>Red con Migrantes y Refugiados</v>
      </c>
      <c r="EY91" t="str">
        <v>Red Cross Colombia</v>
      </c>
      <c r="EZ91" t="str">
        <v>Red Cross Ecuador</v>
      </c>
      <c r="FA91" t="str">
        <v>Red Cross Peru</v>
      </c>
      <c r="FB91" t="str">
        <v>Red de Investigaciones en Derechos Humanos - CONICET (Consejo Nacional de Investigaciones Científicas y Técnicas)</v>
      </c>
      <c r="FC91" t="str">
        <v>RET International</v>
      </c>
      <c r="FD91" t="str">
        <v>Salú pa Tur Foundation</v>
      </c>
      <c r="FE91" t="str">
        <v>Salvation Army</v>
      </c>
      <c r="FF91" t="str">
        <v>Samaritan's Purse</v>
      </c>
      <c r="FG91" t="str">
        <v>Save the Children International (SCI)</v>
      </c>
      <c r="FH91" t="str">
        <v>Scalabrini Foundation Chile</v>
      </c>
      <c r="FI91" t="str">
        <v>Sección Peruana de Amnistía Internacional</v>
      </c>
      <c r="FJ91" t="str">
        <v>Serviço Pastoral dos Migrantes do Nordeste</v>
      </c>
      <c r="FK91" t="str">
        <v>Sesame Workshop</v>
      </c>
      <c r="FL91" t="str">
        <v>Si, Da Vida</v>
      </c>
      <c r="FM91" t="str">
        <v>Solidarity and Action Asociation</v>
      </c>
      <c r="FN91" t="str">
        <v>SOS Children's Villages</v>
      </c>
      <c r="FO91" t="str">
        <v>Tarabita Foundation</v>
      </c>
      <c r="FP91" t="str">
        <v>Tearfund</v>
      </c>
      <c r="FQ91" t="str">
        <v>TECHO</v>
      </c>
      <c r="FR91" t="str">
        <v>Terranueva Foundation</v>
      </c>
      <c r="FS91" t="str">
        <v>Terre des Hommes Suisse</v>
      </c>
      <c r="FT91" t="str">
        <v>The Israel Forum for International Humanitarian Aid (IsraAID)</v>
      </c>
      <c r="FU91" t="str">
        <v>Unión Venezolana en Perú</v>
      </c>
      <c r="FV91" t="str">
        <v>United Nations Children's Fund (UNICEF)</v>
      </c>
      <c r="FW91" t="str">
        <v>United Nations Development Programme (UNDP)</v>
      </c>
      <c r="FX91" t="str">
        <v>United Nations Educational, Scientific and Cultural Organization (UNESCO)</v>
      </c>
      <c r="FY91" t="str">
        <v>United Nations Entity for Gender Equality and the Empowerment of Women (UNWOMEN)</v>
      </c>
      <c r="FZ91" t="str">
        <v>United Nations Food and Agricultural Organization (FAO)</v>
      </c>
      <c r="GA91" t="str">
        <v>United Nations High Commissioner for Refugees (UNHCR)</v>
      </c>
      <c r="GB91" t="str">
        <v>United Nations Office of the High Commissioner for Human Rights (OHCHR)</v>
      </c>
      <c r="GC91" t="str">
        <v>United Nations Office on Drugs and Crime (UNODC)</v>
      </c>
      <c r="GD91" t="str">
        <v>United Nations Population Fund (UNFPA)</v>
      </c>
      <c r="GE91" t="str">
        <v>United Nations Programme for Human Settlements (UN Habitat)</v>
      </c>
      <c r="GF91" t="str">
        <v>Vale da Benção Educational and Charitable Association (AEBVB)</v>
      </c>
      <c r="GG91" t="str">
        <v>VenAruba Solidaria</v>
      </c>
      <c r="GH91" t="str">
        <v>Venex Curacao Foundation</v>
      </c>
      <c r="GI91" t="str">
        <v>Venezolanos en Barranquilla</v>
      </c>
      <c r="GJ91" t="str">
        <v>Venezolanos en San Cristóbal</v>
      </c>
      <c r="GK91" t="str">
        <v>Venezuelan Emigrant Foundation (FEV)</v>
      </c>
      <c r="GL91" t="str">
        <v>Vicaría de Pastoral Social Caritas</v>
      </c>
      <c r="GM91" t="str">
        <v>Voices GY</v>
      </c>
      <c r="GN91" t="str">
        <v>We World GVC</v>
      </c>
      <c r="GO91" t="str">
        <v>World Council of Credit Unions</v>
      </c>
      <c r="GP91" t="str">
        <v>World Food Programme (WFP)</v>
      </c>
      <c r="GQ91" t="str">
        <v>World Vision</v>
      </c>
      <c r="GR91" t="str">
        <v>ZOA</v>
      </c>
    </row>
    <row r="92" spans="1:200" x14ac:dyDescent="0.3">
      <c r="A92" t="s">
        <v>901</v>
      </c>
      <c r="B92" s="45" t="s">
        <v>902</v>
      </c>
      <c r="C92" s="23" t="s">
        <v>902</v>
      </c>
      <c r="D92" s="23" t="s">
        <v>255</v>
      </c>
      <c r="E92" s="23"/>
      <c r="F92" s="35" t="b">
        <f>ISNUMBER(SEARCH(' Activity Sheet'!$D$3,Table3[[#This Row],[Name]],1))</f>
        <v>1</v>
      </c>
      <c r="G92" s="35" t="s">
        <v>1146</v>
      </c>
      <c r="H92" t="str" cm="1">
        <f t="array" ref="H92:GR92">TRANSPOSE(_xlfn._xlws.SORT(_xlfn._xlws.FILTER(Table3[Name],ISNUMBER(SEARCH(' Activity Sheet'!D146,Table3[Name])),"Not found"),,1))</f>
        <v>.New Organisation</v>
      </c>
      <c r="I92" t="str">
        <v>ABV - Association of Good with Life</v>
      </c>
      <c r="J92" t="str">
        <v>ACAPS</v>
      </c>
      <c r="K92" t="str">
        <v>Acción y Desarrollo</v>
      </c>
      <c r="L92" t="str">
        <v>ACTED</v>
      </c>
      <c r="M92" t="str">
        <v>Action against Hunger</v>
      </c>
      <c r="N92" t="str">
        <v>ActionAid</v>
      </c>
      <c r="O92" t="str">
        <v>Adventist Development and Relief Agency (ADRA)</v>
      </c>
      <c r="P92" t="str">
        <v>Alas de Colibrí Foundation</v>
      </c>
      <c r="Q92" t="str">
        <v>Alianza por la Solidaridad</v>
      </c>
      <c r="R92" t="str">
        <v>Alianza por Venezuela</v>
      </c>
      <c r="S92" t="str">
        <v>Americares Foundation</v>
      </c>
      <c r="T92" t="str">
        <v>Argentine Commission for Refugees and Migrants (CAREF)</v>
      </c>
      <c r="U92" t="str">
        <v>Asociación Aves</v>
      </c>
      <c r="V92" t="str">
        <v>Asociación de Jubilados y Pensionados Venezolanos en Argentina</v>
      </c>
      <c r="W92" t="str">
        <v>Asociación de Venezolanos en Eloy Alfaro</v>
      </c>
      <c r="X92" t="str">
        <v>Asociación Fundación contra el Hambre Perú</v>
      </c>
      <c r="Y92" t="str">
        <v>Asociación Migrantes Venezolanos</v>
      </c>
      <c r="Z92" t="str">
        <v>Asociación Misioneros de San Carlos Scalabrinianos</v>
      </c>
      <c r="AA92" t="str">
        <v>Asociacion Proteccion Poblacion Vulnerable</v>
      </c>
      <c r="AB92" t="str">
        <v>Asociación Quinta Ola</v>
      </c>
      <c r="AC92" t="str">
        <v>Asociación Salto Ángel</v>
      </c>
      <c r="AD92" t="str">
        <v>Asociación Venezuela en Ecuador AC</v>
      </c>
      <c r="AE92" t="str">
        <v>ASOVENAR</v>
      </c>
      <c r="AF92" t="str">
        <v>Associação Hermanitos</v>
      </c>
      <c r="AG92" t="str">
        <v>AVSI Foundation</v>
      </c>
      <c r="AH92" t="str">
        <v>Bethany Christian Services</v>
      </c>
      <c r="AI92" t="str">
        <v>Blumont</v>
      </c>
      <c r="AJ92" t="str">
        <v>CARE</v>
      </c>
      <c r="AK92" t="str">
        <v>Caritas Brazil</v>
      </c>
      <c r="AL92" t="str">
        <v>Caritas Ecuador</v>
      </c>
      <c r="AM92" t="str">
        <v>Caritas Germany</v>
      </c>
      <c r="AN92" t="str">
        <v>Caritas Manaus</v>
      </c>
      <c r="AO92" t="str">
        <v>Caritas Parana</v>
      </c>
      <c r="AP92" t="str">
        <v>Caritas Peru</v>
      </c>
      <c r="AQ92" t="str">
        <v>Caritas Rio de Janeiro</v>
      </c>
      <c r="AR92" t="str">
        <v>Caritas São Paulo</v>
      </c>
      <c r="AS92" t="str">
        <v>Caritas Switzerland</v>
      </c>
      <c r="AT92" t="str">
        <v>CCEFIRO Association</v>
      </c>
      <c r="AU92" t="str">
        <v>CEDRO</v>
      </c>
      <c r="AV92" t="str">
        <v>Center for Integrated Studies and Programs for Sustainable Development (CIEDS)</v>
      </c>
      <c r="AW92" t="str">
        <v>Center for Migration and Human Rights of the Diocese of Roraima (CMDH)</v>
      </c>
      <c r="AX92" t="str">
        <v>Centro de Atencion Psicosocial (CAPS)</v>
      </c>
      <c r="AY92" t="str">
        <v>CESAL</v>
      </c>
      <c r="AZ92" t="str">
        <v>CESVI-Cooperazione e Sviluppo</v>
      </c>
      <c r="BA92" t="str">
        <v>ChildFund International</v>
      </c>
      <c r="BB92" t="str">
        <v>CHS Alternativo</v>
      </c>
      <c r="BC92" t="str">
        <v>Churún Merú Association</v>
      </c>
      <c r="BD92" t="str">
        <v>Coalición por Venezuela</v>
      </c>
      <c r="BE92" t="str">
        <v>Colonia Foundation of Venezuelans in the Dominican Republic (FUNCOVERD)</v>
      </c>
      <c r="BF92" t="str">
        <v>COLVENZ</v>
      </c>
      <c r="BG92" t="str">
        <v>Compassiva</v>
      </c>
      <c r="BH92" t="str">
        <v>Consejo Interreligioso del Perú - Religiones por la Paz</v>
      </c>
      <c r="BI92" t="str">
        <v>Consorcio ONG OCIPI Y Capellanía Nacional OFICA</v>
      </c>
      <c r="BJ92" t="str">
        <v>COOPI - International Cooperation Foundation</v>
      </c>
      <c r="BK92" t="str">
        <v>Corporación Colectivo Sin Fronteras</v>
      </c>
      <c r="BL92" t="str">
        <v>CRISFE Foundation</v>
      </c>
      <c r="BM92" t="str">
        <v>Cuso International</v>
      </c>
      <c r="BN92" t="str">
        <v>Danielle’s Children Fund (DCF)</v>
      </c>
      <c r="BO92" t="str">
        <v>Danish Refugee Council (DRC)</v>
      </c>
      <c r="BP92" t="str">
        <v>Development Support Association - APOYAR</v>
      </c>
      <c r="BQ92" t="str">
        <v>Diakonie Katastrophenhilfe</v>
      </c>
      <c r="BR92" t="str">
        <v>Diálogo Diverso</v>
      </c>
      <c r="BS92" t="str">
        <v>Doctors of the World</v>
      </c>
      <c r="BT92" t="str">
        <v>Dominican Institute for Integrated Development</v>
      </c>
      <c r="BU92" t="str">
        <v>Duendes y Ángeles Vinotinto República Dominicana</v>
      </c>
      <c r="BV92" t="str">
        <v>Encuentros SJS (Servicio Jesuita de la Solidaridad)</v>
      </c>
      <c r="BW92" t="str">
        <v>Ending Violence Against Migrants</v>
      </c>
      <c r="BX92" t="str">
        <v>Equidad Foundation</v>
      </c>
      <c r="BY92" t="str">
        <v>Equilibrium CenDE</v>
      </c>
      <c r="BZ92" t="str">
        <v>Facultad de Psicología - Universidad de la República (UDELAR)</v>
      </c>
      <c r="CA92" t="str">
        <v>First International Emergency and Solidarités International</v>
      </c>
      <c r="CB92" t="str">
        <v>Fondo Ecuatoriano Populorum Progressio</v>
      </c>
      <c r="CC92" t="str">
        <v>Foro Salud Callao</v>
      </c>
      <c r="CD92" t="str">
        <v>Foundation for the Integration and Development of Latin America (FIDAL)</v>
      </c>
      <c r="CE92" t="str">
        <v>Foundation of the Americas (FUDELA)</v>
      </c>
      <c r="CF92" t="str">
        <v>Fraternity Without Borders</v>
      </c>
      <c r="CG92" t="str">
        <v>Fundación Brisas del Norte</v>
      </c>
      <c r="CH92" t="str">
        <v>Fundación Colombovenezolana Nueva Ilusión</v>
      </c>
      <c r="CI92" t="str">
        <v>Fundación Nakama's</v>
      </c>
      <c r="CJ92" t="str">
        <v>Fundación RadaBer</v>
      </c>
      <c r="CK92" t="str">
        <v>Fundación Scalabrini Bolivia</v>
      </c>
      <c r="CL92" t="str">
        <v>Fundacion Social Vivan los Niños</v>
      </c>
      <c r="CM92" t="str">
        <v>FUNVEAC</v>
      </c>
      <c r="CN92" t="str">
        <v>German Development Cooperation Agency GIZ</v>
      </c>
      <c r="CO92" t="str">
        <v>Globalizate Radio</v>
      </c>
      <c r="CP92" t="str">
        <v>GOAL</v>
      </c>
      <c r="CQ92" t="str">
        <v>Halü Bienestar Humano Foundation (HALU)</v>
      </c>
      <c r="CR92" t="str">
        <v>Heartland Alliance International (HAI)</v>
      </c>
      <c r="CS92" t="str">
        <v>HELVETAS Swiss Intercooperation</v>
      </c>
      <c r="CT92" t="str">
        <v>HIAS</v>
      </c>
      <c r="CU92" t="str">
        <v>Human Rights Defence Curaçao</v>
      </c>
      <c r="CV92" t="str">
        <v>Humanity &amp; Inclusion</v>
      </c>
      <c r="CW92" t="str">
        <v>Humans Analytic</v>
      </c>
      <c r="CX92" t="str">
        <v>Idas y Vueltas Association</v>
      </c>
      <c r="CY92" t="str">
        <v>iMMAP</v>
      </c>
      <c r="CZ92" t="str">
        <v>IMPACT Initiatives (REACH)</v>
      </c>
      <c r="DA92" t="str">
        <v>Inmigrante Feliz Association</v>
      </c>
      <c r="DB92" t="str">
        <v>Institute for Migration and Human Rights (IMDH)</v>
      </c>
      <c r="DC92" t="str">
        <v>Institute of Natural and Cultural Heritage (IPANC)</v>
      </c>
      <c r="DD92" t="str">
        <v>International Committee for the Development of People (CISP)</v>
      </c>
      <c r="DE92" t="str">
        <v>International Federation of the Red Cross (IFRC)</v>
      </c>
      <c r="DF92" t="str">
        <v>International Labour Organization (ILO)</v>
      </c>
      <c r="DG92" t="str">
        <v>International Medical Corps</v>
      </c>
      <c r="DH92" t="str">
        <v>International Organization for Migration (IOM)</v>
      </c>
      <c r="DI92" t="str">
        <v>International Rescue Committee (IRC)</v>
      </c>
      <c r="DJ92" t="str">
        <v>INTERSOS</v>
      </c>
      <c r="DK92" t="str">
        <v>Jesuit Migrant Service (JMS)</v>
      </c>
      <c r="DL92" t="str">
        <v>Jesuit Refugee Service (JRS)</v>
      </c>
      <c r="DM92" t="str">
        <v>Jesuit Service for Migrants and Refugees (JSMR)</v>
      </c>
      <c r="DN92" t="str">
        <v>Joint United Nations Programme on HIV/AIDS (UNAIDS)</v>
      </c>
      <c r="DO92" t="str">
        <v>Kimirina Coorporation</v>
      </c>
      <c r="DP92" t="str">
        <v>La Casita Hispanic Cultural Centre</v>
      </c>
      <c r="DQ92" t="str">
        <v>Latin American Network of Non-Governmental Organizations of Persons with Disabilities and their Families (RIADIS)</v>
      </c>
      <c r="DR92" t="str">
        <v>LGBT+ Movement Brazil</v>
      </c>
      <c r="DS92" t="str">
        <v>Living Water Community (LWC)</v>
      </c>
      <c r="DT92" t="str">
        <v>LLANOVENCOL</v>
      </c>
      <c r="DU92" t="str">
        <v>Lutheran World Federation</v>
      </c>
      <c r="DV92" t="str">
        <v>Lutheran World Relief</v>
      </c>
      <c r="DW92" t="str">
        <v>Malteser International</v>
      </c>
      <c r="DX92" t="str">
        <v>Mana Institute</v>
      </c>
      <c r="DY92" t="str">
        <v>Manos Veneguayas Association</v>
      </c>
      <c r="DZ92" t="str">
        <v>Más Igualdad Perú</v>
      </c>
      <c r="EA92" t="str">
        <v>MedGlobal</v>
      </c>
      <c r="EB92" t="str">
        <v>Medical Teams International</v>
      </c>
      <c r="EC92" t="str">
        <v>Mercy Corps</v>
      </c>
      <c r="ED92" t="str">
        <v>Migrant Service Center (CAM)</v>
      </c>
      <c r="EE92" t="str">
        <v>Migrants, Refugees and Argentine Social Entrepreneurs (MIRARES)</v>
      </c>
      <c r="EF92" t="str">
        <v>Mision Scalabriniana - Ecuador</v>
      </c>
      <c r="EG92" t="str">
        <v>Missão Paz</v>
      </c>
      <c r="EH92" t="str">
        <v>Museu A CASA</v>
      </c>
      <c r="EI92" t="str">
        <v>Norwegian Refugee Council (NRC)</v>
      </c>
      <c r="EJ92" t="str">
        <v>ONG Migrantes por el Maule</v>
      </c>
      <c r="EK92" t="str">
        <v>ONG Preemptive Love Coalition Colombia</v>
      </c>
      <c r="EL92" t="str">
        <v>Organización Transfomando Vidas</v>
      </c>
      <c r="EM92" t="str">
        <v>Organization of Ibero-American States for Education, Science and Culture (OEI)</v>
      </c>
      <c r="EN92" t="str">
        <v>OXFAM</v>
      </c>
      <c r="EO92" t="str">
        <v>Panamerican Development Foundation</v>
      </c>
      <c r="EP92" t="str">
        <v>Panamerican Health Organization/World Health Organization (PAHO/WHO)</v>
      </c>
      <c r="EQ92" t="str">
        <v>Pastoral of Human Mobility - Peruvian Episcopal Conference</v>
      </c>
      <c r="ER92" t="str">
        <v>Pastoral Service for Migrants National</v>
      </c>
      <c r="ES92" t="str">
        <v>Permanent Human Rights defense Committee (CDH)</v>
      </c>
      <c r="ET92" t="str">
        <v>Pirilampos Institute - Group of visits and voluntary actions in Roraima</v>
      </c>
      <c r="EU92" t="str">
        <v>Plan International</v>
      </c>
      <c r="EV92" t="str">
        <v>Population Program, Faculty of Social Sciences, University of the Republic</v>
      </c>
      <c r="EW92" t="str">
        <v>Profamilia Association</v>
      </c>
      <c r="EX92" t="str">
        <v>Red con Migrantes y Refugiados</v>
      </c>
      <c r="EY92" t="str">
        <v>Red Cross Colombia</v>
      </c>
      <c r="EZ92" t="str">
        <v>Red Cross Ecuador</v>
      </c>
      <c r="FA92" t="str">
        <v>Red Cross Peru</v>
      </c>
      <c r="FB92" t="str">
        <v>Red de Investigaciones en Derechos Humanos - CONICET (Consejo Nacional de Investigaciones Científicas y Técnicas)</v>
      </c>
      <c r="FC92" t="str">
        <v>RET International</v>
      </c>
      <c r="FD92" t="str">
        <v>Salú pa Tur Foundation</v>
      </c>
      <c r="FE92" t="str">
        <v>Salvation Army</v>
      </c>
      <c r="FF92" t="str">
        <v>Samaritan's Purse</v>
      </c>
      <c r="FG92" t="str">
        <v>Save the Children International (SCI)</v>
      </c>
      <c r="FH92" t="str">
        <v>Scalabrini Foundation Chile</v>
      </c>
      <c r="FI92" t="str">
        <v>Sección Peruana de Amnistía Internacional</v>
      </c>
      <c r="FJ92" t="str">
        <v>Serviço Pastoral dos Migrantes do Nordeste</v>
      </c>
      <c r="FK92" t="str">
        <v>Sesame Workshop</v>
      </c>
      <c r="FL92" t="str">
        <v>Si, Da Vida</v>
      </c>
      <c r="FM92" t="str">
        <v>Solidarity and Action Asociation</v>
      </c>
      <c r="FN92" t="str">
        <v>SOS Children's Villages</v>
      </c>
      <c r="FO92" t="str">
        <v>Tarabita Foundation</v>
      </c>
      <c r="FP92" t="str">
        <v>Tearfund</v>
      </c>
      <c r="FQ92" t="str">
        <v>TECHO</v>
      </c>
      <c r="FR92" t="str">
        <v>Terranueva Foundation</v>
      </c>
      <c r="FS92" t="str">
        <v>Terre des Hommes Suisse</v>
      </c>
      <c r="FT92" t="str">
        <v>The Israel Forum for International Humanitarian Aid (IsraAID)</v>
      </c>
      <c r="FU92" t="str">
        <v>Unión Venezolana en Perú</v>
      </c>
      <c r="FV92" t="str">
        <v>United Nations Children's Fund (UNICEF)</v>
      </c>
      <c r="FW92" t="str">
        <v>United Nations Development Programme (UNDP)</v>
      </c>
      <c r="FX92" t="str">
        <v>United Nations Educational, Scientific and Cultural Organization (UNESCO)</v>
      </c>
      <c r="FY92" t="str">
        <v>United Nations Entity for Gender Equality and the Empowerment of Women (UNWOMEN)</v>
      </c>
      <c r="FZ92" t="str">
        <v>United Nations Food and Agricultural Organization (FAO)</v>
      </c>
      <c r="GA92" t="str">
        <v>United Nations High Commissioner for Refugees (UNHCR)</v>
      </c>
      <c r="GB92" t="str">
        <v>United Nations Office of the High Commissioner for Human Rights (OHCHR)</v>
      </c>
      <c r="GC92" t="str">
        <v>United Nations Office on Drugs and Crime (UNODC)</v>
      </c>
      <c r="GD92" t="str">
        <v>United Nations Population Fund (UNFPA)</v>
      </c>
      <c r="GE92" t="str">
        <v>United Nations Programme for Human Settlements (UN Habitat)</v>
      </c>
      <c r="GF92" t="str">
        <v>Vale da Benção Educational and Charitable Association (AEBVB)</v>
      </c>
      <c r="GG92" t="str">
        <v>VenAruba Solidaria</v>
      </c>
      <c r="GH92" t="str">
        <v>Venex Curacao Foundation</v>
      </c>
      <c r="GI92" t="str">
        <v>Venezolanos en Barranquilla</v>
      </c>
      <c r="GJ92" t="str">
        <v>Venezolanos en San Cristóbal</v>
      </c>
      <c r="GK92" t="str">
        <v>Venezuelan Emigrant Foundation (FEV)</v>
      </c>
      <c r="GL92" t="str">
        <v>Vicaría de Pastoral Social Caritas</v>
      </c>
      <c r="GM92" t="str">
        <v>Voices GY</v>
      </c>
      <c r="GN92" t="str">
        <v>We World GVC</v>
      </c>
      <c r="GO92" t="str">
        <v>World Council of Credit Unions</v>
      </c>
      <c r="GP92" t="str">
        <v>World Food Programme (WFP)</v>
      </c>
      <c r="GQ92" t="str">
        <v>World Vision</v>
      </c>
      <c r="GR92" t="str">
        <v>ZOA</v>
      </c>
    </row>
    <row r="93" spans="1:200" x14ac:dyDescent="0.3">
      <c r="A93" t="s">
        <v>374</v>
      </c>
      <c r="B93" s="45" t="s">
        <v>375</v>
      </c>
      <c r="C93" s="23" t="s">
        <v>375</v>
      </c>
      <c r="D93" s="23" t="s">
        <v>261</v>
      </c>
      <c r="E93" s="23"/>
      <c r="F93" s="35" t="b">
        <f>ISNUMBER(SEARCH(' Activity Sheet'!$D$3,Table3[[#This Row],[Name]],1))</f>
        <v>1</v>
      </c>
      <c r="G93" s="35" t="s">
        <v>1146</v>
      </c>
      <c r="H93" t="str" cm="1">
        <f t="array" ref="H93:GR93">TRANSPOSE(_xlfn._xlws.SORT(_xlfn._xlws.FILTER(Table3[Name],ISNUMBER(SEARCH(' Activity Sheet'!D147,Table3[Name])),"Not found"),,1))</f>
        <v>.New Organisation</v>
      </c>
      <c r="I93" t="str">
        <v>ABV - Association of Good with Life</v>
      </c>
      <c r="J93" t="str">
        <v>ACAPS</v>
      </c>
      <c r="K93" t="str">
        <v>Acción y Desarrollo</v>
      </c>
      <c r="L93" t="str">
        <v>ACTED</v>
      </c>
      <c r="M93" t="str">
        <v>Action against Hunger</v>
      </c>
      <c r="N93" t="str">
        <v>ActionAid</v>
      </c>
      <c r="O93" t="str">
        <v>Adventist Development and Relief Agency (ADRA)</v>
      </c>
      <c r="P93" t="str">
        <v>Alas de Colibrí Foundation</v>
      </c>
      <c r="Q93" t="str">
        <v>Alianza por la Solidaridad</v>
      </c>
      <c r="R93" t="str">
        <v>Alianza por Venezuela</v>
      </c>
      <c r="S93" t="str">
        <v>Americares Foundation</v>
      </c>
      <c r="T93" t="str">
        <v>Argentine Commission for Refugees and Migrants (CAREF)</v>
      </c>
      <c r="U93" t="str">
        <v>Asociación Aves</v>
      </c>
      <c r="V93" t="str">
        <v>Asociación de Jubilados y Pensionados Venezolanos en Argentina</v>
      </c>
      <c r="W93" t="str">
        <v>Asociación de Venezolanos en Eloy Alfaro</v>
      </c>
      <c r="X93" t="str">
        <v>Asociación Fundación contra el Hambre Perú</v>
      </c>
      <c r="Y93" t="str">
        <v>Asociación Migrantes Venezolanos</v>
      </c>
      <c r="Z93" t="str">
        <v>Asociación Misioneros de San Carlos Scalabrinianos</v>
      </c>
      <c r="AA93" t="str">
        <v>Asociacion Proteccion Poblacion Vulnerable</v>
      </c>
      <c r="AB93" t="str">
        <v>Asociación Quinta Ola</v>
      </c>
      <c r="AC93" t="str">
        <v>Asociación Salto Ángel</v>
      </c>
      <c r="AD93" t="str">
        <v>Asociación Venezuela en Ecuador AC</v>
      </c>
      <c r="AE93" t="str">
        <v>ASOVENAR</v>
      </c>
      <c r="AF93" t="str">
        <v>Associação Hermanitos</v>
      </c>
      <c r="AG93" t="str">
        <v>AVSI Foundation</v>
      </c>
      <c r="AH93" t="str">
        <v>Bethany Christian Services</v>
      </c>
      <c r="AI93" t="str">
        <v>Blumont</v>
      </c>
      <c r="AJ93" t="str">
        <v>CARE</v>
      </c>
      <c r="AK93" t="str">
        <v>Caritas Brazil</v>
      </c>
      <c r="AL93" t="str">
        <v>Caritas Ecuador</v>
      </c>
      <c r="AM93" t="str">
        <v>Caritas Germany</v>
      </c>
      <c r="AN93" t="str">
        <v>Caritas Manaus</v>
      </c>
      <c r="AO93" t="str">
        <v>Caritas Parana</v>
      </c>
      <c r="AP93" t="str">
        <v>Caritas Peru</v>
      </c>
      <c r="AQ93" t="str">
        <v>Caritas Rio de Janeiro</v>
      </c>
      <c r="AR93" t="str">
        <v>Caritas São Paulo</v>
      </c>
      <c r="AS93" t="str">
        <v>Caritas Switzerland</v>
      </c>
      <c r="AT93" t="str">
        <v>CCEFIRO Association</v>
      </c>
      <c r="AU93" t="str">
        <v>CEDRO</v>
      </c>
      <c r="AV93" t="str">
        <v>Center for Integrated Studies and Programs for Sustainable Development (CIEDS)</v>
      </c>
      <c r="AW93" t="str">
        <v>Center for Migration and Human Rights of the Diocese of Roraima (CMDH)</v>
      </c>
      <c r="AX93" t="str">
        <v>Centro de Atencion Psicosocial (CAPS)</v>
      </c>
      <c r="AY93" t="str">
        <v>CESAL</v>
      </c>
      <c r="AZ93" t="str">
        <v>CESVI-Cooperazione e Sviluppo</v>
      </c>
      <c r="BA93" t="str">
        <v>ChildFund International</v>
      </c>
      <c r="BB93" t="str">
        <v>CHS Alternativo</v>
      </c>
      <c r="BC93" t="str">
        <v>Churún Merú Association</v>
      </c>
      <c r="BD93" t="str">
        <v>Coalición por Venezuela</v>
      </c>
      <c r="BE93" t="str">
        <v>Colonia Foundation of Venezuelans in the Dominican Republic (FUNCOVERD)</v>
      </c>
      <c r="BF93" t="str">
        <v>COLVENZ</v>
      </c>
      <c r="BG93" t="str">
        <v>Compassiva</v>
      </c>
      <c r="BH93" t="str">
        <v>Consejo Interreligioso del Perú - Religiones por la Paz</v>
      </c>
      <c r="BI93" t="str">
        <v>Consorcio ONG OCIPI Y Capellanía Nacional OFICA</v>
      </c>
      <c r="BJ93" t="str">
        <v>COOPI - International Cooperation Foundation</v>
      </c>
      <c r="BK93" t="str">
        <v>Corporación Colectivo Sin Fronteras</v>
      </c>
      <c r="BL93" t="str">
        <v>CRISFE Foundation</v>
      </c>
      <c r="BM93" t="str">
        <v>Cuso International</v>
      </c>
      <c r="BN93" t="str">
        <v>Danielle’s Children Fund (DCF)</v>
      </c>
      <c r="BO93" t="str">
        <v>Danish Refugee Council (DRC)</v>
      </c>
      <c r="BP93" t="str">
        <v>Development Support Association - APOYAR</v>
      </c>
      <c r="BQ93" t="str">
        <v>Diakonie Katastrophenhilfe</v>
      </c>
      <c r="BR93" t="str">
        <v>Diálogo Diverso</v>
      </c>
      <c r="BS93" t="str">
        <v>Doctors of the World</v>
      </c>
      <c r="BT93" t="str">
        <v>Dominican Institute for Integrated Development</v>
      </c>
      <c r="BU93" t="str">
        <v>Duendes y Ángeles Vinotinto República Dominicana</v>
      </c>
      <c r="BV93" t="str">
        <v>Encuentros SJS (Servicio Jesuita de la Solidaridad)</v>
      </c>
      <c r="BW93" t="str">
        <v>Ending Violence Against Migrants</v>
      </c>
      <c r="BX93" t="str">
        <v>Equidad Foundation</v>
      </c>
      <c r="BY93" t="str">
        <v>Equilibrium CenDE</v>
      </c>
      <c r="BZ93" t="str">
        <v>Facultad de Psicología - Universidad de la República (UDELAR)</v>
      </c>
      <c r="CA93" t="str">
        <v>First International Emergency and Solidarités International</v>
      </c>
      <c r="CB93" t="str">
        <v>Fondo Ecuatoriano Populorum Progressio</v>
      </c>
      <c r="CC93" t="str">
        <v>Foro Salud Callao</v>
      </c>
      <c r="CD93" t="str">
        <v>Foundation for the Integration and Development of Latin America (FIDAL)</v>
      </c>
      <c r="CE93" t="str">
        <v>Foundation of the Americas (FUDELA)</v>
      </c>
      <c r="CF93" t="str">
        <v>Fraternity Without Borders</v>
      </c>
      <c r="CG93" t="str">
        <v>Fundación Brisas del Norte</v>
      </c>
      <c r="CH93" t="str">
        <v>Fundación Colombovenezolana Nueva Ilusión</v>
      </c>
      <c r="CI93" t="str">
        <v>Fundación Nakama's</v>
      </c>
      <c r="CJ93" t="str">
        <v>Fundación RadaBer</v>
      </c>
      <c r="CK93" t="str">
        <v>Fundación Scalabrini Bolivia</v>
      </c>
      <c r="CL93" t="str">
        <v>Fundacion Social Vivan los Niños</v>
      </c>
      <c r="CM93" t="str">
        <v>FUNVEAC</v>
      </c>
      <c r="CN93" t="str">
        <v>German Development Cooperation Agency GIZ</v>
      </c>
      <c r="CO93" t="str">
        <v>Globalizate Radio</v>
      </c>
      <c r="CP93" t="str">
        <v>GOAL</v>
      </c>
      <c r="CQ93" t="str">
        <v>Halü Bienestar Humano Foundation (HALU)</v>
      </c>
      <c r="CR93" t="str">
        <v>Heartland Alliance International (HAI)</v>
      </c>
      <c r="CS93" t="str">
        <v>HELVETAS Swiss Intercooperation</v>
      </c>
      <c r="CT93" t="str">
        <v>HIAS</v>
      </c>
      <c r="CU93" t="str">
        <v>Human Rights Defence Curaçao</v>
      </c>
      <c r="CV93" t="str">
        <v>Humanity &amp; Inclusion</v>
      </c>
      <c r="CW93" t="str">
        <v>Humans Analytic</v>
      </c>
      <c r="CX93" t="str">
        <v>Idas y Vueltas Association</v>
      </c>
      <c r="CY93" t="str">
        <v>iMMAP</v>
      </c>
      <c r="CZ93" t="str">
        <v>IMPACT Initiatives (REACH)</v>
      </c>
      <c r="DA93" t="str">
        <v>Inmigrante Feliz Association</v>
      </c>
      <c r="DB93" t="str">
        <v>Institute for Migration and Human Rights (IMDH)</v>
      </c>
      <c r="DC93" t="str">
        <v>Institute of Natural and Cultural Heritage (IPANC)</v>
      </c>
      <c r="DD93" t="str">
        <v>International Committee for the Development of People (CISP)</v>
      </c>
      <c r="DE93" t="str">
        <v>International Federation of the Red Cross (IFRC)</v>
      </c>
      <c r="DF93" t="str">
        <v>International Labour Organization (ILO)</v>
      </c>
      <c r="DG93" t="str">
        <v>International Medical Corps</v>
      </c>
      <c r="DH93" t="str">
        <v>International Organization for Migration (IOM)</v>
      </c>
      <c r="DI93" t="str">
        <v>International Rescue Committee (IRC)</v>
      </c>
      <c r="DJ93" t="str">
        <v>INTERSOS</v>
      </c>
      <c r="DK93" t="str">
        <v>Jesuit Migrant Service (JMS)</v>
      </c>
      <c r="DL93" t="str">
        <v>Jesuit Refugee Service (JRS)</v>
      </c>
      <c r="DM93" t="str">
        <v>Jesuit Service for Migrants and Refugees (JSMR)</v>
      </c>
      <c r="DN93" t="str">
        <v>Joint United Nations Programme on HIV/AIDS (UNAIDS)</v>
      </c>
      <c r="DO93" t="str">
        <v>Kimirina Coorporation</v>
      </c>
      <c r="DP93" t="str">
        <v>La Casita Hispanic Cultural Centre</v>
      </c>
      <c r="DQ93" t="str">
        <v>Latin American Network of Non-Governmental Organizations of Persons with Disabilities and their Families (RIADIS)</v>
      </c>
      <c r="DR93" t="str">
        <v>LGBT+ Movement Brazil</v>
      </c>
      <c r="DS93" t="str">
        <v>Living Water Community (LWC)</v>
      </c>
      <c r="DT93" t="str">
        <v>LLANOVENCOL</v>
      </c>
      <c r="DU93" t="str">
        <v>Lutheran World Federation</v>
      </c>
      <c r="DV93" t="str">
        <v>Lutheran World Relief</v>
      </c>
      <c r="DW93" t="str">
        <v>Malteser International</v>
      </c>
      <c r="DX93" t="str">
        <v>Mana Institute</v>
      </c>
      <c r="DY93" t="str">
        <v>Manos Veneguayas Association</v>
      </c>
      <c r="DZ93" t="str">
        <v>Más Igualdad Perú</v>
      </c>
      <c r="EA93" t="str">
        <v>MedGlobal</v>
      </c>
      <c r="EB93" t="str">
        <v>Medical Teams International</v>
      </c>
      <c r="EC93" t="str">
        <v>Mercy Corps</v>
      </c>
      <c r="ED93" t="str">
        <v>Migrant Service Center (CAM)</v>
      </c>
      <c r="EE93" t="str">
        <v>Migrants, Refugees and Argentine Social Entrepreneurs (MIRARES)</v>
      </c>
      <c r="EF93" t="str">
        <v>Mision Scalabriniana - Ecuador</v>
      </c>
      <c r="EG93" t="str">
        <v>Missão Paz</v>
      </c>
      <c r="EH93" t="str">
        <v>Museu A CASA</v>
      </c>
      <c r="EI93" t="str">
        <v>Norwegian Refugee Council (NRC)</v>
      </c>
      <c r="EJ93" t="str">
        <v>ONG Migrantes por el Maule</v>
      </c>
      <c r="EK93" t="str">
        <v>ONG Preemptive Love Coalition Colombia</v>
      </c>
      <c r="EL93" t="str">
        <v>Organización Transfomando Vidas</v>
      </c>
      <c r="EM93" t="str">
        <v>Organization of Ibero-American States for Education, Science and Culture (OEI)</v>
      </c>
      <c r="EN93" t="str">
        <v>OXFAM</v>
      </c>
      <c r="EO93" t="str">
        <v>Panamerican Development Foundation</v>
      </c>
      <c r="EP93" t="str">
        <v>Panamerican Health Organization/World Health Organization (PAHO/WHO)</v>
      </c>
      <c r="EQ93" t="str">
        <v>Pastoral of Human Mobility - Peruvian Episcopal Conference</v>
      </c>
      <c r="ER93" t="str">
        <v>Pastoral Service for Migrants National</v>
      </c>
      <c r="ES93" t="str">
        <v>Permanent Human Rights defense Committee (CDH)</v>
      </c>
      <c r="ET93" t="str">
        <v>Pirilampos Institute - Group of visits and voluntary actions in Roraima</v>
      </c>
      <c r="EU93" t="str">
        <v>Plan International</v>
      </c>
      <c r="EV93" t="str">
        <v>Population Program, Faculty of Social Sciences, University of the Republic</v>
      </c>
      <c r="EW93" t="str">
        <v>Profamilia Association</v>
      </c>
      <c r="EX93" t="str">
        <v>Red con Migrantes y Refugiados</v>
      </c>
      <c r="EY93" t="str">
        <v>Red Cross Colombia</v>
      </c>
      <c r="EZ93" t="str">
        <v>Red Cross Ecuador</v>
      </c>
      <c r="FA93" t="str">
        <v>Red Cross Peru</v>
      </c>
      <c r="FB93" t="str">
        <v>Red de Investigaciones en Derechos Humanos - CONICET (Consejo Nacional de Investigaciones Científicas y Técnicas)</v>
      </c>
      <c r="FC93" t="str">
        <v>RET International</v>
      </c>
      <c r="FD93" t="str">
        <v>Salú pa Tur Foundation</v>
      </c>
      <c r="FE93" t="str">
        <v>Salvation Army</v>
      </c>
      <c r="FF93" t="str">
        <v>Samaritan's Purse</v>
      </c>
      <c r="FG93" t="str">
        <v>Save the Children International (SCI)</v>
      </c>
      <c r="FH93" t="str">
        <v>Scalabrini Foundation Chile</v>
      </c>
      <c r="FI93" t="str">
        <v>Sección Peruana de Amnistía Internacional</v>
      </c>
      <c r="FJ93" t="str">
        <v>Serviço Pastoral dos Migrantes do Nordeste</v>
      </c>
      <c r="FK93" t="str">
        <v>Sesame Workshop</v>
      </c>
      <c r="FL93" t="str">
        <v>Si, Da Vida</v>
      </c>
      <c r="FM93" t="str">
        <v>Solidarity and Action Asociation</v>
      </c>
      <c r="FN93" t="str">
        <v>SOS Children's Villages</v>
      </c>
      <c r="FO93" t="str">
        <v>Tarabita Foundation</v>
      </c>
      <c r="FP93" t="str">
        <v>Tearfund</v>
      </c>
      <c r="FQ93" t="str">
        <v>TECHO</v>
      </c>
      <c r="FR93" t="str">
        <v>Terranueva Foundation</v>
      </c>
      <c r="FS93" t="str">
        <v>Terre des Hommes Suisse</v>
      </c>
      <c r="FT93" t="str">
        <v>The Israel Forum for International Humanitarian Aid (IsraAID)</v>
      </c>
      <c r="FU93" t="str">
        <v>Unión Venezolana en Perú</v>
      </c>
      <c r="FV93" t="str">
        <v>United Nations Children's Fund (UNICEF)</v>
      </c>
      <c r="FW93" t="str">
        <v>United Nations Development Programme (UNDP)</v>
      </c>
      <c r="FX93" t="str">
        <v>United Nations Educational, Scientific and Cultural Organization (UNESCO)</v>
      </c>
      <c r="FY93" t="str">
        <v>United Nations Entity for Gender Equality and the Empowerment of Women (UNWOMEN)</v>
      </c>
      <c r="FZ93" t="str">
        <v>United Nations Food and Agricultural Organization (FAO)</v>
      </c>
      <c r="GA93" t="str">
        <v>United Nations High Commissioner for Refugees (UNHCR)</v>
      </c>
      <c r="GB93" t="str">
        <v>United Nations Office of the High Commissioner for Human Rights (OHCHR)</v>
      </c>
      <c r="GC93" t="str">
        <v>United Nations Office on Drugs and Crime (UNODC)</v>
      </c>
      <c r="GD93" t="str">
        <v>United Nations Population Fund (UNFPA)</v>
      </c>
      <c r="GE93" t="str">
        <v>United Nations Programme for Human Settlements (UN Habitat)</v>
      </c>
      <c r="GF93" t="str">
        <v>Vale da Benção Educational and Charitable Association (AEBVB)</v>
      </c>
      <c r="GG93" t="str">
        <v>VenAruba Solidaria</v>
      </c>
      <c r="GH93" t="str">
        <v>Venex Curacao Foundation</v>
      </c>
      <c r="GI93" t="str">
        <v>Venezolanos en Barranquilla</v>
      </c>
      <c r="GJ93" t="str">
        <v>Venezolanos en San Cristóbal</v>
      </c>
      <c r="GK93" t="str">
        <v>Venezuelan Emigrant Foundation (FEV)</v>
      </c>
      <c r="GL93" t="str">
        <v>Vicaría de Pastoral Social Caritas</v>
      </c>
      <c r="GM93" t="str">
        <v>Voices GY</v>
      </c>
      <c r="GN93" t="str">
        <v>We World GVC</v>
      </c>
      <c r="GO93" t="str">
        <v>World Council of Credit Unions</v>
      </c>
      <c r="GP93" t="str">
        <v>World Food Programme (WFP)</v>
      </c>
      <c r="GQ93" t="str">
        <v>World Vision</v>
      </c>
      <c r="GR93" t="str">
        <v>ZOA</v>
      </c>
    </row>
    <row r="94" spans="1:200" x14ac:dyDescent="0.3">
      <c r="A94" t="s">
        <v>892</v>
      </c>
      <c r="B94" s="45" t="s">
        <v>893</v>
      </c>
      <c r="C94" s="23" t="s">
        <v>893</v>
      </c>
      <c r="D94" s="23" t="s">
        <v>261</v>
      </c>
      <c r="E94" s="23"/>
      <c r="F94" s="35" t="b">
        <f>ISNUMBER(SEARCH(' Activity Sheet'!$D$3,Table3[[#This Row],[Name]],1))</f>
        <v>1</v>
      </c>
      <c r="G94" s="35" t="s">
        <v>1146</v>
      </c>
      <c r="H94" t="str" cm="1">
        <f t="array" ref="H94:GR94">TRANSPOSE(_xlfn._xlws.SORT(_xlfn._xlws.FILTER(Table3[Name],ISNUMBER(SEARCH(' Activity Sheet'!D148,Table3[Name])),"Not found"),,1))</f>
        <v>.New Organisation</v>
      </c>
      <c r="I94" t="str">
        <v>ABV - Association of Good with Life</v>
      </c>
      <c r="J94" t="str">
        <v>ACAPS</v>
      </c>
      <c r="K94" t="str">
        <v>Acción y Desarrollo</v>
      </c>
      <c r="L94" t="str">
        <v>ACTED</v>
      </c>
      <c r="M94" t="str">
        <v>Action against Hunger</v>
      </c>
      <c r="N94" t="str">
        <v>ActionAid</v>
      </c>
      <c r="O94" t="str">
        <v>Adventist Development and Relief Agency (ADRA)</v>
      </c>
      <c r="P94" t="str">
        <v>Alas de Colibrí Foundation</v>
      </c>
      <c r="Q94" t="str">
        <v>Alianza por la Solidaridad</v>
      </c>
      <c r="R94" t="str">
        <v>Alianza por Venezuela</v>
      </c>
      <c r="S94" t="str">
        <v>Americares Foundation</v>
      </c>
      <c r="T94" t="str">
        <v>Argentine Commission for Refugees and Migrants (CAREF)</v>
      </c>
      <c r="U94" t="str">
        <v>Asociación Aves</v>
      </c>
      <c r="V94" t="str">
        <v>Asociación de Jubilados y Pensionados Venezolanos en Argentina</v>
      </c>
      <c r="W94" t="str">
        <v>Asociación de Venezolanos en Eloy Alfaro</v>
      </c>
      <c r="X94" t="str">
        <v>Asociación Fundación contra el Hambre Perú</v>
      </c>
      <c r="Y94" t="str">
        <v>Asociación Migrantes Venezolanos</v>
      </c>
      <c r="Z94" t="str">
        <v>Asociación Misioneros de San Carlos Scalabrinianos</v>
      </c>
      <c r="AA94" t="str">
        <v>Asociacion Proteccion Poblacion Vulnerable</v>
      </c>
      <c r="AB94" t="str">
        <v>Asociación Quinta Ola</v>
      </c>
      <c r="AC94" t="str">
        <v>Asociación Salto Ángel</v>
      </c>
      <c r="AD94" t="str">
        <v>Asociación Venezuela en Ecuador AC</v>
      </c>
      <c r="AE94" t="str">
        <v>ASOVENAR</v>
      </c>
      <c r="AF94" t="str">
        <v>Associação Hermanitos</v>
      </c>
      <c r="AG94" t="str">
        <v>AVSI Foundation</v>
      </c>
      <c r="AH94" t="str">
        <v>Bethany Christian Services</v>
      </c>
      <c r="AI94" t="str">
        <v>Blumont</v>
      </c>
      <c r="AJ94" t="str">
        <v>CARE</v>
      </c>
      <c r="AK94" t="str">
        <v>Caritas Brazil</v>
      </c>
      <c r="AL94" t="str">
        <v>Caritas Ecuador</v>
      </c>
      <c r="AM94" t="str">
        <v>Caritas Germany</v>
      </c>
      <c r="AN94" t="str">
        <v>Caritas Manaus</v>
      </c>
      <c r="AO94" t="str">
        <v>Caritas Parana</v>
      </c>
      <c r="AP94" t="str">
        <v>Caritas Peru</v>
      </c>
      <c r="AQ94" t="str">
        <v>Caritas Rio de Janeiro</v>
      </c>
      <c r="AR94" t="str">
        <v>Caritas São Paulo</v>
      </c>
      <c r="AS94" t="str">
        <v>Caritas Switzerland</v>
      </c>
      <c r="AT94" t="str">
        <v>CCEFIRO Association</v>
      </c>
      <c r="AU94" t="str">
        <v>CEDRO</v>
      </c>
      <c r="AV94" t="str">
        <v>Center for Integrated Studies and Programs for Sustainable Development (CIEDS)</v>
      </c>
      <c r="AW94" t="str">
        <v>Center for Migration and Human Rights of the Diocese of Roraima (CMDH)</v>
      </c>
      <c r="AX94" t="str">
        <v>Centro de Atencion Psicosocial (CAPS)</v>
      </c>
      <c r="AY94" t="str">
        <v>CESAL</v>
      </c>
      <c r="AZ94" t="str">
        <v>CESVI-Cooperazione e Sviluppo</v>
      </c>
      <c r="BA94" t="str">
        <v>ChildFund International</v>
      </c>
      <c r="BB94" t="str">
        <v>CHS Alternativo</v>
      </c>
      <c r="BC94" t="str">
        <v>Churún Merú Association</v>
      </c>
      <c r="BD94" t="str">
        <v>Coalición por Venezuela</v>
      </c>
      <c r="BE94" t="str">
        <v>Colonia Foundation of Venezuelans in the Dominican Republic (FUNCOVERD)</v>
      </c>
      <c r="BF94" t="str">
        <v>COLVENZ</v>
      </c>
      <c r="BG94" t="str">
        <v>Compassiva</v>
      </c>
      <c r="BH94" t="str">
        <v>Consejo Interreligioso del Perú - Religiones por la Paz</v>
      </c>
      <c r="BI94" t="str">
        <v>Consorcio ONG OCIPI Y Capellanía Nacional OFICA</v>
      </c>
      <c r="BJ94" t="str">
        <v>COOPI - International Cooperation Foundation</v>
      </c>
      <c r="BK94" t="str">
        <v>Corporación Colectivo Sin Fronteras</v>
      </c>
      <c r="BL94" t="str">
        <v>CRISFE Foundation</v>
      </c>
      <c r="BM94" t="str">
        <v>Cuso International</v>
      </c>
      <c r="BN94" t="str">
        <v>Danielle’s Children Fund (DCF)</v>
      </c>
      <c r="BO94" t="str">
        <v>Danish Refugee Council (DRC)</v>
      </c>
      <c r="BP94" t="str">
        <v>Development Support Association - APOYAR</v>
      </c>
      <c r="BQ94" t="str">
        <v>Diakonie Katastrophenhilfe</v>
      </c>
      <c r="BR94" t="str">
        <v>Diálogo Diverso</v>
      </c>
      <c r="BS94" t="str">
        <v>Doctors of the World</v>
      </c>
      <c r="BT94" t="str">
        <v>Dominican Institute for Integrated Development</v>
      </c>
      <c r="BU94" t="str">
        <v>Duendes y Ángeles Vinotinto República Dominicana</v>
      </c>
      <c r="BV94" t="str">
        <v>Encuentros SJS (Servicio Jesuita de la Solidaridad)</v>
      </c>
      <c r="BW94" t="str">
        <v>Ending Violence Against Migrants</v>
      </c>
      <c r="BX94" t="str">
        <v>Equidad Foundation</v>
      </c>
      <c r="BY94" t="str">
        <v>Equilibrium CenDE</v>
      </c>
      <c r="BZ94" t="str">
        <v>Facultad de Psicología - Universidad de la República (UDELAR)</v>
      </c>
      <c r="CA94" t="str">
        <v>First International Emergency and Solidarités International</v>
      </c>
      <c r="CB94" t="str">
        <v>Fondo Ecuatoriano Populorum Progressio</v>
      </c>
      <c r="CC94" t="str">
        <v>Foro Salud Callao</v>
      </c>
      <c r="CD94" t="str">
        <v>Foundation for the Integration and Development of Latin America (FIDAL)</v>
      </c>
      <c r="CE94" t="str">
        <v>Foundation of the Americas (FUDELA)</v>
      </c>
      <c r="CF94" t="str">
        <v>Fraternity Without Borders</v>
      </c>
      <c r="CG94" t="str">
        <v>Fundación Brisas del Norte</v>
      </c>
      <c r="CH94" t="str">
        <v>Fundación Colombovenezolana Nueva Ilusión</v>
      </c>
      <c r="CI94" t="str">
        <v>Fundación Nakama's</v>
      </c>
      <c r="CJ94" t="str">
        <v>Fundación RadaBer</v>
      </c>
      <c r="CK94" t="str">
        <v>Fundación Scalabrini Bolivia</v>
      </c>
      <c r="CL94" t="str">
        <v>Fundacion Social Vivan los Niños</v>
      </c>
      <c r="CM94" t="str">
        <v>FUNVEAC</v>
      </c>
      <c r="CN94" t="str">
        <v>German Development Cooperation Agency GIZ</v>
      </c>
      <c r="CO94" t="str">
        <v>Globalizate Radio</v>
      </c>
      <c r="CP94" t="str">
        <v>GOAL</v>
      </c>
      <c r="CQ94" t="str">
        <v>Halü Bienestar Humano Foundation (HALU)</v>
      </c>
      <c r="CR94" t="str">
        <v>Heartland Alliance International (HAI)</v>
      </c>
      <c r="CS94" t="str">
        <v>HELVETAS Swiss Intercooperation</v>
      </c>
      <c r="CT94" t="str">
        <v>HIAS</v>
      </c>
      <c r="CU94" t="str">
        <v>Human Rights Defence Curaçao</v>
      </c>
      <c r="CV94" t="str">
        <v>Humanity &amp; Inclusion</v>
      </c>
      <c r="CW94" t="str">
        <v>Humans Analytic</v>
      </c>
      <c r="CX94" t="str">
        <v>Idas y Vueltas Association</v>
      </c>
      <c r="CY94" t="str">
        <v>iMMAP</v>
      </c>
      <c r="CZ94" t="str">
        <v>IMPACT Initiatives (REACH)</v>
      </c>
      <c r="DA94" t="str">
        <v>Inmigrante Feliz Association</v>
      </c>
      <c r="DB94" t="str">
        <v>Institute for Migration and Human Rights (IMDH)</v>
      </c>
      <c r="DC94" t="str">
        <v>Institute of Natural and Cultural Heritage (IPANC)</v>
      </c>
      <c r="DD94" t="str">
        <v>International Committee for the Development of People (CISP)</v>
      </c>
      <c r="DE94" t="str">
        <v>International Federation of the Red Cross (IFRC)</v>
      </c>
      <c r="DF94" t="str">
        <v>International Labour Organization (ILO)</v>
      </c>
      <c r="DG94" t="str">
        <v>International Medical Corps</v>
      </c>
      <c r="DH94" t="str">
        <v>International Organization for Migration (IOM)</v>
      </c>
      <c r="DI94" t="str">
        <v>International Rescue Committee (IRC)</v>
      </c>
      <c r="DJ94" t="str">
        <v>INTERSOS</v>
      </c>
      <c r="DK94" t="str">
        <v>Jesuit Migrant Service (JMS)</v>
      </c>
      <c r="DL94" t="str">
        <v>Jesuit Refugee Service (JRS)</v>
      </c>
      <c r="DM94" t="str">
        <v>Jesuit Service for Migrants and Refugees (JSMR)</v>
      </c>
      <c r="DN94" t="str">
        <v>Joint United Nations Programme on HIV/AIDS (UNAIDS)</v>
      </c>
      <c r="DO94" t="str">
        <v>Kimirina Coorporation</v>
      </c>
      <c r="DP94" t="str">
        <v>La Casita Hispanic Cultural Centre</v>
      </c>
      <c r="DQ94" t="str">
        <v>Latin American Network of Non-Governmental Organizations of Persons with Disabilities and their Families (RIADIS)</v>
      </c>
      <c r="DR94" t="str">
        <v>LGBT+ Movement Brazil</v>
      </c>
      <c r="DS94" t="str">
        <v>Living Water Community (LWC)</v>
      </c>
      <c r="DT94" t="str">
        <v>LLANOVENCOL</v>
      </c>
      <c r="DU94" t="str">
        <v>Lutheran World Federation</v>
      </c>
      <c r="DV94" t="str">
        <v>Lutheran World Relief</v>
      </c>
      <c r="DW94" t="str">
        <v>Malteser International</v>
      </c>
      <c r="DX94" t="str">
        <v>Mana Institute</v>
      </c>
      <c r="DY94" t="str">
        <v>Manos Veneguayas Association</v>
      </c>
      <c r="DZ94" t="str">
        <v>Más Igualdad Perú</v>
      </c>
      <c r="EA94" t="str">
        <v>MedGlobal</v>
      </c>
      <c r="EB94" t="str">
        <v>Medical Teams International</v>
      </c>
      <c r="EC94" t="str">
        <v>Mercy Corps</v>
      </c>
      <c r="ED94" t="str">
        <v>Migrant Service Center (CAM)</v>
      </c>
      <c r="EE94" t="str">
        <v>Migrants, Refugees and Argentine Social Entrepreneurs (MIRARES)</v>
      </c>
      <c r="EF94" t="str">
        <v>Mision Scalabriniana - Ecuador</v>
      </c>
      <c r="EG94" t="str">
        <v>Missão Paz</v>
      </c>
      <c r="EH94" t="str">
        <v>Museu A CASA</v>
      </c>
      <c r="EI94" t="str">
        <v>Norwegian Refugee Council (NRC)</v>
      </c>
      <c r="EJ94" t="str">
        <v>ONG Migrantes por el Maule</v>
      </c>
      <c r="EK94" t="str">
        <v>ONG Preemptive Love Coalition Colombia</v>
      </c>
      <c r="EL94" t="str">
        <v>Organización Transfomando Vidas</v>
      </c>
      <c r="EM94" t="str">
        <v>Organization of Ibero-American States for Education, Science and Culture (OEI)</v>
      </c>
      <c r="EN94" t="str">
        <v>OXFAM</v>
      </c>
      <c r="EO94" t="str">
        <v>Panamerican Development Foundation</v>
      </c>
      <c r="EP94" t="str">
        <v>Panamerican Health Organization/World Health Organization (PAHO/WHO)</v>
      </c>
      <c r="EQ94" t="str">
        <v>Pastoral of Human Mobility - Peruvian Episcopal Conference</v>
      </c>
      <c r="ER94" t="str">
        <v>Pastoral Service for Migrants National</v>
      </c>
      <c r="ES94" t="str">
        <v>Permanent Human Rights defense Committee (CDH)</v>
      </c>
      <c r="ET94" t="str">
        <v>Pirilampos Institute - Group of visits and voluntary actions in Roraima</v>
      </c>
      <c r="EU94" t="str">
        <v>Plan International</v>
      </c>
      <c r="EV94" t="str">
        <v>Population Program, Faculty of Social Sciences, University of the Republic</v>
      </c>
      <c r="EW94" t="str">
        <v>Profamilia Association</v>
      </c>
      <c r="EX94" t="str">
        <v>Red con Migrantes y Refugiados</v>
      </c>
      <c r="EY94" t="str">
        <v>Red Cross Colombia</v>
      </c>
      <c r="EZ94" t="str">
        <v>Red Cross Ecuador</v>
      </c>
      <c r="FA94" t="str">
        <v>Red Cross Peru</v>
      </c>
      <c r="FB94" t="str">
        <v>Red de Investigaciones en Derechos Humanos - CONICET (Consejo Nacional de Investigaciones Científicas y Técnicas)</v>
      </c>
      <c r="FC94" t="str">
        <v>RET International</v>
      </c>
      <c r="FD94" t="str">
        <v>Salú pa Tur Foundation</v>
      </c>
      <c r="FE94" t="str">
        <v>Salvation Army</v>
      </c>
      <c r="FF94" t="str">
        <v>Samaritan's Purse</v>
      </c>
      <c r="FG94" t="str">
        <v>Save the Children International (SCI)</v>
      </c>
      <c r="FH94" t="str">
        <v>Scalabrini Foundation Chile</v>
      </c>
      <c r="FI94" t="str">
        <v>Sección Peruana de Amnistía Internacional</v>
      </c>
      <c r="FJ94" t="str">
        <v>Serviço Pastoral dos Migrantes do Nordeste</v>
      </c>
      <c r="FK94" t="str">
        <v>Sesame Workshop</v>
      </c>
      <c r="FL94" t="str">
        <v>Si, Da Vida</v>
      </c>
      <c r="FM94" t="str">
        <v>Solidarity and Action Asociation</v>
      </c>
      <c r="FN94" t="str">
        <v>SOS Children's Villages</v>
      </c>
      <c r="FO94" t="str">
        <v>Tarabita Foundation</v>
      </c>
      <c r="FP94" t="str">
        <v>Tearfund</v>
      </c>
      <c r="FQ94" t="str">
        <v>TECHO</v>
      </c>
      <c r="FR94" t="str">
        <v>Terranueva Foundation</v>
      </c>
      <c r="FS94" t="str">
        <v>Terre des Hommes Suisse</v>
      </c>
      <c r="FT94" t="str">
        <v>The Israel Forum for International Humanitarian Aid (IsraAID)</v>
      </c>
      <c r="FU94" t="str">
        <v>Unión Venezolana en Perú</v>
      </c>
      <c r="FV94" t="str">
        <v>United Nations Children's Fund (UNICEF)</v>
      </c>
      <c r="FW94" t="str">
        <v>United Nations Development Programme (UNDP)</v>
      </c>
      <c r="FX94" t="str">
        <v>United Nations Educational, Scientific and Cultural Organization (UNESCO)</v>
      </c>
      <c r="FY94" t="str">
        <v>United Nations Entity for Gender Equality and the Empowerment of Women (UNWOMEN)</v>
      </c>
      <c r="FZ94" t="str">
        <v>United Nations Food and Agricultural Organization (FAO)</v>
      </c>
      <c r="GA94" t="str">
        <v>United Nations High Commissioner for Refugees (UNHCR)</v>
      </c>
      <c r="GB94" t="str">
        <v>United Nations Office of the High Commissioner for Human Rights (OHCHR)</v>
      </c>
      <c r="GC94" t="str">
        <v>United Nations Office on Drugs and Crime (UNODC)</v>
      </c>
      <c r="GD94" t="str">
        <v>United Nations Population Fund (UNFPA)</v>
      </c>
      <c r="GE94" t="str">
        <v>United Nations Programme for Human Settlements (UN Habitat)</v>
      </c>
      <c r="GF94" t="str">
        <v>Vale da Benção Educational and Charitable Association (AEBVB)</v>
      </c>
      <c r="GG94" t="str">
        <v>VenAruba Solidaria</v>
      </c>
      <c r="GH94" t="str">
        <v>Venex Curacao Foundation</v>
      </c>
      <c r="GI94" t="str">
        <v>Venezolanos en Barranquilla</v>
      </c>
      <c r="GJ94" t="str">
        <v>Venezolanos en San Cristóbal</v>
      </c>
      <c r="GK94" t="str">
        <v>Venezuelan Emigrant Foundation (FEV)</v>
      </c>
      <c r="GL94" t="str">
        <v>Vicaría de Pastoral Social Caritas</v>
      </c>
      <c r="GM94" t="str">
        <v>Voices GY</v>
      </c>
      <c r="GN94" t="str">
        <v>We World GVC</v>
      </c>
      <c r="GO94" t="str">
        <v>World Council of Credit Unions</v>
      </c>
      <c r="GP94" t="str">
        <v>World Food Programme (WFP)</v>
      </c>
      <c r="GQ94" t="str">
        <v>World Vision</v>
      </c>
      <c r="GR94" t="str">
        <v>ZOA</v>
      </c>
    </row>
    <row r="95" spans="1:200" x14ac:dyDescent="0.3">
      <c r="A95" t="s">
        <v>376</v>
      </c>
      <c r="B95" s="45" t="s">
        <v>377</v>
      </c>
      <c r="C95" s="23" t="s">
        <v>378</v>
      </c>
      <c r="D95" s="23" t="s">
        <v>255</v>
      </c>
      <c r="E95" s="23"/>
      <c r="F95" s="35" t="b">
        <f>ISNUMBER(SEARCH(' Activity Sheet'!$D$3,Table3[[#This Row],[Name]],1))</f>
        <v>1</v>
      </c>
      <c r="G95" s="35" t="s">
        <v>1146</v>
      </c>
      <c r="H95" t="str" cm="1">
        <f t="array" ref="H95:GR95">TRANSPOSE(_xlfn._xlws.SORT(_xlfn._xlws.FILTER(Table3[Name],ISNUMBER(SEARCH(' Activity Sheet'!D149,Table3[Name])),"Not found"),,1))</f>
        <v>.New Organisation</v>
      </c>
      <c r="I95" t="str">
        <v>ABV - Association of Good with Life</v>
      </c>
      <c r="J95" t="str">
        <v>ACAPS</v>
      </c>
      <c r="K95" t="str">
        <v>Acción y Desarrollo</v>
      </c>
      <c r="L95" t="str">
        <v>ACTED</v>
      </c>
      <c r="M95" t="str">
        <v>Action against Hunger</v>
      </c>
      <c r="N95" t="str">
        <v>ActionAid</v>
      </c>
      <c r="O95" t="str">
        <v>Adventist Development and Relief Agency (ADRA)</v>
      </c>
      <c r="P95" t="str">
        <v>Alas de Colibrí Foundation</v>
      </c>
      <c r="Q95" t="str">
        <v>Alianza por la Solidaridad</v>
      </c>
      <c r="R95" t="str">
        <v>Alianza por Venezuela</v>
      </c>
      <c r="S95" t="str">
        <v>Americares Foundation</v>
      </c>
      <c r="T95" t="str">
        <v>Argentine Commission for Refugees and Migrants (CAREF)</v>
      </c>
      <c r="U95" t="str">
        <v>Asociación Aves</v>
      </c>
      <c r="V95" t="str">
        <v>Asociación de Jubilados y Pensionados Venezolanos en Argentina</v>
      </c>
      <c r="W95" t="str">
        <v>Asociación de Venezolanos en Eloy Alfaro</v>
      </c>
      <c r="X95" t="str">
        <v>Asociación Fundación contra el Hambre Perú</v>
      </c>
      <c r="Y95" t="str">
        <v>Asociación Migrantes Venezolanos</v>
      </c>
      <c r="Z95" t="str">
        <v>Asociación Misioneros de San Carlos Scalabrinianos</v>
      </c>
      <c r="AA95" t="str">
        <v>Asociacion Proteccion Poblacion Vulnerable</v>
      </c>
      <c r="AB95" t="str">
        <v>Asociación Quinta Ola</v>
      </c>
      <c r="AC95" t="str">
        <v>Asociación Salto Ángel</v>
      </c>
      <c r="AD95" t="str">
        <v>Asociación Venezuela en Ecuador AC</v>
      </c>
      <c r="AE95" t="str">
        <v>ASOVENAR</v>
      </c>
      <c r="AF95" t="str">
        <v>Associação Hermanitos</v>
      </c>
      <c r="AG95" t="str">
        <v>AVSI Foundation</v>
      </c>
      <c r="AH95" t="str">
        <v>Bethany Christian Services</v>
      </c>
      <c r="AI95" t="str">
        <v>Blumont</v>
      </c>
      <c r="AJ95" t="str">
        <v>CARE</v>
      </c>
      <c r="AK95" t="str">
        <v>Caritas Brazil</v>
      </c>
      <c r="AL95" t="str">
        <v>Caritas Ecuador</v>
      </c>
      <c r="AM95" t="str">
        <v>Caritas Germany</v>
      </c>
      <c r="AN95" t="str">
        <v>Caritas Manaus</v>
      </c>
      <c r="AO95" t="str">
        <v>Caritas Parana</v>
      </c>
      <c r="AP95" t="str">
        <v>Caritas Peru</v>
      </c>
      <c r="AQ95" t="str">
        <v>Caritas Rio de Janeiro</v>
      </c>
      <c r="AR95" t="str">
        <v>Caritas São Paulo</v>
      </c>
      <c r="AS95" t="str">
        <v>Caritas Switzerland</v>
      </c>
      <c r="AT95" t="str">
        <v>CCEFIRO Association</v>
      </c>
      <c r="AU95" t="str">
        <v>CEDRO</v>
      </c>
      <c r="AV95" t="str">
        <v>Center for Integrated Studies and Programs for Sustainable Development (CIEDS)</v>
      </c>
      <c r="AW95" t="str">
        <v>Center for Migration and Human Rights of the Diocese of Roraima (CMDH)</v>
      </c>
      <c r="AX95" t="str">
        <v>Centro de Atencion Psicosocial (CAPS)</v>
      </c>
      <c r="AY95" t="str">
        <v>CESAL</v>
      </c>
      <c r="AZ95" t="str">
        <v>CESVI-Cooperazione e Sviluppo</v>
      </c>
      <c r="BA95" t="str">
        <v>ChildFund International</v>
      </c>
      <c r="BB95" t="str">
        <v>CHS Alternativo</v>
      </c>
      <c r="BC95" t="str">
        <v>Churún Merú Association</v>
      </c>
      <c r="BD95" t="str">
        <v>Coalición por Venezuela</v>
      </c>
      <c r="BE95" t="str">
        <v>Colonia Foundation of Venezuelans in the Dominican Republic (FUNCOVERD)</v>
      </c>
      <c r="BF95" t="str">
        <v>COLVENZ</v>
      </c>
      <c r="BG95" t="str">
        <v>Compassiva</v>
      </c>
      <c r="BH95" t="str">
        <v>Consejo Interreligioso del Perú - Religiones por la Paz</v>
      </c>
      <c r="BI95" t="str">
        <v>Consorcio ONG OCIPI Y Capellanía Nacional OFICA</v>
      </c>
      <c r="BJ95" t="str">
        <v>COOPI - International Cooperation Foundation</v>
      </c>
      <c r="BK95" t="str">
        <v>Corporación Colectivo Sin Fronteras</v>
      </c>
      <c r="BL95" t="str">
        <v>CRISFE Foundation</v>
      </c>
      <c r="BM95" t="str">
        <v>Cuso International</v>
      </c>
      <c r="BN95" t="str">
        <v>Danielle’s Children Fund (DCF)</v>
      </c>
      <c r="BO95" t="str">
        <v>Danish Refugee Council (DRC)</v>
      </c>
      <c r="BP95" t="str">
        <v>Development Support Association - APOYAR</v>
      </c>
      <c r="BQ95" t="str">
        <v>Diakonie Katastrophenhilfe</v>
      </c>
      <c r="BR95" t="str">
        <v>Diálogo Diverso</v>
      </c>
      <c r="BS95" t="str">
        <v>Doctors of the World</v>
      </c>
      <c r="BT95" t="str">
        <v>Dominican Institute for Integrated Development</v>
      </c>
      <c r="BU95" t="str">
        <v>Duendes y Ángeles Vinotinto República Dominicana</v>
      </c>
      <c r="BV95" t="str">
        <v>Encuentros SJS (Servicio Jesuita de la Solidaridad)</v>
      </c>
      <c r="BW95" t="str">
        <v>Ending Violence Against Migrants</v>
      </c>
      <c r="BX95" t="str">
        <v>Equidad Foundation</v>
      </c>
      <c r="BY95" t="str">
        <v>Equilibrium CenDE</v>
      </c>
      <c r="BZ95" t="str">
        <v>Facultad de Psicología - Universidad de la República (UDELAR)</v>
      </c>
      <c r="CA95" t="str">
        <v>First International Emergency and Solidarités International</v>
      </c>
      <c r="CB95" t="str">
        <v>Fondo Ecuatoriano Populorum Progressio</v>
      </c>
      <c r="CC95" t="str">
        <v>Foro Salud Callao</v>
      </c>
      <c r="CD95" t="str">
        <v>Foundation for the Integration and Development of Latin America (FIDAL)</v>
      </c>
      <c r="CE95" t="str">
        <v>Foundation of the Americas (FUDELA)</v>
      </c>
      <c r="CF95" t="str">
        <v>Fraternity Without Borders</v>
      </c>
      <c r="CG95" t="str">
        <v>Fundación Brisas del Norte</v>
      </c>
      <c r="CH95" t="str">
        <v>Fundación Colombovenezolana Nueva Ilusión</v>
      </c>
      <c r="CI95" t="str">
        <v>Fundación Nakama's</v>
      </c>
      <c r="CJ95" t="str">
        <v>Fundación RadaBer</v>
      </c>
      <c r="CK95" t="str">
        <v>Fundación Scalabrini Bolivia</v>
      </c>
      <c r="CL95" t="str">
        <v>Fundacion Social Vivan los Niños</v>
      </c>
      <c r="CM95" t="str">
        <v>FUNVEAC</v>
      </c>
      <c r="CN95" t="str">
        <v>German Development Cooperation Agency GIZ</v>
      </c>
      <c r="CO95" t="str">
        <v>Globalizate Radio</v>
      </c>
      <c r="CP95" t="str">
        <v>GOAL</v>
      </c>
      <c r="CQ95" t="str">
        <v>Halü Bienestar Humano Foundation (HALU)</v>
      </c>
      <c r="CR95" t="str">
        <v>Heartland Alliance International (HAI)</v>
      </c>
      <c r="CS95" t="str">
        <v>HELVETAS Swiss Intercooperation</v>
      </c>
      <c r="CT95" t="str">
        <v>HIAS</v>
      </c>
      <c r="CU95" t="str">
        <v>Human Rights Defence Curaçao</v>
      </c>
      <c r="CV95" t="str">
        <v>Humanity &amp; Inclusion</v>
      </c>
      <c r="CW95" t="str">
        <v>Humans Analytic</v>
      </c>
      <c r="CX95" t="str">
        <v>Idas y Vueltas Association</v>
      </c>
      <c r="CY95" t="str">
        <v>iMMAP</v>
      </c>
      <c r="CZ95" t="str">
        <v>IMPACT Initiatives (REACH)</v>
      </c>
      <c r="DA95" t="str">
        <v>Inmigrante Feliz Association</v>
      </c>
      <c r="DB95" t="str">
        <v>Institute for Migration and Human Rights (IMDH)</v>
      </c>
      <c r="DC95" t="str">
        <v>Institute of Natural and Cultural Heritage (IPANC)</v>
      </c>
      <c r="DD95" t="str">
        <v>International Committee for the Development of People (CISP)</v>
      </c>
      <c r="DE95" t="str">
        <v>International Federation of the Red Cross (IFRC)</v>
      </c>
      <c r="DF95" t="str">
        <v>International Labour Organization (ILO)</v>
      </c>
      <c r="DG95" t="str">
        <v>International Medical Corps</v>
      </c>
      <c r="DH95" t="str">
        <v>International Organization for Migration (IOM)</v>
      </c>
      <c r="DI95" t="str">
        <v>International Rescue Committee (IRC)</v>
      </c>
      <c r="DJ95" t="str">
        <v>INTERSOS</v>
      </c>
      <c r="DK95" t="str">
        <v>Jesuit Migrant Service (JMS)</v>
      </c>
      <c r="DL95" t="str">
        <v>Jesuit Refugee Service (JRS)</v>
      </c>
      <c r="DM95" t="str">
        <v>Jesuit Service for Migrants and Refugees (JSMR)</v>
      </c>
      <c r="DN95" t="str">
        <v>Joint United Nations Programme on HIV/AIDS (UNAIDS)</v>
      </c>
      <c r="DO95" t="str">
        <v>Kimirina Coorporation</v>
      </c>
      <c r="DP95" t="str">
        <v>La Casita Hispanic Cultural Centre</v>
      </c>
      <c r="DQ95" t="str">
        <v>Latin American Network of Non-Governmental Organizations of Persons with Disabilities and their Families (RIADIS)</v>
      </c>
      <c r="DR95" t="str">
        <v>LGBT+ Movement Brazil</v>
      </c>
      <c r="DS95" t="str">
        <v>Living Water Community (LWC)</v>
      </c>
      <c r="DT95" t="str">
        <v>LLANOVENCOL</v>
      </c>
      <c r="DU95" t="str">
        <v>Lutheran World Federation</v>
      </c>
      <c r="DV95" t="str">
        <v>Lutheran World Relief</v>
      </c>
      <c r="DW95" t="str">
        <v>Malteser International</v>
      </c>
      <c r="DX95" t="str">
        <v>Mana Institute</v>
      </c>
      <c r="DY95" t="str">
        <v>Manos Veneguayas Association</v>
      </c>
      <c r="DZ95" t="str">
        <v>Más Igualdad Perú</v>
      </c>
      <c r="EA95" t="str">
        <v>MedGlobal</v>
      </c>
      <c r="EB95" t="str">
        <v>Medical Teams International</v>
      </c>
      <c r="EC95" t="str">
        <v>Mercy Corps</v>
      </c>
      <c r="ED95" t="str">
        <v>Migrant Service Center (CAM)</v>
      </c>
      <c r="EE95" t="str">
        <v>Migrants, Refugees and Argentine Social Entrepreneurs (MIRARES)</v>
      </c>
      <c r="EF95" t="str">
        <v>Mision Scalabriniana - Ecuador</v>
      </c>
      <c r="EG95" t="str">
        <v>Missão Paz</v>
      </c>
      <c r="EH95" t="str">
        <v>Museu A CASA</v>
      </c>
      <c r="EI95" t="str">
        <v>Norwegian Refugee Council (NRC)</v>
      </c>
      <c r="EJ95" t="str">
        <v>ONG Migrantes por el Maule</v>
      </c>
      <c r="EK95" t="str">
        <v>ONG Preemptive Love Coalition Colombia</v>
      </c>
      <c r="EL95" t="str">
        <v>Organización Transfomando Vidas</v>
      </c>
      <c r="EM95" t="str">
        <v>Organization of Ibero-American States for Education, Science and Culture (OEI)</v>
      </c>
      <c r="EN95" t="str">
        <v>OXFAM</v>
      </c>
      <c r="EO95" t="str">
        <v>Panamerican Development Foundation</v>
      </c>
      <c r="EP95" t="str">
        <v>Panamerican Health Organization/World Health Organization (PAHO/WHO)</v>
      </c>
      <c r="EQ95" t="str">
        <v>Pastoral of Human Mobility - Peruvian Episcopal Conference</v>
      </c>
      <c r="ER95" t="str">
        <v>Pastoral Service for Migrants National</v>
      </c>
      <c r="ES95" t="str">
        <v>Permanent Human Rights defense Committee (CDH)</v>
      </c>
      <c r="ET95" t="str">
        <v>Pirilampos Institute - Group of visits and voluntary actions in Roraima</v>
      </c>
      <c r="EU95" t="str">
        <v>Plan International</v>
      </c>
      <c r="EV95" t="str">
        <v>Population Program, Faculty of Social Sciences, University of the Republic</v>
      </c>
      <c r="EW95" t="str">
        <v>Profamilia Association</v>
      </c>
      <c r="EX95" t="str">
        <v>Red con Migrantes y Refugiados</v>
      </c>
      <c r="EY95" t="str">
        <v>Red Cross Colombia</v>
      </c>
      <c r="EZ95" t="str">
        <v>Red Cross Ecuador</v>
      </c>
      <c r="FA95" t="str">
        <v>Red Cross Peru</v>
      </c>
      <c r="FB95" t="str">
        <v>Red de Investigaciones en Derechos Humanos - CONICET (Consejo Nacional de Investigaciones Científicas y Técnicas)</v>
      </c>
      <c r="FC95" t="str">
        <v>RET International</v>
      </c>
      <c r="FD95" t="str">
        <v>Salú pa Tur Foundation</v>
      </c>
      <c r="FE95" t="str">
        <v>Salvation Army</v>
      </c>
      <c r="FF95" t="str">
        <v>Samaritan's Purse</v>
      </c>
      <c r="FG95" t="str">
        <v>Save the Children International (SCI)</v>
      </c>
      <c r="FH95" t="str">
        <v>Scalabrini Foundation Chile</v>
      </c>
      <c r="FI95" t="str">
        <v>Sección Peruana de Amnistía Internacional</v>
      </c>
      <c r="FJ95" t="str">
        <v>Serviço Pastoral dos Migrantes do Nordeste</v>
      </c>
      <c r="FK95" t="str">
        <v>Sesame Workshop</v>
      </c>
      <c r="FL95" t="str">
        <v>Si, Da Vida</v>
      </c>
      <c r="FM95" t="str">
        <v>Solidarity and Action Asociation</v>
      </c>
      <c r="FN95" t="str">
        <v>SOS Children's Villages</v>
      </c>
      <c r="FO95" t="str">
        <v>Tarabita Foundation</v>
      </c>
      <c r="FP95" t="str">
        <v>Tearfund</v>
      </c>
      <c r="FQ95" t="str">
        <v>TECHO</v>
      </c>
      <c r="FR95" t="str">
        <v>Terranueva Foundation</v>
      </c>
      <c r="FS95" t="str">
        <v>Terre des Hommes Suisse</v>
      </c>
      <c r="FT95" t="str">
        <v>The Israel Forum for International Humanitarian Aid (IsraAID)</v>
      </c>
      <c r="FU95" t="str">
        <v>Unión Venezolana en Perú</v>
      </c>
      <c r="FV95" t="str">
        <v>United Nations Children's Fund (UNICEF)</v>
      </c>
      <c r="FW95" t="str">
        <v>United Nations Development Programme (UNDP)</v>
      </c>
      <c r="FX95" t="str">
        <v>United Nations Educational, Scientific and Cultural Organization (UNESCO)</v>
      </c>
      <c r="FY95" t="str">
        <v>United Nations Entity for Gender Equality and the Empowerment of Women (UNWOMEN)</v>
      </c>
      <c r="FZ95" t="str">
        <v>United Nations Food and Agricultural Organization (FAO)</v>
      </c>
      <c r="GA95" t="str">
        <v>United Nations High Commissioner for Refugees (UNHCR)</v>
      </c>
      <c r="GB95" t="str">
        <v>United Nations Office of the High Commissioner for Human Rights (OHCHR)</v>
      </c>
      <c r="GC95" t="str">
        <v>United Nations Office on Drugs and Crime (UNODC)</v>
      </c>
      <c r="GD95" t="str">
        <v>United Nations Population Fund (UNFPA)</v>
      </c>
      <c r="GE95" t="str">
        <v>United Nations Programme for Human Settlements (UN Habitat)</v>
      </c>
      <c r="GF95" t="str">
        <v>Vale da Benção Educational and Charitable Association (AEBVB)</v>
      </c>
      <c r="GG95" t="str">
        <v>VenAruba Solidaria</v>
      </c>
      <c r="GH95" t="str">
        <v>Venex Curacao Foundation</v>
      </c>
      <c r="GI95" t="str">
        <v>Venezolanos en Barranquilla</v>
      </c>
      <c r="GJ95" t="str">
        <v>Venezolanos en San Cristóbal</v>
      </c>
      <c r="GK95" t="str">
        <v>Venezuelan Emigrant Foundation (FEV)</v>
      </c>
      <c r="GL95" t="str">
        <v>Vicaría de Pastoral Social Caritas</v>
      </c>
      <c r="GM95" t="str">
        <v>Voices GY</v>
      </c>
      <c r="GN95" t="str">
        <v>We World GVC</v>
      </c>
      <c r="GO95" t="str">
        <v>World Council of Credit Unions</v>
      </c>
      <c r="GP95" t="str">
        <v>World Food Programme (WFP)</v>
      </c>
      <c r="GQ95" t="str">
        <v>World Vision</v>
      </c>
      <c r="GR95" t="str">
        <v>ZOA</v>
      </c>
    </row>
    <row r="96" spans="1:200" x14ac:dyDescent="0.3">
      <c r="A96" t="s">
        <v>379</v>
      </c>
      <c r="B96" s="45" t="s">
        <v>380</v>
      </c>
      <c r="C96" s="23" t="s">
        <v>380</v>
      </c>
      <c r="D96" s="23" t="s">
        <v>261</v>
      </c>
      <c r="E96" s="23"/>
      <c r="F96" s="35" t="b">
        <f>ISNUMBER(SEARCH(' Activity Sheet'!$D$3,Table3[[#This Row],[Name]],1))</f>
        <v>1</v>
      </c>
      <c r="G96" s="35" t="s">
        <v>1146</v>
      </c>
      <c r="H96" t="str" cm="1">
        <f t="array" ref="H96:GR96">TRANSPOSE(_xlfn._xlws.SORT(_xlfn._xlws.FILTER(Table3[Name],ISNUMBER(SEARCH(' Activity Sheet'!D150,Table3[Name])),"Not found"),,1))</f>
        <v>.New Organisation</v>
      </c>
      <c r="I96" t="str">
        <v>ABV - Association of Good with Life</v>
      </c>
      <c r="J96" t="str">
        <v>ACAPS</v>
      </c>
      <c r="K96" t="str">
        <v>Acción y Desarrollo</v>
      </c>
      <c r="L96" t="str">
        <v>ACTED</v>
      </c>
      <c r="M96" t="str">
        <v>Action against Hunger</v>
      </c>
      <c r="N96" t="str">
        <v>ActionAid</v>
      </c>
      <c r="O96" t="str">
        <v>Adventist Development and Relief Agency (ADRA)</v>
      </c>
      <c r="P96" t="str">
        <v>Alas de Colibrí Foundation</v>
      </c>
      <c r="Q96" t="str">
        <v>Alianza por la Solidaridad</v>
      </c>
      <c r="R96" t="str">
        <v>Alianza por Venezuela</v>
      </c>
      <c r="S96" t="str">
        <v>Americares Foundation</v>
      </c>
      <c r="T96" t="str">
        <v>Argentine Commission for Refugees and Migrants (CAREF)</v>
      </c>
      <c r="U96" t="str">
        <v>Asociación Aves</v>
      </c>
      <c r="V96" t="str">
        <v>Asociación de Jubilados y Pensionados Venezolanos en Argentina</v>
      </c>
      <c r="W96" t="str">
        <v>Asociación de Venezolanos en Eloy Alfaro</v>
      </c>
      <c r="X96" t="str">
        <v>Asociación Fundación contra el Hambre Perú</v>
      </c>
      <c r="Y96" t="str">
        <v>Asociación Migrantes Venezolanos</v>
      </c>
      <c r="Z96" t="str">
        <v>Asociación Misioneros de San Carlos Scalabrinianos</v>
      </c>
      <c r="AA96" t="str">
        <v>Asociacion Proteccion Poblacion Vulnerable</v>
      </c>
      <c r="AB96" t="str">
        <v>Asociación Quinta Ola</v>
      </c>
      <c r="AC96" t="str">
        <v>Asociación Salto Ángel</v>
      </c>
      <c r="AD96" t="str">
        <v>Asociación Venezuela en Ecuador AC</v>
      </c>
      <c r="AE96" t="str">
        <v>ASOVENAR</v>
      </c>
      <c r="AF96" t="str">
        <v>Associação Hermanitos</v>
      </c>
      <c r="AG96" t="str">
        <v>AVSI Foundation</v>
      </c>
      <c r="AH96" t="str">
        <v>Bethany Christian Services</v>
      </c>
      <c r="AI96" t="str">
        <v>Blumont</v>
      </c>
      <c r="AJ96" t="str">
        <v>CARE</v>
      </c>
      <c r="AK96" t="str">
        <v>Caritas Brazil</v>
      </c>
      <c r="AL96" t="str">
        <v>Caritas Ecuador</v>
      </c>
      <c r="AM96" t="str">
        <v>Caritas Germany</v>
      </c>
      <c r="AN96" t="str">
        <v>Caritas Manaus</v>
      </c>
      <c r="AO96" t="str">
        <v>Caritas Parana</v>
      </c>
      <c r="AP96" t="str">
        <v>Caritas Peru</v>
      </c>
      <c r="AQ96" t="str">
        <v>Caritas Rio de Janeiro</v>
      </c>
      <c r="AR96" t="str">
        <v>Caritas São Paulo</v>
      </c>
      <c r="AS96" t="str">
        <v>Caritas Switzerland</v>
      </c>
      <c r="AT96" t="str">
        <v>CCEFIRO Association</v>
      </c>
      <c r="AU96" t="str">
        <v>CEDRO</v>
      </c>
      <c r="AV96" t="str">
        <v>Center for Integrated Studies and Programs for Sustainable Development (CIEDS)</v>
      </c>
      <c r="AW96" t="str">
        <v>Center for Migration and Human Rights of the Diocese of Roraima (CMDH)</v>
      </c>
      <c r="AX96" t="str">
        <v>Centro de Atencion Psicosocial (CAPS)</v>
      </c>
      <c r="AY96" t="str">
        <v>CESAL</v>
      </c>
      <c r="AZ96" t="str">
        <v>CESVI-Cooperazione e Sviluppo</v>
      </c>
      <c r="BA96" t="str">
        <v>ChildFund International</v>
      </c>
      <c r="BB96" t="str">
        <v>CHS Alternativo</v>
      </c>
      <c r="BC96" t="str">
        <v>Churún Merú Association</v>
      </c>
      <c r="BD96" t="str">
        <v>Coalición por Venezuela</v>
      </c>
      <c r="BE96" t="str">
        <v>Colonia Foundation of Venezuelans in the Dominican Republic (FUNCOVERD)</v>
      </c>
      <c r="BF96" t="str">
        <v>COLVENZ</v>
      </c>
      <c r="BG96" t="str">
        <v>Compassiva</v>
      </c>
      <c r="BH96" t="str">
        <v>Consejo Interreligioso del Perú - Religiones por la Paz</v>
      </c>
      <c r="BI96" t="str">
        <v>Consorcio ONG OCIPI Y Capellanía Nacional OFICA</v>
      </c>
      <c r="BJ96" t="str">
        <v>COOPI - International Cooperation Foundation</v>
      </c>
      <c r="BK96" t="str">
        <v>Corporación Colectivo Sin Fronteras</v>
      </c>
      <c r="BL96" t="str">
        <v>CRISFE Foundation</v>
      </c>
      <c r="BM96" t="str">
        <v>Cuso International</v>
      </c>
      <c r="BN96" t="str">
        <v>Danielle’s Children Fund (DCF)</v>
      </c>
      <c r="BO96" t="str">
        <v>Danish Refugee Council (DRC)</v>
      </c>
      <c r="BP96" t="str">
        <v>Development Support Association - APOYAR</v>
      </c>
      <c r="BQ96" t="str">
        <v>Diakonie Katastrophenhilfe</v>
      </c>
      <c r="BR96" t="str">
        <v>Diálogo Diverso</v>
      </c>
      <c r="BS96" t="str">
        <v>Doctors of the World</v>
      </c>
      <c r="BT96" t="str">
        <v>Dominican Institute for Integrated Development</v>
      </c>
      <c r="BU96" t="str">
        <v>Duendes y Ángeles Vinotinto República Dominicana</v>
      </c>
      <c r="BV96" t="str">
        <v>Encuentros SJS (Servicio Jesuita de la Solidaridad)</v>
      </c>
      <c r="BW96" t="str">
        <v>Ending Violence Against Migrants</v>
      </c>
      <c r="BX96" t="str">
        <v>Equidad Foundation</v>
      </c>
      <c r="BY96" t="str">
        <v>Equilibrium CenDE</v>
      </c>
      <c r="BZ96" t="str">
        <v>Facultad de Psicología - Universidad de la República (UDELAR)</v>
      </c>
      <c r="CA96" t="str">
        <v>First International Emergency and Solidarités International</v>
      </c>
      <c r="CB96" t="str">
        <v>Fondo Ecuatoriano Populorum Progressio</v>
      </c>
      <c r="CC96" t="str">
        <v>Foro Salud Callao</v>
      </c>
      <c r="CD96" t="str">
        <v>Foundation for the Integration and Development of Latin America (FIDAL)</v>
      </c>
      <c r="CE96" t="str">
        <v>Foundation of the Americas (FUDELA)</v>
      </c>
      <c r="CF96" t="str">
        <v>Fraternity Without Borders</v>
      </c>
      <c r="CG96" t="str">
        <v>Fundación Brisas del Norte</v>
      </c>
      <c r="CH96" t="str">
        <v>Fundación Colombovenezolana Nueva Ilusión</v>
      </c>
      <c r="CI96" t="str">
        <v>Fundación Nakama's</v>
      </c>
      <c r="CJ96" t="str">
        <v>Fundación RadaBer</v>
      </c>
      <c r="CK96" t="str">
        <v>Fundación Scalabrini Bolivia</v>
      </c>
      <c r="CL96" t="str">
        <v>Fundacion Social Vivan los Niños</v>
      </c>
      <c r="CM96" t="str">
        <v>FUNVEAC</v>
      </c>
      <c r="CN96" t="str">
        <v>German Development Cooperation Agency GIZ</v>
      </c>
      <c r="CO96" t="str">
        <v>Globalizate Radio</v>
      </c>
      <c r="CP96" t="str">
        <v>GOAL</v>
      </c>
      <c r="CQ96" t="str">
        <v>Halü Bienestar Humano Foundation (HALU)</v>
      </c>
      <c r="CR96" t="str">
        <v>Heartland Alliance International (HAI)</v>
      </c>
      <c r="CS96" t="str">
        <v>HELVETAS Swiss Intercooperation</v>
      </c>
      <c r="CT96" t="str">
        <v>HIAS</v>
      </c>
      <c r="CU96" t="str">
        <v>Human Rights Defence Curaçao</v>
      </c>
      <c r="CV96" t="str">
        <v>Humanity &amp; Inclusion</v>
      </c>
      <c r="CW96" t="str">
        <v>Humans Analytic</v>
      </c>
      <c r="CX96" t="str">
        <v>Idas y Vueltas Association</v>
      </c>
      <c r="CY96" t="str">
        <v>iMMAP</v>
      </c>
      <c r="CZ96" t="str">
        <v>IMPACT Initiatives (REACH)</v>
      </c>
      <c r="DA96" t="str">
        <v>Inmigrante Feliz Association</v>
      </c>
      <c r="DB96" t="str">
        <v>Institute for Migration and Human Rights (IMDH)</v>
      </c>
      <c r="DC96" t="str">
        <v>Institute of Natural and Cultural Heritage (IPANC)</v>
      </c>
      <c r="DD96" t="str">
        <v>International Committee for the Development of People (CISP)</v>
      </c>
      <c r="DE96" t="str">
        <v>International Federation of the Red Cross (IFRC)</v>
      </c>
      <c r="DF96" t="str">
        <v>International Labour Organization (ILO)</v>
      </c>
      <c r="DG96" t="str">
        <v>International Medical Corps</v>
      </c>
      <c r="DH96" t="str">
        <v>International Organization for Migration (IOM)</v>
      </c>
      <c r="DI96" t="str">
        <v>International Rescue Committee (IRC)</v>
      </c>
      <c r="DJ96" t="str">
        <v>INTERSOS</v>
      </c>
      <c r="DK96" t="str">
        <v>Jesuit Migrant Service (JMS)</v>
      </c>
      <c r="DL96" t="str">
        <v>Jesuit Refugee Service (JRS)</v>
      </c>
      <c r="DM96" t="str">
        <v>Jesuit Service for Migrants and Refugees (JSMR)</v>
      </c>
      <c r="DN96" t="str">
        <v>Joint United Nations Programme on HIV/AIDS (UNAIDS)</v>
      </c>
      <c r="DO96" t="str">
        <v>Kimirina Coorporation</v>
      </c>
      <c r="DP96" t="str">
        <v>La Casita Hispanic Cultural Centre</v>
      </c>
      <c r="DQ96" t="str">
        <v>Latin American Network of Non-Governmental Organizations of Persons with Disabilities and their Families (RIADIS)</v>
      </c>
      <c r="DR96" t="str">
        <v>LGBT+ Movement Brazil</v>
      </c>
      <c r="DS96" t="str">
        <v>Living Water Community (LWC)</v>
      </c>
      <c r="DT96" t="str">
        <v>LLANOVENCOL</v>
      </c>
      <c r="DU96" t="str">
        <v>Lutheran World Federation</v>
      </c>
      <c r="DV96" t="str">
        <v>Lutheran World Relief</v>
      </c>
      <c r="DW96" t="str">
        <v>Malteser International</v>
      </c>
      <c r="DX96" t="str">
        <v>Mana Institute</v>
      </c>
      <c r="DY96" t="str">
        <v>Manos Veneguayas Association</v>
      </c>
      <c r="DZ96" t="str">
        <v>Más Igualdad Perú</v>
      </c>
      <c r="EA96" t="str">
        <v>MedGlobal</v>
      </c>
      <c r="EB96" t="str">
        <v>Medical Teams International</v>
      </c>
      <c r="EC96" t="str">
        <v>Mercy Corps</v>
      </c>
      <c r="ED96" t="str">
        <v>Migrant Service Center (CAM)</v>
      </c>
      <c r="EE96" t="str">
        <v>Migrants, Refugees and Argentine Social Entrepreneurs (MIRARES)</v>
      </c>
      <c r="EF96" t="str">
        <v>Mision Scalabriniana - Ecuador</v>
      </c>
      <c r="EG96" t="str">
        <v>Missão Paz</v>
      </c>
      <c r="EH96" t="str">
        <v>Museu A CASA</v>
      </c>
      <c r="EI96" t="str">
        <v>Norwegian Refugee Council (NRC)</v>
      </c>
      <c r="EJ96" t="str">
        <v>ONG Migrantes por el Maule</v>
      </c>
      <c r="EK96" t="str">
        <v>ONG Preemptive Love Coalition Colombia</v>
      </c>
      <c r="EL96" t="str">
        <v>Organización Transfomando Vidas</v>
      </c>
      <c r="EM96" t="str">
        <v>Organization of Ibero-American States for Education, Science and Culture (OEI)</v>
      </c>
      <c r="EN96" t="str">
        <v>OXFAM</v>
      </c>
      <c r="EO96" t="str">
        <v>Panamerican Development Foundation</v>
      </c>
      <c r="EP96" t="str">
        <v>Panamerican Health Organization/World Health Organization (PAHO/WHO)</v>
      </c>
      <c r="EQ96" t="str">
        <v>Pastoral of Human Mobility - Peruvian Episcopal Conference</v>
      </c>
      <c r="ER96" t="str">
        <v>Pastoral Service for Migrants National</v>
      </c>
      <c r="ES96" t="str">
        <v>Permanent Human Rights defense Committee (CDH)</v>
      </c>
      <c r="ET96" t="str">
        <v>Pirilampos Institute - Group of visits and voluntary actions in Roraima</v>
      </c>
      <c r="EU96" t="str">
        <v>Plan International</v>
      </c>
      <c r="EV96" t="str">
        <v>Population Program, Faculty of Social Sciences, University of the Republic</v>
      </c>
      <c r="EW96" t="str">
        <v>Profamilia Association</v>
      </c>
      <c r="EX96" t="str">
        <v>Red con Migrantes y Refugiados</v>
      </c>
      <c r="EY96" t="str">
        <v>Red Cross Colombia</v>
      </c>
      <c r="EZ96" t="str">
        <v>Red Cross Ecuador</v>
      </c>
      <c r="FA96" t="str">
        <v>Red Cross Peru</v>
      </c>
      <c r="FB96" t="str">
        <v>Red de Investigaciones en Derechos Humanos - CONICET (Consejo Nacional de Investigaciones Científicas y Técnicas)</v>
      </c>
      <c r="FC96" t="str">
        <v>RET International</v>
      </c>
      <c r="FD96" t="str">
        <v>Salú pa Tur Foundation</v>
      </c>
      <c r="FE96" t="str">
        <v>Salvation Army</v>
      </c>
      <c r="FF96" t="str">
        <v>Samaritan's Purse</v>
      </c>
      <c r="FG96" t="str">
        <v>Save the Children International (SCI)</v>
      </c>
      <c r="FH96" t="str">
        <v>Scalabrini Foundation Chile</v>
      </c>
      <c r="FI96" t="str">
        <v>Sección Peruana de Amnistía Internacional</v>
      </c>
      <c r="FJ96" t="str">
        <v>Serviço Pastoral dos Migrantes do Nordeste</v>
      </c>
      <c r="FK96" t="str">
        <v>Sesame Workshop</v>
      </c>
      <c r="FL96" t="str">
        <v>Si, Da Vida</v>
      </c>
      <c r="FM96" t="str">
        <v>Solidarity and Action Asociation</v>
      </c>
      <c r="FN96" t="str">
        <v>SOS Children's Villages</v>
      </c>
      <c r="FO96" t="str">
        <v>Tarabita Foundation</v>
      </c>
      <c r="FP96" t="str">
        <v>Tearfund</v>
      </c>
      <c r="FQ96" t="str">
        <v>TECHO</v>
      </c>
      <c r="FR96" t="str">
        <v>Terranueva Foundation</v>
      </c>
      <c r="FS96" t="str">
        <v>Terre des Hommes Suisse</v>
      </c>
      <c r="FT96" t="str">
        <v>The Israel Forum for International Humanitarian Aid (IsraAID)</v>
      </c>
      <c r="FU96" t="str">
        <v>Unión Venezolana en Perú</v>
      </c>
      <c r="FV96" t="str">
        <v>United Nations Children's Fund (UNICEF)</v>
      </c>
      <c r="FW96" t="str">
        <v>United Nations Development Programme (UNDP)</v>
      </c>
      <c r="FX96" t="str">
        <v>United Nations Educational, Scientific and Cultural Organization (UNESCO)</v>
      </c>
      <c r="FY96" t="str">
        <v>United Nations Entity for Gender Equality and the Empowerment of Women (UNWOMEN)</v>
      </c>
      <c r="FZ96" t="str">
        <v>United Nations Food and Agricultural Organization (FAO)</v>
      </c>
      <c r="GA96" t="str">
        <v>United Nations High Commissioner for Refugees (UNHCR)</v>
      </c>
      <c r="GB96" t="str">
        <v>United Nations Office of the High Commissioner for Human Rights (OHCHR)</v>
      </c>
      <c r="GC96" t="str">
        <v>United Nations Office on Drugs and Crime (UNODC)</v>
      </c>
      <c r="GD96" t="str">
        <v>United Nations Population Fund (UNFPA)</v>
      </c>
      <c r="GE96" t="str">
        <v>United Nations Programme for Human Settlements (UN Habitat)</v>
      </c>
      <c r="GF96" t="str">
        <v>Vale da Benção Educational and Charitable Association (AEBVB)</v>
      </c>
      <c r="GG96" t="str">
        <v>VenAruba Solidaria</v>
      </c>
      <c r="GH96" t="str">
        <v>Venex Curacao Foundation</v>
      </c>
      <c r="GI96" t="str">
        <v>Venezolanos en Barranquilla</v>
      </c>
      <c r="GJ96" t="str">
        <v>Venezolanos en San Cristóbal</v>
      </c>
      <c r="GK96" t="str">
        <v>Venezuelan Emigrant Foundation (FEV)</v>
      </c>
      <c r="GL96" t="str">
        <v>Vicaría de Pastoral Social Caritas</v>
      </c>
      <c r="GM96" t="str">
        <v>Voices GY</v>
      </c>
      <c r="GN96" t="str">
        <v>We World GVC</v>
      </c>
      <c r="GO96" t="str">
        <v>World Council of Credit Unions</v>
      </c>
      <c r="GP96" t="str">
        <v>World Food Programme (WFP)</v>
      </c>
      <c r="GQ96" t="str">
        <v>World Vision</v>
      </c>
      <c r="GR96" t="str">
        <v>ZOA</v>
      </c>
    </row>
    <row r="97" spans="1:200" x14ac:dyDescent="0.3">
      <c r="A97" t="s">
        <v>381</v>
      </c>
      <c r="B97" s="45" t="s">
        <v>382</v>
      </c>
      <c r="C97" s="23" t="s">
        <v>382</v>
      </c>
      <c r="D97" s="23" t="s">
        <v>261</v>
      </c>
      <c r="E97" s="23"/>
      <c r="F97" s="35" t="b">
        <f>ISNUMBER(SEARCH(' Activity Sheet'!$D$3,Table3[[#This Row],[Name]],1))</f>
        <v>1</v>
      </c>
      <c r="G97" s="35" t="s">
        <v>1146</v>
      </c>
      <c r="H97" t="str" cm="1">
        <f t="array" ref="H97:GR97">TRANSPOSE(_xlfn._xlws.SORT(_xlfn._xlws.FILTER(Table3[Name],ISNUMBER(SEARCH(' Activity Sheet'!D151,Table3[Name])),"Not found"),,1))</f>
        <v>.New Organisation</v>
      </c>
      <c r="I97" t="str">
        <v>ABV - Association of Good with Life</v>
      </c>
      <c r="J97" t="str">
        <v>ACAPS</v>
      </c>
      <c r="K97" t="str">
        <v>Acción y Desarrollo</v>
      </c>
      <c r="L97" t="str">
        <v>ACTED</v>
      </c>
      <c r="M97" t="str">
        <v>Action against Hunger</v>
      </c>
      <c r="N97" t="str">
        <v>ActionAid</v>
      </c>
      <c r="O97" t="str">
        <v>Adventist Development and Relief Agency (ADRA)</v>
      </c>
      <c r="P97" t="str">
        <v>Alas de Colibrí Foundation</v>
      </c>
      <c r="Q97" t="str">
        <v>Alianza por la Solidaridad</v>
      </c>
      <c r="R97" t="str">
        <v>Alianza por Venezuela</v>
      </c>
      <c r="S97" t="str">
        <v>Americares Foundation</v>
      </c>
      <c r="T97" t="str">
        <v>Argentine Commission for Refugees and Migrants (CAREF)</v>
      </c>
      <c r="U97" t="str">
        <v>Asociación Aves</v>
      </c>
      <c r="V97" t="str">
        <v>Asociación de Jubilados y Pensionados Venezolanos en Argentina</v>
      </c>
      <c r="W97" t="str">
        <v>Asociación de Venezolanos en Eloy Alfaro</v>
      </c>
      <c r="X97" t="str">
        <v>Asociación Fundación contra el Hambre Perú</v>
      </c>
      <c r="Y97" t="str">
        <v>Asociación Migrantes Venezolanos</v>
      </c>
      <c r="Z97" t="str">
        <v>Asociación Misioneros de San Carlos Scalabrinianos</v>
      </c>
      <c r="AA97" t="str">
        <v>Asociacion Proteccion Poblacion Vulnerable</v>
      </c>
      <c r="AB97" t="str">
        <v>Asociación Quinta Ola</v>
      </c>
      <c r="AC97" t="str">
        <v>Asociación Salto Ángel</v>
      </c>
      <c r="AD97" t="str">
        <v>Asociación Venezuela en Ecuador AC</v>
      </c>
      <c r="AE97" t="str">
        <v>ASOVENAR</v>
      </c>
      <c r="AF97" t="str">
        <v>Associação Hermanitos</v>
      </c>
      <c r="AG97" t="str">
        <v>AVSI Foundation</v>
      </c>
      <c r="AH97" t="str">
        <v>Bethany Christian Services</v>
      </c>
      <c r="AI97" t="str">
        <v>Blumont</v>
      </c>
      <c r="AJ97" t="str">
        <v>CARE</v>
      </c>
      <c r="AK97" t="str">
        <v>Caritas Brazil</v>
      </c>
      <c r="AL97" t="str">
        <v>Caritas Ecuador</v>
      </c>
      <c r="AM97" t="str">
        <v>Caritas Germany</v>
      </c>
      <c r="AN97" t="str">
        <v>Caritas Manaus</v>
      </c>
      <c r="AO97" t="str">
        <v>Caritas Parana</v>
      </c>
      <c r="AP97" t="str">
        <v>Caritas Peru</v>
      </c>
      <c r="AQ97" t="str">
        <v>Caritas Rio de Janeiro</v>
      </c>
      <c r="AR97" t="str">
        <v>Caritas São Paulo</v>
      </c>
      <c r="AS97" t="str">
        <v>Caritas Switzerland</v>
      </c>
      <c r="AT97" t="str">
        <v>CCEFIRO Association</v>
      </c>
      <c r="AU97" t="str">
        <v>CEDRO</v>
      </c>
      <c r="AV97" t="str">
        <v>Center for Integrated Studies and Programs for Sustainable Development (CIEDS)</v>
      </c>
      <c r="AW97" t="str">
        <v>Center for Migration and Human Rights of the Diocese of Roraima (CMDH)</v>
      </c>
      <c r="AX97" t="str">
        <v>Centro de Atencion Psicosocial (CAPS)</v>
      </c>
      <c r="AY97" t="str">
        <v>CESAL</v>
      </c>
      <c r="AZ97" t="str">
        <v>CESVI-Cooperazione e Sviluppo</v>
      </c>
      <c r="BA97" t="str">
        <v>ChildFund International</v>
      </c>
      <c r="BB97" t="str">
        <v>CHS Alternativo</v>
      </c>
      <c r="BC97" t="str">
        <v>Churún Merú Association</v>
      </c>
      <c r="BD97" t="str">
        <v>Coalición por Venezuela</v>
      </c>
      <c r="BE97" t="str">
        <v>Colonia Foundation of Venezuelans in the Dominican Republic (FUNCOVERD)</v>
      </c>
      <c r="BF97" t="str">
        <v>COLVENZ</v>
      </c>
      <c r="BG97" t="str">
        <v>Compassiva</v>
      </c>
      <c r="BH97" t="str">
        <v>Consejo Interreligioso del Perú - Religiones por la Paz</v>
      </c>
      <c r="BI97" t="str">
        <v>Consorcio ONG OCIPI Y Capellanía Nacional OFICA</v>
      </c>
      <c r="BJ97" t="str">
        <v>COOPI - International Cooperation Foundation</v>
      </c>
      <c r="BK97" t="str">
        <v>Corporación Colectivo Sin Fronteras</v>
      </c>
      <c r="BL97" t="str">
        <v>CRISFE Foundation</v>
      </c>
      <c r="BM97" t="str">
        <v>Cuso International</v>
      </c>
      <c r="BN97" t="str">
        <v>Danielle’s Children Fund (DCF)</v>
      </c>
      <c r="BO97" t="str">
        <v>Danish Refugee Council (DRC)</v>
      </c>
      <c r="BP97" t="str">
        <v>Development Support Association - APOYAR</v>
      </c>
      <c r="BQ97" t="str">
        <v>Diakonie Katastrophenhilfe</v>
      </c>
      <c r="BR97" t="str">
        <v>Diálogo Diverso</v>
      </c>
      <c r="BS97" t="str">
        <v>Doctors of the World</v>
      </c>
      <c r="BT97" t="str">
        <v>Dominican Institute for Integrated Development</v>
      </c>
      <c r="BU97" t="str">
        <v>Duendes y Ángeles Vinotinto República Dominicana</v>
      </c>
      <c r="BV97" t="str">
        <v>Encuentros SJS (Servicio Jesuita de la Solidaridad)</v>
      </c>
      <c r="BW97" t="str">
        <v>Ending Violence Against Migrants</v>
      </c>
      <c r="BX97" t="str">
        <v>Equidad Foundation</v>
      </c>
      <c r="BY97" t="str">
        <v>Equilibrium CenDE</v>
      </c>
      <c r="BZ97" t="str">
        <v>Facultad de Psicología - Universidad de la República (UDELAR)</v>
      </c>
      <c r="CA97" t="str">
        <v>First International Emergency and Solidarités International</v>
      </c>
      <c r="CB97" t="str">
        <v>Fondo Ecuatoriano Populorum Progressio</v>
      </c>
      <c r="CC97" t="str">
        <v>Foro Salud Callao</v>
      </c>
      <c r="CD97" t="str">
        <v>Foundation for the Integration and Development of Latin America (FIDAL)</v>
      </c>
      <c r="CE97" t="str">
        <v>Foundation of the Americas (FUDELA)</v>
      </c>
      <c r="CF97" t="str">
        <v>Fraternity Without Borders</v>
      </c>
      <c r="CG97" t="str">
        <v>Fundación Brisas del Norte</v>
      </c>
      <c r="CH97" t="str">
        <v>Fundación Colombovenezolana Nueva Ilusión</v>
      </c>
      <c r="CI97" t="str">
        <v>Fundación Nakama's</v>
      </c>
      <c r="CJ97" t="str">
        <v>Fundación RadaBer</v>
      </c>
      <c r="CK97" t="str">
        <v>Fundación Scalabrini Bolivia</v>
      </c>
      <c r="CL97" t="str">
        <v>Fundacion Social Vivan los Niños</v>
      </c>
      <c r="CM97" t="str">
        <v>FUNVEAC</v>
      </c>
      <c r="CN97" t="str">
        <v>German Development Cooperation Agency GIZ</v>
      </c>
      <c r="CO97" t="str">
        <v>Globalizate Radio</v>
      </c>
      <c r="CP97" t="str">
        <v>GOAL</v>
      </c>
      <c r="CQ97" t="str">
        <v>Halü Bienestar Humano Foundation (HALU)</v>
      </c>
      <c r="CR97" t="str">
        <v>Heartland Alliance International (HAI)</v>
      </c>
      <c r="CS97" t="str">
        <v>HELVETAS Swiss Intercooperation</v>
      </c>
      <c r="CT97" t="str">
        <v>HIAS</v>
      </c>
      <c r="CU97" t="str">
        <v>Human Rights Defence Curaçao</v>
      </c>
      <c r="CV97" t="str">
        <v>Humanity &amp; Inclusion</v>
      </c>
      <c r="CW97" t="str">
        <v>Humans Analytic</v>
      </c>
      <c r="CX97" t="str">
        <v>Idas y Vueltas Association</v>
      </c>
      <c r="CY97" t="str">
        <v>iMMAP</v>
      </c>
      <c r="CZ97" t="str">
        <v>IMPACT Initiatives (REACH)</v>
      </c>
      <c r="DA97" t="str">
        <v>Inmigrante Feliz Association</v>
      </c>
      <c r="DB97" t="str">
        <v>Institute for Migration and Human Rights (IMDH)</v>
      </c>
      <c r="DC97" t="str">
        <v>Institute of Natural and Cultural Heritage (IPANC)</v>
      </c>
      <c r="DD97" t="str">
        <v>International Committee for the Development of People (CISP)</v>
      </c>
      <c r="DE97" t="str">
        <v>International Federation of the Red Cross (IFRC)</v>
      </c>
      <c r="DF97" t="str">
        <v>International Labour Organization (ILO)</v>
      </c>
      <c r="DG97" t="str">
        <v>International Medical Corps</v>
      </c>
      <c r="DH97" t="str">
        <v>International Organization for Migration (IOM)</v>
      </c>
      <c r="DI97" t="str">
        <v>International Rescue Committee (IRC)</v>
      </c>
      <c r="DJ97" t="str">
        <v>INTERSOS</v>
      </c>
      <c r="DK97" t="str">
        <v>Jesuit Migrant Service (JMS)</v>
      </c>
      <c r="DL97" t="str">
        <v>Jesuit Refugee Service (JRS)</v>
      </c>
      <c r="DM97" t="str">
        <v>Jesuit Service for Migrants and Refugees (JSMR)</v>
      </c>
      <c r="DN97" t="str">
        <v>Joint United Nations Programme on HIV/AIDS (UNAIDS)</v>
      </c>
      <c r="DO97" t="str">
        <v>Kimirina Coorporation</v>
      </c>
      <c r="DP97" t="str">
        <v>La Casita Hispanic Cultural Centre</v>
      </c>
      <c r="DQ97" t="str">
        <v>Latin American Network of Non-Governmental Organizations of Persons with Disabilities and their Families (RIADIS)</v>
      </c>
      <c r="DR97" t="str">
        <v>LGBT+ Movement Brazil</v>
      </c>
      <c r="DS97" t="str">
        <v>Living Water Community (LWC)</v>
      </c>
      <c r="DT97" t="str">
        <v>LLANOVENCOL</v>
      </c>
      <c r="DU97" t="str">
        <v>Lutheran World Federation</v>
      </c>
      <c r="DV97" t="str">
        <v>Lutheran World Relief</v>
      </c>
      <c r="DW97" t="str">
        <v>Malteser International</v>
      </c>
      <c r="DX97" t="str">
        <v>Mana Institute</v>
      </c>
      <c r="DY97" t="str">
        <v>Manos Veneguayas Association</v>
      </c>
      <c r="DZ97" t="str">
        <v>Más Igualdad Perú</v>
      </c>
      <c r="EA97" t="str">
        <v>MedGlobal</v>
      </c>
      <c r="EB97" t="str">
        <v>Medical Teams International</v>
      </c>
      <c r="EC97" t="str">
        <v>Mercy Corps</v>
      </c>
      <c r="ED97" t="str">
        <v>Migrant Service Center (CAM)</v>
      </c>
      <c r="EE97" t="str">
        <v>Migrants, Refugees and Argentine Social Entrepreneurs (MIRARES)</v>
      </c>
      <c r="EF97" t="str">
        <v>Mision Scalabriniana - Ecuador</v>
      </c>
      <c r="EG97" t="str">
        <v>Missão Paz</v>
      </c>
      <c r="EH97" t="str">
        <v>Museu A CASA</v>
      </c>
      <c r="EI97" t="str">
        <v>Norwegian Refugee Council (NRC)</v>
      </c>
      <c r="EJ97" t="str">
        <v>ONG Migrantes por el Maule</v>
      </c>
      <c r="EK97" t="str">
        <v>ONG Preemptive Love Coalition Colombia</v>
      </c>
      <c r="EL97" t="str">
        <v>Organización Transfomando Vidas</v>
      </c>
      <c r="EM97" t="str">
        <v>Organization of Ibero-American States for Education, Science and Culture (OEI)</v>
      </c>
      <c r="EN97" t="str">
        <v>OXFAM</v>
      </c>
      <c r="EO97" t="str">
        <v>Panamerican Development Foundation</v>
      </c>
      <c r="EP97" t="str">
        <v>Panamerican Health Organization/World Health Organization (PAHO/WHO)</v>
      </c>
      <c r="EQ97" t="str">
        <v>Pastoral of Human Mobility - Peruvian Episcopal Conference</v>
      </c>
      <c r="ER97" t="str">
        <v>Pastoral Service for Migrants National</v>
      </c>
      <c r="ES97" t="str">
        <v>Permanent Human Rights defense Committee (CDH)</v>
      </c>
      <c r="ET97" t="str">
        <v>Pirilampos Institute - Group of visits and voluntary actions in Roraima</v>
      </c>
      <c r="EU97" t="str">
        <v>Plan International</v>
      </c>
      <c r="EV97" t="str">
        <v>Population Program, Faculty of Social Sciences, University of the Republic</v>
      </c>
      <c r="EW97" t="str">
        <v>Profamilia Association</v>
      </c>
      <c r="EX97" t="str">
        <v>Red con Migrantes y Refugiados</v>
      </c>
      <c r="EY97" t="str">
        <v>Red Cross Colombia</v>
      </c>
      <c r="EZ97" t="str">
        <v>Red Cross Ecuador</v>
      </c>
      <c r="FA97" t="str">
        <v>Red Cross Peru</v>
      </c>
      <c r="FB97" t="str">
        <v>Red de Investigaciones en Derechos Humanos - CONICET (Consejo Nacional de Investigaciones Científicas y Técnicas)</v>
      </c>
      <c r="FC97" t="str">
        <v>RET International</v>
      </c>
      <c r="FD97" t="str">
        <v>Salú pa Tur Foundation</v>
      </c>
      <c r="FE97" t="str">
        <v>Salvation Army</v>
      </c>
      <c r="FF97" t="str">
        <v>Samaritan's Purse</v>
      </c>
      <c r="FG97" t="str">
        <v>Save the Children International (SCI)</v>
      </c>
      <c r="FH97" t="str">
        <v>Scalabrini Foundation Chile</v>
      </c>
      <c r="FI97" t="str">
        <v>Sección Peruana de Amnistía Internacional</v>
      </c>
      <c r="FJ97" t="str">
        <v>Serviço Pastoral dos Migrantes do Nordeste</v>
      </c>
      <c r="FK97" t="str">
        <v>Sesame Workshop</v>
      </c>
      <c r="FL97" t="str">
        <v>Si, Da Vida</v>
      </c>
      <c r="FM97" t="str">
        <v>Solidarity and Action Asociation</v>
      </c>
      <c r="FN97" t="str">
        <v>SOS Children's Villages</v>
      </c>
      <c r="FO97" t="str">
        <v>Tarabita Foundation</v>
      </c>
      <c r="FP97" t="str">
        <v>Tearfund</v>
      </c>
      <c r="FQ97" t="str">
        <v>TECHO</v>
      </c>
      <c r="FR97" t="str">
        <v>Terranueva Foundation</v>
      </c>
      <c r="FS97" t="str">
        <v>Terre des Hommes Suisse</v>
      </c>
      <c r="FT97" t="str">
        <v>The Israel Forum for International Humanitarian Aid (IsraAID)</v>
      </c>
      <c r="FU97" t="str">
        <v>Unión Venezolana en Perú</v>
      </c>
      <c r="FV97" t="str">
        <v>United Nations Children's Fund (UNICEF)</v>
      </c>
      <c r="FW97" t="str">
        <v>United Nations Development Programme (UNDP)</v>
      </c>
      <c r="FX97" t="str">
        <v>United Nations Educational, Scientific and Cultural Organization (UNESCO)</v>
      </c>
      <c r="FY97" t="str">
        <v>United Nations Entity for Gender Equality and the Empowerment of Women (UNWOMEN)</v>
      </c>
      <c r="FZ97" t="str">
        <v>United Nations Food and Agricultural Organization (FAO)</v>
      </c>
      <c r="GA97" t="str">
        <v>United Nations High Commissioner for Refugees (UNHCR)</v>
      </c>
      <c r="GB97" t="str">
        <v>United Nations Office of the High Commissioner for Human Rights (OHCHR)</v>
      </c>
      <c r="GC97" t="str">
        <v>United Nations Office on Drugs and Crime (UNODC)</v>
      </c>
      <c r="GD97" t="str">
        <v>United Nations Population Fund (UNFPA)</v>
      </c>
      <c r="GE97" t="str">
        <v>United Nations Programme for Human Settlements (UN Habitat)</v>
      </c>
      <c r="GF97" t="str">
        <v>Vale da Benção Educational and Charitable Association (AEBVB)</v>
      </c>
      <c r="GG97" t="str">
        <v>VenAruba Solidaria</v>
      </c>
      <c r="GH97" t="str">
        <v>Venex Curacao Foundation</v>
      </c>
      <c r="GI97" t="str">
        <v>Venezolanos en Barranquilla</v>
      </c>
      <c r="GJ97" t="str">
        <v>Venezolanos en San Cristóbal</v>
      </c>
      <c r="GK97" t="str">
        <v>Venezuelan Emigrant Foundation (FEV)</v>
      </c>
      <c r="GL97" t="str">
        <v>Vicaría de Pastoral Social Caritas</v>
      </c>
      <c r="GM97" t="str">
        <v>Voices GY</v>
      </c>
      <c r="GN97" t="str">
        <v>We World GVC</v>
      </c>
      <c r="GO97" t="str">
        <v>World Council of Credit Unions</v>
      </c>
      <c r="GP97" t="str">
        <v>World Food Programme (WFP)</v>
      </c>
      <c r="GQ97" t="str">
        <v>World Vision</v>
      </c>
      <c r="GR97" t="str">
        <v>ZOA</v>
      </c>
    </row>
    <row r="98" spans="1:200" x14ac:dyDescent="0.3">
      <c r="A98" t="s">
        <v>383</v>
      </c>
      <c r="B98" s="45" t="s">
        <v>384</v>
      </c>
      <c r="C98" s="23" t="s">
        <v>385</v>
      </c>
      <c r="D98" s="23" t="s">
        <v>255</v>
      </c>
      <c r="E98" s="23"/>
      <c r="F98" s="35" t="b">
        <f>ISNUMBER(SEARCH(' Activity Sheet'!$D$3,Table3[[#This Row],[Name]],1))</f>
        <v>1</v>
      </c>
      <c r="G98" s="35" t="s">
        <v>1146</v>
      </c>
      <c r="H98" t="str" cm="1">
        <f t="array" ref="H98:GR98">TRANSPOSE(_xlfn._xlws.SORT(_xlfn._xlws.FILTER(Table3[Name],ISNUMBER(SEARCH(' Activity Sheet'!D152,Table3[Name])),"Not found"),,1))</f>
        <v>.New Organisation</v>
      </c>
      <c r="I98" t="str">
        <v>ABV - Association of Good with Life</v>
      </c>
      <c r="J98" t="str">
        <v>ACAPS</v>
      </c>
      <c r="K98" t="str">
        <v>Acción y Desarrollo</v>
      </c>
      <c r="L98" t="str">
        <v>ACTED</v>
      </c>
      <c r="M98" t="str">
        <v>Action against Hunger</v>
      </c>
      <c r="N98" t="str">
        <v>ActionAid</v>
      </c>
      <c r="O98" t="str">
        <v>Adventist Development and Relief Agency (ADRA)</v>
      </c>
      <c r="P98" t="str">
        <v>Alas de Colibrí Foundation</v>
      </c>
      <c r="Q98" t="str">
        <v>Alianza por la Solidaridad</v>
      </c>
      <c r="R98" t="str">
        <v>Alianza por Venezuela</v>
      </c>
      <c r="S98" t="str">
        <v>Americares Foundation</v>
      </c>
      <c r="T98" t="str">
        <v>Argentine Commission for Refugees and Migrants (CAREF)</v>
      </c>
      <c r="U98" t="str">
        <v>Asociación Aves</v>
      </c>
      <c r="V98" t="str">
        <v>Asociación de Jubilados y Pensionados Venezolanos en Argentina</v>
      </c>
      <c r="W98" t="str">
        <v>Asociación de Venezolanos en Eloy Alfaro</v>
      </c>
      <c r="X98" t="str">
        <v>Asociación Fundación contra el Hambre Perú</v>
      </c>
      <c r="Y98" t="str">
        <v>Asociación Migrantes Venezolanos</v>
      </c>
      <c r="Z98" t="str">
        <v>Asociación Misioneros de San Carlos Scalabrinianos</v>
      </c>
      <c r="AA98" t="str">
        <v>Asociacion Proteccion Poblacion Vulnerable</v>
      </c>
      <c r="AB98" t="str">
        <v>Asociación Quinta Ola</v>
      </c>
      <c r="AC98" t="str">
        <v>Asociación Salto Ángel</v>
      </c>
      <c r="AD98" t="str">
        <v>Asociación Venezuela en Ecuador AC</v>
      </c>
      <c r="AE98" t="str">
        <v>ASOVENAR</v>
      </c>
      <c r="AF98" t="str">
        <v>Associação Hermanitos</v>
      </c>
      <c r="AG98" t="str">
        <v>AVSI Foundation</v>
      </c>
      <c r="AH98" t="str">
        <v>Bethany Christian Services</v>
      </c>
      <c r="AI98" t="str">
        <v>Blumont</v>
      </c>
      <c r="AJ98" t="str">
        <v>CARE</v>
      </c>
      <c r="AK98" t="str">
        <v>Caritas Brazil</v>
      </c>
      <c r="AL98" t="str">
        <v>Caritas Ecuador</v>
      </c>
      <c r="AM98" t="str">
        <v>Caritas Germany</v>
      </c>
      <c r="AN98" t="str">
        <v>Caritas Manaus</v>
      </c>
      <c r="AO98" t="str">
        <v>Caritas Parana</v>
      </c>
      <c r="AP98" t="str">
        <v>Caritas Peru</v>
      </c>
      <c r="AQ98" t="str">
        <v>Caritas Rio de Janeiro</v>
      </c>
      <c r="AR98" t="str">
        <v>Caritas São Paulo</v>
      </c>
      <c r="AS98" t="str">
        <v>Caritas Switzerland</v>
      </c>
      <c r="AT98" t="str">
        <v>CCEFIRO Association</v>
      </c>
      <c r="AU98" t="str">
        <v>CEDRO</v>
      </c>
      <c r="AV98" t="str">
        <v>Center for Integrated Studies and Programs for Sustainable Development (CIEDS)</v>
      </c>
      <c r="AW98" t="str">
        <v>Center for Migration and Human Rights of the Diocese of Roraima (CMDH)</v>
      </c>
      <c r="AX98" t="str">
        <v>Centro de Atencion Psicosocial (CAPS)</v>
      </c>
      <c r="AY98" t="str">
        <v>CESAL</v>
      </c>
      <c r="AZ98" t="str">
        <v>CESVI-Cooperazione e Sviluppo</v>
      </c>
      <c r="BA98" t="str">
        <v>ChildFund International</v>
      </c>
      <c r="BB98" t="str">
        <v>CHS Alternativo</v>
      </c>
      <c r="BC98" t="str">
        <v>Churún Merú Association</v>
      </c>
      <c r="BD98" t="str">
        <v>Coalición por Venezuela</v>
      </c>
      <c r="BE98" t="str">
        <v>Colonia Foundation of Venezuelans in the Dominican Republic (FUNCOVERD)</v>
      </c>
      <c r="BF98" t="str">
        <v>COLVENZ</v>
      </c>
      <c r="BG98" t="str">
        <v>Compassiva</v>
      </c>
      <c r="BH98" t="str">
        <v>Consejo Interreligioso del Perú - Religiones por la Paz</v>
      </c>
      <c r="BI98" t="str">
        <v>Consorcio ONG OCIPI Y Capellanía Nacional OFICA</v>
      </c>
      <c r="BJ98" t="str">
        <v>COOPI - International Cooperation Foundation</v>
      </c>
      <c r="BK98" t="str">
        <v>Corporación Colectivo Sin Fronteras</v>
      </c>
      <c r="BL98" t="str">
        <v>CRISFE Foundation</v>
      </c>
      <c r="BM98" t="str">
        <v>Cuso International</v>
      </c>
      <c r="BN98" t="str">
        <v>Danielle’s Children Fund (DCF)</v>
      </c>
      <c r="BO98" t="str">
        <v>Danish Refugee Council (DRC)</v>
      </c>
      <c r="BP98" t="str">
        <v>Development Support Association - APOYAR</v>
      </c>
      <c r="BQ98" t="str">
        <v>Diakonie Katastrophenhilfe</v>
      </c>
      <c r="BR98" t="str">
        <v>Diálogo Diverso</v>
      </c>
      <c r="BS98" t="str">
        <v>Doctors of the World</v>
      </c>
      <c r="BT98" t="str">
        <v>Dominican Institute for Integrated Development</v>
      </c>
      <c r="BU98" t="str">
        <v>Duendes y Ángeles Vinotinto República Dominicana</v>
      </c>
      <c r="BV98" t="str">
        <v>Encuentros SJS (Servicio Jesuita de la Solidaridad)</v>
      </c>
      <c r="BW98" t="str">
        <v>Ending Violence Against Migrants</v>
      </c>
      <c r="BX98" t="str">
        <v>Equidad Foundation</v>
      </c>
      <c r="BY98" t="str">
        <v>Equilibrium CenDE</v>
      </c>
      <c r="BZ98" t="str">
        <v>Facultad de Psicología - Universidad de la República (UDELAR)</v>
      </c>
      <c r="CA98" t="str">
        <v>First International Emergency and Solidarités International</v>
      </c>
      <c r="CB98" t="str">
        <v>Fondo Ecuatoriano Populorum Progressio</v>
      </c>
      <c r="CC98" t="str">
        <v>Foro Salud Callao</v>
      </c>
      <c r="CD98" t="str">
        <v>Foundation for the Integration and Development of Latin America (FIDAL)</v>
      </c>
      <c r="CE98" t="str">
        <v>Foundation of the Americas (FUDELA)</v>
      </c>
      <c r="CF98" t="str">
        <v>Fraternity Without Borders</v>
      </c>
      <c r="CG98" t="str">
        <v>Fundación Brisas del Norte</v>
      </c>
      <c r="CH98" t="str">
        <v>Fundación Colombovenezolana Nueva Ilusión</v>
      </c>
      <c r="CI98" t="str">
        <v>Fundación Nakama's</v>
      </c>
      <c r="CJ98" t="str">
        <v>Fundación RadaBer</v>
      </c>
      <c r="CK98" t="str">
        <v>Fundación Scalabrini Bolivia</v>
      </c>
      <c r="CL98" t="str">
        <v>Fundacion Social Vivan los Niños</v>
      </c>
      <c r="CM98" t="str">
        <v>FUNVEAC</v>
      </c>
      <c r="CN98" t="str">
        <v>German Development Cooperation Agency GIZ</v>
      </c>
      <c r="CO98" t="str">
        <v>Globalizate Radio</v>
      </c>
      <c r="CP98" t="str">
        <v>GOAL</v>
      </c>
      <c r="CQ98" t="str">
        <v>Halü Bienestar Humano Foundation (HALU)</v>
      </c>
      <c r="CR98" t="str">
        <v>Heartland Alliance International (HAI)</v>
      </c>
      <c r="CS98" t="str">
        <v>HELVETAS Swiss Intercooperation</v>
      </c>
      <c r="CT98" t="str">
        <v>HIAS</v>
      </c>
      <c r="CU98" t="str">
        <v>Human Rights Defence Curaçao</v>
      </c>
      <c r="CV98" t="str">
        <v>Humanity &amp; Inclusion</v>
      </c>
      <c r="CW98" t="str">
        <v>Humans Analytic</v>
      </c>
      <c r="CX98" t="str">
        <v>Idas y Vueltas Association</v>
      </c>
      <c r="CY98" t="str">
        <v>iMMAP</v>
      </c>
      <c r="CZ98" t="str">
        <v>IMPACT Initiatives (REACH)</v>
      </c>
      <c r="DA98" t="str">
        <v>Inmigrante Feliz Association</v>
      </c>
      <c r="DB98" t="str">
        <v>Institute for Migration and Human Rights (IMDH)</v>
      </c>
      <c r="DC98" t="str">
        <v>Institute of Natural and Cultural Heritage (IPANC)</v>
      </c>
      <c r="DD98" t="str">
        <v>International Committee for the Development of People (CISP)</v>
      </c>
      <c r="DE98" t="str">
        <v>International Federation of the Red Cross (IFRC)</v>
      </c>
      <c r="DF98" t="str">
        <v>International Labour Organization (ILO)</v>
      </c>
      <c r="DG98" t="str">
        <v>International Medical Corps</v>
      </c>
      <c r="DH98" t="str">
        <v>International Organization for Migration (IOM)</v>
      </c>
      <c r="DI98" t="str">
        <v>International Rescue Committee (IRC)</v>
      </c>
      <c r="DJ98" t="str">
        <v>INTERSOS</v>
      </c>
      <c r="DK98" t="str">
        <v>Jesuit Migrant Service (JMS)</v>
      </c>
      <c r="DL98" t="str">
        <v>Jesuit Refugee Service (JRS)</v>
      </c>
      <c r="DM98" t="str">
        <v>Jesuit Service for Migrants and Refugees (JSMR)</v>
      </c>
      <c r="DN98" t="str">
        <v>Joint United Nations Programme on HIV/AIDS (UNAIDS)</v>
      </c>
      <c r="DO98" t="str">
        <v>Kimirina Coorporation</v>
      </c>
      <c r="DP98" t="str">
        <v>La Casita Hispanic Cultural Centre</v>
      </c>
      <c r="DQ98" t="str">
        <v>Latin American Network of Non-Governmental Organizations of Persons with Disabilities and their Families (RIADIS)</v>
      </c>
      <c r="DR98" t="str">
        <v>LGBT+ Movement Brazil</v>
      </c>
      <c r="DS98" t="str">
        <v>Living Water Community (LWC)</v>
      </c>
      <c r="DT98" t="str">
        <v>LLANOVENCOL</v>
      </c>
      <c r="DU98" t="str">
        <v>Lutheran World Federation</v>
      </c>
      <c r="DV98" t="str">
        <v>Lutheran World Relief</v>
      </c>
      <c r="DW98" t="str">
        <v>Malteser International</v>
      </c>
      <c r="DX98" t="str">
        <v>Mana Institute</v>
      </c>
      <c r="DY98" t="str">
        <v>Manos Veneguayas Association</v>
      </c>
      <c r="DZ98" t="str">
        <v>Más Igualdad Perú</v>
      </c>
      <c r="EA98" t="str">
        <v>MedGlobal</v>
      </c>
      <c r="EB98" t="str">
        <v>Medical Teams International</v>
      </c>
      <c r="EC98" t="str">
        <v>Mercy Corps</v>
      </c>
      <c r="ED98" t="str">
        <v>Migrant Service Center (CAM)</v>
      </c>
      <c r="EE98" t="str">
        <v>Migrants, Refugees and Argentine Social Entrepreneurs (MIRARES)</v>
      </c>
      <c r="EF98" t="str">
        <v>Mision Scalabriniana - Ecuador</v>
      </c>
      <c r="EG98" t="str">
        <v>Missão Paz</v>
      </c>
      <c r="EH98" t="str">
        <v>Museu A CASA</v>
      </c>
      <c r="EI98" t="str">
        <v>Norwegian Refugee Council (NRC)</v>
      </c>
      <c r="EJ98" t="str">
        <v>ONG Migrantes por el Maule</v>
      </c>
      <c r="EK98" t="str">
        <v>ONG Preemptive Love Coalition Colombia</v>
      </c>
      <c r="EL98" t="str">
        <v>Organización Transfomando Vidas</v>
      </c>
      <c r="EM98" t="str">
        <v>Organization of Ibero-American States for Education, Science and Culture (OEI)</v>
      </c>
      <c r="EN98" t="str">
        <v>OXFAM</v>
      </c>
      <c r="EO98" t="str">
        <v>Panamerican Development Foundation</v>
      </c>
      <c r="EP98" t="str">
        <v>Panamerican Health Organization/World Health Organization (PAHO/WHO)</v>
      </c>
      <c r="EQ98" t="str">
        <v>Pastoral of Human Mobility - Peruvian Episcopal Conference</v>
      </c>
      <c r="ER98" t="str">
        <v>Pastoral Service for Migrants National</v>
      </c>
      <c r="ES98" t="str">
        <v>Permanent Human Rights defense Committee (CDH)</v>
      </c>
      <c r="ET98" t="str">
        <v>Pirilampos Institute - Group of visits and voluntary actions in Roraima</v>
      </c>
      <c r="EU98" t="str">
        <v>Plan International</v>
      </c>
      <c r="EV98" t="str">
        <v>Population Program, Faculty of Social Sciences, University of the Republic</v>
      </c>
      <c r="EW98" t="str">
        <v>Profamilia Association</v>
      </c>
      <c r="EX98" t="str">
        <v>Red con Migrantes y Refugiados</v>
      </c>
      <c r="EY98" t="str">
        <v>Red Cross Colombia</v>
      </c>
      <c r="EZ98" t="str">
        <v>Red Cross Ecuador</v>
      </c>
      <c r="FA98" t="str">
        <v>Red Cross Peru</v>
      </c>
      <c r="FB98" t="str">
        <v>Red de Investigaciones en Derechos Humanos - CONICET (Consejo Nacional de Investigaciones Científicas y Técnicas)</v>
      </c>
      <c r="FC98" t="str">
        <v>RET International</v>
      </c>
      <c r="FD98" t="str">
        <v>Salú pa Tur Foundation</v>
      </c>
      <c r="FE98" t="str">
        <v>Salvation Army</v>
      </c>
      <c r="FF98" t="str">
        <v>Samaritan's Purse</v>
      </c>
      <c r="FG98" t="str">
        <v>Save the Children International (SCI)</v>
      </c>
      <c r="FH98" t="str">
        <v>Scalabrini Foundation Chile</v>
      </c>
      <c r="FI98" t="str">
        <v>Sección Peruana de Amnistía Internacional</v>
      </c>
      <c r="FJ98" t="str">
        <v>Serviço Pastoral dos Migrantes do Nordeste</v>
      </c>
      <c r="FK98" t="str">
        <v>Sesame Workshop</v>
      </c>
      <c r="FL98" t="str">
        <v>Si, Da Vida</v>
      </c>
      <c r="FM98" t="str">
        <v>Solidarity and Action Asociation</v>
      </c>
      <c r="FN98" t="str">
        <v>SOS Children's Villages</v>
      </c>
      <c r="FO98" t="str">
        <v>Tarabita Foundation</v>
      </c>
      <c r="FP98" t="str">
        <v>Tearfund</v>
      </c>
      <c r="FQ98" t="str">
        <v>TECHO</v>
      </c>
      <c r="FR98" t="str">
        <v>Terranueva Foundation</v>
      </c>
      <c r="FS98" t="str">
        <v>Terre des Hommes Suisse</v>
      </c>
      <c r="FT98" t="str">
        <v>The Israel Forum for International Humanitarian Aid (IsraAID)</v>
      </c>
      <c r="FU98" t="str">
        <v>Unión Venezolana en Perú</v>
      </c>
      <c r="FV98" t="str">
        <v>United Nations Children's Fund (UNICEF)</v>
      </c>
      <c r="FW98" t="str">
        <v>United Nations Development Programme (UNDP)</v>
      </c>
      <c r="FX98" t="str">
        <v>United Nations Educational, Scientific and Cultural Organization (UNESCO)</v>
      </c>
      <c r="FY98" t="str">
        <v>United Nations Entity for Gender Equality and the Empowerment of Women (UNWOMEN)</v>
      </c>
      <c r="FZ98" t="str">
        <v>United Nations Food and Agricultural Organization (FAO)</v>
      </c>
      <c r="GA98" t="str">
        <v>United Nations High Commissioner for Refugees (UNHCR)</v>
      </c>
      <c r="GB98" t="str">
        <v>United Nations Office of the High Commissioner for Human Rights (OHCHR)</v>
      </c>
      <c r="GC98" t="str">
        <v>United Nations Office on Drugs and Crime (UNODC)</v>
      </c>
      <c r="GD98" t="str">
        <v>United Nations Population Fund (UNFPA)</v>
      </c>
      <c r="GE98" t="str">
        <v>United Nations Programme for Human Settlements (UN Habitat)</v>
      </c>
      <c r="GF98" t="str">
        <v>Vale da Benção Educational and Charitable Association (AEBVB)</v>
      </c>
      <c r="GG98" t="str">
        <v>VenAruba Solidaria</v>
      </c>
      <c r="GH98" t="str">
        <v>Venex Curacao Foundation</v>
      </c>
      <c r="GI98" t="str">
        <v>Venezolanos en Barranquilla</v>
      </c>
      <c r="GJ98" t="str">
        <v>Venezolanos en San Cristóbal</v>
      </c>
      <c r="GK98" t="str">
        <v>Venezuelan Emigrant Foundation (FEV)</v>
      </c>
      <c r="GL98" t="str">
        <v>Vicaría de Pastoral Social Caritas</v>
      </c>
      <c r="GM98" t="str">
        <v>Voices GY</v>
      </c>
      <c r="GN98" t="str">
        <v>We World GVC</v>
      </c>
      <c r="GO98" t="str">
        <v>World Council of Credit Unions</v>
      </c>
      <c r="GP98" t="str">
        <v>World Food Programme (WFP)</v>
      </c>
      <c r="GQ98" t="str">
        <v>World Vision</v>
      </c>
      <c r="GR98" t="str">
        <v>ZOA</v>
      </c>
    </row>
    <row r="99" spans="1:200" x14ac:dyDescent="0.3">
      <c r="A99" t="s">
        <v>386</v>
      </c>
      <c r="B99" s="45" t="s">
        <v>73</v>
      </c>
      <c r="C99" s="23" t="s">
        <v>387</v>
      </c>
      <c r="D99" s="23" t="s">
        <v>1325</v>
      </c>
      <c r="E99" s="23"/>
      <c r="F99" s="35" t="b">
        <f>ISNUMBER(SEARCH(' Activity Sheet'!$D$3,Table3[[#This Row],[Name]],1))</f>
        <v>1</v>
      </c>
      <c r="G99" s="35" t="s">
        <v>1146</v>
      </c>
      <c r="H99" t="str" cm="1">
        <f t="array" ref="H99:GR99">TRANSPOSE(_xlfn._xlws.SORT(_xlfn._xlws.FILTER(Table3[Name],ISNUMBER(SEARCH(' Activity Sheet'!D153,Table3[Name])),"Not found"),,1))</f>
        <v>.New Organisation</v>
      </c>
      <c r="I99" t="str">
        <v>ABV - Association of Good with Life</v>
      </c>
      <c r="J99" t="str">
        <v>ACAPS</v>
      </c>
      <c r="K99" t="str">
        <v>Acción y Desarrollo</v>
      </c>
      <c r="L99" t="str">
        <v>ACTED</v>
      </c>
      <c r="M99" t="str">
        <v>Action against Hunger</v>
      </c>
      <c r="N99" t="str">
        <v>ActionAid</v>
      </c>
      <c r="O99" t="str">
        <v>Adventist Development and Relief Agency (ADRA)</v>
      </c>
      <c r="P99" t="str">
        <v>Alas de Colibrí Foundation</v>
      </c>
      <c r="Q99" t="str">
        <v>Alianza por la Solidaridad</v>
      </c>
      <c r="R99" t="str">
        <v>Alianza por Venezuela</v>
      </c>
      <c r="S99" t="str">
        <v>Americares Foundation</v>
      </c>
      <c r="T99" t="str">
        <v>Argentine Commission for Refugees and Migrants (CAREF)</v>
      </c>
      <c r="U99" t="str">
        <v>Asociación Aves</v>
      </c>
      <c r="V99" t="str">
        <v>Asociación de Jubilados y Pensionados Venezolanos en Argentina</v>
      </c>
      <c r="W99" t="str">
        <v>Asociación de Venezolanos en Eloy Alfaro</v>
      </c>
      <c r="X99" t="str">
        <v>Asociación Fundación contra el Hambre Perú</v>
      </c>
      <c r="Y99" t="str">
        <v>Asociación Migrantes Venezolanos</v>
      </c>
      <c r="Z99" t="str">
        <v>Asociación Misioneros de San Carlos Scalabrinianos</v>
      </c>
      <c r="AA99" t="str">
        <v>Asociacion Proteccion Poblacion Vulnerable</v>
      </c>
      <c r="AB99" t="str">
        <v>Asociación Quinta Ola</v>
      </c>
      <c r="AC99" t="str">
        <v>Asociación Salto Ángel</v>
      </c>
      <c r="AD99" t="str">
        <v>Asociación Venezuela en Ecuador AC</v>
      </c>
      <c r="AE99" t="str">
        <v>ASOVENAR</v>
      </c>
      <c r="AF99" t="str">
        <v>Associação Hermanitos</v>
      </c>
      <c r="AG99" t="str">
        <v>AVSI Foundation</v>
      </c>
      <c r="AH99" t="str">
        <v>Bethany Christian Services</v>
      </c>
      <c r="AI99" t="str">
        <v>Blumont</v>
      </c>
      <c r="AJ99" t="str">
        <v>CARE</v>
      </c>
      <c r="AK99" t="str">
        <v>Caritas Brazil</v>
      </c>
      <c r="AL99" t="str">
        <v>Caritas Ecuador</v>
      </c>
      <c r="AM99" t="str">
        <v>Caritas Germany</v>
      </c>
      <c r="AN99" t="str">
        <v>Caritas Manaus</v>
      </c>
      <c r="AO99" t="str">
        <v>Caritas Parana</v>
      </c>
      <c r="AP99" t="str">
        <v>Caritas Peru</v>
      </c>
      <c r="AQ99" t="str">
        <v>Caritas Rio de Janeiro</v>
      </c>
      <c r="AR99" t="str">
        <v>Caritas São Paulo</v>
      </c>
      <c r="AS99" t="str">
        <v>Caritas Switzerland</v>
      </c>
      <c r="AT99" t="str">
        <v>CCEFIRO Association</v>
      </c>
      <c r="AU99" t="str">
        <v>CEDRO</v>
      </c>
      <c r="AV99" t="str">
        <v>Center for Integrated Studies and Programs for Sustainable Development (CIEDS)</v>
      </c>
      <c r="AW99" t="str">
        <v>Center for Migration and Human Rights of the Diocese of Roraima (CMDH)</v>
      </c>
      <c r="AX99" t="str">
        <v>Centro de Atencion Psicosocial (CAPS)</v>
      </c>
      <c r="AY99" t="str">
        <v>CESAL</v>
      </c>
      <c r="AZ99" t="str">
        <v>CESVI-Cooperazione e Sviluppo</v>
      </c>
      <c r="BA99" t="str">
        <v>ChildFund International</v>
      </c>
      <c r="BB99" t="str">
        <v>CHS Alternativo</v>
      </c>
      <c r="BC99" t="str">
        <v>Churún Merú Association</v>
      </c>
      <c r="BD99" t="str">
        <v>Coalición por Venezuela</v>
      </c>
      <c r="BE99" t="str">
        <v>Colonia Foundation of Venezuelans in the Dominican Republic (FUNCOVERD)</v>
      </c>
      <c r="BF99" t="str">
        <v>COLVENZ</v>
      </c>
      <c r="BG99" t="str">
        <v>Compassiva</v>
      </c>
      <c r="BH99" t="str">
        <v>Consejo Interreligioso del Perú - Religiones por la Paz</v>
      </c>
      <c r="BI99" t="str">
        <v>Consorcio ONG OCIPI Y Capellanía Nacional OFICA</v>
      </c>
      <c r="BJ99" t="str">
        <v>COOPI - International Cooperation Foundation</v>
      </c>
      <c r="BK99" t="str">
        <v>Corporación Colectivo Sin Fronteras</v>
      </c>
      <c r="BL99" t="str">
        <v>CRISFE Foundation</v>
      </c>
      <c r="BM99" t="str">
        <v>Cuso International</v>
      </c>
      <c r="BN99" t="str">
        <v>Danielle’s Children Fund (DCF)</v>
      </c>
      <c r="BO99" t="str">
        <v>Danish Refugee Council (DRC)</v>
      </c>
      <c r="BP99" t="str">
        <v>Development Support Association - APOYAR</v>
      </c>
      <c r="BQ99" t="str">
        <v>Diakonie Katastrophenhilfe</v>
      </c>
      <c r="BR99" t="str">
        <v>Diálogo Diverso</v>
      </c>
      <c r="BS99" t="str">
        <v>Doctors of the World</v>
      </c>
      <c r="BT99" t="str">
        <v>Dominican Institute for Integrated Development</v>
      </c>
      <c r="BU99" t="str">
        <v>Duendes y Ángeles Vinotinto República Dominicana</v>
      </c>
      <c r="BV99" t="str">
        <v>Encuentros SJS (Servicio Jesuita de la Solidaridad)</v>
      </c>
      <c r="BW99" t="str">
        <v>Ending Violence Against Migrants</v>
      </c>
      <c r="BX99" t="str">
        <v>Equidad Foundation</v>
      </c>
      <c r="BY99" t="str">
        <v>Equilibrium CenDE</v>
      </c>
      <c r="BZ99" t="str">
        <v>Facultad de Psicología - Universidad de la República (UDELAR)</v>
      </c>
      <c r="CA99" t="str">
        <v>First International Emergency and Solidarités International</v>
      </c>
      <c r="CB99" t="str">
        <v>Fondo Ecuatoriano Populorum Progressio</v>
      </c>
      <c r="CC99" t="str">
        <v>Foro Salud Callao</v>
      </c>
      <c r="CD99" t="str">
        <v>Foundation for the Integration and Development of Latin America (FIDAL)</v>
      </c>
      <c r="CE99" t="str">
        <v>Foundation of the Americas (FUDELA)</v>
      </c>
      <c r="CF99" t="str">
        <v>Fraternity Without Borders</v>
      </c>
      <c r="CG99" t="str">
        <v>Fundación Brisas del Norte</v>
      </c>
      <c r="CH99" t="str">
        <v>Fundación Colombovenezolana Nueva Ilusión</v>
      </c>
      <c r="CI99" t="str">
        <v>Fundación Nakama's</v>
      </c>
      <c r="CJ99" t="str">
        <v>Fundación RadaBer</v>
      </c>
      <c r="CK99" t="str">
        <v>Fundación Scalabrini Bolivia</v>
      </c>
      <c r="CL99" t="str">
        <v>Fundacion Social Vivan los Niños</v>
      </c>
      <c r="CM99" t="str">
        <v>FUNVEAC</v>
      </c>
      <c r="CN99" t="str">
        <v>German Development Cooperation Agency GIZ</v>
      </c>
      <c r="CO99" t="str">
        <v>Globalizate Radio</v>
      </c>
      <c r="CP99" t="str">
        <v>GOAL</v>
      </c>
      <c r="CQ99" t="str">
        <v>Halü Bienestar Humano Foundation (HALU)</v>
      </c>
      <c r="CR99" t="str">
        <v>Heartland Alliance International (HAI)</v>
      </c>
      <c r="CS99" t="str">
        <v>HELVETAS Swiss Intercooperation</v>
      </c>
      <c r="CT99" t="str">
        <v>HIAS</v>
      </c>
      <c r="CU99" t="str">
        <v>Human Rights Defence Curaçao</v>
      </c>
      <c r="CV99" t="str">
        <v>Humanity &amp; Inclusion</v>
      </c>
      <c r="CW99" t="str">
        <v>Humans Analytic</v>
      </c>
      <c r="CX99" t="str">
        <v>Idas y Vueltas Association</v>
      </c>
      <c r="CY99" t="str">
        <v>iMMAP</v>
      </c>
      <c r="CZ99" t="str">
        <v>IMPACT Initiatives (REACH)</v>
      </c>
      <c r="DA99" t="str">
        <v>Inmigrante Feliz Association</v>
      </c>
      <c r="DB99" t="str">
        <v>Institute for Migration and Human Rights (IMDH)</v>
      </c>
      <c r="DC99" t="str">
        <v>Institute of Natural and Cultural Heritage (IPANC)</v>
      </c>
      <c r="DD99" t="str">
        <v>International Committee for the Development of People (CISP)</v>
      </c>
      <c r="DE99" t="str">
        <v>International Federation of the Red Cross (IFRC)</v>
      </c>
      <c r="DF99" t="str">
        <v>International Labour Organization (ILO)</v>
      </c>
      <c r="DG99" t="str">
        <v>International Medical Corps</v>
      </c>
      <c r="DH99" t="str">
        <v>International Organization for Migration (IOM)</v>
      </c>
      <c r="DI99" t="str">
        <v>International Rescue Committee (IRC)</v>
      </c>
      <c r="DJ99" t="str">
        <v>INTERSOS</v>
      </c>
      <c r="DK99" t="str">
        <v>Jesuit Migrant Service (JMS)</v>
      </c>
      <c r="DL99" t="str">
        <v>Jesuit Refugee Service (JRS)</v>
      </c>
      <c r="DM99" t="str">
        <v>Jesuit Service for Migrants and Refugees (JSMR)</v>
      </c>
      <c r="DN99" t="str">
        <v>Joint United Nations Programme on HIV/AIDS (UNAIDS)</v>
      </c>
      <c r="DO99" t="str">
        <v>Kimirina Coorporation</v>
      </c>
      <c r="DP99" t="str">
        <v>La Casita Hispanic Cultural Centre</v>
      </c>
      <c r="DQ99" t="str">
        <v>Latin American Network of Non-Governmental Organizations of Persons with Disabilities and their Families (RIADIS)</v>
      </c>
      <c r="DR99" t="str">
        <v>LGBT+ Movement Brazil</v>
      </c>
      <c r="DS99" t="str">
        <v>Living Water Community (LWC)</v>
      </c>
      <c r="DT99" t="str">
        <v>LLANOVENCOL</v>
      </c>
      <c r="DU99" t="str">
        <v>Lutheran World Federation</v>
      </c>
      <c r="DV99" t="str">
        <v>Lutheran World Relief</v>
      </c>
      <c r="DW99" t="str">
        <v>Malteser International</v>
      </c>
      <c r="DX99" t="str">
        <v>Mana Institute</v>
      </c>
      <c r="DY99" t="str">
        <v>Manos Veneguayas Association</v>
      </c>
      <c r="DZ99" t="str">
        <v>Más Igualdad Perú</v>
      </c>
      <c r="EA99" t="str">
        <v>MedGlobal</v>
      </c>
      <c r="EB99" t="str">
        <v>Medical Teams International</v>
      </c>
      <c r="EC99" t="str">
        <v>Mercy Corps</v>
      </c>
      <c r="ED99" t="str">
        <v>Migrant Service Center (CAM)</v>
      </c>
      <c r="EE99" t="str">
        <v>Migrants, Refugees and Argentine Social Entrepreneurs (MIRARES)</v>
      </c>
      <c r="EF99" t="str">
        <v>Mision Scalabriniana - Ecuador</v>
      </c>
      <c r="EG99" t="str">
        <v>Missão Paz</v>
      </c>
      <c r="EH99" t="str">
        <v>Museu A CASA</v>
      </c>
      <c r="EI99" t="str">
        <v>Norwegian Refugee Council (NRC)</v>
      </c>
      <c r="EJ99" t="str">
        <v>ONG Migrantes por el Maule</v>
      </c>
      <c r="EK99" t="str">
        <v>ONG Preemptive Love Coalition Colombia</v>
      </c>
      <c r="EL99" t="str">
        <v>Organización Transfomando Vidas</v>
      </c>
      <c r="EM99" t="str">
        <v>Organization of Ibero-American States for Education, Science and Culture (OEI)</v>
      </c>
      <c r="EN99" t="str">
        <v>OXFAM</v>
      </c>
      <c r="EO99" t="str">
        <v>Panamerican Development Foundation</v>
      </c>
      <c r="EP99" t="str">
        <v>Panamerican Health Organization/World Health Organization (PAHO/WHO)</v>
      </c>
      <c r="EQ99" t="str">
        <v>Pastoral of Human Mobility - Peruvian Episcopal Conference</v>
      </c>
      <c r="ER99" t="str">
        <v>Pastoral Service for Migrants National</v>
      </c>
      <c r="ES99" t="str">
        <v>Permanent Human Rights defense Committee (CDH)</v>
      </c>
      <c r="ET99" t="str">
        <v>Pirilampos Institute - Group of visits and voluntary actions in Roraima</v>
      </c>
      <c r="EU99" t="str">
        <v>Plan International</v>
      </c>
      <c r="EV99" t="str">
        <v>Population Program, Faculty of Social Sciences, University of the Republic</v>
      </c>
      <c r="EW99" t="str">
        <v>Profamilia Association</v>
      </c>
      <c r="EX99" t="str">
        <v>Red con Migrantes y Refugiados</v>
      </c>
      <c r="EY99" t="str">
        <v>Red Cross Colombia</v>
      </c>
      <c r="EZ99" t="str">
        <v>Red Cross Ecuador</v>
      </c>
      <c r="FA99" t="str">
        <v>Red Cross Peru</v>
      </c>
      <c r="FB99" t="str">
        <v>Red de Investigaciones en Derechos Humanos - CONICET (Consejo Nacional de Investigaciones Científicas y Técnicas)</v>
      </c>
      <c r="FC99" t="str">
        <v>RET International</v>
      </c>
      <c r="FD99" t="str">
        <v>Salú pa Tur Foundation</v>
      </c>
      <c r="FE99" t="str">
        <v>Salvation Army</v>
      </c>
      <c r="FF99" t="str">
        <v>Samaritan's Purse</v>
      </c>
      <c r="FG99" t="str">
        <v>Save the Children International (SCI)</v>
      </c>
      <c r="FH99" t="str">
        <v>Scalabrini Foundation Chile</v>
      </c>
      <c r="FI99" t="str">
        <v>Sección Peruana de Amnistía Internacional</v>
      </c>
      <c r="FJ99" t="str">
        <v>Serviço Pastoral dos Migrantes do Nordeste</v>
      </c>
      <c r="FK99" t="str">
        <v>Sesame Workshop</v>
      </c>
      <c r="FL99" t="str">
        <v>Si, Da Vida</v>
      </c>
      <c r="FM99" t="str">
        <v>Solidarity and Action Asociation</v>
      </c>
      <c r="FN99" t="str">
        <v>SOS Children's Villages</v>
      </c>
      <c r="FO99" t="str">
        <v>Tarabita Foundation</v>
      </c>
      <c r="FP99" t="str">
        <v>Tearfund</v>
      </c>
      <c r="FQ99" t="str">
        <v>TECHO</v>
      </c>
      <c r="FR99" t="str">
        <v>Terranueva Foundation</v>
      </c>
      <c r="FS99" t="str">
        <v>Terre des Hommes Suisse</v>
      </c>
      <c r="FT99" t="str">
        <v>The Israel Forum for International Humanitarian Aid (IsraAID)</v>
      </c>
      <c r="FU99" t="str">
        <v>Unión Venezolana en Perú</v>
      </c>
      <c r="FV99" t="str">
        <v>United Nations Children's Fund (UNICEF)</v>
      </c>
      <c r="FW99" t="str">
        <v>United Nations Development Programme (UNDP)</v>
      </c>
      <c r="FX99" t="str">
        <v>United Nations Educational, Scientific and Cultural Organization (UNESCO)</v>
      </c>
      <c r="FY99" t="str">
        <v>United Nations Entity for Gender Equality and the Empowerment of Women (UNWOMEN)</v>
      </c>
      <c r="FZ99" t="str">
        <v>United Nations Food and Agricultural Organization (FAO)</v>
      </c>
      <c r="GA99" t="str">
        <v>United Nations High Commissioner for Refugees (UNHCR)</v>
      </c>
      <c r="GB99" t="str">
        <v>United Nations Office of the High Commissioner for Human Rights (OHCHR)</v>
      </c>
      <c r="GC99" t="str">
        <v>United Nations Office on Drugs and Crime (UNODC)</v>
      </c>
      <c r="GD99" t="str">
        <v>United Nations Population Fund (UNFPA)</v>
      </c>
      <c r="GE99" t="str">
        <v>United Nations Programme for Human Settlements (UN Habitat)</v>
      </c>
      <c r="GF99" t="str">
        <v>Vale da Benção Educational and Charitable Association (AEBVB)</v>
      </c>
      <c r="GG99" t="str">
        <v>VenAruba Solidaria</v>
      </c>
      <c r="GH99" t="str">
        <v>Venex Curacao Foundation</v>
      </c>
      <c r="GI99" t="str">
        <v>Venezolanos en Barranquilla</v>
      </c>
      <c r="GJ99" t="str">
        <v>Venezolanos en San Cristóbal</v>
      </c>
      <c r="GK99" t="str">
        <v>Venezuelan Emigrant Foundation (FEV)</v>
      </c>
      <c r="GL99" t="str">
        <v>Vicaría de Pastoral Social Caritas</v>
      </c>
      <c r="GM99" t="str">
        <v>Voices GY</v>
      </c>
      <c r="GN99" t="str">
        <v>We World GVC</v>
      </c>
      <c r="GO99" t="str">
        <v>World Council of Credit Unions</v>
      </c>
      <c r="GP99" t="str">
        <v>World Food Programme (WFP)</v>
      </c>
      <c r="GQ99" t="str">
        <v>World Vision</v>
      </c>
      <c r="GR99" t="str">
        <v>ZOA</v>
      </c>
    </row>
    <row r="100" spans="1:200" x14ac:dyDescent="0.3">
      <c r="A100" t="s">
        <v>874</v>
      </c>
      <c r="B100" s="45" t="s">
        <v>830</v>
      </c>
      <c r="C100" s="23" t="s">
        <v>1330</v>
      </c>
      <c r="D100" s="23" t="s">
        <v>261</v>
      </c>
      <c r="E100" s="23"/>
      <c r="F100" s="35" t="b">
        <f>ISNUMBER(SEARCH(' Activity Sheet'!$D$3,Table3[[#This Row],[Name]],1))</f>
        <v>1</v>
      </c>
      <c r="G100" s="35" t="s">
        <v>1146</v>
      </c>
      <c r="H100" t="str" cm="1">
        <f t="array" ref="H100:GR100">TRANSPOSE(_xlfn._xlws.SORT(_xlfn._xlws.FILTER(Table3[Name],ISNUMBER(SEARCH(' Activity Sheet'!D154,Table3[Name])),"Not found"),,1))</f>
        <v>.New Organisation</v>
      </c>
      <c r="I100" t="str">
        <v>ABV - Association of Good with Life</v>
      </c>
      <c r="J100" t="str">
        <v>ACAPS</v>
      </c>
      <c r="K100" t="str">
        <v>Acción y Desarrollo</v>
      </c>
      <c r="L100" t="str">
        <v>ACTED</v>
      </c>
      <c r="M100" t="str">
        <v>Action against Hunger</v>
      </c>
      <c r="N100" t="str">
        <v>ActionAid</v>
      </c>
      <c r="O100" t="str">
        <v>Adventist Development and Relief Agency (ADRA)</v>
      </c>
      <c r="P100" t="str">
        <v>Alas de Colibrí Foundation</v>
      </c>
      <c r="Q100" t="str">
        <v>Alianza por la Solidaridad</v>
      </c>
      <c r="R100" t="str">
        <v>Alianza por Venezuela</v>
      </c>
      <c r="S100" t="str">
        <v>Americares Foundation</v>
      </c>
      <c r="T100" t="str">
        <v>Argentine Commission for Refugees and Migrants (CAREF)</v>
      </c>
      <c r="U100" t="str">
        <v>Asociación Aves</v>
      </c>
      <c r="V100" t="str">
        <v>Asociación de Jubilados y Pensionados Venezolanos en Argentina</v>
      </c>
      <c r="W100" t="str">
        <v>Asociación de Venezolanos en Eloy Alfaro</v>
      </c>
      <c r="X100" t="str">
        <v>Asociación Fundación contra el Hambre Perú</v>
      </c>
      <c r="Y100" t="str">
        <v>Asociación Migrantes Venezolanos</v>
      </c>
      <c r="Z100" t="str">
        <v>Asociación Misioneros de San Carlos Scalabrinianos</v>
      </c>
      <c r="AA100" t="str">
        <v>Asociacion Proteccion Poblacion Vulnerable</v>
      </c>
      <c r="AB100" t="str">
        <v>Asociación Quinta Ola</v>
      </c>
      <c r="AC100" t="str">
        <v>Asociación Salto Ángel</v>
      </c>
      <c r="AD100" t="str">
        <v>Asociación Venezuela en Ecuador AC</v>
      </c>
      <c r="AE100" t="str">
        <v>ASOVENAR</v>
      </c>
      <c r="AF100" t="str">
        <v>Associação Hermanitos</v>
      </c>
      <c r="AG100" t="str">
        <v>AVSI Foundation</v>
      </c>
      <c r="AH100" t="str">
        <v>Bethany Christian Services</v>
      </c>
      <c r="AI100" t="str">
        <v>Blumont</v>
      </c>
      <c r="AJ100" t="str">
        <v>CARE</v>
      </c>
      <c r="AK100" t="str">
        <v>Caritas Brazil</v>
      </c>
      <c r="AL100" t="str">
        <v>Caritas Ecuador</v>
      </c>
      <c r="AM100" t="str">
        <v>Caritas Germany</v>
      </c>
      <c r="AN100" t="str">
        <v>Caritas Manaus</v>
      </c>
      <c r="AO100" t="str">
        <v>Caritas Parana</v>
      </c>
      <c r="AP100" t="str">
        <v>Caritas Peru</v>
      </c>
      <c r="AQ100" t="str">
        <v>Caritas Rio de Janeiro</v>
      </c>
      <c r="AR100" t="str">
        <v>Caritas São Paulo</v>
      </c>
      <c r="AS100" t="str">
        <v>Caritas Switzerland</v>
      </c>
      <c r="AT100" t="str">
        <v>CCEFIRO Association</v>
      </c>
      <c r="AU100" t="str">
        <v>CEDRO</v>
      </c>
      <c r="AV100" t="str">
        <v>Center for Integrated Studies and Programs for Sustainable Development (CIEDS)</v>
      </c>
      <c r="AW100" t="str">
        <v>Center for Migration and Human Rights of the Diocese of Roraima (CMDH)</v>
      </c>
      <c r="AX100" t="str">
        <v>Centro de Atencion Psicosocial (CAPS)</v>
      </c>
      <c r="AY100" t="str">
        <v>CESAL</v>
      </c>
      <c r="AZ100" t="str">
        <v>CESVI-Cooperazione e Sviluppo</v>
      </c>
      <c r="BA100" t="str">
        <v>ChildFund International</v>
      </c>
      <c r="BB100" t="str">
        <v>CHS Alternativo</v>
      </c>
      <c r="BC100" t="str">
        <v>Churún Merú Association</v>
      </c>
      <c r="BD100" t="str">
        <v>Coalición por Venezuela</v>
      </c>
      <c r="BE100" t="str">
        <v>Colonia Foundation of Venezuelans in the Dominican Republic (FUNCOVERD)</v>
      </c>
      <c r="BF100" t="str">
        <v>COLVENZ</v>
      </c>
      <c r="BG100" t="str">
        <v>Compassiva</v>
      </c>
      <c r="BH100" t="str">
        <v>Consejo Interreligioso del Perú - Religiones por la Paz</v>
      </c>
      <c r="BI100" t="str">
        <v>Consorcio ONG OCIPI Y Capellanía Nacional OFICA</v>
      </c>
      <c r="BJ100" t="str">
        <v>COOPI - International Cooperation Foundation</v>
      </c>
      <c r="BK100" t="str">
        <v>Corporación Colectivo Sin Fronteras</v>
      </c>
      <c r="BL100" t="str">
        <v>CRISFE Foundation</v>
      </c>
      <c r="BM100" t="str">
        <v>Cuso International</v>
      </c>
      <c r="BN100" t="str">
        <v>Danielle’s Children Fund (DCF)</v>
      </c>
      <c r="BO100" t="str">
        <v>Danish Refugee Council (DRC)</v>
      </c>
      <c r="BP100" t="str">
        <v>Development Support Association - APOYAR</v>
      </c>
      <c r="BQ100" t="str">
        <v>Diakonie Katastrophenhilfe</v>
      </c>
      <c r="BR100" t="str">
        <v>Diálogo Diverso</v>
      </c>
      <c r="BS100" t="str">
        <v>Doctors of the World</v>
      </c>
      <c r="BT100" t="str">
        <v>Dominican Institute for Integrated Development</v>
      </c>
      <c r="BU100" t="str">
        <v>Duendes y Ángeles Vinotinto República Dominicana</v>
      </c>
      <c r="BV100" t="str">
        <v>Encuentros SJS (Servicio Jesuita de la Solidaridad)</v>
      </c>
      <c r="BW100" t="str">
        <v>Ending Violence Against Migrants</v>
      </c>
      <c r="BX100" t="str">
        <v>Equidad Foundation</v>
      </c>
      <c r="BY100" t="str">
        <v>Equilibrium CenDE</v>
      </c>
      <c r="BZ100" t="str">
        <v>Facultad de Psicología - Universidad de la República (UDELAR)</v>
      </c>
      <c r="CA100" t="str">
        <v>First International Emergency and Solidarités International</v>
      </c>
      <c r="CB100" t="str">
        <v>Fondo Ecuatoriano Populorum Progressio</v>
      </c>
      <c r="CC100" t="str">
        <v>Foro Salud Callao</v>
      </c>
      <c r="CD100" t="str">
        <v>Foundation for the Integration and Development of Latin America (FIDAL)</v>
      </c>
      <c r="CE100" t="str">
        <v>Foundation of the Americas (FUDELA)</v>
      </c>
      <c r="CF100" t="str">
        <v>Fraternity Without Borders</v>
      </c>
      <c r="CG100" t="str">
        <v>Fundación Brisas del Norte</v>
      </c>
      <c r="CH100" t="str">
        <v>Fundación Colombovenezolana Nueva Ilusión</v>
      </c>
      <c r="CI100" t="str">
        <v>Fundación Nakama's</v>
      </c>
      <c r="CJ100" t="str">
        <v>Fundación RadaBer</v>
      </c>
      <c r="CK100" t="str">
        <v>Fundación Scalabrini Bolivia</v>
      </c>
      <c r="CL100" t="str">
        <v>Fundacion Social Vivan los Niños</v>
      </c>
      <c r="CM100" t="str">
        <v>FUNVEAC</v>
      </c>
      <c r="CN100" t="str">
        <v>German Development Cooperation Agency GIZ</v>
      </c>
      <c r="CO100" t="str">
        <v>Globalizate Radio</v>
      </c>
      <c r="CP100" t="str">
        <v>GOAL</v>
      </c>
      <c r="CQ100" t="str">
        <v>Halü Bienestar Humano Foundation (HALU)</v>
      </c>
      <c r="CR100" t="str">
        <v>Heartland Alliance International (HAI)</v>
      </c>
      <c r="CS100" t="str">
        <v>HELVETAS Swiss Intercooperation</v>
      </c>
      <c r="CT100" t="str">
        <v>HIAS</v>
      </c>
      <c r="CU100" t="str">
        <v>Human Rights Defence Curaçao</v>
      </c>
      <c r="CV100" t="str">
        <v>Humanity &amp; Inclusion</v>
      </c>
      <c r="CW100" t="str">
        <v>Humans Analytic</v>
      </c>
      <c r="CX100" t="str">
        <v>Idas y Vueltas Association</v>
      </c>
      <c r="CY100" t="str">
        <v>iMMAP</v>
      </c>
      <c r="CZ100" t="str">
        <v>IMPACT Initiatives (REACH)</v>
      </c>
      <c r="DA100" t="str">
        <v>Inmigrante Feliz Association</v>
      </c>
      <c r="DB100" t="str">
        <v>Institute for Migration and Human Rights (IMDH)</v>
      </c>
      <c r="DC100" t="str">
        <v>Institute of Natural and Cultural Heritage (IPANC)</v>
      </c>
      <c r="DD100" t="str">
        <v>International Committee for the Development of People (CISP)</v>
      </c>
      <c r="DE100" t="str">
        <v>International Federation of the Red Cross (IFRC)</v>
      </c>
      <c r="DF100" t="str">
        <v>International Labour Organization (ILO)</v>
      </c>
      <c r="DG100" t="str">
        <v>International Medical Corps</v>
      </c>
      <c r="DH100" t="str">
        <v>International Organization for Migration (IOM)</v>
      </c>
      <c r="DI100" t="str">
        <v>International Rescue Committee (IRC)</v>
      </c>
      <c r="DJ100" t="str">
        <v>INTERSOS</v>
      </c>
      <c r="DK100" t="str">
        <v>Jesuit Migrant Service (JMS)</v>
      </c>
      <c r="DL100" t="str">
        <v>Jesuit Refugee Service (JRS)</v>
      </c>
      <c r="DM100" t="str">
        <v>Jesuit Service for Migrants and Refugees (JSMR)</v>
      </c>
      <c r="DN100" t="str">
        <v>Joint United Nations Programme on HIV/AIDS (UNAIDS)</v>
      </c>
      <c r="DO100" t="str">
        <v>Kimirina Coorporation</v>
      </c>
      <c r="DP100" t="str">
        <v>La Casita Hispanic Cultural Centre</v>
      </c>
      <c r="DQ100" t="str">
        <v>Latin American Network of Non-Governmental Organizations of Persons with Disabilities and their Families (RIADIS)</v>
      </c>
      <c r="DR100" t="str">
        <v>LGBT+ Movement Brazil</v>
      </c>
      <c r="DS100" t="str">
        <v>Living Water Community (LWC)</v>
      </c>
      <c r="DT100" t="str">
        <v>LLANOVENCOL</v>
      </c>
      <c r="DU100" t="str">
        <v>Lutheran World Federation</v>
      </c>
      <c r="DV100" t="str">
        <v>Lutheran World Relief</v>
      </c>
      <c r="DW100" t="str">
        <v>Malteser International</v>
      </c>
      <c r="DX100" t="str">
        <v>Mana Institute</v>
      </c>
      <c r="DY100" t="str">
        <v>Manos Veneguayas Association</v>
      </c>
      <c r="DZ100" t="str">
        <v>Más Igualdad Perú</v>
      </c>
      <c r="EA100" t="str">
        <v>MedGlobal</v>
      </c>
      <c r="EB100" t="str">
        <v>Medical Teams International</v>
      </c>
      <c r="EC100" t="str">
        <v>Mercy Corps</v>
      </c>
      <c r="ED100" t="str">
        <v>Migrant Service Center (CAM)</v>
      </c>
      <c r="EE100" t="str">
        <v>Migrants, Refugees and Argentine Social Entrepreneurs (MIRARES)</v>
      </c>
      <c r="EF100" t="str">
        <v>Mision Scalabriniana - Ecuador</v>
      </c>
      <c r="EG100" t="str">
        <v>Missão Paz</v>
      </c>
      <c r="EH100" t="str">
        <v>Museu A CASA</v>
      </c>
      <c r="EI100" t="str">
        <v>Norwegian Refugee Council (NRC)</v>
      </c>
      <c r="EJ100" t="str">
        <v>ONG Migrantes por el Maule</v>
      </c>
      <c r="EK100" t="str">
        <v>ONG Preemptive Love Coalition Colombia</v>
      </c>
      <c r="EL100" t="str">
        <v>Organización Transfomando Vidas</v>
      </c>
      <c r="EM100" t="str">
        <v>Organization of Ibero-American States for Education, Science and Culture (OEI)</v>
      </c>
      <c r="EN100" t="str">
        <v>OXFAM</v>
      </c>
      <c r="EO100" t="str">
        <v>Panamerican Development Foundation</v>
      </c>
      <c r="EP100" t="str">
        <v>Panamerican Health Organization/World Health Organization (PAHO/WHO)</v>
      </c>
      <c r="EQ100" t="str">
        <v>Pastoral of Human Mobility - Peruvian Episcopal Conference</v>
      </c>
      <c r="ER100" t="str">
        <v>Pastoral Service for Migrants National</v>
      </c>
      <c r="ES100" t="str">
        <v>Permanent Human Rights defense Committee (CDH)</v>
      </c>
      <c r="ET100" t="str">
        <v>Pirilampos Institute - Group of visits and voluntary actions in Roraima</v>
      </c>
      <c r="EU100" t="str">
        <v>Plan International</v>
      </c>
      <c r="EV100" t="str">
        <v>Population Program, Faculty of Social Sciences, University of the Republic</v>
      </c>
      <c r="EW100" t="str">
        <v>Profamilia Association</v>
      </c>
      <c r="EX100" t="str">
        <v>Red con Migrantes y Refugiados</v>
      </c>
      <c r="EY100" t="str">
        <v>Red Cross Colombia</v>
      </c>
      <c r="EZ100" t="str">
        <v>Red Cross Ecuador</v>
      </c>
      <c r="FA100" t="str">
        <v>Red Cross Peru</v>
      </c>
      <c r="FB100" t="str">
        <v>Red de Investigaciones en Derechos Humanos - CONICET (Consejo Nacional de Investigaciones Científicas y Técnicas)</v>
      </c>
      <c r="FC100" t="str">
        <v>RET International</v>
      </c>
      <c r="FD100" t="str">
        <v>Salú pa Tur Foundation</v>
      </c>
      <c r="FE100" t="str">
        <v>Salvation Army</v>
      </c>
      <c r="FF100" t="str">
        <v>Samaritan's Purse</v>
      </c>
      <c r="FG100" t="str">
        <v>Save the Children International (SCI)</v>
      </c>
      <c r="FH100" t="str">
        <v>Scalabrini Foundation Chile</v>
      </c>
      <c r="FI100" t="str">
        <v>Sección Peruana de Amnistía Internacional</v>
      </c>
      <c r="FJ100" t="str">
        <v>Serviço Pastoral dos Migrantes do Nordeste</v>
      </c>
      <c r="FK100" t="str">
        <v>Sesame Workshop</v>
      </c>
      <c r="FL100" t="str">
        <v>Si, Da Vida</v>
      </c>
      <c r="FM100" t="str">
        <v>Solidarity and Action Asociation</v>
      </c>
      <c r="FN100" t="str">
        <v>SOS Children's Villages</v>
      </c>
      <c r="FO100" t="str">
        <v>Tarabita Foundation</v>
      </c>
      <c r="FP100" t="str">
        <v>Tearfund</v>
      </c>
      <c r="FQ100" t="str">
        <v>TECHO</v>
      </c>
      <c r="FR100" t="str">
        <v>Terranueva Foundation</v>
      </c>
      <c r="FS100" t="str">
        <v>Terre des Hommes Suisse</v>
      </c>
      <c r="FT100" t="str">
        <v>The Israel Forum for International Humanitarian Aid (IsraAID)</v>
      </c>
      <c r="FU100" t="str">
        <v>Unión Venezolana en Perú</v>
      </c>
      <c r="FV100" t="str">
        <v>United Nations Children's Fund (UNICEF)</v>
      </c>
      <c r="FW100" t="str">
        <v>United Nations Development Programme (UNDP)</v>
      </c>
      <c r="FX100" t="str">
        <v>United Nations Educational, Scientific and Cultural Organization (UNESCO)</v>
      </c>
      <c r="FY100" t="str">
        <v>United Nations Entity for Gender Equality and the Empowerment of Women (UNWOMEN)</v>
      </c>
      <c r="FZ100" t="str">
        <v>United Nations Food and Agricultural Organization (FAO)</v>
      </c>
      <c r="GA100" t="str">
        <v>United Nations High Commissioner for Refugees (UNHCR)</v>
      </c>
      <c r="GB100" t="str">
        <v>United Nations Office of the High Commissioner for Human Rights (OHCHR)</v>
      </c>
      <c r="GC100" t="str">
        <v>United Nations Office on Drugs and Crime (UNODC)</v>
      </c>
      <c r="GD100" t="str">
        <v>United Nations Population Fund (UNFPA)</v>
      </c>
      <c r="GE100" t="str">
        <v>United Nations Programme for Human Settlements (UN Habitat)</v>
      </c>
      <c r="GF100" t="str">
        <v>Vale da Benção Educational and Charitable Association (AEBVB)</v>
      </c>
      <c r="GG100" t="str">
        <v>VenAruba Solidaria</v>
      </c>
      <c r="GH100" t="str">
        <v>Venex Curacao Foundation</v>
      </c>
      <c r="GI100" t="str">
        <v>Venezolanos en Barranquilla</v>
      </c>
      <c r="GJ100" t="str">
        <v>Venezolanos en San Cristóbal</v>
      </c>
      <c r="GK100" t="str">
        <v>Venezuelan Emigrant Foundation (FEV)</v>
      </c>
      <c r="GL100" t="str">
        <v>Vicaría de Pastoral Social Caritas</v>
      </c>
      <c r="GM100" t="str">
        <v>Voices GY</v>
      </c>
      <c r="GN100" t="str">
        <v>We World GVC</v>
      </c>
      <c r="GO100" t="str">
        <v>World Council of Credit Unions</v>
      </c>
      <c r="GP100" t="str">
        <v>World Food Programme (WFP)</v>
      </c>
      <c r="GQ100" t="str">
        <v>World Vision</v>
      </c>
      <c r="GR100" t="str">
        <v>ZOA</v>
      </c>
    </row>
    <row r="101" spans="1:200" ht="28.8" x14ac:dyDescent="0.3">
      <c r="A101" t="s">
        <v>388</v>
      </c>
      <c r="B101" s="45" t="s">
        <v>389</v>
      </c>
      <c r="C101" s="23" t="s">
        <v>390</v>
      </c>
      <c r="D101" s="23" t="s">
        <v>261</v>
      </c>
      <c r="E101" s="23"/>
      <c r="F101" s="35" t="b">
        <f>ISNUMBER(SEARCH(' Activity Sheet'!$D$3,Table3[[#This Row],[Name]],1))</f>
        <v>1</v>
      </c>
      <c r="G101" s="35" t="s">
        <v>1146</v>
      </c>
      <c r="H101" t="str" cm="1">
        <f t="array" ref="H101:GR101">TRANSPOSE(_xlfn._xlws.SORT(_xlfn._xlws.FILTER(Table3[Name],ISNUMBER(SEARCH(' Activity Sheet'!D155,Table3[Name])),"Not found"),,1))</f>
        <v>.New Organisation</v>
      </c>
      <c r="I101" t="str">
        <v>ABV - Association of Good with Life</v>
      </c>
      <c r="J101" t="str">
        <v>ACAPS</v>
      </c>
      <c r="K101" t="str">
        <v>Acción y Desarrollo</v>
      </c>
      <c r="L101" t="str">
        <v>ACTED</v>
      </c>
      <c r="M101" t="str">
        <v>Action against Hunger</v>
      </c>
      <c r="N101" t="str">
        <v>ActionAid</v>
      </c>
      <c r="O101" t="str">
        <v>Adventist Development and Relief Agency (ADRA)</v>
      </c>
      <c r="P101" t="str">
        <v>Alas de Colibrí Foundation</v>
      </c>
      <c r="Q101" t="str">
        <v>Alianza por la Solidaridad</v>
      </c>
      <c r="R101" t="str">
        <v>Alianza por Venezuela</v>
      </c>
      <c r="S101" t="str">
        <v>Americares Foundation</v>
      </c>
      <c r="T101" t="str">
        <v>Argentine Commission for Refugees and Migrants (CAREF)</v>
      </c>
      <c r="U101" t="str">
        <v>Asociación Aves</v>
      </c>
      <c r="V101" t="str">
        <v>Asociación de Jubilados y Pensionados Venezolanos en Argentina</v>
      </c>
      <c r="W101" t="str">
        <v>Asociación de Venezolanos en Eloy Alfaro</v>
      </c>
      <c r="X101" t="str">
        <v>Asociación Fundación contra el Hambre Perú</v>
      </c>
      <c r="Y101" t="str">
        <v>Asociación Migrantes Venezolanos</v>
      </c>
      <c r="Z101" t="str">
        <v>Asociación Misioneros de San Carlos Scalabrinianos</v>
      </c>
      <c r="AA101" t="str">
        <v>Asociacion Proteccion Poblacion Vulnerable</v>
      </c>
      <c r="AB101" t="str">
        <v>Asociación Quinta Ola</v>
      </c>
      <c r="AC101" t="str">
        <v>Asociación Salto Ángel</v>
      </c>
      <c r="AD101" t="str">
        <v>Asociación Venezuela en Ecuador AC</v>
      </c>
      <c r="AE101" t="str">
        <v>ASOVENAR</v>
      </c>
      <c r="AF101" t="str">
        <v>Associação Hermanitos</v>
      </c>
      <c r="AG101" t="str">
        <v>AVSI Foundation</v>
      </c>
      <c r="AH101" t="str">
        <v>Bethany Christian Services</v>
      </c>
      <c r="AI101" t="str">
        <v>Blumont</v>
      </c>
      <c r="AJ101" t="str">
        <v>CARE</v>
      </c>
      <c r="AK101" t="str">
        <v>Caritas Brazil</v>
      </c>
      <c r="AL101" t="str">
        <v>Caritas Ecuador</v>
      </c>
      <c r="AM101" t="str">
        <v>Caritas Germany</v>
      </c>
      <c r="AN101" t="str">
        <v>Caritas Manaus</v>
      </c>
      <c r="AO101" t="str">
        <v>Caritas Parana</v>
      </c>
      <c r="AP101" t="str">
        <v>Caritas Peru</v>
      </c>
      <c r="AQ101" t="str">
        <v>Caritas Rio de Janeiro</v>
      </c>
      <c r="AR101" t="str">
        <v>Caritas São Paulo</v>
      </c>
      <c r="AS101" t="str">
        <v>Caritas Switzerland</v>
      </c>
      <c r="AT101" t="str">
        <v>CCEFIRO Association</v>
      </c>
      <c r="AU101" t="str">
        <v>CEDRO</v>
      </c>
      <c r="AV101" t="str">
        <v>Center for Integrated Studies and Programs for Sustainable Development (CIEDS)</v>
      </c>
      <c r="AW101" t="str">
        <v>Center for Migration and Human Rights of the Diocese of Roraima (CMDH)</v>
      </c>
      <c r="AX101" t="str">
        <v>Centro de Atencion Psicosocial (CAPS)</v>
      </c>
      <c r="AY101" t="str">
        <v>CESAL</v>
      </c>
      <c r="AZ101" t="str">
        <v>CESVI-Cooperazione e Sviluppo</v>
      </c>
      <c r="BA101" t="str">
        <v>ChildFund International</v>
      </c>
      <c r="BB101" t="str">
        <v>CHS Alternativo</v>
      </c>
      <c r="BC101" t="str">
        <v>Churún Merú Association</v>
      </c>
      <c r="BD101" t="str">
        <v>Coalición por Venezuela</v>
      </c>
      <c r="BE101" t="str">
        <v>Colonia Foundation of Venezuelans in the Dominican Republic (FUNCOVERD)</v>
      </c>
      <c r="BF101" t="str">
        <v>COLVENZ</v>
      </c>
      <c r="BG101" t="str">
        <v>Compassiva</v>
      </c>
      <c r="BH101" t="str">
        <v>Consejo Interreligioso del Perú - Religiones por la Paz</v>
      </c>
      <c r="BI101" t="str">
        <v>Consorcio ONG OCIPI Y Capellanía Nacional OFICA</v>
      </c>
      <c r="BJ101" t="str">
        <v>COOPI - International Cooperation Foundation</v>
      </c>
      <c r="BK101" t="str">
        <v>Corporación Colectivo Sin Fronteras</v>
      </c>
      <c r="BL101" t="str">
        <v>CRISFE Foundation</v>
      </c>
      <c r="BM101" t="str">
        <v>Cuso International</v>
      </c>
      <c r="BN101" t="str">
        <v>Danielle’s Children Fund (DCF)</v>
      </c>
      <c r="BO101" t="str">
        <v>Danish Refugee Council (DRC)</v>
      </c>
      <c r="BP101" t="str">
        <v>Development Support Association - APOYAR</v>
      </c>
      <c r="BQ101" t="str">
        <v>Diakonie Katastrophenhilfe</v>
      </c>
      <c r="BR101" t="str">
        <v>Diálogo Diverso</v>
      </c>
      <c r="BS101" t="str">
        <v>Doctors of the World</v>
      </c>
      <c r="BT101" t="str">
        <v>Dominican Institute for Integrated Development</v>
      </c>
      <c r="BU101" t="str">
        <v>Duendes y Ángeles Vinotinto República Dominicana</v>
      </c>
      <c r="BV101" t="str">
        <v>Encuentros SJS (Servicio Jesuita de la Solidaridad)</v>
      </c>
      <c r="BW101" t="str">
        <v>Ending Violence Against Migrants</v>
      </c>
      <c r="BX101" t="str">
        <v>Equidad Foundation</v>
      </c>
      <c r="BY101" t="str">
        <v>Equilibrium CenDE</v>
      </c>
      <c r="BZ101" t="str">
        <v>Facultad de Psicología - Universidad de la República (UDELAR)</v>
      </c>
      <c r="CA101" t="str">
        <v>First International Emergency and Solidarités International</v>
      </c>
      <c r="CB101" t="str">
        <v>Fondo Ecuatoriano Populorum Progressio</v>
      </c>
      <c r="CC101" t="str">
        <v>Foro Salud Callao</v>
      </c>
      <c r="CD101" t="str">
        <v>Foundation for the Integration and Development of Latin America (FIDAL)</v>
      </c>
      <c r="CE101" t="str">
        <v>Foundation of the Americas (FUDELA)</v>
      </c>
      <c r="CF101" t="str">
        <v>Fraternity Without Borders</v>
      </c>
      <c r="CG101" t="str">
        <v>Fundación Brisas del Norte</v>
      </c>
      <c r="CH101" t="str">
        <v>Fundación Colombovenezolana Nueva Ilusión</v>
      </c>
      <c r="CI101" t="str">
        <v>Fundación Nakama's</v>
      </c>
      <c r="CJ101" t="str">
        <v>Fundación RadaBer</v>
      </c>
      <c r="CK101" t="str">
        <v>Fundación Scalabrini Bolivia</v>
      </c>
      <c r="CL101" t="str">
        <v>Fundacion Social Vivan los Niños</v>
      </c>
      <c r="CM101" t="str">
        <v>FUNVEAC</v>
      </c>
      <c r="CN101" t="str">
        <v>German Development Cooperation Agency GIZ</v>
      </c>
      <c r="CO101" t="str">
        <v>Globalizate Radio</v>
      </c>
      <c r="CP101" t="str">
        <v>GOAL</v>
      </c>
      <c r="CQ101" t="str">
        <v>Halü Bienestar Humano Foundation (HALU)</v>
      </c>
      <c r="CR101" t="str">
        <v>Heartland Alliance International (HAI)</v>
      </c>
      <c r="CS101" t="str">
        <v>HELVETAS Swiss Intercooperation</v>
      </c>
      <c r="CT101" t="str">
        <v>HIAS</v>
      </c>
      <c r="CU101" t="str">
        <v>Human Rights Defence Curaçao</v>
      </c>
      <c r="CV101" t="str">
        <v>Humanity &amp; Inclusion</v>
      </c>
      <c r="CW101" t="str">
        <v>Humans Analytic</v>
      </c>
      <c r="CX101" t="str">
        <v>Idas y Vueltas Association</v>
      </c>
      <c r="CY101" t="str">
        <v>iMMAP</v>
      </c>
      <c r="CZ101" t="str">
        <v>IMPACT Initiatives (REACH)</v>
      </c>
      <c r="DA101" t="str">
        <v>Inmigrante Feliz Association</v>
      </c>
      <c r="DB101" t="str">
        <v>Institute for Migration and Human Rights (IMDH)</v>
      </c>
      <c r="DC101" t="str">
        <v>Institute of Natural and Cultural Heritage (IPANC)</v>
      </c>
      <c r="DD101" t="str">
        <v>International Committee for the Development of People (CISP)</v>
      </c>
      <c r="DE101" t="str">
        <v>International Federation of the Red Cross (IFRC)</v>
      </c>
      <c r="DF101" t="str">
        <v>International Labour Organization (ILO)</v>
      </c>
      <c r="DG101" t="str">
        <v>International Medical Corps</v>
      </c>
      <c r="DH101" t="str">
        <v>International Organization for Migration (IOM)</v>
      </c>
      <c r="DI101" t="str">
        <v>International Rescue Committee (IRC)</v>
      </c>
      <c r="DJ101" t="str">
        <v>INTERSOS</v>
      </c>
      <c r="DK101" t="str">
        <v>Jesuit Migrant Service (JMS)</v>
      </c>
      <c r="DL101" t="str">
        <v>Jesuit Refugee Service (JRS)</v>
      </c>
      <c r="DM101" t="str">
        <v>Jesuit Service for Migrants and Refugees (JSMR)</v>
      </c>
      <c r="DN101" t="str">
        <v>Joint United Nations Programme on HIV/AIDS (UNAIDS)</v>
      </c>
      <c r="DO101" t="str">
        <v>Kimirina Coorporation</v>
      </c>
      <c r="DP101" t="str">
        <v>La Casita Hispanic Cultural Centre</v>
      </c>
      <c r="DQ101" t="str">
        <v>Latin American Network of Non-Governmental Organizations of Persons with Disabilities and their Families (RIADIS)</v>
      </c>
      <c r="DR101" t="str">
        <v>LGBT+ Movement Brazil</v>
      </c>
      <c r="DS101" t="str">
        <v>Living Water Community (LWC)</v>
      </c>
      <c r="DT101" t="str">
        <v>LLANOVENCOL</v>
      </c>
      <c r="DU101" t="str">
        <v>Lutheran World Federation</v>
      </c>
      <c r="DV101" t="str">
        <v>Lutheran World Relief</v>
      </c>
      <c r="DW101" t="str">
        <v>Malteser International</v>
      </c>
      <c r="DX101" t="str">
        <v>Mana Institute</v>
      </c>
      <c r="DY101" t="str">
        <v>Manos Veneguayas Association</v>
      </c>
      <c r="DZ101" t="str">
        <v>Más Igualdad Perú</v>
      </c>
      <c r="EA101" t="str">
        <v>MedGlobal</v>
      </c>
      <c r="EB101" t="str">
        <v>Medical Teams International</v>
      </c>
      <c r="EC101" t="str">
        <v>Mercy Corps</v>
      </c>
      <c r="ED101" t="str">
        <v>Migrant Service Center (CAM)</v>
      </c>
      <c r="EE101" t="str">
        <v>Migrants, Refugees and Argentine Social Entrepreneurs (MIRARES)</v>
      </c>
      <c r="EF101" t="str">
        <v>Mision Scalabriniana - Ecuador</v>
      </c>
      <c r="EG101" t="str">
        <v>Missão Paz</v>
      </c>
      <c r="EH101" t="str">
        <v>Museu A CASA</v>
      </c>
      <c r="EI101" t="str">
        <v>Norwegian Refugee Council (NRC)</v>
      </c>
      <c r="EJ101" t="str">
        <v>ONG Migrantes por el Maule</v>
      </c>
      <c r="EK101" t="str">
        <v>ONG Preemptive Love Coalition Colombia</v>
      </c>
      <c r="EL101" t="str">
        <v>Organización Transfomando Vidas</v>
      </c>
      <c r="EM101" t="str">
        <v>Organization of Ibero-American States for Education, Science and Culture (OEI)</v>
      </c>
      <c r="EN101" t="str">
        <v>OXFAM</v>
      </c>
      <c r="EO101" t="str">
        <v>Panamerican Development Foundation</v>
      </c>
      <c r="EP101" t="str">
        <v>Panamerican Health Organization/World Health Organization (PAHO/WHO)</v>
      </c>
      <c r="EQ101" t="str">
        <v>Pastoral of Human Mobility - Peruvian Episcopal Conference</v>
      </c>
      <c r="ER101" t="str">
        <v>Pastoral Service for Migrants National</v>
      </c>
      <c r="ES101" t="str">
        <v>Permanent Human Rights defense Committee (CDH)</v>
      </c>
      <c r="ET101" t="str">
        <v>Pirilampos Institute - Group of visits and voluntary actions in Roraima</v>
      </c>
      <c r="EU101" t="str">
        <v>Plan International</v>
      </c>
      <c r="EV101" t="str">
        <v>Population Program, Faculty of Social Sciences, University of the Republic</v>
      </c>
      <c r="EW101" t="str">
        <v>Profamilia Association</v>
      </c>
      <c r="EX101" t="str">
        <v>Red con Migrantes y Refugiados</v>
      </c>
      <c r="EY101" t="str">
        <v>Red Cross Colombia</v>
      </c>
      <c r="EZ101" t="str">
        <v>Red Cross Ecuador</v>
      </c>
      <c r="FA101" t="str">
        <v>Red Cross Peru</v>
      </c>
      <c r="FB101" t="str">
        <v>Red de Investigaciones en Derechos Humanos - CONICET (Consejo Nacional de Investigaciones Científicas y Técnicas)</v>
      </c>
      <c r="FC101" t="str">
        <v>RET International</v>
      </c>
      <c r="FD101" t="str">
        <v>Salú pa Tur Foundation</v>
      </c>
      <c r="FE101" t="str">
        <v>Salvation Army</v>
      </c>
      <c r="FF101" t="str">
        <v>Samaritan's Purse</v>
      </c>
      <c r="FG101" t="str">
        <v>Save the Children International (SCI)</v>
      </c>
      <c r="FH101" t="str">
        <v>Scalabrini Foundation Chile</v>
      </c>
      <c r="FI101" t="str">
        <v>Sección Peruana de Amnistía Internacional</v>
      </c>
      <c r="FJ101" t="str">
        <v>Serviço Pastoral dos Migrantes do Nordeste</v>
      </c>
      <c r="FK101" t="str">
        <v>Sesame Workshop</v>
      </c>
      <c r="FL101" t="str">
        <v>Si, Da Vida</v>
      </c>
      <c r="FM101" t="str">
        <v>Solidarity and Action Asociation</v>
      </c>
      <c r="FN101" t="str">
        <v>SOS Children's Villages</v>
      </c>
      <c r="FO101" t="str">
        <v>Tarabita Foundation</v>
      </c>
      <c r="FP101" t="str">
        <v>Tearfund</v>
      </c>
      <c r="FQ101" t="str">
        <v>TECHO</v>
      </c>
      <c r="FR101" t="str">
        <v>Terranueva Foundation</v>
      </c>
      <c r="FS101" t="str">
        <v>Terre des Hommes Suisse</v>
      </c>
      <c r="FT101" t="str">
        <v>The Israel Forum for International Humanitarian Aid (IsraAID)</v>
      </c>
      <c r="FU101" t="str">
        <v>Unión Venezolana en Perú</v>
      </c>
      <c r="FV101" t="str">
        <v>United Nations Children's Fund (UNICEF)</v>
      </c>
      <c r="FW101" t="str">
        <v>United Nations Development Programme (UNDP)</v>
      </c>
      <c r="FX101" t="str">
        <v>United Nations Educational, Scientific and Cultural Organization (UNESCO)</v>
      </c>
      <c r="FY101" t="str">
        <v>United Nations Entity for Gender Equality and the Empowerment of Women (UNWOMEN)</v>
      </c>
      <c r="FZ101" t="str">
        <v>United Nations Food and Agricultural Organization (FAO)</v>
      </c>
      <c r="GA101" t="str">
        <v>United Nations High Commissioner for Refugees (UNHCR)</v>
      </c>
      <c r="GB101" t="str">
        <v>United Nations Office of the High Commissioner for Human Rights (OHCHR)</v>
      </c>
      <c r="GC101" t="str">
        <v>United Nations Office on Drugs and Crime (UNODC)</v>
      </c>
      <c r="GD101" t="str">
        <v>United Nations Population Fund (UNFPA)</v>
      </c>
      <c r="GE101" t="str">
        <v>United Nations Programme for Human Settlements (UN Habitat)</v>
      </c>
      <c r="GF101" t="str">
        <v>Vale da Benção Educational and Charitable Association (AEBVB)</v>
      </c>
      <c r="GG101" t="str">
        <v>VenAruba Solidaria</v>
      </c>
      <c r="GH101" t="str">
        <v>Venex Curacao Foundation</v>
      </c>
      <c r="GI101" t="str">
        <v>Venezolanos en Barranquilla</v>
      </c>
      <c r="GJ101" t="str">
        <v>Venezolanos en San Cristóbal</v>
      </c>
      <c r="GK101" t="str">
        <v>Venezuelan Emigrant Foundation (FEV)</v>
      </c>
      <c r="GL101" t="str">
        <v>Vicaría de Pastoral Social Caritas</v>
      </c>
      <c r="GM101" t="str">
        <v>Voices GY</v>
      </c>
      <c r="GN101" t="str">
        <v>We World GVC</v>
      </c>
      <c r="GO101" t="str">
        <v>World Council of Credit Unions</v>
      </c>
      <c r="GP101" t="str">
        <v>World Food Programme (WFP)</v>
      </c>
      <c r="GQ101" t="str">
        <v>World Vision</v>
      </c>
      <c r="GR101" t="str">
        <v>ZOA</v>
      </c>
    </row>
    <row r="102" spans="1:200" x14ac:dyDescent="0.3">
      <c r="A102" t="s">
        <v>391</v>
      </c>
      <c r="B102" s="45" t="s">
        <v>392</v>
      </c>
      <c r="C102" s="23" t="s">
        <v>393</v>
      </c>
      <c r="D102" s="23" t="s">
        <v>394</v>
      </c>
      <c r="E102" s="23"/>
      <c r="F102" s="35" t="b">
        <f>ISNUMBER(SEARCH(' Activity Sheet'!$D$3,Table3[[#This Row],[Name]],1))</f>
        <v>1</v>
      </c>
      <c r="G102" s="35" t="s">
        <v>1146</v>
      </c>
      <c r="H102" t="str" cm="1">
        <f t="array" ref="H102:GR102">TRANSPOSE(_xlfn._xlws.SORT(_xlfn._xlws.FILTER(Table3[Name],ISNUMBER(SEARCH(' Activity Sheet'!D156,Table3[Name])),"Not found"),,1))</f>
        <v>.New Organisation</v>
      </c>
      <c r="I102" t="str">
        <v>ABV - Association of Good with Life</v>
      </c>
      <c r="J102" t="str">
        <v>ACAPS</v>
      </c>
      <c r="K102" t="str">
        <v>Acción y Desarrollo</v>
      </c>
      <c r="L102" t="str">
        <v>ACTED</v>
      </c>
      <c r="M102" t="str">
        <v>Action against Hunger</v>
      </c>
      <c r="N102" t="str">
        <v>ActionAid</v>
      </c>
      <c r="O102" t="str">
        <v>Adventist Development and Relief Agency (ADRA)</v>
      </c>
      <c r="P102" t="str">
        <v>Alas de Colibrí Foundation</v>
      </c>
      <c r="Q102" t="str">
        <v>Alianza por la Solidaridad</v>
      </c>
      <c r="R102" t="str">
        <v>Alianza por Venezuela</v>
      </c>
      <c r="S102" t="str">
        <v>Americares Foundation</v>
      </c>
      <c r="T102" t="str">
        <v>Argentine Commission for Refugees and Migrants (CAREF)</v>
      </c>
      <c r="U102" t="str">
        <v>Asociación Aves</v>
      </c>
      <c r="V102" t="str">
        <v>Asociación de Jubilados y Pensionados Venezolanos en Argentina</v>
      </c>
      <c r="W102" t="str">
        <v>Asociación de Venezolanos en Eloy Alfaro</v>
      </c>
      <c r="X102" t="str">
        <v>Asociación Fundación contra el Hambre Perú</v>
      </c>
      <c r="Y102" t="str">
        <v>Asociación Migrantes Venezolanos</v>
      </c>
      <c r="Z102" t="str">
        <v>Asociación Misioneros de San Carlos Scalabrinianos</v>
      </c>
      <c r="AA102" t="str">
        <v>Asociacion Proteccion Poblacion Vulnerable</v>
      </c>
      <c r="AB102" t="str">
        <v>Asociación Quinta Ola</v>
      </c>
      <c r="AC102" t="str">
        <v>Asociación Salto Ángel</v>
      </c>
      <c r="AD102" t="str">
        <v>Asociación Venezuela en Ecuador AC</v>
      </c>
      <c r="AE102" t="str">
        <v>ASOVENAR</v>
      </c>
      <c r="AF102" t="str">
        <v>Associação Hermanitos</v>
      </c>
      <c r="AG102" t="str">
        <v>AVSI Foundation</v>
      </c>
      <c r="AH102" t="str">
        <v>Bethany Christian Services</v>
      </c>
      <c r="AI102" t="str">
        <v>Blumont</v>
      </c>
      <c r="AJ102" t="str">
        <v>CARE</v>
      </c>
      <c r="AK102" t="str">
        <v>Caritas Brazil</v>
      </c>
      <c r="AL102" t="str">
        <v>Caritas Ecuador</v>
      </c>
      <c r="AM102" t="str">
        <v>Caritas Germany</v>
      </c>
      <c r="AN102" t="str">
        <v>Caritas Manaus</v>
      </c>
      <c r="AO102" t="str">
        <v>Caritas Parana</v>
      </c>
      <c r="AP102" t="str">
        <v>Caritas Peru</v>
      </c>
      <c r="AQ102" t="str">
        <v>Caritas Rio de Janeiro</v>
      </c>
      <c r="AR102" t="str">
        <v>Caritas São Paulo</v>
      </c>
      <c r="AS102" t="str">
        <v>Caritas Switzerland</v>
      </c>
      <c r="AT102" t="str">
        <v>CCEFIRO Association</v>
      </c>
      <c r="AU102" t="str">
        <v>CEDRO</v>
      </c>
      <c r="AV102" t="str">
        <v>Center for Integrated Studies and Programs for Sustainable Development (CIEDS)</v>
      </c>
      <c r="AW102" t="str">
        <v>Center for Migration and Human Rights of the Diocese of Roraima (CMDH)</v>
      </c>
      <c r="AX102" t="str">
        <v>Centro de Atencion Psicosocial (CAPS)</v>
      </c>
      <c r="AY102" t="str">
        <v>CESAL</v>
      </c>
      <c r="AZ102" t="str">
        <v>CESVI-Cooperazione e Sviluppo</v>
      </c>
      <c r="BA102" t="str">
        <v>ChildFund International</v>
      </c>
      <c r="BB102" t="str">
        <v>CHS Alternativo</v>
      </c>
      <c r="BC102" t="str">
        <v>Churún Merú Association</v>
      </c>
      <c r="BD102" t="str">
        <v>Coalición por Venezuela</v>
      </c>
      <c r="BE102" t="str">
        <v>Colonia Foundation of Venezuelans in the Dominican Republic (FUNCOVERD)</v>
      </c>
      <c r="BF102" t="str">
        <v>COLVENZ</v>
      </c>
      <c r="BG102" t="str">
        <v>Compassiva</v>
      </c>
      <c r="BH102" t="str">
        <v>Consejo Interreligioso del Perú - Religiones por la Paz</v>
      </c>
      <c r="BI102" t="str">
        <v>Consorcio ONG OCIPI Y Capellanía Nacional OFICA</v>
      </c>
      <c r="BJ102" t="str">
        <v>COOPI - International Cooperation Foundation</v>
      </c>
      <c r="BK102" t="str">
        <v>Corporación Colectivo Sin Fronteras</v>
      </c>
      <c r="BL102" t="str">
        <v>CRISFE Foundation</v>
      </c>
      <c r="BM102" t="str">
        <v>Cuso International</v>
      </c>
      <c r="BN102" t="str">
        <v>Danielle’s Children Fund (DCF)</v>
      </c>
      <c r="BO102" t="str">
        <v>Danish Refugee Council (DRC)</v>
      </c>
      <c r="BP102" t="str">
        <v>Development Support Association - APOYAR</v>
      </c>
      <c r="BQ102" t="str">
        <v>Diakonie Katastrophenhilfe</v>
      </c>
      <c r="BR102" t="str">
        <v>Diálogo Diverso</v>
      </c>
      <c r="BS102" t="str">
        <v>Doctors of the World</v>
      </c>
      <c r="BT102" t="str">
        <v>Dominican Institute for Integrated Development</v>
      </c>
      <c r="BU102" t="str">
        <v>Duendes y Ángeles Vinotinto República Dominicana</v>
      </c>
      <c r="BV102" t="str">
        <v>Encuentros SJS (Servicio Jesuita de la Solidaridad)</v>
      </c>
      <c r="BW102" t="str">
        <v>Ending Violence Against Migrants</v>
      </c>
      <c r="BX102" t="str">
        <v>Equidad Foundation</v>
      </c>
      <c r="BY102" t="str">
        <v>Equilibrium CenDE</v>
      </c>
      <c r="BZ102" t="str">
        <v>Facultad de Psicología - Universidad de la República (UDELAR)</v>
      </c>
      <c r="CA102" t="str">
        <v>First International Emergency and Solidarités International</v>
      </c>
      <c r="CB102" t="str">
        <v>Fondo Ecuatoriano Populorum Progressio</v>
      </c>
      <c r="CC102" t="str">
        <v>Foro Salud Callao</v>
      </c>
      <c r="CD102" t="str">
        <v>Foundation for the Integration and Development of Latin America (FIDAL)</v>
      </c>
      <c r="CE102" t="str">
        <v>Foundation of the Americas (FUDELA)</v>
      </c>
      <c r="CF102" t="str">
        <v>Fraternity Without Borders</v>
      </c>
      <c r="CG102" t="str">
        <v>Fundación Brisas del Norte</v>
      </c>
      <c r="CH102" t="str">
        <v>Fundación Colombovenezolana Nueva Ilusión</v>
      </c>
      <c r="CI102" t="str">
        <v>Fundación Nakama's</v>
      </c>
      <c r="CJ102" t="str">
        <v>Fundación RadaBer</v>
      </c>
      <c r="CK102" t="str">
        <v>Fundación Scalabrini Bolivia</v>
      </c>
      <c r="CL102" t="str">
        <v>Fundacion Social Vivan los Niños</v>
      </c>
      <c r="CM102" t="str">
        <v>FUNVEAC</v>
      </c>
      <c r="CN102" t="str">
        <v>German Development Cooperation Agency GIZ</v>
      </c>
      <c r="CO102" t="str">
        <v>Globalizate Radio</v>
      </c>
      <c r="CP102" t="str">
        <v>GOAL</v>
      </c>
      <c r="CQ102" t="str">
        <v>Halü Bienestar Humano Foundation (HALU)</v>
      </c>
      <c r="CR102" t="str">
        <v>Heartland Alliance International (HAI)</v>
      </c>
      <c r="CS102" t="str">
        <v>HELVETAS Swiss Intercooperation</v>
      </c>
      <c r="CT102" t="str">
        <v>HIAS</v>
      </c>
      <c r="CU102" t="str">
        <v>Human Rights Defence Curaçao</v>
      </c>
      <c r="CV102" t="str">
        <v>Humanity &amp; Inclusion</v>
      </c>
      <c r="CW102" t="str">
        <v>Humans Analytic</v>
      </c>
      <c r="CX102" t="str">
        <v>Idas y Vueltas Association</v>
      </c>
      <c r="CY102" t="str">
        <v>iMMAP</v>
      </c>
      <c r="CZ102" t="str">
        <v>IMPACT Initiatives (REACH)</v>
      </c>
      <c r="DA102" t="str">
        <v>Inmigrante Feliz Association</v>
      </c>
      <c r="DB102" t="str">
        <v>Institute for Migration and Human Rights (IMDH)</v>
      </c>
      <c r="DC102" t="str">
        <v>Institute of Natural and Cultural Heritage (IPANC)</v>
      </c>
      <c r="DD102" t="str">
        <v>International Committee for the Development of People (CISP)</v>
      </c>
      <c r="DE102" t="str">
        <v>International Federation of the Red Cross (IFRC)</v>
      </c>
      <c r="DF102" t="str">
        <v>International Labour Organization (ILO)</v>
      </c>
      <c r="DG102" t="str">
        <v>International Medical Corps</v>
      </c>
      <c r="DH102" t="str">
        <v>International Organization for Migration (IOM)</v>
      </c>
      <c r="DI102" t="str">
        <v>International Rescue Committee (IRC)</v>
      </c>
      <c r="DJ102" t="str">
        <v>INTERSOS</v>
      </c>
      <c r="DK102" t="str">
        <v>Jesuit Migrant Service (JMS)</v>
      </c>
      <c r="DL102" t="str">
        <v>Jesuit Refugee Service (JRS)</v>
      </c>
      <c r="DM102" t="str">
        <v>Jesuit Service for Migrants and Refugees (JSMR)</v>
      </c>
      <c r="DN102" t="str">
        <v>Joint United Nations Programme on HIV/AIDS (UNAIDS)</v>
      </c>
      <c r="DO102" t="str">
        <v>Kimirina Coorporation</v>
      </c>
      <c r="DP102" t="str">
        <v>La Casita Hispanic Cultural Centre</v>
      </c>
      <c r="DQ102" t="str">
        <v>Latin American Network of Non-Governmental Organizations of Persons with Disabilities and their Families (RIADIS)</v>
      </c>
      <c r="DR102" t="str">
        <v>LGBT+ Movement Brazil</v>
      </c>
      <c r="DS102" t="str">
        <v>Living Water Community (LWC)</v>
      </c>
      <c r="DT102" t="str">
        <v>LLANOVENCOL</v>
      </c>
      <c r="DU102" t="str">
        <v>Lutheran World Federation</v>
      </c>
      <c r="DV102" t="str">
        <v>Lutheran World Relief</v>
      </c>
      <c r="DW102" t="str">
        <v>Malteser International</v>
      </c>
      <c r="DX102" t="str">
        <v>Mana Institute</v>
      </c>
      <c r="DY102" t="str">
        <v>Manos Veneguayas Association</v>
      </c>
      <c r="DZ102" t="str">
        <v>Más Igualdad Perú</v>
      </c>
      <c r="EA102" t="str">
        <v>MedGlobal</v>
      </c>
      <c r="EB102" t="str">
        <v>Medical Teams International</v>
      </c>
      <c r="EC102" t="str">
        <v>Mercy Corps</v>
      </c>
      <c r="ED102" t="str">
        <v>Migrant Service Center (CAM)</v>
      </c>
      <c r="EE102" t="str">
        <v>Migrants, Refugees and Argentine Social Entrepreneurs (MIRARES)</v>
      </c>
      <c r="EF102" t="str">
        <v>Mision Scalabriniana - Ecuador</v>
      </c>
      <c r="EG102" t="str">
        <v>Missão Paz</v>
      </c>
      <c r="EH102" t="str">
        <v>Museu A CASA</v>
      </c>
      <c r="EI102" t="str">
        <v>Norwegian Refugee Council (NRC)</v>
      </c>
      <c r="EJ102" t="str">
        <v>ONG Migrantes por el Maule</v>
      </c>
      <c r="EK102" t="str">
        <v>ONG Preemptive Love Coalition Colombia</v>
      </c>
      <c r="EL102" t="str">
        <v>Organización Transfomando Vidas</v>
      </c>
      <c r="EM102" t="str">
        <v>Organization of Ibero-American States for Education, Science and Culture (OEI)</v>
      </c>
      <c r="EN102" t="str">
        <v>OXFAM</v>
      </c>
      <c r="EO102" t="str">
        <v>Panamerican Development Foundation</v>
      </c>
      <c r="EP102" t="str">
        <v>Panamerican Health Organization/World Health Organization (PAHO/WHO)</v>
      </c>
      <c r="EQ102" t="str">
        <v>Pastoral of Human Mobility - Peruvian Episcopal Conference</v>
      </c>
      <c r="ER102" t="str">
        <v>Pastoral Service for Migrants National</v>
      </c>
      <c r="ES102" t="str">
        <v>Permanent Human Rights defense Committee (CDH)</v>
      </c>
      <c r="ET102" t="str">
        <v>Pirilampos Institute - Group of visits and voluntary actions in Roraima</v>
      </c>
      <c r="EU102" t="str">
        <v>Plan International</v>
      </c>
      <c r="EV102" t="str">
        <v>Population Program, Faculty of Social Sciences, University of the Republic</v>
      </c>
      <c r="EW102" t="str">
        <v>Profamilia Association</v>
      </c>
      <c r="EX102" t="str">
        <v>Red con Migrantes y Refugiados</v>
      </c>
      <c r="EY102" t="str">
        <v>Red Cross Colombia</v>
      </c>
      <c r="EZ102" t="str">
        <v>Red Cross Ecuador</v>
      </c>
      <c r="FA102" t="str">
        <v>Red Cross Peru</v>
      </c>
      <c r="FB102" t="str">
        <v>Red de Investigaciones en Derechos Humanos - CONICET (Consejo Nacional de Investigaciones Científicas y Técnicas)</v>
      </c>
      <c r="FC102" t="str">
        <v>RET International</v>
      </c>
      <c r="FD102" t="str">
        <v>Salú pa Tur Foundation</v>
      </c>
      <c r="FE102" t="str">
        <v>Salvation Army</v>
      </c>
      <c r="FF102" t="str">
        <v>Samaritan's Purse</v>
      </c>
      <c r="FG102" t="str">
        <v>Save the Children International (SCI)</v>
      </c>
      <c r="FH102" t="str">
        <v>Scalabrini Foundation Chile</v>
      </c>
      <c r="FI102" t="str">
        <v>Sección Peruana de Amnistía Internacional</v>
      </c>
      <c r="FJ102" t="str">
        <v>Serviço Pastoral dos Migrantes do Nordeste</v>
      </c>
      <c r="FK102" t="str">
        <v>Sesame Workshop</v>
      </c>
      <c r="FL102" t="str">
        <v>Si, Da Vida</v>
      </c>
      <c r="FM102" t="str">
        <v>Solidarity and Action Asociation</v>
      </c>
      <c r="FN102" t="str">
        <v>SOS Children's Villages</v>
      </c>
      <c r="FO102" t="str">
        <v>Tarabita Foundation</v>
      </c>
      <c r="FP102" t="str">
        <v>Tearfund</v>
      </c>
      <c r="FQ102" t="str">
        <v>TECHO</v>
      </c>
      <c r="FR102" t="str">
        <v>Terranueva Foundation</v>
      </c>
      <c r="FS102" t="str">
        <v>Terre des Hommes Suisse</v>
      </c>
      <c r="FT102" t="str">
        <v>The Israel Forum for International Humanitarian Aid (IsraAID)</v>
      </c>
      <c r="FU102" t="str">
        <v>Unión Venezolana en Perú</v>
      </c>
      <c r="FV102" t="str">
        <v>United Nations Children's Fund (UNICEF)</v>
      </c>
      <c r="FW102" t="str">
        <v>United Nations Development Programme (UNDP)</v>
      </c>
      <c r="FX102" t="str">
        <v>United Nations Educational, Scientific and Cultural Organization (UNESCO)</v>
      </c>
      <c r="FY102" t="str">
        <v>United Nations Entity for Gender Equality and the Empowerment of Women (UNWOMEN)</v>
      </c>
      <c r="FZ102" t="str">
        <v>United Nations Food and Agricultural Organization (FAO)</v>
      </c>
      <c r="GA102" t="str">
        <v>United Nations High Commissioner for Refugees (UNHCR)</v>
      </c>
      <c r="GB102" t="str">
        <v>United Nations Office of the High Commissioner for Human Rights (OHCHR)</v>
      </c>
      <c r="GC102" t="str">
        <v>United Nations Office on Drugs and Crime (UNODC)</v>
      </c>
      <c r="GD102" t="str">
        <v>United Nations Population Fund (UNFPA)</v>
      </c>
      <c r="GE102" t="str">
        <v>United Nations Programme for Human Settlements (UN Habitat)</v>
      </c>
      <c r="GF102" t="str">
        <v>Vale da Benção Educational and Charitable Association (AEBVB)</v>
      </c>
      <c r="GG102" t="str">
        <v>VenAruba Solidaria</v>
      </c>
      <c r="GH102" t="str">
        <v>Venex Curacao Foundation</v>
      </c>
      <c r="GI102" t="str">
        <v>Venezolanos en Barranquilla</v>
      </c>
      <c r="GJ102" t="str">
        <v>Venezolanos en San Cristóbal</v>
      </c>
      <c r="GK102" t="str">
        <v>Venezuelan Emigrant Foundation (FEV)</v>
      </c>
      <c r="GL102" t="str">
        <v>Vicaría de Pastoral Social Caritas</v>
      </c>
      <c r="GM102" t="str">
        <v>Voices GY</v>
      </c>
      <c r="GN102" t="str">
        <v>We World GVC</v>
      </c>
      <c r="GO102" t="str">
        <v>World Council of Credit Unions</v>
      </c>
      <c r="GP102" t="str">
        <v>World Food Programme (WFP)</v>
      </c>
      <c r="GQ102" t="str">
        <v>World Vision</v>
      </c>
      <c r="GR102" t="str">
        <v>ZOA</v>
      </c>
    </row>
    <row r="103" spans="1:200" x14ac:dyDescent="0.3">
      <c r="A103" t="s">
        <v>395</v>
      </c>
      <c r="B103" s="45" t="s">
        <v>396</v>
      </c>
      <c r="C103" s="23" t="s">
        <v>397</v>
      </c>
      <c r="D103" s="23" t="s">
        <v>398</v>
      </c>
      <c r="E103" s="23"/>
      <c r="F103" s="35" t="b">
        <f>ISNUMBER(SEARCH(' Activity Sheet'!$D$3,Table3[[#This Row],[Name]],1))</f>
        <v>1</v>
      </c>
      <c r="G103" s="35" t="s">
        <v>1146</v>
      </c>
      <c r="H103" t="str" cm="1">
        <f t="array" ref="H103:GR103">TRANSPOSE(_xlfn._xlws.SORT(_xlfn._xlws.FILTER(Table3[Name],ISNUMBER(SEARCH(' Activity Sheet'!D157,Table3[Name])),"Not found"),,1))</f>
        <v>.New Organisation</v>
      </c>
      <c r="I103" t="str">
        <v>ABV - Association of Good with Life</v>
      </c>
      <c r="J103" t="str">
        <v>ACAPS</v>
      </c>
      <c r="K103" t="str">
        <v>Acción y Desarrollo</v>
      </c>
      <c r="L103" t="str">
        <v>ACTED</v>
      </c>
      <c r="M103" t="str">
        <v>Action against Hunger</v>
      </c>
      <c r="N103" t="str">
        <v>ActionAid</v>
      </c>
      <c r="O103" t="str">
        <v>Adventist Development and Relief Agency (ADRA)</v>
      </c>
      <c r="P103" t="str">
        <v>Alas de Colibrí Foundation</v>
      </c>
      <c r="Q103" t="str">
        <v>Alianza por la Solidaridad</v>
      </c>
      <c r="R103" t="str">
        <v>Alianza por Venezuela</v>
      </c>
      <c r="S103" t="str">
        <v>Americares Foundation</v>
      </c>
      <c r="T103" t="str">
        <v>Argentine Commission for Refugees and Migrants (CAREF)</v>
      </c>
      <c r="U103" t="str">
        <v>Asociación Aves</v>
      </c>
      <c r="V103" t="str">
        <v>Asociación de Jubilados y Pensionados Venezolanos en Argentina</v>
      </c>
      <c r="W103" t="str">
        <v>Asociación de Venezolanos en Eloy Alfaro</v>
      </c>
      <c r="X103" t="str">
        <v>Asociación Fundación contra el Hambre Perú</v>
      </c>
      <c r="Y103" t="str">
        <v>Asociación Migrantes Venezolanos</v>
      </c>
      <c r="Z103" t="str">
        <v>Asociación Misioneros de San Carlos Scalabrinianos</v>
      </c>
      <c r="AA103" t="str">
        <v>Asociacion Proteccion Poblacion Vulnerable</v>
      </c>
      <c r="AB103" t="str">
        <v>Asociación Quinta Ola</v>
      </c>
      <c r="AC103" t="str">
        <v>Asociación Salto Ángel</v>
      </c>
      <c r="AD103" t="str">
        <v>Asociación Venezuela en Ecuador AC</v>
      </c>
      <c r="AE103" t="str">
        <v>ASOVENAR</v>
      </c>
      <c r="AF103" t="str">
        <v>Associação Hermanitos</v>
      </c>
      <c r="AG103" t="str">
        <v>AVSI Foundation</v>
      </c>
      <c r="AH103" t="str">
        <v>Bethany Christian Services</v>
      </c>
      <c r="AI103" t="str">
        <v>Blumont</v>
      </c>
      <c r="AJ103" t="str">
        <v>CARE</v>
      </c>
      <c r="AK103" t="str">
        <v>Caritas Brazil</v>
      </c>
      <c r="AL103" t="str">
        <v>Caritas Ecuador</v>
      </c>
      <c r="AM103" t="str">
        <v>Caritas Germany</v>
      </c>
      <c r="AN103" t="str">
        <v>Caritas Manaus</v>
      </c>
      <c r="AO103" t="str">
        <v>Caritas Parana</v>
      </c>
      <c r="AP103" t="str">
        <v>Caritas Peru</v>
      </c>
      <c r="AQ103" t="str">
        <v>Caritas Rio de Janeiro</v>
      </c>
      <c r="AR103" t="str">
        <v>Caritas São Paulo</v>
      </c>
      <c r="AS103" t="str">
        <v>Caritas Switzerland</v>
      </c>
      <c r="AT103" t="str">
        <v>CCEFIRO Association</v>
      </c>
      <c r="AU103" t="str">
        <v>CEDRO</v>
      </c>
      <c r="AV103" t="str">
        <v>Center for Integrated Studies and Programs for Sustainable Development (CIEDS)</v>
      </c>
      <c r="AW103" t="str">
        <v>Center for Migration and Human Rights of the Diocese of Roraima (CMDH)</v>
      </c>
      <c r="AX103" t="str">
        <v>Centro de Atencion Psicosocial (CAPS)</v>
      </c>
      <c r="AY103" t="str">
        <v>CESAL</v>
      </c>
      <c r="AZ103" t="str">
        <v>CESVI-Cooperazione e Sviluppo</v>
      </c>
      <c r="BA103" t="str">
        <v>ChildFund International</v>
      </c>
      <c r="BB103" t="str">
        <v>CHS Alternativo</v>
      </c>
      <c r="BC103" t="str">
        <v>Churún Merú Association</v>
      </c>
      <c r="BD103" t="str">
        <v>Coalición por Venezuela</v>
      </c>
      <c r="BE103" t="str">
        <v>Colonia Foundation of Venezuelans in the Dominican Republic (FUNCOVERD)</v>
      </c>
      <c r="BF103" t="str">
        <v>COLVENZ</v>
      </c>
      <c r="BG103" t="str">
        <v>Compassiva</v>
      </c>
      <c r="BH103" t="str">
        <v>Consejo Interreligioso del Perú - Religiones por la Paz</v>
      </c>
      <c r="BI103" t="str">
        <v>Consorcio ONG OCIPI Y Capellanía Nacional OFICA</v>
      </c>
      <c r="BJ103" t="str">
        <v>COOPI - International Cooperation Foundation</v>
      </c>
      <c r="BK103" t="str">
        <v>Corporación Colectivo Sin Fronteras</v>
      </c>
      <c r="BL103" t="str">
        <v>CRISFE Foundation</v>
      </c>
      <c r="BM103" t="str">
        <v>Cuso International</v>
      </c>
      <c r="BN103" t="str">
        <v>Danielle’s Children Fund (DCF)</v>
      </c>
      <c r="BO103" t="str">
        <v>Danish Refugee Council (DRC)</v>
      </c>
      <c r="BP103" t="str">
        <v>Development Support Association - APOYAR</v>
      </c>
      <c r="BQ103" t="str">
        <v>Diakonie Katastrophenhilfe</v>
      </c>
      <c r="BR103" t="str">
        <v>Diálogo Diverso</v>
      </c>
      <c r="BS103" t="str">
        <v>Doctors of the World</v>
      </c>
      <c r="BT103" t="str">
        <v>Dominican Institute for Integrated Development</v>
      </c>
      <c r="BU103" t="str">
        <v>Duendes y Ángeles Vinotinto República Dominicana</v>
      </c>
      <c r="BV103" t="str">
        <v>Encuentros SJS (Servicio Jesuita de la Solidaridad)</v>
      </c>
      <c r="BW103" t="str">
        <v>Ending Violence Against Migrants</v>
      </c>
      <c r="BX103" t="str">
        <v>Equidad Foundation</v>
      </c>
      <c r="BY103" t="str">
        <v>Equilibrium CenDE</v>
      </c>
      <c r="BZ103" t="str">
        <v>Facultad de Psicología - Universidad de la República (UDELAR)</v>
      </c>
      <c r="CA103" t="str">
        <v>First International Emergency and Solidarités International</v>
      </c>
      <c r="CB103" t="str">
        <v>Fondo Ecuatoriano Populorum Progressio</v>
      </c>
      <c r="CC103" t="str">
        <v>Foro Salud Callao</v>
      </c>
      <c r="CD103" t="str">
        <v>Foundation for the Integration and Development of Latin America (FIDAL)</v>
      </c>
      <c r="CE103" t="str">
        <v>Foundation of the Americas (FUDELA)</v>
      </c>
      <c r="CF103" t="str">
        <v>Fraternity Without Borders</v>
      </c>
      <c r="CG103" t="str">
        <v>Fundación Brisas del Norte</v>
      </c>
      <c r="CH103" t="str">
        <v>Fundación Colombovenezolana Nueva Ilusión</v>
      </c>
      <c r="CI103" t="str">
        <v>Fundación Nakama's</v>
      </c>
      <c r="CJ103" t="str">
        <v>Fundación RadaBer</v>
      </c>
      <c r="CK103" t="str">
        <v>Fundación Scalabrini Bolivia</v>
      </c>
      <c r="CL103" t="str">
        <v>Fundacion Social Vivan los Niños</v>
      </c>
      <c r="CM103" t="str">
        <v>FUNVEAC</v>
      </c>
      <c r="CN103" t="str">
        <v>German Development Cooperation Agency GIZ</v>
      </c>
      <c r="CO103" t="str">
        <v>Globalizate Radio</v>
      </c>
      <c r="CP103" t="str">
        <v>GOAL</v>
      </c>
      <c r="CQ103" t="str">
        <v>Halü Bienestar Humano Foundation (HALU)</v>
      </c>
      <c r="CR103" t="str">
        <v>Heartland Alliance International (HAI)</v>
      </c>
      <c r="CS103" t="str">
        <v>HELVETAS Swiss Intercooperation</v>
      </c>
      <c r="CT103" t="str">
        <v>HIAS</v>
      </c>
      <c r="CU103" t="str">
        <v>Human Rights Defence Curaçao</v>
      </c>
      <c r="CV103" t="str">
        <v>Humanity &amp; Inclusion</v>
      </c>
      <c r="CW103" t="str">
        <v>Humans Analytic</v>
      </c>
      <c r="CX103" t="str">
        <v>Idas y Vueltas Association</v>
      </c>
      <c r="CY103" t="str">
        <v>iMMAP</v>
      </c>
      <c r="CZ103" t="str">
        <v>IMPACT Initiatives (REACH)</v>
      </c>
      <c r="DA103" t="str">
        <v>Inmigrante Feliz Association</v>
      </c>
      <c r="DB103" t="str">
        <v>Institute for Migration and Human Rights (IMDH)</v>
      </c>
      <c r="DC103" t="str">
        <v>Institute of Natural and Cultural Heritage (IPANC)</v>
      </c>
      <c r="DD103" t="str">
        <v>International Committee for the Development of People (CISP)</v>
      </c>
      <c r="DE103" t="str">
        <v>International Federation of the Red Cross (IFRC)</v>
      </c>
      <c r="DF103" t="str">
        <v>International Labour Organization (ILO)</v>
      </c>
      <c r="DG103" t="str">
        <v>International Medical Corps</v>
      </c>
      <c r="DH103" t="str">
        <v>International Organization for Migration (IOM)</v>
      </c>
      <c r="DI103" t="str">
        <v>International Rescue Committee (IRC)</v>
      </c>
      <c r="DJ103" t="str">
        <v>INTERSOS</v>
      </c>
      <c r="DK103" t="str">
        <v>Jesuit Migrant Service (JMS)</v>
      </c>
      <c r="DL103" t="str">
        <v>Jesuit Refugee Service (JRS)</v>
      </c>
      <c r="DM103" t="str">
        <v>Jesuit Service for Migrants and Refugees (JSMR)</v>
      </c>
      <c r="DN103" t="str">
        <v>Joint United Nations Programme on HIV/AIDS (UNAIDS)</v>
      </c>
      <c r="DO103" t="str">
        <v>Kimirina Coorporation</v>
      </c>
      <c r="DP103" t="str">
        <v>La Casita Hispanic Cultural Centre</v>
      </c>
      <c r="DQ103" t="str">
        <v>Latin American Network of Non-Governmental Organizations of Persons with Disabilities and their Families (RIADIS)</v>
      </c>
      <c r="DR103" t="str">
        <v>LGBT+ Movement Brazil</v>
      </c>
      <c r="DS103" t="str">
        <v>Living Water Community (LWC)</v>
      </c>
      <c r="DT103" t="str">
        <v>LLANOVENCOL</v>
      </c>
      <c r="DU103" t="str">
        <v>Lutheran World Federation</v>
      </c>
      <c r="DV103" t="str">
        <v>Lutheran World Relief</v>
      </c>
      <c r="DW103" t="str">
        <v>Malteser International</v>
      </c>
      <c r="DX103" t="str">
        <v>Mana Institute</v>
      </c>
      <c r="DY103" t="str">
        <v>Manos Veneguayas Association</v>
      </c>
      <c r="DZ103" t="str">
        <v>Más Igualdad Perú</v>
      </c>
      <c r="EA103" t="str">
        <v>MedGlobal</v>
      </c>
      <c r="EB103" t="str">
        <v>Medical Teams International</v>
      </c>
      <c r="EC103" t="str">
        <v>Mercy Corps</v>
      </c>
      <c r="ED103" t="str">
        <v>Migrant Service Center (CAM)</v>
      </c>
      <c r="EE103" t="str">
        <v>Migrants, Refugees and Argentine Social Entrepreneurs (MIRARES)</v>
      </c>
      <c r="EF103" t="str">
        <v>Mision Scalabriniana - Ecuador</v>
      </c>
      <c r="EG103" t="str">
        <v>Missão Paz</v>
      </c>
      <c r="EH103" t="str">
        <v>Museu A CASA</v>
      </c>
      <c r="EI103" t="str">
        <v>Norwegian Refugee Council (NRC)</v>
      </c>
      <c r="EJ103" t="str">
        <v>ONG Migrantes por el Maule</v>
      </c>
      <c r="EK103" t="str">
        <v>ONG Preemptive Love Coalition Colombia</v>
      </c>
      <c r="EL103" t="str">
        <v>Organización Transfomando Vidas</v>
      </c>
      <c r="EM103" t="str">
        <v>Organization of Ibero-American States for Education, Science and Culture (OEI)</v>
      </c>
      <c r="EN103" t="str">
        <v>OXFAM</v>
      </c>
      <c r="EO103" t="str">
        <v>Panamerican Development Foundation</v>
      </c>
      <c r="EP103" t="str">
        <v>Panamerican Health Organization/World Health Organization (PAHO/WHO)</v>
      </c>
      <c r="EQ103" t="str">
        <v>Pastoral of Human Mobility - Peruvian Episcopal Conference</v>
      </c>
      <c r="ER103" t="str">
        <v>Pastoral Service for Migrants National</v>
      </c>
      <c r="ES103" t="str">
        <v>Permanent Human Rights defense Committee (CDH)</v>
      </c>
      <c r="ET103" t="str">
        <v>Pirilampos Institute - Group of visits and voluntary actions in Roraima</v>
      </c>
      <c r="EU103" t="str">
        <v>Plan International</v>
      </c>
      <c r="EV103" t="str">
        <v>Population Program, Faculty of Social Sciences, University of the Republic</v>
      </c>
      <c r="EW103" t="str">
        <v>Profamilia Association</v>
      </c>
      <c r="EX103" t="str">
        <v>Red con Migrantes y Refugiados</v>
      </c>
      <c r="EY103" t="str">
        <v>Red Cross Colombia</v>
      </c>
      <c r="EZ103" t="str">
        <v>Red Cross Ecuador</v>
      </c>
      <c r="FA103" t="str">
        <v>Red Cross Peru</v>
      </c>
      <c r="FB103" t="str">
        <v>Red de Investigaciones en Derechos Humanos - CONICET (Consejo Nacional de Investigaciones Científicas y Técnicas)</v>
      </c>
      <c r="FC103" t="str">
        <v>RET International</v>
      </c>
      <c r="FD103" t="str">
        <v>Salú pa Tur Foundation</v>
      </c>
      <c r="FE103" t="str">
        <v>Salvation Army</v>
      </c>
      <c r="FF103" t="str">
        <v>Samaritan's Purse</v>
      </c>
      <c r="FG103" t="str">
        <v>Save the Children International (SCI)</v>
      </c>
      <c r="FH103" t="str">
        <v>Scalabrini Foundation Chile</v>
      </c>
      <c r="FI103" t="str">
        <v>Sección Peruana de Amnistía Internacional</v>
      </c>
      <c r="FJ103" t="str">
        <v>Serviço Pastoral dos Migrantes do Nordeste</v>
      </c>
      <c r="FK103" t="str">
        <v>Sesame Workshop</v>
      </c>
      <c r="FL103" t="str">
        <v>Si, Da Vida</v>
      </c>
      <c r="FM103" t="str">
        <v>Solidarity and Action Asociation</v>
      </c>
      <c r="FN103" t="str">
        <v>SOS Children's Villages</v>
      </c>
      <c r="FO103" t="str">
        <v>Tarabita Foundation</v>
      </c>
      <c r="FP103" t="str">
        <v>Tearfund</v>
      </c>
      <c r="FQ103" t="str">
        <v>TECHO</v>
      </c>
      <c r="FR103" t="str">
        <v>Terranueva Foundation</v>
      </c>
      <c r="FS103" t="str">
        <v>Terre des Hommes Suisse</v>
      </c>
      <c r="FT103" t="str">
        <v>The Israel Forum for International Humanitarian Aid (IsraAID)</v>
      </c>
      <c r="FU103" t="str">
        <v>Unión Venezolana en Perú</v>
      </c>
      <c r="FV103" t="str">
        <v>United Nations Children's Fund (UNICEF)</v>
      </c>
      <c r="FW103" t="str">
        <v>United Nations Development Programme (UNDP)</v>
      </c>
      <c r="FX103" t="str">
        <v>United Nations Educational, Scientific and Cultural Organization (UNESCO)</v>
      </c>
      <c r="FY103" t="str">
        <v>United Nations Entity for Gender Equality and the Empowerment of Women (UNWOMEN)</v>
      </c>
      <c r="FZ103" t="str">
        <v>United Nations Food and Agricultural Organization (FAO)</v>
      </c>
      <c r="GA103" t="str">
        <v>United Nations High Commissioner for Refugees (UNHCR)</v>
      </c>
      <c r="GB103" t="str">
        <v>United Nations Office of the High Commissioner for Human Rights (OHCHR)</v>
      </c>
      <c r="GC103" t="str">
        <v>United Nations Office on Drugs and Crime (UNODC)</v>
      </c>
      <c r="GD103" t="str">
        <v>United Nations Population Fund (UNFPA)</v>
      </c>
      <c r="GE103" t="str">
        <v>United Nations Programme for Human Settlements (UN Habitat)</v>
      </c>
      <c r="GF103" t="str">
        <v>Vale da Benção Educational and Charitable Association (AEBVB)</v>
      </c>
      <c r="GG103" t="str">
        <v>VenAruba Solidaria</v>
      </c>
      <c r="GH103" t="str">
        <v>Venex Curacao Foundation</v>
      </c>
      <c r="GI103" t="str">
        <v>Venezolanos en Barranquilla</v>
      </c>
      <c r="GJ103" t="str">
        <v>Venezolanos en San Cristóbal</v>
      </c>
      <c r="GK103" t="str">
        <v>Venezuelan Emigrant Foundation (FEV)</v>
      </c>
      <c r="GL103" t="str">
        <v>Vicaría de Pastoral Social Caritas</v>
      </c>
      <c r="GM103" t="str">
        <v>Voices GY</v>
      </c>
      <c r="GN103" t="str">
        <v>We World GVC</v>
      </c>
      <c r="GO103" t="str">
        <v>World Council of Credit Unions</v>
      </c>
      <c r="GP103" t="str">
        <v>World Food Programme (WFP)</v>
      </c>
      <c r="GQ103" t="str">
        <v>World Vision</v>
      </c>
      <c r="GR103" t="str">
        <v>ZOA</v>
      </c>
    </row>
    <row r="104" spans="1:200" x14ac:dyDescent="0.3">
      <c r="A104" t="s">
        <v>1310</v>
      </c>
      <c r="B104" s="45" t="s">
        <v>1274</v>
      </c>
      <c r="C104" s="23" t="s">
        <v>1274</v>
      </c>
      <c r="D104" s="23" t="s">
        <v>261</v>
      </c>
      <c r="E104" s="23"/>
      <c r="F104" s="35" t="b">
        <f>ISNUMBER(SEARCH(' Activity Sheet'!$D$3,Table3[[#This Row],[Name]],1))</f>
        <v>1</v>
      </c>
      <c r="G104" s="35" t="s">
        <v>1146</v>
      </c>
      <c r="H104" t="str" cm="1">
        <f t="array" ref="H104:GR104">TRANSPOSE(_xlfn._xlws.SORT(_xlfn._xlws.FILTER(Table3[Name],ISNUMBER(SEARCH(' Activity Sheet'!D158,Table3[Name])),"Not found"),,1))</f>
        <v>.New Organisation</v>
      </c>
      <c r="I104" t="str">
        <v>ABV - Association of Good with Life</v>
      </c>
      <c r="J104" t="str">
        <v>ACAPS</v>
      </c>
      <c r="K104" t="str">
        <v>Acción y Desarrollo</v>
      </c>
      <c r="L104" t="str">
        <v>ACTED</v>
      </c>
      <c r="M104" t="str">
        <v>Action against Hunger</v>
      </c>
      <c r="N104" t="str">
        <v>ActionAid</v>
      </c>
      <c r="O104" t="str">
        <v>Adventist Development and Relief Agency (ADRA)</v>
      </c>
      <c r="P104" t="str">
        <v>Alas de Colibrí Foundation</v>
      </c>
      <c r="Q104" t="str">
        <v>Alianza por la Solidaridad</v>
      </c>
      <c r="R104" t="str">
        <v>Alianza por Venezuela</v>
      </c>
      <c r="S104" t="str">
        <v>Americares Foundation</v>
      </c>
      <c r="T104" t="str">
        <v>Argentine Commission for Refugees and Migrants (CAREF)</v>
      </c>
      <c r="U104" t="str">
        <v>Asociación Aves</v>
      </c>
      <c r="V104" t="str">
        <v>Asociación de Jubilados y Pensionados Venezolanos en Argentina</v>
      </c>
      <c r="W104" t="str">
        <v>Asociación de Venezolanos en Eloy Alfaro</v>
      </c>
      <c r="X104" t="str">
        <v>Asociación Fundación contra el Hambre Perú</v>
      </c>
      <c r="Y104" t="str">
        <v>Asociación Migrantes Venezolanos</v>
      </c>
      <c r="Z104" t="str">
        <v>Asociación Misioneros de San Carlos Scalabrinianos</v>
      </c>
      <c r="AA104" t="str">
        <v>Asociacion Proteccion Poblacion Vulnerable</v>
      </c>
      <c r="AB104" t="str">
        <v>Asociación Quinta Ola</v>
      </c>
      <c r="AC104" t="str">
        <v>Asociación Salto Ángel</v>
      </c>
      <c r="AD104" t="str">
        <v>Asociación Venezuela en Ecuador AC</v>
      </c>
      <c r="AE104" t="str">
        <v>ASOVENAR</v>
      </c>
      <c r="AF104" t="str">
        <v>Associação Hermanitos</v>
      </c>
      <c r="AG104" t="str">
        <v>AVSI Foundation</v>
      </c>
      <c r="AH104" t="str">
        <v>Bethany Christian Services</v>
      </c>
      <c r="AI104" t="str">
        <v>Blumont</v>
      </c>
      <c r="AJ104" t="str">
        <v>CARE</v>
      </c>
      <c r="AK104" t="str">
        <v>Caritas Brazil</v>
      </c>
      <c r="AL104" t="str">
        <v>Caritas Ecuador</v>
      </c>
      <c r="AM104" t="str">
        <v>Caritas Germany</v>
      </c>
      <c r="AN104" t="str">
        <v>Caritas Manaus</v>
      </c>
      <c r="AO104" t="str">
        <v>Caritas Parana</v>
      </c>
      <c r="AP104" t="str">
        <v>Caritas Peru</v>
      </c>
      <c r="AQ104" t="str">
        <v>Caritas Rio de Janeiro</v>
      </c>
      <c r="AR104" t="str">
        <v>Caritas São Paulo</v>
      </c>
      <c r="AS104" t="str">
        <v>Caritas Switzerland</v>
      </c>
      <c r="AT104" t="str">
        <v>CCEFIRO Association</v>
      </c>
      <c r="AU104" t="str">
        <v>CEDRO</v>
      </c>
      <c r="AV104" t="str">
        <v>Center for Integrated Studies and Programs for Sustainable Development (CIEDS)</v>
      </c>
      <c r="AW104" t="str">
        <v>Center for Migration and Human Rights of the Diocese of Roraima (CMDH)</v>
      </c>
      <c r="AX104" t="str">
        <v>Centro de Atencion Psicosocial (CAPS)</v>
      </c>
      <c r="AY104" t="str">
        <v>CESAL</v>
      </c>
      <c r="AZ104" t="str">
        <v>CESVI-Cooperazione e Sviluppo</v>
      </c>
      <c r="BA104" t="str">
        <v>ChildFund International</v>
      </c>
      <c r="BB104" t="str">
        <v>CHS Alternativo</v>
      </c>
      <c r="BC104" t="str">
        <v>Churún Merú Association</v>
      </c>
      <c r="BD104" t="str">
        <v>Coalición por Venezuela</v>
      </c>
      <c r="BE104" t="str">
        <v>Colonia Foundation of Venezuelans in the Dominican Republic (FUNCOVERD)</v>
      </c>
      <c r="BF104" t="str">
        <v>COLVENZ</v>
      </c>
      <c r="BG104" t="str">
        <v>Compassiva</v>
      </c>
      <c r="BH104" t="str">
        <v>Consejo Interreligioso del Perú - Religiones por la Paz</v>
      </c>
      <c r="BI104" t="str">
        <v>Consorcio ONG OCIPI Y Capellanía Nacional OFICA</v>
      </c>
      <c r="BJ104" t="str">
        <v>COOPI - International Cooperation Foundation</v>
      </c>
      <c r="BK104" t="str">
        <v>Corporación Colectivo Sin Fronteras</v>
      </c>
      <c r="BL104" t="str">
        <v>CRISFE Foundation</v>
      </c>
      <c r="BM104" t="str">
        <v>Cuso International</v>
      </c>
      <c r="BN104" t="str">
        <v>Danielle’s Children Fund (DCF)</v>
      </c>
      <c r="BO104" t="str">
        <v>Danish Refugee Council (DRC)</v>
      </c>
      <c r="BP104" t="str">
        <v>Development Support Association - APOYAR</v>
      </c>
      <c r="BQ104" t="str">
        <v>Diakonie Katastrophenhilfe</v>
      </c>
      <c r="BR104" t="str">
        <v>Diálogo Diverso</v>
      </c>
      <c r="BS104" t="str">
        <v>Doctors of the World</v>
      </c>
      <c r="BT104" t="str">
        <v>Dominican Institute for Integrated Development</v>
      </c>
      <c r="BU104" t="str">
        <v>Duendes y Ángeles Vinotinto República Dominicana</v>
      </c>
      <c r="BV104" t="str">
        <v>Encuentros SJS (Servicio Jesuita de la Solidaridad)</v>
      </c>
      <c r="BW104" t="str">
        <v>Ending Violence Against Migrants</v>
      </c>
      <c r="BX104" t="str">
        <v>Equidad Foundation</v>
      </c>
      <c r="BY104" t="str">
        <v>Equilibrium CenDE</v>
      </c>
      <c r="BZ104" t="str">
        <v>Facultad de Psicología - Universidad de la República (UDELAR)</v>
      </c>
      <c r="CA104" t="str">
        <v>First International Emergency and Solidarités International</v>
      </c>
      <c r="CB104" t="str">
        <v>Fondo Ecuatoriano Populorum Progressio</v>
      </c>
      <c r="CC104" t="str">
        <v>Foro Salud Callao</v>
      </c>
      <c r="CD104" t="str">
        <v>Foundation for the Integration and Development of Latin America (FIDAL)</v>
      </c>
      <c r="CE104" t="str">
        <v>Foundation of the Americas (FUDELA)</v>
      </c>
      <c r="CF104" t="str">
        <v>Fraternity Without Borders</v>
      </c>
      <c r="CG104" t="str">
        <v>Fundación Brisas del Norte</v>
      </c>
      <c r="CH104" t="str">
        <v>Fundación Colombovenezolana Nueva Ilusión</v>
      </c>
      <c r="CI104" t="str">
        <v>Fundación Nakama's</v>
      </c>
      <c r="CJ104" t="str">
        <v>Fundación RadaBer</v>
      </c>
      <c r="CK104" t="str">
        <v>Fundación Scalabrini Bolivia</v>
      </c>
      <c r="CL104" t="str">
        <v>Fundacion Social Vivan los Niños</v>
      </c>
      <c r="CM104" t="str">
        <v>FUNVEAC</v>
      </c>
      <c r="CN104" t="str">
        <v>German Development Cooperation Agency GIZ</v>
      </c>
      <c r="CO104" t="str">
        <v>Globalizate Radio</v>
      </c>
      <c r="CP104" t="str">
        <v>GOAL</v>
      </c>
      <c r="CQ104" t="str">
        <v>Halü Bienestar Humano Foundation (HALU)</v>
      </c>
      <c r="CR104" t="str">
        <v>Heartland Alliance International (HAI)</v>
      </c>
      <c r="CS104" t="str">
        <v>HELVETAS Swiss Intercooperation</v>
      </c>
      <c r="CT104" t="str">
        <v>HIAS</v>
      </c>
      <c r="CU104" t="str">
        <v>Human Rights Defence Curaçao</v>
      </c>
      <c r="CV104" t="str">
        <v>Humanity &amp; Inclusion</v>
      </c>
      <c r="CW104" t="str">
        <v>Humans Analytic</v>
      </c>
      <c r="CX104" t="str">
        <v>Idas y Vueltas Association</v>
      </c>
      <c r="CY104" t="str">
        <v>iMMAP</v>
      </c>
      <c r="CZ104" t="str">
        <v>IMPACT Initiatives (REACH)</v>
      </c>
      <c r="DA104" t="str">
        <v>Inmigrante Feliz Association</v>
      </c>
      <c r="DB104" t="str">
        <v>Institute for Migration and Human Rights (IMDH)</v>
      </c>
      <c r="DC104" t="str">
        <v>Institute of Natural and Cultural Heritage (IPANC)</v>
      </c>
      <c r="DD104" t="str">
        <v>International Committee for the Development of People (CISP)</v>
      </c>
      <c r="DE104" t="str">
        <v>International Federation of the Red Cross (IFRC)</v>
      </c>
      <c r="DF104" t="str">
        <v>International Labour Organization (ILO)</v>
      </c>
      <c r="DG104" t="str">
        <v>International Medical Corps</v>
      </c>
      <c r="DH104" t="str">
        <v>International Organization for Migration (IOM)</v>
      </c>
      <c r="DI104" t="str">
        <v>International Rescue Committee (IRC)</v>
      </c>
      <c r="DJ104" t="str">
        <v>INTERSOS</v>
      </c>
      <c r="DK104" t="str">
        <v>Jesuit Migrant Service (JMS)</v>
      </c>
      <c r="DL104" t="str">
        <v>Jesuit Refugee Service (JRS)</v>
      </c>
      <c r="DM104" t="str">
        <v>Jesuit Service for Migrants and Refugees (JSMR)</v>
      </c>
      <c r="DN104" t="str">
        <v>Joint United Nations Programme on HIV/AIDS (UNAIDS)</v>
      </c>
      <c r="DO104" t="str">
        <v>Kimirina Coorporation</v>
      </c>
      <c r="DP104" t="str">
        <v>La Casita Hispanic Cultural Centre</v>
      </c>
      <c r="DQ104" t="str">
        <v>Latin American Network of Non-Governmental Organizations of Persons with Disabilities and their Families (RIADIS)</v>
      </c>
      <c r="DR104" t="str">
        <v>LGBT+ Movement Brazil</v>
      </c>
      <c r="DS104" t="str">
        <v>Living Water Community (LWC)</v>
      </c>
      <c r="DT104" t="str">
        <v>LLANOVENCOL</v>
      </c>
      <c r="DU104" t="str">
        <v>Lutheran World Federation</v>
      </c>
      <c r="DV104" t="str">
        <v>Lutheran World Relief</v>
      </c>
      <c r="DW104" t="str">
        <v>Malteser International</v>
      </c>
      <c r="DX104" t="str">
        <v>Mana Institute</v>
      </c>
      <c r="DY104" t="str">
        <v>Manos Veneguayas Association</v>
      </c>
      <c r="DZ104" t="str">
        <v>Más Igualdad Perú</v>
      </c>
      <c r="EA104" t="str">
        <v>MedGlobal</v>
      </c>
      <c r="EB104" t="str">
        <v>Medical Teams International</v>
      </c>
      <c r="EC104" t="str">
        <v>Mercy Corps</v>
      </c>
      <c r="ED104" t="str">
        <v>Migrant Service Center (CAM)</v>
      </c>
      <c r="EE104" t="str">
        <v>Migrants, Refugees and Argentine Social Entrepreneurs (MIRARES)</v>
      </c>
      <c r="EF104" t="str">
        <v>Mision Scalabriniana - Ecuador</v>
      </c>
      <c r="EG104" t="str">
        <v>Missão Paz</v>
      </c>
      <c r="EH104" t="str">
        <v>Museu A CASA</v>
      </c>
      <c r="EI104" t="str">
        <v>Norwegian Refugee Council (NRC)</v>
      </c>
      <c r="EJ104" t="str">
        <v>ONG Migrantes por el Maule</v>
      </c>
      <c r="EK104" t="str">
        <v>ONG Preemptive Love Coalition Colombia</v>
      </c>
      <c r="EL104" t="str">
        <v>Organización Transfomando Vidas</v>
      </c>
      <c r="EM104" t="str">
        <v>Organization of Ibero-American States for Education, Science and Culture (OEI)</v>
      </c>
      <c r="EN104" t="str">
        <v>OXFAM</v>
      </c>
      <c r="EO104" t="str">
        <v>Panamerican Development Foundation</v>
      </c>
      <c r="EP104" t="str">
        <v>Panamerican Health Organization/World Health Organization (PAHO/WHO)</v>
      </c>
      <c r="EQ104" t="str">
        <v>Pastoral of Human Mobility - Peruvian Episcopal Conference</v>
      </c>
      <c r="ER104" t="str">
        <v>Pastoral Service for Migrants National</v>
      </c>
      <c r="ES104" t="str">
        <v>Permanent Human Rights defense Committee (CDH)</v>
      </c>
      <c r="ET104" t="str">
        <v>Pirilampos Institute - Group of visits and voluntary actions in Roraima</v>
      </c>
      <c r="EU104" t="str">
        <v>Plan International</v>
      </c>
      <c r="EV104" t="str">
        <v>Population Program, Faculty of Social Sciences, University of the Republic</v>
      </c>
      <c r="EW104" t="str">
        <v>Profamilia Association</v>
      </c>
      <c r="EX104" t="str">
        <v>Red con Migrantes y Refugiados</v>
      </c>
      <c r="EY104" t="str">
        <v>Red Cross Colombia</v>
      </c>
      <c r="EZ104" t="str">
        <v>Red Cross Ecuador</v>
      </c>
      <c r="FA104" t="str">
        <v>Red Cross Peru</v>
      </c>
      <c r="FB104" t="str">
        <v>Red de Investigaciones en Derechos Humanos - CONICET (Consejo Nacional de Investigaciones Científicas y Técnicas)</v>
      </c>
      <c r="FC104" t="str">
        <v>RET International</v>
      </c>
      <c r="FD104" t="str">
        <v>Salú pa Tur Foundation</v>
      </c>
      <c r="FE104" t="str">
        <v>Salvation Army</v>
      </c>
      <c r="FF104" t="str">
        <v>Samaritan's Purse</v>
      </c>
      <c r="FG104" t="str">
        <v>Save the Children International (SCI)</v>
      </c>
      <c r="FH104" t="str">
        <v>Scalabrini Foundation Chile</v>
      </c>
      <c r="FI104" t="str">
        <v>Sección Peruana de Amnistía Internacional</v>
      </c>
      <c r="FJ104" t="str">
        <v>Serviço Pastoral dos Migrantes do Nordeste</v>
      </c>
      <c r="FK104" t="str">
        <v>Sesame Workshop</v>
      </c>
      <c r="FL104" t="str">
        <v>Si, Da Vida</v>
      </c>
      <c r="FM104" t="str">
        <v>Solidarity and Action Asociation</v>
      </c>
      <c r="FN104" t="str">
        <v>SOS Children's Villages</v>
      </c>
      <c r="FO104" t="str">
        <v>Tarabita Foundation</v>
      </c>
      <c r="FP104" t="str">
        <v>Tearfund</v>
      </c>
      <c r="FQ104" t="str">
        <v>TECHO</v>
      </c>
      <c r="FR104" t="str">
        <v>Terranueva Foundation</v>
      </c>
      <c r="FS104" t="str">
        <v>Terre des Hommes Suisse</v>
      </c>
      <c r="FT104" t="str">
        <v>The Israel Forum for International Humanitarian Aid (IsraAID)</v>
      </c>
      <c r="FU104" t="str">
        <v>Unión Venezolana en Perú</v>
      </c>
      <c r="FV104" t="str">
        <v>United Nations Children's Fund (UNICEF)</v>
      </c>
      <c r="FW104" t="str">
        <v>United Nations Development Programme (UNDP)</v>
      </c>
      <c r="FX104" t="str">
        <v>United Nations Educational, Scientific and Cultural Organization (UNESCO)</v>
      </c>
      <c r="FY104" t="str">
        <v>United Nations Entity for Gender Equality and the Empowerment of Women (UNWOMEN)</v>
      </c>
      <c r="FZ104" t="str">
        <v>United Nations Food and Agricultural Organization (FAO)</v>
      </c>
      <c r="GA104" t="str">
        <v>United Nations High Commissioner for Refugees (UNHCR)</v>
      </c>
      <c r="GB104" t="str">
        <v>United Nations Office of the High Commissioner for Human Rights (OHCHR)</v>
      </c>
      <c r="GC104" t="str">
        <v>United Nations Office on Drugs and Crime (UNODC)</v>
      </c>
      <c r="GD104" t="str">
        <v>United Nations Population Fund (UNFPA)</v>
      </c>
      <c r="GE104" t="str">
        <v>United Nations Programme for Human Settlements (UN Habitat)</v>
      </c>
      <c r="GF104" t="str">
        <v>Vale da Benção Educational and Charitable Association (AEBVB)</v>
      </c>
      <c r="GG104" t="str">
        <v>VenAruba Solidaria</v>
      </c>
      <c r="GH104" t="str">
        <v>Venex Curacao Foundation</v>
      </c>
      <c r="GI104" t="str">
        <v>Venezolanos en Barranquilla</v>
      </c>
      <c r="GJ104" t="str">
        <v>Venezolanos en San Cristóbal</v>
      </c>
      <c r="GK104" t="str">
        <v>Venezuelan Emigrant Foundation (FEV)</v>
      </c>
      <c r="GL104" t="str">
        <v>Vicaría de Pastoral Social Caritas</v>
      </c>
      <c r="GM104" t="str">
        <v>Voices GY</v>
      </c>
      <c r="GN104" t="str">
        <v>We World GVC</v>
      </c>
      <c r="GO104" t="str">
        <v>World Council of Credit Unions</v>
      </c>
      <c r="GP104" t="str">
        <v>World Food Programme (WFP)</v>
      </c>
      <c r="GQ104" t="str">
        <v>World Vision</v>
      </c>
      <c r="GR104" t="str">
        <v>ZOA</v>
      </c>
    </row>
    <row r="105" spans="1:200" x14ac:dyDescent="0.3">
      <c r="A105" t="s">
        <v>399</v>
      </c>
      <c r="B105" s="45" t="s">
        <v>35</v>
      </c>
      <c r="C105" s="23" t="s">
        <v>400</v>
      </c>
      <c r="D105" s="23" t="s">
        <v>398</v>
      </c>
      <c r="E105" s="23"/>
      <c r="F105" s="35" t="b">
        <f>ISNUMBER(SEARCH(' Activity Sheet'!$D$3,Table3[[#This Row],[Name]],1))</f>
        <v>1</v>
      </c>
      <c r="G105" s="35" t="s">
        <v>1146</v>
      </c>
      <c r="H105" t="str" cm="1">
        <f t="array" ref="H105:GR105">TRANSPOSE(_xlfn._xlws.SORT(_xlfn._xlws.FILTER(Table3[Name],ISNUMBER(SEARCH(' Activity Sheet'!D159,Table3[Name])),"Not found"),,1))</f>
        <v>.New Organisation</v>
      </c>
      <c r="I105" t="str">
        <v>ABV - Association of Good with Life</v>
      </c>
      <c r="J105" t="str">
        <v>ACAPS</v>
      </c>
      <c r="K105" t="str">
        <v>Acción y Desarrollo</v>
      </c>
      <c r="L105" t="str">
        <v>ACTED</v>
      </c>
      <c r="M105" t="str">
        <v>Action against Hunger</v>
      </c>
      <c r="N105" t="str">
        <v>ActionAid</v>
      </c>
      <c r="O105" t="str">
        <v>Adventist Development and Relief Agency (ADRA)</v>
      </c>
      <c r="P105" t="str">
        <v>Alas de Colibrí Foundation</v>
      </c>
      <c r="Q105" t="str">
        <v>Alianza por la Solidaridad</v>
      </c>
      <c r="R105" t="str">
        <v>Alianza por Venezuela</v>
      </c>
      <c r="S105" t="str">
        <v>Americares Foundation</v>
      </c>
      <c r="T105" t="str">
        <v>Argentine Commission for Refugees and Migrants (CAREF)</v>
      </c>
      <c r="U105" t="str">
        <v>Asociación Aves</v>
      </c>
      <c r="V105" t="str">
        <v>Asociación de Jubilados y Pensionados Venezolanos en Argentina</v>
      </c>
      <c r="W105" t="str">
        <v>Asociación de Venezolanos en Eloy Alfaro</v>
      </c>
      <c r="X105" t="str">
        <v>Asociación Fundación contra el Hambre Perú</v>
      </c>
      <c r="Y105" t="str">
        <v>Asociación Migrantes Venezolanos</v>
      </c>
      <c r="Z105" t="str">
        <v>Asociación Misioneros de San Carlos Scalabrinianos</v>
      </c>
      <c r="AA105" t="str">
        <v>Asociacion Proteccion Poblacion Vulnerable</v>
      </c>
      <c r="AB105" t="str">
        <v>Asociación Quinta Ola</v>
      </c>
      <c r="AC105" t="str">
        <v>Asociación Salto Ángel</v>
      </c>
      <c r="AD105" t="str">
        <v>Asociación Venezuela en Ecuador AC</v>
      </c>
      <c r="AE105" t="str">
        <v>ASOVENAR</v>
      </c>
      <c r="AF105" t="str">
        <v>Associação Hermanitos</v>
      </c>
      <c r="AG105" t="str">
        <v>AVSI Foundation</v>
      </c>
      <c r="AH105" t="str">
        <v>Bethany Christian Services</v>
      </c>
      <c r="AI105" t="str">
        <v>Blumont</v>
      </c>
      <c r="AJ105" t="str">
        <v>CARE</v>
      </c>
      <c r="AK105" t="str">
        <v>Caritas Brazil</v>
      </c>
      <c r="AL105" t="str">
        <v>Caritas Ecuador</v>
      </c>
      <c r="AM105" t="str">
        <v>Caritas Germany</v>
      </c>
      <c r="AN105" t="str">
        <v>Caritas Manaus</v>
      </c>
      <c r="AO105" t="str">
        <v>Caritas Parana</v>
      </c>
      <c r="AP105" t="str">
        <v>Caritas Peru</v>
      </c>
      <c r="AQ105" t="str">
        <v>Caritas Rio de Janeiro</v>
      </c>
      <c r="AR105" t="str">
        <v>Caritas São Paulo</v>
      </c>
      <c r="AS105" t="str">
        <v>Caritas Switzerland</v>
      </c>
      <c r="AT105" t="str">
        <v>CCEFIRO Association</v>
      </c>
      <c r="AU105" t="str">
        <v>CEDRO</v>
      </c>
      <c r="AV105" t="str">
        <v>Center for Integrated Studies and Programs for Sustainable Development (CIEDS)</v>
      </c>
      <c r="AW105" t="str">
        <v>Center for Migration and Human Rights of the Diocese of Roraima (CMDH)</v>
      </c>
      <c r="AX105" t="str">
        <v>Centro de Atencion Psicosocial (CAPS)</v>
      </c>
      <c r="AY105" t="str">
        <v>CESAL</v>
      </c>
      <c r="AZ105" t="str">
        <v>CESVI-Cooperazione e Sviluppo</v>
      </c>
      <c r="BA105" t="str">
        <v>ChildFund International</v>
      </c>
      <c r="BB105" t="str">
        <v>CHS Alternativo</v>
      </c>
      <c r="BC105" t="str">
        <v>Churún Merú Association</v>
      </c>
      <c r="BD105" t="str">
        <v>Coalición por Venezuela</v>
      </c>
      <c r="BE105" t="str">
        <v>Colonia Foundation of Venezuelans in the Dominican Republic (FUNCOVERD)</v>
      </c>
      <c r="BF105" t="str">
        <v>COLVENZ</v>
      </c>
      <c r="BG105" t="str">
        <v>Compassiva</v>
      </c>
      <c r="BH105" t="str">
        <v>Consejo Interreligioso del Perú - Religiones por la Paz</v>
      </c>
      <c r="BI105" t="str">
        <v>Consorcio ONG OCIPI Y Capellanía Nacional OFICA</v>
      </c>
      <c r="BJ105" t="str">
        <v>COOPI - International Cooperation Foundation</v>
      </c>
      <c r="BK105" t="str">
        <v>Corporación Colectivo Sin Fronteras</v>
      </c>
      <c r="BL105" t="str">
        <v>CRISFE Foundation</v>
      </c>
      <c r="BM105" t="str">
        <v>Cuso International</v>
      </c>
      <c r="BN105" t="str">
        <v>Danielle’s Children Fund (DCF)</v>
      </c>
      <c r="BO105" t="str">
        <v>Danish Refugee Council (DRC)</v>
      </c>
      <c r="BP105" t="str">
        <v>Development Support Association - APOYAR</v>
      </c>
      <c r="BQ105" t="str">
        <v>Diakonie Katastrophenhilfe</v>
      </c>
      <c r="BR105" t="str">
        <v>Diálogo Diverso</v>
      </c>
      <c r="BS105" t="str">
        <v>Doctors of the World</v>
      </c>
      <c r="BT105" t="str">
        <v>Dominican Institute for Integrated Development</v>
      </c>
      <c r="BU105" t="str">
        <v>Duendes y Ángeles Vinotinto República Dominicana</v>
      </c>
      <c r="BV105" t="str">
        <v>Encuentros SJS (Servicio Jesuita de la Solidaridad)</v>
      </c>
      <c r="BW105" t="str">
        <v>Ending Violence Against Migrants</v>
      </c>
      <c r="BX105" t="str">
        <v>Equidad Foundation</v>
      </c>
      <c r="BY105" t="str">
        <v>Equilibrium CenDE</v>
      </c>
      <c r="BZ105" t="str">
        <v>Facultad de Psicología - Universidad de la República (UDELAR)</v>
      </c>
      <c r="CA105" t="str">
        <v>First International Emergency and Solidarités International</v>
      </c>
      <c r="CB105" t="str">
        <v>Fondo Ecuatoriano Populorum Progressio</v>
      </c>
      <c r="CC105" t="str">
        <v>Foro Salud Callao</v>
      </c>
      <c r="CD105" t="str">
        <v>Foundation for the Integration and Development of Latin America (FIDAL)</v>
      </c>
      <c r="CE105" t="str">
        <v>Foundation of the Americas (FUDELA)</v>
      </c>
      <c r="CF105" t="str">
        <v>Fraternity Without Borders</v>
      </c>
      <c r="CG105" t="str">
        <v>Fundación Brisas del Norte</v>
      </c>
      <c r="CH105" t="str">
        <v>Fundación Colombovenezolana Nueva Ilusión</v>
      </c>
      <c r="CI105" t="str">
        <v>Fundación Nakama's</v>
      </c>
      <c r="CJ105" t="str">
        <v>Fundación RadaBer</v>
      </c>
      <c r="CK105" t="str">
        <v>Fundación Scalabrini Bolivia</v>
      </c>
      <c r="CL105" t="str">
        <v>Fundacion Social Vivan los Niños</v>
      </c>
      <c r="CM105" t="str">
        <v>FUNVEAC</v>
      </c>
      <c r="CN105" t="str">
        <v>German Development Cooperation Agency GIZ</v>
      </c>
      <c r="CO105" t="str">
        <v>Globalizate Radio</v>
      </c>
      <c r="CP105" t="str">
        <v>GOAL</v>
      </c>
      <c r="CQ105" t="str">
        <v>Halü Bienestar Humano Foundation (HALU)</v>
      </c>
      <c r="CR105" t="str">
        <v>Heartland Alliance International (HAI)</v>
      </c>
      <c r="CS105" t="str">
        <v>HELVETAS Swiss Intercooperation</v>
      </c>
      <c r="CT105" t="str">
        <v>HIAS</v>
      </c>
      <c r="CU105" t="str">
        <v>Human Rights Defence Curaçao</v>
      </c>
      <c r="CV105" t="str">
        <v>Humanity &amp; Inclusion</v>
      </c>
      <c r="CW105" t="str">
        <v>Humans Analytic</v>
      </c>
      <c r="CX105" t="str">
        <v>Idas y Vueltas Association</v>
      </c>
      <c r="CY105" t="str">
        <v>iMMAP</v>
      </c>
      <c r="CZ105" t="str">
        <v>IMPACT Initiatives (REACH)</v>
      </c>
      <c r="DA105" t="str">
        <v>Inmigrante Feliz Association</v>
      </c>
      <c r="DB105" t="str">
        <v>Institute for Migration and Human Rights (IMDH)</v>
      </c>
      <c r="DC105" t="str">
        <v>Institute of Natural and Cultural Heritage (IPANC)</v>
      </c>
      <c r="DD105" t="str">
        <v>International Committee for the Development of People (CISP)</v>
      </c>
      <c r="DE105" t="str">
        <v>International Federation of the Red Cross (IFRC)</v>
      </c>
      <c r="DF105" t="str">
        <v>International Labour Organization (ILO)</v>
      </c>
      <c r="DG105" t="str">
        <v>International Medical Corps</v>
      </c>
      <c r="DH105" t="str">
        <v>International Organization for Migration (IOM)</v>
      </c>
      <c r="DI105" t="str">
        <v>International Rescue Committee (IRC)</v>
      </c>
      <c r="DJ105" t="str">
        <v>INTERSOS</v>
      </c>
      <c r="DK105" t="str">
        <v>Jesuit Migrant Service (JMS)</v>
      </c>
      <c r="DL105" t="str">
        <v>Jesuit Refugee Service (JRS)</v>
      </c>
      <c r="DM105" t="str">
        <v>Jesuit Service for Migrants and Refugees (JSMR)</v>
      </c>
      <c r="DN105" t="str">
        <v>Joint United Nations Programme on HIV/AIDS (UNAIDS)</v>
      </c>
      <c r="DO105" t="str">
        <v>Kimirina Coorporation</v>
      </c>
      <c r="DP105" t="str">
        <v>La Casita Hispanic Cultural Centre</v>
      </c>
      <c r="DQ105" t="str">
        <v>Latin American Network of Non-Governmental Organizations of Persons with Disabilities and their Families (RIADIS)</v>
      </c>
      <c r="DR105" t="str">
        <v>LGBT+ Movement Brazil</v>
      </c>
      <c r="DS105" t="str">
        <v>Living Water Community (LWC)</v>
      </c>
      <c r="DT105" t="str">
        <v>LLANOVENCOL</v>
      </c>
      <c r="DU105" t="str">
        <v>Lutheran World Federation</v>
      </c>
      <c r="DV105" t="str">
        <v>Lutheran World Relief</v>
      </c>
      <c r="DW105" t="str">
        <v>Malteser International</v>
      </c>
      <c r="DX105" t="str">
        <v>Mana Institute</v>
      </c>
      <c r="DY105" t="str">
        <v>Manos Veneguayas Association</v>
      </c>
      <c r="DZ105" t="str">
        <v>Más Igualdad Perú</v>
      </c>
      <c r="EA105" t="str">
        <v>MedGlobal</v>
      </c>
      <c r="EB105" t="str">
        <v>Medical Teams International</v>
      </c>
      <c r="EC105" t="str">
        <v>Mercy Corps</v>
      </c>
      <c r="ED105" t="str">
        <v>Migrant Service Center (CAM)</v>
      </c>
      <c r="EE105" t="str">
        <v>Migrants, Refugees and Argentine Social Entrepreneurs (MIRARES)</v>
      </c>
      <c r="EF105" t="str">
        <v>Mision Scalabriniana - Ecuador</v>
      </c>
      <c r="EG105" t="str">
        <v>Missão Paz</v>
      </c>
      <c r="EH105" t="str">
        <v>Museu A CASA</v>
      </c>
      <c r="EI105" t="str">
        <v>Norwegian Refugee Council (NRC)</v>
      </c>
      <c r="EJ105" t="str">
        <v>ONG Migrantes por el Maule</v>
      </c>
      <c r="EK105" t="str">
        <v>ONG Preemptive Love Coalition Colombia</v>
      </c>
      <c r="EL105" t="str">
        <v>Organización Transfomando Vidas</v>
      </c>
      <c r="EM105" t="str">
        <v>Organization of Ibero-American States for Education, Science and Culture (OEI)</v>
      </c>
      <c r="EN105" t="str">
        <v>OXFAM</v>
      </c>
      <c r="EO105" t="str">
        <v>Panamerican Development Foundation</v>
      </c>
      <c r="EP105" t="str">
        <v>Panamerican Health Organization/World Health Organization (PAHO/WHO)</v>
      </c>
      <c r="EQ105" t="str">
        <v>Pastoral of Human Mobility - Peruvian Episcopal Conference</v>
      </c>
      <c r="ER105" t="str">
        <v>Pastoral Service for Migrants National</v>
      </c>
      <c r="ES105" t="str">
        <v>Permanent Human Rights defense Committee (CDH)</v>
      </c>
      <c r="ET105" t="str">
        <v>Pirilampos Institute - Group of visits and voluntary actions in Roraima</v>
      </c>
      <c r="EU105" t="str">
        <v>Plan International</v>
      </c>
      <c r="EV105" t="str">
        <v>Population Program, Faculty of Social Sciences, University of the Republic</v>
      </c>
      <c r="EW105" t="str">
        <v>Profamilia Association</v>
      </c>
      <c r="EX105" t="str">
        <v>Red con Migrantes y Refugiados</v>
      </c>
      <c r="EY105" t="str">
        <v>Red Cross Colombia</v>
      </c>
      <c r="EZ105" t="str">
        <v>Red Cross Ecuador</v>
      </c>
      <c r="FA105" t="str">
        <v>Red Cross Peru</v>
      </c>
      <c r="FB105" t="str">
        <v>Red de Investigaciones en Derechos Humanos - CONICET (Consejo Nacional de Investigaciones Científicas y Técnicas)</v>
      </c>
      <c r="FC105" t="str">
        <v>RET International</v>
      </c>
      <c r="FD105" t="str">
        <v>Salú pa Tur Foundation</v>
      </c>
      <c r="FE105" t="str">
        <v>Salvation Army</v>
      </c>
      <c r="FF105" t="str">
        <v>Samaritan's Purse</v>
      </c>
      <c r="FG105" t="str">
        <v>Save the Children International (SCI)</v>
      </c>
      <c r="FH105" t="str">
        <v>Scalabrini Foundation Chile</v>
      </c>
      <c r="FI105" t="str">
        <v>Sección Peruana de Amnistía Internacional</v>
      </c>
      <c r="FJ105" t="str">
        <v>Serviço Pastoral dos Migrantes do Nordeste</v>
      </c>
      <c r="FK105" t="str">
        <v>Sesame Workshop</v>
      </c>
      <c r="FL105" t="str">
        <v>Si, Da Vida</v>
      </c>
      <c r="FM105" t="str">
        <v>Solidarity and Action Asociation</v>
      </c>
      <c r="FN105" t="str">
        <v>SOS Children's Villages</v>
      </c>
      <c r="FO105" t="str">
        <v>Tarabita Foundation</v>
      </c>
      <c r="FP105" t="str">
        <v>Tearfund</v>
      </c>
      <c r="FQ105" t="str">
        <v>TECHO</v>
      </c>
      <c r="FR105" t="str">
        <v>Terranueva Foundation</v>
      </c>
      <c r="FS105" t="str">
        <v>Terre des Hommes Suisse</v>
      </c>
      <c r="FT105" t="str">
        <v>The Israel Forum for International Humanitarian Aid (IsraAID)</v>
      </c>
      <c r="FU105" t="str">
        <v>Unión Venezolana en Perú</v>
      </c>
      <c r="FV105" t="str">
        <v>United Nations Children's Fund (UNICEF)</v>
      </c>
      <c r="FW105" t="str">
        <v>United Nations Development Programme (UNDP)</v>
      </c>
      <c r="FX105" t="str">
        <v>United Nations Educational, Scientific and Cultural Organization (UNESCO)</v>
      </c>
      <c r="FY105" t="str">
        <v>United Nations Entity for Gender Equality and the Empowerment of Women (UNWOMEN)</v>
      </c>
      <c r="FZ105" t="str">
        <v>United Nations Food and Agricultural Organization (FAO)</v>
      </c>
      <c r="GA105" t="str">
        <v>United Nations High Commissioner for Refugees (UNHCR)</v>
      </c>
      <c r="GB105" t="str">
        <v>United Nations Office of the High Commissioner for Human Rights (OHCHR)</v>
      </c>
      <c r="GC105" t="str">
        <v>United Nations Office on Drugs and Crime (UNODC)</v>
      </c>
      <c r="GD105" t="str">
        <v>United Nations Population Fund (UNFPA)</v>
      </c>
      <c r="GE105" t="str">
        <v>United Nations Programme for Human Settlements (UN Habitat)</v>
      </c>
      <c r="GF105" t="str">
        <v>Vale da Benção Educational and Charitable Association (AEBVB)</v>
      </c>
      <c r="GG105" t="str">
        <v>VenAruba Solidaria</v>
      </c>
      <c r="GH105" t="str">
        <v>Venex Curacao Foundation</v>
      </c>
      <c r="GI105" t="str">
        <v>Venezolanos en Barranquilla</v>
      </c>
      <c r="GJ105" t="str">
        <v>Venezolanos en San Cristóbal</v>
      </c>
      <c r="GK105" t="str">
        <v>Venezuelan Emigrant Foundation (FEV)</v>
      </c>
      <c r="GL105" t="str">
        <v>Vicaría de Pastoral Social Caritas</v>
      </c>
      <c r="GM105" t="str">
        <v>Voices GY</v>
      </c>
      <c r="GN105" t="str">
        <v>We World GVC</v>
      </c>
      <c r="GO105" t="str">
        <v>World Council of Credit Unions</v>
      </c>
      <c r="GP105" t="str">
        <v>World Food Programme (WFP)</v>
      </c>
      <c r="GQ105" t="str">
        <v>World Vision</v>
      </c>
      <c r="GR105" t="str">
        <v>ZOA</v>
      </c>
    </row>
    <row r="106" spans="1:200" x14ac:dyDescent="0.3">
      <c r="A106" t="s">
        <v>401</v>
      </c>
      <c r="B106" s="45" t="s">
        <v>402</v>
      </c>
      <c r="C106" s="23" t="s">
        <v>403</v>
      </c>
      <c r="D106" s="23" t="s">
        <v>261</v>
      </c>
      <c r="E106" s="23"/>
      <c r="F106" s="35" t="b">
        <f>ISNUMBER(SEARCH(' Activity Sheet'!$D$3,Table3[[#This Row],[Name]],1))</f>
        <v>1</v>
      </c>
      <c r="G106" s="35" t="s">
        <v>1146</v>
      </c>
      <c r="H106" t="str" cm="1">
        <f t="array" ref="H106:GR106">TRANSPOSE(_xlfn._xlws.SORT(_xlfn._xlws.FILTER(Table3[Name],ISNUMBER(SEARCH(' Activity Sheet'!D160,Table3[Name])),"Not found"),,1))</f>
        <v>.New Organisation</v>
      </c>
      <c r="I106" t="str">
        <v>ABV - Association of Good with Life</v>
      </c>
      <c r="J106" t="str">
        <v>ACAPS</v>
      </c>
      <c r="K106" t="str">
        <v>Acción y Desarrollo</v>
      </c>
      <c r="L106" t="str">
        <v>ACTED</v>
      </c>
      <c r="M106" t="str">
        <v>Action against Hunger</v>
      </c>
      <c r="N106" t="str">
        <v>ActionAid</v>
      </c>
      <c r="O106" t="str">
        <v>Adventist Development and Relief Agency (ADRA)</v>
      </c>
      <c r="P106" t="str">
        <v>Alas de Colibrí Foundation</v>
      </c>
      <c r="Q106" t="str">
        <v>Alianza por la Solidaridad</v>
      </c>
      <c r="R106" t="str">
        <v>Alianza por Venezuela</v>
      </c>
      <c r="S106" t="str">
        <v>Americares Foundation</v>
      </c>
      <c r="T106" t="str">
        <v>Argentine Commission for Refugees and Migrants (CAREF)</v>
      </c>
      <c r="U106" t="str">
        <v>Asociación Aves</v>
      </c>
      <c r="V106" t="str">
        <v>Asociación de Jubilados y Pensionados Venezolanos en Argentina</v>
      </c>
      <c r="W106" t="str">
        <v>Asociación de Venezolanos en Eloy Alfaro</v>
      </c>
      <c r="X106" t="str">
        <v>Asociación Fundación contra el Hambre Perú</v>
      </c>
      <c r="Y106" t="str">
        <v>Asociación Migrantes Venezolanos</v>
      </c>
      <c r="Z106" t="str">
        <v>Asociación Misioneros de San Carlos Scalabrinianos</v>
      </c>
      <c r="AA106" t="str">
        <v>Asociacion Proteccion Poblacion Vulnerable</v>
      </c>
      <c r="AB106" t="str">
        <v>Asociación Quinta Ola</v>
      </c>
      <c r="AC106" t="str">
        <v>Asociación Salto Ángel</v>
      </c>
      <c r="AD106" t="str">
        <v>Asociación Venezuela en Ecuador AC</v>
      </c>
      <c r="AE106" t="str">
        <v>ASOVENAR</v>
      </c>
      <c r="AF106" t="str">
        <v>Associação Hermanitos</v>
      </c>
      <c r="AG106" t="str">
        <v>AVSI Foundation</v>
      </c>
      <c r="AH106" t="str">
        <v>Bethany Christian Services</v>
      </c>
      <c r="AI106" t="str">
        <v>Blumont</v>
      </c>
      <c r="AJ106" t="str">
        <v>CARE</v>
      </c>
      <c r="AK106" t="str">
        <v>Caritas Brazil</v>
      </c>
      <c r="AL106" t="str">
        <v>Caritas Ecuador</v>
      </c>
      <c r="AM106" t="str">
        <v>Caritas Germany</v>
      </c>
      <c r="AN106" t="str">
        <v>Caritas Manaus</v>
      </c>
      <c r="AO106" t="str">
        <v>Caritas Parana</v>
      </c>
      <c r="AP106" t="str">
        <v>Caritas Peru</v>
      </c>
      <c r="AQ106" t="str">
        <v>Caritas Rio de Janeiro</v>
      </c>
      <c r="AR106" t="str">
        <v>Caritas São Paulo</v>
      </c>
      <c r="AS106" t="str">
        <v>Caritas Switzerland</v>
      </c>
      <c r="AT106" t="str">
        <v>CCEFIRO Association</v>
      </c>
      <c r="AU106" t="str">
        <v>CEDRO</v>
      </c>
      <c r="AV106" t="str">
        <v>Center for Integrated Studies and Programs for Sustainable Development (CIEDS)</v>
      </c>
      <c r="AW106" t="str">
        <v>Center for Migration and Human Rights of the Diocese of Roraima (CMDH)</v>
      </c>
      <c r="AX106" t="str">
        <v>Centro de Atencion Psicosocial (CAPS)</v>
      </c>
      <c r="AY106" t="str">
        <v>CESAL</v>
      </c>
      <c r="AZ106" t="str">
        <v>CESVI-Cooperazione e Sviluppo</v>
      </c>
      <c r="BA106" t="str">
        <v>ChildFund International</v>
      </c>
      <c r="BB106" t="str">
        <v>CHS Alternativo</v>
      </c>
      <c r="BC106" t="str">
        <v>Churún Merú Association</v>
      </c>
      <c r="BD106" t="str">
        <v>Coalición por Venezuela</v>
      </c>
      <c r="BE106" t="str">
        <v>Colonia Foundation of Venezuelans in the Dominican Republic (FUNCOVERD)</v>
      </c>
      <c r="BF106" t="str">
        <v>COLVENZ</v>
      </c>
      <c r="BG106" t="str">
        <v>Compassiva</v>
      </c>
      <c r="BH106" t="str">
        <v>Consejo Interreligioso del Perú - Religiones por la Paz</v>
      </c>
      <c r="BI106" t="str">
        <v>Consorcio ONG OCIPI Y Capellanía Nacional OFICA</v>
      </c>
      <c r="BJ106" t="str">
        <v>COOPI - International Cooperation Foundation</v>
      </c>
      <c r="BK106" t="str">
        <v>Corporación Colectivo Sin Fronteras</v>
      </c>
      <c r="BL106" t="str">
        <v>CRISFE Foundation</v>
      </c>
      <c r="BM106" t="str">
        <v>Cuso International</v>
      </c>
      <c r="BN106" t="str">
        <v>Danielle’s Children Fund (DCF)</v>
      </c>
      <c r="BO106" t="str">
        <v>Danish Refugee Council (DRC)</v>
      </c>
      <c r="BP106" t="str">
        <v>Development Support Association - APOYAR</v>
      </c>
      <c r="BQ106" t="str">
        <v>Diakonie Katastrophenhilfe</v>
      </c>
      <c r="BR106" t="str">
        <v>Diálogo Diverso</v>
      </c>
      <c r="BS106" t="str">
        <v>Doctors of the World</v>
      </c>
      <c r="BT106" t="str">
        <v>Dominican Institute for Integrated Development</v>
      </c>
      <c r="BU106" t="str">
        <v>Duendes y Ángeles Vinotinto República Dominicana</v>
      </c>
      <c r="BV106" t="str">
        <v>Encuentros SJS (Servicio Jesuita de la Solidaridad)</v>
      </c>
      <c r="BW106" t="str">
        <v>Ending Violence Against Migrants</v>
      </c>
      <c r="BX106" t="str">
        <v>Equidad Foundation</v>
      </c>
      <c r="BY106" t="str">
        <v>Equilibrium CenDE</v>
      </c>
      <c r="BZ106" t="str">
        <v>Facultad de Psicología - Universidad de la República (UDELAR)</v>
      </c>
      <c r="CA106" t="str">
        <v>First International Emergency and Solidarités International</v>
      </c>
      <c r="CB106" t="str">
        <v>Fondo Ecuatoriano Populorum Progressio</v>
      </c>
      <c r="CC106" t="str">
        <v>Foro Salud Callao</v>
      </c>
      <c r="CD106" t="str">
        <v>Foundation for the Integration and Development of Latin America (FIDAL)</v>
      </c>
      <c r="CE106" t="str">
        <v>Foundation of the Americas (FUDELA)</v>
      </c>
      <c r="CF106" t="str">
        <v>Fraternity Without Borders</v>
      </c>
      <c r="CG106" t="str">
        <v>Fundación Brisas del Norte</v>
      </c>
      <c r="CH106" t="str">
        <v>Fundación Colombovenezolana Nueva Ilusión</v>
      </c>
      <c r="CI106" t="str">
        <v>Fundación Nakama's</v>
      </c>
      <c r="CJ106" t="str">
        <v>Fundación RadaBer</v>
      </c>
      <c r="CK106" t="str">
        <v>Fundación Scalabrini Bolivia</v>
      </c>
      <c r="CL106" t="str">
        <v>Fundacion Social Vivan los Niños</v>
      </c>
      <c r="CM106" t="str">
        <v>FUNVEAC</v>
      </c>
      <c r="CN106" t="str">
        <v>German Development Cooperation Agency GIZ</v>
      </c>
      <c r="CO106" t="str">
        <v>Globalizate Radio</v>
      </c>
      <c r="CP106" t="str">
        <v>GOAL</v>
      </c>
      <c r="CQ106" t="str">
        <v>Halü Bienestar Humano Foundation (HALU)</v>
      </c>
      <c r="CR106" t="str">
        <v>Heartland Alliance International (HAI)</v>
      </c>
      <c r="CS106" t="str">
        <v>HELVETAS Swiss Intercooperation</v>
      </c>
      <c r="CT106" t="str">
        <v>HIAS</v>
      </c>
      <c r="CU106" t="str">
        <v>Human Rights Defence Curaçao</v>
      </c>
      <c r="CV106" t="str">
        <v>Humanity &amp; Inclusion</v>
      </c>
      <c r="CW106" t="str">
        <v>Humans Analytic</v>
      </c>
      <c r="CX106" t="str">
        <v>Idas y Vueltas Association</v>
      </c>
      <c r="CY106" t="str">
        <v>iMMAP</v>
      </c>
      <c r="CZ106" t="str">
        <v>IMPACT Initiatives (REACH)</v>
      </c>
      <c r="DA106" t="str">
        <v>Inmigrante Feliz Association</v>
      </c>
      <c r="DB106" t="str">
        <v>Institute for Migration and Human Rights (IMDH)</v>
      </c>
      <c r="DC106" t="str">
        <v>Institute of Natural and Cultural Heritage (IPANC)</v>
      </c>
      <c r="DD106" t="str">
        <v>International Committee for the Development of People (CISP)</v>
      </c>
      <c r="DE106" t="str">
        <v>International Federation of the Red Cross (IFRC)</v>
      </c>
      <c r="DF106" t="str">
        <v>International Labour Organization (ILO)</v>
      </c>
      <c r="DG106" t="str">
        <v>International Medical Corps</v>
      </c>
      <c r="DH106" t="str">
        <v>International Organization for Migration (IOM)</v>
      </c>
      <c r="DI106" t="str">
        <v>International Rescue Committee (IRC)</v>
      </c>
      <c r="DJ106" t="str">
        <v>INTERSOS</v>
      </c>
      <c r="DK106" t="str">
        <v>Jesuit Migrant Service (JMS)</v>
      </c>
      <c r="DL106" t="str">
        <v>Jesuit Refugee Service (JRS)</v>
      </c>
      <c r="DM106" t="str">
        <v>Jesuit Service for Migrants and Refugees (JSMR)</v>
      </c>
      <c r="DN106" t="str">
        <v>Joint United Nations Programme on HIV/AIDS (UNAIDS)</v>
      </c>
      <c r="DO106" t="str">
        <v>Kimirina Coorporation</v>
      </c>
      <c r="DP106" t="str">
        <v>La Casita Hispanic Cultural Centre</v>
      </c>
      <c r="DQ106" t="str">
        <v>Latin American Network of Non-Governmental Organizations of Persons with Disabilities and their Families (RIADIS)</v>
      </c>
      <c r="DR106" t="str">
        <v>LGBT+ Movement Brazil</v>
      </c>
      <c r="DS106" t="str">
        <v>Living Water Community (LWC)</v>
      </c>
      <c r="DT106" t="str">
        <v>LLANOVENCOL</v>
      </c>
      <c r="DU106" t="str">
        <v>Lutheran World Federation</v>
      </c>
      <c r="DV106" t="str">
        <v>Lutheran World Relief</v>
      </c>
      <c r="DW106" t="str">
        <v>Malteser International</v>
      </c>
      <c r="DX106" t="str">
        <v>Mana Institute</v>
      </c>
      <c r="DY106" t="str">
        <v>Manos Veneguayas Association</v>
      </c>
      <c r="DZ106" t="str">
        <v>Más Igualdad Perú</v>
      </c>
      <c r="EA106" t="str">
        <v>MedGlobal</v>
      </c>
      <c r="EB106" t="str">
        <v>Medical Teams International</v>
      </c>
      <c r="EC106" t="str">
        <v>Mercy Corps</v>
      </c>
      <c r="ED106" t="str">
        <v>Migrant Service Center (CAM)</v>
      </c>
      <c r="EE106" t="str">
        <v>Migrants, Refugees and Argentine Social Entrepreneurs (MIRARES)</v>
      </c>
      <c r="EF106" t="str">
        <v>Mision Scalabriniana - Ecuador</v>
      </c>
      <c r="EG106" t="str">
        <v>Missão Paz</v>
      </c>
      <c r="EH106" t="str">
        <v>Museu A CASA</v>
      </c>
      <c r="EI106" t="str">
        <v>Norwegian Refugee Council (NRC)</v>
      </c>
      <c r="EJ106" t="str">
        <v>ONG Migrantes por el Maule</v>
      </c>
      <c r="EK106" t="str">
        <v>ONG Preemptive Love Coalition Colombia</v>
      </c>
      <c r="EL106" t="str">
        <v>Organización Transfomando Vidas</v>
      </c>
      <c r="EM106" t="str">
        <v>Organization of Ibero-American States for Education, Science and Culture (OEI)</v>
      </c>
      <c r="EN106" t="str">
        <v>OXFAM</v>
      </c>
      <c r="EO106" t="str">
        <v>Panamerican Development Foundation</v>
      </c>
      <c r="EP106" t="str">
        <v>Panamerican Health Organization/World Health Organization (PAHO/WHO)</v>
      </c>
      <c r="EQ106" t="str">
        <v>Pastoral of Human Mobility - Peruvian Episcopal Conference</v>
      </c>
      <c r="ER106" t="str">
        <v>Pastoral Service for Migrants National</v>
      </c>
      <c r="ES106" t="str">
        <v>Permanent Human Rights defense Committee (CDH)</v>
      </c>
      <c r="ET106" t="str">
        <v>Pirilampos Institute - Group of visits and voluntary actions in Roraima</v>
      </c>
      <c r="EU106" t="str">
        <v>Plan International</v>
      </c>
      <c r="EV106" t="str">
        <v>Population Program, Faculty of Social Sciences, University of the Republic</v>
      </c>
      <c r="EW106" t="str">
        <v>Profamilia Association</v>
      </c>
      <c r="EX106" t="str">
        <v>Red con Migrantes y Refugiados</v>
      </c>
      <c r="EY106" t="str">
        <v>Red Cross Colombia</v>
      </c>
      <c r="EZ106" t="str">
        <v>Red Cross Ecuador</v>
      </c>
      <c r="FA106" t="str">
        <v>Red Cross Peru</v>
      </c>
      <c r="FB106" t="str">
        <v>Red de Investigaciones en Derechos Humanos - CONICET (Consejo Nacional de Investigaciones Científicas y Técnicas)</v>
      </c>
      <c r="FC106" t="str">
        <v>RET International</v>
      </c>
      <c r="FD106" t="str">
        <v>Salú pa Tur Foundation</v>
      </c>
      <c r="FE106" t="str">
        <v>Salvation Army</v>
      </c>
      <c r="FF106" t="str">
        <v>Samaritan's Purse</v>
      </c>
      <c r="FG106" t="str">
        <v>Save the Children International (SCI)</v>
      </c>
      <c r="FH106" t="str">
        <v>Scalabrini Foundation Chile</v>
      </c>
      <c r="FI106" t="str">
        <v>Sección Peruana de Amnistía Internacional</v>
      </c>
      <c r="FJ106" t="str">
        <v>Serviço Pastoral dos Migrantes do Nordeste</v>
      </c>
      <c r="FK106" t="str">
        <v>Sesame Workshop</v>
      </c>
      <c r="FL106" t="str">
        <v>Si, Da Vida</v>
      </c>
      <c r="FM106" t="str">
        <v>Solidarity and Action Asociation</v>
      </c>
      <c r="FN106" t="str">
        <v>SOS Children's Villages</v>
      </c>
      <c r="FO106" t="str">
        <v>Tarabita Foundation</v>
      </c>
      <c r="FP106" t="str">
        <v>Tearfund</v>
      </c>
      <c r="FQ106" t="str">
        <v>TECHO</v>
      </c>
      <c r="FR106" t="str">
        <v>Terranueva Foundation</v>
      </c>
      <c r="FS106" t="str">
        <v>Terre des Hommes Suisse</v>
      </c>
      <c r="FT106" t="str">
        <v>The Israel Forum for International Humanitarian Aid (IsraAID)</v>
      </c>
      <c r="FU106" t="str">
        <v>Unión Venezolana en Perú</v>
      </c>
      <c r="FV106" t="str">
        <v>United Nations Children's Fund (UNICEF)</v>
      </c>
      <c r="FW106" t="str">
        <v>United Nations Development Programme (UNDP)</v>
      </c>
      <c r="FX106" t="str">
        <v>United Nations Educational, Scientific and Cultural Organization (UNESCO)</v>
      </c>
      <c r="FY106" t="str">
        <v>United Nations Entity for Gender Equality and the Empowerment of Women (UNWOMEN)</v>
      </c>
      <c r="FZ106" t="str">
        <v>United Nations Food and Agricultural Organization (FAO)</v>
      </c>
      <c r="GA106" t="str">
        <v>United Nations High Commissioner for Refugees (UNHCR)</v>
      </c>
      <c r="GB106" t="str">
        <v>United Nations Office of the High Commissioner for Human Rights (OHCHR)</v>
      </c>
      <c r="GC106" t="str">
        <v>United Nations Office on Drugs and Crime (UNODC)</v>
      </c>
      <c r="GD106" t="str">
        <v>United Nations Population Fund (UNFPA)</v>
      </c>
      <c r="GE106" t="str">
        <v>United Nations Programme for Human Settlements (UN Habitat)</v>
      </c>
      <c r="GF106" t="str">
        <v>Vale da Benção Educational and Charitable Association (AEBVB)</v>
      </c>
      <c r="GG106" t="str">
        <v>VenAruba Solidaria</v>
      </c>
      <c r="GH106" t="str">
        <v>Venex Curacao Foundation</v>
      </c>
      <c r="GI106" t="str">
        <v>Venezolanos en Barranquilla</v>
      </c>
      <c r="GJ106" t="str">
        <v>Venezolanos en San Cristóbal</v>
      </c>
      <c r="GK106" t="str">
        <v>Venezuelan Emigrant Foundation (FEV)</v>
      </c>
      <c r="GL106" t="str">
        <v>Vicaría de Pastoral Social Caritas</v>
      </c>
      <c r="GM106" t="str">
        <v>Voices GY</v>
      </c>
      <c r="GN106" t="str">
        <v>We World GVC</v>
      </c>
      <c r="GO106" t="str">
        <v>World Council of Credit Unions</v>
      </c>
      <c r="GP106" t="str">
        <v>World Food Programme (WFP)</v>
      </c>
      <c r="GQ106" t="str">
        <v>World Vision</v>
      </c>
      <c r="GR106" t="str">
        <v>ZOA</v>
      </c>
    </row>
    <row r="107" spans="1:200" x14ac:dyDescent="0.3">
      <c r="A107" t="s">
        <v>404</v>
      </c>
      <c r="B107" s="45" t="s">
        <v>405</v>
      </c>
      <c r="C107" s="23" t="s">
        <v>405</v>
      </c>
      <c r="D107" s="23" t="s">
        <v>261</v>
      </c>
      <c r="E107" s="23"/>
      <c r="F107" s="35" t="b">
        <f>ISNUMBER(SEARCH(' Activity Sheet'!$D$3,Table3[[#This Row],[Name]],1))</f>
        <v>1</v>
      </c>
      <c r="G107" s="35" t="s">
        <v>1146</v>
      </c>
      <c r="H107" t="str" cm="1">
        <f t="array" ref="H107:GR107">TRANSPOSE(_xlfn._xlws.SORT(_xlfn._xlws.FILTER(Table3[Name],ISNUMBER(SEARCH(' Activity Sheet'!D161,Table3[Name])),"Not found"),,1))</f>
        <v>.New Organisation</v>
      </c>
      <c r="I107" t="str">
        <v>ABV - Association of Good with Life</v>
      </c>
      <c r="J107" t="str">
        <v>ACAPS</v>
      </c>
      <c r="K107" t="str">
        <v>Acción y Desarrollo</v>
      </c>
      <c r="L107" t="str">
        <v>ACTED</v>
      </c>
      <c r="M107" t="str">
        <v>Action against Hunger</v>
      </c>
      <c r="N107" t="str">
        <v>ActionAid</v>
      </c>
      <c r="O107" t="str">
        <v>Adventist Development and Relief Agency (ADRA)</v>
      </c>
      <c r="P107" t="str">
        <v>Alas de Colibrí Foundation</v>
      </c>
      <c r="Q107" t="str">
        <v>Alianza por la Solidaridad</v>
      </c>
      <c r="R107" t="str">
        <v>Alianza por Venezuela</v>
      </c>
      <c r="S107" t="str">
        <v>Americares Foundation</v>
      </c>
      <c r="T107" t="str">
        <v>Argentine Commission for Refugees and Migrants (CAREF)</v>
      </c>
      <c r="U107" t="str">
        <v>Asociación Aves</v>
      </c>
      <c r="V107" t="str">
        <v>Asociación de Jubilados y Pensionados Venezolanos en Argentina</v>
      </c>
      <c r="W107" t="str">
        <v>Asociación de Venezolanos en Eloy Alfaro</v>
      </c>
      <c r="X107" t="str">
        <v>Asociación Fundación contra el Hambre Perú</v>
      </c>
      <c r="Y107" t="str">
        <v>Asociación Migrantes Venezolanos</v>
      </c>
      <c r="Z107" t="str">
        <v>Asociación Misioneros de San Carlos Scalabrinianos</v>
      </c>
      <c r="AA107" t="str">
        <v>Asociacion Proteccion Poblacion Vulnerable</v>
      </c>
      <c r="AB107" t="str">
        <v>Asociación Quinta Ola</v>
      </c>
      <c r="AC107" t="str">
        <v>Asociación Salto Ángel</v>
      </c>
      <c r="AD107" t="str">
        <v>Asociación Venezuela en Ecuador AC</v>
      </c>
      <c r="AE107" t="str">
        <v>ASOVENAR</v>
      </c>
      <c r="AF107" t="str">
        <v>Associação Hermanitos</v>
      </c>
      <c r="AG107" t="str">
        <v>AVSI Foundation</v>
      </c>
      <c r="AH107" t="str">
        <v>Bethany Christian Services</v>
      </c>
      <c r="AI107" t="str">
        <v>Blumont</v>
      </c>
      <c r="AJ107" t="str">
        <v>CARE</v>
      </c>
      <c r="AK107" t="str">
        <v>Caritas Brazil</v>
      </c>
      <c r="AL107" t="str">
        <v>Caritas Ecuador</v>
      </c>
      <c r="AM107" t="str">
        <v>Caritas Germany</v>
      </c>
      <c r="AN107" t="str">
        <v>Caritas Manaus</v>
      </c>
      <c r="AO107" t="str">
        <v>Caritas Parana</v>
      </c>
      <c r="AP107" t="str">
        <v>Caritas Peru</v>
      </c>
      <c r="AQ107" t="str">
        <v>Caritas Rio de Janeiro</v>
      </c>
      <c r="AR107" t="str">
        <v>Caritas São Paulo</v>
      </c>
      <c r="AS107" t="str">
        <v>Caritas Switzerland</v>
      </c>
      <c r="AT107" t="str">
        <v>CCEFIRO Association</v>
      </c>
      <c r="AU107" t="str">
        <v>CEDRO</v>
      </c>
      <c r="AV107" t="str">
        <v>Center for Integrated Studies and Programs for Sustainable Development (CIEDS)</v>
      </c>
      <c r="AW107" t="str">
        <v>Center for Migration and Human Rights of the Diocese of Roraima (CMDH)</v>
      </c>
      <c r="AX107" t="str">
        <v>Centro de Atencion Psicosocial (CAPS)</v>
      </c>
      <c r="AY107" t="str">
        <v>CESAL</v>
      </c>
      <c r="AZ107" t="str">
        <v>CESVI-Cooperazione e Sviluppo</v>
      </c>
      <c r="BA107" t="str">
        <v>ChildFund International</v>
      </c>
      <c r="BB107" t="str">
        <v>CHS Alternativo</v>
      </c>
      <c r="BC107" t="str">
        <v>Churún Merú Association</v>
      </c>
      <c r="BD107" t="str">
        <v>Coalición por Venezuela</v>
      </c>
      <c r="BE107" t="str">
        <v>Colonia Foundation of Venezuelans in the Dominican Republic (FUNCOVERD)</v>
      </c>
      <c r="BF107" t="str">
        <v>COLVENZ</v>
      </c>
      <c r="BG107" t="str">
        <v>Compassiva</v>
      </c>
      <c r="BH107" t="str">
        <v>Consejo Interreligioso del Perú - Religiones por la Paz</v>
      </c>
      <c r="BI107" t="str">
        <v>Consorcio ONG OCIPI Y Capellanía Nacional OFICA</v>
      </c>
      <c r="BJ107" t="str">
        <v>COOPI - International Cooperation Foundation</v>
      </c>
      <c r="BK107" t="str">
        <v>Corporación Colectivo Sin Fronteras</v>
      </c>
      <c r="BL107" t="str">
        <v>CRISFE Foundation</v>
      </c>
      <c r="BM107" t="str">
        <v>Cuso International</v>
      </c>
      <c r="BN107" t="str">
        <v>Danielle’s Children Fund (DCF)</v>
      </c>
      <c r="BO107" t="str">
        <v>Danish Refugee Council (DRC)</v>
      </c>
      <c r="BP107" t="str">
        <v>Development Support Association - APOYAR</v>
      </c>
      <c r="BQ107" t="str">
        <v>Diakonie Katastrophenhilfe</v>
      </c>
      <c r="BR107" t="str">
        <v>Diálogo Diverso</v>
      </c>
      <c r="BS107" t="str">
        <v>Doctors of the World</v>
      </c>
      <c r="BT107" t="str">
        <v>Dominican Institute for Integrated Development</v>
      </c>
      <c r="BU107" t="str">
        <v>Duendes y Ángeles Vinotinto República Dominicana</v>
      </c>
      <c r="BV107" t="str">
        <v>Encuentros SJS (Servicio Jesuita de la Solidaridad)</v>
      </c>
      <c r="BW107" t="str">
        <v>Ending Violence Against Migrants</v>
      </c>
      <c r="BX107" t="str">
        <v>Equidad Foundation</v>
      </c>
      <c r="BY107" t="str">
        <v>Equilibrium CenDE</v>
      </c>
      <c r="BZ107" t="str">
        <v>Facultad de Psicología - Universidad de la República (UDELAR)</v>
      </c>
      <c r="CA107" t="str">
        <v>First International Emergency and Solidarités International</v>
      </c>
      <c r="CB107" t="str">
        <v>Fondo Ecuatoriano Populorum Progressio</v>
      </c>
      <c r="CC107" t="str">
        <v>Foro Salud Callao</v>
      </c>
      <c r="CD107" t="str">
        <v>Foundation for the Integration and Development of Latin America (FIDAL)</v>
      </c>
      <c r="CE107" t="str">
        <v>Foundation of the Americas (FUDELA)</v>
      </c>
      <c r="CF107" t="str">
        <v>Fraternity Without Borders</v>
      </c>
      <c r="CG107" t="str">
        <v>Fundación Brisas del Norte</v>
      </c>
      <c r="CH107" t="str">
        <v>Fundación Colombovenezolana Nueva Ilusión</v>
      </c>
      <c r="CI107" t="str">
        <v>Fundación Nakama's</v>
      </c>
      <c r="CJ107" t="str">
        <v>Fundación RadaBer</v>
      </c>
      <c r="CK107" t="str">
        <v>Fundación Scalabrini Bolivia</v>
      </c>
      <c r="CL107" t="str">
        <v>Fundacion Social Vivan los Niños</v>
      </c>
      <c r="CM107" t="str">
        <v>FUNVEAC</v>
      </c>
      <c r="CN107" t="str">
        <v>German Development Cooperation Agency GIZ</v>
      </c>
      <c r="CO107" t="str">
        <v>Globalizate Radio</v>
      </c>
      <c r="CP107" t="str">
        <v>GOAL</v>
      </c>
      <c r="CQ107" t="str">
        <v>Halü Bienestar Humano Foundation (HALU)</v>
      </c>
      <c r="CR107" t="str">
        <v>Heartland Alliance International (HAI)</v>
      </c>
      <c r="CS107" t="str">
        <v>HELVETAS Swiss Intercooperation</v>
      </c>
      <c r="CT107" t="str">
        <v>HIAS</v>
      </c>
      <c r="CU107" t="str">
        <v>Human Rights Defence Curaçao</v>
      </c>
      <c r="CV107" t="str">
        <v>Humanity &amp; Inclusion</v>
      </c>
      <c r="CW107" t="str">
        <v>Humans Analytic</v>
      </c>
      <c r="CX107" t="str">
        <v>Idas y Vueltas Association</v>
      </c>
      <c r="CY107" t="str">
        <v>iMMAP</v>
      </c>
      <c r="CZ107" t="str">
        <v>IMPACT Initiatives (REACH)</v>
      </c>
      <c r="DA107" t="str">
        <v>Inmigrante Feliz Association</v>
      </c>
      <c r="DB107" t="str">
        <v>Institute for Migration and Human Rights (IMDH)</v>
      </c>
      <c r="DC107" t="str">
        <v>Institute of Natural and Cultural Heritage (IPANC)</v>
      </c>
      <c r="DD107" t="str">
        <v>International Committee for the Development of People (CISP)</v>
      </c>
      <c r="DE107" t="str">
        <v>International Federation of the Red Cross (IFRC)</v>
      </c>
      <c r="DF107" t="str">
        <v>International Labour Organization (ILO)</v>
      </c>
      <c r="DG107" t="str">
        <v>International Medical Corps</v>
      </c>
      <c r="DH107" t="str">
        <v>International Organization for Migration (IOM)</v>
      </c>
      <c r="DI107" t="str">
        <v>International Rescue Committee (IRC)</v>
      </c>
      <c r="DJ107" t="str">
        <v>INTERSOS</v>
      </c>
      <c r="DK107" t="str">
        <v>Jesuit Migrant Service (JMS)</v>
      </c>
      <c r="DL107" t="str">
        <v>Jesuit Refugee Service (JRS)</v>
      </c>
      <c r="DM107" t="str">
        <v>Jesuit Service for Migrants and Refugees (JSMR)</v>
      </c>
      <c r="DN107" t="str">
        <v>Joint United Nations Programme on HIV/AIDS (UNAIDS)</v>
      </c>
      <c r="DO107" t="str">
        <v>Kimirina Coorporation</v>
      </c>
      <c r="DP107" t="str">
        <v>La Casita Hispanic Cultural Centre</v>
      </c>
      <c r="DQ107" t="str">
        <v>Latin American Network of Non-Governmental Organizations of Persons with Disabilities and their Families (RIADIS)</v>
      </c>
      <c r="DR107" t="str">
        <v>LGBT+ Movement Brazil</v>
      </c>
      <c r="DS107" t="str">
        <v>Living Water Community (LWC)</v>
      </c>
      <c r="DT107" t="str">
        <v>LLANOVENCOL</v>
      </c>
      <c r="DU107" t="str">
        <v>Lutheran World Federation</v>
      </c>
      <c r="DV107" t="str">
        <v>Lutheran World Relief</v>
      </c>
      <c r="DW107" t="str">
        <v>Malteser International</v>
      </c>
      <c r="DX107" t="str">
        <v>Mana Institute</v>
      </c>
      <c r="DY107" t="str">
        <v>Manos Veneguayas Association</v>
      </c>
      <c r="DZ107" t="str">
        <v>Más Igualdad Perú</v>
      </c>
      <c r="EA107" t="str">
        <v>MedGlobal</v>
      </c>
      <c r="EB107" t="str">
        <v>Medical Teams International</v>
      </c>
      <c r="EC107" t="str">
        <v>Mercy Corps</v>
      </c>
      <c r="ED107" t="str">
        <v>Migrant Service Center (CAM)</v>
      </c>
      <c r="EE107" t="str">
        <v>Migrants, Refugees and Argentine Social Entrepreneurs (MIRARES)</v>
      </c>
      <c r="EF107" t="str">
        <v>Mision Scalabriniana - Ecuador</v>
      </c>
      <c r="EG107" t="str">
        <v>Missão Paz</v>
      </c>
      <c r="EH107" t="str">
        <v>Museu A CASA</v>
      </c>
      <c r="EI107" t="str">
        <v>Norwegian Refugee Council (NRC)</v>
      </c>
      <c r="EJ107" t="str">
        <v>ONG Migrantes por el Maule</v>
      </c>
      <c r="EK107" t="str">
        <v>ONG Preemptive Love Coalition Colombia</v>
      </c>
      <c r="EL107" t="str">
        <v>Organización Transfomando Vidas</v>
      </c>
      <c r="EM107" t="str">
        <v>Organization of Ibero-American States for Education, Science and Culture (OEI)</v>
      </c>
      <c r="EN107" t="str">
        <v>OXFAM</v>
      </c>
      <c r="EO107" t="str">
        <v>Panamerican Development Foundation</v>
      </c>
      <c r="EP107" t="str">
        <v>Panamerican Health Organization/World Health Organization (PAHO/WHO)</v>
      </c>
      <c r="EQ107" t="str">
        <v>Pastoral of Human Mobility - Peruvian Episcopal Conference</v>
      </c>
      <c r="ER107" t="str">
        <v>Pastoral Service for Migrants National</v>
      </c>
      <c r="ES107" t="str">
        <v>Permanent Human Rights defense Committee (CDH)</v>
      </c>
      <c r="ET107" t="str">
        <v>Pirilampos Institute - Group of visits and voluntary actions in Roraima</v>
      </c>
      <c r="EU107" t="str">
        <v>Plan International</v>
      </c>
      <c r="EV107" t="str">
        <v>Population Program, Faculty of Social Sciences, University of the Republic</v>
      </c>
      <c r="EW107" t="str">
        <v>Profamilia Association</v>
      </c>
      <c r="EX107" t="str">
        <v>Red con Migrantes y Refugiados</v>
      </c>
      <c r="EY107" t="str">
        <v>Red Cross Colombia</v>
      </c>
      <c r="EZ107" t="str">
        <v>Red Cross Ecuador</v>
      </c>
      <c r="FA107" t="str">
        <v>Red Cross Peru</v>
      </c>
      <c r="FB107" t="str">
        <v>Red de Investigaciones en Derechos Humanos - CONICET (Consejo Nacional de Investigaciones Científicas y Técnicas)</v>
      </c>
      <c r="FC107" t="str">
        <v>RET International</v>
      </c>
      <c r="FD107" t="str">
        <v>Salú pa Tur Foundation</v>
      </c>
      <c r="FE107" t="str">
        <v>Salvation Army</v>
      </c>
      <c r="FF107" t="str">
        <v>Samaritan's Purse</v>
      </c>
      <c r="FG107" t="str">
        <v>Save the Children International (SCI)</v>
      </c>
      <c r="FH107" t="str">
        <v>Scalabrini Foundation Chile</v>
      </c>
      <c r="FI107" t="str">
        <v>Sección Peruana de Amnistía Internacional</v>
      </c>
      <c r="FJ107" t="str">
        <v>Serviço Pastoral dos Migrantes do Nordeste</v>
      </c>
      <c r="FK107" t="str">
        <v>Sesame Workshop</v>
      </c>
      <c r="FL107" t="str">
        <v>Si, Da Vida</v>
      </c>
      <c r="FM107" t="str">
        <v>Solidarity and Action Asociation</v>
      </c>
      <c r="FN107" t="str">
        <v>SOS Children's Villages</v>
      </c>
      <c r="FO107" t="str">
        <v>Tarabita Foundation</v>
      </c>
      <c r="FP107" t="str">
        <v>Tearfund</v>
      </c>
      <c r="FQ107" t="str">
        <v>TECHO</v>
      </c>
      <c r="FR107" t="str">
        <v>Terranueva Foundation</v>
      </c>
      <c r="FS107" t="str">
        <v>Terre des Hommes Suisse</v>
      </c>
      <c r="FT107" t="str">
        <v>The Israel Forum for International Humanitarian Aid (IsraAID)</v>
      </c>
      <c r="FU107" t="str">
        <v>Unión Venezolana en Perú</v>
      </c>
      <c r="FV107" t="str">
        <v>United Nations Children's Fund (UNICEF)</v>
      </c>
      <c r="FW107" t="str">
        <v>United Nations Development Programme (UNDP)</v>
      </c>
      <c r="FX107" t="str">
        <v>United Nations Educational, Scientific and Cultural Organization (UNESCO)</v>
      </c>
      <c r="FY107" t="str">
        <v>United Nations Entity for Gender Equality and the Empowerment of Women (UNWOMEN)</v>
      </c>
      <c r="FZ107" t="str">
        <v>United Nations Food and Agricultural Organization (FAO)</v>
      </c>
      <c r="GA107" t="str">
        <v>United Nations High Commissioner for Refugees (UNHCR)</v>
      </c>
      <c r="GB107" t="str">
        <v>United Nations Office of the High Commissioner for Human Rights (OHCHR)</v>
      </c>
      <c r="GC107" t="str">
        <v>United Nations Office on Drugs and Crime (UNODC)</v>
      </c>
      <c r="GD107" t="str">
        <v>United Nations Population Fund (UNFPA)</v>
      </c>
      <c r="GE107" t="str">
        <v>United Nations Programme for Human Settlements (UN Habitat)</v>
      </c>
      <c r="GF107" t="str">
        <v>Vale da Benção Educational and Charitable Association (AEBVB)</v>
      </c>
      <c r="GG107" t="str">
        <v>VenAruba Solidaria</v>
      </c>
      <c r="GH107" t="str">
        <v>Venex Curacao Foundation</v>
      </c>
      <c r="GI107" t="str">
        <v>Venezolanos en Barranquilla</v>
      </c>
      <c r="GJ107" t="str">
        <v>Venezolanos en San Cristóbal</v>
      </c>
      <c r="GK107" t="str">
        <v>Venezuelan Emigrant Foundation (FEV)</v>
      </c>
      <c r="GL107" t="str">
        <v>Vicaría de Pastoral Social Caritas</v>
      </c>
      <c r="GM107" t="str">
        <v>Voices GY</v>
      </c>
      <c r="GN107" t="str">
        <v>We World GVC</v>
      </c>
      <c r="GO107" t="str">
        <v>World Council of Credit Unions</v>
      </c>
      <c r="GP107" t="str">
        <v>World Food Programme (WFP)</v>
      </c>
      <c r="GQ107" t="str">
        <v>World Vision</v>
      </c>
      <c r="GR107" t="str">
        <v>ZOA</v>
      </c>
    </row>
    <row r="108" spans="1:200" x14ac:dyDescent="0.3">
      <c r="A108" t="s">
        <v>406</v>
      </c>
      <c r="B108" s="45" t="s">
        <v>407</v>
      </c>
      <c r="C108" s="23" t="s">
        <v>408</v>
      </c>
      <c r="D108" s="23" t="s">
        <v>1325</v>
      </c>
      <c r="E108" s="23"/>
      <c r="F108" s="35" t="b">
        <f>ISNUMBER(SEARCH(' Activity Sheet'!$D$3,Table3[[#This Row],[Name]],1))</f>
        <v>1</v>
      </c>
      <c r="G108" s="35" t="s">
        <v>1146</v>
      </c>
      <c r="H108" t="str" cm="1">
        <f t="array" ref="H108:GR108">TRANSPOSE(_xlfn._xlws.SORT(_xlfn._xlws.FILTER(Table3[Name],ISNUMBER(SEARCH(' Activity Sheet'!D162,Table3[Name])),"Not found"),,1))</f>
        <v>.New Organisation</v>
      </c>
      <c r="I108" t="str">
        <v>ABV - Association of Good with Life</v>
      </c>
      <c r="J108" t="str">
        <v>ACAPS</v>
      </c>
      <c r="K108" t="str">
        <v>Acción y Desarrollo</v>
      </c>
      <c r="L108" t="str">
        <v>ACTED</v>
      </c>
      <c r="M108" t="str">
        <v>Action against Hunger</v>
      </c>
      <c r="N108" t="str">
        <v>ActionAid</v>
      </c>
      <c r="O108" t="str">
        <v>Adventist Development and Relief Agency (ADRA)</v>
      </c>
      <c r="P108" t="str">
        <v>Alas de Colibrí Foundation</v>
      </c>
      <c r="Q108" t="str">
        <v>Alianza por la Solidaridad</v>
      </c>
      <c r="R108" t="str">
        <v>Alianza por Venezuela</v>
      </c>
      <c r="S108" t="str">
        <v>Americares Foundation</v>
      </c>
      <c r="T108" t="str">
        <v>Argentine Commission for Refugees and Migrants (CAREF)</v>
      </c>
      <c r="U108" t="str">
        <v>Asociación Aves</v>
      </c>
      <c r="V108" t="str">
        <v>Asociación de Jubilados y Pensionados Venezolanos en Argentina</v>
      </c>
      <c r="W108" t="str">
        <v>Asociación de Venezolanos en Eloy Alfaro</v>
      </c>
      <c r="X108" t="str">
        <v>Asociación Fundación contra el Hambre Perú</v>
      </c>
      <c r="Y108" t="str">
        <v>Asociación Migrantes Venezolanos</v>
      </c>
      <c r="Z108" t="str">
        <v>Asociación Misioneros de San Carlos Scalabrinianos</v>
      </c>
      <c r="AA108" t="str">
        <v>Asociacion Proteccion Poblacion Vulnerable</v>
      </c>
      <c r="AB108" t="str">
        <v>Asociación Quinta Ola</v>
      </c>
      <c r="AC108" t="str">
        <v>Asociación Salto Ángel</v>
      </c>
      <c r="AD108" t="str">
        <v>Asociación Venezuela en Ecuador AC</v>
      </c>
      <c r="AE108" t="str">
        <v>ASOVENAR</v>
      </c>
      <c r="AF108" t="str">
        <v>Associação Hermanitos</v>
      </c>
      <c r="AG108" t="str">
        <v>AVSI Foundation</v>
      </c>
      <c r="AH108" t="str">
        <v>Bethany Christian Services</v>
      </c>
      <c r="AI108" t="str">
        <v>Blumont</v>
      </c>
      <c r="AJ108" t="str">
        <v>CARE</v>
      </c>
      <c r="AK108" t="str">
        <v>Caritas Brazil</v>
      </c>
      <c r="AL108" t="str">
        <v>Caritas Ecuador</v>
      </c>
      <c r="AM108" t="str">
        <v>Caritas Germany</v>
      </c>
      <c r="AN108" t="str">
        <v>Caritas Manaus</v>
      </c>
      <c r="AO108" t="str">
        <v>Caritas Parana</v>
      </c>
      <c r="AP108" t="str">
        <v>Caritas Peru</v>
      </c>
      <c r="AQ108" t="str">
        <v>Caritas Rio de Janeiro</v>
      </c>
      <c r="AR108" t="str">
        <v>Caritas São Paulo</v>
      </c>
      <c r="AS108" t="str">
        <v>Caritas Switzerland</v>
      </c>
      <c r="AT108" t="str">
        <v>CCEFIRO Association</v>
      </c>
      <c r="AU108" t="str">
        <v>CEDRO</v>
      </c>
      <c r="AV108" t="str">
        <v>Center for Integrated Studies and Programs for Sustainable Development (CIEDS)</v>
      </c>
      <c r="AW108" t="str">
        <v>Center for Migration and Human Rights of the Diocese of Roraima (CMDH)</v>
      </c>
      <c r="AX108" t="str">
        <v>Centro de Atencion Psicosocial (CAPS)</v>
      </c>
      <c r="AY108" t="str">
        <v>CESAL</v>
      </c>
      <c r="AZ108" t="str">
        <v>CESVI-Cooperazione e Sviluppo</v>
      </c>
      <c r="BA108" t="str">
        <v>ChildFund International</v>
      </c>
      <c r="BB108" t="str">
        <v>CHS Alternativo</v>
      </c>
      <c r="BC108" t="str">
        <v>Churún Merú Association</v>
      </c>
      <c r="BD108" t="str">
        <v>Coalición por Venezuela</v>
      </c>
      <c r="BE108" t="str">
        <v>Colonia Foundation of Venezuelans in the Dominican Republic (FUNCOVERD)</v>
      </c>
      <c r="BF108" t="str">
        <v>COLVENZ</v>
      </c>
      <c r="BG108" t="str">
        <v>Compassiva</v>
      </c>
      <c r="BH108" t="str">
        <v>Consejo Interreligioso del Perú - Religiones por la Paz</v>
      </c>
      <c r="BI108" t="str">
        <v>Consorcio ONG OCIPI Y Capellanía Nacional OFICA</v>
      </c>
      <c r="BJ108" t="str">
        <v>COOPI - International Cooperation Foundation</v>
      </c>
      <c r="BK108" t="str">
        <v>Corporación Colectivo Sin Fronteras</v>
      </c>
      <c r="BL108" t="str">
        <v>CRISFE Foundation</v>
      </c>
      <c r="BM108" t="str">
        <v>Cuso International</v>
      </c>
      <c r="BN108" t="str">
        <v>Danielle’s Children Fund (DCF)</v>
      </c>
      <c r="BO108" t="str">
        <v>Danish Refugee Council (DRC)</v>
      </c>
      <c r="BP108" t="str">
        <v>Development Support Association - APOYAR</v>
      </c>
      <c r="BQ108" t="str">
        <v>Diakonie Katastrophenhilfe</v>
      </c>
      <c r="BR108" t="str">
        <v>Diálogo Diverso</v>
      </c>
      <c r="BS108" t="str">
        <v>Doctors of the World</v>
      </c>
      <c r="BT108" t="str">
        <v>Dominican Institute for Integrated Development</v>
      </c>
      <c r="BU108" t="str">
        <v>Duendes y Ángeles Vinotinto República Dominicana</v>
      </c>
      <c r="BV108" t="str">
        <v>Encuentros SJS (Servicio Jesuita de la Solidaridad)</v>
      </c>
      <c r="BW108" t="str">
        <v>Ending Violence Against Migrants</v>
      </c>
      <c r="BX108" t="str">
        <v>Equidad Foundation</v>
      </c>
      <c r="BY108" t="str">
        <v>Equilibrium CenDE</v>
      </c>
      <c r="BZ108" t="str">
        <v>Facultad de Psicología - Universidad de la República (UDELAR)</v>
      </c>
      <c r="CA108" t="str">
        <v>First International Emergency and Solidarités International</v>
      </c>
      <c r="CB108" t="str">
        <v>Fondo Ecuatoriano Populorum Progressio</v>
      </c>
      <c r="CC108" t="str">
        <v>Foro Salud Callao</v>
      </c>
      <c r="CD108" t="str">
        <v>Foundation for the Integration and Development of Latin America (FIDAL)</v>
      </c>
      <c r="CE108" t="str">
        <v>Foundation of the Americas (FUDELA)</v>
      </c>
      <c r="CF108" t="str">
        <v>Fraternity Without Borders</v>
      </c>
      <c r="CG108" t="str">
        <v>Fundación Brisas del Norte</v>
      </c>
      <c r="CH108" t="str">
        <v>Fundación Colombovenezolana Nueva Ilusión</v>
      </c>
      <c r="CI108" t="str">
        <v>Fundación Nakama's</v>
      </c>
      <c r="CJ108" t="str">
        <v>Fundación RadaBer</v>
      </c>
      <c r="CK108" t="str">
        <v>Fundación Scalabrini Bolivia</v>
      </c>
      <c r="CL108" t="str">
        <v>Fundacion Social Vivan los Niños</v>
      </c>
      <c r="CM108" t="str">
        <v>FUNVEAC</v>
      </c>
      <c r="CN108" t="str">
        <v>German Development Cooperation Agency GIZ</v>
      </c>
      <c r="CO108" t="str">
        <v>Globalizate Radio</v>
      </c>
      <c r="CP108" t="str">
        <v>GOAL</v>
      </c>
      <c r="CQ108" t="str">
        <v>Halü Bienestar Humano Foundation (HALU)</v>
      </c>
      <c r="CR108" t="str">
        <v>Heartland Alliance International (HAI)</v>
      </c>
      <c r="CS108" t="str">
        <v>HELVETAS Swiss Intercooperation</v>
      </c>
      <c r="CT108" t="str">
        <v>HIAS</v>
      </c>
      <c r="CU108" t="str">
        <v>Human Rights Defence Curaçao</v>
      </c>
      <c r="CV108" t="str">
        <v>Humanity &amp; Inclusion</v>
      </c>
      <c r="CW108" t="str">
        <v>Humans Analytic</v>
      </c>
      <c r="CX108" t="str">
        <v>Idas y Vueltas Association</v>
      </c>
      <c r="CY108" t="str">
        <v>iMMAP</v>
      </c>
      <c r="CZ108" t="str">
        <v>IMPACT Initiatives (REACH)</v>
      </c>
      <c r="DA108" t="str">
        <v>Inmigrante Feliz Association</v>
      </c>
      <c r="DB108" t="str">
        <v>Institute for Migration and Human Rights (IMDH)</v>
      </c>
      <c r="DC108" t="str">
        <v>Institute of Natural and Cultural Heritage (IPANC)</v>
      </c>
      <c r="DD108" t="str">
        <v>International Committee for the Development of People (CISP)</v>
      </c>
      <c r="DE108" t="str">
        <v>International Federation of the Red Cross (IFRC)</v>
      </c>
      <c r="DF108" t="str">
        <v>International Labour Organization (ILO)</v>
      </c>
      <c r="DG108" t="str">
        <v>International Medical Corps</v>
      </c>
      <c r="DH108" t="str">
        <v>International Organization for Migration (IOM)</v>
      </c>
      <c r="DI108" t="str">
        <v>International Rescue Committee (IRC)</v>
      </c>
      <c r="DJ108" t="str">
        <v>INTERSOS</v>
      </c>
      <c r="DK108" t="str">
        <v>Jesuit Migrant Service (JMS)</v>
      </c>
      <c r="DL108" t="str">
        <v>Jesuit Refugee Service (JRS)</v>
      </c>
      <c r="DM108" t="str">
        <v>Jesuit Service for Migrants and Refugees (JSMR)</v>
      </c>
      <c r="DN108" t="str">
        <v>Joint United Nations Programme on HIV/AIDS (UNAIDS)</v>
      </c>
      <c r="DO108" t="str">
        <v>Kimirina Coorporation</v>
      </c>
      <c r="DP108" t="str">
        <v>La Casita Hispanic Cultural Centre</v>
      </c>
      <c r="DQ108" t="str">
        <v>Latin American Network of Non-Governmental Organizations of Persons with Disabilities and their Families (RIADIS)</v>
      </c>
      <c r="DR108" t="str">
        <v>LGBT+ Movement Brazil</v>
      </c>
      <c r="DS108" t="str">
        <v>Living Water Community (LWC)</v>
      </c>
      <c r="DT108" t="str">
        <v>LLANOVENCOL</v>
      </c>
      <c r="DU108" t="str">
        <v>Lutheran World Federation</v>
      </c>
      <c r="DV108" t="str">
        <v>Lutheran World Relief</v>
      </c>
      <c r="DW108" t="str">
        <v>Malteser International</v>
      </c>
      <c r="DX108" t="str">
        <v>Mana Institute</v>
      </c>
      <c r="DY108" t="str">
        <v>Manos Veneguayas Association</v>
      </c>
      <c r="DZ108" t="str">
        <v>Más Igualdad Perú</v>
      </c>
      <c r="EA108" t="str">
        <v>MedGlobal</v>
      </c>
      <c r="EB108" t="str">
        <v>Medical Teams International</v>
      </c>
      <c r="EC108" t="str">
        <v>Mercy Corps</v>
      </c>
      <c r="ED108" t="str">
        <v>Migrant Service Center (CAM)</v>
      </c>
      <c r="EE108" t="str">
        <v>Migrants, Refugees and Argentine Social Entrepreneurs (MIRARES)</v>
      </c>
      <c r="EF108" t="str">
        <v>Mision Scalabriniana - Ecuador</v>
      </c>
      <c r="EG108" t="str">
        <v>Missão Paz</v>
      </c>
      <c r="EH108" t="str">
        <v>Museu A CASA</v>
      </c>
      <c r="EI108" t="str">
        <v>Norwegian Refugee Council (NRC)</v>
      </c>
      <c r="EJ108" t="str">
        <v>ONG Migrantes por el Maule</v>
      </c>
      <c r="EK108" t="str">
        <v>ONG Preemptive Love Coalition Colombia</v>
      </c>
      <c r="EL108" t="str">
        <v>Organización Transfomando Vidas</v>
      </c>
      <c r="EM108" t="str">
        <v>Organization of Ibero-American States for Education, Science and Culture (OEI)</v>
      </c>
      <c r="EN108" t="str">
        <v>OXFAM</v>
      </c>
      <c r="EO108" t="str">
        <v>Panamerican Development Foundation</v>
      </c>
      <c r="EP108" t="str">
        <v>Panamerican Health Organization/World Health Organization (PAHO/WHO)</v>
      </c>
      <c r="EQ108" t="str">
        <v>Pastoral of Human Mobility - Peruvian Episcopal Conference</v>
      </c>
      <c r="ER108" t="str">
        <v>Pastoral Service for Migrants National</v>
      </c>
      <c r="ES108" t="str">
        <v>Permanent Human Rights defense Committee (CDH)</v>
      </c>
      <c r="ET108" t="str">
        <v>Pirilampos Institute - Group of visits and voluntary actions in Roraima</v>
      </c>
      <c r="EU108" t="str">
        <v>Plan International</v>
      </c>
      <c r="EV108" t="str">
        <v>Population Program, Faculty of Social Sciences, University of the Republic</v>
      </c>
      <c r="EW108" t="str">
        <v>Profamilia Association</v>
      </c>
      <c r="EX108" t="str">
        <v>Red con Migrantes y Refugiados</v>
      </c>
      <c r="EY108" t="str">
        <v>Red Cross Colombia</v>
      </c>
      <c r="EZ108" t="str">
        <v>Red Cross Ecuador</v>
      </c>
      <c r="FA108" t="str">
        <v>Red Cross Peru</v>
      </c>
      <c r="FB108" t="str">
        <v>Red de Investigaciones en Derechos Humanos - CONICET (Consejo Nacional de Investigaciones Científicas y Técnicas)</v>
      </c>
      <c r="FC108" t="str">
        <v>RET International</v>
      </c>
      <c r="FD108" t="str">
        <v>Salú pa Tur Foundation</v>
      </c>
      <c r="FE108" t="str">
        <v>Salvation Army</v>
      </c>
      <c r="FF108" t="str">
        <v>Samaritan's Purse</v>
      </c>
      <c r="FG108" t="str">
        <v>Save the Children International (SCI)</v>
      </c>
      <c r="FH108" t="str">
        <v>Scalabrini Foundation Chile</v>
      </c>
      <c r="FI108" t="str">
        <v>Sección Peruana de Amnistía Internacional</v>
      </c>
      <c r="FJ108" t="str">
        <v>Serviço Pastoral dos Migrantes do Nordeste</v>
      </c>
      <c r="FK108" t="str">
        <v>Sesame Workshop</v>
      </c>
      <c r="FL108" t="str">
        <v>Si, Da Vida</v>
      </c>
      <c r="FM108" t="str">
        <v>Solidarity and Action Asociation</v>
      </c>
      <c r="FN108" t="str">
        <v>SOS Children's Villages</v>
      </c>
      <c r="FO108" t="str">
        <v>Tarabita Foundation</v>
      </c>
      <c r="FP108" t="str">
        <v>Tearfund</v>
      </c>
      <c r="FQ108" t="str">
        <v>TECHO</v>
      </c>
      <c r="FR108" t="str">
        <v>Terranueva Foundation</v>
      </c>
      <c r="FS108" t="str">
        <v>Terre des Hommes Suisse</v>
      </c>
      <c r="FT108" t="str">
        <v>The Israel Forum for International Humanitarian Aid (IsraAID)</v>
      </c>
      <c r="FU108" t="str">
        <v>Unión Venezolana en Perú</v>
      </c>
      <c r="FV108" t="str">
        <v>United Nations Children's Fund (UNICEF)</v>
      </c>
      <c r="FW108" t="str">
        <v>United Nations Development Programme (UNDP)</v>
      </c>
      <c r="FX108" t="str">
        <v>United Nations Educational, Scientific and Cultural Organization (UNESCO)</v>
      </c>
      <c r="FY108" t="str">
        <v>United Nations Entity for Gender Equality and the Empowerment of Women (UNWOMEN)</v>
      </c>
      <c r="FZ108" t="str">
        <v>United Nations Food and Agricultural Organization (FAO)</v>
      </c>
      <c r="GA108" t="str">
        <v>United Nations High Commissioner for Refugees (UNHCR)</v>
      </c>
      <c r="GB108" t="str">
        <v>United Nations Office of the High Commissioner for Human Rights (OHCHR)</v>
      </c>
      <c r="GC108" t="str">
        <v>United Nations Office on Drugs and Crime (UNODC)</v>
      </c>
      <c r="GD108" t="str">
        <v>United Nations Population Fund (UNFPA)</v>
      </c>
      <c r="GE108" t="str">
        <v>United Nations Programme for Human Settlements (UN Habitat)</v>
      </c>
      <c r="GF108" t="str">
        <v>Vale da Benção Educational and Charitable Association (AEBVB)</v>
      </c>
      <c r="GG108" t="str">
        <v>VenAruba Solidaria</v>
      </c>
      <c r="GH108" t="str">
        <v>Venex Curacao Foundation</v>
      </c>
      <c r="GI108" t="str">
        <v>Venezolanos en Barranquilla</v>
      </c>
      <c r="GJ108" t="str">
        <v>Venezolanos en San Cristóbal</v>
      </c>
      <c r="GK108" t="str">
        <v>Venezuelan Emigrant Foundation (FEV)</v>
      </c>
      <c r="GL108" t="str">
        <v>Vicaría de Pastoral Social Caritas</v>
      </c>
      <c r="GM108" t="str">
        <v>Voices GY</v>
      </c>
      <c r="GN108" t="str">
        <v>We World GVC</v>
      </c>
      <c r="GO108" t="str">
        <v>World Council of Credit Unions</v>
      </c>
      <c r="GP108" t="str">
        <v>World Food Programme (WFP)</v>
      </c>
      <c r="GQ108" t="str">
        <v>World Vision</v>
      </c>
      <c r="GR108" t="str">
        <v>ZOA</v>
      </c>
    </row>
    <row r="109" spans="1:200" x14ac:dyDescent="0.3">
      <c r="A109" t="s">
        <v>409</v>
      </c>
      <c r="B109" s="45" t="s">
        <v>410</v>
      </c>
      <c r="C109" s="23" t="s">
        <v>411</v>
      </c>
      <c r="D109" s="23" t="s">
        <v>1325</v>
      </c>
      <c r="E109" s="23"/>
      <c r="F109" s="35" t="b">
        <f>ISNUMBER(SEARCH(' Activity Sheet'!$D$3,Table3[[#This Row],[Name]],1))</f>
        <v>1</v>
      </c>
      <c r="G109" s="35" t="s">
        <v>1146</v>
      </c>
      <c r="H109" t="str" cm="1">
        <f t="array" ref="H109:GR109">TRANSPOSE(_xlfn._xlws.SORT(_xlfn._xlws.FILTER(Table3[Name],ISNUMBER(SEARCH(' Activity Sheet'!D163,Table3[Name])),"Not found"),,1))</f>
        <v>.New Organisation</v>
      </c>
      <c r="I109" t="str">
        <v>ABV - Association of Good with Life</v>
      </c>
      <c r="J109" t="str">
        <v>ACAPS</v>
      </c>
      <c r="K109" t="str">
        <v>Acción y Desarrollo</v>
      </c>
      <c r="L109" t="str">
        <v>ACTED</v>
      </c>
      <c r="M109" t="str">
        <v>Action against Hunger</v>
      </c>
      <c r="N109" t="str">
        <v>ActionAid</v>
      </c>
      <c r="O109" t="str">
        <v>Adventist Development and Relief Agency (ADRA)</v>
      </c>
      <c r="P109" t="str">
        <v>Alas de Colibrí Foundation</v>
      </c>
      <c r="Q109" t="str">
        <v>Alianza por la Solidaridad</v>
      </c>
      <c r="R109" t="str">
        <v>Alianza por Venezuela</v>
      </c>
      <c r="S109" t="str">
        <v>Americares Foundation</v>
      </c>
      <c r="T109" t="str">
        <v>Argentine Commission for Refugees and Migrants (CAREF)</v>
      </c>
      <c r="U109" t="str">
        <v>Asociación Aves</v>
      </c>
      <c r="V109" t="str">
        <v>Asociación de Jubilados y Pensionados Venezolanos en Argentina</v>
      </c>
      <c r="W109" t="str">
        <v>Asociación de Venezolanos en Eloy Alfaro</v>
      </c>
      <c r="X109" t="str">
        <v>Asociación Fundación contra el Hambre Perú</v>
      </c>
      <c r="Y109" t="str">
        <v>Asociación Migrantes Venezolanos</v>
      </c>
      <c r="Z109" t="str">
        <v>Asociación Misioneros de San Carlos Scalabrinianos</v>
      </c>
      <c r="AA109" t="str">
        <v>Asociacion Proteccion Poblacion Vulnerable</v>
      </c>
      <c r="AB109" t="str">
        <v>Asociación Quinta Ola</v>
      </c>
      <c r="AC109" t="str">
        <v>Asociación Salto Ángel</v>
      </c>
      <c r="AD109" t="str">
        <v>Asociación Venezuela en Ecuador AC</v>
      </c>
      <c r="AE109" t="str">
        <v>ASOVENAR</v>
      </c>
      <c r="AF109" t="str">
        <v>Associação Hermanitos</v>
      </c>
      <c r="AG109" t="str">
        <v>AVSI Foundation</v>
      </c>
      <c r="AH109" t="str">
        <v>Bethany Christian Services</v>
      </c>
      <c r="AI109" t="str">
        <v>Blumont</v>
      </c>
      <c r="AJ109" t="str">
        <v>CARE</v>
      </c>
      <c r="AK109" t="str">
        <v>Caritas Brazil</v>
      </c>
      <c r="AL109" t="str">
        <v>Caritas Ecuador</v>
      </c>
      <c r="AM109" t="str">
        <v>Caritas Germany</v>
      </c>
      <c r="AN109" t="str">
        <v>Caritas Manaus</v>
      </c>
      <c r="AO109" t="str">
        <v>Caritas Parana</v>
      </c>
      <c r="AP109" t="str">
        <v>Caritas Peru</v>
      </c>
      <c r="AQ109" t="str">
        <v>Caritas Rio de Janeiro</v>
      </c>
      <c r="AR109" t="str">
        <v>Caritas São Paulo</v>
      </c>
      <c r="AS109" t="str">
        <v>Caritas Switzerland</v>
      </c>
      <c r="AT109" t="str">
        <v>CCEFIRO Association</v>
      </c>
      <c r="AU109" t="str">
        <v>CEDRO</v>
      </c>
      <c r="AV109" t="str">
        <v>Center for Integrated Studies and Programs for Sustainable Development (CIEDS)</v>
      </c>
      <c r="AW109" t="str">
        <v>Center for Migration and Human Rights of the Diocese of Roraima (CMDH)</v>
      </c>
      <c r="AX109" t="str">
        <v>Centro de Atencion Psicosocial (CAPS)</v>
      </c>
      <c r="AY109" t="str">
        <v>CESAL</v>
      </c>
      <c r="AZ109" t="str">
        <v>CESVI-Cooperazione e Sviluppo</v>
      </c>
      <c r="BA109" t="str">
        <v>ChildFund International</v>
      </c>
      <c r="BB109" t="str">
        <v>CHS Alternativo</v>
      </c>
      <c r="BC109" t="str">
        <v>Churún Merú Association</v>
      </c>
      <c r="BD109" t="str">
        <v>Coalición por Venezuela</v>
      </c>
      <c r="BE109" t="str">
        <v>Colonia Foundation of Venezuelans in the Dominican Republic (FUNCOVERD)</v>
      </c>
      <c r="BF109" t="str">
        <v>COLVENZ</v>
      </c>
      <c r="BG109" t="str">
        <v>Compassiva</v>
      </c>
      <c r="BH109" t="str">
        <v>Consejo Interreligioso del Perú - Religiones por la Paz</v>
      </c>
      <c r="BI109" t="str">
        <v>Consorcio ONG OCIPI Y Capellanía Nacional OFICA</v>
      </c>
      <c r="BJ109" t="str">
        <v>COOPI - International Cooperation Foundation</v>
      </c>
      <c r="BK109" t="str">
        <v>Corporación Colectivo Sin Fronteras</v>
      </c>
      <c r="BL109" t="str">
        <v>CRISFE Foundation</v>
      </c>
      <c r="BM109" t="str">
        <v>Cuso International</v>
      </c>
      <c r="BN109" t="str">
        <v>Danielle’s Children Fund (DCF)</v>
      </c>
      <c r="BO109" t="str">
        <v>Danish Refugee Council (DRC)</v>
      </c>
      <c r="BP109" t="str">
        <v>Development Support Association - APOYAR</v>
      </c>
      <c r="BQ109" t="str">
        <v>Diakonie Katastrophenhilfe</v>
      </c>
      <c r="BR109" t="str">
        <v>Diálogo Diverso</v>
      </c>
      <c r="BS109" t="str">
        <v>Doctors of the World</v>
      </c>
      <c r="BT109" t="str">
        <v>Dominican Institute for Integrated Development</v>
      </c>
      <c r="BU109" t="str">
        <v>Duendes y Ángeles Vinotinto República Dominicana</v>
      </c>
      <c r="BV109" t="str">
        <v>Encuentros SJS (Servicio Jesuita de la Solidaridad)</v>
      </c>
      <c r="BW109" t="str">
        <v>Ending Violence Against Migrants</v>
      </c>
      <c r="BX109" t="str">
        <v>Equidad Foundation</v>
      </c>
      <c r="BY109" t="str">
        <v>Equilibrium CenDE</v>
      </c>
      <c r="BZ109" t="str">
        <v>Facultad de Psicología - Universidad de la República (UDELAR)</v>
      </c>
      <c r="CA109" t="str">
        <v>First International Emergency and Solidarités International</v>
      </c>
      <c r="CB109" t="str">
        <v>Fondo Ecuatoriano Populorum Progressio</v>
      </c>
      <c r="CC109" t="str">
        <v>Foro Salud Callao</v>
      </c>
      <c r="CD109" t="str">
        <v>Foundation for the Integration and Development of Latin America (FIDAL)</v>
      </c>
      <c r="CE109" t="str">
        <v>Foundation of the Americas (FUDELA)</v>
      </c>
      <c r="CF109" t="str">
        <v>Fraternity Without Borders</v>
      </c>
      <c r="CG109" t="str">
        <v>Fundación Brisas del Norte</v>
      </c>
      <c r="CH109" t="str">
        <v>Fundación Colombovenezolana Nueva Ilusión</v>
      </c>
      <c r="CI109" t="str">
        <v>Fundación Nakama's</v>
      </c>
      <c r="CJ109" t="str">
        <v>Fundación RadaBer</v>
      </c>
      <c r="CK109" t="str">
        <v>Fundación Scalabrini Bolivia</v>
      </c>
      <c r="CL109" t="str">
        <v>Fundacion Social Vivan los Niños</v>
      </c>
      <c r="CM109" t="str">
        <v>FUNVEAC</v>
      </c>
      <c r="CN109" t="str">
        <v>German Development Cooperation Agency GIZ</v>
      </c>
      <c r="CO109" t="str">
        <v>Globalizate Radio</v>
      </c>
      <c r="CP109" t="str">
        <v>GOAL</v>
      </c>
      <c r="CQ109" t="str">
        <v>Halü Bienestar Humano Foundation (HALU)</v>
      </c>
      <c r="CR109" t="str">
        <v>Heartland Alliance International (HAI)</v>
      </c>
      <c r="CS109" t="str">
        <v>HELVETAS Swiss Intercooperation</v>
      </c>
      <c r="CT109" t="str">
        <v>HIAS</v>
      </c>
      <c r="CU109" t="str">
        <v>Human Rights Defence Curaçao</v>
      </c>
      <c r="CV109" t="str">
        <v>Humanity &amp; Inclusion</v>
      </c>
      <c r="CW109" t="str">
        <v>Humans Analytic</v>
      </c>
      <c r="CX109" t="str">
        <v>Idas y Vueltas Association</v>
      </c>
      <c r="CY109" t="str">
        <v>iMMAP</v>
      </c>
      <c r="CZ109" t="str">
        <v>IMPACT Initiatives (REACH)</v>
      </c>
      <c r="DA109" t="str">
        <v>Inmigrante Feliz Association</v>
      </c>
      <c r="DB109" t="str">
        <v>Institute for Migration and Human Rights (IMDH)</v>
      </c>
      <c r="DC109" t="str">
        <v>Institute of Natural and Cultural Heritage (IPANC)</v>
      </c>
      <c r="DD109" t="str">
        <v>International Committee for the Development of People (CISP)</v>
      </c>
      <c r="DE109" t="str">
        <v>International Federation of the Red Cross (IFRC)</v>
      </c>
      <c r="DF109" t="str">
        <v>International Labour Organization (ILO)</v>
      </c>
      <c r="DG109" t="str">
        <v>International Medical Corps</v>
      </c>
      <c r="DH109" t="str">
        <v>International Organization for Migration (IOM)</v>
      </c>
      <c r="DI109" t="str">
        <v>International Rescue Committee (IRC)</v>
      </c>
      <c r="DJ109" t="str">
        <v>INTERSOS</v>
      </c>
      <c r="DK109" t="str">
        <v>Jesuit Migrant Service (JMS)</v>
      </c>
      <c r="DL109" t="str">
        <v>Jesuit Refugee Service (JRS)</v>
      </c>
      <c r="DM109" t="str">
        <v>Jesuit Service for Migrants and Refugees (JSMR)</v>
      </c>
      <c r="DN109" t="str">
        <v>Joint United Nations Programme on HIV/AIDS (UNAIDS)</v>
      </c>
      <c r="DO109" t="str">
        <v>Kimirina Coorporation</v>
      </c>
      <c r="DP109" t="str">
        <v>La Casita Hispanic Cultural Centre</v>
      </c>
      <c r="DQ109" t="str">
        <v>Latin American Network of Non-Governmental Organizations of Persons with Disabilities and their Families (RIADIS)</v>
      </c>
      <c r="DR109" t="str">
        <v>LGBT+ Movement Brazil</v>
      </c>
      <c r="DS109" t="str">
        <v>Living Water Community (LWC)</v>
      </c>
      <c r="DT109" t="str">
        <v>LLANOVENCOL</v>
      </c>
      <c r="DU109" t="str">
        <v>Lutheran World Federation</v>
      </c>
      <c r="DV109" t="str">
        <v>Lutheran World Relief</v>
      </c>
      <c r="DW109" t="str">
        <v>Malteser International</v>
      </c>
      <c r="DX109" t="str">
        <v>Mana Institute</v>
      </c>
      <c r="DY109" t="str">
        <v>Manos Veneguayas Association</v>
      </c>
      <c r="DZ109" t="str">
        <v>Más Igualdad Perú</v>
      </c>
      <c r="EA109" t="str">
        <v>MedGlobal</v>
      </c>
      <c r="EB109" t="str">
        <v>Medical Teams International</v>
      </c>
      <c r="EC109" t="str">
        <v>Mercy Corps</v>
      </c>
      <c r="ED109" t="str">
        <v>Migrant Service Center (CAM)</v>
      </c>
      <c r="EE109" t="str">
        <v>Migrants, Refugees and Argentine Social Entrepreneurs (MIRARES)</v>
      </c>
      <c r="EF109" t="str">
        <v>Mision Scalabriniana - Ecuador</v>
      </c>
      <c r="EG109" t="str">
        <v>Missão Paz</v>
      </c>
      <c r="EH109" t="str">
        <v>Museu A CASA</v>
      </c>
      <c r="EI109" t="str">
        <v>Norwegian Refugee Council (NRC)</v>
      </c>
      <c r="EJ109" t="str">
        <v>ONG Migrantes por el Maule</v>
      </c>
      <c r="EK109" t="str">
        <v>ONG Preemptive Love Coalition Colombia</v>
      </c>
      <c r="EL109" t="str">
        <v>Organización Transfomando Vidas</v>
      </c>
      <c r="EM109" t="str">
        <v>Organization of Ibero-American States for Education, Science and Culture (OEI)</v>
      </c>
      <c r="EN109" t="str">
        <v>OXFAM</v>
      </c>
      <c r="EO109" t="str">
        <v>Panamerican Development Foundation</v>
      </c>
      <c r="EP109" t="str">
        <v>Panamerican Health Organization/World Health Organization (PAHO/WHO)</v>
      </c>
      <c r="EQ109" t="str">
        <v>Pastoral of Human Mobility - Peruvian Episcopal Conference</v>
      </c>
      <c r="ER109" t="str">
        <v>Pastoral Service for Migrants National</v>
      </c>
      <c r="ES109" t="str">
        <v>Permanent Human Rights defense Committee (CDH)</v>
      </c>
      <c r="ET109" t="str">
        <v>Pirilampos Institute - Group of visits and voluntary actions in Roraima</v>
      </c>
      <c r="EU109" t="str">
        <v>Plan International</v>
      </c>
      <c r="EV109" t="str">
        <v>Population Program, Faculty of Social Sciences, University of the Republic</v>
      </c>
      <c r="EW109" t="str">
        <v>Profamilia Association</v>
      </c>
      <c r="EX109" t="str">
        <v>Red con Migrantes y Refugiados</v>
      </c>
      <c r="EY109" t="str">
        <v>Red Cross Colombia</v>
      </c>
      <c r="EZ109" t="str">
        <v>Red Cross Ecuador</v>
      </c>
      <c r="FA109" t="str">
        <v>Red Cross Peru</v>
      </c>
      <c r="FB109" t="str">
        <v>Red de Investigaciones en Derechos Humanos - CONICET (Consejo Nacional de Investigaciones Científicas y Técnicas)</v>
      </c>
      <c r="FC109" t="str">
        <v>RET International</v>
      </c>
      <c r="FD109" t="str">
        <v>Salú pa Tur Foundation</v>
      </c>
      <c r="FE109" t="str">
        <v>Salvation Army</v>
      </c>
      <c r="FF109" t="str">
        <v>Samaritan's Purse</v>
      </c>
      <c r="FG109" t="str">
        <v>Save the Children International (SCI)</v>
      </c>
      <c r="FH109" t="str">
        <v>Scalabrini Foundation Chile</v>
      </c>
      <c r="FI109" t="str">
        <v>Sección Peruana de Amnistía Internacional</v>
      </c>
      <c r="FJ109" t="str">
        <v>Serviço Pastoral dos Migrantes do Nordeste</v>
      </c>
      <c r="FK109" t="str">
        <v>Sesame Workshop</v>
      </c>
      <c r="FL109" t="str">
        <v>Si, Da Vida</v>
      </c>
      <c r="FM109" t="str">
        <v>Solidarity and Action Asociation</v>
      </c>
      <c r="FN109" t="str">
        <v>SOS Children's Villages</v>
      </c>
      <c r="FO109" t="str">
        <v>Tarabita Foundation</v>
      </c>
      <c r="FP109" t="str">
        <v>Tearfund</v>
      </c>
      <c r="FQ109" t="str">
        <v>TECHO</v>
      </c>
      <c r="FR109" t="str">
        <v>Terranueva Foundation</v>
      </c>
      <c r="FS109" t="str">
        <v>Terre des Hommes Suisse</v>
      </c>
      <c r="FT109" t="str">
        <v>The Israel Forum for International Humanitarian Aid (IsraAID)</v>
      </c>
      <c r="FU109" t="str">
        <v>Unión Venezolana en Perú</v>
      </c>
      <c r="FV109" t="str">
        <v>United Nations Children's Fund (UNICEF)</v>
      </c>
      <c r="FW109" t="str">
        <v>United Nations Development Programme (UNDP)</v>
      </c>
      <c r="FX109" t="str">
        <v>United Nations Educational, Scientific and Cultural Organization (UNESCO)</v>
      </c>
      <c r="FY109" t="str">
        <v>United Nations Entity for Gender Equality and the Empowerment of Women (UNWOMEN)</v>
      </c>
      <c r="FZ109" t="str">
        <v>United Nations Food and Agricultural Organization (FAO)</v>
      </c>
      <c r="GA109" t="str">
        <v>United Nations High Commissioner for Refugees (UNHCR)</v>
      </c>
      <c r="GB109" t="str">
        <v>United Nations Office of the High Commissioner for Human Rights (OHCHR)</v>
      </c>
      <c r="GC109" t="str">
        <v>United Nations Office on Drugs and Crime (UNODC)</v>
      </c>
      <c r="GD109" t="str">
        <v>United Nations Population Fund (UNFPA)</v>
      </c>
      <c r="GE109" t="str">
        <v>United Nations Programme for Human Settlements (UN Habitat)</v>
      </c>
      <c r="GF109" t="str">
        <v>Vale da Benção Educational and Charitable Association (AEBVB)</v>
      </c>
      <c r="GG109" t="str">
        <v>VenAruba Solidaria</v>
      </c>
      <c r="GH109" t="str">
        <v>Venex Curacao Foundation</v>
      </c>
      <c r="GI109" t="str">
        <v>Venezolanos en Barranquilla</v>
      </c>
      <c r="GJ109" t="str">
        <v>Venezolanos en San Cristóbal</v>
      </c>
      <c r="GK109" t="str">
        <v>Venezuelan Emigrant Foundation (FEV)</v>
      </c>
      <c r="GL109" t="str">
        <v>Vicaría de Pastoral Social Caritas</v>
      </c>
      <c r="GM109" t="str">
        <v>Voices GY</v>
      </c>
      <c r="GN109" t="str">
        <v>We World GVC</v>
      </c>
      <c r="GO109" t="str">
        <v>World Council of Credit Unions</v>
      </c>
      <c r="GP109" t="str">
        <v>World Food Programme (WFP)</v>
      </c>
      <c r="GQ109" t="str">
        <v>World Vision</v>
      </c>
      <c r="GR109" t="str">
        <v>ZOA</v>
      </c>
    </row>
    <row r="110" spans="1:200" x14ac:dyDescent="0.3">
      <c r="A110" t="s">
        <v>412</v>
      </c>
      <c r="B110" s="45" t="s">
        <v>54</v>
      </c>
      <c r="C110" s="23" t="s">
        <v>413</v>
      </c>
      <c r="D110" s="23" t="s">
        <v>1325</v>
      </c>
      <c r="E110" s="23"/>
      <c r="F110" s="35" t="b">
        <f>ISNUMBER(SEARCH(' Activity Sheet'!$D$3,Table3[[#This Row],[Name]],1))</f>
        <v>1</v>
      </c>
      <c r="G110" s="35" t="s">
        <v>1146</v>
      </c>
      <c r="H110" t="str" cm="1">
        <f t="array" ref="H110:GR110">TRANSPOSE(_xlfn._xlws.SORT(_xlfn._xlws.FILTER(Table3[Name],ISNUMBER(SEARCH(' Activity Sheet'!D164,Table3[Name])),"Not found"),,1))</f>
        <v>.New Organisation</v>
      </c>
      <c r="I110" t="str">
        <v>ABV - Association of Good with Life</v>
      </c>
      <c r="J110" t="str">
        <v>ACAPS</v>
      </c>
      <c r="K110" t="str">
        <v>Acción y Desarrollo</v>
      </c>
      <c r="L110" t="str">
        <v>ACTED</v>
      </c>
      <c r="M110" t="str">
        <v>Action against Hunger</v>
      </c>
      <c r="N110" t="str">
        <v>ActionAid</v>
      </c>
      <c r="O110" t="str">
        <v>Adventist Development and Relief Agency (ADRA)</v>
      </c>
      <c r="P110" t="str">
        <v>Alas de Colibrí Foundation</v>
      </c>
      <c r="Q110" t="str">
        <v>Alianza por la Solidaridad</v>
      </c>
      <c r="R110" t="str">
        <v>Alianza por Venezuela</v>
      </c>
      <c r="S110" t="str">
        <v>Americares Foundation</v>
      </c>
      <c r="T110" t="str">
        <v>Argentine Commission for Refugees and Migrants (CAREF)</v>
      </c>
      <c r="U110" t="str">
        <v>Asociación Aves</v>
      </c>
      <c r="V110" t="str">
        <v>Asociación de Jubilados y Pensionados Venezolanos en Argentina</v>
      </c>
      <c r="W110" t="str">
        <v>Asociación de Venezolanos en Eloy Alfaro</v>
      </c>
      <c r="X110" t="str">
        <v>Asociación Fundación contra el Hambre Perú</v>
      </c>
      <c r="Y110" t="str">
        <v>Asociación Migrantes Venezolanos</v>
      </c>
      <c r="Z110" t="str">
        <v>Asociación Misioneros de San Carlos Scalabrinianos</v>
      </c>
      <c r="AA110" t="str">
        <v>Asociacion Proteccion Poblacion Vulnerable</v>
      </c>
      <c r="AB110" t="str">
        <v>Asociación Quinta Ola</v>
      </c>
      <c r="AC110" t="str">
        <v>Asociación Salto Ángel</v>
      </c>
      <c r="AD110" t="str">
        <v>Asociación Venezuela en Ecuador AC</v>
      </c>
      <c r="AE110" t="str">
        <v>ASOVENAR</v>
      </c>
      <c r="AF110" t="str">
        <v>Associação Hermanitos</v>
      </c>
      <c r="AG110" t="str">
        <v>AVSI Foundation</v>
      </c>
      <c r="AH110" t="str">
        <v>Bethany Christian Services</v>
      </c>
      <c r="AI110" t="str">
        <v>Blumont</v>
      </c>
      <c r="AJ110" t="str">
        <v>CARE</v>
      </c>
      <c r="AK110" t="str">
        <v>Caritas Brazil</v>
      </c>
      <c r="AL110" t="str">
        <v>Caritas Ecuador</v>
      </c>
      <c r="AM110" t="str">
        <v>Caritas Germany</v>
      </c>
      <c r="AN110" t="str">
        <v>Caritas Manaus</v>
      </c>
      <c r="AO110" t="str">
        <v>Caritas Parana</v>
      </c>
      <c r="AP110" t="str">
        <v>Caritas Peru</v>
      </c>
      <c r="AQ110" t="str">
        <v>Caritas Rio de Janeiro</v>
      </c>
      <c r="AR110" t="str">
        <v>Caritas São Paulo</v>
      </c>
      <c r="AS110" t="str">
        <v>Caritas Switzerland</v>
      </c>
      <c r="AT110" t="str">
        <v>CCEFIRO Association</v>
      </c>
      <c r="AU110" t="str">
        <v>CEDRO</v>
      </c>
      <c r="AV110" t="str">
        <v>Center for Integrated Studies and Programs for Sustainable Development (CIEDS)</v>
      </c>
      <c r="AW110" t="str">
        <v>Center for Migration and Human Rights of the Diocese of Roraima (CMDH)</v>
      </c>
      <c r="AX110" t="str">
        <v>Centro de Atencion Psicosocial (CAPS)</v>
      </c>
      <c r="AY110" t="str">
        <v>CESAL</v>
      </c>
      <c r="AZ110" t="str">
        <v>CESVI-Cooperazione e Sviluppo</v>
      </c>
      <c r="BA110" t="str">
        <v>ChildFund International</v>
      </c>
      <c r="BB110" t="str">
        <v>CHS Alternativo</v>
      </c>
      <c r="BC110" t="str">
        <v>Churún Merú Association</v>
      </c>
      <c r="BD110" t="str">
        <v>Coalición por Venezuela</v>
      </c>
      <c r="BE110" t="str">
        <v>Colonia Foundation of Venezuelans in the Dominican Republic (FUNCOVERD)</v>
      </c>
      <c r="BF110" t="str">
        <v>COLVENZ</v>
      </c>
      <c r="BG110" t="str">
        <v>Compassiva</v>
      </c>
      <c r="BH110" t="str">
        <v>Consejo Interreligioso del Perú - Religiones por la Paz</v>
      </c>
      <c r="BI110" t="str">
        <v>Consorcio ONG OCIPI Y Capellanía Nacional OFICA</v>
      </c>
      <c r="BJ110" t="str">
        <v>COOPI - International Cooperation Foundation</v>
      </c>
      <c r="BK110" t="str">
        <v>Corporación Colectivo Sin Fronteras</v>
      </c>
      <c r="BL110" t="str">
        <v>CRISFE Foundation</v>
      </c>
      <c r="BM110" t="str">
        <v>Cuso International</v>
      </c>
      <c r="BN110" t="str">
        <v>Danielle’s Children Fund (DCF)</v>
      </c>
      <c r="BO110" t="str">
        <v>Danish Refugee Council (DRC)</v>
      </c>
      <c r="BP110" t="str">
        <v>Development Support Association - APOYAR</v>
      </c>
      <c r="BQ110" t="str">
        <v>Diakonie Katastrophenhilfe</v>
      </c>
      <c r="BR110" t="str">
        <v>Diálogo Diverso</v>
      </c>
      <c r="BS110" t="str">
        <v>Doctors of the World</v>
      </c>
      <c r="BT110" t="str">
        <v>Dominican Institute for Integrated Development</v>
      </c>
      <c r="BU110" t="str">
        <v>Duendes y Ángeles Vinotinto República Dominicana</v>
      </c>
      <c r="BV110" t="str">
        <v>Encuentros SJS (Servicio Jesuita de la Solidaridad)</v>
      </c>
      <c r="BW110" t="str">
        <v>Ending Violence Against Migrants</v>
      </c>
      <c r="BX110" t="str">
        <v>Equidad Foundation</v>
      </c>
      <c r="BY110" t="str">
        <v>Equilibrium CenDE</v>
      </c>
      <c r="BZ110" t="str">
        <v>Facultad de Psicología - Universidad de la República (UDELAR)</v>
      </c>
      <c r="CA110" t="str">
        <v>First International Emergency and Solidarités International</v>
      </c>
      <c r="CB110" t="str">
        <v>Fondo Ecuatoriano Populorum Progressio</v>
      </c>
      <c r="CC110" t="str">
        <v>Foro Salud Callao</v>
      </c>
      <c r="CD110" t="str">
        <v>Foundation for the Integration and Development of Latin America (FIDAL)</v>
      </c>
      <c r="CE110" t="str">
        <v>Foundation of the Americas (FUDELA)</v>
      </c>
      <c r="CF110" t="str">
        <v>Fraternity Without Borders</v>
      </c>
      <c r="CG110" t="str">
        <v>Fundación Brisas del Norte</v>
      </c>
      <c r="CH110" t="str">
        <v>Fundación Colombovenezolana Nueva Ilusión</v>
      </c>
      <c r="CI110" t="str">
        <v>Fundación Nakama's</v>
      </c>
      <c r="CJ110" t="str">
        <v>Fundación RadaBer</v>
      </c>
      <c r="CK110" t="str">
        <v>Fundación Scalabrini Bolivia</v>
      </c>
      <c r="CL110" t="str">
        <v>Fundacion Social Vivan los Niños</v>
      </c>
      <c r="CM110" t="str">
        <v>FUNVEAC</v>
      </c>
      <c r="CN110" t="str">
        <v>German Development Cooperation Agency GIZ</v>
      </c>
      <c r="CO110" t="str">
        <v>Globalizate Radio</v>
      </c>
      <c r="CP110" t="str">
        <v>GOAL</v>
      </c>
      <c r="CQ110" t="str">
        <v>Halü Bienestar Humano Foundation (HALU)</v>
      </c>
      <c r="CR110" t="str">
        <v>Heartland Alliance International (HAI)</v>
      </c>
      <c r="CS110" t="str">
        <v>HELVETAS Swiss Intercooperation</v>
      </c>
      <c r="CT110" t="str">
        <v>HIAS</v>
      </c>
      <c r="CU110" t="str">
        <v>Human Rights Defence Curaçao</v>
      </c>
      <c r="CV110" t="str">
        <v>Humanity &amp; Inclusion</v>
      </c>
      <c r="CW110" t="str">
        <v>Humans Analytic</v>
      </c>
      <c r="CX110" t="str">
        <v>Idas y Vueltas Association</v>
      </c>
      <c r="CY110" t="str">
        <v>iMMAP</v>
      </c>
      <c r="CZ110" t="str">
        <v>IMPACT Initiatives (REACH)</v>
      </c>
      <c r="DA110" t="str">
        <v>Inmigrante Feliz Association</v>
      </c>
      <c r="DB110" t="str">
        <v>Institute for Migration and Human Rights (IMDH)</v>
      </c>
      <c r="DC110" t="str">
        <v>Institute of Natural and Cultural Heritage (IPANC)</v>
      </c>
      <c r="DD110" t="str">
        <v>International Committee for the Development of People (CISP)</v>
      </c>
      <c r="DE110" t="str">
        <v>International Federation of the Red Cross (IFRC)</v>
      </c>
      <c r="DF110" t="str">
        <v>International Labour Organization (ILO)</v>
      </c>
      <c r="DG110" t="str">
        <v>International Medical Corps</v>
      </c>
      <c r="DH110" t="str">
        <v>International Organization for Migration (IOM)</v>
      </c>
      <c r="DI110" t="str">
        <v>International Rescue Committee (IRC)</v>
      </c>
      <c r="DJ110" t="str">
        <v>INTERSOS</v>
      </c>
      <c r="DK110" t="str">
        <v>Jesuit Migrant Service (JMS)</v>
      </c>
      <c r="DL110" t="str">
        <v>Jesuit Refugee Service (JRS)</v>
      </c>
      <c r="DM110" t="str">
        <v>Jesuit Service for Migrants and Refugees (JSMR)</v>
      </c>
      <c r="DN110" t="str">
        <v>Joint United Nations Programme on HIV/AIDS (UNAIDS)</v>
      </c>
      <c r="DO110" t="str">
        <v>Kimirina Coorporation</v>
      </c>
      <c r="DP110" t="str">
        <v>La Casita Hispanic Cultural Centre</v>
      </c>
      <c r="DQ110" t="str">
        <v>Latin American Network of Non-Governmental Organizations of Persons with Disabilities and their Families (RIADIS)</v>
      </c>
      <c r="DR110" t="str">
        <v>LGBT+ Movement Brazil</v>
      </c>
      <c r="DS110" t="str">
        <v>Living Water Community (LWC)</v>
      </c>
      <c r="DT110" t="str">
        <v>LLANOVENCOL</v>
      </c>
      <c r="DU110" t="str">
        <v>Lutheran World Federation</v>
      </c>
      <c r="DV110" t="str">
        <v>Lutheran World Relief</v>
      </c>
      <c r="DW110" t="str">
        <v>Malteser International</v>
      </c>
      <c r="DX110" t="str">
        <v>Mana Institute</v>
      </c>
      <c r="DY110" t="str">
        <v>Manos Veneguayas Association</v>
      </c>
      <c r="DZ110" t="str">
        <v>Más Igualdad Perú</v>
      </c>
      <c r="EA110" t="str">
        <v>MedGlobal</v>
      </c>
      <c r="EB110" t="str">
        <v>Medical Teams International</v>
      </c>
      <c r="EC110" t="str">
        <v>Mercy Corps</v>
      </c>
      <c r="ED110" t="str">
        <v>Migrant Service Center (CAM)</v>
      </c>
      <c r="EE110" t="str">
        <v>Migrants, Refugees and Argentine Social Entrepreneurs (MIRARES)</v>
      </c>
      <c r="EF110" t="str">
        <v>Mision Scalabriniana - Ecuador</v>
      </c>
      <c r="EG110" t="str">
        <v>Missão Paz</v>
      </c>
      <c r="EH110" t="str">
        <v>Museu A CASA</v>
      </c>
      <c r="EI110" t="str">
        <v>Norwegian Refugee Council (NRC)</v>
      </c>
      <c r="EJ110" t="str">
        <v>ONG Migrantes por el Maule</v>
      </c>
      <c r="EK110" t="str">
        <v>ONG Preemptive Love Coalition Colombia</v>
      </c>
      <c r="EL110" t="str">
        <v>Organización Transfomando Vidas</v>
      </c>
      <c r="EM110" t="str">
        <v>Organization of Ibero-American States for Education, Science and Culture (OEI)</v>
      </c>
      <c r="EN110" t="str">
        <v>OXFAM</v>
      </c>
      <c r="EO110" t="str">
        <v>Panamerican Development Foundation</v>
      </c>
      <c r="EP110" t="str">
        <v>Panamerican Health Organization/World Health Organization (PAHO/WHO)</v>
      </c>
      <c r="EQ110" t="str">
        <v>Pastoral of Human Mobility - Peruvian Episcopal Conference</v>
      </c>
      <c r="ER110" t="str">
        <v>Pastoral Service for Migrants National</v>
      </c>
      <c r="ES110" t="str">
        <v>Permanent Human Rights defense Committee (CDH)</v>
      </c>
      <c r="ET110" t="str">
        <v>Pirilampos Institute - Group of visits and voluntary actions in Roraima</v>
      </c>
      <c r="EU110" t="str">
        <v>Plan International</v>
      </c>
      <c r="EV110" t="str">
        <v>Population Program, Faculty of Social Sciences, University of the Republic</v>
      </c>
      <c r="EW110" t="str">
        <v>Profamilia Association</v>
      </c>
      <c r="EX110" t="str">
        <v>Red con Migrantes y Refugiados</v>
      </c>
      <c r="EY110" t="str">
        <v>Red Cross Colombia</v>
      </c>
      <c r="EZ110" t="str">
        <v>Red Cross Ecuador</v>
      </c>
      <c r="FA110" t="str">
        <v>Red Cross Peru</v>
      </c>
      <c r="FB110" t="str">
        <v>Red de Investigaciones en Derechos Humanos - CONICET (Consejo Nacional de Investigaciones Científicas y Técnicas)</v>
      </c>
      <c r="FC110" t="str">
        <v>RET International</v>
      </c>
      <c r="FD110" t="str">
        <v>Salú pa Tur Foundation</v>
      </c>
      <c r="FE110" t="str">
        <v>Salvation Army</v>
      </c>
      <c r="FF110" t="str">
        <v>Samaritan's Purse</v>
      </c>
      <c r="FG110" t="str">
        <v>Save the Children International (SCI)</v>
      </c>
      <c r="FH110" t="str">
        <v>Scalabrini Foundation Chile</v>
      </c>
      <c r="FI110" t="str">
        <v>Sección Peruana de Amnistía Internacional</v>
      </c>
      <c r="FJ110" t="str">
        <v>Serviço Pastoral dos Migrantes do Nordeste</v>
      </c>
      <c r="FK110" t="str">
        <v>Sesame Workshop</v>
      </c>
      <c r="FL110" t="str">
        <v>Si, Da Vida</v>
      </c>
      <c r="FM110" t="str">
        <v>Solidarity and Action Asociation</v>
      </c>
      <c r="FN110" t="str">
        <v>SOS Children's Villages</v>
      </c>
      <c r="FO110" t="str">
        <v>Tarabita Foundation</v>
      </c>
      <c r="FP110" t="str">
        <v>Tearfund</v>
      </c>
      <c r="FQ110" t="str">
        <v>TECHO</v>
      </c>
      <c r="FR110" t="str">
        <v>Terranueva Foundation</v>
      </c>
      <c r="FS110" t="str">
        <v>Terre des Hommes Suisse</v>
      </c>
      <c r="FT110" t="str">
        <v>The Israel Forum for International Humanitarian Aid (IsraAID)</v>
      </c>
      <c r="FU110" t="str">
        <v>Unión Venezolana en Perú</v>
      </c>
      <c r="FV110" t="str">
        <v>United Nations Children's Fund (UNICEF)</v>
      </c>
      <c r="FW110" t="str">
        <v>United Nations Development Programme (UNDP)</v>
      </c>
      <c r="FX110" t="str">
        <v>United Nations Educational, Scientific and Cultural Organization (UNESCO)</v>
      </c>
      <c r="FY110" t="str">
        <v>United Nations Entity for Gender Equality and the Empowerment of Women (UNWOMEN)</v>
      </c>
      <c r="FZ110" t="str">
        <v>United Nations Food and Agricultural Organization (FAO)</v>
      </c>
      <c r="GA110" t="str">
        <v>United Nations High Commissioner for Refugees (UNHCR)</v>
      </c>
      <c r="GB110" t="str">
        <v>United Nations Office of the High Commissioner for Human Rights (OHCHR)</v>
      </c>
      <c r="GC110" t="str">
        <v>United Nations Office on Drugs and Crime (UNODC)</v>
      </c>
      <c r="GD110" t="str">
        <v>United Nations Population Fund (UNFPA)</v>
      </c>
      <c r="GE110" t="str">
        <v>United Nations Programme for Human Settlements (UN Habitat)</v>
      </c>
      <c r="GF110" t="str">
        <v>Vale da Benção Educational and Charitable Association (AEBVB)</v>
      </c>
      <c r="GG110" t="str">
        <v>VenAruba Solidaria</v>
      </c>
      <c r="GH110" t="str">
        <v>Venex Curacao Foundation</v>
      </c>
      <c r="GI110" t="str">
        <v>Venezolanos en Barranquilla</v>
      </c>
      <c r="GJ110" t="str">
        <v>Venezolanos en San Cristóbal</v>
      </c>
      <c r="GK110" t="str">
        <v>Venezuelan Emigrant Foundation (FEV)</v>
      </c>
      <c r="GL110" t="str">
        <v>Vicaría de Pastoral Social Caritas</v>
      </c>
      <c r="GM110" t="str">
        <v>Voices GY</v>
      </c>
      <c r="GN110" t="str">
        <v>We World GVC</v>
      </c>
      <c r="GO110" t="str">
        <v>World Council of Credit Unions</v>
      </c>
      <c r="GP110" t="str">
        <v>World Food Programme (WFP)</v>
      </c>
      <c r="GQ110" t="str">
        <v>World Vision</v>
      </c>
      <c r="GR110" t="str">
        <v>ZOA</v>
      </c>
    </row>
    <row r="111" spans="1:200" ht="28.8" x14ac:dyDescent="0.3">
      <c r="A111" t="s">
        <v>414</v>
      </c>
      <c r="B111" s="45" t="s">
        <v>415</v>
      </c>
      <c r="C111" s="23" t="s">
        <v>416</v>
      </c>
      <c r="D111" s="23" t="s">
        <v>398</v>
      </c>
      <c r="E111" s="23"/>
      <c r="F111" s="35" t="b">
        <f>ISNUMBER(SEARCH(' Activity Sheet'!$D$3,Table3[[#This Row],[Name]],1))</f>
        <v>1</v>
      </c>
      <c r="G111" s="35" t="s">
        <v>1146</v>
      </c>
      <c r="H111" t="str" cm="1">
        <f t="array" ref="H111:GR111">TRANSPOSE(_xlfn._xlws.SORT(_xlfn._xlws.FILTER(Table3[Name],ISNUMBER(SEARCH(' Activity Sheet'!D165,Table3[Name])),"Not found"),,1))</f>
        <v>.New Organisation</v>
      </c>
      <c r="I111" t="str">
        <v>ABV - Association of Good with Life</v>
      </c>
      <c r="J111" t="str">
        <v>ACAPS</v>
      </c>
      <c r="K111" t="str">
        <v>Acción y Desarrollo</v>
      </c>
      <c r="L111" t="str">
        <v>ACTED</v>
      </c>
      <c r="M111" t="str">
        <v>Action against Hunger</v>
      </c>
      <c r="N111" t="str">
        <v>ActionAid</v>
      </c>
      <c r="O111" t="str">
        <v>Adventist Development and Relief Agency (ADRA)</v>
      </c>
      <c r="P111" t="str">
        <v>Alas de Colibrí Foundation</v>
      </c>
      <c r="Q111" t="str">
        <v>Alianza por la Solidaridad</v>
      </c>
      <c r="R111" t="str">
        <v>Alianza por Venezuela</v>
      </c>
      <c r="S111" t="str">
        <v>Americares Foundation</v>
      </c>
      <c r="T111" t="str">
        <v>Argentine Commission for Refugees and Migrants (CAREF)</v>
      </c>
      <c r="U111" t="str">
        <v>Asociación Aves</v>
      </c>
      <c r="V111" t="str">
        <v>Asociación de Jubilados y Pensionados Venezolanos en Argentina</v>
      </c>
      <c r="W111" t="str">
        <v>Asociación de Venezolanos en Eloy Alfaro</v>
      </c>
      <c r="X111" t="str">
        <v>Asociación Fundación contra el Hambre Perú</v>
      </c>
      <c r="Y111" t="str">
        <v>Asociación Migrantes Venezolanos</v>
      </c>
      <c r="Z111" t="str">
        <v>Asociación Misioneros de San Carlos Scalabrinianos</v>
      </c>
      <c r="AA111" t="str">
        <v>Asociacion Proteccion Poblacion Vulnerable</v>
      </c>
      <c r="AB111" t="str">
        <v>Asociación Quinta Ola</v>
      </c>
      <c r="AC111" t="str">
        <v>Asociación Salto Ángel</v>
      </c>
      <c r="AD111" t="str">
        <v>Asociación Venezuela en Ecuador AC</v>
      </c>
      <c r="AE111" t="str">
        <v>ASOVENAR</v>
      </c>
      <c r="AF111" t="str">
        <v>Associação Hermanitos</v>
      </c>
      <c r="AG111" t="str">
        <v>AVSI Foundation</v>
      </c>
      <c r="AH111" t="str">
        <v>Bethany Christian Services</v>
      </c>
      <c r="AI111" t="str">
        <v>Blumont</v>
      </c>
      <c r="AJ111" t="str">
        <v>CARE</v>
      </c>
      <c r="AK111" t="str">
        <v>Caritas Brazil</v>
      </c>
      <c r="AL111" t="str">
        <v>Caritas Ecuador</v>
      </c>
      <c r="AM111" t="str">
        <v>Caritas Germany</v>
      </c>
      <c r="AN111" t="str">
        <v>Caritas Manaus</v>
      </c>
      <c r="AO111" t="str">
        <v>Caritas Parana</v>
      </c>
      <c r="AP111" t="str">
        <v>Caritas Peru</v>
      </c>
      <c r="AQ111" t="str">
        <v>Caritas Rio de Janeiro</v>
      </c>
      <c r="AR111" t="str">
        <v>Caritas São Paulo</v>
      </c>
      <c r="AS111" t="str">
        <v>Caritas Switzerland</v>
      </c>
      <c r="AT111" t="str">
        <v>CCEFIRO Association</v>
      </c>
      <c r="AU111" t="str">
        <v>CEDRO</v>
      </c>
      <c r="AV111" t="str">
        <v>Center for Integrated Studies and Programs for Sustainable Development (CIEDS)</v>
      </c>
      <c r="AW111" t="str">
        <v>Center for Migration and Human Rights of the Diocese of Roraima (CMDH)</v>
      </c>
      <c r="AX111" t="str">
        <v>Centro de Atencion Psicosocial (CAPS)</v>
      </c>
      <c r="AY111" t="str">
        <v>CESAL</v>
      </c>
      <c r="AZ111" t="str">
        <v>CESVI-Cooperazione e Sviluppo</v>
      </c>
      <c r="BA111" t="str">
        <v>ChildFund International</v>
      </c>
      <c r="BB111" t="str">
        <v>CHS Alternativo</v>
      </c>
      <c r="BC111" t="str">
        <v>Churún Merú Association</v>
      </c>
      <c r="BD111" t="str">
        <v>Coalición por Venezuela</v>
      </c>
      <c r="BE111" t="str">
        <v>Colonia Foundation of Venezuelans in the Dominican Republic (FUNCOVERD)</v>
      </c>
      <c r="BF111" t="str">
        <v>COLVENZ</v>
      </c>
      <c r="BG111" t="str">
        <v>Compassiva</v>
      </c>
      <c r="BH111" t="str">
        <v>Consejo Interreligioso del Perú - Religiones por la Paz</v>
      </c>
      <c r="BI111" t="str">
        <v>Consorcio ONG OCIPI Y Capellanía Nacional OFICA</v>
      </c>
      <c r="BJ111" t="str">
        <v>COOPI - International Cooperation Foundation</v>
      </c>
      <c r="BK111" t="str">
        <v>Corporación Colectivo Sin Fronteras</v>
      </c>
      <c r="BL111" t="str">
        <v>CRISFE Foundation</v>
      </c>
      <c r="BM111" t="str">
        <v>Cuso International</v>
      </c>
      <c r="BN111" t="str">
        <v>Danielle’s Children Fund (DCF)</v>
      </c>
      <c r="BO111" t="str">
        <v>Danish Refugee Council (DRC)</v>
      </c>
      <c r="BP111" t="str">
        <v>Development Support Association - APOYAR</v>
      </c>
      <c r="BQ111" t="str">
        <v>Diakonie Katastrophenhilfe</v>
      </c>
      <c r="BR111" t="str">
        <v>Diálogo Diverso</v>
      </c>
      <c r="BS111" t="str">
        <v>Doctors of the World</v>
      </c>
      <c r="BT111" t="str">
        <v>Dominican Institute for Integrated Development</v>
      </c>
      <c r="BU111" t="str">
        <v>Duendes y Ángeles Vinotinto República Dominicana</v>
      </c>
      <c r="BV111" t="str">
        <v>Encuentros SJS (Servicio Jesuita de la Solidaridad)</v>
      </c>
      <c r="BW111" t="str">
        <v>Ending Violence Against Migrants</v>
      </c>
      <c r="BX111" t="str">
        <v>Equidad Foundation</v>
      </c>
      <c r="BY111" t="str">
        <v>Equilibrium CenDE</v>
      </c>
      <c r="BZ111" t="str">
        <v>Facultad de Psicología - Universidad de la República (UDELAR)</v>
      </c>
      <c r="CA111" t="str">
        <v>First International Emergency and Solidarités International</v>
      </c>
      <c r="CB111" t="str">
        <v>Fondo Ecuatoriano Populorum Progressio</v>
      </c>
      <c r="CC111" t="str">
        <v>Foro Salud Callao</v>
      </c>
      <c r="CD111" t="str">
        <v>Foundation for the Integration and Development of Latin America (FIDAL)</v>
      </c>
      <c r="CE111" t="str">
        <v>Foundation of the Americas (FUDELA)</v>
      </c>
      <c r="CF111" t="str">
        <v>Fraternity Without Borders</v>
      </c>
      <c r="CG111" t="str">
        <v>Fundación Brisas del Norte</v>
      </c>
      <c r="CH111" t="str">
        <v>Fundación Colombovenezolana Nueva Ilusión</v>
      </c>
      <c r="CI111" t="str">
        <v>Fundación Nakama's</v>
      </c>
      <c r="CJ111" t="str">
        <v>Fundación RadaBer</v>
      </c>
      <c r="CK111" t="str">
        <v>Fundación Scalabrini Bolivia</v>
      </c>
      <c r="CL111" t="str">
        <v>Fundacion Social Vivan los Niños</v>
      </c>
      <c r="CM111" t="str">
        <v>FUNVEAC</v>
      </c>
      <c r="CN111" t="str">
        <v>German Development Cooperation Agency GIZ</v>
      </c>
      <c r="CO111" t="str">
        <v>Globalizate Radio</v>
      </c>
      <c r="CP111" t="str">
        <v>GOAL</v>
      </c>
      <c r="CQ111" t="str">
        <v>Halü Bienestar Humano Foundation (HALU)</v>
      </c>
      <c r="CR111" t="str">
        <v>Heartland Alliance International (HAI)</v>
      </c>
      <c r="CS111" t="str">
        <v>HELVETAS Swiss Intercooperation</v>
      </c>
      <c r="CT111" t="str">
        <v>HIAS</v>
      </c>
      <c r="CU111" t="str">
        <v>Human Rights Defence Curaçao</v>
      </c>
      <c r="CV111" t="str">
        <v>Humanity &amp; Inclusion</v>
      </c>
      <c r="CW111" t="str">
        <v>Humans Analytic</v>
      </c>
      <c r="CX111" t="str">
        <v>Idas y Vueltas Association</v>
      </c>
      <c r="CY111" t="str">
        <v>iMMAP</v>
      </c>
      <c r="CZ111" t="str">
        <v>IMPACT Initiatives (REACH)</v>
      </c>
      <c r="DA111" t="str">
        <v>Inmigrante Feliz Association</v>
      </c>
      <c r="DB111" t="str">
        <v>Institute for Migration and Human Rights (IMDH)</v>
      </c>
      <c r="DC111" t="str">
        <v>Institute of Natural and Cultural Heritage (IPANC)</v>
      </c>
      <c r="DD111" t="str">
        <v>International Committee for the Development of People (CISP)</v>
      </c>
      <c r="DE111" t="str">
        <v>International Federation of the Red Cross (IFRC)</v>
      </c>
      <c r="DF111" t="str">
        <v>International Labour Organization (ILO)</v>
      </c>
      <c r="DG111" t="str">
        <v>International Medical Corps</v>
      </c>
      <c r="DH111" t="str">
        <v>International Organization for Migration (IOM)</v>
      </c>
      <c r="DI111" t="str">
        <v>International Rescue Committee (IRC)</v>
      </c>
      <c r="DJ111" t="str">
        <v>INTERSOS</v>
      </c>
      <c r="DK111" t="str">
        <v>Jesuit Migrant Service (JMS)</v>
      </c>
      <c r="DL111" t="str">
        <v>Jesuit Refugee Service (JRS)</v>
      </c>
      <c r="DM111" t="str">
        <v>Jesuit Service for Migrants and Refugees (JSMR)</v>
      </c>
      <c r="DN111" t="str">
        <v>Joint United Nations Programme on HIV/AIDS (UNAIDS)</v>
      </c>
      <c r="DO111" t="str">
        <v>Kimirina Coorporation</v>
      </c>
      <c r="DP111" t="str">
        <v>La Casita Hispanic Cultural Centre</v>
      </c>
      <c r="DQ111" t="str">
        <v>Latin American Network of Non-Governmental Organizations of Persons with Disabilities and their Families (RIADIS)</v>
      </c>
      <c r="DR111" t="str">
        <v>LGBT+ Movement Brazil</v>
      </c>
      <c r="DS111" t="str">
        <v>Living Water Community (LWC)</v>
      </c>
      <c r="DT111" t="str">
        <v>LLANOVENCOL</v>
      </c>
      <c r="DU111" t="str">
        <v>Lutheran World Federation</v>
      </c>
      <c r="DV111" t="str">
        <v>Lutheran World Relief</v>
      </c>
      <c r="DW111" t="str">
        <v>Malteser International</v>
      </c>
      <c r="DX111" t="str">
        <v>Mana Institute</v>
      </c>
      <c r="DY111" t="str">
        <v>Manos Veneguayas Association</v>
      </c>
      <c r="DZ111" t="str">
        <v>Más Igualdad Perú</v>
      </c>
      <c r="EA111" t="str">
        <v>MedGlobal</v>
      </c>
      <c r="EB111" t="str">
        <v>Medical Teams International</v>
      </c>
      <c r="EC111" t="str">
        <v>Mercy Corps</v>
      </c>
      <c r="ED111" t="str">
        <v>Migrant Service Center (CAM)</v>
      </c>
      <c r="EE111" t="str">
        <v>Migrants, Refugees and Argentine Social Entrepreneurs (MIRARES)</v>
      </c>
      <c r="EF111" t="str">
        <v>Mision Scalabriniana - Ecuador</v>
      </c>
      <c r="EG111" t="str">
        <v>Missão Paz</v>
      </c>
      <c r="EH111" t="str">
        <v>Museu A CASA</v>
      </c>
      <c r="EI111" t="str">
        <v>Norwegian Refugee Council (NRC)</v>
      </c>
      <c r="EJ111" t="str">
        <v>ONG Migrantes por el Maule</v>
      </c>
      <c r="EK111" t="str">
        <v>ONG Preemptive Love Coalition Colombia</v>
      </c>
      <c r="EL111" t="str">
        <v>Organización Transfomando Vidas</v>
      </c>
      <c r="EM111" t="str">
        <v>Organization of Ibero-American States for Education, Science and Culture (OEI)</v>
      </c>
      <c r="EN111" t="str">
        <v>OXFAM</v>
      </c>
      <c r="EO111" t="str">
        <v>Panamerican Development Foundation</v>
      </c>
      <c r="EP111" t="str">
        <v>Panamerican Health Organization/World Health Organization (PAHO/WHO)</v>
      </c>
      <c r="EQ111" t="str">
        <v>Pastoral of Human Mobility - Peruvian Episcopal Conference</v>
      </c>
      <c r="ER111" t="str">
        <v>Pastoral Service for Migrants National</v>
      </c>
      <c r="ES111" t="str">
        <v>Permanent Human Rights defense Committee (CDH)</v>
      </c>
      <c r="ET111" t="str">
        <v>Pirilampos Institute - Group of visits and voluntary actions in Roraima</v>
      </c>
      <c r="EU111" t="str">
        <v>Plan International</v>
      </c>
      <c r="EV111" t="str">
        <v>Population Program, Faculty of Social Sciences, University of the Republic</v>
      </c>
      <c r="EW111" t="str">
        <v>Profamilia Association</v>
      </c>
      <c r="EX111" t="str">
        <v>Red con Migrantes y Refugiados</v>
      </c>
      <c r="EY111" t="str">
        <v>Red Cross Colombia</v>
      </c>
      <c r="EZ111" t="str">
        <v>Red Cross Ecuador</v>
      </c>
      <c r="FA111" t="str">
        <v>Red Cross Peru</v>
      </c>
      <c r="FB111" t="str">
        <v>Red de Investigaciones en Derechos Humanos - CONICET (Consejo Nacional de Investigaciones Científicas y Técnicas)</v>
      </c>
      <c r="FC111" t="str">
        <v>RET International</v>
      </c>
      <c r="FD111" t="str">
        <v>Salú pa Tur Foundation</v>
      </c>
      <c r="FE111" t="str">
        <v>Salvation Army</v>
      </c>
      <c r="FF111" t="str">
        <v>Samaritan's Purse</v>
      </c>
      <c r="FG111" t="str">
        <v>Save the Children International (SCI)</v>
      </c>
      <c r="FH111" t="str">
        <v>Scalabrini Foundation Chile</v>
      </c>
      <c r="FI111" t="str">
        <v>Sección Peruana de Amnistía Internacional</v>
      </c>
      <c r="FJ111" t="str">
        <v>Serviço Pastoral dos Migrantes do Nordeste</v>
      </c>
      <c r="FK111" t="str">
        <v>Sesame Workshop</v>
      </c>
      <c r="FL111" t="str">
        <v>Si, Da Vida</v>
      </c>
      <c r="FM111" t="str">
        <v>Solidarity and Action Asociation</v>
      </c>
      <c r="FN111" t="str">
        <v>SOS Children's Villages</v>
      </c>
      <c r="FO111" t="str">
        <v>Tarabita Foundation</v>
      </c>
      <c r="FP111" t="str">
        <v>Tearfund</v>
      </c>
      <c r="FQ111" t="str">
        <v>TECHO</v>
      </c>
      <c r="FR111" t="str">
        <v>Terranueva Foundation</v>
      </c>
      <c r="FS111" t="str">
        <v>Terre des Hommes Suisse</v>
      </c>
      <c r="FT111" t="str">
        <v>The Israel Forum for International Humanitarian Aid (IsraAID)</v>
      </c>
      <c r="FU111" t="str">
        <v>Unión Venezolana en Perú</v>
      </c>
      <c r="FV111" t="str">
        <v>United Nations Children's Fund (UNICEF)</v>
      </c>
      <c r="FW111" t="str">
        <v>United Nations Development Programme (UNDP)</v>
      </c>
      <c r="FX111" t="str">
        <v>United Nations Educational, Scientific and Cultural Organization (UNESCO)</v>
      </c>
      <c r="FY111" t="str">
        <v>United Nations Entity for Gender Equality and the Empowerment of Women (UNWOMEN)</v>
      </c>
      <c r="FZ111" t="str">
        <v>United Nations Food and Agricultural Organization (FAO)</v>
      </c>
      <c r="GA111" t="str">
        <v>United Nations High Commissioner for Refugees (UNHCR)</v>
      </c>
      <c r="GB111" t="str">
        <v>United Nations Office of the High Commissioner for Human Rights (OHCHR)</v>
      </c>
      <c r="GC111" t="str">
        <v>United Nations Office on Drugs and Crime (UNODC)</v>
      </c>
      <c r="GD111" t="str">
        <v>United Nations Population Fund (UNFPA)</v>
      </c>
      <c r="GE111" t="str">
        <v>United Nations Programme for Human Settlements (UN Habitat)</v>
      </c>
      <c r="GF111" t="str">
        <v>Vale da Benção Educational and Charitable Association (AEBVB)</v>
      </c>
      <c r="GG111" t="str">
        <v>VenAruba Solidaria</v>
      </c>
      <c r="GH111" t="str">
        <v>Venex Curacao Foundation</v>
      </c>
      <c r="GI111" t="str">
        <v>Venezolanos en Barranquilla</v>
      </c>
      <c r="GJ111" t="str">
        <v>Venezolanos en San Cristóbal</v>
      </c>
      <c r="GK111" t="str">
        <v>Venezuelan Emigrant Foundation (FEV)</v>
      </c>
      <c r="GL111" t="str">
        <v>Vicaría de Pastoral Social Caritas</v>
      </c>
      <c r="GM111" t="str">
        <v>Voices GY</v>
      </c>
      <c r="GN111" t="str">
        <v>We World GVC</v>
      </c>
      <c r="GO111" t="str">
        <v>World Council of Credit Unions</v>
      </c>
      <c r="GP111" t="str">
        <v>World Food Programme (WFP)</v>
      </c>
      <c r="GQ111" t="str">
        <v>World Vision</v>
      </c>
      <c r="GR111" t="str">
        <v>ZOA</v>
      </c>
    </row>
    <row r="112" spans="1:200" x14ac:dyDescent="0.3">
      <c r="A112" t="s">
        <v>417</v>
      </c>
      <c r="B112" s="45" t="s">
        <v>852</v>
      </c>
      <c r="C112" s="23" t="s">
        <v>1331</v>
      </c>
      <c r="D112" s="23" t="s">
        <v>255</v>
      </c>
      <c r="E112" s="23"/>
      <c r="F112" s="35" t="b">
        <f>ISNUMBER(SEARCH(' Activity Sheet'!$D$3,Table3[[#This Row],[Name]],1))</f>
        <v>1</v>
      </c>
      <c r="G112" s="35" t="s">
        <v>1146</v>
      </c>
      <c r="H112" t="str" cm="1">
        <f t="array" ref="H112:GR112">TRANSPOSE(_xlfn._xlws.SORT(_xlfn._xlws.FILTER(Table3[Name],ISNUMBER(SEARCH(' Activity Sheet'!D166,Table3[Name])),"Not found"),,1))</f>
        <v>.New Organisation</v>
      </c>
      <c r="I112" t="str">
        <v>ABV - Association of Good with Life</v>
      </c>
      <c r="J112" t="str">
        <v>ACAPS</v>
      </c>
      <c r="K112" t="str">
        <v>Acción y Desarrollo</v>
      </c>
      <c r="L112" t="str">
        <v>ACTED</v>
      </c>
      <c r="M112" t="str">
        <v>Action against Hunger</v>
      </c>
      <c r="N112" t="str">
        <v>ActionAid</v>
      </c>
      <c r="O112" t="str">
        <v>Adventist Development and Relief Agency (ADRA)</v>
      </c>
      <c r="P112" t="str">
        <v>Alas de Colibrí Foundation</v>
      </c>
      <c r="Q112" t="str">
        <v>Alianza por la Solidaridad</v>
      </c>
      <c r="R112" t="str">
        <v>Alianza por Venezuela</v>
      </c>
      <c r="S112" t="str">
        <v>Americares Foundation</v>
      </c>
      <c r="T112" t="str">
        <v>Argentine Commission for Refugees and Migrants (CAREF)</v>
      </c>
      <c r="U112" t="str">
        <v>Asociación Aves</v>
      </c>
      <c r="V112" t="str">
        <v>Asociación de Jubilados y Pensionados Venezolanos en Argentina</v>
      </c>
      <c r="W112" t="str">
        <v>Asociación de Venezolanos en Eloy Alfaro</v>
      </c>
      <c r="X112" t="str">
        <v>Asociación Fundación contra el Hambre Perú</v>
      </c>
      <c r="Y112" t="str">
        <v>Asociación Migrantes Venezolanos</v>
      </c>
      <c r="Z112" t="str">
        <v>Asociación Misioneros de San Carlos Scalabrinianos</v>
      </c>
      <c r="AA112" t="str">
        <v>Asociacion Proteccion Poblacion Vulnerable</v>
      </c>
      <c r="AB112" t="str">
        <v>Asociación Quinta Ola</v>
      </c>
      <c r="AC112" t="str">
        <v>Asociación Salto Ángel</v>
      </c>
      <c r="AD112" t="str">
        <v>Asociación Venezuela en Ecuador AC</v>
      </c>
      <c r="AE112" t="str">
        <v>ASOVENAR</v>
      </c>
      <c r="AF112" t="str">
        <v>Associação Hermanitos</v>
      </c>
      <c r="AG112" t="str">
        <v>AVSI Foundation</v>
      </c>
      <c r="AH112" t="str">
        <v>Bethany Christian Services</v>
      </c>
      <c r="AI112" t="str">
        <v>Blumont</v>
      </c>
      <c r="AJ112" t="str">
        <v>CARE</v>
      </c>
      <c r="AK112" t="str">
        <v>Caritas Brazil</v>
      </c>
      <c r="AL112" t="str">
        <v>Caritas Ecuador</v>
      </c>
      <c r="AM112" t="str">
        <v>Caritas Germany</v>
      </c>
      <c r="AN112" t="str">
        <v>Caritas Manaus</v>
      </c>
      <c r="AO112" t="str">
        <v>Caritas Parana</v>
      </c>
      <c r="AP112" t="str">
        <v>Caritas Peru</v>
      </c>
      <c r="AQ112" t="str">
        <v>Caritas Rio de Janeiro</v>
      </c>
      <c r="AR112" t="str">
        <v>Caritas São Paulo</v>
      </c>
      <c r="AS112" t="str">
        <v>Caritas Switzerland</v>
      </c>
      <c r="AT112" t="str">
        <v>CCEFIRO Association</v>
      </c>
      <c r="AU112" t="str">
        <v>CEDRO</v>
      </c>
      <c r="AV112" t="str">
        <v>Center for Integrated Studies and Programs for Sustainable Development (CIEDS)</v>
      </c>
      <c r="AW112" t="str">
        <v>Center for Migration and Human Rights of the Diocese of Roraima (CMDH)</v>
      </c>
      <c r="AX112" t="str">
        <v>Centro de Atencion Psicosocial (CAPS)</v>
      </c>
      <c r="AY112" t="str">
        <v>CESAL</v>
      </c>
      <c r="AZ112" t="str">
        <v>CESVI-Cooperazione e Sviluppo</v>
      </c>
      <c r="BA112" t="str">
        <v>ChildFund International</v>
      </c>
      <c r="BB112" t="str">
        <v>CHS Alternativo</v>
      </c>
      <c r="BC112" t="str">
        <v>Churún Merú Association</v>
      </c>
      <c r="BD112" t="str">
        <v>Coalición por Venezuela</v>
      </c>
      <c r="BE112" t="str">
        <v>Colonia Foundation of Venezuelans in the Dominican Republic (FUNCOVERD)</v>
      </c>
      <c r="BF112" t="str">
        <v>COLVENZ</v>
      </c>
      <c r="BG112" t="str">
        <v>Compassiva</v>
      </c>
      <c r="BH112" t="str">
        <v>Consejo Interreligioso del Perú - Religiones por la Paz</v>
      </c>
      <c r="BI112" t="str">
        <v>Consorcio ONG OCIPI Y Capellanía Nacional OFICA</v>
      </c>
      <c r="BJ112" t="str">
        <v>COOPI - International Cooperation Foundation</v>
      </c>
      <c r="BK112" t="str">
        <v>Corporación Colectivo Sin Fronteras</v>
      </c>
      <c r="BL112" t="str">
        <v>CRISFE Foundation</v>
      </c>
      <c r="BM112" t="str">
        <v>Cuso International</v>
      </c>
      <c r="BN112" t="str">
        <v>Danielle’s Children Fund (DCF)</v>
      </c>
      <c r="BO112" t="str">
        <v>Danish Refugee Council (DRC)</v>
      </c>
      <c r="BP112" t="str">
        <v>Development Support Association - APOYAR</v>
      </c>
      <c r="BQ112" t="str">
        <v>Diakonie Katastrophenhilfe</v>
      </c>
      <c r="BR112" t="str">
        <v>Diálogo Diverso</v>
      </c>
      <c r="BS112" t="str">
        <v>Doctors of the World</v>
      </c>
      <c r="BT112" t="str">
        <v>Dominican Institute for Integrated Development</v>
      </c>
      <c r="BU112" t="str">
        <v>Duendes y Ángeles Vinotinto República Dominicana</v>
      </c>
      <c r="BV112" t="str">
        <v>Encuentros SJS (Servicio Jesuita de la Solidaridad)</v>
      </c>
      <c r="BW112" t="str">
        <v>Ending Violence Against Migrants</v>
      </c>
      <c r="BX112" t="str">
        <v>Equidad Foundation</v>
      </c>
      <c r="BY112" t="str">
        <v>Equilibrium CenDE</v>
      </c>
      <c r="BZ112" t="str">
        <v>Facultad de Psicología - Universidad de la República (UDELAR)</v>
      </c>
      <c r="CA112" t="str">
        <v>First International Emergency and Solidarités International</v>
      </c>
      <c r="CB112" t="str">
        <v>Fondo Ecuatoriano Populorum Progressio</v>
      </c>
      <c r="CC112" t="str">
        <v>Foro Salud Callao</v>
      </c>
      <c r="CD112" t="str">
        <v>Foundation for the Integration and Development of Latin America (FIDAL)</v>
      </c>
      <c r="CE112" t="str">
        <v>Foundation of the Americas (FUDELA)</v>
      </c>
      <c r="CF112" t="str">
        <v>Fraternity Without Borders</v>
      </c>
      <c r="CG112" t="str">
        <v>Fundación Brisas del Norte</v>
      </c>
      <c r="CH112" t="str">
        <v>Fundación Colombovenezolana Nueva Ilusión</v>
      </c>
      <c r="CI112" t="str">
        <v>Fundación Nakama's</v>
      </c>
      <c r="CJ112" t="str">
        <v>Fundación RadaBer</v>
      </c>
      <c r="CK112" t="str">
        <v>Fundación Scalabrini Bolivia</v>
      </c>
      <c r="CL112" t="str">
        <v>Fundacion Social Vivan los Niños</v>
      </c>
      <c r="CM112" t="str">
        <v>FUNVEAC</v>
      </c>
      <c r="CN112" t="str">
        <v>German Development Cooperation Agency GIZ</v>
      </c>
      <c r="CO112" t="str">
        <v>Globalizate Radio</v>
      </c>
      <c r="CP112" t="str">
        <v>GOAL</v>
      </c>
      <c r="CQ112" t="str">
        <v>Halü Bienestar Humano Foundation (HALU)</v>
      </c>
      <c r="CR112" t="str">
        <v>Heartland Alliance International (HAI)</v>
      </c>
      <c r="CS112" t="str">
        <v>HELVETAS Swiss Intercooperation</v>
      </c>
      <c r="CT112" t="str">
        <v>HIAS</v>
      </c>
      <c r="CU112" t="str">
        <v>Human Rights Defence Curaçao</v>
      </c>
      <c r="CV112" t="str">
        <v>Humanity &amp; Inclusion</v>
      </c>
      <c r="CW112" t="str">
        <v>Humans Analytic</v>
      </c>
      <c r="CX112" t="str">
        <v>Idas y Vueltas Association</v>
      </c>
      <c r="CY112" t="str">
        <v>iMMAP</v>
      </c>
      <c r="CZ112" t="str">
        <v>IMPACT Initiatives (REACH)</v>
      </c>
      <c r="DA112" t="str">
        <v>Inmigrante Feliz Association</v>
      </c>
      <c r="DB112" t="str">
        <v>Institute for Migration and Human Rights (IMDH)</v>
      </c>
      <c r="DC112" t="str">
        <v>Institute of Natural and Cultural Heritage (IPANC)</v>
      </c>
      <c r="DD112" t="str">
        <v>International Committee for the Development of People (CISP)</v>
      </c>
      <c r="DE112" t="str">
        <v>International Federation of the Red Cross (IFRC)</v>
      </c>
      <c r="DF112" t="str">
        <v>International Labour Organization (ILO)</v>
      </c>
      <c r="DG112" t="str">
        <v>International Medical Corps</v>
      </c>
      <c r="DH112" t="str">
        <v>International Organization for Migration (IOM)</v>
      </c>
      <c r="DI112" t="str">
        <v>International Rescue Committee (IRC)</v>
      </c>
      <c r="DJ112" t="str">
        <v>INTERSOS</v>
      </c>
      <c r="DK112" t="str">
        <v>Jesuit Migrant Service (JMS)</v>
      </c>
      <c r="DL112" t="str">
        <v>Jesuit Refugee Service (JRS)</v>
      </c>
      <c r="DM112" t="str">
        <v>Jesuit Service for Migrants and Refugees (JSMR)</v>
      </c>
      <c r="DN112" t="str">
        <v>Joint United Nations Programme on HIV/AIDS (UNAIDS)</v>
      </c>
      <c r="DO112" t="str">
        <v>Kimirina Coorporation</v>
      </c>
      <c r="DP112" t="str">
        <v>La Casita Hispanic Cultural Centre</v>
      </c>
      <c r="DQ112" t="str">
        <v>Latin American Network of Non-Governmental Organizations of Persons with Disabilities and their Families (RIADIS)</v>
      </c>
      <c r="DR112" t="str">
        <v>LGBT+ Movement Brazil</v>
      </c>
      <c r="DS112" t="str">
        <v>Living Water Community (LWC)</v>
      </c>
      <c r="DT112" t="str">
        <v>LLANOVENCOL</v>
      </c>
      <c r="DU112" t="str">
        <v>Lutheran World Federation</v>
      </c>
      <c r="DV112" t="str">
        <v>Lutheran World Relief</v>
      </c>
      <c r="DW112" t="str">
        <v>Malteser International</v>
      </c>
      <c r="DX112" t="str">
        <v>Mana Institute</v>
      </c>
      <c r="DY112" t="str">
        <v>Manos Veneguayas Association</v>
      </c>
      <c r="DZ112" t="str">
        <v>Más Igualdad Perú</v>
      </c>
      <c r="EA112" t="str">
        <v>MedGlobal</v>
      </c>
      <c r="EB112" t="str">
        <v>Medical Teams International</v>
      </c>
      <c r="EC112" t="str">
        <v>Mercy Corps</v>
      </c>
      <c r="ED112" t="str">
        <v>Migrant Service Center (CAM)</v>
      </c>
      <c r="EE112" t="str">
        <v>Migrants, Refugees and Argentine Social Entrepreneurs (MIRARES)</v>
      </c>
      <c r="EF112" t="str">
        <v>Mision Scalabriniana - Ecuador</v>
      </c>
      <c r="EG112" t="str">
        <v>Missão Paz</v>
      </c>
      <c r="EH112" t="str">
        <v>Museu A CASA</v>
      </c>
      <c r="EI112" t="str">
        <v>Norwegian Refugee Council (NRC)</v>
      </c>
      <c r="EJ112" t="str">
        <v>ONG Migrantes por el Maule</v>
      </c>
      <c r="EK112" t="str">
        <v>ONG Preemptive Love Coalition Colombia</v>
      </c>
      <c r="EL112" t="str">
        <v>Organización Transfomando Vidas</v>
      </c>
      <c r="EM112" t="str">
        <v>Organization of Ibero-American States for Education, Science and Culture (OEI)</v>
      </c>
      <c r="EN112" t="str">
        <v>OXFAM</v>
      </c>
      <c r="EO112" t="str">
        <v>Panamerican Development Foundation</v>
      </c>
      <c r="EP112" t="str">
        <v>Panamerican Health Organization/World Health Organization (PAHO/WHO)</v>
      </c>
      <c r="EQ112" t="str">
        <v>Pastoral of Human Mobility - Peruvian Episcopal Conference</v>
      </c>
      <c r="ER112" t="str">
        <v>Pastoral Service for Migrants National</v>
      </c>
      <c r="ES112" t="str">
        <v>Permanent Human Rights defense Committee (CDH)</v>
      </c>
      <c r="ET112" t="str">
        <v>Pirilampos Institute - Group of visits and voluntary actions in Roraima</v>
      </c>
      <c r="EU112" t="str">
        <v>Plan International</v>
      </c>
      <c r="EV112" t="str">
        <v>Population Program, Faculty of Social Sciences, University of the Republic</v>
      </c>
      <c r="EW112" t="str">
        <v>Profamilia Association</v>
      </c>
      <c r="EX112" t="str">
        <v>Red con Migrantes y Refugiados</v>
      </c>
      <c r="EY112" t="str">
        <v>Red Cross Colombia</v>
      </c>
      <c r="EZ112" t="str">
        <v>Red Cross Ecuador</v>
      </c>
      <c r="FA112" t="str">
        <v>Red Cross Peru</v>
      </c>
      <c r="FB112" t="str">
        <v>Red de Investigaciones en Derechos Humanos - CONICET (Consejo Nacional de Investigaciones Científicas y Técnicas)</v>
      </c>
      <c r="FC112" t="str">
        <v>RET International</v>
      </c>
      <c r="FD112" t="str">
        <v>Salú pa Tur Foundation</v>
      </c>
      <c r="FE112" t="str">
        <v>Salvation Army</v>
      </c>
      <c r="FF112" t="str">
        <v>Samaritan's Purse</v>
      </c>
      <c r="FG112" t="str">
        <v>Save the Children International (SCI)</v>
      </c>
      <c r="FH112" t="str">
        <v>Scalabrini Foundation Chile</v>
      </c>
      <c r="FI112" t="str">
        <v>Sección Peruana de Amnistía Internacional</v>
      </c>
      <c r="FJ112" t="str">
        <v>Serviço Pastoral dos Migrantes do Nordeste</v>
      </c>
      <c r="FK112" t="str">
        <v>Sesame Workshop</v>
      </c>
      <c r="FL112" t="str">
        <v>Si, Da Vida</v>
      </c>
      <c r="FM112" t="str">
        <v>Solidarity and Action Asociation</v>
      </c>
      <c r="FN112" t="str">
        <v>SOS Children's Villages</v>
      </c>
      <c r="FO112" t="str">
        <v>Tarabita Foundation</v>
      </c>
      <c r="FP112" t="str">
        <v>Tearfund</v>
      </c>
      <c r="FQ112" t="str">
        <v>TECHO</v>
      </c>
      <c r="FR112" t="str">
        <v>Terranueva Foundation</v>
      </c>
      <c r="FS112" t="str">
        <v>Terre des Hommes Suisse</v>
      </c>
      <c r="FT112" t="str">
        <v>The Israel Forum for International Humanitarian Aid (IsraAID)</v>
      </c>
      <c r="FU112" t="str">
        <v>Unión Venezolana en Perú</v>
      </c>
      <c r="FV112" t="str">
        <v>United Nations Children's Fund (UNICEF)</v>
      </c>
      <c r="FW112" t="str">
        <v>United Nations Development Programme (UNDP)</v>
      </c>
      <c r="FX112" t="str">
        <v>United Nations Educational, Scientific and Cultural Organization (UNESCO)</v>
      </c>
      <c r="FY112" t="str">
        <v>United Nations Entity for Gender Equality and the Empowerment of Women (UNWOMEN)</v>
      </c>
      <c r="FZ112" t="str">
        <v>United Nations Food and Agricultural Organization (FAO)</v>
      </c>
      <c r="GA112" t="str">
        <v>United Nations High Commissioner for Refugees (UNHCR)</v>
      </c>
      <c r="GB112" t="str">
        <v>United Nations Office of the High Commissioner for Human Rights (OHCHR)</v>
      </c>
      <c r="GC112" t="str">
        <v>United Nations Office on Drugs and Crime (UNODC)</v>
      </c>
      <c r="GD112" t="str">
        <v>United Nations Population Fund (UNFPA)</v>
      </c>
      <c r="GE112" t="str">
        <v>United Nations Programme for Human Settlements (UN Habitat)</v>
      </c>
      <c r="GF112" t="str">
        <v>Vale da Benção Educational and Charitable Association (AEBVB)</v>
      </c>
      <c r="GG112" t="str">
        <v>VenAruba Solidaria</v>
      </c>
      <c r="GH112" t="str">
        <v>Venex Curacao Foundation</v>
      </c>
      <c r="GI112" t="str">
        <v>Venezolanos en Barranquilla</v>
      </c>
      <c r="GJ112" t="str">
        <v>Venezolanos en San Cristóbal</v>
      </c>
      <c r="GK112" t="str">
        <v>Venezuelan Emigrant Foundation (FEV)</v>
      </c>
      <c r="GL112" t="str">
        <v>Vicaría de Pastoral Social Caritas</v>
      </c>
      <c r="GM112" t="str">
        <v>Voices GY</v>
      </c>
      <c r="GN112" t="str">
        <v>We World GVC</v>
      </c>
      <c r="GO112" t="str">
        <v>World Council of Credit Unions</v>
      </c>
      <c r="GP112" t="str">
        <v>World Food Programme (WFP)</v>
      </c>
      <c r="GQ112" t="str">
        <v>World Vision</v>
      </c>
      <c r="GR112" t="str">
        <v>ZOA</v>
      </c>
    </row>
    <row r="113" spans="1:200" x14ac:dyDescent="0.3">
      <c r="A113" t="s">
        <v>1311</v>
      </c>
      <c r="B113" s="45" t="s">
        <v>1275</v>
      </c>
      <c r="C113" s="23" t="s">
        <v>1332</v>
      </c>
      <c r="D113" s="23" t="s">
        <v>255</v>
      </c>
      <c r="E113" s="23"/>
      <c r="F113" s="35" t="b">
        <f>ISNUMBER(SEARCH(' Activity Sheet'!$D$3,Table3[[#This Row],[Name]],1))</f>
        <v>1</v>
      </c>
      <c r="G113" s="35" t="s">
        <v>1146</v>
      </c>
      <c r="H113" t="str" cm="1">
        <f t="array" ref="H113:GR113">TRANSPOSE(_xlfn._xlws.SORT(_xlfn._xlws.FILTER(Table3[Name],ISNUMBER(SEARCH(' Activity Sheet'!D167,Table3[Name])),"Not found"),,1))</f>
        <v>.New Organisation</v>
      </c>
      <c r="I113" t="str">
        <v>ABV - Association of Good with Life</v>
      </c>
      <c r="J113" t="str">
        <v>ACAPS</v>
      </c>
      <c r="K113" t="str">
        <v>Acción y Desarrollo</v>
      </c>
      <c r="L113" t="str">
        <v>ACTED</v>
      </c>
      <c r="M113" t="str">
        <v>Action against Hunger</v>
      </c>
      <c r="N113" t="str">
        <v>ActionAid</v>
      </c>
      <c r="O113" t="str">
        <v>Adventist Development and Relief Agency (ADRA)</v>
      </c>
      <c r="P113" t="str">
        <v>Alas de Colibrí Foundation</v>
      </c>
      <c r="Q113" t="str">
        <v>Alianza por la Solidaridad</v>
      </c>
      <c r="R113" t="str">
        <v>Alianza por Venezuela</v>
      </c>
      <c r="S113" t="str">
        <v>Americares Foundation</v>
      </c>
      <c r="T113" t="str">
        <v>Argentine Commission for Refugees and Migrants (CAREF)</v>
      </c>
      <c r="U113" t="str">
        <v>Asociación Aves</v>
      </c>
      <c r="V113" t="str">
        <v>Asociación de Jubilados y Pensionados Venezolanos en Argentina</v>
      </c>
      <c r="W113" t="str">
        <v>Asociación de Venezolanos en Eloy Alfaro</v>
      </c>
      <c r="X113" t="str">
        <v>Asociación Fundación contra el Hambre Perú</v>
      </c>
      <c r="Y113" t="str">
        <v>Asociación Migrantes Venezolanos</v>
      </c>
      <c r="Z113" t="str">
        <v>Asociación Misioneros de San Carlos Scalabrinianos</v>
      </c>
      <c r="AA113" t="str">
        <v>Asociacion Proteccion Poblacion Vulnerable</v>
      </c>
      <c r="AB113" t="str">
        <v>Asociación Quinta Ola</v>
      </c>
      <c r="AC113" t="str">
        <v>Asociación Salto Ángel</v>
      </c>
      <c r="AD113" t="str">
        <v>Asociación Venezuela en Ecuador AC</v>
      </c>
      <c r="AE113" t="str">
        <v>ASOVENAR</v>
      </c>
      <c r="AF113" t="str">
        <v>Associação Hermanitos</v>
      </c>
      <c r="AG113" t="str">
        <v>AVSI Foundation</v>
      </c>
      <c r="AH113" t="str">
        <v>Bethany Christian Services</v>
      </c>
      <c r="AI113" t="str">
        <v>Blumont</v>
      </c>
      <c r="AJ113" t="str">
        <v>CARE</v>
      </c>
      <c r="AK113" t="str">
        <v>Caritas Brazil</v>
      </c>
      <c r="AL113" t="str">
        <v>Caritas Ecuador</v>
      </c>
      <c r="AM113" t="str">
        <v>Caritas Germany</v>
      </c>
      <c r="AN113" t="str">
        <v>Caritas Manaus</v>
      </c>
      <c r="AO113" t="str">
        <v>Caritas Parana</v>
      </c>
      <c r="AP113" t="str">
        <v>Caritas Peru</v>
      </c>
      <c r="AQ113" t="str">
        <v>Caritas Rio de Janeiro</v>
      </c>
      <c r="AR113" t="str">
        <v>Caritas São Paulo</v>
      </c>
      <c r="AS113" t="str">
        <v>Caritas Switzerland</v>
      </c>
      <c r="AT113" t="str">
        <v>CCEFIRO Association</v>
      </c>
      <c r="AU113" t="str">
        <v>CEDRO</v>
      </c>
      <c r="AV113" t="str">
        <v>Center for Integrated Studies and Programs for Sustainable Development (CIEDS)</v>
      </c>
      <c r="AW113" t="str">
        <v>Center for Migration and Human Rights of the Diocese of Roraima (CMDH)</v>
      </c>
      <c r="AX113" t="str">
        <v>Centro de Atencion Psicosocial (CAPS)</v>
      </c>
      <c r="AY113" t="str">
        <v>CESAL</v>
      </c>
      <c r="AZ113" t="str">
        <v>CESVI-Cooperazione e Sviluppo</v>
      </c>
      <c r="BA113" t="str">
        <v>ChildFund International</v>
      </c>
      <c r="BB113" t="str">
        <v>CHS Alternativo</v>
      </c>
      <c r="BC113" t="str">
        <v>Churún Merú Association</v>
      </c>
      <c r="BD113" t="str">
        <v>Coalición por Venezuela</v>
      </c>
      <c r="BE113" t="str">
        <v>Colonia Foundation of Venezuelans in the Dominican Republic (FUNCOVERD)</v>
      </c>
      <c r="BF113" t="str">
        <v>COLVENZ</v>
      </c>
      <c r="BG113" t="str">
        <v>Compassiva</v>
      </c>
      <c r="BH113" t="str">
        <v>Consejo Interreligioso del Perú - Religiones por la Paz</v>
      </c>
      <c r="BI113" t="str">
        <v>Consorcio ONG OCIPI Y Capellanía Nacional OFICA</v>
      </c>
      <c r="BJ113" t="str">
        <v>COOPI - International Cooperation Foundation</v>
      </c>
      <c r="BK113" t="str">
        <v>Corporación Colectivo Sin Fronteras</v>
      </c>
      <c r="BL113" t="str">
        <v>CRISFE Foundation</v>
      </c>
      <c r="BM113" t="str">
        <v>Cuso International</v>
      </c>
      <c r="BN113" t="str">
        <v>Danielle’s Children Fund (DCF)</v>
      </c>
      <c r="BO113" t="str">
        <v>Danish Refugee Council (DRC)</v>
      </c>
      <c r="BP113" t="str">
        <v>Development Support Association - APOYAR</v>
      </c>
      <c r="BQ113" t="str">
        <v>Diakonie Katastrophenhilfe</v>
      </c>
      <c r="BR113" t="str">
        <v>Diálogo Diverso</v>
      </c>
      <c r="BS113" t="str">
        <v>Doctors of the World</v>
      </c>
      <c r="BT113" t="str">
        <v>Dominican Institute for Integrated Development</v>
      </c>
      <c r="BU113" t="str">
        <v>Duendes y Ángeles Vinotinto República Dominicana</v>
      </c>
      <c r="BV113" t="str">
        <v>Encuentros SJS (Servicio Jesuita de la Solidaridad)</v>
      </c>
      <c r="BW113" t="str">
        <v>Ending Violence Against Migrants</v>
      </c>
      <c r="BX113" t="str">
        <v>Equidad Foundation</v>
      </c>
      <c r="BY113" t="str">
        <v>Equilibrium CenDE</v>
      </c>
      <c r="BZ113" t="str">
        <v>Facultad de Psicología - Universidad de la República (UDELAR)</v>
      </c>
      <c r="CA113" t="str">
        <v>First International Emergency and Solidarités International</v>
      </c>
      <c r="CB113" t="str">
        <v>Fondo Ecuatoriano Populorum Progressio</v>
      </c>
      <c r="CC113" t="str">
        <v>Foro Salud Callao</v>
      </c>
      <c r="CD113" t="str">
        <v>Foundation for the Integration and Development of Latin America (FIDAL)</v>
      </c>
      <c r="CE113" t="str">
        <v>Foundation of the Americas (FUDELA)</v>
      </c>
      <c r="CF113" t="str">
        <v>Fraternity Without Borders</v>
      </c>
      <c r="CG113" t="str">
        <v>Fundación Brisas del Norte</v>
      </c>
      <c r="CH113" t="str">
        <v>Fundación Colombovenezolana Nueva Ilusión</v>
      </c>
      <c r="CI113" t="str">
        <v>Fundación Nakama's</v>
      </c>
      <c r="CJ113" t="str">
        <v>Fundación RadaBer</v>
      </c>
      <c r="CK113" t="str">
        <v>Fundación Scalabrini Bolivia</v>
      </c>
      <c r="CL113" t="str">
        <v>Fundacion Social Vivan los Niños</v>
      </c>
      <c r="CM113" t="str">
        <v>FUNVEAC</v>
      </c>
      <c r="CN113" t="str">
        <v>German Development Cooperation Agency GIZ</v>
      </c>
      <c r="CO113" t="str">
        <v>Globalizate Radio</v>
      </c>
      <c r="CP113" t="str">
        <v>GOAL</v>
      </c>
      <c r="CQ113" t="str">
        <v>Halü Bienestar Humano Foundation (HALU)</v>
      </c>
      <c r="CR113" t="str">
        <v>Heartland Alliance International (HAI)</v>
      </c>
      <c r="CS113" t="str">
        <v>HELVETAS Swiss Intercooperation</v>
      </c>
      <c r="CT113" t="str">
        <v>HIAS</v>
      </c>
      <c r="CU113" t="str">
        <v>Human Rights Defence Curaçao</v>
      </c>
      <c r="CV113" t="str">
        <v>Humanity &amp; Inclusion</v>
      </c>
      <c r="CW113" t="str">
        <v>Humans Analytic</v>
      </c>
      <c r="CX113" t="str">
        <v>Idas y Vueltas Association</v>
      </c>
      <c r="CY113" t="str">
        <v>iMMAP</v>
      </c>
      <c r="CZ113" t="str">
        <v>IMPACT Initiatives (REACH)</v>
      </c>
      <c r="DA113" t="str">
        <v>Inmigrante Feliz Association</v>
      </c>
      <c r="DB113" t="str">
        <v>Institute for Migration and Human Rights (IMDH)</v>
      </c>
      <c r="DC113" t="str">
        <v>Institute of Natural and Cultural Heritage (IPANC)</v>
      </c>
      <c r="DD113" t="str">
        <v>International Committee for the Development of People (CISP)</v>
      </c>
      <c r="DE113" t="str">
        <v>International Federation of the Red Cross (IFRC)</v>
      </c>
      <c r="DF113" t="str">
        <v>International Labour Organization (ILO)</v>
      </c>
      <c r="DG113" t="str">
        <v>International Medical Corps</v>
      </c>
      <c r="DH113" t="str">
        <v>International Organization for Migration (IOM)</v>
      </c>
      <c r="DI113" t="str">
        <v>International Rescue Committee (IRC)</v>
      </c>
      <c r="DJ113" t="str">
        <v>INTERSOS</v>
      </c>
      <c r="DK113" t="str">
        <v>Jesuit Migrant Service (JMS)</v>
      </c>
      <c r="DL113" t="str">
        <v>Jesuit Refugee Service (JRS)</v>
      </c>
      <c r="DM113" t="str">
        <v>Jesuit Service for Migrants and Refugees (JSMR)</v>
      </c>
      <c r="DN113" t="str">
        <v>Joint United Nations Programme on HIV/AIDS (UNAIDS)</v>
      </c>
      <c r="DO113" t="str">
        <v>Kimirina Coorporation</v>
      </c>
      <c r="DP113" t="str">
        <v>La Casita Hispanic Cultural Centre</v>
      </c>
      <c r="DQ113" t="str">
        <v>Latin American Network of Non-Governmental Organizations of Persons with Disabilities and their Families (RIADIS)</v>
      </c>
      <c r="DR113" t="str">
        <v>LGBT+ Movement Brazil</v>
      </c>
      <c r="DS113" t="str">
        <v>Living Water Community (LWC)</v>
      </c>
      <c r="DT113" t="str">
        <v>LLANOVENCOL</v>
      </c>
      <c r="DU113" t="str">
        <v>Lutheran World Federation</v>
      </c>
      <c r="DV113" t="str">
        <v>Lutheran World Relief</v>
      </c>
      <c r="DW113" t="str">
        <v>Malteser International</v>
      </c>
      <c r="DX113" t="str">
        <v>Mana Institute</v>
      </c>
      <c r="DY113" t="str">
        <v>Manos Veneguayas Association</v>
      </c>
      <c r="DZ113" t="str">
        <v>Más Igualdad Perú</v>
      </c>
      <c r="EA113" t="str">
        <v>MedGlobal</v>
      </c>
      <c r="EB113" t="str">
        <v>Medical Teams International</v>
      </c>
      <c r="EC113" t="str">
        <v>Mercy Corps</v>
      </c>
      <c r="ED113" t="str">
        <v>Migrant Service Center (CAM)</v>
      </c>
      <c r="EE113" t="str">
        <v>Migrants, Refugees and Argentine Social Entrepreneurs (MIRARES)</v>
      </c>
      <c r="EF113" t="str">
        <v>Mision Scalabriniana - Ecuador</v>
      </c>
      <c r="EG113" t="str">
        <v>Missão Paz</v>
      </c>
      <c r="EH113" t="str">
        <v>Museu A CASA</v>
      </c>
      <c r="EI113" t="str">
        <v>Norwegian Refugee Council (NRC)</v>
      </c>
      <c r="EJ113" t="str">
        <v>ONG Migrantes por el Maule</v>
      </c>
      <c r="EK113" t="str">
        <v>ONG Preemptive Love Coalition Colombia</v>
      </c>
      <c r="EL113" t="str">
        <v>Organización Transfomando Vidas</v>
      </c>
      <c r="EM113" t="str">
        <v>Organization of Ibero-American States for Education, Science and Culture (OEI)</v>
      </c>
      <c r="EN113" t="str">
        <v>OXFAM</v>
      </c>
      <c r="EO113" t="str">
        <v>Panamerican Development Foundation</v>
      </c>
      <c r="EP113" t="str">
        <v>Panamerican Health Organization/World Health Organization (PAHO/WHO)</v>
      </c>
      <c r="EQ113" t="str">
        <v>Pastoral of Human Mobility - Peruvian Episcopal Conference</v>
      </c>
      <c r="ER113" t="str">
        <v>Pastoral Service for Migrants National</v>
      </c>
      <c r="ES113" t="str">
        <v>Permanent Human Rights defense Committee (CDH)</v>
      </c>
      <c r="ET113" t="str">
        <v>Pirilampos Institute - Group of visits and voluntary actions in Roraima</v>
      </c>
      <c r="EU113" t="str">
        <v>Plan International</v>
      </c>
      <c r="EV113" t="str">
        <v>Population Program, Faculty of Social Sciences, University of the Republic</v>
      </c>
      <c r="EW113" t="str">
        <v>Profamilia Association</v>
      </c>
      <c r="EX113" t="str">
        <v>Red con Migrantes y Refugiados</v>
      </c>
      <c r="EY113" t="str">
        <v>Red Cross Colombia</v>
      </c>
      <c r="EZ113" t="str">
        <v>Red Cross Ecuador</v>
      </c>
      <c r="FA113" t="str">
        <v>Red Cross Peru</v>
      </c>
      <c r="FB113" t="str">
        <v>Red de Investigaciones en Derechos Humanos - CONICET (Consejo Nacional de Investigaciones Científicas y Técnicas)</v>
      </c>
      <c r="FC113" t="str">
        <v>RET International</v>
      </c>
      <c r="FD113" t="str">
        <v>Salú pa Tur Foundation</v>
      </c>
      <c r="FE113" t="str">
        <v>Salvation Army</v>
      </c>
      <c r="FF113" t="str">
        <v>Samaritan's Purse</v>
      </c>
      <c r="FG113" t="str">
        <v>Save the Children International (SCI)</v>
      </c>
      <c r="FH113" t="str">
        <v>Scalabrini Foundation Chile</v>
      </c>
      <c r="FI113" t="str">
        <v>Sección Peruana de Amnistía Internacional</v>
      </c>
      <c r="FJ113" t="str">
        <v>Serviço Pastoral dos Migrantes do Nordeste</v>
      </c>
      <c r="FK113" t="str">
        <v>Sesame Workshop</v>
      </c>
      <c r="FL113" t="str">
        <v>Si, Da Vida</v>
      </c>
      <c r="FM113" t="str">
        <v>Solidarity and Action Asociation</v>
      </c>
      <c r="FN113" t="str">
        <v>SOS Children's Villages</v>
      </c>
      <c r="FO113" t="str">
        <v>Tarabita Foundation</v>
      </c>
      <c r="FP113" t="str">
        <v>Tearfund</v>
      </c>
      <c r="FQ113" t="str">
        <v>TECHO</v>
      </c>
      <c r="FR113" t="str">
        <v>Terranueva Foundation</v>
      </c>
      <c r="FS113" t="str">
        <v>Terre des Hommes Suisse</v>
      </c>
      <c r="FT113" t="str">
        <v>The Israel Forum for International Humanitarian Aid (IsraAID)</v>
      </c>
      <c r="FU113" t="str">
        <v>Unión Venezolana en Perú</v>
      </c>
      <c r="FV113" t="str">
        <v>United Nations Children's Fund (UNICEF)</v>
      </c>
      <c r="FW113" t="str">
        <v>United Nations Development Programme (UNDP)</v>
      </c>
      <c r="FX113" t="str">
        <v>United Nations Educational, Scientific and Cultural Organization (UNESCO)</v>
      </c>
      <c r="FY113" t="str">
        <v>United Nations Entity for Gender Equality and the Empowerment of Women (UNWOMEN)</v>
      </c>
      <c r="FZ113" t="str">
        <v>United Nations Food and Agricultural Organization (FAO)</v>
      </c>
      <c r="GA113" t="str">
        <v>United Nations High Commissioner for Refugees (UNHCR)</v>
      </c>
      <c r="GB113" t="str">
        <v>United Nations Office of the High Commissioner for Human Rights (OHCHR)</v>
      </c>
      <c r="GC113" t="str">
        <v>United Nations Office on Drugs and Crime (UNODC)</v>
      </c>
      <c r="GD113" t="str">
        <v>United Nations Population Fund (UNFPA)</v>
      </c>
      <c r="GE113" t="str">
        <v>United Nations Programme for Human Settlements (UN Habitat)</v>
      </c>
      <c r="GF113" t="str">
        <v>Vale da Benção Educational and Charitable Association (AEBVB)</v>
      </c>
      <c r="GG113" t="str">
        <v>VenAruba Solidaria</v>
      </c>
      <c r="GH113" t="str">
        <v>Venex Curacao Foundation</v>
      </c>
      <c r="GI113" t="str">
        <v>Venezolanos en Barranquilla</v>
      </c>
      <c r="GJ113" t="str">
        <v>Venezolanos en San Cristóbal</v>
      </c>
      <c r="GK113" t="str">
        <v>Venezuelan Emigrant Foundation (FEV)</v>
      </c>
      <c r="GL113" t="str">
        <v>Vicaría de Pastoral Social Caritas</v>
      </c>
      <c r="GM113" t="str">
        <v>Voices GY</v>
      </c>
      <c r="GN113" t="str">
        <v>We World GVC</v>
      </c>
      <c r="GO113" t="str">
        <v>World Council of Credit Unions</v>
      </c>
      <c r="GP113" t="str">
        <v>World Food Programme (WFP)</v>
      </c>
      <c r="GQ113" t="str">
        <v>World Vision</v>
      </c>
      <c r="GR113" t="str">
        <v>ZOA</v>
      </c>
    </row>
    <row r="114" spans="1:200" ht="43.2" x14ac:dyDescent="0.3">
      <c r="A114" t="s">
        <v>418</v>
      </c>
      <c r="B114" s="45" t="s">
        <v>69</v>
      </c>
      <c r="C114" s="23" t="s">
        <v>419</v>
      </c>
      <c r="D114" s="23" t="s">
        <v>261</v>
      </c>
      <c r="E114" s="23"/>
      <c r="F114" s="35" t="b">
        <f>ISNUMBER(SEARCH(' Activity Sheet'!$D$3,Table3[[#This Row],[Name]],1))</f>
        <v>1</v>
      </c>
      <c r="G114" s="35" t="s">
        <v>1146</v>
      </c>
      <c r="H114" t="str" cm="1">
        <f t="array" ref="H114:GR114">TRANSPOSE(_xlfn._xlws.SORT(_xlfn._xlws.FILTER(Table3[Name],ISNUMBER(SEARCH(' Activity Sheet'!D168,Table3[Name])),"Not found"),,1))</f>
        <v>.New Organisation</v>
      </c>
      <c r="I114" t="str">
        <v>ABV - Association of Good with Life</v>
      </c>
      <c r="J114" t="str">
        <v>ACAPS</v>
      </c>
      <c r="K114" t="str">
        <v>Acción y Desarrollo</v>
      </c>
      <c r="L114" t="str">
        <v>ACTED</v>
      </c>
      <c r="M114" t="str">
        <v>Action against Hunger</v>
      </c>
      <c r="N114" t="str">
        <v>ActionAid</v>
      </c>
      <c r="O114" t="str">
        <v>Adventist Development and Relief Agency (ADRA)</v>
      </c>
      <c r="P114" t="str">
        <v>Alas de Colibrí Foundation</v>
      </c>
      <c r="Q114" t="str">
        <v>Alianza por la Solidaridad</v>
      </c>
      <c r="R114" t="str">
        <v>Alianza por Venezuela</v>
      </c>
      <c r="S114" t="str">
        <v>Americares Foundation</v>
      </c>
      <c r="T114" t="str">
        <v>Argentine Commission for Refugees and Migrants (CAREF)</v>
      </c>
      <c r="U114" t="str">
        <v>Asociación Aves</v>
      </c>
      <c r="V114" t="str">
        <v>Asociación de Jubilados y Pensionados Venezolanos en Argentina</v>
      </c>
      <c r="W114" t="str">
        <v>Asociación de Venezolanos en Eloy Alfaro</v>
      </c>
      <c r="X114" t="str">
        <v>Asociación Fundación contra el Hambre Perú</v>
      </c>
      <c r="Y114" t="str">
        <v>Asociación Migrantes Venezolanos</v>
      </c>
      <c r="Z114" t="str">
        <v>Asociación Misioneros de San Carlos Scalabrinianos</v>
      </c>
      <c r="AA114" t="str">
        <v>Asociacion Proteccion Poblacion Vulnerable</v>
      </c>
      <c r="AB114" t="str">
        <v>Asociación Quinta Ola</v>
      </c>
      <c r="AC114" t="str">
        <v>Asociación Salto Ángel</v>
      </c>
      <c r="AD114" t="str">
        <v>Asociación Venezuela en Ecuador AC</v>
      </c>
      <c r="AE114" t="str">
        <v>ASOVENAR</v>
      </c>
      <c r="AF114" t="str">
        <v>Associação Hermanitos</v>
      </c>
      <c r="AG114" t="str">
        <v>AVSI Foundation</v>
      </c>
      <c r="AH114" t="str">
        <v>Bethany Christian Services</v>
      </c>
      <c r="AI114" t="str">
        <v>Blumont</v>
      </c>
      <c r="AJ114" t="str">
        <v>CARE</v>
      </c>
      <c r="AK114" t="str">
        <v>Caritas Brazil</v>
      </c>
      <c r="AL114" t="str">
        <v>Caritas Ecuador</v>
      </c>
      <c r="AM114" t="str">
        <v>Caritas Germany</v>
      </c>
      <c r="AN114" t="str">
        <v>Caritas Manaus</v>
      </c>
      <c r="AO114" t="str">
        <v>Caritas Parana</v>
      </c>
      <c r="AP114" t="str">
        <v>Caritas Peru</v>
      </c>
      <c r="AQ114" t="str">
        <v>Caritas Rio de Janeiro</v>
      </c>
      <c r="AR114" t="str">
        <v>Caritas São Paulo</v>
      </c>
      <c r="AS114" t="str">
        <v>Caritas Switzerland</v>
      </c>
      <c r="AT114" t="str">
        <v>CCEFIRO Association</v>
      </c>
      <c r="AU114" t="str">
        <v>CEDRO</v>
      </c>
      <c r="AV114" t="str">
        <v>Center for Integrated Studies and Programs for Sustainable Development (CIEDS)</v>
      </c>
      <c r="AW114" t="str">
        <v>Center for Migration and Human Rights of the Diocese of Roraima (CMDH)</v>
      </c>
      <c r="AX114" t="str">
        <v>Centro de Atencion Psicosocial (CAPS)</v>
      </c>
      <c r="AY114" t="str">
        <v>CESAL</v>
      </c>
      <c r="AZ114" t="str">
        <v>CESVI-Cooperazione e Sviluppo</v>
      </c>
      <c r="BA114" t="str">
        <v>ChildFund International</v>
      </c>
      <c r="BB114" t="str">
        <v>CHS Alternativo</v>
      </c>
      <c r="BC114" t="str">
        <v>Churún Merú Association</v>
      </c>
      <c r="BD114" t="str">
        <v>Coalición por Venezuela</v>
      </c>
      <c r="BE114" t="str">
        <v>Colonia Foundation of Venezuelans in the Dominican Republic (FUNCOVERD)</v>
      </c>
      <c r="BF114" t="str">
        <v>COLVENZ</v>
      </c>
      <c r="BG114" t="str">
        <v>Compassiva</v>
      </c>
      <c r="BH114" t="str">
        <v>Consejo Interreligioso del Perú - Religiones por la Paz</v>
      </c>
      <c r="BI114" t="str">
        <v>Consorcio ONG OCIPI Y Capellanía Nacional OFICA</v>
      </c>
      <c r="BJ114" t="str">
        <v>COOPI - International Cooperation Foundation</v>
      </c>
      <c r="BK114" t="str">
        <v>Corporación Colectivo Sin Fronteras</v>
      </c>
      <c r="BL114" t="str">
        <v>CRISFE Foundation</v>
      </c>
      <c r="BM114" t="str">
        <v>Cuso International</v>
      </c>
      <c r="BN114" t="str">
        <v>Danielle’s Children Fund (DCF)</v>
      </c>
      <c r="BO114" t="str">
        <v>Danish Refugee Council (DRC)</v>
      </c>
      <c r="BP114" t="str">
        <v>Development Support Association - APOYAR</v>
      </c>
      <c r="BQ114" t="str">
        <v>Diakonie Katastrophenhilfe</v>
      </c>
      <c r="BR114" t="str">
        <v>Diálogo Diverso</v>
      </c>
      <c r="BS114" t="str">
        <v>Doctors of the World</v>
      </c>
      <c r="BT114" t="str">
        <v>Dominican Institute for Integrated Development</v>
      </c>
      <c r="BU114" t="str">
        <v>Duendes y Ángeles Vinotinto República Dominicana</v>
      </c>
      <c r="BV114" t="str">
        <v>Encuentros SJS (Servicio Jesuita de la Solidaridad)</v>
      </c>
      <c r="BW114" t="str">
        <v>Ending Violence Against Migrants</v>
      </c>
      <c r="BX114" t="str">
        <v>Equidad Foundation</v>
      </c>
      <c r="BY114" t="str">
        <v>Equilibrium CenDE</v>
      </c>
      <c r="BZ114" t="str">
        <v>Facultad de Psicología - Universidad de la República (UDELAR)</v>
      </c>
      <c r="CA114" t="str">
        <v>First International Emergency and Solidarités International</v>
      </c>
      <c r="CB114" t="str">
        <v>Fondo Ecuatoriano Populorum Progressio</v>
      </c>
      <c r="CC114" t="str">
        <v>Foro Salud Callao</v>
      </c>
      <c r="CD114" t="str">
        <v>Foundation for the Integration and Development of Latin America (FIDAL)</v>
      </c>
      <c r="CE114" t="str">
        <v>Foundation of the Americas (FUDELA)</v>
      </c>
      <c r="CF114" t="str">
        <v>Fraternity Without Borders</v>
      </c>
      <c r="CG114" t="str">
        <v>Fundación Brisas del Norte</v>
      </c>
      <c r="CH114" t="str">
        <v>Fundación Colombovenezolana Nueva Ilusión</v>
      </c>
      <c r="CI114" t="str">
        <v>Fundación Nakama's</v>
      </c>
      <c r="CJ114" t="str">
        <v>Fundación RadaBer</v>
      </c>
      <c r="CK114" t="str">
        <v>Fundación Scalabrini Bolivia</v>
      </c>
      <c r="CL114" t="str">
        <v>Fundacion Social Vivan los Niños</v>
      </c>
      <c r="CM114" t="str">
        <v>FUNVEAC</v>
      </c>
      <c r="CN114" t="str">
        <v>German Development Cooperation Agency GIZ</v>
      </c>
      <c r="CO114" t="str">
        <v>Globalizate Radio</v>
      </c>
      <c r="CP114" t="str">
        <v>GOAL</v>
      </c>
      <c r="CQ114" t="str">
        <v>Halü Bienestar Humano Foundation (HALU)</v>
      </c>
      <c r="CR114" t="str">
        <v>Heartland Alliance International (HAI)</v>
      </c>
      <c r="CS114" t="str">
        <v>HELVETAS Swiss Intercooperation</v>
      </c>
      <c r="CT114" t="str">
        <v>HIAS</v>
      </c>
      <c r="CU114" t="str">
        <v>Human Rights Defence Curaçao</v>
      </c>
      <c r="CV114" t="str">
        <v>Humanity &amp; Inclusion</v>
      </c>
      <c r="CW114" t="str">
        <v>Humans Analytic</v>
      </c>
      <c r="CX114" t="str">
        <v>Idas y Vueltas Association</v>
      </c>
      <c r="CY114" t="str">
        <v>iMMAP</v>
      </c>
      <c r="CZ114" t="str">
        <v>IMPACT Initiatives (REACH)</v>
      </c>
      <c r="DA114" t="str">
        <v>Inmigrante Feliz Association</v>
      </c>
      <c r="DB114" t="str">
        <v>Institute for Migration and Human Rights (IMDH)</v>
      </c>
      <c r="DC114" t="str">
        <v>Institute of Natural and Cultural Heritage (IPANC)</v>
      </c>
      <c r="DD114" t="str">
        <v>International Committee for the Development of People (CISP)</v>
      </c>
      <c r="DE114" t="str">
        <v>International Federation of the Red Cross (IFRC)</v>
      </c>
      <c r="DF114" t="str">
        <v>International Labour Organization (ILO)</v>
      </c>
      <c r="DG114" t="str">
        <v>International Medical Corps</v>
      </c>
      <c r="DH114" t="str">
        <v>International Organization for Migration (IOM)</v>
      </c>
      <c r="DI114" t="str">
        <v>International Rescue Committee (IRC)</v>
      </c>
      <c r="DJ114" t="str">
        <v>INTERSOS</v>
      </c>
      <c r="DK114" t="str">
        <v>Jesuit Migrant Service (JMS)</v>
      </c>
      <c r="DL114" t="str">
        <v>Jesuit Refugee Service (JRS)</v>
      </c>
      <c r="DM114" t="str">
        <v>Jesuit Service for Migrants and Refugees (JSMR)</v>
      </c>
      <c r="DN114" t="str">
        <v>Joint United Nations Programme on HIV/AIDS (UNAIDS)</v>
      </c>
      <c r="DO114" t="str">
        <v>Kimirina Coorporation</v>
      </c>
      <c r="DP114" t="str">
        <v>La Casita Hispanic Cultural Centre</v>
      </c>
      <c r="DQ114" t="str">
        <v>Latin American Network of Non-Governmental Organizations of Persons with Disabilities and their Families (RIADIS)</v>
      </c>
      <c r="DR114" t="str">
        <v>LGBT+ Movement Brazil</v>
      </c>
      <c r="DS114" t="str">
        <v>Living Water Community (LWC)</v>
      </c>
      <c r="DT114" t="str">
        <v>LLANOVENCOL</v>
      </c>
      <c r="DU114" t="str">
        <v>Lutheran World Federation</v>
      </c>
      <c r="DV114" t="str">
        <v>Lutheran World Relief</v>
      </c>
      <c r="DW114" t="str">
        <v>Malteser International</v>
      </c>
      <c r="DX114" t="str">
        <v>Mana Institute</v>
      </c>
      <c r="DY114" t="str">
        <v>Manos Veneguayas Association</v>
      </c>
      <c r="DZ114" t="str">
        <v>Más Igualdad Perú</v>
      </c>
      <c r="EA114" t="str">
        <v>MedGlobal</v>
      </c>
      <c r="EB114" t="str">
        <v>Medical Teams International</v>
      </c>
      <c r="EC114" t="str">
        <v>Mercy Corps</v>
      </c>
      <c r="ED114" t="str">
        <v>Migrant Service Center (CAM)</v>
      </c>
      <c r="EE114" t="str">
        <v>Migrants, Refugees and Argentine Social Entrepreneurs (MIRARES)</v>
      </c>
      <c r="EF114" t="str">
        <v>Mision Scalabriniana - Ecuador</v>
      </c>
      <c r="EG114" t="str">
        <v>Missão Paz</v>
      </c>
      <c r="EH114" t="str">
        <v>Museu A CASA</v>
      </c>
      <c r="EI114" t="str">
        <v>Norwegian Refugee Council (NRC)</v>
      </c>
      <c r="EJ114" t="str">
        <v>ONG Migrantes por el Maule</v>
      </c>
      <c r="EK114" t="str">
        <v>ONG Preemptive Love Coalition Colombia</v>
      </c>
      <c r="EL114" t="str">
        <v>Organización Transfomando Vidas</v>
      </c>
      <c r="EM114" t="str">
        <v>Organization of Ibero-American States for Education, Science and Culture (OEI)</v>
      </c>
      <c r="EN114" t="str">
        <v>OXFAM</v>
      </c>
      <c r="EO114" t="str">
        <v>Panamerican Development Foundation</v>
      </c>
      <c r="EP114" t="str">
        <v>Panamerican Health Organization/World Health Organization (PAHO/WHO)</v>
      </c>
      <c r="EQ114" t="str">
        <v>Pastoral of Human Mobility - Peruvian Episcopal Conference</v>
      </c>
      <c r="ER114" t="str">
        <v>Pastoral Service for Migrants National</v>
      </c>
      <c r="ES114" t="str">
        <v>Permanent Human Rights defense Committee (CDH)</v>
      </c>
      <c r="ET114" t="str">
        <v>Pirilampos Institute - Group of visits and voluntary actions in Roraima</v>
      </c>
      <c r="EU114" t="str">
        <v>Plan International</v>
      </c>
      <c r="EV114" t="str">
        <v>Population Program, Faculty of Social Sciences, University of the Republic</v>
      </c>
      <c r="EW114" t="str">
        <v>Profamilia Association</v>
      </c>
      <c r="EX114" t="str">
        <v>Red con Migrantes y Refugiados</v>
      </c>
      <c r="EY114" t="str">
        <v>Red Cross Colombia</v>
      </c>
      <c r="EZ114" t="str">
        <v>Red Cross Ecuador</v>
      </c>
      <c r="FA114" t="str">
        <v>Red Cross Peru</v>
      </c>
      <c r="FB114" t="str">
        <v>Red de Investigaciones en Derechos Humanos - CONICET (Consejo Nacional de Investigaciones Científicas y Técnicas)</v>
      </c>
      <c r="FC114" t="str">
        <v>RET International</v>
      </c>
      <c r="FD114" t="str">
        <v>Salú pa Tur Foundation</v>
      </c>
      <c r="FE114" t="str">
        <v>Salvation Army</v>
      </c>
      <c r="FF114" t="str">
        <v>Samaritan's Purse</v>
      </c>
      <c r="FG114" t="str">
        <v>Save the Children International (SCI)</v>
      </c>
      <c r="FH114" t="str">
        <v>Scalabrini Foundation Chile</v>
      </c>
      <c r="FI114" t="str">
        <v>Sección Peruana de Amnistía Internacional</v>
      </c>
      <c r="FJ114" t="str">
        <v>Serviço Pastoral dos Migrantes do Nordeste</v>
      </c>
      <c r="FK114" t="str">
        <v>Sesame Workshop</v>
      </c>
      <c r="FL114" t="str">
        <v>Si, Da Vida</v>
      </c>
      <c r="FM114" t="str">
        <v>Solidarity and Action Asociation</v>
      </c>
      <c r="FN114" t="str">
        <v>SOS Children's Villages</v>
      </c>
      <c r="FO114" t="str">
        <v>Tarabita Foundation</v>
      </c>
      <c r="FP114" t="str">
        <v>Tearfund</v>
      </c>
      <c r="FQ114" t="str">
        <v>TECHO</v>
      </c>
      <c r="FR114" t="str">
        <v>Terranueva Foundation</v>
      </c>
      <c r="FS114" t="str">
        <v>Terre des Hommes Suisse</v>
      </c>
      <c r="FT114" t="str">
        <v>The Israel Forum for International Humanitarian Aid (IsraAID)</v>
      </c>
      <c r="FU114" t="str">
        <v>Unión Venezolana en Perú</v>
      </c>
      <c r="FV114" t="str">
        <v>United Nations Children's Fund (UNICEF)</v>
      </c>
      <c r="FW114" t="str">
        <v>United Nations Development Programme (UNDP)</v>
      </c>
      <c r="FX114" t="str">
        <v>United Nations Educational, Scientific and Cultural Organization (UNESCO)</v>
      </c>
      <c r="FY114" t="str">
        <v>United Nations Entity for Gender Equality and the Empowerment of Women (UNWOMEN)</v>
      </c>
      <c r="FZ114" t="str">
        <v>United Nations Food and Agricultural Organization (FAO)</v>
      </c>
      <c r="GA114" t="str">
        <v>United Nations High Commissioner for Refugees (UNHCR)</v>
      </c>
      <c r="GB114" t="str">
        <v>United Nations Office of the High Commissioner for Human Rights (OHCHR)</v>
      </c>
      <c r="GC114" t="str">
        <v>United Nations Office on Drugs and Crime (UNODC)</v>
      </c>
      <c r="GD114" t="str">
        <v>United Nations Population Fund (UNFPA)</v>
      </c>
      <c r="GE114" t="str">
        <v>United Nations Programme for Human Settlements (UN Habitat)</v>
      </c>
      <c r="GF114" t="str">
        <v>Vale da Benção Educational and Charitable Association (AEBVB)</v>
      </c>
      <c r="GG114" t="str">
        <v>VenAruba Solidaria</v>
      </c>
      <c r="GH114" t="str">
        <v>Venex Curacao Foundation</v>
      </c>
      <c r="GI114" t="str">
        <v>Venezolanos en Barranquilla</v>
      </c>
      <c r="GJ114" t="str">
        <v>Venezolanos en San Cristóbal</v>
      </c>
      <c r="GK114" t="str">
        <v>Venezuelan Emigrant Foundation (FEV)</v>
      </c>
      <c r="GL114" t="str">
        <v>Vicaría de Pastoral Social Caritas</v>
      </c>
      <c r="GM114" t="str">
        <v>Voices GY</v>
      </c>
      <c r="GN114" t="str">
        <v>We World GVC</v>
      </c>
      <c r="GO114" t="str">
        <v>World Council of Credit Unions</v>
      </c>
      <c r="GP114" t="str">
        <v>World Food Programme (WFP)</v>
      </c>
      <c r="GQ114" t="str">
        <v>World Vision</v>
      </c>
      <c r="GR114" t="str">
        <v>ZOA</v>
      </c>
    </row>
    <row r="115" spans="1:200" x14ac:dyDescent="0.3">
      <c r="A115" t="s">
        <v>420</v>
      </c>
      <c r="B115" s="45" t="s">
        <v>74</v>
      </c>
      <c r="C115" s="23" t="s">
        <v>421</v>
      </c>
      <c r="D115" s="23" t="s">
        <v>255</v>
      </c>
      <c r="E115" s="23"/>
      <c r="F115" s="35" t="b">
        <f>ISNUMBER(SEARCH(' Activity Sheet'!$D$3,Table3[[#This Row],[Name]],1))</f>
        <v>1</v>
      </c>
      <c r="G115" s="35" t="s">
        <v>1146</v>
      </c>
      <c r="H115" t="str" cm="1">
        <f t="array" ref="H115:GR115">TRANSPOSE(_xlfn._xlws.SORT(_xlfn._xlws.FILTER(Table3[Name],ISNUMBER(SEARCH(' Activity Sheet'!D169,Table3[Name])),"Not found"),,1))</f>
        <v>.New Organisation</v>
      </c>
      <c r="I115" t="str">
        <v>ABV - Association of Good with Life</v>
      </c>
      <c r="J115" t="str">
        <v>ACAPS</v>
      </c>
      <c r="K115" t="str">
        <v>Acción y Desarrollo</v>
      </c>
      <c r="L115" t="str">
        <v>ACTED</v>
      </c>
      <c r="M115" t="str">
        <v>Action against Hunger</v>
      </c>
      <c r="N115" t="str">
        <v>ActionAid</v>
      </c>
      <c r="O115" t="str">
        <v>Adventist Development and Relief Agency (ADRA)</v>
      </c>
      <c r="P115" t="str">
        <v>Alas de Colibrí Foundation</v>
      </c>
      <c r="Q115" t="str">
        <v>Alianza por la Solidaridad</v>
      </c>
      <c r="R115" t="str">
        <v>Alianza por Venezuela</v>
      </c>
      <c r="S115" t="str">
        <v>Americares Foundation</v>
      </c>
      <c r="T115" t="str">
        <v>Argentine Commission for Refugees and Migrants (CAREF)</v>
      </c>
      <c r="U115" t="str">
        <v>Asociación Aves</v>
      </c>
      <c r="V115" t="str">
        <v>Asociación de Jubilados y Pensionados Venezolanos en Argentina</v>
      </c>
      <c r="W115" t="str">
        <v>Asociación de Venezolanos en Eloy Alfaro</v>
      </c>
      <c r="X115" t="str">
        <v>Asociación Fundación contra el Hambre Perú</v>
      </c>
      <c r="Y115" t="str">
        <v>Asociación Migrantes Venezolanos</v>
      </c>
      <c r="Z115" t="str">
        <v>Asociación Misioneros de San Carlos Scalabrinianos</v>
      </c>
      <c r="AA115" t="str">
        <v>Asociacion Proteccion Poblacion Vulnerable</v>
      </c>
      <c r="AB115" t="str">
        <v>Asociación Quinta Ola</v>
      </c>
      <c r="AC115" t="str">
        <v>Asociación Salto Ángel</v>
      </c>
      <c r="AD115" t="str">
        <v>Asociación Venezuela en Ecuador AC</v>
      </c>
      <c r="AE115" t="str">
        <v>ASOVENAR</v>
      </c>
      <c r="AF115" t="str">
        <v>Associação Hermanitos</v>
      </c>
      <c r="AG115" t="str">
        <v>AVSI Foundation</v>
      </c>
      <c r="AH115" t="str">
        <v>Bethany Christian Services</v>
      </c>
      <c r="AI115" t="str">
        <v>Blumont</v>
      </c>
      <c r="AJ115" t="str">
        <v>CARE</v>
      </c>
      <c r="AK115" t="str">
        <v>Caritas Brazil</v>
      </c>
      <c r="AL115" t="str">
        <v>Caritas Ecuador</v>
      </c>
      <c r="AM115" t="str">
        <v>Caritas Germany</v>
      </c>
      <c r="AN115" t="str">
        <v>Caritas Manaus</v>
      </c>
      <c r="AO115" t="str">
        <v>Caritas Parana</v>
      </c>
      <c r="AP115" t="str">
        <v>Caritas Peru</v>
      </c>
      <c r="AQ115" t="str">
        <v>Caritas Rio de Janeiro</v>
      </c>
      <c r="AR115" t="str">
        <v>Caritas São Paulo</v>
      </c>
      <c r="AS115" t="str">
        <v>Caritas Switzerland</v>
      </c>
      <c r="AT115" t="str">
        <v>CCEFIRO Association</v>
      </c>
      <c r="AU115" t="str">
        <v>CEDRO</v>
      </c>
      <c r="AV115" t="str">
        <v>Center for Integrated Studies and Programs for Sustainable Development (CIEDS)</v>
      </c>
      <c r="AW115" t="str">
        <v>Center for Migration and Human Rights of the Diocese of Roraima (CMDH)</v>
      </c>
      <c r="AX115" t="str">
        <v>Centro de Atencion Psicosocial (CAPS)</v>
      </c>
      <c r="AY115" t="str">
        <v>CESAL</v>
      </c>
      <c r="AZ115" t="str">
        <v>CESVI-Cooperazione e Sviluppo</v>
      </c>
      <c r="BA115" t="str">
        <v>ChildFund International</v>
      </c>
      <c r="BB115" t="str">
        <v>CHS Alternativo</v>
      </c>
      <c r="BC115" t="str">
        <v>Churún Merú Association</v>
      </c>
      <c r="BD115" t="str">
        <v>Coalición por Venezuela</v>
      </c>
      <c r="BE115" t="str">
        <v>Colonia Foundation of Venezuelans in the Dominican Republic (FUNCOVERD)</v>
      </c>
      <c r="BF115" t="str">
        <v>COLVENZ</v>
      </c>
      <c r="BG115" t="str">
        <v>Compassiva</v>
      </c>
      <c r="BH115" t="str">
        <v>Consejo Interreligioso del Perú - Religiones por la Paz</v>
      </c>
      <c r="BI115" t="str">
        <v>Consorcio ONG OCIPI Y Capellanía Nacional OFICA</v>
      </c>
      <c r="BJ115" t="str">
        <v>COOPI - International Cooperation Foundation</v>
      </c>
      <c r="BK115" t="str">
        <v>Corporación Colectivo Sin Fronteras</v>
      </c>
      <c r="BL115" t="str">
        <v>CRISFE Foundation</v>
      </c>
      <c r="BM115" t="str">
        <v>Cuso International</v>
      </c>
      <c r="BN115" t="str">
        <v>Danielle’s Children Fund (DCF)</v>
      </c>
      <c r="BO115" t="str">
        <v>Danish Refugee Council (DRC)</v>
      </c>
      <c r="BP115" t="str">
        <v>Development Support Association - APOYAR</v>
      </c>
      <c r="BQ115" t="str">
        <v>Diakonie Katastrophenhilfe</v>
      </c>
      <c r="BR115" t="str">
        <v>Diálogo Diverso</v>
      </c>
      <c r="BS115" t="str">
        <v>Doctors of the World</v>
      </c>
      <c r="BT115" t="str">
        <v>Dominican Institute for Integrated Development</v>
      </c>
      <c r="BU115" t="str">
        <v>Duendes y Ángeles Vinotinto República Dominicana</v>
      </c>
      <c r="BV115" t="str">
        <v>Encuentros SJS (Servicio Jesuita de la Solidaridad)</v>
      </c>
      <c r="BW115" t="str">
        <v>Ending Violence Against Migrants</v>
      </c>
      <c r="BX115" t="str">
        <v>Equidad Foundation</v>
      </c>
      <c r="BY115" t="str">
        <v>Equilibrium CenDE</v>
      </c>
      <c r="BZ115" t="str">
        <v>Facultad de Psicología - Universidad de la República (UDELAR)</v>
      </c>
      <c r="CA115" t="str">
        <v>First International Emergency and Solidarités International</v>
      </c>
      <c r="CB115" t="str">
        <v>Fondo Ecuatoriano Populorum Progressio</v>
      </c>
      <c r="CC115" t="str">
        <v>Foro Salud Callao</v>
      </c>
      <c r="CD115" t="str">
        <v>Foundation for the Integration and Development of Latin America (FIDAL)</v>
      </c>
      <c r="CE115" t="str">
        <v>Foundation of the Americas (FUDELA)</v>
      </c>
      <c r="CF115" t="str">
        <v>Fraternity Without Borders</v>
      </c>
      <c r="CG115" t="str">
        <v>Fundación Brisas del Norte</v>
      </c>
      <c r="CH115" t="str">
        <v>Fundación Colombovenezolana Nueva Ilusión</v>
      </c>
      <c r="CI115" t="str">
        <v>Fundación Nakama's</v>
      </c>
      <c r="CJ115" t="str">
        <v>Fundación RadaBer</v>
      </c>
      <c r="CK115" t="str">
        <v>Fundación Scalabrini Bolivia</v>
      </c>
      <c r="CL115" t="str">
        <v>Fundacion Social Vivan los Niños</v>
      </c>
      <c r="CM115" t="str">
        <v>FUNVEAC</v>
      </c>
      <c r="CN115" t="str">
        <v>German Development Cooperation Agency GIZ</v>
      </c>
      <c r="CO115" t="str">
        <v>Globalizate Radio</v>
      </c>
      <c r="CP115" t="str">
        <v>GOAL</v>
      </c>
      <c r="CQ115" t="str">
        <v>Halü Bienestar Humano Foundation (HALU)</v>
      </c>
      <c r="CR115" t="str">
        <v>Heartland Alliance International (HAI)</v>
      </c>
      <c r="CS115" t="str">
        <v>HELVETAS Swiss Intercooperation</v>
      </c>
      <c r="CT115" t="str">
        <v>HIAS</v>
      </c>
      <c r="CU115" t="str">
        <v>Human Rights Defence Curaçao</v>
      </c>
      <c r="CV115" t="str">
        <v>Humanity &amp; Inclusion</v>
      </c>
      <c r="CW115" t="str">
        <v>Humans Analytic</v>
      </c>
      <c r="CX115" t="str">
        <v>Idas y Vueltas Association</v>
      </c>
      <c r="CY115" t="str">
        <v>iMMAP</v>
      </c>
      <c r="CZ115" t="str">
        <v>IMPACT Initiatives (REACH)</v>
      </c>
      <c r="DA115" t="str">
        <v>Inmigrante Feliz Association</v>
      </c>
      <c r="DB115" t="str">
        <v>Institute for Migration and Human Rights (IMDH)</v>
      </c>
      <c r="DC115" t="str">
        <v>Institute of Natural and Cultural Heritage (IPANC)</v>
      </c>
      <c r="DD115" t="str">
        <v>International Committee for the Development of People (CISP)</v>
      </c>
      <c r="DE115" t="str">
        <v>International Federation of the Red Cross (IFRC)</v>
      </c>
      <c r="DF115" t="str">
        <v>International Labour Organization (ILO)</v>
      </c>
      <c r="DG115" t="str">
        <v>International Medical Corps</v>
      </c>
      <c r="DH115" t="str">
        <v>International Organization for Migration (IOM)</v>
      </c>
      <c r="DI115" t="str">
        <v>International Rescue Committee (IRC)</v>
      </c>
      <c r="DJ115" t="str">
        <v>INTERSOS</v>
      </c>
      <c r="DK115" t="str">
        <v>Jesuit Migrant Service (JMS)</v>
      </c>
      <c r="DL115" t="str">
        <v>Jesuit Refugee Service (JRS)</v>
      </c>
      <c r="DM115" t="str">
        <v>Jesuit Service for Migrants and Refugees (JSMR)</v>
      </c>
      <c r="DN115" t="str">
        <v>Joint United Nations Programme on HIV/AIDS (UNAIDS)</v>
      </c>
      <c r="DO115" t="str">
        <v>Kimirina Coorporation</v>
      </c>
      <c r="DP115" t="str">
        <v>La Casita Hispanic Cultural Centre</v>
      </c>
      <c r="DQ115" t="str">
        <v>Latin American Network of Non-Governmental Organizations of Persons with Disabilities and their Families (RIADIS)</v>
      </c>
      <c r="DR115" t="str">
        <v>LGBT+ Movement Brazil</v>
      </c>
      <c r="DS115" t="str">
        <v>Living Water Community (LWC)</v>
      </c>
      <c r="DT115" t="str">
        <v>LLANOVENCOL</v>
      </c>
      <c r="DU115" t="str">
        <v>Lutheran World Federation</v>
      </c>
      <c r="DV115" t="str">
        <v>Lutheran World Relief</v>
      </c>
      <c r="DW115" t="str">
        <v>Malteser International</v>
      </c>
      <c r="DX115" t="str">
        <v>Mana Institute</v>
      </c>
      <c r="DY115" t="str">
        <v>Manos Veneguayas Association</v>
      </c>
      <c r="DZ115" t="str">
        <v>Más Igualdad Perú</v>
      </c>
      <c r="EA115" t="str">
        <v>MedGlobal</v>
      </c>
      <c r="EB115" t="str">
        <v>Medical Teams International</v>
      </c>
      <c r="EC115" t="str">
        <v>Mercy Corps</v>
      </c>
      <c r="ED115" t="str">
        <v>Migrant Service Center (CAM)</v>
      </c>
      <c r="EE115" t="str">
        <v>Migrants, Refugees and Argentine Social Entrepreneurs (MIRARES)</v>
      </c>
      <c r="EF115" t="str">
        <v>Mision Scalabriniana - Ecuador</v>
      </c>
      <c r="EG115" t="str">
        <v>Missão Paz</v>
      </c>
      <c r="EH115" t="str">
        <v>Museu A CASA</v>
      </c>
      <c r="EI115" t="str">
        <v>Norwegian Refugee Council (NRC)</v>
      </c>
      <c r="EJ115" t="str">
        <v>ONG Migrantes por el Maule</v>
      </c>
      <c r="EK115" t="str">
        <v>ONG Preemptive Love Coalition Colombia</v>
      </c>
      <c r="EL115" t="str">
        <v>Organización Transfomando Vidas</v>
      </c>
      <c r="EM115" t="str">
        <v>Organization of Ibero-American States for Education, Science and Culture (OEI)</v>
      </c>
      <c r="EN115" t="str">
        <v>OXFAM</v>
      </c>
      <c r="EO115" t="str">
        <v>Panamerican Development Foundation</v>
      </c>
      <c r="EP115" t="str">
        <v>Panamerican Health Organization/World Health Organization (PAHO/WHO)</v>
      </c>
      <c r="EQ115" t="str">
        <v>Pastoral of Human Mobility - Peruvian Episcopal Conference</v>
      </c>
      <c r="ER115" t="str">
        <v>Pastoral Service for Migrants National</v>
      </c>
      <c r="ES115" t="str">
        <v>Permanent Human Rights defense Committee (CDH)</v>
      </c>
      <c r="ET115" t="str">
        <v>Pirilampos Institute - Group of visits and voluntary actions in Roraima</v>
      </c>
      <c r="EU115" t="str">
        <v>Plan International</v>
      </c>
      <c r="EV115" t="str">
        <v>Population Program, Faculty of Social Sciences, University of the Republic</v>
      </c>
      <c r="EW115" t="str">
        <v>Profamilia Association</v>
      </c>
      <c r="EX115" t="str">
        <v>Red con Migrantes y Refugiados</v>
      </c>
      <c r="EY115" t="str">
        <v>Red Cross Colombia</v>
      </c>
      <c r="EZ115" t="str">
        <v>Red Cross Ecuador</v>
      </c>
      <c r="FA115" t="str">
        <v>Red Cross Peru</v>
      </c>
      <c r="FB115" t="str">
        <v>Red de Investigaciones en Derechos Humanos - CONICET (Consejo Nacional de Investigaciones Científicas y Técnicas)</v>
      </c>
      <c r="FC115" t="str">
        <v>RET International</v>
      </c>
      <c r="FD115" t="str">
        <v>Salú pa Tur Foundation</v>
      </c>
      <c r="FE115" t="str">
        <v>Salvation Army</v>
      </c>
      <c r="FF115" t="str">
        <v>Samaritan's Purse</v>
      </c>
      <c r="FG115" t="str">
        <v>Save the Children International (SCI)</v>
      </c>
      <c r="FH115" t="str">
        <v>Scalabrini Foundation Chile</v>
      </c>
      <c r="FI115" t="str">
        <v>Sección Peruana de Amnistía Internacional</v>
      </c>
      <c r="FJ115" t="str">
        <v>Serviço Pastoral dos Migrantes do Nordeste</v>
      </c>
      <c r="FK115" t="str">
        <v>Sesame Workshop</v>
      </c>
      <c r="FL115" t="str">
        <v>Si, Da Vida</v>
      </c>
      <c r="FM115" t="str">
        <v>Solidarity and Action Asociation</v>
      </c>
      <c r="FN115" t="str">
        <v>SOS Children's Villages</v>
      </c>
      <c r="FO115" t="str">
        <v>Tarabita Foundation</v>
      </c>
      <c r="FP115" t="str">
        <v>Tearfund</v>
      </c>
      <c r="FQ115" t="str">
        <v>TECHO</v>
      </c>
      <c r="FR115" t="str">
        <v>Terranueva Foundation</v>
      </c>
      <c r="FS115" t="str">
        <v>Terre des Hommes Suisse</v>
      </c>
      <c r="FT115" t="str">
        <v>The Israel Forum for International Humanitarian Aid (IsraAID)</v>
      </c>
      <c r="FU115" t="str">
        <v>Unión Venezolana en Perú</v>
      </c>
      <c r="FV115" t="str">
        <v>United Nations Children's Fund (UNICEF)</v>
      </c>
      <c r="FW115" t="str">
        <v>United Nations Development Programme (UNDP)</v>
      </c>
      <c r="FX115" t="str">
        <v>United Nations Educational, Scientific and Cultural Organization (UNESCO)</v>
      </c>
      <c r="FY115" t="str">
        <v>United Nations Entity for Gender Equality and the Empowerment of Women (UNWOMEN)</v>
      </c>
      <c r="FZ115" t="str">
        <v>United Nations Food and Agricultural Organization (FAO)</v>
      </c>
      <c r="GA115" t="str">
        <v>United Nations High Commissioner for Refugees (UNHCR)</v>
      </c>
      <c r="GB115" t="str">
        <v>United Nations Office of the High Commissioner for Human Rights (OHCHR)</v>
      </c>
      <c r="GC115" t="str">
        <v>United Nations Office on Drugs and Crime (UNODC)</v>
      </c>
      <c r="GD115" t="str">
        <v>United Nations Population Fund (UNFPA)</v>
      </c>
      <c r="GE115" t="str">
        <v>United Nations Programme for Human Settlements (UN Habitat)</v>
      </c>
      <c r="GF115" t="str">
        <v>Vale da Benção Educational and Charitable Association (AEBVB)</v>
      </c>
      <c r="GG115" t="str">
        <v>VenAruba Solidaria</v>
      </c>
      <c r="GH115" t="str">
        <v>Venex Curacao Foundation</v>
      </c>
      <c r="GI115" t="str">
        <v>Venezolanos en Barranquilla</v>
      </c>
      <c r="GJ115" t="str">
        <v>Venezolanos en San Cristóbal</v>
      </c>
      <c r="GK115" t="str">
        <v>Venezuelan Emigrant Foundation (FEV)</v>
      </c>
      <c r="GL115" t="str">
        <v>Vicaría de Pastoral Social Caritas</v>
      </c>
      <c r="GM115" t="str">
        <v>Voices GY</v>
      </c>
      <c r="GN115" t="str">
        <v>We World GVC</v>
      </c>
      <c r="GO115" t="str">
        <v>World Council of Credit Unions</v>
      </c>
      <c r="GP115" t="str">
        <v>World Food Programme (WFP)</v>
      </c>
      <c r="GQ115" t="str">
        <v>World Vision</v>
      </c>
      <c r="GR115" t="str">
        <v>ZOA</v>
      </c>
    </row>
    <row r="116" spans="1:200" x14ac:dyDescent="0.3">
      <c r="A116" t="s">
        <v>1312</v>
      </c>
      <c r="B116" s="45" t="s">
        <v>1276</v>
      </c>
      <c r="C116" s="23" t="s">
        <v>1276</v>
      </c>
      <c r="D116" s="23" t="s">
        <v>255</v>
      </c>
      <c r="E116" s="23"/>
      <c r="F116" s="35" t="b">
        <f>ISNUMBER(SEARCH(' Activity Sheet'!$D$3,Table3[[#This Row],[Name]],1))</f>
        <v>1</v>
      </c>
      <c r="G116" s="35" t="s">
        <v>1146</v>
      </c>
      <c r="H116" t="str" cm="1">
        <f t="array" ref="H116:GR116">TRANSPOSE(_xlfn._xlws.SORT(_xlfn._xlws.FILTER(Table3[Name],ISNUMBER(SEARCH(' Activity Sheet'!D170,Table3[Name])),"Not found"),,1))</f>
        <v>.New Organisation</v>
      </c>
      <c r="I116" t="str">
        <v>ABV - Association of Good with Life</v>
      </c>
      <c r="J116" t="str">
        <v>ACAPS</v>
      </c>
      <c r="K116" t="str">
        <v>Acción y Desarrollo</v>
      </c>
      <c r="L116" t="str">
        <v>ACTED</v>
      </c>
      <c r="M116" t="str">
        <v>Action against Hunger</v>
      </c>
      <c r="N116" t="str">
        <v>ActionAid</v>
      </c>
      <c r="O116" t="str">
        <v>Adventist Development and Relief Agency (ADRA)</v>
      </c>
      <c r="P116" t="str">
        <v>Alas de Colibrí Foundation</v>
      </c>
      <c r="Q116" t="str">
        <v>Alianza por la Solidaridad</v>
      </c>
      <c r="R116" t="str">
        <v>Alianza por Venezuela</v>
      </c>
      <c r="S116" t="str">
        <v>Americares Foundation</v>
      </c>
      <c r="T116" t="str">
        <v>Argentine Commission for Refugees and Migrants (CAREF)</v>
      </c>
      <c r="U116" t="str">
        <v>Asociación Aves</v>
      </c>
      <c r="V116" t="str">
        <v>Asociación de Jubilados y Pensionados Venezolanos en Argentina</v>
      </c>
      <c r="W116" t="str">
        <v>Asociación de Venezolanos en Eloy Alfaro</v>
      </c>
      <c r="X116" t="str">
        <v>Asociación Fundación contra el Hambre Perú</v>
      </c>
      <c r="Y116" t="str">
        <v>Asociación Migrantes Venezolanos</v>
      </c>
      <c r="Z116" t="str">
        <v>Asociación Misioneros de San Carlos Scalabrinianos</v>
      </c>
      <c r="AA116" t="str">
        <v>Asociacion Proteccion Poblacion Vulnerable</v>
      </c>
      <c r="AB116" t="str">
        <v>Asociación Quinta Ola</v>
      </c>
      <c r="AC116" t="str">
        <v>Asociación Salto Ángel</v>
      </c>
      <c r="AD116" t="str">
        <v>Asociación Venezuela en Ecuador AC</v>
      </c>
      <c r="AE116" t="str">
        <v>ASOVENAR</v>
      </c>
      <c r="AF116" t="str">
        <v>Associação Hermanitos</v>
      </c>
      <c r="AG116" t="str">
        <v>AVSI Foundation</v>
      </c>
      <c r="AH116" t="str">
        <v>Bethany Christian Services</v>
      </c>
      <c r="AI116" t="str">
        <v>Blumont</v>
      </c>
      <c r="AJ116" t="str">
        <v>CARE</v>
      </c>
      <c r="AK116" t="str">
        <v>Caritas Brazil</v>
      </c>
      <c r="AL116" t="str">
        <v>Caritas Ecuador</v>
      </c>
      <c r="AM116" t="str">
        <v>Caritas Germany</v>
      </c>
      <c r="AN116" t="str">
        <v>Caritas Manaus</v>
      </c>
      <c r="AO116" t="str">
        <v>Caritas Parana</v>
      </c>
      <c r="AP116" t="str">
        <v>Caritas Peru</v>
      </c>
      <c r="AQ116" t="str">
        <v>Caritas Rio de Janeiro</v>
      </c>
      <c r="AR116" t="str">
        <v>Caritas São Paulo</v>
      </c>
      <c r="AS116" t="str">
        <v>Caritas Switzerland</v>
      </c>
      <c r="AT116" t="str">
        <v>CCEFIRO Association</v>
      </c>
      <c r="AU116" t="str">
        <v>CEDRO</v>
      </c>
      <c r="AV116" t="str">
        <v>Center for Integrated Studies and Programs for Sustainable Development (CIEDS)</v>
      </c>
      <c r="AW116" t="str">
        <v>Center for Migration and Human Rights of the Diocese of Roraima (CMDH)</v>
      </c>
      <c r="AX116" t="str">
        <v>Centro de Atencion Psicosocial (CAPS)</v>
      </c>
      <c r="AY116" t="str">
        <v>CESAL</v>
      </c>
      <c r="AZ116" t="str">
        <v>CESVI-Cooperazione e Sviluppo</v>
      </c>
      <c r="BA116" t="str">
        <v>ChildFund International</v>
      </c>
      <c r="BB116" t="str">
        <v>CHS Alternativo</v>
      </c>
      <c r="BC116" t="str">
        <v>Churún Merú Association</v>
      </c>
      <c r="BD116" t="str">
        <v>Coalición por Venezuela</v>
      </c>
      <c r="BE116" t="str">
        <v>Colonia Foundation of Venezuelans in the Dominican Republic (FUNCOVERD)</v>
      </c>
      <c r="BF116" t="str">
        <v>COLVENZ</v>
      </c>
      <c r="BG116" t="str">
        <v>Compassiva</v>
      </c>
      <c r="BH116" t="str">
        <v>Consejo Interreligioso del Perú - Religiones por la Paz</v>
      </c>
      <c r="BI116" t="str">
        <v>Consorcio ONG OCIPI Y Capellanía Nacional OFICA</v>
      </c>
      <c r="BJ116" t="str">
        <v>COOPI - International Cooperation Foundation</v>
      </c>
      <c r="BK116" t="str">
        <v>Corporación Colectivo Sin Fronteras</v>
      </c>
      <c r="BL116" t="str">
        <v>CRISFE Foundation</v>
      </c>
      <c r="BM116" t="str">
        <v>Cuso International</v>
      </c>
      <c r="BN116" t="str">
        <v>Danielle’s Children Fund (DCF)</v>
      </c>
      <c r="BO116" t="str">
        <v>Danish Refugee Council (DRC)</v>
      </c>
      <c r="BP116" t="str">
        <v>Development Support Association - APOYAR</v>
      </c>
      <c r="BQ116" t="str">
        <v>Diakonie Katastrophenhilfe</v>
      </c>
      <c r="BR116" t="str">
        <v>Diálogo Diverso</v>
      </c>
      <c r="BS116" t="str">
        <v>Doctors of the World</v>
      </c>
      <c r="BT116" t="str">
        <v>Dominican Institute for Integrated Development</v>
      </c>
      <c r="BU116" t="str">
        <v>Duendes y Ángeles Vinotinto República Dominicana</v>
      </c>
      <c r="BV116" t="str">
        <v>Encuentros SJS (Servicio Jesuita de la Solidaridad)</v>
      </c>
      <c r="BW116" t="str">
        <v>Ending Violence Against Migrants</v>
      </c>
      <c r="BX116" t="str">
        <v>Equidad Foundation</v>
      </c>
      <c r="BY116" t="str">
        <v>Equilibrium CenDE</v>
      </c>
      <c r="BZ116" t="str">
        <v>Facultad de Psicología - Universidad de la República (UDELAR)</v>
      </c>
      <c r="CA116" t="str">
        <v>First International Emergency and Solidarités International</v>
      </c>
      <c r="CB116" t="str">
        <v>Fondo Ecuatoriano Populorum Progressio</v>
      </c>
      <c r="CC116" t="str">
        <v>Foro Salud Callao</v>
      </c>
      <c r="CD116" t="str">
        <v>Foundation for the Integration and Development of Latin America (FIDAL)</v>
      </c>
      <c r="CE116" t="str">
        <v>Foundation of the Americas (FUDELA)</v>
      </c>
      <c r="CF116" t="str">
        <v>Fraternity Without Borders</v>
      </c>
      <c r="CG116" t="str">
        <v>Fundación Brisas del Norte</v>
      </c>
      <c r="CH116" t="str">
        <v>Fundación Colombovenezolana Nueva Ilusión</v>
      </c>
      <c r="CI116" t="str">
        <v>Fundación Nakama's</v>
      </c>
      <c r="CJ116" t="str">
        <v>Fundación RadaBer</v>
      </c>
      <c r="CK116" t="str">
        <v>Fundación Scalabrini Bolivia</v>
      </c>
      <c r="CL116" t="str">
        <v>Fundacion Social Vivan los Niños</v>
      </c>
      <c r="CM116" t="str">
        <v>FUNVEAC</v>
      </c>
      <c r="CN116" t="str">
        <v>German Development Cooperation Agency GIZ</v>
      </c>
      <c r="CO116" t="str">
        <v>Globalizate Radio</v>
      </c>
      <c r="CP116" t="str">
        <v>GOAL</v>
      </c>
      <c r="CQ116" t="str">
        <v>Halü Bienestar Humano Foundation (HALU)</v>
      </c>
      <c r="CR116" t="str">
        <v>Heartland Alliance International (HAI)</v>
      </c>
      <c r="CS116" t="str">
        <v>HELVETAS Swiss Intercooperation</v>
      </c>
      <c r="CT116" t="str">
        <v>HIAS</v>
      </c>
      <c r="CU116" t="str">
        <v>Human Rights Defence Curaçao</v>
      </c>
      <c r="CV116" t="str">
        <v>Humanity &amp; Inclusion</v>
      </c>
      <c r="CW116" t="str">
        <v>Humans Analytic</v>
      </c>
      <c r="CX116" t="str">
        <v>Idas y Vueltas Association</v>
      </c>
      <c r="CY116" t="str">
        <v>iMMAP</v>
      </c>
      <c r="CZ116" t="str">
        <v>IMPACT Initiatives (REACH)</v>
      </c>
      <c r="DA116" t="str">
        <v>Inmigrante Feliz Association</v>
      </c>
      <c r="DB116" t="str">
        <v>Institute for Migration and Human Rights (IMDH)</v>
      </c>
      <c r="DC116" t="str">
        <v>Institute of Natural and Cultural Heritage (IPANC)</v>
      </c>
      <c r="DD116" t="str">
        <v>International Committee for the Development of People (CISP)</v>
      </c>
      <c r="DE116" t="str">
        <v>International Federation of the Red Cross (IFRC)</v>
      </c>
      <c r="DF116" t="str">
        <v>International Labour Organization (ILO)</v>
      </c>
      <c r="DG116" t="str">
        <v>International Medical Corps</v>
      </c>
      <c r="DH116" t="str">
        <v>International Organization for Migration (IOM)</v>
      </c>
      <c r="DI116" t="str">
        <v>International Rescue Committee (IRC)</v>
      </c>
      <c r="DJ116" t="str">
        <v>INTERSOS</v>
      </c>
      <c r="DK116" t="str">
        <v>Jesuit Migrant Service (JMS)</v>
      </c>
      <c r="DL116" t="str">
        <v>Jesuit Refugee Service (JRS)</v>
      </c>
      <c r="DM116" t="str">
        <v>Jesuit Service for Migrants and Refugees (JSMR)</v>
      </c>
      <c r="DN116" t="str">
        <v>Joint United Nations Programme on HIV/AIDS (UNAIDS)</v>
      </c>
      <c r="DO116" t="str">
        <v>Kimirina Coorporation</v>
      </c>
      <c r="DP116" t="str">
        <v>La Casita Hispanic Cultural Centre</v>
      </c>
      <c r="DQ116" t="str">
        <v>Latin American Network of Non-Governmental Organizations of Persons with Disabilities and their Families (RIADIS)</v>
      </c>
      <c r="DR116" t="str">
        <v>LGBT+ Movement Brazil</v>
      </c>
      <c r="DS116" t="str">
        <v>Living Water Community (LWC)</v>
      </c>
      <c r="DT116" t="str">
        <v>LLANOVENCOL</v>
      </c>
      <c r="DU116" t="str">
        <v>Lutheran World Federation</v>
      </c>
      <c r="DV116" t="str">
        <v>Lutheran World Relief</v>
      </c>
      <c r="DW116" t="str">
        <v>Malteser International</v>
      </c>
      <c r="DX116" t="str">
        <v>Mana Institute</v>
      </c>
      <c r="DY116" t="str">
        <v>Manos Veneguayas Association</v>
      </c>
      <c r="DZ116" t="str">
        <v>Más Igualdad Perú</v>
      </c>
      <c r="EA116" t="str">
        <v>MedGlobal</v>
      </c>
      <c r="EB116" t="str">
        <v>Medical Teams International</v>
      </c>
      <c r="EC116" t="str">
        <v>Mercy Corps</v>
      </c>
      <c r="ED116" t="str">
        <v>Migrant Service Center (CAM)</v>
      </c>
      <c r="EE116" t="str">
        <v>Migrants, Refugees and Argentine Social Entrepreneurs (MIRARES)</v>
      </c>
      <c r="EF116" t="str">
        <v>Mision Scalabriniana - Ecuador</v>
      </c>
      <c r="EG116" t="str">
        <v>Missão Paz</v>
      </c>
      <c r="EH116" t="str">
        <v>Museu A CASA</v>
      </c>
      <c r="EI116" t="str">
        <v>Norwegian Refugee Council (NRC)</v>
      </c>
      <c r="EJ116" t="str">
        <v>ONG Migrantes por el Maule</v>
      </c>
      <c r="EK116" t="str">
        <v>ONG Preemptive Love Coalition Colombia</v>
      </c>
      <c r="EL116" t="str">
        <v>Organización Transfomando Vidas</v>
      </c>
      <c r="EM116" t="str">
        <v>Organization of Ibero-American States for Education, Science and Culture (OEI)</v>
      </c>
      <c r="EN116" t="str">
        <v>OXFAM</v>
      </c>
      <c r="EO116" t="str">
        <v>Panamerican Development Foundation</v>
      </c>
      <c r="EP116" t="str">
        <v>Panamerican Health Organization/World Health Organization (PAHO/WHO)</v>
      </c>
      <c r="EQ116" t="str">
        <v>Pastoral of Human Mobility - Peruvian Episcopal Conference</v>
      </c>
      <c r="ER116" t="str">
        <v>Pastoral Service for Migrants National</v>
      </c>
      <c r="ES116" t="str">
        <v>Permanent Human Rights defense Committee (CDH)</v>
      </c>
      <c r="ET116" t="str">
        <v>Pirilampos Institute - Group of visits and voluntary actions in Roraima</v>
      </c>
      <c r="EU116" t="str">
        <v>Plan International</v>
      </c>
      <c r="EV116" t="str">
        <v>Population Program, Faculty of Social Sciences, University of the Republic</v>
      </c>
      <c r="EW116" t="str">
        <v>Profamilia Association</v>
      </c>
      <c r="EX116" t="str">
        <v>Red con Migrantes y Refugiados</v>
      </c>
      <c r="EY116" t="str">
        <v>Red Cross Colombia</v>
      </c>
      <c r="EZ116" t="str">
        <v>Red Cross Ecuador</v>
      </c>
      <c r="FA116" t="str">
        <v>Red Cross Peru</v>
      </c>
      <c r="FB116" t="str">
        <v>Red de Investigaciones en Derechos Humanos - CONICET (Consejo Nacional de Investigaciones Científicas y Técnicas)</v>
      </c>
      <c r="FC116" t="str">
        <v>RET International</v>
      </c>
      <c r="FD116" t="str">
        <v>Salú pa Tur Foundation</v>
      </c>
      <c r="FE116" t="str">
        <v>Salvation Army</v>
      </c>
      <c r="FF116" t="str">
        <v>Samaritan's Purse</v>
      </c>
      <c r="FG116" t="str">
        <v>Save the Children International (SCI)</v>
      </c>
      <c r="FH116" t="str">
        <v>Scalabrini Foundation Chile</v>
      </c>
      <c r="FI116" t="str">
        <v>Sección Peruana de Amnistía Internacional</v>
      </c>
      <c r="FJ116" t="str">
        <v>Serviço Pastoral dos Migrantes do Nordeste</v>
      </c>
      <c r="FK116" t="str">
        <v>Sesame Workshop</v>
      </c>
      <c r="FL116" t="str">
        <v>Si, Da Vida</v>
      </c>
      <c r="FM116" t="str">
        <v>Solidarity and Action Asociation</v>
      </c>
      <c r="FN116" t="str">
        <v>SOS Children's Villages</v>
      </c>
      <c r="FO116" t="str">
        <v>Tarabita Foundation</v>
      </c>
      <c r="FP116" t="str">
        <v>Tearfund</v>
      </c>
      <c r="FQ116" t="str">
        <v>TECHO</v>
      </c>
      <c r="FR116" t="str">
        <v>Terranueva Foundation</v>
      </c>
      <c r="FS116" t="str">
        <v>Terre des Hommes Suisse</v>
      </c>
      <c r="FT116" t="str">
        <v>The Israel Forum for International Humanitarian Aid (IsraAID)</v>
      </c>
      <c r="FU116" t="str">
        <v>Unión Venezolana en Perú</v>
      </c>
      <c r="FV116" t="str">
        <v>United Nations Children's Fund (UNICEF)</v>
      </c>
      <c r="FW116" t="str">
        <v>United Nations Development Programme (UNDP)</v>
      </c>
      <c r="FX116" t="str">
        <v>United Nations Educational, Scientific and Cultural Organization (UNESCO)</v>
      </c>
      <c r="FY116" t="str">
        <v>United Nations Entity for Gender Equality and the Empowerment of Women (UNWOMEN)</v>
      </c>
      <c r="FZ116" t="str">
        <v>United Nations Food and Agricultural Organization (FAO)</v>
      </c>
      <c r="GA116" t="str">
        <v>United Nations High Commissioner for Refugees (UNHCR)</v>
      </c>
      <c r="GB116" t="str">
        <v>United Nations Office of the High Commissioner for Human Rights (OHCHR)</v>
      </c>
      <c r="GC116" t="str">
        <v>United Nations Office on Drugs and Crime (UNODC)</v>
      </c>
      <c r="GD116" t="str">
        <v>United Nations Population Fund (UNFPA)</v>
      </c>
      <c r="GE116" t="str">
        <v>United Nations Programme for Human Settlements (UN Habitat)</v>
      </c>
      <c r="GF116" t="str">
        <v>Vale da Benção Educational and Charitable Association (AEBVB)</v>
      </c>
      <c r="GG116" t="str">
        <v>VenAruba Solidaria</v>
      </c>
      <c r="GH116" t="str">
        <v>Venex Curacao Foundation</v>
      </c>
      <c r="GI116" t="str">
        <v>Venezolanos en Barranquilla</v>
      </c>
      <c r="GJ116" t="str">
        <v>Venezolanos en San Cristóbal</v>
      </c>
      <c r="GK116" t="str">
        <v>Venezuelan Emigrant Foundation (FEV)</v>
      </c>
      <c r="GL116" t="str">
        <v>Vicaría de Pastoral Social Caritas</v>
      </c>
      <c r="GM116" t="str">
        <v>Voices GY</v>
      </c>
      <c r="GN116" t="str">
        <v>We World GVC</v>
      </c>
      <c r="GO116" t="str">
        <v>World Council of Credit Unions</v>
      </c>
      <c r="GP116" t="str">
        <v>World Food Programme (WFP)</v>
      </c>
      <c r="GQ116" t="str">
        <v>World Vision</v>
      </c>
      <c r="GR116" t="str">
        <v>ZOA</v>
      </c>
    </row>
    <row r="117" spans="1:200" x14ac:dyDescent="0.3">
      <c r="A117" t="s">
        <v>1313</v>
      </c>
      <c r="B117" s="45" t="s">
        <v>1277</v>
      </c>
      <c r="C117" s="23" t="s">
        <v>1277</v>
      </c>
      <c r="D117" s="23" t="s">
        <v>329</v>
      </c>
      <c r="E117" s="23"/>
      <c r="F117" s="35" t="b">
        <f>ISNUMBER(SEARCH(' Activity Sheet'!$D$3,Table3[[#This Row],[Name]],1))</f>
        <v>1</v>
      </c>
      <c r="G117" s="35" t="s">
        <v>1146</v>
      </c>
      <c r="H117" t="str" cm="1">
        <f t="array" ref="H117:GR117">TRANSPOSE(_xlfn._xlws.SORT(_xlfn._xlws.FILTER(Table3[Name],ISNUMBER(SEARCH(' Activity Sheet'!D171,Table3[Name])),"Not found"),,1))</f>
        <v>.New Organisation</v>
      </c>
      <c r="I117" t="str">
        <v>ABV - Association of Good with Life</v>
      </c>
      <c r="J117" t="str">
        <v>ACAPS</v>
      </c>
      <c r="K117" t="str">
        <v>Acción y Desarrollo</v>
      </c>
      <c r="L117" t="str">
        <v>ACTED</v>
      </c>
      <c r="M117" t="str">
        <v>Action against Hunger</v>
      </c>
      <c r="N117" t="str">
        <v>ActionAid</v>
      </c>
      <c r="O117" t="str">
        <v>Adventist Development and Relief Agency (ADRA)</v>
      </c>
      <c r="P117" t="str">
        <v>Alas de Colibrí Foundation</v>
      </c>
      <c r="Q117" t="str">
        <v>Alianza por la Solidaridad</v>
      </c>
      <c r="R117" t="str">
        <v>Alianza por Venezuela</v>
      </c>
      <c r="S117" t="str">
        <v>Americares Foundation</v>
      </c>
      <c r="T117" t="str">
        <v>Argentine Commission for Refugees and Migrants (CAREF)</v>
      </c>
      <c r="U117" t="str">
        <v>Asociación Aves</v>
      </c>
      <c r="V117" t="str">
        <v>Asociación de Jubilados y Pensionados Venezolanos en Argentina</v>
      </c>
      <c r="W117" t="str">
        <v>Asociación de Venezolanos en Eloy Alfaro</v>
      </c>
      <c r="X117" t="str">
        <v>Asociación Fundación contra el Hambre Perú</v>
      </c>
      <c r="Y117" t="str">
        <v>Asociación Migrantes Venezolanos</v>
      </c>
      <c r="Z117" t="str">
        <v>Asociación Misioneros de San Carlos Scalabrinianos</v>
      </c>
      <c r="AA117" t="str">
        <v>Asociacion Proteccion Poblacion Vulnerable</v>
      </c>
      <c r="AB117" t="str">
        <v>Asociación Quinta Ola</v>
      </c>
      <c r="AC117" t="str">
        <v>Asociación Salto Ángel</v>
      </c>
      <c r="AD117" t="str">
        <v>Asociación Venezuela en Ecuador AC</v>
      </c>
      <c r="AE117" t="str">
        <v>ASOVENAR</v>
      </c>
      <c r="AF117" t="str">
        <v>Associação Hermanitos</v>
      </c>
      <c r="AG117" t="str">
        <v>AVSI Foundation</v>
      </c>
      <c r="AH117" t="str">
        <v>Bethany Christian Services</v>
      </c>
      <c r="AI117" t="str">
        <v>Blumont</v>
      </c>
      <c r="AJ117" t="str">
        <v>CARE</v>
      </c>
      <c r="AK117" t="str">
        <v>Caritas Brazil</v>
      </c>
      <c r="AL117" t="str">
        <v>Caritas Ecuador</v>
      </c>
      <c r="AM117" t="str">
        <v>Caritas Germany</v>
      </c>
      <c r="AN117" t="str">
        <v>Caritas Manaus</v>
      </c>
      <c r="AO117" t="str">
        <v>Caritas Parana</v>
      </c>
      <c r="AP117" t="str">
        <v>Caritas Peru</v>
      </c>
      <c r="AQ117" t="str">
        <v>Caritas Rio de Janeiro</v>
      </c>
      <c r="AR117" t="str">
        <v>Caritas São Paulo</v>
      </c>
      <c r="AS117" t="str">
        <v>Caritas Switzerland</v>
      </c>
      <c r="AT117" t="str">
        <v>CCEFIRO Association</v>
      </c>
      <c r="AU117" t="str">
        <v>CEDRO</v>
      </c>
      <c r="AV117" t="str">
        <v>Center for Integrated Studies and Programs for Sustainable Development (CIEDS)</v>
      </c>
      <c r="AW117" t="str">
        <v>Center for Migration and Human Rights of the Diocese of Roraima (CMDH)</v>
      </c>
      <c r="AX117" t="str">
        <v>Centro de Atencion Psicosocial (CAPS)</v>
      </c>
      <c r="AY117" t="str">
        <v>CESAL</v>
      </c>
      <c r="AZ117" t="str">
        <v>CESVI-Cooperazione e Sviluppo</v>
      </c>
      <c r="BA117" t="str">
        <v>ChildFund International</v>
      </c>
      <c r="BB117" t="str">
        <v>CHS Alternativo</v>
      </c>
      <c r="BC117" t="str">
        <v>Churún Merú Association</v>
      </c>
      <c r="BD117" t="str">
        <v>Coalición por Venezuela</v>
      </c>
      <c r="BE117" t="str">
        <v>Colonia Foundation of Venezuelans in the Dominican Republic (FUNCOVERD)</v>
      </c>
      <c r="BF117" t="str">
        <v>COLVENZ</v>
      </c>
      <c r="BG117" t="str">
        <v>Compassiva</v>
      </c>
      <c r="BH117" t="str">
        <v>Consejo Interreligioso del Perú - Religiones por la Paz</v>
      </c>
      <c r="BI117" t="str">
        <v>Consorcio ONG OCIPI Y Capellanía Nacional OFICA</v>
      </c>
      <c r="BJ117" t="str">
        <v>COOPI - International Cooperation Foundation</v>
      </c>
      <c r="BK117" t="str">
        <v>Corporación Colectivo Sin Fronteras</v>
      </c>
      <c r="BL117" t="str">
        <v>CRISFE Foundation</v>
      </c>
      <c r="BM117" t="str">
        <v>Cuso International</v>
      </c>
      <c r="BN117" t="str">
        <v>Danielle’s Children Fund (DCF)</v>
      </c>
      <c r="BO117" t="str">
        <v>Danish Refugee Council (DRC)</v>
      </c>
      <c r="BP117" t="str">
        <v>Development Support Association - APOYAR</v>
      </c>
      <c r="BQ117" t="str">
        <v>Diakonie Katastrophenhilfe</v>
      </c>
      <c r="BR117" t="str">
        <v>Diálogo Diverso</v>
      </c>
      <c r="BS117" t="str">
        <v>Doctors of the World</v>
      </c>
      <c r="BT117" t="str">
        <v>Dominican Institute for Integrated Development</v>
      </c>
      <c r="BU117" t="str">
        <v>Duendes y Ángeles Vinotinto República Dominicana</v>
      </c>
      <c r="BV117" t="str">
        <v>Encuentros SJS (Servicio Jesuita de la Solidaridad)</v>
      </c>
      <c r="BW117" t="str">
        <v>Ending Violence Against Migrants</v>
      </c>
      <c r="BX117" t="str">
        <v>Equidad Foundation</v>
      </c>
      <c r="BY117" t="str">
        <v>Equilibrium CenDE</v>
      </c>
      <c r="BZ117" t="str">
        <v>Facultad de Psicología - Universidad de la República (UDELAR)</v>
      </c>
      <c r="CA117" t="str">
        <v>First International Emergency and Solidarités International</v>
      </c>
      <c r="CB117" t="str">
        <v>Fondo Ecuatoriano Populorum Progressio</v>
      </c>
      <c r="CC117" t="str">
        <v>Foro Salud Callao</v>
      </c>
      <c r="CD117" t="str">
        <v>Foundation for the Integration and Development of Latin America (FIDAL)</v>
      </c>
      <c r="CE117" t="str">
        <v>Foundation of the Americas (FUDELA)</v>
      </c>
      <c r="CF117" t="str">
        <v>Fraternity Without Borders</v>
      </c>
      <c r="CG117" t="str">
        <v>Fundación Brisas del Norte</v>
      </c>
      <c r="CH117" t="str">
        <v>Fundación Colombovenezolana Nueva Ilusión</v>
      </c>
      <c r="CI117" t="str">
        <v>Fundación Nakama's</v>
      </c>
      <c r="CJ117" t="str">
        <v>Fundación RadaBer</v>
      </c>
      <c r="CK117" t="str">
        <v>Fundación Scalabrini Bolivia</v>
      </c>
      <c r="CL117" t="str">
        <v>Fundacion Social Vivan los Niños</v>
      </c>
      <c r="CM117" t="str">
        <v>FUNVEAC</v>
      </c>
      <c r="CN117" t="str">
        <v>German Development Cooperation Agency GIZ</v>
      </c>
      <c r="CO117" t="str">
        <v>Globalizate Radio</v>
      </c>
      <c r="CP117" t="str">
        <v>GOAL</v>
      </c>
      <c r="CQ117" t="str">
        <v>Halü Bienestar Humano Foundation (HALU)</v>
      </c>
      <c r="CR117" t="str">
        <v>Heartland Alliance International (HAI)</v>
      </c>
      <c r="CS117" t="str">
        <v>HELVETAS Swiss Intercooperation</v>
      </c>
      <c r="CT117" t="str">
        <v>HIAS</v>
      </c>
      <c r="CU117" t="str">
        <v>Human Rights Defence Curaçao</v>
      </c>
      <c r="CV117" t="str">
        <v>Humanity &amp; Inclusion</v>
      </c>
      <c r="CW117" t="str">
        <v>Humans Analytic</v>
      </c>
      <c r="CX117" t="str">
        <v>Idas y Vueltas Association</v>
      </c>
      <c r="CY117" t="str">
        <v>iMMAP</v>
      </c>
      <c r="CZ117" t="str">
        <v>IMPACT Initiatives (REACH)</v>
      </c>
      <c r="DA117" t="str">
        <v>Inmigrante Feliz Association</v>
      </c>
      <c r="DB117" t="str">
        <v>Institute for Migration and Human Rights (IMDH)</v>
      </c>
      <c r="DC117" t="str">
        <v>Institute of Natural and Cultural Heritage (IPANC)</v>
      </c>
      <c r="DD117" t="str">
        <v>International Committee for the Development of People (CISP)</v>
      </c>
      <c r="DE117" t="str">
        <v>International Federation of the Red Cross (IFRC)</v>
      </c>
      <c r="DF117" t="str">
        <v>International Labour Organization (ILO)</v>
      </c>
      <c r="DG117" t="str">
        <v>International Medical Corps</v>
      </c>
      <c r="DH117" t="str">
        <v>International Organization for Migration (IOM)</v>
      </c>
      <c r="DI117" t="str">
        <v>International Rescue Committee (IRC)</v>
      </c>
      <c r="DJ117" t="str">
        <v>INTERSOS</v>
      </c>
      <c r="DK117" t="str">
        <v>Jesuit Migrant Service (JMS)</v>
      </c>
      <c r="DL117" t="str">
        <v>Jesuit Refugee Service (JRS)</v>
      </c>
      <c r="DM117" t="str">
        <v>Jesuit Service for Migrants and Refugees (JSMR)</v>
      </c>
      <c r="DN117" t="str">
        <v>Joint United Nations Programme on HIV/AIDS (UNAIDS)</v>
      </c>
      <c r="DO117" t="str">
        <v>Kimirina Coorporation</v>
      </c>
      <c r="DP117" t="str">
        <v>La Casita Hispanic Cultural Centre</v>
      </c>
      <c r="DQ117" t="str">
        <v>Latin American Network of Non-Governmental Organizations of Persons with Disabilities and their Families (RIADIS)</v>
      </c>
      <c r="DR117" t="str">
        <v>LGBT+ Movement Brazil</v>
      </c>
      <c r="DS117" t="str">
        <v>Living Water Community (LWC)</v>
      </c>
      <c r="DT117" t="str">
        <v>LLANOVENCOL</v>
      </c>
      <c r="DU117" t="str">
        <v>Lutheran World Federation</v>
      </c>
      <c r="DV117" t="str">
        <v>Lutheran World Relief</v>
      </c>
      <c r="DW117" t="str">
        <v>Malteser International</v>
      </c>
      <c r="DX117" t="str">
        <v>Mana Institute</v>
      </c>
      <c r="DY117" t="str">
        <v>Manos Veneguayas Association</v>
      </c>
      <c r="DZ117" t="str">
        <v>Más Igualdad Perú</v>
      </c>
      <c r="EA117" t="str">
        <v>MedGlobal</v>
      </c>
      <c r="EB117" t="str">
        <v>Medical Teams International</v>
      </c>
      <c r="EC117" t="str">
        <v>Mercy Corps</v>
      </c>
      <c r="ED117" t="str">
        <v>Migrant Service Center (CAM)</v>
      </c>
      <c r="EE117" t="str">
        <v>Migrants, Refugees and Argentine Social Entrepreneurs (MIRARES)</v>
      </c>
      <c r="EF117" t="str">
        <v>Mision Scalabriniana - Ecuador</v>
      </c>
      <c r="EG117" t="str">
        <v>Missão Paz</v>
      </c>
      <c r="EH117" t="str">
        <v>Museu A CASA</v>
      </c>
      <c r="EI117" t="str">
        <v>Norwegian Refugee Council (NRC)</v>
      </c>
      <c r="EJ117" t="str">
        <v>ONG Migrantes por el Maule</v>
      </c>
      <c r="EK117" t="str">
        <v>ONG Preemptive Love Coalition Colombia</v>
      </c>
      <c r="EL117" t="str">
        <v>Organización Transfomando Vidas</v>
      </c>
      <c r="EM117" t="str">
        <v>Organization of Ibero-American States for Education, Science and Culture (OEI)</v>
      </c>
      <c r="EN117" t="str">
        <v>OXFAM</v>
      </c>
      <c r="EO117" t="str">
        <v>Panamerican Development Foundation</v>
      </c>
      <c r="EP117" t="str">
        <v>Panamerican Health Organization/World Health Organization (PAHO/WHO)</v>
      </c>
      <c r="EQ117" t="str">
        <v>Pastoral of Human Mobility - Peruvian Episcopal Conference</v>
      </c>
      <c r="ER117" t="str">
        <v>Pastoral Service for Migrants National</v>
      </c>
      <c r="ES117" t="str">
        <v>Permanent Human Rights defense Committee (CDH)</v>
      </c>
      <c r="ET117" t="str">
        <v>Pirilampos Institute - Group of visits and voluntary actions in Roraima</v>
      </c>
      <c r="EU117" t="str">
        <v>Plan International</v>
      </c>
      <c r="EV117" t="str">
        <v>Population Program, Faculty of Social Sciences, University of the Republic</v>
      </c>
      <c r="EW117" t="str">
        <v>Profamilia Association</v>
      </c>
      <c r="EX117" t="str">
        <v>Red con Migrantes y Refugiados</v>
      </c>
      <c r="EY117" t="str">
        <v>Red Cross Colombia</v>
      </c>
      <c r="EZ117" t="str">
        <v>Red Cross Ecuador</v>
      </c>
      <c r="FA117" t="str">
        <v>Red Cross Peru</v>
      </c>
      <c r="FB117" t="str">
        <v>Red de Investigaciones en Derechos Humanos - CONICET (Consejo Nacional de Investigaciones Científicas y Técnicas)</v>
      </c>
      <c r="FC117" t="str">
        <v>RET International</v>
      </c>
      <c r="FD117" t="str">
        <v>Salú pa Tur Foundation</v>
      </c>
      <c r="FE117" t="str">
        <v>Salvation Army</v>
      </c>
      <c r="FF117" t="str">
        <v>Samaritan's Purse</v>
      </c>
      <c r="FG117" t="str">
        <v>Save the Children International (SCI)</v>
      </c>
      <c r="FH117" t="str">
        <v>Scalabrini Foundation Chile</v>
      </c>
      <c r="FI117" t="str">
        <v>Sección Peruana de Amnistía Internacional</v>
      </c>
      <c r="FJ117" t="str">
        <v>Serviço Pastoral dos Migrantes do Nordeste</v>
      </c>
      <c r="FK117" t="str">
        <v>Sesame Workshop</v>
      </c>
      <c r="FL117" t="str">
        <v>Si, Da Vida</v>
      </c>
      <c r="FM117" t="str">
        <v>Solidarity and Action Asociation</v>
      </c>
      <c r="FN117" t="str">
        <v>SOS Children's Villages</v>
      </c>
      <c r="FO117" t="str">
        <v>Tarabita Foundation</v>
      </c>
      <c r="FP117" t="str">
        <v>Tearfund</v>
      </c>
      <c r="FQ117" t="str">
        <v>TECHO</v>
      </c>
      <c r="FR117" t="str">
        <v>Terranueva Foundation</v>
      </c>
      <c r="FS117" t="str">
        <v>Terre des Hommes Suisse</v>
      </c>
      <c r="FT117" t="str">
        <v>The Israel Forum for International Humanitarian Aid (IsraAID)</v>
      </c>
      <c r="FU117" t="str">
        <v>Unión Venezolana en Perú</v>
      </c>
      <c r="FV117" t="str">
        <v>United Nations Children's Fund (UNICEF)</v>
      </c>
      <c r="FW117" t="str">
        <v>United Nations Development Programme (UNDP)</v>
      </c>
      <c r="FX117" t="str">
        <v>United Nations Educational, Scientific and Cultural Organization (UNESCO)</v>
      </c>
      <c r="FY117" t="str">
        <v>United Nations Entity for Gender Equality and the Empowerment of Women (UNWOMEN)</v>
      </c>
      <c r="FZ117" t="str">
        <v>United Nations Food and Agricultural Organization (FAO)</v>
      </c>
      <c r="GA117" t="str">
        <v>United Nations High Commissioner for Refugees (UNHCR)</v>
      </c>
      <c r="GB117" t="str">
        <v>United Nations Office of the High Commissioner for Human Rights (OHCHR)</v>
      </c>
      <c r="GC117" t="str">
        <v>United Nations Office on Drugs and Crime (UNODC)</v>
      </c>
      <c r="GD117" t="str">
        <v>United Nations Population Fund (UNFPA)</v>
      </c>
      <c r="GE117" t="str">
        <v>United Nations Programme for Human Settlements (UN Habitat)</v>
      </c>
      <c r="GF117" t="str">
        <v>Vale da Benção Educational and Charitable Association (AEBVB)</v>
      </c>
      <c r="GG117" t="str">
        <v>VenAruba Solidaria</v>
      </c>
      <c r="GH117" t="str">
        <v>Venex Curacao Foundation</v>
      </c>
      <c r="GI117" t="str">
        <v>Venezolanos en Barranquilla</v>
      </c>
      <c r="GJ117" t="str">
        <v>Venezolanos en San Cristóbal</v>
      </c>
      <c r="GK117" t="str">
        <v>Venezuelan Emigrant Foundation (FEV)</v>
      </c>
      <c r="GL117" t="str">
        <v>Vicaría de Pastoral Social Caritas</v>
      </c>
      <c r="GM117" t="str">
        <v>Voices GY</v>
      </c>
      <c r="GN117" t="str">
        <v>We World GVC</v>
      </c>
      <c r="GO117" t="str">
        <v>World Council of Credit Unions</v>
      </c>
      <c r="GP117" t="str">
        <v>World Food Programme (WFP)</v>
      </c>
      <c r="GQ117" t="str">
        <v>World Vision</v>
      </c>
      <c r="GR117" t="str">
        <v>ZOA</v>
      </c>
    </row>
    <row r="118" spans="1:200" x14ac:dyDescent="0.3">
      <c r="A118" t="s">
        <v>422</v>
      </c>
      <c r="B118" s="45" t="s">
        <v>423</v>
      </c>
      <c r="C118" s="23" t="s">
        <v>424</v>
      </c>
      <c r="D118" s="23" t="s">
        <v>1325</v>
      </c>
      <c r="E118" s="23"/>
      <c r="F118" s="35" t="b">
        <f>ISNUMBER(SEARCH(' Activity Sheet'!$D$3,Table3[[#This Row],[Name]],1))</f>
        <v>1</v>
      </c>
      <c r="G118" s="35" t="s">
        <v>1146</v>
      </c>
      <c r="H118" t="str" cm="1">
        <f t="array" ref="H118:GR118">TRANSPOSE(_xlfn._xlws.SORT(_xlfn._xlws.FILTER(Table3[Name],ISNUMBER(SEARCH(' Activity Sheet'!D172,Table3[Name])),"Not found"),,1))</f>
        <v>.New Organisation</v>
      </c>
      <c r="I118" t="str">
        <v>ABV - Association of Good with Life</v>
      </c>
      <c r="J118" t="str">
        <v>ACAPS</v>
      </c>
      <c r="K118" t="str">
        <v>Acción y Desarrollo</v>
      </c>
      <c r="L118" t="str">
        <v>ACTED</v>
      </c>
      <c r="M118" t="str">
        <v>Action against Hunger</v>
      </c>
      <c r="N118" t="str">
        <v>ActionAid</v>
      </c>
      <c r="O118" t="str">
        <v>Adventist Development and Relief Agency (ADRA)</v>
      </c>
      <c r="P118" t="str">
        <v>Alas de Colibrí Foundation</v>
      </c>
      <c r="Q118" t="str">
        <v>Alianza por la Solidaridad</v>
      </c>
      <c r="R118" t="str">
        <v>Alianza por Venezuela</v>
      </c>
      <c r="S118" t="str">
        <v>Americares Foundation</v>
      </c>
      <c r="T118" t="str">
        <v>Argentine Commission for Refugees and Migrants (CAREF)</v>
      </c>
      <c r="U118" t="str">
        <v>Asociación Aves</v>
      </c>
      <c r="V118" t="str">
        <v>Asociación de Jubilados y Pensionados Venezolanos en Argentina</v>
      </c>
      <c r="W118" t="str">
        <v>Asociación de Venezolanos en Eloy Alfaro</v>
      </c>
      <c r="X118" t="str">
        <v>Asociación Fundación contra el Hambre Perú</v>
      </c>
      <c r="Y118" t="str">
        <v>Asociación Migrantes Venezolanos</v>
      </c>
      <c r="Z118" t="str">
        <v>Asociación Misioneros de San Carlos Scalabrinianos</v>
      </c>
      <c r="AA118" t="str">
        <v>Asociacion Proteccion Poblacion Vulnerable</v>
      </c>
      <c r="AB118" t="str">
        <v>Asociación Quinta Ola</v>
      </c>
      <c r="AC118" t="str">
        <v>Asociación Salto Ángel</v>
      </c>
      <c r="AD118" t="str">
        <v>Asociación Venezuela en Ecuador AC</v>
      </c>
      <c r="AE118" t="str">
        <v>ASOVENAR</v>
      </c>
      <c r="AF118" t="str">
        <v>Associação Hermanitos</v>
      </c>
      <c r="AG118" t="str">
        <v>AVSI Foundation</v>
      </c>
      <c r="AH118" t="str">
        <v>Bethany Christian Services</v>
      </c>
      <c r="AI118" t="str">
        <v>Blumont</v>
      </c>
      <c r="AJ118" t="str">
        <v>CARE</v>
      </c>
      <c r="AK118" t="str">
        <v>Caritas Brazil</v>
      </c>
      <c r="AL118" t="str">
        <v>Caritas Ecuador</v>
      </c>
      <c r="AM118" t="str">
        <v>Caritas Germany</v>
      </c>
      <c r="AN118" t="str">
        <v>Caritas Manaus</v>
      </c>
      <c r="AO118" t="str">
        <v>Caritas Parana</v>
      </c>
      <c r="AP118" t="str">
        <v>Caritas Peru</v>
      </c>
      <c r="AQ118" t="str">
        <v>Caritas Rio de Janeiro</v>
      </c>
      <c r="AR118" t="str">
        <v>Caritas São Paulo</v>
      </c>
      <c r="AS118" t="str">
        <v>Caritas Switzerland</v>
      </c>
      <c r="AT118" t="str">
        <v>CCEFIRO Association</v>
      </c>
      <c r="AU118" t="str">
        <v>CEDRO</v>
      </c>
      <c r="AV118" t="str">
        <v>Center for Integrated Studies and Programs for Sustainable Development (CIEDS)</v>
      </c>
      <c r="AW118" t="str">
        <v>Center for Migration and Human Rights of the Diocese of Roraima (CMDH)</v>
      </c>
      <c r="AX118" t="str">
        <v>Centro de Atencion Psicosocial (CAPS)</v>
      </c>
      <c r="AY118" t="str">
        <v>CESAL</v>
      </c>
      <c r="AZ118" t="str">
        <v>CESVI-Cooperazione e Sviluppo</v>
      </c>
      <c r="BA118" t="str">
        <v>ChildFund International</v>
      </c>
      <c r="BB118" t="str">
        <v>CHS Alternativo</v>
      </c>
      <c r="BC118" t="str">
        <v>Churún Merú Association</v>
      </c>
      <c r="BD118" t="str">
        <v>Coalición por Venezuela</v>
      </c>
      <c r="BE118" t="str">
        <v>Colonia Foundation of Venezuelans in the Dominican Republic (FUNCOVERD)</v>
      </c>
      <c r="BF118" t="str">
        <v>COLVENZ</v>
      </c>
      <c r="BG118" t="str">
        <v>Compassiva</v>
      </c>
      <c r="BH118" t="str">
        <v>Consejo Interreligioso del Perú - Religiones por la Paz</v>
      </c>
      <c r="BI118" t="str">
        <v>Consorcio ONG OCIPI Y Capellanía Nacional OFICA</v>
      </c>
      <c r="BJ118" t="str">
        <v>COOPI - International Cooperation Foundation</v>
      </c>
      <c r="BK118" t="str">
        <v>Corporación Colectivo Sin Fronteras</v>
      </c>
      <c r="BL118" t="str">
        <v>CRISFE Foundation</v>
      </c>
      <c r="BM118" t="str">
        <v>Cuso International</v>
      </c>
      <c r="BN118" t="str">
        <v>Danielle’s Children Fund (DCF)</v>
      </c>
      <c r="BO118" t="str">
        <v>Danish Refugee Council (DRC)</v>
      </c>
      <c r="BP118" t="str">
        <v>Development Support Association - APOYAR</v>
      </c>
      <c r="BQ118" t="str">
        <v>Diakonie Katastrophenhilfe</v>
      </c>
      <c r="BR118" t="str">
        <v>Diálogo Diverso</v>
      </c>
      <c r="BS118" t="str">
        <v>Doctors of the World</v>
      </c>
      <c r="BT118" t="str">
        <v>Dominican Institute for Integrated Development</v>
      </c>
      <c r="BU118" t="str">
        <v>Duendes y Ángeles Vinotinto República Dominicana</v>
      </c>
      <c r="BV118" t="str">
        <v>Encuentros SJS (Servicio Jesuita de la Solidaridad)</v>
      </c>
      <c r="BW118" t="str">
        <v>Ending Violence Against Migrants</v>
      </c>
      <c r="BX118" t="str">
        <v>Equidad Foundation</v>
      </c>
      <c r="BY118" t="str">
        <v>Equilibrium CenDE</v>
      </c>
      <c r="BZ118" t="str">
        <v>Facultad de Psicología - Universidad de la República (UDELAR)</v>
      </c>
      <c r="CA118" t="str">
        <v>First International Emergency and Solidarités International</v>
      </c>
      <c r="CB118" t="str">
        <v>Fondo Ecuatoriano Populorum Progressio</v>
      </c>
      <c r="CC118" t="str">
        <v>Foro Salud Callao</v>
      </c>
      <c r="CD118" t="str">
        <v>Foundation for the Integration and Development of Latin America (FIDAL)</v>
      </c>
      <c r="CE118" t="str">
        <v>Foundation of the Americas (FUDELA)</v>
      </c>
      <c r="CF118" t="str">
        <v>Fraternity Without Borders</v>
      </c>
      <c r="CG118" t="str">
        <v>Fundación Brisas del Norte</v>
      </c>
      <c r="CH118" t="str">
        <v>Fundación Colombovenezolana Nueva Ilusión</v>
      </c>
      <c r="CI118" t="str">
        <v>Fundación Nakama's</v>
      </c>
      <c r="CJ118" t="str">
        <v>Fundación RadaBer</v>
      </c>
      <c r="CK118" t="str">
        <v>Fundación Scalabrini Bolivia</v>
      </c>
      <c r="CL118" t="str">
        <v>Fundacion Social Vivan los Niños</v>
      </c>
      <c r="CM118" t="str">
        <v>FUNVEAC</v>
      </c>
      <c r="CN118" t="str">
        <v>German Development Cooperation Agency GIZ</v>
      </c>
      <c r="CO118" t="str">
        <v>Globalizate Radio</v>
      </c>
      <c r="CP118" t="str">
        <v>GOAL</v>
      </c>
      <c r="CQ118" t="str">
        <v>Halü Bienestar Humano Foundation (HALU)</v>
      </c>
      <c r="CR118" t="str">
        <v>Heartland Alliance International (HAI)</v>
      </c>
      <c r="CS118" t="str">
        <v>HELVETAS Swiss Intercooperation</v>
      </c>
      <c r="CT118" t="str">
        <v>HIAS</v>
      </c>
      <c r="CU118" t="str">
        <v>Human Rights Defence Curaçao</v>
      </c>
      <c r="CV118" t="str">
        <v>Humanity &amp; Inclusion</v>
      </c>
      <c r="CW118" t="str">
        <v>Humans Analytic</v>
      </c>
      <c r="CX118" t="str">
        <v>Idas y Vueltas Association</v>
      </c>
      <c r="CY118" t="str">
        <v>iMMAP</v>
      </c>
      <c r="CZ118" t="str">
        <v>IMPACT Initiatives (REACH)</v>
      </c>
      <c r="DA118" t="str">
        <v>Inmigrante Feliz Association</v>
      </c>
      <c r="DB118" t="str">
        <v>Institute for Migration and Human Rights (IMDH)</v>
      </c>
      <c r="DC118" t="str">
        <v>Institute of Natural and Cultural Heritage (IPANC)</v>
      </c>
      <c r="DD118" t="str">
        <v>International Committee for the Development of People (CISP)</v>
      </c>
      <c r="DE118" t="str">
        <v>International Federation of the Red Cross (IFRC)</v>
      </c>
      <c r="DF118" t="str">
        <v>International Labour Organization (ILO)</v>
      </c>
      <c r="DG118" t="str">
        <v>International Medical Corps</v>
      </c>
      <c r="DH118" t="str">
        <v>International Organization for Migration (IOM)</v>
      </c>
      <c r="DI118" t="str">
        <v>International Rescue Committee (IRC)</v>
      </c>
      <c r="DJ118" t="str">
        <v>INTERSOS</v>
      </c>
      <c r="DK118" t="str">
        <v>Jesuit Migrant Service (JMS)</v>
      </c>
      <c r="DL118" t="str">
        <v>Jesuit Refugee Service (JRS)</v>
      </c>
      <c r="DM118" t="str">
        <v>Jesuit Service for Migrants and Refugees (JSMR)</v>
      </c>
      <c r="DN118" t="str">
        <v>Joint United Nations Programme on HIV/AIDS (UNAIDS)</v>
      </c>
      <c r="DO118" t="str">
        <v>Kimirina Coorporation</v>
      </c>
      <c r="DP118" t="str">
        <v>La Casita Hispanic Cultural Centre</v>
      </c>
      <c r="DQ118" t="str">
        <v>Latin American Network of Non-Governmental Organizations of Persons with Disabilities and their Families (RIADIS)</v>
      </c>
      <c r="DR118" t="str">
        <v>LGBT+ Movement Brazil</v>
      </c>
      <c r="DS118" t="str">
        <v>Living Water Community (LWC)</v>
      </c>
      <c r="DT118" t="str">
        <v>LLANOVENCOL</v>
      </c>
      <c r="DU118" t="str">
        <v>Lutheran World Federation</v>
      </c>
      <c r="DV118" t="str">
        <v>Lutheran World Relief</v>
      </c>
      <c r="DW118" t="str">
        <v>Malteser International</v>
      </c>
      <c r="DX118" t="str">
        <v>Mana Institute</v>
      </c>
      <c r="DY118" t="str">
        <v>Manos Veneguayas Association</v>
      </c>
      <c r="DZ118" t="str">
        <v>Más Igualdad Perú</v>
      </c>
      <c r="EA118" t="str">
        <v>MedGlobal</v>
      </c>
      <c r="EB118" t="str">
        <v>Medical Teams International</v>
      </c>
      <c r="EC118" t="str">
        <v>Mercy Corps</v>
      </c>
      <c r="ED118" t="str">
        <v>Migrant Service Center (CAM)</v>
      </c>
      <c r="EE118" t="str">
        <v>Migrants, Refugees and Argentine Social Entrepreneurs (MIRARES)</v>
      </c>
      <c r="EF118" t="str">
        <v>Mision Scalabriniana - Ecuador</v>
      </c>
      <c r="EG118" t="str">
        <v>Missão Paz</v>
      </c>
      <c r="EH118" t="str">
        <v>Museu A CASA</v>
      </c>
      <c r="EI118" t="str">
        <v>Norwegian Refugee Council (NRC)</v>
      </c>
      <c r="EJ118" t="str">
        <v>ONG Migrantes por el Maule</v>
      </c>
      <c r="EK118" t="str">
        <v>ONG Preemptive Love Coalition Colombia</v>
      </c>
      <c r="EL118" t="str">
        <v>Organización Transfomando Vidas</v>
      </c>
      <c r="EM118" t="str">
        <v>Organization of Ibero-American States for Education, Science and Culture (OEI)</v>
      </c>
      <c r="EN118" t="str">
        <v>OXFAM</v>
      </c>
      <c r="EO118" t="str">
        <v>Panamerican Development Foundation</v>
      </c>
      <c r="EP118" t="str">
        <v>Panamerican Health Organization/World Health Organization (PAHO/WHO)</v>
      </c>
      <c r="EQ118" t="str">
        <v>Pastoral of Human Mobility - Peruvian Episcopal Conference</v>
      </c>
      <c r="ER118" t="str">
        <v>Pastoral Service for Migrants National</v>
      </c>
      <c r="ES118" t="str">
        <v>Permanent Human Rights defense Committee (CDH)</v>
      </c>
      <c r="ET118" t="str">
        <v>Pirilampos Institute - Group of visits and voluntary actions in Roraima</v>
      </c>
      <c r="EU118" t="str">
        <v>Plan International</v>
      </c>
      <c r="EV118" t="str">
        <v>Population Program, Faculty of Social Sciences, University of the Republic</v>
      </c>
      <c r="EW118" t="str">
        <v>Profamilia Association</v>
      </c>
      <c r="EX118" t="str">
        <v>Red con Migrantes y Refugiados</v>
      </c>
      <c r="EY118" t="str">
        <v>Red Cross Colombia</v>
      </c>
      <c r="EZ118" t="str">
        <v>Red Cross Ecuador</v>
      </c>
      <c r="FA118" t="str">
        <v>Red Cross Peru</v>
      </c>
      <c r="FB118" t="str">
        <v>Red de Investigaciones en Derechos Humanos - CONICET (Consejo Nacional de Investigaciones Científicas y Técnicas)</v>
      </c>
      <c r="FC118" t="str">
        <v>RET International</v>
      </c>
      <c r="FD118" t="str">
        <v>Salú pa Tur Foundation</v>
      </c>
      <c r="FE118" t="str">
        <v>Salvation Army</v>
      </c>
      <c r="FF118" t="str">
        <v>Samaritan's Purse</v>
      </c>
      <c r="FG118" t="str">
        <v>Save the Children International (SCI)</v>
      </c>
      <c r="FH118" t="str">
        <v>Scalabrini Foundation Chile</v>
      </c>
      <c r="FI118" t="str">
        <v>Sección Peruana de Amnistía Internacional</v>
      </c>
      <c r="FJ118" t="str">
        <v>Serviço Pastoral dos Migrantes do Nordeste</v>
      </c>
      <c r="FK118" t="str">
        <v>Sesame Workshop</v>
      </c>
      <c r="FL118" t="str">
        <v>Si, Da Vida</v>
      </c>
      <c r="FM118" t="str">
        <v>Solidarity and Action Asociation</v>
      </c>
      <c r="FN118" t="str">
        <v>SOS Children's Villages</v>
      </c>
      <c r="FO118" t="str">
        <v>Tarabita Foundation</v>
      </c>
      <c r="FP118" t="str">
        <v>Tearfund</v>
      </c>
      <c r="FQ118" t="str">
        <v>TECHO</v>
      </c>
      <c r="FR118" t="str">
        <v>Terranueva Foundation</v>
      </c>
      <c r="FS118" t="str">
        <v>Terre des Hommes Suisse</v>
      </c>
      <c r="FT118" t="str">
        <v>The Israel Forum for International Humanitarian Aid (IsraAID)</v>
      </c>
      <c r="FU118" t="str">
        <v>Unión Venezolana en Perú</v>
      </c>
      <c r="FV118" t="str">
        <v>United Nations Children's Fund (UNICEF)</v>
      </c>
      <c r="FW118" t="str">
        <v>United Nations Development Programme (UNDP)</v>
      </c>
      <c r="FX118" t="str">
        <v>United Nations Educational, Scientific and Cultural Organization (UNESCO)</v>
      </c>
      <c r="FY118" t="str">
        <v>United Nations Entity for Gender Equality and the Empowerment of Women (UNWOMEN)</v>
      </c>
      <c r="FZ118" t="str">
        <v>United Nations Food and Agricultural Organization (FAO)</v>
      </c>
      <c r="GA118" t="str">
        <v>United Nations High Commissioner for Refugees (UNHCR)</v>
      </c>
      <c r="GB118" t="str">
        <v>United Nations Office of the High Commissioner for Human Rights (OHCHR)</v>
      </c>
      <c r="GC118" t="str">
        <v>United Nations Office on Drugs and Crime (UNODC)</v>
      </c>
      <c r="GD118" t="str">
        <v>United Nations Population Fund (UNFPA)</v>
      </c>
      <c r="GE118" t="str">
        <v>United Nations Programme for Human Settlements (UN Habitat)</v>
      </c>
      <c r="GF118" t="str">
        <v>Vale da Benção Educational and Charitable Association (AEBVB)</v>
      </c>
      <c r="GG118" t="str">
        <v>VenAruba Solidaria</v>
      </c>
      <c r="GH118" t="str">
        <v>Venex Curacao Foundation</v>
      </c>
      <c r="GI118" t="str">
        <v>Venezolanos en Barranquilla</v>
      </c>
      <c r="GJ118" t="str">
        <v>Venezolanos en San Cristóbal</v>
      </c>
      <c r="GK118" t="str">
        <v>Venezuelan Emigrant Foundation (FEV)</v>
      </c>
      <c r="GL118" t="str">
        <v>Vicaría de Pastoral Social Caritas</v>
      </c>
      <c r="GM118" t="str">
        <v>Voices GY</v>
      </c>
      <c r="GN118" t="str">
        <v>We World GVC</v>
      </c>
      <c r="GO118" t="str">
        <v>World Council of Credit Unions</v>
      </c>
      <c r="GP118" t="str">
        <v>World Food Programme (WFP)</v>
      </c>
      <c r="GQ118" t="str">
        <v>World Vision</v>
      </c>
      <c r="GR118" t="str">
        <v>ZOA</v>
      </c>
    </row>
    <row r="119" spans="1:200" x14ac:dyDescent="0.3">
      <c r="A119" t="s">
        <v>425</v>
      </c>
      <c r="B119" s="45" t="s">
        <v>426</v>
      </c>
      <c r="C119" s="23" t="s">
        <v>426</v>
      </c>
      <c r="D119" s="23" t="s">
        <v>1325</v>
      </c>
      <c r="E119" s="23"/>
      <c r="F119" s="35" t="b">
        <f>ISNUMBER(SEARCH(' Activity Sheet'!$D$3,Table3[[#This Row],[Name]],1))</f>
        <v>1</v>
      </c>
      <c r="G119" s="35" t="s">
        <v>1146</v>
      </c>
      <c r="H119" t="str" cm="1">
        <f t="array" ref="H119:GR119">TRANSPOSE(_xlfn._xlws.SORT(_xlfn._xlws.FILTER(Table3[Name],ISNUMBER(SEARCH(' Activity Sheet'!D173,Table3[Name])),"Not found"),,1))</f>
        <v>.New Organisation</v>
      </c>
      <c r="I119" t="str">
        <v>ABV - Association of Good with Life</v>
      </c>
      <c r="J119" t="str">
        <v>ACAPS</v>
      </c>
      <c r="K119" t="str">
        <v>Acción y Desarrollo</v>
      </c>
      <c r="L119" t="str">
        <v>ACTED</v>
      </c>
      <c r="M119" t="str">
        <v>Action against Hunger</v>
      </c>
      <c r="N119" t="str">
        <v>ActionAid</v>
      </c>
      <c r="O119" t="str">
        <v>Adventist Development and Relief Agency (ADRA)</v>
      </c>
      <c r="P119" t="str">
        <v>Alas de Colibrí Foundation</v>
      </c>
      <c r="Q119" t="str">
        <v>Alianza por la Solidaridad</v>
      </c>
      <c r="R119" t="str">
        <v>Alianza por Venezuela</v>
      </c>
      <c r="S119" t="str">
        <v>Americares Foundation</v>
      </c>
      <c r="T119" t="str">
        <v>Argentine Commission for Refugees and Migrants (CAREF)</v>
      </c>
      <c r="U119" t="str">
        <v>Asociación Aves</v>
      </c>
      <c r="V119" t="str">
        <v>Asociación de Jubilados y Pensionados Venezolanos en Argentina</v>
      </c>
      <c r="W119" t="str">
        <v>Asociación de Venezolanos en Eloy Alfaro</v>
      </c>
      <c r="X119" t="str">
        <v>Asociación Fundación contra el Hambre Perú</v>
      </c>
      <c r="Y119" t="str">
        <v>Asociación Migrantes Venezolanos</v>
      </c>
      <c r="Z119" t="str">
        <v>Asociación Misioneros de San Carlos Scalabrinianos</v>
      </c>
      <c r="AA119" t="str">
        <v>Asociacion Proteccion Poblacion Vulnerable</v>
      </c>
      <c r="AB119" t="str">
        <v>Asociación Quinta Ola</v>
      </c>
      <c r="AC119" t="str">
        <v>Asociación Salto Ángel</v>
      </c>
      <c r="AD119" t="str">
        <v>Asociación Venezuela en Ecuador AC</v>
      </c>
      <c r="AE119" t="str">
        <v>ASOVENAR</v>
      </c>
      <c r="AF119" t="str">
        <v>Associação Hermanitos</v>
      </c>
      <c r="AG119" t="str">
        <v>AVSI Foundation</v>
      </c>
      <c r="AH119" t="str">
        <v>Bethany Christian Services</v>
      </c>
      <c r="AI119" t="str">
        <v>Blumont</v>
      </c>
      <c r="AJ119" t="str">
        <v>CARE</v>
      </c>
      <c r="AK119" t="str">
        <v>Caritas Brazil</v>
      </c>
      <c r="AL119" t="str">
        <v>Caritas Ecuador</v>
      </c>
      <c r="AM119" t="str">
        <v>Caritas Germany</v>
      </c>
      <c r="AN119" t="str">
        <v>Caritas Manaus</v>
      </c>
      <c r="AO119" t="str">
        <v>Caritas Parana</v>
      </c>
      <c r="AP119" t="str">
        <v>Caritas Peru</v>
      </c>
      <c r="AQ119" t="str">
        <v>Caritas Rio de Janeiro</v>
      </c>
      <c r="AR119" t="str">
        <v>Caritas São Paulo</v>
      </c>
      <c r="AS119" t="str">
        <v>Caritas Switzerland</v>
      </c>
      <c r="AT119" t="str">
        <v>CCEFIRO Association</v>
      </c>
      <c r="AU119" t="str">
        <v>CEDRO</v>
      </c>
      <c r="AV119" t="str">
        <v>Center for Integrated Studies and Programs for Sustainable Development (CIEDS)</v>
      </c>
      <c r="AW119" t="str">
        <v>Center for Migration and Human Rights of the Diocese of Roraima (CMDH)</v>
      </c>
      <c r="AX119" t="str">
        <v>Centro de Atencion Psicosocial (CAPS)</v>
      </c>
      <c r="AY119" t="str">
        <v>CESAL</v>
      </c>
      <c r="AZ119" t="str">
        <v>CESVI-Cooperazione e Sviluppo</v>
      </c>
      <c r="BA119" t="str">
        <v>ChildFund International</v>
      </c>
      <c r="BB119" t="str">
        <v>CHS Alternativo</v>
      </c>
      <c r="BC119" t="str">
        <v>Churún Merú Association</v>
      </c>
      <c r="BD119" t="str">
        <v>Coalición por Venezuela</v>
      </c>
      <c r="BE119" t="str">
        <v>Colonia Foundation of Venezuelans in the Dominican Republic (FUNCOVERD)</v>
      </c>
      <c r="BF119" t="str">
        <v>COLVENZ</v>
      </c>
      <c r="BG119" t="str">
        <v>Compassiva</v>
      </c>
      <c r="BH119" t="str">
        <v>Consejo Interreligioso del Perú - Religiones por la Paz</v>
      </c>
      <c r="BI119" t="str">
        <v>Consorcio ONG OCIPI Y Capellanía Nacional OFICA</v>
      </c>
      <c r="BJ119" t="str">
        <v>COOPI - International Cooperation Foundation</v>
      </c>
      <c r="BK119" t="str">
        <v>Corporación Colectivo Sin Fronteras</v>
      </c>
      <c r="BL119" t="str">
        <v>CRISFE Foundation</v>
      </c>
      <c r="BM119" t="str">
        <v>Cuso International</v>
      </c>
      <c r="BN119" t="str">
        <v>Danielle’s Children Fund (DCF)</v>
      </c>
      <c r="BO119" t="str">
        <v>Danish Refugee Council (DRC)</v>
      </c>
      <c r="BP119" t="str">
        <v>Development Support Association - APOYAR</v>
      </c>
      <c r="BQ119" t="str">
        <v>Diakonie Katastrophenhilfe</v>
      </c>
      <c r="BR119" t="str">
        <v>Diálogo Diverso</v>
      </c>
      <c r="BS119" t="str">
        <v>Doctors of the World</v>
      </c>
      <c r="BT119" t="str">
        <v>Dominican Institute for Integrated Development</v>
      </c>
      <c r="BU119" t="str">
        <v>Duendes y Ángeles Vinotinto República Dominicana</v>
      </c>
      <c r="BV119" t="str">
        <v>Encuentros SJS (Servicio Jesuita de la Solidaridad)</v>
      </c>
      <c r="BW119" t="str">
        <v>Ending Violence Against Migrants</v>
      </c>
      <c r="BX119" t="str">
        <v>Equidad Foundation</v>
      </c>
      <c r="BY119" t="str">
        <v>Equilibrium CenDE</v>
      </c>
      <c r="BZ119" t="str">
        <v>Facultad de Psicología - Universidad de la República (UDELAR)</v>
      </c>
      <c r="CA119" t="str">
        <v>First International Emergency and Solidarités International</v>
      </c>
      <c r="CB119" t="str">
        <v>Fondo Ecuatoriano Populorum Progressio</v>
      </c>
      <c r="CC119" t="str">
        <v>Foro Salud Callao</v>
      </c>
      <c r="CD119" t="str">
        <v>Foundation for the Integration and Development of Latin America (FIDAL)</v>
      </c>
      <c r="CE119" t="str">
        <v>Foundation of the Americas (FUDELA)</v>
      </c>
      <c r="CF119" t="str">
        <v>Fraternity Without Borders</v>
      </c>
      <c r="CG119" t="str">
        <v>Fundación Brisas del Norte</v>
      </c>
      <c r="CH119" t="str">
        <v>Fundación Colombovenezolana Nueva Ilusión</v>
      </c>
      <c r="CI119" t="str">
        <v>Fundación Nakama's</v>
      </c>
      <c r="CJ119" t="str">
        <v>Fundación RadaBer</v>
      </c>
      <c r="CK119" t="str">
        <v>Fundación Scalabrini Bolivia</v>
      </c>
      <c r="CL119" t="str">
        <v>Fundacion Social Vivan los Niños</v>
      </c>
      <c r="CM119" t="str">
        <v>FUNVEAC</v>
      </c>
      <c r="CN119" t="str">
        <v>German Development Cooperation Agency GIZ</v>
      </c>
      <c r="CO119" t="str">
        <v>Globalizate Radio</v>
      </c>
      <c r="CP119" t="str">
        <v>GOAL</v>
      </c>
      <c r="CQ119" t="str">
        <v>Halü Bienestar Humano Foundation (HALU)</v>
      </c>
      <c r="CR119" t="str">
        <v>Heartland Alliance International (HAI)</v>
      </c>
      <c r="CS119" t="str">
        <v>HELVETAS Swiss Intercooperation</v>
      </c>
      <c r="CT119" t="str">
        <v>HIAS</v>
      </c>
      <c r="CU119" t="str">
        <v>Human Rights Defence Curaçao</v>
      </c>
      <c r="CV119" t="str">
        <v>Humanity &amp; Inclusion</v>
      </c>
      <c r="CW119" t="str">
        <v>Humans Analytic</v>
      </c>
      <c r="CX119" t="str">
        <v>Idas y Vueltas Association</v>
      </c>
      <c r="CY119" t="str">
        <v>iMMAP</v>
      </c>
      <c r="CZ119" t="str">
        <v>IMPACT Initiatives (REACH)</v>
      </c>
      <c r="DA119" t="str">
        <v>Inmigrante Feliz Association</v>
      </c>
      <c r="DB119" t="str">
        <v>Institute for Migration and Human Rights (IMDH)</v>
      </c>
      <c r="DC119" t="str">
        <v>Institute of Natural and Cultural Heritage (IPANC)</v>
      </c>
      <c r="DD119" t="str">
        <v>International Committee for the Development of People (CISP)</v>
      </c>
      <c r="DE119" t="str">
        <v>International Federation of the Red Cross (IFRC)</v>
      </c>
      <c r="DF119" t="str">
        <v>International Labour Organization (ILO)</v>
      </c>
      <c r="DG119" t="str">
        <v>International Medical Corps</v>
      </c>
      <c r="DH119" t="str">
        <v>International Organization for Migration (IOM)</v>
      </c>
      <c r="DI119" t="str">
        <v>International Rescue Committee (IRC)</v>
      </c>
      <c r="DJ119" t="str">
        <v>INTERSOS</v>
      </c>
      <c r="DK119" t="str">
        <v>Jesuit Migrant Service (JMS)</v>
      </c>
      <c r="DL119" t="str">
        <v>Jesuit Refugee Service (JRS)</v>
      </c>
      <c r="DM119" t="str">
        <v>Jesuit Service for Migrants and Refugees (JSMR)</v>
      </c>
      <c r="DN119" t="str">
        <v>Joint United Nations Programme on HIV/AIDS (UNAIDS)</v>
      </c>
      <c r="DO119" t="str">
        <v>Kimirina Coorporation</v>
      </c>
      <c r="DP119" t="str">
        <v>La Casita Hispanic Cultural Centre</v>
      </c>
      <c r="DQ119" t="str">
        <v>Latin American Network of Non-Governmental Organizations of Persons with Disabilities and their Families (RIADIS)</v>
      </c>
      <c r="DR119" t="str">
        <v>LGBT+ Movement Brazil</v>
      </c>
      <c r="DS119" t="str">
        <v>Living Water Community (LWC)</v>
      </c>
      <c r="DT119" t="str">
        <v>LLANOVENCOL</v>
      </c>
      <c r="DU119" t="str">
        <v>Lutheran World Federation</v>
      </c>
      <c r="DV119" t="str">
        <v>Lutheran World Relief</v>
      </c>
      <c r="DW119" t="str">
        <v>Malteser International</v>
      </c>
      <c r="DX119" t="str">
        <v>Mana Institute</v>
      </c>
      <c r="DY119" t="str">
        <v>Manos Veneguayas Association</v>
      </c>
      <c r="DZ119" t="str">
        <v>Más Igualdad Perú</v>
      </c>
      <c r="EA119" t="str">
        <v>MedGlobal</v>
      </c>
      <c r="EB119" t="str">
        <v>Medical Teams International</v>
      </c>
      <c r="EC119" t="str">
        <v>Mercy Corps</v>
      </c>
      <c r="ED119" t="str">
        <v>Migrant Service Center (CAM)</v>
      </c>
      <c r="EE119" t="str">
        <v>Migrants, Refugees and Argentine Social Entrepreneurs (MIRARES)</v>
      </c>
      <c r="EF119" t="str">
        <v>Mision Scalabriniana - Ecuador</v>
      </c>
      <c r="EG119" t="str">
        <v>Missão Paz</v>
      </c>
      <c r="EH119" t="str">
        <v>Museu A CASA</v>
      </c>
      <c r="EI119" t="str">
        <v>Norwegian Refugee Council (NRC)</v>
      </c>
      <c r="EJ119" t="str">
        <v>ONG Migrantes por el Maule</v>
      </c>
      <c r="EK119" t="str">
        <v>ONG Preemptive Love Coalition Colombia</v>
      </c>
      <c r="EL119" t="str">
        <v>Organización Transfomando Vidas</v>
      </c>
      <c r="EM119" t="str">
        <v>Organization of Ibero-American States for Education, Science and Culture (OEI)</v>
      </c>
      <c r="EN119" t="str">
        <v>OXFAM</v>
      </c>
      <c r="EO119" t="str">
        <v>Panamerican Development Foundation</v>
      </c>
      <c r="EP119" t="str">
        <v>Panamerican Health Organization/World Health Organization (PAHO/WHO)</v>
      </c>
      <c r="EQ119" t="str">
        <v>Pastoral of Human Mobility - Peruvian Episcopal Conference</v>
      </c>
      <c r="ER119" t="str">
        <v>Pastoral Service for Migrants National</v>
      </c>
      <c r="ES119" t="str">
        <v>Permanent Human Rights defense Committee (CDH)</v>
      </c>
      <c r="ET119" t="str">
        <v>Pirilampos Institute - Group of visits and voluntary actions in Roraima</v>
      </c>
      <c r="EU119" t="str">
        <v>Plan International</v>
      </c>
      <c r="EV119" t="str">
        <v>Population Program, Faculty of Social Sciences, University of the Republic</v>
      </c>
      <c r="EW119" t="str">
        <v>Profamilia Association</v>
      </c>
      <c r="EX119" t="str">
        <v>Red con Migrantes y Refugiados</v>
      </c>
      <c r="EY119" t="str">
        <v>Red Cross Colombia</v>
      </c>
      <c r="EZ119" t="str">
        <v>Red Cross Ecuador</v>
      </c>
      <c r="FA119" t="str">
        <v>Red Cross Peru</v>
      </c>
      <c r="FB119" t="str">
        <v>Red de Investigaciones en Derechos Humanos - CONICET (Consejo Nacional de Investigaciones Científicas y Técnicas)</v>
      </c>
      <c r="FC119" t="str">
        <v>RET International</v>
      </c>
      <c r="FD119" t="str">
        <v>Salú pa Tur Foundation</v>
      </c>
      <c r="FE119" t="str">
        <v>Salvation Army</v>
      </c>
      <c r="FF119" t="str">
        <v>Samaritan's Purse</v>
      </c>
      <c r="FG119" t="str">
        <v>Save the Children International (SCI)</v>
      </c>
      <c r="FH119" t="str">
        <v>Scalabrini Foundation Chile</v>
      </c>
      <c r="FI119" t="str">
        <v>Sección Peruana de Amnistía Internacional</v>
      </c>
      <c r="FJ119" t="str">
        <v>Serviço Pastoral dos Migrantes do Nordeste</v>
      </c>
      <c r="FK119" t="str">
        <v>Sesame Workshop</v>
      </c>
      <c r="FL119" t="str">
        <v>Si, Da Vida</v>
      </c>
      <c r="FM119" t="str">
        <v>Solidarity and Action Asociation</v>
      </c>
      <c r="FN119" t="str">
        <v>SOS Children's Villages</v>
      </c>
      <c r="FO119" t="str">
        <v>Tarabita Foundation</v>
      </c>
      <c r="FP119" t="str">
        <v>Tearfund</v>
      </c>
      <c r="FQ119" t="str">
        <v>TECHO</v>
      </c>
      <c r="FR119" t="str">
        <v>Terranueva Foundation</v>
      </c>
      <c r="FS119" t="str">
        <v>Terre des Hommes Suisse</v>
      </c>
      <c r="FT119" t="str">
        <v>The Israel Forum for International Humanitarian Aid (IsraAID)</v>
      </c>
      <c r="FU119" t="str">
        <v>Unión Venezolana en Perú</v>
      </c>
      <c r="FV119" t="str">
        <v>United Nations Children's Fund (UNICEF)</v>
      </c>
      <c r="FW119" t="str">
        <v>United Nations Development Programme (UNDP)</v>
      </c>
      <c r="FX119" t="str">
        <v>United Nations Educational, Scientific and Cultural Organization (UNESCO)</v>
      </c>
      <c r="FY119" t="str">
        <v>United Nations Entity for Gender Equality and the Empowerment of Women (UNWOMEN)</v>
      </c>
      <c r="FZ119" t="str">
        <v>United Nations Food and Agricultural Organization (FAO)</v>
      </c>
      <c r="GA119" t="str">
        <v>United Nations High Commissioner for Refugees (UNHCR)</v>
      </c>
      <c r="GB119" t="str">
        <v>United Nations Office of the High Commissioner for Human Rights (OHCHR)</v>
      </c>
      <c r="GC119" t="str">
        <v>United Nations Office on Drugs and Crime (UNODC)</v>
      </c>
      <c r="GD119" t="str">
        <v>United Nations Population Fund (UNFPA)</v>
      </c>
      <c r="GE119" t="str">
        <v>United Nations Programme for Human Settlements (UN Habitat)</v>
      </c>
      <c r="GF119" t="str">
        <v>Vale da Benção Educational and Charitable Association (AEBVB)</v>
      </c>
      <c r="GG119" t="str">
        <v>VenAruba Solidaria</v>
      </c>
      <c r="GH119" t="str">
        <v>Venex Curacao Foundation</v>
      </c>
      <c r="GI119" t="str">
        <v>Venezolanos en Barranquilla</v>
      </c>
      <c r="GJ119" t="str">
        <v>Venezolanos en San Cristóbal</v>
      </c>
      <c r="GK119" t="str">
        <v>Venezuelan Emigrant Foundation (FEV)</v>
      </c>
      <c r="GL119" t="str">
        <v>Vicaría de Pastoral Social Caritas</v>
      </c>
      <c r="GM119" t="str">
        <v>Voices GY</v>
      </c>
      <c r="GN119" t="str">
        <v>We World GVC</v>
      </c>
      <c r="GO119" t="str">
        <v>World Council of Credit Unions</v>
      </c>
      <c r="GP119" t="str">
        <v>World Food Programme (WFP)</v>
      </c>
      <c r="GQ119" t="str">
        <v>World Vision</v>
      </c>
      <c r="GR119" t="str">
        <v>ZOA</v>
      </c>
    </row>
    <row r="120" spans="1:200" x14ac:dyDescent="0.3">
      <c r="A120" t="s">
        <v>427</v>
      </c>
      <c r="B120" s="45" t="s">
        <v>428</v>
      </c>
      <c r="C120" s="23" t="s">
        <v>428</v>
      </c>
      <c r="D120" s="23" t="s">
        <v>261</v>
      </c>
      <c r="E120" s="23"/>
      <c r="F120" s="35" t="b">
        <f>ISNUMBER(SEARCH(' Activity Sheet'!$D$3,Table3[[#This Row],[Name]],1))</f>
        <v>1</v>
      </c>
      <c r="G120" s="35" t="s">
        <v>1146</v>
      </c>
      <c r="H120" t="str" cm="1">
        <f t="array" ref="H120:GR120">TRANSPOSE(_xlfn._xlws.SORT(_xlfn._xlws.FILTER(Table3[Name],ISNUMBER(SEARCH(' Activity Sheet'!D174,Table3[Name])),"Not found"),,1))</f>
        <v>.New Organisation</v>
      </c>
      <c r="I120" t="str">
        <v>ABV - Association of Good with Life</v>
      </c>
      <c r="J120" t="str">
        <v>ACAPS</v>
      </c>
      <c r="K120" t="str">
        <v>Acción y Desarrollo</v>
      </c>
      <c r="L120" t="str">
        <v>ACTED</v>
      </c>
      <c r="M120" t="str">
        <v>Action against Hunger</v>
      </c>
      <c r="N120" t="str">
        <v>ActionAid</v>
      </c>
      <c r="O120" t="str">
        <v>Adventist Development and Relief Agency (ADRA)</v>
      </c>
      <c r="P120" t="str">
        <v>Alas de Colibrí Foundation</v>
      </c>
      <c r="Q120" t="str">
        <v>Alianza por la Solidaridad</v>
      </c>
      <c r="R120" t="str">
        <v>Alianza por Venezuela</v>
      </c>
      <c r="S120" t="str">
        <v>Americares Foundation</v>
      </c>
      <c r="T120" t="str">
        <v>Argentine Commission for Refugees and Migrants (CAREF)</v>
      </c>
      <c r="U120" t="str">
        <v>Asociación Aves</v>
      </c>
      <c r="V120" t="str">
        <v>Asociación de Jubilados y Pensionados Venezolanos en Argentina</v>
      </c>
      <c r="W120" t="str">
        <v>Asociación de Venezolanos en Eloy Alfaro</v>
      </c>
      <c r="X120" t="str">
        <v>Asociación Fundación contra el Hambre Perú</v>
      </c>
      <c r="Y120" t="str">
        <v>Asociación Migrantes Venezolanos</v>
      </c>
      <c r="Z120" t="str">
        <v>Asociación Misioneros de San Carlos Scalabrinianos</v>
      </c>
      <c r="AA120" t="str">
        <v>Asociacion Proteccion Poblacion Vulnerable</v>
      </c>
      <c r="AB120" t="str">
        <v>Asociación Quinta Ola</v>
      </c>
      <c r="AC120" t="str">
        <v>Asociación Salto Ángel</v>
      </c>
      <c r="AD120" t="str">
        <v>Asociación Venezuela en Ecuador AC</v>
      </c>
      <c r="AE120" t="str">
        <v>ASOVENAR</v>
      </c>
      <c r="AF120" t="str">
        <v>Associação Hermanitos</v>
      </c>
      <c r="AG120" t="str">
        <v>AVSI Foundation</v>
      </c>
      <c r="AH120" t="str">
        <v>Bethany Christian Services</v>
      </c>
      <c r="AI120" t="str">
        <v>Blumont</v>
      </c>
      <c r="AJ120" t="str">
        <v>CARE</v>
      </c>
      <c r="AK120" t="str">
        <v>Caritas Brazil</v>
      </c>
      <c r="AL120" t="str">
        <v>Caritas Ecuador</v>
      </c>
      <c r="AM120" t="str">
        <v>Caritas Germany</v>
      </c>
      <c r="AN120" t="str">
        <v>Caritas Manaus</v>
      </c>
      <c r="AO120" t="str">
        <v>Caritas Parana</v>
      </c>
      <c r="AP120" t="str">
        <v>Caritas Peru</v>
      </c>
      <c r="AQ120" t="str">
        <v>Caritas Rio de Janeiro</v>
      </c>
      <c r="AR120" t="str">
        <v>Caritas São Paulo</v>
      </c>
      <c r="AS120" t="str">
        <v>Caritas Switzerland</v>
      </c>
      <c r="AT120" t="str">
        <v>CCEFIRO Association</v>
      </c>
      <c r="AU120" t="str">
        <v>CEDRO</v>
      </c>
      <c r="AV120" t="str">
        <v>Center for Integrated Studies and Programs for Sustainable Development (CIEDS)</v>
      </c>
      <c r="AW120" t="str">
        <v>Center for Migration and Human Rights of the Diocese of Roraima (CMDH)</v>
      </c>
      <c r="AX120" t="str">
        <v>Centro de Atencion Psicosocial (CAPS)</v>
      </c>
      <c r="AY120" t="str">
        <v>CESAL</v>
      </c>
      <c r="AZ120" t="str">
        <v>CESVI-Cooperazione e Sviluppo</v>
      </c>
      <c r="BA120" t="str">
        <v>ChildFund International</v>
      </c>
      <c r="BB120" t="str">
        <v>CHS Alternativo</v>
      </c>
      <c r="BC120" t="str">
        <v>Churún Merú Association</v>
      </c>
      <c r="BD120" t="str">
        <v>Coalición por Venezuela</v>
      </c>
      <c r="BE120" t="str">
        <v>Colonia Foundation of Venezuelans in the Dominican Republic (FUNCOVERD)</v>
      </c>
      <c r="BF120" t="str">
        <v>COLVENZ</v>
      </c>
      <c r="BG120" t="str">
        <v>Compassiva</v>
      </c>
      <c r="BH120" t="str">
        <v>Consejo Interreligioso del Perú - Religiones por la Paz</v>
      </c>
      <c r="BI120" t="str">
        <v>Consorcio ONG OCIPI Y Capellanía Nacional OFICA</v>
      </c>
      <c r="BJ120" t="str">
        <v>COOPI - International Cooperation Foundation</v>
      </c>
      <c r="BK120" t="str">
        <v>Corporación Colectivo Sin Fronteras</v>
      </c>
      <c r="BL120" t="str">
        <v>CRISFE Foundation</v>
      </c>
      <c r="BM120" t="str">
        <v>Cuso International</v>
      </c>
      <c r="BN120" t="str">
        <v>Danielle’s Children Fund (DCF)</v>
      </c>
      <c r="BO120" t="str">
        <v>Danish Refugee Council (DRC)</v>
      </c>
      <c r="BP120" t="str">
        <v>Development Support Association - APOYAR</v>
      </c>
      <c r="BQ120" t="str">
        <v>Diakonie Katastrophenhilfe</v>
      </c>
      <c r="BR120" t="str">
        <v>Diálogo Diverso</v>
      </c>
      <c r="BS120" t="str">
        <v>Doctors of the World</v>
      </c>
      <c r="BT120" t="str">
        <v>Dominican Institute for Integrated Development</v>
      </c>
      <c r="BU120" t="str">
        <v>Duendes y Ángeles Vinotinto República Dominicana</v>
      </c>
      <c r="BV120" t="str">
        <v>Encuentros SJS (Servicio Jesuita de la Solidaridad)</v>
      </c>
      <c r="BW120" t="str">
        <v>Ending Violence Against Migrants</v>
      </c>
      <c r="BX120" t="str">
        <v>Equidad Foundation</v>
      </c>
      <c r="BY120" t="str">
        <v>Equilibrium CenDE</v>
      </c>
      <c r="BZ120" t="str">
        <v>Facultad de Psicología - Universidad de la República (UDELAR)</v>
      </c>
      <c r="CA120" t="str">
        <v>First International Emergency and Solidarités International</v>
      </c>
      <c r="CB120" t="str">
        <v>Fondo Ecuatoriano Populorum Progressio</v>
      </c>
      <c r="CC120" t="str">
        <v>Foro Salud Callao</v>
      </c>
      <c r="CD120" t="str">
        <v>Foundation for the Integration and Development of Latin America (FIDAL)</v>
      </c>
      <c r="CE120" t="str">
        <v>Foundation of the Americas (FUDELA)</v>
      </c>
      <c r="CF120" t="str">
        <v>Fraternity Without Borders</v>
      </c>
      <c r="CG120" t="str">
        <v>Fundación Brisas del Norte</v>
      </c>
      <c r="CH120" t="str">
        <v>Fundación Colombovenezolana Nueva Ilusión</v>
      </c>
      <c r="CI120" t="str">
        <v>Fundación Nakama's</v>
      </c>
      <c r="CJ120" t="str">
        <v>Fundación RadaBer</v>
      </c>
      <c r="CK120" t="str">
        <v>Fundación Scalabrini Bolivia</v>
      </c>
      <c r="CL120" t="str">
        <v>Fundacion Social Vivan los Niños</v>
      </c>
      <c r="CM120" t="str">
        <v>FUNVEAC</v>
      </c>
      <c r="CN120" t="str">
        <v>German Development Cooperation Agency GIZ</v>
      </c>
      <c r="CO120" t="str">
        <v>Globalizate Radio</v>
      </c>
      <c r="CP120" t="str">
        <v>GOAL</v>
      </c>
      <c r="CQ120" t="str">
        <v>Halü Bienestar Humano Foundation (HALU)</v>
      </c>
      <c r="CR120" t="str">
        <v>Heartland Alliance International (HAI)</v>
      </c>
      <c r="CS120" t="str">
        <v>HELVETAS Swiss Intercooperation</v>
      </c>
      <c r="CT120" t="str">
        <v>HIAS</v>
      </c>
      <c r="CU120" t="str">
        <v>Human Rights Defence Curaçao</v>
      </c>
      <c r="CV120" t="str">
        <v>Humanity &amp; Inclusion</v>
      </c>
      <c r="CW120" t="str">
        <v>Humans Analytic</v>
      </c>
      <c r="CX120" t="str">
        <v>Idas y Vueltas Association</v>
      </c>
      <c r="CY120" t="str">
        <v>iMMAP</v>
      </c>
      <c r="CZ120" t="str">
        <v>IMPACT Initiatives (REACH)</v>
      </c>
      <c r="DA120" t="str">
        <v>Inmigrante Feliz Association</v>
      </c>
      <c r="DB120" t="str">
        <v>Institute for Migration and Human Rights (IMDH)</v>
      </c>
      <c r="DC120" t="str">
        <v>Institute of Natural and Cultural Heritage (IPANC)</v>
      </c>
      <c r="DD120" t="str">
        <v>International Committee for the Development of People (CISP)</v>
      </c>
      <c r="DE120" t="str">
        <v>International Federation of the Red Cross (IFRC)</v>
      </c>
      <c r="DF120" t="str">
        <v>International Labour Organization (ILO)</v>
      </c>
      <c r="DG120" t="str">
        <v>International Medical Corps</v>
      </c>
      <c r="DH120" t="str">
        <v>International Organization for Migration (IOM)</v>
      </c>
      <c r="DI120" t="str">
        <v>International Rescue Committee (IRC)</v>
      </c>
      <c r="DJ120" t="str">
        <v>INTERSOS</v>
      </c>
      <c r="DK120" t="str">
        <v>Jesuit Migrant Service (JMS)</v>
      </c>
      <c r="DL120" t="str">
        <v>Jesuit Refugee Service (JRS)</v>
      </c>
      <c r="DM120" t="str">
        <v>Jesuit Service for Migrants and Refugees (JSMR)</v>
      </c>
      <c r="DN120" t="str">
        <v>Joint United Nations Programme on HIV/AIDS (UNAIDS)</v>
      </c>
      <c r="DO120" t="str">
        <v>Kimirina Coorporation</v>
      </c>
      <c r="DP120" t="str">
        <v>La Casita Hispanic Cultural Centre</v>
      </c>
      <c r="DQ120" t="str">
        <v>Latin American Network of Non-Governmental Organizations of Persons with Disabilities and their Families (RIADIS)</v>
      </c>
      <c r="DR120" t="str">
        <v>LGBT+ Movement Brazil</v>
      </c>
      <c r="DS120" t="str">
        <v>Living Water Community (LWC)</v>
      </c>
      <c r="DT120" t="str">
        <v>LLANOVENCOL</v>
      </c>
      <c r="DU120" t="str">
        <v>Lutheran World Federation</v>
      </c>
      <c r="DV120" t="str">
        <v>Lutheran World Relief</v>
      </c>
      <c r="DW120" t="str">
        <v>Malteser International</v>
      </c>
      <c r="DX120" t="str">
        <v>Mana Institute</v>
      </c>
      <c r="DY120" t="str">
        <v>Manos Veneguayas Association</v>
      </c>
      <c r="DZ120" t="str">
        <v>Más Igualdad Perú</v>
      </c>
      <c r="EA120" t="str">
        <v>MedGlobal</v>
      </c>
      <c r="EB120" t="str">
        <v>Medical Teams International</v>
      </c>
      <c r="EC120" t="str">
        <v>Mercy Corps</v>
      </c>
      <c r="ED120" t="str">
        <v>Migrant Service Center (CAM)</v>
      </c>
      <c r="EE120" t="str">
        <v>Migrants, Refugees and Argentine Social Entrepreneurs (MIRARES)</v>
      </c>
      <c r="EF120" t="str">
        <v>Mision Scalabriniana - Ecuador</v>
      </c>
      <c r="EG120" t="str">
        <v>Missão Paz</v>
      </c>
      <c r="EH120" t="str">
        <v>Museu A CASA</v>
      </c>
      <c r="EI120" t="str">
        <v>Norwegian Refugee Council (NRC)</v>
      </c>
      <c r="EJ120" t="str">
        <v>ONG Migrantes por el Maule</v>
      </c>
      <c r="EK120" t="str">
        <v>ONG Preemptive Love Coalition Colombia</v>
      </c>
      <c r="EL120" t="str">
        <v>Organización Transfomando Vidas</v>
      </c>
      <c r="EM120" t="str">
        <v>Organization of Ibero-American States for Education, Science and Culture (OEI)</v>
      </c>
      <c r="EN120" t="str">
        <v>OXFAM</v>
      </c>
      <c r="EO120" t="str">
        <v>Panamerican Development Foundation</v>
      </c>
      <c r="EP120" t="str">
        <v>Panamerican Health Organization/World Health Organization (PAHO/WHO)</v>
      </c>
      <c r="EQ120" t="str">
        <v>Pastoral of Human Mobility - Peruvian Episcopal Conference</v>
      </c>
      <c r="ER120" t="str">
        <v>Pastoral Service for Migrants National</v>
      </c>
      <c r="ES120" t="str">
        <v>Permanent Human Rights defense Committee (CDH)</v>
      </c>
      <c r="ET120" t="str">
        <v>Pirilampos Institute - Group of visits and voluntary actions in Roraima</v>
      </c>
      <c r="EU120" t="str">
        <v>Plan International</v>
      </c>
      <c r="EV120" t="str">
        <v>Population Program, Faculty of Social Sciences, University of the Republic</v>
      </c>
      <c r="EW120" t="str">
        <v>Profamilia Association</v>
      </c>
      <c r="EX120" t="str">
        <v>Red con Migrantes y Refugiados</v>
      </c>
      <c r="EY120" t="str">
        <v>Red Cross Colombia</v>
      </c>
      <c r="EZ120" t="str">
        <v>Red Cross Ecuador</v>
      </c>
      <c r="FA120" t="str">
        <v>Red Cross Peru</v>
      </c>
      <c r="FB120" t="str">
        <v>Red de Investigaciones en Derechos Humanos - CONICET (Consejo Nacional de Investigaciones Científicas y Técnicas)</v>
      </c>
      <c r="FC120" t="str">
        <v>RET International</v>
      </c>
      <c r="FD120" t="str">
        <v>Salú pa Tur Foundation</v>
      </c>
      <c r="FE120" t="str">
        <v>Salvation Army</v>
      </c>
      <c r="FF120" t="str">
        <v>Samaritan's Purse</v>
      </c>
      <c r="FG120" t="str">
        <v>Save the Children International (SCI)</v>
      </c>
      <c r="FH120" t="str">
        <v>Scalabrini Foundation Chile</v>
      </c>
      <c r="FI120" t="str">
        <v>Sección Peruana de Amnistía Internacional</v>
      </c>
      <c r="FJ120" t="str">
        <v>Serviço Pastoral dos Migrantes do Nordeste</v>
      </c>
      <c r="FK120" t="str">
        <v>Sesame Workshop</v>
      </c>
      <c r="FL120" t="str">
        <v>Si, Da Vida</v>
      </c>
      <c r="FM120" t="str">
        <v>Solidarity and Action Asociation</v>
      </c>
      <c r="FN120" t="str">
        <v>SOS Children's Villages</v>
      </c>
      <c r="FO120" t="str">
        <v>Tarabita Foundation</v>
      </c>
      <c r="FP120" t="str">
        <v>Tearfund</v>
      </c>
      <c r="FQ120" t="str">
        <v>TECHO</v>
      </c>
      <c r="FR120" t="str">
        <v>Terranueva Foundation</v>
      </c>
      <c r="FS120" t="str">
        <v>Terre des Hommes Suisse</v>
      </c>
      <c r="FT120" t="str">
        <v>The Israel Forum for International Humanitarian Aid (IsraAID)</v>
      </c>
      <c r="FU120" t="str">
        <v>Unión Venezolana en Perú</v>
      </c>
      <c r="FV120" t="str">
        <v>United Nations Children's Fund (UNICEF)</v>
      </c>
      <c r="FW120" t="str">
        <v>United Nations Development Programme (UNDP)</v>
      </c>
      <c r="FX120" t="str">
        <v>United Nations Educational, Scientific and Cultural Organization (UNESCO)</v>
      </c>
      <c r="FY120" t="str">
        <v>United Nations Entity for Gender Equality and the Empowerment of Women (UNWOMEN)</v>
      </c>
      <c r="FZ120" t="str">
        <v>United Nations Food and Agricultural Organization (FAO)</v>
      </c>
      <c r="GA120" t="str">
        <v>United Nations High Commissioner for Refugees (UNHCR)</v>
      </c>
      <c r="GB120" t="str">
        <v>United Nations Office of the High Commissioner for Human Rights (OHCHR)</v>
      </c>
      <c r="GC120" t="str">
        <v>United Nations Office on Drugs and Crime (UNODC)</v>
      </c>
      <c r="GD120" t="str">
        <v>United Nations Population Fund (UNFPA)</v>
      </c>
      <c r="GE120" t="str">
        <v>United Nations Programme for Human Settlements (UN Habitat)</v>
      </c>
      <c r="GF120" t="str">
        <v>Vale da Benção Educational and Charitable Association (AEBVB)</v>
      </c>
      <c r="GG120" t="str">
        <v>VenAruba Solidaria</v>
      </c>
      <c r="GH120" t="str">
        <v>Venex Curacao Foundation</v>
      </c>
      <c r="GI120" t="str">
        <v>Venezolanos en Barranquilla</v>
      </c>
      <c r="GJ120" t="str">
        <v>Venezolanos en San Cristóbal</v>
      </c>
      <c r="GK120" t="str">
        <v>Venezuelan Emigrant Foundation (FEV)</v>
      </c>
      <c r="GL120" t="str">
        <v>Vicaría de Pastoral Social Caritas</v>
      </c>
      <c r="GM120" t="str">
        <v>Voices GY</v>
      </c>
      <c r="GN120" t="str">
        <v>We World GVC</v>
      </c>
      <c r="GO120" t="str">
        <v>World Council of Credit Unions</v>
      </c>
      <c r="GP120" t="str">
        <v>World Food Programme (WFP)</v>
      </c>
      <c r="GQ120" t="str">
        <v>World Vision</v>
      </c>
      <c r="GR120" t="str">
        <v>ZOA</v>
      </c>
    </row>
    <row r="121" spans="1:200" x14ac:dyDescent="0.3">
      <c r="A121" t="s">
        <v>429</v>
      </c>
      <c r="B121" s="45" t="s">
        <v>430</v>
      </c>
      <c r="C121" s="23" t="s">
        <v>431</v>
      </c>
      <c r="D121" s="23" t="s">
        <v>255</v>
      </c>
      <c r="E121" s="23"/>
      <c r="F121" s="35" t="b">
        <f>ISNUMBER(SEARCH(' Activity Sheet'!$D$3,Table3[[#This Row],[Name]],1))</f>
        <v>1</v>
      </c>
      <c r="G121" s="35" t="s">
        <v>1146</v>
      </c>
      <c r="H121" t="str" cm="1">
        <f t="array" ref="H121:GR121">TRANSPOSE(_xlfn._xlws.SORT(_xlfn._xlws.FILTER(Table3[Name],ISNUMBER(SEARCH(' Activity Sheet'!D175,Table3[Name])),"Not found"),,1))</f>
        <v>.New Organisation</v>
      </c>
      <c r="I121" t="str">
        <v>ABV - Association of Good with Life</v>
      </c>
      <c r="J121" t="str">
        <v>ACAPS</v>
      </c>
      <c r="K121" t="str">
        <v>Acción y Desarrollo</v>
      </c>
      <c r="L121" t="str">
        <v>ACTED</v>
      </c>
      <c r="M121" t="str">
        <v>Action against Hunger</v>
      </c>
      <c r="N121" t="str">
        <v>ActionAid</v>
      </c>
      <c r="O121" t="str">
        <v>Adventist Development and Relief Agency (ADRA)</v>
      </c>
      <c r="P121" t="str">
        <v>Alas de Colibrí Foundation</v>
      </c>
      <c r="Q121" t="str">
        <v>Alianza por la Solidaridad</v>
      </c>
      <c r="R121" t="str">
        <v>Alianza por Venezuela</v>
      </c>
      <c r="S121" t="str">
        <v>Americares Foundation</v>
      </c>
      <c r="T121" t="str">
        <v>Argentine Commission for Refugees and Migrants (CAREF)</v>
      </c>
      <c r="U121" t="str">
        <v>Asociación Aves</v>
      </c>
      <c r="V121" t="str">
        <v>Asociación de Jubilados y Pensionados Venezolanos en Argentina</v>
      </c>
      <c r="W121" t="str">
        <v>Asociación de Venezolanos en Eloy Alfaro</v>
      </c>
      <c r="X121" t="str">
        <v>Asociación Fundación contra el Hambre Perú</v>
      </c>
      <c r="Y121" t="str">
        <v>Asociación Migrantes Venezolanos</v>
      </c>
      <c r="Z121" t="str">
        <v>Asociación Misioneros de San Carlos Scalabrinianos</v>
      </c>
      <c r="AA121" t="str">
        <v>Asociacion Proteccion Poblacion Vulnerable</v>
      </c>
      <c r="AB121" t="str">
        <v>Asociación Quinta Ola</v>
      </c>
      <c r="AC121" t="str">
        <v>Asociación Salto Ángel</v>
      </c>
      <c r="AD121" t="str">
        <v>Asociación Venezuela en Ecuador AC</v>
      </c>
      <c r="AE121" t="str">
        <v>ASOVENAR</v>
      </c>
      <c r="AF121" t="str">
        <v>Associação Hermanitos</v>
      </c>
      <c r="AG121" t="str">
        <v>AVSI Foundation</v>
      </c>
      <c r="AH121" t="str">
        <v>Bethany Christian Services</v>
      </c>
      <c r="AI121" t="str">
        <v>Blumont</v>
      </c>
      <c r="AJ121" t="str">
        <v>CARE</v>
      </c>
      <c r="AK121" t="str">
        <v>Caritas Brazil</v>
      </c>
      <c r="AL121" t="str">
        <v>Caritas Ecuador</v>
      </c>
      <c r="AM121" t="str">
        <v>Caritas Germany</v>
      </c>
      <c r="AN121" t="str">
        <v>Caritas Manaus</v>
      </c>
      <c r="AO121" t="str">
        <v>Caritas Parana</v>
      </c>
      <c r="AP121" t="str">
        <v>Caritas Peru</v>
      </c>
      <c r="AQ121" t="str">
        <v>Caritas Rio de Janeiro</v>
      </c>
      <c r="AR121" t="str">
        <v>Caritas São Paulo</v>
      </c>
      <c r="AS121" t="str">
        <v>Caritas Switzerland</v>
      </c>
      <c r="AT121" t="str">
        <v>CCEFIRO Association</v>
      </c>
      <c r="AU121" t="str">
        <v>CEDRO</v>
      </c>
      <c r="AV121" t="str">
        <v>Center for Integrated Studies and Programs for Sustainable Development (CIEDS)</v>
      </c>
      <c r="AW121" t="str">
        <v>Center for Migration and Human Rights of the Diocese of Roraima (CMDH)</v>
      </c>
      <c r="AX121" t="str">
        <v>Centro de Atencion Psicosocial (CAPS)</v>
      </c>
      <c r="AY121" t="str">
        <v>CESAL</v>
      </c>
      <c r="AZ121" t="str">
        <v>CESVI-Cooperazione e Sviluppo</v>
      </c>
      <c r="BA121" t="str">
        <v>ChildFund International</v>
      </c>
      <c r="BB121" t="str">
        <v>CHS Alternativo</v>
      </c>
      <c r="BC121" t="str">
        <v>Churún Merú Association</v>
      </c>
      <c r="BD121" t="str">
        <v>Coalición por Venezuela</v>
      </c>
      <c r="BE121" t="str">
        <v>Colonia Foundation of Venezuelans in the Dominican Republic (FUNCOVERD)</v>
      </c>
      <c r="BF121" t="str">
        <v>COLVENZ</v>
      </c>
      <c r="BG121" t="str">
        <v>Compassiva</v>
      </c>
      <c r="BH121" t="str">
        <v>Consejo Interreligioso del Perú - Religiones por la Paz</v>
      </c>
      <c r="BI121" t="str">
        <v>Consorcio ONG OCIPI Y Capellanía Nacional OFICA</v>
      </c>
      <c r="BJ121" t="str">
        <v>COOPI - International Cooperation Foundation</v>
      </c>
      <c r="BK121" t="str">
        <v>Corporación Colectivo Sin Fronteras</v>
      </c>
      <c r="BL121" t="str">
        <v>CRISFE Foundation</v>
      </c>
      <c r="BM121" t="str">
        <v>Cuso International</v>
      </c>
      <c r="BN121" t="str">
        <v>Danielle’s Children Fund (DCF)</v>
      </c>
      <c r="BO121" t="str">
        <v>Danish Refugee Council (DRC)</v>
      </c>
      <c r="BP121" t="str">
        <v>Development Support Association - APOYAR</v>
      </c>
      <c r="BQ121" t="str">
        <v>Diakonie Katastrophenhilfe</v>
      </c>
      <c r="BR121" t="str">
        <v>Diálogo Diverso</v>
      </c>
      <c r="BS121" t="str">
        <v>Doctors of the World</v>
      </c>
      <c r="BT121" t="str">
        <v>Dominican Institute for Integrated Development</v>
      </c>
      <c r="BU121" t="str">
        <v>Duendes y Ángeles Vinotinto República Dominicana</v>
      </c>
      <c r="BV121" t="str">
        <v>Encuentros SJS (Servicio Jesuita de la Solidaridad)</v>
      </c>
      <c r="BW121" t="str">
        <v>Ending Violence Against Migrants</v>
      </c>
      <c r="BX121" t="str">
        <v>Equidad Foundation</v>
      </c>
      <c r="BY121" t="str">
        <v>Equilibrium CenDE</v>
      </c>
      <c r="BZ121" t="str">
        <v>Facultad de Psicología - Universidad de la República (UDELAR)</v>
      </c>
      <c r="CA121" t="str">
        <v>First International Emergency and Solidarités International</v>
      </c>
      <c r="CB121" t="str">
        <v>Fondo Ecuatoriano Populorum Progressio</v>
      </c>
      <c r="CC121" t="str">
        <v>Foro Salud Callao</v>
      </c>
      <c r="CD121" t="str">
        <v>Foundation for the Integration and Development of Latin America (FIDAL)</v>
      </c>
      <c r="CE121" t="str">
        <v>Foundation of the Americas (FUDELA)</v>
      </c>
      <c r="CF121" t="str">
        <v>Fraternity Without Borders</v>
      </c>
      <c r="CG121" t="str">
        <v>Fundación Brisas del Norte</v>
      </c>
      <c r="CH121" t="str">
        <v>Fundación Colombovenezolana Nueva Ilusión</v>
      </c>
      <c r="CI121" t="str">
        <v>Fundación Nakama's</v>
      </c>
      <c r="CJ121" t="str">
        <v>Fundación RadaBer</v>
      </c>
      <c r="CK121" t="str">
        <v>Fundación Scalabrini Bolivia</v>
      </c>
      <c r="CL121" t="str">
        <v>Fundacion Social Vivan los Niños</v>
      </c>
      <c r="CM121" t="str">
        <v>FUNVEAC</v>
      </c>
      <c r="CN121" t="str">
        <v>German Development Cooperation Agency GIZ</v>
      </c>
      <c r="CO121" t="str">
        <v>Globalizate Radio</v>
      </c>
      <c r="CP121" t="str">
        <v>GOAL</v>
      </c>
      <c r="CQ121" t="str">
        <v>Halü Bienestar Humano Foundation (HALU)</v>
      </c>
      <c r="CR121" t="str">
        <v>Heartland Alliance International (HAI)</v>
      </c>
      <c r="CS121" t="str">
        <v>HELVETAS Swiss Intercooperation</v>
      </c>
      <c r="CT121" t="str">
        <v>HIAS</v>
      </c>
      <c r="CU121" t="str">
        <v>Human Rights Defence Curaçao</v>
      </c>
      <c r="CV121" t="str">
        <v>Humanity &amp; Inclusion</v>
      </c>
      <c r="CW121" t="str">
        <v>Humans Analytic</v>
      </c>
      <c r="CX121" t="str">
        <v>Idas y Vueltas Association</v>
      </c>
      <c r="CY121" t="str">
        <v>iMMAP</v>
      </c>
      <c r="CZ121" t="str">
        <v>IMPACT Initiatives (REACH)</v>
      </c>
      <c r="DA121" t="str">
        <v>Inmigrante Feliz Association</v>
      </c>
      <c r="DB121" t="str">
        <v>Institute for Migration and Human Rights (IMDH)</v>
      </c>
      <c r="DC121" t="str">
        <v>Institute of Natural and Cultural Heritage (IPANC)</v>
      </c>
      <c r="DD121" t="str">
        <v>International Committee for the Development of People (CISP)</v>
      </c>
      <c r="DE121" t="str">
        <v>International Federation of the Red Cross (IFRC)</v>
      </c>
      <c r="DF121" t="str">
        <v>International Labour Organization (ILO)</v>
      </c>
      <c r="DG121" t="str">
        <v>International Medical Corps</v>
      </c>
      <c r="DH121" t="str">
        <v>International Organization for Migration (IOM)</v>
      </c>
      <c r="DI121" t="str">
        <v>International Rescue Committee (IRC)</v>
      </c>
      <c r="DJ121" t="str">
        <v>INTERSOS</v>
      </c>
      <c r="DK121" t="str">
        <v>Jesuit Migrant Service (JMS)</v>
      </c>
      <c r="DL121" t="str">
        <v>Jesuit Refugee Service (JRS)</v>
      </c>
      <c r="DM121" t="str">
        <v>Jesuit Service for Migrants and Refugees (JSMR)</v>
      </c>
      <c r="DN121" t="str">
        <v>Joint United Nations Programme on HIV/AIDS (UNAIDS)</v>
      </c>
      <c r="DO121" t="str">
        <v>Kimirina Coorporation</v>
      </c>
      <c r="DP121" t="str">
        <v>La Casita Hispanic Cultural Centre</v>
      </c>
      <c r="DQ121" t="str">
        <v>Latin American Network of Non-Governmental Organizations of Persons with Disabilities and their Families (RIADIS)</v>
      </c>
      <c r="DR121" t="str">
        <v>LGBT+ Movement Brazil</v>
      </c>
      <c r="DS121" t="str">
        <v>Living Water Community (LWC)</v>
      </c>
      <c r="DT121" t="str">
        <v>LLANOVENCOL</v>
      </c>
      <c r="DU121" t="str">
        <v>Lutheran World Federation</v>
      </c>
      <c r="DV121" t="str">
        <v>Lutheran World Relief</v>
      </c>
      <c r="DW121" t="str">
        <v>Malteser International</v>
      </c>
      <c r="DX121" t="str">
        <v>Mana Institute</v>
      </c>
      <c r="DY121" t="str">
        <v>Manos Veneguayas Association</v>
      </c>
      <c r="DZ121" t="str">
        <v>Más Igualdad Perú</v>
      </c>
      <c r="EA121" t="str">
        <v>MedGlobal</v>
      </c>
      <c r="EB121" t="str">
        <v>Medical Teams International</v>
      </c>
      <c r="EC121" t="str">
        <v>Mercy Corps</v>
      </c>
      <c r="ED121" t="str">
        <v>Migrant Service Center (CAM)</v>
      </c>
      <c r="EE121" t="str">
        <v>Migrants, Refugees and Argentine Social Entrepreneurs (MIRARES)</v>
      </c>
      <c r="EF121" t="str">
        <v>Mision Scalabriniana - Ecuador</v>
      </c>
      <c r="EG121" t="str">
        <v>Missão Paz</v>
      </c>
      <c r="EH121" t="str">
        <v>Museu A CASA</v>
      </c>
      <c r="EI121" t="str">
        <v>Norwegian Refugee Council (NRC)</v>
      </c>
      <c r="EJ121" t="str">
        <v>ONG Migrantes por el Maule</v>
      </c>
      <c r="EK121" t="str">
        <v>ONG Preemptive Love Coalition Colombia</v>
      </c>
      <c r="EL121" t="str">
        <v>Organización Transfomando Vidas</v>
      </c>
      <c r="EM121" t="str">
        <v>Organization of Ibero-American States for Education, Science and Culture (OEI)</v>
      </c>
      <c r="EN121" t="str">
        <v>OXFAM</v>
      </c>
      <c r="EO121" t="str">
        <v>Panamerican Development Foundation</v>
      </c>
      <c r="EP121" t="str">
        <v>Panamerican Health Organization/World Health Organization (PAHO/WHO)</v>
      </c>
      <c r="EQ121" t="str">
        <v>Pastoral of Human Mobility - Peruvian Episcopal Conference</v>
      </c>
      <c r="ER121" t="str">
        <v>Pastoral Service for Migrants National</v>
      </c>
      <c r="ES121" t="str">
        <v>Permanent Human Rights defense Committee (CDH)</v>
      </c>
      <c r="ET121" t="str">
        <v>Pirilampos Institute - Group of visits and voluntary actions in Roraima</v>
      </c>
      <c r="EU121" t="str">
        <v>Plan International</v>
      </c>
      <c r="EV121" t="str">
        <v>Population Program, Faculty of Social Sciences, University of the Republic</v>
      </c>
      <c r="EW121" t="str">
        <v>Profamilia Association</v>
      </c>
      <c r="EX121" t="str">
        <v>Red con Migrantes y Refugiados</v>
      </c>
      <c r="EY121" t="str">
        <v>Red Cross Colombia</v>
      </c>
      <c r="EZ121" t="str">
        <v>Red Cross Ecuador</v>
      </c>
      <c r="FA121" t="str">
        <v>Red Cross Peru</v>
      </c>
      <c r="FB121" t="str">
        <v>Red de Investigaciones en Derechos Humanos - CONICET (Consejo Nacional de Investigaciones Científicas y Técnicas)</v>
      </c>
      <c r="FC121" t="str">
        <v>RET International</v>
      </c>
      <c r="FD121" t="str">
        <v>Salú pa Tur Foundation</v>
      </c>
      <c r="FE121" t="str">
        <v>Salvation Army</v>
      </c>
      <c r="FF121" t="str">
        <v>Samaritan's Purse</v>
      </c>
      <c r="FG121" t="str">
        <v>Save the Children International (SCI)</v>
      </c>
      <c r="FH121" t="str">
        <v>Scalabrini Foundation Chile</v>
      </c>
      <c r="FI121" t="str">
        <v>Sección Peruana de Amnistía Internacional</v>
      </c>
      <c r="FJ121" t="str">
        <v>Serviço Pastoral dos Migrantes do Nordeste</v>
      </c>
      <c r="FK121" t="str">
        <v>Sesame Workshop</v>
      </c>
      <c r="FL121" t="str">
        <v>Si, Da Vida</v>
      </c>
      <c r="FM121" t="str">
        <v>Solidarity and Action Asociation</v>
      </c>
      <c r="FN121" t="str">
        <v>SOS Children's Villages</v>
      </c>
      <c r="FO121" t="str">
        <v>Tarabita Foundation</v>
      </c>
      <c r="FP121" t="str">
        <v>Tearfund</v>
      </c>
      <c r="FQ121" t="str">
        <v>TECHO</v>
      </c>
      <c r="FR121" t="str">
        <v>Terranueva Foundation</v>
      </c>
      <c r="FS121" t="str">
        <v>Terre des Hommes Suisse</v>
      </c>
      <c r="FT121" t="str">
        <v>The Israel Forum for International Humanitarian Aid (IsraAID)</v>
      </c>
      <c r="FU121" t="str">
        <v>Unión Venezolana en Perú</v>
      </c>
      <c r="FV121" t="str">
        <v>United Nations Children's Fund (UNICEF)</v>
      </c>
      <c r="FW121" t="str">
        <v>United Nations Development Programme (UNDP)</v>
      </c>
      <c r="FX121" t="str">
        <v>United Nations Educational, Scientific and Cultural Organization (UNESCO)</v>
      </c>
      <c r="FY121" t="str">
        <v>United Nations Entity for Gender Equality and the Empowerment of Women (UNWOMEN)</v>
      </c>
      <c r="FZ121" t="str">
        <v>United Nations Food and Agricultural Organization (FAO)</v>
      </c>
      <c r="GA121" t="str">
        <v>United Nations High Commissioner for Refugees (UNHCR)</v>
      </c>
      <c r="GB121" t="str">
        <v>United Nations Office of the High Commissioner for Human Rights (OHCHR)</v>
      </c>
      <c r="GC121" t="str">
        <v>United Nations Office on Drugs and Crime (UNODC)</v>
      </c>
      <c r="GD121" t="str">
        <v>United Nations Population Fund (UNFPA)</v>
      </c>
      <c r="GE121" t="str">
        <v>United Nations Programme for Human Settlements (UN Habitat)</v>
      </c>
      <c r="GF121" t="str">
        <v>Vale da Benção Educational and Charitable Association (AEBVB)</v>
      </c>
      <c r="GG121" t="str">
        <v>VenAruba Solidaria</v>
      </c>
      <c r="GH121" t="str">
        <v>Venex Curacao Foundation</v>
      </c>
      <c r="GI121" t="str">
        <v>Venezolanos en Barranquilla</v>
      </c>
      <c r="GJ121" t="str">
        <v>Venezolanos en San Cristóbal</v>
      </c>
      <c r="GK121" t="str">
        <v>Venezuelan Emigrant Foundation (FEV)</v>
      </c>
      <c r="GL121" t="str">
        <v>Vicaría de Pastoral Social Caritas</v>
      </c>
      <c r="GM121" t="str">
        <v>Voices GY</v>
      </c>
      <c r="GN121" t="str">
        <v>We World GVC</v>
      </c>
      <c r="GO121" t="str">
        <v>World Council of Credit Unions</v>
      </c>
      <c r="GP121" t="str">
        <v>World Food Programme (WFP)</v>
      </c>
      <c r="GQ121" t="str">
        <v>World Vision</v>
      </c>
      <c r="GR121" t="str">
        <v>ZOA</v>
      </c>
    </row>
    <row r="122" spans="1:200" x14ac:dyDescent="0.3">
      <c r="A122" t="s">
        <v>432</v>
      </c>
      <c r="B122" s="45" t="s">
        <v>433</v>
      </c>
      <c r="C122" s="23" t="s">
        <v>434</v>
      </c>
      <c r="D122" s="23" t="s">
        <v>255</v>
      </c>
      <c r="E122" s="23"/>
      <c r="F122" s="35" t="b">
        <f>ISNUMBER(SEARCH(' Activity Sheet'!$D$3,Table3[[#This Row],[Name]],1))</f>
        <v>1</v>
      </c>
      <c r="G122" s="35" t="s">
        <v>1146</v>
      </c>
      <c r="H122" t="str" cm="1">
        <f t="array" ref="H122:GR122">TRANSPOSE(_xlfn._xlws.SORT(_xlfn._xlws.FILTER(Table3[Name],ISNUMBER(SEARCH(' Activity Sheet'!D176,Table3[Name])),"Not found"),,1))</f>
        <v>.New Organisation</v>
      </c>
      <c r="I122" t="str">
        <v>ABV - Association of Good with Life</v>
      </c>
      <c r="J122" t="str">
        <v>ACAPS</v>
      </c>
      <c r="K122" t="str">
        <v>Acción y Desarrollo</v>
      </c>
      <c r="L122" t="str">
        <v>ACTED</v>
      </c>
      <c r="M122" t="str">
        <v>Action against Hunger</v>
      </c>
      <c r="N122" t="str">
        <v>ActionAid</v>
      </c>
      <c r="O122" t="str">
        <v>Adventist Development and Relief Agency (ADRA)</v>
      </c>
      <c r="P122" t="str">
        <v>Alas de Colibrí Foundation</v>
      </c>
      <c r="Q122" t="str">
        <v>Alianza por la Solidaridad</v>
      </c>
      <c r="R122" t="str">
        <v>Alianza por Venezuela</v>
      </c>
      <c r="S122" t="str">
        <v>Americares Foundation</v>
      </c>
      <c r="T122" t="str">
        <v>Argentine Commission for Refugees and Migrants (CAREF)</v>
      </c>
      <c r="U122" t="str">
        <v>Asociación Aves</v>
      </c>
      <c r="V122" t="str">
        <v>Asociación de Jubilados y Pensionados Venezolanos en Argentina</v>
      </c>
      <c r="W122" t="str">
        <v>Asociación de Venezolanos en Eloy Alfaro</v>
      </c>
      <c r="X122" t="str">
        <v>Asociación Fundación contra el Hambre Perú</v>
      </c>
      <c r="Y122" t="str">
        <v>Asociación Migrantes Venezolanos</v>
      </c>
      <c r="Z122" t="str">
        <v>Asociación Misioneros de San Carlos Scalabrinianos</v>
      </c>
      <c r="AA122" t="str">
        <v>Asociacion Proteccion Poblacion Vulnerable</v>
      </c>
      <c r="AB122" t="str">
        <v>Asociación Quinta Ola</v>
      </c>
      <c r="AC122" t="str">
        <v>Asociación Salto Ángel</v>
      </c>
      <c r="AD122" t="str">
        <v>Asociación Venezuela en Ecuador AC</v>
      </c>
      <c r="AE122" t="str">
        <v>ASOVENAR</v>
      </c>
      <c r="AF122" t="str">
        <v>Associação Hermanitos</v>
      </c>
      <c r="AG122" t="str">
        <v>AVSI Foundation</v>
      </c>
      <c r="AH122" t="str">
        <v>Bethany Christian Services</v>
      </c>
      <c r="AI122" t="str">
        <v>Blumont</v>
      </c>
      <c r="AJ122" t="str">
        <v>CARE</v>
      </c>
      <c r="AK122" t="str">
        <v>Caritas Brazil</v>
      </c>
      <c r="AL122" t="str">
        <v>Caritas Ecuador</v>
      </c>
      <c r="AM122" t="str">
        <v>Caritas Germany</v>
      </c>
      <c r="AN122" t="str">
        <v>Caritas Manaus</v>
      </c>
      <c r="AO122" t="str">
        <v>Caritas Parana</v>
      </c>
      <c r="AP122" t="str">
        <v>Caritas Peru</v>
      </c>
      <c r="AQ122" t="str">
        <v>Caritas Rio de Janeiro</v>
      </c>
      <c r="AR122" t="str">
        <v>Caritas São Paulo</v>
      </c>
      <c r="AS122" t="str">
        <v>Caritas Switzerland</v>
      </c>
      <c r="AT122" t="str">
        <v>CCEFIRO Association</v>
      </c>
      <c r="AU122" t="str">
        <v>CEDRO</v>
      </c>
      <c r="AV122" t="str">
        <v>Center for Integrated Studies and Programs for Sustainable Development (CIEDS)</v>
      </c>
      <c r="AW122" t="str">
        <v>Center for Migration and Human Rights of the Diocese of Roraima (CMDH)</v>
      </c>
      <c r="AX122" t="str">
        <v>Centro de Atencion Psicosocial (CAPS)</v>
      </c>
      <c r="AY122" t="str">
        <v>CESAL</v>
      </c>
      <c r="AZ122" t="str">
        <v>CESVI-Cooperazione e Sviluppo</v>
      </c>
      <c r="BA122" t="str">
        <v>ChildFund International</v>
      </c>
      <c r="BB122" t="str">
        <v>CHS Alternativo</v>
      </c>
      <c r="BC122" t="str">
        <v>Churún Merú Association</v>
      </c>
      <c r="BD122" t="str">
        <v>Coalición por Venezuela</v>
      </c>
      <c r="BE122" t="str">
        <v>Colonia Foundation of Venezuelans in the Dominican Republic (FUNCOVERD)</v>
      </c>
      <c r="BF122" t="str">
        <v>COLVENZ</v>
      </c>
      <c r="BG122" t="str">
        <v>Compassiva</v>
      </c>
      <c r="BH122" t="str">
        <v>Consejo Interreligioso del Perú - Religiones por la Paz</v>
      </c>
      <c r="BI122" t="str">
        <v>Consorcio ONG OCIPI Y Capellanía Nacional OFICA</v>
      </c>
      <c r="BJ122" t="str">
        <v>COOPI - International Cooperation Foundation</v>
      </c>
      <c r="BK122" t="str">
        <v>Corporación Colectivo Sin Fronteras</v>
      </c>
      <c r="BL122" t="str">
        <v>CRISFE Foundation</v>
      </c>
      <c r="BM122" t="str">
        <v>Cuso International</v>
      </c>
      <c r="BN122" t="str">
        <v>Danielle’s Children Fund (DCF)</v>
      </c>
      <c r="BO122" t="str">
        <v>Danish Refugee Council (DRC)</v>
      </c>
      <c r="BP122" t="str">
        <v>Development Support Association - APOYAR</v>
      </c>
      <c r="BQ122" t="str">
        <v>Diakonie Katastrophenhilfe</v>
      </c>
      <c r="BR122" t="str">
        <v>Diálogo Diverso</v>
      </c>
      <c r="BS122" t="str">
        <v>Doctors of the World</v>
      </c>
      <c r="BT122" t="str">
        <v>Dominican Institute for Integrated Development</v>
      </c>
      <c r="BU122" t="str">
        <v>Duendes y Ángeles Vinotinto República Dominicana</v>
      </c>
      <c r="BV122" t="str">
        <v>Encuentros SJS (Servicio Jesuita de la Solidaridad)</v>
      </c>
      <c r="BW122" t="str">
        <v>Ending Violence Against Migrants</v>
      </c>
      <c r="BX122" t="str">
        <v>Equidad Foundation</v>
      </c>
      <c r="BY122" t="str">
        <v>Equilibrium CenDE</v>
      </c>
      <c r="BZ122" t="str">
        <v>Facultad de Psicología - Universidad de la República (UDELAR)</v>
      </c>
      <c r="CA122" t="str">
        <v>First International Emergency and Solidarités International</v>
      </c>
      <c r="CB122" t="str">
        <v>Fondo Ecuatoriano Populorum Progressio</v>
      </c>
      <c r="CC122" t="str">
        <v>Foro Salud Callao</v>
      </c>
      <c r="CD122" t="str">
        <v>Foundation for the Integration and Development of Latin America (FIDAL)</v>
      </c>
      <c r="CE122" t="str">
        <v>Foundation of the Americas (FUDELA)</v>
      </c>
      <c r="CF122" t="str">
        <v>Fraternity Without Borders</v>
      </c>
      <c r="CG122" t="str">
        <v>Fundación Brisas del Norte</v>
      </c>
      <c r="CH122" t="str">
        <v>Fundación Colombovenezolana Nueva Ilusión</v>
      </c>
      <c r="CI122" t="str">
        <v>Fundación Nakama's</v>
      </c>
      <c r="CJ122" t="str">
        <v>Fundación RadaBer</v>
      </c>
      <c r="CK122" t="str">
        <v>Fundación Scalabrini Bolivia</v>
      </c>
      <c r="CL122" t="str">
        <v>Fundacion Social Vivan los Niños</v>
      </c>
      <c r="CM122" t="str">
        <v>FUNVEAC</v>
      </c>
      <c r="CN122" t="str">
        <v>German Development Cooperation Agency GIZ</v>
      </c>
      <c r="CO122" t="str">
        <v>Globalizate Radio</v>
      </c>
      <c r="CP122" t="str">
        <v>GOAL</v>
      </c>
      <c r="CQ122" t="str">
        <v>Halü Bienestar Humano Foundation (HALU)</v>
      </c>
      <c r="CR122" t="str">
        <v>Heartland Alliance International (HAI)</v>
      </c>
      <c r="CS122" t="str">
        <v>HELVETAS Swiss Intercooperation</v>
      </c>
      <c r="CT122" t="str">
        <v>HIAS</v>
      </c>
      <c r="CU122" t="str">
        <v>Human Rights Defence Curaçao</v>
      </c>
      <c r="CV122" t="str">
        <v>Humanity &amp; Inclusion</v>
      </c>
      <c r="CW122" t="str">
        <v>Humans Analytic</v>
      </c>
      <c r="CX122" t="str">
        <v>Idas y Vueltas Association</v>
      </c>
      <c r="CY122" t="str">
        <v>iMMAP</v>
      </c>
      <c r="CZ122" t="str">
        <v>IMPACT Initiatives (REACH)</v>
      </c>
      <c r="DA122" t="str">
        <v>Inmigrante Feliz Association</v>
      </c>
      <c r="DB122" t="str">
        <v>Institute for Migration and Human Rights (IMDH)</v>
      </c>
      <c r="DC122" t="str">
        <v>Institute of Natural and Cultural Heritage (IPANC)</v>
      </c>
      <c r="DD122" t="str">
        <v>International Committee for the Development of People (CISP)</v>
      </c>
      <c r="DE122" t="str">
        <v>International Federation of the Red Cross (IFRC)</v>
      </c>
      <c r="DF122" t="str">
        <v>International Labour Organization (ILO)</v>
      </c>
      <c r="DG122" t="str">
        <v>International Medical Corps</v>
      </c>
      <c r="DH122" t="str">
        <v>International Organization for Migration (IOM)</v>
      </c>
      <c r="DI122" t="str">
        <v>International Rescue Committee (IRC)</v>
      </c>
      <c r="DJ122" t="str">
        <v>INTERSOS</v>
      </c>
      <c r="DK122" t="str">
        <v>Jesuit Migrant Service (JMS)</v>
      </c>
      <c r="DL122" t="str">
        <v>Jesuit Refugee Service (JRS)</v>
      </c>
      <c r="DM122" t="str">
        <v>Jesuit Service for Migrants and Refugees (JSMR)</v>
      </c>
      <c r="DN122" t="str">
        <v>Joint United Nations Programme on HIV/AIDS (UNAIDS)</v>
      </c>
      <c r="DO122" t="str">
        <v>Kimirina Coorporation</v>
      </c>
      <c r="DP122" t="str">
        <v>La Casita Hispanic Cultural Centre</v>
      </c>
      <c r="DQ122" t="str">
        <v>Latin American Network of Non-Governmental Organizations of Persons with Disabilities and their Families (RIADIS)</v>
      </c>
      <c r="DR122" t="str">
        <v>LGBT+ Movement Brazil</v>
      </c>
      <c r="DS122" t="str">
        <v>Living Water Community (LWC)</v>
      </c>
      <c r="DT122" t="str">
        <v>LLANOVENCOL</v>
      </c>
      <c r="DU122" t="str">
        <v>Lutheran World Federation</v>
      </c>
      <c r="DV122" t="str">
        <v>Lutheran World Relief</v>
      </c>
      <c r="DW122" t="str">
        <v>Malteser International</v>
      </c>
      <c r="DX122" t="str">
        <v>Mana Institute</v>
      </c>
      <c r="DY122" t="str">
        <v>Manos Veneguayas Association</v>
      </c>
      <c r="DZ122" t="str">
        <v>Más Igualdad Perú</v>
      </c>
      <c r="EA122" t="str">
        <v>MedGlobal</v>
      </c>
      <c r="EB122" t="str">
        <v>Medical Teams International</v>
      </c>
      <c r="EC122" t="str">
        <v>Mercy Corps</v>
      </c>
      <c r="ED122" t="str">
        <v>Migrant Service Center (CAM)</v>
      </c>
      <c r="EE122" t="str">
        <v>Migrants, Refugees and Argentine Social Entrepreneurs (MIRARES)</v>
      </c>
      <c r="EF122" t="str">
        <v>Mision Scalabriniana - Ecuador</v>
      </c>
      <c r="EG122" t="str">
        <v>Missão Paz</v>
      </c>
      <c r="EH122" t="str">
        <v>Museu A CASA</v>
      </c>
      <c r="EI122" t="str">
        <v>Norwegian Refugee Council (NRC)</v>
      </c>
      <c r="EJ122" t="str">
        <v>ONG Migrantes por el Maule</v>
      </c>
      <c r="EK122" t="str">
        <v>ONG Preemptive Love Coalition Colombia</v>
      </c>
      <c r="EL122" t="str">
        <v>Organización Transfomando Vidas</v>
      </c>
      <c r="EM122" t="str">
        <v>Organization of Ibero-American States for Education, Science and Culture (OEI)</v>
      </c>
      <c r="EN122" t="str">
        <v>OXFAM</v>
      </c>
      <c r="EO122" t="str">
        <v>Panamerican Development Foundation</v>
      </c>
      <c r="EP122" t="str">
        <v>Panamerican Health Organization/World Health Organization (PAHO/WHO)</v>
      </c>
      <c r="EQ122" t="str">
        <v>Pastoral of Human Mobility - Peruvian Episcopal Conference</v>
      </c>
      <c r="ER122" t="str">
        <v>Pastoral Service for Migrants National</v>
      </c>
      <c r="ES122" t="str">
        <v>Permanent Human Rights defense Committee (CDH)</v>
      </c>
      <c r="ET122" t="str">
        <v>Pirilampos Institute - Group of visits and voluntary actions in Roraima</v>
      </c>
      <c r="EU122" t="str">
        <v>Plan International</v>
      </c>
      <c r="EV122" t="str">
        <v>Population Program, Faculty of Social Sciences, University of the Republic</v>
      </c>
      <c r="EW122" t="str">
        <v>Profamilia Association</v>
      </c>
      <c r="EX122" t="str">
        <v>Red con Migrantes y Refugiados</v>
      </c>
      <c r="EY122" t="str">
        <v>Red Cross Colombia</v>
      </c>
      <c r="EZ122" t="str">
        <v>Red Cross Ecuador</v>
      </c>
      <c r="FA122" t="str">
        <v>Red Cross Peru</v>
      </c>
      <c r="FB122" t="str">
        <v>Red de Investigaciones en Derechos Humanos - CONICET (Consejo Nacional de Investigaciones Científicas y Técnicas)</v>
      </c>
      <c r="FC122" t="str">
        <v>RET International</v>
      </c>
      <c r="FD122" t="str">
        <v>Salú pa Tur Foundation</v>
      </c>
      <c r="FE122" t="str">
        <v>Salvation Army</v>
      </c>
      <c r="FF122" t="str">
        <v>Samaritan's Purse</v>
      </c>
      <c r="FG122" t="str">
        <v>Save the Children International (SCI)</v>
      </c>
      <c r="FH122" t="str">
        <v>Scalabrini Foundation Chile</v>
      </c>
      <c r="FI122" t="str">
        <v>Sección Peruana de Amnistía Internacional</v>
      </c>
      <c r="FJ122" t="str">
        <v>Serviço Pastoral dos Migrantes do Nordeste</v>
      </c>
      <c r="FK122" t="str">
        <v>Sesame Workshop</v>
      </c>
      <c r="FL122" t="str">
        <v>Si, Da Vida</v>
      </c>
      <c r="FM122" t="str">
        <v>Solidarity and Action Asociation</v>
      </c>
      <c r="FN122" t="str">
        <v>SOS Children's Villages</v>
      </c>
      <c r="FO122" t="str">
        <v>Tarabita Foundation</v>
      </c>
      <c r="FP122" t="str">
        <v>Tearfund</v>
      </c>
      <c r="FQ122" t="str">
        <v>TECHO</v>
      </c>
      <c r="FR122" t="str">
        <v>Terranueva Foundation</v>
      </c>
      <c r="FS122" t="str">
        <v>Terre des Hommes Suisse</v>
      </c>
      <c r="FT122" t="str">
        <v>The Israel Forum for International Humanitarian Aid (IsraAID)</v>
      </c>
      <c r="FU122" t="str">
        <v>Unión Venezolana en Perú</v>
      </c>
      <c r="FV122" t="str">
        <v>United Nations Children's Fund (UNICEF)</v>
      </c>
      <c r="FW122" t="str">
        <v>United Nations Development Programme (UNDP)</v>
      </c>
      <c r="FX122" t="str">
        <v>United Nations Educational, Scientific and Cultural Organization (UNESCO)</v>
      </c>
      <c r="FY122" t="str">
        <v>United Nations Entity for Gender Equality and the Empowerment of Women (UNWOMEN)</v>
      </c>
      <c r="FZ122" t="str">
        <v>United Nations Food and Agricultural Organization (FAO)</v>
      </c>
      <c r="GA122" t="str">
        <v>United Nations High Commissioner for Refugees (UNHCR)</v>
      </c>
      <c r="GB122" t="str">
        <v>United Nations Office of the High Commissioner for Human Rights (OHCHR)</v>
      </c>
      <c r="GC122" t="str">
        <v>United Nations Office on Drugs and Crime (UNODC)</v>
      </c>
      <c r="GD122" t="str">
        <v>United Nations Population Fund (UNFPA)</v>
      </c>
      <c r="GE122" t="str">
        <v>United Nations Programme for Human Settlements (UN Habitat)</v>
      </c>
      <c r="GF122" t="str">
        <v>Vale da Benção Educational and Charitable Association (AEBVB)</v>
      </c>
      <c r="GG122" t="str">
        <v>VenAruba Solidaria</v>
      </c>
      <c r="GH122" t="str">
        <v>Venex Curacao Foundation</v>
      </c>
      <c r="GI122" t="str">
        <v>Venezolanos en Barranquilla</v>
      </c>
      <c r="GJ122" t="str">
        <v>Venezolanos en San Cristóbal</v>
      </c>
      <c r="GK122" t="str">
        <v>Venezuelan Emigrant Foundation (FEV)</v>
      </c>
      <c r="GL122" t="str">
        <v>Vicaría de Pastoral Social Caritas</v>
      </c>
      <c r="GM122" t="str">
        <v>Voices GY</v>
      </c>
      <c r="GN122" t="str">
        <v>We World GVC</v>
      </c>
      <c r="GO122" t="str">
        <v>World Council of Credit Unions</v>
      </c>
      <c r="GP122" t="str">
        <v>World Food Programme (WFP)</v>
      </c>
      <c r="GQ122" t="str">
        <v>World Vision</v>
      </c>
      <c r="GR122" t="str">
        <v>ZOA</v>
      </c>
    </row>
    <row r="123" spans="1:200" x14ac:dyDescent="0.3">
      <c r="A123" t="s">
        <v>435</v>
      </c>
      <c r="B123" s="45" t="s">
        <v>436</v>
      </c>
      <c r="C123" s="23" t="s">
        <v>436</v>
      </c>
      <c r="D123" s="23" t="s">
        <v>255</v>
      </c>
      <c r="E123" s="23"/>
      <c r="F123" s="35" t="b">
        <f>ISNUMBER(SEARCH(' Activity Sheet'!$D$3,Table3[[#This Row],[Name]],1))</f>
        <v>1</v>
      </c>
      <c r="G123" s="35" t="s">
        <v>1146</v>
      </c>
      <c r="H123" t="str" cm="1">
        <f t="array" ref="H123:GR123">TRANSPOSE(_xlfn._xlws.SORT(_xlfn._xlws.FILTER(Table3[Name],ISNUMBER(SEARCH(' Activity Sheet'!D177,Table3[Name])),"Not found"),,1))</f>
        <v>.New Organisation</v>
      </c>
      <c r="I123" t="str">
        <v>ABV - Association of Good with Life</v>
      </c>
      <c r="J123" t="str">
        <v>ACAPS</v>
      </c>
      <c r="K123" t="str">
        <v>Acción y Desarrollo</v>
      </c>
      <c r="L123" t="str">
        <v>ACTED</v>
      </c>
      <c r="M123" t="str">
        <v>Action against Hunger</v>
      </c>
      <c r="N123" t="str">
        <v>ActionAid</v>
      </c>
      <c r="O123" t="str">
        <v>Adventist Development and Relief Agency (ADRA)</v>
      </c>
      <c r="P123" t="str">
        <v>Alas de Colibrí Foundation</v>
      </c>
      <c r="Q123" t="str">
        <v>Alianza por la Solidaridad</v>
      </c>
      <c r="R123" t="str">
        <v>Alianza por Venezuela</v>
      </c>
      <c r="S123" t="str">
        <v>Americares Foundation</v>
      </c>
      <c r="T123" t="str">
        <v>Argentine Commission for Refugees and Migrants (CAREF)</v>
      </c>
      <c r="U123" t="str">
        <v>Asociación Aves</v>
      </c>
      <c r="V123" t="str">
        <v>Asociación de Jubilados y Pensionados Venezolanos en Argentina</v>
      </c>
      <c r="W123" t="str">
        <v>Asociación de Venezolanos en Eloy Alfaro</v>
      </c>
      <c r="X123" t="str">
        <v>Asociación Fundación contra el Hambre Perú</v>
      </c>
      <c r="Y123" t="str">
        <v>Asociación Migrantes Venezolanos</v>
      </c>
      <c r="Z123" t="str">
        <v>Asociación Misioneros de San Carlos Scalabrinianos</v>
      </c>
      <c r="AA123" t="str">
        <v>Asociacion Proteccion Poblacion Vulnerable</v>
      </c>
      <c r="AB123" t="str">
        <v>Asociación Quinta Ola</v>
      </c>
      <c r="AC123" t="str">
        <v>Asociación Salto Ángel</v>
      </c>
      <c r="AD123" t="str">
        <v>Asociación Venezuela en Ecuador AC</v>
      </c>
      <c r="AE123" t="str">
        <v>ASOVENAR</v>
      </c>
      <c r="AF123" t="str">
        <v>Associação Hermanitos</v>
      </c>
      <c r="AG123" t="str">
        <v>AVSI Foundation</v>
      </c>
      <c r="AH123" t="str">
        <v>Bethany Christian Services</v>
      </c>
      <c r="AI123" t="str">
        <v>Blumont</v>
      </c>
      <c r="AJ123" t="str">
        <v>CARE</v>
      </c>
      <c r="AK123" t="str">
        <v>Caritas Brazil</v>
      </c>
      <c r="AL123" t="str">
        <v>Caritas Ecuador</v>
      </c>
      <c r="AM123" t="str">
        <v>Caritas Germany</v>
      </c>
      <c r="AN123" t="str">
        <v>Caritas Manaus</v>
      </c>
      <c r="AO123" t="str">
        <v>Caritas Parana</v>
      </c>
      <c r="AP123" t="str">
        <v>Caritas Peru</v>
      </c>
      <c r="AQ123" t="str">
        <v>Caritas Rio de Janeiro</v>
      </c>
      <c r="AR123" t="str">
        <v>Caritas São Paulo</v>
      </c>
      <c r="AS123" t="str">
        <v>Caritas Switzerland</v>
      </c>
      <c r="AT123" t="str">
        <v>CCEFIRO Association</v>
      </c>
      <c r="AU123" t="str">
        <v>CEDRO</v>
      </c>
      <c r="AV123" t="str">
        <v>Center for Integrated Studies and Programs for Sustainable Development (CIEDS)</v>
      </c>
      <c r="AW123" t="str">
        <v>Center for Migration and Human Rights of the Diocese of Roraima (CMDH)</v>
      </c>
      <c r="AX123" t="str">
        <v>Centro de Atencion Psicosocial (CAPS)</v>
      </c>
      <c r="AY123" t="str">
        <v>CESAL</v>
      </c>
      <c r="AZ123" t="str">
        <v>CESVI-Cooperazione e Sviluppo</v>
      </c>
      <c r="BA123" t="str">
        <v>ChildFund International</v>
      </c>
      <c r="BB123" t="str">
        <v>CHS Alternativo</v>
      </c>
      <c r="BC123" t="str">
        <v>Churún Merú Association</v>
      </c>
      <c r="BD123" t="str">
        <v>Coalición por Venezuela</v>
      </c>
      <c r="BE123" t="str">
        <v>Colonia Foundation of Venezuelans in the Dominican Republic (FUNCOVERD)</v>
      </c>
      <c r="BF123" t="str">
        <v>COLVENZ</v>
      </c>
      <c r="BG123" t="str">
        <v>Compassiva</v>
      </c>
      <c r="BH123" t="str">
        <v>Consejo Interreligioso del Perú - Religiones por la Paz</v>
      </c>
      <c r="BI123" t="str">
        <v>Consorcio ONG OCIPI Y Capellanía Nacional OFICA</v>
      </c>
      <c r="BJ123" t="str">
        <v>COOPI - International Cooperation Foundation</v>
      </c>
      <c r="BK123" t="str">
        <v>Corporación Colectivo Sin Fronteras</v>
      </c>
      <c r="BL123" t="str">
        <v>CRISFE Foundation</v>
      </c>
      <c r="BM123" t="str">
        <v>Cuso International</v>
      </c>
      <c r="BN123" t="str">
        <v>Danielle’s Children Fund (DCF)</v>
      </c>
      <c r="BO123" t="str">
        <v>Danish Refugee Council (DRC)</v>
      </c>
      <c r="BP123" t="str">
        <v>Development Support Association - APOYAR</v>
      </c>
      <c r="BQ123" t="str">
        <v>Diakonie Katastrophenhilfe</v>
      </c>
      <c r="BR123" t="str">
        <v>Diálogo Diverso</v>
      </c>
      <c r="BS123" t="str">
        <v>Doctors of the World</v>
      </c>
      <c r="BT123" t="str">
        <v>Dominican Institute for Integrated Development</v>
      </c>
      <c r="BU123" t="str">
        <v>Duendes y Ángeles Vinotinto República Dominicana</v>
      </c>
      <c r="BV123" t="str">
        <v>Encuentros SJS (Servicio Jesuita de la Solidaridad)</v>
      </c>
      <c r="BW123" t="str">
        <v>Ending Violence Against Migrants</v>
      </c>
      <c r="BX123" t="str">
        <v>Equidad Foundation</v>
      </c>
      <c r="BY123" t="str">
        <v>Equilibrium CenDE</v>
      </c>
      <c r="BZ123" t="str">
        <v>Facultad de Psicología - Universidad de la República (UDELAR)</v>
      </c>
      <c r="CA123" t="str">
        <v>First International Emergency and Solidarités International</v>
      </c>
      <c r="CB123" t="str">
        <v>Fondo Ecuatoriano Populorum Progressio</v>
      </c>
      <c r="CC123" t="str">
        <v>Foro Salud Callao</v>
      </c>
      <c r="CD123" t="str">
        <v>Foundation for the Integration and Development of Latin America (FIDAL)</v>
      </c>
      <c r="CE123" t="str">
        <v>Foundation of the Americas (FUDELA)</v>
      </c>
      <c r="CF123" t="str">
        <v>Fraternity Without Borders</v>
      </c>
      <c r="CG123" t="str">
        <v>Fundación Brisas del Norte</v>
      </c>
      <c r="CH123" t="str">
        <v>Fundación Colombovenezolana Nueva Ilusión</v>
      </c>
      <c r="CI123" t="str">
        <v>Fundación Nakama's</v>
      </c>
      <c r="CJ123" t="str">
        <v>Fundación RadaBer</v>
      </c>
      <c r="CK123" t="str">
        <v>Fundación Scalabrini Bolivia</v>
      </c>
      <c r="CL123" t="str">
        <v>Fundacion Social Vivan los Niños</v>
      </c>
      <c r="CM123" t="str">
        <v>FUNVEAC</v>
      </c>
      <c r="CN123" t="str">
        <v>German Development Cooperation Agency GIZ</v>
      </c>
      <c r="CO123" t="str">
        <v>Globalizate Radio</v>
      </c>
      <c r="CP123" t="str">
        <v>GOAL</v>
      </c>
      <c r="CQ123" t="str">
        <v>Halü Bienestar Humano Foundation (HALU)</v>
      </c>
      <c r="CR123" t="str">
        <v>Heartland Alliance International (HAI)</v>
      </c>
      <c r="CS123" t="str">
        <v>HELVETAS Swiss Intercooperation</v>
      </c>
      <c r="CT123" t="str">
        <v>HIAS</v>
      </c>
      <c r="CU123" t="str">
        <v>Human Rights Defence Curaçao</v>
      </c>
      <c r="CV123" t="str">
        <v>Humanity &amp; Inclusion</v>
      </c>
      <c r="CW123" t="str">
        <v>Humans Analytic</v>
      </c>
      <c r="CX123" t="str">
        <v>Idas y Vueltas Association</v>
      </c>
      <c r="CY123" t="str">
        <v>iMMAP</v>
      </c>
      <c r="CZ123" t="str">
        <v>IMPACT Initiatives (REACH)</v>
      </c>
      <c r="DA123" t="str">
        <v>Inmigrante Feliz Association</v>
      </c>
      <c r="DB123" t="str">
        <v>Institute for Migration and Human Rights (IMDH)</v>
      </c>
      <c r="DC123" t="str">
        <v>Institute of Natural and Cultural Heritage (IPANC)</v>
      </c>
      <c r="DD123" t="str">
        <v>International Committee for the Development of People (CISP)</v>
      </c>
      <c r="DE123" t="str">
        <v>International Federation of the Red Cross (IFRC)</v>
      </c>
      <c r="DF123" t="str">
        <v>International Labour Organization (ILO)</v>
      </c>
      <c r="DG123" t="str">
        <v>International Medical Corps</v>
      </c>
      <c r="DH123" t="str">
        <v>International Organization for Migration (IOM)</v>
      </c>
      <c r="DI123" t="str">
        <v>International Rescue Committee (IRC)</v>
      </c>
      <c r="DJ123" t="str">
        <v>INTERSOS</v>
      </c>
      <c r="DK123" t="str">
        <v>Jesuit Migrant Service (JMS)</v>
      </c>
      <c r="DL123" t="str">
        <v>Jesuit Refugee Service (JRS)</v>
      </c>
      <c r="DM123" t="str">
        <v>Jesuit Service for Migrants and Refugees (JSMR)</v>
      </c>
      <c r="DN123" t="str">
        <v>Joint United Nations Programme on HIV/AIDS (UNAIDS)</v>
      </c>
      <c r="DO123" t="str">
        <v>Kimirina Coorporation</v>
      </c>
      <c r="DP123" t="str">
        <v>La Casita Hispanic Cultural Centre</v>
      </c>
      <c r="DQ123" t="str">
        <v>Latin American Network of Non-Governmental Organizations of Persons with Disabilities and their Families (RIADIS)</v>
      </c>
      <c r="DR123" t="str">
        <v>LGBT+ Movement Brazil</v>
      </c>
      <c r="DS123" t="str">
        <v>Living Water Community (LWC)</v>
      </c>
      <c r="DT123" t="str">
        <v>LLANOVENCOL</v>
      </c>
      <c r="DU123" t="str">
        <v>Lutheran World Federation</v>
      </c>
      <c r="DV123" t="str">
        <v>Lutheran World Relief</v>
      </c>
      <c r="DW123" t="str">
        <v>Malteser International</v>
      </c>
      <c r="DX123" t="str">
        <v>Mana Institute</v>
      </c>
      <c r="DY123" t="str">
        <v>Manos Veneguayas Association</v>
      </c>
      <c r="DZ123" t="str">
        <v>Más Igualdad Perú</v>
      </c>
      <c r="EA123" t="str">
        <v>MedGlobal</v>
      </c>
      <c r="EB123" t="str">
        <v>Medical Teams International</v>
      </c>
      <c r="EC123" t="str">
        <v>Mercy Corps</v>
      </c>
      <c r="ED123" t="str">
        <v>Migrant Service Center (CAM)</v>
      </c>
      <c r="EE123" t="str">
        <v>Migrants, Refugees and Argentine Social Entrepreneurs (MIRARES)</v>
      </c>
      <c r="EF123" t="str">
        <v>Mision Scalabriniana - Ecuador</v>
      </c>
      <c r="EG123" t="str">
        <v>Missão Paz</v>
      </c>
      <c r="EH123" t="str">
        <v>Museu A CASA</v>
      </c>
      <c r="EI123" t="str">
        <v>Norwegian Refugee Council (NRC)</v>
      </c>
      <c r="EJ123" t="str">
        <v>ONG Migrantes por el Maule</v>
      </c>
      <c r="EK123" t="str">
        <v>ONG Preemptive Love Coalition Colombia</v>
      </c>
      <c r="EL123" t="str">
        <v>Organización Transfomando Vidas</v>
      </c>
      <c r="EM123" t="str">
        <v>Organization of Ibero-American States for Education, Science and Culture (OEI)</v>
      </c>
      <c r="EN123" t="str">
        <v>OXFAM</v>
      </c>
      <c r="EO123" t="str">
        <v>Panamerican Development Foundation</v>
      </c>
      <c r="EP123" t="str">
        <v>Panamerican Health Organization/World Health Organization (PAHO/WHO)</v>
      </c>
      <c r="EQ123" t="str">
        <v>Pastoral of Human Mobility - Peruvian Episcopal Conference</v>
      </c>
      <c r="ER123" t="str">
        <v>Pastoral Service for Migrants National</v>
      </c>
      <c r="ES123" t="str">
        <v>Permanent Human Rights defense Committee (CDH)</v>
      </c>
      <c r="ET123" t="str">
        <v>Pirilampos Institute - Group of visits and voluntary actions in Roraima</v>
      </c>
      <c r="EU123" t="str">
        <v>Plan International</v>
      </c>
      <c r="EV123" t="str">
        <v>Population Program, Faculty of Social Sciences, University of the Republic</v>
      </c>
      <c r="EW123" t="str">
        <v>Profamilia Association</v>
      </c>
      <c r="EX123" t="str">
        <v>Red con Migrantes y Refugiados</v>
      </c>
      <c r="EY123" t="str">
        <v>Red Cross Colombia</v>
      </c>
      <c r="EZ123" t="str">
        <v>Red Cross Ecuador</v>
      </c>
      <c r="FA123" t="str">
        <v>Red Cross Peru</v>
      </c>
      <c r="FB123" t="str">
        <v>Red de Investigaciones en Derechos Humanos - CONICET (Consejo Nacional de Investigaciones Científicas y Técnicas)</v>
      </c>
      <c r="FC123" t="str">
        <v>RET International</v>
      </c>
      <c r="FD123" t="str">
        <v>Salú pa Tur Foundation</v>
      </c>
      <c r="FE123" t="str">
        <v>Salvation Army</v>
      </c>
      <c r="FF123" t="str">
        <v>Samaritan's Purse</v>
      </c>
      <c r="FG123" t="str">
        <v>Save the Children International (SCI)</v>
      </c>
      <c r="FH123" t="str">
        <v>Scalabrini Foundation Chile</v>
      </c>
      <c r="FI123" t="str">
        <v>Sección Peruana de Amnistía Internacional</v>
      </c>
      <c r="FJ123" t="str">
        <v>Serviço Pastoral dos Migrantes do Nordeste</v>
      </c>
      <c r="FK123" t="str">
        <v>Sesame Workshop</v>
      </c>
      <c r="FL123" t="str">
        <v>Si, Da Vida</v>
      </c>
      <c r="FM123" t="str">
        <v>Solidarity and Action Asociation</v>
      </c>
      <c r="FN123" t="str">
        <v>SOS Children's Villages</v>
      </c>
      <c r="FO123" t="str">
        <v>Tarabita Foundation</v>
      </c>
      <c r="FP123" t="str">
        <v>Tearfund</v>
      </c>
      <c r="FQ123" t="str">
        <v>TECHO</v>
      </c>
      <c r="FR123" t="str">
        <v>Terranueva Foundation</v>
      </c>
      <c r="FS123" t="str">
        <v>Terre des Hommes Suisse</v>
      </c>
      <c r="FT123" t="str">
        <v>The Israel Forum for International Humanitarian Aid (IsraAID)</v>
      </c>
      <c r="FU123" t="str">
        <v>Unión Venezolana en Perú</v>
      </c>
      <c r="FV123" t="str">
        <v>United Nations Children's Fund (UNICEF)</v>
      </c>
      <c r="FW123" t="str">
        <v>United Nations Development Programme (UNDP)</v>
      </c>
      <c r="FX123" t="str">
        <v>United Nations Educational, Scientific and Cultural Organization (UNESCO)</v>
      </c>
      <c r="FY123" t="str">
        <v>United Nations Entity for Gender Equality and the Empowerment of Women (UNWOMEN)</v>
      </c>
      <c r="FZ123" t="str">
        <v>United Nations Food and Agricultural Organization (FAO)</v>
      </c>
      <c r="GA123" t="str">
        <v>United Nations High Commissioner for Refugees (UNHCR)</v>
      </c>
      <c r="GB123" t="str">
        <v>United Nations Office of the High Commissioner for Human Rights (OHCHR)</v>
      </c>
      <c r="GC123" t="str">
        <v>United Nations Office on Drugs and Crime (UNODC)</v>
      </c>
      <c r="GD123" t="str">
        <v>United Nations Population Fund (UNFPA)</v>
      </c>
      <c r="GE123" t="str">
        <v>United Nations Programme for Human Settlements (UN Habitat)</v>
      </c>
      <c r="GF123" t="str">
        <v>Vale da Benção Educational and Charitable Association (AEBVB)</v>
      </c>
      <c r="GG123" t="str">
        <v>VenAruba Solidaria</v>
      </c>
      <c r="GH123" t="str">
        <v>Venex Curacao Foundation</v>
      </c>
      <c r="GI123" t="str">
        <v>Venezolanos en Barranquilla</v>
      </c>
      <c r="GJ123" t="str">
        <v>Venezolanos en San Cristóbal</v>
      </c>
      <c r="GK123" t="str">
        <v>Venezuelan Emigrant Foundation (FEV)</v>
      </c>
      <c r="GL123" t="str">
        <v>Vicaría de Pastoral Social Caritas</v>
      </c>
      <c r="GM123" t="str">
        <v>Voices GY</v>
      </c>
      <c r="GN123" t="str">
        <v>We World GVC</v>
      </c>
      <c r="GO123" t="str">
        <v>World Council of Credit Unions</v>
      </c>
      <c r="GP123" t="str">
        <v>World Food Programme (WFP)</v>
      </c>
      <c r="GQ123" t="str">
        <v>World Vision</v>
      </c>
      <c r="GR123" t="str">
        <v>ZOA</v>
      </c>
    </row>
    <row r="124" spans="1:200" x14ac:dyDescent="0.3">
      <c r="A124" t="s">
        <v>437</v>
      </c>
      <c r="B124" s="45" t="s">
        <v>438</v>
      </c>
      <c r="C124" s="23" t="s">
        <v>438</v>
      </c>
      <c r="D124" s="23" t="s">
        <v>261</v>
      </c>
      <c r="E124" s="23"/>
      <c r="F124" s="35" t="b">
        <f>ISNUMBER(SEARCH(' Activity Sheet'!$D$3,Table3[[#This Row],[Name]],1))</f>
        <v>1</v>
      </c>
      <c r="G124" s="35" t="s">
        <v>1146</v>
      </c>
      <c r="H124" t="str" cm="1">
        <f t="array" ref="H124:GR124">TRANSPOSE(_xlfn._xlws.SORT(_xlfn._xlws.FILTER(Table3[Name],ISNUMBER(SEARCH(' Activity Sheet'!D178,Table3[Name])),"Not found"),,1))</f>
        <v>.New Organisation</v>
      </c>
      <c r="I124" t="str">
        <v>ABV - Association of Good with Life</v>
      </c>
      <c r="J124" t="str">
        <v>ACAPS</v>
      </c>
      <c r="K124" t="str">
        <v>Acción y Desarrollo</v>
      </c>
      <c r="L124" t="str">
        <v>ACTED</v>
      </c>
      <c r="M124" t="str">
        <v>Action against Hunger</v>
      </c>
      <c r="N124" t="str">
        <v>ActionAid</v>
      </c>
      <c r="O124" t="str">
        <v>Adventist Development and Relief Agency (ADRA)</v>
      </c>
      <c r="P124" t="str">
        <v>Alas de Colibrí Foundation</v>
      </c>
      <c r="Q124" t="str">
        <v>Alianza por la Solidaridad</v>
      </c>
      <c r="R124" t="str">
        <v>Alianza por Venezuela</v>
      </c>
      <c r="S124" t="str">
        <v>Americares Foundation</v>
      </c>
      <c r="T124" t="str">
        <v>Argentine Commission for Refugees and Migrants (CAREF)</v>
      </c>
      <c r="U124" t="str">
        <v>Asociación Aves</v>
      </c>
      <c r="V124" t="str">
        <v>Asociación de Jubilados y Pensionados Venezolanos en Argentina</v>
      </c>
      <c r="W124" t="str">
        <v>Asociación de Venezolanos en Eloy Alfaro</v>
      </c>
      <c r="X124" t="str">
        <v>Asociación Fundación contra el Hambre Perú</v>
      </c>
      <c r="Y124" t="str">
        <v>Asociación Migrantes Venezolanos</v>
      </c>
      <c r="Z124" t="str">
        <v>Asociación Misioneros de San Carlos Scalabrinianos</v>
      </c>
      <c r="AA124" t="str">
        <v>Asociacion Proteccion Poblacion Vulnerable</v>
      </c>
      <c r="AB124" t="str">
        <v>Asociación Quinta Ola</v>
      </c>
      <c r="AC124" t="str">
        <v>Asociación Salto Ángel</v>
      </c>
      <c r="AD124" t="str">
        <v>Asociación Venezuela en Ecuador AC</v>
      </c>
      <c r="AE124" t="str">
        <v>ASOVENAR</v>
      </c>
      <c r="AF124" t="str">
        <v>Associação Hermanitos</v>
      </c>
      <c r="AG124" t="str">
        <v>AVSI Foundation</v>
      </c>
      <c r="AH124" t="str">
        <v>Bethany Christian Services</v>
      </c>
      <c r="AI124" t="str">
        <v>Blumont</v>
      </c>
      <c r="AJ124" t="str">
        <v>CARE</v>
      </c>
      <c r="AK124" t="str">
        <v>Caritas Brazil</v>
      </c>
      <c r="AL124" t="str">
        <v>Caritas Ecuador</v>
      </c>
      <c r="AM124" t="str">
        <v>Caritas Germany</v>
      </c>
      <c r="AN124" t="str">
        <v>Caritas Manaus</v>
      </c>
      <c r="AO124" t="str">
        <v>Caritas Parana</v>
      </c>
      <c r="AP124" t="str">
        <v>Caritas Peru</v>
      </c>
      <c r="AQ124" t="str">
        <v>Caritas Rio de Janeiro</v>
      </c>
      <c r="AR124" t="str">
        <v>Caritas São Paulo</v>
      </c>
      <c r="AS124" t="str">
        <v>Caritas Switzerland</v>
      </c>
      <c r="AT124" t="str">
        <v>CCEFIRO Association</v>
      </c>
      <c r="AU124" t="str">
        <v>CEDRO</v>
      </c>
      <c r="AV124" t="str">
        <v>Center for Integrated Studies and Programs for Sustainable Development (CIEDS)</v>
      </c>
      <c r="AW124" t="str">
        <v>Center for Migration and Human Rights of the Diocese of Roraima (CMDH)</v>
      </c>
      <c r="AX124" t="str">
        <v>Centro de Atencion Psicosocial (CAPS)</v>
      </c>
      <c r="AY124" t="str">
        <v>CESAL</v>
      </c>
      <c r="AZ124" t="str">
        <v>CESVI-Cooperazione e Sviluppo</v>
      </c>
      <c r="BA124" t="str">
        <v>ChildFund International</v>
      </c>
      <c r="BB124" t="str">
        <v>CHS Alternativo</v>
      </c>
      <c r="BC124" t="str">
        <v>Churún Merú Association</v>
      </c>
      <c r="BD124" t="str">
        <v>Coalición por Venezuela</v>
      </c>
      <c r="BE124" t="str">
        <v>Colonia Foundation of Venezuelans in the Dominican Republic (FUNCOVERD)</v>
      </c>
      <c r="BF124" t="str">
        <v>COLVENZ</v>
      </c>
      <c r="BG124" t="str">
        <v>Compassiva</v>
      </c>
      <c r="BH124" t="str">
        <v>Consejo Interreligioso del Perú - Religiones por la Paz</v>
      </c>
      <c r="BI124" t="str">
        <v>Consorcio ONG OCIPI Y Capellanía Nacional OFICA</v>
      </c>
      <c r="BJ124" t="str">
        <v>COOPI - International Cooperation Foundation</v>
      </c>
      <c r="BK124" t="str">
        <v>Corporación Colectivo Sin Fronteras</v>
      </c>
      <c r="BL124" t="str">
        <v>CRISFE Foundation</v>
      </c>
      <c r="BM124" t="str">
        <v>Cuso International</v>
      </c>
      <c r="BN124" t="str">
        <v>Danielle’s Children Fund (DCF)</v>
      </c>
      <c r="BO124" t="str">
        <v>Danish Refugee Council (DRC)</v>
      </c>
      <c r="BP124" t="str">
        <v>Development Support Association - APOYAR</v>
      </c>
      <c r="BQ124" t="str">
        <v>Diakonie Katastrophenhilfe</v>
      </c>
      <c r="BR124" t="str">
        <v>Diálogo Diverso</v>
      </c>
      <c r="BS124" t="str">
        <v>Doctors of the World</v>
      </c>
      <c r="BT124" t="str">
        <v>Dominican Institute for Integrated Development</v>
      </c>
      <c r="BU124" t="str">
        <v>Duendes y Ángeles Vinotinto República Dominicana</v>
      </c>
      <c r="BV124" t="str">
        <v>Encuentros SJS (Servicio Jesuita de la Solidaridad)</v>
      </c>
      <c r="BW124" t="str">
        <v>Ending Violence Against Migrants</v>
      </c>
      <c r="BX124" t="str">
        <v>Equidad Foundation</v>
      </c>
      <c r="BY124" t="str">
        <v>Equilibrium CenDE</v>
      </c>
      <c r="BZ124" t="str">
        <v>Facultad de Psicología - Universidad de la República (UDELAR)</v>
      </c>
      <c r="CA124" t="str">
        <v>First International Emergency and Solidarités International</v>
      </c>
      <c r="CB124" t="str">
        <v>Fondo Ecuatoriano Populorum Progressio</v>
      </c>
      <c r="CC124" t="str">
        <v>Foro Salud Callao</v>
      </c>
      <c r="CD124" t="str">
        <v>Foundation for the Integration and Development of Latin America (FIDAL)</v>
      </c>
      <c r="CE124" t="str">
        <v>Foundation of the Americas (FUDELA)</v>
      </c>
      <c r="CF124" t="str">
        <v>Fraternity Without Borders</v>
      </c>
      <c r="CG124" t="str">
        <v>Fundación Brisas del Norte</v>
      </c>
      <c r="CH124" t="str">
        <v>Fundación Colombovenezolana Nueva Ilusión</v>
      </c>
      <c r="CI124" t="str">
        <v>Fundación Nakama's</v>
      </c>
      <c r="CJ124" t="str">
        <v>Fundación RadaBer</v>
      </c>
      <c r="CK124" t="str">
        <v>Fundación Scalabrini Bolivia</v>
      </c>
      <c r="CL124" t="str">
        <v>Fundacion Social Vivan los Niños</v>
      </c>
      <c r="CM124" t="str">
        <v>FUNVEAC</v>
      </c>
      <c r="CN124" t="str">
        <v>German Development Cooperation Agency GIZ</v>
      </c>
      <c r="CO124" t="str">
        <v>Globalizate Radio</v>
      </c>
      <c r="CP124" t="str">
        <v>GOAL</v>
      </c>
      <c r="CQ124" t="str">
        <v>Halü Bienestar Humano Foundation (HALU)</v>
      </c>
      <c r="CR124" t="str">
        <v>Heartland Alliance International (HAI)</v>
      </c>
      <c r="CS124" t="str">
        <v>HELVETAS Swiss Intercooperation</v>
      </c>
      <c r="CT124" t="str">
        <v>HIAS</v>
      </c>
      <c r="CU124" t="str">
        <v>Human Rights Defence Curaçao</v>
      </c>
      <c r="CV124" t="str">
        <v>Humanity &amp; Inclusion</v>
      </c>
      <c r="CW124" t="str">
        <v>Humans Analytic</v>
      </c>
      <c r="CX124" t="str">
        <v>Idas y Vueltas Association</v>
      </c>
      <c r="CY124" t="str">
        <v>iMMAP</v>
      </c>
      <c r="CZ124" t="str">
        <v>IMPACT Initiatives (REACH)</v>
      </c>
      <c r="DA124" t="str">
        <v>Inmigrante Feliz Association</v>
      </c>
      <c r="DB124" t="str">
        <v>Institute for Migration and Human Rights (IMDH)</v>
      </c>
      <c r="DC124" t="str">
        <v>Institute of Natural and Cultural Heritage (IPANC)</v>
      </c>
      <c r="DD124" t="str">
        <v>International Committee for the Development of People (CISP)</v>
      </c>
      <c r="DE124" t="str">
        <v>International Federation of the Red Cross (IFRC)</v>
      </c>
      <c r="DF124" t="str">
        <v>International Labour Organization (ILO)</v>
      </c>
      <c r="DG124" t="str">
        <v>International Medical Corps</v>
      </c>
      <c r="DH124" t="str">
        <v>International Organization for Migration (IOM)</v>
      </c>
      <c r="DI124" t="str">
        <v>International Rescue Committee (IRC)</v>
      </c>
      <c r="DJ124" t="str">
        <v>INTERSOS</v>
      </c>
      <c r="DK124" t="str">
        <v>Jesuit Migrant Service (JMS)</v>
      </c>
      <c r="DL124" t="str">
        <v>Jesuit Refugee Service (JRS)</v>
      </c>
      <c r="DM124" t="str">
        <v>Jesuit Service for Migrants and Refugees (JSMR)</v>
      </c>
      <c r="DN124" t="str">
        <v>Joint United Nations Programme on HIV/AIDS (UNAIDS)</v>
      </c>
      <c r="DO124" t="str">
        <v>Kimirina Coorporation</v>
      </c>
      <c r="DP124" t="str">
        <v>La Casita Hispanic Cultural Centre</v>
      </c>
      <c r="DQ124" t="str">
        <v>Latin American Network of Non-Governmental Organizations of Persons with Disabilities and their Families (RIADIS)</v>
      </c>
      <c r="DR124" t="str">
        <v>LGBT+ Movement Brazil</v>
      </c>
      <c r="DS124" t="str">
        <v>Living Water Community (LWC)</v>
      </c>
      <c r="DT124" t="str">
        <v>LLANOVENCOL</v>
      </c>
      <c r="DU124" t="str">
        <v>Lutheran World Federation</v>
      </c>
      <c r="DV124" t="str">
        <v>Lutheran World Relief</v>
      </c>
      <c r="DW124" t="str">
        <v>Malteser International</v>
      </c>
      <c r="DX124" t="str">
        <v>Mana Institute</v>
      </c>
      <c r="DY124" t="str">
        <v>Manos Veneguayas Association</v>
      </c>
      <c r="DZ124" t="str">
        <v>Más Igualdad Perú</v>
      </c>
      <c r="EA124" t="str">
        <v>MedGlobal</v>
      </c>
      <c r="EB124" t="str">
        <v>Medical Teams International</v>
      </c>
      <c r="EC124" t="str">
        <v>Mercy Corps</v>
      </c>
      <c r="ED124" t="str">
        <v>Migrant Service Center (CAM)</v>
      </c>
      <c r="EE124" t="str">
        <v>Migrants, Refugees and Argentine Social Entrepreneurs (MIRARES)</v>
      </c>
      <c r="EF124" t="str">
        <v>Mision Scalabriniana - Ecuador</v>
      </c>
      <c r="EG124" t="str">
        <v>Missão Paz</v>
      </c>
      <c r="EH124" t="str">
        <v>Museu A CASA</v>
      </c>
      <c r="EI124" t="str">
        <v>Norwegian Refugee Council (NRC)</v>
      </c>
      <c r="EJ124" t="str">
        <v>ONG Migrantes por el Maule</v>
      </c>
      <c r="EK124" t="str">
        <v>ONG Preemptive Love Coalition Colombia</v>
      </c>
      <c r="EL124" t="str">
        <v>Organización Transfomando Vidas</v>
      </c>
      <c r="EM124" t="str">
        <v>Organization of Ibero-American States for Education, Science and Culture (OEI)</v>
      </c>
      <c r="EN124" t="str">
        <v>OXFAM</v>
      </c>
      <c r="EO124" t="str">
        <v>Panamerican Development Foundation</v>
      </c>
      <c r="EP124" t="str">
        <v>Panamerican Health Organization/World Health Organization (PAHO/WHO)</v>
      </c>
      <c r="EQ124" t="str">
        <v>Pastoral of Human Mobility - Peruvian Episcopal Conference</v>
      </c>
      <c r="ER124" t="str">
        <v>Pastoral Service for Migrants National</v>
      </c>
      <c r="ES124" t="str">
        <v>Permanent Human Rights defense Committee (CDH)</v>
      </c>
      <c r="ET124" t="str">
        <v>Pirilampos Institute - Group of visits and voluntary actions in Roraima</v>
      </c>
      <c r="EU124" t="str">
        <v>Plan International</v>
      </c>
      <c r="EV124" t="str">
        <v>Population Program, Faculty of Social Sciences, University of the Republic</v>
      </c>
      <c r="EW124" t="str">
        <v>Profamilia Association</v>
      </c>
      <c r="EX124" t="str">
        <v>Red con Migrantes y Refugiados</v>
      </c>
      <c r="EY124" t="str">
        <v>Red Cross Colombia</v>
      </c>
      <c r="EZ124" t="str">
        <v>Red Cross Ecuador</v>
      </c>
      <c r="FA124" t="str">
        <v>Red Cross Peru</v>
      </c>
      <c r="FB124" t="str">
        <v>Red de Investigaciones en Derechos Humanos - CONICET (Consejo Nacional de Investigaciones Científicas y Técnicas)</v>
      </c>
      <c r="FC124" t="str">
        <v>RET International</v>
      </c>
      <c r="FD124" t="str">
        <v>Salú pa Tur Foundation</v>
      </c>
      <c r="FE124" t="str">
        <v>Salvation Army</v>
      </c>
      <c r="FF124" t="str">
        <v>Samaritan's Purse</v>
      </c>
      <c r="FG124" t="str">
        <v>Save the Children International (SCI)</v>
      </c>
      <c r="FH124" t="str">
        <v>Scalabrini Foundation Chile</v>
      </c>
      <c r="FI124" t="str">
        <v>Sección Peruana de Amnistía Internacional</v>
      </c>
      <c r="FJ124" t="str">
        <v>Serviço Pastoral dos Migrantes do Nordeste</v>
      </c>
      <c r="FK124" t="str">
        <v>Sesame Workshop</v>
      </c>
      <c r="FL124" t="str">
        <v>Si, Da Vida</v>
      </c>
      <c r="FM124" t="str">
        <v>Solidarity and Action Asociation</v>
      </c>
      <c r="FN124" t="str">
        <v>SOS Children's Villages</v>
      </c>
      <c r="FO124" t="str">
        <v>Tarabita Foundation</v>
      </c>
      <c r="FP124" t="str">
        <v>Tearfund</v>
      </c>
      <c r="FQ124" t="str">
        <v>TECHO</v>
      </c>
      <c r="FR124" t="str">
        <v>Terranueva Foundation</v>
      </c>
      <c r="FS124" t="str">
        <v>Terre des Hommes Suisse</v>
      </c>
      <c r="FT124" t="str">
        <v>The Israel Forum for International Humanitarian Aid (IsraAID)</v>
      </c>
      <c r="FU124" t="str">
        <v>Unión Venezolana en Perú</v>
      </c>
      <c r="FV124" t="str">
        <v>United Nations Children's Fund (UNICEF)</v>
      </c>
      <c r="FW124" t="str">
        <v>United Nations Development Programme (UNDP)</v>
      </c>
      <c r="FX124" t="str">
        <v>United Nations Educational, Scientific and Cultural Organization (UNESCO)</v>
      </c>
      <c r="FY124" t="str">
        <v>United Nations Entity for Gender Equality and the Empowerment of Women (UNWOMEN)</v>
      </c>
      <c r="FZ124" t="str">
        <v>United Nations Food and Agricultural Organization (FAO)</v>
      </c>
      <c r="GA124" t="str">
        <v>United Nations High Commissioner for Refugees (UNHCR)</v>
      </c>
      <c r="GB124" t="str">
        <v>United Nations Office of the High Commissioner for Human Rights (OHCHR)</v>
      </c>
      <c r="GC124" t="str">
        <v>United Nations Office on Drugs and Crime (UNODC)</v>
      </c>
      <c r="GD124" t="str">
        <v>United Nations Population Fund (UNFPA)</v>
      </c>
      <c r="GE124" t="str">
        <v>United Nations Programme for Human Settlements (UN Habitat)</v>
      </c>
      <c r="GF124" t="str">
        <v>Vale da Benção Educational and Charitable Association (AEBVB)</v>
      </c>
      <c r="GG124" t="str">
        <v>VenAruba Solidaria</v>
      </c>
      <c r="GH124" t="str">
        <v>Venex Curacao Foundation</v>
      </c>
      <c r="GI124" t="str">
        <v>Venezolanos en Barranquilla</v>
      </c>
      <c r="GJ124" t="str">
        <v>Venezolanos en San Cristóbal</v>
      </c>
      <c r="GK124" t="str">
        <v>Venezuelan Emigrant Foundation (FEV)</v>
      </c>
      <c r="GL124" t="str">
        <v>Vicaría de Pastoral Social Caritas</v>
      </c>
      <c r="GM124" t="str">
        <v>Voices GY</v>
      </c>
      <c r="GN124" t="str">
        <v>We World GVC</v>
      </c>
      <c r="GO124" t="str">
        <v>World Council of Credit Unions</v>
      </c>
      <c r="GP124" t="str">
        <v>World Food Programme (WFP)</v>
      </c>
      <c r="GQ124" t="str">
        <v>World Vision</v>
      </c>
      <c r="GR124" t="str">
        <v>ZOA</v>
      </c>
    </row>
    <row r="125" spans="1:200" x14ac:dyDescent="0.3">
      <c r="A125" t="s">
        <v>828</v>
      </c>
      <c r="B125" s="45" t="s">
        <v>829</v>
      </c>
      <c r="C125" s="23" t="s">
        <v>829</v>
      </c>
      <c r="D125" s="23" t="s">
        <v>261</v>
      </c>
      <c r="E125" s="23"/>
      <c r="F125" s="35" t="b">
        <f>ISNUMBER(SEARCH(' Activity Sheet'!$D$3,Table3[[#This Row],[Name]],1))</f>
        <v>1</v>
      </c>
      <c r="G125" s="35" t="s">
        <v>1146</v>
      </c>
      <c r="H125" t="str" cm="1">
        <f t="array" ref="H125:GR125">TRANSPOSE(_xlfn._xlws.SORT(_xlfn._xlws.FILTER(Table3[Name],ISNUMBER(SEARCH(' Activity Sheet'!D179,Table3[Name])),"Not found"),,1))</f>
        <v>.New Organisation</v>
      </c>
      <c r="I125" t="str">
        <v>ABV - Association of Good with Life</v>
      </c>
      <c r="J125" t="str">
        <v>ACAPS</v>
      </c>
      <c r="K125" t="str">
        <v>Acción y Desarrollo</v>
      </c>
      <c r="L125" t="str">
        <v>ACTED</v>
      </c>
      <c r="M125" t="str">
        <v>Action against Hunger</v>
      </c>
      <c r="N125" t="str">
        <v>ActionAid</v>
      </c>
      <c r="O125" t="str">
        <v>Adventist Development and Relief Agency (ADRA)</v>
      </c>
      <c r="P125" t="str">
        <v>Alas de Colibrí Foundation</v>
      </c>
      <c r="Q125" t="str">
        <v>Alianza por la Solidaridad</v>
      </c>
      <c r="R125" t="str">
        <v>Alianza por Venezuela</v>
      </c>
      <c r="S125" t="str">
        <v>Americares Foundation</v>
      </c>
      <c r="T125" t="str">
        <v>Argentine Commission for Refugees and Migrants (CAREF)</v>
      </c>
      <c r="U125" t="str">
        <v>Asociación Aves</v>
      </c>
      <c r="V125" t="str">
        <v>Asociación de Jubilados y Pensionados Venezolanos en Argentina</v>
      </c>
      <c r="W125" t="str">
        <v>Asociación de Venezolanos en Eloy Alfaro</v>
      </c>
      <c r="X125" t="str">
        <v>Asociación Fundación contra el Hambre Perú</v>
      </c>
      <c r="Y125" t="str">
        <v>Asociación Migrantes Venezolanos</v>
      </c>
      <c r="Z125" t="str">
        <v>Asociación Misioneros de San Carlos Scalabrinianos</v>
      </c>
      <c r="AA125" t="str">
        <v>Asociacion Proteccion Poblacion Vulnerable</v>
      </c>
      <c r="AB125" t="str">
        <v>Asociación Quinta Ola</v>
      </c>
      <c r="AC125" t="str">
        <v>Asociación Salto Ángel</v>
      </c>
      <c r="AD125" t="str">
        <v>Asociación Venezuela en Ecuador AC</v>
      </c>
      <c r="AE125" t="str">
        <v>ASOVENAR</v>
      </c>
      <c r="AF125" t="str">
        <v>Associação Hermanitos</v>
      </c>
      <c r="AG125" t="str">
        <v>AVSI Foundation</v>
      </c>
      <c r="AH125" t="str">
        <v>Bethany Christian Services</v>
      </c>
      <c r="AI125" t="str">
        <v>Blumont</v>
      </c>
      <c r="AJ125" t="str">
        <v>CARE</v>
      </c>
      <c r="AK125" t="str">
        <v>Caritas Brazil</v>
      </c>
      <c r="AL125" t="str">
        <v>Caritas Ecuador</v>
      </c>
      <c r="AM125" t="str">
        <v>Caritas Germany</v>
      </c>
      <c r="AN125" t="str">
        <v>Caritas Manaus</v>
      </c>
      <c r="AO125" t="str">
        <v>Caritas Parana</v>
      </c>
      <c r="AP125" t="str">
        <v>Caritas Peru</v>
      </c>
      <c r="AQ125" t="str">
        <v>Caritas Rio de Janeiro</v>
      </c>
      <c r="AR125" t="str">
        <v>Caritas São Paulo</v>
      </c>
      <c r="AS125" t="str">
        <v>Caritas Switzerland</v>
      </c>
      <c r="AT125" t="str">
        <v>CCEFIRO Association</v>
      </c>
      <c r="AU125" t="str">
        <v>CEDRO</v>
      </c>
      <c r="AV125" t="str">
        <v>Center for Integrated Studies and Programs for Sustainable Development (CIEDS)</v>
      </c>
      <c r="AW125" t="str">
        <v>Center for Migration and Human Rights of the Diocese of Roraima (CMDH)</v>
      </c>
      <c r="AX125" t="str">
        <v>Centro de Atencion Psicosocial (CAPS)</v>
      </c>
      <c r="AY125" t="str">
        <v>CESAL</v>
      </c>
      <c r="AZ125" t="str">
        <v>CESVI-Cooperazione e Sviluppo</v>
      </c>
      <c r="BA125" t="str">
        <v>ChildFund International</v>
      </c>
      <c r="BB125" t="str">
        <v>CHS Alternativo</v>
      </c>
      <c r="BC125" t="str">
        <v>Churún Merú Association</v>
      </c>
      <c r="BD125" t="str">
        <v>Coalición por Venezuela</v>
      </c>
      <c r="BE125" t="str">
        <v>Colonia Foundation of Venezuelans in the Dominican Republic (FUNCOVERD)</v>
      </c>
      <c r="BF125" t="str">
        <v>COLVENZ</v>
      </c>
      <c r="BG125" t="str">
        <v>Compassiva</v>
      </c>
      <c r="BH125" t="str">
        <v>Consejo Interreligioso del Perú - Religiones por la Paz</v>
      </c>
      <c r="BI125" t="str">
        <v>Consorcio ONG OCIPI Y Capellanía Nacional OFICA</v>
      </c>
      <c r="BJ125" t="str">
        <v>COOPI - International Cooperation Foundation</v>
      </c>
      <c r="BK125" t="str">
        <v>Corporación Colectivo Sin Fronteras</v>
      </c>
      <c r="BL125" t="str">
        <v>CRISFE Foundation</v>
      </c>
      <c r="BM125" t="str">
        <v>Cuso International</v>
      </c>
      <c r="BN125" t="str">
        <v>Danielle’s Children Fund (DCF)</v>
      </c>
      <c r="BO125" t="str">
        <v>Danish Refugee Council (DRC)</v>
      </c>
      <c r="BP125" t="str">
        <v>Development Support Association - APOYAR</v>
      </c>
      <c r="BQ125" t="str">
        <v>Diakonie Katastrophenhilfe</v>
      </c>
      <c r="BR125" t="str">
        <v>Diálogo Diverso</v>
      </c>
      <c r="BS125" t="str">
        <v>Doctors of the World</v>
      </c>
      <c r="BT125" t="str">
        <v>Dominican Institute for Integrated Development</v>
      </c>
      <c r="BU125" t="str">
        <v>Duendes y Ángeles Vinotinto República Dominicana</v>
      </c>
      <c r="BV125" t="str">
        <v>Encuentros SJS (Servicio Jesuita de la Solidaridad)</v>
      </c>
      <c r="BW125" t="str">
        <v>Ending Violence Against Migrants</v>
      </c>
      <c r="BX125" t="str">
        <v>Equidad Foundation</v>
      </c>
      <c r="BY125" t="str">
        <v>Equilibrium CenDE</v>
      </c>
      <c r="BZ125" t="str">
        <v>Facultad de Psicología - Universidad de la República (UDELAR)</v>
      </c>
      <c r="CA125" t="str">
        <v>First International Emergency and Solidarités International</v>
      </c>
      <c r="CB125" t="str">
        <v>Fondo Ecuatoriano Populorum Progressio</v>
      </c>
      <c r="CC125" t="str">
        <v>Foro Salud Callao</v>
      </c>
      <c r="CD125" t="str">
        <v>Foundation for the Integration and Development of Latin America (FIDAL)</v>
      </c>
      <c r="CE125" t="str">
        <v>Foundation of the Americas (FUDELA)</v>
      </c>
      <c r="CF125" t="str">
        <v>Fraternity Without Borders</v>
      </c>
      <c r="CG125" t="str">
        <v>Fundación Brisas del Norte</v>
      </c>
      <c r="CH125" t="str">
        <v>Fundación Colombovenezolana Nueva Ilusión</v>
      </c>
      <c r="CI125" t="str">
        <v>Fundación Nakama's</v>
      </c>
      <c r="CJ125" t="str">
        <v>Fundación RadaBer</v>
      </c>
      <c r="CK125" t="str">
        <v>Fundación Scalabrini Bolivia</v>
      </c>
      <c r="CL125" t="str">
        <v>Fundacion Social Vivan los Niños</v>
      </c>
      <c r="CM125" t="str">
        <v>FUNVEAC</v>
      </c>
      <c r="CN125" t="str">
        <v>German Development Cooperation Agency GIZ</v>
      </c>
      <c r="CO125" t="str">
        <v>Globalizate Radio</v>
      </c>
      <c r="CP125" t="str">
        <v>GOAL</v>
      </c>
      <c r="CQ125" t="str">
        <v>Halü Bienestar Humano Foundation (HALU)</v>
      </c>
      <c r="CR125" t="str">
        <v>Heartland Alliance International (HAI)</v>
      </c>
      <c r="CS125" t="str">
        <v>HELVETAS Swiss Intercooperation</v>
      </c>
      <c r="CT125" t="str">
        <v>HIAS</v>
      </c>
      <c r="CU125" t="str">
        <v>Human Rights Defence Curaçao</v>
      </c>
      <c r="CV125" t="str">
        <v>Humanity &amp; Inclusion</v>
      </c>
      <c r="CW125" t="str">
        <v>Humans Analytic</v>
      </c>
      <c r="CX125" t="str">
        <v>Idas y Vueltas Association</v>
      </c>
      <c r="CY125" t="str">
        <v>iMMAP</v>
      </c>
      <c r="CZ125" t="str">
        <v>IMPACT Initiatives (REACH)</v>
      </c>
      <c r="DA125" t="str">
        <v>Inmigrante Feliz Association</v>
      </c>
      <c r="DB125" t="str">
        <v>Institute for Migration and Human Rights (IMDH)</v>
      </c>
      <c r="DC125" t="str">
        <v>Institute of Natural and Cultural Heritage (IPANC)</v>
      </c>
      <c r="DD125" t="str">
        <v>International Committee for the Development of People (CISP)</v>
      </c>
      <c r="DE125" t="str">
        <v>International Federation of the Red Cross (IFRC)</v>
      </c>
      <c r="DF125" t="str">
        <v>International Labour Organization (ILO)</v>
      </c>
      <c r="DG125" t="str">
        <v>International Medical Corps</v>
      </c>
      <c r="DH125" t="str">
        <v>International Organization for Migration (IOM)</v>
      </c>
      <c r="DI125" t="str">
        <v>International Rescue Committee (IRC)</v>
      </c>
      <c r="DJ125" t="str">
        <v>INTERSOS</v>
      </c>
      <c r="DK125" t="str">
        <v>Jesuit Migrant Service (JMS)</v>
      </c>
      <c r="DL125" t="str">
        <v>Jesuit Refugee Service (JRS)</v>
      </c>
      <c r="DM125" t="str">
        <v>Jesuit Service for Migrants and Refugees (JSMR)</v>
      </c>
      <c r="DN125" t="str">
        <v>Joint United Nations Programme on HIV/AIDS (UNAIDS)</v>
      </c>
      <c r="DO125" t="str">
        <v>Kimirina Coorporation</v>
      </c>
      <c r="DP125" t="str">
        <v>La Casita Hispanic Cultural Centre</v>
      </c>
      <c r="DQ125" t="str">
        <v>Latin American Network of Non-Governmental Organizations of Persons with Disabilities and their Families (RIADIS)</v>
      </c>
      <c r="DR125" t="str">
        <v>LGBT+ Movement Brazil</v>
      </c>
      <c r="DS125" t="str">
        <v>Living Water Community (LWC)</v>
      </c>
      <c r="DT125" t="str">
        <v>LLANOVENCOL</v>
      </c>
      <c r="DU125" t="str">
        <v>Lutheran World Federation</v>
      </c>
      <c r="DV125" t="str">
        <v>Lutheran World Relief</v>
      </c>
      <c r="DW125" t="str">
        <v>Malteser International</v>
      </c>
      <c r="DX125" t="str">
        <v>Mana Institute</v>
      </c>
      <c r="DY125" t="str">
        <v>Manos Veneguayas Association</v>
      </c>
      <c r="DZ125" t="str">
        <v>Más Igualdad Perú</v>
      </c>
      <c r="EA125" t="str">
        <v>MedGlobal</v>
      </c>
      <c r="EB125" t="str">
        <v>Medical Teams International</v>
      </c>
      <c r="EC125" t="str">
        <v>Mercy Corps</v>
      </c>
      <c r="ED125" t="str">
        <v>Migrant Service Center (CAM)</v>
      </c>
      <c r="EE125" t="str">
        <v>Migrants, Refugees and Argentine Social Entrepreneurs (MIRARES)</v>
      </c>
      <c r="EF125" t="str">
        <v>Mision Scalabriniana - Ecuador</v>
      </c>
      <c r="EG125" t="str">
        <v>Missão Paz</v>
      </c>
      <c r="EH125" t="str">
        <v>Museu A CASA</v>
      </c>
      <c r="EI125" t="str">
        <v>Norwegian Refugee Council (NRC)</v>
      </c>
      <c r="EJ125" t="str">
        <v>ONG Migrantes por el Maule</v>
      </c>
      <c r="EK125" t="str">
        <v>ONG Preemptive Love Coalition Colombia</v>
      </c>
      <c r="EL125" t="str">
        <v>Organización Transfomando Vidas</v>
      </c>
      <c r="EM125" t="str">
        <v>Organization of Ibero-American States for Education, Science and Culture (OEI)</v>
      </c>
      <c r="EN125" t="str">
        <v>OXFAM</v>
      </c>
      <c r="EO125" t="str">
        <v>Panamerican Development Foundation</v>
      </c>
      <c r="EP125" t="str">
        <v>Panamerican Health Organization/World Health Organization (PAHO/WHO)</v>
      </c>
      <c r="EQ125" t="str">
        <v>Pastoral of Human Mobility - Peruvian Episcopal Conference</v>
      </c>
      <c r="ER125" t="str">
        <v>Pastoral Service for Migrants National</v>
      </c>
      <c r="ES125" t="str">
        <v>Permanent Human Rights defense Committee (CDH)</v>
      </c>
      <c r="ET125" t="str">
        <v>Pirilampos Institute - Group of visits and voluntary actions in Roraima</v>
      </c>
      <c r="EU125" t="str">
        <v>Plan International</v>
      </c>
      <c r="EV125" t="str">
        <v>Population Program, Faculty of Social Sciences, University of the Republic</v>
      </c>
      <c r="EW125" t="str">
        <v>Profamilia Association</v>
      </c>
      <c r="EX125" t="str">
        <v>Red con Migrantes y Refugiados</v>
      </c>
      <c r="EY125" t="str">
        <v>Red Cross Colombia</v>
      </c>
      <c r="EZ125" t="str">
        <v>Red Cross Ecuador</v>
      </c>
      <c r="FA125" t="str">
        <v>Red Cross Peru</v>
      </c>
      <c r="FB125" t="str">
        <v>Red de Investigaciones en Derechos Humanos - CONICET (Consejo Nacional de Investigaciones Científicas y Técnicas)</v>
      </c>
      <c r="FC125" t="str">
        <v>RET International</v>
      </c>
      <c r="FD125" t="str">
        <v>Salú pa Tur Foundation</v>
      </c>
      <c r="FE125" t="str">
        <v>Salvation Army</v>
      </c>
      <c r="FF125" t="str">
        <v>Samaritan's Purse</v>
      </c>
      <c r="FG125" t="str">
        <v>Save the Children International (SCI)</v>
      </c>
      <c r="FH125" t="str">
        <v>Scalabrini Foundation Chile</v>
      </c>
      <c r="FI125" t="str">
        <v>Sección Peruana de Amnistía Internacional</v>
      </c>
      <c r="FJ125" t="str">
        <v>Serviço Pastoral dos Migrantes do Nordeste</v>
      </c>
      <c r="FK125" t="str">
        <v>Sesame Workshop</v>
      </c>
      <c r="FL125" t="str">
        <v>Si, Da Vida</v>
      </c>
      <c r="FM125" t="str">
        <v>Solidarity and Action Asociation</v>
      </c>
      <c r="FN125" t="str">
        <v>SOS Children's Villages</v>
      </c>
      <c r="FO125" t="str">
        <v>Tarabita Foundation</v>
      </c>
      <c r="FP125" t="str">
        <v>Tearfund</v>
      </c>
      <c r="FQ125" t="str">
        <v>TECHO</v>
      </c>
      <c r="FR125" t="str">
        <v>Terranueva Foundation</v>
      </c>
      <c r="FS125" t="str">
        <v>Terre des Hommes Suisse</v>
      </c>
      <c r="FT125" t="str">
        <v>The Israel Forum for International Humanitarian Aid (IsraAID)</v>
      </c>
      <c r="FU125" t="str">
        <v>Unión Venezolana en Perú</v>
      </c>
      <c r="FV125" t="str">
        <v>United Nations Children's Fund (UNICEF)</v>
      </c>
      <c r="FW125" t="str">
        <v>United Nations Development Programme (UNDP)</v>
      </c>
      <c r="FX125" t="str">
        <v>United Nations Educational, Scientific and Cultural Organization (UNESCO)</v>
      </c>
      <c r="FY125" t="str">
        <v>United Nations Entity for Gender Equality and the Empowerment of Women (UNWOMEN)</v>
      </c>
      <c r="FZ125" t="str">
        <v>United Nations Food and Agricultural Organization (FAO)</v>
      </c>
      <c r="GA125" t="str">
        <v>United Nations High Commissioner for Refugees (UNHCR)</v>
      </c>
      <c r="GB125" t="str">
        <v>United Nations Office of the High Commissioner for Human Rights (OHCHR)</v>
      </c>
      <c r="GC125" t="str">
        <v>United Nations Office on Drugs and Crime (UNODC)</v>
      </c>
      <c r="GD125" t="str">
        <v>United Nations Population Fund (UNFPA)</v>
      </c>
      <c r="GE125" t="str">
        <v>United Nations Programme for Human Settlements (UN Habitat)</v>
      </c>
      <c r="GF125" t="str">
        <v>Vale da Benção Educational and Charitable Association (AEBVB)</v>
      </c>
      <c r="GG125" t="str">
        <v>VenAruba Solidaria</v>
      </c>
      <c r="GH125" t="str">
        <v>Venex Curacao Foundation</v>
      </c>
      <c r="GI125" t="str">
        <v>Venezolanos en Barranquilla</v>
      </c>
      <c r="GJ125" t="str">
        <v>Venezolanos en San Cristóbal</v>
      </c>
      <c r="GK125" t="str">
        <v>Venezuelan Emigrant Foundation (FEV)</v>
      </c>
      <c r="GL125" t="str">
        <v>Vicaría de Pastoral Social Caritas</v>
      </c>
      <c r="GM125" t="str">
        <v>Voices GY</v>
      </c>
      <c r="GN125" t="str">
        <v>We World GVC</v>
      </c>
      <c r="GO125" t="str">
        <v>World Council of Credit Unions</v>
      </c>
      <c r="GP125" t="str">
        <v>World Food Programme (WFP)</v>
      </c>
      <c r="GQ125" t="str">
        <v>World Vision</v>
      </c>
      <c r="GR125" t="str">
        <v>ZOA</v>
      </c>
    </row>
    <row r="126" spans="1:200" x14ac:dyDescent="0.3">
      <c r="A126" t="s">
        <v>439</v>
      </c>
      <c r="B126" s="45" t="s">
        <v>440</v>
      </c>
      <c r="C126" s="23" t="s">
        <v>440</v>
      </c>
      <c r="D126" s="23" t="s">
        <v>261</v>
      </c>
      <c r="E126" s="23"/>
      <c r="F126" s="35" t="b">
        <f>ISNUMBER(SEARCH(' Activity Sheet'!$D$3,Table3[[#This Row],[Name]],1))</f>
        <v>1</v>
      </c>
      <c r="G126" s="35" t="s">
        <v>1146</v>
      </c>
      <c r="H126" t="str" cm="1">
        <f t="array" ref="H126:GR126">TRANSPOSE(_xlfn._xlws.SORT(_xlfn._xlws.FILTER(Table3[Name],ISNUMBER(SEARCH(' Activity Sheet'!D180,Table3[Name])),"Not found"),,1))</f>
        <v>.New Organisation</v>
      </c>
      <c r="I126" t="str">
        <v>ABV - Association of Good with Life</v>
      </c>
      <c r="J126" t="str">
        <v>ACAPS</v>
      </c>
      <c r="K126" t="str">
        <v>Acción y Desarrollo</v>
      </c>
      <c r="L126" t="str">
        <v>ACTED</v>
      </c>
      <c r="M126" t="str">
        <v>Action against Hunger</v>
      </c>
      <c r="N126" t="str">
        <v>ActionAid</v>
      </c>
      <c r="O126" t="str">
        <v>Adventist Development and Relief Agency (ADRA)</v>
      </c>
      <c r="P126" t="str">
        <v>Alas de Colibrí Foundation</v>
      </c>
      <c r="Q126" t="str">
        <v>Alianza por la Solidaridad</v>
      </c>
      <c r="R126" t="str">
        <v>Alianza por Venezuela</v>
      </c>
      <c r="S126" t="str">
        <v>Americares Foundation</v>
      </c>
      <c r="T126" t="str">
        <v>Argentine Commission for Refugees and Migrants (CAREF)</v>
      </c>
      <c r="U126" t="str">
        <v>Asociación Aves</v>
      </c>
      <c r="V126" t="str">
        <v>Asociación de Jubilados y Pensionados Venezolanos en Argentina</v>
      </c>
      <c r="W126" t="str">
        <v>Asociación de Venezolanos en Eloy Alfaro</v>
      </c>
      <c r="X126" t="str">
        <v>Asociación Fundación contra el Hambre Perú</v>
      </c>
      <c r="Y126" t="str">
        <v>Asociación Migrantes Venezolanos</v>
      </c>
      <c r="Z126" t="str">
        <v>Asociación Misioneros de San Carlos Scalabrinianos</v>
      </c>
      <c r="AA126" t="str">
        <v>Asociacion Proteccion Poblacion Vulnerable</v>
      </c>
      <c r="AB126" t="str">
        <v>Asociación Quinta Ola</v>
      </c>
      <c r="AC126" t="str">
        <v>Asociación Salto Ángel</v>
      </c>
      <c r="AD126" t="str">
        <v>Asociación Venezuela en Ecuador AC</v>
      </c>
      <c r="AE126" t="str">
        <v>ASOVENAR</v>
      </c>
      <c r="AF126" t="str">
        <v>Associação Hermanitos</v>
      </c>
      <c r="AG126" t="str">
        <v>AVSI Foundation</v>
      </c>
      <c r="AH126" t="str">
        <v>Bethany Christian Services</v>
      </c>
      <c r="AI126" t="str">
        <v>Blumont</v>
      </c>
      <c r="AJ126" t="str">
        <v>CARE</v>
      </c>
      <c r="AK126" t="str">
        <v>Caritas Brazil</v>
      </c>
      <c r="AL126" t="str">
        <v>Caritas Ecuador</v>
      </c>
      <c r="AM126" t="str">
        <v>Caritas Germany</v>
      </c>
      <c r="AN126" t="str">
        <v>Caritas Manaus</v>
      </c>
      <c r="AO126" t="str">
        <v>Caritas Parana</v>
      </c>
      <c r="AP126" t="str">
        <v>Caritas Peru</v>
      </c>
      <c r="AQ126" t="str">
        <v>Caritas Rio de Janeiro</v>
      </c>
      <c r="AR126" t="str">
        <v>Caritas São Paulo</v>
      </c>
      <c r="AS126" t="str">
        <v>Caritas Switzerland</v>
      </c>
      <c r="AT126" t="str">
        <v>CCEFIRO Association</v>
      </c>
      <c r="AU126" t="str">
        <v>CEDRO</v>
      </c>
      <c r="AV126" t="str">
        <v>Center for Integrated Studies and Programs for Sustainable Development (CIEDS)</v>
      </c>
      <c r="AW126" t="str">
        <v>Center for Migration and Human Rights of the Diocese of Roraima (CMDH)</v>
      </c>
      <c r="AX126" t="str">
        <v>Centro de Atencion Psicosocial (CAPS)</v>
      </c>
      <c r="AY126" t="str">
        <v>CESAL</v>
      </c>
      <c r="AZ126" t="str">
        <v>CESVI-Cooperazione e Sviluppo</v>
      </c>
      <c r="BA126" t="str">
        <v>ChildFund International</v>
      </c>
      <c r="BB126" t="str">
        <v>CHS Alternativo</v>
      </c>
      <c r="BC126" t="str">
        <v>Churún Merú Association</v>
      </c>
      <c r="BD126" t="str">
        <v>Coalición por Venezuela</v>
      </c>
      <c r="BE126" t="str">
        <v>Colonia Foundation of Venezuelans in the Dominican Republic (FUNCOVERD)</v>
      </c>
      <c r="BF126" t="str">
        <v>COLVENZ</v>
      </c>
      <c r="BG126" t="str">
        <v>Compassiva</v>
      </c>
      <c r="BH126" t="str">
        <v>Consejo Interreligioso del Perú - Religiones por la Paz</v>
      </c>
      <c r="BI126" t="str">
        <v>Consorcio ONG OCIPI Y Capellanía Nacional OFICA</v>
      </c>
      <c r="BJ126" t="str">
        <v>COOPI - International Cooperation Foundation</v>
      </c>
      <c r="BK126" t="str">
        <v>Corporación Colectivo Sin Fronteras</v>
      </c>
      <c r="BL126" t="str">
        <v>CRISFE Foundation</v>
      </c>
      <c r="BM126" t="str">
        <v>Cuso International</v>
      </c>
      <c r="BN126" t="str">
        <v>Danielle’s Children Fund (DCF)</v>
      </c>
      <c r="BO126" t="str">
        <v>Danish Refugee Council (DRC)</v>
      </c>
      <c r="BP126" t="str">
        <v>Development Support Association - APOYAR</v>
      </c>
      <c r="BQ126" t="str">
        <v>Diakonie Katastrophenhilfe</v>
      </c>
      <c r="BR126" t="str">
        <v>Diálogo Diverso</v>
      </c>
      <c r="BS126" t="str">
        <v>Doctors of the World</v>
      </c>
      <c r="BT126" t="str">
        <v>Dominican Institute for Integrated Development</v>
      </c>
      <c r="BU126" t="str">
        <v>Duendes y Ángeles Vinotinto República Dominicana</v>
      </c>
      <c r="BV126" t="str">
        <v>Encuentros SJS (Servicio Jesuita de la Solidaridad)</v>
      </c>
      <c r="BW126" t="str">
        <v>Ending Violence Against Migrants</v>
      </c>
      <c r="BX126" t="str">
        <v>Equidad Foundation</v>
      </c>
      <c r="BY126" t="str">
        <v>Equilibrium CenDE</v>
      </c>
      <c r="BZ126" t="str">
        <v>Facultad de Psicología - Universidad de la República (UDELAR)</v>
      </c>
      <c r="CA126" t="str">
        <v>First International Emergency and Solidarités International</v>
      </c>
      <c r="CB126" t="str">
        <v>Fondo Ecuatoriano Populorum Progressio</v>
      </c>
      <c r="CC126" t="str">
        <v>Foro Salud Callao</v>
      </c>
      <c r="CD126" t="str">
        <v>Foundation for the Integration and Development of Latin America (FIDAL)</v>
      </c>
      <c r="CE126" t="str">
        <v>Foundation of the Americas (FUDELA)</v>
      </c>
      <c r="CF126" t="str">
        <v>Fraternity Without Borders</v>
      </c>
      <c r="CG126" t="str">
        <v>Fundación Brisas del Norte</v>
      </c>
      <c r="CH126" t="str">
        <v>Fundación Colombovenezolana Nueva Ilusión</v>
      </c>
      <c r="CI126" t="str">
        <v>Fundación Nakama's</v>
      </c>
      <c r="CJ126" t="str">
        <v>Fundación RadaBer</v>
      </c>
      <c r="CK126" t="str">
        <v>Fundación Scalabrini Bolivia</v>
      </c>
      <c r="CL126" t="str">
        <v>Fundacion Social Vivan los Niños</v>
      </c>
      <c r="CM126" t="str">
        <v>FUNVEAC</v>
      </c>
      <c r="CN126" t="str">
        <v>German Development Cooperation Agency GIZ</v>
      </c>
      <c r="CO126" t="str">
        <v>Globalizate Radio</v>
      </c>
      <c r="CP126" t="str">
        <v>GOAL</v>
      </c>
      <c r="CQ126" t="str">
        <v>Halü Bienestar Humano Foundation (HALU)</v>
      </c>
      <c r="CR126" t="str">
        <v>Heartland Alliance International (HAI)</v>
      </c>
      <c r="CS126" t="str">
        <v>HELVETAS Swiss Intercooperation</v>
      </c>
      <c r="CT126" t="str">
        <v>HIAS</v>
      </c>
      <c r="CU126" t="str">
        <v>Human Rights Defence Curaçao</v>
      </c>
      <c r="CV126" t="str">
        <v>Humanity &amp; Inclusion</v>
      </c>
      <c r="CW126" t="str">
        <v>Humans Analytic</v>
      </c>
      <c r="CX126" t="str">
        <v>Idas y Vueltas Association</v>
      </c>
      <c r="CY126" t="str">
        <v>iMMAP</v>
      </c>
      <c r="CZ126" t="str">
        <v>IMPACT Initiatives (REACH)</v>
      </c>
      <c r="DA126" t="str">
        <v>Inmigrante Feliz Association</v>
      </c>
      <c r="DB126" t="str">
        <v>Institute for Migration and Human Rights (IMDH)</v>
      </c>
      <c r="DC126" t="str">
        <v>Institute of Natural and Cultural Heritage (IPANC)</v>
      </c>
      <c r="DD126" t="str">
        <v>International Committee for the Development of People (CISP)</v>
      </c>
      <c r="DE126" t="str">
        <v>International Federation of the Red Cross (IFRC)</v>
      </c>
      <c r="DF126" t="str">
        <v>International Labour Organization (ILO)</v>
      </c>
      <c r="DG126" t="str">
        <v>International Medical Corps</v>
      </c>
      <c r="DH126" t="str">
        <v>International Organization for Migration (IOM)</v>
      </c>
      <c r="DI126" t="str">
        <v>International Rescue Committee (IRC)</v>
      </c>
      <c r="DJ126" t="str">
        <v>INTERSOS</v>
      </c>
      <c r="DK126" t="str">
        <v>Jesuit Migrant Service (JMS)</v>
      </c>
      <c r="DL126" t="str">
        <v>Jesuit Refugee Service (JRS)</v>
      </c>
      <c r="DM126" t="str">
        <v>Jesuit Service for Migrants and Refugees (JSMR)</v>
      </c>
      <c r="DN126" t="str">
        <v>Joint United Nations Programme on HIV/AIDS (UNAIDS)</v>
      </c>
      <c r="DO126" t="str">
        <v>Kimirina Coorporation</v>
      </c>
      <c r="DP126" t="str">
        <v>La Casita Hispanic Cultural Centre</v>
      </c>
      <c r="DQ126" t="str">
        <v>Latin American Network of Non-Governmental Organizations of Persons with Disabilities and their Families (RIADIS)</v>
      </c>
      <c r="DR126" t="str">
        <v>LGBT+ Movement Brazil</v>
      </c>
      <c r="DS126" t="str">
        <v>Living Water Community (LWC)</v>
      </c>
      <c r="DT126" t="str">
        <v>LLANOVENCOL</v>
      </c>
      <c r="DU126" t="str">
        <v>Lutheran World Federation</v>
      </c>
      <c r="DV126" t="str">
        <v>Lutheran World Relief</v>
      </c>
      <c r="DW126" t="str">
        <v>Malteser International</v>
      </c>
      <c r="DX126" t="str">
        <v>Mana Institute</v>
      </c>
      <c r="DY126" t="str">
        <v>Manos Veneguayas Association</v>
      </c>
      <c r="DZ126" t="str">
        <v>Más Igualdad Perú</v>
      </c>
      <c r="EA126" t="str">
        <v>MedGlobal</v>
      </c>
      <c r="EB126" t="str">
        <v>Medical Teams International</v>
      </c>
      <c r="EC126" t="str">
        <v>Mercy Corps</v>
      </c>
      <c r="ED126" t="str">
        <v>Migrant Service Center (CAM)</v>
      </c>
      <c r="EE126" t="str">
        <v>Migrants, Refugees and Argentine Social Entrepreneurs (MIRARES)</v>
      </c>
      <c r="EF126" t="str">
        <v>Mision Scalabriniana - Ecuador</v>
      </c>
      <c r="EG126" t="str">
        <v>Missão Paz</v>
      </c>
      <c r="EH126" t="str">
        <v>Museu A CASA</v>
      </c>
      <c r="EI126" t="str">
        <v>Norwegian Refugee Council (NRC)</v>
      </c>
      <c r="EJ126" t="str">
        <v>ONG Migrantes por el Maule</v>
      </c>
      <c r="EK126" t="str">
        <v>ONG Preemptive Love Coalition Colombia</v>
      </c>
      <c r="EL126" t="str">
        <v>Organización Transfomando Vidas</v>
      </c>
      <c r="EM126" t="str">
        <v>Organization of Ibero-American States for Education, Science and Culture (OEI)</v>
      </c>
      <c r="EN126" t="str">
        <v>OXFAM</v>
      </c>
      <c r="EO126" t="str">
        <v>Panamerican Development Foundation</v>
      </c>
      <c r="EP126" t="str">
        <v>Panamerican Health Organization/World Health Organization (PAHO/WHO)</v>
      </c>
      <c r="EQ126" t="str">
        <v>Pastoral of Human Mobility - Peruvian Episcopal Conference</v>
      </c>
      <c r="ER126" t="str">
        <v>Pastoral Service for Migrants National</v>
      </c>
      <c r="ES126" t="str">
        <v>Permanent Human Rights defense Committee (CDH)</v>
      </c>
      <c r="ET126" t="str">
        <v>Pirilampos Institute - Group of visits and voluntary actions in Roraima</v>
      </c>
      <c r="EU126" t="str">
        <v>Plan International</v>
      </c>
      <c r="EV126" t="str">
        <v>Population Program, Faculty of Social Sciences, University of the Republic</v>
      </c>
      <c r="EW126" t="str">
        <v>Profamilia Association</v>
      </c>
      <c r="EX126" t="str">
        <v>Red con Migrantes y Refugiados</v>
      </c>
      <c r="EY126" t="str">
        <v>Red Cross Colombia</v>
      </c>
      <c r="EZ126" t="str">
        <v>Red Cross Ecuador</v>
      </c>
      <c r="FA126" t="str">
        <v>Red Cross Peru</v>
      </c>
      <c r="FB126" t="str">
        <v>Red de Investigaciones en Derechos Humanos - CONICET (Consejo Nacional de Investigaciones Científicas y Técnicas)</v>
      </c>
      <c r="FC126" t="str">
        <v>RET International</v>
      </c>
      <c r="FD126" t="str">
        <v>Salú pa Tur Foundation</v>
      </c>
      <c r="FE126" t="str">
        <v>Salvation Army</v>
      </c>
      <c r="FF126" t="str">
        <v>Samaritan's Purse</v>
      </c>
      <c r="FG126" t="str">
        <v>Save the Children International (SCI)</v>
      </c>
      <c r="FH126" t="str">
        <v>Scalabrini Foundation Chile</v>
      </c>
      <c r="FI126" t="str">
        <v>Sección Peruana de Amnistía Internacional</v>
      </c>
      <c r="FJ126" t="str">
        <v>Serviço Pastoral dos Migrantes do Nordeste</v>
      </c>
      <c r="FK126" t="str">
        <v>Sesame Workshop</v>
      </c>
      <c r="FL126" t="str">
        <v>Si, Da Vida</v>
      </c>
      <c r="FM126" t="str">
        <v>Solidarity and Action Asociation</v>
      </c>
      <c r="FN126" t="str">
        <v>SOS Children's Villages</v>
      </c>
      <c r="FO126" t="str">
        <v>Tarabita Foundation</v>
      </c>
      <c r="FP126" t="str">
        <v>Tearfund</v>
      </c>
      <c r="FQ126" t="str">
        <v>TECHO</v>
      </c>
      <c r="FR126" t="str">
        <v>Terranueva Foundation</v>
      </c>
      <c r="FS126" t="str">
        <v>Terre des Hommes Suisse</v>
      </c>
      <c r="FT126" t="str">
        <v>The Israel Forum for International Humanitarian Aid (IsraAID)</v>
      </c>
      <c r="FU126" t="str">
        <v>Unión Venezolana en Perú</v>
      </c>
      <c r="FV126" t="str">
        <v>United Nations Children's Fund (UNICEF)</v>
      </c>
      <c r="FW126" t="str">
        <v>United Nations Development Programme (UNDP)</v>
      </c>
      <c r="FX126" t="str">
        <v>United Nations Educational, Scientific and Cultural Organization (UNESCO)</v>
      </c>
      <c r="FY126" t="str">
        <v>United Nations Entity for Gender Equality and the Empowerment of Women (UNWOMEN)</v>
      </c>
      <c r="FZ126" t="str">
        <v>United Nations Food and Agricultural Organization (FAO)</v>
      </c>
      <c r="GA126" t="str">
        <v>United Nations High Commissioner for Refugees (UNHCR)</v>
      </c>
      <c r="GB126" t="str">
        <v>United Nations Office of the High Commissioner for Human Rights (OHCHR)</v>
      </c>
      <c r="GC126" t="str">
        <v>United Nations Office on Drugs and Crime (UNODC)</v>
      </c>
      <c r="GD126" t="str">
        <v>United Nations Population Fund (UNFPA)</v>
      </c>
      <c r="GE126" t="str">
        <v>United Nations Programme for Human Settlements (UN Habitat)</v>
      </c>
      <c r="GF126" t="str">
        <v>Vale da Benção Educational and Charitable Association (AEBVB)</v>
      </c>
      <c r="GG126" t="str">
        <v>VenAruba Solidaria</v>
      </c>
      <c r="GH126" t="str">
        <v>Venex Curacao Foundation</v>
      </c>
      <c r="GI126" t="str">
        <v>Venezolanos en Barranquilla</v>
      </c>
      <c r="GJ126" t="str">
        <v>Venezolanos en San Cristóbal</v>
      </c>
      <c r="GK126" t="str">
        <v>Venezuelan Emigrant Foundation (FEV)</v>
      </c>
      <c r="GL126" t="str">
        <v>Vicaría de Pastoral Social Caritas</v>
      </c>
      <c r="GM126" t="str">
        <v>Voices GY</v>
      </c>
      <c r="GN126" t="str">
        <v>We World GVC</v>
      </c>
      <c r="GO126" t="str">
        <v>World Council of Credit Unions</v>
      </c>
      <c r="GP126" t="str">
        <v>World Food Programme (WFP)</v>
      </c>
      <c r="GQ126" t="str">
        <v>World Vision</v>
      </c>
      <c r="GR126" t="str">
        <v>ZOA</v>
      </c>
    </row>
    <row r="127" spans="1:200" x14ac:dyDescent="0.3">
      <c r="A127" t="s">
        <v>441</v>
      </c>
      <c r="B127" s="45" t="s">
        <v>442</v>
      </c>
      <c r="C127" s="23" t="s">
        <v>1333</v>
      </c>
      <c r="D127" s="23" t="s">
        <v>1325</v>
      </c>
      <c r="E127" s="23"/>
      <c r="F127" s="35" t="b">
        <f>ISNUMBER(SEARCH(' Activity Sheet'!$D$3,Table3[[#This Row],[Name]],1))</f>
        <v>1</v>
      </c>
      <c r="G127" s="35" t="s">
        <v>1146</v>
      </c>
      <c r="H127" t="str" cm="1">
        <f t="array" ref="H127:GR127">TRANSPOSE(_xlfn._xlws.SORT(_xlfn._xlws.FILTER(Table3[Name],ISNUMBER(SEARCH(' Activity Sheet'!D181,Table3[Name])),"Not found"),,1))</f>
        <v>.New Organisation</v>
      </c>
      <c r="I127" t="str">
        <v>ABV - Association of Good with Life</v>
      </c>
      <c r="J127" t="str">
        <v>ACAPS</v>
      </c>
      <c r="K127" t="str">
        <v>Acción y Desarrollo</v>
      </c>
      <c r="L127" t="str">
        <v>ACTED</v>
      </c>
      <c r="M127" t="str">
        <v>Action against Hunger</v>
      </c>
      <c r="N127" t="str">
        <v>ActionAid</v>
      </c>
      <c r="O127" t="str">
        <v>Adventist Development and Relief Agency (ADRA)</v>
      </c>
      <c r="P127" t="str">
        <v>Alas de Colibrí Foundation</v>
      </c>
      <c r="Q127" t="str">
        <v>Alianza por la Solidaridad</v>
      </c>
      <c r="R127" t="str">
        <v>Alianza por Venezuela</v>
      </c>
      <c r="S127" t="str">
        <v>Americares Foundation</v>
      </c>
      <c r="T127" t="str">
        <v>Argentine Commission for Refugees and Migrants (CAREF)</v>
      </c>
      <c r="U127" t="str">
        <v>Asociación Aves</v>
      </c>
      <c r="V127" t="str">
        <v>Asociación de Jubilados y Pensionados Venezolanos en Argentina</v>
      </c>
      <c r="W127" t="str">
        <v>Asociación de Venezolanos en Eloy Alfaro</v>
      </c>
      <c r="X127" t="str">
        <v>Asociación Fundación contra el Hambre Perú</v>
      </c>
      <c r="Y127" t="str">
        <v>Asociación Migrantes Venezolanos</v>
      </c>
      <c r="Z127" t="str">
        <v>Asociación Misioneros de San Carlos Scalabrinianos</v>
      </c>
      <c r="AA127" t="str">
        <v>Asociacion Proteccion Poblacion Vulnerable</v>
      </c>
      <c r="AB127" t="str">
        <v>Asociación Quinta Ola</v>
      </c>
      <c r="AC127" t="str">
        <v>Asociación Salto Ángel</v>
      </c>
      <c r="AD127" t="str">
        <v>Asociación Venezuela en Ecuador AC</v>
      </c>
      <c r="AE127" t="str">
        <v>ASOVENAR</v>
      </c>
      <c r="AF127" t="str">
        <v>Associação Hermanitos</v>
      </c>
      <c r="AG127" t="str">
        <v>AVSI Foundation</v>
      </c>
      <c r="AH127" t="str">
        <v>Bethany Christian Services</v>
      </c>
      <c r="AI127" t="str">
        <v>Blumont</v>
      </c>
      <c r="AJ127" t="str">
        <v>CARE</v>
      </c>
      <c r="AK127" t="str">
        <v>Caritas Brazil</v>
      </c>
      <c r="AL127" t="str">
        <v>Caritas Ecuador</v>
      </c>
      <c r="AM127" t="str">
        <v>Caritas Germany</v>
      </c>
      <c r="AN127" t="str">
        <v>Caritas Manaus</v>
      </c>
      <c r="AO127" t="str">
        <v>Caritas Parana</v>
      </c>
      <c r="AP127" t="str">
        <v>Caritas Peru</v>
      </c>
      <c r="AQ127" t="str">
        <v>Caritas Rio de Janeiro</v>
      </c>
      <c r="AR127" t="str">
        <v>Caritas São Paulo</v>
      </c>
      <c r="AS127" t="str">
        <v>Caritas Switzerland</v>
      </c>
      <c r="AT127" t="str">
        <v>CCEFIRO Association</v>
      </c>
      <c r="AU127" t="str">
        <v>CEDRO</v>
      </c>
      <c r="AV127" t="str">
        <v>Center for Integrated Studies and Programs for Sustainable Development (CIEDS)</v>
      </c>
      <c r="AW127" t="str">
        <v>Center for Migration and Human Rights of the Diocese of Roraima (CMDH)</v>
      </c>
      <c r="AX127" t="str">
        <v>Centro de Atencion Psicosocial (CAPS)</v>
      </c>
      <c r="AY127" t="str">
        <v>CESAL</v>
      </c>
      <c r="AZ127" t="str">
        <v>CESVI-Cooperazione e Sviluppo</v>
      </c>
      <c r="BA127" t="str">
        <v>ChildFund International</v>
      </c>
      <c r="BB127" t="str">
        <v>CHS Alternativo</v>
      </c>
      <c r="BC127" t="str">
        <v>Churún Merú Association</v>
      </c>
      <c r="BD127" t="str">
        <v>Coalición por Venezuela</v>
      </c>
      <c r="BE127" t="str">
        <v>Colonia Foundation of Venezuelans in the Dominican Republic (FUNCOVERD)</v>
      </c>
      <c r="BF127" t="str">
        <v>COLVENZ</v>
      </c>
      <c r="BG127" t="str">
        <v>Compassiva</v>
      </c>
      <c r="BH127" t="str">
        <v>Consejo Interreligioso del Perú - Religiones por la Paz</v>
      </c>
      <c r="BI127" t="str">
        <v>Consorcio ONG OCIPI Y Capellanía Nacional OFICA</v>
      </c>
      <c r="BJ127" t="str">
        <v>COOPI - International Cooperation Foundation</v>
      </c>
      <c r="BK127" t="str">
        <v>Corporación Colectivo Sin Fronteras</v>
      </c>
      <c r="BL127" t="str">
        <v>CRISFE Foundation</v>
      </c>
      <c r="BM127" t="str">
        <v>Cuso International</v>
      </c>
      <c r="BN127" t="str">
        <v>Danielle’s Children Fund (DCF)</v>
      </c>
      <c r="BO127" t="str">
        <v>Danish Refugee Council (DRC)</v>
      </c>
      <c r="BP127" t="str">
        <v>Development Support Association - APOYAR</v>
      </c>
      <c r="BQ127" t="str">
        <v>Diakonie Katastrophenhilfe</v>
      </c>
      <c r="BR127" t="str">
        <v>Diálogo Diverso</v>
      </c>
      <c r="BS127" t="str">
        <v>Doctors of the World</v>
      </c>
      <c r="BT127" t="str">
        <v>Dominican Institute for Integrated Development</v>
      </c>
      <c r="BU127" t="str">
        <v>Duendes y Ángeles Vinotinto República Dominicana</v>
      </c>
      <c r="BV127" t="str">
        <v>Encuentros SJS (Servicio Jesuita de la Solidaridad)</v>
      </c>
      <c r="BW127" t="str">
        <v>Ending Violence Against Migrants</v>
      </c>
      <c r="BX127" t="str">
        <v>Equidad Foundation</v>
      </c>
      <c r="BY127" t="str">
        <v>Equilibrium CenDE</v>
      </c>
      <c r="BZ127" t="str">
        <v>Facultad de Psicología - Universidad de la República (UDELAR)</v>
      </c>
      <c r="CA127" t="str">
        <v>First International Emergency and Solidarités International</v>
      </c>
      <c r="CB127" t="str">
        <v>Fondo Ecuatoriano Populorum Progressio</v>
      </c>
      <c r="CC127" t="str">
        <v>Foro Salud Callao</v>
      </c>
      <c r="CD127" t="str">
        <v>Foundation for the Integration and Development of Latin America (FIDAL)</v>
      </c>
      <c r="CE127" t="str">
        <v>Foundation of the Americas (FUDELA)</v>
      </c>
      <c r="CF127" t="str">
        <v>Fraternity Without Borders</v>
      </c>
      <c r="CG127" t="str">
        <v>Fundación Brisas del Norte</v>
      </c>
      <c r="CH127" t="str">
        <v>Fundación Colombovenezolana Nueva Ilusión</v>
      </c>
      <c r="CI127" t="str">
        <v>Fundación Nakama's</v>
      </c>
      <c r="CJ127" t="str">
        <v>Fundación RadaBer</v>
      </c>
      <c r="CK127" t="str">
        <v>Fundación Scalabrini Bolivia</v>
      </c>
      <c r="CL127" t="str">
        <v>Fundacion Social Vivan los Niños</v>
      </c>
      <c r="CM127" t="str">
        <v>FUNVEAC</v>
      </c>
      <c r="CN127" t="str">
        <v>German Development Cooperation Agency GIZ</v>
      </c>
      <c r="CO127" t="str">
        <v>Globalizate Radio</v>
      </c>
      <c r="CP127" t="str">
        <v>GOAL</v>
      </c>
      <c r="CQ127" t="str">
        <v>Halü Bienestar Humano Foundation (HALU)</v>
      </c>
      <c r="CR127" t="str">
        <v>Heartland Alliance International (HAI)</v>
      </c>
      <c r="CS127" t="str">
        <v>HELVETAS Swiss Intercooperation</v>
      </c>
      <c r="CT127" t="str">
        <v>HIAS</v>
      </c>
      <c r="CU127" t="str">
        <v>Human Rights Defence Curaçao</v>
      </c>
      <c r="CV127" t="str">
        <v>Humanity &amp; Inclusion</v>
      </c>
      <c r="CW127" t="str">
        <v>Humans Analytic</v>
      </c>
      <c r="CX127" t="str">
        <v>Idas y Vueltas Association</v>
      </c>
      <c r="CY127" t="str">
        <v>iMMAP</v>
      </c>
      <c r="CZ127" t="str">
        <v>IMPACT Initiatives (REACH)</v>
      </c>
      <c r="DA127" t="str">
        <v>Inmigrante Feliz Association</v>
      </c>
      <c r="DB127" t="str">
        <v>Institute for Migration and Human Rights (IMDH)</v>
      </c>
      <c r="DC127" t="str">
        <v>Institute of Natural and Cultural Heritage (IPANC)</v>
      </c>
      <c r="DD127" t="str">
        <v>International Committee for the Development of People (CISP)</v>
      </c>
      <c r="DE127" t="str">
        <v>International Federation of the Red Cross (IFRC)</v>
      </c>
      <c r="DF127" t="str">
        <v>International Labour Organization (ILO)</v>
      </c>
      <c r="DG127" t="str">
        <v>International Medical Corps</v>
      </c>
      <c r="DH127" t="str">
        <v>International Organization for Migration (IOM)</v>
      </c>
      <c r="DI127" t="str">
        <v>International Rescue Committee (IRC)</v>
      </c>
      <c r="DJ127" t="str">
        <v>INTERSOS</v>
      </c>
      <c r="DK127" t="str">
        <v>Jesuit Migrant Service (JMS)</v>
      </c>
      <c r="DL127" t="str">
        <v>Jesuit Refugee Service (JRS)</v>
      </c>
      <c r="DM127" t="str">
        <v>Jesuit Service for Migrants and Refugees (JSMR)</v>
      </c>
      <c r="DN127" t="str">
        <v>Joint United Nations Programme on HIV/AIDS (UNAIDS)</v>
      </c>
      <c r="DO127" t="str">
        <v>Kimirina Coorporation</v>
      </c>
      <c r="DP127" t="str">
        <v>La Casita Hispanic Cultural Centre</v>
      </c>
      <c r="DQ127" t="str">
        <v>Latin American Network of Non-Governmental Organizations of Persons with Disabilities and their Families (RIADIS)</v>
      </c>
      <c r="DR127" t="str">
        <v>LGBT+ Movement Brazil</v>
      </c>
      <c r="DS127" t="str">
        <v>Living Water Community (LWC)</v>
      </c>
      <c r="DT127" t="str">
        <v>LLANOVENCOL</v>
      </c>
      <c r="DU127" t="str">
        <v>Lutheran World Federation</v>
      </c>
      <c r="DV127" t="str">
        <v>Lutheran World Relief</v>
      </c>
      <c r="DW127" t="str">
        <v>Malteser International</v>
      </c>
      <c r="DX127" t="str">
        <v>Mana Institute</v>
      </c>
      <c r="DY127" t="str">
        <v>Manos Veneguayas Association</v>
      </c>
      <c r="DZ127" t="str">
        <v>Más Igualdad Perú</v>
      </c>
      <c r="EA127" t="str">
        <v>MedGlobal</v>
      </c>
      <c r="EB127" t="str">
        <v>Medical Teams International</v>
      </c>
      <c r="EC127" t="str">
        <v>Mercy Corps</v>
      </c>
      <c r="ED127" t="str">
        <v>Migrant Service Center (CAM)</v>
      </c>
      <c r="EE127" t="str">
        <v>Migrants, Refugees and Argentine Social Entrepreneurs (MIRARES)</v>
      </c>
      <c r="EF127" t="str">
        <v>Mision Scalabriniana - Ecuador</v>
      </c>
      <c r="EG127" t="str">
        <v>Missão Paz</v>
      </c>
      <c r="EH127" t="str">
        <v>Museu A CASA</v>
      </c>
      <c r="EI127" t="str">
        <v>Norwegian Refugee Council (NRC)</v>
      </c>
      <c r="EJ127" t="str">
        <v>ONG Migrantes por el Maule</v>
      </c>
      <c r="EK127" t="str">
        <v>ONG Preemptive Love Coalition Colombia</v>
      </c>
      <c r="EL127" t="str">
        <v>Organización Transfomando Vidas</v>
      </c>
      <c r="EM127" t="str">
        <v>Organization of Ibero-American States for Education, Science and Culture (OEI)</v>
      </c>
      <c r="EN127" t="str">
        <v>OXFAM</v>
      </c>
      <c r="EO127" t="str">
        <v>Panamerican Development Foundation</v>
      </c>
      <c r="EP127" t="str">
        <v>Panamerican Health Organization/World Health Organization (PAHO/WHO)</v>
      </c>
      <c r="EQ127" t="str">
        <v>Pastoral of Human Mobility - Peruvian Episcopal Conference</v>
      </c>
      <c r="ER127" t="str">
        <v>Pastoral Service for Migrants National</v>
      </c>
      <c r="ES127" t="str">
        <v>Permanent Human Rights defense Committee (CDH)</v>
      </c>
      <c r="ET127" t="str">
        <v>Pirilampos Institute - Group of visits and voluntary actions in Roraima</v>
      </c>
      <c r="EU127" t="str">
        <v>Plan International</v>
      </c>
      <c r="EV127" t="str">
        <v>Population Program, Faculty of Social Sciences, University of the Republic</v>
      </c>
      <c r="EW127" t="str">
        <v>Profamilia Association</v>
      </c>
      <c r="EX127" t="str">
        <v>Red con Migrantes y Refugiados</v>
      </c>
      <c r="EY127" t="str">
        <v>Red Cross Colombia</v>
      </c>
      <c r="EZ127" t="str">
        <v>Red Cross Ecuador</v>
      </c>
      <c r="FA127" t="str">
        <v>Red Cross Peru</v>
      </c>
      <c r="FB127" t="str">
        <v>Red de Investigaciones en Derechos Humanos - CONICET (Consejo Nacional de Investigaciones Científicas y Técnicas)</v>
      </c>
      <c r="FC127" t="str">
        <v>RET International</v>
      </c>
      <c r="FD127" t="str">
        <v>Salú pa Tur Foundation</v>
      </c>
      <c r="FE127" t="str">
        <v>Salvation Army</v>
      </c>
      <c r="FF127" t="str">
        <v>Samaritan's Purse</v>
      </c>
      <c r="FG127" t="str">
        <v>Save the Children International (SCI)</v>
      </c>
      <c r="FH127" t="str">
        <v>Scalabrini Foundation Chile</v>
      </c>
      <c r="FI127" t="str">
        <v>Sección Peruana de Amnistía Internacional</v>
      </c>
      <c r="FJ127" t="str">
        <v>Serviço Pastoral dos Migrantes do Nordeste</v>
      </c>
      <c r="FK127" t="str">
        <v>Sesame Workshop</v>
      </c>
      <c r="FL127" t="str">
        <v>Si, Da Vida</v>
      </c>
      <c r="FM127" t="str">
        <v>Solidarity and Action Asociation</v>
      </c>
      <c r="FN127" t="str">
        <v>SOS Children's Villages</v>
      </c>
      <c r="FO127" t="str">
        <v>Tarabita Foundation</v>
      </c>
      <c r="FP127" t="str">
        <v>Tearfund</v>
      </c>
      <c r="FQ127" t="str">
        <v>TECHO</v>
      </c>
      <c r="FR127" t="str">
        <v>Terranueva Foundation</v>
      </c>
      <c r="FS127" t="str">
        <v>Terre des Hommes Suisse</v>
      </c>
      <c r="FT127" t="str">
        <v>The Israel Forum for International Humanitarian Aid (IsraAID)</v>
      </c>
      <c r="FU127" t="str">
        <v>Unión Venezolana en Perú</v>
      </c>
      <c r="FV127" t="str">
        <v>United Nations Children's Fund (UNICEF)</v>
      </c>
      <c r="FW127" t="str">
        <v>United Nations Development Programme (UNDP)</v>
      </c>
      <c r="FX127" t="str">
        <v>United Nations Educational, Scientific and Cultural Organization (UNESCO)</v>
      </c>
      <c r="FY127" t="str">
        <v>United Nations Entity for Gender Equality and the Empowerment of Women (UNWOMEN)</v>
      </c>
      <c r="FZ127" t="str">
        <v>United Nations Food and Agricultural Organization (FAO)</v>
      </c>
      <c r="GA127" t="str">
        <v>United Nations High Commissioner for Refugees (UNHCR)</v>
      </c>
      <c r="GB127" t="str">
        <v>United Nations Office of the High Commissioner for Human Rights (OHCHR)</v>
      </c>
      <c r="GC127" t="str">
        <v>United Nations Office on Drugs and Crime (UNODC)</v>
      </c>
      <c r="GD127" t="str">
        <v>United Nations Population Fund (UNFPA)</v>
      </c>
      <c r="GE127" t="str">
        <v>United Nations Programme for Human Settlements (UN Habitat)</v>
      </c>
      <c r="GF127" t="str">
        <v>Vale da Benção Educational and Charitable Association (AEBVB)</v>
      </c>
      <c r="GG127" t="str">
        <v>VenAruba Solidaria</v>
      </c>
      <c r="GH127" t="str">
        <v>Venex Curacao Foundation</v>
      </c>
      <c r="GI127" t="str">
        <v>Venezolanos en Barranquilla</v>
      </c>
      <c r="GJ127" t="str">
        <v>Venezolanos en San Cristóbal</v>
      </c>
      <c r="GK127" t="str">
        <v>Venezuelan Emigrant Foundation (FEV)</v>
      </c>
      <c r="GL127" t="str">
        <v>Vicaría de Pastoral Social Caritas</v>
      </c>
      <c r="GM127" t="str">
        <v>Voices GY</v>
      </c>
      <c r="GN127" t="str">
        <v>We World GVC</v>
      </c>
      <c r="GO127" t="str">
        <v>World Council of Credit Unions</v>
      </c>
      <c r="GP127" t="str">
        <v>World Food Programme (WFP)</v>
      </c>
      <c r="GQ127" t="str">
        <v>World Vision</v>
      </c>
      <c r="GR127" t="str">
        <v>ZOA</v>
      </c>
    </row>
    <row r="128" spans="1:200" ht="28.8" x14ac:dyDescent="0.3">
      <c r="A128" t="s">
        <v>443</v>
      </c>
      <c r="B128" s="45" t="s">
        <v>444</v>
      </c>
      <c r="C128" s="23" t="s">
        <v>445</v>
      </c>
      <c r="D128" s="23" t="s">
        <v>255</v>
      </c>
      <c r="E128" s="23"/>
      <c r="F128" s="35" t="b">
        <f>ISNUMBER(SEARCH(' Activity Sheet'!$D$3,Table3[[#This Row],[Name]],1))</f>
        <v>1</v>
      </c>
      <c r="G128" s="35" t="s">
        <v>1146</v>
      </c>
      <c r="H128" t="str" cm="1">
        <f t="array" ref="H128:GR128">TRANSPOSE(_xlfn._xlws.SORT(_xlfn._xlws.FILTER(Table3[Name],ISNUMBER(SEARCH(' Activity Sheet'!D182,Table3[Name])),"Not found"),,1))</f>
        <v>.New Organisation</v>
      </c>
      <c r="I128" t="str">
        <v>ABV - Association of Good with Life</v>
      </c>
      <c r="J128" t="str">
        <v>ACAPS</v>
      </c>
      <c r="K128" t="str">
        <v>Acción y Desarrollo</v>
      </c>
      <c r="L128" t="str">
        <v>ACTED</v>
      </c>
      <c r="M128" t="str">
        <v>Action against Hunger</v>
      </c>
      <c r="N128" t="str">
        <v>ActionAid</v>
      </c>
      <c r="O128" t="str">
        <v>Adventist Development and Relief Agency (ADRA)</v>
      </c>
      <c r="P128" t="str">
        <v>Alas de Colibrí Foundation</v>
      </c>
      <c r="Q128" t="str">
        <v>Alianza por la Solidaridad</v>
      </c>
      <c r="R128" t="str">
        <v>Alianza por Venezuela</v>
      </c>
      <c r="S128" t="str">
        <v>Americares Foundation</v>
      </c>
      <c r="T128" t="str">
        <v>Argentine Commission for Refugees and Migrants (CAREF)</v>
      </c>
      <c r="U128" t="str">
        <v>Asociación Aves</v>
      </c>
      <c r="V128" t="str">
        <v>Asociación de Jubilados y Pensionados Venezolanos en Argentina</v>
      </c>
      <c r="W128" t="str">
        <v>Asociación de Venezolanos en Eloy Alfaro</v>
      </c>
      <c r="X128" t="str">
        <v>Asociación Fundación contra el Hambre Perú</v>
      </c>
      <c r="Y128" t="str">
        <v>Asociación Migrantes Venezolanos</v>
      </c>
      <c r="Z128" t="str">
        <v>Asociación Misioneros de San Carlos Scalabrinianos</v>
      </c>
      <c r="AA128" t="str">
        <v>Asociacion Proteccion Poblacion Vulnerable</v>
      </c>
      <c r="AB128" t="str">
        <v>Asociación Quinta Ola</v>
      </c>
      <c r="AC128" t="str">
        <v>Asociación Salto Ángel</v>
      </c>
      <c r="AD128" t="str">
        <v>Asociación Venezuela en Ecuador AC</v>
      </c>
      <c r="AE128" t="str">
        <v>ASOVENAR</v>
      </c>
      <c r="AF128" t="str">
        <v>Associação Hermanitos</v>
      </c>
      <c r="AG128" t="str">
        <v>AVSI Foundation</v>
      </c>
      <c r="AH128" t="str">
        <v>Bethany Christian Services</v>
      </c>
      <c r="AI128" t="str">
        <v>Blumont</v>
      </c>
      <c r="AJ128" t="str">
        <v>CARE</v>
      </c>
      <c r="AK128" t="str">
        <v>Caritas Brazil</v>
      </c>
      <c r="AL128" t="str">
        <v>Caritas Ecuador</v>
      </c>
      <c r="AM128" t="str">
        <v>Caritas Germany</v>
      </c>
      <c r="AN128" t="str">
        <v>Caritas Manaus</v>
      </c>
      <c r="AO128" t="str">
        <v>Caritas Parana</v>
      </c>
      <c r="AP128" t="str">
        <v>Caritas Peru</v>
      </c>
      <c r="AQ128" t="str">
        <v>Caritas Rio de Janeiro</v>
      </c>
      <c r="AR128" t="str">
        <v>Caritas São Paulo</v>
      </c>
      <c r="AS128" t="str">
        <v>Caritas Switzerland</v>
      </c>
      <c r="AT128" t="str">
        <v>CCEFIRO Association</v>
      </c>
      <c r="AU128" t="str">
        <v>CEDRO</v>
      </c>
      <c r="AV128" t="str">
        <v>Center for Integrated Studies and Programs for Sustainable Development (CIEDS)</v>
      </c>
      <c r="AW128" t="str">
        <v>Center for Migration and Human Rights of the Diocese of Roraima (CMDH)</v>
      </c>
      <c r="AX128" t="str">
        <v>Centro de Atencion Psicosocial (CAPS)</v>
      </c>
      <c r="AY128" t="str">
        <v>CESAL</v>
      </c>
      <c r="AZ128" t="str">
        <v>CESVI-Cooperazione e Sviluppo</v>
      </c>
      <c r="BA128" t="str">
        <v>ChildFund International</v>
      </c>
      <c r="BB128" t="str">
        <v>CHS Alternativo</v>
      </c>
      <c r="BC128" t="str">
        <v>Churún Merú Association</v>
      </c>
      <c r="BD128" t="str">
        <v>Coalición por Venezuela</v>
      </c>
      <c r="BE128" t="str">
        <v>Colonia Foundation of Venezuelans in the Dominican Republic (FUNCOVERD)</v>
      </c>
      <c r="BF128" t="str">
        <v>COLVENZ</v>
      </c>
      <c r="BG128" t="str">
        <v>Compassiva</v>
      </c>
      <c r="BH128" t="str">
        <v>Consejo Interreligioso del Perú - Religiones por la Paz</v>
      </c>
      <c r="BI128" t="str">
        <v>Consorcio ONG OCIPI Y Capellanía Nacional OFICA</v>
      </c>
      <c r="BJ128" t="str">
        <v>COOPI - International Cooperation Foundation</v>
      </c>
      <c r="BK128" t="str">
        <v>Corporación Colectivo Sin Fronteras</v>
      </c>
      <c r="BL128" t="str">
        <v>CRISFE Foundation</v>
      </c>
      <c r="BM128" t="str">
        <v>Cuso International</v>
      </c>
      <c r="BN128" t="str">
        <v>Danielle’s Children Fund (DCF)</v>
      </c>
      <c r="BO128" t="str">
        <v>Danish Refugee Council (DRC)</v>
      </c>
      <c r="BP128" t="str">
        <v>Development Support Association - APOYAR</v>
      </c>
      <c r="BQ128" t="str">
        <v>Diakonie Katastrophenhilfe</v>
      </c>
      <c r="BR128" t="str">
        <v>Diálogo Diverso</v>
      </c>
      <c r="BS128" t="str">
        <v>Doctors of the World</v>
      </c>
      <c r="BT128" t="str">
        <v>Dominican Institute for Integrated Development</v>
      </c>
      <c r="BU128" t="str">
        <v>Duendes y Ángeles Vinotinto República Dominicana</v>
      </c>
      <c r="BV128" t="str">
        <v>Encuentros SJS (Servicio Jesuita de la Solidaridad)</v>
      </c>
      <c r="BW128" t="str">
        <v>Ending Violence Against Migrants</v>
      </c>
      <c r="BX128" t="str">
        <v>Equidad Foundation</v>
      </c>
      <c r="BY128" t="str">
        <v>Equilibrium CenDE</v>
      </c>
      <c r="BZ128" t="str">
        <v>Facultad de Psicología - Universidad de la República (UDELAR)</v>
      </c>
      <c r="CA128" t="str">
        <v>First International Emergency and Solidarités International</v>
      </c>
      <c r="CB128" t="str">
        <v>Fondo Ecuatoriano Populorum Progressio</v>
      </c>
      <c r="CC128" t="str">
        <v>Foro Salud Callao</v>
      </c>
      <c r="CD128" t="str">
        <v>Foundation for the Integration and Development of Latin America (FIDAL)</v>
      </c>
      <c r="CE128" t="str">
        <v>Foundation of the Americas (FUDELA)</v>
      </c>
      <c r="CF128" t="str">
        <v>Fraternity Without Borders</v>
      </c>
      <c r="CG128" t="str">
        <v>Fundación Brisas del Norte</v>
      </c>
      <c r="CH128" t="str">
        <v>Fundación Colombovenezolana Nueva Ilusión</v>
      </c>
      <c r="CI128" t="str">
        <v>Fundación Nakama's</v>
      </c>
      <c r="CJ128" t="str">
        <v>Fundación RadaBer</v>
      </c>
      <c r="CK128" t="str">
        <v>Fundación Scalabrini Bolivia</v>
      </c>
      <c r="CL128" t="str">
        <v>Fundacion Social Vivan los Niños</v>
      </c>
      <c r="CM128" t="str">
        <v>FUNVEAC</v>
      </c>
      <c r="CN128" t="str">
        <v>German Development Cooperation Agency GIZ</v>
      </c>
      <c r="CO128" t="str">
        <v>Globalizate Radio</v>
      </c>
      <c r="CP128" t="str">
        <v>GOAL</v>
      </c>
      <c r="CQ128" t="str">
        <v>Halü Bienestar Humano Foundation (HALU)</v>
      </c>
      <c r="CR128" t="str">
        <v>Heartland Alliance International (HAI)</v>
      </c>
      <c r="CS128" t="str">
        <v>HELVETAS Swiss Intercooperation</v>
      </c>
      <c r="CT128" t="str">
        <v>HIAS</v>
      </c>
      <c r="CU128" t="str">
        <v>Human Rights Defence Curaçao</v>
      </c>
      <c r="CV128" t="str">
        <v>Humanity &amp; Inclusion</v>
      </c>
      <c r="CW128" t="str">
        <v>Humans Analytic</v>
      </c>
      <c r="CX128" t="str">
        <v>Idas y Vueltas Association</v>
      </c>
      <c r="CY128" t="str">
        <v>iMMAP</v>
      </c>
      <c r="CZ128" t="str">
        <v>IMPACT Initiatives (REACH)</v>
      </c>
      <c r="DA128" t="str">
        <v>Inmigrante Feliz Association</v>
      </c>
      <c r="DB128" t="str">
        <v>Institute for Migration and Human Rights (IMDH)</v>
      </c>
      <c r="DC128" t="str">
        <v>Institute of Natural and Cultural Heritage (IPANC)</v>
      </c>
      <c r="DD128" t="str">
        <v>International Committee for the Development of People (CISP)</v>
      </c>
      <c r="DE128" t="str">
        <v>International Federation of the Red Cross (IFRC)</v>
      </c>
      <c r="DF128" t="str">
        <v>International Labour Organization (ILO)</v>
      </c>
      <c r="DG128" t="str">
        <v>International Medical Corps</v>
      </c>
      <c r="DH128" t="str">
        <v>International Organization for Migration (IOM)</v>
      </c>
      <c r="DI128" t="str">
        <v>International Rescue Committee (IRC)</v>
      </c>
      <c r="DJ128" t="str">
        <v>INTERSOS</v>
      </c>
      <c r="DK128" t="str">
        <v>Jesuit Migrant Service (JMS)</v>
      </c>
      <c r="DL128" t="str">
        <v>Jesuit Refugee Service (JRS)</v>
      </c>
      <c r="DM128" t="str">
        <v>Jesuit Service for Migrants and Refugees (JSMR)</v>
      </c>
      <c r="DN128" t="str">
        <v>Joint United Nations Programme on HIV/AIDS (UNAIDS)</v>
      </c>
      <c r="DO128" t="str">
        <v>Kimirina Coorporation</v>
      </c>
      <c r="DP128" t="str">
        <v>La Casita Hispanic Cultural Centre</v>
      </c>
      <c r="DQ128" t="str">
        <v>Latin American Network of Non-Governmental Organizations of Persons with Disabilities and their Families (RIADIS)</v>
      </c>
      <c r="DR128" t="str">
        <v>LGBT+ Movement Brazil</v>
      </c>
      <c r="DS128" t="str">
        <v>Living Water Community (LWC)</v>
      </c>
      <c r="DT128" t="str">
        <v>LLANOVENCOL</v>
      </c>
      <c r="DU128" t="str">
        <v>Lutheran World Federation</v>
      </c>
      <c r="DV128" t="str">
        <v>Lutheran World Relief</v>
      </c>
      <c r="DW128" t="str">
        <v>Malteser International</v>
      </c>
      <c r="DX128" t="str">
        <v>Mana Institute</v>
      </c>
      <c r="DY128" t="str">
        <v>Manos Veneguayas Association</v>
      </c>
      <c r="DZ128" t="str">
        <v>Más Igualdad Perú</v>
      </c>
      <c r="EA128" t="str">
        <v>MedGlobal</v>
      </c>
      <c r="EB128" t="str">
        <v>Medical Teams International</v>
      </c>
      <c r="EC128" t="str">
        <v>Mercy Corps</v>
      </c>
      <c r="ED128" t="str">
        <v>Migrant Service Center (CAM)</v>
      </c>
      <c r="EE128" t="str">
        <v>Migrants, Refugees and Argentine Social Entrepreneurs (MIRARES)</v>
      </c>
      <c r="EF128" t="str">
        <v>Mision Scalabriniana - Ecuador</v>
      </c>
      <c r="EG128" t="str">
        <v>Missão Paz</v>
      </c>
      <c r="EH128" t="str">
        <v>Museu A CASA</v>
      </c>
      <c r="EI128" t="str">
        <v>Norwegian Refugee Council (NRC)</v>
      </c>
      <c r="EJ128" t="str">
        <v>ONG Migrantes por el Maule</v>
      </c>
      <c r="EK128" t="str">
        <v>ONG Preemptive Love Coalition Colombia</v>
      </c>
      <c r="EL128" t="str">
        <v>Organización Transfomando Vidas</v>
      </c>
      <c r="EM128" t="str">
        <v>Organization of Ibero-American States for Education, Science and Culture (OEI)</v>
      </c>
      <c r="EN128" t="str">
        <v>OXFAM</v>
      </c>
      <c r="EO128" t="str">
        <v>Panamerican Development Foundation</v>
      </c>
      <c r="EP128" t="str">
        <v>Panamerican Health Organization/World Health Organization (PAHO/WHO)</v>
      </c>
      <c r="EQ128" t="str">
        <v>Pastoral of Human Mobility - Peruvian Episcopal Conference</v>
      </c>
      <c r="ER128" t="str">
        <v>Pastoral Service for Migrants National</v>
      </c>
      <c r="ES128" t="str">
        <v>Permanent Human Rights defense Committee (CDH)</v>
      </c>
      <c r="ET128" t="str">
        <v>Pirilampos Institute - Group of visits and voluntary actions in Roraima</v>
      </c>
      <c r="EU128" t="str">
        <v>Plan International</v>
      </c>
      <c r="EV128" t="str">
        <v>Population Program, Faculty of Social Sciences, University of the Republic</v>
      </c>
      <c r="EW128" t="str">
        <v>Profamilia Association</v>
      </c>
      <c r="EX128" t="str">
        <v>Red con Migrantes y Refugiados</v>
      </c>
      <c r="EY128" t="str">
        <v>Red Cross Colombia</v>
      </c>
      <c r="EZ128" t="str">
        <v>Red Cross Ecuador</v>
      </c>
      <c r="FA128" t="str">
        <v>Red Cross Peru</v>
      </c>
      <c r="FB128" t="str">
        <v>Red de Investigaciones en Derechos Humanos - CONICET (Consejo Nacional de Investigaciones Científicas y Técnicas)</v>
      </c>
      <c r="FC128" t="str">
        <v>RET International</v>
      </c>
      <c r="FD128" t="str">
        <v>Salú pa Tur Foundation</v>
      </c>
      <c r="FE128" t="str">
        <v>Salvation Army</v>
      </c>
      <c r="FF128" t="str">
        <v>Samaritan's Purse</v>
      </c>
      <c r="FG128" t="str">
        <v>Save the Children International (SCI)</v>
      </c>
      <c r="FH128" t="str">
        <v>Scalabrini Foundation Chile</v>
      </c>
      <c r="FI128" t="str">
        <v>Sección Peruana de Amnistía Internacional</v>
      </c>
      <c r="FJ128" t="str">
        <v>Serviço Pastoral dos Migrantes do Nordeste</v>
      </c>
      <c r="FK128" t="str">
        <v>Sesame Workshop</v>
      </c>
      <c r="FL128" t="str">
        <v>Si, Da Vida</v>
      </c>
      <c r="FM128" t="str">
        <v>Solidarity and Action Asociation</v>
      </c>
      <c r="FN128" t="str">
        <v>SOS Children's Villages</v>
      </c>
      <c r="FO128" t="str">
        <v>Tarabita Foundation</v>
      </c>
      <c r="FP128" t="str">
        <v>Tearfund</v>
      </c>
      <c r="FQ128" t="str">
        <v>TECHO</v>
      </c>
      <c r="FR128" t="str">
        <v>Terranueva Foundation</v>
      </c>
      <c r="FS128" t="str">
        <v>Terre des Hommes Suisse</v>
      </c>
      <c r="FT128" t="str">
        <v>The Israel Forum for International Humanitarian Aid (IsraAID)</v>
      </c>
      <c r="FU128" t="str">
        <v>Unión Venezolana en Perú</v>
      </c>
      <c r="FV128" t="str">
        <v>United Nations Children's Fund (UNICEF)</v>
      </c>
      <c r="FW128" t="str">
        <v>United Nations Development Programme (UNDP)</v>
      </c>
      <c r="FX128" t="str">
        <v>United Nations Educational, Scientific and Cultural Organization (UNESCO)</v>
      </c>
      <c r="FY128" t="str">
        <v>United Nations Entity for Gender Equality and the Empowerment of Women (UNWOMEN)</v>
      </c>
      <c r="FZ128" t="str">
        <v>United Nations Food and Agricultural Organization (FAO)</v>
      </c>
      <c r="GA128" t="str">
        <v>United Nations High Commissioner for Refugees (UNHCR)</v>
      </c>
      <c r="GB128" t="str">
        <v>United Nations Office of the High Commissioner for Human Rights (OHCHR)</v>
      </c>
      <c r="GC128" t="str">
        <v>United Nations Office on Drugs and Crime (UNODC)</v>
      </c>
      <c r="GD128" t="str">
        <v>United Nations Population Fund (UNFPA)</v>
      </c>
      <c r="GE128" t="str">
        <v>United Nations Programme for Human Settlements (UN Habitat)</v>
      </c>
      <c r="GF128" t="str">
        <v>Vale da Benção Educational and Charitable Association (AEBVB)</v>
      </c>
      <c r="GG128" t="str">
        <v>VenAruba Solidaria</v>
      </c>
      <c r="GH128" t="str">
        <v>Venex Curacao Foundation</v>
      </c>
      <c r="GI128" t="str">
        <v>Venezolanos en Barranquilla</v>
      </c>
      <c r="GJ128" t="str">
        <v>Venezolanos en San Cristóbal</v>
      </c>
      <c r="GK128" t="str">
        <v>Venezuelan Emigrant Foundation (FEV)</v>
      </c>
      <c r="GL128" t="str">
        <v>Vicaría de Pastoral Social Caritas</v>
      </c>
      <c r="GM128" t="str">
        <v>Voices GY</v>
      </c>
      <c r="GN128" t="str">
        <v>We World GVC</v>
      </c>
      <c r="GO128" t="str">
        <v>World Council of Credit Unions</v>
      </c>
      <c r="GP128" t="str">
        <v>World Food Programme (WFP)</v>
      </c>
      <c r="GQ128" t="str">
        <v>World Vision</v>
      </c>
      <c r="GR128" t="str">
        <v>ZOA</v>
      </c>
    </row>
    <row r="129" spans="1:200" x14ac:dyDescent="0.3">
      <c r="A129" t="s">
        <v>826</v>
      </c>
      <c r="B129" s="45" t="s">
        <v>827</v>
      </c>
      <c r="C129" s="23" t="s">
        <v>827</v>
      </c>
      <c r="D129" s="23" t="s">
        <v>1325</v>
      </c>
      <c r="E129" s="23"/>
      <c r="F129" s="35" t="b">
        <f>ISNUMBER(SEARCH(' Activity Sheet'!$D$3,Table3[[#This Row],[Name]],1))</f>
        <v>1</v>
      </c>
      <c r="G129" s="35" t="s">
        <v>1146</v>
      </c>
      <c r="H129" t="str" cm="1">
        <f t="array" ref="H129:GR129">TRANSPOSE(_xlfn._xlws.SORT(_xlfn._xlws.FILTER(Table3[Name],ISNUMBER(SEARCH(' Activity Sheet'!D183,Table3[Name])),"Not found"),,1))</f>
        <v>.New Organisation</v>
      </c>
      <c r="I129" t="str">
        <v>ABV - Association of Good with Life</v>
      </c>
      <c r="J129" t="str">
        <v>ACAPS</v>
      </c>
      <c r="K129" t="str">
        <v>Acción y Desarrollo</v>
      </c>
      <c r="L129" t="str">
        <v>ACTED</v>
      </c>
      <c r="M129" t="str">
        <v>Action against Hunger</v>
      </c>
      <c r="N129" t="str">
        <v>ActionAid</v>
      </c>
      <c r="O129" t="str">
        <v>Adventist Development and Relief Agency (ADRA)</v>
      </c>
      <c r="P129" t="str">
        <v>Alas de Colibrí Foundation</v>
      </c>
      <c r="Q129" t="str">
        <v>Alianza por la Solidaridad</v>
      </c>
      <c r="R129" t="str">
        <v>Alianza por Venezuela</v>
      </c>
      <c r="S129" t="str">
        <v>Americares Foundation</v>
      </c>
      <c r="T129" t="str">
        <v>Argentine Commission for Refugees and Migrants (CAREF)</v>
      </c>
      <c r="U129" t="str">
        <v>Asociación Aves</v>
      </c>
      <c r="V129" t="str">
        <v>Asociación de Jubilados y Pensionados Venezolanos en Argentina</v>
      </c>
      <c r="W129" t="str">
        <v>Asociación de Venezolanos en Eloy Alfaro</v>
      </c>
      <c r="X129" t="str">
        <v>Asociación Fundación contra el Hambre Perú</v>
      </c>
      <c r="Y129" t="str">
        <v>Asociación Migrantes Venezolanos</v>
      </c>
      <c r="Z129" t="str">
        <v>Asociación Misioneros de San Carlos Scalabrinianos</v>
      </c>
      <c r="AA129" t="str">
        <v>Asociacion Proteccion Poblacion Vulnerable</v>
      </c>
      <c r="AB129" t="str">
        <v>Asociación Quinta Ola</v>
      </c>
      <c r="AC129" t="str">
        <v>Asociación Salto Ángel</v>
      </c>
      <c r="AD129" t="str">
        <v>Asociación Venezuela en Ecuador AC</v>
      </c>
      <c r="AE129" t="str">
        <v>ASOVENAR</v>
      </c>
      <c r="AF129" t="str">
        <v>Associação Hermanitos</v>
      </c>
      <c r="AG129" t="str">
        <v>AVSI Foundation</v>
      </c>
      <c r="AH129" t="str">
        <v>Bethany Christian Services</v>
      </c>
      <c r="AI129" t="str">
        <v>Blumont</v>
      </c>
      <c r="AJ129" t="str">
        <v>CARE</v>
      </c>
      <c r="AK129" t="str">
        <v>Caritas Brazil</v>
      </c>
      <c r="AL129" t="str">
        <v>Caritas Ecuador</v>
      </c>
      <c r="AM129" t="str">
        <v>Caritas Germany</v>
      </c>
      <c r="AN129" t="str">
        <v>Caritas Manaus</v>
      </c>
      <c r="AO129" t="str">
        <v>Caritas Parana</v>
      </c>
      <c r="AP129" t="str">
        <v>Caritas Peru</v>
      </c>
      <c r="AQ129" t="str">
        <v>Caritas Rio de Janeiro</v>
      </c>
      <c r="AR129" t="str">
        <v>Caritas São Paulo</v>
      </c>
      <c r="AS129" t="str">
        <v>Caritas Switzerland</v>
      </c>
      <c r="AT129" t="str">
        <v>CCEFIRO Association</v>
      </c>
      <c r="AU129" t="str">
        <v>CEDRO</v>
      </c>
      <c r="AV129" t="str">
        <v>Center for Integrated Studies and Programs for Sustainable Development (CIEDS)</v>
      </c>
      <c r="AW129" t="str">
        <v>Center for Migration and Human Rights of the Diocese of Roraima (CMDH)</v>
      </c>
      <c r="AX129" t="str">
        <v>Centro de Atencion Psicosocial (CAPS)</v>
      </c>
      <c r="AY129" t="str">
        <v>CESAL</v>
      </c>
      <c r="AZ129" t="str">
        <v>CESVI-Cooperazione e Sviluppo</v>
      </c>
      <c r="BA129" t="str">
        <v>ChildFund International</v>
      </c>
      <c r="BB129" t="str">
        <v>CHS Alternativo</v>
      </c>
      <c r="BC129" t="str">
        <v>Churún Merú Association</v>
      </c>
      <c r="BD129" t="str">
        <v>Coalición por Venezuela</v>
      </c>
      <c r="BE129" t="str">
        <v>Colonia Foundation of Venezuelans in the Dominican Republic (FUNCOVERD)</v>
      </c>
      <c r="BF129" t="str">
        <v>COLVENZ</v>
      </c>
      <c r="BG129" t="str">
        <v>Compassiva</v>
      </c>
      <c r="BH129" t="str">
        <v>Consejo Interreligioso del Perú - Religiones por la Paz</v>
      </c>
      <c r="BI129" t="str">
        <v>Consorcio ONG OCIPI Y Capellanía Nacional OFICA</v>
      </c>
      <c r="BJ129" t="str">
        <v>COOPI - International Cooperation Foundation</v>
      </c>
      <c r="BK129" t="str">
        <v>Corporación Colectivo Sin Fronteras</v>
      </c>
      <c r="BL129" t="str">
        <v>CRISFE Foundation</v>
      </c>
      <c r="BM129" t="str">
        <v>Cuso International</v>
      </c>
      <c r="BN129" t="str">
        <v>Danielle’s Children Fund (DCF)</v>
      </c>
      <c r="BO129" t="str">
        <v>Danish Refugee Council (DRC)</v>
      </c>
      <c r="BP129" t="str">
        <v>Development Support Association - APOYAR</v>
      </c>
      <c r="BQ129" t="str">
        <v>Diakonie Katastrophenhilfe</v>
      </c>
      <c r="BR129" t="str">
        <v>Diálogo Diverso</v>
      </c>
      <c r="BS129" t="str">
        <v>Doctors of the World</v>
      </c>
      <c r="BT129" t="str">
        <v>Dominican Institute for Integrated Development</v>
      </c>
      <c r="BU129" t="str">
        <v>Duendes y Ángeles Vinotinto República Dominicana</v>
      </c>
      <c r="BV129" t="str">
        <v>Encuentros SJS (Servicio Jesuita de la Solidaridad)</v>
      </c>
      <c r="BW129" t="str">
        <v>Ending Violence Against Migrants</v>
      </c>
      <c r="BX129" t="str">
        <v>Equidad Foundation</v>
      </c>
      <c r="BY129" t="str">
        <v>Equilibrium CenDE</v>
      </c>
      <c r="BZ129" t="str">
        <v>Facultad de Psicología - Universidad de la República (UDELAR)</v>
      </c>
      <c r="CA129" t="str">
        <v>First International Emergency and Solidarités International</v>
      </c>
      <c r="CB129" t="str">
        <v>Fondo Ecuatoriano Populorum Progressio</v>
      </c>
      <c r="CC129" t="str">
        <v>Foro Salud Callao</v>
      </c>
      <c r="CD129" t="str">
        <v>Foundation for the Integration and Development of Latin America (FIDAL)</v>
      </c>
      <c r="CE129" t="str">
        <v>Foundation of the Americas (FUDELA)</v>
      </c>
      <c r="CF129" t="str">
        <v>Fraternity Without Borders</v>
      </c>
      <c r="CG129" t="str">
        <v>Fundación Brisas del Norte</v>
      </c>
      <c r="CH129" t="str">
        <v>Fundación Colombovenezolana Nueva Ilusión</v>
      </c>
      <c r="CI129" t="str">
        <v>Fundación Nakama's</v>
      </c>
      <c r="CJ129" t="str">
        <v>Fundación RadaBer</v>
      </c>
      <c r="CK129" t="str">
        <v>Fundación Scalabrini Bolivia</v>
      </c>
      <c r="CL129" t="str">
        <v>Fundacion Social Vivan los Niños</v>
      </c>
      <c r="CM129" t="str">
        <v>FUNVEAC</v>
      </c>
      <c r="CN129" t="str">
        <v>German Development Cooperation Agency GIZ</v>
      </c>
      <c r="CO129" t="str">
        <v>Globalizate Radio</v>
      </c>
      <c r="CP129" t="str">
        <v>GOAL</v>
      </c>
      <c r="CQ129" t="str">
        <v>Halü Bienestar Humano Foundation (HALU)</v>
      </c>
      <c r="CR129" t="str">
        <v>Heartland Alliance International (HAI)</v>
      </c>
      <c r="CS129" t="str">
        <v>HELVETAS Swiss Intercooperation</v>
      </c>
      <c r="CT129" t="str">
        <v>HIAS</v>
      </c>
      <c r="CU129" t="str">
        <v>Human Rights Defence Curaçao</v>
      </c>
      <c r="CV129" t="str">
        <v>Humanity &amp; Inclusion</v>
      </c>
      <c r="CW129" t="str">
        <v>Humans Analytic</v>
      </c>
      <c r="CX129" t="str">
        <v>Idas y Vueltas Association</v>
      </c>
      <c r="CY129" t="str">
        <v>iMMAP</v>
      </c>
      <c r="CZ129" t="str">
        <v>IMPACT Initiatives (REACH)</v>
      </c>
      <c r="DA129" t="str">
        <v>Inmigrante Feliz Association</v>
      </c>
      <c r="DB129" t="str">
        <v>Institute for Migration and Human Rights (IMDH)</v>
      </c>
      <c r="DC129" t="str">
        <v>Institute of Natural and Cultural Heritage (IPANC)</v>
      </c>
      <c r="DD129" t="str">
        <v>International Committee for the Development of People (CISP)</v>
      </c>
      <c r="DE129" t="str">
        <v>International Federation of the Red Cross (IFRC)</v>
      </c>
      <c r="DF129" t="str">
        <v>International Labour Organization (ILO)</v>
      </c>
      <c r="DG129" t="str">
        <v>International Medical Corps</v>
      </c>
      <c r="DH129" t="str">
        <v>International Organization for Migration (IOM)</v>
      </c>
      <c r="DI129" t="str">
        <v>International Rescue Committee (IRC)</v>
      </c>
      <c r="DJ129" t="str">
        <v>INTERSOS</v>
      </c>
      <c r="DK129" t="str">
        <v>Jesuit Migrant Service (JMS)</v>
      </c>
      <c r="DL129" t="str">
        <v>Jesuit Refugee Service (JRS)</v>
      </c>
      <c r="DM129" t="str">
        <v>Jesuit Service for Migrants and Refugees (JSMR)</v>
      </c>
      <c r="DN129" t="str">
        <v>Joint United Nations Programme on HIV/AIDS (UNAIDS)</v>
      </c>
      <c r="DO129" t="str">
        <v>Kimirina Coorporation</v>
      </c>
      <c r="DP129" t="str">
        <v>La Casita Hispanic Cultural Centre</v>
      </c>
      <c r="DQ129" t="str">
        <v>Latin American Network of Non-Governmental Organizations of Persons with Disabilities and their Families (RIADIS)</v>
      </c>
      <c r="DR129" t="str">
        <v>LGBT+ Movement Brazil</v>
      </c>
      <c r="DS129" t="str">
        <v>Living Water Community (LWC)</v>
      </c>
      <c r="DT129" t="str">
        <v>LLANOVENCOL</v>
      </c>
      <c r="DU129" t="str">
        <v>Lutheran World Federation</v>
      </c>
      <c r="DV129" t="str">
        <v>Lutheran World Relief</v>
      </c>
      <c r="DW129" t="str">
        <v>Malteser International</v>
      </c>
      <c r="DX129" t="str">
        <v>Mana Institute</v>
      </c>
      <c r="DY129" t="str">
        <v>Manos Veneguayas Association</v>
      </c>
      <c r="DZ129" t="str">
        <v>Más Igualdad Perú</v>
      </c>
      <c r="EA129" t="str">
        <v>MedGlobal</v>
      </c>
      <c r="EB129" t="str">
        <v>Medical Teams International</v>
      </c>
      <c r="EC129" t="str">
        <v>Mercy Corps</v>
      </c>
      <c r="ED129" t="str">
        <v>Migrant Service Center (CAM)</v>
      </c>
      <c r="EE129" t="str">
        <v>Migrants, Refugees and Argentine Social Entrepreneurs (MIRARES)</v>
      </c>
      <c r="EF129" t="str">
        <v>Mision Scalabriniana - Ecuador</v>
      </c>
      <c r="EG129" t="str">
        <v>Missão Paz</v>
      </c>
      <c r="EH129" t="str">
        <v>Museu A CASA</v>
      </c>
      <c r="EI129" t="str">
        <v>Norwegian Refugee Council (NRC)</v>
      </c>
      <c r="EJ129" t="str">
        <v>ONG Migrantes por el Maule</v>
      </c>
      <c r="EK129" t="str">
        <v>ONG Preemptive Love Coalition Colombia</v>
      </c>
      <c r="EL129" t="str">
        <v>Organización Transfomando Vidas</v>
      </c>
      <c r="EM129" t="str">
        <v>Organization of Ibero-American States for Education, Science and Culture (OEI)</v>
      </c>
      <c r="EN129" t="str">
        <v>OXFAM</v>
      </c>
      <c r="EO129" t="str">
        <v>Panamerican Development Foundation</v>
      </c>
      <c r="EP129" t="str">
        <v>Panamerican Health Organization/World Health Organization (PAHO/WHO)</v>
      </c>
      <c r="EQ129" t="str">
        <v>Pastoral of Human Mobility - Peruvian Episcopal Conference</v>
      </c>
      <c r="ER129" t="str">
        <v>Pastoral Service for Migrants National</v>
      </c>
      <c r="ES129" t="str">
        <v>Permanent Human Rights defense Committee (CDH)</v>
      </c>
      <c r="ET129" t="str">
        <v>Pirilampos Institute - Group of visits and voluntary actions in Roraima</v>
      </c>
      <c r="EU129" t="str">
        <v>Plan International</v>
      </c>
      <c r="EV129" t="str">
        <v>Population Program, Faculty of Social Sciences, University of the Republic</v>
      </c>
      <c r="EW129" t="str">
        <v>Profamilia Association</v>
      </c>
      <c r="EX129" t="str">
        <v>Red con Migrantes y Refugiados</v>
      </c>
      <c r="EY129" t="str">
        <v>Red Cross Colombia</v>
      </c>
      <c r="EZ129" t="str">
        <v>Red Cross Ecuador</v>
      </c>
      <c r="FA129" t="str">
        <v>Red Cross Peru</v>
      </c>
      <c r="FB129" t="str">
        <v>Red de Investigaciones en Derechos Humanos - CONICET (Consejo Nacional de Investigaciones Científicas y Técnicas)</v>
      </c>
      <c r="FC129" t="str">
        <v>RET International</v>
      </c>
      <c r="FD129" t="str">
        <v>Salú pa Tur Foundation</v>
      </c>
      <c r="FE129" t="str">
        <v>Salvation Army</v>
      </c>
      <c r="FF129" t="str">
        <v>Samaritan's Purse</v>
      </c>
      <c r="FG129" t="str">
        <v>Save the Children International (SCI)</v>
      </c>
      <c r="FH129" t="str">
        <v>Scalabrini Foundation Chile</v>
      </c>
      <c r="FI129" t="str">
        <v>Sección Peruana de Amnistía Internacional</v>
      </c>
      <c r="FJ129" t="str">
        <v>Serviço Pastoral dos Migrantes do Nordeste</v>
      </c>
      <c r="FK129" t="str">
        <v>Sesame Workshop</v>
      </c>
      <c r="FL129" t="str">
        <v>Si, Da Vida</v>
      </c>
      <c r="FM129" t="str">
        <v>Solidarity and Action Asociation</v>
      </c>
      <c r="FN129" t="str">
        <v>SOS Children's Villages</v>
      </c>
      <c r="FO129" t="str">
        <v>Tarabita Foundation</v>
      </c>
      <c r="FP129" t="str">
        <v>Tearfund</v>
      </c>
      <c r="FQ129" t="str">
        <v>TECHO</v>
      </c>
      <c r="FR129" t="str">
        <v>Terranueva Foundation</v>
      </c>
      <c r="FS129" t="str">
        <v>Terre des Hommes Suisse</v>
      </c>
      <c r="FT129" t="str">
        <v>The Israel Forum for International Humanitarian Aid (IsraAID)</v>
      </c>
      <c r="FU129" t="str">
        <v>Unión Venezolana en Perú</v>
      </c>
      <c r="FV129" t="str">
        <v>United Nations Children's Fund (UNICEF)</v>
      </c>
      <c r="FW129" t="str">
        <v>United Nations Development Programme (UNDP)</v>
      </c>
      <c r="FX129" t="str">
        <v>United Nations Educational, Scientific and Cultural Organization (UNESCO)</v>
      </c>
      <c r="FY129" t="str">
        <v>United Nations Entity for Gender Equality and the Empowerment of Women (UNWOMEN)</v>
      </c>
      <c r="FZ129" t="str">
        <v>United Nations Food and Agricultural Organization (FAO)</v>
      </c>
      <c r="GA129" t="str">
        <v>United Nations High Commissioner for Refugees (UNHCR)</v>
      </c>
      <c r="GB129" t="str">
        <v>United Nations Office of the High Commissioner for Human Rights (OHCHR)</v>
      </c>
      <c r="GC129" t="str">
        <v>United Nations Office on Drugs and Crime (UNODC)</v>
      </c>
      <c r="GD129" t="str">
        <v>United Nations Population Fund (UNFPA)</v>
      </c>
      <c r="GE129" t="str">
        <v>United Nations Programme for Human Settlements (UN Habitat)</v>
      </c>
      <c r="GF129" t="str">
        <v>Vale da Benção Educational and Charitable Association (AEBVB)</v>
      </c>
      <c r="GG129" t="str">
        <v>VenAruba Solidaria</v>
      </c>
      <c r="GH129" t="str">
        <v>Venex Curacao Foundation</v>
      </c>
      <c r="GI129" t="str">
        <v>Venezolanos en Barranquilla</v>
      </c>
      <c r="GJ129" t="str">
        <v>Venezolanos en San Cristóbal</v>
      </c>
      <c r="GK129" t="str">
        <v>Venezuelan Emigrant Foundation (FEV)</v>
      </c>
      <c r="GL129" t="str">
        <v>Vicaría de Pastoral Social Caritas</v>
      </c>
      <c r="GM129" t="str">
        <v>Voices GY</v>
      </c>
      <c r="GN129" t="str">
        <v>We World GVC</v>
      </c>
      <c r="GO129" t="str">
        <v>World Council of Credit Unions</v>
      </c>
      <c r="GP129" t="str">
        <v>World Food Programme (WFP)</v>
      </c>
      <c r="GQ129" t="str">
        <v>World Vision</v>
      </c>
      <c r="GR129" t="str">
        <v>ZOA</v>
      </c>
    </row>
    <row r="130" spans="1:200" x14ac:dyDescent="0.3">
      <c r="A130" t="s">
        <v>446</v>
      </c>
      <c r="B130" s="45" t="s">
        <v>447</v>
      </c>
      <c r="C130" s="23" t="s">
        <v>447</v>
      </c>
      <c r="D130" s="23" t="s">
        <v>1325</v>
      </c>
      <c r="E130" s="23"/>
      <c r="F130" s="35" t="b">
        <f>ISNUMBER(SEARCH(' Activity Sheet'!$D$3,Table3[[#This Row],[Name]],1))</f>
        <v>1</v>
      </c>
      <c r="G130" s="35" t="s">
        <v>1146</v>
      </c>
      <c r="H130" t="str" cm="1">
        <f t="array" ref="H130:GR130">TRANSPOSE(_xlfn._xlws.SORT(_xlfn._xlws.FILTER(Table3[Name],ISNUMBER(SEARCH(' Activity Sheet'!D184,Table3[Name])),"Not found"),,1))</f>
        <v>.New Organisation</v>
      </c>
      <c r="I130" t="str">
        <v>ABV - Association of Good with Life</v>
      </c>
      <c r="J130" t="str">
        <v>ACAPS</v>
      </c>
      <c r="K130" t="str">
        <v>Acción y Desarrollo</v>
      </c>
      <c r="L130" t="str">
        <v>ACTED</v>
      </c>
      <c r="M130" t="str">
        <v>Action against Hunger</v>
      </c>
      <c r="N130" t="str">
        <v>ActionAid</v>
      </c>
      <c r="O130" t="str">
        <v>Adventist Development and Relief Agency (ADRA)</v>
      </c>
      <c r="P130" t="str">
        <v>Alas de Colibrí Foundation</v>
      </c>
      <c r="Q130" t="str">
        <v>Alianza por la Solidaridad</v>
      </c>
      <c r="R130" t="str">
        <v>Alianza por Venezuela</v>
      </c>
      <c r="S130" t="str">
        <v>Americares Foundation</v>
      </c>
      <c r="T130" t="str">
        <v>Argentine Commission for Refugees and Migrants (CAREF)</v>
      </c>
      <c r="U130" t="str">
        <v>Asociación Aves</v>
      </c>
      <c r="V130" t="str">
        <v>Asociación de Jubilados y Pensionados Venezolanos en Argentina</v>
      </c>
      <c r="W130" t="str">
        <v>Asociación de Venezolanos en Eloy Alfaro</v>
      </c>
      <c r="X130" t="str">
        <v>Asociación Fundación contra el Hambre Perú</v>
      </c>
      <c r="Y130" t="str">
        <v>Asociación Migrantes Venezolanos</v>
      </c>
      <c r="Z130" t="str">
        <v>Asociación Misioneros de San Carlos Scalabrinianos</v>
      </c>
      <c r="AA130" t="str">
        <v>Asociacion Proteccion Poblacion Vulnerable</v>
      </c>
      <c r="AB130" t="str">
        <v>Asociación Quinta Ola</v>
      </c>
      <c r="AC130" t="str">
        <v>Asociación Salto Ángel</v>
      </c>
      <c r="AD130" t="str">
        <v>Asociación Venezuela en Ecuador AC</v>
      </c>
      <c r="AE130" t="str">
        <v>ASOVENAR</v>
      </c>
      <c r="AF130" t="str">
        <v>Associação Hermanitos</v>
      </c>
      <c r="AG130" t="str">
        <v>AVSI Foundation</v>
      </c>
      <c r="AH130" t="str">
        <v>Bethany Christian Services</v>
      </c>
      <c r="AI130" t="str">
        <v>Blumont</v>
      </c>
      <c r="AJ130" t="str">
        <v>CARE</v>
      </c>
      <c r="AK130" t="str">
        <v>Caritas Brazil</v>
      </c>
      <c r="AL130" t="str">
        <v>Caritas Ecuador</v>
      </c>
      <c r="AM130" t="str">
        <v>Caritas Germany</v>
      </c>
      <c r="AN130" t="str">
        <v>Caritas Manaus</v>
      </c>
      <c r="AO130" t="str">
        <v>Caritas Parana</v>
      </c>
      <c r="AP130" t="str">
        <v>Caritas Peru</v>
      </c>
      <c r="AQ130" t="str">
        <v>Caritas Rio de Janeiro</v>
      </c>
      <c r="AR130" t="str">
        <v>Caritas São Paulo</v>
      </c>
      <c r="AS130" t="str">
        <v>Caritas Switzerland</v>
      </c>
      <c r="AT130" t="str">
        <v>CCEFIRO Association</v>
      </c>
      <c r="AU130" t="str">
        <v>CEDRO</v>
      </c>
      <c r="AV130" t="str">
        <v>Center for Integrated Studies and Programs for Sustainable Development (CIEDS)</v>
      </c>
      <c r="AW130" t="str">
        <v>Center for Migration and Human Rights of the Diocese of Roraima (CMDH)</v>
      </c>
      <c r="AX130" t="str">
        <v>Centro de Atencion Psicosocial (CAPS)</v>
      </c>
      <c r="AY130" t="str">
        <v>CESAL</v>
      </c>
      <c r="AZ130" t="str">
        <v>CESVI-Cooperazione e Sviluppo</v>
      </c>
      <c r="BA130" t="str">
        <v>ChildFund International</v>
      </c>
      <c r="BB130" t="str">
        <v>CHS Alternativo</v>
      </c>
      <c r="BC130" t="str">
        <v>Churún Merú Association</v>
      </c>
      <c r="BD130" t="str">
        <v>Coalición por Venezuela</v>
      </c>
      <c r="BE130" t="str">
        <v>Colonia Foundation of Venezuelans in the Dominican Republic (FUNCOVERD)</v>
      </c>
      <c r="BF130" t="str">
        <v>COLVENZ</v>
      </c>
      <c r="BG130" t="str">
        <v>Compassiva</v>
      </c>
      <c r="BH130" t="str">
        <v>Consejo Interreligioso del Perú - Religiones por la Paz</v>
      </c>
      <c r="BI130" t="str">
        <v>Consorcio ONG OCIPI Y Capellanía Nacional OFICA</v>
      </c>
      <c r="BJ130" t="str">
        <v>COOPI - International Cooperation Foundation</v>
      </c>
      <c r="BK130" t="str">
        <v>Corporación Colectivo Sin Fronteras</v>
      </c>
      <c r="BL130" t="str">
        <v>CRISFE Foundation</v>
      </c>
      <c r="BM130" t="str">
        <v>Cuso International</v>
      </c>
      <c r="BN130" t="str">
        <v>Danielle’s Children Fund (DCF)</v>
      </c>
      <c r="BO130" t="str">
        <v>Danish Refugee Council (DRC)</v>
      </c>
      <c r="BP130" t="str">
        <v>Development Support Association - APOYAR</v>
      </c>
      <c r="BQ130" t="str">
        <v>Diakonie Katastrophenhilfe</v>
      </c>
      <c r="BR130" t="str">
        <v>Diálogo Diverso</v>
      </c>
      <c r="BS130" t="str">
        <v>Doctors of the World</v>
      </c>
      <c r="BT130" t="str">
        <v>Dominican Institute for Integrated Development</v>
      </c>
      <c r="BU130" t="str">
        <v>Duendes y Ángeles Vinotinto República Dominicana</v>
      </c>
      <c r="BV130" t="str">
        <v>Encuentros SJS (Servicio Jesuita de la Solidaridad)</v>
      </c>
      <c r="BW130" t="str">
        <v>Ending Violence Against Migrants</v>
      </c>
      <c r="BX130" t="str">
        <v>Equidad Foundation</v>
      </c>
      <c r="BY130" t="str">
        <v>Equilibrium CenDE</v>
      </c>
      <c r="BZ130" t="str">
        <v>Facultad de Psicología - Universidad de la República (UDELAR)</v>
      </c>
      <c r="CA130" t="str">
        <v>First International Emergency and Solidarités International</v>
      </c>
      <c r="CB130" t="str">
        <v>Fondo Ecuatoriano Populorum Progressio</v>
      </c>
      <c r="CC130" t="str">
        <v>Foro Salud Callao</v>
      </c>
      <c r="CD130" t="str">
        <v>Foundation for the Integration and Development of Latin America (FIDAL)</v>
      </c>
      <c r="CE130" t="str">
        <v>Foundation of the Americas (FUDELA)</v>
      </c>
      <c r="CF130" t="str">
        <v>Fraternity Without Borders</v>
      </c>
      <c r="CG130" t="str">
        <v>Fundación Brisas del Norte</v>
      </c>
      <c r="CH130" t="str">
        <v>Fundación Colombovenezolana Nueva Ilusión</v>
      </c>
      <c r="CI130" t="str">
        <v>Fundación Nakama's</v>
      </c>
      <c r="CJ130" t="str">
        <v>Fundación RadaBer</v>
      </c>
      <c r="CK130" t="str">
        <v>Fundación Scalabrini Bolivia</v>
      </c>
      <c r="CL130" t="str">
        <v>Fundacion Social Vivan los Niños</v>
      </c>
      <c r="CM130" t="str">
        <v>FUNVEAC</v>
      </c>
      <c r="CN130" t="str">
        <v>German Development Cooperation Agency GIZ</v>
      </c>
      <c r="CO130" t="str">
        <v>Globalizate Radio</v>
      </c>
      <c r="CP130" t="str">
        <v>GOAL</v>
      </c>
      <c r="CQ130" t="str">
        <v>Halü Bienestar Humano Foundation (HALU)</v>
      </c>
      <c r="CR130" t="str">
        <v>Heartland Alliance International (HAI)</v>
      </c>
      <c r="CS130" t="str">
        <v>HELVETAS Swiss Intercooperation</v>
      </c>
      <c r="CT130" t="str">
        <v>HIAS</v>
      </c>
      <c r="CU130" t="str">
        <v>Human Rights Defence Curaçao</v>
      </c>
      <c r="CV130" t="str">
        <v>Humanity &amp; Inclusion</v>
      </c>
      <c r="CW130" t="str">
        <v>Humans Analytic</v>
      </c>
      <c r="CX130" t="str">
        <v>Idas y Vueltas Association</v>
      </c>
      <c r="CY130" t="str">
        <v>iMMAP</v>
      </c>
      <c r="CZ130" t="str">
        <v>IMPACT Initiatives (REACH)</v>
      </c>
      <c r="DA130" t="str">
        <v>Inmigrante Feliz Association</v>
      </c>
      <c r="DB130" t="str">
        <v>Institute for Migration and Human Rights (IMDH)</v>
      </c>
      <c r="DC130" t="str">
        <v>Institute of Natural and Cultural Heritage (IPANC)</v>
      </c>
      <c r="DD130" t="str">
        <v>International Committee for the Development of People (CISP)</v>
      </c>
      <c r="DE130" t="str">
        <v>International Federation of the Red Cross (IFRC)</v>
      </c>
      <c r="DF130" t="str">
        <v>International Labour Organization (ILO)</v>
      </c>
      <c r="DG130" t="str">
        <v>International Medical Corps</v>
      </c>
      <c r="DH130" t="str">
        <v>International Organization for Migration (IOM)</v>
      </c>
      <c r="DI130" t="str">
        <v>International Rescue Committee (IRC)</v>
      </c>
      <c r="DJ130" t="str">
        <v>INTERSOS</v>
      </c>
      <c r="DK130" t="str">
        <v>Jesuit Migrant Service (JMS)</v>
      </c>
      <c r="DL130" t="str">
        <v>Jesuit Refugee Service (JRS)</v>
      </c>
      <c r="DM130" t="str">
        <v>Jesuit Service for Migrants and Refugees (JSMR)</v>
      </c>
      <c r="DN130" t="str">
        <v>Joint United Nations Programme on HIV/AIDS (UNAIDS)</v>
      </c>
      <c r="DO130" t="str">
        <v>Kimirina Coorporation</v>
      </c>
      <c r="DP130" t="str">
        <v>La Casita Hispanic Cultural Centre</v>
      </c>
      <c r="DQ130" t="str">
        <v>Latin American Network of Non-Governmental Organizations of Persons with Disabilities and their Families (RIADIS)</v>
      </c>
      <c r="DR130" t="str">
        <v>LGBT+ Movement Brazil</v>
      </c>
      <c r="DS130" t="str">
        <v>Living Water Community (LWC)</v>
      </c>
      <c r="DT130" t="str">
        <v>LLANOVENCOL</v>
      </c>
      <c r="DU130" t="str">
        <v>Lutheran World Federation</v>
      </c>
      <c r="DV130" t="str">
        <v>Lutheran World Relief</v>
      </c>
      <c r="DW130" t="str">
        <v>Malteser International</v>
      </c>
      <c r="DX130" t="str">
        <v>Mana Institute</v>
      </c>
      <c r="DY130" t="str">
        <v>Manos Veneguayas Association</v>
      </c>
      <c r="DZ130" t="str">
        <v>Más Igualdad Perú</v>
      </c>
      <c r="EA130" t="str">
        <v>MedGlobal</v>
      </c>
      <c r="EB130" t="str">
        <v>Medical Teams International</v>
      </c>
      <c r="EC130" t="str">
        <v>Mercy Corps</v>
      </c>
      <c r="ED130" t="str">
        <v>Migrant Service Center (CAM)</v>
      </c>
      <c r="EE130" t="str">
        <v>Migrants, Refugees and Argentine Social Entrepreneurs (MIRARES)</v>
      </c>
      <c r="EF130" t="str">
        <v>Mision Scalabriniana - Ecuador</v>
      </c>
      <c r="EG130" t="str">
        <v>Missão Paz</v>
      </c>
      <c r="EH130" t="str">
        <v>Museu A CASA</v>
      </c>
      <c r="EI130" t="str">
        <v>Norwegian Refugee Council (NRC)</v>
      </c>
      <c r="EJ130" t="str">
        <v>ONG Migrantes por el Maule</v>
      </c>
      <c r="EK130" t="str">
        <v>ONG Preemptive Love Coalition Colombia</v>
      </c>
      <c r="EL130" t="str">
        <v>Organización Transfomando Vidas</v>
      </c>
      <c r="EM130" t="str">
        <v>Organization of Ibero-American States for Education, Science and Culture (OEI)</v>
      </c>
      <c r="EN130" t="str">
        <v>OXFAM</v>
      </c>
      <c r="EO130" t="str">
        <v>Panamerican Development Foundation</v>
      </c>
      <c r="EP130" t="str">
        <v>Panamerican Health Organization/World Health Organization (PAHO/WHO)</v>
      </c>
      <c r="EQ130" t="str">
        <v>Pastoral of Human Mobility - Peruvian Episcopal Conference</v>
      </c>
      <c r="ER130" t="str">
        <v>Pastoral Service for Migrants National</v>
      </c>
      <c r="ES130" t="str">
        <v>Permanent Human Rights defense Committee (CDH)</v>
      </c>
      <c r="ET130" t="str">
        <v>Pirilampos Institute - Group of visits and voluntary actions in Roraima</v>
      </c>
      <c r="EU130" t="str">
        <v>Plan International</v>
      </c>
      <c r="EV130" t="str">
        <v>Population Program, Faculty of Social Sciences, University of the Republic</v>
      </c>
      <c r="EW130" t="str">
        <v>Profamilia Association</v>
      </c>
      <c r="EX130" t="str">
        <v>Red con Migrantes y Refugiados</v>
      </c>
      <c r="EY130" t="str">
        <v>Red Cross Colombia</v>
      </c>
      <c r="EZ130" t="str">
        <v>Red Cross Ecuador</v>
      </c>
      <c r="FA130" t="str">
        <v>Red Cross Peru</v>
      </c>
      <c r="FB130" t="str">
        <v>Red de Investigaciones en Derechos Humanos - CONICET (Consejo Nacional de Investigaciones Científicas y Técnicas)</v>
      </c>
      <c r="FC130" t="str">
        <v>RET International</v>
      </c>
      <c r="FD130" t="str">
        <v>Salú pa Tur Foundation</v>
      </c>
      <c r="FE130" t="str">
        <v>Salvation Army</v>
      </c>
      <c r="FF130" t="str">
        <v>Samaritan's Purse</v>
      </c>
      <c r="FG130" t="str">
        <v>Save the Children International (SCI)</v>
      </c>
      <c r="FH130" t="str">
        <v>Scalabrini Foundation Chile</v>
      </c>
      <c r="FI130" t="str">
        <v>Sección Peruana de Amnistía Internacional</v>
      </c>
      <c r="FJ130" t="str">
        <v>Serviço Pastoral dos Migrantes do Nordeste</v>
      </c>
      <c r="FK130" t="str">
        <v>Sesame Workshop</v>
      </c>
      <c r="FL130" t="str">
        <v>Si, Da Vida</v>
      </c>
      <c r="FM130" t="str">
        <v>Solidarity and Action Asociation</v>
      </c>
      <c r="FN130" t="str">
        <v>SOS Children's Villages</v>
      </c>
      <c r="FO130" t="str">
        <v>Tarabita Foundation</v>
      </c>
      <c r="FP130" t="str">
        <v>Tearfund</v>
      </c>
      <c r="FQ130" t="str">
        <v>TECHO</v>
      </c>
      <c r="FR130" t="str">
        <v>Terranueva Foundation</v>
      </c>
      <c r="FS130" t="str">
        <v>Terre des Hommes Suisse</v>
      </c>
      <c r="FT130" t="str">
        <v>The Israel Forum for International Humanitarian Aid (IsraAID)</v>
      </c>
      <c r="FU130" t="str">
        <v>Unión Venezolana en Perú</v>
      </c>
      <c r="FV130" t="str">
        <v>United Nations Children's Fund (UNICEF)</v>
      </c>
      <c r="FW130" t="str">
        <v>United Nations Development Programme (UNDP)</v>
      </c>
      <c r="FX130" t="str">
        <v>United Nations Educational, Scientific and Cultural Organization (UNESCO)</v>
      </c>
      <c r="FY130" t="str">
        <v>United Nations Entity for Gender Equality and the Empowerment of Women (UNWOMEN)</v>
      </c>
      <c r="FZ130" t="str">
        <v>United Nations Food and Agricultural Organization (FAO)</v>
      </c>
      <c r="GA130" t="str">
        <v>United Nations High Commissioner for Refugees (UNHCR)</v>
      </c>
      <c r="GB130" t="str">
        <v>United Nations Office of the High Commissioner for Human Rights (OHCHR)</v>
      </c>
      <c r="GC130" t="str">
        <v>United Nations Office on Drugs and Crime (UNODC)</v>
      </c>
      <c r="GD130" t="str">
        <v>United Nations Population Fund (UNFPA)</v>
      </c>
      <c r="GE130" t="str">
        <v>United Nations Programme for Human Settlements (UN Habitat)</v>
      </c>
      <c r="GF130" t="str">
        <v>Vale da Benção Educational and Charitable Association (AEBVB)</v>
      </c>
      <c r="GG130" t="str">
        <v>VenAruba Solidaria</v>
      </c>
      <c r="GH130" t="str">
        <v>Venex Curacao Foundation</v>
      </c>
      <c r="GI130" t="str">
        <v>Venezolanos en Barranquilla</v>
      </c>
      <c r="GJ130" t="str">
        <v>Venezolanos en San Cristóbal</v>
      </c>
      <c r="GK130" t="str">
        <v>Venezuelan Emigrant Foundation (FEV)</v>
      </c>
      <c r="GL130" t="str">
        <v>Vicaría de Pastoral Social Caritas</v>
      </c>
      <c r="GM130" t="str">
        <v>Voices GY</v>
      </c>
      <c r="GN130" t="str">
        <v>We World GVC</v>
      </c>
      <c r="GO130" t="str">
        <v>World Council of Credit Unions</v>
      </c>
      <c r="GP130" t="str">
        <v>World Food Programme (WFP)</v>
      </c>
      <c r="GQ130" t="str">
        <v>World Vision</v>
      </c>
      <c r="GR130" t="str">
        <v>ZOA</v>
      </c>
    </row>
    <row r="131" spans="1:200" x14ac:dyDescent="0.3">
      <c r="A131" t="s">
        <v>879</v>
      </c>
      <c r="B131" s="45" t="s">
        <v>880</v>
      </c>
      <c r="C131" s="23" t="s">
        <v>880</v>
      </c>
      <c r="D131" s="23" t="s">
        <v>255</v>
      </c>
      <c r="E131" s="23"/>
      <c r="F131" s="35" t="b">
        <f>ISNUMBER(SEARCH(' Activity Sheet'!$D$3,Table3[[#This Row],[Name]],1))</f>
        <v>1</v>
      </c>
      <c r="G131" s="35" t="s">
        <v>1146</v>
      </c>
      <c r="H131" t="str" cm="1">
        <f t="array" ref="H131:GR131">TRANSPOSE(_xlfn._xlws.SORT(_xlfn._xlws.FILTER(Table3[Name],ISNUMBER(SEARCH(' Activity Sheet'!D185,Table3[Name])),"Not found"),,1))</f>
        <v>.New Organisation</v>
      </c>
      <c r="I131" t="str">
        <v>ABV - Association of Good with Life</v>
      </c>
      <c r="J131" t="str">
        <v>ACAPS</v>
      </c>
      <c r="K131" t="str">
        <v>Acción y Desarrollo</v>
      </c>
      <c r="L131" t="str">
        <v>ACTED</v>
      </c>
      <c r="M131" t="str">
        <v>Action against Hunger</v>
      </c>
      <c r="N131" t="str">
        <v>ActionAid</v>
      </c>
      <c r="O131" t="str">
        <v>Adventist Development and Relief Agency (ADRA)</v>
      </c>
      <c r="P131" t="str">
        <v>Alas de Colibrí Foundation</v>
      </c>
      <c r="Q131" t="str">
        <v>Alianza por la Solidaridad</v>
      </c>
      <c r="R131" t="str">
        <v>Alianza por Venezuela</v>
      </c>
      <c r="S131" t="str">
        <v>Americares Foundation</v>
      </c>
      <c r="T131" t="str">
        <v>Argentine Commission for Refugees and Migrants (CAREF)</v>
      </c>
      <c r="U131" t="str">
        <v>Asociación Aves</v>
      </c>
      <c r="V131" t="str">
        <v>Asociación de Jubilados y Pensionados Venezolanos en Argentina</v>
      </c>
      <c r="W131" t="str">
        <v>Asociación de Venezolanos en Eloy Alfaro</v>
      </c>
      <c r="X131" t="str">
        <v>Asociación Fundación contra el Hambre Perú</v>
      </c>
      <c r="Y131" t="str">
        <v>Asociación Migrantes Venezolanos</v>
      </c>
      <c r="Z131" t="str">
        <v>Asociación Misioneros de San Carlos Scalabrinianos</v>
      </c>
      <c r="AA131" t="str">
        <v>Asociacion Proteccion Poblacion Vulnerable</v>
      </c>
      <c r="AB131" t="str">
        <v>Asociación Quinta Ola</v>
      </c>
      <c r="AC131" t="str">
        <v>Asociación Salto Ángel</v>
      </c>
      <c r="AD131" t="str">
        <v>Asociación Venezuela en Ecuador AC</v>
      </c>
      <c r="AE131" t="str">
        <v>ASOVENAR</v>
      </c>
      <c r="AF131" t="str">
        <v>Associação Hermanitos</v>
      </c>
      <c r="AG131" t="str">
        <v>AVSI Foundation</v>
      </c>
      <c r="AH131" t="str">
        <v>Bethany Christian Services</v>
      </c>
      <c r="AI131" t="str">
        <v>Blumont</v>
      </c>
      <c r="AJ131" t="str">
        <v>CARE</v>
      </c>
      <c r="AK131" t="str">
        <v>Caritas Brazil</v>
      </c>
      <c r="AL131" t="str">
        <v>Caritas Ecuador</v>
      </c>
      <c r="AM131" t="str">
        <v>Caritas Germany</v>
      </c>
      <c r="AN131" t="str">
        <v>Caritas Manaus</v>
      </c>
      <c r="AO131" t="str">
        <v>Caritas Parana</v>
      </c>
      <c r="AP131" t="str">
        <v>Caritas Peru</v>
      </c>
      <c r="AQ131" t="str">
        <v>Caritas Rio de Janeiro</v>
      </c>
      <c r="AR131" t="str">
        <v>Caritas São Paulo</v>
      </c>
      <c r="AS131" t="str">
        <v>Caritas Switzerland</v>
      </c>
      <c r="AT131" t="str">
        <v>CCEFIRO Association</v>
      </c>
      <c r="AU131" t="str">
        <v>CEDRO</v>
      </c>
      <c r="AV131" t="str">
        <v>Center for Integrated Studies and Programs for Sustainable Development (CIEDS)</v>
      </c>
      <c r="AW131" t="str">
        <v>Center for Migration and Human Rights of the Diocese of Roraima (CMDH)</v>
      </c>
      <c r="AX131" t="str">
        <v>Centro de Atencion Psicosocial (CAPS)</v>
      </c>
      <c r="AY131" t="str">
        <v>CESAL</v>
      </c>
      <c r="AZ131" t="str">
        <v>CESVI-Cooperazione e Sviluppo</v>
      </c>
      <c r="BA131" t="str">
        <v>ChildFund International</v>
      </c>
      <c r="BB131" t="str">
        <v>CHS Alternativo</v>
      </c>
      <c r="BC131" t="str">
        <v>Churún Merú Association</v>
      </c>
      <c r="BD131" t="str">
        <v>Coalición por Venezuela</v>
      </c>
      <c r="BE131" t="str">
        <v>Colonia Foundation of Venezuelans in the Dominican Republic (FUNCOVERD)</v>
      </c>
      <c r="BF131" t="str">
        <v>COLVENZ</v>
      </c>
      <c r="BG131" t="str">
        <v>Compassiva</v>
      </c>
      <c r="BH131" t="str">
        <v>Consejo Interreligioso del Perú - Religiones por la Paz</v>
      </c>
      <c r="BI131" t="str">
        <v>Consorcio ONG OCIPI Y Capellanía Nacional OFICA</v>
      </c>
      <c r="BJ131" t="str">
        <v>COOPI - International Cooperation Foundation</v>
      </c>
      <c r="BK131" t="str">
        <v>Corporación Colectivo Sin Fronteras</v>
      </c>
      <c r="BL131" t="str">
        <v>CRISFE Foundation</v>
      </c>
      <c r="BM131" t="str">
        <v>Cuso International</v>
      </c>
      <c r="BN131" t="str">
        <v>Danielle’s Children Fund (DCF)</v>
      </c>
      <c r="BO131" t="str">
        <v>Danish Refugee Council (DRC)</v>
      </c>
      <c r="BP131" t="str">
        <v>Development Support Association - APOYAR</v>
      </c>
      <c r="BQ131" t="str">
        <v>Diakonie Katastrophenhilfe</v>
      </c>
      <c r="BR131" t="str">
        <v>Diálogo Diverso</v>
      </c>
      <c r="BS131" t="str">
        <v>Doctors of the World</v>
      </c>
      <c r="BT131" t="str">
        <v>Dominican Institute for Integrated Development</v>
      </c>
      <c r="BU131" t="str">
        <v>Duendes y Ángeles Vinotinto República Dominicana</v>
      </c>
      <c r="BV131" t="str">
        <v>Encuentros SJS (Servicio Jesuita de la Solidaridad)</v>
      </c>
      <c r="BW131" t="str">
        <v>Ending Violence Against Migrants</v>
      </c>
      <c r="BX131" t="str">
        <v>Equidad Foundation</v>
      </c>
      <c r="BY131" t="str">
        <v>Equilibrium CenDE</v>
      </c>
      <c r="BZ131" t="str">
        <v>Facultad de Psicología - Universidad de la República (UDELAR)</v>
      </c>
      <c r="CA131" t="str">
        <v>First International Emergency and Solidarités International</v>
      </c>
      <c r="CB131" t="str">
        <v>Fondo Ecuatoriano Populorum Progressio</v>
      </c>
      <c r="CC131" t="str">
        <v>Foro Salud Callao</v>
      </c>
      <c r="CD131" t="str">
        <v>Foundation for the Integration and Development of Latin America (FIDAL)</v>
      </c>
      <c r="CE131" t="str">
        <v>Foundation of the Americas (FUDELA)</v>
      </c>
      <c r="CF131" t="str">
        <v>Fraternity Without Borders</v>
      </c>
      <c r="CG131" t="str">
        <v>Fundación Brisas del Norte</v>
      </c>
      <c r="CH131" t="str">
        <v>Fundación Colombovenezolana Nueva Ilusión</v>
      </c>
      <c r="CI131" t="str">
        <v>Fundación Nakama's</v>
      </c>
      <c r="CJ131" t="str">
        <v>Fundación RadaBer</v>
      </c>
      <c r="CK131" t="str">
        <v>Fundación Scalabrini Bolivia</v>
      </c>
      <c r="CL131" t="str">
        <v>Fundacion Social Vivan los Niños</v>
      </c>
      <c r="CM131" t="str">
        <v>FUNVEAC</v>
      </c>
      <c r="CN131" t="str">
        <v>German Development Cooperation Agency GIZ</v>
      </c>
      <c r="CO131" t="str">
        <v>Globalizate Radio</v>
      </c>
      <c r="CP131" t="str">
        <v>GOAL</v>
      </c>
      <c r="CQ131" t="str">
        <v>Halü Bienestar Humano Foundation (HALU)</v>
      </c>
      <c r="CR131" t="str">
        <v>Heartland Alliance International (HAI)</v>
      </c>
      <c r="CS131" t="str">
        <v>HELVETAS Swiss Intercooperation</v>
      </c>
      <c r="CT131" t="str">
        <v>HIAS</v>
      </c>
      <c r="CU131" t="str">
        <v>Human Rights Defence Curaçao</v>
      </c>
      <c r="CV131" t="str">
        <v>Humanity &amp; Inclusion</v>
      </c>
      <c r="CW131" t="str">
        <v>Humans Analytic</v>
      </c>
      <c r="CX131" t="str">
        <v>Idas y Vueltas Association</v>
      </c>
      <c r="CY131" t="str">
        <v>iMMAP</v>
      </c>
      <c r="CZ131" t="str">
        <v>IMPACT Initiatives (REACH)</v>
      </c>
      <c r="DA131" t="str">
        <v>Inmigrante Feliz Association</v>
      </c>
      <c r="DB131" t="str">
        <v>Institute for Migration and Human Rights (IMDH)</v>
      </c>
      <c r="DC131" t="str">
        <v>Institute of Natural and Cultural Heritage (IPANC)</v>
      </c>
      <c r="DD131" t="str">
        <v>International Committee for the Development of People (CISP)</v>
      </c>
      <c r="DE131" t="str">
        <v>International Federation of the Red Cross (IFRC)</v>
      </c>
      <c r="DF131" t="str">
        <v>International Labour Organization (ILO)</v>
      </c>
      <c r="DG131" t="str">
        <v>International Medical Corps</v>
      </c>
      <c r="DH131" t="str">
        <v>International Organization for Migration (IOM)</v>
      </c>
      <c r="DI131" t="str">
        <v>International Rescue Committee (IRC)</v>
      </c>
      <c r="DJ131" t="str">
        <v>INTERSOS</v>
      </c>
      <c r="DK131" t="str">
        <v>Jesuit Migrant Service (JMS)</v>
      </c>
      <c r="DL131" t="str">
        <v>Jesuit Refugee Service (JRS)</v>
      </c>
      <c r="DM131" t="str">
        <v>Jesuit Service for Migrants and Refugees (JSMR)</v>
      </c>
      <c r="DN131" t="str">
        <v>Joint United Nations Programme on HIV/AIDS (UNAIDS)</v>
      </c>
      <c r="DO131" t="str">
        <v>Kimirina Coorporation</v>
      </c>
      <c r="DP131" t="str">
        <v>La Casita Hispanic Cultural Centre</v>
      </c>
      <c r="DQ131" t="str">
        <v>Latin American Network of Non-Governmental Organizations of Persons with Disabilities and their Families (RIADIS)</v>
      </c>
      <c r="DR131" t="str">
        <v>LGBT+ Movement Brazil</v>
      </c>
      <c r="DS131" t="str">
        <v>Living Water Community (LWC)</v>
      </c>
      <c r="DT131" t="str">
        <v>LLANOVENCOL</v>
      </c>
      <c r="DU131" t="str">
        <v>Lutheran World Federation</v>
      </c>
      <c r="DV131" t="str">
        <v>Lutheran World Relief</v>
      </c>
      <c r="DW131" t="str">
        <v>Malteser International</v>
      </c>
      <c r="DX131" t="str">
        <v>Mana Institute</v>
      </c>
      <c r="DY131" t="str">
        <v>Manos Veneguayas Association</v>
      </c>
      <c r="DZ131" t="str">
        <v>Más Igualdad Perú</v>
      </c>
      <c r="EA131" t="str">
        <v>MedGlobal</v>
      </c>
      <c r="EB131" t="str">
        <v>Medical Teams International</v>
      </c>
      <c r="EC131" t="str">
        <v>Mercy Corps</v>
      </c>
      <c r="ED131" t="str">
        <v>Migrant Service Center (CAM)</v>
      </c>
      <c r="EE131" t="str">
        <v>Migrants, Refugees and Argentine Social Entrepreneurs (MIRARES)</v>
      </c>
      <c r="EF131" t="str">
        <v>Mision Scalabriniana - Ecuador</v>
      </c>
      <c r="EG131" t="str">
        <v>Missão Paz</v>
      </c>
      <c r="EH131" t="str">
        <v>Museu A CASA</v>
      </c>
      <c r="EI131" t="str">
        <v>Norwegian Refugee Council (NRC)</v>
      </c>
      <c r="EJ131" t="str">
        <v>ONG Migrantes por el Maule</v>
      </c>
      <c r="EK131" t="str">
        <v>ONG Preemptive Love Coalition Colombia</v>
      </c>
      <c r="EL131" t="str">
        <v>Organización Transfomando Vidas</v>
      </c>
      <c r="EM131" t="str">
        <v>Organization of Ibero-American States for Education, Science and Culture (OEI)</v>
      </c>
      <c r="EN131" t="str">
        <v>OXFAM</v>
      </c>
      <c r="EO131" t="str">
        <v>Panamerican Development Foundation</v>
      </c>
      <c r="EP131" t="str">
        <v>Panamerican Health Organization/World Health Organization (PAHO/WHO)</v>
      </c>
      <c r="EQ131" t="str">
        <v>Pastoral of Human Mobility - Peruvian Episcopal Conference</v>
      </c>
      <c r="ER131" t="str">
        <v>Pastoral Service for Migrants National</v>
      </c>
      <c r="ES131" t="str">
        <v>Permanent Human Rights defense Committee (CDH)</v>
      </c>
      <c r="ET131" t="str">
        <v>Pirilampos Institute - Group of visits and voluntary actions in Roraima</v>
      </c>
      <c r="EU131" t="str">
        <v>Plan International</v>
      </c>
      <c r="EV131" t="str">
        <v>Population Program, Faculty of Social Sciences, University of the Republic</v>
      </c>
      <c r="EW131" t="str">
        <v>Profamilia Association</v>
      </c>
      <c r="EX131" t="str">
        <v>Red con Migrantes y Refugiados</v>
      </c>
      <c r="EY131" t="str">
        <v>Red Cross Colombia</v>
      </c>
      <c r="EZ131" t="str">
        <v>Red Cross Ecuador</v>
      </c>
      <c r="FA131" t="str">
        <v>Red Cross Peru</v>
      </c>
      <c r="FB131" t="str">
        <v>Red de Investigaciones en Derechos Humanos - CONICET (Consejo Nacional de Investigaciones Científicas y Técnicas)</v>
      </c>
      <c r="FC131" t="str">
        <v>RET International</v>
      </c>
      <c r="FD131" t="str">
        <v>Salú pa Tur Foundation</v>
      </c>
      <c r="FE131" t="str">
        <v>Salvation Army</v>
      </c>
      <c r="FF131" t="str">
        <v>Samaritan's Purse</v>
      </c>
      <c r="FG131" t="str">
        <v>Save the Children International (SCI)</v>
      </c>
      <c r="FH131" t="str">
        <v>Scalabrini Foundation Chile</v>
      </c>
      <c r="FI131" t="str">
        <v>Sección Peruana de Amnistía Internacional</v>
      </c>
      <c r="FJ131" t="str">
        <v>Serviço Pastoral dos Migrantes do Nordeste</v>
      </c>
      <c r="FK131" t="str">
        <v>Sesame Workshop</v>
      </c>
      <c r="FL131" t="str">
        <v>Si, Da Vida</v>
      </c>
      <c r="FM131" t="str">
        <v>Solidarity and Action Asociation</v>
      </c>
      <c r="FN131" t="str">
        <v>SOS Children's Villages</v>
      </c>
      <c r="FO131" t="str">
        <v>Tarabita Foundation</v>
      </c>
      <c r="FP131" t="str">
        <v>Tearfund</v>
      </c>
      <c r="FQ131" t="str">
        <v>TECHO</v>
      </c>
      <c r="FR131" t="str">
        <v>Terranueva Foundation</v>
      </c>
      <c r="FS131" t="str">
        <v>Terre des Hommes Suisse</v>
      </c>
      <c r="FT131" t="str">
        <v>The Israel Forum for International Humanitarian Aid (IsraAID)</v>
      </c>
      <c r="FU131" t="str">
        <v>Unión Venezolana en Perú</v>
      </c>
      <c r="FV131" t="str">
        <v>United Nations Children's Fund (UNICEF)</v>
      </c>
      <c r="FW131" t="str">
        <v>United Nations Development Programme (UNDP)</v>
      </c>
      <c r="FX131" t="str">
        <v>United Nations Educational, Scientific and Cultural Organization (UNESCO)</v>
      </c>
      <c r="FY131" t="str">
        <v>United Nations Entity for Gender Equality and the Empowerment of Women (UNWOMEN)</v>
      </c>
      <c r="FZ131" t="str">
        <v>United Nations Food and Agricultural Organization (FAO)</v>
      </c>
      <c r="GA131" t="str">
        <v>United Nations High Commissioner for Refugees (UNHCR)</v>
      </c>
      <c r="GB131" t="str">
        <v>United Nations Office of the High Commissioner for Human Rights (OHCHR)</v>
      </c>
      <c r="GC131" t="str">
        <v>United Nations Office on Drugs and Crime (UNODC)</v>
      </c>
      <c r="GD131" t="str">
        <v>United Nations Population Fund (UNFPA)</v>
      </c>
      <c r="GE131" t="str">
        <v>United Nations Programme for Human Settlements (UN Habitat)</v>
      </c>
      <c r="GF131" t="str">
        <v>Vale da Benção Educational and Charitable Association (AEBVB)</v>
      </c>
      <c r="GG131" t="str">
        <v>VenAruba Solidaria</v>
      </c>
      <c r="GH131" t="str">
        <v>Venex Curacao Foundation</v>
      </c>
      <c r="GI131" t="str">
        <v>Venezolanos en Barranquilla</v>
      </c>
      <c r="GJ131" t="str">
        <v>Venezolanos en San Cristóbal</v>
      </c>
      <c r="GK131" t="str">
        <v>Venezuelan Emigrant Foundation (FEV)</v>
      </c>
      <c r="GL131" t="str">
        <v>Vicaría de Pastoral Social Caritas</v>
      </c>
      <c r="GM131" t="str">
        <v>Voices GY</v>
      </c>
      <c r="GN131" t="str">
        <v>We World GVC</v>
      </c>
      <c r="GO131" t="str">
        <v>World Council of Credit Unions</v>
      </c>
      <c r="GP131" t="str">
        <v>World Food Programme (WFP)</v>
      </c>
      <c r="GQ131" t="str">
        <v>World Vision</v>
      </c>
      <c r="GR131" t="str">
        <v>ZOA</v>
      </c>
    </row>
    <row r="132" spans="1:200" x14ac:dyDescent="0.3">
      <c r="A132" t="s">
        <v>448</v>
      </c>
      <c r="B132" s="45" t="s">
        <v>449</v>
      </c>
      <c r="C132" s="23" t="s">
        <v>450</v>
      </c>
      <c r="D132" s="23" t="s">
        <v>261</v>
      </c>
      <c r="E132" s="23"/>
      <c r="F132" s="35" t="b">
        <f>ISNUMBER(SEARCH(' Activity Sheet'!$D$3,Table3[[#This Row],[Name]],1))</f>
        <v>1</v>
      </c>
      <c r="G132" s="35" t="s">
        <v>1146</v>
      </c>
      <c r="H132" t="str" cm="1">
        <f t="array" ref="H132:GR132">TRANSPOSE(_xlfn._xlws.SORT(_xlfn._xlws.FILTER(Table3[Name],ISNUMBER(SEARCH(' Activity Sheet'!D186,Table3[Name])),"Not found"),,1))</f>
        <v>.New Organisation</v>
      </c>
      <c r="I132" t="str">
        <v>ABV - Association of Good with Life</v>
      </c>
      <c r="J132" t="str">
        <v>ACAPS</v>
      </c>
      <c r="K132" t="str">
        <v>Acción y Desarrollo</v>
      </c>
      <c r="L132" t="str">
        <v>ACTED</v>
      </c>
      <c r="M132" t="str">
        <v>Action against Hunger</v>
      </c>
      <c r="N132" t="str">
        <v>ActionAid</v>
      </c>
      <c r="O132" t="str">
        <v>Adventist Development and Relief Agency (ADRA)</v>
      </c>
      <c r="P132" t="str">
        <v>Alas de Colibrí Foundation</v>
      </c>
      <c r="Q132" t="str">
        <v>Alianza por la Solidaridad</v>
      </c>
      <c r="R132" t="str">
        <v>Alianza por Venezuela</v>
      </c>
      <c r="S132" t="str">
        <v>Americares Foundation</v>
      </c>
      <c r="T132" t="str">
        <v>Argentine Commission for Refugees and Migrants (CAREF)</v>
      </c>
      <c r="U132" t="str">
        <v>Asociación Aves</v>
      </c>
      <c r="V132" t="str">
        <v>Asociación de Jubilados y Pensionados Venezolanos en Argentina</v>
      </c>
      <c r="W132" t="str">
        <v>Asociación de Venezolanos en Eloy Alfaro</v>
      </c>
      <c r="X132" t="str">
        <v>Asociación Fundación contra el Hambre Perú</v>
      </c>
      <c r="Y132" t="str">
        <v>Asociación Migrantes Venezolanos</v>
      </c>
      <c r="Z132" t="str">
        <v>Asociación Misioneros de San Carlos Scalabrinianos</v>
      </c>
      <c r="AA132" t="str">
        <v>Asociacion Proteccion Poblacion Vulnerable</v>
      </c>
      <c r="AB132" t="str">
        <v>Asociación Quinta Ola</v>
      </c>
      <c r="AC132" t="str">
        <v>Asociación Salto Ángel</v>
      </c>
      <c r="AD132" t="str">
        <v>Asociación Venezuela en Ecuador AC</v>
      </c>
      <c r="AE132" t="str">
        <v>ASOVENAR</v>
      </c>
      <c r="AF132" t="str">
        <v>Associação Hermanitos</v>
      </c>
      <c r="AG132" t="str">
        <v>AVSI Foundation</v>
      </c>
      <c r="AH132" t="str">
        <v>Bethany Christian Services</v>
      </c>
      <c r="AI132" t="str">
        <v>Blumont</v>
      </c>
      <c r="AJ132" t="str">
        <v>CARE</v>
      </c>
      <c r="AK132" t="str">
        <v>Caritas Brazil</v>
      </c>
      <c r="AL132" t="str">
        <v>Caritas Ecuador</v>
      </c>
      <c r="AM132" t="str">
        <v>Caritas Germany</v>
      </c>
      <c r="AN132" t="str">
        <v>Caritas Manaus</v>
      </c>
      <c r="AO132" t="str">
        <v>Caritas Parana</v>
      </c>
      <c r="AP132" t="str">
        <v>Caritas Peru</v>
      </c>
      <c r="AQ132" t="str">
        <v>Caritas Rio de Janeiro</v>
      </c>
      <c r="AR132" t="str">
        <v>Caritas São Paulo</v>
      </c>
      <c r="AS132" t="str">
        <v>Caritas Switzerland</v>
      </c>
      <c r="AT132" t="str">
        <v>CCEFIRO Association</v>
      </c>
      <c r="AU132" t="str">
        <v>CEDRO</v>
      </c>
      <c r="AV132" t="str">
        <v>Center for Integrated Studies and Programs for Sustainable Development (CIEDS)</v>
      </c>
      <c r="AW132" t="str">
        <v>Center for Migration and Human Rights of the Diocese of Roraima (CMDH)</v>
      </c>
      <c r="AX132" t="str">
        <v>Centro de Atencion Psicosocial (CAPS)</v>
      </c>
      <c r="AY132" t="str">
        <v>CESAL</v>
      </c>
      <c r="AZ132" t="str">
        <v>CESVI-Cooperazione e Sviluppo</v>
      </c>
      <c r="BA132" t="str">
        <v>ChildFund International</v>
      </c>
      <c r="BB132" t="str">
        <v>CHS Alternativo</v>
      </c>
      <c r="BC132" t="str">
        <v>Churún Merú Association</v>
      </c>
      <c r="BD132" t="str">
        <v>Coalición por Venezuela</v>
      </c>
      <c r="BE132" t="str">
        <v>Colonia Foundation of Venezuelans in the Dominican Republic (FUNCOVERD)</v>
      </c>
      <c r="BF132" t="str">
        <v>COLVENZ</v>
      </c>
      <c r="BG132" t="str">
        <v>Compassiva</v>
      </c>
      <c r="BH132" t="str">
        <v>Consejo Interreligioso del Perú - Religiones por la Paz</v>
      </c>
      <c r="BI132" t="str">
        <v>Consorcio ONG OCIPI Y Capellanía Nacional OFICA</v>
      </c>
      <c r="BJ132" t="str">
        <v>COOPI - International Cooperation Foundation</v>
      </c>
      <c r="BK132" t="str">
        <v>Corporación Colectivo Sin Fronteras</v>
      </c>
      <c r="BL132" t="str">
        <v>CRISFE Foundation</v>
      </c>
      <c r="BM132" t="str">
        <v>Cuso International</v>
      </c>
      <c r="BN132" t="str">
        <v>Danielle’s Children Fund (DCF)</v>
      </c>
      <c r="BO132" t="str">
        <v>Danish Refugee Council (DRC)</v>
      </c>
      <c r="BP132" t="str">
        <v>Development Support Association - APOYAR</v>
      </c>
      <c r="BQ132" t="str">
        <v>Diakonie Katastrophenhilfe</v>
      </c>
      <c r="BR132" t="str">
        <v>Diálogo Diverso</v>
      </c>
      <c r="BS132" t="str">
        <v>Doctors of the World</v>
      </c>
      <c r="BT132" t="str">
        <v>Dominican Institute for Integrated Development</v>
      </c>
      <c r="BU132" t="str">
        <v>Duendes y Ángeles Vinotinto República Dominicana</v>
      </c>
      <c r="BV132" t="str">
        <v>Encuentros SJS (Servicio Jesuita de la Solidaridad)</v>
      </c>
      <c r="BW132" t="str">
        <v>Ending Violence Against Migrants</v>
      </c>
      <c r="BX132" t="str">
        <v>Equidad Foundation</v>
      </c>
      <c r="BY132" t="str">
        <v>Equilibrium CenDE</v>
      </c>
      <c r="BZ132" t="str">
        <v>Facultad de Psicología - Universidad de la República (UDELAR)</v>
      </c>
      <c r="CA132" t="str">
        <v>First International Emergency and Solidarités International</v>
      </c>
      <c r="CB132" t="str">
        <v>Fondo Ecuatoriano Populorum Progressio</v>
      </c>
      <c r="CC132" t="str">
        <v>Foro Salud Callao</v>
      </c>
      <c r="CD132" t="str">
        <v>Foundation for the Integration and Development of Latin America (FIDAL)</v>
      </c>
      <c r="CE132" t="str">
        <v>Foundation of the Americas (FUDELA)</v>
      </c>
      <c r="CF132" t="str">
        <v>Fraternity Without Borders</v>
      </c>
      <c r="CG132" t="str">
        <v>Fundación Brisas del Norte</v>
      </c>
      <c r="CH132" t="str">
        <v>Fundación Colombovenezolana Nueva Ilusión</v>
      </c>
      <c r="CI132" t="str">
        <v>Fundación Nakama's</v>
      </c>
      <c r="CJ132" t="str">
        <v>Fundación RadaBer</v>
      </c>
      <c r="CK132" t="str">
        <v>Fundación Scalabrini Bolivia</v>
      </c>
      <c r="CL132" t="str">
        <v>Fundacion Social Vivan los Niños</v>
      </c>
      <c r="CM132" t="str">
        <v>FUNVEAC</v>
      </c>
      <c r="CN132" t="str">
        <v>German Development Cooperation Agency GIZ</v>
      </c>
      <c r="CO132" t="str">
        <v>Globalizate Radio</v>
      </c>
      <c r="CP132" t="str">
        <v>GOAL</v>
      </c>
      <c r="CQ132" t="str">
        <v>Halü Bienestar Humano Foundation (HALU)</v>
      </c>
      <c r="CR132" t="str">
        <v>Heartland Alliance International (HAI)</v>
      </c>
      <c r="CS132" t="str">
        <v>HELVETAS Swiss Intercooperation</v>
      </c>
      <c r="CT132" t="str">
        <v>HIAS</v>
      </c>
      <c r="CU132" t="str">
        <v>Human Rights Defence Curaçao</v>
      </c>
      <c r="CV132" t="str">
        <v>Humanity &amp; Inclusion</v>
      </c>
      <c r="CW132" t="str">
        <v>Humans Analytic</v>
      </c>
      <c r="CX132" t="str">
        <v>Idas y Vueltas Association</v>
      </c>
      <c r="CY132" t="str">
        <v>iMMAP</v>
      </c>
      <c r="CZ132" t="str">
        <v>IMPACT Initiatives (REACH)</v>
      </c>
      <c r="DA132" t="str">
        <v>Inmigrante Feliz Association</v>
      </c>
      <c r="DB132" t="str">
        <v>Institute for Migration and Human Rights (IMDH)</v>
      </c>
      <c r="DC132" t="str">
        <v>Institute of Natural and Cultural Heritage (IPANC)</v>
      </c>
      <c r="DD132" t="str">
        <v>International Committee for the Development of People (CISP)</v>
      </c>
      <c r="DE132" t="str">
        <v>International Federation of the Red Cross (IFRC)</v>
      </c>
      <c r="DF132" t="str">
        <v>International Labour Organization (ILO)</v>
      </c>
      <c r="DG132" t="str">
        <v>International Medical Corps</v>
      </c>
      <c r="DH132" t="str">
        <v>International Organization for Migration (IOM)</v>
      </c>
      <c r="DI132" t="str">
        <v>International Rescue Committee (IRC)</v>
      </c>
      <c r="DJ132" t="str">
        <v>INTERSOS</v>
      </c>
      <c r="DK132" t="str">
        <v>Jesuit Migrant Service (JMS)</v>
      </c>
      <c r="DL132" t="str">
        <v>Jesuit Refugee Service (JRS)</v>
      </c>
      <c r="DM132" t="str">
        <v>Jesuit Service for Migrants and Refugees (JSMR)</v>
      </c>
      <c r="DN132" t="str">
        <v>Joint United Nations Programme on HIV/AIDS (UNAIDS)</v>
      </c>
      <c r="DO132" t="str">
        <v>Kimirina Coorporation</v>
      </c>
      <c r="DP132" t="str">
        <v>La Casita Hispanic Cultural Centre</v>
      </c>
      <c r="DQ132" t="str">
        <v>Latin American Network of Non-Governmental Organizations of Persons with Disabilities and their Families (RIADIS)</v>
      </c>
      <c r="DR132" t="str">
        <v>LGBT+ Movement Brazil</v>
      </c>
      <c r="DS132" t="str">
        <v>Living Water Community (LWC)</v>
      </c>
      <c r="DT132" t="str">
        <v>LLANOVENCOL</v>
      </c>
      <c r="DU132" t="str">
        <v>Lutheran World Federation</v>
      </c>
      <c r="DV132" t="str">
        <v>Lutheran World Relief</v>
      </c>
      <c r="DW132" t="str">
        <v>Malteser International</v>
      </c>
      <c r="DX132" t="str">
        <v>Mana Institute</v>
      </c>
      <c r="DY132" t="str">
        <v>Manos Veneguayas Association</v>
      </c>
      <c r="DZ132" t="str">
        <v>Más Igualdad Perú</v>
      </c>
      <c r="EA132" t="str">
        <v>MedGlobal</v>
      </c>
      <c r="EB132" t="str">
        <v>Medical Teams International</v>
      </c>
      <c r="EC132" t="str">
        <v>Mercy Corps</v>
      </c>
      <c r="ED132" t="str">
        <v>Migrant Service Center (CAM)</v>
      </c>
      <c r="EE132" t="str">
        <v>Migrants, Refugees and Argentine Social Entrepreneurs (MIRARES)</v>
      </c>
      <c r="EF132" t="str">
        <v>Mision Scalabriniana - Ecuador</v>
      </c>
      <c r="EG132" t="str">
        <v>Missão Paz</v>
      </c>
      <c r="EH132" t="str">
        <v>Museu A CASA</v>
      </c>
      <c r="EI132" t="str">
        <v>Norwegian Refugee Council (NRC)</v>
      </c>
      <c r="EJ132" t="str">
        <v>ONG Migrantes por el Maule</v>
      </c>
      <c r="EK132" t="str">
        <v>ONG Preemptive Love Coalition Colombia</v>
      </c>
      <c r="EL132" t="str">
        <v>Organización Transfomando Vidas</v>
      </c>
      <c r="EM132" t="str">
        <v>Organization of Ibero-American States for Education, Science and Culture (OEI)</v>
      </c>
      <c r="EN132" t="str">
        <v>OXFAM</v>
      </c>
      <c r="EO132" t="str">
        <v>Panamerican Development Foundation</v>
      </c>
      <c r="EP132" t="str">
        <v>Panamerican Health Organization/World Health Organization (PAHO/WHO)</v>
      </c>
      <c r="EQ132" t="str">
        <v>Pastoral of Human Mobility - Peruvian Episcopal Conference</v>
      </c>
      <c r="ER132" t="str">
        <v>Pastoral Service for Migrants National</v>
      </c>
      <c r="ES132" t="str">
        <v>Permanent Human Rights defense Committee (CDH)</v>
      </c>
      <c r="ET132" t="str">
        <v>Pirilampos Institute - Group of visits and voluntary actions in Roraima</v>
      </c>
      <c r="EU132" t="str">
        <v>Plan International</v>
      </c>
      <c r="EV132" t="str">
        <v>Population Program, Faculty of Social Sciences, University of the Republic</v>
      </c>
      <c r="EW132" t="str">
        <v>Profamilia Association</v>
      </c>
      <c r="EX132" t="str">
        <v>Red con Migrantes y Refugiados</v>
      </c>
      <c r="EY132" t="str">
        <v>Red Cross Colombia</v>
      </c>
      <c r="EZ132" t="str">
        <v>Red Cross Ecuador</v>
      </c>
      <c r="FA132" t="str">
        <v>Red Cross Peru</v>
      </c>
      <c r="FB132" t="str">
        <v>Red de Investigaciones en Derechos Humanos - CONICET (Consejo Nacional de Investigaciones Científicas y Técnicas)</v>
      </c>
      <c r="FC132" t="str">
        <v>RET International</v>
      </c>
      <c r="FD132" t="str">
        <v>Salú pa Tur Foundation</v>
      </c>
      <c r="FE132" t="str">
        <v>Salvation Army</v>
      </c>
      <c r="FF132" t="str">
        <v>Samaritan's Purse</v>
      </c>
      <c r="FG132" t="str">
        <v>Save the Children International (SCI)</v>
      </c>
      <c r="FH132" t="str">
        <v>Scalabrini Foundation Chile</v>
      </c>
      <c r="FI132" t="str">
        <v>Sección Peruana de Amnistía Internacional</v>
      </c>
      <c r="FJ132" t="str">
        <v>Serviço Pastoral dos Migrantes do Nordeste</v>
      </c>
      <c r="FK132" t="str">
        <v>Sesame Workshop</v>
      </c>
      <c r="FL132" t="str">
        <v>Si, Da Vida</v>
      </c>
      <c r="FM132" t="str">
        <v>Solidarity and Action Asociation</v>
      </c>
      <c r="FN132" t="str">
        <v>SOS Children's Villages</v>
      </c>
      <c r="FO132" t="str">
        <v>Tarabita Foundation</v>
      </c>
      <c r="FP132" t="str">
        <v>Tearfund</v>
      </c>
      <c r="FQ132" t="str">
        <v>TECHO</v>
      </c>
      <c r="FR132" t="str">
        <v>Terranueva Foundation</v>
      </c>
      <c r="FS132" t="str">
        <v>Terre des Hommes Suisse</v>
      </c>
      <c r="FT132" t="str">
        <v>The Israel Forum for International Humanitarian Aid (IsraAID)</v>
      </c>
      <c r="FU132" t="str">
        <v>Unión Venezolana en Perú</v>
      </c>
      <c r="FV132" t="str">
        <v>United Nations Children's Fund (UNICEF)</v>
      </c>
      <c r="FW132" t="str">
        <v>United Nations Development Programme (UNDP)</v>
      </c>
      <c r="FX132" t="str">
        <v>United Nations Educational, Scientific and Cultural Organization (UNESCO)</v>
      </c>
      <c r="FY132" t="str">
        <v>United Nations Entity for Gender Equality and the Empowerment of Women (UNWOMEN)</v>
      </c>
      <c r="FZ132" t="str">
        <v>United Nations Food and Agricultural Organization (FAO)</v>
      </c>
      <c r="GA132" t="str">
        <v>United Nations High Commissioner for Refugees (UNHCR)</v>
      </c>
      <c r="GB132" t="str">
        <v>United Nations Office of the High Commissioner for Human Rights (OHCHR)</v>
      </c>
      <c r="GC132" t="str">
        <v>United Nations Office on Drugs and Crime (UNODC)</v>
      </c>
      <c r="GD132" t="str">
        <v>United Nations Population Fund (UNFPA)</v>
      </c>
      <c r="GE132" t="str">
        <v>United Nations Programme for Human Settlements (UN Habitat)</v>
      </c>
      <c r="GF132" t="str">
        <v>Vale da Benção Educational and Charitable Association (AEBVB)</v>
      </c>
      <c r="GG132" t="str">
        <v>VenAruba Solidaria</v>
      </c>
      <c r="GH132" t="str">
        <v>Venex Curacao Foundation</v>
      </c>
      <c r="GI132" t="str">
        <v>Venezolanos en Barranquilla</v>
      </c>
      <c r="GJ132" t="str">
        <v>Venezolanos en San Cristóbal</v>
      </c>
      <c r="GK132" t="str">
        <v>Venezuelan Emigrant Foundation (FEV)</v>
      </c>
      <c r="GL132" t="str">
        <v>Vicaría de Pastoral Social Caritas</v>
      </c>
      <c r="GM132" t="str">
        <v>Voices GY</v>
      </c>
      <c r="GN132" t="str">
        <v>We World GVC</v>
      </c>
      <c r="GO132" t="str">
        <v>World Council of Credit Unions</v>
      </c>
      <c r="GP132" t="str">
        <v>World Food Programme (WFP)</v>
      </c>
      <c r="GQ132" t="str">
        <v>World Vision</v>
      </c>
      <c r="GR132" t="str">
        <v>ZOA</v>
      </c>
    </row>
    <row r="133" spans="1:200" x14ac:dyDescent="0.3">
      <c r="A133" t="s">
        <v>1314</v>
      </c>
      <c r="B133" s="45" t="s">
        <v>1278</v>
      </c>
      <c r="C133" s="23" t="s">
        <v>1334</v>
      </c>
      <c r="D133" s="23" t="s">
        <v>255</v>
      </c>
      <c r="E133" s="23"/>
      <c r="F133" s="35" t="b">
        <f>ISNUMBER(SEARCH(' Activity Sheet'!$D$3,Table3[[#This Row],[Name]],1))</f>
        <v>1</v>
      </c>
      <c r="G133" s="35" t="s">
        <v>1146</v>
      </c>
      <c r="H133" t="str" cm="1">
        <f t="array" ref="H133:GR133">TRANSPOSE(_xlfn._xlws.SORT(_xlfn._xlws.FILTER(Table3[Name],ISNUMBER(SEARCH(' Activity Sheet'!D187,Table3[Name])),"Not found"),,1))</f>
        <v>.New Organisation</v>
      </c>
      <c r="I133" t="str">
        <v>ABV - Association of Good with Life</v>
      </c>
      <c r="J133" t="str">
        <v>ACAPS</v>
      </c>
      <c r="K133" t="str">
        <v>Acción y Desarrollo</v>
      </c>
      <c r="L133" t="str">
        <v>ACTED</v>
      </c>
      <c r="M133" t="str">
        <v>Action against Hunger</v>
      </c>
      <c r="N133" t="str">
        <v>ActionAid</v>
      </c>
      <c r="O133" t="str">
        <v>Adventist Development and Relief Agency (ADRA)</v>
      </c>
      <c r="P133" t="str">
        <v>Alas de Colibrí Foundation</v>
      </c>
      <c r="Q133" t="str">
        <v>Alianza por la Solidaridad</v>
      </c>
      <c r="R133" t="str">
        <v>Alianza por Venezuela</v>
      </c>
      <c r="S133" t="str">
        <v>Americares Foundation</v>
      </c>
      <c r="T133" t="str">
        <v>Argentine Commission for Refugees and Migrants (CAREF)</v>
      </c>
      <c r="U133" t="str">
        <v>Asociación Aves</v>
      </c>
      <c r="V133" t="str">
        <v>Asociación de Jubilados y Pensionados Venezolanos en Argentina</v>
      </c>
      <c r="W133" t="str">
        <v>Asociación de Venezolanos en Eloy Alfaro</v>
      </c>
      <c r="X133" t="str">
        <v>Asociación Fundación contra el Hambre Perú</v>
      </c>
      <c r="Y133" t="str">
        <v>Asociación Migrantes Venezolanos</v>
      </c>
      <c r="Z133" t="str">
        <v>Asociación Misioneros de San Carlos Scalabrinianos</v>
      </c>
      <c r="AA133" t="str">
        <v>Asociacion Proteccion Poblacion Vulnerable</v>
      </c>
      <c r="AB133" t="str">
        <v>Asociación Quinta Ola</v>
      </c>
      <c r="AC133" t="str">
        <v>Asociación Salto Ángel</v>
      </c>
      <c r="AD133" t="str">
        <v>Asociación Venezuela en Ecuador AC</v>
      </c>
      <c r="AE133" t="str">
        <v>ASOVENAR</v>
      </c>
      <c r="AF133" t="str">
        <v>Associação Hermanitos</v>
      </c>
      <c r="AG133" t="str">
        <v>AVSI Foundation</v>
      </c>
      <c r="AH133" t="str">
        <v>Bethany Christian Services</v>
      </c>
      <c r="AI133" t="str">
        <v>Blumont</v>
      </c>
      <c r="AJ133" t="str">
        <v>CARE</v>
      </c>
      <c r="AK133" t="str">
        <v>Caritas Brazil</v>
      </c>
      <c r="AL133" t="str">
        <v>Caritas Ecuador</v>
      </c>
      <c r="AM133" t="str">
        <v>Caritas Germany</v>
      </c>
      <c r="AN133" t="str">
        <v>Caritas Manaus</v>
      </c>
      <c r="AO133" t="str">
        <v>Caritas Parana</v>
      </c>
      <c r="AP133" t="str">
        <v>Caritas Peru</v>
      </c>
      <c r="AQ133" t="str">
        <v>Caritas Rio de Janeiro</v>
      </c>
      <c r="AR133" t="str">
        <v>Caritas São Paulo</v>
      </c>
      <c r="AS133" t="str">
        <v>Caritas Switzerland</v>
      </c>
      <c r="AT133" t="str">
        <v>CCEFIRO Association</v>
      </c>
      <c r="AU133" t="str">
        <v>CEDRO</v>
      </c>
      <c r="AV133" t="str">
        <v>Center for Integrated Studies and Programs for Sustainable Development (CIEDS)</v>
      </c>
      <c r="AW133" t="str">
        <v>Center for Migration and Human Rights of the Diocese of Roraima (CMDH)</v>
      </c>
      <c r="AX133" t="str">
        <v>Centro de Atencion Psicosocial (CAPS)</v>
      </c>
      <c r="AY133" t="str">
        <v>CESAL</v>
      </c>
      <c r="AZ133" t="str">
        <v>CESVI-Cooperazione e Sviluppo</v>
      </c>
      <c r="BA133" t="str">
        <v>ChildFund International</v>
      </c>
      <c r="BB133" t="str">
        <v>CHS Alternativo</v>
      </c>
      <c r="BC133" t="str">
        <v>Churún Merú Association</v>
      </c>
      <c r="BD133" t="str">
        <v>Coalición por Venezuela</v>
      </c>
      <c r="BE133" t="str">
        <v>Colonia Foundation of Venezuelans in the Dominican Republic (FUNCOVERD)</v>
      </c>
      <c r="BF133" t="str">
        <v>COLVENZ</v>
      </c>
      <c r="BG133" t="str">
        <v>Compassiva</v>
      </c>
      <c r="BH133" t="str">
        <v>Consejo Interreligioso del Perú - Religiones por la Paz</v>
      </c>
      <c r="BI133" t="str">
        <v>Consorcio ONG OCIPI Y Capellanía Nacional OFICA</v>
      </c>
      <c r="BJ133" t="str">
        <v>COOPI - International Cooperation Foundation</v>
      </c>
      <c r="BK133" t="str">
        <v>Corporación Colectivo Sin Fronteras</v>
      </c>
      <c r="BL133" t="str">
        <v>CRISFE Foundation</v>
      </c>
      <c r="BM133" t="str">
        <v>Cuso International</v>
      </c>
      <c r="BN133" t="str">
        <v>Danielle’s Children Fund (DCF)</v>
      </c>
      <c r="BO133" t="str">
        <v>Danish Refugee Council (DRC)</v>
      </c>
      <c r="BP133" t="str">
        <v>Development Support Association - APOYAR</v>
      </c>
      <c r="BQ133" t="str">
        <v>Diakonie Katastrophenhilfe</v>
      </c>
      <c r="BR133" t="str">
        <v>Diálogo Diverso</v>
      </c>
      <c r="BS133" t="str">
        <v>Doctors of the World</v>
      </c>
      <c r="BT133" t="str">
        <v>Dominican Institute for Integrated Development</v>
      </c>
      <c r="BU133" t="str">
        <v>Duendes y Ángeles Vinotinto República Dominicana</v>
      </c>
      <c r="BV133" t="str">
        <v>Encuentros SJS (Servicio Jesuita de la Solidaridad)</v>
      </c>
      <c r="BW133" t="str">
        <v>Ending Violence Against Migrants</v>
      </c>
      <c r="BX133" t="str">
        <v>Equidad Foundation</v>
      </c>
      <c r="BY133" t="str">
        <v>Equilibrium CenDE</v>
      </c>
      <c r="BZ133" t="str">
        <v>Facultad de Psicología - Universidad de la República (UDELAR)</v>
      </c>
      <c r="CA133" t="str">
        <v>First International Emergency and Solidarités International</v>
      </c>
      <c r="CB133" t="str">
        <v>Fondo Ecuatoriano Populorum Progressio</v>
      </c>
      <c r="CC133" t="str">
        <v>Foro Salud Callao</v>
      </c>
      <c r="CD133" t="str">
        <v>Foundation for the Integration and Development of Latin America (FIDAL)</v>
      </c>
      <c r="CE133" t="str">
        <v>Foundation of the Americas (FUDELA)</v>
      </c>
      <c r="CF133" t="str">
        <v>Fraternity Without Borders</v>
      </c>
      <c r="CG133" t="str">
        <v>Fundación Brisas del Norte</v>
      </c>
      <c r="CH133" t="str">
        <v>Fundación Colombovenezolana Nueva Ilusión</v>
      </c>
      <c r="CI133" t="str">
        <v>Fundación Nakama's</v>
      </c>
      <c r="CJ133" t="str">
        <v>Fundación RadaBer</v>
      </c>
      <c r="CK133" t="str">
        <v>Fundación Scalabrini Bolivia</v>
      </c>
      <c r="CL133" t="str">
        <v>Fundacion Social Vivan los Niños</v>
      </c>
      <c r="CM133" t="str">
        <v>FUNVEAC</v>
      </c>
      <c r="CN133" t="str">
        <v>German Development Cooperation Agency GIZ</v>
      </c>
      <c r="CO133" t="str">
        <v>Globalizate Radio</v>
      </c>
      <c r="CP133" t="str">
        <v>GOAL</v>
      </c>
      <c r="CQ133" t="str">
        <v>Halü Bienestar Humano Foundation (HALU)</v>
      </c>
      <c r="CR133" t="str">
        <v>Heartland Alliance International (HAI)</v>
      </c>
      <c r="CS133" t="str">
        <v>HELVETAS Swiss Intercooperation</v>
      </c>
      <c r="CT133" t="str">
        <v>HIAS</v>
      </c>
      <c r="CU133" t="str">
        <v>Human Rights Defence Curaçao</v>
      </c>
      <c r="CV133" t="str">
        <v>Humanity &amp; Inclusion</v>
      </c>
      <c r="CW133" t="str">
        <v>Humans Analytic</v>
      </c>
      <c r="CX133" t="str">
        <v>Idas y Vueltas Association</v>
      </c>
      <c r="CY133" t="str">
        <v>iMMAP</v>
      </c>
      <c r="CZ133" t="str">
        <v>IMPACT Initiatives (REACH)</v>
      </c>
      <c r="DA133" t="str">
        <v>Inmigrante Feliz Association</v>
      </c>
      <c r="DB133" t="str">
        <v>Institute for Migration and Human Rights (IMDH)</v>
      </c>
      <c r="DC133" t="str">
        <v>Institute of Natural and Cultural Heritage (IPANC)</v>
      </c>
      <c r="DD133" t="str">
        <v>International Committee for the Development of People (CISP)</v>
      </c>
      <c r="DE133" t="str">
        <v>International Federation of the Red Cross (IFRC)</v>
      </c>
      <c r="DF133" t="str">
        <v>International Labour Organization (ILO)</v>
      </c>
      <c r="DG133" t="str">
        <v>International Medical Corps</v>
      </c>
      <c r="DH133" t="str">
        <v>International Organization for Migration (IOM)</v>
      </c>
      <c r="DI133" t="str">
        <v>International Rescue Committee (IRC)</v>
      </c>
      <c r="DJ133" t="str">
        <v>INTERSOS</v>
      </c>
      <c r="DK133" t="str">
        <v>Jesuit Migrant Service (JMS)</v>
      </c>
      <c r="DL133" t="str">
        <v>Jesuit Refugee Service (JRS)</v>
      </c>
      <c r="DM133" t="str">
        <v>Jesuit Service for Migrants and Refugees (JSMR)</v>
      </c>
      <c r="DN133" t="str">
        <v>Joint United Nations Programme on HIV/AIDS (UNAIDS)</v>
      </c>
      <c r="DO133" t="str">
        <v>Kimirina Coorporation</v>
      </c>
      <c r="DP133" t="str">
        <v>La Casita Hispanic Cultural Centre</v>
      </c>
      <c r="DQ133" t="str">
        <v>Latin American Network of Non-Governmental Organizations of Persons with Disabilities and their Families (RIADIS)</v>
      </c>
      <c r="DR133" t="str">
        <v>LGBT+ Movement Brazil</v>
      </c>
      <c r="DS133" t="str">
        <v>Living Water Community (LWC)</v>
      </c>
      <c r="DT133" t="str">
        <v>LLANOVENCOL</v>
      </c>
      <c r="DU133" t="str">
        <v>Lutheran World Federation</v>
      </c>
      <c r="DV133" t="str">
        <v>Lutheran World Relief</v>
      </c>
      <c r="DW133" t="str">
        <v>Malteser International</v>
      </c>
      <c r="DX133" t="str">
        <v>Mana Institute</v>
      </c>
      <c r="DY133" t="str">
        <v>Manos Veneguayas Association</v>
      </c>
      <c r="DZ133" t="str">
        <v>Más Igualdad Perú</v>
      </c>
      <c r="EA133" t="str">
        <v>MedGlobal</v>
      </c>
      <c r="EB133" t="str">
        <v>Medical Teams International</v>
      </c>
      <c r="EC133" t="str">
        <v>Mercy Corps</v>
      </c>
      <c r="ED133" t="str">
        <v>Migrant Service Center (CAM)</v>
      </c>
      <c r="EE133" t="str">
        <v>Migrants, Refugees and Argentine Social Entrepreneurs (MIRARES)</v>
      </c>
      <c r="EF133" t="str">
        <v>Mision Scalabriniana - Ecuador</v>
      </c>
      <c r="EG133" t="str">
        <v>Missão Paz</v>
      </c>
      <c r="EH133" t="str">
        <v>Museu A CASA</v>
      </c>
      <c r="EI133" t="str">
        <v>Norwegian Refugee Council (NRC)</v>
      </c>
      <c r="EJ133" t="str">
        <v>ONG Migrantes por el Maule</v>
      </c>
      <c r="EK133" t="str">
        <v>ONG Preemptive Love Coalition Colombia</v>
      </c>
      <c r="EL133" t="str">
        <v>Organización Transfomando Vidas</v>
      </c>
      <c r="EM133" t="str">
        <v>Organization of Ibero-American States for Education, Science and Culture (OEI)</v>
      </c>
      <c r="EN133" t="str">
        <v>OXFAM</v>
      </c>
      <c r="EO133" t="str">
        <v>Panamerican Development Foundation</v>
      </c>
      <c r="EP133" t="str">
        <v>Panamerican Health Organization/World Health Organization (PAHO/WHO)</v>
      </c>
      <c r="EQ133" t="str">
        <v>Pastoral of Human Mobility - Peruvian Episcopal Conference</v>
      </c>
      <c r="ER133" t="str">
        <v>Pastoral Service for Migrants National</v>
      </c>
      <c r="ES133" t="str">
        <v>Permanent Human Rights defense Committee (CDH)</v>
      </c>
      <c r="ET133" t="str">
        <v>Pirilampos Institute - Group of visits and voluntary actions in Roraima</v>
      </c>
      <c r="EU133" t="str">
        <v>Plan International</v>
      </c>
      <c r="EV133" t="str">
        <v>Population Program, Faculty of Social Sciences, University of the Republic</v>
      </c>
      <c r="EW133" t="str">
        <v>Profamilia Association</v>
      </c>
      <c r="EX133" t="str">
        <v>Red con Migrantes y Refugiados</v>
      </c>
      <c r="EY133" t="str">
        <v>Red Cross Colombia</v>
      </c>
      <c r="EZ133" t="str">
        <v>Red Cross Ecuador</v>
      </c>
      <c r="FA133" t="str">
        <v>Red Cross Peru</v>
      </c>
      <c r="FB133" t="str">
        <v>Red de Investigaciones en Derechos Humanos - CONICET (Consejo Nacional de Investigaciones Científicas y Técnicas)</v>
      </c>
      <c r="FC133" t="str">
        <v>RET International</v>
      </c>
      <c r="FD133" t="str">
        <v>Salú pa Tur Foundation</v>
      </c>
      <c r="FE133" t="str">
        <v>Salvation Army</v>
      </c>
      <c r="FF133" t="str">
        <v>Samaritan's Purse</v>
      </c>
      <c r="FG133" t="str">
        <v>Save the Children International (SCI)</v>
      </c>
      <c r="FH133" t="str">
        <v>Scalabrini Foundation Chile</v>
      </c>
      <c r="FI133" t="str">
        <v>Sección Peruana de Amnistía Internacional</v>
      </c>
      <c r="FJ133" t="str">
        <v>Serviço Pastoral dos Migrantes do Nordeste</v>
      </c>
      <c r="FK133" t="str">
        <v>Sesame Workshop</v>
      </c>
      <c r="FL133" t="str">
        <v>Si, Da Vida</v>
      </c>
      <c r="FM133" t="str">
        <v>Solidarity and Action Asociation</v>
      </c>
      <c r="FN133" t="str">
        <v>SOS Children's Villages</v>
      </c>
      <c r="FO133" t="str">
        <v>Tarabita Foundation</v>
      </c>
      <c r="FP133" t="str">
        <v>Tearfund</v>
      </c>
      <c r="FQ133" t="str">
        <v>TECHO</v>
      </c>
      <c r="FR133" t="str">
        <v>Terranueva Foundation</v>
      </c>
      <c r="FS133" t="str">
        <v>Terre des Hommes Suisse</v>
      </c>
      <c r="FT133" t="str">
        <v>The Israel Forum for International Humanitarian Aid (IsraAID)</v>
      </c>
      <c r="FU133" t="str">
        <v>Unión Venezolana en Perú</v>
      </c>
      <c r="FV133" t="str">
        <v>United Nations Children's Fund (UNICEF)</v>
      </c>
      <c r="FW133" t="str">
        <v>United Nations Development Programme (UNDP)</v>
      </c>
      <c r="FX133" t="str">
        <v>United Nations Educational, Scientific and Cultural Organization (UNESCO)</v>
      </c>
      <c r="FY133" t="str">
        <v>United Nations Entity for Gender Equality and the Empowerment of Women (UNWOMEN)</v>
      </c>
      <c r="FZ133" t="str">
        <v>United Nations Food and Agricultural Organization (FAO)</v>
      </c>
      <c r="GA133" t="str">
        <v>United Nations High Commissioner for Refugees (UNHCR)</v>
      </c>
      <c r="GB133" t="str">
        <v>United Nations Office of the High Commissioner for Human Rights (OHCHR)</v>
      </c>
      <c r="GC133" t="str">
        <v>United Nations Office on Drugs and Crime (UNODC)</v>
      </c>
      <c r="GD133" t="str">
        <v>United Nations Population Fund (UNFPA)</v>
      </c>
      <c r="GE133" t="str">
        <v>United Nations Programme for Human Settlements (UN Habitat)</v>
      </c>
      <c r="GF133" t="str">
        <v>Vale da Benção Educational and Charitable Association (AEBVB)</v>
      </c>
      <c r="GG133" t="str">
        <v>VenAruba Solidaria</v>
      </c>
      <c r="GH133" t="str">
        <v>Venex Curacao Foundation</v>
      </c>
      <c r="GI133" t="str">
        <v>Venezolanos en Barranquilla</v>
      </c>
      <c r="GJ133" t="str">
        <v>Venezolanos en San Cristóbal</v>
      </c>
      <c r="GK133" t="str">
        <v>Venezuelan Emigrant Foundation (FEV)</v>
      </c>
      <c r="GL133" t="str">
        <v>Vicaría de Pastoral Social Caritas</v>
      </c>
      <c r="GM133" t="str">
        <v>Voices GY</v>
      </c>
      <c r="GN133" t="str">
        <v>We World GVC</v>
      </c>
      <c r="GO133" t="str">
        <v>World Council of Credit Unions</v>
      </c>
      <c r="GP133" t="str">
        <v>World Food Programme (WFP)</v>
      </c>
      <c r="GQ133" t="str">
        <v>World Vision</v>
      </c>
      <c r="GR133" t="str">
        <v>ZOA</v>
      </c>
    </row>
    <row r="134" spans="1:200" x14ac:dyDescent="0.3">
      <c r="A134" t="s">
        <v>1315</v>
      </c>
      <c r="B134" s="45" t="s">
        <v>1279</v>
      </c>
      <c r="C134" s="23" t="s">
        <v>1279</v>
      </c>
      <c r="D134" s="23" t="s">
        <v>261</v>
      </c>
      <c r="E134" s="23"/>
      <c r="F134" s="35" t="b">
        <f>ISNUMBER(SEARCH(' Activity Sheet'!$D$3,Table3[[#This Row],[Name]],1))</f>
        <v>1</v>
      </c>
      <c r="G134" s="35" t="s">
        <v>1146</v>
      </c>
      <c r="H134" t="str" cm="1">
        <f t="array" ref="H134:GR134">TRANSPOSE(_xlfn._xlws.SORT(_xlfn._xlws.FILTER(Table3[Name],ISNUMBER(SEARCH(' Activity Sheet'!D188,Table3[Name])),"Not found"),,1))</f>
        <v>.New Organisation</v>
      </c>
      <c r="I134" t="str">
        <v>ABV - Association of Good with Life</v>
      </c>
      <c r="J134" t="str">
        <v>ACAPS</v>
      </c>
      <c r="K134" t="str">
        <v>Acción y Desarrollo</v>
      </c>
      <c r="L134" t="str">
        <v>ACTED</v>
      </c>
      <c r="M134" t="str">
        <v>Action against Hunger</v>
      </c>
      <c r="N134" t="str">
        <v>ActionAid</v>
      </c>
      <c r="O134" t="str">
        <v>Adventist Development and Relief Agency (ADRA)</v>
      </c>
      <c r="P134" t="str">
        <v>Alas de Colibrí Foundation</v>
      </c>
      <c r="Q134" t="str">
        <v>Alianza por la Solidaridad</v>
      </c>
      <c r="R134" t="str">
        <v>Alianza por Venezuela</v>
      </c>
      <c r="S134" t="str">
        <v>Americares Foundation</v>
      </c>
      <c r="T134" t="str">
        <v>Argentine Commission for Refugees and Migrants (CAREF)</v>
      </c>
      <c r="U134" t="str">
        <v>Asociación Aves</v>
      </c>
      <c r="V134" t="str">
        <v>Asociación de Jubilados y Pensionados Venezolanos en Argentina</v>
      </c>
      <c r="W134" t="str">
        <v>Asociación de Venezolanos en Eloy Alfaro</v>
      </c>
      <c r="X134" t="str">
        <v>Asociación Fundación contra el Hambre Perú</v>
      </c>
      <c r="Y134" t="str">
        <v>Asociación Migrantes Venezolanos</v>
      </c>
      <c r="Z134" t="str">
        <v>Asociación Misioneros de San Carlos Scalabrinianos</v>
      </c>
      <c r="AA134" t="str">
        <v>Asociacion Proteccion Poblacion Vulnerable</v>
      </c>
      <c r="AB134" t="str">
        <v>Asociación Quinta Ola</v>
      </c>
      <c r="AC134" t="str">
        <v>Asociación Salto Ángel</v>
      </c>
      <c r="AD134" t="str">
        <v>Asociación Venezuela en Ecuador AC</v>
      </c>
      <c r="AE134" t="str">
        <v>ASOVENAR</v>
      </c>
      <c r="AF134" t="str">
        <v>Associação Hermanitos</v>
      </c>
      <c r="AG134" t="str">
        <v>AVSI Foundation</v>
      </c>
      <c r="AH134" t="str">
        <v>Bethany Christian Services</v>
      </c>
      <c r="AI134" t="str">
        <v>Blumont</v>
      </c>
      <c r="AJ134" t="str">
        <v>CARE</v>
      </c>
      <c r="AK134" t="str">
        <v>Caritas Brazil</v>
      </c>
      <c r="AL134" t="str">
        <v>Caritas Ecuador</v>
      </c>
      <c r="AM134" t="str">
        <v>Caritas Germany</v>
      </c>
      <c r="AN134" t="str">
        <v>Caritas Manaus</v>
      </c>
      <c r="AO134" t="str">
        <v>Caritas Parana</v>
      </c>
      <c r="AP134" t="str">
        <v>Caritas Peru</v>
      </c>
      <c r="AQ134" t="str">
        <v>Caritas Rio de Janeiro</v>
      </c>
      <c r="AR134" t="str">
        <v>Caritas São Paulo</v>
      </c>
      <c r="AS134" t="str">
        <v>Caritas Switzerland</v>
      </c>
      <c r="AT134" t="str">
        <v>CCEFIRO Association</v>
      </c>
      <c r="AU134" t="str">
        <v>CEDRO</v>
      </c>
      <c r="AV134" t="str">
        <v>Center for Integrated Studies and Programs for Sustainable Development (CIEDS)</v>
      </c>
      <c r="AW134" t="str">
        <v>Center for Migration and Human Rights of the Diocese of Roraima (CMDH)</v>
      </c>
      <c r="AX134" t="str">
        <v>Centro de Atencion Psicosocial (CAPS)</v>
      </c>
      <c r="AY134" t="str">
        <v>CESAL</v>
      </c>
      <c r="AZ134" t="str">
        <v>CESVI-Cooperazione e Sviluppo</v>
      </c>
      <c r="BA134" t="str">
        <v>ChildFund International</v>
      </c>
      <c r="BB134" t="str">
        <v>CHS Alternativo</v>
      </c>
      <c r="BC134" t="str">
        <v>Churún Merú Association</v>
      </c>
      <c r="BD134" t="str">
        <v>Coalición por Venezuela</v>
      </c>
      <c r="BE134" t="str">
        <v>Colonia Foundation of Venezuelans in the Dominican Republic (FUNCOVERD)</v>
      </c>
      <c r="BF134" t="str">
        <v>COLVENZ</v>
      </c>
      <c r="BG134" t="str">
        <v>Compassiva</v>
      </c>
      <c r="BH134" t="str">
        <v>Consejo Interreligioso del Perú - Religiones por la Paz</v>
      </c>
      <c r="BI134" t="str">
        <v>Consorcio ONG OCIPI Y Capellanía Nacional OFICA</v>
      </c>
      <c r="BJ134" t="str">
        <v>COOPI - International Cooperation Foundation</v>
      </c>
      <c r="BK134" t="str">
        <v>Corporación Colectivo Sin Fronteras</v>
      </c>
      <c r="BL134" t="str">
        <v>CRISFE Foundation</v>
      </c>
      <c r="BM134" t="str">
        <v>Cuso International</v>
      </c>
      <c r="BN134" t="str">
        <v>Danielle’s Children Fund (DCF)</v>
      </c>
      <c r="BO134" t="str">
        <v>Danish Refugee Council (DRC)</v>
      </c>
      <c r="BP134" t="str">
        <v>Development Support Association - APOYAR</v>
      </c>
      <c r="BQ134" t="str">
        <v>Diakonie Katastrophenhilfe</v>
      </c>
      <c r="BR134" t="str">
        <v>Diálogo Diverso</v>
      </c>
      <c r="BS134" t="str">
        <v>Doctors of the World</v>
      </c>
      <c r="BT134" t="str">
        <v>Dominican Institute for Integrated Development</v>
      </c>
      <c r="BU134" t="str">
        <v>Duendes y Ángeles Vinotinto República Dominicana</v>
      </c>
      <c r="BV134" t="str">
        <v>Encuentros SJS (Servicio Jesuita de la Solidaridad)</v>
      </c>
      <c r="BW134" t="str">
        <v>Ending Violence Against Migrants</v>
      </c>
      <c r="BX134" t="str">
        <v>Equidad Foundation</v>
      </c>
      <c r="BY134" t="str">
        <v>Equilibrium CenDE</v>
      </c>
      <c r="BZ134" t="str">
        <v>Facultad de Psicología - Universidad de la República (UDELAR)</v>
      </c>
      <c r="CA134" t="str">
        <v>First International Emergency and Solidarités International</v>
      </c>
      <c r="CB134" t="str">
        <v>Fondo Ecuatoriano Populorum Progressio</v>
      </c>
      <c r="CC134" t="str">
        <v>Foro Salud Callao</v>
      </c>
      <c r="CD134" t="str">
        <v>Foundation for the Integration and Development of Latin America (FIDAL)</v>
      </c>
      <c r="CE134" t="str">
        <v>Foundation of the Americas (FUDELA)</v>
      </c>
      <c r="CF134" t="str">
        <v>Fraternity Without Borders</v>
      </c>
      <c r="CG134" t="str">
        <v>Fundación Brisas del Norte</v>
      </c>
      <c r="CH134" t="str">
        <v>Fundación Colombovenezolana Nueva Ilusión</v>
      </c>
      <c r="CI134" t="str">
        <v>Fundación Nakama's</v>
      </c>
      <c r="CJ134" t="str">
        <v>Fundación RadaBer</v>
      </c>
      <c r="CK134" t="str">
        <v>Fundación Scalabrini Bolivia</v>
      </c>
      <c r="CL134" t="str">
        <v>Fundacion Social Vivan los Niños</v>
      </c>
      <c r="CM134" t="str">
        <v>FUNVEAC</v>
      </c>
      <c r="CN134" t="str">
        <v>German Development Cooperation Agency GIZ</v>
      </c>
      <c r="CO134" t="str">
        <v>Globalizate Radio</v>
      </c>
      <c r="CP134" t="str">
        <v>GOAL</v>
      </c>
      <c r="CQ134" t="str">
        <v>Halü Bienestar Humano Foundation (HALU)</v>
      </c>
      <c r="CR134" t="str">
        <v>Heartland Alliance International (HAI)</v>
      </c>
      <c r="CS134" t="str">
        <v>HELVETAS Swiss Intercooperation</v>
      </c>
      <c r="CT134" t="str">
        <v>HIAS</v>
      </c>
      <c r="CU134" t="str">
        <v>Human Rights Defence Curaçao</v>
      </c>
      <c r="CV134" t="str">
        <v>Humanity &amp; Inclusion</v>
      </c>
      <c r="CW134" t="str">
        <v>Humans Analytic</v>
      </c>
      <c r="CX134" t="str">
        <v>Idas y Vueltas Association</v>
      </c>
      <c r="CY134" t="str">
        <v>iMMAP</v>
      </c>
      <c r="CZ134" t="str">
        <v>IMPACT Initiatives (REACH)</v>
      </c>
      <c r="DA134" t="str">
        <v>Inmigrante Feliz Association</v>
      </c>
      <c r="DB134" t="str">
        <v>Institute for Migration and Human Rights (IMDH)</v>
      </c>
      <c r="DC134" t="str">
        <v>Institute of Natural and Cultural Heritage (IPANC)</v>
      </c>
      <c r="DD134" t="str">
        <v>International Committee for the Development of People (CISP)</v>
      </c>
      <c r="DE134" t="str">
        <v>International Federation of the Red Cross (IFRC)</v>
      </c>
      <c r="DF134" t="str">
        <v>International Labour Organization (ILO)</v>
      </c>
      <c r="DG134" t="str">
        <v>International Medical Corps</v>
      </c>
      <c r="DH134" t="str">
        <v>International Organization for Migration (IOM)</v>
      </c>
      <c r="DI134" t="str">
        <v>International Rescue Committee (IRC)</v>
      </c>
      <c r="DJ134" t="str">
        <v>INTERSOS</v>
      </c>
      <c r="DK134" t="str">
        <v>Jesuit Migrant Service (JMS)</v>
      </c>
      <c r="DL134" t="str">
        <v>Jesuit Refugee Service (JRS)</v>
      </c>
      <c r="DM134" t="str">
        <v>Jesuit Service for Migrants and Refugees (JSMR)</v>
      </c>
      <c r="DN134" t="str">
        <v>Joint United Nations Programme on HIV/AIDS (UNAIDS)</v>
      </c>
      <c r="DO134" t="str">
        <v>Kimirina Coorporation</v>
      </c>
      <c r="DP134" t="str">
        <v>La Casita Hispanic Cultural Centre</v>
      </c>
      <c r="DQ134" t="str">
        <v>Latin American Network of Non-Governmental Organizations of Persons with Disabilities and their Families (RIADIS)</v>
      </c>
      <c r="DR134" t="str">
        <v>LGBT+ Movement Brazil</v>
      </c>
      <c r="DS134" t="str">
        <v>Living Water Community (LWC)</v>
      </c>
      <c r="DT134" t="str">
        <v>LLANOVENCOL</v>
      </c>
      <c r="DU134" t="str">
        <v>Lutheran World Federation</v>
      </c>
      <c r="DV134" t="str">
        <v>Lutheran World Relief</v>
      </c>
      <c r="DW134" t="str">
        <v>Malteser International</v>
      </c>
      <c r="DX134" t="str">
        <v>Mana Institute</v>
      </c>
      <c r="DY134" t="str">
        <v>Manos Veneguayas Association</v>
      </c>
      <c r="DZ134" t="str">
        <v>Más Igualdad Perú</v>
      </c>
      <c r="EA134" t="str">
        <v>MedGlobal</v>
      </c>
      <c r="EB134" t="str">
        <v>Medical Teams International</v>
      </c>
      <c r="EC134" t="str">
        <v>Mercy Corps</v>
      </c>
      <c r="ED134" t="str">
        <v>Migrant Service Center (CAM)</v>
      </c>
      <c r="EE134" t="str">
        <v>Migrants, Refugees and Argentine Social Entrepreneurs (MIRARES)</v>
      </c>
      <c r="EF134" t="str">
        <v>Mision Scalabriniana - Ecuador</v>
      </c>
      <c r="EG134" t="str">
        <v>Missão Paz</v>
      </c>
      <c r="EH134" t="str">
        <v>Museu A CASA</v>
      </c>
      <c r="EI134" t="str">
        <v>Norwegian Refugee Council (NRC)</v>
      </c>
      <c r="EJ134" t="str">
        <v>ONG Migrantes por el Maule</v>
      </c>
      <c r="EK134" t="str">
        <v>ONG Preemptive Love Coalition Colombia</v>
      </c>
      <c r="EL134" t="str">
        <v>Organización Transfomando Vidas</v>
      </c>
      <c r="EM134" t="str">
        <v>Organization of Ibero-American States for Education, Science and Culture (OEI)</v>
      </c>
      <c r="EN134" t="str">
        <v>OXFAM</v>
      </c>
      <c r="EO134" t="str">
        <v>Panamerican Development Foundation</v>
      </c>
      <c r="EP134" t="str">
        <v>Panamerican Health Organization/World Health Organization (PAHO/WHO)</v>
      </c>
      <c r="EQ134" t="str">
        <v>Pastoral of Human Mobility - Peruvian Episcopal Conference</v>
      </c>
      <c r="ER134" t="str">
        <v>Pastoral Service for Migrants National</v>
      </c>
      <c r="ES134" t="str">
        <v>Permanent Human Rights defense Committee (CDH)</v>
      </c>
      <c r="ET134" t="str">
        <v>Pirilampos Institute - Group of visits and voluntary actions in Roraima</v>
      </c>
      <c r="EU134" t="str">
        <v>Plan International</v>
      </c>
      <c r="EV134" t="str">
        <v>Population Program, Faculty of Social Sciences, University of the Republic</v>
      </c>
      <c r="EW134" t="str">
        <v>Profamilia Association</v>
      </c>
      <c r="EX134" t="str">
        <v>Red con Migrantes y Refugiados</v>
      </c>
      <c r="EY134" t="str">
        <v>Red Cross Colombia</v>
      </c>
      <c r="EZ134" t="str">
        <v>Red Cross Ecuador</v>
      </c>
      <c r="FA134" t="str">
        <v>Red Cross Peru</v>
      </c>
      <c r="FB134" t="str">
        <v>Red de Investigaciones en Derechos Humanos - CONICET (Consejo Nacional de Investigaciones Científicas y Técnicas)</v>
      </c>
      <c r="FC134" t="str">
        <v>RET International</v>
      </c>
      <c r="FD134" t="str">
        <v>Salú pa Tur Foundation</v>
      </c>
      <c r="FE134" t="str">
        <v>Salvation Army</v>
      </c>
      <c r="FF134" t="str">
        <v>Samaritan's Purse</v>
      </c>
      <c r="FG134" t="str">
        <v>Save the Children International (SCI)</v>
      </c>
      <c r="FH134" t="str">
        <v>Scalabrini Foundation Chile</v>
      </c>
      <c r="FI134" t="str">
        <v>Sección Peruana de Amnistía Internacional</v>
      </c>
      <c r="FJ134" t="str">
        <v>Serviço Pastoral dos Migrantes do Nordeste</v>
      </c>
      <c r="FK134" t="str">
        <v>Sesame Workshop</v>
      </c>
      <c r="FL134" t="str">
        <v>Si, Da Vida</v>
      </c>
      <c r="FM134" t="str">
        <v>Solidarity and Action Asociation</v>
      </c>
      <c r="FN134" t="str">
        <v>SOS Children's Villages</v>
      </c>
      <c r="FO134" t="str">
        <v>Tarabita Foundation</v>
      </c>
      <c r="FP134" t="str">
        <v>Tearfund</v>
      </c>
      <c r="FQ134" t="str">
        <v>TECHO</v>
      </c>
      <c r="FR134" t="str">
        <v>Terranueva Foundation</v>
      </c>
      <c r="FS134" t="str">
        <v>Terre des Hommes Suisse</v>
      </c>
      <c r="FT134" t="str">
        <v>The Israel Forum for International Humanitarian Aid (IsraAID)</v>
      </c>
      <c r="FU134" t="str">
        <v>Unión Venezolana en Perú</v>
      </c>
      <c r="FV134" t="str">
        <v>United Nations Children's Fund (UNICEF)</v>
      </c>
      <c r="FW134" t="str">
        <v>United Nations Development Programme (UNDP)</v>
      </c>
      <c r="FX134" t="str">
        <v>United Nations Educational, Scientific and Cultural Organization (UNESCO)</v>
      </c>
      <c r="FY134" t="str">
        <v>United Nations Entity for Gender Equality and the Empowerment of Women (UNWOMEN)</v>
      </c>
      <c r="FZ134" t="str">
        <v>United Nations Food and Agricultural Organization (FAO)</v>
      </c>
      <c r="GA134" t="str">
        <v>United Nations High Commissioner for Refugees (UNHCR)</v>
      </c>
      <c r="GB134" t="str">
        <v>United Nations Office of the High Commissioner for Human Rights (OHCHR)</v>
      </c>
      <c r="GC134" t="str">
        <v>United Nations Office on Drugs and Crime (UNODC)</v>
      </c>
      <c r="GD134" t="str">
        <v>United Nations Population Fund (UNFPA)</v>
      </c>
      <c r="GE134" t="str">
        <v>United Nations Programme for Human Settlements (UN Habitat)</v>
      </c>
      <c r="GF134" t="str">
        <v>Vale da Benção Educational and Charitable Association (AEBVB)</v>
      </c>
      <c r="GG134" t="str">
        <v>VenAruba Solidaria</v>
      </c>
      <c r="GH134" t="str">
        <v>Venex Curacao Foundation</v>
      </c>
      <c r="GI134" t="str">
        <v>Venezolanos en Barranquilla</v>
      </c>
      <c r="GJ134" t="str">
        <v>Venezolanos en San Cristóbal</v>
      </c>
      <c r="GK134" t="str">
        <v>Venezuelan Emigrant Foundation (FEV)</v>
      </c>
      <c r="GL134" t="str">
        <v>Vicaría de Pastoral Social Caritas</v>
      </c>
      <c r="GM134" t="str">
        <v>Voices GY</v>
      </c>
      <c r="GN134" t="str">
        <v>We World GVC</v>
      </c>
      <c r="GO134" t="str">
        <v>World Council of Credit Unions</v>
      </c>
      <c r="GP134" t="str">
        <v>World Food Programme (WFP)</v>
      </c>
      <c r="GQ134" t="str">
        <v>World Vision</v>
      </c>
      <c r="GR134" t="str">
        <v>ZOA</v>
      </c>
    </row>
    <row r="135" spans="1:200" x14ac:dyDescent="0.3">
      <c r="A135" t="s">
        <v>1316</v>
      </c>
      <c r="B135" s="45" t="s">
        <v>1280</v>
      </c>
      <c r="C135" s="23" t="s">
        <v>1280</v>
      </c>
      <c r="D135" s="23" t="s">
        <v>255</v>
      </c>
      <c r="E135" s="23"/>
      <c r="F135" s="35" t="b">
        <f>ISNUMBER(SEARCH(' Activity Sheet'!$D$3,Table3[[#This Row],[Name]],1))</f>
        <v>1</v>
      </c>
      <c r="G135" s="35" t="s">
        <v>1146</v>
      </c>
      <c r="H135" t="str" cm="1">
        <f t="array" ref="H135:GR135">TRANSPOSE(_xlfn._xlws.SORT(_xlfn._xlws.FILTER(Table3[Name],ISNUMBER(SEARCH(' Activity Sheet'!D189,Table3[Name])),"Not found"),,1))</f>
        <v>.New Organisation</v>
      </c>
      <c r="I135" t="str">
        <v>ABV - Association of Good with Life</v>
      </c>
      <c r="J135" t="str">
        <v>ACAPS</v>
      </c>
      <c r="K135" t="str">
        <v>Acción y Desarrollo</v>
      </c>
      <c r="L135" t="str">
        <v>ACTED</v>
      </c>
      <c r="M135" t="str">
        <v>Action against Hunger</v>
      </c>
      <c r="N135" t="str">
        <v>ActionAid</v>
      </c>
      <c r="O135" t="str">
        <v>Adventist Development and Relief Agency (ADRA)</v>
      </c>
      <c r="P135" t="str">
        <v>Alas de Colibrí Foundation</v>
      </c>
      <c r="Q135" t="str">
        <v>Alianza por la Solidaridad</v>
      </c>
      <c r="R135" t="str">
        <v>Alianza por Venezuela</v>
      </c>
      <c r="S135" t="str">
        <v>Americares Foundation</v>
      </c>
      <c r="T135" t="str">
        <v>Argentine Commission for Refugees and Migrants (CAREF)</v>
      </c>
      <c r="U135" t="str">
        <v>Asociación Aves</v>
      </c>
      <c r="V135" t="str">
        <v>Asociación de Jubilados y Pensionados Venezolanos en Argentina</v>
      </c>
      <c r="W135" t="str">
        <v>Asociación de Venezolanos en Eloy Alfaro</v>
      </c>
      <c r="X135" t="str">
        <v>Asociación Fundación contra el Hambre Perú</v>
      </c>
      <c r="Y135" t="str">
        <v>Asociación Migrantes Venezolanos</v>
      </c>
      <c r="Z135" t="str">
        <v>Asociación Misioneros de San Carlos Scalabrinianos</v>
      </c>
      <c r="AA135" t="str">
        <v>Asociacion Proteccion Poblacion Vulnerable</v>
      </c>
      <c r="AB135" t="str">
        <v>Asociación Quinta Ola</v>
      </c>
      <c r="AC135" t="str">
        <v>Asociación Salto Ángel</v>
      </c>
      <c r="AD135" t="str">
        <v>Asociación Venezuela en Ecuador AC</v>
      </c>
      <c r="AE135" t="str">
        <v>ASOVENAR</v>
      </c>
      <c r="AF135" t="str">
        <v>Associação Hermanitos</v>
      </c>
      <c r="AG135" t="str">
        <v>AVSI Foundation</v>
      </c>
      <c r="AH135" t="str">
        <v>Bethany Christian Services</v>
      </c>
      <c r="AI135" t="str">
        <v>Blumont</v>
      </c>
      <c r="AJ135" t="str">
        <v>CARE</v>
      </c>
      <c r="AK135" t="str">
        <v>Caritas Brazil</v>
      </c>
      <c r="AL135" t="str">
        <v>Caritas Ecuador</v>
      </c>
      <c r="AM135" t="str">
        <v>Caritas Germany</v>
      </c>
      <c r="AN135" t="str">
        <v>Caritas Manaus</v>
      </c>
      <c r="AO135" t="str">
        <v>Caritas Parana</v>
      </c>
      <c r="AP135" t="str">
        <v>Caritas Peru</v>
      </c>
      <c r="AQ135" t="str">
        <v>Caritas Rio de Janeiro</v>
      </c>
      <c r="AR135" t="str">
        <v>Caritas São Paulo</v>
      </c>
      <c r="AS135" t="str">
        <v>Caritas Switzerland</v>
      </c>
      <c r="AT135" t="str">
        <v>CCEFIRO Association</v>
      </c>
      <c r="AU135" t="str">
        <v>CEDRO</v>
      </c>
      <c r="AV135" t="str">
        <v>Center for Integrated Studies and Programs for Sustainable Development (CIEDS)</v>
      </c>
      <c r="AW135" t="str">
        <v>Center for Migration and Human Rights of the Diocese of Roraima (CMDH)</v>
      </c>
      <c r="AX135" t="str">
        <v>Centro de Atencion Psicosocial (CAPS)</v>
      </c>
      <c r="AY135" t="str">
        <v>CESAL</v>
      </c>
      <c r="AZ135" t="str">
        <v>CESVI-Cooperazione e Sviluppo</v>
      </c>
      <c r="BA135" t="str">
        <v>ChildFund International</v>
      </c>
      <c r="BB135" t="str">
        <v>CHS Alternativo</v>
      </c>
      <c r="BC135" t="str">
        <v>Churún Merú Association</v>
      </c>
      <c r="BD135" t="str">
        <v>Coalición por Venezuela</v>
      </c>
      <c r="BE135" t="str">
        <v>Colonia Foundation of Venezuelans in the Dominican Republic (FUNCOVERD)</v>
      </c>
      <c r="BF135" t="str">
        <v>COLVENZ</v>
      </c>
      <c r="BG135" t="str">
        <v>Compassiva</v>
      </c>
      <c r="BH135" t="str">
        <v>Consejo Interreligioso del Perú - Religiones por la Paz</v>
      </c>
      <c r="BI135" t="str">
        <v>Consorcio ONG OCIPI Y Capellanía Nacional OFICA</v>
      </c>
      <c r="BJ135" t="str">
        <v>COOPI - International Cooperation Foundation</v>
      </c>
      <c r="BK135" t="str">
        <v>Corporación Colectivo Sin Fronteras</v>
      </c>
      <c r="BL135" t="str">
        <v>CRISFE Foundation</v>
      </c>
      <c r="BM135" t="str">
        <v>Cuso International</v>
      </c>
      <c r="BN135" t="str">
        <v>Danielle’s Children Fund (DCF)</v>
      </c>
      <c r="BO135" t="str">
        <v>Danish Refugee Council (DRC)</v>
      </c>
      <c r="BP135" t="str">
        <v>Development Support Association - APOYAR</v>
      </c>
      <c r="BQ135" t="str">
        <v>Diakonie Katastrophenhilfe</v>
      </c>
      <c r="BR135" t="str">
        <v>Diálogo Diverso</v>
      </c>
      <c r="BS135" t="str">
        <v>Doctors of the World</v>
      </c>
      <c r="BT135" t="str">
        <v>Dominican Institute for Integrated Development</v>
      </c>
      <c r="BU135" t="str">
        <v>Duendes y Ángeles Vinotinto República Dominicana</v>
      </c>
      <c r="BV135" t="str">
        <v>Encuentros SJS (Servicio Jesuita de la Solidaridad)</v>
      </c>
      <c r="BW135" t="str">
        <v>Ending Violence Against Migrants</v>
      </c>
      <c r="BX135" t="str">
        <v>Equidad Foundation</v>
      </c>
      <c r="BY135" t="str">
        <v>Equilibrium CenDE</v>
      </c>
      <c r="BZ135" t="str">
        <v>Facultad de Psicología - Universidad de la República (UDELAR)</v>
      </c>
      <c r="CA135" t="str">
        <v>First International Emergency and Solidarités International</v>
      </c>
      <c r="CB135" t="str">
        <v>Fondo Ecuatoriano Populorum Progressio</v>
      </c>
      <c r="CC135" t="str">
        <v>Foro Salud Callao</v>
      </c>
      <c r="CD135" t="str">
        <v>Foundation for the Integration and Development of Latin America (FIDAL)</v>
      </c>
      <c r="CE135" t="str">
        <v>Foundation of the Americas (FUDELA)</v>
      </c>
      <c r="CF135" t="str">
        <v>Fraternity Without Borders</v>
      </c>
      <c r="CG135" t="str">
        <v>Fundación Brisas del Norte</v>
      </c>
      <c r="CH135" t="str">
        <v>Fundación Colombovenezolana Nueva Ilusión</v>
      </c>
      <c r="CI135" t="str">
        <v>Fundación Nakama's</v>
      </c>
      <c r="CJ135" t="str">
        <v>Fundación RadaBer</v>
      </c>
      <c r="CK135" t="str">
        <v>Fundación Scalabrini Bolivia</v>
      </c>
      <c r="CL135" t="str">
        <v>Fundacion Social Vivan los Niños</v>
      </c>
      <c r="CM135" t="str">
        <v>FUNVEAC</v>
      </c>
      <c r="CN135" t="str">
        <v>German Development Cooperation Agency GIZ</v>
      </c>
      <c r="CO135" t="str">
        <v>Globalizate Radio</v>
      </c>
      <c r="CP135" t="str">
        <v>GOAL</v>
      </c>
      <c r="CQ135" t="str">
        <v>Halü Bienestar Humano Foundation (HALU)</v>
      </c>
      <c r="CR135" t="str">
        <v>Heartland Alliance International (HAI)</v>
      </c>
      <c r="CS135" t="str">
        <v>HELVETAS Swiss Intercooperation</v>
      </c>
      <c r="CT135" t="str">
        <v>HIAS</v>
      </c>
      <c r="CU135" t="str">
        <v>Human Rights Defence Curaçao</v>
      </c>
      <c r="CV135" t="str">
        <v>Humanity &amp; Inclusion</v>
      </c>
      <c r="CW135" t="str">
        <v>Humans Analytic</v>
      </c>
      <c r="CX135" t="str">
        <v>Idas y Vueltas Association</v>
      </c>
      <c r="CY135" t="str">
        <v>iMMAP</v>
      </c>
      <c r="CZ135" t="str">
        <v>IMPACT Initiatives (REACH)</v>
      </c>
      <c r="DA135" t="str">
        <v>Inmigrante Feliz Association</v>
      </c>
      <c r="DB135" t="str">
        <v>Institute for Migration and Human Rights (IMDH)</v>
      </c>
      <c r="DC135" t="str">
        <v>Institute of Natural and Cultural Heritage (IPANC)</v>
      </c>
      <c r="DD135" t="str">
        <v>International Committee for the Development of People (CISP)</v>
      </c>
      <c r="DE135" t="str">
        <v>International Federation of the Red Cross (IFRC)</v>
      </c>
      <c r="DF135" t="str">
        <v>International Labour Organization (ILO)</v>
      </c>
      <c r="DG135" t="str">
        <v>International Medical Corps</v>
      </c>
      <c r="DH135" t="str">
        <v>International Organization for Migration (IOM)</v>
      </c>
      <c r="DI135" t="str">
        <v>International Rescue Committee (IRC)</v>
      </c>
      <c r="DJ135" t="str">
        <v>INTERSOS</v>
      </c>
      <c r="DK135" t="str">
        <v>Jesuit Migrant Service (JMS)</v>
      </c>
      <c r="DL135" t="str">
        <v>Jesuit Refugee Service (JRS)</v>
      </c>
      <c r="DM135" t="str">
        <v>Jesuit Service for Migrants and Refugees (JSMR)</v>
      </c>
      <c r="DN135" t="str">
        <v>Joint United Nations Programme on HIV/AIDS (UNAIDS)</v>
      </c>
      <c r="DO135" t="str">
        <v>Kimirina Coorporation</v>
      </c>
      <c r="DP135" t="str">
        <v>La Casita Hispanic Cultural Centre</v>
      </c>
      <c r="DQ135" t="str">
        <v>Latin American Network of Non-Governmental Organizations of Persons with Disabilities and their Families (RIADIS)</v>
      </c>
      <c r="DR135" t="str">
        <v>LGBT+ Movement Brazil</v>
      </c>
      <c r="DS135" t="str">
        <v>Living Water Community (LWC)</v>
      </c>
      <c r="DT135" t="str">
        <v>LLANOVENCOL</v>
      </c>
      <c r="DU135" t="str">
        <v>Lutheran World Federation</v>
      </c>
      <c r="DV135" t="str">
        <v>Lutheran World Relief</v>
      </c>
      <c r="DW135" t="str">
        <v>Malteser International</v>
      </c>
      <c r="DX135" t="str">
        <v>Mana Institute</v>
      </c>
      <c r="DY135" t="str">
        <v>Manos Veneguayas Association</v>
      </c>
      <c r="DZ135" t="str">
        <v>Más Igualdad Perú</v>
      </c>
      <c r="EA135" t="str">
        <v>MedGlobal</v>
      </c>
      <c r="EB135" t="str">
        <v>Medical Teams International</v>
      </c>
      <c r="EC135" t="str">
        <v>Mercy Corps</v>
      </c>
      <c r="ED135" t="str">
        <v>Migrant Service Center (CAM)</v>
      </c>
      <c r="EE135" t="str">
        <v>Migrants, Refugees and Argentine Social Entrepreneurs (MIRARES)</v>
      </c>
      <c r="EF135" t="str">
        <v>Mision Scalabriniana - Ecuador</v>
      </c>
      <c r="EG135" t="str">
        <v>Missão Paz</v>
      </c>
      <c r="EH135" t="str">
        <v>Museu A CASA</v>
      </c>
      <c r="EI135" t="str">
        <v>Norwegian Refugee Council (NRC)</v>
      </c>
      <c r="EJ135" t="str">
        <v>ONG Migrantes por el Maule</v>
      </c>
      <c r="EK135" t="str">
        <v>ONG Preemptive Love Coalition Colombia</v>
      </c>
      <c r="EL135" t="str">
        <v>Organización Transfomando Vidas</v>
      </c>
      <c r="EM135" t="str">
        <v>Organization of Ibero-American States for Education, Science and Culture (OEI)</v>
      </c>
      <c r="EN135" t="str">
        <v>OXFAM</v>
      </c>
      <c r="EO135" t="str">
        <v>Panamerican Development Foundation</v>
      </c>
      <c r="EP135" t="str">
        <v>Panamerican Health Organization/World Health Organization (PAHO/WHO)</v>
      </c>
      <c r="EQ135" t="str">
        <v>Pastoral of Human Mobility - Peruvian Episcopal Conference</v>
      </c>
      <c r="ER135" t="str">
        <v>Pastoral Service for Migrants National</v>
      </c>
      <c r="ES135" t="str">
        <v>Permanent Human Rights defense Committee (CDH)</v>
      </c>
      <c r="ET135" t="str">
        <v>Pirilampos Institute - Group of visits and voluntary actions in Roraima</v>
      </c>
      <c r="EU135" t="str">
        <v>Plan International</v>
      </c>
      <c r="EV135" t="str">
        <v>Population Program, Faculty of Social Sciences, University of the Republic</v>
      </c>
      <c r="EW135" t="str">
        <v>Profamilia Association</v>
      </c>
      <c r="EX135" t="str">
        <v>Red con Migrantes y Refugiados</v>
      </c>
      <c r="EY135" t="str">
        <v>Red Cross Colombia</v>
      </c>
      <c r="EZ135" t="str">
        <v>Red Cross Ecuador</v>
      </c>
      <c r="FA135" t="str">
        <v>Red Cross Peru</v>
      </c>
      <c r="FB135" t="str">
        <v>Red de Investigaciones en Derechos Humanos - CONICET (Consejo Nacional de Investigaciones Científicas y Técnicas)</v>
      </c>
      <c r="FC135" t="str">
        <v>RET International</v>
      </c>
      <c r="FD135" t="str">
        <v>Salú pa Tur Foundation</v>
      </c>
      <c r="FE135" t="str">
        <v>Salvation Army</v>
      </c>
      <c r="FF135" t="str">
        <v>Samaritan's Purse</v>
      </c>
      <c r="FG135" t="str">
        <v>Save the Children International (SCI)</v>
      </c>
      <c r="FH135" t="str">
        <v>Scalabrini Foundation Chile</v>
      </c>
      <c r="FI135" t="str">
        <v>Sección Peruana de Amnistía Internacional</v>
      </c>
      <c r="FJ135" t="str">
        <v>Serviço Pastoral dos Migrantes do Nordeste</v>
      </c>
      <c r="FK135" t="str">
        <v>Sesame Workshop</v>
      </c>
      <c r="FL135" t="str">
        <v>Si, Da Vida</v>
      </c>
      <c r="FM135" t="str">
        <v>Solidarity and Action Asociation</v>
      </c>
      <c r="FN135" t="str">
        <v>SOS Children's Villages</v>
      </c>
      <c r="FO135" t="str">
        <v>Tarabita Foundation</v>
      </c>
      <c r="FP135" t="str">
        <v>Tearfund</v>
      </c>
      <c r="FQ135" t="str">
        <v>TECHO</v>
      </c>
      <c r="FR135" t="str">
        <v>Terranueva Foundation</v>
      </c>
      <c r="FS135" t="str">
        <v>Terre des Hommes Suisse</v>
      </c>
      <c r="FT135" t="str">
        <v>The Israel Forum for International Humanitarian Aid (IsraAID)</v>
      </c>
      <c r="FU135" t="str">
        <v>Unión Venezolana en Perú</v>
      </c>
      <c r="FV135" t="str">
        <v>United Nations Children's Fund (UNICEF)</v>
      </c>
      <c r="FW135" t="str">
        <v>United Nations Development Programme (UNDP)</v>
      </c>
      <c r="FX135" t="str">
        <v>United Nations Educational, Scientific and Cultural Organization (UNESCO)</v>
      </c>
      <c r="FY135" t="str">
        <v>United Nations Entity for Gender Equality and the Empowerment of Women (UNWOMEN)</v>
      </c>
      <c r="FZ135" t="str">
        <v>United Nations Food and Agricultural Organization (FAO)</v>
      </c>
      <c r="GA135" t="str">
        <v>United Nations High Commissioner for Refugees (UNHCR)</v>
      </c>
      <c r="GB135" t="str">
        <v>United Nations Office of the High Commissioner for Human Rights (OHCHR)</v>
      </c>
      <c r="GC135" t="str">
        <v>United Nations Office on Drugs and Crime (UNODC)</v>
      </c>
      <c r="GD135" t="str">
        <v>United Nations Population Fund (UNFPA)</v>
      </c>
      <c r="GE135" t="str">
        <v>United Nations Programme for Human Settlements (UN Habitat)</v>
      </c>
      <c r="GF135" t="str">
        <v>Vale da Benção Educational and Charitable Association (AEBVB)</v>
      </c>
      <c r="GG135" t="str">
        <v>VenAruba Solidaria</v>
      </c>
      <c r="GH135" t="str">
        <v>Venex Curacao Foundation</v>
      </c>
      <c r="GI135" t="str">
        <v>Venezolanos en Barranquilla</v>
      </c>
      <c r="GJ135" t="str">
        <v>Venezolanos en San Cristóbal</v>
      </c>
      <c r="GK135" t="str">
        <v>Venezuelan Emigrant Foundation (FEV)</v>
      </c>
      <c r="GL135" t="str">
        <v>Vicaría de Pastoral Social Caritas</v>
      </c>
      <c r="GM135" t="str">
        <v>Voices GY</v>
      </c>
      <c r="GN135" t="str">
        <v>We World GVC</v>
      </c>
      <c r="GO135" t="str">
        <v>World Council of Credit Unions</v>
      </c>
      <c r="GP135" t="str">
        <v>World Food Programme (WFP)</v>
      </c>
      <c r="GQ135" t="str">
        <v>World Vision</v>
      </c>
      <c r="GR135" t="str">
        <v>ZOA</v>
      </c>
    </row>
    <row r="136" spans="1:200" ht="28.8" x14ac:dyDescent="0.3">
      <c r="A136" t="s">
        <v>452</v>
      </c>
      <c r="B136" s="45" t="s">
        <v>453</v>
      </c>
      <c r="C136" s="23" t="s">
        <v>454</v>
      </c>
      <c r="D136" s="23" t="s">
        <v>261</v>
      </c>
      <c r="E136" s="23"/>
      <c r="F136" s="35" t="b">
        <f>ISNUMBER(SEARCH(' Activity Sheet'!$D$3,Table3[[#This Row],[Name]],1))</f>
        <v>1</v>
      </c>
      <c r="G136" s="35" t="s">
        <v>1146</v>
      </c>
      <c r="H136" t="str" cm="1">
        <f t="array" ref="H136:GR136">TRANSPOSE(_xlfn._xlws.SORT(_xlfn._xlws.FILTER(Table3[Name],ISNUMBER(SEARCH(' Activity Sheet'!D190,Table3[Name])),"Not found"),,1))</f>
        <v>.New Organisation</v>
      </c>
      <c r="I136" t="str">
        <v>ABV - Association of Good with Life</v>
      </c>
      <c r="J136" t="str">
        <v>ACAPS</v>
      </c>
      <c r="K136" t="str">
        <v>Acción y Desarrollo</v>
      </c>
      <c r="L136" t="str">
        <v>ACTED</v>
      </c>
      <c r="M136" t="str">
        <v>Action against Hunger</v>
      </c>
      <c r="N136" t="str">
        <v>ActionAid</v>
      </c>
      <c r="O136" t="str">
        <v>Adventist Development and Relief Agency (ADRA)</v>
      </c>
      <c r="P136" t="str">
        <v>Alas de Colibrí Foundation</v>
      </c>
      <c r="Q136" t="str">
        <v>Alianza por la Solidaridad</v>
      </c>
      <c r="R136" t="str">
        <v>Alianza por Venezuela</v>
      </c>
      <c r="S136" t="str">
        <v>Americares Foundation</v>
      </c>
      <c r="T136" t="str">
        <v>Argentine Commission for Refugees and Migrants (CAREF)</v>
      </c>
      <c r="U136" t="str">
        <v>Asociación Aves</v>
      </c>
      <c r="V136" t="str">
        <v>Asociación de Jubilados y Pensionados Venezolanos en Argentina</v>
      </c>
      <c r="W136" t="str">
        <v>Asociación de Venezolanos en Eloy Alfaro</v>
      </c>
      <c r="X136" t="str">
        <v>Asociación Fundación contra el Hambre Perú</v>
      </c>
      <c r="Y136" t="str">
        <v>Asociación Migrantes Venezolanos</v>
      </c>
      <c r="Z136" t="str">
        <v>Asociación Misioneros de San Carlos Scalabrinianos</v>
      </c>
      <c r="AA136" t="str">
        <v>Asociacion Proteccion Poblacion Vulnerable</v>
      </c>
      <c r="AB136" t="str">
        <v>Asociación Quinta Ola</v>
      </c>
      <c r="AC136" t="str">
        <v>Asociación Salto Ángel</v>
      </c>
      <c r="AD136" t="str">
        <v>Asociación Venezuela en Ecuador AC</v>
      </c>
      <c r="AE136" t="str">
        <v>ASOVENAR</v>
      </c>
      <c r="AF136" t="str">
        <v>Associação Hermanitos</v>
      </c>
      <c r="AG136" t="str">
        <v>AVSI Foundation</v>
      </c>
      <c r="AH136" t="str">
        <v>Bethany Christian Services</v>
      </c>
      <c r="AI136" t="str">
        <v>Blumont</v>
      </c>
      <c r="AJ136" t="str">
        <v>CARE</v>
      </c>
      <c r="AK136" t="str">
        <v>Caritas Brazil</v>
      </c>
      <c r="AL136" t="str">
        <v>Caritas Ecuador</v>
      </c>
      <c r="AM136" t="str">
        <v>Caritas Germany</v>
      </c>
      <c r="AN136" t="str">
        <v>Caritas Manaus</v>
      </c>
      <c r="AO136" t="str">
        <v>Caritas Parana</v>
      </c>
      <c r="AP136" t="str">
        <v>Caritas Peru</v>
      </c>
      <c r="AQ136" t="str">
        <v>Caritas Rio de Janeiro</v>
      </c>
      <c r="AR136" t="str">
        <v>Caritas São Paulo</v>
      </c>
      <c r="AS136" t="str">
        <v>Caritas Switzerland</v>
      </c>
      <c r="AT136" t="str">
        <v>CCEFIRO Association</v>
      </c>
      <c r="AU136" t="str">
        <v>CEDRO</v>
      </c>
      <c r="AV136" t="str">
        <v>Center for Integrated Studies and Programs for Sustainable Development (CIEDS)</v>
      </c>
      <c r="AW136" t="str">
        <v>Center for Migration and Human Rights of the Diocese of Roraima (CMDH)</v>
      </c>
      <c r="AX136" t="str">
        <v>Centro de Atencion Psicosocial (CAPS)</v>
      </c>
      <c r="AY136" t="str">
        <v>CESAL</v>
      </c>
      <c r="AZ136" t="str">
        <v>CESVI-Cooperazione e Sviluppo</v>
      </c>
      <c r="BA136" t="str">
        <v>ChildFund International</v>
      </c>
      <c r="BB136" t="str">
        <v>CHS Alternativo</v>
      </c>
      <c r="BC136" t="str">
        <v>Churún Merú Association</v>
      </c>
      <c r="BD136" t="str">
        <v>Coalición por Venezuela</v>
      </c>
      <c r="BE136" t="str">
        <v>Colonia Foundation of Venezuelans in the Dominican Republic (FUNCOVERD)</v>
      </c>
      <c r="BF136" t="str">
        <v>COLVENZ</v>
      </c>
      <c r="BG136" t="str">
        <v>Compassiva</v>
      </c>
      <c r="BH136" t="str">
        <v>Consejo Interreligioso del Perú - Religiones por la Paz</v>
      </c>
      <c r="BI136" t="str">
        <v>Consorcio ONG OCIPI Y Capellanía Nacional OFICA</v>
      </c>
      <c r="BJ136" t="str">
        <v>COOPI - International Cooperation Foundation</v>
      </c>
      <c r="BK136" t="str">
        <v>Corporación Colectivo Sin Fronteras</v>
      </c>
      <c r="BL136" t="str">
        <v>CRISFE Foundation</v>
      </c>
      <c r="BM136" t="str">
        <v>Cuso International</v>
      </c>
      <c r="BN136" t="str">
        <v>Danielle’s Children Fund (DCF)</v>
      </c>
      <c r="BO136" t="str">
        <v>Danish Refugee Council (DRC)</v>
      </c>
      <c r="BP136" t="str">
        <v>Development Support Association - APOYAR</v>
      </c>
      <c r="BQ136" t="str">
        <v>Diakonie Katastrophenhilfe</v>
      </c>
      <c r="BR136" t="str">
        <v>Diálogo Diverso</v>
      </c>
      <c r="BS136" t="str">
        <v>Doctors of the World</v>
      </c>
      <c r="BT136" t="str">
        <v>Dominican Institute for Integrated Development</v>
      </c>
      <c r="BU136" t="str">
        <v>Duendes y Ángeles Vinotinto República Dominicana</v>
      </c>
      <c r="BV136" t="str">
        <v>Encuentros SJS (Servicio Jesuita de la Solidaridad)</v>
      </c>
      <c r="BW136" t="str">
        <v>Ending Violence Against Migrants</v>
      </c>
      <c r="BX136" t="str">
        <v>Equidad Foundation</v>
      </c>
      <c r="BY136" t="str">
        <v>Equilibrium CenDE</v>
      </c>
      <c r="BZ136" t="str">
        <v>Facultad de Psicología - Universidad de la República (UDELAR)</v>
      </c>
      <c r="CA136" t="str">
        <v>First International Emergency and Solidarités International</v>
      </c>
      <c r="CB136" t="str">
        <v>Fondo Ecuatoriano Populorum Progressio</v>
      </c>
      <c r="CC136" t="str">
        <v>Foro Salud Callao</v>
      </c>
      <c r="CD136" t="str">
        <v>Foundation for the Integration and Development of Latin America (FIDAL)</v>
      </c>
      <c r="CE136" t="str">
        <v>Foundation of the Americas (FUDELA)</v>
      </c>
      <c r="CF136" t="str">
        <v>Fraternity Without Borders</v>
      </c>
      <c r="CG136" t="str">
        <v>Fundación Brisas del Norte</v>
      </c>
      <c r="CH136" t="str">
        <v>Fundación Colombovenezolana Nueva Ilusión</v>
      </c>
      <c r="CI136" t="str">
        <v>Fundación Nakama's</v>
      </c>
      <c r="CJ136" t="str">
        <v>Fundación RadaBer</v>
      </c>
      <c r="CK136" t="str">
        <v>Fundación Scalabrini Bolivia</v>
      </c>
      <c r="CL136" t="str">
        <v>Fundacion Social Vivan los Niños</v>
      </c>
      <c r="CM136" t="str">
        <v>FUNVEAC</v>
      </c>
      <c r="CN136" t="str">
        <v>German Development Cooperation Agency GIZ</v>
      </c>
      <c r="CO136" t="str">
        <v>Globalizate Radio</v>
      </c>
      <c r="CP136" t="str">
        <v>GOAL</v>
      </c>
      <c r="CQ136" t="str">
        <v>Halü Bienestar Humano Foundation (HALU)</v>
      </c>
      <c r="CR136" t="str">
        <v>Heartland Alliance International (HAI)</v>
      </c>
      <c r="CS136" t="str">
        <v>HELVETAS Swiss Intercooperation</v>
      </c>
      <c r="CT136" t="str">
        <v>HIAS</v>
      </c>
      <c r="CU136" t="str">
        <v>Human Rights Defence Curaçao</v>
      </c>
      <c r="CV136" t="str">
        <v>Humanity &amp; Inclusion</v>
      </c>
      <c r="CW136" t="str">
        <v>Humans Analytic</v>
      </c>
      <c r="CX136" t="str">
        <v>Idas y Vueltas Association</v>
      </c>
      <c r="CY136" t="str">
        <v>iMMAP</v>
      </c>
      <c r="CZ136" t="str">
        <v>IMPACT Initiatives (REACH)</v>
      </c>
      <c r="DA136" t="str">
        <v>Inmigrante Feliz Association</v>
      </c>
      <c r="DB136" t="str">
        <v>Institute for Migration and Human Rights (IMDH)</v>
      </c>
      <c r="DC136" t="str">
        <v>Institute of Natural and Cultural Heritage (IPANC)</v>
      </c>
      <c r="DD136" t="str">
        <v>International Committee for the Development of People (CISP)</v>
      </c>
      <c r="DE136" t="str">
        <v>International Federation of the Red Cross (IFRC)</v>
      </c>
      <c r="DF136" t="str">
        <v>International Labour Organization (ILO)</v>
      </c>
      <c r="DG136" t="str">
        <v>International Medical Corps</v>
      </c>
      <c r="DH136" t="str">
        <v>International Organization for Migration (IOM)</v>
      </c>
      <c r="DI136" t="str">
        <v>International Rescue Committee (IRC)</v>
      </c>
      <c r="DJ136" t="str">
        <v>INTERSOS</v>
      </c>
      <c r="DK136" t="str">
        <v>Jesuit Migrant Service (JMS)</v>
      </c>
      <c r="DL136" t="str">
        <v>Jesuit Refugee Service (JRS)</v>
      </c>
      <c r="DM136" t="str">
        <v>Jesuit Service for Migrants and Refugees (JSMR)</v>
      </c>
      <c r="DN136" t="str">
        <v>Joint United Nations Programme on HIV/AIDS (UNAIDS)</v>
      </c>
      <c r="DO136" t="str">
        <v>Kimirina Coorporation</v>
      </c>
      <c r="DP136" t="str">
        <v>La Casita Hispanic Cultural Centre</v>
      </c>
      <c r="DQ136" t="str">
        <v>Latin American Network of Non-Governmental Organizations of Persons with Disabilities and their Families (RIADIS)</v>
      </c>
      <c r="DR136" t="str">
        <v>LGBT+ Movement Brazil</v>
      </c>
      <c r="DS136" t="str">
        <v>Living Water Community (LWC)</v>
      </c>
      <c r="DT136" t="str">
        <v>LLANOVENCOL</v>
      </c>
      <c r="DU136" t="str">
        <v>Lutheran World Federation</v>
      </c>
      <c r="DV136" t="str">
        <v>Lutheran World Relief</v>
      </c>
      <c r="DW136" t="str">
        <v>Malteser International</v>
      </c>
      <c r="DX136" t="str">
        <v>Mana Institute</v>
      </c>
      <c r="DY136" t="str">
        <v>Manos Veneguayas Association</v>
      </c>
      <c r="DZ136" t="str">
        <v>Más Igualdad Perú</v>
      </c>
      <c r="EA136" t="str">
        <v>MedGlobal</v>
      </c>
      <c r="EB136" t="str">
        <v>Medical Teams International</v>
      </c>
      <c r="EC136" t="str">
        <v>Mercy Corps</v>
      </c>
      <c r="ED136" t="str">
        <v>Migrant Service Center (CAM)</v>
      </c>
      <c r="EE136" t="str">
        <v>Migrants, Refugees and Argentine Social Entrepreneurs (MIRARES)</v>
      </c>
      <c r="EF136" t="str">
        <v>Mision Scalabriniana - Ecuador</v>
      </c>
      <c r="EG136" t="str">
        <v>Missão Paz</v>
      </c>
      <c r="EH136" t="str">
        <v>Museu A CASA</v>
      </c>
      <c r="EI136" t="str">
        <v>Norwegian Refugee Council (NRC)</v>
      </c>
      <c r="EJ136" t="str">
        <v>ONG Migrantes por el Maule</v>
      </c>
      <c r="EK136" t="str">
        <v>ONG Preemptive Love Coalition Colombia</v>
      </c>
      <c r="EL136" t="str">
        <v>Organización Transfomando Vidas</v>
      </c>
      <c r="EM136" t="str">
        <v>Organization of Ibero-American States for Education, Science and Culture (OEI)</v>
      </c>
      <c r="EN136" t="str">
        <v>OXFAM</v>
      </c>
      <c r="EO136" t="str">
        <v>Panamerican Development Foundation</v>
      </c>
      <c r="EP136" t="str">
        <v>Panamerican Health Organization/World Health Organization (PAHO/WHO)</v>
      </c>
      <c r="EQ136" t="str">
        <v>Pastoral of Human Mobility - Peruvian Episcopal Conference</v>
      </c>
      <c r="ER136" t="str">
        <v>Pastoral Service for Migrants National</v>
      </c>
      <c r="ES136" t="str">
        <v>Permanent Human Rights defense Committee (CDH)</v>
      </c>
      <c r="ET136" t="str">
        <v>Pirilampos Institute - Group of visits and voluntary actions in Roraima</v>
      </c>
      <c r="EU136" t="str">
        <v>Plan International</v>
      </c>
      <c r="EV136" t="str">
        <v>Population Program, Faculty of Social Sciences, University of the Republic</v>
      </c>
      <c r="EW136" t="str">
        <v>Profamilia Association</v>
      </c>
      <c r="EX136" t="str">
        <v>Red con Migrantes y Refugiados</v>
      </c>
      <c r="EY136" t="str">
        <v>Red Cross Colombia</v>
      </c>
      <c r="EZ136" t="str">
        <v>Red Cross Ecuador</v>
      </c>
      <c r="FA136" t="str">
        <v>Red Cross Peru</v>
      </c>
      <c r="FB136" t="str">
        <v>Red de Investigaciones en Derechos Humanos - CONICET (Consejo Nacional de Investigaciones Científicas y Técnicas)</v>
      </c>
      <c r="FC136" t="str">
        <v>RET International</v>
      </c>
      <c r="FD136" t="str">
        <v>Salú pa Tur Foundation</v>
      </c>
      <c r="FE136" t="str">
        <v>Salvation Army</v>
      </c>
      <c r="FF136" t="str">
        <v>Samaritan's Purse</v>
      </c>
      <c r="FG136" t="str">
        <v>Save the Children International (SCI)</v>
      </c>
      <c r="FH136" t="str">
        <v>Scalabrini Foundation Chile</v>
      </c>
      <c r="FI136" t="str">
        <v>Sección Peruana de Amnistía Internacional</v>
      </c>
      <c r="FJ136" t="str">
        <v>Serviço Pastoral dos Migrantes do Nordeste</v>
      </c>
      <c r="FK136" t="str">
        <v>Sesame Workshop</v>
      </c>
      <c r="FL136" t="str">
        <v>Si, Da Vida</v>
      </c>
      <c r="FM136" t="str">
        <v>Solidarity and Action Asociation</v>
      </c>
      <c r="FN136" t="str">
        <v>SOS Children's Villages</v>
      </c>
      <c r="FO136" t="str">
        <v>Tarabita Foundation</v>
      </c>
      <c r="FP136" t="str">
        <v>Tearfund</v>
      </c>
      <c r="FQ136" t="str">
        <v>TECHO</v>
      </c>
      <c r="FR136" t="str">
        <v>Terranueva Foundation</v>
      </c>
      <c r="FS136" t="str">
        <v>Terre des Hommes Suisse</v>
      </c>
      <c r="FT136" t="str">
        <v>The Israel Forum for International Humanitarian Aid (IsraAID)</v>
      </c>
      <c r="FU136" t="str">
        <v>Unión Venezolana en Perú</v>
      </c>
      <c r="FV136" t="str">
        <v>United Nations Children's Fund (UNICEF)</v>
      </c>
      <c r="FW136" t="str">
        <v>United Nations Development Programme (UNDP)</v>
      </c>
      <c r="FX136" t="str">
        <v>United Nations Educational, Scientific and Cultural Organization (UNESCO)</v>
      </c>
      <c r="FY136" t="str">
        <v>United Nations Entity for Gender Equality and the Empowerment of Women (UNWOMEN)</v>
      </c>
      <c r="FZ136" t="str">
        <v>United Nations Food and Agricultural Organization (FAO)</v>
      </c>
      <c r="GA136" t="str">
        <v>United Nations High Commissioner for Refugees (UNHCR)</v>
      </c>
      <c r="GB136" t="str">
        <v>United Nations Office of the High Commissioner for Human Rights (OHCHR)</v>
      </c>
      <c r="GC136" t="str">
        <v>United Nations Office on Drugs and Crime (UNODC)</v>
      </c>
      <c r="GD136" t="str">
        <v>United Nations Population Fund (UNFPA)</v>
      </c>
      <c r="GE136" t="str">
        <v>United Nations Programme for Human Settlements (UN Habitat)</v>
      </c>
      <c r="GF136" t="str">
        <v>Vale da Benção Educational and Charitable Association (AEBVB)</v>
      </c>
      <c r="GG136" t="str">
        <v>VenAruba Solidaria</v>
      </c>
      <c r="GH136" t="str">
        <v>Venex Curacao Foundation</v>
      </c>
      <c r="GI136" t="str">
        <v>Venezolanos en Barranquilla</v>
      </c>
      <c r="GJ136" t="str">
        <v>Venezolanos en San Cristóbal</v>
      </c>
      <c r="GK136" t="str">
        <v>Venezuelan Emigrant Foundation (FEV)</v>
      </c>
      <c r="GL136" t="str">
        <v>Vicaría de Pastoral Social Caritas</v>
      </c>
      <c r="GM136" t="str">
        <v>Voices GY</v>
      </c>
      <c r="GN136" t="str">
        <v>We World GVC</v>
      </c>
      <c r="GO136" t="str">
        <v>World Council of Credit Unions</v>
      </c>
      <c r="GP136" t="str">
        <v>World Food Programme (WFP)</v>
      </c>
      <c r="GQ136" t="str">
        <v>World Vision</v>
      </c>
      <c r="GR136" t="str">
        <v>ZOA</v>
      </c>
    </row>
    <row r="137" spans="1:200" x14ac:dyDescent="0.3">
      <c r="A137" t="s">
        <v>455</v>
      </c>
      <c r="B137" s="45" t="s">
        <v>456</v>
      </c>
      <c r="C137" s="23" t="s">
        <v>456</v>
      </c>
      <c r="D137" s="23" t="s">
        <v>261</v>
      </c>
      <c r="E137" s="23"/>
      <c r="F137" s="35" t="b">
        <f>ISNUMBER(SEARCH(' Activity Sheet'!$D$3,Table3[[#This Row],[Name]],1))</f>
        <v>1</v>
      </c>
      <c r="G137" s="35" t="s">
        <v>1146</v>
      </c>
      <c r="H137" t="str" cm="1">
        <f t="array" ref="H137:GR137">TRANSPOSE(_xlfn._xlws.SORT(_xlfn._xlws.FILTER(Table3[Name],ISNUMBER(SEARCH(' Activity Sheet'!D191,Table3[Name])),"Not found"),,1))</f>
        <v>.New Organisation</v>
      </c>
      <c r="I137" t="str">
        <v>ABV - Association of Good with Life</v>
      </c>
      <c r="J137" t="str">
        <v>ACAPS</v>
      </c>
      <c r="K137" t="str">
        <v>Acción y Desarrollo</v>
      </c>
      <c r="L137" t="str">
        <v>ACTED</v>
      </c>
      <c r="M137" t="str">
        <v>Action against Hunger</v>
      </c>
      <c r="N137" t="str">
        <v>ActionAid</v>
      </c>
      <c r="O137" t="str">
        <v>Adventist Development and Relief Agency (ADRA)</v>
      </c>
      <c r="P137" t="str">
        <v>Alas de Colibrí Foundation</v>
      </c>
      <c r="Q137" t="str">
        <v>Alianza por la Solidaridad</v>
      </c>
      <c r="R137" t="str">
        <v>Alianza por Venezuela</v>
      </c>
      <c r="S137" t="str">
        <v>Americares Foundation</v>
      </c>
      <c r="T137" t="str">
        <v>Argentine Commission for Refugees and Migrants (CAREF)</v>
      </c>
      <c r="U137" t="str">
        <v>Asociación Aves</v>
      </c>
      <c r="V137" t="str">
        <v>Asociación de Jubilados y Pensionados Venezolanos en Argentina</v>
      </c>
      <c r="W137" t="str">
        <v>Asociación de Venezolanos en Eloy Alfaro</v>
      </c>
      <c r="X137" t="str">
        <v>Asociación Fundación contra el Hambre Perú</v>
      </c>
      <c r="Y137" t="str">
        <v>Asociación Migrantes Venezolanos</v>
      </c>
      <c r="Z137" t="str">
        <v>Asociación Misioneros de San Carlos Scalabrinianos</v>
      </c>
      <c r="AA137" t="str">
        <v>Asociacion Proteccion Poblacion Vulnerable</v>
      </c>
      <c r="AB137" t="str">
        <v>Asociación Quinta Ola</v>
      </c>
      <c r="AC137" t="str">
        <v>Asociación Salto Ángel</v>
      </c>
      <c r="AD137" t="str">
        <v>Asociación Venezuela en Ecuador AC</v>
      </c>
      <c r="AE137" t="str">
        <v>ASOVENAR</v>
      </c>
      <c r="AF137" t="str">
        <v>Associação Hermanitos</v>
      </c>
      <c r="AG137" t="str">
        <v>AVSI Foundation</v>
      </c>
      <c r="AH137" t="str">
        <v>Bethany Christian Services</v>
      </c>
      <c r="AI137" t="str">
        <v>Blumont</v>
      </c>
      <c r="AJ137" t="str">
        <v>CARE</v>
      </c>
      <c r="AK137" t="str">
        <v>Caritas Brazil</v>
      </c>
      <c r="AL137" t="str">
        <v>Caritas Ecuador</v>
      </c>
      <c r="AM137" t="str">
        <v>Caritas Germany</v>
      </c>
      <c r="AN137" t="str">
        <v>Caritas Manaus</v>
      </c>
      <c r="AO137" t="str">
        <v>Caritas Parana</v>
      </c>
      <c r="AP137" t="str">
        <v>Caritas Peru</v>
      </c>
      <c r="AQ137" t="str">
        <v>Caritas Rio de Janeiro</v>
      </c>
      <c r="AR137" t="str">
        <v>Caritas São Paulo</v>
      </c>
      <c r="AS137" t="str">
        <v>Caritas Switzerland</v>
      </c>
      <c r="AT137" t="str">
        <v>CCEFIRO Association</v>
      </c>
      <c r="AU137" t="str">
        <v>CEDRO</v>
      </c>
      <c r="AV137" t="str">
        <v>Center for Integrated Studies and Programs for Sustainable Development (CIEDS)</v>
      </c>
      <c r="AW137" t="str">
        <v>Center for Migration and Human Rights of the Diocese of Roraima (CMDH)</v>
      </c>
      <c r="AX137" t="str">
        <v>Centro de Atencion Psicosocial (CAPS)</v>
      </c>
      <c r="AY137" t="str">
        <v>CESAL</v>
      </c>
      <c r="AZ137" t="str">
        <v>CESVI-Cooperazione e Sviluppo</v>
      </c>
      <c r="BA137" t="str">
        <v>ChildFund International</v>
      </c>
      <c r="BB137" t="str">
        <v>CHS Alternativo</v>
      </c>
      <c r="BC137" t="str">
        <v>Churún Merú Association</v>
      </c>
      <c r="BD137" t="str">
        <v>Coalición por Venezuela</v>
      </c>
      <c r="BE137" t="str">
        <v>Colonia Foundation of Venezuelans in the Dominican Republic (FUNCOVERD)</v>
      </c>
      <c r="BF137" t="str">
        <v>COLVENZ</v>
      </c>
      <c r="BG137" t="str">
        <v>Compassiva</v>
      </c>
      <c r="BH137" t="str">
        <v>Consejo Interreligioso del Perú - Religiones por la Paz</v>
      </c>
      <c r="BI137" t="str">
        <v>Consorcio ONG OCIPI Y Capellanía Nacional OFICA</v>
      </c>
      <c r="BJ137" t="str">
        <v>COOPI - International Cooperation Foundation</v>
      </c>
      <c r="BK137" t="str">
        <v>Corporación Colectivo Sin Fronteras</v>
      </c>
      <c r="BL137" t="str">
        <v>CRISFE Foundation</v>
      </c>
      <c r="BM137" t="str">
        <v>Cuso International</v>
      </c>
      <c r="BN137" t="str">
        <v>Danielle’s Children Fund (DCF)</v>
      </c>
      <c r="BO137" t="str">
        <v>Danish Refugee Council (DRC)</v>
      </c>
      <c r="BP137" t="str">
        <v>Development Support Association - APOYAR</v>
      </c>
      <c r="BQ137" t="str">
        <v>Diakonie Katastrophenhilfe</v>
      </c>
      <c r="BR137" t="str">
        <v>Diálogo Diverso</v>
      </c>
      <c r="BS137" t="str">
        <v>Doctors of the World</v>
      </c>
      <c r="BT137" t="str">
        <v>Dominican Institute for Integrated Development</v>
      </c>
      <c r="BU137" t="str">
        <v>Duendes y Ángeles Vinotinto República Dominicana</v>
      </c>
      <c r="BV137" t="str">
        <v>Encuentros SJS (Servicio Jesuita de la Solidaridad)</v>
      </c>
      <c r="BW137" t="str">
        <v>Ending Violence Against Migrants</v>
      </c>
      <c r="BX137" t="str">
        <v>Equidad Foundation</v>
      </c>
      <c r="BY137" t="str">
        <v>Equilibrium CenDE</v>
      </c>
      <c r="BZ137" t="str">
        <v>Facultad de Psicología - Universidad de la República (UDELAR)</v>
      </c>
      <c r="CA137" t="str">
        <v>First International Emergency and Solidarités International</v>
      </c>
      <c r="CB137" t="str">
        <v>Fondo Ecuatoriano Populorum Progressio</v>
      </c>
      <c r="CC137" t="str">
        <v>Foro Salud Callao</v>
      </c>
      <c r="CD137" t="str">
        <v>Foundation for the Integration and Development of Latin America (FIDAL)</v>
      </c>
      <c r="CE137" t="str">
        <v>Foundation of the Americas (FUDELA)</v>
      </c>
      <c r="CF137" t="str">
        <v>Fraternity Without Borders</v>
      </c>
      <c r="CG137" t="str">
        <v>Fundación Brisas del Norte</v>
      </c>
      <c r="CH137" t="str">
        <v>Fundación Colombovenezolana Nueva Ilusión</v>
      </c>
      <c r="CI137" t="str">
        <v>Fundación Nakama's</v>
      </c>
      <c r="CJ137" t="str">
        <v>Fundación RadaBer</v>
      </c>
      <c r="CK137" t="str">
        <v>Fundación Scalabrini Bolivia</v>
      </c>
      <c r="CL137" t="str">
        <v>Fundacion Social Vivan los Niños</v>
      </c>
      <c r="CM137" t="str">
        <v>FUNVEAC</v>
      </c>
      <c r="CN137" t="str">
        <v>German Development Cooperation Agency GIZ</v>
      </c>
      <c r="CO137" t="str">
        <v>Globalizate Radio</v>
      </c>
      <c r="CP137" t="str">
        <v>GOAL</v>
      </c>
      <c r="CQ137" t="str">
        <v>Halü Bienestar Humano Foundation (HALU)</v>
      </c>
      <c r="CR137" t="str">
        <v>Heartland Alliance International (HAI)</v>
      </c>
      <c r="CS137" t="str">
        <v>HELVETAS Swiss Intercooperation</v>
      </c>
      <c r="CT137" t="str">
        <v>HIAS</v>
      </c>
      <c r="CU137" t="str">
        <v>Human Rights Defence Curaçao</v>
      </c>
      <c r="CV137" t="str">
        <v>Humanity &amp; Inclusion</v>
      </c>
      <c r="CW137" t="str">
        <v>Humans Analytic</v>
      </c>
      <c r="CX137" t="str">
        <v>Idas y Vueltas Association</v>
      </c>
      <c r="CY137" t="str">
        <v>iMMAP</v>
      </c>
      <c r="CZ137" t="str">
        <v>IMPACT Initiatives (REACH)</v>
      </c>
      <c r="DA137" t="str">
        <v>Inmigrante Feliz Association</v>
      </c>
      <c r="DB137" t="str">
        <v>Institute for Migration and Human Rights (IMDH)</v>
      </c>
      <c r="DC137" t="str">
        <v>Institute of Natural and Cultural Heritage (IPANC)</v>
      </c>
      <c r="DD137" t="str">
        <v>International Committee for the Development of People (CISP)</v>
      </c>
      <c r="DE137" t="str">
        <v>International Federation of the Red Cross (IFRC)</v>
      </c>
      <c r="DF137" t="str">
        <v>International Labour Organization (ILO)</v>
      </c>
      <c r="DG137" t="str">
        <v>International Medical Corps</v>
      </c>
      <c r="DH137" t="str">
        <v>International Organization for Migration (IOM)</v>
      </c>
      <c r="DI137" t="str">
        <v>International Rescue Committee (IRC)</v>
      </c>
      <c r="DJ137" t="str">
        <v>INTERSOS</v>
      </c>
      <c r="DK137" t="str">
        <v>Jesuit Migrant Service (JMS)</v>
      </c>
      <c r="DL137" t="str">
        <v>Jesuit Refugee Service (JRS)</v>
      </c>
      <c r="DM137" t="str">
        <v>Jesuit Service for Migrants and Refugees (JSMR)</v>
      </c>
      <c r="DN137" t="str">
        <v>Joint United Nations Programme on HIV/AIDS (UNAIDS)</v>
      </c>
      <c r="DO137" t="str">
        <v>Kimirina Coorporation</v>
      </c>
      <c r="DP137" t="str">
        <v>La Casita Hispanic Cultural Centre</v>
      </c>
      <c r="DQ137" t="str">
        <v>Latin American Network of Non-Governmental Organizations of Persons with Disabilities and their Families (RIADIS)</v>
      </c>
      <c r="DR137" t="str">
        <v>LGBT+ Movement Brazil</v>
      </c>
      <c r="DS137" t="str">
        <v>Living Water Community (LWC)</v>
      </c>
      <c r="DT137" t="str">
        <v>LLANOVENCOL</v>
      </c>
      <c r="DU137" t="str">
        <v>Lutheran World Federation</v>
      </c>
      <c r="DV137" t="str">
        <v>Lutheran World Relief</v>
      </c>
      <c r="DW137" t="str">
        <v>Malteser International</v>
      </c>
      <c r="DX137" t="str">
        <v>Mana Institute</v>
      </c>
      <c r="DY137" t="str">
        <v>Manos Veneguayas Association</v>
      </c>
      <c r="DZ137" t="str">
        <v>Más Igualdad Perú</v>
      </c>
      <c r="EA137" t="str">
        <v>MedGlobal</v>
      </c>
      <c r="EB137" t="str">
        <v>Medical Teams International</v>
      </c>
      <c r="EC137" t="str">
        <v>Mercy Corps</v>
      </c>
      <c r="ED137" t="str">
        <v>Migrant Service Center (CAM)</v>
      </c>
      <c r="EE137" t="str">
        <v>Migrants, Refugees and Argentine Social Entrepreneurs (MIRARES)</v>
      </c>
      <c r="EF137" t="str">
        <v>Mision Scalabriniana - Ecuador</v>
      </c>
      <c r="EG137" t="str">
        <v>Missão Paz</v>
      </c>
      <c r="EH137" t="str">
        <v>Museu A CASA</v>
      </c>
      <c r="EI137" t="str">
        <v>Norwegian Refugee Council (NRC)</v>
      </c>
      <c r="EJ137" t="str">
        <v>ONG Migrantes por el Maule</v>
      </c>
      <c r="EK137" t="str">
        <v>ONG Preemptive Love Coalition Colombia</v>
      </c>
      <c r="EL137" t="str">
        <v>Organización Transfomando Vidas</v>
      </c>
      <c r="EM137" t="str">
        <v>Organization of Ibero-American States for Education, Science and Culture (OEI)</v>
      </c>
      <c r="EN137" t="str">
        <v>OXFAM</v>
      </c>
      <c r="EO137" t="str">
        <v>Panamerican Development Foundation</v>
      </c>
      <c r="EP137" t="str">
        <v>Panamerican Health Organization/World Health Organization (PAHO/WHO)</v>
      </c>
      <c r="EQ137" t="str">
        <v>Pastoral of Human Mobility - Peruvian Episcopal Conference</v>
      </c>
      <c r="ER137" t="str">
        <v>Pastoral Service for Migrants National</v>
      </c>
      <c r="ES137" t="str">
        <v>Permanent Human Rights defense Committee (CDH)</v>
      </c>
      <c r="ET137" t="str">
        <v>Pirilampos Institute - Group of visits and voluntary actions in Roraima</v>
      </c>
      <c r="EU137" t="str">
        <v>Plan International</v>
      </c>
      <c r="EV137" t="str">
        <v>Population Program, Faculty of Social Sciences, University of the Republic</v>
      </c>
      <c r="EW137" t="str">
        <v>Profamilia Association</v>
      </c>
      <c r="EX137" t="str">
        <v>Red con Migrantes y Refugiados</v>
      </c>
      <c r="EY137" t="str">
        <v>Red Cross Colombia</v>
      </c>
      <c r="EZ137" t="str">
        <v>Red Cross Ecuador</v>
      </c>
      <c r="FA137" t="str">
        <v>Red Cross Peru</v>
      </c>
      <c r="FB137" t="str">
        <v>Red de Investigaciones en Derechos Humanos - CONICET (Consejo Nacional de Investigaciones Científicas y Técnicas)</v>
      </c>
      <c r="FC137" t="str">
        <v>RET International</v>
      </c>
      <c r="FD137" t="str">
        <v>Salú pa Tur Foundation</v>
      </c>
      <c r="FE137" t="str">
        <v>Salvation Army</v>
      </c>
      <c r="FF137" t="str">
        <v>Samaritan's Purse</v>
      </c>
      <c r="FG137" t="str">
        <v>Save the Children International (SCI)</v>
      </c>
      <c r="FH137" t="str">
        <v>Scalabrini Foundation Chile</v>
      </c>
      <c r="FI137" t="str">
        <v>Sección Peruana de Amnistía Internacional</v>
      </c>
      <c r="FJ137" t="str">
        <v>Serviço Pastoral dos Migrantes do Nordeste</v>
      </c>
      <c r="FK137" t="str">
        <v>Sesame Workshop</v>
      </c>
      <c r="FL137" t="str">
        <v>Si, Da Vida</v>
      </c>
      <c r="FM137" t="str">
        <v>Solidarity and Action Asociation</v>
      </c>
      <c r="FN137" t="str">
        <v>SOS Children's Villages</v>
      </c>
      <c r="FO137" t="str">
        <v>Tarabita Foundation</v>
      </c>
      <c r="FP137" t="str">
        <v>Tearfund</v>
      </c>
      <c r="FQ137" t="str">
        <v>TECHO</v>
      </c>
      <c r="FR137" t="str">
        <v>Terranueva Foundation</v>
      </c>
      <c r="FS137" t="str">
        <v>Terre des Hommes Suisse</v>
      </c>
      <c r="FT137" t="str">
        <v>The Israel Forum for International Humanitarian Aid (IsraAID)</v>
      </c>
      <c r="FU137" t="str">
        <v>Unión Venezolana en Perú</v>
      </c>
      <c r="FV137" t="str">
        <v>United Nations Children's Fund (UNICEF)</v>
      </c>
      <c r="FW137" t="str">
        <v>United Nations Development Programme (UNDP)</v>
      </c>
      <c r="FX137" t="str">
        <v>United Nations Educational, Scientific and Cultural Organization (UNESCO)</v>
      </c>
      <c r="FY137" t="str">
        <v>United Nations Entity for Gender Equality and the Empowerment of Women (UNWOMEN)</v>
      </c>
      <c r="FZ137" t="str">
        <v>United Nations Food and Agricultural Organization (FAO)</v>
      </c>
      <c r="GA137" t="str">
        <v>United Nations High Commissioner for Refugees (UNHCR)</v>
      </c>
      <c r="GB137" t="str">
        <v>United Nations Office of the High Commissioner for Human Rights (OHCHR)</v>
      </c>
      <c r="GC137" t="str">
        <v>United Nations Office on Drugs and Crime (UNODC)</v>
      </c>
      <c r="GD137" t="str">
        <v>United Nations Population Fund (UNFPA)</v>
      </c>
      <c r="GE137" t="str">
        <v>United Nations Programme for Human Settlements (UN Habitat)</v>
      </c>
      <c r="GF137" t="str">
        <v>Vale da Benção Educational and Charitable Association (AEBVB)</v>
      </c>
      <c r="GG137" t="str">
        <v>VenAruba Solidaria</v>
      </c>
      <c r="GH137" t="str">
        <v>Venex Curacao Foundation</v>
      </c>
      <c r="GI137" t="str">
        <v>Venezolanos en Barranquilla</v>
      </c>
      <c r="GJ137" t="str">
        <v>Venezolanos en San Cristóbal</v>
      </c>
      <c r="GK137" t="str">
        <v>Venezuelan Emigrant Foundation (FEV)</v>
      </c>
      <c r="GL137" t="str">
        <v>Vicaría de Pastoral Social Caritas</v>
      </c>
      <c r="GM137" t="str">
        <v>Voices GY</v>
      </c>
      <c r="GN137" t="str">
        <v>We World GVC</v>
      </c>
      <c r="GO137" t="str">
        <v>World Council of Credit Unions</v>
      </c>
      <c r="GP137" t="str">
        <v>World Food Programme (WFP)</v>
      </c>
      <c r="GQ137" t="str">
        <v>World Vision</v>
      </c>
      <c r="GR137" t="str">
        <v>ZOA</v>
      </c>
    </row>
    <row r="138" spans="1:200" x14ac:dyDescent="0.3">
      <c r="A138" t="s">
        <v>457</v>
      </c>
      <c r="B138" s="45" t="s">
        <v>1281</v>
      </c>
      <c r="C138" s="23" t="s">
        <v>458</v>
      </c>
      <c r="D138" s="23" t="s">
        <v>261</v>
      </c>
      <c r="E138" s="23"/>
      <c r="F138" s="35" t="b">
        <f>ISNUMBER(SEARCH(' Activity Sheet'!$D$3,Table3[[#This Row],[Name]],1))</f>
        <v>1</v>
      </c>
      <c r="G138" s="35" t="s">
        <v>1146</v>
      </c>
      <c r="H138" t="str" cm="1">
        <f t="array" ref="H138:GR138">TRANSPOSE(_xlfn._xlws.SORT(_xlfn._xlws.FILTER(Table3[Name],ISNUMBER(SEARCH(' Activity Sheet'!D192,Table3[Name])),"Not found"),,1))</f>
        <v>.New Organisation</v>
      </c>
      <c r="I138" t="str">
        <v>ABV - Association of Good with Life</v>
      </c>
      <c r="J138" t="str">
        <v>ACAPS</v>
      </c>
      <c r="K138" t="str">
        <v>Acción y Desarrollo</v>
      </c>
      <c r="L138" t="str">
        <v>ACTED</v>
      </c>
      <c r="M138" t="str">
        <v>Action against Hunger</v>
      </c>
      <c r="N138" t="str">
        <v>ActionAid</v>
      </c>
      <c r="O138" t="str">
        <v>Adventist Development and Relief Agency (ADRA)</v>
      </c>
      <c r="P138" t="str">
        <v>Alas de Colibrí Foundation</v>
      </c>
      <c r="Q138" t="str">
        <v>Alianza por la Solidaridad</v>
      </c>
      <c r="R138" t="str">
        <v>Alianza por Venezuela</v>
      </c>
      <c r="S138" t="str">
        <v>Americares Foundation</v>
      </c>
      <c r="T138" t="str">
        <v>Argentine Commission for Refugees and Migrants (CAREF)</v>
      </c>
      <c r="U138" t="str">
        <v>Asociación Aves</v>
      </c>
      <c r="V138" t="str">
        <v>Asociación de Jubilados y Pensionados Venezolanos en Argentina</v>
      </c>
      <c r="W138" t="str">
        <v>Asociación de Venezolanos en Eloy Alfaro</v>
      </c>
      <c r="X138" t="str">
        <v>Asociación Fundación contra el Hambre Perú</v>
      </c>
      <c r="Y138" t="str">
        <v>Asociación Migrantes Venezolanos</v>
      </c>
      <c r="Z138" t="str">
        <v>Asociación Misioneros de San Carlos Scalabrinianos</v>
      </c>
      <c r="AA138" t="str">
        <v>Asociacion Proteccion Poblacion Vulnerable</v>
      </c>
      <c r="AB138" t="str">
        <v>Asociación Quinta Ola</v>
      </c>
      <c r="AC138" t="str">
        <v>Asociación Salto Ángel</v>
      </c>
      <c r="AD138" t="str">
        <v>Asociación Venezuela en Ecuador AC</v>
      </c>
      <c r="AE138" t="str">
        <v>ASOVENAR</v>
      </c>
      <c r="AF138" t="str">
        <v>Associação Hermanitos</v>
      </c>
      <c r="AG138" t="str">
        <v>AVSI Foundation</v>
      </c>
      <c r="AH138" t="str">
        <v>Bethany Christian Services</v>
      </c>
      <c r="AI138" t="str">
        <v>Blumont</v>
      </c>
      <c r="AJ138" t="str">
        <v>CARE</v>
      </c>
      <c r="AK138" t="str">
        <v>Caritas Brazil</v>
      </c>
      <c r="AL138" t="str">
        <v>Caritas Ecuador</v>
      </c>
      <c r="AM138" t="str">
        <v>Caritas Germany</v>
      </c>
      <c r="AN138" t="str">
        <v>Caritas Manaus</v>
      </c>
      <c r="AO138" t="str">
        <v>Caritas Parana</v>
      </c>
      <c r="AP138" t="str">
        <v>Caritas Peru</v>
      </c>
      <c r="AQ138" t="str">
        <v>Caritas Rio de Janeiro</v>
      </c>
      <c r="AR138" t="str">
        <v>Caritas São Paulo</v>
      </c>
      <c r="AS138" t="str">
        <v>Caritas Switzerland</v>
      </c>
      <c r="AT138" t="str">
        <v>CCEFIRO Association</v>
      </c>
      <c r="AU138" t="str">
        <v>CEDRO</v>
      </c>
      <c r="AV138" t="str">
        <v>Center for Integrated Studies and Programs for Sustainable Development (CIEDS)</v>
      </c>
      <c r="AW138" t="str">
        <v>Center for Migration and Human Rights of the Diocese of Roraima (CMDH)</v>
      </c>
      <c r="AX138" t="str">
        <v>Centro de Atencion Psicosocial (CAPS)</v>
      </c>
      <c r="AY138" t="str">
        <v>CESAL</v>
      </c>
      <c r="AZ138" t="str">
        <v>CESVI-Cooperazione e Sviluppo</v>
      </c>
      <c r="BA138" t="str">
        <v>ChildFund International</v>
      </c>
      <c r="BB138" t="str">
        <v>CHS Alternativo</v>
      </c>
      <c r="BC138" t="str">
        <v>Churún Merú Association</v>
      </c>
      <c r="BD138" t="str">
        <v>Coalición por Venezuela</v>
      </c>
      <c r="BE138" t="str">
        <v>Colonia Foundation of Venezuelans in the Dominican Republic (FUNCOVERD)</v>
      </c>
      <c r="BF138" t="str">
        <v>COLVENZ</v>
      </c>
      <c r="BG138" t="str">
        <v>Compassiva</v>
      </c>
      <c r="BH138" t="str">
        <v>Consejo Interreligioso del Perú - Religiones por la Paz</v>
      </c>
      <c r="BI138" t="str">
        <v>Consorcio ONG OCIPI Y Capellanía Nacional OFICA</v>
      </c>
      <c r="BJ138" t="str">
        <v>COOPI - International Cooperation Foundation</v>
      </c>
      <c r="BK138" t="str">
        <v>Corporación Colectivo Sin Fronteras</v>
      </c>
      <c r="BL138" t="str">
        <v>CRISFE Foundation</v>
      </c>
      <c r="BM138" t="str">
        <v>Cuso International</v>
      </c>
      <c r="BN138" t="str">
        <v>Danielle’s Children Fund (DCF)</v>
      </c>
      <c r="BO138" t="str">
        <v>Danish Refugee Council (DRC)</v>
      </c>
      <c r="BP138" t="str">
        <v>Development Support Association - APOYAR</v>
      </c>
      <c r="BQ138" t="str">
        <v>Diakonie Katastrophenhilfe</v>
      </c>
      <c r="BR138" t="str">
        <v>Diálogo Diverso</v>
      </c>
      <c r="BS138" t="str">
        <v>Doctors of the World</v>
      </c>
      <c r="BT138" t="str">
        <v>Dominican Institute for Integrated Development</v>
      </c>
      <c r="BU138" t="str">
        <v>Duendes y Ángeles Vinotinto República Dominicana</v>
      </c>
      <c r="BV138" t="str">
        <v>Encuentros SJS (Servicio Jesuita de la Solidaridad)</v>
      </c>
      <c r="BW138" t="str">
        <v>Ending Violence Against Migrants</v>
      </c>
      <c r="BX138" t="str">
        <v>Equidad Foundation</v>
      </c>
      <c r="BY138" t="str">
        <v>Equilibrium CenDE</v>
      </c>
      <c r="BZ138" t="str">
        <v>Facultad de Psicología - Universidad de la República (UDELAR)</v>
      </c>
      <c r="CA138" t="str">
        <v>First International Emergency and Solidarités International</v>
      </c>
      <c r="CB138" t="str">
        <v>Fondo Ecuatoriano Populorum Progressio</v>
      </c>
      <c r="CC138" t="str">
        <v>Foro Salud Callao</v>
      </c>
      <c r="CD138" t="str">
        <v>Foundation for the Integration and Development of Latin America (FIDAL)</v>
      </c>
      <c r="CE138" t="str">
        <v>Foundation of the Americas (FUDELA)</v>
      </c>
      <c r="CF138" t="str">
        <v>Fraternity Without Borders</v>
      </c>
      <c r="CG138" t="str">
        <v>Fundación Brisas del Norte</v>
      </c>
      <c r="CH138" t="str">
        <v>Fundación Colombovenezolana Nueva Ilusión</v>
      </c>
      <c r="CI138" t="str">
        <v>Fundación Nakama's</v>
      </c>
      <c r="CJ138" t="str">
        <v>Fundación RadaBer</v>
      </c>
      <c r="CK138" t="str">
        <v>Fundación Scalabrini Bolivia</v>
      </c>
      <c r="CL138" t="str">
        <v>Fundacion Social Vivan los Niños</v>
      </c>
      <c r="CM138" t="str">
        <v>FUNVEAC</v>
      </c>
      <c r="CN138" t="str">
        <v>German Development Cooperation Agency GIZ</v>
      </c>
      <c r="CO138" t="str">
        <v>Globalizate Radio</v>
      </c>
      <c r="CP138" t="str">
        <v>GOAL</v>
      </c>
      <c r="CQ138" t="str">
        <v>Halü Bienestar Humano Foundation (HALU)</v>
      </c>
      <c r="CR138" t="str">
        <v>Heartland Alliance International (HAI)</v>
      </c>
      <c r="CS138" t="str">
        <v>HELVETAS Swiss Intercooperation</v>
      </c>
      <c r="CT138" t="str">
        <v>HIAS</v>
      </c>
      <c r="CU138" t="str">
        <v>Human Rights Defence Curaçao</v>
      </c>
      <c r="CV138" t="str">
        <v>Humanity &amp; Inclusion</v>
      </c>
      <c r="CW138" t="str">
        <v>Humans Analytic</v>
      </c>
      <c r="CX138" t="str">
        <v>Idas y Vueltas Association</v>
      </c>
      <c r="CY138" t="str">
        <v>iMMAP</v>
      </c>
      <c r="CZ138" t="str">
        <v>IMPACT Initiatives (REACH)</v>
      </c>
      <c r="DA138" t="str">
        <v>Inmigrante Feliz Association</v>
      </c>
      <c r="DB138" t="str">
        <v>Institute for Migration and Human Rights (IMDH)</v>
      </c>
      <c r="DC138" t="str">
        <v>Institute of Natural and Cultural Heritage (IPANC)</v>
      </c>
      <c r="DD138" t="str">
        <v>International Committee for the Development of People (CISP)</v>
      </c>
      <c r="DE138" t="str">
        <v>International Federation of the Red Cross (IFRC)</v>
      </c>
      <c r="DF138" t="str">
        <v>International Labour Organization (ILO)</v>
      </c>
      <c r="DG138" t="str">
        <v>International Medical Corps</v>
      </c>
      <c r="DH138" t="str">
        <v>International Organization for Migration (IOM)</v>
      </c>
      <c r="DI138" t="str">
        <v>International Rescue Committee (IRC)</v>
      </c>
      <c r="DJ138" t="str">
        <v>INTERSOS</v>
      </c>
      <c r="DK138" t="str">
        <v>Jesuit Migrant Service (JMS)</v>
      </c>
      <c r="DL138" t="str">
        <v>Jesuit Refugee Service (JRS)</v>
      </c>
      <c r="DM138" t="str">
        <v>Jesuit Service for Migrants and Refugees (JSMR)</v>
      </c>
      <c r="DN138" t="str">
        <v>Joint United Nations Programme on HIV/AIDS (UNAIDS)</v>
      </c>
      <c r="DO138" t="str">
        <v>Kimirina Coorporation</v>
      </c>
      <c r="DP138" t="str">
        <v>La Casita Hispanic Cultural Centre</v>
      </c>
      <c r="DQ138" t="str">
        <v>Latin American Network of Non-Governmental Organizations of Persons with Disabilities and their Families (RIADIS)</v>
      </c>
      <c r="DR138" t="str">
        <v>LGBT+ Movement Brazil</v>
      </c>
      <c r="DS138" t="str">
        <v>Living Water Community (LWC)</v>
      </c>
      <c r="DT138" t="str">
        <v>LLANOVENCOL</v>
      </c>
      <c r="DU138" t="str">
        <v>Lutheran World Federation</v>
      </c>
      <c r="DV138" t="str">
        <v>Lutheran World Relief</v>
      </c>
      <c r="DW138" t="str">
        <v>Malteser International</v>
      </c>
      <c r="DX138" t="str">
        <v>Mana Institute</v>
      </c>
      <c r="DY138" t="str">
        <v>Manos Veneguayas Association</v>
      </c>
      <c r="DZ138" t="str">
        <v>Más Igualdad Perú</v>
      </c>
      <c r="EA138" t="str">
        <v>MedGlobal</v>
      </c>
      <c r="EB138" t="str">
        <v>Medical Teams International</v>
      </c>
      <c r="EC138" t="str">
        <v>Mercy Corps</v>
      </c>
      <c r="ED138" t="str">
        <v>Migrant Service Center (CAM)</v>
      </c>
      <c r="EE138" t="str">
        <v>Migrants, Refugees and Argentine Social Entrepreneurs (MIRARES)</v>
      </c>
      <c r="EF138" t="str">
        <v>Mision Scalabriniana - Ecuador</v>
      </c>
      <c r="EG138" t="str">
        <v>Missão Paz</v>
      </c>
      <c r="EH138" t="str">
        <v>Museu A CASA</v>
      </c>
      <c r="EI138" t="str">
        <v>Norwegian Refugee Council (NRC)</v>
      </c>
      <c r="EJ138" t="str">
        <v>ONG Migrantes por el Maule</v>
      </c>
      <c r="EK138" t="str">
        <v>ONG Preemptive Love Coalition Colombia</v>
      </c>
      <c r="EL138" t="str">
        <v>Organización Transfomando Vidas</v>
      </c>
      <c r="EM138" t="str">
        <v>Organization of Ibero-American States for Education, Science and Culture (OEI)</v>
      </c>
      <c r="EN138" t="str">
        <v>OXFAM</v>
      </c>
      <c r="EO138" t="str">
        <v>Panamerican Development Foundation</v>
      </c>
      <c r="EP138" t="str">
        <v>Panamerican Health Organization/World Health Organization (PAHO/WHO)</v>
      </c>
      <c r="EQ138" t="str">
        <v>Pastoral of Human Mobility - Peruvian Episcopal Conference</v>
      </c>
      <c r="ER138" t="str">
        <v>Pastoral Service for Migrants National</v>
      </c>
      <c r="ES138" t="str">
        <v>Permanent Human Rights defense Committee (CDH)</v>
      </c>
      <c r="ET138" t="str">
        <v>Pirilampos Institute - Group of visits and voluntary actions in Roraima</v>
      </c>
      <c r="EU138" t="str">
        <v>Plan International</v>
      </c>
      <c r="EV138" t="str">
        <v>Population Program, Faculty of Social Sciences, University of the Republic</v>
      </c>
      <c r="EW138" t="str">
        <v>Profamilia Association</v>
      </c>
      <c r="EX138" t="str">
        <v>Red con Migrantes y Refugiados</v>
      </c>
      <c r="EY138" t="str">
        <v>Red Cross Colombia</v>
      </c>
      <c r="EZ138" t="str">
        <v>Red Cross Ecuador</v>
      </c>
      <c r="FA138" t="str">
        <v>Red Cross Peru</v>
      </c>
      <c r="FB138" t="str">
        <v>Red de Investigaciones en Derechos Humanos - CONICET (Consejo Nacional de Investigaciones Científicas y Técnicas)</v>
      </c>
      <c r="FC138" t="str">
        <v>RET International</v>
      </c>
      <c r="FD138" t="str">
        <v>Salú pa Tur Foundation</v>
      </c>
      <c r="FE138" t="str">
        <v>Salvation Army</v>
      </c>
      <c r="FF138" t="str">
        <v>Samaritan's Purse</v>
      </c>
      <c r="FG138" t="str">
        <v>Save the Children International (SCI)</v>
      </c>
      <c r="FH138" t="str">
        <v>Scalabrini Foundation Chile</v>
      </c>
      <c r="FI138" t="str">
        <v>Sección Peruana de Amnistía Internacional</v>
      </c>
      <c r="FJ138" t="str">
        <v>Serviço Pastoral dos Migrantes do Nordeste</v>
      </c>
      <c r="FK138" t="str">
        <v>Sesame Workshop</v>
      </c>
      <c r="FL138" t="str">
        <v>Si, Da Vida</v>
      </c>
      <c r="FM138" t="str">
        <v>Solidarity and Action Asociation</v>
      </c>
      <c r="FN138" t="str">
        <v>SOS Children's Villages</v>
      </c>
      <c r="FO138" t="str">
        <v>Tarabita Foundation</v>
      </c>
      <c r="FP138" t="str">
        <v>Tearfund</v>
      </c>
      <c r="FQ138" t="str">
        <v>TECHO</v>
      </c>
      <c r="FR138" t="str">
        <v>Terranueva Foundation</v>
      </c>
      <c r="FS138" t="str">
        <v>Terre des Hommes Suisse</v>
      </c>
      <c r="FT138" t="str">
        <v>The Israel Forum for International Humanitarian Aid (IsraAID)</v>
      </c>
      <c r="FU138" t="str">
        <v>Unión Venezolana en Perú</v>
      </c>
      <c r="FV138" t="str">
        <v>United Nations Children's Fund (UNICEF)</v>
      </c>
      <c r="FW138" t="str">
        <v>United Nations Development Programme (UNDP)</v>
      </c>
      <c r="FX138" t="str">
        <v>United Nations Educational, Scientific and Cultural Organization (UNESCO)</v>
      </c>
      <c r="FY138" t="str">
        <v>United Nations Entity for Gender Equality and the Empowerment of Women (UNWOMEN)</v>
      </c>
      <c r="FZ138" t="str">
        <v>United Nations Food and Agricultural Organization (FAO)</v>
      </c>
      <c r="GA138" t="str">
        <v>United Nations High Commissioner for Refugees (UNHCR)</v>
      </c>
      <c r="GB138" t="str">
        <v>United Nations Office of the High Commissioner for Human Rights (OHCHR)</v>
      </c>
      <c r="GC138" t="str">
        <v>United Nations Office on Drugs and Crime (UNODC)</v>
      </c>
      <c r="GD138" t="str">
        <v>United Nations Population Fund (UNFPA)</v>
      </c>
      <c r="GE138" t="str">
        <v>United Nations Programme for Human Settlements (UN Habitat)</v>
      </c>
      <c r="GF138" t="str">
        <v>Vale da Benção Educational and Charitable Association (AEBVB)</v>
      </c>
      <c r="GG138" t="str">
        <v>VenAruba Solidaria</v>
      </c>
      <c r="GH138" t="str">
        <v>Venex Curacao Foundation</v>
      </c>
      <c r="GI138" t="str">
        <v>Venezolanos en Barranquilla</v>
      </c>
      <c r="GJ138" t="str">
        <v>Venezolanos en San Cristóbal</v>
      </c>
      <c r="GK138" t="str">
        <v>Venezuelan Emigrant Foundation (FEV)</v>
      </c>
      <c r="GL138" t="str">
        <v>Vicaría de Pastoral Social Caritas</v>
      </c>
      <c r="GM138" t="str">
        <v>Voices GY</v>
      </c>
      <c r="GN138" t="str">
        <v>We World GVC</v>
      </c>
      <c r="GO138" t="str">
        <v>World Council of Credit Unions</v>
      </c>
      <c r="GP138" t="str">
        <v>World Food Programme (WFP)</v>
      </c>
      <c r="GQ138" t="str">
        <v>World Vision</v>
      </c>
      <c r="GR138" t="str">
        <v>ZOA</v>
      </c>
    </row>
    <row r="139" spans="1:200" ht="28.8" x14ac:dyDescent="0.3">
      <c r="A139" t="s">
        <v>459</v>
      </c>
      <c r="B139" s="45" t="s">
        <v>39</v>
      </c>
      <c r="C139" s="23" t="s">
        <v>460</v>
      </c>
      <c r="D139" s="23" t="s">
        <v>398</v>
      </c>
      <c r="E139" s="23"/>
      <c r="F139" s="35" t="b">
        <f>ISNUMBER(SEARCH(' Activity Sheet'!$D$3,Table3[[#This Row],[Name]],1))</f>
        <v>1</v>
      </c>
      <c r="G139" s="35" t="s">
        <v>1146</v>
      </c>
      <c r="H139" t="str" cm="1">
        <f t="array" ref="H139:GR139">TRANSPOSE(_xlfn._xlws.SORT(_xlfn._xlws.FILTER(Table3[Name],ISNUMBER(SEARCH(' Activity Sheet'!D193,Table3[Name])),"Not found"),,1))</f>
        <v>.New Organisation</v>
      </c>
      <c r="I139" t="str">
        <v>ABV - Association of Good with Life</v>
      </c>
      <c r="J139" t="str">
        <v>ACAPS</v>
      </c>
      <c r="K139" t="str">
        <v>Acción y Desarrollo</v>
      </c>
      <c r="L139" t="str">
        <v>ACTED</v>
      </c>
      <c r="M139" t="str">
        <v>Action against Hunger</v>
      </c>
      <c r="N139" t="str">
        <v>ActionAid</v>
      </c>
      <c r="O139" t="str">
        <v>Adventist Development and Relief Agency (ADRA)</v>
      </c>
      <c r="P139" t="str">
        <v>Alas de Colibrí Foundation</v>
      </c>
      <c r="Q139" t="str">
        <v>Alianza por la Solidaridad</v>
      </c>
      <c r="R139" t="str">
        <v>Alianza por Venezuela</v>
      </c>
      <c r="S139" t="str">
        <v>Americares Foundation</v>
      </c>
      <c r="T139" t="str">
        <v>Argentine Commission for Refugees and Migrants (CAREF)</v>
      </c>
      <c r="U139" t="str">
        <v>Asociación Aves</v>
      </c>
      <c r="V139" t="str">
        <v>Asociación de Jubilados y Pensionados Venezolanos en Argentina</v>
      </c>
      <c r="W139" t="str">
        <v>Asociación de Venezolanos en Eloy Alfaro</v>
      </c>
      <c r="X139" t="str">
        <v>Asociación Fundación contra el Hambre Perú</v>
      </c>
      <c r="Y139" t="str">
        <v>Asociación Migrantes Venezolanos</v>
      </c>
      <c r="Z139" t="str">
        <v>Asociación Misioneros de San Carlos Scalabrinianos</v>
      </c>
      <c r="AA139" t="str">
        <v>Asociacion Proteccion Poblacion Vulnerable</v>
      </c>
      <c r="AB139" t="str">
        <v>Asociación Quinta Ola</v>
      </c>
      <c r="AC139" t="str">
        <v>Asociación Salto Ángel</v>
      </c>
      <c r="AD139" t="str">
        <v>Asociación Venezuela en Ecuador AC</v>
      </c>
      <c r="AE139" t="str">
        <v>ASOVENAR</v>
      </c>
      <c r="AF139" t="str">
        <v>Associação Hermanitos</v>
      </c>
      <c r="AG139" t="str">
        <v>AVSI Foundation</v>
      </c>
      <c r="AH139" t="str">
        <v>Bethany Christian Services</v>
      </c>
      <c r="AI139" t="str">
        <v>Blumont</v>
      </c>
      <c r="AJ139" t="str">
        <v>CARE</v>
      </c>
      <c r="AK139" t="str">
        <v>Caritas Brazil</v>
      </c>
      <c r="AL139" t="str">
        <v>Caritas Ecuador</v>
      </c>
      <c r="AM139" t="str">
        <v>Caritas Germany</v>
      </c>
      <c r="AN139" t="str">
        <v>Caritas Manaus</v>
      </c>
      <c r="AO139" t="str">
        <v>Caritas Parana</v>
      </c>
      <c r="AP139" t="str">
        <v>Caritas Peru</v>
      </c>
      <c r="AQ139" t="str">
        <v>Caritas Rio de Janeiro</v>
      </c>
      <c r="AR139" t="str">
        <v>Caritas São Paulo</v>
      </c>
      <c r="AS139" t="str">
        <v>Caritas Switzerland</v>
      </c>
      <c r="AT139" t="str">
        <v>CCEFIRO Association</v>
      </c>
      <c r="AU139" t="str">
        <v>CEDRO</v>
      </c>
      <c r="AV139" t="str">
        <v>Center for Integrated Studies and Programs for Sustainable Development (CIEDS)</v>
      </c>
      <c r="AW139" t="str">
        <v>Center for Migration and Human Rights of the Diocese of Roraima (CMDH)</v>
      </c>
      <c r="AX139" t="str">
        <v>Centro de Atencion Psicosocial (CAPS)</v>
      </c>
      <c r="AY139" t="str">
        <v>CESAL</v>
      </c>
      <c r="AZ139" t="str">
        <v>CESVI-Cooperazione e Sviluppo</v>
      </c>
      <c r="BA139" t="str">
        <v>ChildFund International</v>
      </c>
      <c r="BB139" t="str">
        <v>CHS Alternativo</v>
      </c>
      <c r="BC139" t="str">
        <v>Churún Merú Association</v>
      </c>
      <c r="BD139" t="str">
        <v>Coalición por Venezuela</v>
      </c>
      <c r="BE139" t="str">
        <v>Colonia Foundation of Venezuelans in the Dominican Republic (FUNCOVERD)</v>
      </c>
      <c r="BF139" t="str">
        <v>COLVENZ</v>
      </c>
      <c r="BG139" t="str">
        <v>Compassiva</v>
      </c>
      <c r="BH139" t="str">
        <v>Consejo Interreligioso del Perú - Religiones por la Paz</v>
      </c>
      <c r="BI139" t="str">
        <v>Consorcio ONG OCIPI Y Capellanía Nacional OFICA</v>
      </c>
      <c r="BJ139" t="str">
        <v>COOPI - International Cooperation Foundation</v>
      </c>
      <c r="BK139" t="str">
        <v>Corporación Colectivo Sin Fronteras</v>
      </c>
      <c r="BL139" t="str">
        <v>CRISFE Foundation</v>
      </c>
      <c r="BM139" t="str">
        <v>Cuso International</v>
      </c>
      <c r="BN139" t="str">
        <v>Danielle’s Children Fund (DCF)</v>
      </c>
      <c r="BO139" t="str">
        <v>Danish Refugee Council (DRC)</v>
      </c>
      <c r="BP139" t="str">
        <v>Development Support Association - APOYAR</v>
      </c>
      <c r="BQ139" t="str">
        <v>Diakonie Katastrophenhilfe</v>
      </c>
      <c r="BR139" t="str">
        <v>Diálogo Diverso</v>
      </c>
      <c r="BS139" t="str">
        <v>Doctors of the World</v>
      </c>
      <c r="BT139" t="str">
        <v>Dominican Institute for Integrated Development</v>
      </c>
      <c r="BU139" t="str">
        <v>Duendes y Ángeles Vinotinto República Dominicana</v>
      </c>
      <c r="BV139" t="str">
        <v>Encuentros SJS (Servicio Jesuita de la Solidaridad)</v>
      </c>
      <c r="BW139" t="str">
        <v>Ending Violence Against Migrants</v>
      </c>
      <c r="BX139" t="str">
        <v>Equidad Foundation</v>
      </c>
      <c r="BY139" t="str">
        <v>Equilibrium CenDE</v>
      </c>
      <c r="BZ139" t="str">
        <v>Facultad de Psicología - Universidad de la República (UDELAR)</v>
      </c>
      <c r="CA139" t="str">
        <v>First International Emergency and Solidarités International</v>
      </c>
      <c r="CB139" t="str">
        <v>Fondo Ecuatoriano Populorum Progressio</v>
      </c>
      <c r="CC139" t="str">
        <v>Foro Salud Callao</v>
      </c>
      <c r="CD139" t="str">
        <v>Foundation for the Integration and Development of Latin America (FIDAL)</v>
      </c>
      <c r="CE139" t="str">
        <v>Foundation of the Americas (FUDELA)</v>
      </c>
      <c r="CF139" t="str">
        <v>Fraternity Without Borders</v>
      </c>
      <c r="CG139" t="str">
        <v>Fundación Brisas del Norte</v>
      </c>
      <c r="CH139" t="str">
        <v>Fundación Colombovenezolana Nueva Ilusión</v>
      </c>
      <c r="CI139" t="str">
        <v>Fundación Nakama's</v>
      </c>
      <c r="CJ139" t="str">
        <v>Fundación RadaBer</v>
      </c>
      <c r="CK139" t="str">
        <v>Fundación Scalabrini Bolivia</v>
      </c>
      <c r="CL139" t="str">
        <v>Fundacion Social Vivan los Niños</v>
      </c>
      <c r="CM139" t="str">
        <v>FUNVEAC</v>
      </c>
      <c r="CN139" t="str">
        <v>German Development Cooperation Agency GIZ</v>
      </c>
      <c r="CO139" t="str">
        <v>Globalizate Radio</v>
      </c>
      <c r="CP139" t="str">
        <v>GOAL</v>
      </c>
      <c r="CQ139" t="str">
        <v>Halü Bienestar Humano Foundation (HALU)</v>
      </c>
      <c r="CR139" t="str">
        <v>Heartland Alliance International (HAI)</v>
      </c>
      <c r="CS139" t="str">
        <v>HELVETAS Swiss Intercooperation</v>
      </c>
      <c r="CT139" t="str">
        <v>HIAS</v>
      </c>
      <c r="CU139" t="str">
        <v>Human Rights Defence Curaçao</v>
      </c>
      <c r="CV139" t="str">
        <v>Humanity &amp; Inclusion</v>
      </c>
      <c r="CW139" t="str">
        <v>Humans Analytic</v>
      </c>
      <c r="CX139" t="str">
        <v>Idas y Vueltas Association</v>
      </c>
      <c r="CY139" t="str">
        <v>iMMAP</v>
      </c>
      <c r="CZ139" t="str">
        <v>IMPACT Initiatives (REACH)</v>
      </c>
      <c r="DA139" t="str">
        <v>Inmigrante Feliz Association</v>
      </c>
      <c r="DB139" t="str">
        <v>Institute for Migration and Human Rights (IMDH)</v>
      </c>
      <c r="DC139" t="str">
        <v>Institute of Natural and Cultural Heritage (IPANC)</v>
      </c>
      <c r="DD139" t="str">
        <v>International Committee for the Development of People (CISP)</v>
      </c>
      <c r="DE139" t="str">
        <v>International Federation of the Red Cross (IFRC)</v>
      </c>
      <c r="DF139" t="str">
        <v>International Labour Organization (ILO)</v>
      </c>
      <c r="DG139" t="str">
        <v>International Medical Corps</v>
      </c>
      <c r="DH139" t="str">
        <v>International Organization for Migration (IOM)</v>
      </c>
      <c r="DI139" t="str">
        <v>International Rescue Committee (IRC)</v>
      </c>
      <c r="DJ139" t="str">
        <v>INTERSOS</v>
      </c>
      <c r="DK139" t="str">
        <v>Jesuit Migrant Service (JMS)</v>
      </c>
      <c r="DL139" t="str">
        <v>Jesuit Refugee Service (JRS)</v>
      </c>
      <c r="DM139" t="str">
        <v>Jesuit Service for Migrants and Refugees (JSMR)</v>
      </c>
      <c r="DN139" t="str">
        <v>Joint United Nations Programme on HIV/AIDS (UNAIDS)</v>
      </c>
      <c r="DO139" t="str">
        <v>Kimirina Coorporation</v>
      </c>
      <c r="DP139" t="str">
        <v>La Casita Hispanic Cultural Centre</v>
      </c>
      <c r="DQ139" t="str">
        <v>Latin American Network of Non-Governmental Organizations of Persons with Disabilities and their Families (RIADIS)</v>
      </c>
      <c r="DR139" t="str">
        <v>LGBT+ Movement Brazil</v>
      </c>
      <c r="DS139" t="str">
        <v>Living Water Community (LWC)</v>
      </c>
      <c r="DT139" t="str">
        <v>LLANOVENCOL</v>
      </c>
      <c r="DU139" t="str">
        <v>Lutheran World Federation</v>
      </c>
      <c r="DV139" t="str">
        <v>Lutheran World Relief</v>
      </c>
      <c r="DW139" t="str">
        <v>Malteser International</v>
      </c>
      <c r="DX139" t="str">
        <v>Mana Institute</v>
      </c>
      <c r="DY139" t="str">
        <v>Manos Veneguayas Association</v>
      </c>
      <c r="DZ139" t="str">
        <v>Más Igualdad Perú</v>
      </c>
      <c r="EA139" t="str">
        <v>MedGlobal</v>
      </c>
      <c r="EB139" t="str">
        <v>Medical Teams International</v>
      </c>
      <c r="EC139" t="str">
        <v>Mercy Corps</v>
      </c>
      <c r="ED139" t="str">
        <v>Migrant Service Center (CAM)</v>
      </c>
      <c r="EE139" t="str">
        <v>Migrants, Refugees and Argentine Social Entrepreneurs (MIRARES)</v>
      </c>
      <c r="EF139" t="str">
        <v>Mision Scalabriniana - Ecuador</v>
      </c>
      <c r="EG139" t="str">
        <v>Missão Paz</v>
      </c>
      <c r="EH139" t="str">
        <v>Museu A CASA</v>
      </c>
      <c r="EI139" t="str">
        <v>Norwegian Refugee Council (NRC)</v>
      </c>
      <c r="EJ139" t="str">
        <v>ONG Migrantes por el Maule</v>
      </c>
      <c r="EK139" t="str">
        <v>ONG Preemptive Love Coalition Colombia</v>
      </c>
      <c r="EL139" t="str">
        <v>Organización Transfomando Vidas</v>
      </c>
      <c r="EM139" t="str">
        <v>Organization of Ibero-American States for Education, Science and Culture (OEI)</v>
      </c>
      <c r="EN139" t="str">
        <v>OXFAM</v>
      </c>
      <c r="EO139" t="str">
        <v>Panamerican Development Foundation</v>
      </c>
      <c r="EP139" t="str">
        <v>Panamerican Health Organization/World Health Organization (PAHO/WHO)</v>
      </c>
      <c r="EQ139" t="str">
        <v>Pastoral of Human Mobility - Peruvian Episcopal Conference</v>
      </c>
      <c r="ER139" t="str">
        <v>Pastoral Service for Migrants National</v>
      </c>
      <c r="ES139" t="str">
        <v>Permanent Human Rights defense Committee (CDH)</v>
      </c>
      <c r="ET139" t="str">
        <v>Pirilampos Institute - Group of visits and voluntary actions in Roraima</v>
      </c>
      <c r="EU139" t="str">
        <v>Plan International</v>
      </c>
      <c r="EV139" t="str">
        <v>Population Program, Faculty of Social Sciences, University of the Republic</v>
      </c>
      <c r="EW139" t="str">
        <v>Profamilia Association</v>
      </c>
      <c r="EX139" t="str">
        <v>Red con Migrantes y Refugiados</v>
      </c>
      <c r="EY139" t="str">
        <v>Red Cross Colombia</v>
      </c>
      <c r="EZ139" t="str">
        <v>Red Cross Ecuador</v>
      </c>
      <c r="FA139" t="str">
        <v>Red Cross Peru</v>
      </c>
      <c r="FB139" t="str">
        <v>Red de Investigaciones en Derechos Humanos - CONICET (Consejo Nacional de Investigaciones Científicas y Técnicas)</v>
      </c>
      <c r="FC139" t="str">
        <v>RET International</v>
      </c>
      <c r="FD139" t="str">
        <v>Salú pa Tur Foundation</v>
      </c>
      <c r="FE139" t="str">
        <v>Salvation Army</v>
      </c>
      <c r="FF139" t="str">
        <v>Samaritan's Purse</v>
      </c>
      <c r="FG139" t="str">
        <v>Save the Children International (SCI)</v>
      </c>
      <c r="FH139" t="str">
        <v>Scalabrini Foundation Chile</v>
      </c>
      <c r="FI139" t="str">
        <v>Sección Peruana de Amnistía Internacional</v>
      </c>
      <c r="FJ139" t="str">
        <v>Serviço Pastoral dos Migrantes do Nordeste</v>
      </c>
      <c r="FK139" t="str">
        <v>Sesame Workshop</v>
      </c>
      <c r="FL139" t="str">
        <v>Si, Da Vida</v>
      </c>
      <c r="FM139" t="str">
        <v>Solidarity and Action Asociation</v>
      </c>
      <c r="FN139" t="str">
        <v>SOS Children's Villages</v>
      </c>
      <c r="FO139" t="str">
        <v>Tarabita Foundation</v>
      </c>
      <c r="FP139" t="str">
        <v>Tearfund</v>
      </c>
      <c r="FQ139" t="str">
        <v>TECHO</v>
      </c>
      <c r="FR139" t="str">
        <v>Terranueva Foundation</v>
      </c>
      <c r="FS139" t="str">
        <v>Terre des Hommes Suisse</v>
      </c>
      <c r="FT139" t="str">
        <v>The Israel Forum for International Humanitarian Aid (IsraAID)</v>
      </c>
      <c r="FU139" t="str">
        <v>Unión Venezolana en Perú</v>
      </c>
      <c r="FV139" t="str">
        <v>United Nations Children's Fund (UNICEF)</v>
      </c>
      <c r="FW139" t="str">
        <v>United Nations Development Programme (UNDP)</v>
      </c>
      <c r="FX139" t="str">
        <v>United Nations Educational, Scientific and Cultural Organization (UNESCO)</v>
      </c>
      <c r="FY139" t="str">
        <v>United Nations Entity for Gender Equality and the Empowerment of Women (UNWOMEN)</v>
      </c>
      <c r="FZ139" t="str">
        <v>United Nations Food and Agricultural Organization (FAO)</v>
      </c>
      <c r="GA139" t="str">
        <v>United Nations High Commissioner for Refugees (UNHCR)</v>
      </c>
      <c r="GB139" t="str">
        <v>United Nations Office of the High Commissioner for Human Rights (OHCHR)</v>
      </c>
      <c r="GC139" t="str">
        <v>United Nations Office on Drugs and Crime (UNODC)</v>
      </c>
      <c r="GD139" t="str">
        <v>United Nations Population Fund (UNFPA)</v>
      </c>
      <c r="GE139" t="str">
        <v>United Nations Programme for Human Settlements (UN Habitat)</v>
      </c>
      <c r="GF139" t="str">
        <v>Vale da Benção Educational and Charitable Association (AEBVB)</v>
      </c>
      <c r="GG139" t="str">
        <v>VenAruba Solidaria</v>
      </c>
      <c r="GH139" t="str">
        <v>Venex Curacao Foundation</v>
      </c>
      <c r="GI139" t="str">
        <v>Venezolanos en Barranquilla</v>
      </c>
      <c r="GJ139" t="str">
        <v>Venezolanos en San Cristóbal</v>
      </c>
      <c r="GK139" t="str">
        <v>Venezuelan Emigrant Foundation (FEV)</v>
      </c>
      <c r="GL139" t="str">
        <v>Vicaría de Pastoral Social Caritas</v>
      </c>
      <c r="GM139" t="str">
        <v>Voices GY</v>
      </c>
      <c r="GN139" t="str">
        <v>We World GVC</v>
      </c>
      <c r="GO139" t="str">
        <v>World Council of Credit Unions</v>
      </c>
      <c r="GP139" t="str">
        <v>World Food Programme (WFP)</v>
      </c>
      <c r="GQ139" t="str">
        <v>World Vision</v>
      </c>
      <c r="GR139" t="str">
        <v>ZOA</v>
      </c>
    </row>
    <row r="140" spans="1:200" ht="28.8" x14ac:dyDescent="0.3">
      <c r="A140" t="s">
        <v>461</v>
      </c>
      <c r="B140" s="45" t="s">
        <v>462</v>
      </c>
      <c r="C140" s="23" t="s">
        <v>463</v>
      </c>
      <c r="D140" s="23" t="s">
        <v>1325</v>
      </c>
      <c r="E140" s="23"/>
      <c r="F140" s="35" t="b">
        <f>ISNUMBER(SEARCH(' Activity Sheet'!$D$3,Table3[[#This Row],[Name]],1))</f>
        <v>1</v>
      </c>
      <c r="G140" s="35" t="s">
        <v>1146</v>
      </c>
      <c r="H140" t="str" cm="1">
        <f t="array" ref="H140:GR140">TRANSPOSE(_xlfn._xlws.SORT(_xlfn._xlws.FILTER(Table3[Name],ISNUMBER(SEARCH(' Activity Sheet'!D194,Table3[Name])),"Not found"),,1))</f>
        <v>.New Organisation</v>
      </c>
      <c r="I140" t="str">
        <v>ABV - Association of Good with Life</v>
      </c>
      <c r="J140" t="str">
        <v>ACAPS</v>
      </c>
      <c r="K140" t="str">
        <v>Acción y Desarrollo</v>
      </c>
      <c r="L140" t="str">
        <v>ACTED</v>
      </c>
      <c r="M140" t="str">
        <v>Action against Hunger</v>
      </c>
      <c r="N140" t="str">
        <v>ActionAid</v>
      </c>
      <c r="O140" t="str">
        <v>Adventist Development and Relief Agency (ADRA)</v>
      </c>
      <c r="P140" t="str">
        <v>Alas de Colibrí Foundation</v>
      </c>
      <c r="Q140" t="str">
        <v>Alianza por la Solidaridad</v>
      </c>
      <c r="R140" t="str">
        <v>Alianza por Venezuela</v>
      </c>
      <c r="S140" t="str">
        <v>Americares Foundation</v>
      </c>
      <c r="T140" t="str">
        <v>Argentine Commission for Refugees and Migrants (CAREF)</v>
      </c>
      <c r="U140" t="str">
        <v>Asociación Aves</v>
      </c>
      <c r="V140" t="str">
        <v>Asociación de Jubilados y Pensionados Venezolanos en Argentina</v>
      </c>
      <c r="W140" t="str">
        <v>Asociación de Venezolanos en Eloy Alfaro</v>
      </c>
      <c r="X140" t="str">
        <v>Asociación Fundación contra el Hambre Perú</v>
      </c>
      <c r="Y140" t="str">
        <v>Asociación Migrantes Venezolanos</v>
      </c>
      <c r="Z140" t="str">
        <v>Asociación Misioneros de San Carlos Scalabrinianos</v>
      </c>
      <c r="AA140" t="str">
        <v>Asociacion Proteccion Poblacion Vulnerable</v>
      </c>
      <c r="AB140" t="str">
        <v>Asociación Quinta Ola</v>
      </c>
      <c r="AC140" t="str">
        <v>Asociación Salto Ángel</v>
      </c>
      <c r="AD140" t="str">
        <v>Asociación Venezuela en Ecuador AC</v>
      </c>
      <c r="AE140" t="str">
        <v>ASOVENAR</v>
      </c>
      <c r="AF140" t="str">
        <v>Associação Hermanitos</v>
      </c>
      <c r="AG140" t="str">
        <v>AVSI Foundation</v>
      </c>
      <c r="AH140" t="str">
        <v>Bethany Christian Services</v>
      </c>
      <c r="AI140" t="str">
        <v>Blumont</v>
      </c>
      <c r="AJ140" t="str">
        <v>CARE</v>
      </c>
      <c r="AK140" t="str">
        <v>Caritas Brazil</v>
      </c>
      <c r="AL140" t="str">
        <v>Caritas Ecuador</v>
      </c>
      <c r="AM140" t="str">
        <v>Caritas Germany</v>
      </c>
      <c r="AN140" t="str">
        <v>Caritas Manaus</v>
      </c>
      <c r="AO140" t="str">
        <v>Caritas Parana</v>
      </c>
      <c r="AP140" t="str">
        <v>Caritas Peru</v>
      </c>
      <c r="AQ140" t="str">
        <v>Caritas Rio de Janeiro</v>
      </c>
      <c r="AR140" t="str">
        <v>Caritas São Paulo</v>
      </c>
      <c r="AS140" t="str">
        <v>Caritas Switzerland</v>
      </c>
      <c r="AT140" t="str">
        <v>CCEFIRO Association</v>
      </c>
      <c r="AU140" t="str">
        <v>CEDRO</v>
      </c>
      <c r="AV140" t="str">
        <v>Center for Integrated Studies and Programs for Sustainable Development (CIEDS)</v>
      </c>
      <c r="AW140" t="str">
        <v>Center for Migration and Human Rights of the Diocese of Roraima (CMDH)</v>
      </c>
      <c r="AX140" t="str">
        <v>Centro de Atencion Psicosocial (CAPS)</v>
      </c>
      <c r="AY140" t="str">
        <v>CESAL</v>
      </c>
      <c r="AZ140" t="str">
        <v>CESVI-Cooperazione e Sviluppo</v>
      </c>
      <c r="BA140" t="str">
        <v>ChildFund International</v>
      </c>
      <c r="BB140" t="str">
        <v>CHS Alternativo</v>
      </c>
      <c r="BC140" t="str">
        <v>Churún Merú Association</v>
      </c>
      <c r="BD140" t="str">
        <v>Coalición por Venezuela</v>
      </c>
      <c r="BE140" t="str">
        <v>Colonia Foundation of Venezuelans in the Dominican Republic (FUNCOVERD)</v>
      </c>
      <c r="BF140" t="str">
        <v>COLVENZ</v>
      </c>
      <c r="BG140" t="str">
        <v>Compassiva</v>
      </c>
      <c r="BH140" t="str">
        <v>Consejo Interreligioso del Perú - Religiones por la Paz</v>
      </c>
      <c r="BI140" t="str">
        <v>Consorcio ONG OCIPI Y Capellanía Nacional OFICA</v>
      </c>
      <c r="BJ140" t="str">
        <v>COOPI - International Cooperation Foundation</v>
      </c>
      <c r="BK140" t="str">
        <v>Corporación Colectivo Sin Fronteras</v>
      </c>
      <c r="BL140" t="str">
        <v>CRISFE Foundation</v>
      </c>
      <c r="BM140" t="str">
        <v>Cuso International</v>
      </c>
      <c r="BN140" t="str">
        <v>Danielle’s Children Fund (DCF)</v>
      </c>
      <c r="BO140" t="str">
        <v>Danish Refugee Council (DRC)</v>
      </c>
      <c r="BP140" t="str">
        <v>Development Support Association - APOYAR</v>
      </c>
      <c r="BQ140" t="str">
        <v>Diakonie Katastrophenhilfe</v>
      </c>
      <c r="BR140" t="str">
        <v>Diálogo Diverso</v>
      </c>
      <c r="BS140" t="str">
        <v>Doctors of the World</v>
      </c>
      <c r="BT140" t="str">
        <v>Dominican Institute for Integrated Development</v>
      </c>
      <c r="BU140" t="str">
        <v>Duendes y Ángeles Vinotinto República Dominicana</v>
      </c>
      <c r="BV140" t="str">
        <v>Encuentros SJS (Servicio Jesuita de la Solidaridad)</v>
      </c>
      <c r="BW140" t="str">
        <v>Ending Violence Against Migrants</v>
      </c>
      <c r="BX140" t="str">
        <v>Equidad Foundation</v>
      </c>
      <c r="BY140" t="str">
        <v>Equilibrium CenDE</v>
      </c>
      <c r="BZ140" t="str">
        <v>Facultad de Psicología - Universidad de la República (UDELAR)</v>
      </c>
      <c r="CA140" t="str">
        <v>First International Emergency and Solidarités International</v>
      </c>
      <c r="CB140" t="str">
        <v>Fondo Ecuatoriano Populorum Progressio</v>
      </c>
      <c r="CC140" t="str">
        <v>Foro Salud Callao</v>
      </c>
      <c r="CD140" t="str">
        <v>Foundation for the Integration and Development of Latin America (FIDAL)</v>
      </c>
      <c r="CE140" t="str">
        <v>Foundation of the Americas (FUDELA)</v>
      </c>
      <c r="CF140" t="str">
        <v>Fraternity Without Borders</v>
      </c>
      <c r="CG140" t="str">
        <v>Fundación Brisas del Norte</v>
      </c>
      <c r="CH140" t="str">
        <v>Fundación Colombovenezolana Nueva Ilusión</v>
      </c>
      <c r="CI140" t="str">
        <v>Fundación Nakama's</v>
      </c>
      <c r="CJ140" t="str">
        <v>Fundación RadaBer</v>
      </c>
      <c r="CK140" t="str">
        <v>Fundación Scalabrini Bolivia</v>
      </c>
      <c r="CL140" t="str">
        <v>Fundacion Social Vivan los Niños</v>
      </c>
      <c r="CM140" t="str">
        <v>FUNVEAC</v>
      </c>
      <c r="CN140" t="str">
        <v>German Development Cooperation Agency GIZ</v>
      </c>
      <c r="CO140" t="str">
        <v>Globalizate Radio</v>
      </c>
      <c r="CP140" t="str">
        <v>GOAL</v>
      </c>
      <c r="CQ140" t="str">
        <v>Halü Bienestar Humano Foundation (HALU)</v>
      </c>
      <c r="CR140" t="str">
        <v>Heartland Alliance International (HAI)</v>
      </c>
      <c r="CS140" t="str">
        <v>HELVETAS Swiss Intercooperation</v>
      </c>
      <c r="CT140" t="str">
        <v>HIAS</v>
      </c>
      <c r="CU140" t="str">
        <v>Human Rights Defence Curaçao</v>
      </c>
      <c r="CV140" t="str">
        <v>Humanity &amp; Inclusion</v>
      </c>
      <c r="CW140" t="str">
        <v>Humans Analytic</v>
      </c>
      <c r="CX140" t="str">
        <v>Idas y Vueltas Association</v>
      </c>
      <c r="CY140" t="str">
        <v>iMMAP</v>
      </c>
      <c r="CZ140" t="str">
        <v>IMPACT Initiatives (REACH)</v>
      </c>
      <c r="DA140" t="str">
        <v>Inmigrante Feliz Association</v>
      </c>
      <c r="DB140" t="str">
        <v>Institute for Migration and Human Rights (IMDH)</v>
      </c>
      <c r="DC140" t="str">
        <v>Institute of Natural and Cultural Heritage (IPANC)</v>
      </c>
      <c r="DD140" t="str">
        <v>International Committee for the Development of People (CISP)</v>
      </c>
      <c r="DE140" t="str">
        <v>International Federation of the Red Cross (IFRC)</v>
      </c>
      <c r="DF140" t="str">
        <v>International Labour Organization (ILO)</v>
      </c>
      <c r="DG140" t="str">
        <v>International Medical Corps</v>
      </c>
      <c r="DH140" t="str">
        <v>International Organization for Migration (IOM)</v>
      </c>
      <c r="DI140" t="str">
        <v>International Rescue Committee (IRC)</v>
      </c>
      <c r="DJ140" t="str">
        <v>INTERSOS</v>
      </c>
      <c r="DK140" t="str">
        <v>Jesuit Migrant Service (JMS)</v>
      </c>
      <c r="DL140" t="str">
        <v>Jesuit Refugee Service (JRS)</v>
      </c>
      <c r="DM140" t="str">
        <v>Jesuit Service for Migrants and Refugees (JSMR)</v>
      </c>
      <c r="DN140" t="str">
        <v>Joint United Nations Programme on HIV/AIDS (UNAIDS)</v>
      </c>
      <c r="DO140" t="str">
        <v>Kimirina Coorporation</v>
      </c>
      <c r="DP140" t="str">
        <v>La Casita Hispanic Cultural Centre</v>
      </c>
      <c r="DQ140" t="str">
        <v>Latin American Network of Non-Governmental Organizations of Persons with Disabilities and their Families (RIADIS)</v>
      </c>
      <c r="DR140" t="str">
        <v>LGBT+ Movement Brazil</v>
      </c>
      <c r="DS140" t="str">
        <v>Living Water Community (LWC)</v>
      </c>
      <c r="DT140" t="str">
        <v>LLANOVENCOL</v>
      </c>
      <c r="DU140" t="str">
        <v>Lutheran World Federation</v>
      </c>
      <c r="DV140" t="str">
        <v>Lutheran World Relief</v>
      </c>
      <c r="DW140" t="str">
        <v>Malteser International</v>
      </c>
      <c r="DX140" t="str">
        <v>Mana Institute</v>
      </c>
      <c r="DY140" t="str">
        <v>Manos Veneguayas Association</v>
      </c>
      <c r="DZ140" t="str">
        <v>Más Igualdad Perú</v>
      </c>
      <c r="EA140" t="str">
        <v>MedGlobal</v>
      </c>
      <c r="EB140" t="str">
        <v>Medical Teams International</v>
      </c>
      <c r="EC140" t="str">
        <v>Mercy Corps</v>
      </c>
      <c r="ED140" t="str">
        <v>Migrant Service Center (CAM)</v>
      </c>
      <c r="EE140" t="str">
        <v>Migrants, Refugees and Argentine Social Entrepreneurs (MIRARES)</v>
      </c>
      <c r="EF140" t="str">
        <v>Mision Scalabriniana - Ecuador</v>
      </c>
      <c r="EG140" t="str">
        <v>Missão Paz</v>
      </c>
      <c r="EH140" t="str">
        <v>Museu A CASA</v>
      </c>
      <c r="EI140" t="str">
        <v>Norwegian Refugee Council (NRC)</v>
      </c>
      <c r="EJ140" t="str">
        <v>ONG Migrantes por el Maule</v>
      </c>
      <c r="EK140" t="str">
        <v>ONG Preemptive Love Coalition Colombia</v>
      </c>
      <c r="EL140" t="str">
        <v>Organización Transfomando Vidas</v>
      </c>
      <c r="EM140" t="str">
        <v>Organization of Ibero-American States for Education, Science and Culture (OEI)</v>
      </c>
      <c r="EN140" t="str">
        <v>OXFAM</v>
      </c>
      <c r="EO140" t="str">
        <v>Panamerican Development Foundation</v>
      </c>
      <c r="EP140" t="str">
        <v>Panamerican Health Organization/World Health Organization (PAHO/WHO)</v>
      </c>
      <c r="EQ140" t="str">
        <v>Pastoral of Human Mobility - Peruvian Episcopal Conference</v>
      </c>
      <c r="ER140" t="str">
        <v>Pastoral Service for Migrants National</v>
      </c>
      <c r="ES140" t="str">
        <v>Permanent Human Rights defense Committee (CDH)</v>
      </c>
      <c r="ET140" t="str">
        <v>Pirilampos Institute - Group of visits and voluntary actions in Roraima</v>
      </c>
      <c r="EU140" t="str">
        <v>Plan International</v>
      </c>
      <c r="EV140" t="str">
        <v>Population Program, Faculty of Social Sciences, University of the Republic</v>
      </c>
      <c r="EW140" t="str">
        <v>Profamilia Association</v>
      </c>
      <c r="EX140" t="str">
        <v>Red con Migrantes y Refugiados</v>
      </c>
      <c r="EY140" t="str">
        <v>Red Cross Colombia</v>
      </c>
      <c r="EZ140" t="str">
        <v>Red Cross Ecuador</v>
      </c>
      <c r="FA140" t="str">
        <v>Red Cross Peru</v>
      </c>
      <c r="FB140" t="str">
        <v>Red de Investigaciones en Derechos Humanos - CONICET (Consejo Nacional de Investigaciones Científicas y Técnicas)</v>
      </c>
      <c r="FC140" t="str">
        <v>RET International</v>
      </c>
      <c r="FD140" t="str">
        <v>Salú pa Tur Foundation</v>
      </c>
      <c r="FE140" t="str">
        <v>Salvation Army</v>
      </c>
      <c r="FF140" t="str">
        <v>Samaritan's Purse</v>
      </c>
      <c r="FG140" t="str">
        <v>Save the Children International (SCI)</v>
      </c>
      <c r="FH140" t="str">
        <v>Scalabrini Foundation Chile</v>
      </c>
      <c r="FI140" t="str">
        <v>Sección Peruana de Amnistía Internacional</v>
      </c>
      <c r="FJ140" t="str">
        <v>Serviço Pastoral dos Migrantes do Nordeste</v>
      </c>
      <c r="FK140" t="str">
        <v>Sesame Workshop</v>
      </c>
      <c r="FL140" t="str">
        <v>Si, Da Vida</v>
      </c>
      <c r="FM140" t="str">
        <v>Solidarity and Action Asociation</v>
      </c>
      <c r="FN140" t="str">
        <v>SOS Children's Villages</v>
      </c>
      <c r="FO140" t="str">
        <v>Tarabita Foundation</v>
      </c>
      <c r="FP140" t="str">
        <v>Tearfund</v>
      </c>
      <c r="FQ140" t="str">
        <v>TECHO</v>
      </c>
      <c r="FR140" t="str">
        <v>Terranueva Foundation</v>
      </c>
      <c r="FS140" t="str">
        <v>Terre des Hommes Suisse</v>
      </c>
      <c r="FT140" t="str">
        <v>The Israel Forum for International Humanitarian Aid (IsraAID)</v>
      </c>
      <c r="FU140" t="str">
        <v>Unión Venezolana en Perú</v>
      </c>
      <c r="FV140" t="str">
        <v>United Nations Children's Fund (UNICEF)</v>
      </c>
      <c r="FW140" t="str">
        <v>United Nations Development Programme (UNDP)</v>
      </c>
      <c r="FX140" t="str">
        <v>United Nations Educational, Scientific and Cultural Organization (UNESCO)</v>
      </c>
      <c r="FY140" t="str">
        <v>United Nations Entity for Gender Equality and the Empowerment of Women (UNWOMEN)</v>
      </c>
      <c r="FZ140" t="str">
        <v>United Nations Food and Agricultural Organization (FAO)</v>
      </c>
      <c r="GA140" t="str">
        <v>United Nations High Commissioner for Refugees (UNHCR)</v>
      </c>
      <c r="GB140" t="str">
        <v>United Nations Office of the High Commissioner for Human Rights (OHCHR)</v>
      </c>
      <c r="GC140" t="str">
        <v>United Nations Office on Drugs and Crime (UNODC)</v>
      </c>
      <c r="GD140" t="str">
        <v>United Nations Population Fund (UNFPA)</v>
      </c>
      <c r="GE140" t="str">
        <v>United Nations Programme for Human Settlements (UN Habitat)</v>
      </c>
      <c r="GF140" t="str">
        <v>Vale da Benção Educational and Charitable Association (AEBVB)</v>
      </c>
      <c r="GG140" t="str">
        <v>VenAruba Solidaria</v>
      </c>
      <c r="GH140" t="str">
        <v>Venex Curacao Foundation</v>
      </c>
      <c r="GI140" t="str">
        <v>Venezolanos en Barranquilla</v>
      </c>
      <c r="GJ140" t="str">
        <v>Venezolanos en San Cristóbal</v>
      </c>
      <c r="GK140" t="str">
        <v>Venezuelan Emigrant Foundation (FEV)</v>
      </c>
      <c r="GL140" t="str">
        <v>Vicaría de Pastoral Social Caritas</v>
      </c>
      <c r="GM140" t="str">
        <v>Voices GY</v>
      </c>
      <c r="GN140" t="str">
        <v>We World GVC</v>
      </c>
      <c r="GO140" t="str">
        <v>World Council of Credit Unions</v>
      </c>
      <c r="GP140" t="str">
        <v>World Food Programme (WFP)</v>
      </c>
      <c r="GQ140" t="str">
        <v>World Vision</v>
      </c>
      <c r="GR140" t="str">
        <v>ZOA</v>
      </c>
    </row>
    <row r="141" spans="1:200" x14ac:dyDescent="0.3">
      <c r="A141" t="s">
        <v>464</v>
      </c>
      <c r="B141" s="45" t="s">
        <v>899</v>
      </c>
      <c r="C141" s="23" t="s">
        <v>900</v>
      </c>
      <c r="D141" s="23" t="s">
        <v>1325</v>
      </c>
      <c r="E141" s="23"/>
      <c r="F141" s="35" t="b">
        <f>ISNUMBER(SEARCH(' Activity Sheet'!$D$3,Table3[[#This Row],[Name]],1))</f>
        <v>1</v>
      </c>
      <c r="G141" s="35" t="s">
        <v>1146</v>
      </c>
      <c r="H141" t="str" cm="1">
        <f t="array" ref="H141:GR141">TRANSPOSE(_xlfn._xlws.SORT(_xlfn._xlws.FILTER(Table3[Name],ISNUMBER(SEARCH(' Activity Sheet'!D195,Table3[Name])),"Not found"),,1))</f>
        <v>.New Organisation</v>
      </c>
      <c r="I141" t="str">
        <v>ABV - Association of Good with Life</v>
      </c>
      <c r="J141" t="str">
        <v>ACAPS</v>
      </c>
      <c r="K141" t="str">
        <v>Acción y Desarrollo</v>
      </c>
      <c r="L141" t="str">
        <v>ACTED</v>
      </c>
      <c r="M141" t="str">
        <v>Action against Hunger</v>
      </c>
      <c r="N141" t="str">
        <v>ActionAid</v>
      </c>
      <c r="O141" t="str">
        <v>Adventist Development and Relief Agency (ADRA)</v>
      </c>
      <c r="P141" t="str">
        <v>Alas de Colibrí Foundation</v>
      </c>
      <c r="Q141" t="str">
        <v>Alianza por la Solidaridad</v>
      </c>
      <c r="R141" t="str">
        <v>Alianza por Venezuela</v>
      </c>
      <c r="S141" t="str">
        <v>Americares Foundation</v>
      </c>
      <c r="T141" t="str">
        <v>Argentine Commission for Refugees and Migrants (CAREF)</v>
      </c>
      <c r="U141" t="str">
        <v>Asociación Aves</v>
      </c>
      <c r="V141" t="str">
        <v>Asociación de Jubilados y Pensionados Venezolanos en Argentina</v>
      </c>
      <c r="W141" t="str">
        <v>Asociación de Venezolanos en Eloy Alfaro</v>
      </c>
      <c r="X141" t="str">
        <v>Asociación Fundación contra el Hambre Perú</v>
      </c>
      <c r="Y141" t="str">
        <v>Asociación Migrantes Venezolanos</v>
      </c>
      <c r="Z141" t="str">
        <v>Asociación Misioneros de San Carlos Scalabrinianos</v>
      </c>
      <c r="AA141" t="str">
        <v>Asociacion Proteccion Poblacion Vulnerable</v>
      </c>
      <c r="AB141" t="str">
        <v>Asociación Quinta Ola</v>
      </c>
      <c r="AC141" t="str">
        <v>Asociación Salto Ángel</v>
      </c>
      <c r="AD141" t="str">
        <v>Asociación Venezuela en Ecuador AC</v>
      </c>
      <c r="AE141" t="str">
        <v>ASOVENAR</v>
      </c>
      <c r="AF141" t="str">
        <v>Associação Hermanitos</v>
      </c>
      <c r="AG141" t="str">
        <v>AVSI Foundation</v>
      </c>
      <c r="AH141" t="str">
        <v>Bethany Christian Services</v>
      </c>
      <c r="AI141" t="str">
        <v>Blumont</v>
      </c>
      <c r="AJ141" t="str">
        <v>CARE</v>
      </c>
      <c r="AK141" t="str">
        <v>Caritas Brazil</v>
      </c>
      <c r="AL141" t="str">
        <v>Caritas Ecuador</v>
      </c>
      <c r="AM141" t="str">
        <v>Caritas Germany</v>
      </c>
      <c r="AN141" t="str">
        <v>Caritas Manaus</v>
      </c>
      <c r="AO141" t="str">
        <v>Caritas Parana</v>
      </c>
      <c r="AP141" t="str">
        <v>Caritas Peru</v>
      </c>
      <c r="AQ141" t="str">
        <v>Caritas Rio de Janeiro</v>
      </c>
      <c r="AR141" t="str">
        <v>Caritas São Paulo</v>
      </c>
      <c r="AS141" t="str">
        <v>Caritas Switzerland</v>
      </c>
      <c r="AT141" t="str">
        <v>CCEFIRO Association</v>
      </c>
      <c r="AU141" t="str">
        <v>CEDRO</v>
      </c>
      <c r="AV141" t="str">
        <v>Center for Integrated Studies and Programs for Sustainable Development (CIEDS)</v>
      </c>
      <c r="AW141" t="str">
        <v>Center for Migration and Human Rights of the Diocese of Roraima (CMDH)</v>
      </c>
      <c r="AX141" t="str">
        <v>Centro de Atencion Psicosocial (CAPS)</v>
      </c>
      <c r="AY141" t="str">
        <v>CESAL</v>
      </c>
      <c r="AZ141" t="str">
        <v>CESVI-Cooperazione e Sviluppo</v>
      </c>
      <c r="BA141" t="str">
        <v>ChildFund International</v>
      </c>
      <c r="BB141" t="str">
        <v>CHS Alternativo</v>
      </c>
      <c r="BC141" t="str">
        <v>Churún Merú Association</v>
      </c>
      <c r="BD141" t="str">
        <v>Coalición por Venezuela</v>
      </c>
      <c r="BE141" t="str">
        <v>Colonia Foundation of Venezuelans in the Dominican Republic (FUNCOVERD)</v>
      </c>
      <c r="BF141" t="str">
        <v>COLVENZ</v>
      </c>
      <c r="BG141" t="str">
        <v>Compassiva</v>
      </c>
      <c r="BH141" t="str">
        <v>Consejo Interreligioso del Perú - Religiones por la Paz</v>
      </c>
      <c r="BI141" t="str">
        <v>Consorcio ONG OCIPI Y Capellanía Nacional OFICA</v>
      </c>
      <c r="BJ141" t="str">
        <v>COOPI - International Cooperation Foundation</v>
      </c>
      <c r="BK141" t="str">
        <v>Corporación Colectivo Sin Fronteras</v>
      </c>
      <c r="BL141" t="str">
        <v>CRISFE Foundation</v>
      </c>
      <c r="BM141" t="str">
        <v>Cuso International</v>
      </c>
      <c r="BN141" t="str">
        <v>Danielle’s Children Fund (DCF)</v>
      </c>
      <c r="BO141" t="str">
        <v>Danish Refugee Council (DRC)</v>
      </c>
      <c r="BP141" t="str">
        <v>Development Support Association - APOYAR</v>
      </c>
      <c r="BQ141" t="str">
        <v>Diakonie Katastrophenhilfe</v>
      </c>
      <c r="BR141" t="str">
        <v>Diálogo Diverso</v>
      </c>
      <c r="BS141" t="str">
        <v>Doctors of the World</v>
      </c>
      <c r="BT141" t="str">
        <v>Dominican Institute for Integrated Development</v>
      </c>
      <c r="BU141" t="str">
        <v>Duendes y Ángeles Vinotinto República Dominicana</v>
      </c>
      <c r="BV141" t="str">
        <v>Encuentros SJS (Servicio Jesuita de la Solidaridad)</v>
      </c>
      <c r="BW141" t="str">
        <v>Ending Violence Against Migrants</v>
      </c>
      <c r="BX141" t="str">
        <v>Equidad Foundation</v>
      </c>
      <c r="BY141" t="str">
        <v>Equilibrium CenDE</v>
      </c>
      <c r="BZ141" t="str">
        <v>Facultad de Psicología - Universidad de la República (UDELAR)</v>
      </c>
      <c r="CA141" t="str">
        <v>First International Emergency and Solidarités International</v>
      </c>
      <c r="CB141" t="str">
        <v>Fondo Ecuatoriano Populorum Progressio</v>
      </c>
      <c r="CC141" t="str">
        <v>Foro Salud Callao</v>
      </c>
      <c r="CD141" t="str">
        <v>Foundation for the Integration and Development of Latin America (FIDAL)</v>
      </c>
      <c r="CE141" t="str">
        <v>Foundation of the Americas (FUDELA)</v>
      </c>
      <c r="CF141" t="str">
        <v>Fraternity Without Borders</v>
      </c>
      <c r="CG141" t="str">
        <v>Fundación Brisas del Norte</v>
      </c>
      <c r="CH141" t="str">
        <v>Fundación Colombovenezolana Nueva Ilusión</v>
      </c>
      <c r="CI141" t="str">
        <v>Fundación Nakama's</v>
      </c>
      <c r="CJ141" t="str">
        <v>Fundación RadaBer</v>
      </c>
      <c r="CK141" t="str">
        <v>Fundación Scalabrini Bolivia</v>
      </c>
      <c r="CL141" t="str">
        <v>Fundacion Social Vivan los Niños</v>
      </c>
      <c r="CM141" t="str">
        <v>FUNVEAC</v>
      </c>
      <c r="CN141" t="str">
        <v>German Development Cooperation Agency GIZ</v>
      </c>
      <c r="CO141" t="str">
        <v>Globalizate Radio</v>
      </c>
      <c r="CP141" t="str">
        <v>GOAL</v>
      </c>
      <c r="CQ141" t="str">
        <v>Halü Bienestar Humano Foundation (HALU)</v>
      </c>
      <c r="CR141" t="str">
        <v>Heartland Alliance International (HAI)</v>
      </c>
      <c r="CS141" t="str">
        <v>HELVETAS Swiss Intercooperation</v>
      </c>
      <c r="CT141" t="str">
        <v>HIAS</v>
      </c>
      <c r="CU141" t="str">
        <v>Human Rights Defence Curaçao</v>
      </c>
      <c r="CV141" t="str">
        <v>Humanity &amp; Inclusion</v>
      </c>
      <c r="CW141" t="str">
        <v>Humans Analytic</v>
      </c>
      <c r="CX141" t="str">
        <v>Idas y Vueltas Association</v>
      </c>
      <c r="CY141" t="str">
        <v>iMMAP</v>
      </c>
      <c r="CZ141" t="str">
        <v>IMPACT Initiatives (REACH)</v>
      </c>
      <c r="DA141" t="str">
        <v>Inmigrante Feliz Association</v>
      </c>
      <c r="DB141" t="str">
        <v>Institute for Migration and Human Rights (IMDH)</v>
      </c>
      <c r="DC141" t="str">
        <v>Institute of Natural and Cultural Heritage (IPANC)</v>
      </c>
      <c r="DD141" t="str">
        <v>International Committee for the Development of People (CISP)</v>
      </c>
      <c r="DE141" t="str">
        <v>International Federation of the Red Cross (IFRC)</v>
      </c>
      <c r="DF141" t="str">
        <v>International Labour Organization (ILO)</v>
      </c>
      <c r="DG141" t="str">
        <v>International Medical Corps</v>
      </c>
      <c r="DH141" t="str">
        <v>International Organization for Migration (IOM)</v>
      </c>
      <c r="DI141" t="str">
        <v>International Rescue Committee (IRC)</v>
      </c>
      <c r="DJ141" t="str">
        <v>INTERSOS</v>
      </c>
      <c r="DK141" t="str">
        <v>Jesuit Migrant Service (JMS)</v>
      </c>
      <c r="DL141" t="str">
        <v>Jesuit Refugee Service (JRS)</v>
      </c>
      <c r="DM141" t="str">
        <v>Jesuit Service for Migrants and Refugees (JSMR)</v>
      </c>
      <c r="DN141" t="str">
        <v>Joint United Nations Programme on HIV/AIDS (UNAIDS)</v>
      </c>
      <c r="DO141" t="str">
        <v>Kimirina Coorporation</v>
      </c>
      <c r="DP141" t="str">
        <v>La Casita Hispanic Cultural Centre</v>
      </c>
      <c r="DQ141" t="str">
        <v>Latin American Network of Non-Governmental Organizations of Persons with Disabilities and their Families (RIADIS)</v>
      </c>
      <c r="DR141" t="str">
        <v>LGBT+ Movement Brazil</v>
      </c>
      <c r="DS141" t="str">
        <v>Living Water Community (LWC)</v>
      </c>
      <c r="DT141" t="str">
        <v>LLANOVENCOL</v>
      </c>
      <c r="DU141" t="str">
        <v>Lutheran World Federation</v>
      </c>
      <c r="DV141" t="str">
        <v>Lutheran World Relief</v>
      </c>
      <c r="DW141" t="str">
        <v>Malteser International</v>
      </c>
      <c r="DX141" t="str">
        <v>Mana Institute</v>
      </c>
      <c r="DY141" t="str">
        <v>Manos Veneguayas Association</v>
      </c>
      <c r="DZ141" t="str">
        <v>Más Igualdad Perú</v>
      </c>
      <c r="EA141" t="str">
        <v>MedGlobal</v>
      </c>
      <c r="EB141" t="str">
        <v>Medical Teams International</v>
      </c>
      <c r="EC141" t="str">
        <v>Mercy Corps</v>
      </c>
      <c r="ED141" t="str">
        <v>Migrant Service Center (CAM)</v>
      </c>
      <c r="EE141" t="str">
        <v>Migrants, Refugees and Argentine Social Entrepreneurs (MIRARES)</v>
      </c>
      <c r="EF141" t="str">
        <v>Mision Scalabriniana - Ecuador</v>
      </c>
      <c r="EG141" t="str">
        <v>Missão Paz</v>
      </c>
      <c r="EH141" t="str">
        <v>Museu A CASA</v>
      </c>
      <c r="EI141" t="str">
        <v>Norwegian Refugee Council (NRC)</v>
      </c>
      <c r="EJ141" t="str">
        <v>ONG Migrantes por el Maule</v>
      </c>
      <c r="EK141" t="str">
        <v>ONG Preemptive Love Coalition Colombia</v>
      </c>
      <c r="EL141" t="str">
        <v>Organización Transfomando Vidas</v>
      </c>
      <c r="EM141" t="str">
        <v>Organization of Ibero-American States for Education, Science and Culture (OEI)</v>
      </c>
      <c r="EN141" t="str">
        <v>OXFAM</v>
      </c>
      <c r="EO141" t="str">
        <v>Panamerican Development Foundation</v>
      </c>
      <c r="EP141" t="str">
        <v>Panamerican Health Organization/World Health Organization (PAHO/WHO)</v>
      </c>
      <c r="EQ141" t="str">
        <v>Pastoral of Human Mobility - Peruvian Episcopal Conference</v>
      </c>
      <c r="ER141" t="str">
        <v>Pastoral Service for Migrants National</v>
      </c>
      <c r="ES141" t="str">
        <v>Permanent Human Rights defense Committee (CDH)</v>
      </c>
      <c r="ET141" t="str">
        <v>Pirilampos Institute - Group of visits and voluntary actions in Roraima</v>
      </c>
      <c r="EU141" t="str">
        <v>Plan International</v>
      </c>
      <c r="EV141" t="str">
        <v>Population Program, Faculty of Social Sciences, University of the Republic</v>
      </c>
      <c r="EW141" t="str">
        <v>Profamilia Association</v>
      </c>
      <c r="EX141" t="str">
        <v>Red con Migrantes y Refugiados</v>
      </c>
      <c r="EY141" t="str">
        <v>Red Cross Colombia</v>
      </c>
      <c r="EZ141" t="str">
        <v>Red Cross Ecuador</v>
      </c>
      <c r="FA141" t="str">
        <v>Red Cross Peru</v>
      </c>
      <c r="FB141" t="str">
        <v>Red de Investigaciones en Derechos Humanos - CONICET (Consejo Nacional de Investigaciones Científicas y Técnicas)</v>
      </c>
      <c r="FC141" t="str">
        <v>RET International</v>
      </c>
      <c r="FD141" t="str">
        <v>Salú pa Tur Foundation</v>
      </c>
      <c r="FE141" t="str">
        <v>Salvation Army</v>
      </c>
      <c r="FF141" t="str">
        <v>Samaritan's Purse</v>
      </c>
      <c r="FG141" t="str">
        <v>Save the Children International (SCI)</v>
      </c>
      <c r="FH141" t="str">
        <v>Scalabrini Foundation Chile</v>
      </c>
      <c r="FI141" t="str">
        <v>Sección Peruana de Amnistía Internacional</v>
      </c>
      <c r="FJ141" t="str">
        <v>Serviço Pastoral dos Migrantes do Nordeste</v>
      </c>
      <c r="FK141" t="str">
        <v>Sesame Workshop</v>
      </c>
      <c r="FL141" t="str">
        <v>Si, Da Vida</v>
      </c>
      <c r="FM141" t="str">
        <v>Solidarity and Action Asociation</v>
      </c>
      <c r="FN141" t="str">
        <v>SOS Children's Villages</v>
      </c>
      <c r="FO141" t="str">
        <v>Tarabita Foundation</v>
      </c>
      <c r="FP141" t="str">
        <v>Tearfund</v>
      </c>
      <c r="FQ141" t="str">
        <v>TECHO</v>
      </c>
      <c r="FR141" t="str">
        <v>Terranueva Foundation</v>
      </c>
      <c r="FS141" t="str">
        <v>Terre des Hommes Suisse</v>
      </c>
      <c r="FT141" t="str">
        <v>The Israel Forum for International Humanitarian Aid (IsraAID)</v>
      </c>
      <c r="FU141" t="str">
        <v>Unión Venezolana en Perú</v>
      </c>
      <c r="FV141" t="str">
        <v>United Nations Children's Fund (UNICEF)</v>
      </c>
      <c r="FW141" t="str">
        <v>United Nations Development Programme (UNDP)</v>
      </c>
      <c r="FX141" t="str">
        <v>United Nations Educational, Scientific and Cultural Organization (UNESCO)</v>
      </c>
      <c r="FY141" t="str">
        <v>United Nations Entity for Gender Equality and the Empowerment of Women (UNWOMEN)</v>
      </c>
      <c r="FZ141" t="str">
        <v>United Nations Food and Agricultural Organization (FAO)</v>
      </c>
      <c r="GA141" t="str">
        <v>United Nations High Commissioner for Refugees (UNHCR)</v>
      </c>
      <c r="GB141" t="str">
        <v>United Nations Office of the High Commissioner for Human Rights (OHCHR)</v>
      </c>
      <c r="GC141" t="str">
        <v>United Nations Office on Drugs and Crime (UNODC)</v>
      </c>
      <c r="GD141" t="str">
        <v>United Nations Population Fund (UNFPA)</v>
      </c>
      <c r="GE141" t="str">
        <v>United Nations Programme for Human Settlements (UN Habitat)</v>
      </c>
      <c r="GF141" t="str">
        <v>Vale da Benção Educational and Charitable Association (AEBVB)</v>
      </c>
      <c r="GG141" t="str">
        <v>VenAruba Solidaria</v>
      </c>
      <c r="GH141" t="str">
        <v>Venex Curacao Foundation</v>
      </c>
      <c r="GI141" t="str">
        <v>Venezolanos en Barranquilla</v>
      </c>
      <c r="GJ141" t="str">
        <v>Venezolanos en San Cristóbal</v>
      </c>
      <c r="GK141" t="str">
        <v>Venezuelan Emigrant Foundation (FEV)</v>
      </c>
      <c r="GL141" t="str">
        <v>Vicaría de Pastoral Social Caritas</v>
      </c>
      <c r="GM141" t="str">
        <v>Voices GY</v>
      </c>
      <c r="GN141" t="str">
        <v>We World GVC</v>
      </c>
      <c r="GO141" t="str">
        <v>World Council of Credit Unions</v>
      </c>
      <c r="GP141" t="str">
        <v>World Food Programme (WFP)</v>
      </c>
      <c r="GQ141" t="str">
        <v>World Vision</v>
      </c>
      <c r="GR141" t="str">
        <v>ZOA</v>
      </c>
    </row>
    <row r="142" spans="1:200" ht="28.8" x14ac:dyDescent="0.3">
      <c r="A142" t="s">
        <v>465</v>
      </c>
      <c r="B142" s="45" t="s">
        <v>883</v>
      </c>
      <c r="C142" s="23" t="s">
        <v>466</v>
      </c>
      <c r="D142" s="23" t="s">
        <v>255</v>
      </c>
      <c r="E142" s="23"/>
      <c r="F142" s="35" t="b">
        <f>ISNUMBER(SEARCH(' Activity Sheet'!$D$3,Table3[[#This Row],[Name]],1))</f>
        <v>1</v>
      </c>
      <c r="G142" s="35" t="s">
        <v>1146</v>
      </c>
      <c r="H142" t="str" cm="1">
        <f t="array" ref="H142:GR142">TRANSPOSE(_xlfn._xlws.SORT(_xlfn._xlws.FILTER(Table3[Name],ISNUMBER(SEARCH(' Activity Sheet'!D196,Table3[Name])),"Not found"),,1))</f>
        <v>.New Organisation</v>
      </c>
      <c r="I142" t="str">
        <v>ABV - Association of Good with Life</v>
      </c>
      <c r="J142" t="str">
        <v>ACAPS</v>
      </c>
      <c r="K142" t="str">
        <v>Acción y Desarrollo</v>
      </c>
      <c r="L142" t="str">
        <v>ACTED</v>
      </c>
      <c r="M142" t="str">
        <v>Action against Hunger</v>
      </c>
      <c r="N142" t="str">
        <v>ActionAid</v>
      </c>
      <c r="O142" t="str">
        <v>Adventist Development and Relief Agency (ADRA)</v>
      </c>
      <c r="P142" t="str">
        <v>Alas de Colibrí Foundation</v>
      </c>
      <c r="Q142" t="str">
        <v>Alianza por la Solidaridad</v>
      </c>
      <c r="R142" t="str">
        <v>Alianza por Venezuela</v>
      </c>
      <c r="S142" t="str">
        <v>Americares Foundation</v>
      </c>
      <c r="T142" t="str">
        <v>Argentine Commission for Refugees and Migrants (CAREF)</v>
      </c>
      <c r="U142" t="str">
        <v>Asociación Aves</v>
      </c>
      <c r="V142" t="str">
        <v>Asociación de Jubilados y Pensionados Venezolanos en Argentina</v>
      </c>
      <c r="W142" t="str">
        <v>Asociación de Venezolanos en Eloy Alfaro</v>
      </c>
      <c r="X142" t="str">
        <v>Asociación Fundación contra el Hambre Perú</v>
      </c>
      <c r="Y142" t="str">
        <v>Asociación Migrantes Venezolanos</v>
      </c>
      <c r="Z142" t="str">
        <v>Asociación Misioneros de San Carlos Scalabrinianos</v>
      </c>
      <c r="AA142" t="str">
        <v>Asociacion Proteccion Poblacion Vulnerable</v>
      </c>
      <c r="AB142" t="str">
        <v>Asociación Quinta Ola</v>
      </c>
      <c r="AC142" t="str">
        <v>Asociación Salto Ángel</v>
      </c>
      <c r="AD142" t="str">
        <v>Asociación Venezuela en Ecuador AC</v>
      </c>
      <c r="AE142" t="str">
        <v>ASOVENAR</v>
      </c>
      <c r="AF142" t="str">
        <v>Associação Hermanitos</v>
      </c>
      <c r="AG142" t="str">
        <v>AVSI Foundation</v>
      </c>
      <c r="AH142" t="str">
        <v>Bethany Christian Services</v>
      </c>
      <c r="AI142" t="str">
        <v>Blumont</v>
      </c>
      <c r="AJ142" t="str">
        <v>CARE</v>
      </c>
      <c r="AK142" t="str">
        <v>Caritas Brazil</v>
      </c>
      <c r="AL142" t="str">
        <v>Caritas Ecuador</v>
      </c>
      <c r="AM142" t="str">
        <v>Caritas Germany</v>
      </c>
      <c r="AN142" t="str">
        <v>Caritas Manaus</v>
      </c>
      <c r="AO142" t="str">
        <v>Caritas Parana</v>
      </c>
      <c r="AP142" t="str">
        <v>Caritas Peru</v>
      </c>
      <c r="AQ142" t="str">
        <v>Caritas Rio de Janeiro</v>
      </c>
      <c r="AR142" t="str">
        <v>Caritas São Paulo</v>
      </c>
      <c r="AS142" t="str">
        <v>Caritas Switzerland</v>
      </c>
      <c r="AT142" t="str">
        <v>CCEFIRO Association</v>
      </c>
      <c r="AU142" t="str">
        <v>CEDRO</v>
      </c>
      <c r="AV142" t="str">
        <v>Center for Integrated Studies and Programs for Sustainable Development (CIEDS)</v>
      </c>
      <c r="AW142" t="str">
        <v>Center for Migration and Human Rights of the Diocese of Roraima (CMDH)</v>
      </c>
      <c r="AX142" t="str">
        <v>Centro de Atencion Psicosocial (CAPS)</v>
      </c>
      <c r="AY142" t="str">
        <v>CESAL</v>
      </c>
      <c r="AZ142" t="str">
        <v>CESVI-Cooperazione e Sviluppo</v>
      </c>
      <c r="BA142" t="str">
        <v>ChildFund International</v>
      </c>
      <c r="BB142" t="str">
        <v>CHS Alternativo</v>
      </c>
      <c r="BC142" t="str">
        <v>Churún Merú Association</v>
      </c>
      <c r="BD142" t="str">
        <v>Coalición por Venezuela</v>
      </c>
      <c r="BE142" t="str">
        <v>Colonia Foundation of Venezuelans in the Dominican Republic (FUNCOVERD)</v>
      </c>
      <c r="BF142" t="str">
        <v>COLVENZ</v>
      </c>
      <c r="BG142" t="str">
        <v>Compassiva</v>
      </c>
      <c r="BH142" t="str">
        <v>Consejo Interreligioso del Perú - Religiones por la Paz</v>
      </c>
      <c r="BI142" t="str">
        <v>Consorcio ONG OCIPI Y Capellanía Nacional OFICA</v>
      </c>
      <c r="BJ142" t="str">
        <v>COOPI - International Cooperation Foundation</v>
      </c>
      <c r="BK142" t="str">
        <v>Corporación Colectivo Sin Fronteras</v>
      </c>
      <c r="BL142" t="str">
        <v>CRISFE Foundation</v>
      </c>
      <c r="BM142" t="str">
        <v>Cuso International</v>
      </c>
      <c r="BN142" t="str">
        <v>Danielle’s Children Fund (DCF)</v>
      </c>
      <c r="BO142" t="str">
        <v>Danish Refugee Council (DRC)</v>
      </c>
      <c r="BP142" t="str">
        <v>Development Support Association - APOYAR</v>
      </c>
      <c r="BQ142" t="str">
        <v>Diakonie Katastrophenhilfe</v>
      </c>
      <c r="BR142" t="str">
        <v>Diálogo Diverso</v>
      </c>
      <c r="BS142" t="str">
        <v>Doctors of the World</v>
      </c>
      <c r="BT142" t="str">
        <v>Dominican Institute for Integrated Development</v>
      </c>
      <c r="BU142" t="str">
        <v>Duendes y Ángeles Vinotinto República Dominicana</v>
      </c>
      <c r="BV142" t="str">
        <v>Encuentros SJS (Servicio Jesuita de la Solidaridad)</v>
      </c>
      <c r="BW142" t="str">
        <v>Ending Violence Against Migrants</v>
      </c>
      <c r="BX142" t="str">
        <v>Equidad Foundation</v>
      </c>
      <c r="BY142" t="str">
        <v>Equilibrium CenDE</v>
      </c>
      <c r="BZ142" t="str">
        <v>Facultad de Psicología - Universidad de la República (UDELAR)</v>
      </c>
      <c r="CA142" t="str">
        <v>First International Emergency and Solidarités International</v>
      </c>
      <c r="CB142" t="str">
        <v>Fondo Ecuatoriano Populorum Progressio</v>
      </c>
      <c r="CC142" t="str">
        <v>Foro Salud Callao</v>
      </c>
      <c r="CD142" t="str">
        <v>Foundation for the Integration and Development of Latin America (FIDAL)</v>
      </c>
      <c r="CE142" t="str">
        <v>Foundation of the Americas (FUDELA)</v>
      </c>
      <c r="CF142" t="str">
        <v>Fraternity Without Borders</v>
      </c>
      <c r="CG142" t="str">
        <v>Fundación Brisas del Norte</v>
      </c>
      <c r="CH142" t="str">
        <v>Fundación Colombovenezolana Nueva Ilusión</v>
      </c>
      <c r="CI142" t="str">
        <v>Fundación Nakama's</v>
      </c>
      <c r="CJ142" t="str">
        <v>Fundación RadaBer</v>
      </c>
      <c r="CK142" t="str">
        <v>Fundación Scalabrini Bolivia</v>
      </c>
      <c r="CL142" t="str">
        <v>Fundacion Social Vivan los Niños</v>
      </c>
      <c r="CM142" t="str">
        <v>FUNVEAC</v>
      </c>
      <c r="CN142" t="str">
        <v>German Development Cooperation Agency GIZ</v>
      </c>
      <c r="CO142" t="str">
        <v>Globalizate Radio</v>
      </c>
      <c r="CP142" t="str">
        <v>GOAL</v>
      </c>
      <c r="CQ142" t="str">
        <v>Halü Bienestar Humano Foundation (HALU)</v>
      </c>
      <c r="CR142" t="str">
        <v>Heartland Alliance International (HAI)</v>
      </c>
      <c r="CS142" t="str">
        <v>HELVETAS Swiss Intercooperation</v>
      </c>
      <c r="CT142" t="str">
        <v>HIAS</v>
      </c>
      <c r="CU142" t="str">
        <v>Human Rights Defence Curaçao</v>
      </c>
      <c r="CV142" t="str">
        <v>Humanity &amp; Inclusion</v>
      </c>
      <c r="CW142" t="str">
        <v>Humans Analytic</v>
      </c>
      <c r="CX142" t="str">
        <v>Idas y Vueltas Association</v>
      </c>
      <c r="CY142" t="str">
        <v>iMMAP</v>
      </c>
      <c r="CZ142" t="str">
        <v>IMPACT Initiatives (REACH)</v>
      </c>
      <c r="DA142" t="str">
        <v>Inmigrante Feliz Association</v>
      </c>
      <c r="DB142" t="str">
        <v>Institute for Migration and Human Rights (IMDH)</v>
      </c>
      <c r="DC142" t="str">
        <v>Institute of Natural and Cultural Heritage (IPANC)</v>
      </c>
      <c r="DD142" t="str">
        <v>International Committee for the Development of People (CISP)</v>
      </c>
      <c r="DE142" t="str">
        <v>International Federation of the Red Cross (IFRC)</v>
      </c>
      <c r="DF142" t="str">
        <v>International Labour Organization (ILO)</v>
      </c>
      <c r="DG142" t="str">
        <v>International Medical Corps</v>
      </c>
      <c r="DH142" t="str">
        <v>International Organization for Migration (IOM)</v>
      </c>
      <c r="DI142" t="str">
        <v>International Rescue Committee (IRC)</v>
      </c>
      <c r="DJ142" t="str">
        <v>INTERSOS</v>
      </c>
      <c r="DK142" t="str">
        <v>Jesuit Migrant Service (JMS)</v>
      </c>
      <c r="DL142" t="str">
        <v>Jesuit Refugee Service (JRS)</v>
      </c>
      <c r="DM142" t="str">
        <v>Jesuit Service for Migrants and Refugees (JSMR)</v>
      </c>
      <c r="DN142" t="str">
        <v>Joint United Nations Programme on HIV/AIDS (UNAIDS)</v>
      </c>
      <c r="DO142" t="str">
        <v>Kimirina Coorporation</v>
      </c>
      <c r="DP142" t="str">
        <v>La Casita Hispanic Cultural Centre</v>
      </c>
      <c r="DQ142" t="str">
        <v>Latin American Network of Non-Governmental Organizations of Persons with Disabilities and their Families (RIADIS)</v>
      </c>
      <c r="DR142" t="str">
        <v>LGBT+ Movement Brazil</v>
      </c>
      <c r="DS142" t="str">
        <v>Living Water Community (LWC)</v>
      </c>
      <c r="DT142" t="str">
        <v>LLANOVENCOL</v>
      </c>
      <c r="DU142" t="str">
        <v>Lutheran World Federation</v>
      </c>
      <c r="DV142" t="str">
        <v>Lutheran World Relief</v>
      </c>
      <c r="DW142" t="str">
        <v>Malteser International</v>
      </c>
      <c r="DX142" t="str">
        <v>Mana Institute</v>
      </c>
      <c r="DY142" t="str">
        <v>Manos Veneguayas Association</v>
      </c>
      <c r="DZ142" t="str">
        <v>Más Igualdad Perú</v>
      </c>
      <c r="EA142" t="str">
        <v>MedGlobal</v>
      </c>
      <c r="EB142" t="str">
        <v>Medical Teams International</v>
      </c>
      <c r="EC142" t="str">
        <v>Mercy Corps</v>
      </c>
      <c r="ED142" t="str">
        <v>Migrant Service Center (CAM)</v>
      </c>
      <c r="EE142" t="str">
        <v>Migrants, Refugees and Argentine Social Entrepreneurs (MIRARES)</v>
      </c>
      <c r="EF142" t="str">
        <v>Mision Scalabriniana - Ecuador</v>
      </c>
      <c r="EG142" t="str">
        <v>Missão Paz</v>
      </c>
      <c r="EH142" t="str">
        <v>Museu A CASA</v>
      </c>
      <c r="EI142" t="str">
        <v>Norwegian Refugee Council (NRC)</v>
      </c>
      <c r="EJ142" t="str">
        <v>ONG Migrantes por el Maule</v>
      </c>
      <c r="EK142" t="str">
        <v>ONG Preemptive Love Coalition Colombia</v>
      </c>
      <c r="EL142" t="str">
        <v>Organización Transfomando Vidas</v>
      </c>
      <c r="EM142" t="str">
        <v>Organization of Ibero-American States for Education, Science and Culture (OEI)</v>
      </c>
      <c r="EN142" t="str">
        <v>OXFAM</v>
      </c>
      <c r="EO142" t="str">
        <v>Panamerican Development Foundation</v>
      </c>
      <c r="EP142" t="str">
        <v>Panamerican Health Organization/World Health Organization (PAHO/WHO)</v>
      </c>
      <c r="EQ142" t="str">
        <v>Pastoral of Human Mobility - Peruvian Episcopal Conference</v>
      </c>
      <c r="ER142" t="str">
        <v>Pastoral Service for Migrants National</v>
      </c>
      <c r="ES142" t="str">
        <v>Permanent Human Rights defense Committee (CDH)</v>
      </c>
      <c r="ET142" t="str">
        <v>Pirilampos Institute - Group of visits and voluntary actions in Roraima</v>
      </c>
      <c r="EU142" t="str">
        <v>Plan International</v>
      </c>
      <c r="EV142" t="str">
        <v>Population Program, Faculty of Social Sciences, University of the Republic</v>
      </c>
      <c r="EW142" t="str">
        <v>Profamilia Association</v>
      </c>
      <c r="EX142" t="str">
        <v>Red con Migrantes y Refugiados</v>
      </c>
      <c r="EY142" t="str">
        <v>Red Cross Colombia</v>
      </c>
      <c r="EZ142" t="str">
        <v>Red Cross Ecuador</v>
      </c>
      <c r="FA142" t="str">
        <v>Red Cross Peru</v>
      </c>
      <c r="FB142" t="str">
        <v>Red de Investigaciones en Derechos Humanos - CONICET (Consejo Nacional de Investigaciones Científicas y Técnicas)</v>
      </c>
      <c r="FC142" t="str">
        <v>RET International</v>
      </c>
      <c r="FD142" t="str">
        <v>Salú pa Tur Foundation</v>
      </c>
      <c r="FE142" t="str">
        <v>Salvation Army</v>
      </c>
      <c r="FF142" t="str">
        <v>Samaritan's Purse</v>
      </c>
      <c r="FG142" t="str">
        <v>Save the Children International (SCI)</v>
      </c>
      <c r="FH142" t="str">
        <v>Scalabrini Foundation Chile</v>
      </c>
      <c r="FI142" t="str">
        <v>Sección Peruana de Amnistía Internacional</v>
      </c>
      <c r="FJ142" t="str">
        <v>Serviço Pastoral dos Migrantes do Nordeste</v>
      </c>
      <c r="FK142" t="str">
        <v>Sesame Workshop</v>
      </c>
      <c r="FL142" t="str">
        <v>Si, Da Vida</v>
      </c>
      <c r="FM142" t="str">
        <v>Solidarity and Action Asociation</v>
      </c>
      <c r="FN142" t="str">
        <v>SOS Children's Villages</v>
      </c>
      <c r="FO142" t="str">
        <v>Tarabita Foundation</v>
      </c>
      <c r="FP142" t="str">
        <v>Tearfund</v>
      </c>
      <c r="FQ142" t="str">
        <v>TECHO</v>
      </c>
      <c r="FR142" t="str">
        <v>Terranueva Foundation</v>
      </c>
      <c r="FS142" t="str">
        <v>Terre des Hommes Suisse</v>
      </c>
      <c r="FT142" t="str">
        <v>The Israel Forum for International Humanitarian Aid (IsraAID)</v>
      </c>
      <c r="FU142" t="str">
        <v>Unión Venezolana en Perú</v>
      </c>
      <c r="FV142" t="str">
        <v>United Nations Children's Fund (UNICEF)</v>
      </c>
      <c r="FW142" t="str">
        <v>United Nations Development Programme (UNDP)</v>
      </c>
      <c r="FX142" t="str">
        <v>United Nations Educational, Scientific and Cultural Organization (UNESCO)</v>
      </c>
      <c r="FY142" t="str">
        <v>United Nations Entity for Gender Equality and the Empowerment of Women (UNWOMEN)</v>
      </c>
      <c r="FZ142" t="str">
        <v>United Nations Food and Agricultural Organization (FAO)</v>
      </c>
      <c r="GA142" t="str">
        <v>United Nations High Commissioner for Refugees (UNHCR)</v>
      </c>
      <c r="GB142" t="str">
        <v>United Nations Office of the High Commissioner for Human Rights (OHCHR)</v>
      </c>
      <c r="GC142" t="str">
        <v>United Nations Office on Drugs and Crime (UNODC)</v>
      </c>
      <c r="GD142" t="str">
        <v>United Nations Population Fund (UNFPA)</v>
      </c>
      <c r="GE142" t="str">
        <v>United Nations Programme for Human Settlements (UN Habitat)</v>
      </c>
      <c r="GF142" t="str">
        <v>Vale da Benção Educational and Charitable Association (AEBVB)</v>
      </c>
      <c r="GG142" t="str">
        <v>VenAruba Solidaria</v>
      </c>
      <c r="GH142" t="str">
        <v>Venex Curacao Foundation</v>
      </c>
      <c r="GI142" t="str">
        <v>Venezolanos en Barranquilla</v>
      </c>
      <c r="GJ142" t="str">
        <v>Venezolanos en San Cristóbal</v>
      </c>
      <c r="GK142" t="str">
        <v>Venezuelan Emigrant Foundation (FEV)</v>
      </c>
      <c r="GL142" t="str">
        <v>Vicaría de Pastoral Social Caritas</v>
      </c>
      <c r="GM142" t="str">
        <v>Voices GY</v>
      </c>
      <c r="GN142" t="str">
        <v>We World GVC</v>
      </c>
      <c r="GO142" t="str">
        <v>World Council of Credit Unions</v>
      </c>
      <c r="GP142" t="str">
        <v>World Food Programme (WFP)</v>
      </c>
      <c r="GQ142" t="str">
        <v>World Vision</v>
      </c>
      <c r="GR142" t="str">
        <v>ZOA</v>
      </c>
    </row>
    <row r="143" spans="1:200" ht="28.8" x14ac:dyDescent="0.3">
      <c r="A143" t="s">
        <v>467</v>
      </c>
      <c r="B143" s="45" t="s">
        <v>468</v>
      </c>
      <c r="C143" s="23" t="s">
        <v>469</v>
      </c>
      <c r="D143" s="23" t="s">
        <v>255</v>
      </c>
      <c r="E143" s="23"/>
      <c r="F143" s="35" t="b">
        <f>ISNUMBER(SEARCH(' Activity Sheet'!$D$3,Table3[[#This Row],[Name]],1))</f>
        <v>1</v>
      </c>
      <c r="G143" s="35" t="s">
        <v>1146</v>
      </c>
      <c r="H143" t="str" cm="1">
        <f t="array" ref="H143:GR143">TRANSPOSE(_xlfn._xlws.SORT(_xlfn._xlws.FILTER(Table3[Name],ISNUMBER(SEARCH(' Activity Sheet'!D197,Table3[Name])),"Not found"),,1))</f>
        <v>.New Organisation</v>
      </c>
      <c r="I143" t="str">
        <v>ABV - Association of Good with Life</v>
      </c>
      <c r="J143" t="str">
        <v>ACAPS</v>
      </c>
      <c r="K143" t="str">
        <v>Acción y Desarrollo</v>
      </c>
      <c r="L143" t="str">
        <v>ACTED</v>
      </c>
      <c r="M143" t="str">
        <v>Action against Hunger</v>
      </c>
      <c r="N143" t="str">
        <v>ActionAid</v>
      </c>
      <c r="O143" t="str">
        <v>Adventist Development and Relief Agency (ADRA)</v>
      </c>
      <c r="P143" t="str">
        <v>Alas de Colibrí Foundation</v>
      </c>
      <c r="Q143" t="str">
        <v>Alianza por la Solidaridad</v>
      </c>
      <c r="R143" t="str">
        <v>Alianza por Venezuela</v>
      </c>
      <c r="S143" t="str">
        <v>Americares Foundation</v>
      </c>
      <c r="T143" t="str">
        <v>Argentine Commission for Refugees and Migrants (CAREF)</v>
      </c>
      <c r="U143" t="str">
        <v>Asociación Aves</v>
      </c>
      <c r="V143" t="str">
        <v>Asociación de Jubilados y Pensionados Venezolanos en Argentina</v>
      </c>
      <c r="W143" t="str">
        <v>Asociación de Venezolanos en Eloy Alfaro</v>
      </c>
      <c r="X143" t="str">
        <v>Asociación Fundación contra el Hambre Perú</v>
      </c>
      <c r="Y143" t="str">
        <v>Asociación Migrantes Venezolanos</v>
      </c>
      <c r="Z143" t="str">
        <v>Asociación Misioneros de San Carlos Scalabrinianos</v>
      </c>
      <c r="AA143" t="str">
        <v>Asociacion Proteccion Poblacion Vulnerable</v>
      </c>
      <c r="AB143" t="str">
        <v>Asociación Quinta Ola</v>
      </c>
      <c r="AC143" t="str">
        <v>Asociación Salto Ángel</v>
      </c>
      <c r="AD143" t="str">
        <v>Asociación Venezuela en Ecuador AC</v>
      </c>
      <c r="AE143" t="str">
        <v>ASOVENAR</v>
      </c>
      <c r="AF143" t="str">
        <v>Associação Hermanitos</v>
      </c>
      <c r="AG143" t="str">
        <v>AVSI Foundation</v>
      </c>
      <c r="AH143" t="str">
        <v>Bethany Christian Services</v>
      </c>
      <c r="AI143" t="str">
        <v>Blumont</v>
      </c>
      <c r="AJ143" t="str">
        <v>CARE</v>
      </c>
      <c r="AK143" t="str">
        <v>Caritas Brazil</v>
      </c>
      <c r="AL143" t="str">
        <v>Caritas Ecuador</v>
      </c>
      <c r="AM143" t="str">
        <v>Caritas Germany</v>
      </c>
      <c r="AN143" t="str">
        <v>Caritas Manaus</v>
      </c>
      <c r="AO143" t="str">
        <v>Caritas Parana</v>
      </c>
      <c r="AP143" t="str">
        <v>Caritas Peru</v>
      </c>
      <c r="AQ143" t="str">
        <v>Caritas Rio de Janeiro</v>
      </c>
      <c r="AR143" t="str">
        <v>Caritas São Paulo</v>
      </c>
      <c r="AS143" t="str">
        <v>Caritas Switzerland</v>
      </c>
      <c r="AT143" t="str">
        <v>CCEFIRO Association</v>
      </c>
      <c r="AU143" t="str">
        <v>CEDRO</v>
      </c>
      <c r="AV143" t="str">
        <v>Center for Integrated Studies and Programs for Sustainable Development (CIEDS)</v>
      </c>
      <c r="AW143" t="str">
        <v>Center for Migration and Human Rights of the Diocese of Roraima (CMDH)</v>
      </c>
      <c r="AX143" t="str">
        <v>Centro de Atencion Psicosocial (CAPS)</v>
      </c>
      <c r="AY143" t="str">
        <v>CESAL</v>
      </c>
      <c r="AZ143" t="str">
        <v>CESVI-Cooperazione e Sviluppo</v>
      </c>
      <c r="BA143" t="str">
        <v>ChildFund International</v>
      </c>
      <c r="BB143" t="str">
        <v>CHS Alternativo</v>
      </c>
      <c r="BC143" t="str">
        <v>Churún Merú Association</v>
      </c>
      <c r="BD143" t="str">
        <v>Coalición por Venezuela</v>
      </c>
      <c r="BE143" t="str">
        <v>Colonia Foundation of Venezuelans in the Dominican Republic (FUNCOVERD)</v>
      </c>
      <c r="BF143" t="str">
        <v>COLVENZ</v>
      </c>
      <c r="BG143" t="str">
        <v>Compassiva</v>
      </c>
      <c r="BH143" t="str">
        <v>Consejo Interreligioso del Perú - Religiones por la Paz</v>
      </c>
      <c r="BI143" t="str">
        <v>Consorcio ONG OCIPI Y Capellanía Nacional OFICA</v>
      </c>
      <c r="BJ143" t="str">
        <v>COOPI - International Cooperation Foundation</v>
      </c>
      <c r="BK143" t="str">
        <v>Corporación Colectivo Sin Fronteras</v>
      </c>
      <c r="BL143" t="str">
        <v>CRISFE Foundation</v>
      </c>
      <c r="BM143" t="str">
        <v>Cuso International</v>
      </c>
      <c r="BN143" t="str">
        <v>Danielle’s Children Fund (DCF)</v>
      </c>
      <c r="BO143" t="str">
        <v>Danish Refugee Council (DRC)</v>
      </c>
      <c r="BP143" t="str">
        <v>Development Support Association - APOYAR</v>
      </c>
      <c r="BQ143" t="str">
        <v>Diakonie Katastrophenhilfe</v>
      </c>
      <c r="BR143" t="str">
        <v>Diálogo Diverso</v>
      </c>
      <c r="BS143" t="str">
        <v>Doctors of the World</v>
      </c>
      <c r="BT143" t="str">
        <v>Dominican Institute for Integrated Development</v>
      </c>
      <c r="BU143" t="str">
        <v>Duendes y Ángeles Vinotinto República Dominicana</v>
      </c>
      <c r="BV143" t="str">
        <v>Encuentros SJS (Servicio Jesuita de la Solidaridad)</v>
      </c>
      <c r="BW143" t="str">
        <v>Ending Violence Against Migrants</v>
      </c>
      <c r="BX143" t="str">
        <v>Equidad Foundation</v>
      </c>
      <c r="BY143" t="str">
        <v>Equilibrium CenDE</v>
      </c>
      <c r="BZ143" t="str">
        <v>Facultad de Psicología - Universidad de la República (UDELAR)</v>
      </c>
      <c r="CA143" t="str">
        <v>First International Emergency and Solidarités International</v>
      </c>
      <c r="CB143" t="str">
        <v>Fondo Ecuatoriano Populorum Progressio</v>
      </c>
      <c r="CC143" t="str">
        <v>Foro Salud Callao</v>
      </c>
      <c r="CD143" t="str">
        <v>Foundation for the Integration and Development of Latin America (FIDAL)</v>
      </c>
      <c r="CE143" t="str">
        <v>Foundation of the Americas (FUDELA)</v>
      </c>
      <c r="CF143" t="str">
        <v>Fraternity Without Borders</v>
      </c>
      <c r="CG143" t="str">
        <v>Fundación Brisas del Norte</v>
      </c>
      <c r="CH143" t="str">
        <v>Fundación Colombovenezolana Nueva Ilusión</v>
      </c>
      <c r="CI143" t="str">
        <v>Fundación Nakama's</v>
      </c>
      <c r="CJ143" t="str">
        <v>Fundación RadaBer</v>
      </c>
      <c r="CK143" t="str">
        <v>Fundación Scalabrini Bolivia</v>
      </c>
      <c r="CL143" t="str">
        <v>Fundacion Social Vivan los Niños</v>
      </c>
      <c r="CM143" t="str">
        <v>FUNVEAC</v>
      </c>
      <c r="CN143" t="str">
        <v>German Development Cooperation Agency GIZ</v>
      </c>
      <c r="CO143" t="str">
        <v>Globalizate Radio</v>
      </c>
      <c r="CP143" t="str">
        <v>GOAL</v>
      </c>
      <c r="CQ143" t="str">
        <v>Halü Bienestar Humano Foundation (HALU)</v>
      </c>
      <c r="CR143" t="str">
        <v>Heartland Alliance International (HAI)</v>
      </c>
      <c r="CS143" t="str">
        <v>HELVETAS Swiss Intercooperation</v>
      </c>
      <c r="CT143" t="str">
        <v>HIAS</v>
      </c>
      <c r="CU143" t="str">
        <v>Human Rights Defence Curaçao</v>
      </c>
      <c r="CV143" t="str">
        <v>Humanity &amp; Inclusion</v>
      </c>
      <c r="CW143" t="str">
        <v>Humans Analytic</v>
      </c>
      <c r="CX143" t="str">
        <v>Idas y Vueltas Association</v>
      </c>
      <c r="CY143" t="str">
        <v>iMMAP</v>
      </c>
      <c r="CZ143" t="str">
        <v>IMPACT Initiatives (REACH)</v>
      </c>
      <c r="DA143" t="str">
        <v>Inmigrante Feliz Association</v>
      </c>
      <c r="DB143" t="str">
        <v>Institute for Migration and Human Rights (IMDH)</v>
      </c>
      <c r="DC143" t="str">
        <v>Institute of Natural and Cultural Heritage (IPANC)</v>
      </c>
      <c r="DD143" t="str">
        <v>International Committee for the Development of People (CISP)</v>
      </c>
      <c r="DE143" t="str">
        <v>International Federation of the Red Cross (IFRC)</v>
      </c>
      <c r="DF143" t="str">
        <v>International Labour Organization (ILO)</v>
      </c>
      <c r="DG143" t="str">
        <v>International Medical Corps</v>
      </c>
      <c r="DH143" t="str">
        <v>International Organization for Migration (IOM)</v>
      </c>
      <c r="DI143" t="str">
        <v>International Rescue Committee (IRC)</v>
      </c>
      <c r="DJ143" t="str">
        <v>INTERSOS</v>
      </c>
      <c r="DK143" t="str">
        <v>Jesuit Migrant Service (JMS)</v>
      </c>
      <c r="DL143" t="str">
        <v>Jesuit Refugee Service (JRS)</v>
      </c>
      <c r="DM143" t="str">
        <v>Jesuit Service for Migrants and Refugees (JSMR)</v>
      </c>
      <c r="DN143" t="str">
        <v>Joint United Nations Programme on HIV/AIDS (UNAIDS)</v>
      </c>
      <c r="DO143" t="str">
        <v>Kimirina Coorporation</v>
      </c>
      <c r="DP143" t="str">
        <v>La Casita Hispanic Cultural Centre</v>
      </c>
      <c r="DQ143" t="str">
        <v>Latin American Network of Non-Governmental Organizations of Persons with Disabilities and their Families (RIADIS)</v>
      </c>
      <c r="DR143" t="str">
        <v>LGBT+ Movement Brazil</v>
      </c>
      <c r="DS143" t="str">
        <v>Living Water Community (LWC)</v>
      </c>
      <c r="DT143" t="str">
        <v>LLANOVENCOL</v>
      </c>
      <c r="DU143" t="str">
        <v>Lutheran World Federation</v>
      </c>
      <c r="DV143" t="str">
        <v>Lutheran World Relief</v>
      </c>
      <c r="DW143" t="str">
        <v>Malteser International</v>
      </c>
      <c r="DX143" t="str">
        <v>Mana Institute</v>
      </c>
      <c r="DY143" t="str">
        <v>Manos Veneguayas Association</v>
      </c>
      <c r="DZ143" t="str">
        <v>Más Igualdad Perú</v>
      </c>
      <c r="EA143" t="str">
        <v>MedGlobal</v>
      </c>
      <c r="EB143" t="str">
        <v>Medical Teams International</v>
      </c>
      <c r="EC143" t="str">
        <v>Mercy Corps</v>
      </c>
      <c r="ED143" t="str">
        <v>Migrant Service Center (CAM)</v>
      </c>
      <c r="EE143" t="str">
        <v>Migrants, Refugees and Argentine Social Entrepreneurs (MIRARES)</v>
      </c>
      <c r="EF143" t="str">
        <v>Mision Scalabriniana - Ecuador</v>
      </c>
      <c r="EG143" t="str">
        <v>Missão Paz</v>
      </c>
      <c r="EH143" t="str">
        <v>Museu A CASA</v>
      </c>
      <c r="EI143" t="str">
        <v>Norwegian Refugee Council (NRC)</v>
      </c>
      <c r="EJ143" t="str">
        <v>ONG Migrantes por el Maule</v>
      </c>
      <c r="EK143" t="str">
        <v>ONG Preemptive Love Coalition Colombia</v>
      </c>
      <c r="EL143" t="str">
        <v>Organización Transfomando Vidas</v>
      </c>
      <c r="EM143" t="str">
        <v>Organization of Ibero-American States for Education, Science and Culture (OEI)</v>
      </c>
      <c r="EN143" t="str">
        <v>OXFAM</v>
      </c>
      <c r="EO143" t="str">
        <v>Panamerican Development Foundation</v>
      </c>
      <c r="EP143" t="str">
        <v>Panamerican Health Organization/World Health Organization (PAHO/WHO)</v>
      </c>
      <c r="EQ143" t="str">
        <v>Pastoral of Human Mobility - Peruvian Episcopal Conference</v>
      </c>
      <c r="ER143" t="str">
        <v>Pastoral Service for Migrants National</v>
      </c>
      <c r="ES143" t="str">
        <v>Permanent Human Rights defense Committee (CDH)</v>
      </c>
      <c r="ET143" t="str">
        <v>Pirilampos Institute - Group of visits and voluntary actions in Roraima</v>
      </c>
      <c r="EU143" t="str">
        <v>Plan International</v>
      </c>
      <c r="EV143" t="str">
        <v>Population Program, Faculty of Social Sciences, University of the Republic</v>
      </c>
      <c r="EW143" t="str">
        <v>Profamilia Association</v>
      </c>
      <c r="EX143" t="str">
        <v>Red con Migrantes y Refugiados</v>
      </c>
      <c r="EY143" t="str">
        <v>Red Cross Colombia</v>
      </c>
      <c r="EZ143" t="str">
        <v>Red Cross Ecuador</v>
      </c>
      <c r="FA143" t="str">
        <v>Red Cross Peru</v>
      </c>
      <c r="FB143" t="str">
        <v>Red de Investigaciones en Derechos Humanos - CONICET (Consejo Nacional de Investigaciones Científicas y Técnicas)</v>
      </c>
      <c r="FC143" t="str">
        <v>RET International</v>
      </c>
      <c r="FD143" t="str">
        <v>Salú pa Tur Foundation</v>
      </c>
      <c r="FE143" t="str">
        <v>Salvation Army</v>
      </c>
      <c r="FF143" t="str">
        <v>Samaritan's Purse</v>
      </c>
      <c r="FG143" t="str">
        <v>Save the Children International (SCI)</v>
      </c>
      <c r="FH143" t="str">
        <v>Scalabrini Foundation Chile</v>
      </c>
      <c r="FI143" t="str">
        <v>Sección Peruana de Amnistía Internacional</v>
      </c>
      <c r="FJ143" t="str">
        <v>Serviço Pastoral dos Migrantes do Nordeste</v>
      </c>
      <c r="FK143" t="str">
        <v>Sesame Workshop</v>
      </c>
      <c r="FL143" t="str">
        <v>Si, Da Vida</v>
      </c>
      <c r="FM143" t="str">
        <v>Solidarity and Action Asociation</v>
      </c>
      <c r="FN143" t="str">
        <v>SOS Children's Villages</v>
      </c>
      <c r="FO143" t="str">
        <v>Tarabita Foundation</v>
      </c>
      <c r="FP143" t="str">
        <v>Tearfund</v>
      </c>
      <c r="FQ143" t="str">
        <v>TECHO</v>
      </c>
      <c r="FR143" t="str">
        <v>Terranueva Foundation</v>
      </c>
      <c r="FS143" t="str">
        <v>Terre des Hommes Suisse</v>
      </c>
      <c r="FT143" t="str">
        <v>The Israel Forum for International Humanitarian Aid (IsraAID)</v>
      </c>
      <c r="FU143" t="str">
        <v>Unión Venezolana en Perú</v>
      </c>
      <c r="FV143" t="str">
        <v>United Nations Children's Fund (UNICEF)</v>
      </c>
      <c r="FW143" t="str">
        <v>United Nations Development Programme (UNDP)</v>
      </c>
      <c r="FX143" t="str">
        <v>United Nations Educational, Scientific and Cultural Organization (UNESCO)</v>
      </c>
      <c r="FY143" t="str">
        <v>United Nations Entity for Gender Equality and the Empowerment of Women (UNWOMEN)</v>
      </c>
      <c r="FZ143" t="str">
        <v>United Nations Food and Agricultural Organization (FAO)</v>
      </c>
      <c r="GA143" t="str">
        <v>United Nations High Commissioner for Refugees (UNHCR)</v>
      </c>
      <c r="GB143" t="str">
        <v>United Nations Office of the High Commissioner for Human Rights (OHCHR)</v>
      </c>
      <c r="GC143" t="str">
        <v>United Nations Office on Drugs and Crime (UNODC)</v>
      </c>
      <c r="GD143" t="str">
        <v>United Nations Population Fund (UNFPA)</v>
      </c>
      <c r="GE143" t="str">
        <v>United Nations Programme for Human Settlements (UN Habitat)</v>
      </c>
      <c r="GF143" t="str">
        <v>Vale da Benção Educational and Charitable Association (AEBVB)</v>
      </c>
      <c r="GG143" t="str">
        <v>VenAruba Solidaria</v>
      </c>
      <c r="GH143" t="str">
        <v>Venex Curacao Foundation</v>
      </c>
      <c r="GI143" t="str">
        <v>Venezolanos en Barranquilla</v>
      </c>
      <c r="GJ143" t="str">
        <v>Venezolanos en San Cristóbal</v>
      </c>
      <c r="GK143" t="str">
        <v>Venezuelan Emigrant Foundation (FEV)</v>
      </c>
      <c r="GL143" t="str">
        <v>Vicaría de Pastoral Social Caritas</v>
      </c>
      <c r="GM143" t="str">
        <v>Voices GY</v>
      </c>
      <c r="GN143" t="str">
        <v>We World GVC</v>
      </c>
      <c r="GO143" t="str">
        <v>World Council of Credit Unions</v>
      </c>
      <c r="GP143" t="str">
        <v>World Food Programme (WFP)</v>
      </c>
      <c r="GQ143" t="str">
        <v>World Vision</v>
      </c>
      <c r="GR143" t="str">
        <v>ZOA</v>
      </c>
    </row>
    <row r="144" spans="1:200" x14ac:dyDescent="0.3">
      <c r="A144" t="s">
        <v>470</v>
      </c>
      <c r="B144" s="45" t="s">
        <v>471</v>
      </c>
      <c r="C144" s="23" t="s">
        <v>472</v>
      </c>
      <c r="D144" s="23" t="s">
        <v>261</v>
      </c>
      <c r="E144" s="23"/>
      <c r="F144" s="35" t="b">
        <f>ISNUMBER(SEARCH(' Activity Sheet'!$D$3,Table3[[#This Row],[Name]],1))</f>
        <v>1</v>
      </c>
      <c r="G144" s="35" t="s">
        <v>1146</v>
      </c>
      <c r="H144" t="str" cm="1">
        <f t="array" ref="H144:GR144">TRANSPOSE(_xlfn._xlws.SORT(_xlfn._xlws.FILTER(Table3[Name],ISNUMBER(SEARCH(' Activity Sheet'!D198,Table3[Name])),"Not found"),,1))</f>
        <v>.New Organisation</v>
      </c>
      <c r="I144" t="str">
        <v>ABV - Association of Good with Life</v>
      </c>
      <c r="J144" t="str">
        <v>ACAPS</v>
      </c>
      <c r="K144" t="str">
        <v>Acción y Desarrollo</v>
      </c>
      <c r="L144" t="str">
        <v>ACTED</v>
      </c>
      <c r="M144" t="str">
        <v>Action against Hunger</v>
      </c>
      <c r="N144" t="str">
        <v>ActionAid</v>
      </c>
      <c r="O144" t="str">
        <v>Adventist Development and Relief Agency (ADRA)</v>
      </c>
      <c r="P144" t="str">
        <v>Alas de Colibrí Foundation</v>
      </c>
      <c r="Q144" t="str">
        <v>Alianza por la Solidaridad</v>
      </c>
      <c r="R144" t="str">
        <v>Alianza por Venezuela</v>
      </c>
      <c r="S144" t="str">
        <v>Americares Foundation</v>
      </c>
      <c r="T144" t="str">
        <v>Argentine Commission for Refugees and Migrants (CAREF)</v>
      </c>
      <c r="U144" t="str">
        <v>Asociación Aves</v>
      </c>
      <c r="V144" t="str">
        <v>Asociación de Jubilados y Pensionados Venezolanos en Argentina</v>
      </c>
      <c r="W144" t="str">
        <v>Asociación de Venezolanos en Eloy Alfaro</v>
      </c>
      <c r="X144" t="str">
        <v>Asociación Fundación contra el Hambre Perú</v>
      </c>
      <c r="Y144" t="str">
        <v>Asociación Migrantes Venezolanos</v>
      </c>
      <c r="Z144" t="str">
        <v>Asociación Misioneros de San Carlos Scalabrinianos</v>
      </c>
      <c r="AA144" t="str">
        <v>Asociacion Proteccion Poblacion Vulnerable</v>
      </c>
      <c r="AB144" t="str">
        <v>Asociación Quinta Ola</v>
      </c>
      <c r="AC144" t="str">
        <v>Asociación Salto Ángel</v>
      </c>
      <c r="AD144" t="str">
        <v>Asociación Venezuela en Ecuador AC</v>
      </c>
      <c r="AE144" t="str">
        <v>ASOVENAR</v>
      </c>
      <c r="AF144" t="str">
        <v>Associação Hermanitos</v>
      </c>
      <c r="AG144" t="str">
        <v>AVSI Foundation</v>
      </c>
      <c r="AH144" t="str">
        <v>Bethany Christian Services</v>
      </c>
      <c r="AI144" t="str">
        <v>Blumont</v>
      </c>
      <c r="AJ144" t="str">
        <v>CARE</v>
      </c>
      <c r="AK144" t="str">
        <v>Caritas Brazil</v>
      </c>
      <c r="AL144" t="str">
        <v>Caritas Ecuador</v>
      </c>
      <c r="AM144" t="str">
        <v>Caritas Germany</v>
      </c>
      <c r="AN144" t="str">
        <v>Caritas Manaus</v>
      </c>
      <c r="AO144" t="str">
        <v>Caritas Parana</v>
      </c>
      <c r="AP144" t="str">
        <v>Caritas Peru</v>
      </c>
      <c r="AQ144" t="str">
        <v>Caritas Rio de Janeiro</v>
      </c>
      <c r="AR144" t="str">
        <v>Caritas São Paulo</v>
      </c>
      <c r="AS144" t="str">
        <v>Caritas Switzerland</v>
      </c>
      <c r="AT144" t="str">
        <v>CCEFIRO Association</v>
      </c>
      <c r="AU144" t="str">
        <v>CEDRO</v>
      </c>
      <c r="AV144" t="str">
        <v>Center for Integrated Studies and Programs for Sustainable Development (CIEDS)</v>
      </c>
      <c r="AW144" t="str">
        <v>Center for Migration and Human Rights of the Diocese of Roraima (CMDH)</v>
      </c>
      <c r="AX144" t="str">
        <v>Centro de Atencion Psicosocial (CAPS)</v>
      </c>
      <c r="AY144" t="str">
        <v>CESAL</v>
      </c>
      <c r="AZ144" t="str">
        <v>CESVI-Cooperazione e Sviluppo</v>
      </c>
      <c r="BA144" t="str">
        <v>ChildFund International</v>
      </c>
      <c r="BB144" t="str">
        <v>CHS Alternativo</v>
      </c>
      <c r="BC144" t="str">
        <v>Churún Merú Association</v>
      </c>
      <c r="BD144" t="str">
        <v>Coalición por Venezuela</v>
      </c>
      <c r="BE144" t="str">
        <v>Colonia Foundation of Venezuelans in the Dominican Republic (FUNCOVERD)</v>
      </c>
      <c r="BF144" t="str">
        <v>COLVENZ</v>
      </c>
      <c r="BG144" t="str">
        <v>Compassiva</v>
      </c>
      <c r="BH144" t="str">
        <v>Consejo Interreligioso del Perú - Religiones por la Paz</v>
      </c>
      <c r="BI144" t="str">
        <v>Consorcio ONG OCIPI Y Capellanía Nacional OFICA</v>
      </c>
      <c r="BJ144" t="str">
        <v>COOPI - International Cooperation Foundation</v>
      </c>
      <c r="BK144" t="str">
        <v>Corporación Colectivo Sin Fronteras</v>
      </c>
      <c r="BL144" t="str">
        <v>CRISFE Foundation</v>
      </c>
      <c r="BM144" t="str">
        <v>Cuso International</v>
      </c>
      <c r="BN144" t="str">
        <v>Danielle’s Children Fund (DCF)</v>
      </c>
      <c r="BO144" t="str">
        <v>Danish Refugee Council (DRC)</v>
      </c>
      <c r="BP144" t="str">
        <v>Development Support Association - APOYAR</v>
      </c>
      <c r="BQ144" t="str">
        <v>Diakonie Katastrophenhilfe</v>
      </c>
      <c r="BR144" t="str">
        <v>Diálogo Diverso</v>
      </c>
      <c r="BS144" t="str">
        <v>Doctors of the World</v>
      </c>
      <c r="BT144" t="str">
        <v>Dominican Institute for Integrated Development</v>
      </c>
      <c r="BU144" t="str">
        <v>Duendes y Ángeles Vinotinto República Dominicana</v>
      </c>
      <c r="BV144" t="str">
        <v>Encuentros SJS (Servicio Jesuita de la Solidaridad)</v>
      </c>
      <c r="BW144" t="str">
        <v>Ending Violence Against Migrants</v>
      </c>
      <c r="BX144" t="str">
        <v>Equidad Foundation</v>
      </c>
      <c r="BY144" t="str">
        <v>Equilibrium CenDE</v>
      </c>
      <c r="BZ144" t="str">
        <v>Facultad de Psicología - Universidad de la República (UDELAR)</v>
      </c>
      <c r="CA144" t="str">
        <v>First International Emergency and Solidarités International</v>
      </c>
      <c r="CB144" t="str">
        <v>Fondo Ecuatoriano Populorum Progressio</v>
      </c>
      <c r="CC144" t="str">
        <v>Foro Salud Callao</v>
      </c>
      <c r="CD144" t="str">
        <v>Foundation for the Integration and Development of Latin America (FIDAL)</v>
      </c>
      <c r="CE144" t="str">
        <v>Foundation of the Americas (FUDELA)</v>
      </c>
      <c r="CF144" t="str">
        <v>Fraternity Without Borders</v>
      </c>
      <c r="CG144" t="str">
        <v>Fundación Brisas del Norte</v>
      </c>
      <c r="CH144" t="str">
        <v>Fundación Colombovenezolana Nueva Ilusión</v>
      </c>
      <c r="CI144" t="str">
        <v>Fundación Nakama's</v>
      </c>
      <c r="CJ144" t="str">
        <v>Fundación RadaBer</v>
      </c>
      <c r="CK144" t="str">
        <v>Fundación Scalabrini Bolivia</v>
      </c>
      <c r="CL144" t="str">
        <v>Fundacion Social Vivan los Niños</v>
      </c>
      <c r="CM144" t="str">
        <v>FUNVEAC</v>
      </c>
      <c r="CN144" t="str">
        <v>German Development Cooperation Agency GIZ</v>
      </c>
      <c r="CO144" t="str">
        <v>Globalizate Radio</v>
      </c>
      <c r="CP144" t="str">
        <v>GOAL</v>
      </c>
      <c r="CQ144" t="str">
        <v>Halü Bienestar Humano Foundation (HALU)</v>
      </c>
      <c r="CR144" t="str">
        <v>Heartland Alliance International (HAI)</v>
      </c>
      <c r="CS144" t="str">
        <v>HELVETAS Swiss Intercooperation</v>
      </c>
      <c r="CT144" t="str">
        <v>HIAS</v>
      </c>
      <c r="CU144" t="str">
        <v>Human Rights Defence Curaçao</v>
      </c>
      <c r="CV144" t="str">
        <v>Humanity &amp; Inclusion</v>
      </c>
      <c r="CW144" t="str">
        <v>Humans Analytic</v>
      </c>
      <c r="CX144" t="str">
        <v>Idas y Vueltas Association</v>
      </c>
      <c r="CY144" t="str">
        <v>iMMAP</v>
      </c>
      <c r="CZ144" t="str">
        <v>IMPACT Initiatives (REACH)</v>
      </c>
      <c r="DA144" t="str">
        <v>Inmigrante Feliz Association</v>
      </c>
      <c r="DB144" t="str">
        <v>Institute for Migration and Human Rights (IMDH)</v>
      </c>
      <c r="DC144" t="str">
        <v>Institute of Natural and Cultural Heritage (IPANC)</v>
      </c>
      <c r="DD144" t="str">
        <v>International Committee for the Development of People (CISP)</v>
      </c>
      <c r="DE144" t="str">
        <v>International Federation of the Red Cross (IFRC)</v>
      </c>
      <c r="DF144" t="str">
        <v>International Labour Organization (ILO)</v>
      </c>
      <c r="DG144" t="str">
        <v>International Medical Corps</v>
      </c>
      <c r="DH144" t="str">
        <v>International Organization for Migration (IOM)</v>
      </c>
      <c r="DI144" t="str">
        <v>International Rescue Committee (IRC)</v>
      </c>
      <c r="DJ144" t="str">
        <v>INTERSOS</v>
      </c>
      <c r="DK144" t="str">
        <v>Jesuit Migrant Service (JMS)</v>
      </c>
      <c r="DL144" t="str">
        <v>Jesuit Refugee Service (JRS)</v>
      </c>
      <c r="DM144" t="str">
        <v>Jesuit Service for Migrants and Refugees (JSMR)</v>
      </c>
      <c r="DN144" t="str">
        <v>Joint United Nations Programme on HIV/AIDS (UNAIDS)</v>
      </c>
      <c r="DO144" t="str">
        <v>Kimirina Coorporation</v>
      </c>
      <c r="DP144" t="str">
        <v>La Casita Hispanic Cultural Centre</v>
      </c>
      <c r="DQ144" t="str">
        <v>Latin American Network of Non-Governmental Organizations of Persons with Disabilities and their Families (RIADIS)</v>
      </c>
      <c r="DR144" t="str">
        <v>LGBT+ Movement Brazil</v>
      </c>
      <c r="DS144" t="str">
        <v>Living Water Community (LWC)</v>
      </c>
      <c r="DT144" t="str">
        <v>LLANOVENCOL</v>
      </c>
      <c r="DU144" t="str">
        <v>Lutheran World Federation</v>
      </c>
      <c r="DV144" t="str">
        <v>Lutheran World Relief</v>
      </c>
      <c r="DW144" t="str">
        <v>Malteser International</v>
      </c>
      <c r="DX144" t="str">
        <v>Mana Institute</v>
      </c>
      <c r="DY144" t="str">
        <v>Manos Veneguayas Association</v>
      </c>
      <c r="DZ144" t="str">
        <v>Más Igualdad Perú</v>
      </c>
      <c r="EA144" t="str">
        <v>MedGlobal</v>
      </c>
      <c r="EB144" t="str">
        <v>Medical Teams International</v>
      </c>
      <c r="EC144" t="str">
        <v>Mercy Corps</v>
      </c>
      <c r="ED144" t="str">
        <v>Migrant Service Center (CAM)</v>
      </c>
      <c r="EE144" t="str">
        <v>Migrants, Refugees and Argentine Social Entrepreneurs (MIRARES)</v>
      </c>
      <c r="EF144" t="str">
        <v>Mision Scalabriniana - Ecuador</v>
      </c>
      <c r="EG144" t="str">
        <v>Missão Paz</v>
      </c>
      <c r="EH144" t="str">
        <v>Museu A CASA</v>
      </c>
      <c r="EI144" t="str">
        <v>Norwegian Refugee Council (NRC)</v>
      </c>
      <c r="EJ144" t="str">
        <v>ONG Migrantes por el Maule</v>
      </c>
      <c r="EK144" t="str">
        <v>ONG Preemptive Love Coalition Colombia</v>
      </c>
      <c r="EL144" t="str">
        <v>Organización Transfomando Vidas</v>
      </c>
      <c r="EM144" t="str">
        <v>Organization of Ibero-American States for Education, Science and Culture (OEI)</v>
      </c>
      <c r="EN144" t="str">
        <v>OXFAM</v>
      </c>
      <c r="EO144" t="str">
        <v>Panamerican Development Foundation</v>
      </c>
      <c r="EP144" t="str">
        <v>Panamerican Health Organization/World Health Organization (PAHO/WHO)</v>
      </c>
      <c r="EQ144" t="str">
        <v>Pastoral of Human Mobility - Peruvian Episcopal Conference</v>
      </c>
      <c r="ER144" t="str">
        <v>Pastoral Service for Migrants National</v>
      </c>
      <c r="ES144" t="str">
        <v>Permanent Human Rights defense Committee (CDH)</v>
      </c>
      <c r="ET144" t="str">
        <v>Pirilampos Institute - Group of visits and voluntary actions in Roraima</v>
      </c>
      <c r="EU144" t="str">
        <v>Plan International</v>
      </c>
      <c r="EV144" t="str">
        <v>Population Program, Faculty of Social Sciences, University of the Republic</v>
      </c>
      <c r="EW144" t="str">
        <v>Profamilia Association</v>
      </c>
      <c r="EX144" t="str">
        <v>Red con Migrantes y Refugiados</v>
      </c>
      <c r="EY144" t="str">
        <v>Red Cross Colombia</v>
      </c>
      <c r="EZ144" t="str">
        <v>Red Cross Ecuador</v>
      </c>
      <c r="FA144" t="str">
        <v>Red Cross Peru</v>
      </c>
      <c r="FB144" t="str">
        <v>Red de Investigaciones en Derechos Humanos - CONICET (Consejo Nacional de Investigaciones Científicas y Técnicas)</v>
      </c>
      <c r="FC144" t="str">
        <v>RET International</v>
      </c>
      <c r="FD144" t="str">
        <v>Salú pa Tur Foundation</v>
      </c>
      <c r="FE144" t="str">
        <v>Salvation Army</v>
      </c>
      <c r="FF144" t="str">
        <v>Samaritan's Purse</v>
      </c>
      <c r="FG144" t="str">
        <v>Save the Children International (SCI)</v>
      </c>
      <c r="FH144" t="str">
        <v>Scalabrini Foundation Chile</v>
      </c>
      <c r="FI144" t="str">
        <v>Sección Peruana de Amnistía Internacional</v>
      </c>
      <c r="FJ144" t="str">
        <v>Serviço Pastoral dos Migrantes do Nordeste</v>
      </c>
      <c r="FK144" t="str">
        <v>Sesame Workshop</v>
      </c>
      <c r="FL144" t="str">
        <v>Si, Da Vida</v>
      </c>
      <c r="FM144" t="str">
        <v>Solidarity and Action Asociation</v>
      </c>
      <c r="FN144" t="str">
        <v>SOS Children's Villages</v>
      </c>
      <c r="FO144" t="str">
        <v>Tarabita Foundation</v>
      </c>
      <c r="FP144" t="str">
        <v>Tearfund</v>
      </c>
      <c r="FQ144" t="str">
        <v>TECHO</v>
      </c>
      <c r="FR144" t="str">
        <v>Terranueva Foundation</v>
      </c>
      <c r="FS144" t="str">
        <v>Terre des Hommes Suisse</v>
      </c>
      <c r="FT144" t="str">
        <v>The Israel Forum for International Humanitarian Aid (IsraAID)</v>
      </c>
      <c r="FU144" t="str">
        <v>Unión Venezolana en Perú</v>
      </c>
      <c r="FV144" t="str">
        <v>United Nations Children's Fund (UNICEF)</v>
      </c>
      <c r="FW144" t="str">
        <v>United Nations Development Programme (UNDP)</v>
      </c>
      <c r="FX144" t="str">
        <v>United Nations Educational, Scientific and Cultural Organization (UNESCO)</v>
      </c>
      <c r="FY144" t="str">
        <v>United Nations Entity for Gender Equality and the Empowerment of Women (UNWOMEN)</v>
      </c>
      <c r="FZ144" t="str">
        <v>United Nations Food and Agricultural Organization (FAO)</v>
      </c>
      <c r="GA144" t="str">
        <v>United Nations High Commissioner for Refugees (UNHCR)</v>
      </c>
      <c r="GB144" t="str">
        <v>United Nations Office of the High Commissioner for Human Rights (OHCHR)</v>
      </c>
      <c r="GC144" t="str">
        <v>United Nations Office on Drugs and Crime (UNODC)</v>
      </c>
      <c r="GD144" t="str">
        <v>United Nations Population Fund (UNFPA)</v>
      </c>
      <c r="GE144" t="str">
        <v>United Nations Programme for Human Settlements (UN Habitat)</v>
      </c>
      <c r="GF144" t="str">
        <v>Vale da Benção Educational and Charitable Association (AEBVB)</v>
      </c>
      <c r="GG144" t="str">
        <v>VenAruba Solidaria</v>
      </c>
      <c r="GH144" t="str">
        <v>Venex Curacao Foundation</v>
      </c>
      <c r="GI144" t="str">
        <v>Venezolanos en Barranquilla</v>
      </c>
      <c r="GJ144" t="str">
        <v>Venezolanos en San Cristóbal</v>
      </c>
      <c r="GK144" t="str">
        <v>Venezuelan Emigrant Foundation (FEV)</v>
      </c>
      <c r="GL144" t="str">
        <v>Vicaría de Pastoral Social Caritas</v>
      </c>
      <c r="GM144" t="str">
        <v>Voices GY</v>
      </c>
      <c r="GN144" t="str">
        <v>We World GVC</v>
      </c>
      <c r="GO144" t="str">
        <v>World Council of Credit Unions</v>
      </c>
      <c r="GP144" t="str">
        <v>World Food Programme (WFP)</v>
      </c>
      <c r="GQ144" t="str">
        <v>World Vision</v>
      </c>
      <c r="GR144" t="str">
        <v>ZOA</v>
      </c>
    </row>
    <row r="145" spans="1:200" x14ac:dyDescent="0.3">
      <c r="A145" t="s">
        <v>1317</v>
      </c>
      <c r="B145" s="45" t="s">
        <v>1282</v>
      </c>
      <c r="C145" s="23" t="s">
        <v>1335</v>
      </c>
      <c r="D145" s="23" t="s">
        <v>1328</v>
      </c>
      <c r="E145" s="23"/>
      <c r="F145" s="35" t="b">
        <f>ISNUMBER(SEARCH(' Activity Sheet'!$D$3,Table3[[#This Row],[Name]],1))</f>
        <v>1</v>
      </c>
      <c r="G145" s="35" t="s">
        <v>1146</v>
      </c>
      <c r="H145" t="str" cm="1">
        <f t="array" ref="H145:GR145">TRANSPOSE(_xlfn._xlws.SORT(_xlfn._xlws.FILTER(Table3[Name],ISNUMBER(SEARCH(' Activity Sheet'!D199,Table3[Name])),"Not found"),,1))</f>
        <v>.New Organisation</v>
      </c>
      <c r="I145" t="str">
        <v>ABV - Association of Good with Life</v>
      </c>
      <c r="J145" t="str">
        <v>ACAPS</v>
      </c>
      <c r="K145" t="str">
        <v>Acción y Desarrollo</v>
      </c>
      <c r="L145" t="str">
        <v>ACTED</v>
      </c>
      <c r="M145" t="str">
        <v>Action against Hunger</v>
      </c>
      <c r="N145" t="str">
        <v>ActionAid</v>
      </c>
      <c r="O145" t="str">
        <v>Adventist Development and Relief Agency (ADRA)</v>
      </c>
      <c r="P145" t="str">
        <v>Alas de Colibrí Foundation</v>
      </c>
      <c r="Q145" t="str">
        <v>Alianza por la Solidaridad</v>
      </c>
      <c r="R145" t="str">
        <v>Alianza por Venezuela</v>
      </c>
      <c r="S145" t="str">
        <v>Americares Foundation</v>
      </c>
      <c r="T145" t="str">
        <v>Argentine Commission for Refugees and Migrants (CAREF)</v>
      </c>
      <c r="U145" t="str">
        <v>Asociación Aves</v>
      </c>
      <c r="V145" t="str">
        <v>Asociación de Jubilados y Pensionados Venezolanos en Argentina</v>
      </c>
      <c r="W145" t="str">
        <v>Asociación de Venezolanos en Eloy Alfaro</v>
      </c>
      <c r="X145" t="str">
        <v>Asociación Fundación contra el Hambre Perú</v>
      </c>
      <c r="Y145" t="str">
        <v>Asociación Migrantes Venezolanos</v>
      </c>
      <c r="Z145" t="str">
        <v>Asociación Misioneros de San Carlos Scalabrinianos</v>
      </c>
      <c r="AA145" t="str">
        <v>Asociacion Proteccion Poblacion Vulnerable</v>
      </c>
      <c r="AB145" t="str">
        <v>Asociación Quinta Ola</v>
      </c>
      <c r="AC145" t="str">
        <v>Asociación Salto Ángel</v>
      </c>
      <c r="AD145" t="str">
        <v>Asociación Venezuela en Ecuador AC</v>
      </c>
      <c r="AE145" t="str">
        <v>ASOVENAR</v>
      </c>
      <c r="AF145" t="str">
        <v>Associação Hermanitos</v>
      </c>
      <c r="AG145" t="str">
        <v>AVSI Foundation</v>
      </c>
      <c r="AH145" t="str">
        <v>Bethany Christian Services</v>
      </c>
      <c r="AI145" t="str">
        <v>Blumont</v>
      </c>
      <c r="AJ145" t="str">
        <v>CARE</v>
      </c>
      <c r="AK145" t="str">
        <v>Caritas Brazil</v>
      </c>
      <c r="AL145" t="str">
        <v>Caritas Ecuador</v>
      </c>
      <c r="AM145" t="str">
        <v>Caritas Germany</v>
      </c>
      <c r="AN145" t="str">
        <v>Caritas Manaus</v>
      </c>
      <c r="AO145" t="str">
        <v>Caritas Parana</v>
      </c>
      <c r="AP145" t="str">
        <v>Caritas Peru</v>
      </c>
      <c r="AQ145" t="str">
        <v>Caritas Rio de Janeiro</v>
      </c>
      <c r="AR145" t="str">
        <v>Caritas São Paulo</v>
      </c>
      <c r="AS145" t="str">
        <v>Caritas Switzerland</v>
      </c>
      <c r="AT145" t="str">
        <v>CCEFIRO Association</v>
      </c>
      <c r="AU145" t="str">
        <v>CEDRO</v>
      </c>
      <c r="AV145" t="str">
        <v>Center for Integrated Studies and Programs for Sustainable Development (CIEDS)</v>
      </c>
      <c r="AW145" t="str">
        <v>Center for Migration and Human Rights of the Diocese of Roraima (CMDH)</v>
      </c>
      <c r="AX145" t="str">
        <v>Centro de Atencion Psicosocial (CAPS)</v>
      </c>
      <c r="AY145" t="str">
        <v>CESAL</v>
      </c>
      <c r="AZ145" t="str">
        <v>CESVI-Cooperazione e Sviluppo</v>
      </c>
      <c r="BA145" t="str">
        <v>ChildFund International</v>
      </c>
      <c r="BB145" t="str">
        <v>CHS Alternativo</v>
      </c>
      <c r="BC145" t="str">
        <v>Churún Merú Association</v>
      </c>
      <c r="BD145" t="str">
        <v>Coalición por Venezuela</v>
      </c>
      <c r="BE145" t="str">
        <v>Colonia Foundation of Venezuelans in the Dominican Republic (FUNCOVERD)</v>
      </c>
      <c r="BF145" t="str">
        <v>COLVENZ</v>
      </c>
      <c r="BG145" t="str">
        <v>Compassiva</v>
      </c>
      <c r="BH145" t="str">
        <v>Consejo Interreligioso del Perú - Religiones por la Paz</v>
      </c>
      <c r="BI145" t="str">
        <v>Consorcio ONG OCIPI Y Capellanía Nacional OFICA</v>
      </c>
      <c r="BJ145" t="str">
        <v>COOPI - International Cooperation Foundation</v>
      </c>
      <c r="BK145" t="str">
        <v>Corporación Colectivo Sin Fronteras</v>
      </c>
      <c r="BL145" t="str">
        <v>CRISFE Foundation</v>
      </c>
      <c r="BM145" t="str">
        <v>Cuso International</v>
      </c>
      <c r="BN145" t="str">
        <v>Danielle’s Children Fund (DCF)</v>
      </c>
      <c r="BO145" t="str">
        <v>Danish Refugee Council (DRC)</v>
      </c>
      <c r="BP145" t="str">
        <v>Development Support Association - APOYAR</v>
      </c>
      <c r="BQ145" t="str">
        <v>Diakonie Katastrophenhilfe</v>
      </c>
      <c r="BR145" t="str">
        <v>Diálogo Diverso</v>
      </c>
      <c r="BS145" t="str">
        <v>Doctors of the World</v>
      </c>
      <c r="BT145" t="str">
        <v>Dominican Institute for Integrated Development</v>
      </c>
      <c r="BU145" t="str">
        <v>Duendes y Ángeles Vinotinto República Dominicana</v>
      </c>
      <c r="BV145" t="str">
        <v>Encuentros SJS (Servicio Jesuita de la Solidaridad)</v>
      </c>
      <c r="BW145" t="str">
        <v>Ending Violence Against Migrants</v>
      </c>
      <c r="BX145" t="str">
        <v>Equidad Foundation</v>
      </c>
      <c r="BY145" t="str">
        <v>Equilibrium CenDE</v>
      </c>
      <c r="BZ145" t="str">
        <v>Facultad de Psicología - Universidad de la República (UDELAR)</v>
      </c>
      <c r="CA145" t="str">
        <v>First International Emergency and Solidarités International</v>
      </c>
      <c r="CB145" t="str">
        <v>Fondo Ecuatoriano Populorum Progressio</v>
      </c>
      <c r="CC145" t="str">
        <v>Foro Salud Callao</v>
      </c>
      <c r="CD145" t="str">
        <v>Foundation for the Integration and Development of Latin America (FIDAL)</v>
      </c>
      <c r="CE145" t="str">
        <v>Foundation of the Americas (FUDELA)</v>
      </c>
      <c r="CF145" t="str">
        <v>Fraternity Without Borders</v>
      </c>
      <c r="CG145" t="str">
        <v>Fundación Brisas del Norte</v>
      </c>
      <c r="CH145" t="str">
        <v>Fundación Colombovenezolana Nueva Ilusión</v>
      </c>
      <c r="CI145" t="str">
        <v>Fundación Nakama's</v>
      </c>
      <c r="CJ145" t="str">
        <v>Fundación RadaBer</v>
      </c>
      <c r="CK145" t="str">
        <v>Fundación Scalabrini Bolivia</v>
      </c>
      <c r="CL145" t="str">
        <v>Fundacion Social Vivan los Niños</v>
      </c>
      <c r="CM145" t="str">
        <v>FUNVEAC</v>
      </c>
      <c r="CN145" t="str">
        <v>German Development Cooperation Agency GIZ</v>
      </c>
      <c r="CO145" t="str">
        <v>Globalizate Radio</v>
      </c>
      <c r="CP145" t="str">
        <v>GOAL</v>
      </c>
      <c r="CQ145" t="str">
        <v>Halü Bienestar Humano Foundation (HALU)</v>
      </c>
      <c r="CR145" t="str">
        <v>Heartland Alliance International (HAI)</v>
      </c>
      <c r="CS145" t="str">
        <v>HELVETAS Swiss Intercooperation</v>
      </c>
      <c r="CT145" t="str">
        <v>HIAS</v>
      </c>
      <c r="CU145" t="str">
        <v>Human Rights Defence Curaçao</v>
      </c>
      <c r="CV145" t="str">
        <v>Humanity &amp; Inclusion</v>
      </c>
      <c r="CW145" t="str">
        <v>Humans Analytic</v>
      </c>
      <c r="CX145" t="str">
        <v>Idas y Vueltas Association</v>
      </c>
      <c r="CY145" t="str">
        <v>iMMAP</v>
      </c>
      <c r="CZ145" t="str">
        <v>IMPACT Initiatives (REACH)</v>
      </c>
      <c r="DA145" t="str">
        <v>Inmigrante Feliz Association</v>
      </c>
      <c r="DB145" t="str">
        <v>Institute for Migration and Human Rights (IMDH)</v>
      </c>
      <c r="DC145" t="str">
        <v>Institute of Natural and Cultural Heritage (IPANC)</v>
      </c>
      <c r="DD145" t="str">
        <v>International Committee for the Development of People (CISP)</v>
      </c>
      <c r="DE145" t="str">
        <v>International Federation of the Red Cross (IFRC)</v>
      </c>
      <c r="DF145" t="str">
        <v>International Labour Organization (ILO)</v>
      </c>
      <c r="DG145" t="str">
        <v>International Medical Corps</v>
      </c>
      <c r="DH145" t="str">
        <v>International Organization for Migration (IOM)</v>
      </c>
      <c r="DI145" t="str">
        <v>International Rescue Committee (IRC)</v>
      </c>
      <c r="DJ145" t="str">
        <v>INTERSOS</v>
      </c>
      <c r="DK145" t="str">
        <v>Jesuit Migrant Service (JMS)</v>
      </c>
      <c r="DL145" t="str">
        <v>Jesuit Refugee Service (JRS)</v>
      </c>
      <c r="DM145" t="str">
        <v>Jesuit Service for Migrants and Refugees (JSMR)</v>
      </c>
      <c r="DN145" t="str">
        <v>Joint United Nations Programme on HIV/AIDS (UNAIDS)</v>
      </c>
      <c r="DO145" t="str">
        <v>Kimirina Coorporation</v>
      </c>
      <c r="DP145" t="str">
        <v>La Casita Hispanic Cultural Centre</v>
      </c>
      <c r="DQ145" t="str">
        <v>Latin American Network of Non-Governmental Organizations of Persons with Disabilities and their Families (RIADIS)</v>
      </c>
      <c r="DR145" t="str">
        <v>LGBT+ Movement Brazil</v>
      </c>
      <c r="DS145" t="str">
        <v>Living Water Community (LWC)</v>
      </c>
      <c r="DT145" t="str">
        <v>LLANOVENCOL</v>
      </c>
      <c r="DU145" t="str">
        <v>Lutheran World Federation</v>
      </c>
      <c r="DV145" t="str">
        <v>Lutheran World Relief</v>
      </c>
      <c r="DW145" t="str">
        <v>Malteser International</v>
      </c>
      <c r="DX145" t="str">
        <v>Mana Institute</v>
      </c>
      <c r="DY145" t="str">
        <v>Manos Veneguayas Association</v>
      </c>
      <c r="DZ145" t="str">
        <v>Más Igualdad Perú</v>
      </c>
      <c r="EA145" t="str">
        <v>MedGlobal</v>
      </c>
      <c r="EB145" t="str">
        <v>Medical Teams International</v>
      </c>
      <c r="EC145" t="str">
        <v>Mercy Corps</v>
      </c>
      <c r="ED145" t="str">
        <v>Migrant Service Center (CAM)</v>
      </c>
      <c r="EE145" t="str">
        <v>Migrants, Refugees and Argentine Social Entrepreneurs (MIRARES)</v>
      </c>
      <c r="EF145" t="str">
        <v>Mision Scalabriniana - Ecuador</v>
      </c>
      <c r="EG145" t="str">
        <v>Missão Paz</v>
      </c>
      <c r="EH145" t="str">
        <v>Museu A CASA</v>
      </c>
      <c r="EI145" t="str">
        <v>Norwegian Refugee Council (NRC)</v>
      </c>
      <c r="EJ145" t="str">
        <v>ONG Migrantes por el Maule</v>
      </c>
      <c r="EK145" t="str">
        <v>ONG Preemptive Love Coalition Colombia</v>
      </c>
      <c r="EL145" t="str">
        <v>Organización Transfomando Vidas</v>
      </c>
      <c r="EM145" t="str">
        <v>Organization of Ibero-American States for Education, Science and Culture (OEI)</v>
      </c>
      <c r="EN145" t="str">
        <v>OXFAM</v>
      </c>
      <c r="EO145" t="str">
        <v>Panamerican Development Foundation</v>
      </c>
      <c r="EP145" t="str">
        <v>Panamerican Health Organization/World Health Organization (PAHO/WHO)</v>
      </c>
      <c r="EQ145" t="str">
        <v>Pastoral of Human Mobility - Peruvian Episcopal Conference</v>
      </c>
      <c r="ER145" t="str">
        <v>Pastoral Service for Migrants National</v>
      </c>
      <c r="ES145" t="str">
        <v>Permanent Human Rights defense Committee (CDH)</v>
      </c>
      <c r="ET145" t="str">
        <v>Pirilampos Institute - Group of visits and voluntary actions in Roraima</v>
      </c>
      <c r="EU145" t="str">
        <v>Plan International</v>
      </c>
      <c r="EV145" t="str">
        <v>Population Program, Faculty of Social Sciences, University of the Republic</v>
      </c>
      <c r="EW145" t="str">
        <v>Profamilia Association</v>
      </c>
      <c r="EX145" t="str">
        <v>Red con Migrantes y Refugiados</v>
      </c>
      <c r="EY145" t="str">
        <v>Red Cross Colombia</v>
      </c>
      <c r="EZ145" t="str">
        <v>Red Cross Ecuador</v>
      </c>
      <c r="FA145" t="str">
        <v>Red Cross Peru</v>
      </c>
      <c r="FB145" t="str">
        <v>Red de Investigaciones en Derechos Humanos - CONICET (Consejo Nacional de Investigaciones Científicas y Técnicas)</v>
      </c>
      <c r="FC145" t="str">
        <v>RET International</v>
      </c>
      <c r="FD145" t="str">
        <v>Salú pa Tur Foundation</v>
      </c>
      <c r="FE145" t="str">
        <v>Salvation Army</v>
      </c>
      <c r="FF145" t="str">
        <v>Samaritan's Purse</v>
      </c>
      <c r="FG145" t="str">
        <v>Save the Children International (SCI)</v>
      </c>
      <c r="FH145" t="str">
        <v>Scalabrini Foundation Chile</v>
      </c>
      <c r="FI145" t="str">
        <v>Sección Peruana de Amnistía Internacional</v>
      </c>
      <c r="FJ145" t="str">
        <v>Serviço Pastoral dos Migrantes do Nordeste</v>
      </c>
      <c r="FK145" t="str">
        <v>Sesame Workshop</v>
      </c>
      <c r="FL145" t="str">
        <v>Si, Da Vida</v>
      </c>
      <c r="FM145" t="str">
        <v>Solidarity and Action Asociation</v>
      </c>
      <c r="FN145" t="str">
        <v>SOS Children's Villages</v>
      </c>
      <c r="FO145" t="str">
        <v>Tarabita Foundation</v>
      </c>
      <c r="FP145" t="str">
        <v>Tearfund</v>
      </c>
      <c r="FQ145" t="str">
        <v>TECHO</v>
      </c>
      <c r="FR145" t="str">
        <v>Terranueva Foundation</v>
      </c>
      <c r="FS145" t="str">
        <v>Terre des Hommes Suisse</v>
      </c>
      <c r="FT145" t="str">
        <v>The Israel Forum for International Humanitarian Aid (IsraAID)</v>
      </c>
      <c r="FU145" t="str">
        <v>Unión Venezolana en Perú</v>
      </c>
      <c r="FV145" t="str">
        <v>United Nations Children's Fund (UNICEF)</v>
      </c>
      <c r="FW145" t="str">
        <v>United Nations Development Programme (UNDP)</v>
      </c>
      <c r="FX145" t="str">
        <v>United Nations Educational, Scientific and Cultural Organization (UNESCO)</v>
      </c>
      <c r="FY145" t="str">
        <v>United Nations Entity for Gender Equality and the Empowerment of Women (UNWOMEN)</v>
      </c>
      <c r="FZ145" t="str">
        <v>United Nations Food and Agricultural Organization (FAO)</v>
      </c>
      <c r="GA145" t="str">
        <v>United Nations High Commissioner for Refugees (UNHCR)</v>
      </c>
      <c r="GB145" t="str">
        <v>United Nations Office of the High Commissioner for Human Rights (OHCHR)</v>
      </c>
      <c r="GC145" t="str">
        <v>United Nations Office on Drugs and Crime (UNODC)</v>
      </c>
      <c r="GD145" t="str">
        <v>United Nations Population Fund (UNFPA)</v>
      </c>
      <c r="GE145" t="str">
        <v>United Nations Programme for Human Settlements (UN Habitat)</v>
      </c>
      <c r="GF145" t="str">
        <v>Vale da Benção Educational and Charitable Association (AEBVB)</v>
      </c>
      <c r="GG145" t="str">
        <v>VenAruba Solidaria</v>
      </c>
      <c r="GH145" t="str">
        <v>Venex Curacao Foundation</v>
      </c>
      <c r="GI145" t="str">
        <v>Venezolanos en Barranquilla</v>
      </c>
      <c r="GJ145" t="str">
        <v>Venezolanos en San Cristóbal</v>
      </c>
      <c r="GK145" t="str">
        <v>Venezuelan Emigrant Foundation (FEV)</v>
      </c>
      <c r="GL145" t="str">
        <v>Vicaría de Pastoral Social Caritas</v>
      </c>
      <c r="GM145" t="str">
        <v>Voices GY</v>
      </c>
      <c r="GN145" t="str">
        <v>We World GVC</v>
      </c>
      <c r="GO145" t="str">
        <v>World Council of Credit Unions</v>
      </c>
      <c r="GP145" t="str">
        <v>World Food Programme (WFP)</v>
      </c>
      <c r="GQ145" t="str">
        <v>World Vision</v>
      </c>
      <c r="GR145" t="str">
        <v>ZOA</v>
      </c>
    </row>
    <row r="146" spans="1:200" x14ac:dyDescent="0.3">
      <c r="A146" t="s">
        <v>473</v>
      </c>
      <c r="B146" s="45" t="s">
        <v>474</v>
      </c>
      <c r="C146" s="23" t="s">
        <v>475</v>
      </c>
      <c r="D146" s="23" t="s">
        <v>255</v>
      </c>
      <c r="E146" s="23"/>
      <c r="F146" s="35" t="b">
        <f>ISNUMBER(SEARCH(' Activity Sheet'!$D$3,Table3[[#This Row],[Name]],1))</f>
        <v>1</v>
      </c>
      <c r="G146" s="35" t="s">
        <v>1146</v>
      </c>
      <c r="H146" t="str" cm="1">
        <f t="array" ref="H146:GR146">TRANSPOSE(_xlfn._xlws.SORT(_xlfn._xlws.FILTER(Table3[Name],ISNUMBER(SEARCH(' Activity Sheet'!D200,Table3[Name])),"Not found"),,1))</f>
        <v>.New Organisation</v>
      </c>
      <c r="I146" t="str">
        <v>ABV - Association of Good with Life</v>
      </c>
      <c r="J146" t="str">
        <v>ACAPS</v>
      </c>
      <c r="K146" t="str">
        <v>Acción y Desarrollo</v>
      </c>
      <c r="L146" t="str">
        <v>ACTED</v>
      </c>
      <c r="M146" t="str">
        <v>Action against Hunger</v>
      </c>
      <c r="N146" t="str">
        <v>ActionAid</v>
      </c>
      <c r="O146" t="str">
        <v>Adventist Development and Relief Agency (ADRA)</v>
      </c>
      <c r="P146" t="str">
        <v>Alas de Colibrí Foundation</v>
      </c>
      <c r="Q146" t="str">
        <v>Alianza por la Solidaridad</v>
      </c>
      <c r="R146" t="str">
        <v>Alianza por Venezuela</v>
      </c>
      <c r="S146" t="str">
        <v>Americares Foundation</v>
      </c>
      <c r="T146" t="str">
        <v>Argentine Commission for Refugees and Migrants (CAREF)</v>
      </c>
      <c r="U146" t="str">
        <v>Asociación Aves</v>
      </c>
      <c r="V146" t="str">
        <v>Asociación de Jubilados y Pensionados Venezolanos en Argentina</v>
      </c>
      <c r="W146" t="str">
        <v>Asociación de Venezolanos en Eloy Alfaro</v>
      </c>
      <c r="X146" t="str">
        <v>Asociación Fundación contra el Hambre Perú</v>
      </c>
      <c r="Y146" t="str">
        <v>Asociación Migrantes Venezolanos</v>
      </c>
      <c r="Z146" t="str">
        <v>Asociación Misioneros de San Carlos Scalabrinianos</v>
      </c>
      <c r="AA146" t="str">
        <v>Asociacion Proteccion Poblacion Vulnerable</v>
      </c>
      <c r="AB146" t="str">
        <v>Asociación Quinta Ola</v>
      </c>
      <c r="AC146" t="str">
        <v>Asociación Salto Ángel</v>
      </c>
      <c r="AD146" t="str">
        <v>Asociación Venezuela en Ecuador AC</v>
      </c>
      <c r="AE146" t="str">
        <v>ASOVENAR</v>
      </c>
      <c r="AF146" t="str">
        <v>Associação Hermanitos</v>
      </c>
      <c r="AG146" t="str">
        <v>AVSI Foundation</v>
      </c>
      <c r="AH146" t="str">
        <v>Bethany Christian Services</v>
      </c>
      <c r="AI146" t="str">
        <v>Blumont</v>
      </c>
      <c r="AJ146" t="str">
        <v>CARE</v>
      </c>
      <c r="AK146" t="str">
        <v>Caritas Brazil</v>
      </c>
      <c r="AL146" t="str">
        <v>Caritas Ecuador</v>
      </c>
      <c r="AM146" t="str">
        <v>Caritas Germany</v>
      </c>
      <c r="AN146" t="str">
        <v>Caritas Manaus</v>
      </c>
      <c r="AO146" t="str">
        <v>Caritas Parana</v>
      </c>
      <c r="AP146" t="str">
        <v>Caritas Peru</v>
      </c>
      <c r="AQ146" t="str">
        <v>Caritas Rio de Janeiro</v>
      </c>
      <c r="AR146" t="str">
        <v>Caritas São Paulo</v>
      </c>
      <c r="AS146" t="str">
        <v>Caritas Switzerland</v>
      </c>
      <c r="AT146" t="str">
        <v>CCEFIRO Association</v>
      </c>
      <c r="AU146" t="str">
        <v>CEDRO</v>
      </c>
      <c r="AV146" t="str">
        <v>Center for Integrated Studies and Programs for Sustainable Development (CIEDS)</v>
      </c>
      <c r="AW146" t="str">
        <v>Center for Migration and Human Rights of the Diocese of Roraima (CMDH)</v>
      </c>
      <c r="AX146" t="str">
        <v>Centro de Atencion Psicosocial (CAPS)</v>
      </c>
      <c r="AY146" t="str">
        <v>CESAL</v>
      </c>
      <c r="AZ146" t="str">
        <v>CESVI-Cooperazione e Sviluppo</v>
      </c>
      <c r="BA146" t="str">
        <v>ChildFund International</v>
      </c>
      <c r="BB146" t="str">
        <v>CHS Alternativo</v>
      </c>
      <c r="BC146" t="str">
        <v>Churún Merú Association</v>
      </c>
      <c r="BD146" t="str">
        <v>Coalición por Venezuela</v>
      </c>
      <c r="BE146" t="str">
        <v>Colonia Foundation of Venezuelans in the Dominican Republic (FUNCOVERD)</v>
      </c>
      <c r="BF146" t="str">
        <v>COLVENZ</v>
      </c>
      <c r="BG146" t="str">
        <v>Compassiva</v>
      </c>
      <c r="BH146" t="str">
        <v>Consejo Interreligioso del Perú - Religiones por la Paz</v>
      </c>
      <c r="BI146" t="str">
        <v>Consorcio ONG OCIPI Y Capellanía Nacional OFICA</v>
      </c>
      <c r="BJ146" t="str">
        <v>COOPI - International Cooperation Foundation</v>
      </c>
      <c r="BK146" t="str">
        <v>Corporación Colectivo Sin Fronteras</v>
      </c>
      <c r="BL146" t="str">
        <v>CRISFE Foundation</v>
      </c>
      <c r="BM146" t="str">
        <v>Cuso International</v>
      </c>
      <c r="BN146" t="str">
        <v>Danielle’s Children Fund (DCF)</v>
      </c>
      <c r="BO146" t="str">
        <v>Danish Refugee Council (DRC)</v>
      </c>
      <c r="BP146" t="str">
        <v>Development Support Association - APOYAR</v>
      </c>
      <c r="BQ146" t="str">
        <v>Diakonie Katastrophenhilfe</v>
      </c>
      <c r="BR146" t="str">
        <v>Diálogo Diverso</v>
      </c>
      <c r="BS146" t="str">
        <v>Doctors of the World</v>
      </c>
      <c r="BT146" t="str">
        <v>Dominican Institute for Integrated Development</v>
      </c>
      <c r="BU146" t="str">
        <v>Duendes y Ángeles Vinotinto República Dominicana</v>
      </c>
      <c r="BV146" t="str">
        <v>Encuentros SJS (Servicio Jesuita de la Solidaridad)</v>
      </c>
      <c r="BW146" t="str">
        <v>Ending Violence Against Migrants</v>
      </c>
      <c r="BX146" t="str">
        <v>Equidad Foundation</v>
      </c>
      <c r="BY146" t="str">
        <v>Equilibrium CenDE</v>
      </c>
      <c r="BZ146" t="str">
        <v>Facultad de Psicología - Universidad de la República (UDELAR)</v>
      </c>
      <c r="CA146" t="str">
        <v>First International Emergency and Solidarités International</v>
      </c>
      <c r="CB146" t="str">
        <v>Fondo Ecuatoriano Populorum Progressio</v>
      </c>
      <c r="CC146" t="str">
        <v>Foro Salud Callao</v>
      </c>
      <c r="CD146" t="str">
        <v>Foundation for the Integration and Development of Latin America (FIDAL)</v>
      </c>
      <c r="CE146" t="str">
        <v>Foundation of the Americas (FUDELA)</v>
      </c>
      <c r="CF146" t="str">
        <v>Fraternity Without Borders</v>
      </c>
      <c r="CG146" t="str">
        <v>Fundación Brisas del Norte</v>
      </c>
      <c r="CH146" t="str">
        <v>Fundación Colombovenezolana Nueva Ilusión</v>
      </c>
      <c r="CI146" t="str">
        <v>Fundación Nakama's</v>
      </c>
      <c r="CJ146" t="str">
        <v>Fundación RadaBer</v>
      </c>
      <c r="CK146" t="str">
        <v>Fundación Scalabrini Bolivia</v>
      </c>
      <c r="CL146" t="str">
        <v>Fundacion Social Vivan los Niños</v>
      </c>
      <c r="CM146" t="str">
        <v>FUNVEAC</v>
      </c>
      <c r="CN146" t="str">
        <v>German Development Cooperation Agency GIZ</v>
      </c>
      <c r="CO146" t="str">
        <v>Globalizate Radio</v>
      </c>
      <c r="CP146" t="str">
        <v>GOAL</v>
      </c>
      <c r="CQ146" t="str">
        <v>Halü Bienestar Humano Foundation (HALU)</v>
      </c>
      <c r="CR146" t="str">
        <v>Heartland Alliance International (HAI)</v>
      </c>
      <c r="CS146" t="str">
        <v>HELVETAS Swiss Intercooperation</v>
      </c>
      <c r="CT146" t="str">
        <v>HIAS</v>
      </c>
      <c r="CU146" t="str">
        <v>Human Rights Defence Curaçao</v>
      </c>
      <c r="CV146" t="str">
        <v>Humanity &amp; Inclusion</v>
      </c>
      <c r="CW146" t="str">
        <v>Humans Analytic</v>
      </c>
      <c r="CX146" t="str">
        <v>Idas y Vueltas Association</v>
      </c>
      <c r="CY146" t="str">
        <v>iMMAP</v>
      </c>
      <c r="CZ146" t="str">
        <v>IMPACT Initiatives (REACH)</v>
      </c>
      <c r="DA146" t="str">
        <v>Inmigrante Feliz Association</v>
      </c>
      <c r="DB146" t="str">
        <v>Institute for Migration and Human Rights (IMDH)</v>
      </c>
      <c r="DC146" t="str">
        <v>Institute of Natural and Cultural Heritage (IPANC)</v>
      </c>
      <c r="DD146" t="str">
        <v>International Committee for the Development of People (CISP)</v>
      </c>
      <c r="DE146" t="str">
        <v>International Federation of the Red Cross (IFRC)</v>
      </c>
      <c r="DF146" t="str">
        <v>International Labour Organization (ILO)</v>
      </c>
      <c r="DG146" t="str">
        <v>International Medical Corps</v>
      </c>
      <c r="DH146" t="str">
        <v>International Organization for Migration (IOM)</v>
      </c>
      <c r="DI146" t="str">
        <v>International Rescue Committee (IRC)</v>
      </c>
      <c r="DJ146" t="str">
        <v>INTERSOS</v>
      </c>
      <c r="DK146" t="str">
        <v>Jesuit Migrant Service (JMS)</v>
      </c>
      <c r="DL146" t="str">
        <v>Jesuit Refugee Service (JRS)</v>
      </c>
      <c r="DM146" t="str">
        <v>Jesuit Service for Migrants and Refugees (JSMR)</v>
      </c>
      <c r="DN146" t="str">
        <v>Joint United Nations Programme on HIV/AIDS (UNAIDS)</v>
      </c>
      <c r="DO146" t="str">
        <v>Kimirina Coorporation</v>
      </c>
      <c r="DP146" t="str">
        <v>La Casita Hispanic Cultural Centre</v>
      </c>
      <c r="DQ146" t="str">
        <v>Latin American Network of Non-Governmental Organizations of Persons with Disabilities and their Families (RIADIS)</v>
      </c>
      <c r="DR146" t="str">
        <v>LGBT+ Movement Brazil</v>
      </c>
      <c r="DS146" t="str">
        <v>Living Water Community (LWC)</v>
      </c>
      <c r="DT146" t="str">
        <v>LLANOVENCOL</v>
      </c>
      <c r="DU146" t="str">
        <v>Lutheran World Federation</v>
      </c>
      <c r="DV146" t="str">
        <v>Lutheran World Relief</v>
      </c>
      <c r="DW146" t="str">
        <v>Malteser International</v>
      </c>
      <c r="DX146" t="str">
        <v>Mana Institute</v>
      </c>
      <c r="DY146" t="str">
        <v>Manos Veneguayas Association</v>
      </c>
      <c r="DZ146" t="str">
        <v>Más Igualdad Perú</v>
      </c>
      <c r="EA146" t="str">
        <v>MedGlobal</v>
      </c>
      <c r="EB146" t="str">
        <v>Medical Teams International</v>
      </c>
      <c r="EC146" t="str">
        <v>Mercy Corps</v>
      </c>
      <c r="ED146" t="str">
        <v>Migrant Service Center (CAM)</v>
      </c>
      <c r="EE146" t="str">
        <v>Migrants, Refugees and Argentine Social Entrepreneurs (MIRARES)</v>
      </c>
      <c r="EF146" t="str">
        <v>Mision Scalabriniana - Ecuador</v>
      </c>
      <c r="EG146" t="str">
        <v>Missão Paz</v>
      </c>
      <c r="EH146" t="str">
        <v>Museu A CASA</v>
      </c>
      <c r="EI146" t="str">
        <v>Norwegian Refugee Council (NRC)</v>
      </c>
      <c r="EJ146" t="str">
        <v>ONG Migrantes por el Maule</v>
      </c>
      <c r="EK146" t="str">
        <v>ONG Preemptive Love Coalition Colombia</v>
      </c>
      <c r="EL146" t="str">
        <v>Organización Transfomando Vidas</v>
      </c>
      <c r="EM146" t="str">
        <v>Organization of Ibero-American States for Education, Science and Culture (OEI)</v>
      </c>
      <c r="EN146" t="str">
        <v>OXFAM</v>
      </c>
      <c r="EO146" t="str">
        <v>Panamerican Development Foundation</v>
      </c>
      <c r="EP146" t="str">
        <v>Panamerican Health Organization/World Health Organization (PAHO/WHO)</v>
      </c>
      <c r="EQ146" t="str">
        <v>Pastoral of Human Mobility - Peruvian Episcopal Conference</v>
      </c>
      <c r="ER146" t="str">
        <v>Pastoral Service for Migrants National</v>
      </c>
      <c r="ES146" t="str">
        <v>Permanent Human Rights defense Committee (CDH)</v>
      </c>
      <c r="ET146" t="str">
        <v>Pirilampos Institute - Group of visits and voluntary actions in Roraima</v>
      </c>
      <c r="EU146" t="str">
        <v>Plan International</v>
      </c>
      <c r="EV146" t="str">
        <v>Population Program, Faculty of Social Sciences, University of the Republic</v>
      </c>
      <c r="EW146" t="str">
        <v>Profamilia Association</v>
      </c>
      <c r="EX146" t="str">
        <v>Red con Migrantes y Refugiados</v>
      </c>
      <c r="EY146" t="str">
        <v>Red Cross Colombia</v>
      </c>
      <c r="EZ146" t="str">
        <v>Red Cross Ecuador</v>
      </c>
      <c r="FA146" t="str">
        <v>Red Cross Peru</v>
      </c>
      <c r="FB146" t="str">
        <v>Red de Investigaciones en Derechos Humanos - CONICET (Consejo Nacional de Investigaciones Científicas y Técnicas)</v>
      </c>
      <c r="FC146" t="str">
        <v>RET International</v>
      </c>
      <c r="FD146" t="str">
        <v>Salú pa Tur Foundation</v>
      </c>
      <c r="FE146" t="str">
        <v>Salvation Army</v>
      </c>
      <c r="FF146" t="str">
        <v>Samaritan's Purse</v>
      </c>
      <c r="FG146" t="str">
        <v>Save the Children International (SCI)</v>
      </c>
      <c r="FH146" t="str">
        <v>Scalabrini Foundation Chile</v>
      </c>
      <c r="FI146" t="str">
        <v>Sección Peruana de Amnistía Internacional</v>
      </c>
      <c r="FJ146" t="str">
        <v>Serviço Pastoral dos Migrantes do Nordeste</v>
      </c>
      <c r="FK146" t="str">
        <v>Sesame Workshop</v>
      </c>
      <c r="FL146" t="str">
        <v>Si, Da Vida</v>
      </c>
      <c r="FM146" t="str">
        <v>Solidarity and Action Asociation</v>
      </c>
      <c r="FN146" t="str">
        <v>SOS Children's Villages</v>
      </c>
      <c r="FO146" t="str">
        <v>Tarabita Foundation</v>
      </c>
      <c r="FP146" t="str">
        <v>Tearfund</v>
      </c>
      <c r="FQ146" t="str">
        <v>TECHO</v>
      </c>
      <c r="FR146" t="str">
        <v>Terranueva Foundation</v>
      </c>
      <c r="FS146" t="str">
        <v>Terre des Hommes Suisse</v>
      </c>
      <c r="FT146" t="str">
        <v>The Israel Forum for International Humanitarian Aid (IsraAID)</v>
      </c>
      <c r="FU146" t="str">
        <v>Unión Venezolana en Perú</v>
      </c>
      <c r="FV146" t="str">
        <v>United Nations Children's Fund (UNICEF)</v>
      </c>
      <c r="FW146" t="str">
        <v>United Nations Development Programme (UNDP)</v>
      </c>
      <c r="FX146" t="str">
        <v>United Nations Educational, Scientific and Cultural Organization (UNESCO)</v>
      </c>
      <c r="FY146" t="str">
        <v>United Nations Entity for Gender Equality and the Empowerment of Women (UNWOMEN)</v>
      </c>
      <c r="FZ146" t="str">
        <v>United Nations Food and Agricultural Organization (FAO)</v>
      </c>
      <c r="GA146" t="str">
        <v>United Nations High Commissioner for Refugees (UNHCR)</v>
      </c>
      <c r="GB146" t="str">
        <v>United Nations Office of the High Commissioner for Human Rights (OHCHR)</v>
      </c>
      <c r="GC146" t="str">
        <v>United Nations Office on Drugs and Crime (UNODC)</v>
      </c>
      <c r="GD146" t="str">
        <v>United Nations Population Fund (UNFPA)</v>
      </c>
      <c r="GE146" t="str">
        <v>United Nations Programme for Human Settlements (UN Habitat)</v>
      </c>
      <c r="GF146" t="str">
        <v>Vale da Benção Educational and Charitable Association (AEBVB)</v>
      </c>
      <c r="GG146" t="str">
        <v>VenAruba Solidaria</v>
      </c>
      <c r="GH146" t="str">
        <v>Venex Curacao Foundation</v>
      </c>
      <c r="GI146" t="str">
        <v>Venezolanos en Barranquilla</v>
      </c>
      <c r="GJ146" t="str">
        <v>Venezolanos en San Cristóbal</v>
      </c>
      <c r="GK146" t="str">
        <v>Venezuelan Emigrant Foundation (FEV)</v>
      </c>
      <c r="GL146" t="str">
        <v>Vicaría de Pastoral Social Caritas</v>
      </c>
      <c r="GM146" t="str">
        <v>Voices GY</v>
      </c>
      <c r="GN146" t="str">
        <v>We World GVC</v>
      </c>
      <c r="GO146" t="str">
        <v>World Council of Credit Unions</v>
      </c>
      <c r="GP146" t="str">
        <v>World Food Programme (WFP)</v>
      </c>
      <c r="GQ146" t="str">
        <v>World Vision</v>
      </c>
      <c r="GR146" t="str">
        <v>ZOA</v>
      </c>
    </row>
    <row r="147" spans="1:200" x14ac:dyDescent="0.3">
      <c r="A147" t="s">
        <v>476</v>
      </c>
      <c r="B147" s="45" t="s">
        <v>477</v>
      </c>
      <c r="C147" s="23" t="s">
        <v>477</v>
      </c>
      <c r="D147" s="23" t="s">
        <v>255</v>
      </c>
      <c r="E147" s="23"/>
      <c r="F147" s="35" t="b">
        <f>ISNUMBER(SEARCH(' Activity Sheet'!$D$3,Table3[[#This Row],[Name]],1))</f>
        <v>1</v>
      </c>
      <c r="G147" s="35" t="s">
        <v>1146</v>
      </c>
      <c r="H147" t="str" cm="1">
        <f t="array" ref="H147:GR147">TRANSPOSE(_xlfn._xlws.SORT(_xlfn._xlws.FILTER(Table3[Name],ISNUMBER(SEARCH(' Activity Sheet'!D201,Table3[Name])),"Not found"),,1))</f>
        <v>.New Organisation</v>
      </c>
      <c r="I147" t="str">
        <v>ABV - Association of Good with Life</v>
      </c>
      <c r="J147" t="str">
        <v>ACAPS</v>
      </c>
      <c r="K147" t="str">
        <v>Acción y Desarrollo</v>
      </c>
      <c r="L147" t="str">
        <v>ACTED</v>
      </c>
      <c r="M147" t="str">
        <v>Action against Hunger</v>
      </c>
      <c r="N147" t="str">
        <v>ActionAid</v>
      </c>
      <c r="O147" t="str">
        <v>Adventist Development and Relief Agency (ADRA)</v>
      </c>
      <c r="P147" t="str">
        <v>Alas de Colibrí Foundation</v>
      </c>
      <c r="Q147" t="str">
        <v>Alianza por la Solidaridad</v>
      </c>
      <c r="R147" t="str">
        <v>Alianza por Venezuela</v>
      </c>
      <c r="S147" t="str">
        <v>Americares Foundation</v>
      </c>
      <c r="T147" t="str">
        <v>Argentine Commission for Refugees and Migrants (CAREF)</v>
      </c>
      <c r="U147" t="str">
        <v>Asociación Aves</v>
      </c>
      <c r="V147" t="str">
        <v>Asociación de Jubilados y Pensionados Venezolanos en Argentina</v>
      </c>
      <c r="W147" t="str">
        <v>Asociación de Venezolanos en Eloy Alfaro</v>
      </c>
      <c r="X147" t="str">
        <v>Asociación Fundación contra el Hambre Perú</v>
      </c>
      <c r="Y147" t="str">
        <v>Asociación Migrantes Venezolanos</v>
      </c>
      <c r="Z147" t="str">
        <v>Asociación Misioneros de San Carlos Scalabrinianos</v>
      </c>
      <c r="AA147" t="str">
        <v>Asociacion Proteccion Poblacion Vulnerable</v>
      </c>
      <c r="AB147" t="str">
        <v>Asociación Quinta Ola</v>
      </c>
      <c r="AC147" t="str">
        <v>Asociación Salto Ángel</v>
      </c>
      <c r="AD147" t="str">
        <v>Asociación Venezuela en Ecuador AC</v>
      </c>
      <c r="AE147" t="str">
        <v>ASOVENAR</v>
      </c>
      <c r="AF147" t="str">
        <v>Associação Hermanitos</v>
      </c>
      <c r="AG147" t="str">
        <v>AVSI Foundation</v>
      </c>
      <c r="AH147" t="str">
        <v>Bethany Christian Services</v>
      </c>
      <c r="AI147" t="str">
        <v>Blumont</v>
      </c>
      <c r="AJ147" t="str">
        <v>CARE</v>
      </c>
      <c r="AK147" t="str">
        <v>Caritas Brazil</v>
      </c>
      <c r="AL147" t="str">
        <v>Caritas Ecuador</v>
      </c>
      <c r="AM147" t="str">
        <v>Caritas Germany</v>
      </c>
      <c r="AN147" t="str">
        <v>Caritas Manaus</v>
      </c>
      <c r="AO147" t="str">
        <v>Caritas Parana</v>
      </c>
      <c r="AP147" t="str">
        <v>Caritas Peru</v>
      </c>
      <c r="AQ147" t="str">
        <v>Caritas Rio de Janeiro</v>
      </c>
      <c r="AR147" t="str">
        <v>Caritas São Paulo</v>
      </c>
      <c r="AS147" t="str">
        <v>Caritas Switzerland</v>
      </c>
      <c r="AT147" t="str">
        <v>CCEFIRO Association</v>
      </c>
      <c r="AU147" t="str">
        <v>CEDRO</v>
      </c>
      <c r="AV147" t="str">
        <v>Center for Integrated Studies and Programs for Sustainable Development (CIEDS)</v>
      </c>
      <c r="AW147" t="str">
        <v>Center for Migration and Human Rights of the Diocese of Roraima (CMDH)</v>
      </c>
      <c r="AX147" t="str">
        <v>Centro de Atencion Psicosocial (CAPS)</v>
      </c>
      <c r="AY147" t="str">
        <v>CESAL</v>
      </c>
      <c r="AZ147" t="str">
        <v>CESVI-Cooperazione e Sviluppo</v>
      </c>
      <c r="BA147" t="str">
        <v>ChildFund International</v>
      </c>
      <c r="BB147" t="str">
        <v>CHS Alternativo</v>
      </c>
      <c r="BC147" t="str">
        <v>Churún Merú Association</v>
      </c>
      <c r="BD147" t="str">
        <v>Coalición por Venezuela</v>
      </c>
      <c r="BE147" t="str">
        <v>Colonia Foundation of Venezuelans in the Dominican Republic (FUNCOVERD)</v>
      </c>
      <c r="BF147" t="str">
        <v>COLVENZ</v>
      </c>
      <c r="BG147" t="str">
        <v>Compassiva</v>
      </c>
      <c r="BH147" t="str">
        <v>Consejo Interreligioso del Perú - Religiones por la Paz</v>
      </c>
      <c r="BI147" t="str">
        <v>Consorcio ONG OCIPI Y Capellanía Nacional OFICA</v>
      </c>
      <c r="BJ147" t="str">
        <v>COOPI - International Cooperation Foundation</v>
      </c>
      <c r="BK147" t="str">
        <v>Corporación Colectivo Sin Fronteras</v>
      </c>
      <c r="BL147" t="str">
        <v>CRISFE Foundation</v>
      </c>
      <c r="BM147" t="str">
        <v>Cuso International</v>
      </c>
      <c r="BN147" t="str">
        <v>Danielle’s Children Fund (DCF)</v>
      </c>
      <c r="BO147" t="str">
        <v>Danish Refugee Council (DRC)</v>
      </c>
      <c r="BP147" t="str">
        <v>Development Support Association - APOYAR</v>
      </c>
      <c r="BQ147" t="str">
        <v>Diakonie Katastrophenhilfe</v>
      </c>
      <c r="BR147" t="str">
        <v>Diálogo Diverso</v>
      </c>
      <c r="BS147" t="str">
        <v>Doctors of the World</v>
      </c>
      <c r="BT147" t="str">
        <v>Dominican Institute for Integrated Development</v>
      </c>
      <c r="BU147" t="str">
        <v>Duendes y Ángeles Vinotinto República Dominicana</v>
      </c>
      <c r="BV147" t="str">
        <v>Encuentros SJS (Servicio Jesuita de la Solidaridad)</v>
      </c>
      <c r="BW147" t="str">
        <v>Ending Violence Against Migrants</v>
      </c>
      <c r="BX147" t="str">
        <v>Equidad Foundation</v>
      </c>
      <c r="BY147" t="str">
        <v>Equilibrium CenDE</v>
      </c>
      <c r="BZ147" t="str">
        <v>Facultad de Psicología - Universidad de la República (UDELAR)</v>
      </c>
      <c r="CA147" t="str">
        <v>First International Emergency and Solidarités International</v>
      </c>
      <c r="CB147" t="str">
        <v>Fondo Ecuatoriano Populorum Progressio</v>
      </c>
      <c r="CC147" t="str">
        <v>Foro Salud Callao</v>
      </c>
      <c r="CD147" t="str">
        <v>Foundation for the Integration and Development of Latin America (FIDAL)</v>
      </c>
      <c r="CE147" t="str">
        <v>Foundation of the Americas (FUDELA)</v>
      </c>
      <c r="CF147" t="str">
        <v>Fraternity Without Borders</v>
      </c>
      <c r="CG147" t="str">
        <v>Fundación Brisas del Norte</v>
      </c>
      <c r="CH147" t="str">
        <v>Fundación Colombovenezolana Nueva Ilusión</v>
      </c>
      <c r="CI147" t="str">
        <v>Fundación Nakama's</v>
      </c>
      <c r="CJ147" t="str">
        <v>Fundación RadaBer</v>
      </c>
      <c r="CK147" t="str">
        <v>Fundación Scalabrini Bolivia</v>
      </c>
      <c r="CL147" t="str">
        <v>Fundacion Social Vivan los Niños</v>
      </c>
      <c r="CM147" t="str">
        <v>FUNVEAC</v>
      </c>
      <c r="CN147" t="str">
        <v>German Development Cooperation Agency GIZ</v>
      </c>
      <c r="CO147" t="str">
        <v>Globalizate Radio</v>
      </c>
      <c r="CP147" t="str">
        <v>GOAL</v>
      </c>
      <c r="CQ147" t="str">
        <v>Halü Bienestar Humano Foundation (HALU)</v>
      </c>
      <c r="CR147" t="str">
        <v>Heartland Alliance International (HAI)</v>
      </c>
      <c r="CS147" t="str">
        <v>HELVETAS Swiss Intercooperation</v>
      </c>
      <c r="CT147" t="str">
        <v>HIAS</v>
      </c>
      <c r="CU147" t="str">
        <v>Human Rights Defence Curaçao</v>
      </c>
      <c r="CV147" t="str">
        <v>Humanity &amp; Inclusion</v>
      </c>
      <c r="CW147" t="str">
        <v>Humans Analytic</v>
      </c>
      <c r="CX147" t="str">
        <v>Idas y Vueltas Association</v>
      </c>
      <c r="CY147" t="str">
        <v>iMMAP</v>
      </c>
      <c r="CZ147" t="str">
        <v>IMPACT Initiatives (REACH)</v>
      </c>
      <c r="DA147" t="str">
        <v>Inmigrante Feliz Association</v>
      </c>
      <c r="DB147" t="str">
        <v>Institute for Migration and Human Rights (IMDH)</v>
      </c>
      <c r="DC147" t="str">
        <v>Institute of Natural and Cultural Heritage (IPANC)</v>
      </c>
      <c r="DD147" t="str">
        <v>International Committee for the Development of People (CISP)</v>
      </c>
      <c r="DE147" t="str">
        <v>International Federation of the Red Cross (IFRC)</v>
      </c>
      <c r="DF147" t="str">
        <v>International Labour Organization (ILO)</v>
      </c>
      <c r="DG147" t="str">
        <v>International Medical Corps</v>
      </c>
      <c r="DH147" t="str">
        <v>International Organization for Migration (IOM)</v>
      </c>
      <c r="DI147" t="str">
        <v>International Rescue Committee (IRC)</v>
      </c>
      <c r="DJ147" t="str">
        <v>INTERSOS</v>
      </c>
      <c r="DK147" t="str">
        <v>Jesuit Migrant Service (JMS)</v>
      </c>
      <c r="DL147" t="str">
        <v>Jesuit Refugee Service (JRS)</v>
      </c>
      <c r="DM147" t="str">
        <v>Jesuit Service for Migrants and Refugees (JSMR)</v>
      </c>
      <c r="DN147" t="str">
        <v>Joint United Nations Programme on HIV/AIDS (UNAIDS)</v>
      </c>
      <c r="DO147" t="str">
        <v>Kimirina Coorporation</v>
      </c>
      <c r="DP147" t="str">
        <v>La Casita Hispanic Cultural Centre</v>
      </c>
      <c r="DQ147" t="str">
        <v>Latin American Network of Non-Governmental Organizations of Persons with Disabilities and their Families (RIADIS)</v>
      </c>
      <c r="DR147" t="str">
        <v>LGBT+ Movement Brazil</v>
      </c>
      <c r="DS147" t="str">
        <v>Living Water Community (LWC)</v>
      </c>
      <c r="DT147" t="str">
        <v>LLANOVENCOL</v>
      </c>
      <c r="DU147" t="str">
        <v>Lutheran World Federation</v>
      </c>
      <c r="DV147" t="str">
        <v>Lutheran World Relief</v>
      </c>
      <c r="DW147" t="str">
        <v>Malteser International</v>
      </c>
      <c r="DX147" t="str">
        <v>Mana Institute</v>
      </c>
      <c r="DY147" t="str">
        <v>Manos Veneguayas Association</v>
      </c>
      <c r="DZ147" t="str">
        <v>Más Igualdad Perú</v>
      </c>
      <c r="EA147" t="str">
        <v>MedGlobal</v>
      </c>
      <c r="EB147" t="str">
        <v>Medical Teams International</v>
      </c>
      <c r="EC147" t="str">
        <v>Mercy Corps</v>
      </c>
      <c r="ED147" t="str">
        <v>Migrant Service Center (CAM)</v>
      </c>
      <c r="EE147" t="str">
        <v>Migrants, Refugees and Argentine Social Entrepreneurs (MIRARES)</v>
      </c>
      <c r="EF147" t="str">
        <v>Mision Scalabriniana - Ecuador</v>
      </c>
      <c r="EG147" t="str">
        <v>Missão Paz</v>
      </c>
      <c r="EH147" t="str">
        <v>Museu A CASA</v>
      </c>
      <c r="EI147" t="str">
        <v>Norwegian Refugee Council (NRC)</v>
      </c>
      <c r="EJ147" t="str">
        <v>ONG Migrantes por el Maule</v>
      </c>
      <c r="EK147" t="str">
        <v>ONG Preemptive Love Coalition Colombia</v>
      </c>
      <c r="EL147" t="str">
        <v>Organización Transfomando Vidas</v>
      </c>
      <c r="EM147" t="str">
        <v>Organization of Ibero-American States for Education, Science and Culture (OEI)</v>
      </c>
      <c r="EN147" t="str">
        <v>OXFAM</v>
      </c>
      <c r="EO147" t="str">
        <v>Panamerican Development Foundation</v>
      </c>
      <c r="EP147" t="str">
        <v>Panamerican Health Organization/World Health Organization (PAHO/WHO)</v>
      </c>
      <c r="EQ147" t="str">
        <v>Pastoral of Human Mobility - Peruvian Episcopal Conference</v>
      </c>
      <c r="ER147" t="str">
        <v>Pastoral Service for Migrants National</v>
      </c>
      <c r="ES147" t="str">
        <v>Permanent Human Rights defense Committee (CDH)</v>
      </c>
      <c r="ET147" t="str">
        <v>Pirilampos Institute - Group of visits and voluntary actions in Roraima</v>
      </c>
      <c r="EU147" t="str">
        <v>Plan International</v>
      </c>
      <c r="EV147" t="str">
        <v>Population Program, Faculty of Social Sciences, University of the Republic</v>
      </c>
      <c r="EW147" t="str">
        <v>Profamilia Association</v>
      </c>
      <c r="EX147" t="str">
        <v>Red con Migrantes y Refugiados</v>
      </c>
      <c r="EY147" t="str">
        <v>Red Cross Colombia</v>
      </c>
      <c r="EZ147" t="str">
        <v>Red Cross Ecuador</v>
      </c>
      <c r="FA147" t="str">
        <v>Red Cross Peru</v>
      </c>
      <c r="FB147" t="str">
        <v>Red de Investigaciones en Derechos Humanos - CONICET (Consejo Nacional de Investigaciones Científicas y Técnicas)</v>
      </c>
      <c r="FC147" t="str">
        <v>RET International</v>
      </c>
      <c r="FD147" t="str">
        <v>Salú pa Tur Foundation</v>
      </c>
      <c r="FE147" t="str">
        <v>Salvation Army</v>
      </c>
      <c r="FF147" t="str">
        <v>Samaritan's Purse</v>
      </c>
      <c r="FG147" t="str">
        <v>Save the Children International (SCI)</v>
      </c>
      <c r="FH147" t="str">
        <v>Scalabrini Foundation Chile</v>
      </c>
      <c r="FI147" t="str">
        <v>Sección Peruana de Amnistía Internacional</v>
      </c>
      <c r="FJ147" t="str">
        <v>Serviço Pastoral dos Migrantes do Nordeste</v>
      </c>
      <c r="FK147" t="str">
        <v>Sesame Workshop</v>
      </c>
      <c r="FL147" t="str">
        <v>Si, Da Vida</v>
      </c>
      <c r="FM147" t="str">
        <v>Solidarity and Action Asociation</v>
      </c>
      <c r="FN147" t="str">
        <v>SOS Children's Villages</v>
      </c>
      <c r="FO147" t="str">
        <v>Tarabita Foundation</v>
      </c>
      <c r="FP147" t="str">
        <v>Tearfund</v>
      </c>
      <c r="FQ147" t="str">
        <v>TECHO</v>
      </c>
      <c r="FR147" t="str">
        <v>Terranueva Foundation</v>
      </c>
      <c r="FS147" t="str">
        <v>Terre des Hommes Suisse</v>
      </c>
      <c r="FT147" t="str">
        <v>The Israel Forum for International Humanitarian Aid (IsraAID)</v>
      </c>
      <c r="FU147" t="str">
        <v>Unión Venezolana en Perú</v>
      </c>
      <c r="FV147" t="str">
        <v>United Nations Children's Fund (UNICEF)</v>
      </c>
      <c r="FW147" t="str">
        <v>United Nations Development Programme (UNDP)</v>
      </c>
      <c r="FX147" t="str">
        <v>United Nations Educational, Scientific and Cultural Organization (UNESCO)</v>
      </c>
      <c r="FY147" t="str">
        <v>United Nations Entity for Gender Equality and the Empowerment of Women (UNWOMEN)</v>
      </c>
      <c r="FZ147" t="str">
        <v>United Nations Food and Agricultural Organization (FAO)</v>
      </c>
      <c r="GA147" t="str">
        <v>United Nations High Commissioner for Refugees (UNHCR)</v>
      </c>
      <c r="GB147" t="str">
        <v>United Nations Office of the High Commissioner for Human Rights (OHCHR)</v>
      </c>
      <c r="GC147" t="str">
        <v>United Nations Office on Drugs and Crime (UNODC)</v>
      </c>
      <c r="GD147" t="str">
        <v>United Nations Population Fund (UNFPA)</v>
      </c>
      <c r="GE147" t="str">
        <v>United Nations Programme for Human Settlements (UN Habitat)</v>
      </c>
      <c r="GF147" t="str">
        <v>Vale da Benção Educational and Charitable Association (AEBVB)</v>
      </c>
      <c r="GG147" t="str">
        <v>VenAruba Solidaria</v>
      </c>
      <c r="GH147" t="str">
        <v>Venex Curacao Foundation</v>
      </c>
      <c r="GI147" t="str">
        <v>Venezolanos en Barranquilla</v>
      </c>
      <c r="GJ147" t="str">
        <v>Venezolanos en San Cristóbal</v>
      </c>
      <c r="GK147" t="str">
        <v>Venezuelan Emigrant Foundation (FEV)</v>
      </c>
      <c r="GL147" t="str">
        <v>Vicaría de Pastoral Social Caritas</v>
      </c>
      <c r="GM147" t="str">
        <v>Voices GY</v>
      </c>
      <c r="GN147" t="str">
        <v>We World GVC</v>
      </c>
      <c r="GO147" t="str">
        <v>World Council of Credit Unions</v>
      </c>
      <c r="GP147" t="str">
        <v>World Food Programme (WFP)</v>
      </c>
      <c r="GQ147" t="str">
        <v>World Vision</v>
      </c>
      <c r="GR147" t="str">
        <v>ZOA</v>
      </c>
    </row>
    <row r="148" spans="1:200" x14ac:dyDescent="0.3">
      <c r="A148" t="s">
        <v>478</v>
      </c>
      <c r="B148" s="45" t="s">
        <v>479</v>
      </c>
      <c r="C148" s="23" t="s">
        <v>480</v>
      </c>
      <c r="D148" s="23" t="s">
        <v>394</v>
      </c>
      <c r="E148" s="23"/>
      <c r="F148" s="35" t="b">
        <f>ISNUMBER(SEARCH(' Activity Sheet'!$D$3,Table3[[#This Row],[Name]],1))</f>
        <v>1</v>
      </c>
      <c r="G148" s="35" t="s">
        <v>1146</v>
      </c>
      <c r="H148" t="str" cm="1">
        <f t="array" ref="H148:GR148">TRANSPOSE(_xlfn._xlws.SORT(_xlfn._xlws.FILTER(Table3[Name],ISNUMBER(SEARCH(' Activity Sheet'!D202,Table3[Name])),"Not found"),,1))</f>
        <v>.New Organisation</v>
      </c>
      <c r="I148" t="str">
        <v>ABV - Association of Good with Life</v>
      </c>
      <c r="J148" t="str">
        <v>ACAPS</v>
      </c>
      <c r="K148" t="str">
        <v>Acción y Desarrollo</v>
      </c>
      <c r="L148" t="str">
        <v>ACTED</v>
      </c>
      <c r="M148" t="str">
        <v>Action against Hunger</v>
      </c>
      <c r="N148" t="str">
        <v>ActionAid</v>
      </c>
      <c r="O148" t="str">
        <v>Adventist Development and Relief Agency (ADRA)</v>
      </c>
      <c r="P148" t="str">
        <v>Alas de Colibrí Foundation</v>
      </c>
      <c r="Q148" t="str">
        <v>Alianza por la Solidaridad</v>
      </c>
      <c r="R148" t="str">
        <v>Alianza por Venezuela</v>
      </c>
      <c r="S148" t="str">
        <v>Americares Foundation</v>
      </c>
      <c r="T148" t="str">
        <v>Argentine Commission for Refugees and Migrants (CAREF)</v>
      </c>
      <c r="U148" t="str">
        <v>Asociación Aves</v>
      </c>
      <c r="V148" t="str">
        <v>Asociación de Jubilados y Pensionados Venezolanos en Argentina</v>
      </c>
      <c r="W148" t="str">
        <v>Asociación de Venezolanos en Eloy Alfaro</v>
      </c>
      <c r="X148" t="str">
        <v>Asociación Fundación contra el Hambre Perú</v>
      </c>
      <c r="Y148" t="str">
        <v>Asociación Migrantes Venezolanos</v>
      </c>
      <c r="Z148" t="str">
        <v>Asociación Misioneros de San Carlos Scalabrinianos</v>
      </c>
      <c r="AA148" t="str">
        <v>Asociacion Proteccion Poblacion Vulnerable</v>
      </c>
      <c r="AB148" t="str">
        <v>Asociación Quinta Ola</v>
      </c>
      <c r="AC148" t="str">
        <v>Asociación Salto Ángel</v>
      </c>
      <c r="AD148" t="str">
        <v>Asociación Venezuela en Ecuador AC</v>
      </c>
      <c r="AE148" t="str">
        <v>ASOVENAR</v>
      </c>
      <c r="AF148" t="str">
        <v>Associação Hermanitos</v>
      </c>
      <c r="AG148" t="str">
        <v>AVSI Foundation</v>
      </c>
      <c r="AH148" t="str">
        <v>Bethany Christian Services</v>
      </c>
      <c r="AI148" t="str">
        <v>Blumont</v>
      </c>
      <c r="AJ148" t="str">
        <v>CARE</v>
      </c>
      <c r="AK148" t="str">
        <v>Caritas Brazil</v>
      </c>
      <c r="AL148" t="str">
        <v>Caritas Ecuador</v>
      </c>
      <c r="AM148" t="str">
        <v>Caritas Germany</v>
      </c>
      <c r="AN148" t="str">
        <v>Caritas Manaus</v>
      </c>
      <c r="AO148" t="str">
        <v>Caritas Parana</v>
      </c>
      <c r="AP148" t="str">
        <v>Caritas Peru</v>
      </c>
      <c r="AQ148" t="str">
        <v>Caritas Rio de Janeiro</v>
      </c>
      <c r="AR148" t="str">
        <v>Caritas São Paulo</v>
      </c>
      <c r="AS148" t="str">
        <v>Caritas Switzerland</v>
      </c>
      <c r="AT148" t="str">
        <v>CCEFIRO Association</v>
      </c>
      <c r="AU148" t="str">
        <v>CEDRO</v>
      </c>
      <c r="AV148" t="str">
        <v>Center for Integrated Studies and Programs for Sustainable Development (CIEDS)</v>
      </c>
      <c r="AW148" t="str">
        <v>Center for Migration and Human Rights of the Diocese of Roraima (CMDH)</v>
      </c>
      <c r="AX148" t="str">
        <v>Centro de Atencion Psicosocial (CAPS)</v>
      </c>
      <c r="AY148" t="str">
        <v>CESAL</v>
      </c>
      <c r="AZ148" t="str">
        <v>CESVI-Cooperazione e Sviluppo</v>
      </c>
      <c r="BA148" t="str">
        <v>ChildFund International</v>
      </c>
      <c r="BB148" t="str">
        <v>CHS Alternativo</v>
      </c>
      <c r="BC148" t="str">
        <v>Churún Merú Association</v>
      </c>
      <c r="BD148" t="str">
        <v>Coalición por Venezuela</v>
      </c>
      <c r="BE148" t="str">
        <v>Colonia Foundation of Venezuelans in the Dominican Republic (FUNCOVERD)</v>
      </c>
      <c r="BF148" t="str">
        <v>COLVENZ</v>
      </c>
      <c r="BG148" t="str">
        <v>Compassiva</v>
      </c>
      <c r="BH148" t="str">
        <v>Consejo Interreligioso del Perú - Religiones por la Paz</v>
      </c>
      <c r="BI148" t="str">
        <v>Consorcio ONG OCIPI Y Capellanía Nacional OFICA</v>
      </c>
      <c r="BJ148" t="str">
        <v>COOPI - International Cooperation Foundation</v>
      </c>
      <c r="BK148" t="str">
        <v>Corporación Colectivo Sin Fronteras</v>
      </c>
      <c r="BL148" t="str">
        <v>CRISFE Foundation</v>
      </c>
      <c r="BM148" t="str">
        <v>Cuso International</v>
      </c>
      <c r="BN148" t="str">
        <v>Danielle’s Children Fund (DCF)</v>
      </c>
      <c r="BO148" t="str">
        <v>Danish Refugee Council (DRC)</v>
      </c>
      <c r="BP148" t="str">
        <v>Development Support Association - APOYAR</v>
      </c>
      <c r="BQ148" t="str">
        <v>Diakonie Katastrophenhilfe</v>
      </c>
      <c r="BR148" t="str">
        <v>Diálogo Diverso</v>
      </c>
      <c r="BS148" t="str">
        <v>Doctors of the World</v>
      </c>
      <c r="BT148" t="str">
        <v>Dominican Institute for Integrated Development</v>
      </c>
      <c r="BU148" t="str">
        <v>Duendes y Ángeles Vinotinto República Dominicana</v>
      </c>
      <c r="BV148" t="str">
        <v>Encuentros SJS (Servicio Jesuita de la Solidaridad)</v>
      </c>
      <c r="BW148" t="str">
        <v>Ending Violence Against Migrants</v>
      </c>
      <c r="BX148" t="str">
        <v>Equidad Foundation</v>
      </c>
      <c r="BY148" t="str">
        <v>Equilibrium CenDE</v>
      </c>
      <c r="BZ148" t="str">
        <v>Facultad de Psicología - Universidad de la República (UDELAR)</v>
      </c>
      <c r="CA148" t="str">
        <v>First International Emergency and Solidarités International</v>
      </c>
      <c r="CB148" t="str">
        <v>Fondo Ecuatoriano Populorum Progressio</v>
      </c>
      <c r="CC148" t="str">
        <v>Foro Salud Callao</v>
      </c>
      <c r="CD148" t="str">
        <v>Foundation for the Integration and Development of Latin America (FIDAL)</v>
      </c>
      <c r="CE148" t="str">
        <v>Foundation of the Americas (FUDELA)</v>
      </c>
      <c r="CF148" t="str">
        <v>Fraternity Without Borders</v>
      </c>
      <c r="CG148" t="str">
        <v>Fundación Brisas del Norte</v>
      </c>
      <c r="CH148" t="str">
        <v>Fundación Colombovenezolana Nueva Ilusión</v>
      </c>
      <c r="CI148" t="str">
        <v>Fundación Nakama's</v>
      </c>
      <c r="CJ148" t="str">
        <v>Fundación RadaBer</v>
      </c>
      <c r="CK148" t="str">
        <v>Fundación Scalabrini Bolivia</v>
      </c>
      <c r="CL148" t="str">
        <v>Fundacion Social Vivan los Niños</v>
      </c>
      <c r="CM148" t="str">
        <v>FUNVEAC</v>
      </c>
      <c r="CN148" t="str">
        <v>German Development Cooperation Agency GIZ</v>
      </c>
      <c r="CO148" t="str">
        <v>Globalizate Radio</v>
      </c>
      <c r="CP148" t="str">
        <v>GOAL</v>
      </c>
      <c r="CQ148" t="str">
        <v>Halü Bienestar Humano Foundation (HALU)</v>
      </c>
      <c r="CR148" t="str">
        <v>Heartland Alliance International (HAI)</v>
      </c>
      <c r="CS148" t="str">
        <v>HELVETAS Swiss Intercooperation</v>
      </c>
      <c r="CT148" t="str">
        <v>HIAS</v>
      </c>
      <c r="CU148" t="str">
        <v>Human Rights Defence Curaçao</v>
      </c>
      <c r="CV148" t="str">
        <v>Humanity &amp; Inclusion</v>
      </c>
      <c r="CW148" t="str">
        <v>Humans Analytic</v>
      </c>
      <c r="CX148" t="str">
        <v>Idas y Vueltas Association</v>
      </c>
      <c r="CY148" t="str">
        <v>iMMAP</v>
      </c>
      <c r="CZ148" t="str">
        <v>IMPACT Initiatives (REACH)</v>
      </c>
      <c r="DA148" t="str">
        <v>Inmigrante Feliz Association</v>
      </c>
      <c r="DB148" t="str">
        <v>Institute for Migration and Human Rights (IMDH)</v>
      </c>
      <c r="DC148" t="str">
        <v>Institute of Natural and Cultural Heritage (IPANC)</v>
      </c>
      <c r="DD148" t="str">
        <v>International Committee for the Development of People (CISP)</v>
      </c>
      <c r="DE148" t="str">
        <v>International Federation of the Red Cross (IFRC)</v>
      </c>
      <c r="DF148" t="str">
        <v>International Labour Organization (ILO)</v>
      </c>
      <c r="DG148" t="str">
        <v>International Medical Corps</v>
      </c>
      <c r="DH148" t="str">
        <v>International Organization for Migration (IOM)</v>
      </c>
      <c r="DI148" t="str">
        <v>International Rescue Committee (IRC)</v>
      </c>
      <c r="DJ148" t="str">
        <v>INTERSOS</v>
      </c>
      <c r="DK148" t="str">
        <v>Jesuit Migrant Service (JMS)</v>
      </c>
      <c r="DL148" t="str">
        <v>Jesuit Refugee Service (JRS)</v>
      </c>
      <c r="DM148" t="str">
        <v>Jesuit Service for Migrants and Refugees (JSMR)</v>
      </c>
      <c r="DN148" t="str">
        <v>Joint United Nations Programme on HIV/AIDS (UNAIDS)</v>
      </c>
      <c r="DO148" t="str">
        <v>Kimirina Coorporation</v>
      </c>
      <c r="DP148" t="str">
        <v>La Casita Hispanic Cultural Centre</v>
      </c>
      <c r="DQ148" t="str">
        <v>Latin American Network of Non-Governmental Organizations of Persons with Disabilities and their Families (RIADIS)</v>
      </c>
      <c r="DR148" t="str">
        <v>LGBT+ Movement Brazil</v>
      </c>
      <c r="DS148" t="str">
        <v>Living Water Community (LWC)</v>
      </c>
      <c r="DT148" t="str">
        <v>LLANOVENCOL</v>
      </c>
      <c r="DU148" t="str">
        <v>Lutheran World Federation</v>
      </c>
      <c r="DV148" t="str">
        <v>Lutheran World Relief</v>
      </c>
      <c r="DW148" t="str">
        <v>Malteser International</v>
      </c>
      <c r="DX148" t="str">
        <v>Mana Institute</v>
      </c>
      <c r="DY148" t="str">
        <v>Manos Veneguayas Association</v>
      </c>
      <c r="DZ148" t="str">
        <v>Más Igualdad Perú</v>
      </c>
      <c r="EA148" t="str">
        <v>MedGlobal</v>
      </c>
      <c r="EB148" t="str">
        <v>Medical Teams International</v>
      </c>
      <c r="EC148" t="str">
        <v>Mercy Corps</v>
      </c>
      <c r="ED148" t="str">
        <v>Migrant Service Center (CAM)</v>
      </c>
      <c r="EE148" t="str">
        <v>Migrants, Refugees and Argentine Social Entrepreneurs (MIRARES)</v>
      </c>
      <c r="EF148" t="str">
        <v>Mision Scalabriniana - Ecuador</v>
      </c>
      <c r="EG148" t="str">
        <v>Missão Paz</v>
      </c>
      <c r="EH148" t="str">
        <v>Museu A CASA</v>
      </c>
      <c r="EI148" t="str">
        <v>Norwegian Refugee Council (NRC)</v>
      </c>
      <c r="EJ148" t="str">
        <v>ONG Migrantes por el Maule</v>
      </c>
      <c r="EK148" t="str">
        <v>ONG Preemptive Love Coalition Colombia</v>
      </c>
      <c r="EL148" t="str">
        <v>Organización Transfomando Vidas</v>
      </c>
      <c r="EM148" t="str">
        <v>Organization of Ibero-American States for Education, Science and Culture (OEI)</v>
      </c>
      <c r="EN148" t="str">
        <v>OXFAM</v>
      </c>
      <c r="EO148" t="str">
        <v>Panamerican Development Foundation</v>
      </c>
      <c r="EP148" t="str">
        <v>Panamerican Health Organization/World Health Organization (PAHO/WHO)</v>
      </c>
      <c r="EQ148" t="str">
        <v>Pastoral of Human Mobility - Peruvian Episcopal Conference</v>
      </c>
      <c r="ER148" t="str">
        <v>Pastoral Service for Migrants National</v>
      </c>
      <c r="ES148" t="str">
        <v>Permanent Human Rights defense Committee (CDH)</v>
      </c>
      <c r="ET148" t="str">
        <v>Pirilampos Institute - Group of visits and voluntary actions in Roraima</v>
      </c>
      <c r="EU148" t="str">
        <v>Plan International</v>
      </c>
      <c r="EV148" t="str">
        <v>Population Program, Faculty of Social Sciences, University of the Republic</v>
      </c>
      <c r="EW148" t="str">
        <v>Profamilia Association</v>
      </c>
      <c r="EX148" t="str">
        <v>Red con Migrantes y Refugiados</v>
      </c>
      <c r="EY148" t="str">
        <v>Red Cross Colombia</v>
      </c>
      <c r="EZ148" t="str">
        <v>Red Cross Ecuador</v>
      </c>
      <c r="FA148" t="str">
        <v>Red Cross Peru</v>
      </c>
      <c r="FB148" t="str">
        <v>Red de Investigaciones en Derechos Humanos - CONICET (Consejo Nacional de Investigaciones Científicas y Técnicas)</v>
      </c>
      <c r="FC148" t="str">
        <v>RET International</v>
      </c>
      <c r="FD148" t="str">
        <v>Salú pa Tur Foundation</v>
      </c>
      <c r="FE148" t="str">
        <v>Salvation Army</v>
      </c>
      <c r="FF148" t="str">
        <v>Samaritan's Purse</v>
      </c>
      <c r="FG148" t="str">
        <v>Save the Children International (SCI)</v>
      </c>
      <c r="FH148" t="str">
        <v>Scalabrini Foundation Chile</v>
      </c>
      <c r="FI148" t="str">
        <v>Sección Peruana de Amnistía Internacional</v>
      </c>
      <c r="FJ148" t="str">
        <v>Serviço Pastoral dos Migrantes do Nordeste</v>
      </c>
      <c r="FK148" t="str">
        <v>Sesame Workshop</v>
      </c>
      <c r="FL148" t="str">
        <v>Si, Da Vida</v>
      </c>
      <c r="FM148" t="str">
        <v>Solidarity and Action Asociation</v>
      </c>
      <c r="FN148" t="str">
        <v>SOS Children's Villages</v>
      </c>
      <c r="FO148" t="str">
        <v>Tarabita Foundation</v>
      </c>
      <c r="FP148" t="str">
        <v>Tearfund</v>
      </c>
      <c r="FQ148" t="str">
        <v>TECHO</v>
      </c>
      <c r="FR148" t="str">
        <v>Terranueva Foundation</v>
      </c>
      <c r="FS148" t="str">
        <v>Terre des Hommes Suisse</v>
      </c>
      <c r="FT148" t="str">
        <v>The Israel Forum for International Humanitarian Aid (IsraAID)</v>
      </c>
      <c r="FU148" t="str">
        <v>Unión Venezolana en Perú</v>
      </c>
      <c r="FV148" t="str">
        <v>United Nations Children's Fund (UNICEF)</v>
      </c>
      <c r="FW148" t="str">
        <v>United Nations Development Programme (UNDP)</v>
      </c>
      <c r="FX148" t="str">
        <v>United Nations Educational, Scientific and Cultural Organization (UNESCO)</v>
      </c>
      <c r="FY148" t="str">
        <v>United Nations Entity for Gender Equality and the Empowerment of Women (UNWOMEN)</v>
      </c>
      <c r="FZ148" t="str">
        <v>United Nations Food and Agricultural Organization (FAO)</v>
      </c>
      <c r="GA148" t="str">
        <v>United Nations High Commissioner for Refugees (UNHCR)</v>
      </c>
      <c r="GB148" t="str">
        <v>United Nations Office of the High Commissioner for Human Rights (OHCHR)</v>
      </c>
      <c r="GC148" t="str">
        <v>United Nations Office on Drugs and Crime (UNODC)</v>
      </c>
      <c r="GD148" t="str">
        <v>United Nations Population Fund (UNFPA)</v>
      </c>
      <c r="GE148" t="str">
        <v>United Nations Programme for Human Settlements (UN Habitat)</v>
      </c>
      <c r="GF148" t="str">
        <v>Vale da Benção Educational and Charitable Association (AEBVB)</v>
      </c>
      <c r="GG148" t="str">
        <v>VenAruba Solidaria</v>
      </c>
      <c r="GH148" t="str">
        <v>Venex Curacao Foundation</v>
      </c>
      <c r="GI148" t="str">
        <v>Venezolanos en Barranquilla</v>
      </c>
      <c r="GJ148" t="str">
        <v>Venezolanos en San Cristóbal</v>
      </c>
      <c r="GK148" t="str">
        <v>Venezuelan Emigrant Foundation (FEV)</v>
      </c>
      <c r="GL148" t="str">
        <v>Vicaría de Pastoral Social Caritas</v>
      </c>
      <c r="GM148" t="str">
        <v>Voices GY</v>
      </c>
      <c r="GN148" t="str">
        <v>We World GVC</v>
      </c>
      <c r="GO148" t="str">
        <v>World Council of Credit Unions</v>
      </c>
      <c r="GP148" t="str">
        <v>World Food Programme (WFP)</v>
      </c>
      <c r="GQ148" t="str">
        <v>World Vision</v>
      </c>
      <c r="GR148" t="str">
        <v>ZOA</v>
      </c>
    </row>
    <row r="149" spans="1:200" x14ac:dyDescent="0.3">
      <c r="A149" t="s">
        <v>481</v>
      </c>
      <c r="B149" s="45" t="s">
        <v>482</v>
      </c>
      <c r="C149" s="23" t="s">
        <v>483</v>
      </c>
      <c r="D149" s="23" t="s">
        <v>394</v>
      </c>
      <c r="E149" s="23"/>
      <c r="F149" s="35" t="b">
        <f>ISNUMBER(SEARCH(' Activity Sheet'!$D$3,Table3[[#This Row],[Name]],1))</f>
        <v>1</v>
      </c>
      <c r="G149" s="35" t="s">
        <v>1146</v>
      </c>
      <c r="H149" t="str" cm="1">
        <f t="array" ref="H149:GR149">TRANSPOSE(_xlfn._xlws.SORT(_xlfn._xlws.FILTER(Table3[Name],ISNUMBER(SEARCH(' Activity Sheet'!D203,Table3[Name])),"Not found"),,1))</f>
        <v>.New Organisation</v>
      </c>
      <c r="I149" t="str">
        <v>ABV - Association of Good with Life</v>
      </c>
      <c r="J149" t="str">
        <v>ACAPS</v>
      </c>
      <c r="K149" t="str">
        <v>Acción y Desarrollo</v>
      </c>
      <c r="L149" t="str">
        <v>ACTED</v>
      </c>
      <c r="M149" t="str">
        <v>Action against Hunger</v>
      </c>
      <c r="N149" t="str">
        <v>ActionAid</v>
      </c>
      <c r="O149" t="str">
        <v>Adventist Development and Relief Agency (ADRA)</v>
      </c>
      <c r="P149" t="str">
        <v>Alas de Colibrí Foundation</v>
      </c>
      <c r="Q149" t="str">
        <v>Alianza por la Solidaridad</v>
      </c>
      <c r="R149" t="str">
        <v>Alianza por Venezuela</v>
      </c>
      <c r="S149" t="str">
        <v>Americares Foundation</v>
      </c>
      <c r="T149" t="str">
        <v>Argentine Commission for Refugees and Migrants (CAREF)</v>
      </c>
      <c r="U149" t="str">
        <v>Asociación Aves</v>
      </c>
      <c r="V149" t="str">
        <v>Asociación de Jubilados y Pensionados Venezolanos en Argentina</v>
      </c>
      <c r="W149" t="str">
        <v>Asociación de Venezolanos en Eloy Alfaro</v>
      </c>
      <c r="X149" t="str">
        <v>Asociación Fundación contra el Hambre Perú</v>
      </c>
      <c r="Y149" t="str">
        <v>Asociación Migrantes Venezolanos</v>
      </c>
      <c r="Z149" t="str">
        <v>Asociación Misioneros de San Carlos Scalabrinianos</v>
      </c>
      <c r="AA149" t="str">
        <v>Asociacion Proteccion Poblacion Vulnerable</v>
      </c>
      <c r="AB149" t="str">
        <v>Asociación Quinta Ola</v>
      </c>
      <c r="AC149" t="str">
        <v>Asociación Salto Ángel</v>
      </c>
      <c r="AD149" t="str">
        <v>Asociación Venezuela en Ecuador AC</v>
      </c>
      <c r="AE149" t="str">
        <v>ASOVENAR</v>
      </c>
      <c r="AF149" t="str">
        <v>Associação Hermanitos</v>
      </c>
      <c r="AG149" t="str">
        <v>AVSI Foundation</v>
      </c>
      <c r="AH149" t="str">
        <v>Bethany Christian Services</v>
      </c>
      <c r="AI149" t="str">
        <v>Blumont</v>
      </c>
      <c r="AJ149" t="str">
        <v>CARE</v>
      </c>
      <c r="AK149" t="str">
        <v>Caritas Brazil</v>
      </c>
      <c r="AL149" t="str">
        <v>Caritas Ecuador</v>
      </c>
      <c r="AM149" t="str">
        <v>Caritas Germany</v>
      </c>
      <c r="AN149" t="str">
        <v>Caritas Manaus</v>
      </c>
      <c r="AO149" t="str">
        <v>Caritas Parana</v>
      </c>
      <c r="AP149" t="str">
        <v>Caritas Peru</v>
      </c>
      <c r="AQ149" t="str">
        <v>Caritas Rio de Janeiro</v>
      </c>
      <c r="AR149" t="str">
        <v>Caritas São Paulo</v>
      </c>
      <c r="AS149" t="str">
        <v>Caritas Switzerland</v>
      </c>
      <c r="AT149" t="str">
        <v>CCEFIRO Association</v>
      </c>
      <c r="AU149" t="str">
        <v>CEDRO</v>
      </c>
      <c r="AV149" t="str">
        <v>Center for Integrated Studies and Programs for Sustainable Development (CIEDS)</v>
      </c>
      <c r="AW149" t="str">
        <v>Center for Migration and Human Rights of the Diocese of Roraima (CMDH)</v>
      </c>
      <c r="AX149" t="str">
        <v>Centro de Atencion Psicosocial (CAPS)</v>
      </c>
      <c r="AY149" t="str">
        <v>CESAL</v>
      </c>
      <c r="AZ149" t="str">
        <v>CESVI-Cooperazione e Sviluppo</v>
      </c>
      <c r="BA149" t="str">
        <v>ChildFund International</v>
      </c>
      <c r="BB149" t="str">
        <v>CHS Alternativo</v>
      </c>
      <c r="BC149" t="str">
        <v>Churún Merú Association</v>
      </c>
      <c r="BD149" t="str">
        <v>Coalición por Venezuela</v>
      </c>
      <c r="BE149" t="str">
        <v>Colonia Foundation of Venezuelans in the Dominican Republic (FUNCOVERD)</v>
      </c>
      <c r="BF149" t="str">
        <v>COLVENZ</v>
      </c>
      <c r="BG149" t="str">
        <v>Compassiva</v>
      </c>
      <c r="BH149" t="str">
        <v>Consejo Interreligioso del Perú - Religiones por la Paz</v>
      </c>
      <c r="BI149" t="str">
        <v>Consorcio ONG OCIPI Y Capellanía Nacional OFICA</v>
      </c>
      <c r="BJ149" t="str">
        <v>COOPI - International Cooperation Foundation</v>
      </c>
      <c r="BK149" t="str">
        <v>Corporación Colectivo Sin Fronteras</v>
      </c>
      <c r="BL149" t="str">
        <v>CRISFE Foundation</v>
      </c>
      <c r="BM149" t="str">
        <v>Cuso International</v>
      </c>
      <c r="BN149" t="str">
        <v>Danielle’s Children Fund (DCF)</v>
      </c>
      <c r="BO149" t="str">
        <v>Danish Refugee Council (DRC)</v>
      </c>
      <c r="BP149" t="str">
        <v>Development Support Association - APOYAR</v>
      </c>
      <c r="BQ149" t="str">
        <v>Diakonie Katastrophenhilfe</v>
      </c>
      <c r="BR149" t="str">
        <v>Diálogo Diverso</v>
      </c>
      <c r="BS149" t="str">
        <v>Doctors of the World</v>
      </c>
      <c r="BT149" t="str">
        <v>Dominican Institute for Integrated Development</v>
      </c>
      <c r="BU149" t="str">
        <v>Duendes y Ángeles Vinotinto República Dominicana</v>
      </c>
      <c r="BV149" t="str">
        <v>Encuentros SJS (Servicio Jesuita de la Solidaridad)</v>
      </c>
      <c r="BW149" t="str">
        <v>Ending Violence Against Migrants</v>
      </c>
      <c r="BX149" t="str">
        <v>Equidad Foundation</v>
      </c>
      <c r="BY149" t="str">
        <v>Equilibrium CenDE</v>
      </c>
      <c r="BZ149" t="str">
        <v>Facultad de Psicología - Universidad de la República (UDELAR)</v>
      </c>
      <c r="CA149" t="str">
        <v>First International Emergency and Solidarités International</v>
      </c>
      <c r="CB149" t="str">
        <v>Fondo Ecuatoriano Populorum Progressio</v>
      </c>
      <c r="CC149" t="str">
        <v>Foro Salud Callao</v>
      </c>
      <c r="CD149" t="str">
        <v>Foundation for the Integration and Development of Latin America (FIDAL)</v>
      </c>
      <c r="CE149" t="str">
        <v>Foundation of the Americas (FUDELA)</v>
      </c>
      <c r="CF149" t="str">
        <v>Fraternity Without Borders</v>
      </c>
      <c r="CG149" t="str">
        <v>Fundación Brisas del Norte</v>
      </c>
      <c r="CH149" t="str">
        <v>Fundación Colombovenezolana Nueva Ilusión</v>
      </c>
      <c r="CI149" t="str">
        <v>Fundación Nakama's</v>
      </c>
      <c r="CJ149" t="str">
        <v>Fundación RadaBer</v>
      </c>
      <c r="CK149" t="str">
        <v>Fundación Scalabrini Bolivia</v>
      </c>
      <c r="CL149" t="str">
        <v>Fundacion Social Vivan los Niños</v>
      </c>
      <c r="CM149" t="str">
        <v>FUNVEAC</v>
      </c>
      <c r="CN149" t="str">
        <v>German Development Cooperation Agency GIZ</v>
      </c>
      <c r="CO149" t="str">
        <v>Globalizate Radio</v>
      </c>
      <c r="CP149" t="str">
        <v>GOAL</v>
      </c>
      <c r="CQ149" t="str">
        <v>Halü Bienestar Humano Foundation (HALU)</v>
      </c>
      <c r="CR149" t="str">
        <v>Heartland Alliance International (HAI)</v>
      </c>
      <c r="CS149" t="str">
        <v>HELVETAS Swiss Intercooperation</v>
      </c>
      <c r="CT149" t="str">
        <v>HIAS</v>
      </c>
      <c r="CU149" t="str">
        <v>Human Rights Defence Curaçao</v>
      </c>
      <c r="CV149" t="str">
        <v>Humanity &amp; Inclusion</v>
      </c>
      <c r="CW149" t="str">
        <v>Humans Analytic</v>
      </c>
      <c r="CX149" t="str">
        <v>Idas y Vueltas Association</v>
      </c>
      <c r="CY149" t="str">
        <v>iMMAP</v>
      </c>
      <c r="CZ149" t="str">
        <v>IMPACT Initiatives (REACH)</v>
      </c>
      <c r="DA149" t="str">
        <v>Inmigrante Feliz Association</v>
      </c>
      <c r="DB149" t="str">
        <v>Institute for Migration and Human Rights (IMDH)</v>
      </c>
      <c r="DC149" t="str">
        <v>Institute of Natural and Cultural Heritage (IPANC)</v>
      </c>
      <c r="DD149" t="str">
        <v>International Committee for the Development of People (CISP)</v>
      </c>
      <c r="DE149" t="str">
        <v>International Federation of the Red Cross (IFRC)</v>
      </c>
      <c r="DF149" t="str">
        <v>International Labour Organization (ILO)</v>
      </c>
      <c r="DG149" t="str">
        <v>International Medical Corps</v>
      </c>
      <c r="DH149" t="str">
        <v>International Organization for Migration (IOM)</v>
      </c>
      <c r="DI149" t="str">
        <v>International Rescue Committee (IRC)</v>
      </c>
      <c r="DJ149" t="str">
        <v>INTERSOS</v>
      </c>
      <c r="DK149" t="str">
        <v>Jesuit Migrant Service (JMS)</v>
      </c>
      <c r="DL149" t="str">
        <v>Jesuit Refugee Service (JRS)</v>
      </c>
      <c r="DM149" t="str">
        <v>Jesuit Service for Migrants and Refugees (JSMR)</v>
      </c>
      <c r="DN149" t="str">
        <v>Joint United Nations Programme on HIV/AIDS (UNAIDS)</v>
      </c>
      <c r="DO149" t="str">
        <v>Kimirina Coorporation</v>
      </c>
      <c r="DP149" t="str">
        <v>La Casita Hispanic Cultural Centre</v>
      </c>
      <c r="DQ149" t="str">
        <v>Latin American Network of Non-Governmental Organizations of Persons with Disabilities and their Families (RIADIS)</v>
      </c>
      <c r="DR149" t="str">
        <v>LGBT+ Movement Brazil</v>
      </c>
      <c r="DS149" t="str">
        <v>Living Water Community (LWC)</v>
      </c>
      <c r="DT149" t="str">
        <v>LLANOVENCOL</v>
      </c>
      <c r="DU149" t="str">
        <v>Lutheran World Federation</v>
      </c>
      <c r="DV149" t="str">
        <v>Lutheran World Relief</v>
      </c>
      <c r="DW149" t="str">
        <v>Malteser International</v>
      </c>
      <c r="DX149" t="str">
        <v>Mana Institute</v>
      </c>
      <c r="DY149" t="str">
        <v>Manos Veneguayas Association</v>
      </c>
      <c r="DZ149" t="str">
        <v>Más Igualdad Perú</v>
      </c>
      <c r="EA149" t="str">
        <v>MedGlobal</v>
      </c>
      <c r="EB149" t="str">
        <v>Medical Teams International</v>
      </c>
      <c r="EC149" t="str">
        <v>Mercy Corps</v>
      </c>
      <c r="ED149" t="str">
        <v>Migrant Service Center (CAM)</v>
      </c>
      <c r="EE149" t="str">
        <v>Migrants, Refugees and Argentine Social Entrepreneurs (MIRARES)</v>
      </c>
      <c r="EF149" t="str">
        <v>Mision Scalabriniana - Ecuador</v>
      </c>
      <c r="EG149" t="str">
        <v>Missão Paz</v>
      </c>
      <c r="EH149" t="str">
        <v>Museu A CASA</v>
      </c>
      <c r="EI149" t="str">
        <v>Norwegian Refugee Council (NRC)</v>
      </c>
      <c r="EJ149" t="str">
        <v>ONG Migrantes por el Maule</v>
      </c>
      <c r="EK149" t="str">
        <v>ONG Preemptive Love Coalition Colombia</v>
      </c>
      <c r="EL149" t="str">
        <v>Organización Transfomando Vidas</v>
      </c>
      <c r="EM149" t="str">
        <v>Organization of Ibero-American States for Education, Science and Culture (OEI)</v>
      </c>
      <c r="EN149" t="str">
        <v>OXFAM</v>
      </c>
      <c r="EO149" t="str">
        <v>Panamerican Development Foundation</v>
      </c>
      <c r="EP149" t="str">
        <v>Panamerican Health Organization/World Health Organization (PAHO/WHO)</v>
      </c>
      <c r="EQ149" t="str">
        <v>Pastoral of Human Mobility - Peruvian Episcopal Conference</v>
      </c>
      <c r="ER149" t="str">
        <v>Pastoral Service for Migrants National</v>
      </c>
      <c r="ES149" t="str">
        <v>Permanent Human Rights defense Committee (CDH)</v>
      </c>
      <c r="ET149" t="str">
        <v>Pirilampos Institute - Group of visits and voluntary actions in Roraima</v>
      </c>
      <c r="EU149" t="str">
        <v>Plan International</v>
      </c>
      <c r="EV149" t="str">
        <v>Population Program, Faculty of Social Sciences, University of the Republic</v>
      </c>
      <c r="EW149" t="str">
        <v>Profamilia Association</v>
      </c>
      <c r="EX149" t="str">
        <v>Red con Migrantes y Refugiados</v>
      </c>
      <c r="EY149" t="str">
        <v>Red Cross Colombia</v>
      </c>
      <c r="EZ149" t="str">
        <v>Red Cross Ecuador</v>
      </c>
      <c r="FA149" t="str">
        <v>Red Cross Peru</v>
      </c>
      <c r="FB149" t="str">
        <v>Red de Investigaciones en Derechos Humanos - CONICET (Consejo Nacional de Investigaciones Científicas y Técnicas)</v>
      </c>
      <c r="FC149" t="str">
        <v>RET International</v>
      </c>
      <c r="FD149" t="str">
        <v>Salú pa Tur Foundation</v>
      </c>
      <c r="FE149" t="str">
        <v>Salvation Army</v>
      </c>
      <c r="FF149" t="str">
        <v>Samaritan's Purse</v>
      </c>
      <c r="FG149" t="str">
        <v>Save the Children International (SCI)</v>
      </c>
      <c r="FH149" t="str">
        <v>Scalabrini Foundation Chile</v>
      </c>
      <c r="FI149" t="str">
        <v>Sección Peruana de Amnistía Internacional</v>
      </c>
      <c r="FJ149" t="str">
        <v>Serviço Pastoral dos Migrantes do Nordeste</v>
      </c>
      <c r="FK149" t="str">
        <v>Sesame Workshop</v>
      </c>
      <c r="FL149" t="str">
        <v>Si, Da Vida</v>
      </c>
      <c r="FM149" t="str">
        <v>Solidarity and Action Asociation</v>
      </c>
      <c r="FN149" t="str">
        <v>SOS Children's Villages</v>
      </c>
      <c r="FO149" t="str">
        <v>Tarabita Foundation</v>
      </c>
      <c r="FP149" t="str">
        <v>Tearfund</v>
      </c>
      <c r="FQ149" t="str">
        <v>TECHO</v>
      </c>
      <c r="FR149" t="str">
        <v>Terranueva Foundation</v>
      </c>
      <c r="FS149" t="str">
        <v>Terre des Hommes Suisse</v>
      </c>
      <c r="FT149" t="str">
        <v>The Israel Forum for International Humanitarian Aid (IsraAID)</v>
      </c>
      <c r="FU149" t="str">
        <v>Unión Venezolana en Perú</v>
      </c>
      <c r="FV149" t="str">
        <v>United Nations Children's Fund (UNICEF)</v>
      </c>
      <c r="FW149" t="str">
        <v>United Nations Development Programme (UNDP)</v>
      </c>
      <c r="FX149" t="str">
        <v>United Nations Educational, Scientific and Cultural Organization (UNESCO)</v>
      </c>
      <c r="FY149" t="str">
        <v>United Nations Entity for Gender Equality and the Empowerment of Women (UNWOMEN)</v>
      </c>
      <c r="FZ149" t="str">
        <v>United Nations Food and Agricultural Organization (FAO)</v>
      </c>
      <c r="GA149" t="str">
        <v>United Nations High Commissioner for Refugees (UNHCR)</v>
      </c>
      <c r="GB149" t="str">
        <v>United Nations Office of the High Commissioner for Human Rights (OHCHR)</v>
      </c>
      <c r="GC149" t="str">
        <v>United Nations Office on Drugs and Crime (UNODC)</v>
      </c>
      <c r="GD149" t="str">
        <v>United Nations Population Fund (UNFPA)</v>
      </c>
      <c r="GE149" t="str">
        <v>United Nations Programme for Human Settlements (UN Habitat)</v>
      </c>
      <c r="GF149" t="str">
        <v>Vale da Benção Educational and Charitable Association (AEBVB)</v>
      </c>
      <c r="GG149" t="str">
        <v>VenAruba Solidaria</v>
      </c>
      <c r="GH149" t="str">
        <v>Venex Curacao Foundation</v>
      </c>
      <c r="GI149" t="str">
        <v>Venezolanos en Barranquilla</v>
      </c>
      <c r="GJ149" t="str">
        <v>Venezolanos en San Cristóbal</v>
      </c>
      <c r="GK149" t="str">
        <v>Venezuelan Emigrant Foundation (FEV)</v>
      </c>
      <c r="GL149" t="str">
        <v>Vicaría de Pastoral Social Caritas</v>
      </c>
      <c r="GM149" t="str">
        <v>Voices GY</v>
      </c>
      <c r="GN149" t="str">
        <v>We World GVC</v>
      </c>
      <c r="GO149" t="str">
        <v>World Council of Credit Unions</v>
      </c>
      <c r="GP149" t="str">
        <v>World Food Programme (WFP)</v>
      </c>
      <c r="GQ149" t="str">
        <v>World Vision</v>
      </c>
      <c r="GR149" t="str">
        <v>ZOA</v>
      </c>
    </row>
    <row r="150" spans="1:200" x14ac:dyDescent="0.3">
      <c r="A150" t="s">
        <v>841</v>
      </c>
      <c r="B150" s="45" t="s">
        <v>842</v>
      </c>
      <c r="C150" s="23" t="s">
        <v>843</v>
      </c>
      <c r="D150" s="23" t="s">
        <v>394</v>
      </c>
      <c r="E150" s="23"/>
      <c r="F150" s="35" t="b">
        <f>ISNUMBER(SEARCH(' Activity Sheet'!$D$3,Table3[[#This Row],[Name]],1))</f>
        <v>1</v>
      </c>
      <c r="G150" s="35" t="s">
        <v>1146</v>
      </c>
      <c r="H150" t="str" cm="1">
        <f t="array" ref="H150:GR150">TRANSPOSE(_xlfn._xlws.SORT(_xlfn._xlws.FILTER(Table3[Name],ISNUMBER(SEARCH(' Activity Sheet'!D204,Table3[Name])),"Not found"),,1))</f>
        <v>.New Organisation</v>
      </c>
      <c r="I150" t="str">
        <v>ABV - Association of Good with Life</v>
      </c>
      <c r="J150" t="str">
        <v>ACAPS</v>
      </c>
      <c r="K150" t="str">
        <v>Acción y Desarrollo</v>
      </c>
      <c r="L150" t="str">
        <v>ACTED</v>
      </c>
      <c r="M150" t="str">
        <v>Action against Hunger</v>
      </c>
      <c r="N150" t="str">
        <v>ActionAid</v>
      </c>
      <c r="O150" t="str">
        <v>Adventist Development and Relief Agency (ADRA)</v>
      </c>
      <c r="P150" t="str">
        <v>Alas de Colibrí Foundation</v>
      </c>
      <c r="Q150" t="str">
        <v>Alianza por la Solidaridad</v>
      </c>
      <c r="R150" t="str">
        <v>Alianza por Venezuela</v>
      </c>
      <c r="S150" t="str">
        <v>Americares Foundation</v>
      </c>
      <c r="T150" t="str">
        <v>Argentine Commission for Refugees and Migrants (CAREF)</v>
      </c>
      <c r="U150" t="str">
        <v>Asociación Aves</v>
      </c>
      <c r="V150" t="str">
        <v>Asociación de Jubilados y Pensionados Venezolanos en Argentina</v>
      </c>
      <c r="W150" t="str">
        <v>Asociación de Venezolanos en Eloy Alfaro</v>
      </c>
      <c r="X150" t="str">
        <v>Asociación Fundación contra el Hambre Perú</v>
      </c>
      <c r="Y150" t="str">
        <v>Asociación Migrantes Venezolanos</v>
      </c>
      <c r="Z150" t="str">
        <v>Asociación Misioneros de San Carlos Scalabrinianos</v>
      </c>
      <c r="AA150" t="str">
        <v>Asociacion Proteccion Poblacion Vulnerable</v>
      </c>
      <c r="AB150" t="str">
        <v>Asociación Quinta Ola</v>
      </c>
      <c r="AC150" t="str">
        <v>Asociación Salto Ángel</v>
      </c>
      <c r="AD150" t="str">
        <v>Asociación Venezuela en Ecuador AC</v>
      </c>
      <c r="AE150" t="str">
        <v>ASOVENAR</v>
      </c>
      <c r="AF150" t="str">
        <v>Associação Hermanitos</v>
      </c>
      <c r="AG150" t="str">
        <v>AVSI Foundation</v>
      </c>
      <c r="AH150" t="str">
        <v>Bethany Christian Services</v>
      </c>
      <c r="AI150" t="str">
        <v>Blumont</v>
      </c>
      <c r="AJ150" t="str">
        <v>CARE</v>
      </c>
      <c r="AK150" t="str">
        <v>Caritas Brazil</v>
      </c>
      <c r="AL150" t="str">
        <v>Caritas Ecuador</v>
      </c>
      <c r="AM150" t="str">
        <v>Caritas Germany</v>
      </c>
      <c r="AN150" t="str">
        <v>Caritas Manaus</v>
      </c>
      <c r="AO150" t="str">
        <v>Caritas Parana</v>
      </c>
      <c r="AP150" t="str">
        <v>Caritas Peru</v>
      </c>
      <c r="AQ150" t="str">
        <v>Caritas Rio de Janeiro</v>
      </c>
      <c r="AR150" t="str">
        <v>Caritas São Paulo</v>
      </c>
      <c r="AS150" t="str">
        <v>Caritas Switzerland</v>
      </c>
      <c r="AT150" t="str">
        <v>CCEFIRO Association</v>
      </c>
      <c r="AU150" t="str">
        <v>CEDRO</v>
      </c>
      <c r="AV150" t="str">
        <v>Center for Integrated Studies and Programs for Sustainable Development (CIEDS)</v>
      </c>
      <c r="AW150" t="str">
        <v>Center for Migration and Human Rights of the Diocese of Roraima (CMDH)</v>
      </c>
      <c r="AX150" t="str">
        <v>Centro de Atencion Psicosocial (CAPS)</v>
      </c>
      <c r="AY150" t="str">
        <v>CESAL</v>
      </c>
      <c r="AZ150" t="str">
        <v>CESVI-Cooperazione e Sviluppo</v>
      </c>
      <c r="BA150" t="str">
        <v>ChildFund International</v>
      </c>
      <c r="BB150" t="str">
        <v>CHS Alternativo</v>
      </c>
      <c r="BC150" t="str">
        <v>Churún Merú Association</v>
      </c>
      <c r="BD150" t="str">
        <v>Coalición por Venezuela</v>
      </c>
      <c r="BE150" t="str">
        <v>Colonia Foundation of Venezuelans in the Dominican Republic (FUNCOVERD)</v>
      </c>
      <c r="BF150" t="str">
        <v>COLVENZ</v>
      </c>
      <c r="BG150" t="str">
        <v>Compassiva</v>
      </c>
      <c r="BH150" t="str">
        <v>Consejo Interreligioso del Perú - Religiones por la Paz</v>
      </c>
      <c r="BI150" t="str">
        <v>Consorcio ONG OCIPI Y Capellanía Nacional OFICA</v>
      </c>
      <c r="BJ150" t="str">
        <v>COOPI - International Cooperation Foundation</v>
      </c>
      <c r="BK150" t="str">
        <v>Corporación Colectivo Sin Fronteras</v>
      </c>
      <c r="BL150" t="str">
        <v>CRISFE Foundation</v>
      </c>
      <c r="BM150" t="str">
        <v>Cuso International</v>
      </c>
      <c r="BN150" t="str">
        <v>Danielle’s Children Fund (DCF)</v>
      </c>
      <c r="BO150" t="str">
        <v>Danish Refugee Council (DRC)</v>
      </c>
      <c r="BP150" t="str">
        <v>Development Support Association - APOYAR</v>
      </c>
      <c r="BQ150" t="str">
        <v>Diakonie Katastrophenhilfe</v>
      </c>
      <c r="BR150" t="str">
        <v>Diálogo Diverso</v>
      </c>
      <c r="BS150" t="str">
        <v>Doctors of the World</v>
      </c>
      <c r="BT150" t="str">
        <v>Dominican Institute for Integrated Development</v>
      </c>
      <c r="BU150" t="str">
        <v>Duendes y Ángeles Vinotinto República Dominicana</v>
      </c>
      <c r="BV150" t="str">
        <v>Encuentros SJS (Servicio Jesuita de la Solidaridad)</v>
      </c>
      <c r="BW150" t="str">
        <v>Ending Violence Against Migrants</v>
      </c>
      <c r="BX150" t="str">
        <v>Equidad Foundation</v>
      </c>
      <c r="BY150" t="str">
        <v>Equilibrium CenDE</v>
      </c>
      <c r="BZ150" t="str">
        <v>Facultad de Psicología - Universidad de la República (UDELAR)</v>
      </c>
      <c r="CA150" t="str">
        <v>First International Emergency and Solidarités International</v>
      </c>
      <c r="CB150" t="str">
        <v>Fondo Ecuatoriano Populorum Progressio</v>
      </c>
      <c r="CC150" t="str">
        <v>Foro Salud Callao</v>
      </c>
      <c r="CD150" t="str">
        <v>Foundation for the Integration and Development of Latin America (FIDAL)</v>
      </c>
      <c r="CE150" t="str">
        <v>Foundation of the Americas (FUDELA)</v>
      </c>
      <c r="CF150" t="str">
        <v>Fraternity Without Borders</v>
      </c>
      <c r="CG150" t="str">
        <v>Fundación Brisas del Norte</v>
      </c>
      <c r="CH150" t="str">
        <v>Fundación Colombovenezolana Nueva Ilusión</v>
      </c>
      <c r="CI150" t="str">
        <v>Fundación Nakama's</v>
      </c>
      <c r="CJ150" t="str">
        <v>Fundación RadaBer</v>
      </c>
      <c r="CK150" t="str">
        <v>Fundación Scalabrini Bolivia</v>
      </c>
      <c r="CL150" t="str">
        <v>Fundacion Social Vivan los Niños</v>
      </c>
      <c r="CM150" t="str">
        <v>FUNVEAC</v>
      </c>
      <c r="CN150" t="str">
        <v>German Development Cooperation Agency GIZ</v>
      </c>
      <c r="CO150" t="str">
        <v>Globalizate Radio</v>
      </c>
      <c r="CP150" t="str">
        <v>GOAL</v>
      </c>
      <c r="CQ150" t="str">
        <v>Halü Bienestar Humano Foundation (HALU)</v>
      </c>
      <c r="CR150" t="str">
        <v>Heartland Alliance International (HAI)</v>
      </c>
      <c r="CS150" t="str">
        <v>HELVETAS Swiss Intercooperation</v>
      </c>
      <c r="CT150" t="str">
        <v>HIAS</v>
      </c>
      <c r="CU150" t="str">
        <v>Human Rights Defence Curaçao</v>
      </c>
      <c r="CV150" t="str">
        <v>Humanity &amp; Inclusion</v>
      </c>
      <c r="CW150" t="str">
        <v>Humans Analytic</v>
      </c>
      <c r="CX150" t="str">
        <v>Idas y Vueltas Association</v>
      </c>
      <c r="CY150" t="str">
        <v>iMMAP</v>
      </c>
      <c r="CZ150" t="str">
        <v>IMPACT Initiatives (REACH)</v>
      </c>
      <c r="DA150" t="str">
        <v>Inmigrante Feliz Association</v>
      </c>
      <c r="DB150" t="str">
        <v>Institute for Migration and Human Rights (IMDH)</v>
      </c>
      <c r="DC150" t="str">
        <v>Institute of Natural and Cultural Heritage (IPANC)</v>
      </c>
      <c r="DD150" t="str">
        <v>International Committee for the Development of People (CISP)</v>
      </c>
      <c r="DE150" t="str">
        <v>International Federation of the Red Cross (IFRC)</v>
      </c>
      <c r="DF150" t="str">
        <v>International Labour Organization (ILO)</v>
      </c>
      <c r="DG150" t="str">
        <v>International Medical Corps</v>
      </c>
      <c r="DH150" t="str">
        <v>International Organization for Migration (IOM)</v>
      </c>
      <c r="DI150" t="str">
        <v>International Rescue Committee (IRC)</v>
      </c>
      <c r="DJ150" t="str">
        <v>INTERSOS</v>
      </c>
      <c r="DK150" t="str">
        <v>Jesuit Migrant Service (JMS)</v>
      </c>
      <c r="DL150" t="str">
        <v>Jesuit Refugee Service (JRS)</v>
      </c>
      <c r="DM150" t="str">
        <v>Jesuit Service for Migrants and Refugees (JSMR)</v>
      </c>
      <c r="DN150" t="str">
        <v>Joint United Nations Programme on HIV/AIDS (UNAIDS)</v>
      </c>
      <c r="DO150" t="str">
        <v>Kimirina Coorporation</v>
      </c>
      <c r="DP150" t="str">
        <v>La Casita Hispanic Cultural Centre</v>
      </c>
      <c r="DQ150" t="str">
        <v>Latin American Network of Non-Governmental Organizations of Persons with Disabilities and their Families (RIADIS)</v>
      </c>
      <c r="DR150" t="str">
        <v>LGBT+ Movement Brazil</v>
      </c>
      <c r="DS150" t="str">
        <v>Living Water Community (LWC)</v>
      </c>
      <c r="DT150" t="str">
        <v>LLANOVENCOL</v>
      </c>
      <c r="DU150" t="str">
        <v>Lutheran World Federation</v>
      </c>
      <c r="DV150" t="str">
        <v>Lutheran World Relief</v>
      </c>
      <c r="DW150" t="str">
        <v>Malteser International</v>
      </c>
      <c r="DX150" t="str">
        <v>Mana Institute</v>
      </c>
      <c r="DY150" t="str">
        <v>Manos Veneguayas Association</v>
      </c>
      <c r="DZ150" t="str">
        <v>Más Igualdad Perú</v>
      </c>
      <c r="EA150" t="str">
        <v>MedGlobal</v>
      </c>
      <c r="EB150" t="str">
        <v>Medical Teams International</v>
      </c>
      <c r="EC150" t="str">
        <v>Mercy Corps</v>
      </c>
      <c r="ED150" t="str">
        <v>Migrant Service Center (CAM)</v>
      </c>
      <c r="EE150" t="str">
        <v>Migrants, Refugees and Argentine Social Entrepreneurs (MIRARES)</v>
      </c>
      <c r="EF150" t="str">
        <v>Mision Scalabriniana - Ecuador</v>
      </c>
      <c r="EG150" t="str">
        <v>Missão Paz</v>
      </c>
      <c r="EH150" t="str">
        <v>Museu A CASA</v>
      </c>
      <c r="EI150" t="str">
        <v>Norwegian Refugee Council (NRC)</v>
      </c>
      <c r="EJ150" t="str">
        <v>ONG Migrantes por el Maule</v>
      </c>
      <c r="EK150" t="str">
        <v>ONG Preemptive Love Coalition Colombia</v>
      </c>
      <c r="EL150" t="str">
        <v>Organización Transfomando Vidas</v>
      </c>
      <c r="EM150" t="str">
        <v>Organization of Ibero-American States for Education, Science and Culture (OEI)</v>
      </c>
      <c r="EN150" t="str">
        <v>OXFAM</v>
      </c>
      <c r="EO150" t="str">
        <v>Panamerican Development Foundation</v>
      </c>
      <c r="EP150" t="str">
        <v>Panamerican Health Organization/World Health Organization (PAHO/WHO)</v>
      </c>
      <c r="EQ150" t="str">
        <v>Pastoral of Human Mobility - Peruvian Episcopal Conference</v>
      </c>
      <c r="ER150" t="str">
        <v>Pastoral Service for Migrants National</v>
      </c>
      <c r="ES150" t="str">
        <v>Permanent Human Rights defense Committee (CDH)</v>
      </c>
      <c r="ET150" t="str">
        <v>Pirilampos Institute - Group of visits and voluntary actions in Roraima</v>
      </c>
      <c r="EU150" t="str">
        <v>Plan International</v>
      </c>
      <c r="EV150" t="str">
        <v>Population Program, Faculty of Social Sciences, University of the Republic</v>
      </c>
      <c r="EW150" t="str">
        <v>Profamilia Association</v>
      </c>
      <c r="EX150" t="str">
        <v>Red con Migrantes y Refugiados</v>
      </c>
      <c r="EY150" t="str">
        <v>Red Cross Colombia</v>
      </c>
      <c r="EZ150" t="str">
        <v>Red Cross Ecuador</v>
      </c>
      <c r="FA150" t="str">
        <v>Red Cross Peru</v>
      </c>
      <c r="FB150" t="str">
        <v>Red de Investigaciones en Derechos Humanos - CONICET (Consejo Nacional de Investigaciones Científicas y Técnicas)</v>
      </c>
      <c r="FC150" t="str">
        <v>RET International</v>
      </c>
      <c r="FD150" t="str">
        <v>Salú pa Tur Foundation</v>
      </c>
      <c r="FE150" t="str">
        <v>Salvation Army</v>
      </c>
      <c r="FF150" t="str">
        <v>Samaritan's Purse</v>
      </c>
      <c r="FG150" t="str">
        <v>Save the Children International (SCI)</v>
      </c>
      <c r="FH150" t="str">
        <v>Scalabrini Foundation Chile</v>
      </c>
      <c r="FI150" t="str">
        <v>Sección Peruana de Amnistía Internacional</v>
      </c>
      <c r="FJ150" t="str">
        <v>Serviço Pastoral dos Migrantes do Nordeste</v>
      </c>
      <c r="FK150" t="str">
        <v>Sesame Workshop</v>
      </c>
      <c r="FL150" t="str">
        <v>Si, Da Vida</v>
      </c>
      <c r="FM150" t="str">
        <v>Solidarity and Action Asociation</v>
      </c>
      <c r="FN150" t="str">
        <v>SOS Children's Villages</v>
      </c>
      <c r="FO150" t="str">
        <v>Tarabita Foundation</v>
      </c>
      <c r="FP150" t="str">
        <v>Tearfund</v>
      </c>
      <c r="FQ150" t="str">
        <v>TECHO</v>
      </c>
      <c r="FR150" t="str">
        <v>Terranueva Foundation</v>
      </c>
      <c r="FS150" t="str">
        <v>Terre des Hommes Suisse</v>
      </c>
      <c r="FT150" t="str">
        <v>The Israel Forum for International Humanitarian Aid (IsraAID)</v>
      </c>
      <c r="FU150" t="str">
        <v>Unión Venezolana en Perú</v>
      </c>
      <c r="FV150" t="str">
        <v>United Nations Children's Fund (UNICEF)</v>
      </c>
      <c r="FW150" t="str">
        <v>United Nations Development Programme (UNDP)</v>
      </c>
      <c r="FX150" t="str">
        <v>United Nations Educational, Scientific and Cultural Organization (UNESCO)</v>
      </c>
      <c r="FY150" t="str">
        <v>United Nations Entity for Gender Equality and the Empowerment of Women (UNWOMEN)</v>
      </c>
      <c r="FZ150" t="str">
        <v>United Nations Food and Agricultural Organization (FAO)</v>
      </c>
      <c r="GA150" t="str">
        <v>United Nations High Commissioner for Refugees (UNHCR)</v>
      </c>
      <c r="GB150" t="str">
        <v>United Nations Office of the High Commissioner for Human Rights (OHCHR)</v>
      </c>
      <c r="GC150" t="str">
        <v>United Nations Office on Drugs and Crime (UNODC)</v>
      </c>
      <c r="GD150" t="str">
        <v>United Nations Population Fund (UNFPA)</v>
      </c>
      <c r="GE150" t="str">
        <v>United Nations Programme for Human Settlements (UN Habitat)</v>
      </c>
      <c r="GF150" t="str">
        <v>Vale da Benção Educational and Charitable Association (AEBVB)</v>
      </c>
      <c r="GG150" t="str">
        <v>VenAruba Solidaria</v>
      </c>
      <c r="GH150" t="str">
        <v>Venex Curacao Foundation</v>
      </c>
      <c r="GI150" t="str">
        <v>Venezolanos en Barranquilla</v>
      </c>
      <c r="GJ150" t="str">
        <v>Venezolanos en San Cristóbal</v>
      </c>
      <c r="GK150" t="str">
        <v>Venezuelan Emigrant Foundation (FEV)</v>
      </c>
      <c r="GL150" t="str">
        <v>Vicaría de Pastoral Social Caritas</v>
      </c>
      <c r="GM150" t="str">
        <v>Voices GY</v>
      </c>
      <c r="GN150" t="str">
        <v>We World GVC</v>
      </c>
      <c r="GO150" t="str">
        <v>World Council of Credit Unions</v>
      </c>
      <c r="GP150" t="str">
        <v>World Food Programme (WFP)</v>
      </c>
      <c r="GQ150" t="str">
        <v>World Vision</v>
      </c>
      <c r="GR150" t="str">
        <v>ZOA</v>
      </c>
    </row>
    <row r="151" spans="1:200" ht="28.8" x14ac:dyDescent="0.3">
      <c r="A151" t="s">
        <v>1318</v>
      </c>
      <c r="B151" s="45" t="s">
        <v>1283</v>
      </c>
      <c r="C151" s="23" t="s">
        <v>1283</v>
      </c>
      <c r="D151" s="23" t="s">
        <v>1328</v>
      </c>
      <c r="E151" s="23"/>
      <c r="F151" s="35" t="b">
        <f>ISNUMBER(SEARCH(' Activity Sheet'!$D$3,Table3[[#This Row],[Name]],1))</f>
        <v>1</v>
      </c>
      <c r="G151" s="35" t="s">
        <v>1146</v>
      </c>
      <c r="H151" t="str" cm="1">
        <f t="array" ref="H151:GR151">TRANSPOSE(_xlfn._xlws.SORT(_xlfn._xlws.FILTER(Table3[Name],ISNUMBER(SEARCH(' Activity Sheet'!D205,Table3[Name])),"Not found"),,1))</f>
        <v>.New Organisation</v>
      </c>
      <c r="I151" t="str">
        <v>ABV - Association of Good with Life</v>
      </c>
      <c r="J151" t="str">
        <v>ACAPS</v>
      </c>
      <c r="K151" t="str">
        <v>Acción y Desarrollo</v>
      </c>
      <c r="L151" t="str">
        <v>ACTED</v>
      </c>
      <c r="M151" t="str">
        <v>Action against Hunger</v>
      </c>
      <c r="N151" t="str">
        <v>ActionAid</v>
      </c>
      <c r="O151" t="str">
        <v>Adventist Development and Relief Agency (ADRA)</v>
      </c>
      <c r="P151" t="str">
        <v>Alas de Colibrí Foundation</v>
      </c>
      <c r="Q151" t="str">
        <v>Alianza por la Solidaridad</v>
      </c>
      <c r="R151" t="str">
        <v>Alianza por Venezuela</v>
      </c>
      <c r="S151" t="str">
        <v>Americares Foundation</v>
      </c>
      <c r="T151" t="str">
        <v>Argentine Commission for Refugees and Migrants (CAREF)</v>
      </c>
      <c r="U151" t="str">
        <v>Asociación Aves</v>
      </c>
      <c r="V151" t="str">
        <v>Asociación de Jubilados y Pensionados Venezolanos en Argentina</v>
      </c>
      <c r="W151" t="str">
        <v>Asociación de Venezolanos en Eloy Alfaro</v>
      </c>
      <c r="X151" t="str">
        <v>Asociación Fundación contra el Hambre Perú</v>
      </c>
      <c r="Y151" t="str">
        <v>Asociación Migrantes Venezolanos</v>
      </c>
      <c r="Z151" t="str">
        <v>Asociación Misioneros de San Carlos Scalabrinianos</v>
      </c>
      <c r="AA151" t="str">
        <v>Asociacion Proteccion Poblacion Vulnerable</v>
      </c>
      <c r="AB151" t="str">
        <v>Asociación Quinta Ola</v>
      </c>
      <c r="AC151" t="str">
        <v>Asociación Salto Ángel</v>
      </c>
      <c r="AD151" t="str">
        <v>Asociación Venezuela en Ecuador AC</v>
      </c>
      <c r="AE151" t="str">
        <v>ASOVENAR</v>
      </c>
      <c r="AF151" t="str">
        <v>Associação Hermanitos</v>
      </c>
      <c r="AG151" t="str">
        <v>AVSI Foundation</v>
      </c>
      <c r="AH151" t="str">
        <v>Bethany Christian Services</v>
      </c>
      <c r="AI151" t="str">
        <v>Blumont</v>
      </c>
      <c r="AJ151" t="str">
        <v>CARE</v>
      </c>
      <c r="AK151" t="str">
        <v>Caritas Brazil</v>
      </c>
      <c r="AL151" t="str">
        <v>Caritas Ecuador</v>
      </c>
      <c r="AM151" t="str">
        <v>Caritas Germany</v>
      </c>
      <c r="AN151" t="str">
        <v>Caritas Manaus</v>
      </c>
      <c r="AO151" t="str">
        <v>Caritas Parana</v>
      </c>
      <c r="AP151" t="str">
        <v>Caritas Peru</v>
      </c>
      <c r="AQ151" t="str">
        <v>Caritas Rio de Janeiro</v>
      </c>
      <c r="AR151" t="str">
        <v>Caritas São Paulo</v>
      </c>
      <c r="AS151" t="str">
        <v>Caritas Switzerland</v>
      </c>
      <c r="AT151" t="str">
        <v>CCEFIRO Association</v>
      </c>
      <c r="AU151" t="str">
        <v>CEDRO</v>
      </c>
      <c r="AV151" t="str">
        <v>Center for Integrated Studies and Programs for Sustainable Development (CIEDS)</v>
      </c>
      <c r="AW151" t="str">
        <v>Center for Migration and Human Rights of the Diocese of Roraima (CMDH)</v>
      </c>
      <c r="AX151" t="str">
        <v>Centro de Atencion Psicosocial (CAPS)</v>
      </c>
      <c r="AY151" t="str">
        <v>CESAL</v>
      </c>
      <c r="AZ151" t="str">
        <v>CESVI-Cooperazione e Sviluppo</v>
      </c>
      <c r="BA151" t="str">
        <v>ChildFund International</v>
      </c>
      <c r="BB151" t="str">
        <v>CHS Alternativo</v>
      </c>
      <c r="BC151" t="str">
        <v>Churún Merú Association</v>
      </c>
      <c r="BD151" t="str">
        <v>Coalición por Venezuela</v>
      </c>
      <c r="BE151" t="str">
        <v>Colonia Foundation of Venezuelans in the Dominican Republic (FUNCOVERD)</v>
      </c>
      <c r="BF151" t="str">
        <v>COLVENZ</v>
      </c>
      <c r="BG151" t="str">
        <v>Compassiva</v>
      </c>
      <c r="BH151" t="str">
        <v>Consejo Interreligioso del Perú - Religiones por la Paz</v>
      </c>
      <c r="BI151" t="str">
        <v>Consorcio ONG OCIPI Y Capellanía Nacional OFICA</v>
      </c>
      <c r="BJ151" t="str">
        <v>COOPI - International Cooperation Foundation</v>
      </c>
      <c r="BK151" t="str">
        <v>Corporación Colectivo Sin Fronteras</v>
      </c>
      <c r="BL151" t="str">
        <v>CRISFE Foundation</v>
      </c>
      <c r="BM151" t="str">
        <v>Cuso International</v>
      </c>
      <c r="BN151" t="str">
        <v>Danielle’s Children Fund (DCF)</v>
      </c>
      <c r="BO151" t="str">
        <v>Danish Refugee Council (DRC)</v>
      </c>
      <c r="BP151" t="str">
        <v>Development Support Association - APOYAR</v>
      </c>
      <c r="BQ151" t="str">
        <v>Diakonie Katastrophenhilfe</v>
      </c>
      <c r="BR151" t="str">
        <v>Diálogo Diverso</v>
      </c>
      <c r="BS151" t="str">
        <v>Doctors of the World</v>
      </c>
      <c r="BT151" t="str">
        <v>Dominican Institute for Integrated Development</v>
      </c>
      <c r="BU151" t="str">
        <v>Duendes y Ángeles Vinotinto República Dominicana</v>
      </c>
      <c r="BV151" t="str">
        <v>Encuentros SJS (Servicio Jesuita de la Solidaridad)</v>
      </c>
      <c r="BW151" t="str">
        <v>Ending Violence Against Migrants</v>
      </c>
      <c r="BX151" t="str">
        <v>Equidad Foundation</v>
      </c>
      <c r="BY151" t="str">
        <v>Equilibrium CenDE</v>
      </c>
      <c r="BZ151" t="str">
        <v>Facultad de Psicología - Universidad de la República (UDELAR)</v>
      </c>
      <c r="CA151" t="str">
        <v>First International Emergency and Solidarités International</v>
      </c>
      <c r="CB151" t="str">
        <v>Fondo Ecuatoriano Populorum Progressio</v>
      </c>
      <c r="CC151" t="str">
        <v>Foro Salud Callao</v>
      </c>
      <c r="CD151" t="str">
        <v>Foundation for the Integration and Development of Latin America (FIDAL)</v>
      </c>
      <c r="CE151" t="str">
        <v>Foundation of the Americas (FUDELA)</v>
      </c>
      <c r="CF151" t="str">
        <v>Fraternity Without Borders</v>
      </c>
      <c r="CG151" t="str">
        <v>Fundación Brisas del Norte</v>
      </c>
      <c r="CH151" t="str">
        <v>Fundación Colombovenezolana Nueva Ilusión</v>
      </c>
      <c r="CI151" t="str">
        <v>Fundación Nakama's</v>
      </c>
      <c r="CJ151" t="str">
        <v>Fundación RadaBer</v>
      </c>
      <c r="CK151" t="str">
        <v>Fundación Scalabrini Bolivia</v>
      </c>
      <c r="CL151" t="str">
        <v>Fundacion Social Vivan los Niños</v>
      </c>
      <c r="CM151" t="str">
        <v>FUNVEAC</v>
      </c>
      <c r="CN151" t="str">
        <v>German Development Cooperation Agency GIZ</v>
      </c>
      <c r="CO151" t="str">
        <v>Globalizate Radio</v>
      </c>
      <c r="CP151" t="str">
        <v>GOAL</v>
      </c>
      <c r="CQ151" t="str">
        <v>Halü Bienestar Humano Foundation (HALU)</v>
      </c>
      <c r="CR151" t="str">
        <v>Heartland Alliance International (HAI)</v>
      </c>
      <c r="CS151" t="str">
        <v>HELVETAS Swiss Intercooperation</v>
      </c>
      <c r="CT151" t="str">
        <v>HIAS</v>
      </c>
      <c r="CU151" t="str">
        <v>Human Rights Defence Curaçao</v>
      </c>
      <c r="CV151" t="str">
        <v>Humanity &amp; Inclusion</v>
      </c>
      <c r="CW151" t="str">
        <v>Humans Analytic</v>
      </c>
      <c r="CX151" t="str">
        <v>Idas y Vueltas Association</v>
      </c>
      <c r="CY151" t="str">
        <v>iMMAP</v>
      </c>
      <c r="CZ151" t="str">
        <v>IMPACT Initiatives (REACH)</v>
      </c>
      <c r="DA151" t="str">
        <v>Inmigrante Feliz Association</v>
      </c>
      <c r="DB151" t="str">
        <v>Institute for Migration and Human Rights (IMDH)</v>
      </c>
      <c r="DC151" t="str">
        <v>Institute of Natural and Cultural Heritage (IPANC)</v>
      </c>
      <c r="DD151" t="str">
        <v>International Committee for the Development of People (CISP)</v>
      </c>
      <c r="DE151" t="str">
        <v>International Federation of the Red Cross (IFRC)</v>
      </c>
      <c r="DF151" t="str">
        <v>International Labour Organization (ILO)</v>
      </c>
      <c r="DG151" t="str">
        <v>International Medical Corps</v>
      </c>
      <c r="DH151" t="str">
        <v>International Organization for Migration (IOM)</v>
      </c>
      <c r="DI151" t="str">
        <v>International Rescue Committee (IRC)</v>
      </c>
      <c r="DJ151" t="str">
        <v>INTERSOS</v>
      </c>
      <c r="DK151" t="str">
        <v>Jesuit Migrant Service (JMS)</v>
      </c>
      <c r="DL151" t="str">
        <v>Jesuit Refugee Service (JRS)</v>
      </c>
      <c r="DM151" t="str">
        <v>Jesuit Service for Migrants and Refugees (JSMR)</v>
      </c>
      <c r="DN151" t="str">
        <v>Joint United Nations Programme on HIV/AIDS (UNAIDS)</v>
      </c>
      <c r="DO151" t="str">
        <v>Kimirina Coorporation</v>
      </c>
      <c r="DP151" t="str">
        <v>La Casita Hispanic Cultural Centre</v>
      </c>
      <c r="DQ151" t="str">
        <v>Latin American Network of Non-Governmental Organizations of Persons with Disabilities and their Families (RIADIS)</v>
      </c>
      <c r="DR151" t="str">
        <v>LGBT+ Movement Brazil</v>
      </c>
      <c r="DS151" t="str">
        <v>Living Water Community (LWC)</v>
      </c>
      <c r="DT151" t="str">
        <v>LLANOVENCOL</v>
      </c>
      <c r="DU151" t="str">
        <v>Lutheran World Federation</v>
      </c>
      <c r="DV151" t="str">
        <v>Lutheran World Relief</v>
      </c>
      <c r="DW151" t="str">
        <v>Malteser International</v>
      </c>
      <c r="DX151" t="str">
        <v>Mana Institute</v>
      </c>
      <c r="DY151" t="str">
        <v>Manos Veneguayas Association</v>
      </c>
      <c r="DZ151" t="str">
        <v>Más Igualdad Perú</v>
      </c>
      <c r="EA151" t="str">
        <v>MedGlobal</v>
      </c>
      <c r="EB151" t="str">
        <v>Medical Teams International</v>
      </c>
      <c r="EC151" t="str">
        <v>Mercy Corps</v>
      </c>
      <c r="ED151" t="str">
        <v>Migrant Service Center (CAM)</v>
      </c>
      <c r="EE151" t="str">
        <v>Migrants, Refugees and Argentine Social Entrepreneurs (MIRARES)</v>
      </c>
      <c r="EF151" t="str">
        <v>Mision Scalabriniana - Ecuador</v>
      </c>
      <c r="EG151" t="str">
        <v>Missão Paz</v>
      </c>
      <c r="EH151" t="str">
        <v>Museu A CASA</v>
      </c>
      <c r="EI151" t="str">
        <v>Norwegian Refugee Council (NRC)</v>
      </c>
      <c r="EJ151" t="str">
        <v>ONG Migrantes por el Maule</v>
      </c>
      <c r="EK151" t="str">
        <v>ONG Preemptive Love Coalition Colombia</v>
      </c>
      <c r="EL151" t="str">
        <v>Organización Transfomando Vidas</v>
      </c>
      <c r="EM151" t="str">
        <v>Organization of Ibero-American States for Education, Science and Culture (OEI)</v>
      </c>
      <c r="EN151" t="str">
        <v>OXFAM</v>
      </c>
      <c r="EO151" t="str">
        <v>Panamerican Development Foundation</v>
      </c>
      <c r="EP151" t="str">
        <v>Panamerican Health Organization/World Health Organization (PAHO/WHO)</v>
      </c>
      <c r="EQ151" t="str">
        <v>Pastoral of Human Mobility - Peruvian Episcopal Conference</v>
      </c>
      <c r="ER151" t="str">
        <v>Pastoral Service for Migrants National</v>
      </c>
      <c r="ES151" t="str">
        <v>Permanent Human Rights defense Committee (CDH)</v>
      </c>
      <c r="ET151" t="str">
        <v>Pirilampos Institute - Group of visits and voluntary actions in Roraima</v>
      </c>
      <c r="EU151" t="str">
        <v>Plan International</v>
      </c>
      <c r="EV151" t="str">
        <v>Population Program, Faculty of Social Sciences, University of the Republic</v>
      </c>
      <c r="EW151" t="str">
        <v>Profamilia Association</v>
      </c>
      <c r="EX151" t="str">
        <v>Red con Migrantes y Refugiados</v>
      </c>
      <c r="EY151" t="str">
        <v>Red Cross Colombia</v>
      </c>
      <c r="EZ151" t="str">
        <v>Red Cross Ecuador</v>
      </c>
      <c r="FA151" t="str">
        <v>Red Cross Peru</v>
      </c>
      <c r="FB151" t="str">
        <v>Red de Investigaciones en Derechos Humanos - CONICET (Consejo Nacional de Investigaciones Científicas y Técnicas)</v>
      </c>
      <c r="FC151" t="str">
        <v>RET International</v>
      </c>
      <c r="FD151" t="str">
        <v>Salú pa Tur Foundation</v>
      </c>
      <c r="FE151" t="str">
        <v>Salvation Army</v>
      </c>
      <c r="FF151" t="str">
        <v>Samaritan's Purse</v>
      </c>
      <c r="FG151" t="str">
        <v>Save the Children International (SCI)</v>
      </c>
      <c r="FH151" t="str">
        <v>Scalabrini Foundation Chile</v>
      </c>
      <c r="FI151" t="str">
        <v>Sección Peruana de Amnistía Internacional</v>
      </c>
      <c r="FJ151" t="str">
        <v>Serviço Pastoral dos Migrantes do Nordeste</v>
      </c>
      <c r="FK151" t="str">
        <v>Sesame Workshop</v>
      </c>
      <c r="FL151" t="str">
        <v>Si, Da Vida</v>
      </c>
      <c r="FM151" t="str">
        <v>Solidarity and Action Asociation</v>
      </c>
      <c r="FN151" t="str">
        <v>SOS Children's Villages</v>
      </c>
      <c r="FO151" t="str">
        <v>Tarabita Foundation</v>
      </c>
      <c r="FP151" t="str">
        <v>Tearfund</v>
      </c>
      <c r="FQ151" t="str">
        <v>TECHO</v>
      </c>
      <c r="FR151" t="str">
        <v>Terranueva Foundation</v>
      </c>
      <c r="FS151" t="str">
        <v>Terre des Hommes Suisse</v>
      </c>
      <c r="FT151" t="str">
        <v>The Israel Forum for International Humanitarian Aid (IsraAID)</v>
      </c>
      <c r="FU151" t="str">
        <v>Unión Venezolana en Perú</v>
      </c>
      <c r="FV151" t="str">
        <v>United Nations Children's Fund (UNICEF)</v>
      </c>
      <c r="FW151" t="str">
        <v>United Nations Development Programme (UNDP)</v>
      </c>
      <c r="FX151" t="str">
        <v>United Nations Educational, Scientific and Cultural Organization (UNESCO)</v>
      </c>
      <c r="FY151" t="str">
        <v>United Nations Entity for Gender Equality and the Empowerment of Women (UNWOMEN)</v>
      </c>
      <c r="FZ151" t="str">
        <v>United Nations Food and Agricultural Organization (FAO)</v>
      </c>
      <c r="GA151" t="str">
        <v>United Nations High Commissioner for Refugees (UNHCR)</v>
      </c>
      <c r="GB151" t="str">
        <v>United Nations Office of the High Commissioner for Human Rights (OHCHR)</v>
      </c>
      <c r="GC151" t="str">
        <v>United Nations Office on Drugs and Crime (UNODC)</v>
      </c>
      <c r="GD151" t="str">
        <v>United Nations Population Fund (UNFPA)</v>
      </c>
      <c r="GE151" t="str">
        <v>United Nations Programme for Human Settlements (UN Habitat)</v>
      </c>
      <c r="GF151" t="str">
        <v>Vale da Benção Educational and Charitable Association (AEBVB)</v>
      </c>
      <c r="GG151" t="str">
        <v>VenAruba Solidaria</v>
      </c>
      <c r="GH151" t="str">
        <v>Venex Curacao Foundation</v>
      </c>
      <c r="GI151" t="str">
        <v>Venezolanos en Barranquilla</v>
      </c>
      <c r="GJ151" t="str">
        <v>Venezolanos en San Cristóbal</v>
      </c>
      <c r="GK151" t="str">
        <v>Venezuelan Emigrant Foundation (FEV)</v>
      </c>
      <c r="GL151" t="str">
        <v>Vicaría de Pastoral Social Caritas</v>
      </c>
      <c r="GM151" t="str">
        <v>Voices GY</v>
      </c>
      <c r="GN151" t="str">
        <v>We World GVC</v>
      </c>
      <c r="GO151" t="str">
        <v>World Council of Credit Unions</v>
      </c>
      <c r="GP151" t="str">
        <v>World Food Programme (WFP)</v>
      </c>
      <c r="GQ151" t="str">
        <v>World Vision</v>
      </c>
      <c r="GR151" t="str">
        <v>ZOA</v>
      </c>
    </row>
    <row r="152" spans="1:200" x14ac:dyDescent="0.3">
      <c r="A152" t="s">
        <v>484</v>
      </c>
      <c r="B152" s="45" t="s">
        <v>485</v>
      </c>
      <c r="C152" s="23" t="s">
        <v>486</v>
      </c>
      <c r="D152" s="23" t="s">
        <v>261</v>
      </c>
      <c r="E152" s="23"/>
      <c r="F152" s="35" t="b">
        <f>ISNUMBER(SEARCH(' Activity Sheet'!$D$3,Table3[[#This Row],[Name]],1))</f>
        <v>1</v>
      </c>
      <c r="G152" s="35" t="s">
        <v>1146</v>
      </c>
      <c r="H152" t="str" cm="1">
        <f t="array" ref="H152:GR152">TRANSPOSE(_xlfn._xlws.SORT(_xlfn._xlws.FILTER(Table3[Name],ISNUMBER(SEARCH(' Activity Sheet'!D206,Table3[Name])),"Not found"),,1))</f>
        <v>.New Organisation</v>
      </c>
      <c r="I152" t="str">
        <v>ABV - Association of Good with Life</v>
      </c>
      <c r="J152" t="str">
        <v>ACAPS</v>
      </c>
      <c r="K152" t="str">
        <v>Acción y Desarrollo</v>
      </c>
      <c r="L152" t="str">
        <v>ACTED</v>
      </c>
      <c r="M152" t="str">
        <v>Action against Hunger</v>
      </c>
      <c r="N152" t="str">
        <v>ActionAid</v>
      </c>
      <c r="O152" t="str">
        <v>Adventist Development and Relief Agency (ADRA)</v>
      </c>
      <c r="P152" t="str">
        <v>Alas de Colibrí Foundation</v>
      </c>
      <c r="Q152" t="str">
        <v>Alianza por la Solidaridad</v>
      </c>
      <c r="R152" t="str">
        <v>Alianza por Venezuela</v>
      </c>
      <c r="S152" t="str">
        <v>Americares Foundation</v>
      </c>
      <c r="T152" t="str">
        <v>Argentine Commission for Refugees and Migrants (CAREF)</v>
      </c>
      <c r="U152" t="str">
        <v>Asociación Aves</v>
      </c>
      <c r="V152" t="str">
        <v>Asociación de Jubilados y Pensionados Venezolanos en Argentina</v>
      </c>
      <c r="W152" t="str">
        <v>Asociación de Venezolanos en Eloy Alfaro</v>
      </c>
      <c r="X152" t="str">
        <v>Asociación Fundación contra el Hambre Perú</v>
      </c>
      <c r="Y152" t="str">
        <v>Asociación Migrantes Venezolanos</v>
      </c>
      <c r="Z152" t="str">
        <v>Asociación Misioneros de San Carlos Scalabrinianos</v>
      </c>
      <c r="AA152" t="str">
        <v>Asociacion Proteccion Poblacion Vulnerable</v>
      </c>
      <c r="AB152" t="str">
        <v>Asociación Quinta Ola</v>
      </c>
      <c r="AC152" t="str">
        <v>Asociación Salto Ángel</v>
      </c>
      <c r="AD152" t="str">
        <v>Asociación Venezuela en Ecuador AC</v>
      </c>
      <c r="AE152" t="str">
        <v>ASOVENAR</v>
      </c>
      <c r="AF152" t="str">
        <v>Associação Hermanitos</v>
      </c>
      <c r="AG152" t="str">
        <v>AVSI Foundation</v>
      </c>
      <c r="AH152" t="str">
        <v>Bethany Christian Services</v>
      </c>
      <c r="AI152" t="str">
        <v>Blumont</v>
      </c>
      <c r="AJ152" t="str">
        <v>CARE</v>
      </c>
      <c r="AK152" t="str">
        <v>Caritas Brazil</v>
      </c>
      <c r="AL152" t="str">
        <v>Caritas Ecuador</v>
      </c>
      <c r="AM152" t="str">
        <v>Caritas Germany</v>
      </c>
      <c r="AN152" t="str">
        <v>Caritas Manaus</v>
      </c>
      <c r="AO152" t="str">
        <v>Caritas Parana</v>
      </c>
      <c r="AP152" t="str">
        <v>Caritas Peru</v>
      </c>
      <c r="AQ152" t="str">
        <v>Caritas Rio de Janeiro</v>
      </c>
      <c r="AR152" t="str">
        <v>Caritas São Paulo</v>
      </c>
      <c r="AS152" t="str">
        <v>Caritas Switzerland</v>
      </c>
      <c r="AT152" t="str">
        <v>CCEFIRO Association</v>
      </c>
      <c r="AU152" t="str">
        <v>CEDRO</v>
      </c>
      <c r="AV152" t="str">
        <v>Center for Integrated Studies and Programs for Sustainable Development (CIEDS)</v>
      </c>
      <c r="AW152" t="str">
        <v>Center for Migration and Human Rights of the Diocese of Roraima (CMDH)</v>
      </c>
      <c r="AX152" t="str">
        <v>Centro de Atencion Psicosocial (CAPS)</v>
      </c>
      <c r="AY152" t="str">
        <v>CESAL</v>
      </c>
      <c r="AZ152" t="str">
        <v>CESVI-Cooperazione e Sviluppo</v>
      </c>
      <c r="BA152" t="str">
        <v>ChildFund International</v>
      </c>
      <c r="BB152" t="str">
        <v>CHS Alternativo</v>
      </c>
      <c r="BC152" t="str">
        <v>Churún Merú Association</v>
      </c>
      <c r="BD152" t="str">
        <v>Coalición por Venezuela</v>
      </c>
      <c r="BE152" t="str">
        <v>Colonia Foundation of Venezuelans in the Dominican Republic (FUNCOVERD)</v>
      </c>
      <c r="BF152" t="str">
        <v>COLVENZ</v>
      </c>
      <c r="BG152" t="str">
        <v>Compassiva</v>
      </c>
      <c r="BH152" t="str">
        <v>Consejo Interreligioso del Perú - Religiones por la Paz</v>
      </c>
      <c r="BI152" t="str">
        <v>Consorcio ONG OCIPI Y Capellanía Nacional OFICA</v>
      </c>
      <c r="BJ152" t="str">
        <v>COOPI - International Cooperation Foundation</v>
      </c>
      <c r="BK152" t="str">
        <v>Corporación Colectivo Sin Fronteras</v>
      </c>
      <c r="BL152" t="str">
        <v>CRISFE Foundation</v>
      </c>
      <c r="BM152" t="str">
        <v>Cuso International</v>
      </c>
      <c r="BN152" t="str">
        <v>Danielle’s Children Fund (DCF)</v>
      </c>
      <c r="BO152" t="str">
        <v>Danish Refugee Council (DRC)</v>
      </c>
      <c r="BP152" t="str">
        <v>Development Support Association - APOYAR</v>
      </c>
      <c r="BQ152" t="str">
        <v>Diakonie Katastrophenhilfe</v>
      </c>
      <c r="BR152" t="str">
        <v>Diálogo Diverso</v>
      </c>
      <c r="BS152" t="str">
        <v>Doctors of the World</v>
      </c>
      <c r="BT152" t="str">
        <v>Dominican Institute for Integrated Development</v>
      </c>
      <c r="BU152" t="str">
        <v>Duendes y Ángeles Vinotinto República Dominicana</v>
      </c>
      <c r="BV152" t="str">
        <v>Encuentros SJS (Servicio Jesuita de la Solidaridad)</v>
      </c>
      <c r="BW152" t="str">
        <v>Ending Violence Against Migrants</v>
      </c>
      <c r="BX152" t="str">
        <v>Equidad Foundation</v>
      </c>
      <c r="BY152" t="str">
        <v>Equilibrium CenDE</v>
      </c>
      <c r="BZ152" t="str">
        <v>Facultad de Psicología - Universidad de la República (UDELAR)</v>
      </c>
      <c r="CA152" t="str">
        <v>First International Emergency and Solidarités International</v>
      </c>
      <c r="CB152" t="str">
        <v>Fondo Ecuatoriano Populorum Progressio</v>
      </c>
      <c r="CC152" t="str">
        <v>Foro Salud Callao</v>
      </c>
      <c r="CD152" t="str">
        <v>Foundation for the Integration and Development of Latin America (FIDAL)</v>
      </c>
      <c r="CE152" t="str">
        <v>Foundation of the Americas (FUDELA)</v>
      </c>
      <c r="CF152" t="str">
        <v>Fraternity Without Borders</v>
      </c>
      <c r="CG152" t="str">
        <v>Fundación Brisas del Norte</v>
      </c>
      <c r="CH152" t="str">
        <v>Fundación Colombovenezolana Nueva Ilusión</v>
      </c>
      <c r="CI152" t="str">
        <v>Fundación Nakama's</v>
      </c>
      <c r="CJ152" t="str">
        <v>Fundación RadaBer</v>
      </c>
      <c r="CK152" t="str">
        <v>Fundación Scalabrini Bolivia</v>
      </c>
      <c r="CL152" t="str">
        <v>Fundacion Social Vivan los Niños</v>
      </c>
      <c r="CM152" t="str">
        <v>FUNVEAC</v>
      </c>
      <c r="CN152" t="str">
        <v>German Development Cooperation Agency GIZ</v>
      </c>
      <c r="CO152" t="str">
        <v>Globalizate Radio</v>
      </c>
      <c r="CP152" t="str">
        <v>GOAL</v>
      </c>
      <c r="CQ152" t="str">
        <v>Halü Bienestar Humano Foundation (HALU)</v>
      </c>
      <c r="CR152" t="str">
        <v>Heartland Alliance International (HAI)</v>
      </c>
      <c r="CS152" t="str">
        <v>HELVETAS Swiss Intercooperation</v>
      </c>
      <c r="CT152" t="str">
        <v>HIAS</v>
      </c>
      <c r="CU152" t="str">
        <v>Human Rights Defence Curaçao</v>
      </c>
      <c r="CV152" t="str">
        <v>Humanity &amp; Inclusion</v>
      </c>
      <c r="CW152" t="str">
        <v>Humans Analytic</v>
      </c>
      <c r="CX152" t="str">
        <v>Idas y Vueltas Association</v>
      </c>
      <c r="CY152" t="str">
        <v>iMMAP</v>
      </c>
      <c r="CZ152" t="str">
        <v>IMPACT Initiatives (REACH)</v>
      </c>
      <c r="DA152" t="str">
        <v>Inmigrante Feliz Association</v>
      </c>
      <c r="DB152" t="str">
        <v>Institute for Migration and Human Rights (IMDH)</v>
      </c>
      <c r="DC152" t="str">
        <v>Institute of Natural and Cultural Heritage (IPANC)</v>
      </c>
      <c r="DD152" t="str">
        <v>International Committee for the Development of People (CISP)</v>
      </c>
      <c r="DE152" t="str">
        <v>International Federation of the Red Cross (IFRC)</v>
      </c>
      <c r="DF152" t="str">
        <v>International Labour Organization (ILO)</v>
      </c>
      <c r="DG152" t="str">
        <v>International Medical Corps</v>
      </c>
      <c r="DH152" t="str">
        <v>International Organization for Migration (IOM)</v>
      </c>
      <c r="DI152" t="str">
        <v>International Rescue Committee (IRC)</v>
      </c>
      <c r="DJ152" t="str">
        <v>INTERSOS</v>
      </c>
      <c r="DK152" t="str">
        <v>Jesuit Migrant Service (JMS)</v>
      </c>
      <c r="DL152" t="str">
        <v>Jesuit Refugee Service (JRS)</v>
      </c>
      <c r="DM152" t="str">
        <v>Jesuit Service for Migrants and Refugees (JSMR)</v>
      </c>
      <c r="DN152" t="str">
        <v>Joint United Nations Programme on HIV/AIDS (UNAIDS)</v>
      </c>
      <c r="DO152" t="str">
        <v>Kimirina Coorporation</v>
      </c>
      <c r="DP152" t="str">
        <v>La Casita Hispanic Cultural Centre</v>
      </c>
      <c r="DQ152" t="str">
        <v>Latin American Network of Non-Governmental Organizations of Persons with Disabilities and their Families (RIADIS)</v>
      </c>
      <c r="DR152" t="str">
        <v>LGBT+ Movement Brazil</v>
      </c>
      <c r="DS152" t="str">
        <v>Living Water Community (LWC)</v>
      </c>
      <c r="DT152" t="str">
        <v>LLANOVENCOL</v>
      </c>
      <c r="DU152" t="str">
        <v>Lutheran World Federation</v>
      </c>
      <c r="DV152" t="str">
        <v>Lutheran World Relief</v>
      </c>
      <c r="DW152" t="str">
        <v>Malteser International</v>
      </c>
      <c r="DX152" t="str">
        <v>Mana Institute</v>
      </c>
      <c r="DY152" t="str">
        <v>Manos Veneguayas Association</v>
      </c>
      <c r="DZ152" t="str">
        <v>Más Igualdad Perú</v>
      </c>
      <c r="EA152" t="str">
        <v>MedGlobal</v>
      </c>
      <c r="EB152" t="str">
        <v>Medical Teams International</v>
      </c>
      <c r="EC152" t="str">
        <v>Mercy Corps</v>
      </c>
      <c r="ED152" t="str">
        <v>Migrant Service Center (CAM)</v>
      </c>
      <c r="EE152" t="str">
        <v>Migrants, Refugees and Argentine Social Entrepreneurs (MIRARES)</v>
      </c>
      <c r="EF152" t="str">
        <v>Mision Scalabriniana - Ecuador</v>
      </c>
      <c r="EG152" t="str">
        <v>Missão Paz</v>
      </c>
      <c r="EH152" t="str">
        <v>Museu A CASA</v>
      </c>
      <c r="EI152" t="str">
        <v>Norwegian Refugee Council (NRC)</v>
      </c>
      <c r="EJ152" t="str">
        <v>ONG Migrantes por el Maule</v>
      </c>
      <c r="EK152" t="str">
        <v>ONG Preemptive Love Coalition Colombia</v>
      </c>
      <c r="EL152" t="str">
        <v>Organización Transfomando Vidas</v>
      </c>
      <c r="EM152" t="str">
        <v>Organization of Ibero-American States for Education, Science and Culture (OEI)</v>
      </c>
      <c r="EN152" t="str">
        <v>OXFAM</v>
      </c>
      <c r="EO152" t="str">
        <v>Panamerican Development Foundation</v>
      </c>
      <c r="EP152" t="str">
        <v>Panamerican Health Organization/World Health Organization (PAHO/WHO)</v>
      </c>
      <c r="EQ152" t="str">
        <v>Pastoral of Human Mobility - Peruvian Episcopal Conference</v>
      </c>
      <c r="ER152" t="str">
        <v>Pastoral Service for Migrants National</v>
      </c>
      <c r="ES152" t="str">
        <v>Permanent Human Rights defense Committee (CDH)</v>
      </c>
      <c r="ET152" t="str">
        <v>Pirilampos Institute - Group of visits and voluntary actions in Roraima</v>
      </c>
      <c r="EU152" t="str">
        <v>Plan International</v>
      </c>
      <c r="EV152" t="str">
        <v>Population Program, Faculty of Social Sciences, University of the Republic</v>
      </c>
      <c r="EW152" t="str">
        <v>Profamilia Association</v>
      </c>
      <c r="EX152" t="str">
        <v>Red con Migrantes y Refugiados</v>
      </c>
      <c r="EY152" t="str">
        <v>Red Cross Colombia</v>
      </c>
      <c r="EZ152" t="str">
        <v>Red Cross Ecuador</v>
      </c>
      <c r="FA152" t="str">
        <v>Red Cross Peru</v>
      </c>
      <c r="FB152" t="str">
        <v>Red de Investigaciones en Derechos Humanos - CONICET (Consejo Nacional de Investigaciones Científicas y Técnicas)</v>
      </c>
      <c r="FC152" t="str">
        <v>RET International</v>
      </c>
      <c r="FD152" t="str">
        <v>Salú pa Tur Foundation</v>
      </c>
      <c r="FE152" t="str">
        <v>Salvation Army</v>
      </c>
      <c r="FF152" t="str">
        <v>Samaritan's Purse</v>
      </c>
      <c r="FG152" t="str">
        <v>Save the Children International (SCI)</v>
      </c>
      <c r="FH152" t="str">
        <v>Scalabrini Foundation Chile</v>
      </c>
      <c r="FI152" t="str">
        <v>Sección Peruana de Amnistía Internacional</v>
      </c>
      <c r="FJ152" t="str">
        <v>Serviço Pastoral dos Migrantes do Nordeste</v>
      </c>
      <c r="FK152" t="str">
        <v>Sesame Workshop</v>
      </c>
      <c r="FL152" t="str">
        <v>Si, Da Vida</v>
      </c>
      <c r="FM152" t="str">
        <v>Solidarity and Action Asociation</v>
      </c>
      <c r="FN152" t="str">
        <v>SOS Children's Villages</v>
      </c>
      <c r="FO152" t="str">
        <v>Tarabita Foundation</v>
      </c>
      <c r="FP152" t="str">
        <v>Tearfund</v>
      </c>
      <c r="FQ152" t="str">
        <v>TECHO</v>
      </c>
      <c r="FR152" t="str">
        <v>Terranueva Foundation</v>
      </c>
      <c r="FS152" t="str">
        <v>Terre des Hommes Suisse</v>
      </c>
      <c r="FT152" t="str">
        <v>The Israel Forum for International Humanitarian Aid (IsraAID)</v>
      </c>
      <c r="FU152" t="str">
        <v>Unión Venezolana en Perú</v>
      </c>
      <c r="FV152" t="str">
        <v>United Nations Children's Fund (UNICEF)</v>
      </c>
      <c r="FW152" t="str">
        <v>United Nations Development Programme (UNDP)</v>
      </c>
      <c r="FX152" t="str">
        <v>United Nations Educational, Scientific and Cultural Organization (UNESCO)</v>
      </c>
      <c r="FY152" t="str">
        <v>United Nations Entity for Gender Equality and the Empowerment of Women (UNWOMEN)</v>
      </c>
      <c r="FZ152" t="str">
        <v>United Nations Food and Agricultural Organization (FAO)</v>
      </c>
      <c r="GA152" t="str">
        <v>United Nations High Commissioner for Refugees (UNHCR)</v>
      </c>
      <c r="GB152" t="str">
        <v>United Nations Office of the High Commissioner for Human Rights (OHCHR)</v>
      </c>
      <c r="GC152" t="str">
        <v>United Nations Office on Drugs and Crime (UNODC)</v>
      </c>
      <c r="GD152" t="str">
        <v>United Nations Population Fund (UNFPA)</v>
      </c>
      <c r="GE152" t="str">
        <v>United Nations Programme for Human Settlements (UN Habitat)</v>
      </c>
      <c r="GF152" t="str">
        <v>Vale da Benção Educational and Charitable Association (AEBVB)</v>
      </c>
      <c r="GG152" t="str">
        <v>VenAruba Solidaria</v>
      </c>
      <c r="GH152" t="str">
        <v>Venex Curacao Foundation</v>
      </c>
      <c r="GI152" t="str">
        <v>Venezolanos en Barranquilla</v>
      </c>
      <c r="GJ152" t="str">
        <v>Venezolanos en San Cristóbal</v>
      </c>
      <c r="GK152" t="str">
        <v>Venezuelan Emigrant Foundation (FEV)</v>
      </c>
      <c r="GL152" t="str">
        <v>Vicaría de Pastoral Social Caritas</v>
      </c>
      <c r="GM152" t="str">
        <v>Voices GY</v>
      </c>
      <c r="GN152" t="str">
        <v>We World GVC</v>
      </c>
      <c r="GO152" t="str">
        <v>World Council of Credit Unions</v>
      </c>
      <c r="GP152" t="str">
        <v>World Food Programme (WFP)</v>
      </c>
      <c r="GQ152" t="str">
        <v>World Vision</v>
      </c>
      <c r="GR152" t="str">
        <v>ZOA</v>
      </c>
    </row>
    <row r="153" spans="1:200" x14ac:dyDescent="0.3">
      <c r="A153" t="s">
        <v>487</v>
      </c>
      <c r="B153" s="45" t="s">
        <v>488</v>
      </c>
      <c r="C153" s="23" t="s">
        <v>489</v>
      </c>
      <c r="D153" s="23" t="s">
        <v>261</v>
      </c>
      <c r="E153" s="23"/>
      <c r="F153" s="35" t="b">
        <f>ISNUMBER(SEARCH(' Activity Sheet'!$D$3,Table3[[#This Row],[Name]],1))</f>
        <v>1</v>
      </c>
      <c r="G153" s="35" t="s">
        <v>1146</v>
      </c>
      <c r="H153" t="str" cm="1">
        <f t="array" ref="H153:GR153">TRANSPOSE(_xlfn._xlws.SORT(_xlfn._xlws.FILTER(Table3[Name],ISNUMBER(SEARCH(' Activity Sheet'!D207,Table3[Name])),"Not found"),,1))</f>
        <v>.New Organisation</v>
      </c>
      <c r="I153" t="str">
        <v>ABV - Association of Good with Life</v>
      </c>
      <c r="J153" t="str">
        <v>ACAPS</v>
      </c>
      <c r="K153" t="str">
        <v>Acción y Desarrollo</v>
      </c>
      <c r="L153" t="str">
        <v>ACTED</v>
      </c>
      <c r="M153" t="str">
        <v>Action against Hunger</v>
      </c>
      <c r="N153" t="str">
        <v>ActionAid</v>
      </c>
      <c r="O153" t="str">
        <v>Adventist Development and Relief Agency (ADRA)</v>
      </c>
      <c r="P153" t="str">
        <v>Alas de Colibrí Foundation</v>
      </c>
      <c r="Q153" t="str">
        <v>Alianza por la Solidaridad</v>
      </c>
      <c r="R153" t="str">
        <v>Alianza por Venezuela</v>
      </c>
      <c r="S153" t="str">
        <v>Americares Foundation</v>
      </c>
      <c r="T153" t="str">
        <v>Argentine Commission for Refugees and Migrants (CAREF)</v>
      </c>
      <c r="U153" t="str">
        <v>Asociación Aves</v>
      </c>
      <c r="V153" t="str">
        <v>Asociación de Jubilados y Pensionados Venezolanos en Argentina</v>
      </c>
      <c r="W153" t="str">
        <v>Asociación de Venezolanos en Eloy Alfaro</v>
      </c>
      <c r="X153" t="str">
        <v>Asociación Fundación contra el Hambre Perú</v>
      </c>
      <c r="Y153" t="str">
        <v>Asociación Migrantes Venezolanos</v>
      </c>
      <c r="Z153" t="str">
        <v>Asociación Misioneros de San Carlos Scalabrinianos</v>
      </c>
      <c r="AA153" t="str">
        <v>Asociacion Proteccion Poblacion Vulnerable</v>
      </c>
      <c r="AB153" t="str">
        <v>Asociación Quinta Ola</v>
      </c>
      <c r="AC153" t="str">
        <v>Asociación Salto Ángel</v>
      </c>
      <c r="AD153" t="str">
        <v>Asociación Venezuela en Ecuador AC</v>
      </c>
      <c r="AE153" t="str">
        <v>ASOVENAR</v>
      </c>
      <c r="AF153" t="str">
        <v>Associação Hermanitos</v>
      </c>
      <c r="AG153" t="str">
        <v>AVSI Foundation</v>
      </c>
      <c r="AH153" t="str">
        <v>Bethany Christian Services</v>
      </c>
      <c r="AI153" t="str">
        <v>Blumont</v>
      </c>
      <c r="AJ153" t="str">
        <v>CARE</v>
      </c>
      <c r="AK153" t="str">
        <v>Caritas Brazil</v>
      </c>
      <c r="AL153" t="str">
        <v>Caritas Ecuador</v>
      </c>
      <c r="AM153" t="str">
        <v>Caritas Germany</v>
      </c>
      <c r="AN153" t="str">
        <v>Caritas Manaus</v>
      </c>
      <c r="AO153" t="str">
        <v>Caritas Parana</v>
      </c>
      <c r="AP153" t="str">
        <v>Caritas Peru</v>
      </c>
      <c r="AQ153" t="str">
        <v>Caritas Rio de Janeiro</v>
      </c>
      <c r="AR153" t="str">
        <v>Caritas São Paulo</v>
      </c>
      <c r="AS153" t="str">
        <v>Caritas Switzerland</v>
      </c>
      <c r="AT153" t="str">
        <v>CCEFIRO Association</v>
      </c>
      <c r="AU153" t="str">
        <v>CEDRO</v>
      </c>
      <c r="AV153" t="str">
        <v>Center for Integrated Studies and Programs for Sustainable Development (CIEDS)</v>
      </c>
      <c r="AW153" t="str">
        <v>Center for Migration and Human Rights of the Diocese of Roraima (CMDH)</v>
      </c>
      <c r="AX153" t="str">
        <v>Centro de Atencion Psicosocial (CAPS)</v>
      </c>
      <c r="AY153" t="str">
        <v>CESAL</v>
      </c>
      <c r="AZ153" t="str">
        <v>CESVI-Cooperazione e Sviluppo</v>
      </c>
      <c r="BA153" t="str">
        <v>ChildFund International</v>
      </c>
      <c r="BB153" t="str">
        <v>CHS Alternativo</v>
      </c>
      <c r="BC153" t="str">
        <v>Churún Merú Association</v>
      </c>
      <c r="BD153" t="str">
        <v>Coalición por Venezuela</v>
      </c>
      <c r="BE153" t="str">
        <v>Colonia Foundation of Venezuelans in the Dominican Republic (FUNCOVERD)</v>
      </c>
      <c r="BF153" t="str">
        <v>COLVENZ</v>
      </c>
      <c r="BG153" t="str">
        <v>Compassiva</v>
      </c>
      <c r="BH153" t="str">
        <v>Consejo Interreligioso del Perú - Religiones por la Paz</v>
      </c>
      <c r="BI153" t="str">
        <v>Consorcio ONG OCIPI Y Capellanía Nacional OFICA</v>
      </c>
      <c r="BJ153" t="str">
        <v>COOPI - International Cooperation Foundation</v>
      </c>
      <c r="BK153" t="str">
        <v>Corporación Colectivo Sin Fronteras</v>
      </c>
      <c r="BL153" t="str">
        <v>CRISFE Foundation</v>
      </c>
      <c r="BM153" t="str">
        <v>Cuso International</v>
      </c>
      <c r="BN153" t="str">
        <v>Danielle’s Children Fund (DCF)</v>
      </c>
      <c r="BO153" t="str">
        <v>Danish Refugee Council (DRC)</v>
      </c>
      <c r="BP153" t="str">
        <v>Development Support Association - APOYAR</v>
      </c>
      <c r="BQ153" t="str">
        <v>Diakonie Katastrophenhilfe</v>
      </c>
      <c r="BR153" t="str">
        <v>Diálogo Diverso</v>
      </c>
      <c r="BS153" t="str">
        <v>Doctors of the World</v>
      </c>
      <c r="BT153" t="str">
        <v>Dominican Institute for Integrated Development</v>
      </c>
      <c r="BU153" t="str">
        <v>Duendes y Ángeles Vinotinto República Dominicana</v>
      </c>
      <c r="BV153" t="str">
        <v>Encuentros SJS (Servicio Jesuita de la Solidaridad)</v>
      </c>
      <c r="BW153" t="str">
        <v>Ending Violence Against Migrants</v>
      </c>
      <c r="BX153" t="str">
        <v>Equidad Foundation</v>
      </c>
      <c r="BY153" t="str">
        <v>Equilibrium CenDE</v>
      </c>
      <c r="BZ153" t="str">
        <v>Facultad de Psicología - Universidad de la República (UDELAR)</v>
      </c>
      <c r="CA153" t="str">
        <v>First International Emergency and Solidarités International</v>
      </c>
      <c r="CB153" t="str">
        <v>Fondo Ecuatoriano Populorum Progressio</v>
      </c>
      <c r="CC153" t="str">
        <v>Foro Salud Callao</v>
      </c>
      <c r="CD153" t="str">
        <v>Foundation for the Integration and Development of Latin America (FIDAL)</v>
      </c>
      <c r="CE153" t="str">
        <v>Foundation of the Americas (FUDELA)</v>
      </c>
      <c r="CF153" t="str">
        <v>Fraternity Without Borders</v>
      </c>
      <c r="CG153" t="str">
        <v>Fundación Brisas del Norte</v>
      </c>
      <c r="CH153" t="str">
        <v>Fundación Colombovenezolana Nueva Ilusión</v>
      </c>
      <c r="CI153" t="str">
        <v>Fundación Nakama's</v>
      </c>
      <c r="CJ153" t="str">
        <v>Fundación RadaBer</v>
      </c>
      <c r="CK153" t="str">
        <v>Fundación Scalabrini Bolivia</v>
      </c>
      <c r="CL153" t="str">
        <v>Fundacion Social Vivan los Niños</v>
      </c>
      <c r="CM153" t="str">
        <v>FUNVEAC</v>
      </c>
      <c r="CN153" t="str">
        <v>German Development Cooperation Agency GIZ</v>
      </c>
      <c r="CO153" t="str">
        <v>Globalizate Radio</v>
      </c>
      <c r="CP153" t="str">
        <v>GOAL</v>
      </c>
      <c r="CQ153" t="str">
        <v>Halü Bienestar Humano Foundation (HALU)</v>
      </c>
      <c r="CR153" t="str">
        <v>Heartland Alliance International (HAI)</v>
      </c>
      <c r="CS153" t="str">
        <v>HELVETAS Swiss Intercooperation</v>
      </c>
      <c r="CT153" t="str">
        <v>HIAS</v>
      </c>
      <c r="CU153" t="str">
        <v>Human Rights Defence Curaçao</v>
      </c>
      <c r="CV153" t="str">
        <v>Humanity &amp; Inclusion</v>
      </c>
      <c r="CW153" t="str">
        <v>Humans Analytic</v>
      </c>
      <c r="CX153" t="str">
        <v>Idas y Vueltas Association</v>
      </c>
      <c r="CY153" t="str">
        <v>iMMAP</v>
      </c>
      <c r="CZ153" t="str">
        <v>IMPACT Initiatives (REACH)</v>
      </c>
      <c r="DA153" t="str">
        <v>Inmigrante Feliz Association</v>
      </c>
      <c r="DB153" t="str">
        <v>Institute for Migration and Human Rights (IMDH)</v>
      </c>
      <c r="DC153" t="str">
        <v>Institute of Natural and Cultural Heritage (IPANC)</v>
      </c>
      <c r="DD153" t="str">
        <v>International Committee for the Development of People (CISP)</v>
      </c>
      <c r="DE153" t="str">
        <v>International Federation of the Red Cross (IFRC)</v>
      </c>
      <c r="DF153" t="str">
        <v>International Labour Organization (ILO)</v>
      </c>
      <c r="DG153" t="str">
        <v>International Medical Corps</v>
      </c>
      <c r="DH153" t="str">
        <v>International Organization for Migration (IOM)</v>
      </c>
      <c r="DI153" t="str">
        <v>International Rescue Committee (IRC)</v>
      </c>
      <c r="DJ153" t="str">
        <v>INTERSOS</v>
      </c>
      <c r="DK153" t="str">
        <v>Jesuit Migrant Service (JMS)</v>
      </c>
      <c r="DL153" t="str">
        <v>Jesuit Refugee Service (JRS)</v>
      </c>
      <c r="DM153" t="str">
        <v>Jesuit Service for Migrants and Refugees (JSMR)</v>
      </c>
      <c r="DN153" t="str">
        <v>Joint United Nations Programme on HIV/AIDS (UNAIDS)</v>
      </c>
      <c r="DO153" t="str">
        <v>Kimirina Coorporation</v>
      </c>
      <c r="DP153" t="str">
        <v>La Casita Hispanic Cultural Centre</v>
      </c>
      <c r="DQ153" t="str">
        <v>Latin American Network of Non-Governmental Organizations of Persons with Disabilities and their Families (RIADIS)</v>
      </c>
      <c r="DR153" t="str">
        <v>LGBT+ Movement Brazil</v>
      </c>
      <c r="DS153" t="str">
        <v>Living Water Community (LWC)</v>
      </c>
      <c r="DT153" t="str">
        <v>LLANOVENCOL</v>
      </c>
      <c r="DU153" t="str">
        <v>Lutheran World Federation</v>
      </c>
      <c r="DV153" t="str">
        <v>Lutheran World Relief</v>
      </c>
      <c r="DW153" t="str">
        <v>Malteser International</v>
      </c>
      <c r="DX153" t="str">
        <v>Mana Institute</v>
      </c>
      <c r="DY153" t="str">
        <v>Manos Veneguayas Association</v>
      </c>
      <c r="DZ153" t="str">
        <v>Más Igualdad Perú</v>
      </c>
      <c r="EA153" t="str">
        <v>MedGlobal</v>
      </c>
      <c r="EB153" t="str">
        <v>Medical Teams International</v>
      </c>
      <c r="EC153" t="str">
        <v>Mercy Corps</v>
      </c>
      <c r="ED153" t="str">
        <v>Migrant Service Center (CAM)</v>
      </c>
      <c r="EE153" t="str">
        <v>Migrants, Refugees and Argentine Social Entrepreneurs (MIRARES)</v>
      </c>
      <c r="EF153" t="str">
        <v>Mision Scalabriniana - Ecuador</v>
      </c>
      <c r="EG153" t="str">
        <v>Missão Paz</v>
      </c>
      <c r="EH153" t="str">
        <v>Museu A CASA</v>
      </c>
      <c r="EI153" t="str">
        <v>Norwegian Refugee Council (NRC)</v>
      </c>
      <c r="EJ153" t="str">
        <v>ONG Migrantes por el Maule</v>
      </c>
      <c r="EK153" t="str">
        <v>ONG Preemptive Love Coalition Colombia</v>
      </c>
      <c r="EL153" t="str">
        <v>Organización Transfomando Vidas</v>
      </c>
      <c r="EM153" t="str">
        <v>Organization of Ibero-American States for Education, Science and Culture (OEI)</v>
      </c>
      <c r="EN153" t="str">
        <v>OXFAM</v>
      </c>
      <c r="EO153" t="str">
        <v>Panamerican Development Foundation</v>
      </c>
      <c r="EP153" t="str">
        <v>Panamerican Health Organization/World Health Organization (PAHO/WHO)</v>
      </c>
      <c r="EQ153" t="str">
        <v>Pastoral of Human Mobility - Peruvian Episcopal Conference</v>
      </c>
      <c r="ER153" t="str">
        <v>Pastoral Service for Migrants National</v>
      </c>
      <c r="ES153" t="str">
        <v>Permanent Human Rights defense Committee (CDH)</v>
      </c>
      <c r="ET153" t="str">
        <v>Pirilampos Institute - Group of visits and voluntary actions in Roraima</v>
      </c>
      <c r="EU153" t="str">
        <v>Plan International</v>
      </c>
      <c r="EV153" t="str">
        <v>Population Program, Faculty of Social Sciences, University of the Republic</v>
      </c>
      <c r="EW153" t="str">
        <v>Profamilia Association</v>
      </c>
      <c r="EX153" t="str">
        <v>Red con Migrantes y Refugiados</v>
      </c>
      <c r="EY153" t="str">
        <v>Red Cross Colombia</v>
      </c>
      <c r="EZ153" t="str">
        <v>Red Cross Ecuador</v>
      </c>
      <c r="FA153" t="str">
        <v>Red Cross Peru</v>
      </c>
      <c r="FB153" t="str">
        <v>Red de Investigaciones en Derechos Humanos - CONICET (Consejo Nacional de Investigaciones Científicas y Técnicas)</v>
      </c>
      <c r="FC153" t="str">
        <v>RET International</v>
      </c>
      <c r="FD153" t="str">
        <v>Salú pa Tur Foundation</v>
      </c>
      <c r="FE153" t="str">
        <v>Salvation Army</v>
      </c>
      <c r="FF153" t="str">
        <v>Samaritan's Purse</v>
      </c>
      <c r="FG153" t="str">
        <v>Save the Children International (SCI)</v>
      </c>
      <c r="FH153" t="str">
        <v>Scalabrini Foundation Chile</v>
      </c>
      <c r="FI153" t="str">
        <v>Sección Peruana de Amnistía Internacional</v>
      </c>
      <c r="FJ153" t="str">
        <v>Serviço Pastoral dos Migrantes do Nordeste</v>
      </c>
      <c r="FK153" t="str">
        <v>Sesame Workshop</v>
      </c>
      <c r="FL153" t="str">
        <v>Si, Da Vida</v>
      </c>
      <c r="FM153" t="str">
        <v>Solidarity and Action Asociation</v>
      </c>
      <c r="FN153" t="str">
        <v>SOS Children's Villages</v>
      </c>
      <c r="FO153" t="str">
        <v>Tarabita Foundation</v>
      </c>
      <c r="FP153" t="str">
        <v>Tearfund</v>
      </c>
      <c r="FQ153" t="str">
        <v>TECHO</v>
      </c>
      <c r="FR153" t="str">
        <v>Terranueva Foundation</v>
      </c>
      <c r="FS153" t="str">
        <v>Terre des Hommes Suisse</v>
      </c>
      <c r="FT153" t="str">
        <v>The Israel Forum for International Humanitarian Aid (IsraAID)</v>
      </c>
      <c r="FU153" t="str">
        <v>Unión Venezolana en Perú</v>
      </c>
      <c r="FV153" t="str">
        <v>United Nations Children's Fund (UNICEF)</v>
      </c>
      <c r="FW153" t="str">
        <v>United Nations Development Programme (UNDP)</v>
      </c>
      <c r="FX153" t="str">
        <v>United Nations Educational, Scientific and Cultural Organization (UNESCO)</v>
      </c>
      <c r="FY153" t="str">
        <v>United Nations Entity for Gender Equality and the Empowerment of Women (UNWOMEN)</v>
      </c>
      <c r="FZ153" t="str">
        <v>United Nations Food and Agricultural Organization (FAO)</v>
      </c>
      <c r="GA153" t="str">
        <v>United Nations High Commissioner for Refugees (UNHCR)</v>
      </c>
      <c r="GB153" t="str">
        <v>United Nations Office of the High Commissioner for Human Rights (OHCHR)</v>
      </c>
      <c r="GC153" t="str">
        <v>United Nations Office on Drugs and Crime (UNODC)</v>
      </c>
      <c r="GD153" t="str">
        <v>United Nations Population Fund (UNFPA)</v>
      </c>
      <c r="GE153" t="str">
        <v>United Nations Programme for Human Settlements (UN Habitat)</v>
      </c>
      <c r="GF153" t="str">
        <v>Vale da Benção Educational and Charitable Association (AEBVB)</v>
      </c>
      <c r="GG153" t="str">
        <v>VenAruba Solidaria</v>
      </c>
      <c r="GH153" t="str">
        <v>Venex Curacao Foundation</v>
      </c>
      <c r="GI153" t="str">
        <v>Venezolanos en Barranquilla</v>
      </c>
      <c r="GJ153" t="str">
        <v>Venezolanos en San Cristóbal</v>
      </c>
      <c r="GK153" t="str">
        <v>Venezuelan Emigrant Foundation (FEV)</v>
      </c>
      <c r="GL153" t="str">
        <v>Vicaría de Pastoral Social Caritas</v>
      </c>
      <c r="GM153" t="str">
        <v>Voices GY</v>
      </c>
      <c r="GN153" t="str">
        <v>We World GVC</v>
      </c>
      <c r="GO153" t="str">
        <v>World Council of Credit Unions</v>
      </c>
      <c r="GP153" t="str">
        <v>World Food Programme (WFP)</v>
      </c>
      <c r="GQ153" t="str">
        <v>World Vision</v>
      </c>
      <c r="GR153" t="str">
        <v>ZOA</v>
      </c>
    </row>
    <row r="154" spans="1:200" x14ac:dyDescent="0.3">
      <c r="A154" t="s">
        <v>1319</v>
      </c>
      <c r="B154" s="45" t="s">
        <v>1284</v>
      </c>
      <c r="C154" s="23" t="s">
        <v>1336</v>
      </c>
      <c r="D154" s="23" t="s">
        <v>261</v>
      </c>
      <c r="E154" s="23"/>
      <c r="F154" s="35" t="b">
        <f>ISNUMBER(SEARCH(' Activity Sheet'!$D$3,Table3[[#This Row],[Name]],1))</f>
        <v>1</v>
      </c>
      <c r="G154" s="35" t="s">
        <v>1146</v>
      </c>
      <c r="H154" t="str" cm="1">
        <f t="array" ref="H154:GR154">TRANSPOSE(_xlfn._xlws.SORT(_xlfn._xlws.FILTER(Table3[Name],ISNUMBER(SEARCH(' Activity Sheet'!D208,Table3[Name])),"Not found"),,1))</f>
        <v>.New Organisation</v>
      </c>
      <c r="I154" t="str">
        <v>ABV - Association of Good with Life</v>
      </c>
      <c r="J154" t="str">
        <v>ACAPS</v>
      </c>
      <c r="K154" t="str">
        <v>Acción y Desarrollo</v>
      </c>
      <c r="L154" t="str">
        <v>ACTED</v>
      </c>
      <c r="M154" t="str">
        <v>Action against Hunger</v>
      </c>
      <c r="N154" t="str">
        <v>ActionAid</v>
      </c>
      <c r="O154" t="str">
        <v>Adventist Development and Relief Agency (ADRA)</v>
      </c>
      <c r="P154" t="str">
        <v>Alas de Colibrí Foundation</v>
      </c>
      <c r="Q154" t="str">
        <v>Alianza por la Solidaridad</v>
      </c>
      <c r="R154" t="str">
        <v>Alianza por Venezuela</v>
      </c>
      <c r="S154" t="str">
        <v>Americares Foundation</v>
      </c>
      <c r="T154" t="str">
        <v>Argentine Commission for Refugees and Migrants (CAREF)</v>
      </c>
      <c r="U154" t="str">
        <v>Asociación Aves</v>
      </c>
      <c r="V154" t="str">
        <v>Asociación de Jubilados y Pensionados Venezolanos en Argentina</v>
      </c>
      <c r="W154" t="str">
        <v>Asociación de Venezolanos en Eloy Alfaro</v>
      </c>
      <c r="X154" t="str">
        <v>Asociación Fundación contra el Hambre Perú</v>
      </c>
      <c r="Y154" t="str">
        <v>Asociación Migrantes Venezolanos</v>
      </c>
      <c r="Z154" t="str">
        <v>Asociación Misioneros de San Carlos Scalabrinianos</v>
      </c>
      <c r="AA154" t="str">
        <v>Asociacion Proteccion Poblacion Vulnerable</v>
      </c>
      <c r="AB154" t="str">
        <v>Asociación Quinta Ola</v>
      </c>
      <c r="AC154" t="str">
        <v>Asociación Salto Ángel</v>
      </c>
      <c r="AD154" t="str">
        <v>Asociación Venezuela en Ecuador AC</v>
      </c>
      <c r="AE154" t="str">
        <v>ASOVENAR</v>
      </c>
      <c r="AF154" t="str">
        <v>Associação Hermanitos</v>
      </c>
      <c r="AG154" t="str">
        <v>AVSI Foundation</v>
      </c>
      <c r="AH154" t="str">
        <v>Bethany Christian Services</v>
      </c>
      <c r="AI154" t="str">
        <v>Blumont</v>
      </c>
      <c r="AJ154" t="str">
        <v>CARE</v>
      </c>
      <c r="AK154" t="str">
        <v>Caritas Brazil</v>
      </c>
      <c r="AL154" t="str">
        <v>Caritas Ecuador</v>
      </c>
      <c r="AM154" t="str">
        <v>Caritas Germany</v>
      </c>
      <c r="AN154" t="str">
        <v>Caritas Manaus</v>
      </c>
      <c r="AO154" t="str">
        <v>Caritas Parana</v>
      </c>
      <c r="AP154" t="str">
        <v>Caritas Peru</v>
      </c>
      <c r="AQ154" t="str">
        <v>Caritas Rio de Janeiro</v>
      </c>
      <c r="AR154" t="str">
        <v>Caritas São Paulo</v>
      </c>
      <c r="AS154" t="str">
        <v>Caritas Switzerland</v>
      </c>
      <c r="AT154" t="str">
        <v>CCEFIRO Association</v>
      </c>
      <c r="AU154" t="str">
        <v>CEDRO</v>
      </c>
      <c r="AV154" t="str">
        <v>Center for Integrated Studies and Programs for Sustainable Development (CIEDS)</v>
      </c>
      <c r="AW154" t="str">
        <v>Center for Migration and Human Rights of the Diocese of Roraima (CMDH)</v>
      </c>
      <c r="AX154" t="str">
        <v>Centro de Atencion Psicosocial (CAPS)</v>
      </c>
      <c r="AY154" t="str">
        <v>CESAL</v>
      </c>
      <c r="AZ154" t="str">
        <v>CESVI-Cooperazione e Sviluppo</v>
      </c>
      <c r="BA154" t="str">
        <v>ChildFund International</v>
      </c>
      <c r="BB154" t="str">
        <v>CHS Alternativo</v>
      </c>
      <c r="BC154" t="str">
        <v>Churún Merú Association</v>
      </c>
      <c r="BD154" t="str">
        <v>Coalición por Venezuela</v>
      </c>
      <c r="BE154" t="str">
        <v>Colonia Foundation of Venezuelans in the Dominican Republic (FUNCOVERD)</v>
      </c>
      <c r="BF154" t="str">
        <v>COLVENZ</v>
      </c>
      <c r="BG154" t="str">
        <v>Compassiva</v>
      </c>
      <c r="BH154" t="str">
        <v>Consejo Interreligioso del Perú - Religiones por la Paz</v>
      </c>
      <c r="BI154" t="str">
        <v>Consorcio ONG OCIPI Y Capellanía Nacional OFICA</v>
      </c>
      <c r="BJ154" t="str">
        <v>COOPI - International Cooperation Foundation</v>
      </c>
      <c r="BK154" t="str">
        <v>Corporación Colectivo Sin Fronteras</v>
      </c>
      <c r="BL154" t="str">
        <v>CRISFE Foundation</v>
      </c>
      <c r="BM154" t="str">
        <v>Cuso International</v>
      </c>
      <c r="BN154" t="str">
        <v>Danielle’s Children Fund (DCF)</v>
      </c>
      <c r="BO154" t="str">
        <v>Danish Refugee Council (DRC)</v>
      </c>
      <c r="BP154" t="str">
        <v>Development Support Association - APOYAR</v>
      </c>
      <c r="BQ154" t="str">
        <v>Diakonie Katastrophenhilfe</v>
      </c>
      <c r="BR154" t="str">
        <v>Diálogo Diverso</v>
      </c>
      <c r="BS154" t="str">
        <v>Doctors of the World</v>
      </c>
      <c r="BT154" t="str">
        <v>Dominican Institute for Integrated Development</v>
      </c>
      <c r="BU154" t="str">
        <v>Duendes y Ángeles Vinotinto República Dominicana</v>
      </c>
      <c r="BV154" t="str">
        <v>Encuentros SJS (Servicio Jesuita de la Solidaridad)</v>
      </c>
      <c r="BW154" t="str">
        <v>Ending Violence Against Migrants</v>
      </c>
      <c r="BX154" t="str">
        <v>Equidad Foundation</v>
      </c>
      <c r="BY154" t="str">
        <v>Equilibrium CenDE</v>
      </c>
      <c r="BZ154" t="str">
        <v>Facultad de Psicología - Universidad de la República (UDELAR)</v>
      </c>
      <c r="CA154" t="str">
        <v>First International Emergency and Solidarités International</v>
      </c>
      <c r="CB154" t="str">
        <v>Fondo Ecuatoriano Populorum Progressio</v>
      </c>
      <c r="CC154" t="str">
        <v>Foro Salud Callao</v>
      </c>
      <c r="CD154" t="str">
        <v>Foundation for the Integration and Development of Latin America (FIDAL)</v>
      </c>
      <c r="CE154" t="str">
        <v>Foundation of the Americas (FUDELA)</v>
      </c>
      <c r="CF154" t="str">
        <v>Fraternity Without Borders</v>
      </c>
      <c r="CG154" t="str">
        <v>Fundación Brisas del Norte</v>
      </c>
      <c r="CH154" t="str">
        <v>Fundación Colombovenezolana Nueva Ilusión</v>
      </c>
      <c r="CI154" t="str">
        <v>Fundación Nakama's</v>
      </c>
      <c r="CJ154" t="str">
        <v>Fundación RadaBer</v>
      </c>
      <c r="CK154" t="str">
        <v>Fundación Scalabrini Bolivia</v>
      </c>
      <c r="CL154" t="str">
        <v>Fundacion Social Vivan los Niños</v>
      </c>
      <c r="CM154" t="str">
        <v>FUNVEAC</v>
      </c>
      <c r="CN154" t="str">
        <v>German Development Cooperation Agency GIZ</v>
      </c>
      <c r="CO154" t="str">
        <v>Globalizate Radio</v>
      </c>
      <c r="CP154" t="str">
        <v>GOAL</v>
      </c>
      <c r="CQ154" t="str">
        <v>Halü Bienestar Humano Foundation (HALU)</v>
      </c>
      <c r="CR154" t="str">
        <v>Heartland Alliance International (HAI)</v>
      </c>
      <c r="CS154" t="str">
        <v>HELVETAS Swiss Intercooperation</v>
      </c>
      <c r="CT154" t="str">
        <v>HIAS</v>
      </c>
      <c r="CU154" t="str">
        <v>Human Rights Defence Curaçao</v>
      </c>
      <c r="CV154" t="str">
        <v>Humanity &amp; Inclusion</v>
      </c>
      <c r="CW154" t="str">
        <v>Humans Analytic</v>
      </c>
      <c r="CX154" t="str">
        <v>Idas y Vueltas Association</v>
      </c>
      <c r="CY154" t="str">
        <v>iMMAP</v>
      </c>
      <c r="CZ154" t="str">
        <v>IMPACT Initiatives (REACH)</v>
      </c>
      <c r="DA154" t="str">
        <v>Inmigrante Feliz Association</v>
      </c>
      <c r="DB154" t="str">
        <v>Institute for Migration and Human Rights (IMDH)</v>
      </c>
      <c r="DC154" t="str">
        <v>Institute of Natural and Cultural Heritage (IPANC)</v>
      </c>
      <c r="DD154" t="str">
        <v>International Committee for the Development of People (CISP)</v>
      </c>
      <c r="DE154" t="str">
        <v>International Federation of the Red Cross (IFRC)</v>
      </c>
      <c r="DF154" t="str">
        <v>International Labour Organization (ILO)</v>
      </c>
      <c r="DG154" t="str">
        <v>International Medical Corps</v>
      </c>
      <c r="DH154" t="str">
        <v>International Organization for Migration (IOM)</v>
      </c>
      <c r="DI154" t="str">
        <v>International Rescue Committee (IRC)</v>
      </c>
      <c r="DJ154" t="str">
        <v>INTERSOS</v>
      </c>
      <c r="DK154" t="str">
        <v>Jesuit Migrant Service (JMS)</v>
      </c>
      <c r="DL154" t="str">
        <v>Jesuit Refugee Service (JRS)</v>
      </c>
      <c r="DM154" t="str">
        <v>Jesuit Service for Migrants and Refugees (JSMR)</v>
      </c>
      <c r="DN154" t="str">
        <v>Joint United Nations Programme on HIV/AIDS (UNAIDS)</v>
      </c>
      <c r="DO154" t="str">
        <v>Kimirina Coorporation</v>
      </c>
      <c r="DP154" t="str">
        <v>La Casita Hispanic Cultural Centre</v>
      </c>
      <c r="DQ154" t="str">
        <v>Latin American Network of Non-Governmental Organizations of Persons with Disabilities and their Families (RIADIS)</v>
      </c>
      <c r="DR154" t="str">
        <v>LGBT+ Movement Brazil</v>
      </c>
      <c r="DS154" t="str">
        <v>Living Water Community (LWC)</v>
      </c>
      <c r="DT154" t="str">
        <v>LLANOVENCOL</v>
      </c>
      <c r="DU154" t="str">
        <v>Lutheran World Federation</v>
      </c>
      <c r="DV154" t="str">
        <v>Lutheran World Relief</v>
      </c>
      <c r="DW154" t="str">
        <v>Malteser International</v>
      </c>
      <c r="DX154" t="str">
        <v>Mana Institute</v>
      </c>
      <c r="DY154" t="str">
        <v>Manos Veneguayas Association</v>
      </c>
      <c r="DZ154" t="str">
        <v>Más Igualdad Perú</v>
      </c>
      <c r="EA154" t="str">
        <v>MedGlobal</v>
      </c>
      <c r="EB154" t="str">
        <v>Medical Teams International</v>
      </c>
      <c r="EC154" t="str">
        <v>Mercy Corps</v>
      </c>
      <c r="ED154" t="str">
        <v>Migrant Service Center (CAM)</v>
      </c>
      <c r="EE154" t="str">
        <v>Migrants, Refugees and Argentine Social Entrepreneurs (MIRARES)</v>
      </c>
      <c r="EF154" t="str">
        <v>Mision Scalabriniana - Ecuador</v>
      </c>
      <c r="EG154" t="str">
        <v>Missão Paz</v>
      </c>
      <c r="EH154" t="str">
        <v>Museu A CASA</v>
      </c>
      <c r="EI154" t="str">
        <v>Norwegian Refugee Council (NRC)</v>
      </c>
      <c r="EJ154" t="str">
        <v>ONG Migrantes por el Maule</v>
      </c>
      <c r="EK154" t="str">
        <v>ONG Preemptive Love Coalition Colombia</v>
      </c>
      <c r="EL154" t="str">
        <v>Organización Transfomando Vidas</v>
      </c>
      <c r="EM154" t="str">
        <v>Organization of Ibero-American States for Education, Science and Culture (OEI)</v>
      </c>
      <c r="EN154" t="str">
        <v>OXFAM</v>
      </c>
      <c r="EO154" t="str">
        <v>Panamerican Development Foundation</v>
      </c>
      <c r="EP154" t="str">
        <v>Panamerican Health Organization/World Health Organization (PAHO/WHO)</v>
      </c>
      <c r="EQ154" t="str">
        <v>Pastoral of Human Mobility - Peruvian Episcopal Conference</v>
      </c>
      <c r="ER154" t="str">
        <v>Pastoral Service for Migrants National</v>
      </c>
      <c r="ES154" t="str">
        <v>Permanent Human Rights defense Committee (CDH)</v>
      </c>
      <c r="ET154" t="str">
        <v>Pirilampos Institute - Group of visits and voluntary actions in Roraima</v>
      </c>
      <c r="EU154" t="str">
        <v>Plan International</v>
      </c>
      <c r="EV154" t="str">
        <v>Population Program, Faculty of Social Sciences, University of the Republic</v>
      </c>
      <c r="EW154" t="str">
        <v>Profamilia Association</v>
      </c>
      <c r="EX154" t="str">
        <v>Red con Migrantes y Refugiados</v>
      </c>
      <c r="EY154" t="str">
        <v>Red Cross Colombia</v>
      </c>
      <c r="EZ154" t="str">
        <v>Red Cross Ecuador</v>
      </c>
      <c r="FA154" t="str">
        <v>Red Cross Peru</v>
      </c>
      <c r="FB154" t="str">
        <v>Red de Investigaciones en Derechos Humanos - CONICET (Consejo Nacional de Investigaciones Científicas y Técnicas)</v>
      </c>
      <c r="FC154" t="str">
        <v>RET International</v>
      </c>
      <c r="FD154" t="str">
        <v>Salú pa Tur Foundation</v>
      </c>
      <c r="FE154" t="str">
        <v>Salvation Army</v>
      </c>
      <c r="FF154" t="str">
        <v>Samaritan's Purse</v>
      </c>
      <c r="FG154" t="str">
        <v>Save the Children International (SCI)</v>
      </c>
      <c r="FH154" t="str">
        <v>Scalabrini Foundation Chile</v>
      </c>
      <c r="FI154" t="str">
        <v>Sección Peruana de Amnistía Internacional</v>
      </c>
      <c r="FJ154" t="str">
        <v>Serviço Pastoral dos Migrantes do Nordeste</v>
      </c>
      <c r="FK154" t="str">
        <v>Sesame Workshop</v>
      </c>
      <c r="FL154" t="str">
        <v>Si, Da Vida</v>
      </c>
      <c r="FM154" t="str">
        <v>Solidarity and Action Asociation</v>
      </c>
      <c r="FN154" t="str">
        <v>SOS Children's Villages</v>
      </c>
      <c r="FO154" t="str">
        <v>Tarabita Foundation</v>
      </c>
      <c r="FP154" t="str">
        <v>Tearfund</v>
      </c>
      <c r="FQ154" t="str">
        <v>TECHO</v>
      </c>
      <c r="FR154" t="str">
        <v>Terranueva Foundation</v>
      </c>
      <c r="FS154" t="str">
        <v>Terre des Hommes Suisse</v>
      </c>
      <c r="FT154" t="str">
        <v>The Israel Forum for International Humanitarian Aid (IsraAID)</v>
      </c>
      <c r="FU154" t="str">
        <v>Unión Venezolana en Perú</v>
      </c>
      <c r="FV154" t="str">
        <v>United Nations Children's Fund (UNICEF)</v>
      </c>
      <c r="FW154" t="str">
        <v>United Nations Development Programme (UNDP)</v>
      </c>
      <c r="FX154" t="str">
        <v>United Nations Educational, Scientific and Cultural Organization (UNESCO)</v>
      </c>
      <c r="FY154" t="str">
        <v>United Nations Entity for Gender Equality and the Empowerment of Women (UNWOMEN)</v>
      </c>
      <c r="FZ154" t="str">
        <v>United Nations Food and Agricultural Organization (FAO)</v>
      </c>
      <c r="GA154" t="str">
        <v>United Nations High Commissioner for Refugees (UNHCR)</v>
      </c>
      <c r="GB154" t="str">
        <v>United Nations Office of the High Commissioner for Human Rights (OHCHR)</v>
      </c>
      <c r="GC154" t="str">
        <v>United Nations Office on Drugs and Crime (UNODC)</v>
      </c>
      <c r="GD154" t="str">
        <v>United Nations Population Fund (UNFPA)</v>
      </c>
      <c r="GE154" t="str">
        <v>United Nations Programme for Human Settlements (UN Habitat)</v>
      </c>
      <c r="GF154" t="str">
        <v>Vale da Benção Educational and Charitable Association (AEBVB)</v>
      </c>
      <c r="GG154" t="str">
        <v>VenAruba Solidaria</v>
      </c>
      <c r="GH154" t="str">
        <v>Venex Curacao Foundation</v>
      </c>
      <c r="GI154" t="str">
        <v>Venezolanos en Barranquilla</v>
      </c>
      <c r="GJ154" t="str">
        <v>Venezolanos en San Cristóbal</v>
      </c>
      <c r="GK154" t="str">
        <v>Venezuelan Emigrant Foundation (FEV)</v>
      </c>
      <c r="GL154" t="str">
        <v>Vicaría de Pastoral Social Caritas</v>
      </c>
      <c r="GM154" t="str">
        <v>Voices GY</v>
      </c>
      <c r="GN154" t="str">
        <v>We World GVC</v>
      </c>
      <c r="GO154" t="str">
        <v>World Council of Credit Unions</v>
      </c>
      <c r="GP154" t="str">
        <v>World Food Programme (WFP)</v>
      </c>
      <c r="GQ154" t="str">
        <v>World Vision</v>
      </c>
      <c r="GR154" t="str">
        <v>ZOA</v>
      </c>
    </row>
    <row r="155" spans="1:200" x14ac:dyDescent="0.3">
      <c r="A155" t="s">
        <v>490</v>
      </c>
      <c r="B155" s="45" t="s">
        <v>491</v>
      </c>
      <c r="C155" s="23" t="s">
        <v>492</v>
      </c>
      <c r="D155" s="23" t="s">
        <v>261</v>
      </c>
      <c r="E155" s="23"/>
      <c r="F155" s="35" t="b">
        <f>ISNUMBER(SEARCH(' Activity Sheet'!$D$3,Table3[[#This Row],[Name]],1))</f>
        <v>1</v>
      </c>
      <c r="G155" s="35" t="s">
        <v>1146</v>
      </c>
      <c r="H155" t="str" cm="1">
        <f t="array" ref="H155:GR155">TRANSPOSE(_xlfn._xlws.SORT(_xlfn._xlws.FILTER(Table3[Name],ISNUMBER(SEARCH(' Activity Sheet'!D209,Table3[Name])),"Not found"),,1))</f>
        <v>.New Organisation</v>
      </c>
      <c r="I155" t="str">
        <v>ABV - Association of Good with Life</v>
      </c>
      <c r="J155" t="str">
        <v>ACAPS</v>
      </c>
      <c r="K155" t="str">
        <v>Acción y Desarrollo</v>
      </c>
      <c r="L155" t="str">
        <v>ACTED</v>
      </c>
      <c r="M155" t="str">
        <v>Action against Hunger</v>
      </c>
      <c r="N155" t="str">
        <v>ActionAid</v>
      </c>
      <c r="O155" t="str">
        <v>Adventist Development and Relief Agency (ADRA)</v>
      </c>
      <c r="P155" t="str">
        <v>Alas de Colibrí Foundation</v>
      </c>
      <c r="Q155" t="str">
        <v>Alianza por la Solidaridad</v>
      </c>
      <c r="R155" t="str">
        <v>Alianza por Venezuela</v>
      </c>
      <c r="S155" t="str">
        <v>Americares Foundation</v>
      </c>
      <c r="T155" t="str">
        <v>Argentine Commission for Refugees and Migrants (CAREF)</v>
      </c>
      <c r="U155" t="str">
        <v>Asociación Aves</v>
      </c>
      <c r="V155" t="str">
        <v>Asociación de Jubilados y Pensionados Venezolanos en Argentina</v>
      </c>
      <c r="W155" t="str">
        <v>Asociación de Venezolanos en Eloy Alfaro</v>
      </c>
      <c r="X155" t="str">
        <v>Asociación Fundación contra el Hambre Perú</v>
      </c>
      <c r="Y155" t="str">
        <v>Asociación Migrantes Venezolanos</v>
      </c>
      <c r="Z155" t="str">
        <v>Asociación Misioneros de San Carlos Scalabrinianos</v>
      </c>
      <c r="AA155" t="str">
        <v>Asociacion Proteccion Poblacion Vulnerable</v>
      </c>
      <c r="AB155" t="str">
        <v>Asociación Quinta Ola</v>
      </c>
      <c r="AC155" t="str">
        <v>Asociación Salto Ángel</v>
      </c>
      <c r="AD155" t="str">
        <v>Asociación Venezuela en Ecuador AC</v>
      </c>
      <c r="AE155" t="str">
        <v>ASOVENAR</v>
      </c>
      <c r="AF155" t="str">
        <v>Associação Hermanitos</v>
      </c>
      <c r="AG155" t="str">
        <v>AVSI Foundation</v>
      </c>
      <c r="AH155" t="str">
        <v>Bethany Christian Services</v>
      </c>
      <c r="AI155" t="str">
        <v>Blumont</v>
      </c>
      <c r="AJ155" t="str">
        <v>CARE</v>
      </c>
      <c r="AK155" t="str">
        <v>Caritas Brazil</v>
      </c>
      <c r="AL155" t="str">
        <v>Caritas Ecuador</v>
      </c>
      <c r="AM155" t="str">
        <v>Caritas Germany</v>
      </c>
      <c r="AN155" t="str">
        <v>Caritas Manaus</v>
      </c>
      <c r="AO155" t="str">
        <v>Caritas Parana</v>
      </c>
      <c r="AP155" t="str">
        <v>Caritas Peru</v>
      </c>
      <c r="AQ155" t="str">
        <v>Caritas Rio de Janeiro</v>
      </c>
      <c r="AR155" t="str">
        <v>Caritas São Paulo</v>
      </c>
      <c r="AS155" t="str">
        <v>Caritas Switzerland</v>
      </c>
      <c r="AT155" t="str">
        <v>CCEFIRO Association</v>
      </c>
      <c r="AU155" t="str">
        <v>CEDRO</v>
      </c>
      <c r="AV155" t="str">
        <v>Center for Integrated Studies and Programs for Sustainable Development (CIEDS)</v>
      </c>
      <c r="AW155" t="str">
        <v>Center for Migration and Human Rights of the Diocese of Roraima (CMDH)</v>
      </c>
      <c r="AX155" t="str">
        <v>Centro de Atencion Psicosocial (CAPS)</v>
      </c>
      <c r="AY155" t="str">
        <v>CESAL</v>
      </c>
      <c r="AZ155" t="str">
        <v>CESVI-Cooperazione e Sviluppo</v>
      </c>
      <c r="BA155" t="str">
        <v>ChildFund International</v>
      </c>
      <c r="BB155" t="str">
        <v>CHS Alternativo</v>
      </c>
      <c r="BC155" t="str">
        <v>Churún Merú Association</v>
      </c>
      <c r="BD155" t="str">
        <v>Coalición por Venezuela</v>
      </c>
      <c r="BE155" t="str">
        <v>Colonia Foundation of Venezuelans in the Dominican Republic (FUNCOVERD)</v>
      </c>
      <c r="BF155" t="str">
        <v>COLVENZ</v>
      </c>
      <c r="BG155" t="str">
        <v>Compassiva</v>
      </c>
      <c r="BH155" t="str">
        <v>Consejo Interreligioso del Perú - Religiones por la Paz</v>
      </c>
      <c r="BI155" t="str">
        <v>Consorcio ONG OCIPI Y Capellanía Nacional OFICA</v>
      </c>
      <c r="BJ155" t="str">
        <v>COOPI - International Cooperation Foundation</v>
      </c>
      <c r="BK155" t="str">
        <v>Corporación Colectivo Sin Fronteras</v>
      </c>
      <c r="BL155" t="str">
        <v>CRISFE Foundation</v>
      </c>
      <c r="BM155" t="str">
        <v>Cuso International</v>
      </c>
      <c r="BN155" t="str">
        <v>Danielle’s Children Fund (DCF)</v>
      </c>
      <c r="BO155" t="str">
        <v>Danish Refugee Council (DRC)</v>
      </c>
      <c r="BP155" t="str">
        <v>Development Support Association - APOYAR</v>
      </c>
      <c r="BQ155" t="str">
        <v>Diakonie Katastrophenhilfe</v>
      </c>
      <c r="BR155" t="str">
        <v>Diálogo Diverso</v>
      </c>
      <c r="BS155" t="str">
        <v>Doctors of the World</v>
      </c>
      <c r="BT155" t="str">
        <v>Dominican Institute for Integrated Development</v>
      </c>
      <c r="BU155" t="str">
        <v>Duendes y Ángeles Vinotinto República Dominicana</v>
      </c>
      <c r="BV155" t="str">
        <v>Encuentros SJS (Servicio Jesuita de la Solidaridad)</v>
      </c>
      <c r="BW155" t="str">
        <v>Ending Violence Against Migrants</v>
      </c>
      <c r="BX155" t="str">
        <v>Equidad Foundation</v>
      </c>
      <c r="BY155" t="str">
        <v>Equilibrium CenDE</v>
      </c>
      <c r="BZ155" t="str">
        <v>Facultad de Psicología - Universidad de la República (UDELAR)</v>
      </c>
      <c r="CA155" t="str">
        <v>First International Emergency and Solidarités International</v>
      </c>
      <c r="CB155" t="str">
        <v>Fondo Ecuatoriano Populorum Progressio</v>
      </c>
      <c r="CC155" t="str">
        <v>Foro Salud Callao</v>
      </c>
      <c r="CD155" t="str">
        <v>Foundation for the Integration and Development of Latin America (FIDAL)</v>
      </c>
      <c r="CE155" t="str">
        <v>Foundation of the Americas (FUDELA)</v>
      </c>
      <c r="CF155" t="str">
        <v>Fraternity Without Borders</v>
      </c>
      <c r="CG155" t="str">
        <v>Fundación Brisas del Norte</v>
      </c>
      <c r="CH155" t="str">
        <v>Fundación Colombovenezolana Nueva Ilusión</v>
      </c>
      <c r="CI155" t="str">
        <v>Fundación Nakama's</v>
      </c>
      <c r="CJ155" t="str">
        <v>Fundación RadaBer</v>
      </c>
      <c r="CK155" t="str">
        <v>Fundación Scalabrini Bolivia</v>
      </c>
      <c r="CL155" t="str">
        <v>Fundacion Social Vivan los Niños</v>
      </c>
      <c r="CM155" t="str">
        <v>FUNVEAC</v>
      </c>
      <c r="CN155" t="str">
        <v>German Development Cooperation Agency GIZ</v>
      </c>
      <c r="CO155" t="str">
        <v>Globalizate Radio</v>
      </c>
      <c r="CP155" t="str">
        <v>GOAL</v>
      </c>
      <c r="CQ155" t="str">
        <v>Halü Bienestar Humano Foundation (HALU)</v>
      </c>
      <c r="CR155" t="str">
        <v>Heartland Alliance International (HAI)</v>
      </c>
      <c r="CS155" t="str">
        <v>HELVETAS Swiss Intercooperation</v>
      </c>
      <c r="CT155" t="str">
        <v>HIAS</v>
      </c>
      <c r="CU155" t="str">
        <v>Human Rights Defence Curaçao</v>
      </c>
      <c r="CV155" t="str">
        <v>Humanity &amp; Inclusion</v>
      </c>
      <c r="CW155" t="str">
        <v>Humans Analytic</v>
      </c>
      <c r="CX155" t="str">
        <v>Idas y Vueltas Association</v>
      </c>
      <c r="CY155" t="str">
        <v>iMMAP</v>
      </c>
      <c r="CZ155" t="str">
        <v>IMPACT Initiatives (REACH)</v>
      </c>
      <c r="DA155" t="str">
        <v>Inmigrante Feliz Association</v>
      </c>
      <c r="DB155" t="str">
        <v>Institute for Migration and Human Rights (IMDH)</v>
      </c>
      <c r="DC155" t="str">
        <v>Institute of Natural and Cultural Heritage (IPANC)</v>
      </c>
      <c r="DD155" t="str">
        <v>International Committee for the Development of People (CISP)</v>
      </c>
      <c r="DE155" t="str">
        <v>International Federation of the Red Cross (IFRC)</v>
      </c>
      <c r="DF155" t="str">
        <v>International Labour Organization (ILO)</v>
      </c>
      <c r="DG155" t="str">
        <v>International Medical Corps</v>
      </c>
      <c r="DH155" t="str">
        <v>International Organization for Migration (IOM)</v>
      </c>
      <c r="DI155" t="str">
        <v>International Rescue Committee (IRC)</v>
      </c>
      <c r="DJ155" t="str">
        <v>INTERSOS</v>
      </c>
      <c r="DK155" t="str">
        <v>Jesuit Migrant Service (JMS)</v>
      </c>
      <c r="DL155" t="str">
        <v>Jesuit Refugee Service (JRS)</v>
      </c>
      <c r="DM155" t="str">
        <v>Jesuit Service for Migrants and Refugees (JSMR)</v>
      </c>
      <c r="DN155" t="str">
        <v>Joint United Nations Programme on HIV/AIDS (UNAIDS)</v>
      </c>
      <c r="DO155" t="str">
        <v>Kimirina Coorporation</v>
      </c>
      <c r="DP155" t="str">
        <v>La Casita Hispanic Cultural Centre</v>
      </c>
      <c r="DQ155" t="str">
        <v>Latin American Network of Non-Governmental Organizations of Persons with Disabilities and their Families (RIADIS)</v>
      </c>
      <c r="DR155" t="str">
        <v>LGBT+ Movement Brazil</v>
      </c>
      <c r="DS155" t="str">
        <v>Living Water Community (LWC)</v>
      </c>
      <c r="DT155" t="str">
        <v>LLANOVENCOL</v>
      </c>
      <c r="DU155" t="str">
        <v>Lutheran World Federation</v>
      </c>
      <c r="DV155" t="str">
        <v>Lutheran World Relief</v>
      </c>
      <c r="DW155" t="str">
        <v>Malteser International</v>
      </c>
      <c r="DX155" t="str">
        <v>Mana Institute</v>
      </c>
      <c r="DY155" t="str">
        <v>Manos Veneguayas Association</v>
      </c>
      <c r="DZ155" t="str">
        <v>Más Igualdad Perú</v>
      </c>
      <c r="EA155" t="str">
        <v>MedGlobal</v>
      </c>
      <c r="EB155" t="str">
        <v>Medical Teams International</v>
      </c>
      <c r="EC155" t="str">
        <v>Mercy Corps</v>
      </c>
      <c r="ED155" t="str">
        <v>Migrant Service Center (CAM)</v>
      </c>
      <c r="EE155" t="str">
        <v>Migrants, Refugees and Argentine Social Entrepreneurs (MIRARES)</v>
      </c>
      <c r="EF155" t="str">
        <v>Mision Scalabriniana - Ecuador</v>
      </c>
      <c r="EG155" t="str">
        <v>Missão Paz</v>
      </c>
      <c r="EH155" t="str">
        <v>Museu A CASA</v>
      </c>
      <c r="EI155" t="str">
        <v>Norwegian Refugee Council (NRC)</v>
      </c>
      <c r="EJ155" t="str">
        <v>ONG Migrantes por el Maule</v>
      </c>
      <c r="EK155" t="str">
        <v>ONG Preemptive Love Coalition Colombia</v>
      </c>
      <c r="EL155" t="str">
        <v>Organización Transfomando Vidas</v>
      </c>
      <c r="EM155" t="str">
        <v>Organization of Ibero-American States for Education, Science and Culture (OEI)</v>
      </c>
      <c r="EN155" t="str">
        <v>OXFAM</v>
      </c>
      <c r="EO155" t="str">
        <v>Panamerican Development Foundation</v>
      </c>
      <c r="EP155" t="str">
        <v>Panamerican Health Organization/World Health Organization (PAHO/WHO)</v>
      </c>
      <c r="EQ155" t="str">
        <v>Pastoral of Human Mobility - Peruvian Episcopal Conference</v>
      </c>
      <c r="ER155" t="str">
        <v>Pastoral Service for Migrants National</v>
      </c>
      <c r="ES155" t="str">
        <v>Permanent Human Rights defense Committee (CDH)</v>
      </c>
      <c r="ET155" t="str">
        <v>Pirilampos Institute - Group of visits and voluntary actions in Roraima</v>
      </c>
      <c r="EU155" t="str">
        <v>Plan International</v>
      </c>
      <c r="EV155" t="str">
        <v>Population Program, Faculty of Social Sciences, University of the Republic</v>
      </c>
      <c r="EW155" t="str">
        <v>Profamilia Association</v>
      </c>
      <c r="EX155" t="str">
        <v>Red con Migrantes y Refugiados</v>
      </c>
      <c r="EY155" t="str">
        <v>Red Cross Colombia</v>
      </c>
      <c r="EZ155" t="str">
        <v>Red Cross Ecuador</v>
      </c>
      <c r="FA155" t="str">
        <v>Red Cross Peru</v>
      </c>
      <c r="FB155" t="str">
        <v>Red de Investigaciones en Derechos Humanos - CONICET (Consejo Nacional de Investigaciones Científicas y Técnicas)</v>
      </c>
      <c r="FC155" t="str">
        <v>RET International</v>
      </c>
      <c r="FD155" t="str">
        <v>Salú pa Tur Foundation</v>
      </c>
      <c r="FE155" t="str">
        <v>Salvation Army</v>
      </c>
      <c r="FF155" t="str">
        <v>Samaritan's Purse</v>
      </c>
      <c r="FG155" t="str">
        <v>Save the Children International (SCI)</v>
      </c>
      <c r="FH155" t="str">
        <v>Scalabrini Foundation Chile</v>
      </c>
      <c r="FI155" t="str">
        <v>Sección Peruana de Amnistía Internacional</v>
      </c>
      <c r="FJ155" t="str">
        <v>Serviço Pastoral dos Migrantes do Nordeste</v>
      </c>
      <c r="FK155" t="str">
        <v>Sesame Workshop</v>
      </c>
      <c r="FL155" t="str">
        <v>Si, Da Vida</v>
      </c>
      <c r="FM155" t="str">
        <v>Solidarity and Action Asociation</v>
      </c>
      <c r="FN155" t="str">
        <v>SOS Children's Villages</v>
      </c>
      <c r="FO155" t="str">
        <v>Tarabita Foundation</v>
      </c>
      <c r="FP155" t="str">
        <v>Tearfund</v>
      </c>
      <c r="FQ155" t="str">
        <v>TECHO</v>
      </c>
      <c r="FR155" t="str">
        <v>Terranueva Foundation</v>
      </c>
      <c r="FS155" t="str">
        <v>Terre des Hommes Suisse</v>
      </c>
      <c r="FT155" t="str">
        <v>The Israel Forum for International Humanitarian Aid (IsraAID)</v>
      </c>
      <c r="FU155" t="str">
        <v>Unión Venezolana en Perú</v>
      </c>
      <c r="FV155" t="str">
        <v>United Nations Children's Fund (UNICEF)</v>
      </c>
      <c r="FW155" t="str">
        <v>United Nations Development Programme (UNDP)</v>
      </c>
      <c r="FX155" t="str">
        <v>United Nations Educational, Scientific and Cultural Organization (UNESCO)</v>
      </c>
      <c r="FY155" t="str">
        <v>United Nations Entity for Gender Equality and the Empowerment of Women (UNWOMEN)</v>
      </c>
      <c r="FZ155" t="str">
        <v>United Nations Food and Agricultural Organization (FAO)</v>
      </c>
      <c r="GA155" t="str">
        <v>United Nations High Commissioner for Refugees (UNHCR)</v>
      </c>
      <c r="GB155" t="str">
        <v>United Nations Office of the High Commissioner for Human Rights (OHCHR)</v>
      </c>
      <c r="GC155" t="str">
        <v>United Nations Office on Drugs and Crime (UNODC)</v>
      </c>
      <c r="GD155" t="str">
        <v>United Nations Population Fund (UNFPA)</v>
      </c>
      <c r="GE155" t="str">
        <v>United Nations Programme for Human Settlements (UN Habitat)</v>
      </c>
      <c r="GF155" t="str">
        <v>Vale da Benção Educational and Charitable Association (AEBVB)</v>
      </c>
      <c r="GG155" t="str">
        <v>VenAruba Solidaria</v>
      </c>
      <c r="GH155" t="str">
        <v>Venex Curacao Foundation</v>
      </c>
      <c r="GI155" t="str">
        <v>Venezolanos en Barranquilla</v>
      </c>
      <c r="GJ155" t="str">
        <v>Venezolanos en San Cristóbal</v>
      </c>
      <c r="GK155" t="str">
        <v>Venezuelan Emigrant Foundation (FEV)</v>
      </c>
      <c r="GL155" t="str">
        <v>Vicaría de Pastoral Social Caritas</v>
      </c>
      <c r="GM155" t="str">
        <v>Voices GY</v>
      </c>
      <c r="GN155" t="str">
        <v>We World GVC</v>
      </c>
      <c r="GO155" t="str">
        <v>World Council of Credit Unions</v>
      </c>
      <c r="GP155" t="str">
        <v>World Food Programme (WFP)</v>
      </c>
      <c r="GQ155" t="str">
        <v>World Vision</v>
      </c>
      <c r="GR155" t="str">
        <v>ZOA</v>
      </c>
    </row>
    <row r="156" spans="1:200" x14ac:dyDescent="0.3">
      <c r="A156" t="s">
        <v>493</v>
      </c>
      <c r="B156" s="45" t="s">
        <v>494</v>
      </c>
      <c r="C156" s="23" t="s">
        <v>495</v>
      </c>
      <c r="D156" s="23" t="s">
        <v>261</v>
      </c>
      <c r="E156" s="23"/>
      <c r="F156" s="35" t="b">
        <f>ISNUMBER(SEARCH(' Activity Sheet'!$D$3,Table3[[#This Row],[Name]],1))</f>
        <v>1</v>
      </c>
      <c r="G156" s="35" t="s">
        <v>1146</v>
      </c>
      <c r="H156" t="str" cm="1">
        <f t="array" ref="H156:GR156">TRANSPOSE(_xlfn._xlws.SORT(_xlfn._xlws.FILTER(Table3[Name],ISNUMBER(SEARCH(' Activity Sheet'!D210,Table3[Name])),"Not found"),,1))</f>
        <v>.New Organisation</v>
      </c>
      <c r="I156" t="str">
        <v>ABV - Association of Good with Life</v>
      </c>
      <c r="J156" t="str">
        <v>ACAPS</v>
      </c>
      <c r="K156" t="str">
        <v>Acción y Desarrollo</v>
      </c>
      <c r="L156" t="str">
        <v>ACTED</v>
      </c>
      <c r="M156" t="str">
        <v>Action against Hunger</v>
      </c>
      <c r="N156" t="str">
        <v>ActionAid</v>
      </c>
      <c r="O156" t="str">
        <v>Adventist Development and Relief Agency (ADRA)</v>
      </c>
      <c r="P156" t="str">
        <v>Alas de Colibrí Foundation</v>
      </c>
      <c r="Q156" t="str">
        <v>Alianza por la Solidaridad</v>
      </c>
      <c r="R156" t="str">
        <v>Alianza por Venezuela</v>
      </c>
      <c r="S156" t="str">
        <v>Americares Foundation</v>
      </c>
      <c r="T156" t="str">
        <v>Argentine Commission for Refugees and Migrants (CAREF)</v>
      </c>
      <c r="U156" t="str">
        <v>Asociación Aves</v>
      </c>
      <c r="V156" t="str">
        <v>Asociación de Jubilados y Pensionados Venezolanos en Argentina</v>
      </c>
      <c r="W156" t="str">
        <v>Asociación de Venezolanos en Eloy Alfaro</v>
      </c>
      <c r="X156" t="str">
        <v>Asociación Fundación contra el Hambre Perú</v>
      </c>
      <c r="Y156" t="str">
        <v>Asociación Migrantes Venezolanos</v>
      </c>
      <c r="Z156" t="str">
        <v>Asociación Misioneros de San Carlos Scalabrinianos</v>
      </c>
      <c r="AA156" t="str">
        <v>Asociacion Proteccion Poblacion Vulnerable</v>
      </c>
      <c r="AB156" t="str">
        <v>Asociación Quinta Ola</v>
      </c>
      <c r="AC156" t="str">
        <v>Asociación Salto Ángel</v>
      </c>
      <c r="AD156" t="str">
        <v>Asociación Venezuela en Ecuador AC</v>
      </c>
      <c r="AE156" t="str">
        <v>ASOVENAR</v>
      </c>
      <c r="AF156" t="str">
        <v>Associação Hermanitos</v>
      </c>
      <c r="AG156" t="str">
        <v>AVSI Foundation</v>
      </c>
      <c r="AH156" t="str">
        <v>Bethany Christian Services</v>
      </c>
      <c r="AI156" t="str">
        <v>Blumont</v>
      </c>
      <c r="AJ156" t="str">
        <v>CARE</v>
      </c>
      <c r="AK156" t="str">
        <v>Caritas Brazil</v>
      </c>
      <c r="AL156" t="str">
        <v>Caritas Ecuador</v>
      </c>
      <c r="AM156" t="str">
        <v>Caritas Germany</v>
      </c>
      <c r="AN156" t="str">
        <v>Caritas Manaus</v>
      </c>
      <c r="AO156" t="str">
        <v>Caritas Parana</v>
      </c>
      <c r="AP156" t="str">
        <v>Caritas Peru</v>
      </c>
      <c r="AQ156" t="str">
        <v>Caritas Rio de Janeiro</v>
      </c>
      <c r="AR156" t="str">
        <v>Caritas São Paulo</v>
      </c>
      <c r="AS156" t="str">
        <v>Caritas Switzerland</v>
      </c>
      <c r="AT156" t="str">
        <v>CCEFIRO Association</v>
      </c>
      <c r="AU156" t="str">
        <v>CEDRO</v>
      </c>
      <c r="AV156" t="str">
        <v>Center for Integrated Studies and Programs for Sustainable Development (CIEDS)</v>
      </c>
      <c r="AW156" t="str">
        <v>Center for Migration and Human Rights of the Diocese of Roraima (CMDH)</v>
      </c>
      <c r="AX156" t="str">
        <v>Centro de Atencion Psicosocial (CAPS)</v>
      </c>
      <c r="AY156" t="str">
        <v>CESAL</v>
      </c>
      <c r="AZ156" t="str">
        <v>CESVI-Cooperazione e Sviluppo</v>
      </c>
      <c r="BA156" t="str">
        <v>ChildFund International</v>
      </c>
      <c r="BB156" t="str">
        <v>CHS Alternativo</v>
      </c>
      <c r="BC156" t="str">
        <v>Churún Merú Association</v>
      </c>
      <c r="BD156" t="str">
        <v>Coalición por Venezuela</v>
      </c>
      <c r="BE156" t="str">
        <v>Colonia Foundation of Venezuelans in the Dominican Republic (FUNCOVERD)</v>
      </c>
      <c r="BF156" t="str">
        <v>COLVENZ</v>
      </c>
      <c r="BG156" t="str">
        <v>Compassiva</v>
      </c>
      <c r="BH156" t="str">
        <v>Consejo Interreligioso del Perú - Religiones por la Paz</v>
      </c>
      <c r="BI156" t="str">
        <v>Consorcio ONG OCIPI Y Capellanía Nacional OFICA</v>
      </c>
      <c r="BJ156" t="str">
        <v>COOPI - International Cooperation Foundation</v>
      </c>
      <c r="BK156" t="str">
        <v>Corporación Colectivo Sin Fronteras</v>
      </c>
      <c r="BL156" t="str">
        <v>CRISFE Foundation</v>
      </c>
      <c r="BM156" t="str">
        <v>Cuso International</v>
      </c>
      <c r="BN156" t="str">
        <v>Danielle’s Children Fund (DCF)</v>
      </c>
      <c r="BO156" t="str">
        <v>Danish Refugee Council (DRC)</v>
      </c>
      <c r="BP156" t="str">
        <v>Development Support Association - APOYAR</v>
      </c>
      <c r="BQ156" t="str">
        <v>Diakonie Katastrophenhilfe</v>
      </c>
      <c r="BR156" t="str">
        <v>Diálogo Diverso</v>
      </c>
      <c r="BS156" t="str">
        <v>Doctors of the World</v>
      </c>
      <c r="BT156" t="str">
        <v>Dominican Institute for Integrated Development</v>
      </c>
      <c r="BU156" t="str">
        <v>Duendes y Ángeles Vinotinto República Dominicana</v>
      </c>
      <c r="BV156" t="str">
        <v>Encuentros SJS (Servicio Jesuita de la Solidaridad)</v>
      </c>
      <c r="BW156" t="str">
        <v>Ending Violence Against Migrants</v>
      </c>
      <c r="BX156" t="str">
        <v>Equidad Foundation</v>
      </c>
      <c r="BY156" t="str">
        <v>Equilibrium CenDE</v>
      </c>
      <c r="BZ156" t="str">
        <v>Facultad de Psicología - Universidad de la República (UDELAR)</v>
      </c>
      <c r="CA156" t="str">
        <v>First International Emergency and Solidarités International</v>
      </c>
      <c r="CB156" t="str">
        <v>Fondo Ecuatoriano Populorum Progressio</v>
      </c>
      <c r="CC156" t="str">
        <v>Foro Salud Callao</v>
      </c>
      <c r="CD156" t="str">
        <v>Foundation for the Integration and Development of Latin America (FIDAL)</v>
      </c>
      <c r="CE156" t="str">
        <v>Foundation of the Americas (FUDELA)</v>
      </c>
      <c r="CF156" t="str">
        <v>Fraternity Without Borders</v>
      </c>
      <c r="CG156" t="str">
        <v>Fundación Brisas del Norte</v>
      </c>
      <c r="CH156" t="str">
        <v>Fundación Colombovenezolana Nueva Ilusión</v>
      </c>
      <c r="CI156" t="str">
        <v>Fundación Nakama's</v>
      </c>
      <c r="CJ156" t="str">
        <v>Fundación RadaBer</v>
      </c>
      <c r="CK156" t="str">
        <v>Fundación Scalabrini Bolivia</v>
      </c>
      <c r="CL156" t="str">
        <v>Fundacion Social Vivan los Niños</v>
      </c>
      <c r="CM156" t="str">
        <v>FUNVEAC</v>
      </c>
      <c r="CN156" t="str">
        <v>German Development Cooperation Agency GIZ</v>
      </c>
      <c r="CO156" t="str">
        <v>Globalizate Radio</v>
      </c>
      <c r="CP156" t="str">
        <v>GOAL</v>
      </c>
      <c r="CQ156" t="str">
        <v>Halü Bienestar Humano Foundation (HALU)</v>
      </c>
      <c r="CR156" t="str">
        <v>Heartland Alliance International (HAI)</v>
      </c>
      <c r="CS156" t="str">
        <v>HELVETAS Swiss Intercooperation</v>
      </c>
      <c r="CT156" t="str">
        <v>HIAS</v>
      </c>
      <c r="CU156" t="str">
        <v>Human Rights Defence Curaçao</v>
      </c>
      <c r="CV156" t="str">
        <v>Humanity &amp; Inclusion</v>
      </c>
      <c r="CW156" t="str">
        <v>Humans Analytic</v>
      </c>
      <c r="CX156" t="str">
        <v>Idas y Vueltas Association</v>
      </c>
      <c r="CY156" t="str">
        <v>iMMAP</v>
      </c>
      <c r="CZ156" t="str">
        <v>IMPACT Initiatives (REACH)</v>
      </c>
      <c r="DA156" t="str">
        <v>Inmigrante Feliz Association</v>
      </c>
      <c r="DB156" t="str">
        <v>Institute for Migration and Human Rights (IMDH)</v>
      </c>
      <c r="DC156" t="str">
        <v>Institute of Natural and Cultural Heritage (IPANC)</v>
      </c>
      <c r="DD156" t="str">
        <v>International Committee for the Development of People (CISP)</v>
      </c>
      <c r="DE156" t="str">
        <v>International Federation of the Red Cross (IFRC)</v>
      </c>
      <c r="DF156" t="str">
        <v>International Labour Organization (ILO)</v>
      </c>
      <c r="DG156" t="str">
        <v>International Medical Corps</v>
      </c>
      <c r="DH156" t="str">
        <v>International Organization for Migration (IOM)</v>
      </c>
      <c r="DI156" t="str">
        <v>International Rescue Committee (IRC)</v>
      </c>
      <c r="DJ156" t="str">
        <v>INTERSOS</v>
      </c>
      <c r="DK156" t="str">
        <v>Jesuit Migrant Service (JMS)</v>
      </c>
      <c r="DL156" t="str">
        <v>Jesuit Refugee Service (JRS)</v>
      </c>
      <c r="DM156" t="str">
        <v>Jesuit Service for Migrants and Refugees (JSMR)</v>
      </c>
      <c r="DN156" t="str">
        <v>Joint United Nations Programme on HIV/AIDS (UNAIDS)</v>
      </c>
      <c r="DO156" t="str">
        <v>Kimirina Coorporation</v>
      </c>
      <c r="DP156" t="str">
        <v>La Casita Hispanic Cultural Centre</v>
      </c>
      <c r="DQ156" t="str">
        <v>Latin American Network of Non-Governmental Organizations of Persons with Disabilities and their Families (RIADIS)</v>
      </c>
      <c r="DR156" t="str">
        <v>LGBT+ Movement Brazil</v>
      </c>
      <c r="DS156" t="str">
        <v>Living Water Community (LWC)</v>
      </c>
      <c r="DT156" t="str">
        <v>LLANOVENCOL</v>
      </c>
      <c r="DU156" t="str">
        <v>Lutheran World Federation</v>
      </c>
      <c r="DV156" t="str">
        <v>Lutheran World Relief</v>
      </c>
      <c r="DW156" t="str">
        <v>Malteser International</v>
      </c>
      <c r="DX156" t="str">
        <v>Mana Institute</v>
      </c>
      <c r="DY156" t="str">
        <v>Manos Veneguayas Association</v>
      </c>
      <c r="DZ156" t="str">
        <v>Más Igualdad Perú</v>
      </c>
      <c r="EA156" t="str">
        <v>MedGlobal</v>
      </c>
      <c r="EB156" t="str">
        <v>Medical Teams International</v>
      </c>
      <c r="EC156" t="str">
        <v>Mercy Corps</v>
      </c>
      <c r="ED156" t="str">
        <v>Migrant Service Center (CAM)</v>
      </c>
      <c r="EE156" t="str">
        <v>Migrants, Refugees and Argentine Social Entrepreneurs (MIRARES)</v>
      </c>
      <c r="EF156" t="str">
        <v>Mision Scalabriniana - Ecuador</v>
      </c>
      <c r="EG156" t="str">
        <v>Missão Paz</v>
      </c>
      <c r="EH156" t="str">
        <v>Museu A CASA</v>
      </c>
      <c r="EI156" t="str">
        <v>Norwegian Refugee Council (NRC)</v>
      </c>
      <c r="EJ156" t="str">
        <v>ONG Migrantes por el Maule</v>
      </c>
      <c r="EK156" t="str">
        <v>ONG Preemptive Love Coalition Colombia</v>
      </c>
      <c r="EL156" t="str">
        <v>Organización Transfomando Vidas</v>
      </c>
      <c r="EM156" t="str">
        <v>Organization of Ibero-American States for Education, Science and Culture (OEI)</v>
      </c>
      <c r="EN156" t="str">
        <v>OXFAM</v>
      </c>
      <c r="EO156" t="str">
        <v>Panamerican Development Foundation</v>
      </c>
      <c r="EP156" t="str">
        <v>Panamerican Health Organization/World Health Organization (PAHO/WHO)</v>
      </c>
      <c r="EQ156" t="str">
        <v>Pastoral of Human Mobility - Peruvian Episcopal Conference</v>
      </c>
      <c r="ER156" t="str">
        <v>Pastoral Service for Migrants National</v>
      </c>
      <c r="ES156" t="str">
        <v>Permanent Human Rights defense Committee (CDH)</v>
      </c>
      <c r="ET156" t="str">
        <v>Pirilampos Institute - Group of visits and voluntary actions in Roraima</v>
      </c>
      <c r="EU156" t="str">
        <v>Plan International</v>
      </c>
      <c r="EV156" t="str">
        <v>Population Program, Faculty of Social Sciences, University of the Republic</v>
      </c>
      <c r="EW156" t="str">
        <v>Profamilia Association</v>
      </c>
      <c r="EX156" t="str">
        <v>Red con Migrantes y Refugiados</v>
      </c>
      <c r="EY156" t="str">
        <v>Red Cross Colombia</v>
      </c>
      <c r="EZ156" t="str">
        <v>Red Cross Ecuador</v>
      </c>
      <c r="FA156" t="str">
        <v>Red Cross Peru</v>
      </c>
      <c r="FB156" t="str">
        <v>Red de Investigaciones en Derechos Humanos - CONICET (Consejo Nacional de Investigaciones Científicas y Técnicas)</v>
      </c>
      <c r="FC156" t="str">
        <v>RET International</v>
      </c>
      <c r="FD156" t="str">
        <v>Salú pa Tur Foundation</v>
      </c>
      <c r="FE156" t="str">
        <v>Salvation Army</v>
      </c>
      <c r="FF156" t="str">
        <v>Samaritan's Purse</v>
      </c>
      <c r="FG156" t="str">
        <v>Save the Children International (SCI)</v>
      </c>
      <c r="FH156" t="str">
        <v>Scalabrini Foundation Chile</v>
      </c>
      <c r="FI156" t="str">
        <v>Sección Peruana de Amnistía Internacional</v>
      </c>
      <c r="FJ156" t="str">
        <v>Serviço Pastoral dos Migrantes do Nordeste</v>
      </c>
      <c r="FK156" t="str">
        <v>Sesame Workshop</v>
      </c>
      <c r="FL156" t="str">
        <v>Si, Da Vida</v>
      </c>
      <c r="FM156" t="str">
        <v>Solidarity and Action Asociation</v>
      </c>
      <c r="FN156" t="str">
        <v>SOS Children's Villages</v>
      </c>
      <c r="FO156" t="str">
        <v>Tarabita Foundation</v>
      </c>
      <c r="FP156" t="str">
        <v>Tearfund</v>
      </c>
      <c r="FQ156" t="str">
        <v>TECHO</v>
      </c>
      <c r="FR156" t="str">
        <v>Terranueva Foundation</v>
      </c>
      <c r="FS156" t="str">
        <v>Terre des Hommes Suisse</v>
      </c>
      <c r="FT156" t="str">
        <v>The Israel Forum for International Humanitarian Aid (IsraAID)</v>
      </c>
      <c r="FU156" t="str">
        <v>Unión Venezolana en Perú</v>
      </c>
      <c r="FV156" t="str">
        <v>United Nations Children's Fund (UNICEF)</v>
      </c>
      <c r="FW156" t="str">
        <v>United Nations Development Programme (UNDP)</v>
      </c>
      <c r="FX156" t="str">
        <v>United Nations Educational, Scientific and Cultural Organization (UNESCO)</v>
      </c>
      <c r="FY156" t="str">
        <v>United Nations Entity for Gender Equality and the Empowerment of Women (UNWOMEN)</v>
      </c>
      <c r="FZ156" t="str">
        <v>United Nations Food and Agricultural Organization (FAO)</v>
      </c>
      <c r="GA156" t="str">
        <v>United Nations High Commissioner for Refugees (UNHCR)</v>
      </c>
      <c r="GB156" t="str">
        <v>United Nations Office of the High Commissioner for Human Rights (OHCHR)</v>
      </c>
      <c r="GC156" t="str">
        <v>United Nations Office on Drugs and Crime (UNODC)</v>
      </c>
      <c r="GD156" t="str">
        <v>United Nations Population Fund (UNFPA)</v>
      </c>
      <c r="GE156" t="str">
        <v>United Nations Programme for Human Settlements (UN Habitat)</v>
      </c>
      <c r="GF156" t="str">
        <v>Vale da Benção Educational and Charitable Association (AEBVB)</v>
      </c>
      <c r="GG156" t="str">
        <v>VenAruba Solidaria</v>
      </c>
      <c r="GH156" t="str">
        <v>Venex Curacao Foundation</v>
      </c>
      <c r="GI156" t="str">
        <v>Venezolanos en Barranquilla</v>
      </c>
      <c r="GJ156" t="str">
        <v>Venezolanos en San Cristóbal</v>
      </c>
      <c r="GK156" t="str">
        <v>Venezuelan Emigrant Foundation (FEV)</v>
      </c>
      <c r="GL156" t="str">
        <v>Vicaría de Pastoral Social Caritas</v>
      </c>
      <c r="GM156" t="str">
        <v>Voices GY</v>
      </c>
      <c r="GN156" t="str">
        <v>We World GVC</v>
      </c>
      <c r="GO156" t="str">
        <v>World Council of Credit Unions</v>
      </c>
      <c r="GP156" t="str">
        <v>World Food Programme (WFP)</v>
      </c>
      <c r="GQ156" t="str">
        <v>World Vision</v>
      </c>
      <c r="GR156" t="str">
        <v>ZOA</v>
      </c>
    </row>
    <row r="157" spans="1:200" x14ac:dyDescent="0.3">
      <c r="A157" t="s">
        <v>836</v>
      </c>
      <c r="B157" s="45" t="s">
        <v>837</v>
      </c>
      <c r="C157" s="23" t="s">
        <v>1337</v>
      </c>
      <c r="D157" s="23" t="s">
        <v>1325</v>
      </c>
      <c r="E157" s="23"/>
      <c r="F157" s="35" t="b">
        <f>ISNUMBER(SEARCH(' Activity Sheet'!$D$3,Table3[[#This Row],[Name]],1))</f>
        <v>1</v>
      </c>
      <c r="G157" s="35" t="s">
        <v>1146</v>
      </c>
      <c r="H157" t="str" cm="1">
        <f t="array" ref="H157:GR157">TRANSPOSE(_xlfn._xlws.SORT(_xlfn._xlws.FILTER(Table3[Name],ISNUMBER(SEARCH(' Activity Sheet'!D211,Table3[Name])),"Not found"),,1))</f>
        <v>.New Organisation</v>
      </c>
      <c r="I157" t="str">
        <v>ABV - Association of Good with Life</v>
      </c>
      <c r="J157" t="str">
        <v>ACAPS</v>
      </c>
      <c r="K157" t="str">
        <v>Acción y Desarrollo</v>
      </c>
      <c r="L157" t="str">
        <v>ACTED</v>
      </c>
      <c r="M157" t="str">
        <v>Action against Hunger</v>
      </c>
      <c r="N157" t="str">
        <v>ActionAid</v>
      </c>
      <c r="O157" t="str">
        <v>Adventist Development and Relief Agency (ADRA)</v>
      </c>
      <c r="P157" t="str">
        <v>Alas de Colibrí Foundation</v>
      </c>
      <c r="Q157" t="str">
        <v>Alianza por la Solidaridad</v>
      </c>
      <c r="R157" t="str">
        <v>Alianza por Venezuela</v>
      </c>
      <c r="S157" t="str">
        <v>Americares Foundation</v>
      </c>
      <c r="T157" t="str">
        <v>Argentine Commission for Refugees and Migrants (CAREF)</v>
      </c>
      <c r="U157" t="str">
        <v>Asociación Aves</v>
      </c>
      <c r="V157" t="str">
        <v>Asociación de Jubilados y Pensionados Venezolanos en Argentina</v>
      </c>
      <c r="W157" t="str">
        <v>Asociación de Venezolanos en Eloy Alfaro</v>
      </c>
      <c r="X157" t="str">
        <v>Asociación Fundación contra el Hambre Perú</v>
      </c>
      <c r="Y157" t="str">
        <v>Asociación Migrantes Venezolanos</v>
      </c>
      <c r="Z157" t="str">
        <v>Asociación Misioneros de San Carlos Scalabrinianos</v>
      </c>
      <c r="AA157" t="str">
        <v>Asociacion Proteccion Poblacion Vulnerable</v>
      </c>
      <c r="AB157" t="str">
        <v>Asociación Quinta Ola</v>
      </c>
      <c r="AC157" t="str">
        <v>Asociación Salto Ángel</v>
      </c>
      <c r="AD157" t="str">
        <v>Asociación Venezuela en Ecuador AC</v>
      </c>
      <c r="AE157" t="str">
        <v>ASOVENAR</v>
      </c>
      <c r="AF157" t="str">
        <v>Associação Hermanitos</v>
      </c>
      <c r="AG157" t="str">
        <v>AVSI Foundation</v>
      </c>
      <c r="AH157" t="str">
        <v>Bethany Christian Services</v>
      </c>
      <c r="AI157" t="str">
        <v>Blumont</v>
      </c>
      <c r="AJ157" t="str">
        <v>CARE</v>
      </c>
      <c r="AK157" t="str">
        <v>Caritas Brazil</v>
      </c>
      <c r="AL157" t="str">
        <v>Caritas Ecuador</v>
      </c>
      <c r="AM157" t="str">
        <v>Caritas Germany</v>
      </c>
      <c r="AN157" t="str">
        <v>Caritas Manaus</v>
      </c>
      <c r="AO157" t="str">
        <v>Caritas Parana</v>
      </c>
      <c r="AP157" t="str">
        <v>Caritas Peru</v>
      </c>
      <c r="AQ157" t="str">
        <v>Caritas Rio de Janeiro</v>
      </c>
      <c r="AR157" t="str">
        <v>Caritas São Paulo</v>
      </c>
      <c r="AS157" t="str">
        <v>Caritas Switzerland</v>
      </c>
      <c r="AT157" t="str">
        <v>CCEFIRO Association</v>
      </c>
      <c r="AU157" t="str">
        <v>CEDRO</v>
      </c>
      <c r="AV157" t="str">
        <v>Center for Integrated Studies and Programs for Sustainable Development (CIEDS)</v>
      </c>
      <c r="AW157" t="str">
        <v>Center for Migration and Human Rights of the Diocese of Roraima (CMDH)</v>
      </c>
      <c r="AX157" t="str">
        <v>Centro de Atencion Psicosocial (CAPS)</v>
      </c>
      <c r="AY157" t="str">
        <v>CESAL</v>
      </c>
      <c r="AZ157" t="str">
        <v>CESVI-Cooperazione e Sviluppo</v>
      </c>
      <c r="BA157" t="str">
        <v>ChildFund International</v>
      </c>
      <c r="BB157" t="str">
        <v>CHS Alternativo</v>
      </c>
      <c r="BC157" t="str">
        <v>Churún Merú Association</v>
      </c>
      <c r="BD157" t="str">
        <v>Coalición por Venezuela</v>
      </c>
      <c r="BE157" t="str">
        <v>Colonia Foundation of Venezuelans in the Dominican Republic (FUNCOVERD)</v>
      </c>
      <c r="BF157" t="str">
        <v>COLVENZ</v>
      </c>
      <c r="BG157" t="str">
        <v>Compassiva</v>
      </c>
      <c r="BH157" t="str">
        <v>Consejo Interreligioso del Perú - Religiones por la Paz</v>
      </c>
      <c r="BI157" t="str">
        <v>Consorcio ONG OCIPI Y Capellanía Nacional OFICA</v>
      </c>
      <c r="BJ157" t="str">
        <v>COOPI - International Cooperation Foundation</v>
      </c>
      <c r="BK157" t="str">
        <v>Corporación Colectivo Sin Fronteras</v>
      </c>
      <c r="BL157" t="str">
        <v>CRISFE Foundation</v>
      </c>
      <c r="BM157" t="str">
        <v>Cuso International</v>
      </c>
      <c r="BN157" t="str">
        <v>Danielle’s Children Fund (DCF)</v>
      </c>
      <c r="BO157" t="str">
        <v>Danish Refugee Council (DRC)</v>
      </c>
      <c r="BP157" t="str">
        <v>Development Support Association - APOYAR</v>
      </c>
      <c r="BQ157" t="str">
        <v>Diakonie Katastrophenhilfe</v>
      </c>
      <c r="BR157" t="str">
        <v>Diálogo Diverso</v>
      </c>
      <c r="BS157" t="str">
        <v>Doctors of the World</v>
      </c>
      <c r="BT157" t="str">
        <v>Dominican Institute for Integrated Development</v>
      </c>
      <c r="BU157" t="str">
        <v>Duendes y Ángeles Vinotinto República Dominicana</v>
      </c>
      <c r="BV157" t="str">
        <v>Encuentros SJS (Servicio Jesuita de la Solidaridad)</v>
      </c>
      <c r="BW157" t="str">
        <v>Ending Violence Against Migrants</v>
      </c>
      <c r="BX157" t="str">
        <v>Equidad Foundation</v>
      </c>
      <c r="BY157" t="str">
        <v>Equilibrium CenDE</v>
      </c>
      <c r="BZ157" t="str">
        <v>Facultad de Psicología - Universidad de la República (UDELAR)</v>
      </c>
      <c r="CA157" t="str">
        <v>First International Emergency and Solidarités International</v>
      </c>
      <c r="CB157" t="str">
        <v>Fondo Ecuatoriano Populorum Progressio</v>
      </c>
      <c r="CC157" t="str">
        <v>Foro Salud Callao</v>
      </c>
      <c r="CD157" t="str">
        <v>Foundation for the Integration and Development of Latin America (FIDAL)</v>
      </c>
      <c r="CE157" t="str">
        <v>Foundation of the Americas (FUDELA)</v>
      </c>
      <c r="CF157" t="str">
        <v>Fraternity Without Borders</v>
      </c>
      <c r="CG157" t="str">
        <v>Fundación Brisas del Norte</v>
      </c>
      <c r="CH157" t="str">
        <v>Fundación Colombovenezolana Nueva Ilusión</v>
      </c>
      <c r="CI157" t="str">
        <v>Fundación Nakama's</v>
      </c>
      <c r="CJ157" t="str">
        <v>Fundación RadaBer</v>
      </c>
      <c r="CK157" t="str">
        <v>Fundación Scalabrini Bolivia</v>
      </c>
      <c r="CL157" t="str">
        <v>Fundacion Social Vivan los Niños</v>
      </c>
      <c r="CM157" t="str">
        <v>FUNVEAC</v>
      </c>
      <c r="CN157" t="str">
        <v>German Development Cooperation Agency GIZ</v>
      </c>
      <c r="CO157" t="str">
        <v>Globalizate Radio</v>
      </c>
      <c r="CP157" t="str">
        <v>GOAL</v>
      </c>
      <c r="CQ157" t="str">
        <v>Halü Bienestar Humano Foundation (HALU)</v>
      </c>
      <c r="CR157" t="str">
        <v>Heartland Alliance International (HAI)</v>
      </c>
      <c r="CS157" t="str">
        <v>HELVETAS Swiss Intercooperation</v>
      </c>
      <c r="CT157" t="str">
        <v>HIAS</v>
      </c>
      <c r="CU157" t="str">
        <v>Human Rights Defence Curaçao</v>
      </c>
      <c r="CV157" t="str">
        <v>Humanity &amp; Inclusion</v>
      </c>
      <c r="CW157" t="str">
        <v>Humans Analytic</v>
      </c>
      <c r="CX157" t="str">
        <v>Idas y Vueltas Association</v>
      </c>
      <c r="CY157" t="str">
        <v>iMMAP</v>
      </c>
      <c r="CZ157" t="str">
        <v>IMPACT Initiatives (REACH)</v>
      </c>
      <c r="DA157" t="str">
        <v>Inmigrante Feliz Association</v>
      </c>
      <c r="DB157" t="str">
        <v>Institute for Migration and Human Rights (IMDH)</v>
      </c>
      <c r="DC157" t="str">
        <v>Institute of Natural and Cultural Heritage (IPANC)</v>
      </c>
      <c r="DD157" t="str">
        <v>International Committee for the Development of People (CISP)</v>
      </c>
      <c r="DE157" t="str">
        <v>International Federation of the Red Cross (IFRC)</v>
      </c>
      <c r="DF157" t="str">
        <v>International Labour Organization (ILO)</v>
      </c>
      <c r="DG157" t="str">
        <v>International Medical Corps</v>
      </c>
      <c r="DH157" t="str">
        <v>International Organization for Migration (IOM)</v>
      </c>
      <c r="DI157" t="str">
        <v>International Rescue Committee (IRC)</v>
      </c>
      <c r="DJ157" t="str">
        <v>INTERSOS</v>
      </c>
      <c r="DK157" t="str">
        <v>Jesuit Migrant Service (JMS)</v>
      </c>
      <c r="DL157" t="str">
        <v>Jesuit Refugee Service (JRS)</v>
      </c>
      <c r="DM157" t="str">
        <v>Jesuit Service for Migrants and Refugees (JSMR)</v>
      </c>
      <c r="DN157" t="str">
        <v>Joint United Nations Programme on HIV/AIDS (UNAIDS)</v>
      </c>
      <c r="DO157" t="str">
        <v>Kimirina Coorporation</v>
      </c>
      <c r="DP157" t="str">
        <v>La Casita Hispanic Cultural Centre</v>
      </c>
      <c r="DQ157" t="str">
        <v>Latin American Network of Non-Governmental Organizations of Persons with Disabilities and their Families (RIADIS)</v>
      </c>
      <c r="DR157" t="str">
        <v>LGBT+ Movement Brazil</v>
      </c>
      <c r="DS157" t="str">
        <v>Living Water Community (LWC)</v>
      </c>
      <c r="DT157" t="str">
        <v>LLANOVENCOL</v>
      </c>
      <c r="DU157" t="str">
        <v>Lutheran World Federation</v>
      </c>
      <c r="DV157" t="str">
        <v>Lutheran World Relief</v>
      </c>
      <c r="DW157" t="str">
        <v>Malteser International</v>
      </c>
      <c r="DX157" t="str">
        <v>Mana Institute</v>
      </c>
      <c r="DY157" t="str">
        <v>Manos Veneguayas Association</v>
      </c>
      <c r="DZ157" t="str">
        <v>Más Igualdad Perú</v>
      </c>
      <c r="EA157" t="str">
        <v>MedGlobal</v>
      </c>
      <c r="EB157" t="str">
        <v>Medical Teams International</v>
      </c>
      <c r="EC157" t="str">
        <v>Mercy Corps</v>
      </c>
      <c r="ED157" t="str">
        <v>Migrant Service Center (CAM)</v>
      </c>
      <c r="EE157" t="str">
        <v>Migrants, Refugees and Argentine Social Entrepreneurs (MIRARES)</v>
      </c>
      <c r="EF157" t="str">
        <v>Mision Scalabriniana - Ecuador</v>
      </c>
      <c r="EG157" t="str">
        <v>Missão Paz</v>
      </c>
      <c r="EH157" t="str">
        <v>Museu A CASA</v>
      </c>
      <c r="EI157" t="str">
        <v>Norwegian Refugee Council (NRC)</v>
      </c>
      <c r="EJ157" t="str">
        <v>ONG Migrantes por el Maule</v>
      </c>
      <c r="EK157" t="str">
        <v>ONG Preemptive Love Coalition Colombia</v>
      </c>
      <c r="EL157" t="str">
        <v>Organización Transfomando Vidas</v>
      </c>
      <c r="EM157" t="str">
        <v>Organization of Ibero-American States for Education, Science and Culture (OEI)</v>
      </c>
      <c r="EN157" t="str">
        <v>OXFAM</v>
      </c>
      <c r="EO157" t="str">
        <v>Panamerican Development Foundation</v>
      </c>
      <c r="EP157" t="str">
        <v>Panamerican Health Organization/World Health Organization (PAHO/WHO)</v>
      </c>
      <c r="EQ157" t="str">
        <v>Pastoral of Human Mobility - Peruvian Episcopal Conference</v>
      </c>
      <c r="ER157" t="str">
        <v>Pastoral Service for Migrants National</v>
      </c>
      <c r="ES157" t="str">
        <v>Permanent Human Rights defense Committee (CDH)</v>
      </c>
      <c r="ET157" t="str">
        <v>Pirilampos Institute - Group of visits and voluntary actions in Roraima</v>
      </c>
      <c r="EU157" t="str">
        <v>Plan International</v>
      </c>
      <c r="EV157" t="str">
        <v>Population Program, Faculty of Social Sciences, University of the Republic</v>
      </c>
      <c r="EW157" t="str">
        <v>Profamilia Association</v>
      </c>
      <c r="EX157" t="str">
        <v>Red con Migrantes y Refugiados</v>
      </c>
      <c r="EY157" t="str">
        <v>Red Cross Colombia</v>
      </c>
      <c r="EZ157" t="str">
        <v>Red Cross Ecuador</v>
      </c>
      <c r="FA157" t="str">
        <v>Red Cross Peru</v>
      </c>
      <c r="FB157" t="str">
        <v>Red de Investigaciones en Derechos Humanos - CONICET (Consejo Nacional de Investigaciones Científicas y Técnicas)</v>
      </c>
      <c r="FC157" t="str">
        <v>RET International</v>
      </c>
      <c r="FD157" t="str">
        <v>Salú pa Tur Foundation</v>
      </c>
      <c r="FE157" t="str">
        <v>Salvation Army</v>
      </c>
      <c r="FF157" t="str">
        <v>Samaritan's Purse</v>
      </c>
      <c r="FG157" t="str">
        <v>Save the Children International (SCI)</v>
      </c>
      <c r="FH157" t="str">
        <v>Scalabrini Foundation Chile</v>
      </c>
      <c r="FI157" t="str">
        <v>Sección Peruana de Amnistía Internacional</v>
      </c>
      <c r="FJ157" t="str">
        <v>Serviço Pastoral dos Migrantes do Nordeste</v>
      </c>
      <c r="FK157" t="str">
        <v>Sesame Workshop</v>
      </c>
      <c r="FL157" t="str">
        <v>Si, Da Vida</v>
      </c>
      <c r="FM157" t="str">
        <v>Solidarity and Action Asociation</v>
      </c>
      <c r="FN157" t="str">
        <v>SOS Children's Villages</v>
      </c>
      <c r="FO157" t="str">
        <v>Tarabita Foundation</v>
      </c>
      <c r="FP157" t="str">
        <v>Tearfund</v>
      </c>
      <c r="FQ157" t="str">
        <v>TECHO</v>
      </c>
      <c r="FR157" t="str">
        <v>Terranueva Foundation</v>
      </c>
      <c r="FS157" t="str">
        <v>Terre des Hommes Suisse</v>
      </c>
      <c r="FT157" t="str">
        <v>The Israel Forum for International Humanitarian Aid (IsraAID)</v>
      </c>
      <c r="FU157" t="str">
        <v>Unión Venezolana en Perú</v>
      </c>
      <c r="FV157" t="str">
        <v>United Nations Children's Fund (UNICEF)</v>
      </c>
      <c r="FW157" t="str">
        <v>United Nations Development Programme (UNDP)</v>
      </c>
      <c r="FX157" t="str">
        <v>United Nations Educational, Scientific and Cultural Organization (UNESCO)</v>
      </c>
      <c r="FY157" t="str">
        <v>United Nations Entity for Gender Equality and the Empowerment of Women (UNWOMEN)</v>
      </c>
      <c r="FZ157" t="str">
        <v>United Nations Food and Agricultural Organization (FAO)</v>
      </c>
      <c r="GA157" t="str">
        <v>United Nations High Commissioner for Refugees (UNHCR)</v>
      </c>
      <c r="GB157" t="str">
        <v>United Nations Office of the High Commissioner for Human Rights (OHCHR)</v>
      </c>
      <c r="GC157" t="str">
        <v>United Nations Office on Drugs and Crime (UNODC)</v>
      </c>
      <c r="GD157" t="str">
        <v>United Nations Population Fund (UNFPA)</v>
      </c>
      <c r="GE157" t="str">
        <v>United Nations Programme for Human Settlements (UN Habitat)</v>
      </c>
      <c r="GF157" t="str">
        <v>Vale da Benção Educational and Charitable Association (AEBVB)</v>
      </c>
      <c r="GG157" t="str">
        <v>VenAruba Solidaria</v>
      </c>
      <c r="GH157" t="str">
        <v>Venex Curacao Foundation</v>
      </c>
      <c r="GI157" t="str">
        <v>Venezolanos en Barranquilla</v>
      </c>
      <c r="GJ157" t="str">
        <v>Venezolanos en San Cristóbal</v>
      </c>
      <c r="GK157" t="str">
        <v>Venezuelan Emigrant Foundation (FEV)</v>
      </c>
      <c r="GL157" t="str">
        <v>Vicaría de Pastoral Social Caritas</v>
      </c>
      <c r="GM157" t="str">
        <v>Voices GY</v>
      </c>
      <c r="GN157" t="str">
        <v>We World GVC</v>
      </c>
      <c r="GO157" t="str">
        <v>World Council of Credit Unions</v>
      </c>
      <c r="GP157" t="str">
        <v>World Food Programme (WFP)</v>
      </c>
      <c r="GQ157" t="str">
        <v>World Vision</v>
      </c>
      <c r="GR157" t="str">
        <v>ZOA</v>
      </c>
    </row>
    <row r="158" spans="1:200" x14ac:dyDescent="0.3">
      <c r="A158" t="s">
        <v>819</v>
      </c>
      <c r="B158" s="45" t="s">
        <v>820</v>
      </c>
      <c r="C158" s="23" t="s">
        <v>820</v>
      </c>
      <c r="D158" s="23" t="s">
        <v>255</v>
      </c>
      <c r="E158" s="23"/>
      <c r="F158" s="35" t="b">
        <f>ISNUMBER(SEARCH(' Activity Sheet'!$D$3,Table3[[#This Row],[Name]],1))</f>
        <v>1</v>
      </c>
      <c r="G158" s="35" t="s">
        <v>1146</v>
      </c>
      <c r="H158" t="str" cm="1">
        <f t="array" ref="H158:GR158">TRANSPOSE(_xlfn._xlws.SORT(_xlfn._xlws.FILTER(Table3[Name],ISNUMBER(SEARCH(' Activity Sheet'!D212,Table3[Name])),"Not found"),,1))</f>
        <v>.New Organisation</v>
      </c>
      <c r="I158" t="str">
        <v>ABV - Association of Good with Life</v>
      </c>
      <c r="J158" t="str">
        <v>ACAPS</v>
      </c>
      <c r="K158" t="str">
        <v>Acción y Desarrollo</v>
      </c>
      <c r="L158" t="str">
        <v>ACTED</v>
      </c>
      <c r="M158" t="str">
        <v>Action against Hunger</v>
      </c>
      <c r="N158" t="str">
        <v>ActionAid</v>
      </c>
      <c r="O158" t="str">
        <v>Adventist Development and Relief Agency (ADRA)</v>
      </c>
      <c r="P158" t="str">
        <v>Alas de Colibrí Foundation</v>
      </c>
      <c r="Q158" t="str">
        <v>Alianza por la Solidaridad</v>
      </c>
      <c r="R158" t="str">
        <v>Alianza por Venezuela</v>
      </c>
      <c r="S158" t="str">
        <v>Americares Foundation</v>
      </c>
      <c r="T158" t="str">
        <v>Argentine Commission for Refugees and Migrants (CAREF)</v>
      </c>
      <c r="U158" t="str">
        <v>Asociación Aves</v>
      </c>
      <c r="V158" t="str">
        <v>Asociación de Jubilados y Pensionados Venezolanos en Argentina</v>
      </c>
      <c r="W158" t="str">
        <v>Asociación de Venezolanos en Eloy Alfaro</v>
      </c>
      <c r="X158" t="str">
        <v>Asociación Fundación contra el Hambre Perú</v>
      </c>
      <c r="Y158" t="str">
        <v>Asociación Migrantes Venezolanos</v>
      </c>
      <c r="Z158" t="str">
        <v>Asociación Misioneros de San Carlos Scalabrinianos</v>
      </c>
      <c r="AA158" t="str">
        <v>Asociacion Proteccion Poblacion Vulnerable</v>
      </c>
      <c r="AB158" t="str">
        <v>Asociación Quinta Ola</v>
      </c>
      <c r="AC158" t="str">
        <v>Asociación Salto Ángel</v>
      </c>
      <c r="AD158" t="str">
        <v>Asociación Venezuela en Ecuador AC</v>
      </c>
      <c r="AE158" t="str">
        <v>ASOVENAR</v>
      </c>
      <c r="AF158" t="str">
        <v>Associação Hermanitos</v>
      </c>
      <c r="AG158" t="str">
        <v>AVSI Foundation</v>
      </c>
      <c r="AH158" t="str">
        <v>Bethany Christian Services</v>
      </c>
      <c r="AI158" t="str">
        <v>Blumont</v>
      </c>
      <c r="AJ158" t="str">
        <v>CARE</v>
      </c>
      <c r="AK158" t="str">
        <v>Caritas Brazil</v>
      </c>
      <c r="AL158" t="str">
        <v>Caritas Ecuador</v>
      </c>
      <c r="AM158" t="str">
        <v>Caritas Germany</v>
      </c>
      <c r="AN158" t="str">
        <v>Caritas Manaus</v>
      </c>
      <c r="AO158" t="str">
        <v>Caritas Parana</v>
      </c>
      <c r="AP158" t="str">
        <v>Caritas Peru</v>
      </c>
      <c r="AQ158" t="str">
        <v>Caritas Rio de Janeiro</v>
      </c>
      <c r="AR158" t="str">
        <v>Caritas São Paulo</v>
      </c>
      <c r="AS158" t="str">
        <v>Caritas Switzerland</v>
      </c>
      <c r="AT158" t="str">
        <v>CCEFIRO Association</v>
      </c>
      <c r="AU158" t="str">
        <v>CEDRO</v>
      </c>
      <c r="AV158" t="str">
        <v>Center for Integrated Studies and Programs for Sustainable Development (CIEDS)</v>
      </c>
      <c r="AW158" t="str">
        <v>Center for Migration and Human Rights of the Diocese of Roraima (CMDH)</v>
      </c>
      <c r="AX158" t="str">
        <v>Centro de Atencion Psicosocial (CAPS)</v>
      </c>
      <c r="AY158" t="str">
        <v>CESAL</v>
      </c>
      <c r="AZ158" t="str">
        <v>CESVI-Cooperazione e Sviluppo</v>
      </c>
      <c r="BA158" t="str">
        <v>ChildFund International</v>
      </c>
      <c r="BB158" t="str">
        <v>CHS Alternativo</v>
      </c>
      <c r="BC158" t="str">
        <v>Churún Merú Association</v>
      </c>
      <c r="BD158" t="str">
        <v>Coalición por Venezuela</v>
      </c>
      <c r="BE158" t="str">
        <v>Colonia Foundation of Venezuelans in the Dominican Republic (FUNCOVERD)</v>
      </c>
      <c r="BF158" t="str">
        <v>COLVENZ</v>
      </c>
      <c r="BG158" t="str">
        <v>Compassiva</v>
      </c>
      <c r="BH158" t="str">
        <v>Consejo Interreligioso del Perú - Religiones por la Paz</v>
      </c>
      <c r="BI158" t="str">
        <v>Consorcio ONG OCIPI Y Capellanía Nacional OFICA</v>
      </c>
      <c r="BJ158" t="str">
        <v>COOPI - International Cooperation Foundation</v>
      </c>
      <c r="BK158" t="str">
        <v>Corporación Colectivo Sin Fronteras</v>
      </c>
      <c r="BL158" t="str">
        <v>CRISFE Foundation</v>
      </c>
      <c r="BM158" t="str">
        <v>Cuso International</v>
      </c>
      <c r="BN158" t="str">
        <v>Danielle’s Children Fund (DCF)</v>
      </c>
      <c r="BO158" t="str">
        <v>Danish Refugee Council (DRC)</v>
      </c>
      <c r="BP158" t="str">
        <v>Development Support Association - APOYAR</v>
      </c>
      <c r="BQ158" t="str">
        <v>Diakonie Katastrophenhilfe</v>
      </c>
      <c r="BR158" t="str">
        <v>Diálogo Diverso</v>
      </c>
      <c r="BS158" t="str">
        <v>Doctors of the World</v>
      </c>
      <c r="BT158" t="str">
        <v>Dominican Institute for Integrated Development</v>
      </c>
      <c r="BU158" t="str">
        <v>Duendes y Ángeles Vinotinto República Dominicana</v>
      </c>
      <c r="BV158" t="str">
        <v>Encuentros SJS (Servicio Jesuita de la Solidaridad)</v>
      </c>
      <c r="BW158" t="str">
        <v>Ending Violence Against Migrants</v>
      </c>
      <c r="BX158" t="str">
        <v>Equidad Foundation</v>
      </c>
      <c r="BY158" t="str">
        <v>Equilibrium CenDE</v>
      </c>
      <c r="BZ158" t="str">
        <v>Facultad de Psicología - Universidad de la República (UDELAR)</v>
      </c>
      <c r="CA158" t="str">
        <v>First International Emergency and Solidarités International</v>
      </c>
      <c r="CB158" t="str">
        <v>Fondo Ecuatoriano Populorum Progressio</v>
      </c>
      <c r="CC158" t="str">
        <v>Foro Salud Callao</v>
      </c>
      <c r="CD158" t="str">
        <v>Foundation for the Integration and Development of Latin America (FIDAL)</v>
      </c>
      <c r="CE158" t="str">
        <v>Foundation of the Americas (FUDELA)</v>
      </c>
      <c r="CF158" t="str">
        <v>Fraternity Without Borders</v>
      </c>
      <c r="CG158" t="str">
        <v>Fundación Brisas del Norte</v>
      </c>
      <c r="CH158" t="str">
        <v>Fundación Colombovenezolana Nueva Ilusión</v>
      </c>
      <c r="CI158" t="str">
        <v>Fundación Nakama's</v>
      </c>
      <c r="CJ158" t="str">
        <v>Fundación RadaBer</v>
      </c>
      <c r="CK158" t="str">
        <v>Fundación Scalabrini Bolivia</v>
      </c>
      <c r="CL158" t="str">
        <v>Fundacion Social Vivan los Niños</v>
      </c>
      <c r="CM158" t="str">
        <v>FUNVEAC</v>
      </c>
      <c r="CN158" t="str">
        <v>German Development Cooperation Agency GIZ</v>
      </c>
      <c r="CO158" t="str">
        <v>Globalizate Radio</v>
      </c>
      <c r="CP158" t="str">
        <v>GOAL</v>
      </c>
      <c r="CQ158" t="str">
        <v>Halü Bienestar Humano Foundation (HALU)</v>
      </c>
      <c r="CR158" t="str">
        <v>Heartland Alliance International (HAI)</v>
      </c>
      <c r="CS158" t="str">
        <v>HELVETAS Swiss Intercooperation</v>
      </c>
      <c r="CT158" t="str">
        <v>HIAS</v>
      </c>
      <c r="CU158" t="str">
        <v>Human Rights Defence Curaçao</v>
      </c>
      <c r="CV158" t="str">
        <v>Humanity &amp; Inclusion</v>
      </c>
      <c r="CW158" t="str">
        <v>Humans Analytic</v>
      </c>
      <c r="CX158" t="str">
        <v>Idas y Vueltas Association</v>
      </c>
      <c r="CY158" t="str">
        <v>iMMAP</v>
      </c>
      <c r="CZ158" t="str">
        <v>IMPACT Initiatives (REACH)</v>
      </c>
      <c r="DA158" t="str">
        <v>Inmigrante Feliz Association</v>
      </c>
      <c r="DB158" t="str">
        <v>Institute for Migration and Human Rights (IMDH)</v>
      </c>
      <c r="DC158" t="str">
        <v>Institute of Natural and Cultural Heritage (IPANC)</v>
      </c>
      <c r="DD158" t="str">
        <v>International Committee for the Development of People (CISP)</v>
      </c>
      <c r="DE158" t="str">
        <v>International Federation of the Red Cross (IFRC)</v>
      </c>
      <c r="DF158" t="str">
        <v>International Labour Organization (ILO)</v>
      </c>
      <c r="DG158" t="str">
        <v>International Medical Corps</v>
      </c>
      <c r="DH158" t="str">
        <v>International Organization for Migration (IOM)</v>
      </c>
      <c r="DI158" t="str">
        <v>International Rescue Committee (IRC)</v>
      </c>
      <c r="DJ158" t="str">
        <v>INTERSOS</v>
      </c>
      <c r="DK158" t="str">
        <v>Jesuit Migrant Service (JMS)</v>
      </c>
      <c r="DL158" t="str">
        <v>Jesuit Refugee Service (JRS)</v>
      </c>
      <c r="DM158" t="str">
        <v>Jesuit Service for Migrants and Refugees (JSMR)</v>
      </c>
      <c r="DN158" t="str">
        <v>Joint United Nations Programme on HIV/AIDS (UNAIDS)</v>
      </c>
      <c r="DO158" t="str">
        <v>Kimirina Coorporation</v>
      </c>
      <c r="DP158" t="str">
        <v>La Casita Hispanic Cultural Centre</v>
      </c>
      <c r="DQ158" t="str">
        <v>Latin American Network of Non-Governmental Organizations of Persons with Disabilities and their Families (RIADIS)</v>
      </c>
      <c r="DR158" t="str">
        <v>LGBT+ Movement Brazil</v>
      </c>
      <c r="DS158" t="str">
        <v>Living Water Community (LWC)</v>
      </c>
      <c r="DT158" t="str">
        <v>LLANOVENCOL</v>
      </c>
      <c r="DU158" t="str">
        <v>Lutheran World Federation</v>
      </c>
      <c r="DV158" t="str">
        <v>Lutheran World Relief</v>
      </c>
      <c r="DW158" t="str">
        <v>Malteser International</v>
      </c>
      <c r="DX158" t="str">
        <v>Mana Institute</v>
      </c>
      <c r="DY158" t="str">
        <v>Manos Veneguayas Association</v>
      </c>
      <c r="DZ158" t="str">
        <v>Más Igualdad Perú</v>
      </c>
      <c r="EA158" t="str">
        <v>MedGlobal</v>
      </c>
      <c r="EB158" t="str">
        <v>Medical Teams International</v>
      </c>
      <c r="EC158" t="str">
        <v>Mercy Corps</v>
      </c>
      <c r="ED158" t="str">
        <v>Migrant Service Center (CAM)</v>
      </c>
      <c r="EE158" t="str">
        <v>Migrants, Refugees and Argentine Social Entrepreneurs (MIRARES)</v>
      </c>
      <c r="EF158" t="str">
        <v>Mision Scalabriniana - Ecuador</v>
      </c>
      <c r="EG158" t="str">
        <v>Missão Paz</v>
      </c>
      <c r="EH158" t="str">
        <v>Museu A CASA</v>
      </c>
      <c r="EI158" t="str">
        <v>Norwegian Refugee Council (NRC)</v>
      </c>
      <c r="EJ158" t="str">
        <v>ONG Migrantes por el Maule</v>
      </c>
      <c r="EK158" t="str">
        <v>ONG Preemptive Love Coalition Colombia</v>
      </c>
      <c r="EL158" t="str">
        <v>Organización Transfomando Vidas</v>
      </c>
      <c r="EM158" t="str">
        <v>Organization of Ibero-American States for Education, Science and Culture (OEI)</v>
      </c>
      <c r="EN158" t="str">
        <v>OXFAM</v>
      </c>
      <c r="EO158" t="str">
        <v>Panamerican Development Foundation</v>
      </c>
      <c r="EP158" t="str">
        <v>Panamerican Health Organization/World Health Organization (PAHO/WHO)</v>
      </c>
      <c r="EQ158" t="str">
        <v>Pastoral of Human Mobility - Peruvian Episcopal Conference</v>
      </c>
      <c r="ER158" t="str">
        <v>Pastoral Service for Migrants National</v>
      </c>
      <c r="ES158" t="str">
        <v>Permanent Human Rights defense Committee (CDH)</v>
      </c>
      <c r="ET158" t="str">
        <v>Pirilampos Institute - Group of visits and voluntary actions in Roraima</v>
      </c>
      <c r="EU158" t="str">
        <v>Plan International</v>
      </c>
      <c r="EV158" t="str">
        <v>Population Program, Faculty of Social Sciences, University of the Republic</v>
      </c>
      <c r="EW158" t="str">
        <v>Profamilia Association</v>
      </c>
      <c r="EX158" t="str">
        <v>Red con Migrantes y Refugiados</v>
      </c>
      <c r="EY158" t="str">
        <v>Red Cross Colombia</v>
      </c>
      <c r="EZ158" t="str">
        <v>Red Cross Ecuador</v>
      </c>
      <c r="FA158" t="str">
        <v>Red Cross Peru</v>
      </c>
      <c r="FB158" t="str">
        <v>Red de Investigaciones en Derechos Humanos - CONICET (Consejo Nacional de Investigaciones Científicas y Técnicas)</v>
      </c>
      <c r="FC158" t="str">
        <v>RET International</v>
      </c>
      <c r="FD158" t="str">
        <v>Salú pa Tur Foundation</v>
      </c>
      <c r="FE158" t="str">
        <v>Salvation Army</v>
      </c>
      <c r="FF158" t="str">
        <v>Samaritan's Purse</v>
      </c>
      <c r="FG158" t="str">
        <v>Save the Children International (SCI)</v>
      </c>
      <c r="FH158" t="str">
        <v>Scalabrini Foundation Chile</v>
      </c>
      <c r="FI158" t="str">
        <v>Sección Peruana de Amnistía Internacional</v>
      </c>
      <c r="FJ158" t="str">
        <v>Serviço Pastoral dos Migrantes do Nordeste</v>
      </c>
      <c r="FK158" t="str">
        <v>Sesame Workshop</v>
      </c>
      <c r="FL158" t="str">
        <v>Si, Da Vida</v>
      </c>
      <c r="FM158" t="str">
        <v>Solidarity and Action Asociation</v>
      </c>
      <c r="FN158" t="str">
        <v>SOS Children's Villages</v>
      </c>
      <c r="FO158" t="str">
        <v>Tarabita Foundation</v>
      </c>
      <c r="FP158" t="str">
        <v>Tearfund</v>
      </c>
      <c r="FQ158" t="str">
        <v>TECHO</v>
      </c>
      <c r="FR158" t="str">
        <v>Terranueva Foundation</v>
      </c>
      <c r="FS158" t="str">
        <v>Terre des Hommes Suisse</v>
      </c>
      <c r="FT158" t="str">
        <v>The Israel Forum for International Humanitarian Aid (IsraAID)</v>
      </c>
      <c r="FU158" t="str">
        <v>Unión Venezolana en Perú</v>
      </c>
      <c r="FV158" t="str">
        <v>United Nations Children's Fund (UNICEF)</v>
      </c>
      <c r="FW158" t="str">
        <v>United Nations Development Programme (UNDP)</v>
      </c>
      <c r="FX158" t="str">
        <v>United Nations Educational, Scientific and Cultural Organization (UNESCO)</v>
      </c>
      <c r="FY158" t="str">
        <v>United Nations Entity for Gender Equality and the Empowerment of Women (UNWOMEN)</v>
      </c>
      <c r="FZ158" t="str">
        <v>United Nations Food and Agricultural Organization (FAO)</v>
      </c>
      <c r="GA158" t="str">
        <v>United Nations High Commissioner for Refugees (UNHCR)</v>
      </c>
      <c r="GB158" t="str">
        <v>United Nations Office of the High Commissioner for Human Rights (OHCHR)</v>
      </c>
      <c r="GC158" t="str">
        <v>United Nations Office on Drugs and Crime (UNODC)</v>
      </c>
      <c r="GD158" t="str">
        <v>United Nations Population Fund (UNFPA)</v>
      </c>
      <c r="GE158" t="str">
        <v>United Nations Programme for Human Settlements (UN Habitat)</v>
      </c>
      <c r="GF158" t="str">
        <v>Vale da Benção Educational and Charitable Association (AEBVB)</v>
      </c>
      <c r="GG158" t="str">
        <v>VenAruba Solidaria</v>
      </c>
      <c r="GH158" t="str">
        <v>Venex Curacao Foundation</v>
      </c>
      <c r="GI158" t="str">
        <v>Venezolanos en Barranquilla</v>
      </c>
      <c r="GJ158" t="str">
        <v>Venezolanos en San Cristóbal</v>
      </c>
      <c r="GK158" t="str">
        <v>Venezuelan Emigrant Foundation (FEV)</v>
      </c>
      <c r="GL158" t="str">
        <v>Vicaría de Pastoral Social Caritas</v>
      </c>
      <c r="GM158" t="str">
        <v>Voices GY</v>
      </c>
      <c r="GN158" t="str">
        <v>We World GVC</v>
      </c>
      <c r="GO158" t="str">
        <v>World Council of Credit Unions</v>
      </c>
      <c r="GP158" t="str">
        <v>World Food Programme (WFP)</v>
      </c>
      <c r="GQ158" t="str">
        <v>World Vision</v>
      </c>
      <c r="GR158" t="str">
        <v>ZOA</v>
      </c>
    </row>
    <row r="159" spans="1:200" x14ac:dyDescent="0.3">
      <c r="A159" t="s">
        <v>850</v>
      </c>
      <c r="B159" s="45" t="s">
        <v>851</v>
      </c>
      <c r="C159" s="23" t="s">
        <v>851</v>
      </c>
      <c r="D159" s="23" t="s">
        <v>1325</v>
      </c>
      <c r="E159" s="23"/>
      <c r="F159" s="35" t="b">
        <f>ISNUMBER(SEARCH(' Activity Sheet'!$D$3,Table3[[#This Row],[Name]],1))</f>
        <v>1</v>
      </c>
      <c r="G159" s="35" t="s">
        <v>1146</v>
      </c>
      <c r="H159" t="str" cm="1">
        <f t="array" ref="H159:GR159">TRANSPOSE(_xlfn._xlws.SORT(_xlfn._xlws.FILTER(Table3[Name],ISNUMBER(SEARCH(' Activity Sheet'!D213,Table3[Name])),"Not found"),,1))</f>
        <v>.New Organisation</v>
      </c>
      <c r="I159" t="str">
        <v>ABV - Association of Good with Life</v>
      </c>
      <c r="J159" t="str">
        <v>ACAPS</v>
      </c>
      <c r="K159" t="str">
        <v>Acción y Desarrollo</v>
      </c>
      <c r="L159" t="str">
        <v>ACTED</v>
      </c>
      <c r="M159" t="str">
        <v>Action against Hunger</v>
      </c>
      <c r="N159" t="str">
        <v>ActionAid</v>
      </c>
      <c r="O159" t="str">
        <v>Adventist Development and Relief Agency (ADRA)</v>
      </c>
      <c r="P159" t="str">
        <v>Alas de Colibrí Foundation</v>
      </c>
      <c r="Q159" t="str">
        <v>Alianza por la Solidaridad</v>
      </c>
      <c r="R159" t="str">
        <v>Alianza por Venezuela</v>
      </c>
      <c r="S159" t="str">
        <v>Americares Foundation</v>
      </c>
      <c r="T159" t="str">
        <v>Argentine Commission for Refugees and Migrants (CAREF)</v>
      </c>
      <c r="U159" t="str">
        <v>Asociación Aves</v>
      </c>
      <c r="V159" t="str">
        <v>Asociación de Jubilados y Pensionados Venezolanos en Argentina</v>
      </c>
      <c r="W159" t="str">
        <v>Asociación de Venezolanos en Eloy Alfaro</v>
      </c>
      <c r="X159" t="str">
        <v>Asociación Fundación contra el Hambre Perú</v>
      </c>
      <c r="Y159" t="str">
        <v>Asociación Migrantes Venezolanos</v>
      </c>
      <c r="Z159" t="str">
        <v>Asociación Misioneros de San Carlos Scalabrinianos</v>
      </c>
      <c r="AA159" t="str">
        <v>Asociacion Proteccion Poblacion Vulnerable</v>
      </c>
      <c r="AB159" t="str">
        <v>Asociación Quinta Ola</v>
      </c>
      <c r="AC159" t="str">
        <v>Asociación Salto Ángel</v>
      </c>
      <c r="AD159" t="str">
        <v>Asociación Venezuela en Ecuador AC</v>
      </c>
      <c r="AE159" t="str">
        <v>ASOVENAR</v>
      </c>
      <c r="AF159" t="str">
        <v>Associação Hermanitos</v>
      </c>
      <c r="AG159" t="str">
        <v>AVSI Foundation</v>
      </c>
      <c r="AH159" t="str">
        <v>Bethany Christian Services</v>
      </c>
      <c r="AI159" t="str">
        <v>Blumont</v>
      </c>
      <c r="AJ159" t="str">
        <v>CARE</v>
      </c>
      <c r="AK159" t="str">
        <v>Caritas Brazil</v>
      </c>
      <c r="AL159" t="str">
        <v>Caritas Ecuador</v>
      </c>
      <c r="AM159" t="str">
        <v>Caritas Germany</v>
      </c>
      <c r="AN159" t="str">
        <v>Caritas Manaus</v>
      </c>
      <c r="AO159" t="str">
        <v>Caritas Parana</v>
      </c>
      <c r="AP159" t="str">
        <v>Caritas Peru</v>
      </c>
      <c r="AQ159" t="str">
        <v>Caritas Rio de Janeiro</v>
      </c>
      <c r="AR159" t="str">
        <v>Caritas São Paulo</v>
      </c>
      <c r="AS159" t="str">
        <v>Caritas Switzerland</v>
      </c>
      <c r="AT159" t="str">
        <v>CCEFIRO Association</v>
      </c>
      <c r="AU159" t="str">
        <v>CEDRO</v>
      </c>
      <c r="AV159" t="str">
        <v>Center for Integrated Studies and Programs for Sustainable Development (CIEDS)</v>
      </c>
      <c r="AW159" t="str">
        <v>Center for Migration and Human Rights of the Diocese of Roraima (CMDH)</v>
      </c>
      <c r="AX159" t="str">
        <v>Centro de Atencion Psicosocial (CAPS)</v>
      </c>
      <c r="AY159" t="str">
        <v>CESAL</v>
      </c>
      <c r="AZ159" t="str">
        <v>CESVI-Cooperazione e Sviluppo</v>
      </c>
      <c r="BA159" t="str">
        <v>ChildFund International</v>
      </c>
      <c r="BB159" t="str">
        <v>CHS Alternativo</v>
      </c>
      <c r="BC159" t="str">
        <v>Churún Merú Association</v>
      </c>
      <c r="BD159" t="str">
        <v>Coalición por Venezuela</v>
      </c>
      <c r="BE159" t="str">
        <v>Colonia Foundation of Venezuelans in the Dominican Republic (FUNCOVERD)</v>
      </c>
      <c r="BF159" t="str">
        <v>COLVENZ</v>
      </c>
      <c r="BG159" t="str">
        <v>Compassiva</v>
      </c>
      <c r="BH159" t="str">
        <v>Consejo Interreligioso del Perú - Religiones por la Paz</v>
      </c>
      <c r="BI159" t="str">
        <v>Consorcio ONG OCIPI Y Capellanía Nacional OFICA</v>
      </c>
      <c r="BJ159" t="str">
        <v>COOPI - International Cooperation Foundation</v>
      </c>
      <c r="BK159" t="str">
        <v>Corporación Colectivo Sin Fronteras</v>
      </c>
      <c r="BL159" t="str">
        <v>CRISFE Foundation</v>
      </c>
      <c r="BM159" t="str">
        <v>Cuso International</v>
      </c>
      <c r="BN159" t="str">
        <v>Danielle’s Children Fund (DCF)</v>
      </c>
      <c r="BO159" t="str">
        <v>Danish Refugee Council (DRC)</v>
      </c>
      <c r="BP159" t="str">
        <v>Development Support Association - APOYAR</v>
      </c>
      <c r="BQ159" t="str">
        <v>Diakonie Katastrophenhilfe</v>
      </c>
      <c r="BR159" t="str">
        <v>Diálogo Diverso</v>
      </c>
      <c r="BS159" t="str">
        <v>Doctors of the World</v>
      </c>
      <c r="BT159" t="str">
        <v>Dominican Institute for Integrated Development</v>
      </c>
      <c r="BU159" t="str">
        <v>Duendes y Ángeles Vinotinto República Dominicana</v>
      </c>
      <c r="BV159" t="str">
        <v>Encuentros SJS (Servicio Jesuita de la Solidaridad)</v>
      </c>
      <c r="BW159" t="str">
        <v>Ending Violence Against Migrants</v>
      </c>
      <c r="BX159" t="str">
        <v>Equidad Foundation</v>
      </c>
      <c r="BY159" t="str">
        <v>Equilibrium CenDE</v>
      </c>
      <c r="BZ159" t="str">
        <v>Facultad de Psicología - Universidad de la República (UDELAR)</v>
      </c>
      <c r="CA159" t="str">
        <v>First International Emergency and Solidarités International</v>
      </c>
      <c r="CB159" t="str">
        <v>Fondo Ecuatoriano Populorum Progressio</v>
      </c>
      <c r="CC159" t="str">
        <v>Foro Salud Callao</v>
      </c>
      <c r="CD159" t="str">
        <v>Foundation for the Integration and Development of Latin America (FIDAL)</v>
      </c>
      <c r="CE159" t="str">
        <v>Foundation of the Americas (FUDELA)</v>
      </c>
      <c r="CF159" t="str">
        <v>Fraternity Without Borders</v>
      </c>
      <c r="CG159" t="str">
        <v>Fundación Brisas del Norte</v>
      </c>
      <c r="CH159" t="str">
        <v>Fundación Colombovenezolana Nueva Ilusión</v>
      </c>
      <c r="CI159" t="str">
        <v>Fundación Nakama's</v>
      </c>
      <c r="CJ159" t="str">
        <v>Fundación RadaBer</v>
      </c>
      <c r="CK159" t="str">
        <v>Fundación Scalabrini Bolivia</v>
      </c>
      <c r="CL159" t="str">
        <v>Fundacion Social Vivan los Niños</v>
      </c>
      <c r="CM159" t="str">
        <v>FUNVEAC</v>
      </c>
      <c r="CN159" t="str">
        <v>German Development Cooperation Agency GIZ</v>
      </c>
      <c r="CO159" t="str">
        <v>Globalizate Radio</v>
      </c>
      <c r="CP159" t="str">
        <v>GOAL</v>
      </c>
      <c r="CQ159" t="str">
        <v>Halü Bienestar Humano Foundation (HALU)</v>
      </c>
      <c r="CR159" t="str">
        <v>Heartland Alliance International (HAI)</v>
      </c>
      <c r="CS159" t="str">
        <v>HELVETAS Swiss Intercooperation</v>
      </c>
      <c r="CT159" t="str">
        <v>HIAS</v>
      </c>
      <c r="CU159" t="str">
        <v>Human Rights Defence Curaçao</v>
      </c>
      <c r="CV159" t="str">
        <v>Humanity &amp; Inclusion</v>
      </c>
      <c r="CW159" t="str">
        <v>Humans Analytic</v>
      </c>
      <c r="CX159" t="str">
        <v>Idas y Vueltas Association</v>
      </c>
      <c r="CY159" t="str">
        <v>iMMAP</v>
      </c>
      <c r="CZ159" t="str">
        <v>IMPACT Initiatives (REACH)</v>
      </c>
      <c r="DA159" t="str">
        <v>Inmigrante Feliz Association</v>
      </c>
      <c r="DB159" t="str">
        <v>Institute for Migration and Human Rights (IMDH)</v>
      </c>
      <c r="DC159" t="str">
        <v>Institute of Natural and Cultural Heritage (IPANC)</v>
      </c>
      <c r="DD159" t="str">
        <v>International Committee for the Development of People (CISP)</v>
      </c>
      <c r="DE159" t="str">
        <v>International Federation of the Red Cross (IFRC)</v>
      </c>
      <c r="DF159" t="str">
        <v>International Labour Organization (ILO)</v>
      </c>
      <c r="DG159" t="str">
        <v>International Medical Corps</v>
      </c>
      <c r="DH159" t="str">
        <v>International Organization for Migration (IOM)</v>
      </c>
      <c r="DI159" t="str">
        <v>International Rescue Committee (IRC)</v>
      </c>
      <c r="DJ159" t="str">
        <v>INTERSOS</v>
      </c>
      <c r="DK159" t="str">
        <v>Jesuit Migrant Service (JMS)</v>
      </c>
      <c r="DL159" t="str">
        <v>Jesuit Refugee Service (JRS)</v>
      </c>
      <c r="DM159" t="str">
        <v>Jesuit Service for Migrants and Refugees (JSMR)</v>
      </c>
      <c r="DN159" t="str">
        <v>Joint United Nations Programme on HIV/AIDS (UNAIDS)</v>
      </c>
      <c r="DO159" t="str">
        <v>Kimirina Coorporation</v>
      </c>
      <c r="DP159" t="str">
        <v>La Casita Hispanic Cultural Centre</v>
      </c>
      <c r="DQ159" t="str">
        <v>Latin American Network of Non-Governmental Organizations of Persons with Disabilities and their Families (RIADIS)</v>
      </c>
      <c r="DR159" t="str">
        <v>LGBT+ Movement Brazil</v>
      </c>
      <c r="DS159" t="str">
        <v>Living Water Community (LWC)</v>
      </c>
      <c r="DT159" t="str">
        <v>LLANOVENCOL</v>
      </c>
      <c r="DU159" t="str">
        <v>Lutheran World Federation</v>
      </c>
      <c r="DV159" t="str">
        <v>Lutheran World Relief</v>
      </c>
      <c r="DW159" t="str">
        <v>Malteser International</v>
      </c>
      <c r="DX159" t="str">
        <v>Mana Institute</v>
      </c>
      <c r="DY159" t="str">
        <v>Manos Veneguayas Association</v>
      </c>
      <c r="DZ159" t="str">
        <v>Más Igualdad Perú</v>
      </c>
      <c r="EA159" t="str">
        <v>MedGlobal</v>
      </c>
      <c r="EB159" t="str">
        <v>Medical Teams International</v>
      </c>
      <c r="EC159" t="str">
        <v>Mercy Corps</v>
      </c>
      <c r="ED159" t="str">
        <v>Migrant Service Center (CAM)</v>
      </c>
      <c r="EE159" t="str">
        <v>Migrants, Refugees and Argentine Social Entrepreneurs (MIRARES)</v>
      </c>
      <c r="EF159" t="str">
        <v>Mision Scalabriniana - Ecuador</v>
      </c>
      <c r="EG159" t="str">
        <v>Missão Paz</v>
      </c>
      <c r="EH159" t="str">
        <v>Museu A CASA</v>
      </c>
      <c r="EI159" t="str">
        <v>Norwegian Refugee Council (NRC)</v>
      </c>
      <c r="EJ159" t="str">
        <v>ONG Migrantes por el Maule</v>
      </c>
      <c r="EK159" t="str">
        <v>ONG Preemptive Love Coalition Colombia</v>
      </c>
      <c r="EL159" t="str">
        <v>Organización Transfomando Vidas</v>
      </c>
      <c r="EM159" t="str">
        <v>Organization of Ibero-American States for Education, Science and Culture (OEI)</v>
      </c>
      <c r="EN159" t="str">
        <v>OXFAM</v>
      </c>
      <c r="EO159" t="str">
        <v>Panamerican Development Foundation</v>
      </c>
      <c r="EP159" t="str">
        <v>Panamerican Health Organization/World Health Organization (PAHO/WHO)</v>
      </c>
      <c r="EQ159" t="str">
        <v>Pastoral of Human Mobility - Peruvian Episcopal Conference</v>
      </c>
      <c r="ER159" t="str">
        <v>Pastoral Service for Migrants National</v>
      </c>
      <c r="ES159" t="str">
        <v>Permanent Human Rights defense Committee (CDH)</v>
      </c>
      <c r="ET159" t="str">
        <v>Pirilampos Institute - Group of visits and voluntary actions in Roraima</v>
      </c>
      <c r="EU159" t="str">
        <v>Plan International</v>
      </c>
      <c r="EV159" t="str">
        <v>Population Program, Faculty of Social Sciences, University of the Republic</v>
      </c>
      <c r="EW159" t="str">
        <v>Profamilia Association</v>
      </c>
      <c r="EX159" t="str">
        <v>Red con Migrantes y Refugiados</v>
      </c>
      <c r="EY159" t="str">
        <v>Red Cross Colombia</v>
      </c>
      <c r="EZ159" t="str">
        <v>Red Cross Ecuador</v>
      </c>
      <c r="FA159" t="str">
        <v>Red Cross Peru</v>
      </c>
      <c r="FB159" t="str">
        <v>Red de Investigaciones en Derechos Humanos - CONICET (Consejo Nacional de Investigaciones Científicas y Técnicas)</v>
      </c>
      <c r="FC159" t="str">
        <v>RET International</v>
      </c>
      <c r="FD159" t="str">
        <v>Salú pa Tur Foundation</v>
      </c>
      <c r="FE159" t="str">
        <v>Salvation Army</v>
      </c>
      <c r="FF159" t="str">
        <v>Samaritan's Purse</v>
      </c>
      <c r="FG159" t="str">
        <v>Save the Children International (SCI)</v>
      </c>
      <c r="FH159" t="str">
        <v>Scalabrini Foundation Chile</v>
      </c>
      <c r="FI159" t="str">
        <v>Sección Peruana de Amnistía Internacional</v>
      </c>
      <c r="FJ159" t="str">
        <v>Serviço Pastoral dos Migrantes do Nordeste</v>
      </c>
      <c r="FK159" t="str">
        <v>Sesame Workshop</v>
      </c>
      <c r="FL159" t="str">
        <v>Si, Da Vida</v>
      </c>
      <c r="FM159" t="str">
        <v>Solidarity and Action Asociation</v>
      </c>
      <c r="FN159" t="str">
        <v>SOS Children's Villages</v>
      </c>
      <c r="FO159" t="str">
        <v>Tarabita Foundation</v>
      </c>
      <c r="FP159" t="str">
        <v>Tearfund</v>
      </c>
      <c r="FQ159" t="str">
        <v>TECHO</v>
      </c>
      <c r="FR159" t="str">
        <v>Terranueva Foundation</v>
      </c>
      <c r="FS159" t="str">
        <v>Terre des Hommes Suisse</v>
      </c>
      <c r="FT159" t="str">
        <v>The Israel Forum for International Humanitarian Aid (IsraAID)</v>
      </c>
      <c r="FU159" t="str">
        <v>Unión Venezolana en Perú</v>
      </c>
      <c r="FV159" t="str">
        <v>United Nations Children's Fund (UNICEF)</v>
      </c>
      <c r="FW159" t="str">
        <v>United Nations Development Programme (UNDP)</v>
      </c>
      <c r="FX159" t="str">
        <v>United Nations Educational, Scientific and Cultural Organization (UNESCO)</v>
      </c>
      <c r="FY159" t="str">
        <v>United Nations Entity for Gender Equality and the Empowerment of Women (UNWOMEN)</v>
      </c>
      <c r="FZ159" t="str">
        <v>United Nations Food and Agricultural Organization (FAO)</v>
      </c>
      <c r="GA159" t="str">
        <v>United Nations High Commissioner for Refugees (UNHCR)</v>
      </c>
      <c r="GB159" t="str">
        <v>United Nations Office of the High Commissioner for Human Rights (OHCHR)</v>
      </c>
      <c r="GC159" t="str">
        <v>United Nations Office on Drugs and Crime (UNODC)</v>
      </c>
      <c r="GD159" t="str">
        <v>United Nations Population Fund (UNFPA)</v>
      </c>
      <c r="GE159" t="str">
        <v>United Nations Programme for Human Settlements (UN Habitat)</v>
      </c>
      <c r="GF159" t="str">
        <v>Vale da Benção Educational and Charitable Association (AEBVB)</v>
      </c>
      <c r="GG159" t="str">
        <v>VenAruba Solidaria</v>
      </c>
      <c r="GH159" t="str">
        <v>Venex Curacao Foundation</v>
      </c>
      <c r="GI159" t="str">
        <v>Venezolanos en Barranquilla</v>
      </c>
      <c r="GJ159" t="str">
        <v>Venezolanos en San Cristóbal</v>
      </c>
      <c r="GK159" t="str">
        <v>Venezuelan Emigrant Foundation (FEV)</v>
      </c>
      <c r="GL159" t="str">
        <v>Vicaría de Pastoral Social Caritas</v>
      </c>
      <c r="GM159" t="str">
        <v>Voices GY</v>
      </c>
      <c r="GN159" t="str">
        <v>We World GVC</v>
      </c>
      <c r="GO159" t="str">
        <v>World Council of Credit Unions</v>
      </c>
      <c r="GP159" t="str">
        <v>World Food Programme (WFP)</v>
      </c>
      <c r="GQ159" t="str">
        <v>World Vision</v>
      </c>
      <c r="GR159" t="str">
        <v>ZOA</v>
      </c>
    </row>
    <row r="160" spans="1:200" x14ac:dyDescent="0.3">
      <c r="A160" t="s">
        <v>844</v>
      </c>
      <c r="B160" s="45" t="s">
        <v>845</v>
      </c>
      <c r="C160" s="23" t="s">
        <v>845</v>
      </c>
      <c r="D160" s="23" t="s">
        <v>255</v>
      </c>
      <c r="E160" s="23"/>
      <c r="F160" s="35" t="b">
        <f>ISNUMBER(SEARCH(' Activity Sheet'!$D$3,Table3[[#This Row],[Name]],1))</f>
        <v>1</v>
      </c>
      <c r="G160" s="35" t="s">
        <v>1146</v>
      </c>
      <c r="H160" t="str" cm="1">
        <f t="array" ref="H160:GR160">TRANSPOSE(_xlfn._xlws.SORT(_xlfn._xlws.FILTER(Table3[Name],ISNUMBER(SEARCH(' Activity Sheet'!D214,Table3[Name])),"Not found"),,1))</f>
        <v>.New Organisation</v>
      </c>
      <c r="I160" t="str">
        <v>ABV - Association of Good with Life</v>
      </c>
      <c r="J160" t="str">
        <v>ACAPS</v>
      </c>
      <c r="K160" t="str">
        <v>Acción y Desarrollo</v>
      </c>
      <c r="L160" t="str">
        <v>ACTED</v>
      </c>
      <c r="M160" t="str">
        <v>Action against Hunger</v>
      </c>
      <c r="N160" t="str">
        <v>ActionAid</v>
      </c>
      <c r="O160" t="str">
        <v>Adventist Development and Relief Agency (ADRA)</v>
      </c>
      <c r="P160" t="str">
        <v>Alas de Colibrí Foundation</v>
      </c>
      <c r="Q160" t="str">
        <v>Alianza por la Solidaridad</v>
      </c>
      <c r="R160" t="str">
        <v>Alianza por Venezuela</v>
      </c>
      <c r="S160" t="str">
        <v>Americares Foundation</v>
      </c>
      <c r="T160" t="str">
        <v>Argentine Commission for Refugees and Migrants (CAREF)</v>
      </c>
      <c r="U160" t="str">
        <v>Asociación Aves</v>
      </c>
      <c r="V160" t="str">
        <v>Asociación de Jubilados y Pensionados Venezolanos en Argentina</v>
      </c>
      <c r="W160" t="str">
        <v>Asociación de Venezolanos en Eloy Alfaro</v>
      </c>
      <c r="X160" t="str">
        <v>Asociación Fundación contra el Hambre Perú</v>
      </c>
      <c r="Y160" t="str">
        <v>Asociación Migrantes Venezolanos</v>
      </c>
      <c r="Z160" t="str">
        <v>Asociación Misioneros de San Carlos Scalabrinianos</v>
      </c>
      <c r="AA160" t="str">
        <v>Asociacion Proteccion Poblacion Vulnerable</v>
      </c>
      <c r="AB160" t="str">
        <v>Asociación Quinta Ola</v>
      </c>
      <c r="AC160" t="str">
        <v>Asociación Salto Ángel</v>
      </c>
      <c r="AD160" t="str">
        <v>Asociación Venezuela en Ecuador AC</v>
      </c>
      <c r="AE160" t="str">
        <v>ASOVENAR</v>
      </c>
      <c r="AF160" t="str">
        <v>Associação Hermanitos</v>
      </c>
      <c r="AG160" t="str">
        <v>AVSI Foundation</v>
      </c>
      <c r="AH160" t="str">
        <v>Bethany Christian Services</v>
      </c>
      <c r="AI160" t="str">
        <v>Blumont</v>
      </c>
      <c r="AJ160" t="str">
        <v>CARE</v>
      </c>
      <c r="AK160" t="str">
        <v>Caritas Brazil</v>
      </c>
      <c r="AL160" t="str">
        <v>Caritas Ecuador</v>
      </c>
      <c r="AM160" t="str">
        <v>Caritas Germany</v>
      </c>
      <c r="AN160" t="str">
        <v>Caritas Manaus</v>
      </c>
      <c r="AO160" t="str">
        <v>Caritas Parana</v>
      </c>
      <c r="AP160" t="str">
        <v>Caritas Peru</v>
      </c>
      <c r="AQ160" t="str">
        <v>Caritas Rio de Janeiro</v>
      </c>
      <c r="AR160" t="str">
        <v>Caritas São Paulo</v>
      </c>
      <c r="AS160" t="str">
        <v>Caritas Switzerland</v>
      </c>
      <c r="AT160" t="str">
        <v>CCEFIRO Association</v>
      </c>
      <c r="AU160" t="str">
        <v>CEDRO</v>
      </c>
      <c r="AV160" t="str">
        <v>Center for Integrated Studies and Programs for Sustainable Development (CIEDS)</v>
      </c>
      <c r="AW160" t="str">
        <v>Center for Migration and Human Rights of the Diocese of Roraima (CMDH)</v>
      </c>
      <c r="AX160" t="str">
        <v>Centro de Atencion Psicosocial (CAPS)</v>
      </c>
      <c r="AY160" t="str">
        <v>CESAL</v>
      </c>
      <c r="AZ160" t="str">
        <v>CESVI-Cooperazione e Sviluppo</v>
      </c>
      <c r="BA160" t="str">
        <v>ChildFund International</v>
      </c>
      <c r="BB160" t="str">
        <v>CHS Alternativo</v>
      </c>
      <c r="BC160" t="str">
        <v>Churún Merú Association</v>
      </c>
      <c r="BD160" t="str">
        <v>Coalición por Venezuela</v>
      </c>
      <c r="BE160" t="str">
        <v>Colonia Foundation of Venezuelans in the Dominican Republic (FUNCOVERD)</v>
      </c>
      <c r="BF160" t="str">
        <v>COLVENZ</v>
      </c>
      <c r="BG160" t="str">
        <v>Compassiva</v>
      </c>
      <c r="BH160" t="str">
        <v>Consejo Interreligioso del Perú - Religiones por la Paz</v>
      </c>
      <c r="BI160" t="str">
        <v>Consorcio ONG OCIPI Y Capellanía Nacional OFICA</v>
      </c>
      <c r="BJ160" t="str">
        <v>COOPI - International Cooperation Foundation</v>
      </c>
      <c r="BK160" t="str">
        <v>Corporación Colectivo Sin Fronteras</v>
      </c>
      <c r="BL160" t="str">
        <v>CRISFE Foundation</v>
      </c>
      <c r="BM160" t="str">
        <v>Cuso International</v>
      </c>
      <c r="BN160" t="str">
        <v>Danielle’s Children Fund (DCF)</v>
      </c>
      <c r="BO160" t="str">
        <v>Danish Refugee Council (DRC)</v>
      </c>
      <c r="BP160" t="str">
        <v>Development Support Association - APOYAR</v>
      </c>
      <c r="BQ160" t="str">
        <v>Diakonie Katastrophenhilfe</v>
      </c>
      <c r="BR160" t="str">
        <v>Diálogo Diverso</v>
      </c>
      <c r="BS160" t="str">
        <v>Doctors of the World</v>
      </c>
      <c r="BT160" t="str">
        <v>Dominican Institute for Integrated Development</v>
      </c>
      <c r="BU160" t="str">
        <v>Duendes y Ángeles Vinotinto República Dominicana</v>
      </c>
      <c r="BV160" t="str">
        <v>Encuentros SJS (Servicio Jesuita de la Solidaridad)</v>
      </c>
      <c r="BW160" t="str">
        <v>Ending Violence Against Migrants</v>
      </c>
      <c r="BX160" t="str">
        <v>Equidad Foundation</v>
      </c>
      <c r="BY160" t="str">
        <v>Equilibrium CenDE</v>
      </c>
      <c r="BZ160" t="str">
        <v>Facultad de Psicología - Universidad de la República (UDELAR)</v>
      </c>
      <c r="CA160" t="str">
        <v>First International Emergency and Solidarités International</v>
      </c>
      <c r="CB160" t="str">
        <v>Fondo Ecuatoriano Populorum Progressio</v>
      </c>
      <c r="CC160" t="str">
        <v>Foro Salud Callao</v>
      </c>
      <c r="CD160" t="str">
        <v>Foundation for the Integration and Development of Latin America (FIDAL)</v>
      </c>
      <c r="CE160" t="str">
        <v>Foundation of the Americas (FUDELA)</v>
      </c>
      <c r="CF160" t="str">
        <v>Fraternity Without Borders</v>
      </c>
      <c r="CG160" t="str">
        <v>Fundación Brisas del Norte</v>
      </c>
      <c r="CH160" t="str">
        <v>Fundación Colombovenezolana Nueva Ilusión</v>
      </c>
      <c r="CI160" t="str">
        <v>Fundación Nakama's</v>
      </c>
      <c r="CJ160" t="str">
        <v>Fundación RadaBer</v>
      </c>
      <c r="CK160" t="str">
        <v>Fundación Scalabrini Bolivia</v>
      </c>
      <c r="CL160" t="str">
        <v>Fundacion Social Vivan los Niños</v>
      </c>
      <c r="CM160" t="str">
        <v>FUNVEAC</v>
      </c>
      <c r="CN160" t="str">
        <v>German Development Cooperation Agency GIZ</v>
      </c>
      <c r="CO160" t="str">
        <v>Globalizate Radio</v>
      </c>
      <c r="CP160" t="str">
        <v>GOAL</v>
      </c>
      <c r="CQ160" t="str">
        <v>Halü Bienestar Humano Foundation (HALU)</v>
      </c>
      <c r="CR160" t="str">
        <v>Heartland Alliance International (HAI)</v>
      </c>
      <c r="CS160" t="str">
        <v>HELVETAS Swiss Intercooperation</v>
      </c>
      <c r="CT160" t="str">
        <v>HIAS</v>
      </c>
      <c r="CU160" t="str">
        <v>Human Rights Defence Curaçao</v>
      </c>
      <c r="CV160" t="str">
        <v>Humanity &amp; Inclusion</v>
      </c>
      <c r="CW160" t="str">
        <v>Humans Analytic</v>
      </c>
      <c r="CX160" t="str">
        <v>Idas y Vueltas Association</v>
      </c>
      <c r="CY160" t="str">
        <v>iMMAP</v>
      </c>
      <c r="CZ160" t="str">
        <v>IMPACT Initiatives (REACH)</v>
      </c>
      <c r="DA160" t="str">
        <v>Inmigrante Feliz Association</v>
      </c>
      <c r="DB160" t="str">
        <v>Institute for Migration and Human Rights (IMDH)</v>
      </c>
      <c r="DC160" t="str">
        <v>Institute of Natural and Cultural Heritage (IPANC)</v>
      </c>
      <c r="DD160" t="str">
        <v>International Committee for the Development of People (CISP)</v>
      </c>
      <c r="DE160" t="str">
        <v>International Federation of the Red Cross (IFRC)</v>
      </c>
      <c r="DF160" t="str">
        <v>International Labour Organization (ILO)</v>
      </c>
      <c r="DG160" t="str">
        <v>International Medical Corps</v>
      </c>
      <c r="DH160" t="str">
        <v>International Organization for Migration (IOM)</v>
      </c>
      <c r="DI160" t="str">
        <v>International Rescue Committee (IRC)</v>
      </c>
      <c r="DJ160" t="str">
        <v>INTERSOS</v>
      </c>
      <c r="DK160" t="str">
        <v>Jesuit Migrant Service (JMS)</v>
      </c>
      <c r="DL160" t="str">
        <v>Jesuit Refugee Service (JRS)</v>
      </c>
      <c r="DM160" t="str">
        <v>Jesuit Service for Migrants and Refugees (JSMR)</v>
      </c>
      <c r="DN160" t="str">
        <v>Joint United Nations Programme on HIV/AIDS (UNAIDS)</v>
      </c>
      <c r="DO160" t="str">
        <v>Kimirina Coorporation</v>
      </c>
      <c r="DP160" t="str">
        <v>La Casita Hispanic Cultural Centre</v>
      </c>
      <c r="DQ160" t="str">
        <v>Latin American Network of Non-Governmental Organizations of Persons with Disabilities and their Families (RIADIS)</v>
      </c>
      <c r="DR160" t="str">
        <v>LGBT+ Movement Brazil</v>
      </c>
      <c r="DS160" t="str">
        <v>Living Water Community (LWC)</v>
      </c>
      <c r="DT160" t="str">
        <v>LLANOVENCOL</v>
      </c>
      <c r="DU160" t="str">
        <v>Lutheran World Federation</v>
      </c>
      <c r="DV160" t="str">
        <v>Lutheran World Relief</v>
      </c>
      <c r="DW160" t="str">
        <v>Malteser International</v>
      </c>
      <c r="DX160" t="str">
        <v>Mana Institute</v>
      </c>
      <c r="DY160" t="str">
        <v>Manos Veneguayas Association</v>
      </c>
      <c r="DZ160" t="str">
        <v>Más Igualdad Perú</v>
      </c>
      <c r="EA160" t="str">
        <v>MedGlobal</v>
      </c>
      <c r="EB160" t="str">
        <v>Medical Teams International</v>
      </c>
      <c r="EC160" t="str">
        <v>Mercy Corps</v>
      </c>
      <c r="ED160" t="str">
        <v>Migrant Service Center (CAM)</v>
      </c>
      <c r="EE160" t="str">
        <v>Migrants, Refugees and Argentine Social Entrepreneurs (MIRARES)</v>
      </c>
      <c r="EF160" t="str">
        <v>Mision Scalabriniana - Ecuador</v>
      </c>
      <c r="EG160" t="str">
        <v>Missão Paz</v>
      </c>
      <c r="EH160" t="str">
        <v>Museu A CASA</v>
      </c>
      <c r="EI160" t="str">
        <v>Norwegian Refugee Council (NRC)</v>
      </c>
      <c r="EJ160" t="str">
        <v>ONG Migrantes por el Maule</v>
      </c>
      <c r="EK160" t="str">
        <v>ONG Preemptive Love Coalition Colombia</v>
      </c>
      <c r="EL160" t="str">
        <v>Organización Transfomando Vidas</v>
      </c>
      <c r="EM160" t="str">
        <v>Organization of Ibero-American States for Education, Science and Culture (OEI)</v>
      </c>
      <c r="EN160" t="str">
        <v>OXFAM</v>
      </c>
      <c r="EO160" t="str">
        <v>Panamerican Development Foundation</v>
      </c>
      <c r="EP160" t="str">
        <v>Panamerican Health Organization/World Health Organization (PAHO/WHO)</v>
      </c>
      <c r="EQ160" t="str">
        <v>Pastoral of Human Mobility - Peruvian Episcopal Conference</v>
      </c>
      <c r="ER160" t="str">
        <v>Pastoral Service for Migrants National</v>
      </c>
      <c r="ES160" t="str">
        <v>Permanent Human Rights defense Committee (CDH)</v>
      </c>
      <c r="ET160" t="str">
        <v>Pirilampos Institute - Group of visits and voluntary actions in Roraima</v>
      </c>
      <c r="EU160" t="str">
        <v>Plan International</v>
      </c>
      <c r="EV160" t="str">
        <v>Population Program, Faculty of Social Sciences, University of the Republic</v>
      </c>
      <c r="EW160" t="str">
        <v>Profamilia Association</v>
      </c>
      <c r="EX160" t="str">
        <v>Red con Migrantes y Refugiados</v>
      </c>
      <c r="EY160" t="str">
        <v>Red Cross Colombia</v>
      </c>
      <c r="EZ160" t="str">
        <v>Red Cross Ecuador</v>
      </c>
      <c r="FA160" t="str">
        <v>Red Cross Peru</v>
      </c>
      <c r="FB160" t="str">
        <v>Red de Investigaciones en Derechos Humanos - CONICET (Consejo Nacional de Investigaciones Científicas y Técnicas)</v>
      </c>
      <c r="FC160" t="str">
        <v>RET International</v>
      </c>
      <c r="FD160" t="str">
        <v>Salú pa Tur Foundation</v>
      </c>
      <c r="FE160" t="str">
        <v>Salvation Army</v>
      </c>
      <c r="FF160" t="str">
        <v>Samaritan's Purse</v>
      </c>
      <c r="FG160" t="str">
        <v>Save the Children International (SCI)</v>
      </c>
      <c r="FH160" t="str">
        <v>Scalabrini Foundation Chile</v>
      </c>
      <c r="FI160" t="str">
        <v>Sección Peruana de Amnistía Internacional</v>
      </c>
      <c r="FJ160" t="str">
        <v>Serviço Pastoral dos Migrantes do Nordeste</v>
      </c>
      <c r="FK160" t="str">
        <v>Sesame Workshop</v>
      </c>
      <c r="FL160" t="str">
        <v>Si, Da Vida</v>
      </c>
      <c r="FM160" t="str">
        <v>Solidarity and Action Asociation</v>
      </c>
      <c r="FN160" t="str">
        <v>SOS Children's Villages</v>
      </c>
      <c r="FO160" t="str">
        <v>Tarabita Foundation</v>
      </c>
      <c r="FP160" t="str">
        <v>Tearfund</v>
      </c>
      <c r="FQ160" t="str">
        <v>TECHO</v>
      </c>
      <c r="FR160" t="str">
        <v>Terranueva Foundation</v>
      </c>
      <c r="FS160" t="str">
        <v>Terre des Hommes Suisse</v>
      </c>
      <c r="FT160" t="str">
        <v>The Israel Forum for International Humanitarian Aid (IsraAID)</v>
      </c>
      <c r="FU160" t="str">
        <v>Unión Venezolana en Perú</v>
      </c>
      <c r="FV160" t="str">
        <v>United Nations Children's Fund (UNICEF)</v>
      </c>
      <c r="FW160" t="str">
        <v>United Nations Development Programme (UNDP)</v>
      </c>
      <c r="FX160" t="str">
        <v>United Nations Educational, Scientific and Cultural Organization (UNESCO)</v>
      </c>
      <c r="FY160" t="str">
        <v>United Nations Entity for Gender Equality and the Empowerment of Women (UNWOMEN)</v>
      </c>
      <c r="FZ160" t="str">
        <v>United Nations Food and Agricultural Organization (FAO)</v>
      </c>
      <c r="GA160" t="str">
        <v>United Nations High Commissioner for Refugees (UNHCR)</v>
      </c>
      <c r="GB160" t="str">
        <v>United Nations Office of the High Commissioner for Human Rights (OHCHR)</v>
      </c>
      <c r="GC160" t="str">
        <v>United Nations Office on Drugs and Crime (UNODC)</v>
      </c>
      <c r="GD160" t="str">
        <v>United Nations Population Fund (UNFPA)</v>
      </c>
      <c r="GE160" t="str">
        <v>United Nations Programme for Human Settlements (UN Habitat)</v>
      </c>
      <c r="GF160" t="str">
        <v>Vale da Benção Educational and Charitable Association (AEBVB)</v>
      </c>
      <c r="GG160" t="str">
        <v>VenAruba Solidaria</v>
      </c>
      <c r="GH160" t="str">
        <v>Venex Curacao Foundation</v>
      </c>
      <c r="GI160" t="str">
        <v>Venezolanos en Barranquilla</v>
      </c>
      <c r="GJ160" t="str">
        <v>Venezolanos en San Cristóbal</v>
      </c>
      <c r="GK160" t="str">
        <v>Venezuelan Emigrant Foundation (FEV)</v>
      </c>
      <c r="GL160" t="str">
        <v>Vicaría de Pastoral Social Caritas</v>
      </c>
      <c r="GM160" t="str">
        <v>Voices GY</v>
      </c>
      <c r="GN160" t="str">
        <v>We World GVC</v>
      </c>
      <c r="GO160" t="str">
        <v>World Council of Credit Unions</v>
      </c>
      <c r="GP160" t="str">
        <v>World Food Programme (WFP)</v>
      </c>
      <c r="GQ160" t="str">
        <v>World Vision</v>
      </c>
      <c r="GR160" t="str">
        <v>ZOA</v>
      </c>
    </row>
    <row r="161" spans="1:200" x14ac:dyDescent="0.3">
      <c r="A161" t="s">
        <v>1320</v>
      </c>
      <c r="B161" s="45" t="s">
        <v>1285</v>
      </c>
      <c r="C161" s="23" t="s">
        <v>1285</v>
      </c>
      <c r="D161" s="23" t="s">
        <v>329</v>
      </c>
      <c r="E161" s="23"/>
      <c r="F161" s="35" t="b">
        <f>ISNUMBER(SEARCH(' Activity Sheet'!$D$3,Table3[[#This Row],[Name]],1))</f>
        <v>1</v>
      </c>
      <c r="G161" s="35" t="s">
        <v>1146</v>
      </c>
      <c r="H161" t="str" cm="1">
        <f t="array" ref="H161:GR161">TRANSPOSE(_xlfn._xlws.SORT(_xlfn._xlws.FILTER(Table3[Name],ISNUMBER(SEARCH(' Activity Sheet'!D215,Table3[Name])),"Not found"),,1))</f>
        <v>.New Organisation</v>
      </c>
      <c r="I161" t="str">
        <v>ABV - Association of Good with Life</v>
      </c>
      <c r="J161" t="str">
        <v>ACAPS</v>
      </c>
      <c r="K161" t="str">
        <v>Acción y Desarrollo</v>
      </c>
      <c r="L161" t="str">
        <v>ACTED</v>
      </c>
      <c r="M161" t="str">
        <v>Action against Hunger</v>
      </c>
      <c r="N161" t="str">
        <v>ActionAid</v>
      </c>
      <c r="O161" t="str">
        <v>Adventist Development and Relief Agency (ADRA)</v>
      </c>
      <c r="P161" t="str">
        <v>Alas de Colibrí Foundation</v>
      </c>
      <c r="Q161" t="str">
        <v>Alianza por la Solidaridad</v>
      </c>
      <c r="R161" t="str">
        <v>Alianza por Venezuela</v>
      </c>
      <c r="S161" t="str">
        <v>Americares Foundation</v>
      </c>
      <c r="T161" t="str">
        <v>Argentine Commission for Refugees and Migrants (CAREF)</v>
      </c>
      <c r="U161" t="str">
        <v>Asociación Aves</v>
      </c>
      <c r="V161" t="str">
        <v>Asociación de Jubilados y Pensionados Venezolanos en Argentina</v>
      </c>
      <c r="W161" t="str">
        <v>Asociación de Venezolanos en Eloy Alfaro</v>
      </c>
      <c r="X161" t="str">
        <v>Asociación Fundación contra el Hambre Perú</v>
      </c>
      <c r="Y161" t="str">
        <v>Asociación Migrantes Venezolanos</v>
      </c>
      <c r="Z161" t="str">
        <v>Asociación Misioneros de San Carlos Scalabrinianos</v>
      </c>
      <c r="AA161" t="str">
        <v>Asociacion Proteccion Poblacion Vulnerable</v>
      </c>
      <c r="AB161" t="str">
        <v>Asociación Quinta Ola</v>
      </c>
      <c r="AC161" t="str">
        <v>Asociación Salto Ángel</v>
      </c>
      <c r="AD161" t="str">
        <v>Asociación Venezuela en Ecuador AC</v>
      </c>
      <c r="AE161" t="str">
        <v>ASOVENAR</v>
      </c>
      <c r="AF161" t="str">
        <v>Associação Hermanitos</v>
      </c>
      <c r="AG161" t="str">
        <v>AVSI Foundation</v>
      </c>
      <c r="AH161" t="str">
        <v>Bethany Christian Services</v>
      </c>
      <c r="AI161" t="str">
        <v>Blumont</v>
      </c>
      <c r="AJ161" t="str">
        <v>CARE</v>
      </c>
      <c r="AK161" t="str">
        <v>Caritas Brazil</v>
      </c>
      <c r="AL161" t="str">
        <v>Caritas Ecuador</v>
      </c>
      <c r="AM161" t="str">
        <v>Caritas Germany</v>
      </c>
      <c r="AN161" t="str">
        <v>Caritas Manaus</v>
      </c>
      <c r="AO161" t="str">
        <v>Caritas Parana</v>
      </c>
      <c r="AP161" t="str">
        <v>Caritas Peru</v>
      </c>
      <c r="AQ161" t="str">
        <v>Caritas Rio de Janeiro</v>
      </c>
      <c r="AR161" t="str">
        <v>Caritas São Paulo</v>
      </c>
      <c r="AS161" t="str">
        <v>Caritas Switzerland</v>
      </c>
      <c r="AT161" t="str">
        <v>CCEFIRO Association</v>
      </c>
      <c r="AU161" t="str">
        <v>CEDRO</v>
      </c>
      <c r="AV161" t="str">
        <v>Center for Integrated Studies and Programs for Sustainable Development (CIEDS)</v>
      </c>
      <c r="AW161" t="str">
        <v>Center for Migration and Human Rights of the Diocese of Roraima (CMDH)</v>
      </c>
      <c r="AX161" t="str">
        <v>Centro de Atencion Psicosocial (CAPS)</v>
      </c>
      <c r="AY161" t="str">
        <v>CESAL</v>
      </c>
      <c r="AZ161" t="str">
        <v>CESVI-Cooperazione e Sviluppo</v>
      </c>
      <c r="BA161" t="str">
        <v>ChildFund International</v>
      </c>
      <c r="BB161" t="str">
        <v>CHS Alternativo</v>
      </c>
      <c r="BC161" t="str">
        <v>Churún Merú Association</v>
      </c>
      <c r="BD161" t="str">
        <v>Coalición por Venezuela</v>
      </c>
      <c r="BE161" t="str">
        <v>Colonia Foundation of Venezuelans in the Dominican Republic (FUNCOVERD)</v>
      </c>
      <c r="BF161" t="str">
        <v>COLVENZ</v>
      </c>
      <c r="BG161" t="str">
        <v>Compassiva</v>
      </c>
      <c r="BH161" t="str">
        <v>Consejo Interreligioso del Perú - Religiones por la Paz</v>
      </c>
      <c r="BI161" t="str">
        <v>Consorcio ONG OCIPI Y Capellanía Nacional OFICA</v>
      </c>
      <c r="BJ161" t="str">
        <v>COOPI - International Cooperation Foundation</v>
      </c>
      <c r="BK161" t="str">
        <v>Corporación Colectivo Sin Fronteras</v>
      </c>
      <c r="BL161" t="str">
        <v>CRISFE Foundation</v>
      </c>
      <c r="BM161" t="str">
        <v>Cuso International</v>
      </c>
      <c r="BN161" t="str">
        <v>Danielle’s Children Fund (DCF)</v>
      </c>
      <c r="BO161" t="str">
        <v>Danish Refugee Council (DRC)</v>
      </c>
      <c r="BP161" t="str">
        <v>Development Support Association - APOYAR</v>
      </c>
      <c r="BQ161" t="str">
        <v>Diakonie Katastrophenhilfe</v>
      </c>
      <c r="BR161" t="str">
        <v>Diálogo Diverso</v>
      </c>
      <c r="BS161" t="str">
        <v>Doctors of the World</v>
      </c>
      <c r="BT161" t="str">
        <v>Dominican Institute for Integrated Development</v>
      </c>
      <c r="BU161" t="str">
        <v>Duendes y Ángeles Vinotinto República Dominicana</v>
      </c>
      <c r="BV161" t="str">
        <v>Encuentros SJS (Servicio Jesuita de la Solidaridad)</v>
      </c>
      <c r="BW161" t="str">
        <v>Ending Violence Against Migrants</v>
      </c>
      <c r="BX161" t="str">
        <v>Equidad Foundation</v>
      </c>
      <c r="BY161" t="str">
        <v>Equilibrium CenDE</v>
      </c>
      <c r="BZ161" t="str">
        <v>Facultad de Psicología - Universidad de la República (UDELAR)</v>
      </c>
      <c r="CA161" t="str">
        <v>First International Emergency and Solidarités International</v>
      </c>
      <c r="CB161" t="str">
        <v>Fondo Ecuatoriano Populorum Progressio</v>
      </c>
      <c r="CC161" t="str">
        <v>Foro Salud Callao</v>
      </c>
      <c r="CD161" t="str">
        <v>Foundation for the Integration and Development of Latin America (FIDAL)</v>
      </c>
      <c r="CE161" t="str">
        <v>Foundation of the Americas (FUDELA)</v>
      </c>
      <c r="CF161" t="str">
        <v>Fraternity Without Borders</v>
      </c>
      <c r="CG161" t="str">
        <v>Fundación Brisas del Norte</v>
      </c>
      <c r="CH161" t="str">
        <v>Fundación Colombovenezolana Nueva Ilusión</v>
      </c>
      <c r="CI161" t="str">
        <v>Fundación Nakama's</v>
      </c>
      <c r="CJ161" t="str">
        <v>Fundación RadaBer</v>
      </c>
      <c r="CK161" t="str">
        <v>Fundación Scalabrini Bolivia</v>
      </c>
      <c r="CL161" t="str">
        <v>Fundacion Social Vivan los Niños</v>
      </c>
      <c r="CM161" t="str">
        <v>FUNVEAC</v>
      </c>
      <c r="CN161" t="str">
        <v>German Development Cooperation Agency GIZ</v>
      </c>
      <c r="CO161" t="str">
        <v>Globalizate Radio</v>
      </c>
      <c r="CP161" t="str">
        <v>GOAL</v>
      </c>
      <c r="CQ161" t="str">
        <v>Halü Bienestar Humano Foundation (HALU)</v>
      </c>
      <c r="CR161" t="str">
        <v>Heartland Alliance International (HAI)</v>
      </c>
      <c r="CS161" t="str">
        <v>HELVETAS Swiss Intercooperation</v>
      </c>
      <c r="CT161" t="str">
        <v>HIAS</v>
      </c>
      <c r="CU161" t="str">
        <v>Human Rights Defence Curaçao</v>
      </c>
      <c r="CV161" t="str">
        <v>Humanity &amp; Inclusion</v>
      </c>
      <c r="CW161" t="str">
        <v>Humans Analytic</v>
      </c>
      <c r="CX161" t="str">
        <v>Idas y Vueltas Association</v>
      </c>
      <c r="CY161" t="str">
        <v>iMMAP</v>
      </c>
      <c r="CZ161" t="str">
        <v>IMPACT Initiatives (REACH)</v>
      </c>
      <c r="DA161" t="str">
        <v>Inmigrante Feliz Association</v>
      </c>
      <c r="DB161" t="str">
        <v>Institute for Migration and Human Rights (IMDH)</v>
      </c>
      <c r="DC161" t="str">
        <v>Institute of Natural and Cultural Heritage (IPANC)</v>
      </c>
      <c r="DD161" t="str">
        <v>International Committee for the Development of People (CISP)</v>
      </c>
      <c r="DE161" t="str">
        <v>International Federation of the Red Cross (IFRC)</v>
      </c>
      <c r="DF161" t="str">
        <v>International Labour Organization (ILO)</v>
      </c>
      <c r="DG161" t="str">
        <v>International Medical Corps</v>
      </c>
      <c r="DH161" t="str">
        <v>International Organization for Migration (IOM)</v>
      </c>
      <c r="DI161" t="str">
        <v>International Rescue Committee (IRC)</v>
      </c>
      <c r="DJ161" t="str">
        <v>INTERSOS</v>
      </c>
      <c r="DK161" t="str">
        <v>Jesuit Migrant Service (JMS)</v>
      </c>
      <c r="DL161" t="str">
        <v>Jesuit Refugee Service (JRS)</v>
      </c>
      <c r="DM161" t="str">
        <v>Jesuit Service for Migrants and Refugees (JSMR)</v>
      </c>
      <c r="DN161" t="str">
        <v>Joint United Nations Programme on HIV/AIDS (UNAIDS)</v>
      </c>
      <c r="DO161" t="str">
        <v>Kimirina Coorporation</v>
      </c>
      <c r="DP161" t="str">
        <v>La Casita Hispanic Cultural Centre</v>
      </c>
      <c r="DQ161" t="str">
        <v>Latin American Network of Non-Governmental Organizations of Persons with Disabilities and their Families (RIADIS)</v>
      </c>
      <c r="DR161" t="str">
        <v>LGBT+ Movement Brazil</v>
      </c>
      <c r="DS161" t="str">
        <v>Living Water Community (LWC)</v>
      </c>
      <c r="DT161" t="str">
        <v>LLANOVENCOL</v>
      </c>
      <c r="DU161" t="str">
        <v>Lutheran World Federation</v>
      </c>
      <c r="DV161" t="str">
        <v>Lutheran World Relief</v>
      </c>
      <c r="DW161" t="str">
        <v>Malteser International</v>
      </c>
      <c r="DX161" t="str">
        <v>Mana Institute</v>
      </c>
      <c r="DY161" t="str">
        <v>Manos Veneguayas Association</v>
      </c>
      <c r="DZ161" t="str">
        <v>Más Igualdad Perú</v>
      </c>
      <c r="EA161" t="str">
        <v>MedGlobal</v>
      </c>
      <c r="EB161" t="str">
        <v>Medical Teams International</v>
      </c>
      <c r="EC161" t="str">
        <v>Mercy Corps</v>
      </c>
      <c r="ED161" t="str">
        <v>Migrant Service Center (CAM)</v>
      </c>
      <c r="EE161" t="str">
        <v>Migrants, Refugees and Argentine Social Entrepreneurs (MIRARES)</v>
      </c>
      <c r="EF161" t="str">
        <v>Mision Scalabriniana - Ecuador</v>
      </c>
      <c r="EG161" t="str">
        <v>Missão Paz</v>
      </c>
      <c r="EH161" t="str">
        <v>Museu A CASA</v>
      </c>
      <c r="EI161" t="str">
        <v>Norwegian Refugee Council (NRC)</v>
      </c>
      <c r="EJ161" t="str">
        <v>ONG Migrantes por el Maule</v>
      </c>
      <c r="EK161" t="str">
        <v>ONG Preemptive Love Coalition Colombia</v>
      </c>
      <c r="EL161" t="str">
        <v>Organización Transfomando Vidas</v>
      </c>
      <c r="EM161" t="str">
        <v>Organization of Ibero-American States for Education, Science and Culture (OEI)</v>
      </c>
      <c r="EN161" t="str">
        <v>OXFAM</v>
      </c>
      <c r="EO161" t="str">
        <v>Panamerican Development Foundation</v>
      </c>
      <c r="EP161" t="str">
        <v>Panamerican Health Organization/World Health Organization (PAHO/WHO)</v>
      </c>
      <c r="EQ161" t="str">
        <v>Pastoral of Human Mobility - Peruvian Episcopal Conference</v>
      </c>
      <c r="ER161" t="str">
        <v>Pastoral Service for Migrants National</v>
      </c>
      <c r="ES161" t="str">
        <v>Permanent Human Rights defense Committee (CDH)</v>
      </c>
      <c r="ET161" t="str">
        <v>Pirilampos Institute - Group of visits and voluntary actions in Roraima</v>
      </c>
      <c r="EU161" t="str">
        <v>Plan International</v>
      </c>
      <c r="EV161" t="str">
        <v>Population Program, Faculty of Social Sciences, University of the Republic</v>
      </c>
      <c r="EW161" t="str">
        <v>Profamilia Association</v>
      </c>
      <c r="EX161" t="str">
        <v>Red con Migrantes y Refugiados</v>
      </c>
      <c r="EY161" t="str">
        <v>Red Cross Colombia</v>
      </c>
      <c r="EZ161" t="str">
        <v>Red Cross Ecuador</v>
      </c>
      <c r="FA161" t="str">
        <v>Red Cross Peru</v>
      </c>
      <c r="FB161" t="str">
        <v>Red de Investigaciones en Derechos Humanos - CONICET (Consejo Nacional de Investigaciones Científicas y Técnicas)</v>
      </c>
      <c r="FC161" t="str">
        <v>RET International</v>
      </c>
      <c r="FD161" t="str">
        <v>Salú pa Tur Foundation</v>
      </c>
      <c r="FE161" t="str">
        <v>Salvation Army</v>
      </c>
      <c r="FF161" t="str">
        <v>Samaritan's Purse</v>
      </c>
      <c r="FG161" t="str">
        <v>Save the Children International (SCI)</v>
      </c>
      <c r="FH161" t="str">
        <v>Scalabrini Foundation Chile</v>
      </c>
      <c r="FI161" t="str">
        <v>Sección Peruana de Amnistía Internacional</v>
      </c>
      <c r="FJ161" t="str">
        <v>Serviço Pastoral dos Migrantes do Nordeste</v>
      </c>
      <c r="FK161" t="str">
        <v>Sesame Workshop</v>
      </c>
      <c r="FL161" t="str">
        <v>Si, Da Vida</v>
      </c>
      <c r="FM161" t="str">
        <v>Solidarity and Action Asociation</v>
      </c>
      <c r="FN161" t="str">
        <v>SOS Children's Villages</v>
      </c>
      <c r="FO161" t="str">
        <v>Tarabita Foundation</v>
      </c>
      <c r="FP161" t="str">
        <v>Tearfund</v>
      </c>
      <c r="FQ161" t="str">
        <v>TECHO</v>
      </c>
      <c r="FR161" t="str">
        <v>Terranueva Foundation</v>
      </c>
      <c r="FS161" t="str">
        <v>Terre des Hommes Suisse</v>
      </c>
      <c r="FT161" t="str">
        <v>The Israel Forum for International Humanitarian Aid (IsraAID)</v>
      </c>
      <c r="FU161" t="str">
        <v>Unión Venezolana en Perú</v>
      </c>
      <c r="FV161" t="str">
        <v>United Nations Children's Fund (UNICEF)</v>
      </c>
      <c r="FW161" t="str">
        <v>United Nations Development Programme (UNDP)</v>
      </c>
      <c r="FX161" t="str">
        <v>United Nations Educational, Scientific and Cultural Organization (UNESCO)</v>
      </c>
      <c r="FY161" t="str">
        <v>United Nations Entity for Gender Equality and the Empowerment of Women (UNWOMEN)</v>
      </c>
      <c r="FZ161" t="str">
        <v>United Nations Food and Agricultural Organization (FAO)</v>
      </c>
      <c r="GA161" t="str">
        <v>United Nations High Commissioner for Refugees (UNHCR)</v>
      </c>
      <c r="GB161" t="str">
        <v>United Nations Office of the High Commissioner for Human Rights (OHCHR)</v>
      </c>
      <c r="GC161" t="str">
        <v>United Nations Office on Drugs and Crime (UNODC)</v>
      </c>
      <c r="GD161" t="str">
        <v>United Nations Population Fund (UNFPA)</v>
      </c>
      <c r="GE161" t="str">
        <v>United Nations Programme for Human Settlements (UN Habitat)</v>
      </c>
      <c r="GF161" t="str">
        <v>Vale da Benção Educational and Charitable Association (AEBVB)</v>
      </c>
      <c r="GG161" t="str">
        <v>VenAruba Solidaria</v>
      </c>
      <c r="GH161" t="str">
        <v>Venex Curacao Foundation</v>
      </c>
      <c r="GI161" t="str">
        <v>Venezolanos en Barranquilla</v>
      </c>
      <c r="GJ161" t="str">
        <v>Venezolanos en San Cristóbal</v>
      </c>
      <c r="GK161" t="str">
        <v>Venezuelan Emigrant Foundation (FEV)</v>
      </c>
      <c r="GL161" t="str">
        <v>Vicaría de Pastoral Social Caritas</v>
      </c>
      <c r="GM161" t="str">
        <v>Voices GY</v>
      </c>
      <c r="GN161" t="str">
        <v>We World GVC</v>
      </c>
      <c r="GO161" t="str">
        <v>World Council of Credit Unions</v>
      </c>
      <c r="GP161" t="str">
        <v>World Food Programme (WFP)</v>
      </c>
      <c r="GQ161" t="str">
        <v>World Vision</v>
      </c>
      <c r="GR161" t="str">
        <v>ZOA</v>
      </c>
    </row>
    <row r="162" spans="1:200" x14ac:dyDescent="0.3">
      <c r="A162" t="s">
        <v>283</v>
      </c>
      <c r="B162" s="45" t="s">
        <v>886</v>
      </c>
      <c r="C162" s="23" t="s">
        <v>887</v>
      </c>
      <c r="D162" s="23" t="s">
        <v>255</v>
      </c>
      <c r="E162" s="23"/>
      <c r="F162" s="35" t="b">
        <f>ISNUMBER(SEARCH(' Activity Sheet'!$D$3,Table3[[#This Row],[Name]],1))</f>
        <v>1</v>
      </c>
      <c r="G162" s="35" t="s">
        <v>1146</v>
      </c>
      <c r="H162" t="str" cm="1">
        <f t="array" ref="H162:GR162">TRANSPOSE(_xlfn._xlws.SORT(_xlfn._xlws.FILTER(Table3[Name],ISNUMBER(SEARCH(' Activity Sheet'!D216,Table3[Name])),"Not found"),,1))</f>
        <v>.New Organisation</v>
      </c>
      <c r="I162" t="str">
        <v>ABV - Association of Good with Life</v>
      </c>
      <c r="J162" t="str">
        <v>ACAPS</v>
      </c>
      <c r="K162" t="str">
        <v>Acción y Desarrollo</v>
      </c>
      <c r="L162" t="str">
        <v>ACTED</v>
      </c>
      <c r="M162" t="str">
        <v>Action against Hunger</v>
      </c>
      <c r="N162" t="str">
        <v>ActionAid</v>
      </c>
      <c r="O162" t="str">
        <v>Adventist Development and Relief Agency (ADRA)</v>
      </c>
      <c r="P162" t="str">
        <v>Alas de Colibrí Foundation</v>
      </c>
      <c r="Q162" t="str">
        <v>Alianza por la Solidaridad</v>
      </c>
      <c r="R162" t="str">
        <v>Alianza por Venezuela</v>
      </c>
      <c r="S162" t="str">
        <v>Americares Foundation</v>
      </c>
      <c r="T162" t="str">
        <v>Argentine Commission for Refugees and Migrants (CAREF)</v>
      </c>
      <c r="U162" t="str">
        <v>Asociación Aves</v>
      </c>
      <c r="V162" t="str">
        <v>Asociación de Jubilados y Pensionados Venezolanos en Argentina</v>
      </c>
      <c r="W162" t="str">
        <v>Asociación de Venezolanos en Eloy Alfaro</v>
      </c>
      <c r="X162" t="str">
        <v>Asociación Fundación contra el Hambre Perú</v>
      </c>
      <c r="Y162" t="str">
        <v>Asociación Migrantes Venezolanos</v>
      </c>
      <c r="Z162" t="str">
        <v>Asociación Misioneros de San Carlos Scalabrinianos</v>
      </c>
      <c r="AA162" t="str">
        <v>Asociacion Proteccion Poblacion Vulnerable</v>
      </c>
      <c r="AB162" t="str">
        <v>Asociación Quinta Ola</v>
      </c>
      <c r="AC162" t="str">
        <v>Asociación Salto Ángel</v>
      </c>
      <c r="AD162" t="str">
        <v>Asociación Venezuela en Ecuador AC</v>
      </c>
      <c r="AE162" t="str">
        <v>ASOVENAR</v>
      </c>
      <c r="AF162" t="str">
        <v>Associação Hermanitos</v>
      </c>
      <c r="AG162" t="str">
        <v>AVSI Foundation</v>
      </c>
      <c r="AH162" t="str">
        <v>Bethany Christian Services</v>
      </c>
      <c r="AI162" t="str">
        <v>Blumont</v>
      </c>
      <c r="AJ162" t="str">
        <v>CARE</v>
      </c>
      <c r="AK162" t="str">
        <v>Caritas Brazil</v>
      </c>
      <c r="AL162" t="str">
        <v>Caritas Ecuador</v>
      </c>
      <c r="AM162" t="str">
        <v>Caritas Germany</v>
      </c>
      <c r="AN162" t="str">
        <v>Caritas Manaus</v>
      </c>
      <c r="AO162" t="str">
        <v>Caritas Parana</v>
      </c>
      <c r="AP162" t="str">
        <v>Caritas Peru</v>
      </c>
      <c r="AQ162" t="str">
        <v>Caritas Rio de Janeiro</v>
      </c>
      <c r="AR162" t="str">
        <v>Caritas São Paulo</v>
      </c>
      <c r="AS162" t="str">
        <v>Caritas Switzerland</v>
      </c>
      <c r="AT162" t="str">
        <v>CCEFIRO Association</v>
      </c>
      <c r="AU162" t="str">
        <v>CEDRO</v>
      </c>
      <c r="AV162" t="str">
        <v>Center for Integrated Studies and Programs for Sustainable Development (CIEDS)</v>
      </c>
      <c r="AW162" t="str">
        <v>Center for Migration and Human Rights of the Diocese of Roraima (CMDH)</v>
      </c>
      <c r="AX162" t="str">
        <v>Centro de Atencion Psicosocial (CAPS)</v>
      </c>
      <c r="AY162" t="str">
        <v>CESAL</v>
      </c>
      <c r="AZ162" t="str">
        <v>CESVI-Cooperazione e Sviluppo</v>
      </c>
      <c r="BA162" t="str">
        <v>ChildFund International</v>
      </c>
      <c r="BB162" t="str">
        <v>CHS Alternativo</v>
      </c>
      <c r="BC162" t="str">
        <v>Churún Merú Association</v>
      </c>
      <c r="BD162" t="str">
        <v>Coalición por Venezuela</v>
      </c>
      <c r="BE162" t="str">
        <v>Colonia Foundation of Venezuelans in the Dominican Republic (FUNCOVERD)</v>
      </c>
      <c r="BF162" t="str">
        <v>COLVENZ</v>
      </c>
      <c r="BG162" t="str">
        <v>Compassiva</v>
      </c>
      <c r="BH162" t="str">
        <v>Consejo Interreligioso del Perú - Religiones por la Paz</v>
      </c>
      <c r="BI162" t="str">
        <v>Consorcio ONG OCIPI Y Capellanía Nacional OFICA</v>
      </c>
      <c r="BJ162" t="str">
        <v>COOPI - International Cooperation Foundation</v>
      </c>
      <c r="BK162" t="str">
        <v>Corporación Colectivo Sin Fronteras</v>
      </c>
      <c r="BL162" t="str">
        <v>CRISFE Foundation</v>
      </c>
      <c r="BM162" t="str">
        <v>Cuso International</v>
      </c>
      <c r="BN162" t="str">
        <v>Danielle’s Children Fund (DCF)</v>
      </c>
      <c r="BO162" t="str">
        <v>Danish Refugee Council (DRC)</v>
      </c>
      <c r="BP162" t="str">
        <v>Development Support Association - APOYAR</v>
      </c>
      <c r="BQ162" t="str">
        <v>Diakonie Katastrophenhilfe</v>
      </c>
      <c r="BR162" t="str">
        <v>Diálogo Diverso</v>
      </c>
      <c r="BS162" t="str">
        <v>Doctors of the World</v>
      </c>
      <c r="BT162" t="str">
        <v>Dominican Institute for Integrated Development</v>
      </c>
      <c r="BU162" t="str">
        <v>Duendes y Ángeles Vinotinto República Dominicana</v>
      </c>
      <c r="BV162" t="str">
        <v>Encuentros SJS (Servicio Jesuita de la Solidaridad)</v>
      </c>
      <c r="BW162" t="str">
        <v>Ending Violence Against Migrants</v>
      </c>
      <c r="BX162" t="str">
        <v>Equidad Foundation</v>
      </c>
      <c r="BY162" t="str">
        <v>Equilibrium CenDE</v>
      </c>
      <c r="BZ162" t="str">
        <v>Facultad de Psicología - Universidad de la República (UDELAR)</v>
      </c>
      <c r="CA162" t="str">
        <v>First International Emergency and Solidarités International</v>
      </c>
      <c r="CB162" t="str">
        <v>Fondo Ecuatoriano Populorum Progressio</v>
      </c>
      <c r="CC162" t="str">
        <v>Foro Salud Callao</v>
      </c>
      <c r="CD162" t="str">
        <v>Foundation for the Integration and Development of Latin America (FIDAL)</v>
      </c>
      <c r="CE162" t="str">
        <v>Foundation of the Americas (FUDELA)</v>
      </c>
      <c r="CF162" t="str">
        <v>Fraternity Without Borders</v>
      </c>
      <c r="CG162" t="str">
        <v>Fundación Brisas del Norte</v>
      </c>
      <c r="CH162" t="str">
        <v>Fundación Colombovenezolana Nueva Ilusión</v>
      </c>
      <c r="CI162" t="str">
        <v>Fundación Nakama's</v>
      </c>
      <c r="CJ162" t="str">
        <v>Fundación RadaBer</v>
      </c>
      <c r="CK162" t="str">
        <v>Fundación Scalabrini Bolivia</v>
      </c>
      <c r="CL162" t="str">
        <v>Fundacion Social Vivan los Niños</v>
      </c>
      <c r="CM162" t="str">
        <v>FUNVEAC</v>
      </c>
      <c r="CN162" t="str">
        <v>German Development Cooperation Agency GIZ</v>
      </c>
      <c r="CO162" t="str">
        <v>Globalizate Radio</v>
      </c>
      <c r="CP162" t="str">
        <v>GOAL</v>
      </c>
      <c r="CQ162" t="str">
        <v>Halü Bienestar Humano Foundation (HALU)</v>
      </c>
      <c r="CR162" t="str">
        <v>Heartland Alliance International (HAI)</v>
      </c>
      <c r="CS162" t="str">
        <v>HELVETAS Swiss Intercooperation</v>
      </c>
      <c r="CT162" t="str">
        <v>HIAS</v>
      </c>
      <c r="CU162" t="str">
        <v>Human Rights Defence Curaçao</v>
      </c>
      <c r="CV162" t="str">
        <v>Humanity &amp; Inclusion</v>
      </c>
      <c r="CW162" t="str">
        <v>Humans Analytic</v>
      </c>
      <c r="CX162" t="str">
        <v>Idas y Vueltas Association</v>
      </c>
      <c r="CY162" t="str">
        <v>iMMAP</v>
      </c>
      <c r="CZ162" t="str">
        <v>IMPACT Initiatives (REACH)</v>
      </c>
      <c r="DA162" t="str">
        <v>Inmigrante Feliz Association</v>
      </c>
      <c r="DB162" t="str">
        <v>Institute for Migration and Human Rights (IMDH)</v>
      </c>
      <c r="DC162" t="str">
        <v>Institute of Natural and Cultural Heritage (IPANC)</v>
      </c>
      <c r="DD162" t="str">
        <v>International Committee for the Development of People (CISP)</v>
      </c>
      <c r="DE162" t="str">
        <v>International Federation of the Red Cross (IFRC)</v>
      </c>
      <c r="DF162" t="str">
        <v>International Labour Organization (ILO)</v>
      </c>
      <c r="DG162" t="str">
        <v>International Medical Corps</v>
      </c>
      <c r="DH162" t="str">
        <v>International Organization for Migration (IOM)</v>
      </c>
      <c r="DI162" t="str">
        <v>International Rescue Committee (IRC)</v>
      </c>
      <c r="DJ162" t="str">
        <v>INTERSOS</v>
      </c>
      <c r="DK162" t="str">
        <v>Jesuit Migrant Service (JMS)</v>
      </c>
      <c r="DL162" t="str">
        <v>Jesuit Refugee Service (JRS)</v>
      </c>
      <c r="DM162" t="str">
        <v>Jesuit Service for Migrants and Refugees (JSMR)</v>
      </c>
      <c r="DN162" t="str">
        <v>Joint United Nations Programme on HIV/AIDS (UNAIDS)</v>
      </c>
      <c r="DO162" t="str">
        <v>Kimirina Coorporation</v>
      </c>
      <c r="DP162" t="str">
        <v>La Casita Hispanic Cultural Centre</v>
      </c>
      <c r="DQ162" t="str">
        <v>Latin American Network of Non-Governmental Organizations of Persons with Disabilities and their Families (RIADIS)</v>
      </c>
      <c r="DR162" t="str">
        <v>LGBT+ Movement Brazil</v>
      </c>
      <c r="DS162" t="str">
        <v>Living Water Community (LWC)</v>
      </c>
      <c r="DT162" t="str">
        <v>LLANOVENCOL</v>
      </c>
      <c r="DU162" t="str">
        <v>Lutheran World Federation</v>
      </c>
      <c r="DV162" t="str">
        <v>Lutheran World Relief</v>
      </c>
      <c r="DW162" t="str">
        <v>Malteser International</v>
      </c>
      <c r="DX162" t="str">
        <v>Mana Institute</v>
      </c>
      <c r="DY162" t="str">
        <v>Manos Veneguayas Association</v>
      </c>
      <c r="DZ162" t="str">
        <v>Más Igualdad Perú</v>
      </c>
      <c r="EA162" t="str">
        <v>MedGlobal</v>
      </c>
      <c r="EB162" t="str">
        <v>Medical Teams International</v>
      </c>
      <c r="EC162" t="str">
        <v>Mercy Corps</v>
      </c>
      <c r="ED162" t="str">
        <v>Migrant Service Center (CAM)</v>
      </c>
      <c r="EE162" t="str">
        <v>Migrants, Refugees and Argentine Social Entrepreneurs (MIRARES)</v>
      </c>
      <c r="EF162" t="str">
        <v>Mision Scalabriniana - Ecuador</v>
      </c>
      <c r="EG162" t="str">
        <v>Missão Paz</v>
      </c>
      <c r="EH162" t="str">
        <v>Museu A CASA</v>
      </c>
      <c r="EI162" t="str">
        <v>Norwegian Refugee Council (NRC)</v>
      </c>
      <c r="EJ162" t="str">
        <v>ONG Migrantes por el Maule</v>
      </c>
      <c r="EK162" t="str">
        <v>ONG Preemptive Love Coalition Colombia</v>
      </c>
      <c r="EL162" t="str">
        <v>Organización Transfomando Vidas</v>
      </c>
      <c r="EM162" t="str">
        <v>Organization of Ibero-American States for Education, Science and Culture (OEI)</v>
      </c>
      <c r="EN162" t="str">
        <v>OXFAM</v>
      </c>
      <c r="EO162" t="str">
        <v>Panamerican Development Foundation</v>
      </c>
      <c r="EP162" t="str">
        <v>Panamerican Health Organization/World Health Organization (PAHO/WHO)</v>
      </c>
      <c r="EQ162" t="str">
        <v>Pastoral of Human Mobility - Peruvian Episcopal Conference</v>
      </c>
      <c r="ER162" t="str">
        <v>Pastoral Service for Migrants National</v>
      </c>
      <c r="ES162" t="str">
        <v>Permanent Human Rights defense Committee (CDH)</v>
      </c>
      <c r="ET162" t="str">
        <v>Pirilampos Institute - Group of visits and voluntary actions in Roraima</v>
      </c>
      <c r="EU162" t="str">
        <v>Plan International</v>
      </c>
      <c r="EV162" t="str">
        <v>Population Program, Faculty of Social Sciences, University of the Republic</v>
      </c>
      <c r="EW162" t="str">
        <v>Profamilia Association</v>
      </c>
      <c r="EX162" t="str">
        <v>Red con Migrantes y Refugiados</v>
      </c>
      <c r="EY162" t="str">
        <v>Red Cross Colombia</v>
      </c>
      <c r="EZ162" t="str">
        <v>Red Cross Ecuador</v>
      </c>
      <c r="FA162" t="str">
        <v>Red Cross Peru</v>
      </c>
      <c r="FB162" t="str">
        <v>Red de Investigaciones en Derechos Humanos - CONICET (Consejo Nacional de Investigaciones Científicas y Técnicas)</v>
      </c>
      <c r="FC162" t="str">
        <v>RET International</v>
      </c>
      <c r="FD162" t="str">
        <v>Salú pa Tur Foundation</v>
      </c>
      <c r="FE162" t="str">
        <v>Salvation Army</v>
      </c>
      <c r="FF162" t="str">
        <v>Samaritan's Purse</v>
      </c>
      <c r="FG162" t="str">
        <v>Save the Children International (SCI)</v>
      </c>
      <c r="FH162" t="str">
        <v>Scalabrini Foundation Chile</v>
      </c>
      <c r="FI162" t="str">
        <v>Sección Peruana de Amnistía Internacional</v>
      </c>
      <c r="FJ162" t="str">
        <v>Serviço Pastoral dos Migrantes do Nordeste</v>
      </c>
      <c r="FK162" t="str">
        <v>Sesame Workshop</v>
      </c>
      <c r="FL162" t="str">
        <v>Si, Da Vida</v>
      </c>
      <c r="FM162" t="str">
        <v>Solidarity and Action Asociation</v>
      </c>
      <c r="FN162" t="str">
        <v>SOS Children's Villages</v>
      </c>
      <c r="FO162" t="str">
        <v>Tarabita Foundation</v>
      </c>
      <c r="FP162" t="str">
        <v>Tearfund</v>
      </c>
      <c r="FQ162" t="str">
        <v>TECHO</v>
      </c>
      <c r="FR162" t="str">
        <v>Terranueva Foundation</v>
      </c>
      <c r="FS162" t="str">
        <v>Terre des Hommes Suisse</v>
      </c>
      <c r="FT162" t="str">
        <v>The Israel Forum for International Humanitarian Aid (IsraAID)</v>
      </c>
      <c r="FU162" t="str">
        <v>Unión Venezolana en Perú</v>
      </c>
      <c r="FV162" t="str">
        <v>United Nations Children's Fund (UNICEF)</v>
      </c>
      <c r="FW162" t="str">
        <v>United Nations Development Programme (UNDP)</v>
      </c>
      <c r="FX162" t="str">
        <v>United Nations Educational, Scientific and Cultural Organization (UNESCO)</v>
      </c>
      <c r="FY162" t="str">
        <v>United Nations Entity for Gender Equality and the Empowerment of Women (UNWOMEN)</v>
      </c>
      <c r="FZ162" t="str">
        <v>United Nations Food and Agricultural Organization (FAO)</v>
      </c>
      <c r="GA162" t="str">
        <v>United Nations High Commissioner for Refugees (UNHCR)</v>
      </c>
      <c r="GB162" t="str">
        <v>United Nations Office of the High Commissioner for Human Rights (OHCHR)</v>
      </c>
      <c r="GC162" t="str">
        <v>United Nations Office on Drugs and Crime (UNODC)</v>
      </c>
      <c r="GD162" t="str">
        <v>United Nations Population Fund (UNFPA)</v>
      </c>
      <c r="GE162" t="str">
        <v>United Nations Programme for Human Settlements (UN Habitat)</v>
      </c>
      <c r="GF162" t="str">
        <v>Vale da Benção Educational and Charitable Association (AEBVB)</v>
      </c>
      <c r="GG162" t="str">
        <v>VenAruba Solidaria</v>
      </c>
      <c r="GH162" t="str">
        <v>Venex Curacao Foundation</v>
      </c>
      <c r="GI162" t="str">
        <v>Venezolanos en Barranquilla</v>
      </c>
      <c r="GJ162" t="str">
        <v>Venezolanos en San Cristóbal</v>
      </c>
      <c r="GK162" t="str">
        <v>Venezuelan Emigrant Foundation (FEV)</v>
      </c>
      <c r="GL162" t="str">
        <v>Vicaría de Pastoral Social Caritas</v>
      </c>
      <c r="GM162" t="str">
        <v>Voices GY</v>
      </c>
      <c r="GN162" t="str">
        <v>We World GVC</v>
      </c>
      <c r="GO162" t="str">
        <v>World Council of Credit Unions</v>
      </c>
      <c r="GP162" t="str">
        <v>World Food Programme (WFP)</v>
      </c>
      <c r="GQ162" t="str">
        <v>World Vision</v>
      </c>
      <c r="GR162" t="str">
        <v>ZOA</v>
      </c>
    </row>
    <row r="163" spans="1:200" x14ac:dyDescent="0.3">
      <c r="A163" t="s">
        <v>496</v>
      </c>
      <c r="B163" s="45" t="s">
        <v>52</v>
      </c>
      <c r="C163" s="23" t="s">
        <v>497</v>
      </c>
      <c r="D163" s="23" t="s">
        <v>261</v>
      </c>
      <c r="E163" s="23"/>
      <c r="F163" s="35" t="b">
        <f>ISNUMBER(SEARCH(' Activity Sheet'!$D$3,Table3[[#This Row],[Name]],1))</f>
        <v>1</v>
      </c>
      <c r="G163" s="35" t="s">
        <v>1146</v>
      </c>
      <c r="H163" t="str" cm="1">
        <f t="array" ref="H163:GR163">TRANSPOSE(_xlfn._xlws.SORT(_xlfn._xlws.FILTER(Table3[Name],ISNUMBER(SEARCH(' Activity Sheet'!D217,Table3[Name])),"Not found"),,1))</f>
        <v>.New Organisation</v>
      </c>
      <c r="I163" t="str">
        <v>ABV - Association of Good with Life</v>
      </c>
      <c r="J163" t="str">
        <v>ACAPS</v>
      </c>
      <c r="K163" t="str">
        <v>Acción y Desarrollo</v>
      </c>
      <c r="L163" t="str">
        <v>ACTED</v>
      </c>
      <c r="M163" t="str">
        <v>Action against Hunger</v>
      </c>
      <c r="N163" t="str">
        <v>ActionAid</v>
      </c>
      <c r="O163" t="str">
        <v>Adventist Development and Relief Agency (ADRA)</v>
      </c>
      <c r="P163" t="str">
        <v>Alas de Colibrí Foundation</v>
      </c>
      <c r="Q163" t="str">
        <v>Alianza por la Solidaridad</v>
      </c>
      <c r="R163" t="str">
        <v>Alianza por Venezuela</v>
      </c>
      <c r="S163" t="str">
        <v>Americares Foundation</v>
      </c>
      <c r="T163" t="str">
        <v>Argentine Commission for Refugees and Migrants (CAREF)</v>
      </c>
      <c r="U163" t="str">
        <v>Asociación Aves</v>
      </c>
      <c r="V163" t="str">
        <v>Asociación de Jubilados y Pensionados Venezolanos en Argentina</v>
      </c>
      <c r="W163" t="str">
        <v>Asociación de Venezolanos en Eloy Alfaro</v>
      </c>
      <c r="X163" t="str">
        <v>Asociación Fundación contra el Hambre Perú</v>
      </c>
      <c r="Y163" t="str">
        <v>Asociación Migrantes Venezolanos</v>
      </c>
      <c r="Z163" t="str">
        <v>Asociación Misioneros de San Carlos Scalabrinianos</v>
      </c>
      <c r="AA163" t="str">
        <v>Asociacion Proteccion Poblacion Vulnerable</v>
      </c>
      <c r="AB163" t="str">
        <v>Asociación Quinta Ola</v>
      </c>
      <c r="AC163" t="str">
        <v>Asociación Salto Ángel</v>
      </c>
      <c r="AD163" t="str">
        <v>Asociación Venezuela en Ecuador AC</v>
      </c>
      <c r="AE163" t="str">
        <v>ASOVENAR</v>
      </c>
      <c r="AF163" t="str">
        <v>Associação Hermanitos</v>
      </c>
      <c r="AG163" t="str">
        <v>AVSI Foundation</v>
      </c>
      <c r="AH163" t="str">
        <v>Bethany Christian Services</v>
      </c>
      <c r="AI163" t="str">
        <v>Blumont</v>
      </c>
      <c r="AJ163" t="str">
        <v>CARE</v>
      </c>
      <c r="AK163" t="str">
        <v>Caritas Brazil</v>
      </c>
      <c r="AL163" t="str">
        <v>Caritas Ecuador</v>
      </c>
      <c r="AM163" t="str">
        <v>Caritas Germany</v>
      </c>
      <c r="AN163" t="str">
        <v>Caritas Manaus</v>
      </c>
      <c r="AO163" t="str">
        <v>Caritas Parana</v>
      </c>
      <c r="AP163" t="str">
        <v>Caritas Peru</v>
      </c>
      <c r="AQ163" t="str">
        <v>Caritas Rio de Janeiro</v>
      </c>
      <c r="AR163" t="str">
        <v>Caritas São Paulo</v>
      </c>
      <c r="AS163" t="str">
        <v>Caritas Switzerland</v>
      </c>
      <c r="AT163" t="str">
        <v>CCEFIRO Association</v>
      </c>
      <c r="AU163" t="str">
        <v>CEDRO</v>
      </c>
      <c r="AV163" t="str">
        <v>Center for Integrated Studies and Programs for Sustainable Development (CIEDS)</v>
      </c>
      <c r="AW163" t="str">
        <v>Center for Migration and Human Rights of the Diocese of Roraima (CMDH)</v>
      </c>
      <c r="AX163" t="str">
        <v>Centro de Atencion Psicosocial (CAPS)</v>
      </c>
      <c r="AY163" t="str">
        <v>CESAL</v>
      </c>
      <c r="AZ163" t="str">
        <v>CESVI-Cooperazione e Sviluppo</v>
      </c>
      <c r="BA163" t="str">
        <v>ChildFund International</v>
      </c>
      <c r="BB163" t="str">
        <v>CHS Alternativo</v>
      </c>
      <c r="BC163" t="str">
        <v>Churún Merú Association</v>
      </c>
      <c r="BD163" t="str">
        <v>Coalición por Venezuela</v>
      </c>
      <c r="BE163" t="str">
        <v>Colonia Foundation of Venezuelans in the Dominican Republic (FUNCOVERD)</v>
      </c>
      <c r="BF163" t="str">
        <v>COLVENZ</v>
      </c>
      <c r="BG163" t="str">
        <v>Compassiva</v>
      </c>
      <c r="BH163" t="str">
        <v>Consejo Interreligioso del Perú - Religiones por la Paz</v>
      </c>
      <c r="BI163" t="str">
        <v>Consorcio ONG OCIPI Y Capellanía Nacional OFICA</v>
      </c>
      <c r="BJ163" t="str">
        <v>COOPI - International Cooperation Foundation</v>
      </c>
      <c r="BK163" t="str">
        <v>Corporación Colectivo Sin Fronteras</v>
      </c>
      <c r="BL163" t="str">
        <v>CRISFE Foundation</v>
      </c>
      <c r="BM163" t="str">
        <v>Cuso International</v>
      </c>
      <c r="BN163" t="str">
        <v>Danielle’s Children Fund (DCF)</v>
      </c>
      <c r="BO163" t="str">
        <v>Danish Refugee Council (DRC)</v>
      </c>
      <c r="BP163" t="str">
        <v>Development Support Association - APOYAR</v>
      </c>
      <c r="BQ163" t="str">
        <v>Diakonie Katastrophenhilfe</v>
      </c>
      <c r="BR163" t="str">
        <v>Diálogo Diverso</v>
      </c>
      <c r="BS163" t="str">
        <v>Doctors of the World</v>
      </c>
      <c r="BT163" t="str">
        <v>Dominican Institute for Integrated Development</v>
      </c>
      <c r="BU163" t="str">
        <v>Duendes y Ángeles Vinotinto República Dominicana</v>
      </c>
      <c r="BV163" t="str">
        <v>Encuentros SJS (Servicio Jesuita de la Solidaridad)</v>
      </c>
      <c r="BW163" t="str">
        <v>Ending Violence Against Migrants</v>
      </c>
      <c r="BX163" t="str">
        <v>Equidad Foundation</v>
      </c>
      <c r="BY163" t="str">
        <v>Equilibrium CenDE</v>
      </c>
      <c r="BZ163" t="str">
        <v>Facultad de Psicología - Universidad de la República (UDELAR)</v>
      </c>
      <c r="CA163" t="str">
        <v>First International Emergency and Solidarités International</v>
      </c>
      <c r="CB163" t="str">
        <v>Fondo Ecuatoriano Populorum Progressio</v>
      </c>
      <c r="CC163" t="str">
        <v>Foro Salud Callao</v>
      </c>
      <c r="CD163" t="str">
        <v>Foundation for the Integration and Development of Latin America (FIDAL)</v>
      </c>
      <c r="CE163" t="str">
        <v>Foundation of the Americas (FUDELA)</v>
      </c>
      <c r="CF163" t="str">
        <v>Fraternity Without Borders</v>
      </c>
      <c r="CG163" t="str">
        <v>Fundación Brisas del Norte</v>
      </c>
      <c r="CH163" t="str">
        <v>Fundación Colombovenezolana Nueva Ilusión</v>
      </c>
      <c r="CI163" t="str">
        <v>Fundación Nakama's</v>
      </c>
      <c r="CJ163" t="str">
        <v>Fundación RadaBer</v>
      </c>
      <c r="CK163" t="str">
        <v>Fundación Scalabrini Bolivia</v>
      </c>
      <c r="CL163" t="str">
        <v>Fundacion Social Vivan los Niños</v>
      </c>
      <c r="CM163" t="str">
        <v>FUNVEAC</v>
      </c>
      <c r="CN163" t="str">
        <v>German Development Cooperation Agency GIZ</v>
      </c>
      <c r="CO163" t="str">
        <v>Globalizate Radio</v>
      </c>
      <c r="CP163" t="str">
        <v>GOAL</v>
      </c>
      <c r="CQ163" t="str">
        <v>Halü Bienestar Humano Foundation (HALU)</v>
      </c>
      <c r="CR163" t="str">
        <v>Heartland Alliance International (HAI)</v>
      </c>
      <c r="CS163" t="str">
        <v>HELVETAS Swiss Intercooperation</v>
      </c>
      <c r="CT163" t="str">
        <v>HIAS</v>
      </c>
      <c r="CU163" t="str">
        <v>Human Rights Defence Curaçao</v>
      </c>
      <c r="CV163" t="str">
        <v>Humanity &amp; Inclusion</v>
      </c>
      <c r="CW163" t="str">
        <v>Humans Analytic</v>
      </c>
      <c r="CX163" t="str">
        <v>Idas y Vueltas Association</v>
      </c>
      <c r="CY163" t="str">
        <v>iMMAP</v>
      </c>
      <c r="CZ163" t="str">
        <v>IMPACT Initiatives (REACH)</v>
      </c>
      <c r="DA163" t="str">
        <v>Inmigrante Feliz Association</v>
      </c>
      <c r="DB163" t="str">
        <v>Institute for Migration and Human Rights (IMDH)</v>
      </c>
      <c r="DC163" t="str">
        <v>Institute of Natural and Cultural Heritage (IPANC)</v>
      </c>
      <c r="DD163" t="str">
        <v>International Committee for the Development of People (CISP)</v>
      </c>
      <c r="DE163" t="str">
        <v>International Federation of the Red Cross (IFRC)</v>
      </c>
      <c r="DF163" t="str">
        <v>International Labour Organization (ILO)</v>
      </c>
      <c r="DG163" t="str">
        <v>International Medical Corps</v>
      </c>
      <c r="DH163" t="str">
        <v>International Organization for Migration (IOM)</v>
      </c>
      <c r="DI163" t="str">
        <v>International Rescue Committee (IRC)</v>
      </c>
      <c r="DJ163" t="str">
        <v>INTERSOS</v>
      </c>
      <c r="DK163" t="str">
        <v>Jesuit Migrant Service (JMS)</v>
      </c>
      <c r="DL163" t="str">
        <v>Jesuit Refugee Service (JRS)</v>
      </c>
      <c r="DM163" t="str">
        <v>Jesuit Service for Migrants and Refugees (JSMR)</v>
      </c>
      <c r="DN163" t="str">
        <v>Joint United Nations Programme on HIV/AIDS (UNAIDS)</v>
      </c>
      <c r="DO163" t="str">
        <v>Kimirina Coorporation</v>
      </c>
      <c r="DP163" t="str">
        <v>La Casita Hispanic Cultural Centre</v>
      </c>
      <c r="DQ163" t="str">
        <v>Latin American Network of Non-Governmental Organizations of Persons with Disabilities and their Families (RIADIS)</v>
      </c>
      <c r="DR163" t="str">
        <v>LGBT+ Movement Brazil</v>
      </c>
      <c r="DS163" t="str">
        <v>Living Water Community (LWC)</v>
      </c>
      <c r="DT163" t="str">
        <v>LLANOVENCOL</v>
      </c>
      <c r="DU163" t="str">
        <v>Lutheran World Federation</v>
      </c>
      <c r="DV163" t="str">
        <v>Lutheran World Relief</v>
      </c>
      <c r="DW163" t="str">
        <v>Malteser International</v>
      </c>
      <c r="DX163" t="str">
        <v>Mana Institute</v>
      </c>
      <c r="DY163" t="str">
        <v>Manos Veneguayas Association</v>
      </c>
      <c r="DZ163" t="str">
        <v>Más Igualdad Perú</v>
      </c>
      <c r="EA163" t="str">
        <v>MedGlobal</v>
      </c>
      <c r="EB163" t="str">
        <v>Medical Teams International</v>
      </c>
      <c r="EC163" t="str">
        <v>Mercy Corps</v>
      </c>
      <c r="ED163" t="str">
        <v>Migrant Service Center (CAM)</v>
      </c>
      <c r="EE163" t="str">
        <v>Migrants, Refugees and Argentine Social Entrepreneurs (MIRARES)</v>
      </c>
      <c r="EF163" t="str">
        <v>Mision Scalabriniana - Ecuador</v>
      </c>
      <c r="EG163" t="str">
        <v>Missão Paz</v>
      </c>
      <c r="EH163" t="str">
        <v>Museu A CASA</v>
      </c>
      <c r="EI163" t="str">
        <v>Norwegian Refugee Council (NRC)</v>
      </c>
      <c r="EJ163" t="str">
        <v>ONG Migrantes por el Maule</v>
      </c>
      <c r="EK163" t="str">
        <v>ONG Preemptive Love Coalition Colombia</v>
      </c>
      <c r="EL163" t="str">
        <v>Organización Transfomando Vidas</v>
      </c>
      <c r="EM163" t="str">
        <v>Organization of Ibero-American States for Education, Science and Culture (OEI)</v>
      </c>
      <c r="EN163" t="str">
        <v>OXFAM</v>
      </c>
      <c r="EO163" t="str">
        <v>Panamerican Development Foundation</v>
      </c>
      <c r="EP163" t="str">
        <v>Panamerican Health Organization/World Health Organization (PAHO/WHO)</v>
      </c>
      <c r="EQ163" t="str">
        <v>Pastoral of Human Mobility - Peruvian Episcopal Conference</v>
      </c>
      <c r="ER163" t="str">
        <v>Pastoral Service for Migrants National</v>
      </c>
      <c r="ES163" t="str">
        <v>Permanent Human Rights defense Committee (CDH)</v>
      </c>
      <c r="ET163" t="str">
        <v>Pirilampos Institute - Group of visits and voluntary actions in Roraima</v>
      </c>
      <c r="EU163" t="str">
        <v>Plan International</v>
      </c>
      <c r="EV163" t="str">
        <v>Population Program, Faculty of Social Sciences, University of the Republic</v>
      </c>
      <c r="EW163" t="str">
        <v>Profamilia Association</v>
      </c>
      <c r="EX163" t="str">
        <v>Red con Migrantes y Refugiados</v>
      </c>
      <c r="EY163" t="str">
        <v>Red Cross Colombia</v>
      </c>
      <c r="EZ163" t="str">
        <v>Red Cross Ecuador</v>
      </c>
      <c r="FA163" t="str">
        <v>Red Cross Peru</v>
      </c>
      <c r="FB163" t="str">
        <v>Red de Investigaciones en Derechos Humanos - CONICET (Consejo Nacional de Investigaciones Científicas y Técnicas)</v>
      </c>
      <c r="FC163" t="str">
        <v>RET International</v>
      </c>
      <c r="FD163" t="str">
        <v>Salú pa Tur Foundation</v>
      </c>
      <c r="FE163" t="str">
        <v>Salvation Army</v>
      </c>
      <c r="FF163" t="str">
        <v>Samaritan's Purse</v>
      </c>
      <c r="FG163" t="str">
        <v>Save the Children International (SCI)</v>
      </c>
      <c r="FH163" t="str">
        <v>Scalabrini Foundation Chile</v>
      </c>
      <c r="FI163" t="str">
        <v>Sección Peruana de Amnistía Internacional</v>
      </c>
      <c r="FJ163" t="str">
        <v>Serviço Pastoral dos Migrantes do Nordeste</v>
      </c>
      <c r="FK163" t="str">
        <v>Sesame Workshop</v>
      </c>
      <c r="FL163" t="str">
        <v>Si, Da Vida</v>
      </c>
      <c r="FM163" t="str">
        <v>Solidarity and Action Asociation</v>
      </c>
      <c r="FN163" t="str">
        <v>SOS Children's Villages</v>
      </c>
      <c r="FO163" t="str">
        <v>Tarabita Foundation</v>
      </c>
      <c r="FP163" t="str">
        <v>Tearfund</v>
      </c>
      <c r="FQ163" t="str">
        <v>TECHO</v>
      </c>
      <c r="FR163" t="str">
        <v>Terranueva Foundation</v>
      </c>
      <c r="FS163" t="str">
        <v>Terre des Hommes Suisse</v>
      </c>
      <c r="FT163" t="str">
        <v>The Israel Forum for International Humanitarian Aid (IsraAID)</v>
      </c>
      <c r="FU163" t="str">
        <v>Unión Venezolana en Perú</v>
      </c>
      <c r="FV163" t="str">
        <v>United Nations Children's Fund (UNICEF)</v>
      </c>
      <c r="FW163" t="str">
        <v>United Nations Development Programme (UNDP)</v>
      </c>
      <c r="FX163" t="str">
        <v>United Nations Educational, Scientific and Cultural Organization (UNESCO)</v>
      </c>
      <c r="FY163" t="str">
        <v>United Nations Entity for Gender Equality and the Empowerment of Women (UNWOMEN)</v>
      </c>
      <c r="FZ163" t="str">
        <v>United Nations Food and Agricultural Organization (FAO)</v>
      </c>
      <c r="GA163" t="str">
        <v>United Nations High Commissioner for Refugees (UNHCR)</v>
      </c>
      <c r="GB163" t="str">
        <v>United Nations Office of the High Commissioner for Human Rights (OHCHR)</v>
      </c>
      <c r="GC163" t="str">
        <v>United Nations Office on Drugs and Crime (UNODC)</v>
      </c>
      <c r="GD163" t="str">
        <v>United Nations Population Fund (UNFPA)</v>
      </c>
      <c r="GE163" t="str">
        <v>United Nations Programme for Human Settlements (UN Habitat)</v>
      </c>
      <c r="GF163" t="str">
        <v>Vale da Benção Educational and Charitable Association (AEBVB)</v>
      </c>
      <c r="GG163" t="str">
        <v>VenAruba Solidaria</v>
      </c>
      <c r="GH163" t="str">
        <v>Venex Curacao Foundation</v>
      </c>
      <c r="GI163" t="str">
        <v>Venezolanos en Barranquilla</v>
      </c>
      <c r="GJ163" t="str">
        <v>Venezolanos en San Cristóbal</v>
      </c>
      <c r="GK163" t="str">
        <v>Venezuelan Emigrant Foundation (FEV)</v>
      </c>
      <c r="GL163" t="str">
        <v>Vicaría de Pastoral Social Caritas</v>
      </c>
      <c r="GM163" t="str">
        <v>Voices GY</v>
      </c>
      <c r="GN163" t="str">
        <v>We World GVC</v>
      </c>
      <c r="GO163" t="str">
        <v>World Council of Credit Unions</v>
      </c>
      <c r="GP163" t="str">
        <v>World Food Programme (WFP)</v>
      </c>
      <c r="GQ163" t="str">
        <v>World Vision</v>
      </c>
      <c r="GR163" t="str">
        <v>ZOA</v>
      </c>
    </row>
    <row r="164" spans="1:200" x14ac:dyDescent="0.3">
      <c r="A164" t="s">
        <v>498</v>
      </c>
      <c r="B164" s="45" t="s">
        <v>499</v>
      </c>
      <c r="C164" s="23" t="s">
        <v>500</v>
      </c>
      <c r="D164" s="23" t="s">
        <v>255</v>
      </c>
      <c r="E164" s="23"/>
      <c r="F164" s="35" t="b">
        <f>ISNUMBER(SEARCH(' Activity Sheet'!$D$3,Table3[[#This Row],[Name]],1))</f>
        <v>1</v>
      </c>
      <c r="G164" s="35" t="s">
        <v>1146</v>
      </c>
      <c r="H164" t="str" cm="1">
        <f t="array" ref="H164:GR164">TRANSPOSE(_xlfn._xlws.SORT(_xlfn._xlws.FILTER(Table3[Name],ISNUMBER(SEARCH(' Activity Sheet'!D218,Table3[Name])),"Not found"),,1))</f>
        <v>.New Organisation</v>
      </c>
      <c r="I164" t="str">
        <v>ABV - Association of Good with Life</v>
      </c>
      <c r="J164" t="str">
        <v>ACAPS</v>
      </c>
      <c r="K164" t="str">
        <v>Acción y Desarrollo</v>
      </c>
      <c r="L164" t="str">
        <v>ACTED</v>
      </c>
      <c r="M164" t="str">
        <v>Action against Hunger</v>
      </c>
      <c r="N164" t="str">
        <v>ActionAid</v>
      </c>
      <c r="O164" t="str">
        <v>Adventist Development and Relief Agency (ADRA)</v>
      </c>
      <c r="P164" t="str">
        <v>Alas de Colibrí Foundation</v>
      </c>
      <c r="Q164" t="str">
        <v>Alianza por la Solidaridad</v>
      </c>
      <c r="R164" t="str">
        <v>Alianza por Venezuela</v>
      </c>
      <c r="S164" t="str">
        <v>Americares Foundation</v>
      </c>
      <c r="T164" t="str">
        <v>Argentine Commission for Refugees and Migrants (CAREF)</v>
      </c>
      <c r="U164" t="str">
        <v>Asociación Aves</v>
      </c>
      <c r="V164" t="str">
        <v>Asociación de Jubilados y Pensionados Venezolanos en Argentina</v>
      </c>
      <c r="W164" t="str">
        <v>Asociación de Venezolanos en Eloy Alfaro</v>
      </c>
      <c r="X164" t="str">
        <v>Asociación Fundación contra el Hambre Perú</v>
      </c>
      <c r="Y164" t="str">
        <v>Asociación Migrantes Venezolanos</v>
      </c>
      <c r="Z164" t="str">
        <v>Asociación Misioneros de San Carlos Scalabrinianos</v>
      </c>
      <c r="AA164" t="str">
        <v>Asociacion Proteccion Poblacion Vulnerable</v>
      </c>
      <c r="AB164" t="str">
        <v>Asociación Quinta Ola</v>
      </c>
      <c r="AC164" t="str">
        <v>Asociación Salto Ángel</v>
      </c>
      <c r="AD164" t="str">
        <v>Asociación Venezuela en Ecuador AC</v>
      </c>
      <c r="AE164" t="str">
        <v>ASOVENAR</v>
      </c>
      <c r="AF164" t="str">
        <v>Associação Hermanitos</v>
      </c>
      <c r="AG164" t="str">
        <v>AVSI Foundation</v>
      </c>
      <c r="AH164" t="str">
        <v>Bethany Christian Services</v>
      </c>
      <c r="AI164" t="str">
        <v>Blumont</v>
      </c>
      <c r="AJ164" t="str">
        <v>CARE</v>
      </c>
      <c r="AK164" t="str">
        <v>Caritas Brazil</v>
      </c>
      <c r="AL164" t="str">
        <v>Caritas Ecuador</v>
      </c>
      <c r="AM164" t="str">
        <v>Caritas Germany</v>
      </c>
      <c r="AN164" t="str">
        <v>Caritas Manaus</v>
      </c>
      <c r="AO164" t="str">
        <v>Caritas Parana</v>
      </c>
      <c r="AP164" t="str">
        <v>Caritas Peru</v>
      </c>
      <c r="AQ164" t="str">
        <v>Caritas Rio de Janeiro</v>
      </c>
      <c r="AR164" t="str">
        <v>Caritas São Paulo</v>
      </c>
      <c r="AS164" t="str">
        <v>Caritas Switzerland</v>
      </c>
      <c r="AT164" t="str">
        <v>CCEFIRO Association</v>
      </c>
      <c r="AU164" t="str">
        <v>CEDRO</v>
      </c>
      <c r="AV164" t="str">
        <v>Center for Integrated Studies and Programs for Sustainable Development (CIEDS)</v>
      </c>
      <c r="AW164" t="str">
        <v>Center for Migration and Human Rights of the Diocese of Roraima (CMDH)</v>
      </c>
      <c r="AX164" t="str">
        <v>Centro de Atencion Psicosocial (CAPS)</v>
      </c>
      <c r="AY164" t="str">
        <v>CESAL</v>
      </c>
      <c r="AZ164" t="str">
        <v>CESVI-Cooperazione e Sviluppo</v>
      </c>
      <c r="BA164" t="str">
        <v>ChildFund International</v>
      </c>
      <c r="BB164" t="str">
        <v>CHS Alternativo</v>
      </c>
      <c r="BC164" t="str">
        <v>Churún Merú Association</v>
      </c>
      <c r="BD164" t="str">
        <v>Coalición por Venezuela</v>
      </c>
      <c r="BE164" t="str">
        <v>Colonia Foundation of Venezuelans in the Dominican Republic (FUNCOVERD)</v>
      </c>
      <c r="BF164" t="str">
        <v>COLVENZ</v>
      </c>
      <c r="BG164" t="str">
        <v>Compassiva</v>
      </c>
      <c r="BH164" t="str">
        <v>Consejo Interreligioso del Perú - Religiones por la Paz</v>
      </c>
      <c r="BI164" t="str">
        <v>Consorcio ONG OCIPI Y Capellanía Nacional OFICA</v>
      </c>
      <c r="BJ164" t="str">
        <v>COOPI - International Cooperation Foundation</v>
      </c>
      <c r="BK164" t="str">
        <v>Corporación Colectivo Sin Fronteras</v>
      </c>
      <c r="BL164" t="str">
        <v>CRISFE Foundation</v>
      </c>
      <c r="BM164" t="str">
        <v>Cuso International</v>
      </c>
      <c r="BN164" t="str">
        <v>Danielle’s Children Fund (DCF)</v>
      </c>
      <c r="BO164" t="str">
        <v>Danish Refugee Council (DRC)</v>
      </c>
      <c r="BP164" t="str">
        <v>Development Support Association - APOYAR</v>
      </c>
      <c r="BQ164" t="str">
        <v>Diakonie Katastrophenhilfe</v>
      </c>
      <c r="BR164" t="str">
        <v>Diálogo Diverso</v>
      </c>
      <c r="BS164" t="str">
        <v>Doctors of the World</v>
      </c>
      <c r="BT164" t="str">
        <v>Dominican Institute for Integrated Development</v>
      </c>
      <c r="BU164" t="str">
        <v>Duendes y Ángeles Vinotinto República Dominicana</v>
      </c>
      <c r="BV164" t="str">
        <v>Encuentros SJS (Servicio Jesuita de la Solidaridad)</v>
      </c>
      <c r="BW164" t="str">
        <v>Ending Violence Against Migrants</v>
      </c>
      <c r="BX164" t="str">
        <v>Equidad Foundation</v>
      </c>
      <c r="BY164" t="str">
        <v>Equilibrium CenDE</v>
      </c>
      <c r="BZ164" t="str">
        <v>Facultad de Psicología - Universidad de la República (UDELAR)</v>
      </c>
      <c r="CA164" t="str">
        <v>First International Emergency and Solidarités International</v>
      </c>
      <c r="CB164" t="str">
        <v>Fondo Ecuatoriano Populorum Progressio</v>
      </c>
      <c r="CC164" t="str">
        <v>Foro Salud Callao</v>
      </c>
      <c r="CD164" t="str">
        <v>Foundation for the Integration and Development of Latin America (FIDAL)</v>
      </c>
      <c r="CE164" t="str">
        <v>Foundation of the Americas (FUDELA)</v>
      </c>
      <c r="CF164" t="str">
        <v>Fraternity Without Borders</v>
      </c>
      <c r="CG164" t="str">
        <v>Fundación Brisas del Norte</v>
      </c>
      <c r="CH164" t="str">
        <v>Fundación Colombovenezolana Nueva Ilusión</v>
      </c>
      <c r="CI164" t="str">
        <v>Fundación Nakama's</v>
      </c>
      <c r="CJ164" t="str">
        <v>Fundación RadaBer</v>
      </c>
      <c r="CK164" t="str">
        <v>Fundación Scalabrini Bolivia</v>
      </c>
      <c r="CL164" t="str">
        <v>Fundacion Social Vivan los Niños</v>
      </c>
      <c r="CM164" t="str">
        <v>FUNVEAC</v>
      </c>
      <c r="CN164" t="str">
        <v>German Development Cooperation Agency GIZ</v>
      </c>
      <c r="CO164" t="str">
        <v>Globalizate Radio</v>
      </c>
      <c r="CP164" t="str">
        <v>GOAL</v>
      </c>
      <c r="CQ164" t="str">
        <v>Halü Bienestar Humano Foundation (HALU)</v>
      </c>
      <c r="CR164" t="str">
        <v>Heartland Alliance International (HAI)</v>
      </c>
      <c r="CS164" t="str">
        <v>HELVETAS Swiss Intercooperation</v>
      </c>
      <c r="CT164" t="str">
        <v>HIAS</v>
      </c>
      <c r="CU164" t="str">
        <v>Human Rights Defence Curaçao</v>
      </c>
      <c r="CV164" t="str">
        <v>Humanity &amp; Inclusion</v>
      </c>
      <c r="CW164" t="str">
        <v>Humans Analytic</v>
      </c>
      <c r="CX164" t="str">
        <v>Idas y Vueltas Association</v>
      </c>
      <c r="CY164" t="str">
        <v>iMMAP</v>
      </c>
      <c r="CZ164" t="str">
        <v>IMPACT Initiatives (REACH)</v>
      </c>
      <c r="DA164" t="str">
        <v>Inmigrante Feliz Association</v>
      </c>
      <c r="DB164" t="str">
        <v>Institute for Migration and Human Rights (IMDH)</v>
      </c>
      <c r="DC164" t="str">
        <v>Institute of Natural and Cultural Heritage (IPANC)</v>
      </c>
      <c r="DD164" t="str">
        <v>International Committee for the Development of People (CISP)</v>
      </c>
      <c r="DE164" t="str">
        <v>International Federation of the Red Cross (IFRC)</v>
      </c>
      <c r="DF164" t="str">
        <v>International Labour Organization (ILO)</v>
      </c>
      <c r="DG164" t="str">
        <v>International Medical Corps</v>
      </c>
      <c r="DH164" t="str">
        <v>International Organization for Migration (IOM)</v>
      </c>
      <c r="DI164" t="str">
        <v>International Rescue Committee (IRC)</v>
      </c>
      <c r="DJ164" t="str">
        <v>INTERSOS</v>
      </c>
      <c r="DK164" t="str">
        <v>Jesuit Migrant Service (JMS)</v>
      </c>
      <c r="DL164" t="str">
        <v>Jesuit Refugee Service (JRS)</v>
      </c>
      <c r="DM164" t="str">
        <v>Jesuit Service for Migrants and Refugees (JSMR)</v>
      </c>
      <c r="DN164" t="str">
        <v>Joint United Nations Programme on HIV/AIDS (UNAIDS)</v>
      </c>
      <c r="DO164" t="str">
        <v>Kimirina Coorporation</v>
      </c>
      <c r="DP164" t="str">
        <v>La Casita Hispanic Cultural Centre</v>
      </c>
      <c r="DQ164" t="str">
        <v>Latin American Network of Non-Governmental Organizations of Persons with Disabilities and their Families (RIADIS)</v>
      </c>
      <c r="DR164" t="str">
        <v>LGBT+ Movement Brazil</v>
      </c>
      <c r="DS164" t="str">
        <v>Living Water Community (LWC)</v>
      </c>
      <c r="DT164" t="str">
        <v>LLANOVENCOL</v>
      </c>
      <c r="DU164" t="str">
        <v>Lutheran World Federation</v>
      </c>
      <c r="DV164" t="str">
        <v>Lutheran World Relief</v>
      </c>
      <c r="DW164" t="str">
        <v>Malteser International</v>
      </c>
      <c r="DX164" t="str">
        <v>Mana Institute</v>
      </c>
      <c r="DY164" t="str">
        <v>Manos Veneguayas Association</v>
      </c>
      <c r="DZ164" t="str">
        <v>Más Igualdad Perú</v>
      </c>
      <c r="EA164" t="str">
        <v>MedGlobal</v>
      </c>
      <c r="EB164" t="str">
        <v>Medical Teams International</v>
      </c>
      <c r="EC164" t="str">
        <v>Mercy Corps</v>
      </c>
      <c r="ED164" t="str">
        <v>Migrant Service Center (CAM)</v>
      </c>
      <c r="EE164" t="str">
        <v>Migrants, Refugees and Argentine Social Entrepreneurs (MIRARES)</v>
      </c>
      <c r="EF164" t="str">
        <v>Mision Scalabriniana - Ecuador</v>
      </c>
      <c r="EG164" t="str">
        <v>Missão Paz</v>
      </c>
      <c r="EH164" t="str">
        <v>Museu A CASA</v>
      </c>
      <c r="EI164" t="str">
        <v>Norwegian Refugee Council (NRC)</v>
      </c>
      <c r="EJ164" t="str">
        <v>ONG Migrantes por el Maule</v>
      </c>
      <c r="EK164" t="str">
        <v>ONG Preemptive Love Coalition Colombia</v>
      </c>
      <c r="EL164" t="str">
        <v>Organización Transfomando Vidas</v>
      </c>
      <c r="EM164" t="str">
        <v>Organization of Ibero-American States for Education, Science and Culture (OEI)</v>
      </c>
      <c r="EN164" t="str">
        <v>OXFAM</v>
      </c>
      <c r="EO164" t="str">
        <v>Panamerican Development Foundation</v>
      </c>
      <c r="EP164" t="str">
        <v>Panamerican Health Organization/World Health Organization (PAHO/WHO)</v>
      </c>
      <c r="EQ164" t="str">
        <v>Pastoral of Human Mobility - Peruvian Episcopal Conference</v>
      </c>
      <c r="ER164" t="str">
        <v>Pastoral Service for Migrants National</v>
      </c>
      <c r="ES164" t="str">
        <v>Permanent Human Rights defense Committee (CDH)</v>
      </c>
      <c r="ET164" t="str">
        <v>Pirilampos Institute - Group of visits and voluntary actions in Roraima</v>
      </c>
      <c r="EU164" t="str">
        <v>Plan International</v>
      </c>
      <c r="EV164" t="str">
        <v>Population Program, Faculty of Social Sciences, University of the Republic</v>
      </c>
      <c r="EW164" t="str">
        <v>Profamilia Association</v>
      </c>
      <c r="EX164" t="str">
        <v>Red con Migrantes y Refugiados</v>
      </c>
      <c r="EY164" t="str">
        <v>Red Cross Colombia</v>
      </c>
      <c r="EZ164" t="str">
        <v>Red Cross Ecuador</v>
      </c>
      <c r="FA164" t="str">
        <v>Red Cross Peru</v>
      </c>
      <c r="FB164" t="str">
        <v>Red de Investigaciones en Derechos Humanos - CONICET (Consejo Nacional de Investigaciones Científicas y Técnicas)</v>
      </c>
      <c r="FC164" t="str">
        <v>RET International</v>
      </c>
      <c r="FD164" t="str">
        <v>Salú pa Tur Foundation</v>
      </c>
      <c r="FE164" t="str">
        <v>Salvation Army</v>
      </c>
      <c r="FF164" t="str">
        <v>Samaritan's Purse</v>
      </c>
      <c r="FG164" t="str">
        <v>Save the Children International (SCI)</v>
      </c>
      <c r="FH164" t="str">
        <v>Scalabrini Foundation Chile</v>
      </c>
      <c r="FI164" t="str">
        <v>Sección Peruana de Amnistía Internacional</v>
      </c>
      <c r="FJ164" t="str">
        <v>Serviço Pastoral dos Migrantes do Nordeste</v>
      </c>
      <c r="FK164" t="str">
        <v>Sesame Workshop</v>
      </c>
      <c r="FL164" t="str">
        <v>Si, Da Vida</v>
      </c>
      <c r="FM164" t="str">
        <v>Solidarity and Action Asociation</v>
      </c>
      <c r="FN164" t="str">
        <v>SOS Children's Villages</v>
      </c>
      <c r="FO164" t="str">
        <v>Tarabita Foundation</v>
      </c>
      <c r="FP164" t="str">
        <v>Tearfund</v>
      </c>
      <c r="FQ164" t="str">
        <v>TECHO</v>
      </c>
      <c r="FR164" t="str">
        <v>Terranueva Foundation</v>
      </c>
      <c r="FS164" t="str">
        <v>Terre des Hommes Suisse</v>
      </c>
      <c r="FT164" t="str">
        <v>The Israel Forum for International Humanitarian Aid (IsraAID)</v>
      </c>
      <c r="FU164" t="str">
        <v>Unión Venezolana en Perú</v>
      </c>
      <c r="FV164" t="str">
        <v>United Nations Children's Fund (UNICEF)</v>
      </c>
      <c r="FW164" t="str">
        <v>United Nations Development Programme (UNDP)</v>
      </c>
      <c r="FX164" t="str">
        <v>United Nations Educational, Scientific and Cultural Organization (UNESCO)</v>
      </c>
      <c r="FY164" t="str">
        <v>United Nations Entity for Gender Equality and the Empowerment of Women (UNWOMEN)</v>
      </c>
      <c r="FZ164" t="str">
        <v>United Nations Food and Agricultural Organization (FAO)</v>
      </c>
      <c r="GA164" t="str">
        <v>United Nations High Commissioner for Refugees (UNHCR)</v>
      </c>
      <c r="GB164" t="str">
        <v>United Nations Office of the High Commissioner for Human Rights (OHCHR)</v>
      </c>
      <c r="GC164" t="str">
        <v>United Nations Office on Drugs and Crime (UNODC)</v>
      </c>
      <c r="GD164" t="str">
        <v>United Nations Population Fund (UNFPA)</v>
      </c>
      <c r="GE164" t="str">
        <v>United Nations Programme for Human Settlements (UN Habitat)</v>
      </c>
      <c r="GF164" t="str">
        <v>Vale da Benção Educational and Charitable Association (AEBVB)</v>
      </c>
      <c r="GG164" t="str">
        <v>VenAruba Solidaria</v>
      </c>
      <c r="GH164" t="str">
        <v>Venex Curacao Foundation</v>
      </c>
      <c r="GI164" t="str">
        <v>Venezolanos en Barranquilla</v>
      </c>
      <c r="GJ164" t="str">
        <v>Venezolanos en San Cristóbal</v>
      </c>
      <c r="GK164" t="str">
        <v>Venezuelan Emigrant Foundation (FEV)</v>
      </c>
      <c r="GL164" t="str">
        <v>Vicaría de Pastoral Social Caritas</v>
      </c>
      <c r="GM164" t="str">
        <v>Voices GY</v>
      </c>
      <c r="GN164" t="str">
        <v>We World GVC</v>
      </c>
      <c r="GO164" t="str">
        <v>World Council of Credit Unions</v>
      </c>
      <c r="GP164" t="str">
        <v>World Food Programme (WFP)</v>
      </c>
      <c r="GQ164" t="str">
        <v>World Vision</v>
      </c>
      <c r="GR164" t="str">
        <v>ZOA</v>
      </c>
    </row>
    <row r="165" spans="1:200" x14ac:dyDescent="0.3">
      <c r="A165" t="s">
        <v>501</v>
      </c>
      <c r="B165" s="45" t="s">
        <v>502</v>
      </c>
      <c r="C165" s="23" t="s">
        <v>502</v>
      </c>
      <c r="D165" s="23" t="s">
        <v>1325</v>
      </c>
      <c r="E165" s="23"/>
      <c r="F165" s="35" t="b">
        <f>ISNUMBER(SEARCH(' Activity Sheet'!$D$3,Table3[[#This Row],[Name]],1))</f>
        <v>1</v>
      </c>
      <c r="G165" s="35" t="s">
        <v>1146</v>
      </c>
      <c r="H165" t="str" cm="1">
        <f t="array" ref="H165:GR165">TRANSPOSE(_xlfn._xlws.SORT(_xlfn._xlws.FILTER(Table3[Name],ISNUMBER(SEARCH(' Activity Sheet'!D219,Table3[Name])),"Not found"),,1))</f>
        <v>.New Organisation</v>
      </c>
      <c r="I165" t="str">
        <v>ABV - Association of Good with Life</v>
      </c>
      <c r="J165" t="str">
        <v>ACAPS</v>
      </c>
      <c r="K165" t="str">
        <v>Acción y Desarrollo</v>
      </c>
      <c r="L165" t="str">
        <v>ACTED</v>
      </c>
      <c r="M165" t="str">
        <v>Action against Hunger</v>
      </c>
      <c r="N165" t="str">
        <v>ActionAid</v>
      </c>
      <c r="O165" t="str">
        <v>Adventist Development and Relief Agency (ADRA)</v>
      </c>
      <c r="P165" t="str">
        <v>Alas de Colibrí Foundation</v>
      </c>
      <c r="Q165" t="str">
        <v>Alianza por la Solidaridad</v>
      </c>
      <c r="R165" t="str">
        <v>Alianza por Venezuela</v>
      </c>
      <c r="S165" t="str">
        <v>Americares Foundation</v>
      </c>
      <c r="T165" t="str">
        <v>Argentine Commission for Refugees and Migrants (CAREF)</v>
      </c>
      <c r="U165" t="str">
        <v>Asociación Aves</v>
      </c>
      <c r="V165" t="str">
        <v>Asociación de Jubilados y Pensionados Venezolanos en Argentina</v>
      </c>
      <c r="W165" t="str">
        <v>Asociación de Venezolanos en Eloy Alfaro</v>
      </c>
      <c r="X165" t="str">
        <v>Asociación Fundación contra el Hambre Perú</v>
      </c>
      <c r="Y165" t="str">
        <v>Asociación Migrantes Venezolanos</v>
      </c>
      <c r="Z165" t="str">
        <v>Asociación Misioneros de San Carlos Scalabrinianos</v>
      </c>
      <c r="AA165" t="str">
        <v>Asociacion Proteccion Poblacion Vulnerable</v>
      </c>
      <c r="AB165" t="str">
        <v>Asociación Quinta Ola</v>
      </c>
      <c r="AC165" t="str">
        <v>Asociación Salto Ángel</v>
      </c>
      <c r="AD165" t="str">
        <v>Asociación Venezuela en Ecuador AC</v>
      </c>
      <c r="AE165" t="str">
        <v>ASOVENAR</v>
      </c>
      <c r="AF165" t="str">
        <v>Associação Hermanitos</v>
      </c>
      <c r="AG165" t="str">
        <v>AVSI Foundation</v>
      </c>
      <c r="AH165" t="str">
        <v>Bethany Christian Services</v>
      </c>
      <c r="AI165" t="str">
        <v>Blumont</v>
      </c>
      <c r="AJ165" t="str">
        <v>CARE</v>
      </c>
      <c r="AK165" t="str">
        <v>Caritas Brazil</v>
      </c>
      <c r="AL165" t="str">
        <v>Caritas Ecuador</v>
      </c>
      <c r="AM165" t="str">
        <v>Caritas Germany</v>
      </c>
      <c r="AN165" t="str">
        <v>Caritas Manaus</v>
      </c>
      <c r="AO165" t="str">
        <v>Caritas Parana</v>
      </c>
      <c r="AP165" t="str">
        <v>Caritas Peru</v>
      </c>
      <c r="AQ165" t="str">
        <v>Caritas Rio de Janeiro</v>
      </c>
      <c r="AR165" t="str">
        <v>Caritas São Paulo</v>
      </c>
      <c r="AS165" t="str">
        <v>Caritas Switzerland</v>
      </c>
      <c r="AT165" t="str">
        <v>CCEFIRO Association</v>
      </c>
      <c r="AU165" t="str">
        <v>CEDRO</v>
      </c>
      <c r="AV165" t="str">
        <v>Center for Integrated Studies and Programs for Sustainable Development (CIEDS)</v>
      </c>
      <c r="AW165" t="str">
        <v>Center for Migration and Human Rights of the Diocese of Roraima (CMDH)</v>
      </c>
      <c r="AX165" t="str">
        <v>Centro de Atencion Psicosocial (CAPS)</v>
      </c>
      <c r="AY165" t="str">
        <v>CESAL</v>
      </c>
      <c r="AZ165" t="str">
        <v>CESVI-Cooperazione e Sviluppo</v>
      </c>
      <c r="BA165" t="str">
        <v>ChildFund International</v>
      </c>
      <c r="BB165" t="str">
        <v>CHS Alternativo</v>
      </c>
      <c r="BC165" t="str">
        <v>Churún Merú Association</v>
      </c>
      <c r="BD165" t="str">
        <v>Coalición por Venezuela</v>
      </c>
      <c r="BE165" t="str">
        <v>Colonia Foundation of Venezuelans in the Dominican Republic (FUNCOVERD)</v>
      </c>
      <c r="BF165" t="str">
        <v>COLVENZ</v>
      </c>
      <c r="BG165" t="str">
        <v>Compassiva</v>
      </c>
      <c r="BH165" t="str">
        <v>Consejo Interreligioso del Perú - Religiones por la Paz</v>
      </c>
      <c r="BI165" t="str">
        <v>Consorcio ONG OCIPI Y Capellanía Nacional OFICA</v>
      </c>
      <c r="BJ165" t="str">
        <v>COOPI - International Cooperation Foundation</v>
      </c>
      <c r="BK165" t="str">
        <v>Corporación Colectivo Sin Fronteras</v>
      </c>
      <c r="BL165" t="str">
        <v>CRISFE Foundation</v>
      </c>
      <c r="BM165" t="str">
        <v>Cuso International</v>
      </c>
      <c r="BN165" t="str">
        <v>Danielle’s Children Fund (DCF)</v>
      </c>
      <c r="BO165" t="str">
        <v>Danish Refugee Council (DRC)</v>
      </c>
      <c r="BP165" t="str">
        <v>Development Support Association - APOYAR</v>
      </c>
      <c r="BQ165" t="str">
        <v>Diakonie Katastrophenhilfe</v>
      </c>
      <c r="BR165" t="str">
        <v>Diálogo Diverso</v>
      </c>
      <c r="BS165" t="str">
        <v>Doctors of the World</v>
      </c>
      <c r="BT165" t="str">
        <v>Dominican Institute for Integrated Development</v>
      </c>
      <c r="BU165" t="str">
        <v>Duendes y Ángeles Vinotinto República Dominicana</v>
      </c>
      <c r="BV165" t="str">
        <v>Encuentros SJS (Servicio Jesuita de la Solidaridad)</v>
      </c>
      <c r="BW165" t="str">
        <v>Ending Violence Against Migrants</v>
      </c>
      <c r="BX165" t="str">
        <v>Equidad Foundation</v>
      </c>
      <c r="BY165" t="str">
        <v>Equilibrium CenDE</v>
      </c>
      <c r="BZ165" t="str">
        <v>Facultad de Psicología - Universidad de la República (UDELAR)</v>
      </c>
      <c r="CA165" t="str">
        <v>First International Emergency and Solidarités International</v>
      </c>
      <c r="CB165" t="str">
        <v>Fondo Ecuatoriano Populorum Progressio</v>
      </c>
      <c r="CC165" t="str">
        <v>Foro Salud Callao</v>
      </c>
      <c r="CD165" t="str">
        <v>Foundation for the Integration and Development of Latin America (FIDAL)</v>
      </c>
      <c r="CE165" t="str">
        <v>Foundation of the Americas (FUDELA)</v>
      </c>
      <c r="CF165" t="str">
        <v>Fraternity Without Borders</v>
      </c>
      <c r="CG165" t="str">
        <v>Fundación Brisas del Norte</v>
      </c>
      <c r="CH165" t="str">
        <v>Fundación Colombovenezolana Nueva Ilusión</v>
      </c>
      <c r="CI165" t="str">
        <v>Fundación Nakama's</v>
      </c>
      <c r="CJ165" t="str">
        <v>Fundación RadaBer</v>
      </c>
      <c r="CK165" t="str">
        <v>Fundación Scalabrini Bolivia</v>
      </c>
      <c r="CL165" t="str">
        <v>Fundacion Social Vivan los Niños</v>
      </c>
      <c r="CM165" t="str">
        <v>FUNVEAC</v>
      </c>
      <c r="CN165" t="str">
        <v>German Development Cooperation Agency GIZ</v>
      </c>
      <c r="CO165" t="str">
        <v>Globalizate Radio</v>
      </c>
      <c r="CP165" t="str">
        <v>GOAL</v>
      </c>
      <c r="CQ165" t="str">
        <v>Halü Bienestar Humano Foundation (HALU)</v>
      </c>
      <c r="CR165" t="str">
        <v>Heartland Alliance International (HAI)</v>
      </c>
      <c r="CS165" t="str">
        <v>HELVETAS Swiss Intercooperation</v>
      </c>
      <c r="CT165" t="str">
        <v>HIAS</v>
      </c>
      <c r="CU165" t="str">
        <v>Human Rights Defence Curaçao</v>
      </c>
      <c r="CV165" t="str">
        <v>Humanity &amp; Inclusion</v>
      </c>
      <c r="CW165" t="str">
        <v>Humans Analytic</v>
      </c>
      <c r="CX165" t="str">
        <v>Idas y Vueltas Association</v>
      </c>
      <c r="CY165" t="str">
        <v>iMMAP</v>
      </c>
      <c r="CZ165" t="str">
        <v>IMPACT Initiatives (REACH)</v>
      </c>
      <c r="DA165" t="str">
        <v>Inmigrante Feliz Association</v>
      </c>
      <c r="DB165" t="str">
        <v>Institute for Migration and Human Rights (IMDH)</v>
      </c>
      <c r="DC165" t="str">
        <v>Institute of Natural and Cultural Heritage (IPANC)</v>
      </c>
      <c r="DD165" t="str">
        <v>International Committee for the Development of People (CISP)</v>
      </c>
      <c r="DE165" t="str">
        <v>International Federation of the Red Cross (IFRC)</v>
      </c>
      <c r="DF165" t="str">
        <v>International Labour Organization (ILO)</v>
      </c>
      <c r="DG165" t="str">
        <v>International Medical Corps</v>
      </c>
      <c r="DH165" t="str">
        <v>International Organization for Migration (IOM)</v>
      </c>
      <c r="DI165" t="str">
        <v>International Rescue Committee (IRC)</v>
      </c>
      <c r="DJ165" t="str">
        <v>INTERSOS</v>
      </c>
      <c r="DK165" t="str">
        <v>Jesuit Migrant Service (JMS)</v>
      </c>
      <c r="DL165" t="str">
        <v>Jesuit Refugee Service (JRS)</v>
      </c>
      <c r="DM165" t="str">
        <v>Jesuit Service for Migrants and Refugees (JSMR)</v>
      </c>
      <c r="DN165" t="str">
        <v>Joint United Nations Programme on HIV/AIDS (UNAIDS)</v>
      </c>
      <c r="DO165" t="str">
        <v>Kimirina Coorporation</v>
      </c>
      <c r="DP165" t="str">
        <v>La Casita Hispanic Cultural Centre</v>
      </c>
      <c r="DQ165" t="str">
        <v>Latin American Network of Non-Governmental Organizations of Persons with Disabilities and their Families (RIADIS)</v>
      </c>
      <c r="DR165" t="str">
        <v>LGBT+ Movement Brazil</v>
      </c>
      <c r="DS165" t="str">
        <v>Living Water Community (LWC)</v>
      </c>
      <c r="DT165" t="str">
        <v>LLANOVENCOL</v>
      </c>
      <c r="DU165" t="str">
        <v>Lutheran World Federation</v>
      </c>
      <c r="DV165" t="str">
        <v>Lutheran World Relief</v>
      </c>
      <c r="DW165" t="str">
        <v>Malteser International</v>
      </c>
      <c r="DX165" t="str">
        <v>Mana Institute</v>
      </c>
      <c r="DY165" t="str">
        <v>Manos Veneguayas Association</v>
      </c>
      <c r="DZ165" t="str">
        <v>Más Igualdad Perú</v>
      </c>
      <c r="EA165" t="str">
        <v>MedGlobal</v>
      </c>
      <c r="EB165" t="str">
        <v>Medical Teams International</v>
      </c>
      <c r="EC165" t="str">
        <v>Mercy Corps</v>
      </c>
      <c r="ED165" t="str">
        <v>Migrant Service Center (CAM)</v>
      </c>
      <c r="EE165" t="str">
        <v>Migrants, Refugees and Argentine Social Entrepreneurs (MIRARES)</v>
      </c>
      <c r="EF165" t="str">
        <v>Mision Scalabriniana - Ecuador</v>
      </c>
      <c r="EG165" t="str">
        <v>Missão Paz</v>
      </c>
      <c r="EH165" t="str">
        <v>Museu A CASA</v>
      </c>
      <c r="EI165" t="str">
        <v>Norwegian Refugee Council (NRC)</v>
      </c>
      <c r="EJ165" t="str">
        <v>ONG Migrantes por el Maule</v>
      </c>
      <c r="EK165" t="str">
        <v>ONG Preemptive Love Coalition Colombia</v>
      </c>
      <c r="EL165" t="str">
        <v>Organización Transfomando Vidas</v>
      </c>
      <c r="EM165" t="str">
        <v>Organization of Ibero-American States for Education, Science and Culture (OEI)</v>
      </c>
      <c r="EN165" t="str">
        <v>OXFAM</v>
      </c>
      <c r="EO165" t="str">
        <v>Panamerican Development Foundation</v>
      </c>
      <c r="EP165" t="str">
        <v>Panamerican Health Organization/World Health Organization (PAHO/WHO)</v>
      </c>
      <c r="EQ165" t="str">
        <v>Pastoral of Human Mobility - Peruvian Episcopal Conference</v>
      </c>
      <c r="ER165" t="str">
        <v>Pastoral Service for Migrants National</v>
      </c>
      <c r="ES165" t="str">
        <v>Permanent Human Rights defense Committee (CDH)</v>
      </c>
      <c r="ET165" t="str">
        <v>Pirilampos Institute - Group of visits and voluntary actions in Roraima</v>
      </c>
      <c r="EU165" t="str">
        <v>Plan International</v>
      </c>
      <c r="EV165" t="str">
        <v>Population Program, Faculty of Social Sciences, University of the Republic</v>
      </c>
      <c r="EW165" t="str">
        <v>Profamilia Association</v>
      </c>
      <c r="EX165" t="str">
        <v>Red con Migrantes y Refugiados</v>
      </c>
      <c r="EY165" t="str">
        <v>Red Cross Colombia</v>
      </c>
      <c r="EZ165" t="str">
        <v>Red Cross Ecuador</v>
      </c>
      <c r="FA165" t="str">
        <v>Red Cross Peru</v>
      </c>
      <c r="FB165" t="str">
        <v>Red de Investigaciones en Derechos Humanos - CONICET (Consejo Nacional de Investigaciones Científicas y Técnicas)</v>
      </c>
      <c r="FC165" t="str">
        <v>RET International</v>
      </c>
      <c r="FD165" t="str">
        <v>Salú pa Tur Foundation</v>
      </c>
      <c r="FE165" t="str">
        <v>Salvation Army</v>
      </c>
      <c r="FF165" t="str">
        <v>Samaritan's Purse</v>
      </c>
      <c r="FG165" t="str">
        <v>Save the Children International (SCI)</v>
      </c>
      <c r="FH165" t="str">
        <v>Scalabrini Foundation Chile</v>
      </c>
      <c r="FI165" t="str">
        <v>Sección Peruana de Amnistía Internacional</v>
      </c>
      <c r="FJ165" t="str">
        <v>Serviço Pastoral dos Migrantes do Nordeste</v>
      </c>
      <c r="FK165" t="str">
        <v>Sesame Workshop</v>
      </c>
      <c r="FL165" t="str">
        <v>Si, Da Vida</v>
      </c>
      <c r="FM165" t="str">
        <v>Solidarity and Action Asociation</v>
      </c>
      <c r="FN165" t="str">
        <v>SOS Children's Villages</v>
      </c>
      <c r="FO165" t="str">
        <v>Tarabita Foundation</v>
      </c>
      <c r="FP165" t="str">
        <v>Tearfund</v>
      </c>
      <c r="FQ165" t="str">
        <v>TECHO</v>
      </c>
      <c r="FR165" t="str">
        <v>Terranueva Foundation</v>
      </c>
      <c r="FS165" t="str">
        <v>Terre des Hommes Suisse</v>
      </c>
      <c r="FT165" t="str">
        <v>The Israel Forum for International Humanitarian Aid (IsraAID)</v>
      </c>
      <c r="FU165" t="str">
        <v>Unión Venezolana en Perú</v>
      </c>
      <c r="FV165" t="str">
        <v>United Nations Children's Fund (UNICEF)</v>
      </c>
      <c r="FW165" t="str">
        <v>United Nations Development Programme (UNDP)</v>
      </c>
      <c r="FX165" t="str">
        <v>United Nations Educational, Scientific and Cultural Organization (UNESCO)</v>
      </c>
      <c r="FY165" t="str">
        <v>United Nations Entity for Gender Equality and the Empowerment of Women (UNWOMEN)</v>
      </c>
      <c r="FZ165" t="str">
        <v>United Nations Food and Agricultural Organization (FAO)</v>
      </c>
      <c r="GA165" t="str">
        <v>United Nations High Commissioner for Refugees (UNHCR)</v>
      </c>
      <c r="GB165" t="str">
        <v>United Nations Office of the High Commissioner for Human Rights (OHCHR)</v>
      </c>
      <c r="GC165" t="str">
        <v>United Nations Office on Drugs and Crime (UNODC)</v>
      </c>
      <c r="GD165" t="str">
        <v>United Nations Population Fund (UNFPA)</v>
      </c>
      <c r="GE165" t="str">
        <v>United Nations Programme for Human Settlements (UN Habitat)</v>
      </c>
      <c r="GF165" t="str">
        <v>Vale da Benção Educational and Charitable Association (AEBVB)</v>
      </c>
      <c r="GG165" t="str">
        <v>VenAruba Solidaria</v>
      </c>
      <c r="GH165" t="str">
        <v>Venex Curacao Foundation</v>
      </c>
      <c r="GI165" t="str">
        <v>Venezolanos en Barranquilla</v>
      </c>
      <c r="GJ165" t="str">
        <v>Venezolanos en San Cristóbal</v>
      </c>
      <c r="GK165" t="str">
        <v>Venezuelan Emigrant Foundation (FEV)</v>
      </c>
      <c r="GL165" t="str">
        <v>Vicaría de Pastoral Social Caritas</v>
      </c>
      <c r="GM165" t="str">
        <v>Voices GY</v>
      </c>
      <c r="GN165" t="str">
        <v>We World GVC</v>
      </c>
      <c r="GO165" t="str">
        <v>World Council of Credit Unions</v>
      </c>
      <c r="GP165" t="str">
        <v>World Food Programme (WFP)</v>
      </c>
      <c r="GQ165" t="str">
        <v>World Vision</v>
      </c>
      <c r="GR165" t="str">
        <v>ZOA</v>
      </c>
    </row>
    <row r="166" spans="1:200" x14ac:dyDescent="0.3">
      <c r="A166" t="s">
        <v>503</v>
      </c>
      <c r="B166" s="45" t="s">
        <v>504</v>
      </c>
      <c r="C166" s="23" t="s">
        <v>504</v>
      </c>
      <c r="D166" s="23" t="s">
        <v>261</v>
      </c>
      <c r="E166" s="23"/>
      <c r="F166" s="35" t="b">
        <f>ISNUMBER(SEARCH(' Activity Sheet'!$D$3,Table3[[#This Row],[Name]],1))</f>
        <v>1</v>
      </c>
      <c r="G166" s="35" t="s">
        <v>1146</v>
      </c>
      <c r="H166" t="str" cm="1">
        <f t="array" ref="H166:GR166">TRANSPOSE(_xlfn._xlws.SORT(_xlfn._xlws.FILTER(Table3[Name],ISNUMBER(SEARCH(' Activity Sheet'!D220,Table3[Name])),"Not found"),,1))</f>
        <v>.New Organisation</v>
      </c>
      <c r="I166" t="str">
        <v>ABV - Association of Good with Life</v>
      </c>
      <c r="J166" t="str">
        <v>ACAPS</v>
      </c>
      <c r="K166" t="str">
        <v>Acción y Desarrollo</v>
      </c>
      <c r="L166" t="str">
        <v>ACTED</v>
      </c>
      <c r="M166" t="str">
        <v>Action against Hunger</v>
      </c>
      <c r="N166" t="str">
        <v>ActionAid</v>
      </c>
      <c r="O166" t="str">
        <v>Adventist Development and Relief Agency (ADRA)</v>
      </c>
      <c r="P166" t="str">
        <v>Alas de Colibrí Foundation</v>
      </c>
      <c r="Q166" t="str">
        <v>Alianza por la Solidaridad</v>
      </c>
      <c r="R166" t="str">
        <v>Alianza por Venezuela</v>
      </c>
      <c r="S166" t="str">
        <v>Americares Foundation</v>
      </c>
      <c r="T166" t="str">
        <v>Argentine Commission for Refugees and Migrants (CAREF)</v>
      </c>
      <c r="U166" t="str">
        <v>Asociación Aves</v>
      </c>
      <c r="V166" t="str">
        <v>Asociación de Jubilados y Pensionados Venezolanos en Argentina</v>
      </c>
      <c r="W166" t="str">
        <v>Asociación de Venezolanos en Eloy Alfaro</v>
      </c>
      <c r="X166" t="str">
        <v>Asociación Fundación contra el Hambre Perú</v>
      </c>
      <c r="Y166" t="str">
        <v>Asociación Migrantes Venezolanos</v>
      </c>
      <c r="Z166" t="str">
        <v>Asociación Misioneros de San Carlos Scalabrinianos</v>
      </c>
      <c r="AA166" t="str">
        <v>Asociacion Proteccion Poblacion Vulnerable</v>
      </c>
      <c r="AB166" t="str">
        <v>Asociación Quinta Ola</v>
      </c>
      <c r="AC166" t="str">
        <v>Asociación Salto Ángel</v>
      </c>
      <c r="AD166" t="str">
        <v>Asociación Venezuela en Ecuador AC</v>
      </c>
      <c r="AE166" t="str">
        <v>ASOVENAR</v>
      </c>
      <c r="AF166" t="str">
        <v>Associação Hermanitos</v>
      </c>
      <c r="AG166" t="str">
        <v>AVSI Foundation</v>
      </c>
      <c r="AH166" t="str">
        <v>Bethany Christian Services</v>
      </c>
      <c r="AI166" t="str">
        <v>Blumont</v>
      </c>
      <c r="AJ166" t="str">
        <v>CARE</v>
      </c>
      <c r="AK166" t="str">
        <v>Caritas Brazil</v>
      </c>
      <c r="AL166" t="str">
        <v>Caritas Ecuador</v>
      </c>
      <c r="AM166" t="str">
        <v>Caritas Germany</v>
      </c>
      <c r="AN166" t="str">
        <v>Caritas Manaus</v>
      </c>
      <c r="AO166" t="str">
        <v>Caritas Parana</v>
      </c>
      <c r="AP166" t="str">
        <v>Caritas Peru</v>
      </c>
      <c r="AQ166" t="str">
        <v>Caritas Rio de Janeiro</v>
      </c>
      <c r="AR166" t="str">
        <v>Caritas São Paulo</v>
      </c>
      <c r="AS166" t="str">
        <v>Caritas Switzerland</v>
      </c>
      <c r="AT166" t="str">
        <v>CCEFIRO Association</v>
      </c>
      <c r="AU166" t="str">
        <v>CEDRO</v>
      </c>
      <c r="AV166" t="str">
        <v>Center for Integrated Studies and Programs for Sustainable Development (CIEDS)</v>
      </c>
      <c r="AW166" t="str">
        <v>Center for Migration and Human Rights of the Diocese of Roraima (CMDH)</v>
      </c>
      <c r="AX166" t="str">
        <v>Centro de Atencion Psicosocial (CAPS)</v>
      </c>
      <c r="AY166" t="str">
        <v>CESAL</v>
      </c>
      <c r="AZ166" t="str">
        <v>CESVI-Cooperazione e Sviluppo</v>
      </c>
      <c r="BA166" t="str">
        <v>ChildFund International</v>
      </c>
      <c r="BB166" t="str">
        <v>CHS Alternativo</v>
      </c>
      <c r="BC166" t="str">
        <v>Churún Merú Association</v>
      </c>
      <c r="BD166" t="str">
        <v>Coalición por Venezuela</v>
      </c>
      <c r="BE166" t="str">
        <v>Colonia Foundation of Venezuelans in the Dominican Republic (FUNCOVERD)</v>
      </c>
      <c r="BF166" t="str">
        <v>COLVENZ</v>
      </c>
      <c r="BG166" t="str">
        <v>Compassiva</v>
      </c>
      <c r="BH166" t="str">
        <v>Consejo Interreligioso del Perú - Religiones por la Paz</v>
      </c>
      <c r="BI166" t="str">
        <v>Consorcio ONG OCIPI Y Capellanía Nacional OFICA</v>
      </c>
      <c r="BJ166" t="str">
        <v>COOPI - International Cooperation Foundation</v>
      </c>
      <c r="BK166" t="str">
        <v>Corporación Colectivo Sin Fronteras</v>
      </c>
      <c r="BL166" t="str">
        <v>CRISFE Foundation</v>
      </c>
      <c r="BM166" t="str">
        <v>Cuso International</v>
      </c>
      <c r="BN166" t="str">
        <v>Danielle’s Children Fund (DCF)</v>
      </c>
      <c r="BO166" t="str">
        <v>Danish Refugee Council (DRC)</v>
      </c>
      <c r="BP166" t="str">
        <v>Development Support Association - APOYAR</v>
      </c>
      <c r="BQ166" t="str">
        <v>Diakonie Katastrophenhilfe</v>
      </c>
      <c r="BR166" t="str">
        <v>Diálogo Diverso</v>
      </c>
      <c r="BS166" t="str">
        <v>Doctors of the World</v>
      </c>
      <c r="BT166" t="str">
        <v>Dominican Institute for Integrated Development</v>
      </c>
      <c r="BU166" t="str">
        <v>Duendes y Ángeles Vinotinto República Dominicana</v>
      </c>
      <c r="BV166" t="str">
        <v>Encuentros SJS (Servicio Jesuita de la Solidaridad)</v>
      </c>
      <c r="BW166" t="str">
        <v>Ending Violence Against Migrants</v>
      </c>
      <c r="BX166" t="str">
        <v>Equidad Foundation</v>
      </c>
      <c r="BY166" t="str">
        <v>Equilibrium CenDE</v>
      </c>
      <c r="BZ166" t="str">
        <v>Facultad de Psicología - Universidad de la República (UDELAR)</v>
      </c>
      <c r="CA166" t="str">
        <v>First International Emergency and Solidarités International</v>
      </c>
      <c r="CB166" t="str">
        <v>Fondo Ecuatoriano Populorum Progressio</v>
      </c>
      <c r="CC166" t="str">
        <v>Foro Salud Callao</v>
      </c>
      <c r="CD166" t="str">
        <v>Foundation for the Integration and Development of Latin America (FIDAL)</v>
      </c>
      <c r="CE166" t="str">
        <v>Foundation of the Americas (FUDELA)</v>
      </c>
      <c r="CF166" t="str">
        <v>Fraternity Without Borders</v>
      </c>
      <c r="CG166" t="str">
        <v>Fundación Brisas del Norte</v>
      </c>
      <c r="CH166" t="str">
        <v>Fundación Colombovenezolana Nueva Ilusión</v>
      </c>
      <c r="CI166" t="str">
        <v>Fundación Nakama's</v>
      </c>
      <c r="CJ166" t="str">
        <v>Fundación RadaBer</v>
      </c>
      <c r="CK166" t="str">
        <v>Fundación Scalabrini Bolivia</v>
      </c>
      <c r="CL166" t="str">
        <v>Fundacion Social Vivan los Niños</v>
      </c>
      <c r="CM166" t="str">
        <v>FUNVEAC</v>
      </c>
      <c r="CN166" t="str">
        <v>German Development Cooperation Agency GIZ</v>
      </c>
      <c r="CO166" t="str">
        <v>Globalizate Radio</v>
      </c>
      <c r="CP166" t="str">
        <v>GOAL</v>
      </c>
      <c r="CQ166" t="str">
        <v>Halü Bienestar Humano Foundation (HALU)</v>
      </c>
      <c r="CR166" t="str">
        <v>Heartland Alliance International (HAI)</v>
      </c>
      <c r="CS166" t="str">
        <v>HELVETAS Swiss Intercooperation</v>
      </c>
      <c r="CT166" t="str">
        <v>HIAS</v>
      </c>
      <c r="CU166" t="str">
        <v>Human Rights Defence Curaçao</v>
      </c>
      <c r="CV166" t="str">
        <v>Humanity &amp; Inclusion</v>
      </c>
      <c r="CW166" t="str">
        <v>Humans Analytic</v>
      </c>
      <c r="CX166" t="str">
        <v>Idas y Vueltas Association</v>
      </c>
      <c r="CY166" t="str">
        <v>iMMAP</v>
      </c>
      <c r="CZ166" t="str">
        <v>IMPACT Initiatives (REACH)</v>
      </c>
      <c r="DA166" t="str">
        <v>Inmigrante Feliz Association</v>
      </c>
      <c r="DB166" t="str">
        <v>Institute for Migration and Human Rights (IMDH)</v>
      </c>
      <c r="DC166" t="str">
        <v>Institute of Natural and Cultural Heritage (IPANC)</v>
      </c>
      <c r="DD166" t="str">
        <v>International Committee for the Development of People (CISP)</v>
      </c>
      <c r="DE166" t="str">
        <v>International Federation of the Red Cross (IFRC)</v>
      </c>
      <c r="DF166" t="str">
        <v>International Labour Organization (ILO)</v>
      </c>
      <c r="DG166" t="str">
        <v>International Medical Corps</v>
      </c>
      <c r="DH166" t="str">
        <v>International Organization for Migration (IOM)</v>
      </c>
      <c r="DI166" t="str">
        <v>International Rescue Committee (IRC)</v>
      </c>
      <c r="DJ166" t="str">
        <v>INTERSOS</v>
      </c>
      <c r="DK166" t="str">
        <v>Jesuit Migrant Service (JMS)</v>
      </c>
      <c r="DL166" t="str">
        <v>Jesuit Refugee Service (JRS)</v>
      </c>
      <c r="DM166" t="str">
        <v>Jesuit Service for Migrants and Refugees (JSMR)</v>
      </c>
      <c r="DN166" t="str">
        <v>Joint United Nations Programme on HIV/AIDS (UNAIDS)</v>
      </c>
      <c r="DO166" t="str">
        <v>Kimirina Coorporation</v>
      </c>
      <c r="DP166" t="str">
        <v>La Casita Hispanic Cultural Centre</v>
      </c>
      <c r="DQ166" t="str">
        <v>Latin American Network of Non-Governmental Organizations of Persons with Disabilities and their Families (RIADIS)</v>
      </c>
      <c r="DR166" t="str">
        <v>LGBT+ Movement Brazil</v>
      </c>
      <c r="DS166" t="str">
        <v>Living Water Community (LWC)</v>
      </c>
      <c r="DT166" t="str">
        <v>LLANOVENCOL</v>
      </c>
      <c r="DU166" t="str">
        <v>Lutheran World Federation</v>
      </c>
      <c r="DV166" t="str">
        <v>Lutheran World Relief</v>
      </c>
      <c r="DW166" t="str">
        <v>Malteser International</v>
      </c>
      <c r="DX166" t="str">
        <v>Mana Institute</v>
      </c>
      <c r="DY166" t="str">
        <v>Manos Veneguayas Association</v>
      </c>
      <c r="DZ166" t="str">
        <v>Más Igualdad Perú</v>
      </c>
      <c r="EA166" t="str">
        <v>MedGlobal</v>
      </c>
      <c r="EB166" t="str">
        <v>Medical Teams International</v>
      </c>
      <c r="EC166" t="str">
        <v>Mercy Corps</v>
      </c>
      <c r="ED166" t="str">
        <v>Migrant Service Center (CAM)</v>
      </c>
      <c r="EE166" t="str">
        <v>Migrants, Refugees and Argentine Social Entrepreneurs (MIRARES)</v>
      </c>
      <c r="EF166" t="str">
        <v>Mision Scalabriniana - Ecuador</v>
      </c>
      <c r="EG166" t="str">
        <v>Missão Paz</v>
      </c>
      <c r="EH166" t="str">
        <v>Museu A CASA</v>
      </c>
      <c r="EI166" t="str">
        <v>Norwegian Refugee Council (NRC)</v>
      </c>
      <c r="EJ166" t="str">
        <v>ONG Migrantes por el Maule</v>
      </c>
      <c r="EK166" t="str">
        <v>ONG Preemptive Love Coalition Colombia</v>
      </c>
      <c r="EL166" t="str">
        <v>Organización Transfomando Vidas</v>
      </c>
      <c r="EM166" t="str">
        <v>Organization of Ibero-American States for Education, Science and Culture (OEI)</v>
      </c>
      <c r="EN166" t="str">
        <v>OXFAM</v>
      </c>
      <c r="EO166" t="str">
        <v>Panamerican Development Foundation</v>
      </c>
      <c r="EP166" t="str">
        <v>Panamerican Health Organization/World Health Organization (PAHO/WHO)</v>
      </c>
      <c r="EQ166" t="str">
        <v>Pastoral of Human Mobility - Peruvian Episcopal Conference</v>
      </c>
      <c r="ER166" t="str">
        <v>Pastoral Service for Migrants National</v>
      </c>
      <c r="ES166" t="str">
        <v>Permanent Human Rights defense Committee (CDH)</v>
      </c>
      <c r="ET166" t="str">
        <v>Pirilampos Institute - Group of visits and voluntary actions in Roraima</v>
      </c>
      <c r="EU166" t="str">
        <v>Plan International</v>
      </c>
      <c r="EV166" t="str">
        <v>Population Program, Faculty of Social Sciences, University of the Republic</v>
      </c>
      <c r="EW166" t="str">
        <v>Profamilia Association</v>
      </c>
      <c r="EX166" t="str">
        <v>Red con Migrantes y Refugiados</v>
      </c>
      <c r="EY166" t="str">
        <v>Red Cross Colombia</v>
      </c>
      <c r="EZ166" t="str">
        <v>Red Cross Ecuador</v>
      </c>
      <c r="FA166" t="str">
        <v>Red Cross Peru</v>
      </c>
      <c r="FB166" t="str">
        <v>Red de Investigaciones en Derechos Humanos - CONICET (Consejo Nacional de Investigaciones Científicas y Técnicas)</v>
      </c>
      <c r="FC166" t="str">
        <v>RET International</v>
      </c>
      <c r="FD166" t="str">
        <v>Salú pa Tur Foundation</v>
      </c>
      <c r="FE166" t="str">
        <v>Salvation Army</v>
      </c>
      <c r="FF166" t="str">
        <v>Samaritan's Purse</v>
      </c>
      <c r="FG166" t="str">
        <v>Save the Children International (SCI)</v>
      </c>
      <c r="FH166" t="str">
        <v>Scalabrini Foundation Chile</v>
      </c>
      <c r="FI166" t="str">
        <v>Sección Peruana de Amnistía Internacional</v>
      </c>
      <c r="FJ166" t="str">
        <v>Serviço Pastoral dos Migrantes do Nordeste</v>
      </c>
      <c r="FK166" t="str">
        <v>Sesame Workshop</v>
      </c>
      <c r="FL166" t="str">
        <v>Si, Da Vida</v>
      </c>
      <c r="FM166" t="str">
        <v>Solidarity and Action Asociation</v>
      </c>
      <c r="FN166" t="str">
        <v>SOS Children's Villages</v>
      </c>
      <c r="FO166" t="str">
        <v>Tarabita Foundation</v>
      </c>
      <c r="FP166" t="str">
        <v>Tearfund</v>
      </c>
      <c r="FQ166" t="str">
        <v>TECHO</v>
      </c>
      <c r="FR166" t="str">
        <v>Terranueva Foundation</v>
      </c>
      <c r="FS166" t="str">
        <v>Terre des Hommes Suisse</v>
      </c>
      <c r="FT166" t="str">
        <v>The Israel Forum for International Humanitarian Aid (IsraAID)</v>
      </c>
      <c r="FU166" t="str">
        <v>Unión Venezolana en Perú</v>
      </c>
      <c r="FV166" t="str">
        <v>United Nations Children's Fund (UNICEF)</v>
      </c>
      <c r="FW166" t="str">
        <v>United Nations Development Programme (UNDP)</v>
      </c>
      <c r="FX166" t="str">
        <v>United Nations Educational, Scientific and Cultural Organization (UNESCO)</v>
      </c>
      <c r="FY166" t="str">
        <v>United Nations Entity for Gender Equality and the Empowerment of Women (UNWOMEN)</v>
      </c>
      <c r="FZ166" t="str">
        <v>United Nations Food and Agricultural Organization (FAO)</v>
      </c>
      <c r="GA166" t="str">
        <v>United Nations High Commissioner for Refugees (UNHCR)</v>
      </c>
      <c r="GB166" t="str">
        <v>United Nations Office of the High Commissioner for Human Rights (OHCHR)</v>
      </c>
      <c r="GC166" t="str">
        <v>United Nations Office on Drugs and Crime (UNODC)</v>
      </c>
      <c r="GD166" t="str">
        <v>United Nations Population Fund (UNFPA)</v>
      </c>
      <c r="GE166" t="str">
        <v>United Nations Programme for Human Settlements (UN Habitat)</v>
      </c>
      <c r="GF166" t="str">
        <v>Vale da Benção Educational and Charitable Association (AEBVB)</v>
      </c>
      <c r="GG166" t="str">
        <v>VenAruba Solidaria</v>
      </c>
      <c r="GH166" t="str">
        <v>Venex Curacao Foundation</v>
      </c>
      <c r="GI166" t="str">
        <v>Venezolanos en Barranquilla</v>
      </c>
      <c r="GJ166" t="str">
        <v>Venezolanos en San Cristóbal</v>
      </c>
      <c r="GK166" t="str">
        <v>Venezuelan Emigrant Foundation (FEV)</v>
      </c>
      <c r="GL166" t="str">
        <v>Vicaría de Pastoral Social Caritas</v>
      </c>
      <c r="GM166" t="str">
        <v>Voices GY</v>
      </c>
      <c r="GN166" t="str">
        <v>We World GVC</v>
      </c>
      <c r="GO166" t="str">
        <v>World Council of Credit Unions</v>
      </c>
      <c r="GP166" t="str">
        <v>World Food Programme (WFP)</v>
      </c>
      <c r="GQ166" t="str">
        <v>World Vision</v>
      </c>
      <c r="GR166" t="str">
        <v>ZOA</v>
      </c>
    </row>
    <row r="167" spans="1:200" x14ac:dyDescent="0.3">
      <c r="A167" t="s">
        <v>1321</v>
      </c>
      <c r="B167" s="45" t="s">
        <v>1286</v>
      </c>
      <c r="C167" s="23" t="s">
        <v>1338</v>
      </c>
      <c r="D167" s="23" t="s">
        <v>255</v>
      </c>
      <c r="E167" s="23"/>
      <c r="F167" s="35" t="b">
        <f>ISNUMBER(SEARCH(' Activity Sheet'!$D$3,Table3[[#This Row],[Name]],1))</f>
        <v>1</v>
      </c>
      <c r="G167" s="35" t="s">
        <v>1146</v>
      </c>
      <c r="H167" t="str" cm="1">
        <f t="array" ref="H167:GR167">TRANSPOSE(_xlfn._xlws.SORT(_xlfn._xlws.FILTER(Table3[Name],ISNUMBER(SEARCH(' Activity Sheet'!D221,Table3[Name])),"Not found"),,1))</f>
        <v>.New Organisation</v>
      </c>
      <c r="I167" t="str">
        <v>ABV - Association of Good with Life</v>
      </c>
      <c r="J167" t="str">
        <v>ACAPS</v>
      </c>
      <c r="K167" t="str">
        <v>Acción y Desarrollo</v>
      </c>
      <c r="L167" t="str">
        <v>ACTED</v>
      </c>
      <c r="M167" t="str">
        <v>Action against Hunger</v>
      </c>
      <c r="N167" t="str">
        <v>ActionAid</v>
      </c>
      <c r="O167" t="str">
        <v>Adventist Development and Relief Agency (ADRA)</v>
      </c>
      <c r="P167" t="str">
        <v>Alas de Colibrí Foundation</v>
      </c>
      <c r="Q167" t="str">
        <v>Alianza por la Solidaridad</v>
      </c>
      <c r="R167" t="str">
        <v>Alianza por Venezuela</v>
      </c>
      <c r="S167" t="str">
        <v>Americares Foundation</v>
      </c>
      <c r="T167" t="str">
        <v>Argentine Commission for Refugees and Migrants (CAREF)</v>
      </c>
      <c r="U167" t="str">
        <v>Asociación Aves</v>
      </c>
      <c r="V167" t="str">
        <v>Asociación de Jubilados y Pensionados Venezolanos en Argentina</v>
      </c>
      <c r="W167" t="str">
        <v>Asociación de Venezolanos en Eloy Alfaro</v>
      </c>
      <c r="X167" t="str">
        <v>Asociación Fundación contra el Hambre Perú</v>
      </c>
      <c r="Y167" t="str">
        <v>Asociación Migrantes Venezolanos</v>
      </c>
      <c r="Z167" t="str">
        <v>Asociación Misioneros de San Carlos Scalabrinianos</v>
      </c>
      <c r="AA167" t="str">
        <v>Asociacion Proteccion Poblacion Vulnerable</v>
      </c>
      <c r="AB167" t="str">
        <v>Asociación Quinta Ola</v>
      </c>
      <c r="AC167" t="str">
        <v>Asociación Salto Ángel</v>
      </c>
      <c r="AD167" t="str">
        <v>Asociación Venezuela en Ecuador AC</v>
      </c>
      <c r="AE167" t="str">
        <v>ASOVENAR</v>
      </c>
      <c r="AF167" t="str">
        <v>Associação Hermanitos</v>
      </c>
      <c r="AG167" t="str">
        <v>AVSI Foundation</v>
      </c>
      <c r="AH167" t="str">
        <v>Bethany Christian Services</v>
      </c>
      <c r="AI167" t="str">
        <v>Blumont</v>
      </c>
      <c r="AJ167" t="str">
        <v>CARE</v>
      </c>
      <c r="AK167" t="str">
        <v>Caritas Brazil</v>
      </c>
      <c r="AL167" t="str">
        <v>Caritas Ecuador</v>
      </c>
      <c r="AM167" t="str">
        <v>Caritas Germany</v>
      </c>
      <c r="AN167" t="str">
        <v>Caritas Manaus</v>
      </c>
      <c r="AO167" t="str">
        <v>Caritas Parana</v>
      </c>
      <c r="AP167" t="str">
        <v>Caritas Peru</v>
      </c>
      <c r="AQ167" t="str">
        <v>Caritas Rio de Janeiro</v>
      </c>
      <c r="AR167" t="str">
        <v>Caritas São Paulo</v>
      </c>
      <c r="AS167" t="str">
        <v>Caritas Switzerland</v>
      </c>
      <c r="AT167" t="str">
        <v>CCEFIRO Association</v>
      </c>
      <c r="AU167" t="str">
        <v>CEDRO</v>
      </c>
      <c r="AV167" t="str">
        <v>Center for Integrated Studies and Programs for Sustainable Development (CIEDS)</v>
      </c>
      <c r="AW167" t="str">
        <v>Center for Migration and Human Rights of the Diocese of Roraima (CMDH)</v>
      </c>
      <c r="AX167" t="str">
        <v>Centro de Atencion Psicosocial (CAPS)</v>
      </c>
      <c r="AY167" t="str">
        <v>CESAL</v>
      </c>
      <c r="AZ167" t="str">
        <v>CESVI-Cooperazione e Sviluppo</v>
      </c>
      <c r="BA167" t="str">
        <v>ChildFund International</v>
      </c>
      <c r="BB167" t="str">
        <v>CHS Alternativo</v>
      </c>
      <c r="BC167" t="str">
        <v>Churún Merú Association</v>
      </c>
      <c r="BD167" t="str">
        <v>Coalición por Venezuela</v>
      </c>
      <c r="BE167" t="str">
        <v>Colonia Foundation of Venezuelans in the Dominican Republic (FUNCOVERD)</v>
      </c>
      <c r="BF167" t="str">
        <v>COLVENZ</v>
      </c>
      <c r="BG167" t="str">
        <v>Compassiva</v>
      </c>
      <c r="BH167" t="str">
        <v>Consejo Interreligioso del Perú - Religiones por la Paz</v>
      </c>
      <c r="BI167" t="str">
        <v>Consorcio ONG OCIPI Y Capellanía Nacional OFICA</v>
      </c>
      <c r="BJ167" t="str">
        <v>COOPI - International Cooperation Foundation</v>
      </c>
      <c r="BK167" t="str">
        <v>Corporación Colectivo Sin Fronteras</v>
      </c>
      <c r="BL167" t="str">
        <v>CRISFE Foundation</v>
      </c>
      <c r="BM167" t="str">
        <v>Cuso International</v>
      </c>
      <c r="BN167" t="str">
        <v>Danielle’s Children Fund (DCF)</v>
      </c>
      <c r="BO167" t="str">
        <v>Danish Refugee Council (DRC)</v>
      </c>
      <c r="BP167" t="str">
        <v>Development Support Association - APOYAR</v>
      </c>
      <c r="BQ167" t="str">
        <v>Diakonie Katastrophenhilfe</v>
      </c>
      <c r="BR167" t="str">
        <v>Diálogo Diverso</v>
      </c>
      <c r="BS167" t="str">
        <v>Doctors of the World</v>
      </c>
      <c r="BT167" t="str">
        <v>Dominican Institute for Integrated Development</v>
      </c>
      <c r="BU167" t="str">
        <v>Duendes y Ángeles Vinotinto República Dominicana</v>
      </c>
      <c r="BV167" t="str">
        <v>Encuentros SJS (Servicio Jesuita de la Solidaridad)</v>
      </c>
      <c r="BW167" t="str">
        <v>Ending Violence Against Migrants</v>
      </c>
      <c r="BX167" t="str">
        <v>Equidad Foundation</v>
      </c>
      <c r="BY167" t="str">
        <v>Equilibrium CenDE</v>
      </c>
      <c r="BZ167" t="str">
        <v>Facultad de Psicología - Universidad de la República (UDELAR)</v>
      </c>
      <c r="CA167" t="str">
        <v>First International Emergency and Solidarités International</v>
      </c>
      <c r="CB167" t="str">
        <v>Fondo Ecuatoriano Populorum Progressio</v>
      </c>
      <c r="CC167" t="str">
        <v>Foro Salud Callao</v>
      </c>
      <c r="CD167" t="str">
        <v>Foundation for the Integration and Development of Latin America (FIDAL)</v>
      </c>
      <c r="CE167" t="str">
        <v>Foundation of the Americas (FUDELA)</v>
      </c>
      <c r="CF167" t="str">
        <v>Fraternity Without Borders</v>
      </c>
      <c r="CG167" t="str">
        <v>Fundación Brisas del Norte</v>
      </c>
      <c r="CH167" t="str">
        <v>Fundación Colombovenezolana Nueva Ilusión</v>
      </c>
      <c r="CI167" t="str">
        <v>Fundación Nakama's</v>
      </c>
      <c r="CJ167" t="str">
        <v>Fundación RadaBer</v>
      </c>
      <c r="CK167" t="str">
        <v>Fundación Scalabrini Bolivia</v>
      </c>
      <c r="CL167" t="str">
        <v>Fundacion Social Vivan los Niños</v>
      </c>
      <c r="CM167" t="str">
        <v>FUNVEAC</v>
      </c>
      <c r="CN167" t="str">
        <v>German Development Cooperation Agency GIZ</v>
      </c>
      <c r="CO167" t="str">
        <v>Globalizate Radio</v>
      </c>
      <c r="CP167" t="str">
        <v>GOAL</v>
      </c>
      <c r="CQ167" t="str">
        <v>Halü Bienestar Humano Foundation (HALU)</v>
      </c>
      <c r="CR167" t="str">
        <v>Heartland Alliance International (HAI)</v>
      </c>
      <c r="CS167" t="str">
        <v>HELVETAS Swiss Intercooperation</v>
      </c>
      <c r="CT167" t="str">
        <v>HIAS</v>
      </c>
      <c r="CU167" t="str">
        <v>Human Rights Defence Curaçao</v>
      </c>
      <c r="CV167" t="str">
        <v>Humanity &amp; Inclusion</v>
      </c>
      <c r="CW167" t="str">
        <v>Humans Analytic</v>
      </c>
      <c r="CX167" t="str">
        <v>Idas y Vueltas Association</v>
      </c>
      <c r="CY167" t="str">
        <v>iMMAP</v>
      </c>
      <c r="CZ167" t="str">
        <v>IMPACT Initiatives (REACH)</v>
      </c>
      <c r="DA167" t="str">
        <v>Inmigrante Feliz Association</v>
      </c>
      <c r="DB167" t="str">
        <v>Institute for Migration and Human Rights (IMDH)</v>
      </c>
      <c r="DC167" t="str">
        <v>Institute of Natural and Cultural Heritage (IPANC)</v>
      </c>
      <c r="DD167" t="str">
        <v>International Committee for the Development of People (CISP)</v>
      </c>
      <c r="DE167" t="str">
        <v>International Federation of the Red Cross (IFRC)</v>
      </c>
      <c r="DF167" t="str">
        <v>International Labour Organization (ILO)</v>
      </c>
      <c r="DG167" t="str">
        <v>International Medical Corps</v>
      </c>
      <c r="DH167" t="str">
        <v>International Organization for Migration (IOM)</v>
      </c>
      <c r="DI167" t="str">
        <v>International Rescue Committee (IRC)</v>
      </c>
      <c r="DJ167" t="str">
        <v>INTERSOS</v>
      </c>
      <c r="DK167" t="str">
        <v>Jesuit Migrant Service (JMS)</v>
      </c>
      <c r="DL167" t="str">
        <v>Jesuit Refugee Service (JRS)</v>
      </c>
      <c r="DM167" t="str">
        <v>Jesuit Service for Migrants and Refugees (JSMR)</v>
      </c>
      <c r="DN167" t="str">
        <v>Joint United Nations Programme on HIV/AIDS (UNAIDS)</v>
      </c>
      <c r="DO167" t="str">
        <v>Kimirina Coorporation</v>
      </c>
      <c r="DP167" t="str">
        <v>La Casita Hispanic Cultural Centre</v>
      </c>
      <c r="DQ167" t="str">
        <v>Latin American Network of Non-Governmental Organizations of Persons with Disabilities and their Families (RIADIS)</v>
      </c>
      <c r="DR167" t="str">
        <v>LGBT+ Movement Brazil</v>
      </c>
      <c r="DS167" t="str">
        <v>Living Water Community (LWC)</v>
      </c>
      <c r="DT167" t="str">
        <v>LLANOVENCOL</v>
      </c>
      <c r="DU167" t="str">
        <v>Lutheran World Federation</v>
      </c>
      <c r="DV167" t="str">
        <v>Lutheran World Relief</v>
      </c>
      <c r="DW167" t="str">
        <v>Malteser International</v>
      </c>
      <c r="DX167" t="str">
        <v>Mana Institute</v>
      </c>
      <c r="DY167" t="str">
        <v>Manos Veneguayas Association</v>
      </c>
      <c r="DZ167" t="str">
        <v>Más Igualdad Perú</v>
      </c>
      <c r="EA167" t="str">
        <v>MedGlobal</v>
      </c>
      <c r="EB167" t="str">
        <v>Medical Teams International</v>
      </c>
      <c r="EC167" t="str">
        <v>Mercy Corps</v>
      </c>
      <c r="ED167" t="str">
        <v>Migrant Service Center (CAM)</v>
      </c>
      <c r="EE167" t="str">
        <v>Migrants, Refugees and Argentine Social Entrepreneurs (MIRARES)</v>
      </c>
      <c r="EF167" t="str">
        <v>Mision Scalabriniana - Ecuador</v>
      </c>
      <c r="EG167" t="str">
        <v>Missão Paz</v>
      </c>
      <c r="EH167" t="str">
        <v>Museu A CASA</v>
      </c>
      <c r="EI167" t="str">
        <v>Norwegian Refugee Council (NRC)</v>
      </c>
      <c r="EJ167" t="str">
        <v>ONG Migrantes por el Maule</v>
      </c>
      <c r="EK167" t="str">
        <v>ONG Preemptive Love Coalition Colombia</v>
      </c>
      <c r="EL167" t="str">
        <v>Organización Transfomando Vidas</v>
      </c>
      <c r="EM167" t="str">
        <v>Organization of Ibero-American States for Education, Science and Culture (OEI)</v>
      </c>
      <c r="EN167" t="str">
        <v>OXFAM</v>
      </c>
      <c r="EO167" t="str">
        <v>Panamerican Development Foundation</v>
      </c>
      <c r="EP167" t="str">
        <v>Panamerican Health Organization/World Health Organization (PAHO/WHO)</v>
      </c>
      <c r="EQ167" t="str">
        <v>Pastoral of Human Mobility - Peruvian Episcopal Conference</v>
      </c>
      <c r="ER167" t="str">
        <v>Pastoral Service for Migrants National</v>
      </c>
      <c r="ES167" t="str">
        <v>Permanent Human Rights defense Committee (CDH)</v>
      </c>
      <c r="ET167" t="str">
        <v>Pirilampos Institute - Group of visits and voluntary actions in Roraima</v>
      </c>
      <c r="EU167" t="str">
        <v>Plan International</v>
      </c>
      <c r="EV167" t="str">
        <v>Population Program, Faculty of Social Sciences, University of the Republic</v>
      </c>
      <c r="EW167" t="str">
        <v>Profamilia Association</v>
      </c>
      <c r="EX167" t="str">
        <v>Red con Migrantes y Refugiados</v>
      </c>
      <c r="EY167" t="str">
        <v>Red Cross Colombia</v>
      </c>
      <c r="EZ167" t="str">
        <v>Red Cross Ecuador</v>
      </c>
      <c r="FA167" t="str">
        <v>Red Cross Peru</v>
      </c>
      <c r="FB167" t="str">
        <v>Red de Investigaciones en Derechos Humanos - CONICET (Consejo Nacional de Investigaciones Científicas y Técnicas)</v>
      </c>
      <c r="FC167" t="str">
        <v>RET International</v>
      </c>
      <c r="FD167" t="str">
        <v>Salú pa Tur Foundation</v>
      </c>
      <c r="FE167" t="str">
        <v>Salvation Army</v>
      </c>
      <c r="FF167" t="str">
        <v>Samaritan's Purse</v>
      </c>
      <c r="FG167" t="str">
        <v>Save the Children International (SCI)</v>
      </c>
      <c r="FH167" t="str">
        <v>Scalabrini Foundation Chile</v>
      </c>
      <c r="FI167" t="str">
        <v>Sección Peruana de Amnistía Internacional</v>
      </c>
      <c r="FJ167" t="str">
        <v>Serviço Pastoral dos Migrantes do Nordeste</v>
      </c>
      <c r="FK167" t="str">
        <v>Sesame Workshop</v>
      </c>
      <c r="FL167" t="str">
        <v>Si, Da Vida</v>
      </c>
      <c r="FM167" t="str">
        <v>Solidarity and Action Asociation</v>
      </c>
      <c r="FN167" t="str">
        <v>SOS Children's Villages</v>
      </c>
      <c r="FO167" t="str">
        <v>Tarabita Foundation</v>
      </c>
      <c r="FP167" t="str">
        <v>Tearfund</v>
      </c>
      <c r="FQ167" t="str">
        <v>TECHO</v>
      </c>
      <c r="FR167" t="str">
        <v>Terranueva Foundation</v>
      </c>
      <c r="FS167" t="str">
        <v>Terre des Hommes Suisse</v>
      </c>
      <c r="FT167" t="str">
        <v>The Israel Forum for International Humanitarian Aid (IsraAID)</v>
      </c>
      <c r="FU167" t="str">
        <v>Unión Venezolana en Perú</v>
      </c>
      <c r="FV167" t="str">
        <v>United Nations Children's Fund (UNICEF)</v>
      </c>
      <c r="FW167" t="str">
        <v>United Nations Development Programme (UNDP)</v>
      </c>
      <c r="FX167" t="str">
        <v>United Nations Educational, Scientific and Cultural Organization (UNESCO)</v>
      </c>
      <c r="FY167" t="str">
        <v>United Nations Entity for Gender Equality and the Empowerment of Women (UNWOMEN)</v>
      </c>
      <c r="FZ167" t="str">
        <v>United Nations Food and Agricultural Organization (FAO)</v>
      </c>
      <c r="GA167" t="str">
        <v>United Nations High Commissioner for Refugees (UNHCR)</v>
      </c>
      <c r="GB167" t="str">
        <v>United Nations Office of the High Commissioner for Human Rights (OHCHR)</v>
      </c>
      <c r="GC167" t="str">
        <v>United Nations Office on Drugs and Crime (UNODC)</v>
      </c>
      <c r="GD167" t="str">
        <v>United Nations Population Fund (UNFPA)</v>
      </c>
      <c r="GE167" t="str">
        <v>United Nations Programme for Human Settlements (UN Habitat)</v>
      </c>
      <c r="GF167" t="str">
        <v>Vale da Benção Educational and Charitable Association (AEBVB)</v>
      </c>
      <c r="GG167" t="str">
        <v>VenAruba Solidaria</v>
      </c>
      <c r="GH167" t="str">
        <v>Venex Curacao Foundation</v>
      </c>
      <c r="GI167" t="str">
        <v>Venezolanos en Barranquilla</v>
      </c>
      <c r="GJ167" t="str">
        <v>Venezolanos en San Cristóbal</v>
      </c>
      <c r="GK167" t="str">
        <v>Venezuelan Emigrant Foundation (FEV)</v>
      </c>
      <c r="GL167" t="str">
        <v>Vicaría de Pastoral Social Caritas</v>
      </c>
      <c r="GM167" t="str">
        <v>Voices GY</v>
      </c>
      <c r="GN167" t="str">
        <v>We World GVC</v>
      </c>
      <c r="GO167" t="str">
        <v>World Council of Credit Unions</v>
      </c>
      <c r="GP167" t="str">
        <v>World Food Programme (WFP)</v>
      </c>
      <c r="GQ167" t="str">
        <v>World Vision</v>
      </c>
      <c r="GR167" t="str">
        <v>ZOA</v>
      </c>
    </row>
    <row r="168" spans="1:200" x14ac:dyDescent="0.3">
      <c r="A168" t="s">
        <v>884</v>
      </c>
      <c r="B168" s="45" t="s">
        <v>885</v>
      </c>
      <c r="C168" s="23" t="s">
        <v>885</v>
      </c>
      <c r="D168" s="23" t="s">
        <v>261</v>
      </c>
      <c r="E168" s="23"/>
      <c r="F168" s="35" t="b">
        <f>ISNUMBER(SEARCH(' Activity Sheet'!$D$3,Table3[[#This Row],[Name]],1))</f>
        <v>1</v>
      </c>
      <c r="G168" s="35" t="s">
        <v>1146</v>
      </c>
      <c r="H168" t="str" cm="1">
        <f t="array" ref="H168:GR168">TRANSPOSE(_xlfn._xlws.SORT(_xlfn._xlws.FILTER(Table3[Name],ISNUMBER(SEARCH(' Activity Sheet'!D222,Table3[Name])),"Not found"),,1))</f>
        <v>.New Organisation</v>
      </c>
      <c r="I168" t="str">
        <v>ABV - Association of Good with Life</v>
      </c>
      <c r="J168" t="str">
        <v>ACAPS</v>
      </c>
      <c r="K168" t="str">
        <v>Acción y Desarrollo</v>
      </c>
      <c r="L168" t="str">
        <v>ACTED</v>
      </c>
      <c r="M168" t="str">
        <v>Action against Hunger</v>
      </c>
      <c r="N168" t="str">
        <v>ActionAid</v>
      </c>
      <c r="O168" t="str">
        <v>Adventist Development and Relief Agency (ADRA)</v>
      </c>
      <c r="P168" t="str">
        <v>Alas de Colibrí Foundation</v>
      </c>
      <c r="Q168" t="str">
        <v>Alianza por la Solidaridad</v>
      </c>
      <c r="R168" t="str">
        <v>Alianza por Venezuela</v>
      </c>
      <c r="S168" t="str">
        <v>Americares Foundation</v>
      </c>
      <c r="T168" t="str">
        <v>Argentine Commission for Refugees and Migrants (CAREF)</v>
      </c>
      <c r="U168" t="str">
        <v>Asociación Aves</v>
      </c>
      <c r="V168" t="str">
        <v>Asociación de Jubilados y Pensionados Venezolanos en Argentina</v>
      </c>
      <c r="W168" t="str">
        <v>Asociación de Venezolanos en Eloy Alfaro</v>
      </c>
      <c r="X168" t="str">
        <v>Asociación Fundación contra el Hambre Perú</v>
      </c>
      <c r="Y168" t="str">
        <v>Asociación Migrantes Venezolanos</v>
      </c>
      <c r="Z168" t="str">
        <v>Asociación Misioneros de San Carlos Scalabrinianos</v>
      </c>
      <c r="AA168" t="str">
        <v>Asociacion Proteccion Poblacion Vulnerable</v>
      </c>
      <c r="AB168" t="str">
        <v>Asociación Quinta Ola</v>
      </c>
      <c r="AC168" t="str">
        <v>Asociación Salto Ángel</v>
      </c>
      <c r="AD168" t="str">
        <v>Asociación Venezuela en Ecuador AC</v>
      </c>
      <c r="AE168" t="str">
        <v>ASOVENAR</v>
      </c>
      <c r="AF168" t="str">
        <v>Associação Hermanitos</v>
      </c>
      <c r="AG168" t="str">
        <v>AVSI Foundation</v>
      </c>
      <c r="AH168" t="str">
        <v>Bethany Christian Services</v>
      </c>
      <c r="AI168" t="str">
        <v>Blumont</v>
      </c>
      <c r="AJ168" t="str">
        <v>CARE</v>
      </c>
      <c r="AK168" t="str">
        <v>Caritas Brazil</v>
      </c>
      <c r="AL168" t="str">
        <v>Caritas Ecuador</v>
      </c>
      <c r="AM168" t="str">
        <v>Caritas Germany</v>
      </c>
      <c r="AN168" t="str">
        <v>Caritas Manaus</v>
      </c>
      <c r="AO168" t="str">
        <v>Caritas Parana</v>
      </c>
      <c r="AP168" t="str">
        <v>Caritas Peru</v>
      </c>
      <c r="AQ168" t="str">
        <v>Caritas Rio de Janeiro</v>
      </c>
      <c r="AR168" t="str">
        <v>Caritas São Paulo</v>
      </c>
      <c r="AS168" t="str">
        <v>Caritas Switzerland</v>
      </c>
      <c r="AT168" t="str">
        <v>CCEFIRO Association</v>
      </c>
      <c r="AU168" t="str">
        <v>CEDRO</v>
      </c>
      <c r="AV168" t="str">
        <v>Center for Integrated Studies and Programs for Sustainable Development (CIEDS)</v>
      </c>
      <c r="AW168" t="str">
        <v>Center for Migration and Human Rights of the Diocese of Roraima (CMDH)</v>
      </c>
      <c r="AX168" t="str">
        <v>Centro de Atencion Psicosocial (CAPS)</v>
      </c>
      <c r="AY168" t="str">
        <v>CESAL</v>
      </c>
      <c r="AZ168" t="str">
        <v>CESVI-Cooperazione e Sviluppo</v>
      </c>
      <c r="BA168" t="str">
        <v>ChildFund International</v>
      </c>
      <c r="BB168" t="str">
        <v>CHS Alternativo</v>
      </c>
      <c r="BC168" t="str">
        <v>Churún Merú Association</v>
      </c>
      <c r="BD168" t="str">
        <v>Coalición por Venezuela</v>
      </c>
      <c r="BE168" t="str">
        <v>Colonia Foundation of Venezuelans in the Dominican Republic (FUNCOVERD)</v>
      </c>
      <c r="BF168" t="str">
        <v>COLVENZ</v>
      </c>
      <c r="BG168" t="str">
        <v>Compassiva</v>
      </c>
      <c r="BH168" t="str">
        <v>Consejo Interreligioso del Perú - Religiones por la Paz</v>
      </c>
      <c r="BI168" t="str">
        <v>Consorcio ONG OCIPI Y Capellanía Nacional OFICA</v>
      </c>
      <c r="BJ168" t="str">
        <v>COOPI - International Cooperation Foundation</v>
      </c>
      <c r="BK168" t="str">
        <v>Corporación Colectivo Sin Fronteras</v>
      </c>
      <c r="BL168" t="str">
        <v>CRISFE Foundation</v>
      </c>
      <c r="BM168" t="str">
        <v>Cuso International</v>
      </c>
      <c r="BN168" t="str">
        <v>Danielle’s Children Fund (DCF)</v>
      </c>
      <c r="BO168" t="str">
        <v>Danish Refugee Council (DRC)</v>
      </c>
      <c r="BP168" t="str">
        <v>Development Support Association - APOYAR</v>
      </c>
      <c r="BQ168" t="str">
        <v>Diakonie Katastrophenhilfe</v>
      </c>
      <c r="BR168" t="str">
        <v>Diálogo Diverso</v>
      </c>
      <c r="BS168" t="str">
        <v>Doctors of the World</v>
      </c>
      <c r="BT168" t="str">
        <v>Dominican Institute for Integrated Development</v>
      </c>
      <c r="BU168" t="str">
        <v>Duendes y Ángeles Vinotinto República Dominicana</v>
      </c>
      <c r="BV168" t="str">
        <v>Encuentros SJS (Servicio Jesuita de la Solidaridad)</v>
      </c>
      <c r="BW168" t="str">
        <v>Ending Violence Against Migrants</v>
      </c>
      <c r="BX168" t="str">
        <v>Equidad Foundation</v>
      </c>
      <c r="BY168" t="str">
        <v>Equilibrium CenDE</v>
      </c>
      <c r="BZ168" t="str">
        <v>Facultad de Psicología - Universidad de la República (UDELAR)</v>
      </c>
      <c r="CA168" t="str">
        <v>First International Emergency and Solidarités International</v>
      </c>
      <c r="CB168" t="str">
        <v>Fondo Ecuatoriano Populorum Progressio</v>
      </c>
      <c r="CC168" t="str">
        <v>Foro Salud Callao</v>
      </c>
      <c r="CD168" t="str">
        <v>Foundation for the Integration and Development of Latin America (FIDAL)</v>
      </c>
      <c r="CE168" t="str">
        <v>Foundation of the Americas (FUDELA)</v>
      </c>
      <c r="CF168" t="str">
        <v>Fraternity Without Borders</v>
      </c>
      <c r="CG168" t="str">
        <v>Fundación Brisas del Norte</v>
      </c>
      <c r="CH168" t="str">
        <v>Fundación Colombovenezolana Nueva Ilusión</v>
      </c>
      <c r="CI168" t="str">
        <v>Fundación Nakama's</v>
      </c>
      <c r="CJ168" t="str">
        <v>Fundación RadaBer</v>
      </c>
      <c r="CK168" t="str">
        <v>Fundación Scalabrini Bolivia</v>
      </c>
      <c r="CL168" t="str">
        <v>Fundacion Social Vivan los Niños</v>
      </c>
      <c r="CM168" t="str">
        <v>FUNVEAC</v>
      </c>
      <c r="CN168" t="str">
        <v>German Development Cooperation Agency GIZ</v>
      </c>
      <c r="CO168" t="str">
        <v>Globalizate Radio</v>
      </c>
      <c r="CP168" t="str">
        <v>GOAL</v>
      </c>
      <c r="CQ168" t="str">
        <v>Halü Bienestar Humano Foundation (HALU)</v>
      </c>
      <c r="CR168" t="str">
        <v>Heartland Alliance International (HAI)</v>
      </c>
      <c r="CS168" t="str">
        <v>HELVETAS Swiss Intercooperation</v>
      </c>
      <c r="CT168" t="str">
        <v>HIAS</v>
      </c>
      <c r="CU168" t="str">
        <v>Human Rights Defence Curaçao</v>
      </c>
      <c r="CV168" t="str">
        <v>Humanity &amp; Inclusion</v>
      </c>
      <c r="CW168" t="str">
        <v>Humans Analytic</v>
      </c>
      <c r="CX168" t="str">
        <v>Idas y Vueltas Association</v>
      </c>
      <c r="CY168" t="str">
        <v>iMMAP</v>
      </c>
      <c r="CZ168" t="str">
        <v>IMPACT Initiatives (REACH)</v>
      </c>
      <c r="DA168" t="str">
        <v>Inmigrante Feliz Association</v>
      </c>
      <c r="DB168" t="str">
        <v>Institute for Migration and Human Rights (IMDH)</v>
      </c>
      <c r="DC168" t="str">
        <v>Institute of Natural and Cultural Heritage (IPANC)</v>
      </c>
      <c r="DD168" t="str">
        <v>International Committee for the Development of People (CISP)</v>
      </c>
      <c r="DE168" t="str">
        <v>International Federation of the Red Cross (IFRC)</v>
      </c>
      <c r="DF168" t="str">
        <v>International Labour Organization (ILO)</v>
      </c>
      <c r="DG168" t="str">
        <v>International Medical Corps</v>
      </c>
      <c r="DH168" t="str">
        <v>International Organization for Migration (IOM)</v>
      </c>
      <c r="DI168" t="str">
        <v>International Rescue Committee (IRC)</v>
      </c>
      <c r="DJ168" t="str">
        <v>INTERSOS</v>
      </c>
      <c r="DK168" t="str">
        <v>Jesuit Migrant Service (JMS)</v>
      </c>
      <c r="DL168" t="str">
        <v>Jesuit Refugee Service (JRS)</v>
      </c>
      <c r="DM168" t="str">
        <v>Jesuit Service for Migrants and Refugees (JSMR)</v>
      </c>
      <c r="DN168" t="str">
        <v>Joint United Nations Programme on HIV/AIDS (UNAIDS)</v>
      </c>
      <c r="DO168" t="str">
        <v>Kimirina Coorporation</v>
      </c>
      <c r="DP168" t="str">
        <v>La Casita Hispanic Cultural Centre</v>
      </c>
      <c r="DQ168" t="str">
        <v>Latin American Network of Non-Governmental Organizations of Persons with Disabilities and their Families (RIADIS)</v>
      </c>
      <c r="DR168" t="str">
        <v>LGBT+ Movement Brazil</v>
      </c>
      <c r="DS168" t="str">
        <v>Living Water Community (LWC)</v>
      </c>
      <c r="DT168" t="str">
        <v>LLANOVENCOL</v>
      </c>
      <c r="DU168" t="str">
        <v>Lutheran World Federation</v>
      </c>
      <c r="DV168" t="str">
        <v>Lutheran World Relief</v>
      </c>
      <c r="DW168" t="str">
        <v>Malteser International</v>
      </c>
      <c r="DX168" t="str">
        <v>Mana Institute</v>
      </c>
      <c r="DY168" t="str">
        <v>Manos Veneguayas Association</v>
      </c>
      <c r="DZ168" t="str">
        <v>Más Igualdad Perú</v>
      </c>
      <c r="EA168" t="str">
        <v>MedGlobal</v>
      </c>
      <c r="EB168" t="str">
        <v>Medical Teams International</v>
      </c>
      <c r="EC168" t="str">
        <v>Mercy Corps</v>
      </c>
      <c r="ED168" t="str">
        <v>Migrant Service Center (CAM)</v>
      </c>
      <c r="EE168" t="str">
        <v>Migrants, Refugees and Argentine Social Entrepreneurs (MIRARES)</v>
      </c>
      <c r="EF168" t="str">
        <v>Mision Scalabriniana - Ecuador</v>
      </c>
      <c r="EG168" t="str">
        <v>Missão Paz</v>
      </c>
      <c r="EH168" t="str">
        <v>Museu A CASA</v>
      </c>
      <c r="EI168" t="str">
        <v>Norwegian Refugee Council (NRC)</v>
      </c>
      <c r="EJ168" t="str">
        <v>ONG Migrantes por el Maule</v>
      </c>
      <c r="EK168" t="str">
        <v>ONG Preemptive Love Coalition Colombia</v>
      </c>
      <c r="EL168" t="str">
        <v>Organización Transfomando Vidas</v>
      </c>
      <c r="EM168" t="str">
        <v>Organization of Ibero-American States for Education, Science and Culture (OEI)</v>
      </c>
      <c r="EN168" t="str">
        <v>OXFAM</v>
      </c>
      <c r="EO168" t="str">
        <v>Panamerican Development Foundation</v>
      </c>
      <c r="EP168" t="str">
        <v>Panamerican Health Organization/World Health Organization (PAHO/WHO)</v>
      </c>
      <c r="EQ168" t="str">
        <v>Pastoral of Human Mobility - Peruvian Episcopal Conference</v>
      </c>
      <c r="ER168" t="str">
        <v>Pastoral Service for Migrants National</v>
      </c>
      <c r="ES168" t="str">
        <v>Permanent Human Rights defense Committee (CDH)</v>
      </c>
      <c r="ET168" t="str">
        <v>Pirilampos Institute - Group of visits and voluntary actions in Roraima</v>
      </c>
      <c r="EU168" t="str">
        <v>Plan International</v>
      </c>
      <c r="EV168" t="str">
        <v>Population Program, Faculty of Social Sciences, University of the Republic</v>
      </c>
      <c r="EW168" t="str">
        <v>Profamilia Association</v>
      </c>
      <c r="EX168" t="str">
        <v>Red con Migrantes y Refugiados</v>
      </c>
      <c r="EY168" t="str">
        <v>Red Cross Colombia</v>
      </c>
      <c r="EZ168" t="str">
        <v>Red Cross Ecuador</v>
      </c>
      <c r="FA168" t="str">
        <v>Red Cross Peru</v>
      </c>
      <c r="FB168" t="str">
        <v>Red de Investigaciones en Derechos Humanos - CONICET (Consejo Nacional de Investigaciones Científicas y Técnicas)</v>
      </c>
      <c r="FC168" t="str">
        <v>RET International</v>
      </c>
      <c r="FD168" t="str">
        <v>Salú pa Tur Foundation</v>
      </c>
      <c r="FE168" t="str">
        <v>Salvation Army</v>
      </c>
      <c r="FF168" t="str">
        <v>Samaritan's Purse</v>
      </c>
      <c r="FG168" t="str">
        <v>Save the Children International (SCI)</v>
      </c>
      <c r="FH168" t="str">
        <v>Scalabrini Foundation Chile</v>
      </c>
      <c r="FI168" t="str">
        <v>Sección Peruana de Amnistía Internacional</v>
      </c>
      <c r="FJ168" t="str">
        <v>Serviço Pastoral dos Migrantes do Nordeste</v>
      </c>
      <c r="FK168" t="str">
        <v>Sesame Workshop</v>
      </c>
      <c r="FL168" t="str">
        <v>Si, Da Vida</v>
      </c>
      <c r="FM168" t="str">
        <v>Solidarity and Action Asociation</v>
      </c>
      <c r="FN168" t="str">
        <v>SOS Children's Villages</v>
      </c>
      <c r="FO168" t="str">
        <v>Tarabita Foundation</v>
      </c>
      <c r="FP168" t="str">
        <v>Tearfund</v>
      </c>
      <c r="FQ168" t="str">
        <v>TECHO</v>
      </c>
      <c r="FR168" t="str">
        <v>Terranueva Foundation</v>
      </c>
      <c r="FS168" t="str">
        <v>Terre des Hommes Suisse</v>
      </c>
      <c r="FT168" t="str">
        <v>The Israel Forum for International Humanitarian Aid (IsraAID)</v>
      </c>
      <c r="FU168" t="str">
        <v>Unión Venezolana en Perú</v>
      </c>
      <c r="FV168" t="str">
        <v>United Nations Children's Fund (UNICEF)</v>
      </c>
      <c r="FW168" t="str">
        <v>United Nations Development Programme (UNDP)</v>
      </c>
      <c r="FX168" t="str">
        <v>United Nations Educational, Scientific and Cultural Organization (UNESCO)</v>
      </c>
      <c r="FY168" t="str">
        <v>United Nations Entity for Gender Equality and the Empowerment of Women (UNWOMEN)</v>
      </c>
      <c r="FZ168" t="str">
        <v>United Nations Food and Agricultural Organization (FAO)</v>
      </c>
      <c r="GA168" t="str">
        <v>United Nations High Commissioner for Refugees (UNHCR)</v>
      </c>
      <c r="GB168" t="str">
        <v>United Nations Office of the High Commissioner for Human Rights (OHCHR)</v>
      </c>
      <c r="GC168" t="str">
        <v>United Nations Office on Drugs and Crime (UNODC)</v>
      </c>
      <c r="GD168" t="str">
        <v>United Nations Population Fund (UNFPA)</v>
      </c>
      <c r="GE168" t="str">
        <v>United Nations Programme for Human Settlements (UN Habitat)</v>
      </c>
      <c r="GF168" t="str">
        <v>Vale da Benção Educational and Charitable Association (AEBVB)</v>
      </c>
      <c r="GG168" t="str">
        <v>VenAruba Solidaria</v>
      </c>
      <c r="GH168" t="str">
        <v>Venex Curacao Foundation</v>
      </c>
      <c r="GI168" t="str">
        <v>Venezolanos en Barranquilla</v>
      </c>
      <c r="GJ168" t="str">
        <v>Venezolanos en San Cristóbal</v>
      </c>
      <c r="GK168" t="str">
        <v>Venezuelan Emigrant Foundation (FEV)</v>
      </c>
      <c r="GL168" t="str">
        <v>Vicaría de Pastoral Social Caritas</v>
      </c>
      <c r="GM168" t="str">
        <v>Voices GY</v>
      </c>
      <c r="GN168" t="str">
        <v>We World GVC</v>
      </c>
      <c r="GO168" t="str">
        <v>World Council of Credit Unions</v>
      </c>
      <c r="GP168" t="str">
        <v>World Food Programme (WFP)</v>
      </c>
      <c r="GQ168" t="str">
        <v>World Vision</v>
      </c>
      <c r="GR168" t="str">
        <v>ZOA</v>
      </c>
    </row>
    <row r="169" spans="1:200" ht="28.8" x14ac:dyDescent="0.3">
      <c r="A169" t="s">
        <v>505</v>
      </c>
      <c r="B169" s="45" t="s">
        <v>506</v>
      </c>
      <c r="C169" s="23" t="s">
        <v>507</v>
      </c>
      <c r="D169" s="23" t="s">
        <v>261</v>
      </c>
      <c r="E169" s="23"/>
      <c r="F169" s="35" t="b">
        <f>ISNUMBER(SEARCH(' Activity Sheet'!$D$3,Table3[[#This Row],[Name]],1))</f>
        <v>1</v>
      </c>
      <c r="G169" s="35" t="s">
        <v>1146</v>
      </c>
      <c r="H169" t="str" cm="1">
        <f t="array" ref="H169:GR169">TRANSPOSE(_xlfn._xlws.SORT(_xlfn._xlws.FILTER(Table3[Name],ISNUMBER(SEARCH(' Activity Sheet'!D223,Table3[Name])),"Not found"),,1))</f>
        <v>.New Organisation</v>
      </c>
      <c r="I169" t="str">
        <v>ABV - Association of Good with Life</v>
      </c>
      <c r="J169" t="str">
        <v>ACAPS</v>
      </c>
      <c r="K169" t="str">
        <v>Acción y Desarrollo</v>
      </c>
      <c r="L169" t="str">
        <v>ACTED</v>
      </c>
      <c r="M169" t="str">
        <v>Action against Hunger</v>
      </c>
      <c r="N169" t="str">
        <v>ActionAid</v>
      </c>
      <c r="O169" t="str">
        <v>Adventist Development and Relief Agency (ADRA)</v>
      </c>
      <c r="P169" t="str">
        <v>Alas de Colibrí Foundation</v>
      </c>
      <c r="Q169" t="str">
        <v>Alianza por la Solidaridad</v>
      </c>
      <c r="R169" t="str">
        <v>Alianza por Venezuela</v>
      </c>
      <c r="S169" t="str">
        <v>Americares Foundation</v>
      </c>
      <c r="T169" t="str">
        <v>Argentine Commission for Refugees and Migrants (CAREF)</v>
      </c>
      <c r="U169" t="str">
        <v>Asociación Aves</v>
      </c>
      <c r="V169" t="str">
        <v>Asociación de Jubilados y Pensionados Venezolanos en Argentina</v>
      </c>
      <c r="W169" t="str">
        <v>Asociación de Venezolanos en Eloy Alfaro</v>
      </c>
      <c r="X169" t="str">
        <v>Asociación Fundación contra el Hambre Perú</v>
      </c>
      <c r="Y169" t="str">
        <v>Asociación Migrantes Venezolanos</v>
      </c>
      <c r="Z169" t="str">
        <v>Asociación Misioneros de San Carlos Scalabrinianos</v>
      </c>
      <c r="AA169" t="str">
        <v>Asociacion Proteccion Poblacion Vulnerable</v>
      </c>
      <c r="AB169" t="str">
        <v>Asociación Quinta Ola</v>
      </c>
      <c r="AC169" t="str">
        <v>Asociación Salto Ángel</v>
      </c>
      <c r="AD169" t="str">
        <v>Asociación Venezuela en Ecuador AC</v>
      </c>
      <c r="AE169" t="str">
        <v>ASOVENAR</v>
      </c>
      <c r="AF169" t="str">
        <v>Associação Hermanitos</v>
      </c>
      <c r="AG169" t="str">
        <v>AVSI Foundation</v>
      </c>
      <c r="AH169" t="str">
        <v>Bethany Christian Services</v>
      </c>
      <c r="AI169" t="str">
        <v>Blumont</v>
      </c>
      <c r="AJ169" t="str">
        <v>CARE</v>
      </c>
      <c r="AK169" t="str">
        <v>Caritas Brazil</v>
      </c>
      <c r="AL169" t="str">
        <v>Caritas Ecuador</v>
      </c>
      <c r="AM169" t="str">
        <v>Caritas Germany</v>
      </c>
      <c r="AN169" t="str">
        <v>Caritas Manaus</v>
      </c>
      <c r="AO169" t="str">
        <v>Caritas Parana</v>
      </c>
      <c r="AP169" t="str">
        <v>Caritas Peru</v>
      </c>
      <c r="AQ169" t="str">
        <v>Caritas Rio de Janeiro</v>
      </c>
      <c r="AR169" t="str">
        <v>Caritas São Paulo</v>
      </c>
      <c r="AS169" t="str">
        <v>Caritas Switzerland</v>
      </c>
      <c r="AT169" t="str">
        <v>CCEFIRO Association</v>
      </c>
      <c r="AU169" t="str">
        <v>CEDRO</v>
      </c>
      <c r="AV169" t="str">
        <v>Center for Integrated Studies and Programs for Sustainable Development (CIEDS)</v>
      </c>
      <c r="AW169" t="str">
        <v>Center for Migration and Human Rights of the Diocese of Roraima (CMDH)</v>
      </c>
      <c r="AX169" t="str">
        <v>Centro de Atencion Psicosocial (CAPS)</v>
      </c>
      <c r="AY169" t="str">
        <v>CESAL</v>
      </c>
      <c r="AZ169" t="str">
        <v>CESVI-Cooperazione e Sviluppo</v>
      </c>
      <c r="BA169" t="str">
        <v>ChildFund International</v>
      </c>
      <c r="BB169" t="str">
        <v>CHS Alternativo</v>
      </c>
      <c r="BC169" t="str">
        <v>Churún Merú Association</v>
      </c>
      <c r="BD169" t="str">
        <v>Coalición por Venezuela</v>
      </c>
      <c r="BE169" t="str">
        <v>Colonia Foundation of Venezuelans in the Dominican Republic (FUNCOVERD)</v>
      </c>
      <c r="BF169" t="str">
        <v>COLVENZ</v>
      </c>
      <c r="BG169" t="str">
        <v>Compassiva</v>
      </c>
      <c r="BH169" t="str">
        <v>Consejo Interreligioso del Perú - Religiones por la Paz</v>
      </c>
      <c r="BI169" t="str">
        <v>Consorcio ONG OCIPI Y Capellanía Nacional OFICA</v>
      </c>
      <c r="BJ169" t="str">
        <v>COOPI - International Cooperation Foundation</v>
      </c>
      <c r="BK169" t="str">
        <v>Corporación Colectivo Sin Fronteras</v>
      </c>
      <c r="BL169" t="str">
        <v>CRISFE Foundation</v>
      </c>
      <c r="BM169" t="str">
        <v>Cuso International</v>
      </c>
      <c r="BN169" t="str">
        <v>Danielle’s Children Fund (DCF)</v>
      </c>
      <c r="BO169" t="str">
        <v>Danish Refugee Council (DRC)</v>
      </c>
      <c r="BP169" t="str">
        <v>Development Support Association - APOYAR</v>
      </c>
      <c r="BQ169" t="str">
        <v>Diakonie Katastrophenhilfe</v>
      </c>
      <c r="BR169" t="str">
        <v>Diálogo Diverso</v>
      </c>
      <c r="BS169" t="str">
        <v>Doctors of the World</v>
      </c>
      <c r="BT169" t="str">
        <v>Dominican Institute for Integrated Development</v>
      </c>
      <c r="BU169" t="str">
        <v>Duendes y Ángeles Vinotinto República Dominicana</v>
      </c>
      <c r="BV169" t="str">
        <v>Encuentros SJS (Servicio Jesuita de la Solidaridad)</v>
      </c>
      <c r="BW169" t="str">
        <v>Ending Violence Against Migrants</v>
      </c>
      <c r="BX169" t="str">
        <v>Equidad Foundation</v>
      </c>
      <c r="BY169" t="str">
        <v>Equilibrium CenDE</v>
      </c>
      <c r="BZ169" t="str">
        <v>Facultad de Psicología - Universidad de la República (UDELAR)</v>
      </c>
      <c r="CA169" t="str">
        <v>First International Emergency and Solidarités International</v>
      </c>
      <c r="CB169" t="str">
        <v>Fondo Ecuatoriano Populorum Progressio</v>
      </c>
      <c r="CC169" t="str">
        <v>Foro Salud Callao</v>
      </c>
      <c r="CD169" t="str">
        <v>Foundation for the Integration and Development of Latin America (FIDAL)</v>
      </c>
      <c r="CE169" t="str">
        <v>Foundation of the Americas (FUDELA)</v>
      </c>
      <c r="CF169" t="str">
        <v>Fraternity Without Borders</v>
      </c>
      <c r="CG169" t="str">
        <v>Fundación Brisas del Norte</v>
      </c>
      <c r="CH169" t="str">
        <v>Fundación Colombovenezolana Nueva Ilusión</v>
      </c>
      <c r="CI169" t="str">
        <v>Fundación Nakama's</v>
      </c>
      <c r="CJ169" t="str">
        <v>Fundación RadaBer</v>
      </c>
      <c r="CK169" t="str">
        <v>Fundación Scalabrini Bolivia</v>
      </c>
      <c r="CL169" t="str">
        <v>Fundacion Social Vivan los Niños</v>
      </c>
      <c r="CM169" t="str">
        <v>FUNVEAC</v>
      </c>
      <c r="CN169" t="str">
        <v>German Development Cooperation Agency GIZ</v>
      </c>
      <c r="CO169" t="str">
        <v>Globalizate Radio</v>
      </c>
      <c r="CP169" t="str">
        <v>GOAL</v>
      </c>
      <c r="CQ169" t="str">
        <v>Halü Bienestar Humano Foundation (HALU)</v>
      </c>
      <c r="CR169" t="str">
        <v>Heartland Alliance International (HAI)</v>
      </c>
      <c r="CS169" t="str">
        <v>HELVETAS Swiss Intercooperation</v>
      </c>
      <c r="CT169" t="str">
        <v>HIAS</v>
      </c>
      <c r="CU169" t="str">
        <v>Human Rights Defence Curaçao</v>
      </c>
      <c r="CV169" t="str">
        <v>Humanity &amp; Inclusion</v>
      </c>
      <c r="CW169" t="str">
        <v>Humans Analytic</v>
      </c>
      <c r="CX169" t="str">
        <v>Idas y Vueltas Association</v>
      </c>
      <c r="CY169" t="str">
        <v>iMMAP</v>
      </c>
      <c r="CZ169" t="str">
        <v>IMPACT Initiatives (REACH)</v>
      </c>
      <c r="DA169" t="str">
        <v>Inmigrante Feliz Association</v>
      </c>
      <c r="DB169" t="str">
        <v>Institute for Migration and Human Rights (IMDH)</v>
      </c>
      <c r="DC169" t="str">
        <v>Institute of Natural and Cultural Heritage (IPANC)</v>
      </c>
      <c r="DD169" t="str">
        <v>International Committee for the Development of People (CISP)</v>
      </c>
      <c r="DE169" t="str">
        <v>International Federation of the Red Cross (IFRC)</v>
      </c>
      <c r="DF169" t="str">
        <v>International Labour Organization (ILO)</v>
      </c>
      <c r="DG169" t="str">
        <v>International Medical Corps</v>
      </c>
      <c r="DH169" t="str">
        <v>International Organization for Migration (IOM)</v>
      </c>
      <c r="DI169" t="str">
        <v>International Rescue Committee (IRC)</v>
      </c>
      <c r="DJ169" t="str">
        <v>INTERSOS</v>
      </c>
      <c r="DK169" t="str">
        <v>Jesuit Migrant Service (JMS)</v>
      </c>
      <c r="DL169" t="str">
        <v>Jesuit Refugee Service (JRS)</v>
      </c>
      <c r="DM169" t="str">
        <v>Jesuit Service for Migrants and Refugees (JSMR)</v>
      </c>
      <c r="DN169" t="str">
        <v>Joint United Nations Programme on HIV/AIDS (UNAIDS)</v>
      </c>
      <c r="DO169" t="str">
        <v>Kimirina Coorporation</v>
      </c>
      <c r="DP169" t="str">
        <v>La Casita Hispanic Cultural Centre</v>
      </c>
      <c r="DQ169" t="str">
        <v>Latin American Network of Non-Governmental Organizations of Persons with Disabilities and their Families (RIADIS)</v>
      </c>
      <c r="DR169" t="str">
        <v>LGBT+ Movement Brazil</v>
      </c>
      <c r="DS169" t="str">
        <v>Living Water Community (LWC)</v>
      </c>
      <c r="DT169" t="str">
        <v>LLANOVENCOL</v>
      </c>
      <c r="DU169" t="str">
        <v>Lutheran World Federation</v>
      </c>
      <c r="DV169" t="str">
        <v>Lutheran World Relief</v>
      </c>
      <c r="DW169" t="str">
        <v>Malteser International</v>
      </c>
      <c r="DX169" t="str">
        <v>Mana Institute</v>
      </c>
      <c r="DY169" t="str">
        <v>Manos Veneguayas Association</v>
      </c>
      <c r="DZ169" t="str">
        <v>Más Igualdad Perú</v>
      </c>
      <c r="EA169" t="str">
        <v>MedGlobal</v>
      </c>
      <c r="EB169" t="str">
        <v>Medical Teams International</v>
      </c>
      <c r="EC169" t="str">
        <v>Mercy Corps</v>
      </c>
      <c r="ED169" t="str">
        <v>Migrant Service Center (CAM)</v>
      </c>
      <c r="EE169" t="str">
        <v>Migrants, Refugees and Argentine Social Entrepreneurs (MIRARES)</v>
      </c>
      <c r="EF169" t="str">
        <v>Mision Scalabriniana - Ecuador</v>
      </c>
      <c r="EG169" t="str">
        <v>Missão Paz</v>
      </c>
      <c r="EH169" t="str">
        <v>Museu A CASA</v>
      </c>
      <c r="EI169" t="str">
        <v>Norwegian Refugee Council (NRC)</v>
      </c>
      <c r="EJ169" t="str">
        <v>ONG Migrantes por el Maule</v>
      </c>
      <c r="EK169" t="str">
        <v>ONG Preemptive Love Coalition Colombia</v>
      </c>
      <c r="EL169" t="str">
        <v>Organización Transfomando Vidas</v>
      </c>
      <c r="EM169" t="str">
        <v>Organization of Ibero-American States for Education, Science and Culture (OEI)</v>
      </c>
      <c r="EN169" t="str">
        <v>OXFAM</v>
      </c>
      <c r="EO169" t="str">
        <v>Panamerican Development Foundation</v>
      </c>
      <c r="EP169" t="str">
        <v>Panamerican Health Organization/World Health Organization (PAHO/WHO)</v>
      </c>
      <c r="EQ169" t="str">
        <v>Pastoral of Human Mobility - Peruvian Episcopal Conference</v>
      </c>
      <c r="ER169" t="str">
        <v>Pastoral Service for Migrants National</v>
      </c>
      <c r="ES169" t="str">
        <v>Permanent Human Rights defense Committee (CDH)</v>
      </c>
      <c r="ET169" t="str">
        <v>Pirilampos Institute - Group of visits and voluntary actions in Roraima</v>
      </c>
      <c r="EU169" t="str">
        <v>Plan International</v>
      </c>
      <c r="EV169" t="str">
        <v>Population Program, Faculty of Social Sciences, University of the Republic</v>
      </c>
      <c r="EW169" t="str">
        <v>Profamilia Association</v>
      </c>
      <c r="EX169" t="str">
        <v>Red con Migrantes y Refugiados</v>
      </c>
      <c r="EY169" t="str">
        <v>Red Cross Colombia</v>
      </c>
      <c r="EZ169" t="str">
        <v>Red Cross Ecuador</v>
      </c>
      <c r="FA169" t="str">
        <v>Red Cross Peru</v>
      </c>
      <c r="FB169" t="str">
        <v>Red de Investigaciones en Derechos Humanos - CONICET (Consejo Nacional de Investigaciones Científicas y Técnicas)</v>
      </c>
      <c r="FC169" t="str">
        <v>RET International</v>
      </c>
      <c r="FD169" t="str">
        <v>Salú pa Tur Foundation</v>
      </c>
      <c r="FE169" t="str">
        <v>Salvation Army</v>
      </c>
      <c r="FF169" t="str">
        <v>Samaritan's Purse</v>
      </c>
      <c r="FG169" t="str">
        <v>Save the Children International (SCI)</v>
      </c>
      <c r="FH169" t="str">
        <v>Scalabrini Foundation Chile</v>
      </c>
      <c r="FI169" t="str">
        <v>Sección Peruana de Amnistía Internacional</v>
      </c>
      <c r="FJ169" t="str">
        <v>Serviço Pastoral dos Migrantes do Nordeste</v>
      </c>
      <c r="FK169" t="str">
        <v>Sesame Workshop</v>
      </c>
      <c r="FL169" t="str">
        <v>Si, Da Vida</v>
      </c>
      <c r="FM169" t="str">
        <v>Solidarity and Action Asociation</v>
      </c>
      <c r="FN169" t="str">
        <v>SOS Children's Villages</v>
      </c>
      <c r="FO169" t="str">
        <v>Tarabita Foundation</v>
      </c>
      <c r="FP169" t="str">
        <v>Tearfund</v>
      </c>
      <c r="FQ169" t="str">
        <v>TECHO</v>
      </c>
      <c r="FR169" t="str">
        <v>Terranueva Foundation</v>
      </c>
      <c r="FS169" t="str">
        <v>Terre des Hommes Suisse</v>
      </c>
      <c r="FT169" t="str">
        <v>The Israel Forum for International Humanitarian Aid (IsraAID)</v>
      </c>
      <c r="FU169" t="str">
        <v>Unión Venezolana en Perú</v>
      </c>
      <c r="FV169" t="str">
        <v>United Nations Children's Fund (UNICEF)</v>
      </c>
      <c r="FW169" t="str">
        <v>United Nations Development Programme (UNDP)</v>
      </c>
      <c r="FX169" t="str">
        <v>United Nations Educational, Scientific and Cultural Organization (UNESCO)</v>
      </c>
      <c r="FY169" t="str">
        <v>United Nations Entity for Gender Equality and the Empowerment of Women (UNWOMEN)</v>
      </c>
      <c r="FZ169" t="str">
        <v>United Nations Food and Agricultural Organization (FAO)</v>
      </c>
      <c r="GA169" t="str">
        <v>United Nations High Commissioner for Refugees (UNHCR)</v>
      </c>
      <c r="GB169" t="str">
        <v>United Nations Office of the High Commissioner for Human Rights (OHCHR)</v>
      </c>
      <c r="GC169" t="str">
        <v>United Nations Office on Drugs and Crime (UNODC)</v>
      </c>
      <c r="GD169" t="str">
        <v>United Nations Population Fund (UNFPA)</v>
      </c>
      <c r="GE169" t="str">
        <v>United Nations Programme for Human Settlements (UN Habitat)</v>
      </c>
      <c r="GF169" t="str">
        <v>Vale da Benção Educational and Charitable Association (AEBVB)</v>
      </c>
      <c r="GG169" t="str">
        <v>VenAruba Solidaria</v>
      </c>
      <c r="GH169" t="str">
        <v>Venex Curacao Foundation</v>
      </c>
      <c r="GI169" t="str">
        <v>Venezolanos en Barranquilla</v>
      </c>
      <c r="GJ169" t="str">
        <v>Venezolanos en San Cristóbal</v>
      </c>
      <c r="GK169" t="str">
        <v>Venezuelan Emigrant Foundation (FEV)</v>
      </c>
      <c r="GL169" t="str">
        <v>Vicaría de Pastoral Social Caritas</v>
      </c>
      <c r="GM169" t="str">
        <v>Voices GY</v>
      </c>
      <c r="GN169" t="str">
        <v>We World GVC</v>
      </c>
      <c r="GO169" t="str">
        <v>World Council of Credit Unions</v>
      </c>
      <c r="GP169" t="str">
        <v>World Food Programme (WFP)</v>
      </c>
      <c r="GQ169" t="str">
        <v>World Vision</v>
      </c>
      <c r="GR169" t="str">
        <v>ZOA</v>
      </c>
    </row>
    <row r="170" spans="1:200" x14ac:dyDescent="0.3">
      <c r="A170" t="s">
        <v>1322</v>
      </c>
      <c r="B170" s="45" t="s">
        <v>1287</v>
      </c>
      <c r="C170" s="23" t="s">
        <v>1287</v>
      </c>
      <c r="D170" s="23" t="s">
        <v>329</v>
      </c>
      <c r="E170" s="23"/>
      <c r="F170" s="35" t="b">
        <f>ISNUMBER(SEARCH(' Activity Sheet'!$D$3,Table3[[#This Row],[Name]],1))</f>
        <v>1</v>
      </c>
      <c r="G170" s="35" t="s">
        <v>1146</v>
      </c>
      <c r="H170" t="str" cm="1">
        <f t="array" ref="H170:GR170">TRANSPOSE(_xlfn._xlws.SORT(_xlfn._xlws.FILTER(Table3[Name],ISNUMBER(SEARCH(' Activity Sheet'!D224,Table3[Name])),"Not found"),,1))</f>
        <v>.New Organisation</v>
      </c>
      <c r="I170" t="str">
        <v>ABV - Association of Good with Life</v>
      </c>
      <c r="J170" t="str">
        <v>ACAPS</v>
      </c>
      <c r="K170" t="str">
        <v>Acción y Desarrollo</v>
      </c>
      <c r="L170" t="str">
        <v>ACTED</v>
      </c>
      <c r="M170" t="str">
        <v>Action against Hunger</v>
      </c>
      <c r="N170" t="str">
        <v>ActionAid</v>
      </c>
      <c r="O170" t="str">
        <v>Adventist Development and Relief Agency (ADRA)</v>
      </c>
      <c r="P170" t="str">
        <v>Alas de Colibrí Foundation</v>
      </c>
      <c r="Q170" t="str">
        <v>Alianza por la Solidaridad</v>
      </c>
      <c r="R170" t="str">
        <v>Alianza por Venezuela</v>
      </c>
      <c r="S170" t="str">
        <v>Americares Foundation</v>
      </c>
      <c r="T170" t="str">
        <v>Argentine Commission for Refugees and Migrants (CAREF)</v>
      </c>
      <c r="U170" t="str">
        <v>Asociación Aves</v>
      </c>
      <c r="V170" t="str">
        <v>Asociación de Jubilados y Pensionados Venezolanos en Argentina</v>
      </c>
      <c r="W170" t="str">
        <v>Asociación de Venezolanos en Eloy Alfaro</v>
      </c>
      <c r="X170" t="str">
        <v>Asociación Fundación contra el Hambre Perú</v>
      </c>
      <c r="Y170" t="str">
        <v>Asociación Migrantes Venezolanos</v>
      </c>
      <c r="Z170" t="str">
        <v>Asociación Misioneros de San Carlos Scalabrinianos</v>
      </c>
      <c r="AA170" t="str">
        <v>Asociacion Proteccion Poblacion Vulnerable</v>
      </c>
      <c r="AB170" t="str">
        <v>Asociación Quinta Ola</v>
      </c>
      <c r="AC170" t="str">
        <v>Asociación Salto Ángel</v>
      </c>
      <c r="AD170" t="str">
        <v>Asociación Venezuela en Ecuador AC</v>
      </c>
      <c r="AE170" t="str">
        <v>ASOVENAR</v>
      </c>
      <c r="AF170" t="str">
        <v>Associação Hermanitos</v>
      </c>
      <c r="AG170" t="str">
        <v>AVSI Foundation</v>
      </c>
      <c r="AH170" t="str">
        <v>Bethany Christian Services</v>
      </c>
      <c r="AI170" t="str">
        <v>Blumont</v>
      </c>
      <c r="AJ170" t="str">
        <v>CARE</v>
      </c>
      <c r="AK170" t="str">
        <v>Caritas Brazil</v>
      </c>
      <c r="AL170" t="str">
        <v>Caritas Ecuador</v>
      </c>
      <c r="AM170" t="str">
        <v>Caritas Germany</v>
      </c>
      <c r="AN170" t="str">
        <v>Caritas Manaus</v>
      </c>
      <c r="AO170" t="str">
        <v>Caritas Parana</v>
      </c>
      <c r="AP170" t="str">
        <v>Caritas Peru</v>
      </c>
      <c r="AQ170" t="str">
        <v>Caritas Rio de Janeiro</v>
      </c>
      <c r="AR170" t="str">
        <v>Caritas São Paulo</v>
      </c>
      <c r="AS170" t="str">
        <v>Caritas Switzerland</v>
      </c>
      <c r="AT170" t="str">
        <v>CCEFIRO Association</v>
      </c>
      <c r="AU170" t="str">
        <v>CEDRO</v>
      </c>
      <c r="AV170" t="str">
        <v>Center for Integrated Studies and Programs for Sustainable Development (CIEDS)</v>
      </c>
      <c r="AW170" t="str">
        <v>Center for Migration and Human Rights of the Diocese of Roraima (CMDH)</v>
      </c>
      <c r="AX170" t="str">
        <v>Centro de Atencion Psicosocial (CAPS)</v>
      </c>
      <c r="AY170" t="str">
        <v>CESAL</v>
      </c>
      <c r="AZ170" t="str">
        <v>CESVI-Cooperazione e Sviluppo</v>
      </c>
      <c r="BA170" t="str">
        <v>ChildFund International</v>
      </c>
      <c r="BB170" t="str">
        <v>CHS Alternativo</v>
      </c>
      <c r="BC170" t="str">
        <v>Churún Merú Association</v>
      </c>
      <c r="BD170" t="str">
        <v>Coalición por Venezuela</v>
      </c>
      <c r="BE170" t="str">
        <v>Colonia Foundation of Venezuelans in the Dominican Republic (FUNCOVERD)</v>
      </c>
      <c r="BF170" t="str">
        <v>COLVENZ</v>
      </c>
      <c r="BG170" t="str">
        <v>Compassiva</v>
      </c>
      <c r="BH170" t="str">
        <v>Consejo Interreligioso del Perú - Religiones por la Paz</v>
      </c>
      <c r="BI170" t="str">
        <v>Consorcio ONG OCIPI Y Capellanía Nacional OFICA</v>
      </c>
      <c r="BJ170" t="str">
        <v>COOPI - International Cooperation Foundation</v>
      </c>
      <c r="BK170" t="str">
        <v>Corporación Colectivo Sin Fronteras</v>
      </c>
      <c r="BL170" t="str">
        <v>CRISFE Foundation</v>
      </c>
      <c r="BM170" t="str">
        <v>Cuso International</v>
      </c>
      <c r="BN170" t="str">
        <v>Danielle’s Children Fund (DCF)</v>
      </c>
      <c r="BO170" t="str">
        <v>Danish Refugee Council (DRC)</v>
      </c>
      <c r="BP170" t="str">
        <v>Development Support Association - APOYAR</v>
      </c>
      <c r="BQ170" t="str">
        <v>Diakonie Katastrophenhilfe</v>
      </c>
      <c r="BR170" t="str">
        <v>Diálogo Diverso</v>
      </c>
      <c r="BS170" t="str">
        <v>Doctors of the World</v>
      </c>
      <c r="BT170" t="str">
        <v>Dominican Institute for Integrated Development</v>
      </c>
      <c r="BU170" t="str">
        <v>Duendes y Ángeles Vinotinto República Dominicana</v>
      </c>
      <c r="BV170" t="str">
        <v>Encuentros SJS (Servicio Jesuita de la Solidaridad)</v>
      </c>
      <c r="BW170" t="str">
        <v>Ending Violence Against Migrants</v>
      </c>
      <c r="BX170" t="str">
        <v>Equidad Foundation</v>
      </c>
      <c r="BY170" t="str">
        <v>Equilibrium CenDE</v>
      </c>
      <c r="BZ170" t="str">
        <v>Facultad de Psicología - Universidad de la República (UDELAR)</v>
      </c>
      <c r="CA170" t="str">
        <v>First International Emergency and Solidarités International</v>
      </c>
      <c r="CB170" t="str">
        <v>Fondo Ecuatoriano Populorum Progressio</v>
      </c>
      <c r="CC170" t="str">
        <v>Foro Salud Callao</v>
      </c>
      <c r="CD170" t="str">
        <v>Foundation for the Integration and Development of Latin America (FIDAL)</v>
      </c>
      <c r="CE170" t="str">
        <v>Foundation of the Americas (FUDELA)</v>
      </c>
      <c r="CF170" t="str">
        <v>Fraternity Without Borders</v>
      </c>
      <c r="CG170" t="str">
        <v>Fundación Brisas del Norte</v>
      </c>
      <c r="CH170" t="str">
        <v>Fundación Colombovenezolana Nueva Ilusión</v>
      </c>
      <c r="CI170" t="str">
        <v>Fundación Nakama's</v>
      </c>
      <c r="CJ170" t="str">
        <v>Fundación RadaBer</v>
      </c>
      <c r="CK170" t="str">
        <v>Fundación Scalabrini Bolivia</v>
      </c>
      <c r="CL170" t="str">
        <v>Fundacion Social Vivan los Niños</v>
      </c>
      <c r="CM170" t="str">
        <v>FUNVEAC</v>
      </c>
      <c r="CN170" t="str">
        <v>German Development Cooperation Agency GIZ</v>
      </c>
      <c r="CO170" t="str">
        <v>Globalizate Radio</v>
      </c>
      <c r="CP170" t="str">
        <v>GOAL</v>
      </c>
      <c r="CQ170" t="str">
        <v>Halü Bienestar Humano Foundation (HALU)</v>
      </c>
      <c r="CR170" t="str">
        <v>Heartland Alliance International (HAI)</v>
      </c>
      <c r="CS170" t="str">
        <v>HELVETAS Swiss Intercooperation</v>
      </c>
      <c r="CT170" t="str">
        <v>HIAS</v>
      </c>
      <c r="CU170" t="str">
        <v>Human Rights Defence Curaçao</v>
      </c>
      <c r="CV170" t="str">
        <v>Humanity &amp; Inclusion</v>
      </c>
      <c r="CW170" t="str">
        <v>Humans Analytic</v>
      </c>
      <c r="CX170" t="str">
        <v>Idas y Vueltas Association</v>
      </c>
      <c r="CY170" t="str">
        <v>iMMAP</v>
      </c>
      <c r="CZ170" t="str">
        <v>IMPACT Initiatives (REACH)</v>
      </c>
      <c r="DA170" t="str">
        <v>Inmigrante Feliz Association</v>
      </c>
      <c r="DB170" t="str">
        <v>Institute for Migration and Human Rights (IMDH)</v>
      </c>
      <c r="DC170" t="str">
        <v>Institute of Natural and Cultural Heritage (IPANC)</v>
      </c>
      <c r="DD170" t="str">
        <v>International Committee for the Development of People (CISP)</v>
      </c>
      <c r="DE170" t="str">
        <v>International Federation of the Red Cross (IFRC)</v>
      </c>
      <c r="DF170" t="str">
        <v>International Labour Organization (ILO)</v>
      </c>
      <c r="DG170" t="str">
        <v>International Medical Corps</v>
      </c>
      <c r="DH170" t="str">
        <v>International Organization for Migration (IOM)</v>
      </c>
      <c r="DI170" t="str">
        <v>International Rescue Committee (IRC)</v>
      </c>
      <c r="DJ170" t="str">
        <v>INTERSOS</v>
      </c>
      <c r="DK170" t="str">
        <v>Jesuit Migrant Service (JMS)</v>
      </c>
      <c r="DL170" t="str">
        <v>Jesuit Refugee Service (JRS)</v>
      </c>
      <c r="DM170" t="str">
        <v>Jesuit Service for Migrants and Refugees (JSMR)</v>
      </c>
      <c r="DN170" t="str">
        <v>Joint United Nations Programme on HIV/AIDS (UNAIDS)</v>
      </c>
      <c r="DO170" t="str">
        <v>Kimirina Coorporation</v>
      </c>
      <c r="DP170" t="str">
        <v>La Casita Hispanic Cultural Centre</v>
      </c>
      <c r="DQ170" t="str">
        <v>Latin American Network of Non-Governmental Organizations of Persons with Disabilities and their Families (RIADIS)</v>
      </c>
      <c r="DR170" t="str">
        <v>LGBT+ Movement Brazil</v>
      </c>
      <c r="DS170" t="str">
        <v>Living Water Community (LWC)</v>
      </c>
      <c r="DT170" t="str">
        <v>LLANOVENCOL</v>
      </c>
      <c r="DU170" t="str">
        <v>Lutheran World Federation</v>
      </c>
      <c r="DV170" t="str">
        <v>Lutheran World Relief</v>
      </c>
      <c r="DW170" t="str">
        <v>Malteser International</v>
      </c>
      <c r="DX170" t="str">
        <v>Mana Institute</v>
      </c>
      <c r="DY170" t="str">
        <v>Manos Veneguayas Association</v>
      </c>
      <c r="DZ170" t="str">
        <v>Más Igualdad Perú</v>
      </c>
      <c r="EA170" t="str">
        <v>MedGlobal</v>
      </c>
      <c r="EB170" t="str">
        <v>Medical Teams International</v>
      </c>
      <c r="EC170" t="str">
        <v>Mercy Corps</v>
      </c>
      <c r="ED170" t="str">
        <v>Migrant Service Center (CAM)</v>
      </c>
      <c r="EE170" t="str">
        <v>Migrants, Refugees and Argentine Social Entrepreneurs (MIRARES)</v>
      </c>
      <c r="EF170" t="str">
        <v>Mision Scalabriniana - Ecuador</v>
      </c>
      <c r="EG170" t="str">
        <v>Missão Paz</v>
      </c>
      <c r="EH170" t="str">
        <v>Museu A CASA</v>
      </c>
      <c r="EI170" t="str">
        <v>Norwegian Refugee Council (NRC)</v>
      </c>
      <c r="EJ170" t="str">
        <v>ONG Migrantes por el Maule</v>
      </c>
      <c r="EK170" t="str">
        <v>ONG Preemptive Love Coalition Colombia</v>
      </c>
      <c r="EL170" t="str">
        <v>Organización Transfomando Vidas</v>
      </c>
      <c r="EM170" t="str">
        <v>Organization of Ibero-American States for Education, Science and Culture (OEI)</v>
      </c>
      <c r="EN170" t="str">
        <v>OXFAM</v>
      </c>
      <c r="EO170" t="str">
        <v>Panamerican Development Foundation</v>
      </c>
      <c r="EP170" t="str">
        <v>Panamerican Health Organization/World Health Organization (PAHO/WHO)</v>
      </c>
      <c r="EQ170" t="str">
        <v>Pastoral of Human Mobility - Peruvian Episcopal Conference</v>
      </c>
      <c r="ER170" t="str">
        <v>Pastoral Service for Migrants National</v>
      </c>
      <c r="ES170" t="str">
        <v>Permanent Human Rights defense Committee (CDH)</v>
      </c>
      <c r="ET170" t="str">
        <v>Pirilampos Institute - Group of visits and voluntary actions in Roraima</v>
      </c>
      <c r="EU170" t="str">
        <v>Plan International</v>
      </c>
      <c r="EV170" t="str">
        <v>Population Program, Faculty of Social Sciences, University of the Republic</v>
      </c>
      <c r="EW170" t="str">
        <v>Profamilia Association</v>
      </c>
      <c r="EX170" t="str">
        <v>Red con Migrantes y Refugiados</v>
      </c>
      <c r="EY170" t="str">
        <v>Red Cross Colombia</v>
      </c>
      <c r="EZ170" t="str">
        <v>Red Cross Ecuador</v>
      </c>
      <c r="FA170" t="str">
        <v>Red Cross Peru</v>
      </c>
      <c r="FB170" t="str">
        <v>Red de Investigaciones en Derechos Humanos - CONICET (Consejo Nacional de Investigaciones Científicas y Técnicas)</v>
      </c>
      <c r="FC170" t="str">
        <v>RET International</v>
      </c>
      <c r="FD170" t="str">
        <v>Salú pa Tur Foundation</v>
      </c>
      <c r="FE170" t="str">
        <v>Salvation Army</v>
      </c>
      <c r="FF170" t="str">
        <v>Samaritan's Purse</v>
      </c>
      <c r="FG170" t="str">
        <v>Save the Children International (SCI)</v>
      </c>
      <c r="FH170" t="str">
        <v>Scalabrini Foundation Chile</v>
      </c>
      <c r="FI170" t="str">
        <v>Sección Peruana de Amnistía Internacional</v>
      </c>
      <c r="FJ170" t="str">
        <v>Serviço Pastoral dos Migrantes do Nordeste</v>
      </c>
      <c r="FK170" t="str">
        <v>Sesame Workshop</v>
      </c>
      <c r="FL170" t="str">
        <v>Si, Da Vida</v>
      </c>
      <c r="FM170" t="str">
        <v>Solidarity and Action Asociation</v>
      </c>
      <c r="FN170" t="str">
        <v>SOS Children's Villages</v>
      </c>
      <c r="FO170" t="str">
        <v>Tarabita Foundation</v>
      </c>
      <c r="FP170" t="str">
        <v>Tearfund</v>
      </c>
      <c r="FQ170" t="str">
        <v>TECHO</v>
      </c>
      <c r="FR170" t="str">
        <v>Terranueva Foundation</v>
      </c>
      <c r="FS170" t="str">
        <v>Terre des Hommes Suisse</v>
      </c>
      <c r="FT170" t="str">
        <v>The Israel Forum for International Humanitarian Aid (IsraAID)</v>
      </c>
      <c r="FU170" t="str">
        <v>Unión Venezolana en Perú</v>
      </c>
      <c r="FV170" t="str">
        <v>United Nations Children's Fund (UNICEF)</v>
      </c>
      <c r="FW170" t="str">
        <v>United Nations Development Programme (UNDP)</v>
      </c>
      <c r="FX170" t="str">
        <v>United Nations Educational, Scientific and Cultural Organization (UNESCO)</v>
      </c>
      <c r="FY170" t="str">
        <v>United Nations Entity for Gender Equality and the Empowerment of Women (UNWOMEN)</v>
      </c>
      <c r="FZ170" t="str">
        <v>United Nations Food and Agricultural Organization (FAO)</v>
      </c>
      <c r="GA170" t="str">
        <v>United Nations High Commissioner for Refugees (UNHCR)</v>
      </c>
      <c r="GB170" t="str">
        <v>United Nations Office of the High Commissioner for Human Rights (OHCHR)</v>
      </c>
      <c r="GC170" t="str">
        <v>United Nations Office on Drugs and Crime (UNODC)</v>
      </c>
      <c r="GD170" t="str">
        <v>United Nations Population Fund (UNFPA)</v>
      </c>
      <c r="GE170" t="str">
        <v>United Nations Programme for Human Settlements (UN Habitat)</v>
      </c>
      <c r="GF170" t="str">
        <v>Vale da Benção Educational and Charitable Association (AEBVB)</v>
      </c>
      <c r="GG170" t="str">
        <v>VenAruba Solidaria</v>
      </c>
      <c r="GH170" t="str">
        <v>Venex Curacao Foundation</v>
      </c>
      <c r="GI170" t="str">
        <v>Venezolanos en Barranquilla</v>
      </c>
      <c r="GJ170" t="str">
        <v>Venezolanos en San Cristóbal</v>
      </c>
      <c r="GK170" t="str">
        <v>Venezuelan Emigrant Foundation (FEV)</v>
      </c>
      <c r="GL170" t="str">
        <v>Vicaría de Pastoral Social Caritas</v>
      </c>
      <c r="GM170" t="str">
        <v>Voices GY</v>
      </c>
      <c r="GN170" t="str">
        <v>We World GVC</v>
      </c>
      <c r="GO170" t="str">
        <v>World Council of Credit Unions</v>
      </c>
      <c r="GP170" t="str">
        <v>World Food Programme (WFP)</v>
      </c>
      <c r="GQ170" t="str">
        <v>World Vision</v>
      </c>
      <c r="GR170" t="str">
        <v>ZOA</v>
      </c>
    </row>
    <row r="171" spans="1:200" x14ac:dyDescent="0.3">
      <c r="A171" t="s">
        <v>508</v>
      </c>
      <c r="B171" s="45" t="s">
        <v>40</v>
      </c>
      <c r="C171" s="23" t="s">
        <v>509</v>
      </c>
      <c r="D171" s="23" t="s">
        <v>398</v>
      </c>
      <c r="E171" s="23"/>
      <c r="F171" s="35" t="b">
        <f>ISNUMBER(SEARCH(' Activity Sheet'!$D$3,Table3[[#This Row],[Name]],1))</f>
        <v>1</v>
      </c>
      <c r="G171" s="35" t="s">
        <v>1146</v>
      </c>
      <c r="H171" t="str" cm="1">
        <f t="array" ref="H171:GR171">TRANSPOSE(_xlfn._xlws.SORT(_xlfn._xlws.FILTER(Table3[Name],ISNUMBER(SEARCH(' Activity Sheet'!D225,Table3[Name])),"Not found"),,1))</f>
        <v>.New Organisation</v>
      </c>
      <c r="I171" t="str">
        <v>ABV - Association of Good with Life</v>
      </c>
      <c r="J171" t="str">
        <v>ACAPS</v>
      </c>
      <c r="K171" t="str">
        <v>Acción y Desarrollo</v>
      </c>
      <c r="L171" t="str">
        <v>ACTED</v>
      </c>
      <c r="M171" t="str">
        <v>Action against Hunger</v>
      </c>
      <c r="N171" t="str">
        <v>ActionAid</v>
      </c>
      <c r="O171" t="str">
        <v>Adventist Development and Relief Agency (ADRA)</v>
      </c>
      <c r="P171" t="str">
        <v>Alas de Colibrí Foundation</v>
      </c>
      <c r="Q171" t="str">
        <v>Alianza por la Solidaridad</v>
      </c>
      <c r="R171" t="str">
        <v>Alianza por Venezuela</v>
      </c>
      <c r="S171" t="str">
        <v>Americares Foundation</v>
      </c>
      <c r="T171" t="str">
        <v>Argentine Commission for Refugees and Migrants (CAREF)</v>
      </c>
      <c r="U171" t="str">
        <v>Asociación Aves</v>
      </c>
      <c r="V171" t="str">
        <v>Asociación de Jubilados y Pensionados Venezolanos en Argentina</v>
      </c>
      <c r="W171" t="str">
        <v>Asociación de Venezolanos en Eloy Alfaro</v>
      </c>
      <c r="X171" t="str">
        <v>Asociación Fundación contra el Hambre Perú</v>
      </c>
      <c r="Y171" t="str">
        <v>Asociación Migrantes Venezolanos</v>
      </c>
      <c r="Z171" t="str">
        <v>Asociación Misioneros de San Carlos Scalabrinianos</v>
      </c>
      <c r="AA171" t="str">
        <v>Asociacion Proteccion Poblacion Vulnerable</v>
      </c>
      <c r="AB171" t="str">
        <v>Asociación Quinta Ola</v>
      </c>
      <c r="AC171" t="str">
        <v>Asociación Salto Ángel</v>
      </c>
      <c r="AD171" t="str">
        <v>Asociación Venezuela en Ecuador AC</v>
      </c>
      <c r="AE171" t="str">
        <v>ASOVENAR</v>
      </c>
      <c r="AF171" t="str">
        <v>Associação Hermanitos</v>
      </c>
      <c r="AG171" t="str">
        <v>AVSI Foundation</v>
      </c>
      <c r="AH171" t="str">
        <v>Bethany Christian Services</v>
      </c>
      <c r="AI171" t="str">
        <v>Blumont</v>
      </c>
      <c r="AJ171" t="str">
        <v>CARE</v>
      </c>
      <c r="AK171" t="str">
        <v>Caritas Brazil</v>
      </c>
      <c r="AL171" t="str">
        <v>Caritas Ecuador</v>
      </c>
      <c r="AM171" t="str">
        <v>Caritas Germany</v>
      </c>
      <c r="AN171" t="str">
        <v>Caritas Manaus</v>
      </c>
      <c r="AO171" t="str">
        <v>Caritas Parana</v>
      </c>
      <c r="AP171" t="str">
        <v>Caritas Peru</v>
      </c>
      <c r="AQ171" t="str">
        <v>Caritas Rio de Janeiro</v>
      </c>
      <c r="AR171" t="str">
        <v>Caritas São Paulo</v>
      </c>
      <c r="AS171" t="str">
        <v>Caritas Switzerland</v>
      </c>
      <c r="AT171" t="str">
        <v>CCEFIRO Association</v>
      </c>
      <c r="AU171" t="str">
        <v>CEDRO</v>
      </c>
      <c r="AV171" t="str">
        <v>Center for Integrated Studies and Programs for Sustainable Development (CIEDS)</v>
      </c>
      <c r="AW171" t="str">
        <v>Center for Migration and Human Rights of the Diocese of Roraima (CMDH)</v>
      </c>
      <c r="AX171" t="str">
        <v>Centro de Atencion Psicosocial (CAPS)</v>
      </c>
      <c r="AY171" t="str">
        <v>CESAL</v>
      </c>
      <c r="AZ171" t="str">
        <v>CESVI-Cooperazione e Sviluppo</v>
      </c>
      <c r="BA171" t="str">
        <v>ChildFund International</v>
      </c>
      <c r="BB171" t="str">
        <v>CHS Alternativo</v>
      </c>
      <c r="BC171" t="str">
        <v>Churún Merú Association</v>
      </c>
      <c r="BD171" t="str">
        <v>Coalición por Venezuela</v>
      </c>
      <c r="BE171" t="str">
        <v>Colonia Foundation of Venezuelans in the Dominican Republic (FUNCOVERD)</v>
      </c>
      <c r="BF171" t="str">
        <v>COLVENZ</v>
      </c>
      <c r="BG171" t="str">
        <v>Compassiva</v>
      </c>
      <c r="BH171" t="str">
        <v>Consejo Interreligioso del Perú - Religiones por la Paz</v>
      </c>
      <c r="BI171" t="str">
        <v>Consorcio ONG OCIPI Y Capellanía Nacional OFICA</v>
      </c>
      <c r="BJ171" t="str">
        <v>COOPI - International Cooperation Foundation</v>
      </c>
      <c r="BK171" t="str">
        <v>Corporación Colectivo Sin Fronteras</v>
      </c>
      <c r="BL171" t="str">
        <v>CRISFE Foundation</v>
      </c>
      <c r="BM171" t="str">
        <v>Cuso International</v>
      </c>
      <c r="BN171" t="str">
        <v>Danielle’s Children Fund (DCF)</v>
      </c>
      <c r="BO171" t="str">
        <v>Danish Refugee Council (DRC)</v>
      </c>
      <c r="BP171" t="str">
        <v>Development Support Association - APOYAR</v>
      </c>
      <c r="BQ171" t="str">
        <v>Diakonie Katastrophenhilfe</v>
      </c>
      <c r="BR171" t="str">
        <v>Diálogo Diverso</v>
      </c>
      <c r="BS171" t="str">
        <v>Doctors of the World</v>
      </c>
      <c r="BT171" t="str">
        <v>Dominican Institute for Integrated Development</v>
      </c>
      <c r="BU171" t="str">
        <v>Duendes y Ángeles Vinotinto República Dominicana</v>
      </c>
      <c r="BV171" t="str">
        <v>Encuentros SJS (Servicio Jesuita de la Solidaridad)</v>
      </c>
      <c r="BW171" t="str">
        <v>Ending Violence Against Migrants</v>
      </c>
      <c r="BX171" t="str">
        <v>Equidad Foundation</v>
      </c>
      <c r="BY171" t="str">
        <v>Equilibrium CenDE</v>
      </c>
      <c r="BZ171" t="str">
        <v>Facultad de Psicología - Universidad de la República (UDELAR)</v>
      </c>
      <c r="CA171" t="str">
        <v>First International Emergency and Solidarités International</v>
      </c>
      <c r="CB171" t="str">
        <v>Fondo Ecuatoriano Populorum Progressio</v>
      </c>
      <c r="CC171" t="str">
        <v>Foro Salud Callao</v>
      </c>
      <c r="CD171" t="str">
        <v>Foundation for the Integration and Development of Latin America (FIDAL)</v>
      </c>
      <c r="CE171" t="str">
        <v>Foundation of the Americas (FUDELA)</v>
      </c>
      <c r="CF171" t="str">
        <v>Fraternity Without Borders</v>
      </c>
      <c r="CG171" t="str">
        <v>Fundación Brisas del Norte</v>
      </c>
      <c r="CH171" t="str">
        <v>Fundación Colombovenezolana Nueva Ilusión</v>
      </c>
      <c r="CI171" t="str">
        <v>Fundación Nakama's</v>
      </c>
      <c r="CJ171" t="str">
        <v>Fundación RadaBer</v>
      </c>
      <c r="CK171" t="str">
        <v>Fundación Scalabrini Bolivia</v>
      </c>
      <c r="CL171" t="str">
        <v>Fundacion Social Vivan los Niños</v>
      </c>
      <c r="CM171" t="str">
        <v>FUNVEAC</v>
      </c>
      <c r="CN171" t="str">
        <v>German Development Cooperation Agency GIZ</v>
      </c>
      <c r="CO171" t="str">
        <v>Globalizate Radio</v>
      </c>
      <c r="CP171" t="str">
        <v>GOAL</v>
      </c>
      <c r="CQ171" t="str">
        <v>Halü Bienestar Humano Foundation (HALU)</v>
      </c>
      <c r="CR171" t="str">
        <v>Heartland Alliance International (HAI)</v>
      </c>
      <c r="CS171" t="str">
        <v>HELVETAS Swiss Intercooperation</v>
      </c>
      <c r="CT171" t="str">
        <v>HIAS</v>
      </c>
      <c r="CU171" t="str">
        <v>Human Rights Defence Curaçao</v>
      </c>
      <c r="CV171" t="str">
        <v>Humanity &amp; Inclusion</v>
      </c>
      <c r="CW171" t="str">
        <v>Humans Analytic</v>
      </c>
      <c r="CX171" t="str">
        <v>Idas y Vueltas Association</v>
      </c>
      <c r="CY171" t="str">
        <v>iMMAP</v>
      </c>
      <c r="CZ171" t="str">
        <v>IMPACT Initiatives (REACH)</v>
      </c>
      <c r="DA171" t="str">
        <v>Inmigrante Feliz Association</v>
      </c>
      <c r="DB171" t="str">
        <v>Institute for Migration and Human Rights (IMDH)</v>
      </c>
      <c r="DC171" t="str">
        <v>Institute of Natural and Cultural Heritage (IPANC)</v>
      </c>
      <c r="DD171" t="str">
        <v>International Committee for the Development of People (CISP)</v>
      </c>
      <c r="DE171" t="str">
        <v>International Federation of the Red Cross (IFRC)</v>
      </c>
      <c r="DF171" t="str">
        <v>International Labour Organization (ILO)</v>
      </c>
      <c r="DG171" t="str">
        <v>International Medical Corps</v>
      </c>
      <c r="DH171" t="str">
        <v>International Organization for Migration (IOM)</v>
      </c>
      <c r="DI171" t="str">
        <v>International Rescue Committee (IRC)</v>
      </c>
      <c r="DJ171" t="str">
        <v>INTERSOS</v>
      </c>
      <c r="DK171" t="str">
        <v>Jesuit Migrant Service (JMS)</v>
      </c>
      <c r="DL171" t="str">
        <v>Jesuit Refugee Service (JRS)</v>
      </c>
      <c r="DM171" t="str">
        <v>Jesuit Service for Migrants and Refugees (JSMR)</v>
      </c>
      <c r="DN171" t="str">
        <v>Joint United Nations Programme on HIV/AIDS (UNAIDS)</v>
      </c>
      <c r="DO171" t="str">
        <v>Kimirina Coorporation</v>
      </c>
      <c r="DP171" t="str">
        <v>La Casita Hispanic Cultural Centre</v>
      </c>
      <c r="DQ171" t="str">
        <v>Latin American Network of Non-Governmental Organizations of Persons with Disabilities and their Families (RIADIS)</v>
      </c>
      <c r="DR171" t="str">
        <v>LGBT+ Movement Brazil</v>
      </c>
      <c r="DS171" t="str">
        <v>Living Water Community (LWC)</v>
      </c>
      <c r="DT171" t="str">
        <v>LLANOVENCOL</v>
      </c>
      <c r="DU171" t="str">
        <v>Lutheran World Federation</v>
      </c>
      <c r="DV171" t="str">
        <v>Lutheran World Relief</v>
      </c>
      <c r="DW171" t="str">
        <v>Malteser International</v>
      </c>
      <c r="DX171" t="str">
        <v>Mana Institute</v>
      </c>
      <c r="DY171" t="str">
        <v>Manos Veneguayas Association</v>
      </c>
      <c r="DZ171" t="str">
        <v>Más Igualdad Perú</v>
      </c>
      <c r="EA171" t="str">
        <v>MedGlobal</v>
      </c>
      <c r="EB171" t="str">
        <v>Medical Teams International</v>
      </c>
      <c r="EC171" t="str">
        <v>Mercy Corps</v>
      </c>
      <c r="ED171" t="str">
        <v>Migrant Service Center (CAM)</v>
      </c>
      <c r="EE171" t="str">
        <v>Migrants, Refugees and Argentine Social Entrepreneurs (MIRARES)</v>
      </c>
      <c r="EF171" t="str">
        <v>Mision Scalabriniana - Ecuador</v>
      </c>
      <c r="EG171" t="str">
        <v>Missão Paz</v>
      </c>
      <c r="EH171" t="str">
        <v>Museu A CASA</v>
      </c>
      <c r="EI171" t="str">
        <v>Norwegian Refugee Council (NRC)</v>
      </c>
      <c r="EJ171" t="str">
        <v>ONG Migrantes por el Maule</v>
      </c>
      <c r="EK171" t="str">
        <v>ONG Preemptive Love Coalition Colombia</v>
      </c>
      <c r="EL171" t="str">
        <v>Organización Transfomando Vidas</v>
      </c>
      <c r="EM171" t="str">
        <v>Organization of Ibero-American States for Education, Science and Culture (OEI)</v>
      </c>
      <c r="EN171" t="str">
        <v>OXFAM</v>
      </c>
      <c r="EO171" t="str">
        <v>Panamerican Development Foundation</v>
      </c>
      <c r="EP171" t="str">
        <v>Panamerican Health Organization/World Health Organization (PAHO/WHO)</v>
      </c>
      <c r="EQ171" t="str">
        <v>Pastoral of Human Mobility - Peruvian Episcopal Conference</v>
      </c>
      <c r="ER171" t="str">
        <v>Pastoral Service for Migrants National</v>
      </c>
      <c r="ES171" t="str">
        <v>Permanent Human Rights defense Committee (CDH)</v>
      </c>
      <c r="ET171" t="str">
        <v>Pirilampos Institute - Group of visits and voluntary actions in Roraima</v>
      </c>
      <c r="EU171" t="str">
        <v>Plan International</v>
      </c>
      <c r="EV171" t="str">
        <v>Population Program, Faculty of Social Sciences, University of the Republic</v>
      </c>
      <c r="EW171" t="str">
        <v>Profamilia Association</v>
      </c>
      <c r="EX171" t="str">
        <v>Red con Migrantes y Refugiados</v>
      </c>
      <c r="EY171" t="str">
        <v>Red Cross Colombia</v>
      </c>
      <c r="EZ171" t="str">
        <v>Red Cross Ecuador</v>
      </c>
      <c r="FA171" t="str">
        <v>Red Cross Peru</v>
      </c>
      <c r="FB171" t="str">
        <v>Red de Investigaciones en Derechos Humanos - CONICET (Consejo Nacional de Investigaciones Científicas y Técnicas)</v>
      </c>
      <c r="FC171" t="str">
        <v>RET International</v>
      </c>
      <c r="FD171" t="str">
        <v>Salú pa Tur Foundation</v>
      </c>
      <c r="FE171" t="str">
        <v>Salvation Army</v>
      </c>
      <c r="FF171" t="str">
        <v>Samaritan's Purse</v>
      </c>
      <c r="FG171" t="str">
        <v>Save the Children International (SCI)</v>
      </c>
      <c r="FH171" t="str">
        <v>Scalabrini Foundation Chile</v>
      </c>
      <c r="FI171" t="str">
        <v>Sección Peruana de Amnistía Internacional</v>
      </c>
      <c r="FJ171" t="str">
        <v>Serviço Pastoral dos Migrantes do Nordeste</v>
      </c>
      <c r="FK171" t="str">
        <v>Sesame Workshop</v>
      </c>
      <c r="FL171" t="str">
        <v>Si, Da Vida</v>
      </c>
      <c r="FM171" t="str">
        <v>Solidarity and Action Asociation</v>
      </c>
      <c r="FN171" t="str">
        <v>SOS Children's Villages</v>
      </c>
      <c r="FO171" t="str">
        <v>Tarabita Foundation</v>
      </c>
      <c r="FP171" t="str">
        <v>Tearfund</v>
      </c>
      <c r="FQ171" t="str">
        <v>TECHO</v>
      </c>
      <c r="FR171" t="str">
        <v>Terranueva Foundation</v>
      </c>
      <c r="FS171" t="str">
        <v>Terre des Hommes Suisse</v>
      </c>
      <c r="FT171" t="str">
        <v>The Israel Forum for International Humanitarian Aid (IsraAID)</v>
      </c>
      <c r="FU171" t="str">
        <v>Unión Venezolana en Perú</v>
      </c>
      <c r="FV171" t="str">
        <v>United Nations Children's Fund (UNICEF)</v>
      </c>
      <c r="FW171" t="str">
        <v>United Nations Development Programme (UNDP)</v>
      </c>
      <c r="FX171" t="str">
        <v>United Nations Educational, Scientific and Cultural Organization (UNESCO)</v>
      </c>
      <c r="FY171" t="str">
        <v>United Nations Entity for Gender Equality and the Empowerment of Women (UNWOMEN)</v>
      </c>
      <c r="FZ171" t="str">
        <v>United Nations Food and Agricultural Organization (FAO)</v>
      </c>
      <c r="GA171" t="str">
        <v>United Nations High Commissioner for Refugees (UNHCR)</v>
      </c>
      <c r="GB171" t="str">
        <v>United Nations Office of the High Commissioner for Human Rights (OHCHR)</v>
      </c>
      <c r="GC171" t="str">
        <v>United Nations Office on Drugs and Crime (UNODC)</v>
      </c>
      <c r="GD171" t="str">
        <v>United Nations Population Fund (UNFPA)</v>
      </c>
      <c r="GE171" t="str">
        <v>United Nations Programme for Human Settlements (UN Habitat)</v>
      </c>
      <c r="GF171" t="str">
        <v>Vale da Benção Educational and Charitable Association (AEBVB)</v>
      </c>
      <c r="GG171" t="str">
        <v>VenAruba Solidaria</v>
      </c>
      <c r="GH171" t="str">
        <v>Venex Curacao Foundation</v>
      </c>
      <c r="GI171" t="str">
        <v>Venezolanos en Barranquilla</v>
      </c>
      <c r="GJ171" t="str">
        <v>Venezolanos en San Cristóbal</v>
      </c>
      <c r="GK171" t="str">
        <v>Venezuelan Emigrant Foundation (FEV)</v>
      </c>
      <c r="GL171" t="str">
        <v>Vicaría de Pastoral Social Caritas</v>
      </c>
      <c r="GM171" t="str">
        <v>Voices GY</v>
      </c>
      <c r="GN171" t="str">
        <v>We World GVC</v>
      </c>
      <c r="GO171" t="str">
        <v>World Council of Credit Unions</v>
      </c>
      <c r="GP171" t="str">
        <v>World Food Programme (WFP)</v>
      </c>
      <c r="GQ171" t="str">
        <v>World Vision</v>
      </c>
      <c r="GR171" t="str">
        <v>ZOA</v>
      </c>
    </row>
    <row r="172" spans="1:200" x14ac:dyDescent="0.3">
      <c r="A172" t="s">
        <v>510</v>
      </c>
      <c r="B172" s="45" t="s">
        <v>511</v>
      </c>
      <c r="C172" s="23" t="s">
        <v>512</v>
      </c>
      <c r="D172" s="23" t="s">
        <v>398</v>
      </c>
      <c r="E172" s="23"/>
      <c r="F172" s="35" t="b">
        <f>ISNUMBER(SEARCH(' Activity Sheet'!$D$3,Table3[[#This Row],[Name]],1))</f>
        <v>1</v>
      </c>
      <c r="G172" s="35" t="s">
        <v>1146</v>
      </c>
      <c r="H172" t="str" cm="1">
        <f t="array" ref="H172:GR172">TRANSPOSE(_xlfn._xlws.SORT(_xlfn._xlws.FILTER(Table3[Name],ISNUMBER(SEARCH(' Activity Sheet'!D226,Table3[Name])),"Not found"),,1))</f>
        <v>.New Organisation</v>
      </c>
      <c r="I172" t="str">
        <v>ABV - Association of Good with Life</v>
      </c>
      <c r="J172" t="str">
        <v>ACAPS</v>
      </c>
      <c r="K172" t="str">
        <v>Acción y Desarrollo</v>
      </c>
      <c r="L172" t="str">
        <v>ACTED</v>
      </c>
      <c r="M172" t="str">
        <v>Action against Hunger</v>
      </c>
      <c r="N172" t="str">
        <v>ActionAid</v>
      </c>
      <c r="O172" t="str">
        <v>Adventist Development and Relief Agency (ADRA)</v>
      </c>
      <c r="P172" t="str">
        <v>Alas de Colibrí Foundation</v>
      </c>
      <c r="Q172" t="str">
        <v>Alianza por la Solidaridad</v>
      </c>
      <c r="R172" t="str">
        <v>Alianza por Venezuela</v>
      </c>
      <c r="S172" t="str">
        <v>Americares Foundation</v>
      </c>
      <c r="T172" t="str">
        <v>Argentine Commission for Refugees and Migrants (CAREF)</v>
      </c>
      <c r="U172" t="str">
        <v>Asociación Aves</v>
      </c>
      <c r="V172" t="str">
        <v>Asociación de Jubilados y Pensionados Venezolanos en Argentina</v>
      </c>
      <c r="W172" t="str">
        <v>Asociación de Venezolanos en Eloy Alfaro</v>
      </c>
      <c r="X172" t="str">
        <v>Asociación Fundación contra el Hambre Perú</v>
      </c>
      <c r="Y172" t="str">
        <v>Asociación Migrantes Venezolanos</v>
      </c>
      <c r="Z172" t="str">
        <v>Asociación Misioneros de San Carlos Scalabrinianos</v>
      </c>
      <c r="AA172" t="str">
        <v>Asociacion Proteccion Poblacion Vulnerable</v>
      </c>
      <c r="AB172" t="str">
        <v>Asociación Quinta Ola</v>
      </c>
      <c r="AC172" t="str">
        <v>Asociación Salto Ángel</v>
      </c>
      <c r="AD172" t="str">
        <v>Asociación Venezuela en Ecuador AC</v>
      </c>
      <c r="AE172" t="str">
        <v>ASOVENAR</v>
      </c>
      <c r="AF172" t="str">
        <v>Associação Hermanitos</v>
      </c>
      <c r="AG172" t="str">
        <v>AVSI Foundation</v>
      </c>
      <c r="AH172" t="str">
        <v>Bethany Christian Services</v>
      </c>
      <c r="AI172" t="str">
        <v>Blumont</v>
      </c>
      <c r="AJ172" t="str">
        <v>CARE</v>
      </c>
      <c r="AK172" t="str">
        <v>Caritas Brazil</v>
      </c>
      <c r="AL172" t="str">
        <v>Caritas Ecuador</v>
      </c>
      <c r="AM172" t="str">
        <v>Caritas Germany</v>
      </c>
      <c r="AN172" t="str">
        <v>Caritas Manaus</v>
      </c>
      <c r="AO172" t="str">
        <v>Caritas Parana</v>
      </c>
      <c r="AP172" t="str">
        <v>Caritas Peru</v>
      </c>
      <c r="AQ172" t="str">
        <v>Caritas Rio de Janeiro</v>
      </c>
      <c r="AR172" t="str">
        <v>Caritas São Paulo</v>
      </c>
      <c r="AS172" t="str">
        <v>Caritas Switzerland</v>
      </c>
      <c r="AT172" t="str">
        <v>CCEFIRO Association</v>
      </c>
      <c r="AU172" t="str">
        <v>CEDRO</v>
      </c>
      <c r="AV172" t="str">
        <v>Center for Integrated Studies and Programs for Sustainable Development (CIEDS)</v>
      </c>
      <c r="AW172" t="str">
        <v>Center for Migration and Human Rights of the Diocese of Roraima (CMDH)</v>
      </c>
      <c r="AX172" t="str">
        <v>Centro de Atencion Psicosocial (CAPS)</v>
      </c>
      <c r="AY172" t="str">
        <v>CESAL</v>
      </c>
      <c r="AZ172" t="str">
        <v>CESVI-Cooperazione e Sviluppo</v>
      </c>
      <c r="BA172" t="str">
        <v>ChildFund International</v>
      </c>
      <c r="BB172" t="str">
        <v>CHS Alternativo</v>
      </c>
      <c r="BC172" t="str">
        <v>Churún Merú Association</v>
      </c>
      <c r="BD172" t="str">
        <v>Coalición por Venezuela</v>
      </c>
      <c r="BE172" t="str">
        <v>Colonia Foundation of Venezuelans in the Dominican Republic (FUNCOVERD)</v>
      </c>
      <c r="BF172" t="str">
        <v>COLVENZ</v>
      </c>
      <c r="BG172" t="str">
        <v>Compassiva</v>
      </c>
      <c r="BH172" t="str">
        <v>Consejo Interreligioso del Perú - Religiones por la Paz</v>
      </c>
      <c r="BI172" t="str">
        <v>Consorcio ONG OCIPI Y Capellanía Nacional OFICA</v>
      </c>
      <c r="BJ172" t="str">
        <v>COOPI - International Cooperation Foundation</v>
      </c>
      <c r="BK172" t="str">
        <v>Corporación Colectivo Sin Fronteras</v>
      </c>
      <c r="BL172" t="str">
        <v>CRISFE Foundation</v>
      </c>
      <c r="BM172" t="str">
        <v>Cuso International</v>
      </c>
      <c r="BN172" t="str">
        <v>Danielle’s Children Fund (DCF)</v>
      </c>
      <c r="BO172" t="str">
        <v>Danish Refugee Council (DRC)</v>
      </c>
      <c r="BP172" t="str">
        <v>Development Support Association - APOYAR</v>
      </c>
      <c r="BQ172" t="str">
        <v>Diakonie Katastrophenhilfe</v>
      </c>
      <c r="BR172" t="str">
        <v>Diálogo Diverso</v>
      </c>
      <c r="BS172" t="str">
        <v>Doctors of the World</v>
      </c>
      <c r="BT172" t="str">
        <v>Dominican Institute for Integrated Development</v>
      </c>
      <c r="BU172" t="str">
        <v>Duendes y Ángeles Vinotinto República Dominicana</v>
      </c>
      <c r="BV172" t="str">
        <v>Encuentros SJS (Servicio Jesuita de la Solidaridad)</v>
      </c>
      <c r="BW172" t="str">
        <v>Ending Violence Against Migrants</v>
      </c>
      <c r="BX172" t="str">
        <v>Equidad Foundation</v>
      </c>
      <c r="BY172" t="str">
        <v>Equilibrium CenDE</v>
      </c>
      <c r="BZ172" t="str">
        <v>Facultad de Psicología - Universidad de la República (UDELAR)</v>
      </c>
      <c r="CA172" t="str">
        <v>First International Emergency and Solidarités International</v>
      </c>
      <c r="CB172" t="str">
        <v>Fondo Ecuatoriano Populorum Progressio</v>
      </c>
      <c r="CC172" t="str">
        <v>Foro Salud Callao</v>
      </c>
      <c r="CD172" t="str">
        <v>Foundation for the Integration and Development of Latin America (FIDAL)</v>
      </c>
      <c r="CE172" t="str">
        <v>Foundation of the Americas (FUDELA)</v>
      </c>
      <c r="CF172" t="str">
        <v>Fraternity Without Borders</v>
      </c>
      <c r="CG172" t="str">
        <v>Fundación Brisas del Norte</v>
      </c>
      <c r="CH172" t="str">
        <v>Fundación Colombovenezolana Nueva Ilusión</v>
      </c>
      <c r="CI172" t="str">
        <v>Fundación Nakama's</v>
      </c>
      <c r="CJ172" t="str">
        <v>Fundación RadaBer</v>
      </c>
      <c r="CK172" t="str">
        <v>Fundación Scalabrini Bolivia</v>
      </c>
      <c r="CL172" t="str">
        <v>Fundacion Social Vivan los Niños</v>
      </c>
      <c r="CM172" t="str">
        <v>FUNVEAC</v>
      </c>
      <c r="CN172" t="str">
        <v>German Development Cooperation Agency GIZ</v>
      </c>
      <c r="CO172" t="str">
        <v>Globalizate Radio</v>
      </c>
      <c r="CP172" t="str">
        <v>GOAL</v>
      </c>
      <c r="CQ172" t="str">
        <v>Halü Bienestar Humano Foundation (HALU)</v>
      </c>
      <c r="CR172" t="str">
        <v>Heartland Alliance International (HAI)</v>
      </c>
      <c r="CS172" t="str">
        <v>HELVETAS Swiss Intercooperation</v>
      </c>
      <c r="CT172" t="str">
        <v>HIAS</v>
      </c>
      <c r="CU172" t="str">
        <v>Human Rights Defence Curaçao</v>
      </c>
      <c r="CV172" t="str">
        <v>Humanity &amp; Inclusion</v>
      </c>
      <c r="CW172" t="str">
        <v>Humans Analytic</v>
      </c>
      <c r="CX172" t="str">
        <v>Idas y Vueltas Association</v>
      </c>
      <c r="CY172" t="str">
        <v>iMMAP</v>
      </c>
      <c r="CZ172" t="str">
        <v>IMPACT Initiatives (REACH)</v>
      </c>
      <c r="DA172" t="str">
        <v>Inmigrante Feliz Association</v>
      </c>
      <c r="DB172" t="str">
        <v>Institute for Migration and Human Rights (IMDH)</v>
      </c>
      <c r="DC172" t="str">
        <v>Institute of Natural and Cultural Heritage (IPANC)</v>
      </c>
      <c r="DD172" t="str">
        <v>International Committee for the Development of People (CISP)</v>
      </c>
      <c r="DE172" t="str">
        <v>International Federation of the Red Cross (IFRC)</v>
      </c>
      <c r="DF172" t="str">
        <v>International Labour Organization (ILO)</v>
      </c>
      <c r="DG172" t="str">
        <v>International Medical Corps</v>
      </c>
      <c r="DH172" t="str">
        <v>International Organization for Migration (IOM)</v>
      </c>
      <c r="DI172" t="str">
        <v>International Rescue Committee (IRC)</v>
      </c>
      <c r="DJ172" t="str">
        <v>INTERSOS</v>
      </c>
      <c r="DK172" t="str">
        <v>Jesuit Migrant Service (JMS)</v>
      </c>
      <c r="DL172" t="str">
        <v>Jesuit Refugee Service (JRS)</v>
      </c>
      <c r="DM172" t="str">
        <v>Jesuit Service for Migrants and Refugees (JSMR)</v>
      </c>
      <c r="DN172" t="str">
        <v>Joint United Nations Programme on HIV/AIDS (UNAIDS)</v>
      </c>
      <c r="DO172" t="str">
        <v>Kimirina Coorporation</v>
      </c>
      <c r="DP172" t="str">
        <v>La Casita Hispanic Cultural Centre</v>
      </c>
      <c r="DQ172" t="str">
        <v>Latin American Network of Non-Governmental Organizations of Persons with Disabilities and their Families (RIADIS)</v>
      </c>
      <c r="DR172" t="str">
        <v>LGBT+ Movement Brazil</v>
      </c>
      <c r="DS172" t="str">
        <v>Living Water Community (LWC)</v>
      </c>
      <c r="DT172" t="str">
        <v>LLANOVENCOL</v>
      </c>
      <c r="DU172" t="str">
        <v>Lutheran World Federation</v>
      </c>
      <c r="DV172" t="str">
        <v>Lutheran World Relief</v>
      </c>
      <c r="DW172" t="str">
        <v>Malteser International</v>
      </c>
      <c r="DX172" t="str">
        <v>Mana Institute</v>
      </c>
      <c r="DY172" t="str">
        <v>Manos Veneguayas Association</v>
      </c>
      <c r="DZ172" t="str">
        <v>Más Igualdad Perú</v>
      </c>
      <c r="EA172" t="str">
        <v>MedGlobal</v>
      </c>
      <c r="EB172" t="str">
        <v>Medical Teams International</v>
      </c>
      <c r="EC172" t="str">
        <v>Mercy Corps</v>
      </c>
      <c r="ED172" t="str">
        <v>Migrant Service Center (CAM)</v>
      </c>
      <c r="EE172" t="str">
        <v>Migrants, Refugees and Argentine Social Entrepreneurs (MIRARES)</v>
      </c>
      <c r="EF172" t="str">
        <v>Mision Scalabriniana - Ecuador</v>
      </c>
      <c r="EG172" t="str">
        <v>Missão Paz</v>
      </c>
      <c r="EH172" t="str">
        <v>Museu A CASA</v>
      </c>
      <c r="EI172" t="str">
        <v>Norwegian Refugee Council (NRC)</v>
      </c>
      <c r="EJ172" t="str">
        <v>ONG Migrantes por el Maule</v>
      </c>
      <c r="EK172" t="str">
        <v>ONG Preemptive Love Coalition Colombia</v>
      </c>
      <c r="EL172" t="str">
        <v>Organización Transfomando Vidas</v>
      </c>
      <c r="EM172" t="str">
        <v>Organization of Ibero-American States for Education, Science and Culture (OEI)</v>
      </c>
      <c r="EN172" t="str">
        <v>OXFAM</v>
      </c>
      <c r="EO172" t="str">
        <v>Panamerican Development Foundation</v>
      </c>
      <c r="EP172" t="str">
        <v>Panamerican Health Organization/World Health Organization (PAHO/WHO)</v>
      </c>
      <c r="EQ172" t="str">
        <v>Pastoral of Human Mobility - Peruvian Episcopal Conference</v>
      </c>
      <c r="ER172" t="str">
        <v>Pastoral Service for Migrants National</v>
      </c>
      <c r="ES172" t="str">
        <v>Permanent Human Rights defense Committee (CDH)</v>
      </c>
      <c r="ET172" t="str">
        <v>Pirilampos Institute - Group of visits and voluntary actions in Roraima</v>
      </c>
      <c r="EU172" t="str">
        <v>Plan International</v>
      </c>
      <c r="EV172" t="str">
        <v>Population Program, Faculty of Social Sciences, University of the Republic</v>
      </c>
      <c r="EW172" t="str">
        <v>Profamilia Association</v>
      </c>
      <c r="EX172" t="str">
        <v>Red con Migrantes y Refugiados</v>
      </c>
      <c r="EY172" t="str">
        <v>Red Cross Colombia</v>
      </c>
      <c r="EZ172" t="str">
        <v>Red Cross Ecuador</v>
      </c>
      <c r="FA172" t="str">
        <v>Red Cross Peru</v>
      </c>
      <c r="FB172" t="str">
        <v>Red de Investigaciones en Derechos Humanos - CONICET (Consejo Nacional de Investigaciones Científicas y Técnicas)</v>
      </c>
      <c r="FC172" t="str">
        <v>RET International</v>
      </c>
      <c r="FD172" t="str">
        <v>Salú pa Tur Foundation</v>
      </c>
      <c r="FE172" t="str">
        <v>Salvation Army</v>
      </c>
      <c r="FF172" t="str">
        <v>Samaritan's Purse</v>
      </c>
      <c r="FG172" t="str">
        <v>Save the Children International (SCI)</v>
      </c>
      <c r="FH172" t="str">
        <v>Scalabrini Foundation Chile</v>
      </c>
      <c r="FI172" t="str">
        <v>Sección Peruana de Amnistía Internacional</v>
      </c>
      <c r="FJ172" t="str">
        <v>Serviço Pastoral dos Migrantes do Nordeste</v>
      </c>
      <c r="FK172" t="str">
        <v>Sesame Workshop</v>
      </c>
      <c r="FL172" t="str">
        <v>Si, Da Vida</v>
      </c>
      <c r="FM172" t="str">
        <v>Solidarity and Action Asociation</v>
      </c>
      <c r="FN172" t="str">
        <v>SOS Children's Villages</v>
      </c>
      <c r="FO172" t="str">
        <v>Tarabita Foundation</v>
      </c>
      <c r="FP172" t="str">
        <v>Tearfund</v>
      </c>
      <c r="FQ172" t="str">
        <v>TECHO</v>
      </c>
      <c r="FR172" t="str">
        <v>Terranueva Foundation</v>
      </c>
      <c r="FS172" t="str">
        <v>Terre des Hommes Suisse</v>
      </c>
      <c r="FT172" t="str">
        <v>The Israel Forum for International Humanitarian Aid (IsraAID)</v>
      </c>
      <c r="FU172" t="str">
        <v>Unión Venezolana en Perú</v>
      </c>
      <c r="FV172" t="str">
        <v>United Nations Children's Fund (UNICEF)</v>
      </c>
      <c r="FW172" t="str">
        <v>United Nations Development Programme (UNDP)</v>
      </c>
      <c r="FX172" t="str">
        <v>United Nations Educational, Scientific and Cultural Organization (UNESCO)</v>
      </c>
      <c r="FY172" t="str">
        <v>United Nations Entity for Gender Equality and the Empowerment of Women (UNWOMEN)</v>
      </c>
      <c r="FZ172" t="str">
        <v>United Nations Food and Agricultural Organization (FAO)</v>
      </c>
      <c r="GA172" t="str">
        <v>United Nations High Commissioner for Refugees (UNHCR)</v>
      </c>
      <c r="GB172" t="str">
        <v>United Nations Office of the High Commissioner for Human Rights (OHCHR)</v>
      </c>
      <c r="GC172" t="str">
        <v>United Nations Office on Drugs and Crime (UNODC)</v>
      </c>
      <c r="GD172" t="str">
        <v>United Nations Population Fund (UNFPA)</v>
      </c>
      <c r="GE172" t="str">
        <v>United Nations Programme for Human Settlements (UN Habitat)</v>
      </c>
      <c r="GF172" t="str">
        <v>Vale da Benção Educational and Charitable Association (AEBVB)</v>
      </c>
      <c r="GG172" t="str">
        <v>VenAruba Solidaria</v>
      </c>
      <c r="GH172" t="str">
        <v>Venex Curacao Foundation</v>
      </c>
      <c r="GI172" t="str">
        <v>Venezolanos en Barranquilla</v>
      </c>
      <c r="GJ172" t="str">
        <v>Venezolanos en San Cristóbal</v>
      </c>
      <c r="GK172" t="str">
        <v>Venezuelan Emigrant Foundation (FEV)</v>
      </c>
      <c r="GL172" t="str">
        <v>Vicaría de Pastoral Social Caritas</v>
      </c>
      <c r="GM172" t="str">
        <v>Voices GY</v>
      </c>
      <c r="GN172" t="str">
        <v>We World GVC</v>
      </c>
      <c r="GO172" t="str">
        <v>World Council of Credit Unions</v>
      </c>
      <c r="GP172" t="str">
        <v>World Food Programme (WFP)</v>
      </c>
      <c r="GQ172" t="str">
        <v>World Vision</v>
      </c>
      <c r="GR172" t="str">
        <v>ZOA</v>
      </c>
    </row>
    <row r="173" spans="1:200" ht="28.8" x14ac:dyDescent="0.3">
      <c r="A173" t="s">
        <v>513</v>
      </c>
      <c r="B173" s="45" t="s">
        <v>36</v>
      </c>
      <c r="C173" s="23" t="s">
        <v>514</v>
      </c>
      <c r="D173" s="23" t="s">
        <v>398</v>
      </c>
      <c r="E173" s="23"/>
      <c r="F173" s="35" t="b">
        <f>ISNUMBER(SEARCH(' Activity Sheet'!$D$3,Table3[[#This Row],[Name]],1))</f>
        <v>1</v>
      </c>
      <c r="G173" s="35" t="s">
        <v>1146</v>
      </c>
      <c r="H173" t="str" cm="1">
        <f t="array" ref="H173:GR173">TRANSPOSE(_xlfn._xlws.SORT(_xlfn._xlws.FILTER(Table3[Name],ISNUMBER(SEARCH(' Activity Sheet'!D227,Table3[Name])),"Not found"),,1))</f>
        <v>.New Organisation</v>
      </c>
      <c r="I173" t="str">
        <v>ABV - Association of Good with Life</v>
      </c>
      <c r="J173" t="str">
        <v>ACAPS</v>
      </c>
      <c r="K173" t="str">
        <v>Acción y Desarrollo</v>
      </c>
      <c r="L173" t="str">
        <v>ACTED</v>
      </c>
      <c r="M173" t="str">
        <v>Action against Hunger</v>
      </c>
      <c r="N173" t="str">
        <v>ActionAid</v>
      </c>
      <c r="O173" t="str">
        <v>Adventist Development and Relief Agency (ADRA)</v>
      </c>
      <c r="P173" t="str">
        <v>Alas de Colibrí Foundation</v>
      </c>
      <c r="Q173" t="str">
        <v>Alianza por la Solidaridad</v>
      </c>
      <c r="R173" t="str">
        <v>Alianza por Venezuela</v>
      </c>
      <c r="S173" t="str">
        <v>Americares Foundation</v>
      </c>
      <c r="T173" t="str">
        <v>Argentine Commission for Refugees and Migrants (CAREF)</v>
      </c>
      <c r="U173" t="str">
        <v>Asociación Aves</v>
      </c>
      <c r="V173" t="str">
        <v>Asociación de Jubilados y Pensionados Venezolanos en Argentina</v>
      </c>
      <c r="W173" t="str">
        <v>Asociación de Venezolanos en Eloy Alfaro</v>
      </c>
      <c r="X173" t="str">
        <v>Asociación Fundación contra el Hambre Perú</v>
      </c>
      <c r="Y173" t="str">
        <v>Asociación Migrantes Venezolanos</v>
      </c>
      <c r="Z173" t="str">
        <v>Asociación Misioneros de San Carlos Scalabrinianos</v>
      </c>
      <c r="AA173" t="str">
        <v>Asociacion Proteccion Poblacion Vulnerable</v>
      </c>
      <c r="AB173" t="str">
        <v>Asociación Quinta Ola</v>
      </c>
      <c r="AC173" t="str">
        <v>Asociación Salto Ángel</v>
      </c>
      <c r="AD173" t="str">
        <v>Asociación Venezuela en Ecuador AC</v>
      </c>
      <c r="AE173" t="str">
        <v>ASOVENAR</v>
      </c>
      <c r="AF173" t="str">
        <v>Associação Hermanitos</v>
      </c>
      <c r="AG173" t="str">
        <v>AVSI Foundation</v>
      </c>
      <c r="AH173" t="str">
        <v>Bethany Christian Services</v>
      </c>
      <c r="AI173" t="str">
        <v>Blumont</v>
      </c>
      <c r="AJ173" t="str">
        <v>CARE</v>
      </c>
      <c r="AK173" t="str">
        <v>Caritas Brazil</v>
      </c>
      <c r="AL173" t="str">
        <v>Caritas Ecuador</v>
      </c>
      <c r="AM173" t="str">
        <v>Caritas Germany</v>
      </c>
      <c r="AN173" t="str">
        <v>Caritas Manaus</v>
      </c>
      <c r="AO173" t="str">
        <v>Caritas Parana</v>
      </c>
      <c r="AP173" t="str">
        <v>Caritas Peru</v>
      </c>
      <c r="AQ173" t="str">
        <v>Caritas Rio de Janeiro</v>
      </c>
      <c r="AR173" t="str">
        <v>Caritas São Paulo</v>
      </c>
      <c r="AS173" t="str">
        <v>Caritas Switzerland</v>
      </c>
      <c r="AT173" t="str">
        <v>CCEFIRO Association</v>
      </c>
      <c r="AU173" t="str">
        <v>CEDRO</v>
      </c>
      <c r="AV173" t="str">
        <v>Center for Integrated Studies and Programs for Sustainable Development (CIEDS)</v>
      </c>
      <c r="AW173" t="str">
        <v>Center for Migration and Human Rights of the Diocese of Roraima (CMDH)</v>
      </c>
      <c r="AX173" t="str">
        <v>Centro de Atencion Psicosocial (CAPS)</v>
      </c>
      <c r="AY173" t="str">
        <v>CESAL</v>
      </c>
      <c r="AZ173" t="str">
        <v>CESVI-Cooperazione e Sviluppo</v>
      </c>
      <c r="BA173" t="str">
        <v>ChildFund International</v>
      </c>
      <c r="BB173" t="str">
        <v>CHS Alternativo</v>
      </c>
      <c r="BC173" t="str">
        <v>Churún Merú Association</v>
      </c>
      <c r="BD173" t="str">
        <v>Coalición por Venezuela</v>
      </c>
      <c r="BE173" t="str">
        <v>Colonia Foundation of Venezuelans in the Dominican Republic (FUNCOVERD)</v>
      </c>
      <c r="BF173" t="str">
        <v>COLVENZ</v>
      </c>
      <c r="BG173" t="str">
        <v>Compassiva</v>
      </c>
      <c r="BH173" t="str">
        <v>Consejo Interreligioso del Perú - Religiones por la Paz</v>
      </c>
      <c r="BI173" t="str">
        <v>Consorcio ONG OCIPI Y Capellanía Nacional OFICA</v>
      </c>
      <c r="BJ173" t="str">
        <v>COOPI - International Cooperation Foundation</v>
      </c>
      <c r="BK173" t="str">
        <v>Corporación Colectivo Sin Fronteras</v>
      </c>
      <c r="BL173" t="str">
        <v>CRISFE Foundation</v>
      </c>
      <c r="BM173" t="str">
        <v>Cuso International</v>
      </c>
      <c r="BN173" t="str">
        <v>Danielle’s Children Fund (DCF)</v>
      </c>
      <c r="BO173" t="str">
        <v>Danish Refugee Council (DRC)</v>
      </c>
      <c r="BP173" t="str">
        <v>Development Support Association - APOYAR</v>
      </c>
      <c r="BQ173" t="str">
        <v>Diakonie Katastrophenhilfe</v>
      </c>
      <c r="BR173" t="str">
        <v>Diálogo Diverso</v>
      </c>
      <c r="BS173" t="str">
        <v>Doctors of the World</v>
      </c>
      <c r="BT173" t="str">
        <v>Dominican Institute for Integrated Development</v>
      </c>
      <c r="BU173" t="str">
        <v>Duendes y Ángeles Vinotinto República Dominicana</v>
      </c>
      <c r="BV173" t="str">
        <v>Encuentros SJS (Servicio Jesuita de la Solidaridad)</v>
      </c>
      <c r="BW173" t="str">
        <v>Ending Violence Against Migrants</v>
      </c>
      <c r="BX173" t="str">
        <v>Equidad Foundation</v>
      </c>
      <c r="BY173" t="str">
        <v>Equilibrium CenDE</v>
      </c>
      <c r="BZ173" t="str">
        <v>Facultad de Psicología - Universidad de la República (UDELAR)</v>
      </c>
      <c r="CA173" t="str">
        <v>First International Emergency and Solidarités International</v>
      </c>
      <c r="CB173" t="str">
        <v>Fondo Ecuatoriano Populorum Progressio</v>
      </c>
      <c r="CC173" t="str">
        <v>Foro Salud Callao</v>
      </c>
      <c r="CD173" t="str">
        <v>Foundation for the Integration and Development of Latin America (FIDAL)</v>
      </c>
      <c r="CE173" t="str">
        <v>Foundation of the Americas (FUDELA)</v>
      </c>
      <c r="CF173" t="str">
        <v>Fraternity Without Borders</v>
      </c>
      <c r="CG173" t="str">
        <v>Fundación Brisas del Norte</v>
      </c>
      <c r="CH173" t="str">
        <v>Fundación Colombovenezolana Nueva Ilusión</v>
      </c>
      <c r="CI173" t="str">
        <v>Fundación Nakama's</v>
      </c>
      <c r="CJ173" t="str">
        <v>Fundación RadaBer</v>
      </c>
      <c r="CK173" t="str">
        <v>Fundación Scalabrini Bolivia</v>
      </c>
      <c r="CL173" t="str">
        <v>Fundacion Social Vivan los Niños</v>
      </c>
      <c r="CM173" t="str">
        <v>FUNVEAC</v>
      </c>
      <c r="CN173" t="str">
        <v>German Development Cooperation Agency GIZ</v>
      </c>
      <c r="CO173" t="str">
        <v>Globalizate Radio</v>
      </c>
      <c r="CP173" t="str">
        <v>GOAL</v>
      </c>
      <c r="CQ173" t="str">
        <v>Halü Bienestar Humano Foundation (HALU)</v>
      </c>
      <c r="CR173" t="str">
        <v>Heartland Alliance International (HAI)</v>
      </c>
      <c r="CS173" t="str">
        <v>HELVETAS Swiss Intercooperation</v>
      </c>
      <c r="CT173" t="str">
        <v>HIAS</v>
      </c>
      <c r="CU173" t="str">
        <v>Human Rights Defence Curaçao</v>
      </c>
      <c r="CV173" t="str">
        <v>Humanity &amp; Inclusion</v>
      </c>
      <c r="CW173" t="str">
        <v>Humans Analytic</v>
      </c>
      <c r="CX173" t="str">
        <v>Idas y Vueltas Association</v>
      </c>
      <c r="CY173" t="str">
        <v>iMMAP</v>
      </c>
      <c r="CZ173" t="str">
        <v>IMPACT Initiatives (REACH)</v>
      </c>
      <c r="DA173" t="str">
        <v>Inmigrante Feliz Association</v>
      </c>
      <c r="DB173" t="str">
        <v>Institute for Migration and Human Rights (IMDH)</v>
      </c>
      <c r="DC173" t="str">
        <v>Institute of Natural and Cultural Heritage (IPANC)</v>
      </c>
      <c r="DD173" t="str">
        <v>International Committee for the Development of People (CISP)</v>
      </c>
      <c r="DE173" t="str">
        <v>International Federation of the Red Cross (IFRC)</v>
      </c>
      <c r="DF173" t="str">
        <v>International Labour Organization (ILO)</v>
      </c>
      <c r="DG173" t="str">
        <v>International Medical Corps</v>
      </c>
      <c r="DH173" t="str">
        <v>International Organization for Migration (IOM)</v>
      </c>
      <c r="DI173" t="str">
        <v>International Rescue Committee (IRC)</v>
      </c>
      <c r="DJ173" t="str">
        <v>INTERSOS</v>
      </c>
      <c r="DK173" t="str">
        <v>Jesuit Migrant Service (JMS)</v>
      </c>
      <c r="DL173" t="str">
        <v>Jesuit Refugee Service (JRS)</v>
      </c>
      <c r="DM173" t="str">
        <v>Jesuit Service for Migrants and Refugees (JSMR)</v>
      </c>
      <c r="DN173" t="str">
        <v>Joint United Nations Programme on HIV/AIDS (UNAIDS)</v>
      </c>
      <c r="DO173" t="str">
        <v>Kimirina Coorporation</v>
      </c>
      <c r="DP173" t="str">
        <v>La Casita Hispanic Cultural Centre</v>
      </c>
      <c r="DQ173" t="str">
        <v>Latin American Network of Non-Governmental Organizations of Persons with Disabilities and their Families (RIADIS)</v>
      </c>
      <c r="DR173" t="str">
        <v>LGBT+ Movement Brazil</v>
      </c>
      <c r="DS173" t="str">
        <v>Living Water Community (LWC)</v>
      </c>
      <c r="DT173" t="str">
        <v>LLANOVENCOL</v>
      </c>
      <c r="DU173" t="str">
        <v>Lutheran World Federation</v>
      </c>
      <c r="DV173" t="str">
        <v>Lutheran World Relief</v>
      </c>
      <c r="DW173" t="str">
        <v>Malteser International</v>
      </c>
      <c r="DX173" t="str">
        <v>Mana Institute</v>
      </c>
      <c r="DY173" t="str">
        <v>Manos Veneguayas Association</v>
      </c>
      <c r="DZ173" t="str">
        <v>Más Igualdad Perú</v>
      </c>
      <c r="EA173" t="str">
        <v>MedGlobal</v>
      </c>
      <c r="EB173" t="str">
        <v>Medical Teams International</v>
      </c>
      <c r="EC173" t="str">
        <v>Mercy Corps</v>
      </c>
      <c r="ED173" t="str">
        <v>Migrant Service Center (CAM)</v>
      </c>
      <c r="EE173" t="str">
        <v>Migrants, Refugees and Argentine Social Entrepreneurs (MIRARES)</v>
      </c>
      <c r="EF173" t="str">
        <v>Mision Scalabriniana - Ecuador</v>
      </c>
      <c r="EG173" t="str">
        <v>Missão Paz</v>
      </c>
      <c r="EH173" t="str">
        <v>Museu A CASA</v>
      </c>
      <c r="EI173" t="str">
        <v>Norwegian Refugee Council (NRC)</v>
      </c>
      <c r="EJ173" t="str">
        <v>ONG Migrantes por el Maule</v>
      </c>
      <c r="EK173" t="str">
        <v>ONG Preemptive Love Coalition Colombia</v>
      </c>
      <c r="EL173" t="str">
        <v>Organización Transfomando Vidas</v>
      </c>
      <c r="EM173" t="str">
        <v>Organization of Ibero-American States for Education, Science and Culture (OEI)</v>
      </c>
      <c r="EN173" t="str">
        <v>OXFAM</v>
      </c>
      <c r="EO173" t="str">
        <v>Panamerican Development Foundation</v>
      </c>
      <c r="EP173" t="str">
        <v>Panamerican Health Organization/World Health Organization (PAHO/WHO)</v>
      </c>
      <c r="EQ173" t="str">
        <v>Pastoral of Human Mobility - Peruvian Episcopal Conference</v>
      </c>
      <c r="ER173" t="str">
        <v>Pastoral Service for Migrants National</v>
      </c>
      <c r="ES173" t="str">
        <v>Permanent Human Rights defense Committee (CDH)</v>
      </c>
      <c r="ET173" t="str">
        <v>Pirilampos Institute - Group of visits and voluntary actions in Roraima</v>
      </c>
      <c r="EU173" t="str">
        <v>Plan International</v>
      </c>
      <c r="EV173" t="str">
        <v>Population Program, Faculty of Social Sciences, University of the Republic</v>
      </c>
      <c r="EW173" t="str">
        <v>Profamilia Association</v>
      </c>
      <c r="EX173" t="str">
        <v>Red con Migrantes y Refugiados</v>
      </c>
      <c r="EY173" t="str">
        <v>Red Cross Colombia</v>
      </c>
      <c r="EZ173" t="str">
        <v>Red Cross Ecuador</v>
      </c>
      <c r="FA173" t="str">
        <v>Red Cross Peru</v>
      </c>
      <c r="FB173" t="str">
        <v>Red de Investigaciones en Derechos Humanos - CONICET (Consejo Nacional de Investigaciones Científicas y Técnicas)</v>
      </c>
      <c r="FC173" t="str">
        <v>RET International</v>
      </c>
      <c r="FD173" t="str">
        <v>Salú pa Tur Foundation</v>
      </c>
      <c r="FE173" t="str">
        <v>Salvation Army</v>
      </c>
      <c r="FF173" t="str">
        <v>Samaritan's Purse</v>
      </c>
      <c r="FG173" t="str">
        <v>Save the Children International (SCI)</v>
      </c>
      <c r="FH173" t="str">
        <v>Scalabrini Foundation Chile</v>
      </c>
      <c r="FI173" t="str">
        <v>Sección Peruana de Amnistía Internacional</v>
      </c>
      <c r="FJ173" t="str">
        <v>Serviço Pastoral dos Migrantes do Nordeste</v>
      </c>
      <c r="FK173" t="str">
        <v>Sesame Workshop</v>
      </c>
      <c r="FL173" t="str">
        <v>Si, Da Vida</v>
      </c>
      <c r="FM173" t="str">
        <v>Solidarity and Action Asociation</v>
      </c>
      <c r="FN173" t="str">
        <v>SOS Children's Villages</v>
      </c>
      <c r="FO173" t="str">
        <v>Tarabita Foundation</v>
      </c>
      <c r="FP173" t="str">
        <v>Tearfund</v>
      </c>
      <c r="FQ173" t="str">
        <v>TECHO</v>
      </c>
      <c r="FR173" t="str">
        <v>Terranueva Foundation</v>
      </c>
      <c r="FS173" t="str">
        <v>Terre des Hommes Suisse</v>
      </c>
      <c r="FT173" t="str">
        <v>The Israel Forum for International Humanitarian Aid (IsraAID)</v>
      </c>
      <c r="FU173" t="str">
        <v>Unión Venezolana en Perú</v>
      </c>
      <c r="FV173" t="str">
        <v>United Nations Children's Fund (UNICEF)</v>
      </c>
      <c r="FW173" t="str">
        <v>United Nations Development Programme (UNDP)</v>
      </c>
      <c r="FX173" t="str">
        <v>United Nations Educational, Scientific and Cultural Organization (UNESCO)</v>
      </c>
      <c r="FY173" t="str">
        <v>United Nations Entity for Gender Equality and the Empowerment of Women (UNWOMEN)</v>
      </c>
      <c r="FZ173" t="str">
        <v>United Nations Food and Agricultural Organization (FAO)</v>
      </c>
      <c r="GA173" t="str">
        <v>United Nations High Commissioner for Refugees (UNHCR)</v>
      </c>
      <c r="GB173" t="str">
        <v>United Nations Office of the High Commissioner for Human Rights (OHCHR)</v>
      </c>
      <c r="GC173" t="str">
        <v>United Nations Office on Drugs and Crime (UNODC)</v>
      </c>
      <c r="GD173" t="str">
        <v>United Nations Population Fund (UNFPA)</v>
      </c>
      <c r="GE173" t="str">
        <v>United Nations Programme for Human Settlements (UN Habitat)</v>
      </c>
      <c r="GF173" t="str">
        <v>Vale da Benção Educational and Charitable Association (AEBVB)</v>
      </c>
      <c r="GG173" t="str">
        <v>VenAruba Solidaria</v>
      </c>
      <c r="GH173" t="str">
        <v>Venex Curacao Foundation</v>
      </c>
      <c r="GI173" t="str">
        <v>Venezolanos en Barranquilla</v>
      </c>
      <c r="GJ173" t="str">
        <v>Venezolanos en San Cristóbal</v>
      </c>
      <c r="GK173" t="str">
        <v>Venezuelan Emigrant Foundation (FEV)</v>
      </c>
      <c r="GL173" t="str">
        <v>Vicaría de Pastoral Social Caritas</v>
      </c>
      <c r="GM173" t="str">
        <v>Voices GY</v>
      </c>
      <c r="GN173" t="str">
        <v>We World GVC</v>
      </c>
      <c r="GO173" t="str">
        <v>World Council of Credit Unions</v>
      </c>
      <c r="GP173" t="str">
        <v>World Food Programme (WFP)</v>
      </c>
      <c r="GQ173" t="str">
        <v>World Vision</v>
      </c>
      <c r="GR173" t="str">
        <v>ZOA</v>
      </c>
    </row>
    <row r="174" spans="1:200" ht="28.8" x14ac:dyDescent="0.3">
      <c r="A174" t="s">
        <v>515</v>
      </c>
      <c r="B174" s="45" t="s">
        <v>61</v>
      </c>
      <c r="C174" s="23" t="s">
        <v>516</v>
      </c>
      <c r="D174" s="23" t="s">
        <v>398</v>
      </c>
      <c r="E174" s="23"/>
      <c r="F174" s="35" t="b">
        <f>ISNUMBER(SEARCH(' Activity Sheet'!$D$3,Table3[[#This Row],[Name]],1))</f>
        <v>1</v>
      </c>
      <c r="G174" s="35" t="s">
        <v>1146</v>
      </c>
      <c r="H174" t="str" cm="1">
        <f t="array" ref="H174:GR174">TRANSPOSE(_xlfn._xlws.SORT(_xlfn._xlws.FILTER(Table3[Name],ISNUMBER(SEARCH(' Activity Sheet'!D228,Table3[Name])),"Not found"),,1))</f>
        <v>.New Organisation</v>
      </c>
      <c r="I174" t="str">
        <v>ABV - Association of Good with Life</v>
      </c>
      <c r="J174" t="str">
        <v>ACAPS</v>
      </c>
      <c r="K174" t="str">
        <v>Acción y Desarrollo</v>
      </c>
      <c r="L174" t="str">
        <v>ACTED</v>
      </c>
      <c r="M174" t="str">
        <v>Action against Hunger</v>
      </c>
      <c r="N174" t="str">
        <v>ActionAid</v>
      </c>
      <c r="O174" t="str">
        <v>Adventist Development and Relief Agency (ADRA)</v>
      </c>
      <c r="P174" t="str">
        <v>Alas de Colibrí Foundation</v>
      </c>
      <c r="Q174" t="str">
        <v>Alianza por la Solidaridad</v>
      </c>
      <c r="R174" t="str">
        <v>Alianza por Venezuela</v>
      </c>
      <c r="S174" t="str">
        <v>Americares Foundation</v>
      </c>
      <c r="T174" t="str">
        <v>Argentine Commission for Refugees and Migrants (CAREF)</v>
      </c>
      <c r="U174" t="str">
        <v>Asociación Aves</v>
      </c>
      <c r="V174" t="str">
        <v>Asociación de Jubilados y Pensionados Venezolanos en Argentina</v>
      </c>
      <c r="W174" t="str">
        <v>Asociación de Venezolanos en Eloy Alfaro</v>
      </c>
      <c r="X174" t="str">
        <v>Asociación Fundación contra el Hambre Perú</v>
      </c>
      <c r="Y174" t="str">
        <v>Asociación Migrantes Venezolanos</v>
      </c>
      <c r="Z174" t="str">
        <v>Asociación Misioneros de San Carlos Scalabrinianos</v>
      </c>
      <c r="AA174" t="str">
        <v>Asociacion Proteccion Poblacion Vulnerable</v>
      </c>
      <c r="AB174" t="str">
        <v>Asociación Quinta Ola</v>
      </c>
      <c r="AC174" t="str">
        <v>Asociación Salto Ángel</v>
      </c>
      <c r="AD174" t="str">
        <v>Asociación Venezuela en Ecuador AC</v>
      </c>
      <c r="AE174" t="str">
        <v>ASOVENAR</v>
      </c>
      <c r="AF174" t="str">
        <v>Associação Hermanitos</v>
      </c>
      <c r="AG174" t="str">
        <v>AVSI Foundation</v>
      </c>
      <c r="AH174" t="str">
        <v>Bethany Christian Services</v>
      </c>
      <c r="AI174" t="str">
        <v>Blumont</v>
      </c>
      <c r="AJ174" t="str">
        <v>CARE</v>
      </c>
      <c r="AK174" t="str">
        <v>Caritas Brazil</v>
      </c>
      <c r="AL174" t="str">
        <v>Caritas Ecuador</v>
      </c>
      <c r="AM174" t="str">
        <v>Caritas Germany</v>
      </c>
      <c r="AN174" t="str">
        <v>Caritas Manaus</v>
      </c>
      <c r="AO174" t="str">
        <v>Caritas Parana</v>
      </c>
      <c r="AP174" t="str">
        <v>Caritas Peru</v>
      </c>
      <c r="AQ174" t="str">
        <v>Caritas Rio de Janeiro</v>
      </c>
      <c r="AR174" t="str">
        <v>Caritas São Paulo</v>
      </c>
      <c r="AS174" t="str">
        <v>Caritas Switzerland</v>
      </c>
      <c r="AT174" t="str">
        <v>CCEFIRO Association</v>
      </c>
      <c r="AU174" t="str">
        <v>CEDRO</v>
      </c>
      <c r="AV174" t="str">
        <v>Center for Integrated Studies and Programs for Sustainable Development (CIEDS)</v>
      </c>
      <c r="AW174" t="str">
        <v>Center for Migration and Human Rights of the Diocese of Roraima (CMDH)</v>
      </c>
      <c r="AX174" t="str">
        <v>Centro de Atencion Psicosocial (CAPS)</v>
      </c>
      <c r="AY174" t="str">
        <v>CESAL</v>
      </c>
      <c r="AZ174" t="str">
        <v>CESVI-Cooperazione e Sviluppo</v>
      </c>
      <c r="BA174" t="str">
        <v>ChildFund International</v>
      </c>
      <c r="BB174" t="str">
        <v>CHS Alternativo</v>
      </c>
      <c r="BC174" t="str">
        <v>Churún Merú Association</v>
      </c>
      <c r="BD174" t="str">
        <v>Coalición por Venezuela</v>
      </c>
      <c r="BE174" t="str">
        <v>Colonia Foundation of Venezuelans in the Dominican Republic (FUNCOVERD)</v>
      </c>
      <c r="BF174" t="str">
        <v>COLVENZ</v>
      </c>
      <c r="BG174" t="str">
        <v>Compassiva</v>
      </c>
      <c r="BH174" t="str">
        <v>Consejo Interreligioso del Perú - Religiones por la Paz</v>
      </c>
      <c r="BI174" t="str">
        <v>Consorcio ONG OCIPI Y Capellanía Nacional OFICA</v>
      </c>
      <c r="BJ174" t="str">
        <v>COOPI - International Cooperation Foundation</v>
      </c>
      <c r="BK174" t="str">
        <v>Corporación Colectivo Sin Fronteras</v>
      </c>
      <c r="BL174" t="str">
        <v>CRISFE Foundation</v>
      </c>
      <c r="BM174" t="str">
        <v>Cuso International</v>
      </c>
      <c r="BN174" t="str">
        <v>Danielle’s Children Fund (DCF)</v>
      </c>
      <c r="BO174" t="str">
        <v>Danish Refugee Council (DRC)</v>
      </c>
      <c r="BP174" t="str">
        <v>Development Support Association - APOYAR</v>
      </c>
      <c r="BQ174" t="str">
        <v>Diakonie Katastrophenhilfe</v>
      </c>
      <c r="BR174" t="str">
        <v>Diálogo Diverso</v>
      </c>
      <c r="BS174" t="str">
        <v>Doctors of the World</v>
      </c>
      <c r="BT174" t="str">
        <v>Dominican Institute for Integrated Development</v>
      </c>
      <c r="BU174" t="str">
        <v>Duendes y Ángeles Vinotinto República Dominicana</v>
      </c>
      <c r="BV174" t="str">
        <v>Encuentros SJS (Servicio Jesuita de la Solidaridad)</v>
      </c>
      <c r="BW174" t="str">
        <v>Ending Violence Against Migrants</v>
      </c>
      <c r="BX174" t="str">
        <v>Equidad Foundation</v>
      </c>
      <c r="BY174" t="str">
        <v>Equilibrium CenDE</v>
      </c>
      <c r="BZ174" t="str">
        <v>Facultad de Psicología - Universidad de la República (UDELAR)</v>
      </c>
      <c r="CA174" t="str">
        <v>First International Emergency and Solidarités International</v>
      </c>
      <c r="CB174" t="str">
        <v>Fondo Ecuatoriano Populorum Progressio</v>
      </c>
      <c r="CC174" t="str">
        <v>Foro Salud Callao</v>
      </c>
      <c r="CD174" t="str">
        <v>Foundation for the Integration and Development of Latin America (FIDAL)</v>
      </c>
      <c r="CE174" t="str">
        <v>Foundation of the Americas (FUDELA)</v>
      </c>
      <c r="CF174" t="str">
        <v>Fraternity Without Borders</v>
      </c>
      <c r="CG174" t="str">
        <v>Fundación Brisas del Norte</v>
      </c>
      <c r="CH174" t="str">
        <v>Fundación Colombovenezolana Nueva Ilusión</v>
      </c>
      <c r="CI174" t="str">
        <v>Fundación Nakama's</v>
      </c>
      <c r="CJ174" t="str">
        <v>Fundación RadaBer</v>
      </c>
      <c r="CK174" t="str">
        <v>Fundación Scalabrini Bolivia</v>
      </c>
      <c r="CL174" t="str">
        <v>Fundacion Social Vivan los Niños</v>
      </c>
      <c r="CM174" t="str">
        <v>FUNVEAC</v>
      </c>
      <c r="CN174" t="str">
        <v>German Development Cooperation Agency GIZ</v>
      </c>
      <c r="CO174" t="str">
        <v>Globalizate Radio</v>
      </c>
      <c r="CP174" t="str">
        <v>GOAL</v>
      </c>
      <c r="CQ174" t="str">
        <v>Halü Bienestar Humano Foundation (HALU)</v>
      </c>
      <c r="CR174" t="str">
        <v>Heartland Alliance International (HAI)</v>
      </c>
      <c r="CS174" t="str">
        <v>HELVETAS Swiss Intercooperation</v>
      </c>
      <c r="CT174" t="str">
        <v>HIAS</v>
      </c>
      <c r="CU174" t="str">
        <v>Human Rights Defence Curaçao</v>
      </c>
      <c r="CV174" t="str">
        <v>Humanity &amp; Inclusion</v>
      </c>
      <c r="CW174" t="str">
        <v>Humans Analytic</v>
      </c>
      <c r="CX174" t="str">
        <v>Idas y Vueltas Association</v>
      </c>
      <c r="CY174" t="str">
        <v>iMMAP</v>
      </c>
      <c r="CZ174" t="str">
        <v>IMPACT Initiatives (REACH)</v>
      </c>
      <c r="DA174" t="str">
        <v>Inmigrante Feliz Association</v>
      </c>
      <c r="DB174" t="str">
        <v>Institute for Migration and Human Rights (IMDH)</v>
      </c>
      <c r="DC174" t="str">
        <v>Institute of Natural and Cultural Heritage (IPANC)</v>
      </c>
      <c r="DD174" t="str">
        <v>International Committee for the Development of People (CISP)</v>
      </c>
      <c r="DE174" t="str">
        <v>International Federation of the Red Cross (IFRC)</v>
      </c>
      <c r="DF174" t="str">
        <v>International Labour Organization (ILO)</v>
      </c>
      <c r="DG174" t="str">
        <v>International Medical Corps</v>
      </c>
      <c r="DH174" t="str">
        <v>International Organization for Migration (IOM)</v>
      </c>
      <c r="DI174" t="str">
        <v>International Rescue Committee (IRC)</v>
      </c>
      <c r="DJ174" t="str">
        <v>INTERSOS</v>
      </c>
      <c r="DK174" t="str">
        <v>Jesuit Migrant Service (JMS)</v>
      </c>
      <c r="DL174" t="str">
        <v>Jesuit Refugee Service (JRS)</v>
      </c>
      <c r="DM174" t="str">
        <v>Jesuit Service for Migrants and Refugees (JSMR)</v>
      </c>
      <c r="DN174" t="str">
        <v>Joint United Nations Programme on HIV/AIDS (UNAIDS)</v>
      </c>
      <c r="DO174" t="str">
        <v>Kimirina Coorporation</v>
      </c>
      <c r="DP174" t="str">
        <v>La Casita Hispanic Cultural Centre</v>
      </c>
      <c r="DQ174" t="str">
        <v>Latin American Network of Non-Governmental Organizations of Persons with Disabilities and their Families (RIADIS)</v>
      </c>
      <c r="DR174" t="str">
        <v>LGBT+ Movement Brazil</v>
      </c>
      <c r="DS174" t="str">
        <v>Living Water Community (LWC)</v>
      </c>
      <c r="DT174" t="str">
        <v>LLANOVENCOL</v>
      </c>
      <c r="DU174" t="str">
        <v>Lutheran World Federation</v>
      </c>
      <c r="DV174" t="str">
        <v>Lutheran World Relief</v>
      </c>
      <c r="DW174" t="str">
        <v>Malteser International</v>
      </c>
      <c r="DX174" t="str">
        <v>Mana Institute</v>
      </c>
      <c r="DY174" t="str">
        <v>Manos Veneguayas Association</v>
      </c>
      <c r="DZ174" t="str">
        <v>Más Igualdad Perú</v>
      </c>
      <c r="EA174" t="str">
        <v>MedGlobal</v>
      </c>
      <c r="EB174" t="str">
        <v>Medical Teams International</v>
      </c>
      <c r="EC174" t="str">
        <v>Mercy Corps</v>
      </c>
      <c r="ED174" t="str">
        <v>Migrant Service Center (CAM)</v>
      </c>
      <c r="EE174" t="str">
        <v>Migrants, Refugees and Argentine Social Entrepreneurs (MIRARES)</v>
      </c>
      <c r="EF174" t="str">
        <v>Mision Scalabriniana - Ecuador</v>
      </c>
      <c r="EG174" t="str">
        <v>Missão Paz</v>
      </c>
      <c r="EH174" t="str">
        <v>Museu A CASA</v>
      </c>
      <c r="EI174" t="str">
        <v>Norwegian Refugee Council (NRC)</v>
      </c>
      <c r="EJ174" t="str">
        <v>ONG Migrantes por el Maule</v>
      </c>
      <c r="EK174" t="str">
        <v>ONG Preemptive Love Coalition Colombia</v>
      </c>
      <c r="EL174" t="str">
        <v>Organización Transfomando Vidas</v>
      </c>
      <c r="EM174" t="str">
        <v>Organization of Ibero-American States for Education, Science and Culture (OEI)</v>
      </c>
      <c r="EN174" t="str">
        <v>OXFAM</v>
      </c>
      <c r="EO174" t="str">
        <v>Panamerican Development Foundation</v>
      </c>
      <c r="EP174" t="str">
        <v>Panamerican Health Organization/World Health Organization (PAHO/WHO)</v>
      </c>
      <c r="EQ174" t="str">
        <v>Pastoral of Human Mobility - Peruvian Episcopal Conference</v>
      </c>
      <c r="ER174" t="str">
        <v>Pastoral Service for Migrants National</v>
      </c>
      <c r="ES174" t="str">
        <v>Permanent Human Rights defense Committee (CDH)</v>
      </c>
      <c r="ET174" t="str">
        <v>Pirilampos Institute - Group of visits and voluntary actions in Roraima</v>
      </c>
      <c r="EU174" t="str">
        <v>Plan International</v>
      </c>
      <c r="EV174" t="str">
        <v>Population Program, Faculty of Social Sciences, University of the Republic</v>
      </c>
      <c r="EW174" t="str">
        <v>Profamilia Association</v>
      </c>
      <c r="EX174" t="str">
        <v>Red con Migrantes y Refugiados</v>
      </c>
      <c r="EY174" t="str">
        <v>Red Cross Colombia</v>
      </c>
      <c r="EZ174" t="str">
        <v>Red Cross Ecuador</v>
      </c>
      <c r="FA174" t="str">
        <v>Red Cross Peru</v>
      </c>
      <c r="FB174" t="str">
        <v>Red de Investigaciones en Derechos Humanos - CONICET (Consejo Nacional de Investigaciones Científicas y Técnicas)</v>
      </c>
      <c r="FC174" t="str">
        <v>RET International</v>
      </c>
      <c r="FD174" t="str">
        <v>Salú pa Tur Foundation</v>
      </c>
      <c r="FE174" t="str">
        <v>Salvation Army</v>
      </c>
      <c r="FF174" t="str">
        <v>Samaritan's Purse</v>
      </c>
      <c r="FG174" t="str">
        <v>Save the Children International (SCI)</v>
      </c>
      <c r="FH174" t="str">
        <v>Scalabrini Foundation Chile</v>
      </c>
      <c r="FI174" t="str">
        <v>Sección Peruana de Amnistía Internacional</v>
      </c>
      <c r="FJ174" t="str">
        <v>Serviço Pastoral dos Migrantes do Nordeste</v>
      </c>
      <c r="FK174" t="str">
        <v>Sesame Workshop</v>
      </c>
      <c r="FL174" t="str">
        <v>Si, Da Vida</v>
      </c>
      <c r="FM174" t="str">
        <v>Solidarity and Action Asociation</v>
      </c>
      <c r="FN174" t="str">
        <v>SOS Children's Villages</v>
      </c>
      <c r="FO174" t="str">
        <v>Tarabita Foundation</v>
      </c>
      <c r="FP174" t="str">
        <v>Tearfund</v>
      </c>
      <c r="FQ174" t="str">
        <v>TECHO</v>
      </c>
      <c r="FR174" t="str">
        <v>Terranueva Foundation</v>
      </c>
      <c r="FS174" t="str">
        <v>Terre des Hommes Suisse</v>
      </c>
      <c r="FT174" t="str">
        <v>The Israel Forum for International Humanitarian Aid (IsraAID)</v>
      </c>
      <c r="FU174" t="str">
        <v>Unión Venezolana en Perú</v>
      </c>
      <c r="FV174" t="str">
        <v>United Nations Children's Fund (UNICEF)</v>
      </c>
      <c r="FW174" t="str">
        <v>United Nations Development Programme (UNDP)</v>
      </c>
      <c r="FX174" t="str">
        <v>United Nations Educational, Scientific and Cultural Organization (UNESCO)</v>
      </c>
      <c r="FY174" t="str">
        <v>United Nations Entity for Gender Equality and the Empowerment of Women (UNWOMEN)</v>
      </c>
      <c r="FZ174" t="str">
        <v>United Nations Food and Agricultural Organization (FAO)</v>
      </c>
      <c r="GA174" t="str">
        <v>United Nations High Commissioner for Refugees (UNHCR)</v>
      </c>
      <c r="GB174" t="str">
        <v>United Nations Office of the High Commissioner for Human Rights (OHCHR)</v>
      </c>
      <c r="GC174" t="str">
        <v>United Nations Office on Drugs and Crime (UNODC)</v>
      </c>
      <c r="GD174" t="str">
        <v>United Nations Population Fund (UNFPA)</v>
      </c>
      <c r="GE174" t="str">
        <v>United Nations Programme for Human Settlements (UN Habitat)</v>
      </c>
      <c r="GF174" t="str">
        <v>Vale da Benção Educational and Charitable Association (AEBVB)</v>
      </c>
      <c r="GG174" t="str">
        <v>VenAruba Solidaria</v>
      </c>
      <c r="GH174" t="str">
        <v>Venex Curacao Foundation</v>
      </c>
      <c r="GI174" t="str">
        <v>Venezolanos en Barranquilla</v>
      </c>
      <c r="GJ174" t="str">
        <v>Venezolanos en San Cristóbal</v>
      </c>
      <c r="GK174" t="str">
        <v>Venezuelan Emigrant Foundation (FEV)</v>
      </c>
      <c r="GL174" t="str">
        <v>Vicaría de Pastoral Social Caritas</v>
      </c>
      <c r="GM174" t="str">
        <v>Voices GY</v>
      </c>
      <c r="GN174" t="str">
        <v>We World GVC</v>
      </c>
      <c r="GO174" t="str">
        <v>World Council of Credit Unions</v>
      </c>
      <c r="GP174" t="str">
        <v>World Food Programme (WFP)</v>
      </c>
      <c r="GQ174" t="str">
        <v>World Vision</v>
      </c>
      <c r="GR174" t="str">
        <v>ZOA</v>
      </c>
    </row>
    <row r="175" spans="1:200" ht="28.8" x14ac:dyDescent="0.3">
      <c r="A175" t="s">
        <v>517</v>
      </c>
      <c r="B175" s="45" t="s">
        <v>518</v>
      </c>
      <c r="C175" s="23" t="s">
        <v>519</v>
      </c>
      <c r="D175" s="23" t="s">
        <v>398</v>
      </c>
      <c r="E175" s="23"/>
      <c r="F175" s="35" t="b">
        <f>ISNUMBER(SEARCH(' Activity Sheet'!$D$3,Table3[[#This Row],[Name]],1))</f>
        <v>1</v>
      </c>
      <c r="G175" s="35" t="s">
        <v>1146</v>
      </c>
      <c r="H175" t="str" cm="1">
        <f t="array" ref="H175:GR175">TRANSPOSE(_xlfn._xlws.SORT(_xlfn._xlws.FILTER(Table3[Name],ISNUMBER(SEARCH(' Activity Sheet'!D229,Table3[Name])),"Not found"),,1))</f>
        <v>.New Organisation</v>
      </c>
      <c r="I175" t="str">
        <v>ABV - Association of Good with Life</v>
      </c>
      <c r="J175" t="str">
        <v>ACAPS</v>
      </c>
      <c r="K175" t="str">
        <v>Acción y Desarrollo</v>
      </c>
      <c r="L175" t="str">
        <v>ACTED</v>
      </c>
      <c r="M175" t="str">
        <v>Action against Hunger</v>
      </c>
      <c r="N175" t="str">
        <v>ActionAid</v>
      </c>
      <c r="O175" t="str">
        <v>Adventist Development and Relief Agency (ADRA)</v>
      </c>
      <c r="P175" t="str">
        <v>Alas de Colibrí Foundation</v>
      </c>
      <c r="Q175" t="str">
        <v>Alianza por la Solidaridad</v>
      </c>
      <c r="R175" t="str">
        <v>Alianza por Venezuela</v>
      </c>
      <c r="S175" t="str">
        <v>Americares Foundation</v>
      </c>
      <c r="T175" t="str">
        <v>Argentine Commission for Refugees and Migrants (CAREF)</v>
      </c>
      <c r="U175" t="str">
        <v>Asociación Aves</v>
      </c>
      <c r="V175" t="str">
        <v>Asociación de Jubilados y Pensionados Venezolanos en Argentina</v>
      </c>
      <c r="W175" t="str">
        <v>Asociación de Venezolanos en Eloy Alfaro</v>
      </c>
      <c r="X175" t="str">
        <v>Asociación Fundación contra el Hambre Perú</v>
      </c>
      <c r="Y175" t="str">
        <v>Asociación Migrantes Venezolanos</v>
      </c>
      <c r="Z175" t="str">
        <v>Asociación Misioneros de San Carlos Scalabrinianos</v>
      </c>
      <c r="AA175" t="str">
        <v>Asociacion Proteccion Poblacion Vulnerable</v>
      </c>
      <c r="AB175" t="str">
        <v>Asociación Quinta Ola</v>
      </c>
      <c r="AC175" t="str">
        <v>Asociación Salto Ángel</v>
      </c>
      <c r="AD175" t="str">
        <v>Asociación Venezuela en Ecuador AC</v>
      </c>
      <c r="AE175" t="str">
        <v>ASOVENAR</v>
      </c>
      <c r="AF175" t="str">
        <v>Associação Hermanitos</v>
      </c>
      <c r="AG175" t="str">
        <v>AVSI Foundation</v>
      </c>
      <c r="AH175" t="str">
        <v>Bethany Christian Services</v>
      </c>
      <c r="AI175" t="str">
        <v>Blumont</v>
      </c>
      <c r="AJ175" t="str">
        <v>CARE</v>
      </c>
      <c r="AK175" t="str">
        <v>Caritas Brazil</v>
      </c>
      <c r="AL175" t="str">
        <v>Caritas Ecuador</v>
      </c>
      <c r="AM175" t="str">
        <v>Caritas Germany</v>
      </c>
      <c r="AN175" t="str">
        <v>Caritas Manaus</v>
      </c>
      <c r="AO175" t="str">
        <v>Caritas Parana</v>
      </c>
      <c r="AP175" t="str">
        <v>Caritas Peru</v>
      </c>
      <c r="AQ175" t="str">
        <v>Caritas Rio de Janeiro</v>
      </c>
      <c r="AR175" t="str">
        <v>Caritas São Paulo</v>
      </c>
      <c r="AS175" t="str">
        <v>Caritas Switzerland</v>
      </c>
      <c r="AT175" t="str">
        <v>CCEFIRO Association</v>
      </c>
      <c r="AU175" t="str">
        <v>CEDRO</v>
      </c>
      <c r="AV175" t="str">
        <v>Center for Integrated Studies and Programs for Sustainable Development (CIEDS)</v>
      </c>
      <c r="AW175" t="str">
        <v>Center for Migration and Human Rights of the Diocese of Roraima (CMDH)</v>
      </c>
      <c r="AX175" t="str">
        <v>Centro de Atencion Psicosocial (CAPS)</v>
      </c>
      <c r="AY175" t="str">
        <v>CESAL</v>
      </c>
      <c r="AZ175" t="str">
        <v>CESVI-Cooperazione e Sviluppo</v>
      </c>
      <c r="BA175" t="str">
        <v>ChildFund International</v>
      </c>
      <c r="BB175" t="str">
        <v>CHS Alternativo</v>
      </c>
      <c r="BC175" t="str">
        <v>Churún Merú Association</v>
      </c>
      <c r="BD175" t="str">
        <v>Coalición por Venezuela</v>
      </c>
      <c r="BE175" t="str">
        <v>Colonia Foundation of Venezuelans in the Dominican Republic (FUNCOVERD)</v>
      </c>
      <c r="BF175" t="str">
        <v>COLVENZ</v>
      </c>
      <c r="BG175" t="str">
        <v>Compassiva</v>
      </c>
      <c r="BH175" t="str">
        <v>Consejo Interreligioso del Perú - Religiones por la Paz</v>
      </c>
      <c r="BI175" t="str">
        <v>Consorcio ONG OCIPI Y Capellanía Nacional OFICA</v>
      </c>
      <c r="BJ175" t="str">
        <v>COOPI - International Cooperation Foundation</v>
      </c>
      <c r="BK175" t="str">
        <v>Corporación Colectivo Sin Fronteras</v>
      </c>
      <c r="BL175" t="str">
        <v>CRISFE Foundation</v>
      </c>
      <c r="BM175" t="str">
        <v>Cuso International</v>
      </c>
      <c r="BN175" t="str">
        <v>Danielle’s Children Fund (DCF)</v>
      </c>
      <c r="BO175" t="str">
        <v>Danish Refugee Council (DRC)</v>
      </c>
      <c r="BP175" t="str">
        <v>Development Support Association - APOYAR</v>
      </c>
      <c r="BQ175" t="str">
        <v>Diakonie Katastrophenhilfe</v>
      </c>
      <c r="BR175" t="str">
        <v>Diálogo Diverso</v>
      </c>
      <c r="BS175" t="str">
        <v>Doctors of the World</v>
      </c>
      <c r="BT175" t="str">
        <v>Dominican Institute for Integrated Development</v>
      </c>
      <c r="BU175" t="str">
        <v>Duendes y Ángeles Vinotinto República Dominicana</v>
      </c>
      <c r="BV175" t="str">
        <v>Encuentros SJS (Servicio Jesuita de la Solidaridad)</v>
      </c>
      <c r="BW175" t="str">
        <v>Ending Violence Against Migrants</v>
      </c>
      <c r="BX175" t="str">
        <v>Equidad Foundation</v>
      </c>
      <c r="BY175" t="str">
        <v>Equilibrium CenDE</v>
      </c>
      <c r="BZ175" t="str">
        <v>Facultad de Psicología - Universidad de la República (UDELAR)</v>
      </c>
      <c r="CA175" t="str">
        <v>First International Emergency and Solidarités International</v>
      </c>
      <c r="CB175" t="str">
        <v>Fondo Ecuatoriano Populorum Progressio</v>
      </c>
      <c r="CC175" t="str">
        <v>Foro Salud Callao</v>
      </c>
      <c r="CD175" t="str">
        <v>Foundation for the Integration and Development of Latin America (FIDAL)</v>
      </c>
      <c r="CE175" t="str">
        <v>Foundation of the Americas (FUDELA)</v>
      </c>
      <c r="CF175" t="str">
        <v>Fraternity Without Borders</v>
      </c>
      <c r="CG175" t="str">
        <v>Fundación Brisas del Norte</v>
      </c>
      <c r="CH175" t="str">
        <v>Fundación Colombovenezolana Nueva Ilusión</v>
      </c>
      <c r="CI175" t="str">
        <v>Fundación Nakama's</v>
      </c>
      <c r="CJ175" t="str">
        <v>Fundación RadaBer</v>
      </c>
      <c r="CK175" t="str">
        <v>Fundación Scalabrini Bolivia</v>
      </c>
      <c r="CL175" t="str">
        <v>Fundacion Social Vivan los Niños</v>
      </c>
      <c r="CM175" t="str">
        <v>FUNVEAC</v>
      </c>
      <c r="CN175" t="str">
        <v>German Development Cooperation Agency GIZ</v>
      </c>
      <c r="CO175" t="str">
        <v>Globalizate Radio</v>
      </c>
      <c r="CP175" t="str">
        <v>GOAL</v>
      </c>
      <c r="CQ175" t="str">
        <v>Halü Bienestar Humano Foundation (HALU)</v>
      </c>
      <c r="CR175" t="str">
        <v>Heartland Alliance International (HAI)</v>
      </c>
      <c r="CS175" t="str">
        <v>HELVETAS Swiss Intercooperation</v>
      </c>
      <c r="CT175" t="str">
        <v>HIAS</v>
      </c>
      <c r="CU175" t="str">
        <v>Human Rights Defence Curaçao</v>
      </c>
      <c r="CV175" t="str">
        <v>Humanity &amp; Inclusion</v>
      </c>
      <c r="CW175" t="str">
        <v>Humans Analytic</v>
      </c>
      <c r="CX175" t="str">
        <v>Idas y Vueltas Association</v>
      </c>
      <c r="CY175" t="str">
        <v>iMMAP</v>
      </c>
      <c r="CZ175" t="str">
        <v>IMPACT Initiatives (REACH)</v>
      </c>
      <c r="DA175" t="str">
        <v>Inmigrante Feliz Association</v>
      </c>
      <c r="DB175" t="str">
        <v>Institute for Migration and Human Rights (IMDH)</v>
      </c>
      <c r="DC175" t="str">
        <v>Institute of Natural and Cultural Heritage (IPANC)</v>
      </c>
      <c r="DD175" t="str">
        <v>International Committee for the Development of People (CISP)</v>
      </c>
      <c r="DE175" t="str">
        <v>International Federation of the Red Cross (IFRC)</v>
      </c>
      <c r="DF175" t="str">
        <v>International Labour Organization (ILO)</v>
      </c>
      <c r="DG175" t="str">
        <v>International Medical Corps</v>
      </c>
      <c r="DH175" t="str">
        <v>International Organization for Migration (IOM)</v>
      </c>
      <c r="DI175" t="str">
        <v>International Rescue Committee (IRC)</v>
      </c>
      <c r="DJ175" t="str">
        <v>INTERSOS</v>
      </c>
      <c r="DK175" t="str">
        <v>Jesuit Migrant Service (JMS)</v>
      </c>
      <c r="DL175" t="str">
        <v>Jesuit Refugee Service (JRS)</v>
      </c>
      <c r="DM175" t="str">
        <v>Jesuit Service for Migrants and Refugees (JSMR)</v>
      </c>
      <c r="DN175" t="str">
        <v>Joint United Nations Programme on HIV/AIDS (UNAIDS)</v>
      </c>
      <c r="DO175" t="str">
        <v>Kimirina Coorporation</v>
      </c>
      <c r="DP175" t="str">
        <v>La Casita Hispanic Cultural Centre</v>
      </c>
      <c r="DQ175" t="str">
        <v>Latin American Network of Non-Governmental Organizations of Persons with Disabilities and their Families (RIADIS)</v>
      </c>
      <c r="DR175" t="str">
        <v>LGBT+ Movement Brazil</v>
      </c>
      <c r="DS175" t="str">
        <v>Living Water Community (LWC)</v>
      </c>
      <c r="DT175" t="str">
        <v>LLANOVENCOL</v>
      </c>
      <c r="DU175" t="str">
        <v>Lutheran World Federation</v>
      </c>
      <c r="DV175" t="str">
        <v>Lutheran World Relief</v>
      </c>
      <c r="DW175" t="str">
        <v>Malteser International</v>
      </c>
      <c r="DX175" t="str">
        <v>Mana Institute</v>
      </c>
      <c r="DY175" t="str">
        <v>Manos Veneguayas Association</v>
      </c>
      <c r="DZ175" t="str">
        <v>Más Igualdad Perú</v>
      </c>
      <c r="EA175" t="str">
        <v>MedGlobal</v>
      </c>
      <c r="EB175" t="str">
        <v>Medical Teams International</v>
      </c>
      <c r="EC175" t="str">
        <v>Mercy Corps</v>
      </c>
      <c r="ED175" t="str">
        <v>Migrant Service Center (CAM)</v>
      </c>
      <c r="EE175" t="str">
        <v>Migrants, Refugees and Argentine Social Entrepreneurs (MIRARES)</v>
      </c>
      <c r="EF175" t="str">
        <v>Mision Scalabriniana - Ecuador</v>
      </c>
      <c r="EG175" t="str">
        <v>Missão Paz</v>
      </c>
      <c r="EH175" t="str">
        <v>Museu A CASA</v>
      </c>
      <c r="EI175" t="str">
        <v>Norwegian Refugee Council (NRC)</v>
      </c>
      <c r="EJ175" t="str">
        <v>ONG Migrantes por el Maule</v>
      </c>
      <c r="EK175" t="str">
        <v>ONG Preemptive Love Coalition Colombia</v>
      </c>
      <c r="EL175" t="str">
        <v>Organización Transfomando Vidas</v>
      </c>
      <c r="EM175" t="str">
        <v>Organization of Ibero-American States for Education, Science and Culture (OEI)</v>
      </c>
      <c r="EN175" t="str">
        <v>OXFAM</v>
      </c>
      <c r="EO175" t="str">
        <v>Panamerican Development Foundation</v>
      </c>
      <c r="EP175" t="str">
        <v>Panamerican Health Organization/World Health Organization (PAHO/WHO)</v>
      </c>
      <c r="EQ175" t="str">
        <v>Pastoral of Human Mobility - Peruvian Episcopal Conference</v>
      </c>
      <c r="ER175" t="str">
        <v>Pastoral Service for Migrants National</v>
      </c>
      <c r="ES175" t="str">
        <v>Permanent Human Rights defense Committee (CDH)</v>
      </c>
      <c r="ET175" t="str">
        <v>Pirilampos Institute - Group of visits and voluntary actions in Roraima</v>
      </c>
      <c r="EU175" t="str">
        <v>Plan International</v>
      </c>
      <c r="EV175" t="str">
        <v>Population Program, Faculty of Social Sciences, University of the Republic</v>
      </c>
      <c r="EW175" t="str">
        <v>Profamilia Association</v>
      </c>
      <c r="EX175" t="str">
        <v>Red con Migrantes y Refugiados</v>
      </c>
      <c r="EY175" t="str">
        <v>Red Cross Colombia</v>
      </c>
      <c r="EZ175" t="str">
        <v>Red Cross Ecuador</v>
      </c>
      <c r="FA175" t="str">
        <v>Red Cross Peru</v>
      </c>
      <c r="FB175" t="str">
        <v>Red de Investigaciones en Derechos Humanos - CONICET (Consejo Nacional de Investigaciones Científicas y Técnicas)</v>
      </c>
      <c r="FC175" t="str">
        <v>RET International</v>
      </c>
      <c r="FD175" t="str">
        <v>Salú pa Tur Foundation</v>
      </c>
      <c r="FE175" t="str">
        <v>Salvation Army</v>
      </c>
      <c r="FF175" t="str">
        <v>Samaritan's Purse</v>
      </c>
      <c r="FG175" t="str">
        <v>Save the Children International (SCI)</v>
      </c>
      <c r="FH175" t="str">
        <v>Scalabrini Foundation Chile</v>
      </c>
      <c r="FI175" t="str">
        <v>Sección Peruana de Amnistía Internacional</v>
      </c>
      <c r="FJ175" t="str">
        <v>Serviço Pastoral dos Migrantes do Nordeste</v>
      </c>
      <c r="FK175" t="str">
        <v>Sesame Workshop</v>
      </c>
      <c r="FL175" t="str">
        <v>Si, Da Vida</v>
      </c>
      <c r="FM175" t="str">
        <v>Solidarity and Action Asociation</v>
      </c>
      <c r="FN175" t="str">
        <v>SOS Children's Villages</v>
      </c>
      <c r="FO175" t="str">
        <v>Tarabita Foundation</v>
      </c>
      <c r="FP175" t="str">
        <v>Tearfund</v>
      </c>
      <c r="FQ175" t="str">
        <v>TECHO</v>
      </c>
      <c r="FR175" t="str">
        <v>Terranueva Foundation</v>
      </c>
      <c r="FS175" t="str">
        <v>Terre des Hommes Suisse</v>
      </c>
      <c r="FT175" t="str">
        <v>The Israel Forum for International Humanitarian Aid (IsraAID)</v>
      </c>
      <c r="FU175" t="str">
        <v>Unión Venezolana en Perú</v>
      </c>
      <c r="FV175" t="str">
        <v>United Nations Children's Fund (UNICEF)</v>
      </c>
      <c r="FW175" t="str">
        <v>United Nations Development Programme (UNDP)</v>
      </c>
      <c r="FX175" t="str">
        <v>United Nations Educational, Scientific and Cultural Organization (UNESCO)</v>
      </c>
      <c r="FY175" t="str">
        <v>United Nations Entity for Gender Equality and the Empowerment of Women (UNWOMEN)</v>
      </c>
      <c r="FZ175" t="str">
        <v>United Nations Food and Agricultural Organization (FAO)</v>
      </c>
      <c r="GA175" t="str">
        <v>United Nations High Commissioner for Refugees (UNHCR)</v>
      </c>
      <c r="GB175" t="str">
        <v>United Nations Office of the High Commissioner for Human Rights (OHCHR)</v>
      </c>
      <c r="GC175" t="str">
        <v>United Nations Office on Drugs and Crime (UNODC)</v>
      </c>
      <c r="GD175" t="str">
        <v>United Nations Population Fund (UNFPA)</v>
      </c>
      <c r="GE175" t="str">
        <v>United Nations Programme for Human Settlements (UN Habitat)</v>
      </c>
      <c r="GF175" t="str">
        <v>Vale da Benção Educational and Charitable Association (AEBVB)</v>
      </c>
      <c r="GG175" t="str">
        <v>VenAruba Solidaria</v>
      </c>
      <c r="GH175" t="str">
        <v>Venex Curacao Foundation</v>
      </c>
      <c r="GI175" t="str">
        <v>Venezolanos en Barranquilla</v>
      </c>
      <c r="GJ175" t="str">
        <v>Venezolanos en San Cristóbal</v>
      </c>
      <c r="GK175" t="str">
        <v>Venezuelan Emigrant Foundation (FEV)</v>
      </c>
      <c r="GL175" t="str">
        <v>Vicaría de Pastoral Social Caritas</v>
      </c>
      <c r="GM175" t="str">
        <v>Voices GY</v>
      </c>
      <c r="GN175" t="str">
        <v>We World GVC</v>
      </c>
      <c r="GO175" t="str">
        <v>World Council of Credit Unions</v>
      </c>
      <c r="GP175" t="str">
        <v>World Food Programme (WFP)</v>
      </c>
      <c r="GQ175" t="str">
        <v>World Vision</v>
      </c>
      <c r="GR175" t="str">
        <v>ZOA</v>
      </c>
    </row>
    <row r="176" spans="1:200" ht="28.8" x14ac:dyDescent="0.3">
      <c r="A176" t="s">
        <v>520</v>
      </c>
      <c r="B176" s="45" t="s">
        <v>28</v>
      </c>
      <c r="C176" s="23" t="s">
        <v>521</v>
      </c>
      <c r="D176" s="23" t="s">
        <v>398</v>
      </c>
      <c r="E176" s="23"/>
      <c r="F176" s="35" t="b">
        <f>ISNUMBER(SEARCH(' Activity Sheet'!$D$3,Table3[[#This Row],[Name]],1))</f>
        <v>1</v>
      </c>
      <c r="G176" s="35" t="s">
        <v>1146</v>
      </c>
      <c r="H176" t="str" cm="1">
        <f t="array" ref="H176:GR176">TRANSPOSE(_xlfn._xlws.SORT(_xlfn._xlws.FILTER(Table3[Name],ISNUMBER(SEARCH(' Activity Sheet'!D230,Table3[Name])),"Not found"),,1))</f>
        <v>.New Organisation</v>
      </c>
      <c r="I176" t="str">
        <v>ABV - Association of Good with Life</v>
      </c>
      <c r="J176" t="str">
        <v>ACAPS</v>
      </c>
      <c r="K176" t="str">
        <v>Acción y Desarrollo</v>
      </c>
      <c r="L176" t="str">
        <v>ACTED</v>
      </c>
      <c r="M176" t="str">
        <v>Action against Hunger</v>
      </c>
      <c r="N176" t="str">
        <v>ActionAid</v>
      </c>
      <c r="O176" t="str">
        <v>Adventist Development and Relief Agency (ADRA)</v>
      </c>
      <c r="P176" t="str">
        <v>Alas de Colibrí Foundation</v>
      </c>
      <c r="Q176" t="str">
        <v>Alianza por la Solidaridad</v>
      </c>
      <c r="R176" t="str">
        <v>Alianza por Venezuela</v>
      </c>
      <c r="S176" t="str">
        <v>Americares Foundation</v>
      </c>
      <c r="T176" t="str">
        <v>Argentine Commission for Refugees and Migrants (CAREF)</v>
      </c>
      <c r="U176" t="str">
        <v>Asociación Aves</v>
      </c>
      <c r="V176" t="str">
        <v>Asociación de Jubilados y Pensionados Venezolanos en Argentina</v>
      </c>
      <c r="W176" t="str">
        <v>Asociación de Venezolanos en Eloy Alfaro</v>
      </c>
      <c r="X176" t="str">
        <v>Asociación Fundación contra el Hambre Perú</v>
      </c>
      <c r="Y176" t="str">
        <v>Asociación Migrantes Venezolanos</v>
      </c>
      <c r="Z176" t="str">
        <v>Asociación Misioneros de San Carlos Scalabrinianos</v>
      </c>
      <c r="AA176" t="str">
        <v>Asociacion Proteccion Poblacion Vulnerable</v>
      </c>
      <c r="AB176" t="str">
        <v>Asociación Quinta Ola</v>
      </c>
      <c r="AC176" t="str">
        <v>Asociación Salto Ángel</v>
      </c>
      <c r="AD176" t="str">
        <v>Asociación Venezuela en Ecuador AC</v>
      </c>
      <c r="AE176" t="str">
        <v>ASOVENAR</v>
      </c>
      <c r="AF176" t="str">
        <v>Associação Hermanitos</v>
      </c>
      <c r="AG176" t="str">
        <v>AVSI Foundation</v>
      </c>
      <c r="AH176" t="str">
        <v>Bethany Christian Services</v>
      </c>
      <c r="AI176" t="str">
        <v>Blumont</v>
      </c>
      <c r="AJ176" t="str">
        <v>CARE</v>
      </c>
      <c r="AK176" t="str">
        <v>Caritas Brazil</v>
      </c>
      <c r="AL176" t="str">
        <v>Caritas Ecuador</v>
      </c>
      <c r="AM176" t="str">
        <v>Caritas Germany</v>
      </c>
      <c r="AN176" t="str">
        <v>Caritas Manaus</v>
      </c>
      <c r="AO176" t="str">
        <v>Caritas Parana</v>
      </c>
      <c r="AP176" t="str">
        <v>Caritas Peru</v>
      </c>
      <c r="AQ176" t="str">
        <v>Caritas Rio de Janeiro</v>
      </c>
      <c r="AR176" t="str">
        <v>Caritas São Paulo</v>
      </c>
      <c r="AS176" t="str">
        <v>Caritas Switzerland</v>
      </c>
      <c r="AT176" t="str">
        <v>CCEFIRO Association</v>
      </c>
      <c r="AU176" t="str">
        <v>CEDRO</v>
      </c>
      <c r="AV176" t="str">
        <v>Center for Integrated Studies and Programs for Sustainable Development (CIEDS)</v>
      </c>
      <c r="AW176" t="str">
        <v>Center for Migration and Human Rights of the Diocese of Roraima (CMDH)</v>
      </c>
      <c r="AX176" t="str">
        <v>Centro de Atencion Psicosocial (CAPS)</v>
      </c>
      <c r="AY176" t="str">
        <v>CESAL</v>
      </c>
      <c r="AZ176" t="str">
        <v>CESVI-Cooperazione e Sviluppo</v>
      </c>
      <c r="BA176" t="str">
        <v>ChildFund International</v>
      </c>
      <c r="BB176" t="str">
        <v>CHS Alternativo</v>
      </c>
      <c r="BC176" t="str">
        <v>Churún Merú Association</v>
      </c>
      <c r="BD176" t="str">
        <v>Coalición por Venezuela</v>
      </c>
      <c r="BE176" t="str">
        <v>Colonia Foundation of Venezuelans in the Dominican Republic (FUNCOVERD)</v>
      </c>
      <c r="BF176" t="str">
        <v>COLVENZ</v>
      </c>
      <c r="BG176" t="str">
        <v>Compassiva</v>
      </c>
      <c r="BH176" t="str">
        <v>Consejo Interreligioso del Perú - Religiones por la Paz</v>
      </c>
      <c r="BI176" t="str">
        <v>Consorcio ONG OCIPI Y Capellanía Nacional OFICA</v>
      </c>
      <c r="BJ176" t="str">
        <v>COOPI - International Cooperation Foundation</v>
      </c>
      <c r="BK176" t="str">
        <v>Corporación Colectivo Sin Fronteras</v>
      </c>
      <c r="BL176" t="str">
        <v>CRISFE Foundation</v>
      </c>
      <c r="BM176" t="str">
        <v>Cuso International</v>
      </c>
      <c r="BN176" t="str">
        <v>Danielle’s Children Fund (DCF)</v>
      </c>
      <c r="BO176" t="str">
        <v>Danish Refugee Council (DRC)</v>
      </c>
      <c r="BP176" t="str">
        <v>Development Support Association - APOYAR</v>
      </c>
      <c r="BQ176" t="str">
        <v>Diakonie Katastrophenhilfe</v>
      </c>
      <c r="BR176" t="str">
        <v>Diálogo Diverso</v>
      </c>
      <c r="BS176" t="str">
        <v>Doctors of the World</v>
      </c>
      <c r="BT176" t="str">
        <v>Dominican Institute for Integrated Development</v>
      </c>
      <c r="BU176" t="str">
        <v>Duendes y Ángeles Vinotinto República Dominicana</v>
      </c>
      <c r="BV176" t="str">
        <v>Encuentros SJS (Servicio Jesuita de la Solidaridad)</v>
      </c>
      <c r="BW176" t="str">
        <v>Ending Violence Against Migrants</v>
      </c>
      <c r="BX176" t="str">
        <v>Equidad Foundation</v>
      </c>
      <c r="BY176" t="str">
        <v>Equilibrium CenDE</v>
      </c>
      <c r="BZ176" t="str">
        <v>Facultad de Psicología - Universidad de la República (UDELAR)</v>
      </c>
      <c r="CA176" t="str">
        <v>First International Emergency and Solidarités International</v>
      </c>
      <c r="CB176" t="str">
        <v>Fondo Ecuatoriano Populorum Progressio</v>
      </c>
      <c r="CC176" t="str">
        <v>Foro Salud Callao</v>
      </c>
      <c r="CD176" t="str">
        <v>Foundation for the Integration and Development of Latin America (FIDAL)</v>
      </c>
      <c r="CE176" t="str">
        <v>Foundation of the Americas (FUDELA)</v>
      </c>
      <c r="CF176" t="str">
        <v>Fraternity Without Borders</v>
      </c>
      <c r="CG176" t="str">
        <v>Fundación Brisas del Norte</v>
      </c>
      <c r="CH176" t="str">
        <v>Fundación Colombovenezolana Nueva Ilusión</v>
      </c>
      <c r="CI176" t="str">
        <v>Fundación Nakama's</v>
      </c>
      <c r="CJ176" t="str">
        <v>Fundación RadaBer</v>
      </c>
      <c r="CK176" t="str">
        <v>Fundación Scalabrini Bolivia</v>
      </c>
      <c r="CL176" t="str">
        <v>Fundacion Social Vivan los Niños</v>
      </c>
      <c r="CM176" t="str">
        <v>FUNVEAC</v>
      </c>
      <c r="CN176" t="str">
        <v>German Development Cooperation Agency GIZ</v>
      </c>
      <c r="CO176" t="str">
        <v>Globalizate Radio</v>
      </c>
      <c r="CP176" t="str">
        <v>GOAL</v>
      </c>
      <c r="CQ176" t="str">
        <v>Halü Bienestar Humano Foundation (HALU)</v>
      </c>
      <c r="CR176" t="str">
        <v>Heartland Alliance International (HAI)</v>
      </c>
      <c r="CS176" t="str">
        <v>HELVETAS Swiss Intercooperation</v>
      </c>
      <c r="CT176" t="str">
        <v>HIAS</v>
      </c>
      <c r="CU176" t="str">
        <v>Human Rights Defence Curaçao</v>
      </c>
      <c r="CV176" t="str">
        <v>Humanity &amp; Inclusion</v>
      </c>
      <c r="CW176" t="str">
        <v>Humans Analytic</v>
      </c>
      <c r="CX176" t="str">
        <v>Idas y Vueltas Association</v>
      </c>
      <c r="CY176" t="str">
        <v>iMMAP</v>
      </c>
      <c r="CZ176" t="str">
        <v>IMPACT Initiatives (REACH)</v>
      </c>
      <c r="DA176" t="str">
        <v>Inmigrante Feliz Association</v>
      </c>
      <c r="DB176" t="str">
        <v>Institute for Migration and Human Rights (IMDH)</v>
      </c>
      <c r="DC176" t="str">
        <v>Institute of Natural and Cultural Heritage (IPANC)</v>
      </c>
      <c r="DD176" t="str">
        <v>International Committee for the Development of People (CISP)</v>
      </c>
      <c r="DE176" t="str">
        <v>International Federation of the Red Cross (IFRC)</v>
      </c>
      <c r="DF176" t="str">
        <v>International Labour Organization (ILO)</v>
      </c>
      <c r="DG176" t="str">
        <v>International Medical Corps</v>
      </c>
      <c r="DH176" t="str">
        <v>International Organization for Migration (IOM)</v>
      </c>
      <c r="DI176" t="str">
        <v>International Rescue Committee (IRC)</v>
      </c>
      <c r="DJ176" t="str">
        <v>INTERSOS</v>
      </c>
      <c r="DK176" t="str">
        <v>Jesuit Migrant Service (JMS)</v>
      </c>
      <c r="DL176" t="str">
        <v>Jesuit Refugee Service (JRS)</v>
      </c>
      <c r="DM176" t="str">
        <v>Jesuit Service for Migrants and Refugees (JSMR)</v>
      </c>
      <c r="DN176" t="str">
        <v>Joint United Nations Programme on HIV/AIDS (UNAIDS)</v>
      </c>
      <c r="DO176" t="str">
        <v>Kimirina Coorporation</v>
      </c>
      <c r="DP176" t="str">
        <v>La Casita Hispanic Cultural Centre</v>
      </c>
      <c r="DQ176" t="str">
        <v>Latin American Network of Non-Governmental Organizations of Persons with Disabilities and their Families (RIADIS)</v>
      </c>
      <c r="DR176" t="str">
        <v>LGBT+ Movement Brazil</v>
      </c>
      <c r="DS176" t="str">
        <v>Living Water Community (LWC)</v>
      </c>
      <c r="DT176" t="str">
        <v>LLANOVENCOL</v>
      </c>
      <c r="DU176" t="str">
        <v>Lutheran World Federation</v>
      </c>
      <c r="DV176" t="str">
        <v>Lutheran World Relief</v>
      </c>
      <c r="DW176" t="str">
        <v>Malteser International</v>
      </c>
      <c r="DX176" t="str">
        <v>Mana Institute</v>
      </c>
      <c r="DY176" t="str">
        <v>Manos Veneguayas Association</v>
      </c>
      <c r="DZ176" t="str">
        <v>Más Igualdad Perú</v>
      </c>
      <c r="EA176" t="str">
        <v>MedGlobal</v>
      </c>
      <c r="EB176" t="str">
        <v>Medical Teams International</v>
      </c>
      <c r="EC176" t="str">
        <v>Mercy Corps</v>
      </c>
      <c r="ED176" t="str">
        <v>Migrant Service Center (CAM)</v>
      </c>
      <c r="EE176" t="str">
        <v>Migrants, Refugees and Argentine Social Entrepreneurs (MIRARES)</v>
      </c>
      <c r="EF176" t="str">
        <v>Mision Scalabriniana - Ecuador</v>
      </c>
      <c r="EG176" t="str">
        <v>Missão Paz</v>
      </c>
      <c r="EH176" t="str">
        <v>Museu A CASA</v>
      </c>
      <c r="EI176" t="str">
        <v>Norwegian Refugee Council (NRC)</v>
      </c>
      <c r="EJ176" t="str">
        <v>ONG Migrantes por el Maule</v>
      </c>
      <c r="EK176" t="str">
        <v>ONG Preemptive Love Coalition Colombia</v>
      </c>
      <c r="EL176" t="str">
        <v>Organización Transfomando Vidas</v>
      </c>
      <c r="EM176" t="str">
        <v>Organization of Ibero-American States for Education, Science and Culture (OEI)</v>
      </c>
      <c r="EN176" t="str">
        <v>OXFAM</v>
      </c>
      <c r="EO176" t="str">
        <v>Panamerican Development Foundation</v>
      </c>
      <c r="EP176" t="str">
        <v>Panamerican Health Organization/World Health Organization (PAHO/WHO)</v>
      </c>
      <c r="EQ176" t="str">
        <v>Pastoral of Human Mobility - Peruvian Episcopal Conference</v>
      </c>
      <c r="ER176" t="str">
        <v>Pastoral Service for Migrants National</v>
      </c>
      <c r="ES176" t="str">
        <v>Permanent Human Rights defense Committee (CDH)</v>
      </c>
      <c r="ET176" t="str">
        <v>Pirilampos Institute - Group of visits and voluntary actions in Roraima</v>
      </c>
      <c r="EU176" t="str">
        <v>Plan International</v>
      </c>
      <c r="EV176" t="str">
        <v>Population Program, Faculty of Social Sciences, University of the Republic</v>
      </c>
      <c r="EW176" t="str">
        <v>Profamilia Association</v>
      </c>
      <c r="EX176" t="str">
        <v>Red con Migrantes y Refugiados</v>
      </c>
      <c r="EY176" t="str">
        <v>Red Cross Colombia</v>
      </c>
      <c r="EZ176" t="str">
        <v>Red Cross Ecuador</v>
      </c>
      <c r="FA176" t="str">
        <v>Red Cross Peru</v>
      </c>
      <c r="FB176" t="str">
        <v>Red de Investigaciones en Derechos Humanos - CONICET (Consejo Nacional de Investigaciones Científicas y Técnicas)</v>
      </c>
      <c r="FC176" t="str">
        <v>RET International</v>
      </c>
      <c r="FD176" t="str">
        <v>Salú pa Tur Foundation</v>
      </c>
      <c r="FE176" t="str">
        <v>Salvation Army</v>
      </c>
      <c r="FF176" t="str">
        <v>Samaritan's Purse</v>
      </c>
      <c r="FG176" t="str">
        <v>Save the Children International (SCI)</v>
      </c>
      <c r="FH176" t="str">
        <v>Scalabrini Foundation Chile</v>
      </c>
      <c r="FI176" t="str">
        <v>Sección Peruana de Amnistía Internacional</v>
      </c>
      <c r="FJ176" t="str">
        <v>Serviço Pastoral dos Migrantes do Nordeste</v>
      </c>
      <c r="FK176" t="str">
        <v>Sesame Workshop</v>
      </c>
      <c r="FL176" t="str">
        <v>Si, Da Vida</v>
      </c>
      <c r="FM176" t="str">
        <v>Solidarity and Action Asociation</v>
      </c>
      <c r="FN176" t="str">
        <v>SOS Children's Villages</v>
      </c>
      <c r="FO176" t="str">
        <v>Tarabita Foundation</v>
      </c>
      <c r="FP176" t="str">
        <v>Tearfund</v>
      </c>
      <c r="FQ176" t="str">
        <v>TECHO</v>
      </c>
      <c r="FR176" t="str">
        <v>Terranueva Foundation</v>
      </c>
      <c r="FS176" t="str">
        <v>Terre des Hommes Suisse</v>
      </c>
      <c r="FT176" t="str">
        <v>The Israel Forum for International Humanitarian Aid (IsraAID)</v>
      </c>
      <c r="FU176" t="str">
        <v>Unión Venezolana en Perú</v>
      </c>
      <c r="FV176" t="str">
        <v>United Nations Children's Fund (UNICEF)</v>
      </c>
      <c r="FW176" t="str">
        <v>United Nations Development Programme (UNDP)</v>
      </c>
      <c r="FX176" t="str">
        <v>United Nations Educational, Scientific and Cultural Organization (UNESCO)</v>
      </c>
      <c r="FY176" t="str">
        <v>United Nations Entity for Gender Equality and the Empowerment of Women (UNWOMEN)</v>
      </c>
      <c r="FZ176" t="str">
        <v>United Nations Food and Agricultural Organization (FAO)</v>
      </c>
      <c r="GA176" t="str">
        <v>United Nations High Commissioner for Refugees (UNHCR)</v>
      </c>
      <c r="GB176" t="str">
        <v>United Nations Office of the High Commissioner for Human Rights (OHCHR)</v>
      </c>
      <c r="GC176" t="str">
        <v>United Nations Office on Drugs and Crime (UNODC)</v>
      </c>
      <c r="GD176" t="str">
        <v>United Nations Population Fund (UNFPA)</v>
      </c>
      <c r="GE176" t="str">
        <v>United Nations Programme for Human Settlements (UN Habitat)</v>
      </c>
      <c r="GF176" t="str">
        <v>Vale da Benção Educational and Charitable Association (AEBVB)</v>
      </c>
      <c r="GG176" t="str">
        <v>VenAruba Solidaria</v>
      </c>
      <c r="GH176" t="str">
        <v>Venex Curacao Foundation</v>
      </c>
      <c r="GI176" t="str">
        <v>Venezolanos en Barranquilla</v>
      </c>
      <c r="GJ176" t="str">
        <v>Venezolanos en San Cristóbal</v>
      </c>
      <c r="GK176" t="str">
        <v>Venezuelan Emigrant Foundation (FEV)</v>
      </c>
      <c r="GL176" t="str">
        <v>Vicaría de Pastoral Social Caritas</v>
      </c>
      <c r="GM176" t="str">
        <v>Voices GY</v>
      </c>
      <c r="GN176" t="str">
        <v>We World GVC</v>
      </c>
      <c r="GO176" t="str">
        <v>World Council of Credit Unions</v>
      </c>
      <c r="GP176" t="str">
        <v>World Food Programme (WFP)</v>
      </c>
      <c r="GQ176" t="str">
        <v>World Vision</v>
      </c>
      <c r="GR176" t="str">
        <v>ZOA</v>
      </c>
    </row>
    <row r="177" spans="1:200" ht="28.8" x14ac:dyDescent="0.3">
      <c r="A177" t="s">
        <v>522</v>
      </c>
      <c r="B177" s="45" t="s">
        <v>523</v>
      </c>
      <c r="C177" s="23" t="s">
        <v>524</v>
      </c>
      <c r="D177" s="23" t="s">
        <v>398</v>
      </c>
      <c r="E177" s="23"/>
      <c r="F177" s="35" t="b">
        <f>ISNUMBER(SEARCH(' Activity Sheet'!$D$3,Table3[[#This Row],[Name]],1))</f>
        <v>1</v>
      </c>
      <c r="G177" s="35" t="s">
        <v>1146</v>
      </c>
      <c r="H177" t="str" cm="1">
        <f t="array" ref="H177:GR177">TRANSPOSE(_xlfn._xlws.SORT(_xlfn._xlws.FILTER(Table3[Name],ISNUMBER(SEARCH(' Activity Sheet'!D231,Table3[Name])),"Not found"),,1))</f>
        <v>.New Organisation</v>
      </c>
      <c r="I177" t="str">
        <v>ABV - Association of Good with Life</v>
      </c>
      <c r="J177" t="str">
        <v>ACAPS</v>
      </c>
      <c r="K177" t="str">
        <v>Acción y Desarrollo</v>
      </c>
      <c r="L177" t="str">
        <v>ACTED</v>
      </c>
      <c r="M177" t="str">
        <v>Action against Hunger</v>
      </c>
      <c r="N177" t="str">
        <v>ActionAid</v>
      </c>
      <c r="O177" t="str">
        <v>Adventist Development and Relief Agency (ADRA)</v>
      </c>
      <c r="P177" t="str">
        <v>Alas de Colibrí Foundation</v>
      </c>
      <c r="Q177" t="str">
        <v>Alianza por la Solidaridad</v>
      </c>
      <c r="R177" t="str">
        <v>Alianza por Venezuela</v>
      </c>
      <c r="S177" t="str">
        <v>Americares Foundation</v>
      </c>
      <c r="T177" t="str">
        <v>Argentine Commission for Refugees and Migrants (CAREF)</v>
      </c>
      <c r="U177" t="str">
        <v>Asociación Aves</v>
      </c>
      <c r="V177" t="str">
        <v>Asociación de Jubilados y Pensionados Venezolanos en Argentina</v>
      </c>
      <c r="W177" t="str">
        <v>Asociación de Venezolanos en Eloy Alfaro</v>
      </c>
      <c r="X177" t="str">
        <v>Asociación Fundación contra el Hambre Perú</v>
      </c>
      <c r="Y177" t="str">
        <v>Asociación Migrantes Venezolanos</v>
      </c>
      <c r="Z177" t="str">
        <v>Asociación Misioneros de San Carlos Scalabrinianos</v>
      </c>
      <c r="AA177" t="str">
        <v>Asociacion Proteccion Poblacion Vulnerable</v>
      </c>
      <c r="AB177" t="str">
        <v>Asociación Quinta Ola</v>
      </c>
      <c r="AC177" t="str">
        <v>Asociación Salto Ángel</v>
      </c>
      <c r="AD177" t="str">
        <v>Asociación Venezuela en Ecuador AC</v>
      </c>
      <c r="AE177" t="str">
        <v>ASOVENAR</v>
      </c>
      <c r="AF177" t="str">
        <v>Associação Hermanitos</v>
      </c>
      <c r="AG177" t="str">
        <v>AVSI Foundation</v>
      </c>
      <c r="AH177" t="str">
        <v>Bethany Christian Services</v>
      </c>
      <c r="AI177" t="str">
        <v>Blumont</v>
      </c>
      <c r="AJ177" t="str">
        <v>CARE</v>
      </c>
      <c r="AK177" t="str">
        <v>Caritas Brazil</v>
      </c>
      <c r="AL177" t="str">
        <v>Caritas Ecuador</v>
      </c>
      <c r="AM177" t="str">
        <v>Caritas Germany</v>
      </c>
      <c r="AN177" t="str">
        <v>Caritas Manaus</v>
      </c>
      <c r="AO177" t="str">
        <v>Caritas Parana</v>
      </c>
      <c r="AP177" t="str">
        <v>Caritas Peru</v>
      </c>
      <c r="AQ177" t="str">
        <v>Caritas Rio de Janeiro</v>
      </c>
      <c r="AR177" t="str">
        <v>Caritas São Paulo</v>
      </c>
      <c r="AS177" t="str">
        <v>Caritas Switzerland</v>
      </c>
      <c r="AT177" t="str">
        <v>CCEFIRO Association</v>
      </c>
      <c r="AU177" t="str">
        <v>CEDRO</v>
      </c>
      <c r="AV177" t="str">
        <v>Center for Integrated Studies and Programs for Sustainable Development (CIEDS)</v>
      </c>
      <c r="AW177" t="str">
        <v>Center for Migration and Human Rights of the Diocese of Roraima (CMDH)</v>
      </c>
      <c r="AX177" t="str">
        <v>Centro de Atencion Psicosocial (CAPS)</v>
      </c>
      <c r="AY177" t="str">
        <v>CESAL</v>
      </c>
      <c r="AZ177" t="str">
        <v>CESVI-Cooperazione e Sviluppo</v>
      </c>
      <c r="BA177" t="str">
        <v>ChildFund International</v>
      </c>
      <c r="BB177" t="str">
        <v>CHS Alternativo</v>
      </c>
      <c r="BC177" t="str">
        <v>Churún Merú Association</v>
      </c>
      <c r="BD177" t="str">
        <v>Coalición por Venezuela</v>
      </c>
      <c r="BE177" t="str">
        <v>Colonia Foundation of Venezuelans in the Dominican Republic (FUNCOVERD)</v>
      </c>
      <c r="BF177" t="str">
        <v>COLVENZ</v>
      </c>
      <c r="BG177" t="str">
        <v>Compassiva</v>
      </c>
      <c r="BH177" t="str">
        <v>Consejo Interreligioso del Perú - Religiones por la Paz</v>
      </c>
      <c r="BI177" t="str">
        <v>Consorcio ONG OCIPI Y Capellanía Nacional OFICA</v>
      </c>
      <c r="BJ177" t="str">
        <v>COOPI - International Cooperation Foundation</v>
      </c>
      <c r="BK177" t="str">
        <v>Corporación Colectivo Sin Fronteras</v>
      </c>
      <c r="BL177" t="str">
        <v>CRISFE Foundation</v>
      </c>
      <c r="BM177" t="str">
        <v>Cuso International</v>
      </c>
      <c r="BN177" t="str">
        <v>Danielle’s Children Fund (DCF)</v>
      </c>
      <c r="BO177" t="str">
        <v>Danish Refugee Council (DRC)</v>
      </c>
      <c r="BP177" t="str">
        <v>Development Support Association - APOYAR</v>
      </c>
      <c r="BQ177" t="str">
        <v>Diakonie Katastrophenhilfe</v>
      </c>
      <c r="BR177" t="str">
        <v>Diálogo Diverso</v>
      </c>
      <c r="BS177" t="str">
        <v>Doctors of the World</v>
      </c>
      <c r="BT177" t="str">
        <v>Dominican Institute for Integrated Development</v>
      </c>
      <c r="BU177" t="str">
        <v>Duendes y Ángeles Vinotinto República Dominicana</v>
      </c>
      <c r="BV177" t="str">
        <v>Encuentros SJS (Servicio Jesuita de la Solidaridad)</v>
      </c>
      <c r="BW177" t="str">
        <v>Ending Violence Against Migrants</v>
      </c>
      <c r="BX177" t="str">
        <v>Equidad Foundation</v>
      </c>
      <c r="BY177" t="str">
        <v>Equilibrium CenDE</v>
      </c>
      <c r="BZ177" t="str">
        <v>Facultad de Psicología - Universidad de la República (UDELAR)</v>
      </c>
      <c r="CA177" t="str">
        <v>First International Emergency and Solidarités International</v>
      </c>
      <c r="CB177" t="str">
        <v>Fondo Ecuatoriano Populorum Progressio</v>
      </c>
      <c r="CC177" t="str">
        <v>Foro Salud Callao</v>
      </c>
      <c r="CD177" t="str">
        <v>Foundation for the Integration and Development of Latin America (FIDAL)</v>
      </c>
      <c r="CE177" t="str">
        <v>Foundation of the Americas (FUDELA)</v>
      </c>
      <c r="CF177" t="str">
        <v>Fraternity Without Borders</v>
      </c>
      <c r="CG177" t="str">
        <v>Fundación Brisas del Norte</v>
      </c>
      <c r="CH177" t="str">
        <v>Fundación Colombovenezolana Nueva Ilusión</v>
      </c>
      <c r="CI177" t="str">
        <v>Fundación Nakama's</v>
      </c>
      <c r="CJ177" t="str">
        <v>Fundación RadaBer</v>
      </c>
      <c r="CK177" t="str">
        <v>Fundación Scalabrini Bolivia</v>
      </c>
      <c r="CL177" t="str">
        <v>Fundacion Social Vivan los Niños</v>
      </c>
      <c r="CM177" t="str">
        <v>FUNVEAC</v>
      </c>
      <c r="CN177" t="str">
        <v>German Development Cooperation Agency GIZ</v>
      </c>
      <c r="CO177" t="str">
        <v>Globalizate Radio</v>
      </c>
      <c r="CP177" t="str">
        <v>GOAL</v>
      </c>
      <c r="CQ177" t="str">
        <v>Halü Bienestar Humano Foundation (HALU)</v>
      </c>
      <c r="CR177" t="str">
        <v>Heartland Alliance International (HAI)</v>
      </c>
      <c r="CS177" t="str">
        <v>HELVETAS Swiss Intercooperation</v>
      </c>
      <c r="CT177" t="str">
        <v>HIAS</v>
      </c>
      <c r="CU177" t="str">
        <v>Human Rights Defence Curaçao</v>
      </c>
      <c r="CV177" t="str">
        <v>Humanity &amp; Inclusion</v>
      </c>
      <c r="CW177" t="str">
        <v>Humans Analytic</v>
      </c>
      <c r="CX177" t="str">
        <v>Idas y Vueltas Association</v>
      </c>
      <c r="CY177" t="str">
        <v>iMMAP</v>
      </c>
      <c r="CZ177" t="str">
        <v>IMPACT Initiatives (REACH)</v>
      </c>
      <c r="DA177" t="str">
        <v>Inmigrante Feliz Association</v>
      </c>
      <c r="DB177" t="str">
        <v>Institute for Migration and Human Rights (IMDH)</v>
      </c>
      <c r="DC177" t="str">
        <v>Institute of Natural and Cultural Heritage (IPANC)</v>
      </c>
      <c r="DD177" t="str">
        <v>International Committee for the Development of People (CISP)</v>
      </c>
      <c r="DE177" t="str">
        <v>International Federation of the Red Cross (IFRC)</v>
      </c>
      <c r="DF177" t="str">
        <v>International Labour Organization (ILO)</v>
      </c>
      <c r="DG177" t="str">
        <v>International Medical Corps</v>
      </c>
      <c r="DH177" t="str">
        <v>International Organization for Migration (IOM)</v>
      </c>
      <c r="DI177" t="str">
        <v>International Rescue Committee (IRC)</v>
      </c>
      <c r="DJ177" t="str">
        <v>INTERSOS</v>
      </c>
      <c r="DK177" t="str">
        <v>Jesuit Migrant Service (JMS)</v>
      </c>
      <c r="DL177" t="str">
        <v>Jesuit Refugee Service (JRS)</v>
      </c>
      <c r="DM177" t="str">
        <v>Jesuit Service for Migrants and Refugees (JSMR)</v>
      </c>
      <c r="DN177" t="str">
        <v>Joint United Nations Programme on HIV/AIDS (UNAIDS)</v>
      </c>
      <c r="DO177" t="str">
        <v>Kimirina Coorporation</v>
      </c>
      <c r="DP177" t="str">
        <v>La Casita Hispanic Cultural Centre</v>
      </c>
      <c r="DQ177" t="str">
        <v>Latin American Network of Non-Governmental Organizations of Persons with Disabilities and their Families (RIADIS)</v>
      </c>
      <c r="DR177" t="str">
        <v>LGBT+ Movement Brazil</v>
      </c>
      <c r="DS177" t="str">
        <v>Living Water Community (LWC)</v>
      </c>
      <c r="DT177" t="str">
        <v>LLANOVENCOL</v>
      </c>
      <c r="DU177" t="str">
        <v>Lutheran World Federation</v>
      </c>
      <c r="DV177" t="str">
        <v>Lutheran World Relief</v>
      </c>
      <c r="DW177" t="str">
        <v>Malteser International</v>
      </c>
      <c r="DX177" t="str">
        <v>Mana Institute</v>
      </c>
      <c r="DY177" t="str">
        <v>Manos Veneguayas Association</v>
      </c>
      <c r="DZ177" t="str">
        <v>Más Igualdad Perú</v>
      </c>
      <c r="EA177" t="str">
        <v>MedGlobal</v>
      </c>
      <c r="EB177" t="str">
        <v>Medical Teams International</v>
      </c>
      <c r="EC177" t="str">
        <v>Mercy Corps</v>
      </c>
      <c r="ED177" t="str">
        <v>Migrant Service Center (CAM)</v>
      </c>
      <c r="EE177" t="str">
        <v>Migrants, Refugees and Argentine Social Entrepreneurs (MIRARES)</v>
      </c>
      <c r="EF177" t="str">
        <v>Mision Scalabriniana - Ecuador</v>
      </c>
      <c r="EG177" t="str">
        <v>Missão Paz</v>
      </c>
      <c r="EH177" t="str">
        <v>Museu A CASA</v>
      </c>
      <c r="EI177" t="str">
        <v>Norwegian Refugee Council (NRC)</v>
      </c>
      <c r="EJ177" t="str">
        <v>ONG Migrantes por el Maule</v>
      </c>
      <c r="EK177" t="str">
        <v>ONG Preemptive Love Coalition Colombia</v>
      </c>
      <c r="EL177" t="str">
        <v>Organización Transfomando Vidas</v>
      </c>
      <c r="EM177" t="str">
        <v>Organization of Ibero-American States for Education, Science and Culture (OEI)</v>
      </c>
      <c r="EN177" t="str">
        <v>OXFAM</v>
      </c>
      <c r="EO177" t="str">
        <v>Panamerican Development Foundation</v>
      </c>
      <c r="EP177" t="str">
        <v>Panamerican Health Organization/World Health Organization (PAHO/WHO)</v>
      </c>
      <c r="EQ177" t="str">
        <v>Pastoral of Human Mobility - Peruvian Episcopal Conference</v>
      </c>
      <c r="ER177" t="str">
        <v>Pastoral Service for Migrants National</v>
      </c>
      <c r="ES177" t="str">
        <v>Permanent Human Rights defense Committee (CDH)</v>
      </c>
      <c r="ET177" t="str">
        <v>Pirilampos Institute - Group of visits and voluntary actions in Roraima</v>
      </c>
      <c r="EU177" t="str">
        <v>Plan International</v>
      </c>
      <c r="EV177" t="str">
        <v>Population Program, Faculty of Social Sciences, University of the Republic</v>
      </c>
      <c r="EW177" t="str">
        <v>Profamilia Association</v>
      </c>
      <c r="EX177" t="str">
        <v>Red con Migrantes y Refugiados</v>
      </c>
      <c r="EY177" t="str">
        <v>Red Cross Colombia</v>
      </c>
      <c r="EZ177" t="str">
        <v>Red Cross Ecuador</v>
      </c>
      <c r="FA177" t="str">
        <v>Red Cross Peru</v>
      </c>
      <c r="FB177" t="str">
        <v>Red de Investigaciones en Derechos Humanos - CONICET (Consejo Nacional de Investigaciones Científicas y Técnicas)</v>
      </c>
      <c r="FC177" t="str">
        <v>RET International</v>
      </c>
      <c r="FD177" t="str">
        <v>Salú pa Tur Foundation</v>
      </c>
      <c r="FE177" t="str">
        <v>Salvation Army</v>
      </c>
      <c r="FF177" t="str">
        <v>Samaritan's Purse</v>
      </c>
      <c r="FG177" t="str">
        <v>Save the Children International (SCI)</v>
      </c>
      <c r="FH177" t="str">
        <v>Scalabrini Foundation Chile</v>
      </c>
      <c r="FI177" t="str">
        <v>Sección Peruana de Amnistía Internacional</v>
      </c>
      <c r="FJ177" t="str">
        <v>Serviço Pastoral dos Migrantes do Nordeste</v>
      </c>
      <c r="FK177" t="str">
        <v>Sesame Workshop</v>
      </c>
      <c r="FL177" t="str">
        <v>Si, Da Vida</v>
      </c>
      <c r="FM177" t="str">
        <v>Solidarity and Action Asociation</v>
      </c>
      <c r="FN177" t="str">
        <v>SOS Children's Villages</v>
      </c>
      <c r="FO177" t="str">
        <v>Tarabita Foundation</v>
      </c>
      <c r="FP177" t="str">
        <v>Tearfund</v>
      </c>
      <c r="FQ177" t="str">
        <v>TECHO</v>
      </c>
      <c r="FR177" t="str">
        <v>Terranueva Foundation</v>
      </c>
      <c r="FS177" t="str">
        <v>Terre des Hommes Suisse</v>
      </c>
      <c r="FT177" t="str">
        <v>The Israel Forum for International Humanitarian Aid (IsraAID)</v>
      </c>
      <c r="FU177" t="str">
        <v>Unión Venezolana en Perú</v>
      </c>
      <c r="FV177" t="str">
        <v>United Nations Children's Fund (UNICEF)</v>
      </c>
      <c r="FW177" t="str">
        <v>United Nations Development Programme (UNDP)</v>
      </c>
      <c r="FX177" t="str">
        <v>United Nations Educational, Scientific and Cultural Organization (UNESCO)</v>
      </c>
      <c r="FY177" t="str">
        <v>United Nations Entity for Gender Equality and the Empowerment of Women (UNWOMEN)</v>
      </c>
      <c r="FZ177" t="str">
        <v>United Nations Food and Agricultural Organization (FAO)</v>
      </c>
      <c r="GA177" t="str">
        <v>United Nations High Commissioner for Refugees (UNHCR)</v>
      </c>
      <c r="GB177" t="str">
        <v>United Nations Office of the High Commissioner for Human Rights (OHCHR)</v>
      </c>
      <c r="GC177" t="str">
        <v>United Nations Office on Drugs and Crime (UNODC)</v>
      </c>
      <c r="GD177" t="str">
        <v>United Nations Population Fund (UNFPA)</v>
      </c>
      <c r="GE177" t="str">
        <v>United Nations Programme for Human Settlements (UN Habitat)</v>
      </c>
      <c r="GF177" t="str">
        <v>Vale da Benção Educational and Charitable Association (AEBVB)</v>
      </c>
      <c r="GG177" t="str">
        <v>VenAruba Solidaria</v>
      </c>
      <c r="GH177" t="str">
        <v>Venex Curacao Foundation</v>
      </c>
      <c r="GI177" t="str">
        <v>Venezolanos en Barranquilla</v>
      </c>
      <c r="GJ177" t="str">
        <v>Venezolanos en San Cristóbal</v>
      </c>
      <c r="GK177" t="str">
        <v>Venezuelan Emigrant Foundation (FEV)</v>
      </c>
      <c r="GL177" t="str">
        <v>Vicaría de Pastoral Social Caritas</v>
      </c>
      <c r="GM177" t="str">
        <v>Voices GY</v>
      </c>
      <c r="GN177" t="str">
        <v>We World GVC</v>
      </c>
      <c r="GO177" t="str">
        <v>World Council of Credit Unions</v>
      </c>
      <c r="GP177" t="str">
        <v>World Food Programme (WFP)</v>
      </c>
      <c r="GQ177" t="str">
        <v>World Vision</v>
      </c>
      <c r="GR177" t="str">
        <v>ZOA</v>
      </c>
    </row>
    <row r="178" spans="1:200" ht="28.8" x14ac:dyDescent="0.3">
      <c r="A178" t="s">
        <v>525</v>
      </c>
      <c r="B178" s="45" t="s">
        <v>87</v>
      </c>
      <c r="C178" s="23" t="s">
        <v>526</v>
      </c>
      <c r="D178" s="23" t="s">
        <v>398</v>
      </c>
      <c r="E178" s="23"/>
      <c r="F178" s="35" t="b">
        <f>ISNUMBER(SEARCH(' Activity Sheet'!$D$3,Table3[[#This Row],[Name]],1))</f>
        <v>1</v>
      </c>
      <c r="G178" s="35" t="s">
        <v>1146</v>
      </c>
      <c r="H178" t="str" cm="1">
        <f t="array" ref="H178:GR178">TRANSPOSE(_xlfn._xlws.SORT(_xlfn._xlws.FILTER(Table3[Name],ISNUMBER(SEARCH(' Activity Sheet'!D232,Table3[Name])),"Not found"),,1))</f>
        <v>.New Organisation</v>
      </c>
      <c r="I178" t="str">
        <v>ABV - Association of Good with Life</v>
      </c>
      <c r="J178" t="str">
        <v>ACAPS</v>
      </c>
      <c r="K178" t="str">
        <v>Acción y Desarrollo</v>
      </c>
      <c r="L178" t="str">
        <v>ACTED</v>
      </c>
      <c r="M178" t="str">
        <v>Action against Hunger</v>
      </c>
      <c r="N178" t="str">
        <v>ActionAid</v>
      </c>
      <c r="O178" t="str">
        <v>Adventist Development and Relief Agency (ADRA)</v>
      </c>
      <c r="P178" t="str">
        <v>Alas de Colibrí Foundation</v>
      </c>
      <c r="Q178" t="str">
        <v>Alianza por la Solidaridad</v>
      </c>
      <c r="R178" t="str">
        <v>Alianza por Venezuela</v>
      </c>
      <c r="S178" t="str">
        <v>Americares Foundation</v>
      </c>
      <c r="T178" t="str">
        <v>Argentine Commission for Refugees and Migrants (CAREF)</v>
      </c>
      <c r="U178" t="str">
        <v>Asociación Aves</v>
      </c>
      <c r="V178" t="str">
        <v>Asociación de Jubilados y Pensionados Venezolanos en Argentina</v>
      </c>
      <c r="W178" t="str">
        <v>Asociación de Venezolanos en Eloy Alfaro</v>
      </c>
      <c r="X178" t="str">
        <v>Asociación Fundación contra el Hambre Perú</v>
      </c>
      <c r="Y178" t="str">
        <v>Asociación Migrantes Venezolanos</v>
      </c>
      <c r="Z178" t="str">
        <v>Asociación Misioneros de San Carlos Scalabrinianos</v>
      </c>
      <c r="AA178" t="str">
        <v>Asociacion Proteccion Poblacion Vulnerable</v>
      </c>
      <c r="AB178" t="str">
        <v>Asociación Quinta Ola</v>
      </c>
      <c r="AC178" t="str">
        <v>Asociación Salto Ángel</v>
      </c>
      <c r="AD178" t="str">
        <v>Asociación Venezuela en Ecuador AC</v>
      </c>
      <c r="AE178" t="str">
        <v>ASOVENAR</v>
      </c>
      <c r="AF178" t="str">
        <v>Associação Hermanitos</v>
      </c>
      <c r="AG178" t="str">
        <v>AVSI Foundation</v>
      </c>
      <c r="AH178" t="str">
        <v>Bethany Christian Services</v>
      </c>
      <c r="AI178" t="str">
        <v>Blumont</v>
      </c>
      <c r="AJ178" t="str">
        <v>CARE</v>
      </c>
      <c r="AK178" t="str">
        <v>Caritas Brazil</v>
      </c>
      <c r="AL178" t="str">
        <v>Caritas Ecuador</v>
      </c>
      <c r="AM178" t="str">
        <v>Caritas Germany</v>
      </c>
      <c r="AN178" t="str">
        <v>Caritas Manaus</v>
      </c>
      <c r="AO178" t="str">
        <v>Caritas Parana</v>
      </c>
      <c r="AP178" t="str">
        <v>Caritas Peru</v>
      </c>
      <c r="AQ178" t="str">
        <v>Caritas Rio de Janeiro</v>
      </c>
      <c r="AR178" t="str">
        <v>Caritas São Paulo</v>
      </c>
      <c r="AS178" t="str">
        <v>Caritas Switzerland</v>
      </c>
      <c r="AT178" t="str">
        <v>CCEFIRO Association</v>
      </c>
      <c r="AU178" t="str">
        <v>CEDRO</v>
      </c>
      <c r="AV178" t="str">
        <v>Center for Integrated Studies and Programs for Sustainable Development (CIEDS)</v>
      </c>
      <c r="AW178" t="str">
        <v>Center for Migration and Human Rights of the Diocese of Roraima (CMDH)</v>
      </c>
      <c r="AX178" t="str">
        <v>Centro de Atencion Psicosocial (CAPS)</v>
      </c>
      <c r="AY178" t="str">
        <v>CESAL</v>
      </c>
      <c r="AZ178" t="str">
        <v>CESVI-Cooperazione e Sviluppo</v>
      </c>
      <c r="BA178" t="str">
        <v>ChildFund International</v>
      </c>
      <c r="BB178" t="str">
        <v>CHS Alternativo</v>
      </c>
      <c r="BC178" t="str">
        <v>Churún Merú Association</v>
      </c>
      <c r="BD178" t="str">
        <v>Coalición por Venezuela</v>
      </c>
      <c r="BE178" t="str">
        <v>Colonia Foundation of Venezuelans in the Dominican Republic (FUNCOVERD)</v>
      </c>
      <c r="BF178" t="str">
        <v>COLVENZ</v>
      </c>
      <c r="BG178" t="str">
        <v>Compassiva</v>
      </c>
      <c r="BH178" t="str">
        <v>Consejo Interreligioso del Perú - Religiones por la Paz</v>
      </c>
      <c r="BI178" t="str">
        <v>Consorcio ONG OCIPI Y Capellanía Nacional OFICA</v>
      </c>
      <c r="BJ178" t="str">
        <v>COOPI - International Cooperation Foundation</v>
      </c>
      <c r="BK178" t="str">
        <v>Corporación Colectivo Sin Fronteras</v>
      </c>
      <c r="BL178" t="str">
        <v>CRISFE Foundation</v>
      </c>
      <c r="BM178" t="str">
        <v>Cuso International</v>
      </c>
      <c r="BN178" t="str">
        <v>Danielle’s Children Fund (DCF)</v>
      </c>
      <c r="BO178" t="str">
        <v>Danish Refugee Council (DRC)</v>
      </c>
      <c r="BP178" t="str">
        <v>Development Support Association - APOYAR</v>
      </c>
      <c r="BQ178" t="str">
        <v>Diakonie Katastrophenhilfe</v>
      </c>
      <c r="BR178" t="str">
        <v>Diálogo Diverso</v>
      </c>
      <c r="BS178" t="str">
        <v>Doctors of the World</v>
      </c>
      <c r="BT178" t="str">
        <v>Dominican Institute for Integrated Development</v>
      </c>
      <c r="BU178" t="str">
        <v>Duendes y Ángeles Vinotinto República Dominicana</v>
      </c>
      <c r="BV178" t="str">
        <v>Encuentros SJS (Servicio Jesuita de la Solidaridad)</v>
      </c>
      <c r="BW178" t="str">
        <v>Ending Violence Against Migrants</v>
      </c>
      <c r="BX178" t="str">
        <v>Equidad Foundation</v>
      </c>
      <c r="BY178" t="str">
        <v>Equilibrium CenDE</v>
      </c>
      <c r="BZ178" t="str">
        <v>Facultad de Psicología - Universidad de la República (UDELAR)</v>
      </c>
      <c r="CA178" t="str">
        <v>First International Emergency and Solidarités International</v>
      </c>
      <c r="CB178" t="str">
        <v>Fondo Ecuatoriano Populorum Progressio</v>
      </c>
      <c r="CC178" t="str">
        <v>Foro Salud Callao</v>
      </c>
      <c r="CD178" t="str">
        <v>Foundation for the Integration and Development of Latin America (FIDAL)</v>
      </c>
      <c r="CE178" t="str">
        <v>Foundation of the Americas (FUDELA)</v>
      </c>
      <c r="CF178" t="str">
        <v>Fraternity Without Borders</v>
      </c>
      <c r="CG178" t="str">
        <v>Fundación Brisas del Norte</v>
      </c>
      <c r="CH178" t="str">
        <v>Fundación Colombovenezolana Nueva Ilusión</v>
      </c>
      <c r="CI178" t="str">
        <v>Fundación Nakama's</v>
      </c>
      <c r="CJ178" t="str">
        <v>Fundación RadaBer</v>
      </c>
      <c r="CK178" t="str">
        <v>Fundación Scalabrini Bolivia</v>
      </c>
      <c r="CL178" t="str">
        <v>Fundacion Social Vivan los Niños</v>
      </c>
      <c r="CM178" t="str">
        <v>FUNVEAC</v>
      </c>
      <c r="CN178" t="str">
        <v>German Development Cooperation Agency GIZ</v>
      </c>
      <c r="CO178" t="str">
        <v>Globalizate Radio</v>
      </c>
      <c r="CP178" t="str">
        <v>GOAL</v>
      </c>
      <c r="CQ178" t="str">
        <v>Halü Bienestar Humano Foundation (HALU)</v>
      </c>
      <c r="CR178" t="str">
        <v>Heartland Alliance International (HAI)</v>
      </c>
      <c r="CS178" t="str">
        <v>HELVETAS Swiss Intercooperation</v>
      </c>
      <c r="CT178" t="str">
        <v>HIAS</v>
      </c>
      <c r="CU178" t="str">
        <v>Human Rights Defence Curaçao</v>
      </c>
      <c r="CV178" t="str">
        <v>Humanity &amp; Inclusion</v>
      </c>
      <c r="CW178" t="str">
        <v>Humans Analytic</v>
      </c>
      <c r="CX178" t="str">
        <v>Idas y Vueltas Association</v>
      </c>
      <c r="CY178" t="str">
        <v>iMMAP</v>
      </c>
      <c r="CZ178" t="str">
        <v>IMPACT Initiatives (REACH)</v>
      </c>
      <c r="DA178" t="str">
        <v>Inmigrante Feliz Association</v>
      </c>
      <c r="DB178" t="str">
        <v>Institute for Migration and Human Rights (IMDH)</v>
      </c>
      <c r="DC178" t="str">
        <v>Institute of Natural and Cultural Heritage (IPANC)</v>
      </c>
      <c r="DD178" t="str">
        <v>International Committee for the Development of People (CISP)</v>
      </c>
      <c r="DE178" t="str">
        <v>International Federation of the Red Cross (IFRC)</v>
      </c>
      <c r="DF178" t="str">
        <v>International Labour Organization (ILO)</v>
      </c>
      <c r="DG178" t="str">
        <v>International Medical Corps</v>
      </c>
      <c r="DH178" t="str">
        <v>International Organization for Migration (IOM)</v>
      </c>
      <c r="DI178" t="str">
        <v>International Rescue Committee (IRC)</v>
      </c>
      <c r="DJ178" t="str">
        <v>INTERSOS</v>
      </c>
      <c r="DK178" t="str">
        <v>Jesuit Migrant Service (JMS)</v>
      </c>
      <c r="DL178" t="str">
        <v>Jesuit Refugee Service (JRS)</v>
      </c>
      <c r="DM178" t="str">
        <v>Jesuit Service for Migrants and Refugees (JSMR)</v>
      </c>
      <c r="DN178" t="str">
        <v>Joint United Nations Programme on HIV/AIDS (UNAIDS)</v>
      </c>
      <c r="DO178" t="str">
        <v>Kimirina Coorporation</v>
      </c>
      <c r="DP178" t="str">
        <v>La Casita Hispanic Cultural Centre</v>
      </c>
      <c r="DQ178" t="str">
        <v>Latin American Network of Non-Governmental Organizations of Persons with Disabilities and their Families (RIADIS)</v>
      </c>
      <c r="DR178" t="str">
        <v>LGBT+ Movement Brazil</v>
      </c>
      <c r="DS178" t="str">
        <v>Living Water Community (LWC)</v>
      </c>
      <c r="DT178" t="str">
        <v>LLANOVENCOL</v>
      </c>
      <c r="DU178" t="str">
        <v>Lutheran World Federation</v>
      </c>
      <c r="DV178" t="str">
        <v>Lutheran World Relief</v>
      </c>
      <c r="DW178" t="str">
        <v>Malteser International</v>
      </c>
      <c r="DX178" t="str">
        <v>Mana Institute</v>
      </c>
      <c r="DY178" t="str">
        <v>Manos Veneguayas Association</v>
      </c>
      <c r="DZ178" t="str">
        <v>Más Igualdad Perú</v>
      </c>
      <c r="EA178" t="str">
        <v>MedGlobal</v>
      </c>
      <c r="EB178" t="str">
        <v>Medical Teams International</v>
      </c>
      <c r="EC178" t="str">
        <v>Mercy Corps</v>
      </c>
      <c r="ED178" t="str">
        <v>Migrant Service Center (CAM)</v>
      </c>
      <c r="EE178" t="str">
        <v>Migrants, Refugees and Argentine Social Entrepreneurs (MIRARES)</v>
      </c>
      <c r="EF178" t="str">
        <v>Mision Scalabriniana - Ecuador</v>
      </c>
      <c r="EG178" t="str">
        <v>Missão Paz</v>
      </c>
      <c r="EH178" t="str">
        <v>Museu A CASA</v>
      </c>
      <c r="EI178" t="str">
        <v>Norwegian Refugee Council (NRC)</v>
      </c>
      <c r="EJ178" t="str">
        <v>ONG Migrantes por el Maule</v>
      </c>
      <c r="EK178" t="str">
        <v>ONG Preemptive Love Coalition Colombia</v>
      </c>
      <c r="EL178" t="str">
        <v>Organización Transfomando Vidas</v>
      </c>
      <c r="EM178" t="str">
        <v>Organization of Ibero-American States for Education, Science and Culture (OEI)</v>
      </c>
      <c r="EN178" t="str">
        <v>OXFAM</v>
      </c>
      <c r="EO178" t="str">
        <v>Panamerican Development Foundation</v>
      </c>
      <c r="EP178" t="str">
        <v>Panamerican Health Organization/World Health Organization (PAHO/WHO)</v>
      </c>
      <c r="EQ178" t="str">
        <v>Pastoral of Human Mobility - Peruvian Episcopal Conference</v>
      </c>
      <c r="ER178" t="str">
        <v>Pastoral Service for Migrants National</v>
      </c>
      <c r="ES178" t="str">
        <v>Permanent Human Rights defense Committee (CDH)</v>
      </c>
      <c r="ET178" t="str">
        <v>Pirilampos Institute - Group of visits and voluntary actions in Roraima</v>
      </c>
      <c r="EU178" t="str">
        <v>Plan International</v>
      </c>
      <c r="EV178" t="str">
        <v>Population Program, Faculty of Social Sciences, University of the Republic</v>
      </c>
      <c r="EW178" t="str">
        <v>Profamilia Association</v>
      </c>
      <c r="EX178" t="str">
        <v>Red con Migrantes y Refugiados</v>
      </c>
      <c r="EY178" t="str">
        <v>Red Cross Colombia</v>
      </c>
      <c r="EZ178" t="str">
        <v>Red Cross Ecuador</v>
      </c>
      <c r="FA178" t="str">
        <v>Red Cross Peru</v>
      </c>
      <c r="FB178" t="str">
        <v>Red de Investigaciones en Derechos Humanos - CONICET (Consejo Nacional de Investigaciones Científicas y Técnicas)</v>
      </c>
      <c r="FC178" t="str">
        <v>RET International</v>
      </c>
      <c r="FD178" t="str">
        <v>Salú pa Tur Foundation</v>
      </c>
      <c r="FE178" t="str">
        <v>Salvation Army</v>
      </c>
      <c r="FF178" t="str">
        <v>Samaritan's Purse</v>
      </c>
      <c r="FG178" t="str">
        <v>Save the Children International (SCI)</v>
      </c>
      <c r="FH178" t="str">
        <v>Scalabrini Foundation Chile</v>
      </c>
      <c r="FI178" t="str">
        <v>Sección Peruana de Amnistía Internacional</v>
      </c>
      <c r="FJ178" t="str">
        <v>Serviço Pastoral dos Migrantes do Nordeste</v>
      </c>
      <c r="FK178" t="str">
        <v>Sesame Workshop</v>
      </c>
      <c r="FL178" t="str">
        <v>Si, Da Vida</v>
      </c>
      <c r="FM178" t="str">
        <v>Solidarity and Action Asociation</v>
      </c>
      <c r="FN178" t="str">
        <v>SOS Children's Villages</v>
      </c>
      <c r="FO178" t="str">
        <v>Tarabita Foundation</v>
      </c>
      <c r="FP178" t="str">
        <v>Tearfund</v>
      </c>
      <c r="FQ178" t="str">
        <v>TECHO</v>
      </c>
      <c r="FR178" t="str">
        <v>Terranueva Foundation</v>
      </c>
      <c r="FS178" t="str">
        <v>Terre des Hommes Suisse</v>
      </c>
      <c r="FT178" t="str">
        <v>The Israel Forum for International Humanitarian Aid (IsraAID)</v>
      </c>
      <c r="FU178" t="str">
        <v>Unión Venezolana en Perú</v>
      </c>
      <c r="FV178" t="str">
        <v>United Nations Children's Fund (UNICEF)</v>
      </c>
      <c r="FW178" t="str">
        <v>United Nations Development Programme (UNDP)</v>
      </c>
      <c r="FX178" t="str">
        <v>United Nations Educational, Scientific and Cultural Organization (UNESCO)</v>
      </c>
      <c r="FY178" t="str">
        <v>United Nations Entity for Gender Equality and the Empowerment of Women (UNWOMEN)</v>
      </c>
      <c r="FZ178" t="str">
        <v>United Nations Food and Agricultural Organization (FAO)</v>
      </c>
      <c r="GA178" t="str">
        <v>United Nations High Commissioner for Refugees (UNHCR)</v>
      </c>
      <c r="GB178" t="str">
        <v>United Nations Office of the High Commissioner for Human Rights (OHCHR)</v>
      </c>
      <c r="GC178" t="str">
        <v>United Nations Office on Drugs and Crime (UNODC)</v>
      </c>
      <c r="GD178" t="str">
        <v>United Nations Population Fund (UNFPA)</v>
      </c>
      <c r="GE178" t="str">
        <v>United Nations Programme for Human Settlements (UN Habitat)</v>
      </c>
      <c r="GF178" t="str">
        <v>Vale da Benção Educational and Charitable Association (AEBVB)</v>
      </c>
      <c r="GG178" t="str">
        <v>VenAruba Solidaria</v>
      </c>
      <c r="GH178" t="str">
        <v>Venex Curacao Foundation</v>
      </c>
      <c r="GI178" t="str">
        <v>Venezolanos en Barranquilla</v>
      </c>
      <c r="GJ178" t="str">
        <v>Venezolanos en San Cristóbal</v>
      </c>
      <c r="GK178" t="str">
        <v>Venezuelan Emigrant Foundation (FEV)</v>
      </c>
      <c r="GL178" t="str">
        <v>Vicaría de Pastoral Social Caritas</v>
      </c>
      <c r="GM178" t="str">
        <v>Voices GY</v>
      </c>
      <c r="GN178" t="str">
        <v>We World GVC</v>
      </c>
      <c r="GO178" t="str">
        <v>World Council of Credit Unions</v>
      </c>
      <c r="GP178" t="str">
        <v>World Food Programme (WFP)</v>
      </c>
      <c r="GQ178" t="str">
        <v>World Vision</v>
      </c>
      <c r="GR178" t="str">
        <v>ZOA</v>
      </c>
    </row>
    <row r="179" spans="1:200" x14ac:dyDescent="0.3">
      <c r="A179" t="s">
        <v>527</v>
      </c>
      <c r="B179" s="45" t="s">
        <v>59</v>
      </c>
      <c r="C179" s="23" t="s">
        <v>528</v>
      </c>
      <c r="D179" s="23" t="s">
        <v>398</v>
      </c>
      <c r="E179" s="23"/>
      <c r="F179" s="35" t="b">
        <f>ISNUMBER(SEARCH(' Activity Sheet'!$D$3,Table3[[#This Row],[Name]],1))</f>
        <v>1</v>
      </c>
      <c r="G179" s="35" t="s">
        <v>1146</v>
      </c>
      <c r="H179" t="str" cm="1">
        <f t="array" ref="H179:GR179">TRANSPOSE(_xlfn._xlws.SORT(_xlfn._xlws.FILTER(Table3[Name],ISNUMBER(SEARCH(' Activity Sheet'!D233,Table3[Name])),"Not found"),,1))</f>
        <v>.New Organisation</v>
      </c>
      <c r="I179" t="str">
        <v>ABV - Association of Good with Life</v>
      </c>
      <c r="J179" t="str">
        <v>ACAPS</v>
      </c>
      <c r="K179" t="str">
        <v>Acción y Desarrollo</v>
      </c>
      <c r="L179" t="str">
        <v>ACTED</v>
      </c>
      <c r="M179" t="str">
        <v>Action against Hunger</v>
      </c>
      <c r="N179" t="str">
        <v>ActionAid</v>
      </c>
      <c r="O179" t="str">
        <v>Adventist Development and Relief Agency (ADRA)</v>
      </c>
      <c r="P179" t="str">
        <v>Alas de Colibrí Foundation</v>
      </c>
      <c r="Q179" t="str">
        <v>Alianza por la Solidaridad</v>
      </c>
      <c r="R179" t="str">
        <v>Alianza por Venezuela</v>
      </c>
      <c r="S179" t="str">
        <v>Americares Foundation</v>
      </c>
      <c r="T179" t="str">
        <v>Argentine Commission for Refugees and Migrants (CAREF)</v>
      </c>
      <c r="U179" t="str">
        <v>Asociación Aves</v>
      </c>
      <c r="V179" t="str">
        <v>Asociación de Jubilados y Pensionados Venezolanos en Argentina</v>
      </c>
      <c r="W179" t="str">
        <v>Asociación de Venezolanos en Eloy Alfaro</v>
      </c>
      <c r="X179" t="str">
        <v>Asociación Fundación contra el Hambre Perú</v>
      </c>
      <c r="Y179" t="str">
        <v>Asociación Migrantes Venezolanos</v>
      </c>
      <c r="Z179" t="str">
        <v>Asociación Misioneros de San Carlos Scalabrinianos</v>
      </c>
      <c r="AA179" t="str">
        <v>Asociacion Proteccion Poblacion Vulnerable</v>
      </c>
      <c r="AB179" t="str">
        <v>Asociación Quinta Ola</v>
      </c>
      <c r="AC179" t="str">
        <v>Asociación Salto Ángel</v>
      </c>
      <c r="AD179" t="str">
        <v>Asociación Venezuela en Ecuador AC</v>
      </c>
      <c r="AE179" t="str">
        <v>ASOVENAR</v>
      </c>
      <c r="AF179" t="str">
        <v>Associação Hermanitos</v>
      </c>
      <c r="AG179" t="str">
        <v>AVSI Foundation</v>
      </c>
      <c r="AH179" t="str">
        <v>Bethany Christian Services</v>
      </c>
      <c r="AI179" t="str">
        <v>Blumont</v>
      </c>
      <c r="AJ179" t="str">
        <v>CARE</v>
      </c>
      <c r="AK179" t="str">
        <v>Caritas Brazil</v>
      </c>
      <c r="AL179" t="str">
        <v>Caritas Ecuador</v>
      </c>
      <c r="AM179" t="str">
        <v>Caritas Germany</v>
      </c>
      <c r="AN179" t="str">
        <v>Caritas Manaus</v>
      </c>
      <c r="AO179" t="str">
        <v>Caritas Parana</v>
      </c>
      <c r="AP179" t="str">
        <v>Caritas Peru</v>
      </c>
      <c r="AQ179" t="str">
        <v>Caritas Rio de Janeiro</v>
      </c>
      <c r="AR179" t="str">
        <v>Caritas São Paulo</v>
      </c>
      <c r="AS179" t="str">
        <v>Caritas Switzerland</v>
      </c>
      <c r="AT179" t="str">
        <v>CCEFIRO Association</v>
      </c>
      <c r="AU179" t="str">
        <v>CEDRO</v>
      </c>
      <c r="AV179" t="str">
        <v>Center for Integrated Studies and Programs for Sustainable Development (CIEDS)</v>
      </c>
      <c r="AW179" t="str">
        <v>Center for Migration and Human Rights of the Diocese of Roraima (CMDH)</v>
      </c>
      <c r="AX179" t="str">
        <v>Centro de Atencion Psicosocial (CAPS)</v>
      </c>
      <c r="AY179" t="str">
        <v>CESAL</v>
      </c>
      <c r="AZ179" t="str">
        <v>CESVI-Cooperazione e Sviluppo</v>
      </c>
      <c r="BA179" t="str">
        <v>ChildFund International</v>
      </c>
      <c r="BB179" t="str">
        <v>CHS Alternativo</v>
      </c>
      <c r="BC179" t="str">
        <v>Churún Merú Association</v>
      </c>
      <c r="BD179" t="str">
        <v>Coalición por Venezuela</v>
      </c>
      <c r="BE179" t="str">
        <v>Colonia Foundation of Venezuelans in the Dominican Republic (FUNCOVERD)</v>
      </c>
      <c r="BF179" t="str">
        <v>COLVENZ</v>
      </c>
      <c r="BG179" t="str">
        <v>Compassiva</v>
      </c>
      <c r="BH179" t="str">
        <v>Consejo Interreligioso del Perú - Religiones por la Paz</v>
      </c>
      <c r="BI179" t="str">
        <v>Consorcio ONG OCIPI Y Capellanía Nacional OFICA</v>
      </c>
      <c r="BJ179" t="str">
        <v>COOPI - International Cooperation Foundation</v>
      </c>
      <c r="BK179" t="str">
        <v>Corporación Colectivo Sin Fronteras</v>
      </c>
      <c r="BL179" t="str">
        <v>CRISFE Foundation</v>
      </c>
      <c r="BM179" t="str">
        <v>Cuso International</v>
      </c>
      <c r="BN179" t="str">
        <v>Danielle’s Children Fund (DCF)</v>
      </c>
      <c r="BO179" t="str">
        <v>Danish Refugee Council (DRC)</v>
      </c>
      <c r="BP179" t="str">
        <v>Development Support Association - APOYAR</v>
      </c>
      <c r="BQ179" t="str">
        <v>Diakonie Katastrophenhilfe</v>
      </c>
      <c r="BR179" t="str">
        <v>Diálogo Diverso</v>
      </c>
      <c r="BS179" t="str">
        <v>Doctors of the World</v>
      </c>
      <c r="BT179" t="str">
        <v>Dominican Institute for Integrated Development</v>
      </c>
      <c r="BU179" t="str">
        <v>Duendes y Ángeles Vinotinto República Dominicana</v>
      </c>
      <c r="BV179" t="str">
        <v>Encuentros SJS (Servicio Jesuita de la Solidaridad)</v>
      </c>
      <c r="BW179" t="str">
        <v>Ending Violence Against Migrants</v>
      </c>
      <c r="BX179" t="str">
        <v>Equidad Foundation</v>
      </c>
      <c r="BY179" t="str">
        <v>Equilibrium CenDE</v>
      </c>
      <c r="BZ179" t="str">
        <v>Facultad de Psicología - Universidad de la República (UDELAR)</v>
      </c>
      <c r="CA179" t="str">
        <v>First International Emergency and Solidarités International</v>
      </c>
      <c r="CB179" t="str">
        <v>Fondo Ecuatoriano Populorum Progressio</v>
      </c>
      <c r="CC179" t="str">
        <v>Foro Salud Callao</v>
      </c>
      <c r="CD179" t="str">
        <v>Foundation for the Integration and Development of Latin America (FIDAL)</v>
      </c>
      <c r="CE179" t="str">
        <v>Foundation of the Americas (FUDELA)</v>
      </c>
      <c r="CF179" t="str">
        <v>Fraternity Without Borders</v>
      </c>
      <c r="CG179" t="str">
        <v>Fundación Brisas del Norte</v>
      </c>
      <c r="CH179" t="str">
        <v>Fundación Colombovenezolana Nueva Ilusión</v>
      </c>
      <c r="CI179" t="str">
        <v>Fundación Nakama's</v>
      </c>
      <c r="CJ179" t="str">
        <v>Fundación RadaBer</v>
      </c>
      <c r="CK179" t="str">
        <v>Fundación Scalabrini Bolivia</v>
      </c>
      <c r="CL179" t="str">
        <v>Fundacion Social Vivan los Niños</v>
      </c>
      <c r="CM179" t="str">
        <v>FUNVEAC</v>
      </c>
      <c r="CN179" t="str">
        <v>German Development Cooperation Agency GIZ</v>
      </c>
      <c r="CO179" t="str">
        <v>Globalizate Radio</v>
      </c>
      <c r="CP179" t="str">
        <v>GOAL</v>
      </c>
      <c r="CQ179" t="str">
        <v>Halü Bienestar Humano Foundation (HALU)</v>
      </c>
      <c r="CR179" t="str">
        <v>Heartland Alliance International (HAI)</v>
      </c>
      <c r="CS179" t="str">
        <v>HELVETAS Swiss Intercooperation</v>
      </c>
      <c r="CT179" t="str">
        <v>HIAS</v>
      </c>
      <c r="CU179" t="str">
        <v>Human Rights Defence Curaçao</v>
      </c>
      <c r="CV179" t="str">
        <v>Humanity &amp; Inclusion</v>
      </c>
      <c r="CW179" t="str">
        <v>Humans Analytic</v>
      </c>
      <c r="CX179" t="str">
        <v>Idas y Vueltas Association</v>
      </c>
      <c r="CY179" t="str">
        <v>iMMAP</v>
      </c>
      <c r="CZ179" t="str">
        <v>IMPACT Initiatives (REACH)</v>
      </c>
      <c r="DA179" t="str">
        <v>Inmigrante Feliz Association</v>
      </c>
      <c r="DB179" t="str">
        <v>Institute for Migration and Human Rights (IMDH)</v>
      </c>
      <c r="DC179" t="str">
        <v>Institute of Natural and Cultural Heritage (IPANC)</v>
      </c>
      <c r="DD179" t="str">
        <v>International Committee for the Development of People (CISP)</v>
      </c>
      <c r="DE179" t="str">
        <v>International Federation of the Red Cross (IFRC)</v>
      </c>
      <c r="DF179" t="str">
        <v>International Labour Organization (ILO)</v>
      </c>
      <c r="DG179" t="str">
        <v>International Medical Corps</v>
      </c>
      <c r="DH179" t="str">
        <v>International Organization for Migration (IOM)</v>
      </c>
      <c r="DI179" t="str">
        <v>International Rescue Committee (IRC)</v>
      </c>
      <c r="DJ179" t="str">
        <v>INTERSOS</v>
      </c>
      <c r="DK179" t="str">
        <v>Jesuit Migrant Service (JMS)</v>
      </c>
      <c r="DL179" t="str">
        <v>Jesuit Refugee Service (JRS)</v>
      </c>
      <c r="DM179" t="str">
        <v>Jesuit Service for Migrants and Refugees (JSMR)</v>
      </c>
      <c r="DN179" t="str">
        <v>Joint United Nations Programme on HIV/AIDS (UNAIDS)</v>
      </c>
      <c r="DO179" t="str">
        <v>Kimirina Coorporation</v>
      </c>
      <c r="DP179" t="str">
        <v>La Casita Hispanic Cultural Centre</v>
      </c>
      <c r="DQ179" t="str">
        <v>Latin American Network of Non-Governmental Organizations of Persons with Disabilities and their Families (RIADIS)</v>
      </c>
      <c r="DR179" t="str">
        <v>LGBT+ Movement Brazil</v>
      </c>
      <c r="DS179" t="str">
        <v>Living Water Community (LWC)</v>
      </c>
      <c r="DT179" t="str">
        <v>LLANOVENCOL</v>
      </c>
      <c r="DU179" t="str">
        <v>Lutheran World Federation</v>
      </c>
      <c r="DV179" t="str">
        <v>Lutheran World Relief</v>
      </c>
      <c r="DW179" t="str">
        <v>Malteser International</v>
      </c>
      <c r="DX179" t="str">
        <v>Mana Institute</v>
      </c>
      <c r="DY179" t="str">
        <v>Manos Veneguayas Association</v>
      </c>
      <c r="DZ179" t="str">
        <v>Más Igualdad Perú</v>
      </c>
      <c r="EA179" t="str">
        <v>MedGlobal</v>
      </c>
      <c r="EB179" t="str">
        <v>Medical Teams International</v>
      </c>
      <c r="EC179" t="str">
        <v>Mercy Corps</v>
      </c>
      <c r="ED179" t="str">
        <v>Migrant Service Center (CAM)</v>
      </c>
      <c r="EE179" t="str">
        <v>Migrants, Refugees and Argentine Social Entrepreneurs (MIRARES)</v>
      </c>
      <c r="EF179" t="str">
        <v>Mision Scalabriniana - Ecuador</v>
      </c>
      <c r="EG179" t="str">
        <v>Missão Paz</v>
      </c>
      <c r="EH179" t="str">
        <v>Museu A CASA</v>
      </c>
      <c r="EI179" t="str">
        <v>Norwegian Refugee Council (NRC)</v>
      </c>
      <c r="EJ179" t="str">
        <v>ONG Migrantes por el Maule</v>
      </c>
      <c r="EK179" t="str">
        <v>ONG Preemptive Love Coalition Colombia</v>
      </c>
      <c r="EL179" t="str">
        <v>Organización Transfomando Vidas</v>
      </c>
      <c r="EM179" t="str">
        <v>Organization of Ibero-American States for Education, Science and Culture (OEI)</v>
      </c>
      <c r="EN179" t="str">
        <v>OXFAM</v>
      </c>
      <c r="EO179" t="str">
        <v>Panamerican Development Foundation</v>
      </c>
      <c r="EP179" t="str">
        <v>Panamerican Health Organization/World Health Organization (PAHO/WHO)</v>
      </c>
      <c r="EQ179" t="str">
        <v>Pastoral of Human Mobility - Peruvian Episcopal Conference</v>
      </c>
      <c r="ER179" t="str">
        <v>Pastoral Service for Migrants National</v>
      </c>
      <c r="ES179" t="str">
        <v>Permanent Human Rights defense Committee (CDH)</v>
      </c>
      <c r="ET179" t="str">
        <v>Pirilampos Institute - Group of visits and voluntary actions in Roraima</v>
      </c>
      <c r="EU179" t="str">
        <v>Plan International</v>
      </c>
      <c r="EV179" t="str">
        <v>Population Program, Faculty of Social Sciences, University of the Republic</v>
      </c>
      <c r="EW179" t="str">
        <v>Profamilia Association</v>
      </c>
      <c r="EX179" t="str">
        <v>Red con Migrantes y Refugiados</v>
      </c>
      <c r="EY179" t="str">
        <v>Red Cross Colombia</v>
      </c>
      <c r="EZ179" t="str">
        <v>Red Cross Ecuador</v>
      </c>
      <c r="FA179" t="str">
        <v>Red Cross Peru</v>
      </c>
      <c r="FB179" t="str">
        <v>Red de Investigaciones en Derechos Humanos - CONICET (Consejo Nacional de Investigaciones Científicas y Técnicas)</v>
      </c>
      <c r="FC179" t="str">
        <v>RET International</v>
      </c>
      <c r="FD179" t="str">
        <v>Salú pa Tur Foundation</v>
      </c>
      <c r="FE179" t="str">
        <v>Salvation Army</v>
      </c>
      <c r="FF179" t="str">
        <v>Samaritan's Purse</v>
      </c>
      <c r="FG179" t="str">
        <v>Save the Children International (SCI)</v>
      </c>
      <c r="FH179" t="str">
        <v>Scalabrini Foundation Chile</v>
      </c>
      <c r="FI179" t="str">
        <v>Sección Peruana de Amnistía Internacional</v>
      </c>
      <c r="FJ179" t="str">
        <v>Serviço Pastoral dos Migrantes do Nordeste</v>
      </c>
      <c r="FK179" t="str">
        <v>Sesame Workshop</v>
      </c>
      <c r="FL179" t="str">
        <v>Si, Da Vida</v>
      </c>
      <c r="FM179" t="str">
        <v>Solidarity and Action Asociation</v>
      </c>
      <c r="FN179" t="str">
        <v>SOS Children's Villages</v>
      </c>
      <c r="FO179" t="str">
        <v>Tarabita Foundation</v>
      </c>
      <c r="FP179" t="str">
        <v>Tearfund</v>
      </c>
      <c r="FQ179" t="str">
        <v>TECHO</v>
      </c>
      <c r="FR179" t="str">
        <v>Terranueva Foundation</v>
      </c>
      <c r="FS179" t="str">
        <v>Terre des Hommes Suisse</v>
      </c>
      <c r="FT179" t="str">
        <v>The Israel Forum for International Humanitarian Aid (IsraAID)</v>
      </c>
      <c r="FU179" t="str">
        <v>Unión Venezolana en Perú</v>
      </c>
      <c r="FV179" t="str">
        <v>United Nations Children's Fund (UNICEF)</v>
      </c>
      <c r="FW179" t="str">
        <v>United Nations Development Programme (UNDP)</v>
      </c>
      <c r="FX179" t="str">
        <v>United Nations Educational, Scientific and Cultural Organization (UNESCO)</v>
      </c>
      <c r="FY179" t="str">
        <v>United Nations Entity for Gender Equality and the Empowerment of Women (UNWOMEN)</v>
      </c>
      <c r="FZ179" t="str">
        <v>United Nations Food and Agricultural Organization (FAO)</v>
      </c>
      <c r="GA179" t="str">
        <v>United Nations High Commissioner for Refugees (UNHCR)</v>
      </c>
      <c r="GB179" t="str">
        <v>United Nations Office of the High Commissioner for Human Rights (OHCHR)</v>
      </c>
      <c r="GC179" t="str">
        <v>United Nations Office on Drugs and Crime (UNODC)</v>
      </c>
      <c r="GD179" t="str">
        <v>United Nations Population Fund (UNFPA)</v>
      </c>
      <c r="GE179" t="str">
        <v>United Nations Programme for Human Settlements (UN Habitat)</v>
      </c>
      <c r="GF179" t="str">
        <v>Vale da Benção Educational and Charitable Association (AEBVB)</v>
      </c>
      <c r="GG179" t="str">
        <v>VenAruba Solidaria</v>
      </c>
      <c r="GH179" t="str">
        <v>Venex Curacao Foundation</v>
      </c>
      <c r="GI179" t="str">
        <v>Venezolanos en Barranquilla</v>
      </c>
      <c r="GJ179" t="str">
        <v>Venezolanos en San Cristóbal</v>
      </c>
      <c r="GK179" t="str">
        <v>Venezuelan Emigrant Foundation (FEV)</v>
      </c>
      <c r="GL179" t="str">
        <v>Vicaría de Pastoral Social Caritas</v>
      </c>
      <c r="GM179" t="str">
        <v>Voices GY</v>
      </c>
      <c r="GN179" t="str">
        <v>We World GVC</v>
      </c>
      <c r="GO179" t="str">
        <v>World Council of Credit Unions</v>
      </c>
      <c r="GP179" t="str">
        <v>World Food Programme (WFP)</v>
      </c>
      <c r="GQ179" t="str">
        <v>World Vision</v>
      </c>
      <c r="GR179" t="str">
        <v>ZOA</v>
      </c>
    </row>
    <row r="180" spans="1:200" ht="28.8" x14ac:dyDescent="0.3">
      <c r="A180" t="s">
        <v>529</v>
      </c>
      <c r="B180" s="45" t="s">
        <v>817</v>
      </c>
      <c r="C180" s="23" t="s">
        <v>818</v>
      </c>
      <c r="D180" s="23" t="s">
        <v>398</v>
      </c>
      <c r="E180" s="23"/>
      <c r="F180" s="35" t="b">
        <f>ISNUMBER(SEARCH(' Activity Sheet'!$D$3,Table3[[#This Row],[Name]],1))</f>
        <v>1</v>
      </c>
      <c r="G180" s="35" t="s">
        <v>1146</v>
      </c>
      <c r="H180" t="str" cm="1">
        <f t="array" ref="H180:GR180">TRANSPOSE(_xlfn._xlws.SORT(_xlfn._xlws.FILTER(Table3[Name],ISNUMBER(SEARCH(' Activity Sheet'!D234,Table3[Name])),"Not found"),,1))</f>
        <v>.New Organisation</v>
      </c>
      <c r="I180" t="str">
        <v>ABV - Association of Good with Life</v>
      </c>
      <c r="J180" t="str">
        <v>ACAPS</v>
      </c>
      <c r="K180" t="str">
        <v>Acción y Desarrollo</v>
      </c>
      <c r="L180" t="str">
        <v>ACTED</v>
      </c>
      <c r="M180" t="str">
        <v>Action against Hunger</v>
      </c>
      <c r="N180" t="str">
        <v>ActionAid</v>
      </c>
      <c r="O180" t="str">
        <v>Adventist Development and Relief Agency (ADRA)</v>
      </c>
      <c r="P180" t="str">
        <v>Alas de Colibrí Foundation</v>
      </c>
      <c r="Q180" t="str">
        <v>Alianza por la Solidaridad</v>
      </c>
      <c r="R180" t="str">
        <v>Alianza por Venezuela</v>
      </c>
      <c r="S180" t="str">
        <v>Americares Foundation</v>
      </c>
      <c r="T180" t="str">
        <v>Argentine Commission for Refugees and Migrants (CAREF)</v>
      </c>
      <c r="U180" t="str">
        <v>Asociación Aves</v>
      </c>
      <c r="V180" t="str">
        <v>Asociación de Jubilados y Pensionados Venezolanos en Argentina</v>
      </c>
      <c r="W180" t="str">
        <v>Asociación de Venezolanos en Eloy Alfaro</v>
      </c>
      <c r="X180" t="str">
        <v>Asociación Fundación contra el Hambre Perú</v>
      </c>
      <c r="Y180" t="str">
        <v>Asociación Migrantes Venezolanos</v>
      </c>
      <c r="Z180" t="str">
        <v>Asociación Misioneros de San Carlos Scalabrinianos</v>
      </c>
      <c r="AA180" t="str">
        <v>Asociacion Proteccion Poblacion Vulnerable</v>
      </c>
      <c r="AB180" t="str">
        <v>Asociación Quinta Ola</v>
      </c>
      <c r="AC180" t="str">
        <v>Asociación Salto Ángel</v>
      </c>
      <c r="AD180" t="str">
        <v>Asociación Venezuela en Ecuador AC</v>
      </c>
      <c r="AE180" t="str">
        <v>ASOVENAR</v>
      </c>
      <c r="AF180" t="str">
        <v>Associação Hermanitos</v>
      </c>
      <c r="AG180" t="str">
        <v>AVSI Foundation</v>
      </c>
      <c r="AH180" t="str">
        <v>Bethany Christian Services</v>
      </c>
      <c r="AI180" t="str">
        <v>Blumont</v>
      </c>
      <c r="AJ180" t="str">
        <v>CARE</v>
      </c>
      <c r="AK180" t="str">
        <v>Caritas Brazil</v>
      </c>
      <c r="AL180" t="str">
        <v>Caritas Ecuador</v>
      </c>
      <c r="AM180" t="str">
        <v>Caritas Germany</v>
      </c>
      <c r="AN180" t="str">
        <v>Caritas Manaus</v>
      </c>
      <c r="AO180" t="str">
        <v>Caritas Parana</v>
      </c>
      <c r="AP180" t="str">
        <v>Caritas Peru</v>
      </c>
      <c r="AQ180" t="str">
        <v>Caritas Rio de Janeiro</v>
      </c>
      <c r="AR180" t="str">
        <v>Caritas São Paulo</v>
      </c>
      <c r="AS180" t="str">
        <v>Caritas Switzerland</v>
      </c>
      <c r="AT180" t="str">
        <v>CCEFIRO Association</v>
      </c>
      <c r="AU180" t="str">
        <v>CEDRO</v>
      </c>
      <c r="AV180" t="str">
        <v>Center for Integrated Studies and Programs for Sustainable Development (CIEDS)</v>
      </c>
      <c r="AW180" t="str">
        <v>Center for Migration and Human Rights of the Diocese of Roraima (CMDH)</v>
      </c>
      <c r="AX180" t="str">
        <v>Centro de Atencion Psicosocial (CAPS)</v>
      </c>
      <c r="AY180" t="str">
        <v>CESAL</v>
      </c>
      <c r="AZ180" t="str">
        <v>CESVI-Cooperazione e Sviluppo</v>
      </c>
      <c r="BA180" t="str">
        <v>ChildFund International</v>
      </c>
      <c r="BB180" t="str">
        <v>CHS Alternativo</v>
      </c>
      <c r="BC180" t="str">
        <v>Churún Merú Association</v>
      </c>
      <c r="BD180" t="str">
        <v>Coalición por Venezuela</v>
      </c>
      <c r="BE180" t="str">
        <v>Colonia Foundation of Venezuelans in the Dominican Republic (FUNCOVERD)</v>
      </c>
      <c r="BF180" t="str">
        <v>COLVENZ</v>
      </c>
      <c r="BG180" t="str">
        <v>Compassiva</v>
      </c>
      <c r="BH180" t="str">
        <v>Consejo Interreligioso del Perú - Religiones por la Paz</v>
      </c>
      <c r="BI180" t="str">
        <v>Consorcio ONG OCIPI Y Capellanía Nacional OFICA</v>
      </c>
      <c r="BJ180" t="str">
        <v>COOPI - International Cooperation Foundation</v>
      </c>
      <c r="BK180" t="str">
        <v>Corporación Colectivo Sin Fronteras</v>
      </c>
      <c r="BL180" t="str">
        <v>CRISFE Foundation</v>
      </c>
      <c r="BM180" t="str">
        <v>Cuso International</v>
      </c>
      <c r="BN180" t="str">
        <v>Danielle’s Children Fund (DCF)</v>
      </c>
      <c r="BO180" t="str">
        <v>Danish Refugee Council (DRC)</v>
      </c>
      <c r="BP180" t="str">
        <v>Development Support Association - APOYAR</v>
      </c>
      <c r="BQ180" t="str">
        <v>Diakonie Katastrophenhilfe</v>
      </c>
      <c r="BR180" t="str">
        <v>Diálogo Diverso</v>
      </c>
      <c r="BS180" t="str">
        <v>Doctors of the World</v>
      </c>
      <c r="BT180" t="str">
        <v>Dominican Institute for Integrated Development</v>
      </c>
      <c r="BU180" t="str">
        <v>Duendes y Ángeles Vinotinto República Dominicana</v>
      </c>
      <c r="BV180" t="str">
        <v>Encuentros SJS (Servicio Jesuita de la Solidaridad)</v>
      </c>
      <c r="BW180" t="str">
        <v>Ending Violence Against Migrants</v>
      </c>
      <c r="BX180" t="str">
        <v>Equidad Foundation</v>
      </c>
      <c r="BY180" t="str">
        <v>Equilibrium CenDE</v>
      </c>
      <c r="BZ180" t="str">
        <v>Facultad de Psicología - Universidad de la República (UDELAR)</v>
      </c>
      <c r="CA180" t="str">
        <v>First International Emergency and Solidarités International</v>
      </c>
      <c r="CB180" t="str">
        <v>Fondo Ecuatoriano Populorum Progressio</v>
      </c>
      <c r="CC180" t="str">
        <v>Foro Salud Callao</v>
      </c>
      <c r="CD180" t="str">
        <v>Foundation for the Integration and Development of Latin America (FIDAL)</v>
      </c>
      <c r="CE180" t="str">
        <v>Foundation of the Americas (FUDELA)</v>
      </c>
      <c r="CF180" t="str">
        <v>Fraternity Without Borders</v>
      </c>
      <c r="CG180" t="str">
        <v>Fundación Brisas del Norte</v>
      </c>
      <c r="CH180" t="str">
        <v>Fundación Colombovenezolana Nueva Ilusión</v>
      </c>
      <c r="CI180" t="str">
        <v>Fundación Nakama's</v>
      </c>
      <c r="CJ180" t="str">
        <v>Fundación RadaBer</v>
      </c>
      <c r="CK180" t="str">
        <v>Fundación Scalabrini Bolivia</v>
      </c>
      <c r="CL180" t="str">
        <v>Fundacion Social Vivan los Niños</v>
      </c>
      <c r="CM180" t="str">
        <v>FUNVEAC</v>
      </c>
      <c r="CN180" t="str">
        <v>German Development Cooperation Agency GIZ</v>
      </c>
      <c r="CO180" t="str">
        <v>Globalizate Radio</v>
      </c>
      <c r="CP180" t="str">
        <v>GOAL</v>
      </c>
      <c r="CQ180" t="str">
        <v>Halü Bienestar Humano Foundation (HALU)</v>
      </c>
      <c r="CR180" t="str">
        <v>Heartland Alliance International (HAI)</v>
      </c>
      <c r="CS180" t="str">
        <v>HELVETAS Swiss Intercooperation</v>
      </c>
      <c r="CT180" t="str">
        <v>HIAS</v>
      </c>
      <c r="CU180" t="str">
        <v>Human Rights Defence Curaçao</v>
      </c>
      <c r="CV180" t="str">
        <v>Humanity &amp; Inclusion</v>
      </c>
      <c r="CW180" t="str">
        <v>Humans Analytic</v>
      </c>
      <c r="CX180" t="str">
        <v>Idas y Vueltas Association</v>
      </c>
      <c r="CY180" t="str">
        <v>iMMAP</v>
      </c>
      <c r="CZ180" t="str">
        <v>IMPACT Initiatives (REACH)</v>
      </c>
      <c r="DA180" t="str">
        <v>Inmigrante Feliz Association</v>
      </c>
      <c r="DB180" t="str">
        <v>Institute for Migration and Human Rights (IMDH)</v>
      </c>
      <c r="DC180" t="str">
        <v>Institute of Natural and Cultural Heritage (IPANC)</v>
      </c>
      <c r="DD180" t="str">
        <v>International Committee for the Development of People (CISP)</v>
      </c>
      <c r="DE180" t="str">
        <v>International Federation of the Red Cross (IFRC)</v>
      </c>
      <c r="DF180" t="str">
        <v>International Labour Organization (ILO)</v>
      </c>
      <c r="DG180" t="str">
        <v>International Medical Corps</v>
      </c>
      <c r="DH180" t="str">
        <v>International Organization for Migration (IOM)</v>
      </c>
      <c r="DI180" t="str">
        <v>International Rescue Committee (IRC)</v>
      </c>
      <c r="DJ180" t="str">
        <v>INTERSOS</v>
      </c>
      <c r="DK180" t="str">
        <v>Jesuit Migrant Service (JMS)</v>
      </c>
      <c r="DL180" t="str">
        <v>Jesuit Refugee Service (JRS)</v>
      </c>
      <c r="DM180" t="str">
        <v>Jesuit Service for Migrants and Refugees (JSMR)</v>
      </c>
      <c r="DN180" t="str">
        <v>Joint United Nations Programme on HIV/AIDS (UNAIDS)</v>
      </c>
      <c r="DO180" t="str">
        <v>Kimirina Coorporation</v>
      </c>
      <c r="DP180" t="str">
        <v>La Casita Hispanic Cultural Centre</v>
      </c>
      <c r="DQ180" t="str">
        <v>Latin American Network of Non-Governmental Organizations of Persons with Disabilities and their Families (RIADIS)</v>
      </c>
      <c r="DR180" t="str">
        <v>LGBT+ Movement Brazil</v>
      </c>
      <c r="DS180" t="str">
        <v>Living Water Community (LWC)</v>
      </c>
      <c r="DT180" t="str">
        <v>LLANOVENCOL</v>
      </c>
      <c r="DU180" t="str">
        <v>Lutheran World Federation</v>
      </c>
      <c r="DV180" t="str">
        <v>Lutheran World Relief</v>
      </c>
      <c r="DW180" t="str">
        <v>Malteser International</v>
      </c>
      <c r="DX180" t="str">
        <v>Mana Institute</v>
      </c>
      <c r="DY180" t="str">
        <v>Manos Veneguayas Association</v>
      </c>
      <c r="DZ180" t="str">
        <v>Más Igualdad Perú</v>
      </c>
      <c r="EA180" t="str">
        <v>MedGlobal</v>
      </c>
      <c r="EB180" t="str">
        <v>Medical Teams International</v>
      </c>
      <c r="EC180" t="str">
        <v>Mercy Corps</v>
      </c>
      <c r="ED180" t="str">
        <v>Migrant Service Center (CAM)</v>
      </c>
      <c r="EE180" t="str">
        <v>Migrants, Refugees and Argentine Social Entrepreneurs (MIRARES)</v>
      </c>
      <c r="EF180" t="str">
        <v>Mision Scalabriniana - Ecuador</v>
      </c>
      <c r="EG180" t="str">
        <v>Missão Paz</v>
      </c>
      <c r="EH180" t="str">
        <v>Museu A CASA</v>
      </c>
      <c r="EI180" t="str">
        <v>Norwegian Refugee Council (NRC)</v>
      </c>
      <c r="EJ180" t="str">
        <v>ONG Migrantes por el Maule</v>
      </c>
      <c r="EK180" t="str">
        <v>ONG Preemptive Love Coalition Colombia</v>
      </c>
      <c r="EL180" t="str">
        <v>Organización Transfomando Vidas</v>
      </c>
      <c r="EM180" t="str">
        <v>Organization of Ibero-American States for Education, Science and Culture (OEI)</v>
      </c>
      <c r="EN180" t="str">
        <v>OXFAM</v>
      </c>
      <c r="EO180" t="str">
        <v>Panamerican Development Foundation</v>
      </c>
      <c r="EP180" t="str">
        <v>Panamerican Health Organization/World Health Organization (PAHO/WHO)</v>
      </c>
      <c r="EQ180" t="str">
        <v>Pastoral of Human Mobility - Peruvian Episcopal Conference</v>
      </c>
      <c r="ER180" t="str">
        <v>Pastoral Service for Migrants National</v>
      </c>
      <c r="ES180" t="str">
        <v>Permanent Human Rights defense Committee (CDH)</v>
      </c>
      <c r="ET180" t="str">
        <v>Pirilampos Institute - Group of visits and voluntary actions in Roraima</v>
      </c>
      <c r="EU180" t="str">
        <v>Plan International</v>
      </c>
      <c r="EV180" t="str">
        <v>Population Program, Faculty of Social Sciences, University of the Republic</v>
      </c>
      <c r="EW180" t="str">
        <v>Profamilia Association</v>
      </c>
      <c r="EX180" t="str">
        <v>Red con Migrantes y Refugiados</v>
      </c>
      <c r="EY180" t="str">
        <v>Red Cross Colombia</v>
      </c>
      <c r="EZ180" t="str">
        <v>Red Cross Ecuador</v>
      </c>
      <c r="FA180" t="str">
        <v>Red Cross Peru</v>
      </c>
      <c r="FB180" t="str">
        <v>Red de Investigaciones en Derechos Humanos - CONICET (Consejo Nacional de Investigaciones Científicas y Técnicas)</v>
      </c>
      <c r="FC180" t="str">
        <v>RET International</v>
      </c>
      <c r="FD180" t="str">
        <v>Salú pa Tur Foundation</v>
      </c>
      <c r="FE180" t="str">
        <v>Salvation Army</v>
      </c>
      <c r="FF180" t="str">
        <v>Samaritan's Purse</v>
      </c>
      <c r="FG180" t="str">
        <v>Save the Children International (SCI)</v>
      </c>
      <c r="FH180" t="str">
        <v>Scalabrini Foundation Chile</v>
      </c>
      <c r="FI180" t="str">
        <v>Sección Peruana de Amnistía Internacional</v>
      </c>
      <c r="FJ180" t="str">
        <v>Serviço Pastoral dos Migrantes do Nordeste</v>
      </c>
      <c r="FK180" t="str">
        <v>Sesame Workshop</v>
      </c>
      <c r="FL180" t="str">
        <v>Si, Da Vida</v>
      </c>
      <c r="FM180" t="str">
        <v>Solidarity and Action Asociation</v>
      </c>
      <c r="FN180" t="str">
        <v>SOS Children's Villages</v>
      </c>
      <c r="FO180" t="str">
        <v>Tarabita Foundation</v>
      </c>
      <c r="FP180" t="str">
        <v>Tearfund</v>
      </c>
      <c r="FQ180" t="str">
        <v>TECHO</v>
      </c>
      <c r="FR180" t="str">
        <v>Terranueva Foundation</v>
      </c>
      <c r="FS180" t="str">
        <v>Terre des Hommes Suisse</v>
      </c>
      <c r="FT180" t="str">
        <v>The Israel Forum for International Humanitarian Aid (IsraAID)</v>
      </c>
      <c r="FU180" t="str">
        <v>Unión Venezolana en Perú</v>
      </c>
      <c r="FV180" t="str">
        <v>United Nations Children's Fund (UNICEF)</v>
      </c>
      <c r="FW180" t="str">
        <v>United Nations Development Programme (UNDP)</v>
      </c>
      <c r="FX180" t="str">
        <v>United Nations Educational, Scientific and Cultural Organization (UNESCO)</v>
      </c>
      <c r="FY180" t="str">
        <v>United Nations Entity for Gender Equality and the Empowerment of Women (UNWOMEN)</v>
      </c>
      <c r="FZ180" t="str">
        <v>United Nations Food and Agricultural Organization (FAO)</v>
      </c>
      <c r="GA180" t="str">
        <v>United Nations High Commissioner for Refugees (UNHCR)</v>
      </c>
      <c r="GB180" t="str">
        <v>United Nations Office of the High Commissioner for Human Rights (OHCHR)</v>
      </c>
      <c r="GC180" t="str">
        <v>United Nations Office on Drugs and Crime (UNODC)</v>
      </c>
      <c r="GD180" t="str">
        <v>United Nations Population Fund (UNFPA)</v>
      </c>
      <c r="GE180" t="str">
        <v>United Nations Programme for Human Settlements (UN Habitat)</v>
      </c>
      <c r="GF180" t="str">
        <v>Vale da Benção Educational and Charitable Association (AEBVB)</v>
      </c>
      <c r="GG180" t="str">
        <v>VenAruba Solidaria</v>
      </c>
      <c r="GH180" t="str">
        <v>Venex Curacao Foundation</v>
      </c>
      <c r="GI180" t="str">
        <v>Venezolanos en Barranquilla</v>
      </c>
      <c r="GJ180" t="str">
        <v>Venezolanos en San Cristóbal</v>
      </c>
      <c r="GK180" t="str">
        <v>Venezuelan Emigrant Foundation (FEV)</v>
      </c>
      <c r="GL180" t="str">
        <v>Vicaría de Pastoral Social Caritas</v>
      </c>
      <c r="GM180" t="str">
        <v>Voices GY</v>
      </c>
      <c r="GN180" t="str">
        <v>We World GVC</v>
      </c>
      <c r="GO180" t="str">
        <v>World Council of Credit Unions</v>
      </c>
      <c r="GP180" t="str">
        <v>World Food Programme (WFP)</v>
      </c>
      <c r="GQ180" t="str">
        <v>World Vision</v>
      </c>
      <c r="GR180" t="str">
        <v>ZOA</v>
      </c>
    </row>
    <row r="181" spans="1:200" x14ac:dyDescent="0.3">
      <c r="A181" t="s">
        <v>530</v>
      </c>
      <c r="B181" s="45" t="s">
        <v>80</v>
      </c>
      <c r="C181" s="23" t="s">
        <v>531</v>
      </c>
      <c r="D181" s="23" t="s">
        <v>255</v>
      </c>
      <c r="E181" s="23"/>
      <c r="F181" s="35" t="b">
        <f>ISNUMBER(SEARCH(' Activity Sheet'!$D$3,Table3[[#This Row],[Name]],1))</f>
        <v>1</v>
      </c>
      <c r="G181" s="35" t="s">
        <v>1146</v>
      </c>
      <c r="H181" t="str" cm="1">
        <f t="array" ref="H181:GR181">TRANSPOSE(_xlfn._xlws.SORT(_xlfn._xlws.FILTER(Table3[Name],ISNUMBER(SEARCH(' Activity Sheet'!D235,Table3[Name])),"Not found"),,1))</f>
        <v>.New Organisation</v>
      </c>
      <c r="I181" t="str">
        <v>ABV - Association of Good with Life</v>
      </c>
      <c r="J181" t="str">
        <v>ACAPS</v>
      </c>
      <c r="K181" t="str">
        <v>Acción y Desarrollo</v>
      </c>
      <c r="L181" t="str">
        <v>ACTED</v>
      </c>
      <c r="M181" t="str">
        <v>Action against Hunger</v>
      </c>
      <c r="N181" t="str">
        <v>ActionAid</v>
      </c>
      <c r="O181" t="str">
        <v>Adventist Development and Relief Agency (ADRA)</v>
      </c>
      <c r="P181" t="str">
        <v>Alas de Colibrí Foundation</v>
      </c>
      <c r="Q181" t="str">
        <v>Alianza por la Solidaridad</v>
      </c>
      <c r="R181" t="str">
        <v>Alianza por Venezuela</v>
      </c>
      <c r="S181" t="str">
        <v>Americares Foundation</v>
      </c>
      <c r="T181" t="str">
        <v>Argentine Commission for Refugees and Migrants (CAREF)</v>
      </c>
      <c r="U181" t="str">
        <v>Asociación Aves</v>
      </c>
      <c r="V181" t="str">
        <v>Asociación de Jubilados y Pensionados Venezolanos en Argentina</v>
      </c>
      <c r="W181" t="str">
        <v>Asociación de Venezolanos en Eloy Alfaro</v>
      </c>
      <c r="X181" t="str">
        <v>Asociación Fundación contra el Hambre Perú</v>
      </c>
      <c r="Y181" t="str">
        <v>Asociación Migrantes Venezolanos</v>
      </c>
      <c r="Z181" t="str">
        <v>Asociación Misioneros de San Carlos Scalabrinianos</v>
      </c>
      <c r="AA181" t="str">
        <v>Asociacion Proteccion Poblacion Vulnerable</v>
      </c>
      <c r="AB181" t="str">
        <v>Asociación Quinta Ola</v>
      </c>
      <c r="AC181" t="str">
        <v>Asociación Salto Ángel</v>
      </c>
      <c r="AD181" t="str">
        <v>Asociación Venezuela en Ecuador AC</v>
      </c>
      <c r="AE181" t="str">
        <v>ASOVENAR</v>
      </c>
      <c r="AF181" t="str">
        <v>Associação Hermanitos</v>
      </c>
      <c r="AG181" t="str">
        <v>AVSI Foundation</v>
      </c>
      <c r="AH181" t="str">
        <v>Bethany Christian Services</v>
      </c>
      <c r="AI181" t="str">
        <v>Blumont</v>
      </c>
      <c r="AJ181" t="str">
        <v>CARE</v>
      </c>
      <c r="AK181" t="str">
        <v>Caritas Brazil</v>
      </c>
      <c r="AL181" t="str">
        <v>Caritas Ecuador</v>
      </c>
      <c r="AM181" t="str">
        <v>Caritas Germany</v>
      </c>
      <c r="AN181" t="str">
        <v>Caritas Manaus</v>
      </c>
      <c r="AO181" t="str">
        <v>Caritas Parana</v>
      </c>
      <c r="AP181" t="str">
        <v>Caritas Peru</v>
      </c>
      <c r="AQ181" t="str">
        <v>Caritas Rio de Janeiro</v>
      </c>
      <c r="AR181" t="str">
        <v>Caritas São Paulo</v>
      </c>
      <c r="AS181" t="str">
        <v>Caritas Switzerland</v>
      </c>
      <c r="AT181" t="str">
        <v>CCEFIRO Association</v>
      </c>
      <c r="AU181" t="str">
        <v>CEDRO</v>
      </c>
      <c r="AV181" t="str">
        <v>Center for Integrated Studies and Programs for Sustainable Development (CIEDS)</v>
      </c>
      <c r="AW181" t="str">
        <v>Center for Migration and Human Rights of the Diocese of Roraima (CMDH)</v>
      </c>
      <c r="AX181" t="str">
        <v>Centro de Atencion Psicosocial (CAPS)</v>
      </c>
      <c r="AY181" t="str">
        <v>CESAL</v>
      </c>
      <c r="AZ181" t="str">
        <v>CESVI-Cooperazione e Sviluppo</v>
      </c>
      <c r="BA181" t="str">
        <v>ChildFund International</v>
      </c>
      <c r="BB181" t="str">
        <v>CHS Alternativo</v>
      </c>
      <c r="BC181" t="str">
        <v>Churún Merú Association</v>
      </c>
      <c r="BD181" t="str">
        <v>Coalición por Venezuela</v>
      </c>
      <c r="BE181" t="str">
        <v>Colonia Foundation of Venezuelans in the Dominican Republic (FUNCOVERD)</v>
      </c>
      <c r="BF181" t="str">
        <v>COLVENZ</v>
      </c>
      <c r="BG181" t="str">
        <v>Compassiva</v>
      </c>
      <c r="BH181" t="str">
        <v>Consejo Interreligioso del Perú - Religiones por la Paz</v>
      </c>
      <c r="BI181" t="str">
        <v>Consorcio ONG OCIPI Y Capellanía Nacional OFICA</v>
      </c>
      <c r="BJ181" t="str">
        <v>COOPI - International Cooperation Foundation</v>
      </c>
      <c r="BK181" t="str">
        <v>Corporación Colectivo Sin Fronteras</v>
      </c>
      <c r="BL181" t="str">
        <v>CRISFE Foundation</v>
      </c>
      <c r="BM181" t="str">
        <v>Cuso International</v>
      </c>
      <c r="BN181" t="str">
        <v>Danielle’s Children Fund (DCF)</v>
      </c>
      <c r="BO181" t="str">
        <v>Danish Refugee Council (DRC)</v>
      </c>
      <c r="BP181" t="str">
        <v>Development Support Association - APOYAR</v>
      </c>
      <c r="BQ181" t="str">
        <v>Diakonie Katastrophenhilfe</v>
      </c>
      <c r="BR181" t="str">
        <v>Diálogo Diverso</v>
      </c>
      <c r="BS181" t="str">
        <v>Doctors of the World</v>
      </c>
      <c r="BT181" t="str">
        <v>Dominican Institute for Integrated Development</v>
      </c>
      <c r="BU181" t="str">
        <v>Duendes y Ángeles Vinotinto República Dominicana</v>
      </c>
      <c r="BV181" t="str">
        <v>Encuentros SJS (Servicio Jesuita de la Solidaridad)</v>
      </c>
      <c r="BW181" t="str">
        <v>Ending Violence Against Migrants</v>
      </c>
      <c r="BX181" t="str">
        <v>Equidad Foundation</v>
      </c>
      <c r="BY181" t="str">
        <v>Equilibrium CenDE</v>
      </c>
      <c r="BZ181" t="str">
        <v>Facultad de Psicología - Universidad de la República (UDELAR)</v>
      </c>
      <c r="CA181" t="str">
        <v>First International Emergency and Solidarités International</v>
      </c>
      <c r="CB181" t="str">
        <v>Fondo Ecuatoriano Populorum Progressio</v>
      </c>
      <c r="CC181" t="str">
        <v>Foro Salud Callao</v>
      </c>
      <c r="CD181" t="str">
        <v>Foundation for the Integration and Development of Latin America (FIDAL)</v>
      </c>
      <c r="CE181" t="str">
        <v>Foundation of the Americas (FUDELA)</v>
      </c>
      <c r="CF181" t="str">
        <v>Fraternity Without Borders</v>
      </c>
      <c r="CG181" t="str">
        <v>Fundación Brisas del Norte</v>
      </c>
      <c r="CH181" t="str">
        <v>Fundación Colombovenezolana Nueva Ilusión</v>
      </c>
      <c r="CI181" t="str">
        <v>Fundación Nakama's</v>
      </c>
      <c r="CJ181" t="str">
        <v>Fundación RadaBer</v>
      </c>
      <c r="CK181" t="str">
        <v>Fundación Scalabrini Bolivia</v>
      </c>
      <c r="CL181" t="str">
        <v>Fundacion Social Vivan los Niños</v>
      </c>
      <c r="CM181" t="str">
        <v>FUNVEAC</v>
      </c>
      <c r="CN181" t="str">
        <v>German Development Cooperation Agency GIZ</v>
      </c>
      <c r="CO181" t="str">
        <v>Globalizate Radio</v>
      </c>
      <c r="CP181" t="str">
        <v>GOAL</v>
      </c>
      <c r="CQ181" t="str">
        <v>Halü Bienestar Humano Foundation (HALU)</v>
      </c>
      <c r="CR181" t="str">
        <v>Heartland Alliance International (HAI)</v>
      </c>
      <c r="CS181" t="str">
        <v>HELVETAS Swiss Intercooperation</v>
      </c>
      <c r="CT181" t="str">
        <v>HIAS</v>
      </c>
      <c r="CU181" t="str">
        <v>Human Rights Defence Curaçao</v>
      </c>
      <c r="CV181" t="str">
        <v>Humanity &amp; Inclusion</v>
      </c>
      <c r="CW181" t="str">
        <v>Humans Analytic</v>
      </c>
      <c r="CX181" t="str">
        <v>Idas y Vueltas Association</v>
      </c>
      <c r="CY181" t="str">
        <v>iMMAP</v>
      </c>
      <c r="CZ181" t="str">
        <v>IMPACT Initiatives (REACH)</v>
      </c>
      <c r="DA181" t="str">
        <v>Inmigrante Feliz Association</v>
      </c>
      <c r="DB181" t="str">
        <v>Institute for Migration and Human Rights (IMDH)</v>
      </c>
      <c r="DC181" t="str">
        <v>Institute of Natural and Cultural Heritage (IPANC)</v>
      </c>
      <c r="DD181" t="str">
        <v>International Committee for the Development of People (CISP)</v>
      </c>
      <c r="DE181" t="str">
        <v>International Federation of the Red Cross (IFRC)</v>
      </c>
      <c r="DF181" t="str">
        <v>International Labour Organization (ILO)</v>
      </c>
      <c r="DG181" t="str">
        <v>International Medical Corps</v>
      </c>
      <c r="DH181" t="str">
        <v>International Organization for Migration (IOM)</v>
      </c>
      <c r="DI181" t="str">
        <v>International Rescue Committee (IRC)</v>
      </c>
      <c r="DJ181" t="str">
        <v>INTERSOS</v>
      </c>
      <c r="DK181" t="str">
        <v>Jesuit Migrant Service (JMS)</v>
      </c>
      <c r="DL181" t="str">
        <v>Jesuit Refugee Service (JRS)</v>
      </c>
      <c r="DM181" t="str">
        <v>Jesuit Service for Migrants and Refugees (JSMR)</v>
      </c>
      <c r="DN181" t="str">
        <v>Joint United Nations Programme on HIV/AIDS (UNAIDS)</v>
      </c>
      <c r="DO181" t="str">
        <v>Kimirina Coorporation</v>
      </c>
      <c r="DP181" t="str">
        <v>La Casita Hispanic Cultural Centre</v>
      </c>
      <c r="DQ181" t="str">
        <v>Latin American Network of Non-Governmental Organizations of Persons with Disabilities and their Families (RIADIS)</v>
      </c>
      <c r="DR181" t="str">
        <v>LGBT+ Movement Brazil</v>
      </c>
      <c r="DS181" t="str">
        <v>Living Water Community (LWC)</v>
      </c>
      <c r="DT181" t="str">
        <v>LLANOVENCOL</v>
      </c>
      <c r="DU181" t="str">
        <v>Lutheran World Federation</v>
      </c>
      <c r="DV181" t="str">
        <v>Lutheran World Relief</v>
      </c>
      <c r="DW181" t="str">
        <v>Malteser International</v>
      </c>
      <c r="DX181" t="str">
        <v>Mana Institute</v>
      </c>
      <c r="DY181" t="str">
        <v>Manos Veneguayas Association</v>
      </c>
      <c r="DZ181" t="str">
        <v>Más Igualdad Perú</v>
      </c>
      <c r="EA181" t="str">
        <v>MedGlobal</v>
      </c>
      <c r="EB181" t="str">
        <v>Medical Teams International</v>
      </c>
      <c r="EC181" t="str">
        <v>Mercy Corps</v>
      </c>
      <c r="ED181" t="str">
        <v>Migrant Service Center (CAM)</v>
      </c>
      <c r="EE181" t="str">
        <v>Migrants, Refugees and Argentine Social Entrepreneurs (MIRARES)</v>
      </c>
      <c r="EF181" t="str">
        <v>Mision Scalabriniana - Ecuador</v>
      </c>
      <c r="EG181" t="str">
        <v>Missão Paz</v>
      </c>
      <c r="EH181" t="str">
        <v>Museu A CASA</v>
      </c>
      <c r="EI181" t="str">
        <v>Norwegian Refugee Council (NRC)</v>
      </c>
      <c r="EJ181" t="str">
        <v>ONG Migrantes por el Maule</v>
      </c>
      <c r="EK181" t="str">
        <v>ONG Preemptive Love Coalition Colombia</v>
      </c>
      <c r="EL181" t="str">
        <v>Organización Transfomando Vidas</v>
      </c>
      <c r="EM181" t="str">
        <v>Organization of Ibero-American States for Education, Science and Culture (OEI)</v>
      </c>
      <c r="EN181" t="str">
        <v>OXFAM</v>
      </c>
      <c r="EO181" t="str">
        <v>Panamerican Development Foundation</v>
      </c>
      <c r="EP181" t="str">
        <v>Panamerican Health Organization/World Health Organization (PAHO/WHO)</v>
      </c>
      <c r="EQ181" t="str">
        <v>Pastoral of Human Mobility - Peruvian Episcopal Conference</v>
      </c>
      <c r="ER181" t="str">
        <v>Pastoral Service for Migrants National</v>
      </c>
      <c r="ES181" t="str">
        <v>Permanent Human Rights defense Committee (CDH)</v>
      </c>
      <c r="ET181" t="str">
        <v>Pirilampos Institute - Group of visits and voluntary actions in Roraima</v>
      </c>
      <c r="EU181" t="str">
        <v>Plan International</v>
      </c>
      <c r="EV181" t="str">
        <v>Population Program, Faculty of Social Sciences, University of the Republic</v>
      </c>
      <c r="EW181" t="str">
        <v>Profamilia Association</v>
      </c>
      <c r="EX181" t="str">
        <v>Red con Migrantes y Refugiados</v>
      </c>
      <c r="EY181" t="str">
        <v>Red Cross Colombia</v>
      </c>
      <c r="EZ181" t="str">
        <v>Red Cross Ecuador</v>
      </c>
      <c r="FA181" t="str">
        <v>Red Cross Peru</v>
      </c>
      <c r="FB181" t="str">
        <v>Red de Investigaciones en Derechos Humanos - CONICET (Consejo Nacional de Investigaciones Científicas y Técnicas)</v>
      </c>
      <c r="FC181" t="str">
        <v>RET International</v>
      </c>
      <c r="FD181" t="str">
        <v>Salú pa Tur Foundation</v>
      </c>
      <c r="FE181" t="str">
        <v>Salvation Army</v>
      </c>
      <c r="FF181" t="str">
        <v>Samaritan's Purse</v>
      </c>
      <c r="FG181" t="str">
        <v>Save the Children International (SCI)</v>
      </c>
      <c r="FH181" t="str">
        <v>Scalabrini Foundation Chile</v>
      </c>
      <c r="FI181" t="str">
        <v>Sección Peruana de Amnistía Internacional</v>
      </c>
      <c r="FJ181" t="str">
        <v>Serviço Pastoral dos Migrantes do Nordeste</v>
      </c>
      <c r="FK181" t="str">
        <v>Sesame Workshop</v>
      </c>
      <c r="FL181" t="str">
        <v>Si, Da Vida</v>
      </c>
      <c r="FM181" t="str">
        <v>Solidarity and Action Asociation</v>
      </c>
      <c r="FN181" t="str">
        <v>SOS Children's Villages</v>
      </c>
      <c r="FO181" t="str">
        <v>Tarabita Foundation</v>
      </c>
      <c r="FP181" t="str">
        <v>Tearfund</v>
      </c>
      <c r="FQ181" t="str">
        <v>TECHO</v>
      </c>
      <c r="FR181" t="str">
        <v>Terranueva Foundation</v>
      </c>
      <c r="FS181" t="str">
        <v>Terre des Hommes Suisse</v>
      </c>
      <c r="FT181" t="str">
        <v>The Israel Forum for International Humanitarian Aid (IsraAID)</v>
      </c>
      <c r="FU181" t="str">
        <v>Unión Venezolana en Perú</v>
      </c>
      <c r="FV181" t="str">
        <v>United Nations Children's Fund (UNICEF)</v>
      </c>
      <c r="FW181" t="str">
        <v>United Nations Development Programme (UNDP)</v>
      </c>
      <c r="FX181" t="str">
        <v>United Nations Educational, Scientific and Cultural Organization (UNESCO)</v>
      </c>
      <c r="FY181" t="str">
        <v>United Nations Entity for Gender Equality and the Empowerment of Women (UNWOMEN)</v>
      </c>
      <c r="FZ181" t="str">
        <v>United Nations Food and Agricultural Organization (FAO)</v>
      </c>
      <c r="GA181" t="str">
        <v>United Nations High Commissioner for Refugees (UNHCR)</v>
      </c>
      <c r="GB181" t="str">
        <v>United Nations Office of the High Commissioner for Human Rights (OHCHR)</v>
      </c>
      <c r="GC181" t="str">
        <v>United Nations Office on Drugs and Crime (UNODC)</v>
      </c>
      <c r="GD181" t="str">
        <v>United Nations Population Fund (UNFPA)</v>
      </c>
      <c r="GE181" t="str">
        <v>United Nations Programme for Human Settlements (UN Habitat)</v>
      </c>
      <c r="GF181" t="str">
        <v>Vale da Benção Educational and Charitable Association (AEBVB)</v>
      </c>
      <c r="GG181" t="str">
        <v>VenAruba Solidaria</v>
      </c>
      <c r="GH181" t="str">
        <v>Venex Curacao Foundation</v>
      </c>
      <c r="GI181" t="str">
        <v>Venezolanos en Barranquilla</v>
      </c>
      <c r="GJ181" t="str">
        <v>Venezolanos en San Cristóbal</v>
      </c>
      <c r="GK181" t="str">
        <v>Venezuelan Emigrant Foundation (FEV)</v>
      </c>
      <c r="GL181" t="str">
        <v>Vicaría de Pastoral Social Caritas</v>
      </c>
      <c r="GM181" t="str">
        <v>Voices GY</v>
      </c>
      <c r="GN181" t="str">
        <v>We World GVC</v>
      </c>
      <c r="GO181" t="str">
        <v>World Council of Credit Unions</v>
      </c>
      <c r="GP181" t="str">
        <v>World Food Programme (WFP)</v>
      </c>
      <c r="GQ181" t="str">
        <v>World Vision</v>
      </c>
      <c r="GR181" t="str">
        <v>ZOA</v>
      </c>
    </row>
    <row r="182" spans="1:200" x14ac:dyDescent="0.3">
      <c r="A182" t="s">
        <v>532</v>
      </c>
      <c r="B182" s="45" t="s">
        <v>533</v>
      </c>
      <c r="C182" s="23" t="s">
        <v>533</v>
      </c>
      <c r="D182" s="23" t="s">
        <v>255</v>
      </c>
      <c r="E182" s="23"/>
      <c r="F182" s="35" t="b">
        <f>ISNUMBER(SEARCH(' Activity Sheet'!$D$3,Table3[[#This Row],[Name]],1))</f>
        <v>1</v>
      </c>
      <c r="G182" s="35" t="s">
        <v>1146</v>
      </c>
      <c r="H182" t="str" cm="1">
        <f t="array" ref="H182:GR182">TRANSPOSE(_xlfn._xlws.SORT(_xlfn._xlws.FILTER(Table3[Name],ISNUMBER(SEARCH(' Activity Sheet'!D236,Table3[Name])),"Not found"),,1))</f>
        <v>.New Organisation</v>
      </c>
      <c r="I182" t="str">
        <v>ABV - Association of Good with Life</v>
      </c>
      <c r="J182" t="str">
        <v>ACAPS</v>
      </c>
      <c r="K182" t="str">
        <v>Acción y Desarrollo</v>
      </c>
      <c r="L182" t="str">
        <v>ACTED</v>
      </c>
      <c r="M182" t="str">
        <v>Action against Hunger</v>
      </c>
      <c r="N182" t="str">
        <v>ActionAid</v>
      </c>
      <c r="O182" t="str">
        <v>Adventist Development and Relief Agency (ADRA)</v>
      </c>
      <c r="P182" t="str">
        <v>Alas de Colibrí Foundation</v>
      </c>
      <c r="Q182" t="str">
        <v>Alianza por la Solidaridad</v>
      </c>
      <c r="R182" t="str">
        <v>Alianza por Venezuela</v>
      </c>
      <c r="S182" t="str">
        <v>Americares Foundation</v>
      </c>
      <c r="T182" t="str">
        <v>Argentine Commission for Refugees and Migrants (CAREF)</v>
      </c>
      <c r="U182" t="str">
        <v>Asociación Aves</v>
      </c>
      <c r="V182" t="str">
        <v>Asociación de Jubilados y Pensionados Venezolanos en Argentina</v>
      </c>
      <c r="W182" t="str">
        <v>Asociación de Venezolanos en Eloy Alfaro</v>
      </c>
      <c r="X182" t="str">
        <v>Asociación Fundación contra el Hambre Perú</v>
      </c>
      <c r="Y182" t="str">
        <v>Asociación Migrantes Venezolanos</v>
      </c>
      <c r="Z182" t="str">
        <v>Asociación Misioneros de San Carlos Scalabrinianos</v>
      </c>
      <c r="AA182" t="str">
        <v>Asociacion Proteccion Poblacion Vulnerable</v>
      </c>
      <c r="AB182" t="str">
        <v>Asociación Quinta Ola</v>
      </c>
      <c r="AC182" t="str">
        <v>Asociación Salto Ángel</v>
      </c>
      <c r="AD182" t="str">
        <v>Asociación Venezuela en Ecuador AC</v>
      </c>
      <c r="AE182" t="str">
        <v>ASOVENAR</v>
      </c>
      <c r="AF182" t="str">
        <v>Associação Hermanitos</v>
      </c>
      <c r="AG182" t="str">
        <v>AVSI Foundation</v>
      </c>
      <c r="AH182" t="str">
        <v>Bethany Christian Services</v>
      </c>
      <c r="AI182" t="str">
        <v>Blumont</v>
      </c>
      <c r="AJ182" t="str">
        <v>CARE</v>
      </c>
      <c r="AK182" t="str">
        <v>Caritas Brazil</v>
      </c>
      <c r="AL182" t="str">
        <v>Caritas Ecuador</v>
      </c>
      <c r="AM182" t="str">
        <v>Caritas Germany</v>
      </c>
      <c r="AN182" t="str">
        <v>Caritas Manaus</v>
      </c>
      <c r="AO182" t="str">
        <v>Caritas Parana</v>
      </c>
      <c r="AP182" t="str">
        <v>Caritas Peru</v>
      </c>
      <c r="AQ182" t="str">
        <v>Caritas Rio de Janeiro</v>
      </c>
      <c r="AR182" t="str">
        <v>Caritas São Paulo</v>
      </c>
      <c r="AS182" t="str">
        <v>Caritas Switzerland</v>
      </c>
      <c r="AT182" t="str">
        <v>CCEFIRO Association</v>
      </c>
      <c r="AU182" t="str">
        <v>CEDRO</v>
      </c>
      <c r="AV182" t="str">
        <v>Center for Integrated Studies and Programs for Sustainable Development (CIEDS)</v>
      </c>
      <c r="AW182" t="str">
        <v>Center for Migration and Human Rights of the Diocese of Roraima (CMDH)</v>
      </c>
      <c r="AX182" t="str">
        <v>Centro de Atencion Psicosocial (CAPS)</v>
      </c>
      <c r="AY182" t="str">
        <v>CESAL</v>
      </c>
      <c r="AZ182" t="str">
        <v>CESVI-Cooperazione e Sviluppo</v>
      </c>
      <c r="BA182" t="str">
        <v>ChildFund International</v>
      </c>
      <c r="BB182" t="str">
        <v>CHS Alternativo</v>
      </c>
      <c r="BC182" t="str">
        <v>Churún Merú Association</v>
      </c>
      <c r="BD182" t="str">
        <v>Coalición por Venezuela</v>
      </c>
      <c r="BE182" t="str">
        <v>Colonia Foundation of Venezuelans in the Dominican Republic (FUNCOVERD)</v>
      </c>
      <c r="BF182" t="str">
        <v>COLVENZ</v>
      </c>
      <c r="BG182" t="str">
        <v>Compassiva</v>
      </c>
      <c r="BH182" t="str">
        <v>Consejo Interreligioso del Perú - Religiones por la Paz</v>
      </c>
      <c r="BI182" t="str">
        <v>Consorcio ONG OCIPI Y Capellanía Nacional OFICA</v>
      </c>
      <c r="BJ182" t="str">
        <v>COOPI - International Cooperation Foundation</v>
      </c>
      <c r="BK182" t="str">
        <v>Corporación Colectivo Sin Fronteras</v>
      </c>
      <c r="BL182" t="str">
        <v>CRISFE Foundation</v>
      </c>
      <c r="BM182" t="str">
        <v>Cuso International</v>
      </c>
      <c r="BN182" t="str">
        <v>Danielle’s Children Fund (DCF)</v>
      </c>
      <c r="BO182" t="str">
        <v>Danish Refugee Council (DRC)</v>
      </c>
      <c r="BP182" t="str">
        <v>Development Support Association - APOYAR</v>
      </c>
      <c r="BQ182" t="str">
        <v>Diakonie Katastrophenhilfe</v>
      </c>
      <c r="BR182" t="str">
        <v>Diálogo Diverso</v>
      </c>
      <c r="BS182" t="str">
        <v>Doctors of the World</v>
      </c>
      <c r="BT182" t="str">
        <v>Dominican Institute for Integrated Development</v>
      </c>
      <c r="BU182" t="str">
        <v>Duendes y Ángeles Vinotinto República Dominicana</v>
      </c>
      <c r="BV182" t="str">
        <v>Encuentros SJS (Servicio Jesuita de la Solidaridad)</v>
      </c>
      <c r="BW182" t="str">
        <v>Ending Violence Against Migrants</v>
      </c>
      <c r="BX182" t="str">
        <v>Equidad Foundation</v>
      </c>
      <c r="BY182" t="str">
        <v>Equilibrium CenDE</v>
      </c>
      <c r="BZ182" t="str">
        <v>Facultad de Psicología - Universidad de la República (UDELAR)</v>
      </c>
      <c r="CA182" t="str">
        <v>First International Emergency and Solidarités International</v>
      </c>
      <c r="CB182" t="str">
        <v>Fondo Ecuatoriano Populorum Progressio</v>
      </c>
      <c r="CC182" t="str">
        <v>Foro Salud Callao</v>
      </c>
      <c r="CD182" t="str">
        <v>Foundation for the Integration and Development of Latin America (FIDAL)</v>
      </c>
      <c r="CE182" t="str">
        <v>Foundation of the Americas (FUDELA)</v>
      </c>
      <c r="CF182" t="str">
        <v>Fraternity Without Borders</v>
      </c>
      <c r="CG182" t="str">
        <v>Fundación Brisas del Norte</v>
      </c>
      <c r="CH182" t="str">
        <v>Fundación Colombovenezolana Nueva Ilusión</v>
      </c>
      <c r="CI182" t="str">
        <v>Fundación Nakama's</v>
      </c>
      <c r="CJ182" t="str">
        <v>Fundación RadaBer</v>
      </c>
      <c r="CK182" t="str">
        <v>Fundación Scalabrini Bolivia</v>
      </c>
      <c r="CL182" t="str">
        <v>Fundacion Social Vivan los Niños</v>
      </c>
      <c r="CM182" t="str">
        <v>FUNVEAC</v>
      </c>
      <c r="CN182" t="str">
        <v>German Development Cooperation Agency GIZ</v>
      </c>
      <c r="CO182" t="str">
        <v>Globalizate Radio</v>
      </c>
      <c r="CP182" t="str">
        <v>GOAL</v>
      </c>
      <c r="CQ182" t="str">
        <v>Halü Bienestar Humano Foundation (HALU)</v>
      </c>
      <c r="CR182" t="str">
        <v>Heartland Alliance International (HAI)</v>
      </c>
      <c r="CS182" t="str">
        <v>HELVETAS Swiss Intercooperation</v>
      </c>
      <c r="CT182" t="str">
        <v>HIAS</v>
      </c>
      <c r="CU182" t="str">
        <v>Human Rights Defence Curaçao</v>
      </c>
      <c r="CV182" t="str">
        <v>Humanity &amp; Inclusion</v>
      </c>
      <c r="CW182" t="str">
        <v>Humans Analytic</v>
      </c>
      <c r="CX182" t="str">
        <v>Idas y Vueltas Association</v>
      </c>
      <c r="CY182" t="str">
        <v>iMMAP</v>
      </c>
      <c r="CZ182" t="str">
        <v>IMPACT Initiatives (REACH)</v>
      </c>
      <c r="DA182" t="str">
        <v>Inmigrante Feliz Association</v>
      </c>
      <c r="DB182" t="str">
        <v>Institute for Migration and Human Rights (IMDH)</v>
      </c>
      <c r="DC182" t="str">
        <v>Institute of Natural and Cultural Heritage (IPANC)</v>
      </c>
      <c r="DD182" t="str">
        <v>International Committee for the Development of People (CISP)</v>
      </c>
      <c r="DE182" t="str">
        <v>International Federation of the Red Cross (IFRC)</v>
      </c>
      <c r="DF182" t="str">
        <v>International Labour Organization (ILO)</v>
      </c>
      <c r="DG182" t="str">
        <v>International Medical Corps</v>
      </c>
      <c r="DH182" t="str">
        <v>International Organization for Migration (IOM)</v>
      </c>
      <c r="DI182" t="str">
        <v>International Rescue Committee (IRC)</v>
      </c>
      <c r="DJ182" t="str">
        <v>INTERSOS</v>
      </c>
      <c r="DK182" t="str">
        <v>Jesuit Migrant Service (JMS)</v>
      </c>
      <c r="DL182" t="str">
        <v>Jesuit Refugee Service (JRS)</v>
      </c>
      <c r="DM182" t="str">
        <v>Jesuit Service for Migrants and Refugees (JSMR)</v>
      </c>
      <c r="DN182" t="str">
        <v>Joint United Nations Programme on HIV/AIDS (UNAIDS)</v>
      </c>
      <c r="DO182" t="str">
        <v>Kimirina Coorporation</v>
      </c>
      <c r="DP182" t="str">
        <v>La Casita Hispanic Cultural Centre</v>
      </c>
      <c r="DQ182" t="str">
        <v>Latin American Network of Non-Governmental Organizations of Persons with Disabilities and their Families (RIADIS)</v>
      </c>
      <c r="DR182" t="str">
        <v>LGBT+ Movement Brazil</v>
      </c>
      <c r="DS182" t="str">
        <v>Living Water Community (LWC)</v>
      </c>
      <c r="DT182" t="str">
        <v>LLANOVENCOL</v>
      </c>
      <c r="DU182" t="str">
        <v>Lutheran World Federation</v>
      </c>
      <c r="DV182" t="str">
        <v>Lutheran World Relief</v>
      </c>
      <c r="DW182" t="str">
        <v>Malteser International</v>
      </c>
      <c r="DX182" t="str">
        <v>Mana Institute</v>
      </c>
      <c r="DY182" t="str">
        <v>Manos Veneguayas Association</v>
      </c>
      <c r="DZ182" t="str">
        <v>Más Igualdad Perú</v>
      </c>
      <c r="EA182" t="str">
        <v>MedGlobal</v>
      </c>
      <c r="EB182" t="str">
        <v>Medical Teams International</v>
      </c>
      <c r="EC182" t="str">
        <v>Mercy Corps</v>
      </c>
      <c r="ED182" t="str">
        <v>Migrant Service Center (CAM)</v>
      </c>
      <c r="EE182" t="str">
        <v>Migrants, Refugees and Argentine Social Entrepreneurs (MIRARES)</v>
      </c>
      <c r="EF182" t="str">
        <v>Mision Scalabriniana - Ecuador</v>
      </c>
      <c r="EG182" t="str">
        <v>Missão Paz</v>
      </c>
      <c r="EH182" t="str">
        <v>Museu A CASA</v>
      </c>
      <c r="EI182" t="str">
        <v>Norwegian Refugee Council (NRC)</v>
      </c>
      <c r="EJ182" t="str">
        <v>ONG Migrantes por el Maule</v>
      </c>
      <c r="EK182" t="str">
        <v>ONG Preemptive Love Coalition Colombia</v>
      </c>
      <c r="EL182" t="str">
        <v>Organización Transfomando Vidas</v>
      </c>
      <c r="EM182" t="str">
        <v>Organization of Ibero-American States for Education, Science and Culture (OEI)</v>
      </c>
      <c r="EN182" t="str">
        <v>OXFAM</v>
      </c>
      <c r="EO182" t="str">
        <v>Panamerican Development Foundation</v>
      </c>
      <c r="EP182" t="str">
        <v>Panamerican Health Organization/World Health Organization (PAHO/WHO)</v>
      </c>
      <c r="EQ182" t="str">
        <v>Pastoral of Human Mobility - Peruvian Episcopal Conference</v>
      </c>
      <c r="ER182" t="str">
        <v>Pastoral Service for Migrants National</v>
      </c>
      <c r="ES182" t="str">
        <v>Permanent Human Rights defense Committee (CDH)</v>
      </c>
      <c r="ET182" t="str">
        <v>Pirilampos Institute - Group of visits and voluntary actions in Roraima</v>
      </c>
      <c r="EU182" t="str">
        <v>Plan International</v>
      </c>
      <c r="EV182" t="str">
        <v>Population Program, Faculty of Social Sciences, University of the Republic</v>
      </c>
      <c r="EW182" t="str">
        <v>Profamilia Association</v>
      </c>
      <c r="EX182" t="str">
        <v>Red con Migrantes y Refugiados</v>
      </c>
      <c r="EY182" t="str">
        <v>Red Cross Colombia</v>
      </c>
      <c r="EZ182" t="str">
        <v>Red Cross Ecuador</v>
      </c>
      <c r="FA182" t="str">
        <v>Red Cross Peru</v>
      </c>
      <c r="FB182" t="str">
        <v>Red de Investigaciones en Derechos Humanos - CONICET (Consejo Nacional de Investigaciones Científicas y Técnicas)</v>
      </c>
      <c r="FC182" t="str">
        <v>RET International</v>
      </c>
      <c r="FD182" t="str">
        <v>Salú pa Tur Foundation</v>
      </c>
      <c r="FE182" t="str">
        <v>Salvation Army</v>
      </c>
      <c r="FF182" t="str">
        <v>Samaritan's Purse</v>
      </c>
      <c r="FG182" t="str">
        <v>Save the Children International (SCI)</v>
      </c>
      <c r="FH182" t="str">
        <v>Scalabrini Foundation Chile</v>
      </c>
      <c r="FI182" t="str">
        <v>Sección Peruana de Amnistía Internacional</v>
      </c>
      <c r="FJ182" t="str">
        <v>Serviço Pastoral dos Migrantes do Nordeste</v>
      </c>
      <c r="FK182" t="str">
        <v>Sesame Workshop</v>
      </c>
      <c r="FL182" t="str">
        <v>Si, Da Vida</v>
      </c>
      <c r="FM182" t="str">
        <v>Solidarity and Action Asociation</v>
      </c>
      <c r="FN182" t="str">
        <v>SOS Children's Villages</v>
      </c>
      <c r="FO182" t="str">
        <v>Tarabita Foundation</v>
      </c>
      <c r="FP182" t="str">
        <v>Tearfund</v>
      </c>
      <c r="FQ182" t="str">
        <v>TECHO</v>
      </c>
      <c r="FR182" t="str">
        <v>Terranueva Foundation</v>
      </c>
      <c r="FS182" t="str">
        <v>Terre des Hommes Suisse</v>
      </c>
      <c r="FT182" t="str">
        <v>The Israel Forum for International Humanitarian Aid (IsraAID)</v>
      </c>
      <c r="FU182" t="str">
        <v>Unión Venezolana en Perú</v>
      </c>
      <c r="FV182" t="str">
        <v>United Nations Children's Fund (UNICEF)</v>
      </c>
      <c r="FW182" t="str">
        <v>United Nations Development Programme (UNDP)</v>
      </c>
      <c r="FX182" t="str">
        <v>United Nations Educational, Scientific and Cultural Organization (UNESCO)</v>
      </c>
      <c r="FY182" t="str">
        <v>United Nations Entity for Gender Equality and the Empowerment of Women (UNWOMEN)</v>
      </c>
      <c r="FZ182" t="str">
        <v>United Nations Food and Agricultural Organization (FAO)</v>
      </c>
      <c r="GA182" t="str">
        <v>United Nations High Commissioner for Refugees (UNHCR)</v>
      </c>
      <c r="GB182" t="str">
        <v>United Nations Office of the High Commissioner for Human Rights (OHCHR)</v>
      </c>
      <c r="GC182" t="str">
        <v>United Nations Office on Drugs and Crime (UNODC)</v>
      </c>
      <c r="GD182" t="str">
        <v>United Nations Population Fund (UNFPA)</v>
      </c>
      <c r="GE182" t="str">
        <v>United Nations Programme for Human Settlements (UN Habitat)</v>
      </c>
      <c r="GF182" t="str">
        <v>Vale da Benção Educational and Charitable Association (AEBVB)</v>
      </c>
      <c r="GG182" t="str">
        <v>VenAruba Solidaria</v>
      </c>
      <c r="GH182" t="str">
        <v>Venex Curacao Foundation</v>
      </c>
      <c r="GI182" t="str">
        <v>Venezolanos en Barranquilla</v>
      </c>
      <c r="GJ182" t="str">
        <v>Venezolanos en San Cristóbal</v>
      </c>
      <c r="GK182" t="str">
        <v>Venezuelan Emigrant Foundation (FEV)</v>
      </c>
      <c r="GL182" t="str">
        <v>Vicaría de Pastoral Social Caritas</v>
      </c>
      <c r="GM182" t="str">
        <v>Voices GY</v>
      </c>
      <c r="GN182" t="str">
        <v>We World GVC</v>
      </c>
      <c r="GO182" t="str">
        <v>World Council of Credit Unions</v>
      </c>
      <c r="GP182" t="str">
        <v>World Food Programme (WFP)</v>
      </c>
      <c r="GQ182" t="str">
        <v>World Vision</v>
      </c>
      <c r="GR182" t="str">
        <v>ZOA</v>
      </c>
    </row>
    <row r="183" spans="1:200" x14ac:dyDescent="0.3">
      <c r="A183" t="s">
        <v>534</v>
      </c>
      <c r="B183" s="45" t="s">
        <v>535</v>
      </c>
      <c r="C183" s="23" t="s">
        <v>536</v>
      </c>
      <c r="D183" s="23" t="s">
        <v>255</v>
      </c>
      <c r="E183" s="23"/>
      <c r="F183" s="35" t="b">
        <f>ISNUMBER(SEARCH(' Activity Sheet'!$D$3,Table3[[#This Row],[Name]],1))</f>
        <v>1</v>
      </c>
      <c r="G183" s="35" t="s">
        <v>1146</v>
      </c>
      <c r="H183" t="str" cm="1">
        <f t="array" ref="H183:GR183">TRANSPOSE(_xlfn._xlws.SORT(_xlfn._xlws.FILTER(Table3[Name],ISNUMBER(SEARCH(' Activity Sheet'!D237,Table3[Name])),"Not found"),,1))</f>
        <v>.New Organisation</v>
      </c>
      <c r="I183" t="str">
        <v>ABV - Association of Good with Life</v>
      </c>
      <c r="J183" t="str">
        <v>ACAPS</v>
      </c>
      <c r="K183" t="str">
        <v>Acción y Desarrollo</v>
      </c>
      <c r="L183" t="str">
        <v>ACTED</v>
      </c>
      <c r="M183" t="str">
        <v>Action against Hunger</v>
      </c>
      <c r="N183" t="str">
        <v>ActionAid</v>
      </c>
      <c r="O183" t="str">
        <v>Adventist Development and Relief Agency (ADRA)</v>
      </c>
      <c r="P183" t="str">
        <v>Alas de Colibrí Foundation</v>
      </c>
      <c r="Q183" t="str">
        <v>Alianza por la Solidaridad</v>
      </c>
      <c r="R183" t="str">
        <v>Alianza por Venezuela</v>
      </c>
      <c r="S183" t="str">
        <v>Americares Foundation</v>
      </c>
      <c r="T183" t="str">
        <v>Argentine Commission for Refugees and Migrants (CAREF)</v>
      </c>
      <c r="U183" t="str">
        <v>Asociación Aves</v>
      </c>
      <c r="V183" t="str">
        <v>Asociación de Jubilados y Pensionados Venezolanos en Argentina</v>
      </c>
      <c r="W183" t="str">
        <v>Asociación de Venezolanos en Eloy Alfaro</v>
      </c>
      <c r="X183" t="str">
        <v>Asociación Fundación contra el Hambre Perú</v>
      </c>
      <c r="Y183" t="str">
        <v>Asociación Migrantes Venezolanos</v>
      </c>
      <c r="Z183" t="str">
        <v>Asociación Misioneros de San Carlos Scalabrinianos</v>
      </c>
      <c r="AA183" t="str">
        <v>Asociacion Proteccion Poblacion Vulnerable</v>
      </c>
      <c r="AB183" t="str">
        <v>Asociación Quinta Ola</v>
      </c>
      <c r="AC183" t="str">
        <v>Asociación Salto Ángel</v>
      </c>
      <c r="AD183" t="str">
        <v>Asociación Venezuela en Ecuador AC</v>
      </c>
      <c r="AE183" t="str">
        <v>ASOVENAR</v>
      </c>
      <c r="AF183" t="str">
        <v>Associação Hermanitos</v>
      </c>
      <c r="AG183" t="str">
        <v>AVSI Foundation</v>
      </c>
      <c r="AH183" t="str">
        <v>Bethany Christian Services</v>
      </c>
      <c r="AI183" t="str">
        <v>Blumont</v>
      </c>
      <c r="AJ183" t="str">
        <v>CARE</v>
      </c>
      <c r="AK183" t="str">
        <v>Caritas Brazil</v>
      </c>
      <c r="AL183" t="str">
        <v>Caritas Ecuador</v>
      </c>
      <c r="AM183" t="str">
        <v>Caritas Germany</v>
      </c>
      <c r="AN183" t="str">
        <v>Caritas Manaus</v>
      </c>
      <c r="AO183" t="str">
        <v>Caritas Parana</v>
      </c>
      <c r="AP183" t="str">
        <v>Caritas Peru</v>
      </c>
      <c r="AQ183" t="str">
        <v>Caritas Rio de Janeiro</v>
      </c>
      <c r="AR183" t="str">
        <v>Caritas São Paulo</v>
      </c>
      <c r="AS183" t="str">
        <v>Caritas Switzerland</v>
      </c>
      <c r="AT183" t="str">
        <v>CCEFIRO Association</v>
      </c>
      <c r="AU183" t="str">
        <v>CEDRO</v>
      </c>
      <c r="AV183" t="str">
        <v>Center for Integrated Studies and Programs for Sustainable Development (CIEDS)</v>
      </c>
      <c r="AW183" t="str">
        <v>Center for Migration and Human Rights of the Diocese of Roraima (CMDH)</v>
      </c>
      <c r="AX183" t="str">
        <v>Centro de Atencion Psicosocial (CAPS)</v>
      </c>
      <c r="AY183" t="str">
        <v>CESAL</v>
      </c>
      <c r="AZ183" t="str">
        <v>CESVI-Cooperazione e Sviluppo</v>
      </c>
      <c r="BA183" t="str">
        <v>ChildFund International</v>
      </c>
      <c r="BB183" t="str">
        <v>CHS Alternativo</v>
      </c>
      <c r="BC183" t="str">
        <v>Churún Merú Association</v>
      </c>
      <c r="BD183" t="str">
        <v>Coalición por Venezuela</v>
      </c>
      <c r="BE183" t="str">
        <v>Colonia Foundation of Venezuelans in the Dominican Republic (FUNCOVERD)</v>
      </c>
      <c r="BF183" t="str">
        <v>COLVENZ</v>
      </c>
      <c r="BG183" t="str">
        <v>Compassiva</v>
      </c>
      <c r="BH183" t="str">
        <v>Consejo Interreligioso del Perú - Religiones por la Paz</v>
      </c>
      <c r="BI183" t="str">
        <v>Consorcio ONG OCIPI Y Capellanía Nacional OFICA</v>
      </c>
      <c r="BJ183" t="str">
        <v>COOPI - International Cooperation Foundation</v>
      </c>
      <c r="BK183" t="str">
        <v>Corporación Colectivo Sin Fronteras</v>
      </c>
      <c r="BL183" t="str">
        <v>CRISFE Foundation</v>
      </c>
      <c r="BM183" t="str">
        <v>Cuso International</v>
      </c>
      <c r="BN183" t="str">
        <v>Danielle’s Children Fund (DCF)</v>
      </c>
      <c r="BO183" t="str">
        <v>Danish Refugee Council (DRC)</v>
      </c>
      <c r="BP183" t="str">
        <v>Development Support Association - APOYAR</v>
      </c>
      <c r="BQ183" t="str">
        <v>Diakonie Katastrophenhilfe</v>
      </c>
      <c r="BR183" t="str">
        <v>Diálogo Diverso</v>
      </c>
      <c r="BS183" t="str">
        <v>Doctors of the World</v>
      </c>
      <c r="BT183" t="str">
        <v>Dominican Institute for Integrated Development</v>
      </c>
      <c r="BU183" t="str">
        <v>Duendes y Ángeles Vinotinto República Dominicana</v>
      </c>
      <c r="BV183" t="str">
        <v>Encuentros SJS (Servicio Jesuita de la Solidaridad)</v>
      </c>
      <c r="BW183" t="str">
        <v>Ending Violence Against Migrants</v>
      </c>
      <c r="BX183" t="str">
        <v>Equidad Foundation</v>
      </c>
      <c r="BY183" t="str">
        <v>Equilibrium CenDE</v>
      </c>
      <c r="BZ183" t="str">
        <v>Facultad de Psicología - Universidad de la República (UDELAR)</v>
      </c>
      <c r="CA183" t="str">
        <v>First International Emergency and Solidarités International</v>
      </c>
      <c r="CB183" t="str">
        <v>Fondo Ecuatoriano Populorum Progressio</v>
      </c>
      <c r="CC183" t="str">
        <v>Foro Salud Callao</v>
      </c>
      <c r="CD183" t="str">
        <v>Foundation for the Integration and Development of Latin America (FIDAL)</v>
      </c>
      <c r="CE183" t="str">
        <v>Foundation of the Americas (FUDELA)</v>
      </c>
      <c r="CF183" t="str">
        <v>Fraternity Without Borders</v>
      </c>
      <c r="CG183" t="str">
        <v>Fundación Brisas del Norte</v>
      </c>
      <c r="CH183" t="str">
        <v>Fundación Colombovenezolana Nueva Ilusión</v>
      </c>
      <c r="CI183" t="str">
        <v>Fundación Nakama's</v>
      </c>
      <c r="CJ183" t="str">
        <v>Fundación RadaBer</v>
      </c>
      <c r="CK183" t="str">
        <v>Fundación Scalabrini Bolivia</v>
      </c>
      <c r="CL183" t="str">
        <v>Fundacion Social Vivan los Niños</v>
      </c>
      <c r="CM183" t="str">
        <v>FUNVEAC</v>
      </c>
      <c r="CN183" t="str">
        <v>German Development Cooperation Agency GIZ</v>
      </c>
      <c r="CO183" t="str">
        <v>Globalizate Radio</v>
      </c>
      <c r="CP183" t="str">
        <v>GOAL</v>
      </c>
      <c r="CQ183" t="str">
        <v>Halü Bienestar Humano Foundation (HALU)</v>
      </c>
      <c r="CR183" t="str">
        <v>Heartland Alliance International (HAI)</v>
      </c>
      <c r="CS183" t="str">
        <v>HELVETAS Swiss Intercooperation</v>
      </c>
      <c r="CT183" t="str">
        <v>HIAS</v>
      </c>
      <c r="CU183" t="str">
        <v>Human Rights Defence Curaçao</v>
      </c>
      <c r="CV183" t="str">
        <v>Humanity &amp; Inclusion</v>
      </c>
      <c r="CW183" t="str">
        <v>Humans Analytic</v>
      </c>
      <c r="CX183" t="str">
        <v>Idas y Vueltas Association</v>
      </c>
      <c r="CY183" t="str">
        <v>iMMAP</v>
      </c>
      <c r="CZ183" t="str">
        <v>IMPACT Initiatives (REACH)</v>
      </c>
      <c r="DA183" t="str">
        <v>Inmigrante Feliz Association</v>
      </c>
      <c r="DB183" t="str">
        <v>Institute for Migration and Human Rights (IMDH)</v>
      </c>
      <c r="DC183" t="str">
        <v>Institute of Natural and Cultural Heritage (IPANC)</v>
      </c>
      <c r="DD183" t="str">
        <v>International Committee for the Development of People (CISP)</v>
      </c>
      <c r="DE183" t="str">
        <v>International Federation of the Red Cross (IFRC)</v>
      </c>
      <c r="DF183" t="str">
        <v>International Labour Organization (ILO)</v>
      </c>
      <c r="DG183" t="str">
        <v>International Medical Corps</v>
      </c>
      <c r="DH183" t="str">
        <v>International Organization for Migration (IOM)</v>
      </c>
      <c r="DI183" t="str">
        <v>International Rescue Committee (IRC)</v>
      </c>
      <c r="DJ183" t="str">
        <v>INTERSOS</v>
      </c>
      <c r="DK183" t="str">
        <v>Jesuit Migrant Service (JMS)</v>
      </c>
      <c r="DL183" t="str">
        <v>Jesuit Refugee Service (JRS)</v>
      </c>
      <c r="DM183" t="str">
        <v>Jesuit Service for Migrants and Refugees (JSMR)</v>
      </c>
      <c r="DN183" t="str">
        <v>Joint United Nations Programme on HIV/AIDS (UNAIDS)</v>
      </c>
      <c r="DO183" t="str">
        <v>Kimirina Coorporation</v>
      </c>
      <c r="DP183" t="str">
        <v>La Casita Hispanic Cultural Centre</v>
      </c>
      <c r="DQ183" t="str">
        <v>Latin American Network of Non-Governmental Organizations of Persons with Disabilities and their Families (RIADIS)</v>
      </c>
      <c r="DR183" t="str">
        <v>LGBT+ Movement Brazil</v>
      </c>
      <c r="DS183" t="str">
        <v>Living Water Community (LWC)</v>
      </c>
      <c r="DT183" t="str">
        <v>LLANOVENCOL</v>
      </c>
      <c r="DU183" t="str">
        <v>Lutheran World Federation</v>
      </c>
      <c r="DV183" t="str">
        <v>Lutheran World Relief</v>
      </c>
      <c r="DW183" t="str">
        <v>Malteser International</v>
      </c>
      <c r="DX183" t="str">
        <v>Mana Institute</v>
      </c>
      <c r="DY183" t="str">
        <v>Manos Veneguayas Association</v>
      </c>
      <c r="DZ183" t="str">
        <v>Más Igualdad Perú</v>
      </c>
      <c r="EA183" t="str">
        <v>MedGlobal</v>
      </c>
      <c r="EB183" t="str">
        <v>Medical Teams International</v>
      </c>
      <c r="EC183" t="str">
        <v>Mercy Corps</v>
      </c>
      <c r="ED183" t="str">
        <v>Migrant Service Center (CAM)</v>
      </c>
      <c r="EE183" t="str">
        <v>Migrants, Refugees and Argentine Social Entrepreneurs (MIRARES)</v>
      </c>
      <c r="EF183" t="str">
        <v>Mision Scalabriniana - Ecuador</v>
      </c>
      <c r="EG183" t="str">
        <v>Missão Paz</v>
      </c>
      <c r="EH183" t="str">
        <v>Museu A CASA</v>
      </c>
      <c r="EI183" t="str">
        <v>Norwegian Refugee Council (NRC)</v>
      </c>
      <c r="EJ183" t="str">
        <v>ONG Migrantes por el Maule</v>
      </c>
      <c r="EK183" t="str">
        <v>ONG Preemptive Love Coalition Colombia</v>
      </c>
      <c r="EL183" t="str">
        <v>Organización Transfomando Vidas</v>
      </c>
      <c r="EM183" t="str">
        <v>Organization of Ibero-American States for Education, Science and Culture (OEI)</v>
      </c>
      <c r="EN183" t="str">
        <v>OXFAM</v>
      </c>
      <c r="EO183" t="str">
        <v>Panamerican Development Foundation</v>
      </c>
      <c r="EP183" t="str">
        <v>Panamerican Health Organization/World Health Organization (PAHO/WHO)</v>
      </c>
      <c r="EQ183" t="str">
        <v>Pastoral of Human Mobility - Peruvian Episcopal Conference</v>
      </c>
      <c r="ER183" t="str">
        <v>Pastoral Service for Migrants National</v>
      </c>
      <c r="ES183" t="str">
        <v>Permanent Human Rights defense Committee (CDH)</v>
      </c>
      <c r="ET183" t="str">
        <v>Pirilampos Institute - Group of visits and voluntary actions in Roraima</v>
      </c>
      <c r="EU183" t="str">
        <v>Plan International</v>
      </c>
      <c r="EV183" t="str">
        <v>Population Program, Faculty of Social Sciences, University of the Republic</v>
      </c>
      <c r="EW183" t="str">
        <v>Profamilia Association</v>
      </c>
      <c r="EX183" t="str">
        <v>Red con Migrantes y Refugiados</v>
      </c>
      <c r="EY183" t="str">
        <v>Red Cross Colombia</v>
      </c>
      <c r="EZ183" t="str">
        <v>Red Cross Ecuador</v>
      </c>
      <c r="FA183" t="str">
        <v>Red Cross Peru</v>
      </c>
      <c r="FB183" t="str">
        <v>Red de Investigaciones en Derechos Humanos - CONICET (Consejo Nacional de Investigaciones Científicas y Técnicas)</v>
      </c>
      <c r="FC183" t="str">
        <v>RET International</v>
      </c>
      <c r="FD183" t="str">
        <v>Salú pa Tur Foundation</v>
      </c>
      <c r="FE183" t="str">
        <v>Salvation Army</v>
      </c>
      <c r="FF183" t="str">
        <v>Samaritan's Purse</v>
      </c>
      <c r="FG183" t="str">
        <v>Save the Children International (SCI)</v>
      </c>
      <c r="FH183" t="str">
        <v>Scalabrini Foundation Chile</v>
      </c>
      <c r="FI183" t="str">
        <v>Sección Peruana de Amnistía Internacional</v>
      </c>
      <c r="FJ183" t="str">
        <v>Serviço Pastoral dos Migrantes do Nordeste</v>
      </c>
      <c r="FK183" t="str">
        <v>Sesame Workshop</v>
      </c>
      <c r="FL183" t="str">
        <v>Si, Da Vida</v>
      </c>
      <c r="FM183" t="str">
        <v>Solidarity and Action Asociation</v>
      </c>
      <c r="FN183" t="str">
        <v>SOS Children's Villages</v>
      </c>
      <c r="FO183" t="str">
        <v>Tarabita Foundation</v>
      </c>
      <c r="FP183" t="str">
        <v>Tearfund</v>
      </c>
      <c r="FQ183" t="str">
        <v>TECHO</v>
      </c>
      <c r="FR183" t="str">
        <v>Terranueva Foundation</v>
      </c>
      <c r="FS183" t="str">
        <v>Terre des Hommes Suisse</v>
      </c>
      <c r="FT183" t="str">
        <v>The Israel Forum for International Humanitarian Aid (IsraAID)</v>
      </c>
      <c r="FU183" t="str">
        <v>Unión Venezolana en Perú</v>
      </c>
      <c r="FV183" t="str">
        <v>United Nations Children's Fund (UNICEF)</v>
      </c>
      <c r="FW183" t="str">
        <v>United Nations Development Programme (UNDP)</v>
      </c>
      <c r="FX183" t="str">
        <v>United Nations Educational, Scientific and Cultural Organization (UNESCO)</v>
      </c>
      <c r="FY183" t="str">
        <v>United Nations Entity for Gender Equality and the Empowerment of Women (UNWOMEN)</v>
      </c>
      <c r="FZ183" t="str">
        <v>United Nations Food and Agricultural Organization (FAO)</v>
      </c>
      <c r="GA183" t="str">
        <v>United Nations High Commissioner for Refugees (UNHCR)</v>
      </c>
      <c r="GB183" t="str">
        <v>United Nations Office of the High Commissioner for Human Rights (OHCHR)</v>
      </c>
      <c r="GC183" t="str">
        <v>United Nations Office on Drugs and Crime (UNODC)</v>
      </c>
      <c r="GD183" t="str">
        <v>United Nations Population Fund (UNFPA)</v>
      </c>
      <c r="GE183" t="str">
        <v>United Nations Programme for Human Settlements (UN Habitat)</v>
      </c>
      <c r="GF183" t="str">
        <v>Vale da Benção Educational and Charitable Association (AEBVB)</v>
      </c>
      <c r="GG183" t="str">
        <v>VenAruba Solidaria</v>
      </c>
      <c r="GH183" t="str">
        <v>Venex Curacao Foundation</v>
      </c>
      <c r="GI183" t="str">
        <v>Venezolanos en Barranquilla</v>
      </c>
      <c r="GJ183" t="str">
        <v>Venezolanos en San Cristóbal</v>
      </c>
      <c r="GK183" t="str">
        <v>Venezuelan Emigrant Foundation (FEV)</v>
      </c>
      <c r="GL183" t="str">
        <v>Vicaría de Pastoral Social Caritas</v>
      </c>
      <c r="GM183" t="str">
        <v>Voices GY</v>
      </c>
      <c r="GN183" t="str">
        <v>We World GVC</v>
      </c>
      <c r="GO183" t="str">
        <v>World Council of Credit Unions</v>
      </c>
      <c r="GP183" t="str">
        <v>World Food Programme (WFP)</v>
      </c>
      <c r="GQ183" t="str">
        <v>World Vision</v>
      </c>
      <c r="GR183" t="str">
        <v>ZOA</v>
      </c>
    </row>
    <row r="184" spans="1:200" x14ac:dyDescent="0.3">
      <c r="A184" t="s">
        <v>1323</v>
      </c>
      <c r="B184" s="45" t="s">
        <v>1288</v>
      </c>
      <c r="C184" s="23" t="s">
        <v>1288</v>
      </c>
      <c r="D184" s="23" t="s">
        <v>329</v>
      </c>
      <c r="E184" s="23"/>
      <c r="F184" s="35" t="b">
        <f>ISNUMBER(SEARCH(' Activity Sheet'!$D$3,Table3[[#This Row],[Name]],1))</f>
        <v>1</v>
      </c>
      <c r="G184" s="35" t="s">
        <v>1146</v>
      </c>
      <c r="H184" t="str" cm="1">
        <f t="array" ref="H184:GR184">TRANSPOSE(_xlfn._xlws.SORT(_xlfn._xlws.FILTER(Table3[Name],ISNUMBER(SEARCH(' Activity Sheet'!D238,Table3[Name])),"Not found"),,1))</f>
        <v>.New Organisation</v>
      </c>
      <c r="I184" t="str">
        <v>ABV - Association of Good with Life</v>
      </c>
      <c r="J184" t="str">
        <v>ACAPS</v>
      </c>
      <c r="K184" t="str">
        <v>Acción y Desarrollo</v>
      </c>
      <c r="L184" t="str">
        <v>ACTED</v>
      </c>
      <c r="M184" t="str">
        <v>Action against Hunger</v>
      </c>
      <c r="N184" t="str">
        <v>ActionAid</v>
      </c>
      <c r="O184" t="str">
        <v>Adventist Development and Relief Agency (ADRA)</v>
      </c>
      <c r="P184" t="str">
        <v>Alas de Colibrí Foundation</v>
      </c>
      <c r="Q184" t="str">
        <v>Alianza por la Solidaridad</v>
      </c>
      <c r="R184" t="str">
        <v>Alianza por Venezuela</v>
      </c>
      <c r="S184" t="str">
        <v>Americares Foundation</v>
      </c>
      <c r="T184" t="str">
        <v>Argentine Commission for Refugees and Migrants (CAREF)</v>
      </c>
      <c r="U184" t="str">
        <v>Asociación Aves</v>
      </c>
      <c r="V184" t="str">
        <v>Asociación de Jubilados y Pensionados Venezolanos en Argentina</v>
      </c>
      <c r="W184" t="str">
        <v>Asociación de Venezolanos en Eloy Alfaro</v>
      </c>
      <c r="X184" t="str">
        <v>Asociación Fundación contra el Hambre Perú</v>
      </c>
      <c r="Y184" t="str">
        <v>Asociación Migrantes Venezolanos</v>
      </c>
      <c r="Z184" t="str">
        <v>Asociación Misioneros de San Carlos Scalabrinianos</v>
      </c>
      <c r="AA184" t="str">
        <v>Asociacion Proteccion Poblacion Vulnerable</v>
      </c>
      <c r="AB184" t="str">
        <v>Asociación Quinta Ola</v>
      </c>
      <c r="AC184" t="str">
        <v>Asociación Salto Ángel</v>
      </c>
      <c r="AD184" t="str">
        <v>Asociación Venezuela en Ecuador AC</v>
      </c>
      <c r="AE184" t="str">
        <v>ASOVENAR</v>
      </c>
      <c r="AF184" t="str">
        <v>Associação Hermanitos</v>
      </c>
      <c r="AG184" t="str">
        <v>AVSI Foundation</v>
      </c>
      <c r="AH184" t="str">
        <v>Bethany Christian Services</v>
      </c>
      <c r="AI184" t="str">
        <v>Blumont</v>
      </c>
      <c r="AJ184" t="str">
        <v>CARE</v>
      </c>
      <c r="AK184" t="str">
        <v>Caritas Brazil</v>
      </c>
      <c r="AL184" t="str">
        <v>Caritas Ecuador</v>
      </c>
      <c r="AM184" t="str">
        <v>Caritas Germany</v>
      </c>
      <c r="AN184" t="str">
        <v>Caritas Manaus</v>
      </c>
      <c r="AO184" t="str">
        <v>Caritas Parana</v>
      </c>
      <c r="AP184" t="str">
        <v>Caritas Peru</v>
      </c>
      <c r="AQ184" t="str">
        <v>Caritas Rio de Janeiro</v>
      </c>
      <c r="AR184" t="str">
        <v>Caritas São Paulo</v>
      </c>
      <c r="AS184" t="str">
        <v>Caritas Switzerland</v>
      </c>
      <c r="AT184" t="str">
        <v>CCEFIRO Association</v>
      </c>
      <c r="AU184" t="str">
        <v>CEDRO</v>
      </c>
      <c r="AV184" t="str">
        <v>Center for Integrated Studies and Programs for Sustainable Development (CIEDS)</v>
      </c>
      <c r="AW184" t="str">
        <v>Center for Migration and Human Rights of the Diocese of Roraima (CMDH)</v>
      </c>
      <c r="AX184" t="str">
        <v>Centro de Atencion Psicosocial (CAPS)</v>
      </c>
      <c r="AY184" t="str">
        <v>CESAL</v>
      </c>
      <c r="AZ184" t="str">
        <v>CESVI-Cooperazione e Sviluppo</v>
      </c>
      <c r="BA184" t="str">
        <v>ChildFund International</v>
      </c>
      <c r="BB184" t="str">
        <v>CHS Alternativo</v>
      </c>
      <c r="BC184" t="str">
        <v>Churún Merú Association</v>
      </c>
      <c r="BD184" t="str">
        <v>Coalición por Venezuela</v>
      </c>
      <c r="BE184" t="str">
        <v>Colonia Foundation of Venezuelans in the Dominican Republic (FUNCOVERD)</v>
      </c>
      <c r="BF184" t="str">
        <v>COLVENZ</v>
      </c>
      <c r="BG184" t="str">
        <v>Compassiva</v>
      </c>
      <c r="BH184" t="str">
        <v>Consejo Interreligioso del Perú - Religiones por la Paz</v>
      </c>
      <c r="BI184" t="str">
        <v>Consorcio ONG OCIPI Y Capellanía Nacional OFICA</v>
      </c>
      <c r="BJ184" t="str">
        <v>COOPI - International Cooperation Foundation</v>
      </c>
      <c r="BK184" t="str">
        <v>Corporación Colectivo Sin Fronteras</v>
      </c>
      <c r="BL184" t="str">
        <v>CRISFE Foundation</v>
      </c>
      <c r="BM184" t="str">
        <v>Cuso International</v>
      </c>
      <c r="BN184" t="str">
        <v>Danielle’s Children Fund (DCF)</v>
      </c>
      <c r="BO184" t="str">
        <v>Danish Refugee Council (DRC)</v>
      </c>
      <c r="BP184" t="str">
        <v>Development Support Association - APOYAR</v>
      </c>
      <c r="BQ184" t="str">
        <v>Diakonie Katastrophenhilfe</v>
      </c>
      <c r="BR184" t="str">
        <v>Diálogo Diverso</v>
      </c>
      <c r="BS184" t="str">
        <v>Doctors of the World</v>
      </c>
      <c r="BT184" t="str">
        <v>Dominican Institute for Integrated Development</v>
      </c>
      <c r="BU184" t="str">
        <v>Duendes y Ángeles Vinotinto República Dominicana</v>
      </c>
      <c r="BV184" t="str">
        <v>Encuentros SJS (Servicio Jesuita de la Solidaridad)</v>
      </c>
      <c r="BW184" t="str">
        <v>Ending Violence Against Migrants</v>
      </c>
      <c r="BX184" t="str">
        <v>Equidad Foundation</v>
      </c>
      <c r="BY184" t="str">
        <v>Equilibrium CenDE</v>
      </c>
      <c r="BZ184" t="str">
        <v>Facultad de Psicología - Universidad de la República (UDELAR)</v>
      </c>
      <c r="CA184" t="str">
        <v>First International Emergency and Solidarités International</v>
      </c>
      <c r="CB184" t="str">
        <v>Fondo Ecuatoriano Populorum Progressio</v>
      </c>
      <c r="CC184" t="str">
        <v>Foro Salud Callao</v>
      </c>
      <c r="CD184" t="str">
        <v>Foundation for the Integration and Development of Latin America (FIDAL)</v>
      </c>
      <c r="CE184" t="str">
        <v>Foundation of the Americas (FUDELA)</v>
      </c>
      <c r="CF184" t="str">
        <v>Fraternity Without Borders</v>
      </c>
      <c r="CG184" t="str">
        <v>Fundación Brisas del Norte</v>
      </c>
      <c r="CH184" t="str">
        <v>Fundación Colombovenezolana Nueva Ilusión</v>
      </c>
      <c r="CI184" t="str">
        <v>Fundación Nakama's</v>
      </c>
      <c r="CJ184" t="str">
        <v>Fundación RadaBer</v>
      </c>
      <c r="CK184" t="str">
        <v>Fundación Scalabrini Bolivia</v>
      </c>
      <c r="CL184" t="str">
        <v>Fundacion Social Vivan los Niños</v>
      </c>
      <c r="CM184" t="str">
        <v>FUNVEAC</v>
      </c>
      <c r="CN184" t="str">
        <v>German Development Cooperation Agency GIZ</v>
      </c>
      <c r="CO184" t="str">
        <v>Globalizate Radio</v>
      </c>
      <c r="CP184" t="str">
        <v>GOAL</v>
      </c>
      <c r="CQ184" t="str">
        <v>Halü Bienestar Humano Foundation (HALU)</v>
      </c>
      <c r="CR184" t="str">
        <v>Heartland Alliance International (HAI)</v>
      </c>
      <c r="CS184" t="str">
        <v>HELVETAS Swiss Intercooperation</v>
      </c>
      <c r="CT184" t="str">
        <v>HIAS</v>
      </c>
      <c r="CU184" t="str">
        <v>Human Rights Defence Curaçao</v>
      </c>
      <c r="CV184" t="str">
        <v>Humanity &amp; Inclusion</v>
      </c>
      <c r="CW184" t="str">
        <v>Humans Analytic</v>
      </c>
      <c r="CX184" t="str">
        <v>Idas y Vueltas Association</v>
      </c>
      <c r="CY184" t="str">
        <v>iMMAP</v>
      </c>
      <c r="CZ184" t="str">
        <v>IMPACT Initiatives (REACH)</v>
      </c>
      <c r="DA184" t="str">
        <v>Inmigrante Feliz Association</v>
      </c>
      <c r="DB184" t="str">
        <v>Institute for Migration and Human Rights (IMDH)</v>
      </c>
      <c r="DC184" t="str">
        <v>Institute of Natural and Cultural Heritage (IPANC)</v>
      </c>
      <c r="DD184" t="str">
        <v>International Committee for the Development of People (CISP)</v>
      </c>
      <c r="DE184" t="str">
        <v>International Federation of the Red Cross (IFRC)</v>
      </c>
      <c r="DF184" t="str">
        <v>International Labour Organization (ILO)</v>
      </c>
      <c r="DG184" t="str">
        <v>International Medical Corps</v>
      </c>
      <c r="DH184" t="str">
        <v>International Organization for Migration (IOM)</v>
      </c>
      <c r="DI184" t="str">
        <v>International Rescue Committee (IRC)</v>
      </c>
      <c r="DJ184" t="str">
        <v>INTERSOS</v>
      </c>
      <c r="DK184" t="str">
        <v>Jesuit Migrant Service (JMS)</v>
      </c>
      <c r="DL184" t="str">
        <v>Jesuit Refugee Service (JRS)</v>
      </c>
      <c r="DM184" t="str">
        <v>Jesuit Service for Migrants and Refugees (JSMR)</v>
      </c>
      <c r="DN184" t="str">
        <v>Joint United Nations Programme on HIV/AIDS (UNAIDS)</v>
      </c>
      <c r="DO184" t="str">
        <v>Kimirina Coorporation</v>
      </c>
      <c r="DP184" t="str">
        <v>La Casita Hispanic Cultural Centre</v>
      </c>
      <c r="DQ184" t="str">
        <v>Latin American Network of Non-Governmental Organizations of Persons with Disabilities and their Families (RIADIS)</v>
      </c>
      <c r="DR184" t="str">
        <v>LGBT+ Movement Brazil</v>
      </c>
      <c r="DS184" t="str">
        <v>Living Water Community (LWC)</v>
      </c>
      <c r="DT184" t="str">
        <v>LLANOVENCOL</v>
      </c>
      <c r="DU184" t="str">
        <v>Lutheran World Federation</v>
      </c>
      <c r="DV184" t="str">
        <v>Lutheran World Relief</v>
      </c>
      <c r="DW184" t="str">
        <v>Malteser International</v>
      </c>
      <c r="DX184" t="str">
        <v>Mana Institute</v>
      </c>
      <c r="DY184" t="str">
        <v>Manos Veneguayas Association</v>
      </c>
      <c r="DZ184" t="str">
        <v>Más Igualdad Perú</v>
      </c>
      <c r="EA184" t="str">
        <v>MedGlobal</v>
      </c>
      <c r="EB184" t="str">
        <v>Medical Teams International</v>
      </c>
      <c r="EC184" t="str">
        <v>Mercy Corps</v>
      </c>
      <c r="ED184" t="str">
        <v>Migrant Service Center (CAM)</v>
      </c>
      <c r="EE184" t="str">
        <v>Migrants, Refugees and Argentine Social Entrepreneurs (MIRARES)</v>
      </c>
      <c r="EF184" t="str">
        <v>Mision Scalabriniana - Ecuador</v>
      </c>
      <c r="EG184" t="str">
        <v>Missão Paz</v>
      </c>
      <c r="EH184" t="str">
        <v>Museu A CASA</v>
      </c>
      <c r="EI184" t="str">
        <v>Norwegian Refugee Council (NRC)</v>
      </c>
      <c r="EJ184" t="str">
        <v>ONG Migrantes por el Maule</v>
      </c>
      <c r="EK184" t="str">
        <v>ONG Preemptive Love Coalition Colombia</v>
      </c>
      <c r="EL184" t="str">
        <v>Organización Transfomando Vidas</v>
      </c>
      <c r="EM184" t="str">
        <v>Organization of Ibero-American States for Education, Science and Culture (OEI)</v>
      </c>
      <c r="EN184" t="str">
        <v>OXFAM</v>
      </c>
      <c r="EO184" t="str">
        <v>Panamerican Development Foundation</v>
      </c>
      <c r="EP184" t="str">
        <v>Panamerican Health Organization/World Health Organization (PAHO/WHO)</v>
      </c>
      <c r="EQ184" t="str">
        <v>Pastoral of Human Mobility - Peruvian Episcopal Conference</v>
      </c>
      <c r="ER184" t="str">
        <v>Pastoral Service for Migrants National</v>
      </c>
      <c r="ES184" t="str">
        <v>Permanent Human Rights defense Committee (CDH)</v>
      </c>
      <c r="ET184" t="str">
        <v>Pirilampos Institute - Group of visits and voluntary actions in Roraima</v>
      </c>
      <c r="EU184" t="str">
        <v>Plan International</v>
      </c>
      <c r="EV184" t="str">
        <v>Population Program, Faculty of Social Sciences, University of the Republic</v>
      </c>
      <c r="EW184" t="str">
        <v>Profamilia Association</v>
      </c>
      <c r="EX184" t="str">
        <v>Red con Migrantes y Refugiados</v>
      </c>
      <c r="EY184" t="str">
        <v>Red Cross Colombia</v>
      </c>
      <c r="EZ184" t="str">
        <v>Red Cross Ecuador</v>
      </c>
      <c r="FA184" t="str">
        <v>Red Cross Peru</v>
      </c>
      <c r="FB184" t="str">
        <v>Red de Investigaciones en Derechos Humanos - CONICET (Consejo Nacional de Investigaciones Científicas y Técnicas)</v>
      </c>
      <c r="FC184" t="str">
        <v>RET International</v>
      </c>
      <c r="FD184" t="str">
        <v>Salú pa Tur Foundation</v>
      </c>
      <c r="FE184" t="str">
        <v>Salvation Army</v>
      </c>
      <c r="FF184" t="str">
        <v>Samaritan's Purse</v>
      </c>
      <c r="FG184" t="str">
        <v>Save the Children International (SCI)</v>
      </c>
      <c r="FH184" t="str">
        <v>Scalabrini Foundation Chile</v>
      </c>
      <c r="FI184" t="str">
        <v>Sección Peruana de Amnistía Internacional</v>
      </c>
      <c r="FJ184" t="str">
        <v>Serviço Pastoral dos Migrantes do Nordeste</v>
      </c>
      <c r="FK184" t="str">
        <v>Sesame Workshop</v>
      </c>
      <c r="FL184" t="str">
        <v>Si, Da Vida</v>
      </c>
      <c r="FM184" t="str">
        <v>Solidarity and Action Asociation</v>
      </c>
      <c r="FN184" t="str">
        <v>SOS Children's Villages</v>
      </c>
      <c r="FO184" t="str">
        <v>Tarabita Foundation</v>
      </c>
      <c r="FP184" t="str">
        <v>Tearfund</v>
      </c>
      <c r="FQ184" t="str">
        <v>TECHO</v>
      </c>
      <c r="FR184" t="str">
        <v>Terranueva Foundation</v>
      </c>
      <c r="FS184" t="str">
        <v>Terre des Hommes Suisse</v>
      </c>
      <c r="FT184" t="str">
        <v>The Israel Forum for International Humanitarian Aid (IsraAID)</v>
      </c>
      <c r="FU184" t="str">
        <v>Unión Venezolana en Perú</v>
      </c>
      <c r="FV184" t="str">
        <v>United Nations Children's Fund (UNICEF)</v>
      </c>
      <c r="FW184" t="str">
        <v>United Nations Development Programme (UNDP)</v>
      </c>
      <c r="FX184" t="str">
        <v>United Nations Educational, Scientific and Cultural Organization (UNESCO)</v>
      </c>
      <c r="FY184" t="str">
        <v>United Nations Entity for Gender Equality and the Empowerment of Women (UNWOMEN)</v>
      </c>
      <c r="FZ184" t="str">
        <v>United Nations Food and Agricultural Organization (FAO)</v>
      </c>
      <c r="GA184" t="str">
        <v>United Nations High Commissioner for Refugees (UNHCR)</v>
      </c>
      <c r="GB184" t="str">
        <v>United Nations Office of the High Commissioner for Human Rights (OHCHR)</v>
      </c>
      <c r="GC184" t="str">
        <v>United Nations Office on Drugs and Crime (UNODC)</v>
      </c>
      <c r="GD184" t="str">
        <v>United Nations Population Fund (UNFPA)</v>
      </c>
      <c r="GE184" t="str">
        <v>United Nations Programme for Human Settlements (UN Habitat)</v>
      </c>
      <c r="GF184" t="str">
        <v>Vale da Benção Educational and Charitable Association (AEBVB)</v>
      </c>
      <c r="GG184" t="str">
        <v>VenAruba Solidaria</v>
      </c>
      <c r="GH184" t="str">
        <v>Venex Curacao Foundation</v>
      </c>
      <c r="GI184" t="str">
        <v>Venezolanos en Barranquilla</v>
      </c>
      <c r="GJ184" t="str">
        <v>Venezolanos en San Cristóbal</v>
      </c>
      <c r="GK184" t="str">
        <v>Venezuelan Emigrant Foundation (FEV)</v>
      </c>
      <c r="GL184" t="str">
        <v>Vicaría de Pastoral Social Caritas</v>
      </c>
      <c r="GM184" t="str">
        <v>Voices GY</v>
      </c>
      <c r="GN184" t="str">
        <v>We World GVC</v>
      </c>
      <c r="GO184" t="str">
        <v>World Council of Credit Unions</v>
      </c>
      <c r="GP184" t="str">
        <v>World Food Programme (WFP)</v>
      </c>
      <c r="GQ184" t="str">
        <v>World Vision</v>
      </c>
      <c r="GR184" t="str">
        <v>ZOA</v>
      </c>
    </row>
    <row r="185" spans="1:200" x14ac:dyDescent="0.3">
      <c r="A185" t="s">
        <v>864</v>
      </c>
      <c r="B185" s="45" t="s">
        <v>865</v>
      </c>
      <c r="C185" s="23" t="s">
        <v>865</v>
      </c>
      <c r="D185" s="23" t="s">
        <v>329</v>
      </c>
      <c r="E185" s="23"/>
      <c r="F185" s="35" t="b">
        <f>ISNUMBER(SEARCH(' Activity Sheet'!$D$3,Table3[[#This Row],[Name]],1))</f>
        <v>1</v>
      </c>
      <c r="G185" s="35" t="s">
        <v>1146</v>
      </c>
      <c r="H185" t="str" cm="1">
        <f t="array" ref="H185:GR185">TRANSPOSE(_xlfn._xlws.SORT(_xlfn._xlws.FILTER(Table3[Name],ISNUMBER(SEARCH(' Activity Sheet'!D239,Table3[Name])),"Not found"),,1))</f>
        <v>.New Organisation</v>
      </c>
      <c r="I185" t="str">
        <v>ABV - Association of Good with Life</v>
      </c>
      <c r="J185" t="str">
        <v>ACAPS</v>
      </c>
      <c r="K185" t="str">
        <v>Acción y Desarrollo</v>
      </c>
      <c r="L185" t="str">
        <v>ACTED</v>
      </c>
      <c r="M185" t="str">
        <v>Action against Hunger</v>
      </c>
      <c r="N185" t="str">
        <v>ActionAid</v>
      </c>
      <c r="O185" t="str">
        <v>Adventist Development and Relief Agency (ADRA)</v>
      </c>
      <c r="P185" t="str">
        <v>Alas de Colibrí Foundation</v>
      </c>
      <c r="Q185" t="str">
        <v>Alianza por la Solidaridad</v>
      </c>
      <c r="R185" t="str">
        <v>Alianza por Venezuela</v>
      </c>
      <c r="S185" t="str">
        <v>Americares Foundation</v>
      </c>
      <c r="T185" t="str">
        <v>Argentine Commission for Refugees and Migrants (CAREF)</v>
      </c>
      <c r="U185" t="str">
        <v>Asociación Aves</v>
      </c>
      <c r="V185" t="str">
        <v>Asociación de Jubilados y Pensionados Venezolanos en Argentina</v>
      </c>
      <c r="W185" t="str">
        <v>Asociación de Venezolanos en Eloy Alfaro</v>
      </c>
      <c r="X185" t="str">
        <v>Asociación Fundación contra el Hambre Perú</v>
      </c>
      <c r="Y185" t="str">
        <v>Asociación Migrantes Venezolanos</v>
      </c>
      <c r="Z185" t="str">
        <v>Asociación Misioneros de San Carlos Scalabrinianos</v>
      </c>
      <c r="AA185" t="str">
        <v>Asociacion Proteccion Poblacion Vulnerable</v>
      </c>
      <c r="AB185" t="str">
        <v>Asociación Quinta Ola</v>
      </c>
      <c r="AC185" t="str">
        <v>Asociación Salto Ángel</v>
      </c>
      <c r="AD185" t="str">
        <v>Asociación Venezuela en Ecuador AC</v>
      </c>
      <c r="AE185" t="str">
        <v>ASOVENAR</v>
      </c>
      <c r="AF185" t="str">
        <v>Associação Hermanitos</v>
      </c>
      <c r="AG185" t="str">
        <v>AVSI Foundation</v>
      </c>
      <c r="AH185" t="str">
        <v>Bethany Christian Services</v>
      </c>
      <c r="AI185" t="str">
        <v>Blumont</v>
      </c>
      <c r="AJ185" t="str">
        <v>CARE</v>
      </c>
      <c r="AK185" t="str">
        <v>Caritas Brazil</v>
      </c>
      <c r="AL185" t="str">
        <v>Caritas Ecuador</v>
      </c>
      <c r="AM185" t="str">
        <v>Caritas Germany</v>
      </c>
      <c r="AN185" t="str">
        <v>Caritas Manaus</v>
      </c>
      <c r="AO185" t="str">
        <v>Caritas Parana</v>
      </c>
      <c r="AP185" t="str">
        <v>Caritas Peru</v>
      </c>
      <c r="AQ185" t="str">
        <v>Caritas Rio de Janeiro</v>
      </c>
      <c r="AR185" t="str">
        <v>Caritas São Paulo</v>
      </c>
      <c r="AS185" t="str">
        <v>Caritas Switzerland</v>
      </c>
      <c r="AT185" t="str">
        <v>CCEFIRO Association</v>
      </c>
      <c r="AU185" t="str">
        <v>CEDRO</v>
      </c>
      <c r="AV185" t="str">
        <v>Center for Integrated Studies and Programs for Sustainable Development (CIEDS)</v>
      </c>
      <c r="AW185" t="str">
        <v>Center for Migration and Human Rights of the Diocese of Roraima (CMDH)</v>
      </c>
      <c r="AX185" t="str">
        <v>Centro de Atencion Psicosocial (CAPS)</v>
      </c>
      <c r="AY185" t="str">
        <v>CESAL</v>
      </c>
      <c r="AZ185" t="str">
        <v>CESVI-Cooperazione e Sviluppo</v>
      </c>
      <c r="BA185" t="str">
        <v>ChildFund International</v>
      </c>
      <c r="BB185" t="str">
        <v>CHS Alternativo</v>
      </c>
      <c r="BC185" t="str">
        <v>Churún Merú Association</v>
      </c>
      <c r="BD185" t="str">
        <v>Coalición por Venezuela</v>
      </c>
      <c r="BE185" t="str">
        <v>Colonia Foundation of Venezuelans in the Dominican Republic (FUNCOVERD)</v>
      </c>
      <c r="BF185" t="str">
        <v>COLVENZ</v>
      </c>
      <c r="BG185" t="str">
        <v>Compassiva</v>
      </c>
      <c r="BH185" t="str">
        <v>Consejo Interreligioso del Perú - Religiones por la Paz</v>
      </c>
      <c r="BI185" t="str">
        <v>Consorcio ONG OCIPI Y Capellanía Nacional OFICA</v>
      </c>
      <c r="BJ185" t="str">
        <v>COOPI - International Cooperation Foundation</v>
      </c>
      <c r="BK185" t="str">
        <v>Corporación Colectivo Sin Fronteras</v>
      </c>
      <c r="BL185" t="str">
        <v>CRISFE Foundation</v>
      </c>
      <c r="BM185" t="str">
        <v>Cuso International</v>
      </c>
      <c r="BN185" t="str">
        <v>Danielle’s Children Fund (DCF)</v>
      </c>
      <c r="BO185" t="str">
        <v>Danish Refugee Council (DRC)</v>
      </c>
      <c r="BP185" t="str">
        <v>Development Support Association - APOYAR</v>
      </c>
      <c r="BQ185" t="str">
        <v>Diakonie Katastrophenhilfe</v>
      </c>
      <c r="BR185" t="str">
        <v>Diálogo Diverso</v>
      </c>
      <c r="BS185" t="str">
        <v>Doctors of the World</v>
      </c>
      <c r="BT185" t="str">
        <v>Dominican Institute for Integrated Development</v>
      </c>
      <c r="BU185" t="str">
        <v>Duendes y Ángeles Vinotinto República Dominicana</v>
      </c>
      <c r="BV185" t="str">
        <v>Encuentros SJS (Servicio Jesuita de la Solidaridad)</v>
      </c>
      <c r="BW185" t="str">
        <v>Ending Violence Against Migrants</v>
      </c>
      <c r="BX185" t="str">
        <v>Equidad Foundation</v>
      </c>
      <c r="BY185" t="str">
        <v>Equilibrium CenDE</v>
      </c>
      <c r="BZ185" t="str">
        <v>Facultad de Psicología - Universidad de la República (UDELAR)</v>
      </c>
      <c r="CA185" t="str">
        <v>First International Emergency and Solidarités International</v>
      </c>
      <c r="CB185" t="str">
        <v>Fondo Ecuatoriano Populorum Progressio</v>
      </c>
      <c r="CC185" t="str">
        <v>Foro Salud Callao</v>
      </c>
      <c r="CD185" t="str">
        <v>Foundation for the Integration and Development of Latin America (FIDAL)</v>
      </c>
      <c r="CE185" t="str">
        <v>Foundation of the Americas (FUDELA)</v>
      </c>
      <c r="CF185" t="str">
        <v>Fraternity Without Borders</v>
      </c>
      <c r="CG185" t="str">
        <v>Fundación Brisas del Norte</v>
      </c>
      <c r="CH185" t="str">
        <v>Fundación Colombovenezolana Nueva Ilusión</v>
      </c>
      <c r="CI185" t="str">
        <v>Fundación Nakama's</v>
      </c>
      <c r="CJ185" t="str">
        <v>Fundación RadaBer</v>
      </c>
      <c r="CK185" t="str">
        <v>Fundación Scalabrini Bolivia</v>
      </c>
      <c r="CL185" t="str">
        <v>Fundacion Social Vivan los Niños</v>
      </c>
      <c r="CM185" t="str">
        <v>FUNVEAC</v>
      </c>
      <c r="CN185" t="str">
        <v>German Development Cooperation Agency GIZ</v>
      </c>
      <c r="CO185" t="str">
        <v>Globalizate Radio</v>
      </c>
      <c r="CP185" t="str">
        <v>GOAL</v>
      </c>
      <c r="CQ185" t="str">
        <v>Halü Bienestar Humano Foundation (HALU)</v>
      </c>
      <c r="CR185" t="str">
        <v>Heartland Alliance International (HAI)</v>
      </c>
      <c r="CS185" t="str">
        <v>HELVETAS Swiss Intercooperation</v>
      </c>
      <c r="CT185" t="str">
        <v>HIAS</v>
      </c>
      <c r="CU185" t="str">
        <v>Human Rights Defence Curaçao</v>
      </c>
      <c r="CV185" t="str">
        <v>Humanity &amp; Inclusion</v>
      </c>
      <c r="CW185" t="str">
        <v>Humans Analytic</v>
      </c>
      <c r="CX185" t="str">
        <v>Idas y Vueltas Association</v>
      </c>
      <c r="CY185" t="str">
        <v>iMMAP</v>
      </c>
      <c r="CZ185" t="str">
        <v>IMPACT Initiatives (REACH)</v>
      </c>
      <c r="DA185" t="str">
        <v>Inmigrante Feliz Association</v>
      </c>
      <c r="DB185" t="str">
        <v>Institute for Migration and Human Rights (IMDH)</v>
      </c>
      <c r="DC185" t="str">
        <v>Institute of Natural and Cultural Heritage (IPANC)</v>
      </c>
      <c r="DD185" t="str">
        <v>International Committee for the Development of People (CISP)</v>
      </c>
      <c r="DE185" t="str">
        <v>International Federation of the Red Cross (IFRC)</v>
      </c>
      <c r="DF185" t="str">
        <v>International Labour Organization (ILO)</v>
      </c>
      <c r="DG185" t="str">
        <v>International Medical Corps</v>
      </c>
      <c r="DH185" t="str">
        <v>International Organization for Migration (IOM)</v>
      </c>
      <c r="DI185" t="str">
        <v>International Rescue Committee (IRC)</v>
      </c>
      <c r="DJ185" t="str">
        <v>INTERSOS</v>
      </c>
      <c r="DK185" t="str">
        <v>Jesuit Migrant Service (JMS)</v>
      </c>
      <c r="DL185" t="str">
        <v>Jesuit Refugee Service (JRS)</v>
      </c>
      <c r="DM185" t="str">
        <v>Jesuit Service for Migrants and Refugees (JSMR)</v>
      </c>
      <c r="DN185" t="str">
        <v>Joint United Nations Programme on HIV/AIDS (UNAIDS)</v>
      </c>
      <c r="DO185" t="str">
        <v>Kimirina Coorporation</v>
      </c>
      <c r="DP185" t="str">
        <v>La Casita Hispanic Cultural Centre</v>
      </c>
      <c r="DQ185" t="str">
        <v>Latin American Network of Non-Governmental Organizations of Persons with Disabilities and their Families (RIADIS)</v>
      </c>
      <c r="DR185" t="str">
        <v>LGBT+ Movement Brazil</v>
      </c>
      <c r="DS185" t="str">
        <v>Living Water Community (LWC)</v>
      </c>
      <c r="DT185" t="str">
        <v>LLANOVENCOL</v>
      </c>
      <c r="DU185" t="str">
        <v>Lutheran World Federation</v>
      </c>
      <c r="DV185" t="str">
        <v>Lutheran World Relief</v>
      </c>
      <c r="DW185" t="str">
        <v>Malteser International</v>
      </c>
      <c r="DX185" t="str">
        <v>Mana Institute</v>
      </c>
      <c r="DY185" t="str">
        <v>Manos Veneguayas Association</v>
      </c>
      <c r="DZ185" t="str">
        <v>Más Igualdad Perú</v>
      </c>
      <c r="EA185" t="str">
        <v>MedGlobal</v>
      </c>
      <c r="EB185" t="str">
        <v>Medical Teams International</v>
      </c>
      <c r="EC185" t="str">
        <v>Mercy Corps</v>
      </c>
      <c r="ED185" t="str">
        <v>Migrant Service Center (CAM)</v>
      </c>
      <c r="EE185" t="str">
        <v>Migrants, Refugees and Argentine Social Entrepreneurs (MIRARES)</v>
      </c>
      <c r="EF185" t="str">
        <v>Mision Scalabriniana - Ecuador</v>
      </c>
      <c r="EG185" t="str">
        <v>Missão Paz</v>
      </c>
      <c r="EH185" t="str">
        <v>Museu A CASA</v>
      </c>
      <c r="EI185" t="str">
        <v>Norwegian Refugee Council (NRC)</v>
      </c>
      <c r="EJ185" t="str">
        <v>ONG Migrantes por el Maule</v>
      </c>
      <c r="EK185" t="str">
        <v>ONG Preemptive Love Coalition Colombia</v>
      </c>
      <c r="EL185" t="str">
        <v>Organización Transfomando Vidas</v>
      </c>
      <c r="EM185" t="str">
        <v>Organization of Ibero-American States for Education, Science and Culture (OEI)</v>
      </c>
      <c r="EN185" t="str">
        <v>OXFAM</v>
      </c>
      <c r="EO185" t="str">
        <v>Panamerican Development Foundation</v>
      </c>
      <c r="EP185" t="str">
        <v>Panamerican Health Organization/World Health Organization (PAHO/WHO)</v>
      </c>
      <c r="EQ185" t="str">
        <v>Pastoral of Human Mobility - Peruvian Episcopal Conference</v>
      </c>
      <c r="ER185" t="str">
        <v>Pastoral Service for Migrants National</v>
      </c>
      <c r="ES185" t="str">
        <v>Permanent Human Rights defense Committee (CDH)</v>
      </c>
      <c r="ET185" t="str">
        <v>Pirilampos Institute - Group of visits and voluntary actions in Roraima</v>
      </c>
      <c r="EU185" t="str">
        <v>Plan International</v>
      </c>
      <c r="EV185" t="str">
        <v>Population Program, Faculty of Social Sciences, University of the Republic</v>
      </c>
      <c r="EW185" t="str">
        <v>Profamilia Association</v>
      </c>
      <c r="EX185" t="str">
        <v>Red con Migrantes y Refugiados</v>
      </c>
      <c r="EY185" t="str">
        <v>Red Cross Colombia</v>
      </c>
      <c r="EZ185" t="str">
        <v>Red Cross Ecuador</v>
      </c>
      <c r="FA185" t="str">
        <v>Red Cross Peru</v>
      </c>
      <c r="FB185" t="str">
        <v>Red de Investigaciones en Derechos Humanos - CONICET (Consejo Nacional de Investigaciones Científicas y Técnicas)</v>
      </c>
      <c r="FC185" t="str">
        <v>RET International</v>
      </c>
      <c r="FD185" t="str">
        <v>Salú pa Tur Foundation</v>
      </c>
      <c r="FE185" t="str">
        <v>Salvation Army</v>
      </c>
      <c r="FF185" t="str">
        <v>Samaritan's Purse</v>
      </c>
      <c r="FG185" t="str">
        <v>Save the Children International (SCI)</v>
      </c>
      <c r="FH185" t="str">
        <v>Scalabrini Foundation Chile</v>
      </c>
      <c r="FI185" t="str">
        <v>Sección Peruana de Amnistía Internacional</v>
      </c>
      <c r="FJ185" t="str">
        <v>Serviço Pastoral dos Migrantes do Nordeste</v>
      </c>
      <c r="FK185" t="str">
        <v>Sesame Workshop</v>
      </c>
      <c r="FL185" t="str">
        <v>Si, Da Vida</v>
      </c>
      <c r="FM185" t="str">
        <v>Solidarity and Action Asociation</v>
      </c>
      <c r="FN185" t="str">
        <v>SOS Children's Villages</v>
      </c>
      <c r="FO185" t="str">
        <v>Tarabita Foundation</v>
      </c>
      <c r="FP185" t="str">
        <v>Tearfund</v>
      </c>
      <c r="FQ185" t="str">
        <v>TECHO</v>
      </c>
      <c r="FR185" t="str">
        <v>Terranueva Foundation</v>
      </c>
      <c r="FS185" t="str">
        <v>Terre des Hommes Suisse</v>
      </c>
      <c r="FT185" t="str">
        <v>The Israel Forum for International Humanitarian Aid (IsraAID)</v>
      </c>
      <c r="FU185" t="str">
        <v>Unión Venezolana en Perú</v>
      </c>
      <c r="FV185" t="str">
        <v>United Nations Children's Fund (UNICEF)</v>
      </c>
      <c r="FW185" t="str">
        <v>United Nations Development Programme (UNDP)</v>
      </c>
      <c r="FX185" t="str">
        <v>United Nations Educational, Scientific and Cultural Organization (UNESCO)</v>
      </c>
      <c r="FY185" t="str">
        <v>United Nations Entity for Gender Equality and the Empowerment of Women (UNWOMEN)</v>
      </c>
      <c r="FZ185" t="str">
        <v>United Nations Food and Agricultural Organization (FAO)</v>
      </c>
      <c r="GA185" t="str">
        <v>United Nations High Commissioner for Refugees (UNHCR)</v>
      </c>
      <c r="GB185" t="str">
        <v>United Nations Office of the High Commissioner for Human Rights (OHCHR)</v>
      </c>
      <c r="GC185" t="str">
        <v>United Nations Office on Drugs and Crime (UNODC)</v>
      </c>
      <c r="GD185" t="str">
        <v>United Nations Population Fund (UNFPA)</v>
      </c>
      <c r="GE185" t="str">
        <v>United Nations Programme for Human Settlements (UN Habitat)</v>
      </c>
      <c r="GF185" t="str">
        <v>Vale da Benção Educational and Charitable Association (AEBVB)</v>
      </c>
      <c r="GG185" t="str">
        <v>VenAruba Solidaria</v>
      </c>
      <c r="GH185" t="str">
        <v>Venex Curacao Foundation</v>
      </c>
      <c r="GI185" t="str">
        <v>Venezolanos en Barranquilla</v>
      </c>
      <c r="GJ185" t="str">
        <v>Venezolanos en San Cristóbal</v>
      </c>
      <c r="GK185" t="str">
        <v>Venezuelan Emigrant Foundation (FEV)</v>
      </c>
      <c r="GL185" t="str">
        <v>Vicaría de Pastoral Social Caritas</v>
      </c>
      <c r="GM185" t="str">
        <v>Voices GY</v>
      </c>
      <c r="GN185" t="str">
        <v>We World GVC</v>
      </c>
      <c r="GO185" t="str">
        <v>World Council of Credit Unions</v>
      </c>
      <c r="GP185" t="str">
        <v>World Food Programme (WFP)</v>
      </c>
      <c r="GQ185" t="str">
        <v>World Vision</v>
      </c>
      <c r="GR185" t="str">
        <v>ZOA</v>
      </c>
    </row>
    <row r="186" spans="1:200" x14ac:dyDescent="0.3">
      <c r="A186" t="s">
        <v>894</v>
      </c>
      <c r="B186" s="45" t="s">
        <v>895</v>
      </c>
      <c r="C186" s="23" t="s">
        <v>896</v>
      </c>
      <c r="D186" s="23" t="s">
        <v>255</v>
      </c>
      <c r="E186" s="23"/>
      <c r="F186" s="35" t="b">
        <f>ISNUMBER(SEARCH(' Activity Sheet'!$D$3,Table3[[#This Row],[Name]],1))</f>
        <v>1</v>
      </c>
      <c r="G186" s="35" t="s">
        <v>1146</v>
      </c>
      <c r="H186" t="str" cm="1">
        <f t="array" ref="H186:GR186">TRANSPOSE(_xlfn._xlws.SORT(_xlfn._xlws.FILTER(Table3[Name],ISNUMBER(SEARCH(' Activity Sheet'!D240,Table3[Name])),"Not found"),,1))</f>
        <v>.New Organisation</v>
      </c>
      <c r="I186" t="str">
        <v>ABV - Association of Good with Life</v>
      </c>
      <c r="J186" t="str">
        <v>ACAPS</v>
      </c>
      <c r="K186" t="str">
        <v>Acción y Desarrollo</v>
      </c>
      <c r="L186" t="str">
        <v>ACTED</v>
      </c>
      <c r="M186" t="str">
        <v>Action against Hunger</v>
      </c>
      <c r="N186" t="str">
        <v>ActionAid</v>
      </c>
      <c r="O186" t="str">
        <v>Adventist Development and Relief Agency (ADRA)</v>
      </c>
      <c r="P186" t="str">
        <v>Alas de Colibrí Foundation</v>
      </c>
      <c r="Q186" t="str">
        <v>Alianza por la Solidaridad</v>
      </c>
      <c r="R186" t="str">
        <v>Alianza por Venezuela</v>
      </c>
      <c r="S186" t="str">
        <v>Americares Foundation</v>
      </c>
      <c r="T186" t="str">
        <v>Argentine Commission for Refugees and Migrants (CAREF)</v>
      </c>
      <c r="U186" t="str">
        <v>Asociación Aves</v>
      </c>
      <c r="V186" t="str">
        <v>Asociación de Jubilados y Pensionados Venezolanos en Argentina</v>
      </c>
      <c r="W186" t="str">
        <v>Asociación de Venezolanos en Eloy Alfaro</v>
      </c>
      <c r="X186" t="str">
        <v>Asociación Fundación contra el Hambre Perú</v>
      </c>
      <c r="Y186" t="str">
        <v>Asociación Migrantes Venezolanos</v>
      </c>
      <c r="Z186" t="str">
        <v>Asociación Misioneros de San Carlos Scalabrinianos</v>
      </c>
      <c r="AA186" t="str">
        <v>Asociacion Proteccion Poblacion Vulnerable</v>
      </c>
      <c r="AB186" t="str">
        <v>Asociación Quinta Ola</v>
      </c>
      <c r="AC186" t="str">
        <v>Asociación Salto Ángel</v>
      </c>
      <c r="AD186" t="str">
        <v>Asociación Venezuela en Ecuador AC</v>
      </c>
      <c r="AE186" t="str">
        <v>ASOVENAR</v>
      </c>
      <c r="AF186" t="str">
        <v>Associação Hermanitos</v>
      </c>
      <c r="AG186" t="str">
        <v>AVSI Foundation</v>
      </c>
      <c r="AH186" t="str">
        <v>Bethany Christian Services</v>
      </c>
      <c r="AI186" t="str">
        <v>Blumont</v>
      </c>
      <c r="AJ186" t="str">
        <v>CARE</v>
      </c>
      <c r="AK186" t="str">
        <v>Caritas Brazil</v>
      </c>
      <c r="AL186" t="str">
        <v>Caritas Ecuador</v>
      </c>
      <c r="AM186" t="str">
        <v>Caritas Germany</v>
      </c>
      <c r="AN186" t="str">
        <v>Caritas Manaus</v>
      </c>
      <c r="AO186" t="str">
        <v>Caritas Parana</v>
      </c>
      <c r="AP186" t="str">
        <v>Caritas Peru</v>
      </c>
      <c r="AQ186" t="str">
        <v>Caritas Rio de Janeiro</v>
      </c>
      <c r="AR186" t="str">
        <v>Caritas São Paulo</v>
      </c>
      <c r="AS186" t="str">
        <v>Caritas Switzerland</v>
      </c>
      <c r="AT186" t="str">
        <v>CCEFIRO Association</v>
      </c>
      <c r="AU186" t="str">
        <v>CEDRO</v>
      </c>
      <c r="AV186" t="str">
        <v>Center for Integrated Studies and Programs for Sustainable Development (CIEDS)</v>
      </c>
      <c r="AW186" t="str">
        <v>Center for Migration and Human Rights of the Diocese of Roraima (CMDH)</v>
      </c>
      <c r="AX186" t="str">
        <v>Centro de Atencion Psicosocial (CAPS)</v>
      </c>
      <c r="AY186" t="str">
        <v>CESAL</v>
      </c>
      <c r="AZ186" t="str">
        <v>CESVI-Cooperazione e Sviluppo</v>
      </c>
      <c r="BA186" t="str">
        <v>ChildFund International</v>
      </c>
      <c r="BB186" t="str">
        <v>CHS Alternativo</v>
      </c>
      <c r="BC186" t="str">
        <v>Churún Merú Association</v>
      </c>
      <c r="BD186" t="str">
        <v>Coalición por Venezuela</v>
      </c>
      <c r="BE186" t="str">
        <v>Colonia Foundation of Venezuelans in the Dominican Republic (FUNCOVERD)</v>
      </c>
      <c r="BF186" t="str">
        <v>COLVENZ</v>
      </c>
      <c r="BG186" t="str">
        <v>Compassiva</v>
      </c>
      <c r="BH186" t="str">
        <v>Consejo Interreligioso del Perú - Religiones por la Paz</v>
      </c>
      <c r="BI186" t="str">
        <v>Consorcio ONG OCIPI Y Capellanía Nacional OFICA</v>
      </c>
      <c r="BJ186" t="str">
        <v>COOPI - International Cooperation Foundation</v>
      </c>
      <c r="BK186" t="str">
        <v>Corporación Colectivo Sin Fronteras</v>
      </c>
      <c r="BL186" t="str">
        <v>CRISFE Foundation</v>
      </c>
      <c r="BM186" t="str">
        <v>Cuso International</v>
      </c>
      <c r="BN186" t="str">
        <v>Danielle’s Children Fund (DCF)</v>
      </c>
      <c r="BO186" t="str">
        <v>Danish Refugee Council (DRC)</v>
      </c>
      <c r="BP186" t="str">
        <v>Development Support Association - APOYAR</v>
      </c>
      <c r="BQ186" t="str">
        <v>Diakonie Katastrophenhilfe</v>
      </c>
      <c r="BR186" t="str">
        <v>Diálogo Diverso</v>
      </c>
      <c r="BS186" t="str">
        <v>Doctors of the World</v>
      </c>
      <c r="BT186" t="str">
        <v>Dominican Institute for Integrated Development</v>
      </c>
      <c r="BU186" t="str">
        <v>Duendes y Ángeles Vinotinto República Dominicana</v>
      </c>
      <c r="BV186" t="str">
        <v>Encuentros SJS (Servicio Jesuita de la Solidaridad)</v>
      </c>
      <c r="BW186" t="str">
        <v>Ending Violence Against Migrants</v>
      </c>
      <c r="BX186" t="str">
        <v>Equidad Foundation</v>
      </c>
      <c r="BY186" t="str">
        <v>Equilibrium CenDE</v>
      </c>
      <c r="BZ186" t="str">
        <v>Facultad de Psicología - Universidad de la República (UDELAR)</v>
      </c>
      <c r="CA186" t="str">
        <v>First International Emergency and Solidarités International</v>
      </c>
      <c r="CB186" t="str">
        <v>Fondo Ecuatoriano Populorum Progressio</v>
      </c>
      <c r="CC186" t="str">
        <v>Foro Salud Callao</v>
      </c>
      <c r="CD186" t="str">
        <v>Foundation for the Integration and Development of Latin America (FIDAL)</v>
      </c>
      <c r="CE186" t="str">
        <v>Foundation of the Americas (FUDELA)</v>
      </c>
      <c r="CF186" t="str">
        <v>Fraternity Without Borders</v>
      </c>
      <c r="CG186" t="str">
        <v>Fundación Brisas del Norte</v>
      </c>
      <c r="CH186" t="str">
        <v>Fundación Colombovenezolana Nueva Ilusión</v>
      </c>
      <c r="CI186" t="str">
        <v>Fundación Nakama's</v>
      </c>
      <c r="CJ186" t="str">
        <v>Fundación RadaBer</v>
      </c>
      <c r="CK186" t="str">
        <v>Fundación Scalabrini Bolivia</v>
      </c>
      <c r="CL186" t="str">
        <v>Fundacion Social Vivan los Niños</v>
      </c>
      <c r="CM186" t="str">
        <v>FUNVEAC</v>
      </c>
      <c r="CN186" t="str">
        <v>German Development Cooperation Agency GIZ</v>
      </c>
      <c r="CO186" t="str">
        <v>Globalizate Radio</v>
      </c>
      <c r="CP186" t="str">
        <v>GOAL</v>
      </c>
      <c r="CQ186" t="str">
        <v>Halü Bienestar Humano Foundation (HALU)</v>
      </c>
      <c r="CR186" t="str">
        <v>Heartland Alliance International (HAI)</v>
      </c>
      <c r="CS186" t="str">
        <v>HELVETAS Swiss Intercooperation</v>
      </c>
      <c r="CT186" t="str">
        <v>HIAS</v>
      </c>
      <c r="CU186" t="str">
        <v>Human Rights Defence Curaçao</v>
      </c>
      <c r="CV186" t="str">
        <v>Humanity &amp; Inclusion</v>
      </c>
      <c r="CW186" t="str">
        <v>Humans Analytic</v>
      </c>
      <c r="CX186" t="str">
        <v>Idas y Vueltas Association</v>
      </c>
      <c r="CY186" t="str">
        <v>iMMAP</v>
      </c>
      <c r="CZ186" t="str">
        <v>IMPACT Initiatives (REACH)</v>
      </c>
      <c r="DA186" t="str">
        <v>Inmigrante Feliz Association</v>
      </c>
      <c r="DB186" t="str">
        <v>Institute for Migration and Human Rights (IMDH)</v>
      </c>
      <c r="DC186" t="str">
        <v>Institute of Natural and Cultural Heritage (IPANC)</v>
      </c>
      <c r="DD186" t="str">
        <v>International Committee for the Development of People (CISP)</v>
      </c>
      <c r="DE186" t="str">
        <v>International Federation of the Red Cross (IFRC)</v>
      </c>
      <c r="DF186" t="str">
        <v>International Labour Organization (ILO)</v>
      </c>
      <c r="DG186" t="str">
        <v>International Medical Corps</v>
      </c>
      <c r="DH186" t="str">
        <v>International Organization for Migration (IOM)</v>
      </c>
      <c r="DI186" t="str">
        <v>International Rescue Committee (IRC)</v>
      </c>
      <c r="DJ186" t="str">
        <v>INTERSOS</v>
      </c>
      <c r="DK186" t="str">
        <v>Jesuit Migrant Service (JMS)</v>
      </c>
      <c r="DL186" t="str">
        <v>Jesuit Refugee Service (JRS)</v>
      </c>
      <c r="DM186" t="str">
        <v>Jesuit Service for Migrants and Refugees (JSMR)</v>
      </c>
      <c r="DN186" t="str">
        <v>Joint United Nations Programme on HIV/AIDS (UNAIDS)</v>
      </c>
      <c r="DO186" t="str">
        <v>Kimirina Coorporation</v>
      </c>
      <c r="DP186" t="str">
        <v>La Casita Hispanic Cultural Centre</v>
      </c>
      <c r="DQ186" t="str">
        <v>Latin American Network of Non-Governmental Organizations of Persons with Disabilities and their Families (RIADIS)</v>
      </c>
      <c r="DR186" t="str">
        <v>LGBT+ Movement Brazil</v>
      </c>
      <c r="DS186" t="str">
        <v>Living Water Community (LWC)</v>
      </c>
      <c r="DT186" t="str">
        <v>LLANOVENCOL</v>
      </c>
      <c r="DU186" t="str">
        <v>Lutheran World Federation</v>
      </c>
      <c r="DV186" t="str">
        <v>Lutheran World Relief</v>
      </c>
      <c r="DW186" t="str">
        <v>Malteser International</v>
      </c>
      <c r="DX186" t="str">
        <v>Mana Institute</v>
      </c>
      <c r="DY186" t="str">
        <v>Manos Veneguayas Association</v>
      </c>
      <c r="DZ186" t="str">
        <v>Más Igualdad Perú</v>
      </c>
      <c r="EA186" t="str">
        <v>MedGlobal</v>
      </c>
      <c r="EB186" t="str">
        <v>Medical Teams International</v>
      </c>
      <c r="EC186" t="str">
        <v>Mercy Corps</v>
      </c>
      <c r="ED186" t="str">
        <v>Migrant Service Center (CAM)</v>
      </c>
      <c r="EE186" t="str">
        <v>Migrants, Refugees and Argentine Social Entrepreneurs (MIRARES)</v>
      </c>
      <c r="EF186" t="str">
        <v>Mision Scalabriniana - Ecuador</v>
      </c>
      <c r="EG186" t="str">
        <v>Missão Paz</v>
      </c>
      <c r="EH186" t="str">
        <v>Museu A CASA</v>
      </c>
      <c r="EI186" t="str">
        <v>Norwegian Refugee Council (NRC)</v>
      </c>
      <c r="EJ186" t="str">
        <v>ONG Migrantes por el Maule</v>
      </c>
      <c r="EK186" t="str">
        <v>ONG Preemptive Love Coalition Colombia</v>
      </c>
      <c r="EL186" t="str">
        <v>Organización Transfomando Vidas</v>
      </c>
      <c r="EM186" t="str">
        <v>Organization of Ibero-American States for Education, Science and Culture (OEI)</v>
      </c>
      <c r="EN186" t="str">
        <v>OXFAM</v>
      </c>
      <c r="EO186" t="str">
        <v>Panamerican Development Foundation</v>
      </c>
      <c r="EP186" t="str">
        <v>Panamerican Health Organization/World Health Organization (PAHO/WHO)</v>
      </c>
      <c r="EQ186" t="str">
        <v>Pastoral of Human Mobility - Peruvian Episcopal Conference</v>
      </c>
      <c r="ER186" t="str">
        <v>Pastoral Service for Migrants National</v>
      </c>
      <c r="ES186" t="str">
        <v>Permanent Human Rights defense Committee (CDH)</v>
      </c>
      <c r="ET186" t="str">
        <v>Pirilampos Institute - Group of visits and voluntary actions in Roraima</v>
      </c>
      <c r="EU186" t="str">
        <v>Plan International</v>
      </c>
      <c r="EV186" t="str">
        <v>Population Program, Faculty of Social Sciences, University of the Republic</v>
      </c>
      <c r="EW186" t="str">
        <v>Profamilia Association</v>
      </c>
      <c r="EX186" t="str">
        <v>Red con Migrantes y Refugiados</v>
      </c>
      <c r="EY186" t="str">
        <v>Red Cross Colombia</v>
      </c>
      <c r="EZ186" t="str">
        <v>Red Cross Ecuador</v>
      </c>
      <c r="FA186" t="str">
        <v>Red Cross Peru</v>
      </c>
      <c r="FB186" t="str">
        <v>Red de Investigaciones en Derechos Humanos - CONICET (Consejo Nacional de Investigaciones Científicas y Técnicas)</v>
      </c>
      <c r="FC186" t="str">
        <v>RET International</v>
      </c>
      <c r="FD186" t="str">
        <v>Salú pa Tur Foundation</v>
      </c>
      <c r="FE186" t="str">
        <v>Salvation Army</v>
      </c>
      <c r="FF186" t="str">
        <v>Samaritan's Purse</v>
      </c>
      <c r="FG186" t="str">
        <v>Save the Children International (SCI)</v>
      </c>
      <c r="FH186" t="str">
        <v>Scalabrini Foundation Chile</v>
      </c>
      <c r="FI186" t="str">
        <v>Sección Peruana de Amnistía Internacional</v>
      </c>
      <c r="FJ186" t="str">
        <v>Serviço Pastoral dos Migrantes do Nordeste</v>
      </c>
      <c r="FK186" t="str">
        <v>Sesame Workshop</v>
      </c>
      <c r="FL186" t="str">
        <v>Si, Da Vida</v>
      </c>
      <c r="FM186" t="str">
        <v>Solidarity and Action Asociation</v>
      </c>
      <c r="FN186" t="str">
        <v>SOS Children's Villages</v>
      </c>
      <c r="FO186" t="str">
        <v>Tarabita Foundation</v>
      </c>
      <c r="FP186" t="str">
        <v>Tearfund</v>
      </c>
      <c r="FQ186" t="str">
        <v>TECHO</v>
      </c>
      <c r="FR186" t="str">
        <v>Terranueva Foundation</v>
      </c>
      <c r="FS186" t="str">
        <v>Terre des Hommes Suisse</v>
      </c>
      <c r="FT186" t="str">
        <v>The Israel Forum for International Humanitarian Aid (IsraAID)</v>
      </c>
      <c r="FU186" t="str">
        <v>Unión Venezolana en Perú</v>
      </c>
      <c r="FV186" t="str">
        <v>United Nations Children's Fund (UNICEF)</v>
      </c>
      <c r="FW186" t="str">
        <v>United Nations Development Programme (UNDP)</v>
      </c>
      <c r="FX186" t="str">
        <v>United Nations Educational, Scientific and Cultural Organization (UNESCO)</v>
      </c>
      <c r="FY186" t="str">
        <v>United Nations Entity for Gender Equality and the Empowerment of Women (UNWOMEN)</v>
      </c>
      <c r="FZ186" t="str">
        <v>United Nations Food and Agricultural Organization (FAO)</v>
      </c>
      <c r="GA186" t="str">
        <v>United Nations High Commissioner for Refugees (UNHCR)</v>
      </c>
      <c r="GB186" t="str">
        <v>United Nations Office of the High Commissioner for Human Rights (OHCHR)</v>
      </c>
      <c r="GC186" t="str">
        <v>United Nations Office on Drugs and Crime (UNODC)</v>
      </c>
      <c r="GD186" t="str">
        <v>United Nations Population Fund (UNFPA)</v>
      </c>
      <c r="GE186" t="str">
        <v>United Nations Programme for Human Settlements (UN Habitat)</v>
      </c>
      <c r="GF186" t="str">
        <v>Vale da Benção Educational and Charitable Association (AEBVB)</v>
      </c>
      <c r="GG186" t="str">
        <v>VenAruba Solidaria</v>
      </c>
      <c r="GH186" t="str">
        <v>Venex Curacao Foundation</v>
      </c>
      <c r="GI186" t="str">
        <v>Venezolanos en Barranquilla</v>
      </c>
      <c r="GJ186" t="str">
        <v>Venezolanos en San Cristóbal</v>
      </c>
      <c r="GK186" t="str">
        <v>Venezuelan Emigrant Foundation (FEV)</v>
      </c>
      <c r="GL186" t="str">
        <v>Vicaría de Pastoral Social Caritas</v>
      </c>
      <c r="GM186" t="str">
        <v>Voices GY</v>
      </c>
      <c r="GN186" t="str">
        <v>We World GVC</v>
      </c>
      <c r="GO186" t="str">
        <v>World Council of Credit Unions</v>
      </c>
      <c r="GP186" t="str">
        <v>World Food Programme (WFP)</v>
      </c>
      <c r="GQ186" t="str">
        <v>World Vision</v>
      </c>
      <c r="GR186" t="str">
        <v>ZOA</v>
      </c>
    </row>
    <row r="187" spans="1:200" x14ac:dyDescent="0.3">
      <c r="A187" t="s">
        <v>537</v>
      </c>
      <c r="B187" s="45" t="s">
        <v>538</v>
      </c>
      <c r="C187" s="23" t="s">
        <v>1339</v>
      </c>
      <c r="D187" s="23" t="s">
        <v>1325</v>
      </c>
      <c r="E187" s="23"/>
      <c r="F187" s="35" t="b">
        <f>ISNUMBER(SEARCH(' Activity Sheet'!$D$3,Table3[[#This Row],[Name]],1))</f>
        <v>1</v>
      </c>
      <c r="G187" s="35" t="s">
        <v>1146</v>
      </c>
      <c r="H187" t="str" cm="1">
        <f t="array" ref="H187:GR187">TRANSPOSE(_xlfn._xlws.SORT(_xlfn._xlws.FILTER(Table3[Name],ISNUMBER(SEARCH(' Activity Sheet'!D241,Table3[Name])),"Not found"),,1))</f>
        <v>.New Organisation</v>
      </c>
      <c r="I187" t="str">
        <v>ABV - Association of Good with Life</v>
      </c>
      <c r="J187" t="str">
        <v>ACAPS</v>
      </c>
      <c r="K187" t="str">
        <v>Acción y Desarrollo</v>
      </c>
      <c r="L187" t="str">
        <v>ACTED</v>
      </c>
      <c r="M187" t="str">
        <v>Action against Hunger</v>
      </c>
      <c r="N187" t="str">
        <v>ActionAid</v>
      </c>
      <c r="O187" t="str">
        <v>Adventist Development and Relief Agency (ADRA)</v>
      </c>
      <c r="P187" t="str">
        <v>Alas de Colibrí Foundation</v>
      </c>
      <c r="Q187" t="str">
        <v>Alianza por la Solidaridad</v>
      </c>
      <c r="R187" t="str">
        <v>Alianza por Venezuela</v>
      </c>
      <c r="S187" t="str">
        <v>Americares Foundation</v>
      </c>
      <c r="T187" t="str">
        <v>Argentine Commission for Refugees and Migrants (CAREF)</v>
      </c>
      <c r="U187" t="str">
        <v>Asociación Aves</v>
      </c>
      <c r="V187" t="str">
        <v>Asociación de Jubilados y Pensionados Venezolanos en Argentina</v>
      </c>
      <c r="W187" t="str">
        <v>Asociación de Venezolanos en Eloy Alfaro</v>
      </c>
      <c r="X187" t="str">
        <v>Asociación Fundación contra el Hambre Perú</v>
      </c>
      <c r="Y187" t="str">
        <v>Asociación Migrantes Venezolanos</v>
      </c>
      <c r="Z187" t="str">
        <v>Asociación Misioneros de San Carlos Scalabrinianos</v>
      </c>
      <c r="AA187" t="str">
        <v>Asociacion Proteccion Poblacion Vulnerable</v>
      </c>
      <c r="AB187" t="str">
        <v>Asociación Quinta Ola</v>
      </c>
      <c r="AC187" t="str">
        <v>Asociación Salto Ángel</v>
      </c>
      <c r="AD187" t="str">
        <v>Asociación Venezuela en Ecuador AC</v>
      </c>
      <c r="AE187" t="str">
        <v>ASOVENAR</v>
      </c>
      <c r="AF187" t="str">
        <v>Associação Hermanitos</v>
      </c>
      <c r="AG187" t="str">
        <v>AVSI Foundation</v>
      </c>
      <c r="AH187" t="str">
        <v>Bethany Christian Services</v>
      </c>
      <c r="AI187" t="str">
        <v>Blumont</v>
      </c>
      <c r="AJ187" t="str">
        <v>CARE</v>
      </c>
      <c r="AK187" t="str">
        <v>Caritas Brazil</v>
      </c>
      <c r="AL187" t="str">
        <v>Caritas Ecuador</v>
      </c>
      <c r="AM187" t="str">
        <v>Caritas Germany</v>
      </c>
      <c r="AN187" t="str">
        <v>Caritas Manaus</v>
      </c>
      <c r="AO187" t="str">
        <v>Caritas Parana</v>
      </c>
      <c r="AP187" t="str">
        <v>Caritas Peru</v>
      </c>
      <c r="AQ187" t="str">
        <v>Caritas Rio de Janeiro</v>
      </c>
      <c r="AR187" t="str">
        <v>Caritas São Paulo</v>
      </c>
      <c r="AS187" t="str">
        <v>Caritas Switzerland</v>
      </c>
      <c r="AT187" t="str">
        <v>CCEFIRO Association</v>
      </c>
      <c r="AU187" t="str">
        <v>CEDRO</v>
      </c>
      <c r="AV187" t="str">
        <v>Center for Integrated Studies and Programs for Sustainable Development (CIEDS)</v>
      </c>
      <c r="AW187" t="str">
        <v>Center for Migration and Human Rights of the Diocese of Roraima (CMDH)</v>
      </c>
      <c r="AX187" t="str">
        <v>Centro de Atencion Psicosocial (CAPS)</v>
      </c>
      <c r="AY187" t="str">
        <v>CESAL</v>
      </c>
      <c r="AZ187" t="str">
        <v>CESVI-Cooperazione e Sviluppo</v>
      </c>
      <c r="BA187" t="str">
        <v>ChildFund International</v>
      </c>
      <c r="BB187" t="str">
        <v>CHS Alternativo</v>
      </c>
      <c r="BC187" t="str">
        <v>Churún Merú Association</v>
      </c>
      <c r="BD187" t="str">
        <v>Coalición por Venezuela</v>
      </c>
      <c r="BE187" t="str">
        <v>Colonia Foundation of Venezuelans in the Dominican Republic (FUNCOVERD)</v>
      </c>
      <c r="BF187" t="str">
        <v>COLVENZ</v>
      </c>
      <c r="BG187" t="str">
        <v>Compassiva</v>
      </c>
      <c r="BH187" t="str">
        <v>Consejo Interreligioso del Perú - Religiones por la Paz</v>
      </c>
      <c r="BI187" t="str">
        <v>Consorcio ONG OCIPI Y Capellanía Nacional OFICA</v>
      </c>
      <c r="BJ187" t="str">
        <v>COOPI - International Cooperation Foundation</v>
      </c>
      <c r="BK187" t="str">
        <v>Corporación Colectivo Sin Fronteras</v>
      </c>
      <c r="BL187" t="str">
        <v>CRISFE Foundation</v>
      </c>
      <c r="BM187" t="str">
        <v>Cuso International</v>
      </c>
      <c r="BN187" t="str">
        <v>Danielle’s Children Fund (DCF)</v>
      </c>
      <c r="BO187" t="str">
        <v>Danish Refugee Council (DRC)</v>
      </c>
      <c r="BP187" t="str">
        <v>Development Support Association - APOYAR</v>
      </c>
      <c r="BQ187" t="str">
        <v>Diakonie Katastrophenhilfe</v>
      </c>
      <c r="BR187" t="str">
        <v>Diálogo Diverso</v>
      </c>
      <c r="BS187" t="str">
        <v>Doctors of the World</v>
      </c>
      <c r="BT187" t="str">
        <v>Dominican Institute for Integrated Development</v>
      </c>
      <c r="BU187" t="str">
        <v>Duendes y Ángeles Vinotinto República Dominicana</v>
      </c>
      <c r="BV187" t="str">
        <v>Encuentros SJS (Servicio Jesuita de la Solidaridad)</v>
      </c>
      <c r="BW187" t="str">
        <v>Ending Violence Against Migrants</v>
      </c>
      <c r="BX187" t="str">
        <v>Equidad Foundation</v>
      </c>
      <c r="BY187" t="str">
        <v>Equilibrium CenDE</v>
      </c>
      <c r="BZ187" t="str">
        <v>Facultad de Psicología - Universidad de la República (UDELAR)</v>
      </c>
      <c r="CA187" t="str">
        <v>First International Emergency and Solidarités International</v>
      </c>
      <c r="CB187" t="str">
        <v>Fondo Ecuatoriano Populorum Progressio</v>
      </c>
      <c r="CC187" t="str">
        <v>Foro Salud Callao</v>
      </c>
      <c r="CD187" t="str">
        <v>Foundation for the Integration and Development of Latin America (FIDAL)</v>
      </c>
      <c r="CE187" t="str">
        <v>Foundation of the Americas (FUDELA)</v>
      </c>
      <c r="CF187" t="str">
        <v>Fraternity Without Borders</v>
      </c>
      <c r="CG187" t="str">
        <v>Fundación Brisas del Norte</v>
      </c>
      <c r="CH187" t="str">
        <v>Fundación Colombovenezolana Nueva Ilusión</v>
      </c>
      <c r="CI187" t="str">
        <v>Fundación Nakama's</v>
      </c>
      <c r="CJ187" t="str">
        <v>Fundación RadaBer</v>
      </c>
      <c r="CK187" t="str">
        <v>Fundación Scalabrini Bolivia</v>
      </c>
      <c r="CL187" t="str">
        <v>Fundacion Social Vivan los Niños</v>
      </c>
      <c r="CM187" t="str">
        <v>FUNVEAC</v>
      </c>
      <c r="CN187" t="str">
        <v>German Development Cooperation Agency GIZ</v>
      </c>
      <c r="CO187" t="str">
        <v>Globalizate Radio</v>
      </c>
      <c r="CP187" t="str">
        <v>GOAL</v>
      </c>
      <c r="CQ187" t="str">
        <v>Halü Bienestar Humano Foundation (HALU)</v>
      </c>
      <c r="CR187" t="str">
        <v>Heartland Alliance International (HAI)</v>
      </c>
      <c r="CS187" t="str">
        <v>HELVETAS Swiss Intercooperation</v>
      </c>
      <c r="CT187" t="str">
        <v>HIAS</v>
      </c>
      <c r="CU187" t="str">
        <v>Human Rights Defence Curaçao</v>
      </c>
      <c r="CV187" t="str">
        <v>Humanity &amp; Inclusion</v>
      </c>
      <c r="CW187" t="str">
        <v>Humans Analytic</v>
      </c>
      <c r="CX187" t="str">
        <v>Idas y Vueltas Association</v>
      </c>
      <c r="CY187" t="str">
        <v>iMMAP</v>
      </c>
      <c r="CZ187" t="str">
        <v>IMPACT Initiatives (REACH)</v>
      </c>
      <c r="DA187" t="str">
        <v>Inmigrante Feliz Association</v>
      </c>
      <c r="DB187" t="str">
        <v>Institute for Migration and Human Rights (IMDH)</v>
      </c>
      <c r="DC187" t="str">
        <v>Institute of Natural and Cultural Heritage (IPANC)</v>
      </c>
      <c r="DD187" t="str">
        <v>International Committee for the Development of People (CISP)</v>
      </c>
      <c r="DE187" t="str">
        <v>International Federation of the Red Cross (IFRC)</v>
      </c>
      <c r="DF187" t="str">
        <v>International Labour Organization (ILO)</v>
      </c>
      <c r="DG187" t="str">
        <v>International Medical Corps</v>
      </c>
      <c r="DH187" t="str">
        <v>International Organization for Migration (IOM)</v>
      </c>
      <c r="DI187" t="str">
        <v>International Rescue Committee (IRC)</v>
      </c>
      <c r="DJ187" t="str">
        <v>INTERSOS</v>
      </c>
      <c r="DK187" t="str">
        <v>Jesuit Migrant Service (JMS)</v>
      </c>
      <c r="DL187" t="str">
        <v>Jesuit Refugee Service (JRS)</v>
      </c>
      <c r="DM187" t="str">
        <v>Jesuit Service for Migrants and Refugees (JSMR)</v>
      </c>
      <c r="DN187" t="str">
        <v>Joint United Nations Programme on HIV/AIDS (UNAIDS)</v>
      </c>
      <c r="DO187" t="str">
        <v>Kimirina Coorporation</v>
      </c>
      <c r="DP187" t="str">
        <v>La Casita Hispanic Cultural Centre</v>
      </c>
      <c r="DQ187" t="str">
        <v>Latin American Network of Non-Governmental Organizations of Persons with Disabilities and their Families (RIADIS)</v>
      </c>
      <c r="DR187" t="str">
        <v>LGBT+ Movement Brazil</v>
      </c>
      <c r="DS187" t="str">
        <v>Living Water Community (LWC)</v>
      </c>
      <c r="DT187" t="str">
        <v>LLANOVENCOL</v>
      </c>
      <c r="DU187" t="str">
        <v>Lutheran World Federation</v>
      </c>
      <c r="DV187" t="str">
        <v>Lutheran World Relief</v>
      </c>
      <c r="DW187" t="str">
        <v>Malteser International</v>
      </c>
      <c r="DX187" t="str">
        <v>Mana Institute</v>
      </c>
      <c r="DY187" t="str">
        <v>Manos Veneguayas Association</v>
      </c>
      <c r="DZ187" t="str">
        <v>Más Igualdad Perú</v>
      </c>
      <c r="EA187" t="str">
        <v>MedGlobal</v>
      </c>
      <c r="EB187" t="str">
        <v>Medical Teams International</v>
      </c>
      <c r="EC187" t="str">
        <v>Mercy Corps</v>
      </c>
      <c r="ED187" t="str">
        <v>Migrant Service Center (CAM)</v>
      </c>
      <c r="EE187" t="str">
        <v>Migrants, Refugees and Argentine Social Entrepreneurs (MIRARES)</v>
      </c>
      <c r="EF187" t="str">
        <v>Mision Scalabriniana - Ecuador</v>
      </c>
      <c r="EG187" t="str">
        <v>Missão Paz</v>
      </c>
      <c r="EH187" t="str">
        <v>Museu A CASA</v>
      </c>
      <c r="EI187" t="str">
        <v>Norwegian Refugee Council (NRC)</v>
      </c>
      <c r="EJ187" t="str">
        <v>ONG Migrantes por el Maule</v>
      </c>
      <c r="EK187" t="str">
        <v>ONG Preemptive Love Coalition Colombia</v>
      </c>
      <c r="EL187" t="str">
        <v>Organización Transfomando Vidas</v>
      </c>
      <c r="EM187" t="str">
        <v>Organization of Ibero-American States for Education, Science and Culture (OEI)</v>
      </c>
      <c r="EN187" t="str">
        <v>OXFAM</v>
      </c>
      <c r="EO187" t="str">
        <v>Panamerican Development Foundation</v>
      </c>
      <c r="EP187" t="str">
        <v>Panamerican Health Organization/World Health Organization (PAHO/WHO)</v>
      </c>
      <c r="EQ187" t="str">
        <v>Pastoral of Human Mobility - Peruvian Episcopal Conference</v>
      </c>
      <c r="ER187" t="str">
        <v>Pastoral Service for Migrants National</v>
      </c>
      <c r="ES187" t="str">
        <v>Permanent Human Rights defense Committee (CDH)</v>
      </c>
      <c r="ET187" t="str">
        <v>Pirilampos Institute - Group of visits and voluntary actions in Roraima</v>
      </c>
      <c r="EU187" t="str">
        <v>Plan International</v>
      </c>
      <c r="EV187" t="str">
        <v>Population Program, Faculty of Social Sciences, University of the Republic</v>
      </c>
      <c r="EW187" t="str">
        <v>Profamilia Association</v>
      </c>
      <c r="EX187" t="str">
        <v>Red con Migrantes y Refugiados</v>
      </c>
      <c r="EY187" t="str">
        <v>Red Cross Colombia</v>
      </c>
      <c r="EZ187" t="str">
        <v>Red Cross Ecuador</v>
      </c>
      <c r="FA187" t="str">
        <v>Red Cross Peru</v>
      </c>
      <c r="FB187" t="str">
        <v>Red de Investigaciones en Derechos Humanos - CONICET (Consejo Nacional de Investigaciones Científicas y Técnicas)</v>
      </c>
      <c r="FC187" t="str">
        <v>RET International</v>
      </c>
      <c r="FD187" t="str">
        <v>Salú pa Tur Foundation</v>
      </c>
      <c r="FE187" t="str">
        <v>Salvation Army</v>
      </c>
      <c r="FF187" t="str">
        <v>Samaritan's Purse</v>
      </c>
      <c r="FG187" t="str">
        <v>Save the Children International (SCI)</v>
      </c>
      <c r="FH187" t="str">
        <v>Scalabrini Foundation Chile</v>
      </c>
      <c r="FI187" t="str">
        <v>Sección Peruana de Amnistía Internacional</v>
      </c>
      <c r="FJ187" t="str">
        <v>Serviço Pastoral dos Migrantes do Nordeste</v>
      </c>
      <c r="FK187" t="str">
        <v>Sesame Workshop</v>
      </c>
      <c r="FL187" t="str">
        <v>Si, Da Vida</v>
      </c>
      <c r="FM187" t="str">
        <v>Solidarity and Action Asociation</v>
      </c>
      <c r="FN187" t="str">
        <v>SOS Children's Villages</v>
      </c>
      <c r="FO187" t="str">
        <v>Tarabita Foundation</v>
      </c>
      <c r="FP187" t="str">
        <v>Tearfund</v>
      </c>
      <c r="FQ187" t="str">
        <v>TECHO</v>
      </c>
      <c r="FR187" t="str">
        <v>Terranueva Foundation</v>
      </c>
      <c r="FS187" t="str">
        <v>Terre des Hommes Suisse</v>
      </c>
      <c r="FT187" t="str">
        <v>The Israel Forum for International Humanitarian Aid (IsraAID)</v>
      </c>
      <c r="FU187" t="str">
        <v>Unión Venezolana en Perú</v>
      </c>
      <c r="FV187" t="str">
        <v>United Nations Children's Fund (UNICEF)</v>
      </c>
      <c r="FW187" t="str">
        <v>United Nations Development Programme (UNDP)</v>
      </c>
      <c r="FX187" t="str">
        <v>United Nations Educational, Scientific and Cultural Organization (UNESCO)</v>
      </c>
      <c r="FY187" t="str">
        <v>United Nations Entity for Gender Equality and the Empowerment of Women (UNWOMEN)</v>
      </c>
      <c r="FZ187" t="str">
        <v>United Nations Food and Agricultural Organization (FAO)</v>
      </c>
      <c r="GA187" t="str">
        <v>United Nations High Commissioner for Refugees (UNHCR)</v>
      </c>
      <c r="GB187" t="str">
        <v>United Nations Office of the High Commissioner for Human Rights (OHCHR)</v>
      </c>
      <c r="GC187" t="str">
        <v>United Nations Office on Drugs and Crime (UNODC)</v>
      </c>
      <c r="GD187" t="str">
        <v>United Nations Population Fund (UNFPA)</v>
      </c>
      <c r="GE187" t="str">
        <v>United Nations Programme for Human Settlements (UN Habitat)</v>
      </c>
      <c r="GF187" t="str">
        <v>Vale da Benção Educational and Charitable Association (AEBVB)</v>
      </c>
      <c r="GG187" t="str">
        <v>VenAruba Solidaria</v>
      </c>
      <c r="GH187" t="str">
        <v>Venex Curacao Foundation</v>
      </c>
      <c r="GI187" t="str">
        <v>Venezolanos en Barranquilla</v>
      </c>
      <c r="GJ187" t="str">
        <v>Venezolanos en San Cristóbal</v>
      </c>
      <c r="GK187" t="str">
        <v>Venezuelan Emigrant Foundation (FEV)</v>
      </c>
      <c r="GL187" t="str">
        <v>Vicaría de Pastoral Social Caritas</v>
      </c>
      <c r="GM187" t="str">
        <v>Voices GY</v>
      </c>
      <c r="GN187" t="str">
        <v>We World GVC</v>
      </c>
      <c r="GO187" t="str">
        <v>World Council of Credit Unions</v>
      </c>
      <c r="GP187" t="str">
        <v>World Food Programme (WFP)</v>
      </c>
      <c r="GQ187" t="str">
        <v>World Vision</v>
      </c>
      <c r="GR187" t="str">
        <v>ZOA</v>
      </c>
    </row>
    <row r="188" spans="1:200" x14ac:dyDescent="0.3">
      <c r="A188" t="s">
        <v>1324</v>
      </c>
      <c r="B188" s="45" t="s">
        <v>1289</v>
      </c>
      <c r="C188" s="23" t="s">
        <v>1289</v>
      </c>
      <c r="D188" s="23" t="s">
        <v>255</v>
      </c>
      <c r="E188" s="23"/>
      <c r="F188" s="35" t="b">
        <f>ISNUMBER(SEARCH(' Activity Sheet'!$D$3,Table3[[#This Row],[Name]],1))</f>
        <v>1</v>
      </c>
      <c r="G188" s="35" t="s">
        <v>1146</v>
      </c>
      <c r="H188" t="str" cm="1">
        <f t="array" ref="H188:GR188">TRANSPOSE(_xlfn._xlws.SORT(_xlfn._xlws.FILTER(Table3[Name],ISNUMBER(SEARCH(' Activity Sheet'!D242,Table3[Name])),"Not found"),,1))</f>
        <v>.New Organisation</v>
      </c>
      <c r="I188" t="str">
        <v>ABV - Association of Good with Life</v>
      </c>
      <c r="J188" t="str">
        <v>ACAPS</v>
      </c>
      <c r="K188" t="str">
        <v>Acción y Desarrollo</v>
      </c>
      <c r="L188" t="str">
        <v>ACTED</v>
      </c>
      <c r="M188" t="str">
        <v>Action against Hunger</v>
      </c>
      <c r="N188" t="str">
        <v>ActionAid</v>
      </c>
      <c r="O188" t="str">
        <v>Adventist Development and Relief Agency (ADRA)</v>
      </c>
      <c r="P188" t="str">
        <v>Alas de Colibrí Foundation</v>
      </c>
      <c r="Q188" t="str">
        <v>Alianza por la Solidaridad</v>
      </c>
      <c r="R188" t="str">
        <v>Alianza por Venezuela</v>
      </c>
      <c r="S188" t="str">
        <v>Americares Foundation</v>
      </c>
      <c r="T188" t="str">
        <v>Argentine Commission for Refugees and Migrants (CAREF)</v>
      </c>
      <c r="U188" t="str">
        <v>Asociación Aves</v>
      </c>
      <c r="V188" t="str">
        <v>Asociación de Jubilados y Pensionados Venezolanos en Argentina</v>
      </c>
      <c r="W188" t="str">
        <v>Asociación de Venezolanos en Eloy Alfaro</v>
      </c>
      <c r="X188" t="str">
        <v>Asociación Fundación contra el Hambre Perú</v>
      </c>
      <c r="Y188" t="str">
        <v>Asociación Migrantes Venezolanos</v>
      </c>
      <c r="Z188" t="str">
        <v>Asociación Misioneros de San Carlos Scalabrinianos</v>
      </c>
      <c r="AA188" t="str">
        <v>Asociacion Proteccion Poblacion Vulnerable</v>
      </c>
      <c r="AB188" t="str">
        <v>Asociación Quinta Ola</v>
      </c>
      <c r="AC188" t="str">
        <v>Asociación Salto Ángel</v>
      </c>
      <c r="AD188" t="str">
        <v>Asociación Venezuela en Ecuador AC</v>
      </c>
      <c r="AE188" t="str">
        <v>ASOVENAR</v>
      </c>
      <c r="AF188" t="str">
        <v>Associação Hermanitos</v>
      </c>
      <c r="AG188" t="str">
        <v>AVSI Foundation</v>
      </c>
      <c r="AH188" t="str">
        <v>Bethany Christian Services</v>
      </c>
      <c r="AI188" t="str">
        <v>Blumont</v>
      </c>
      <c r="AJ188" t="str">
        <v>CARE</v>
      </c>
      <c r="AK188" t="str">
        <v>Caritas Brazil</v>
      </c>
      <c r="AL188" t="str">
        <v>Caritas Ecuador</v>
      </c>
      <c r="AM188" t="str">
        <v>Caritas Germany</v>
      </c>
      <c r="AN188" t="str">
        <v>Caritas Manaus</v>
      </c>
      <c r="AO188" t="str">
        <v>Caritas Parana</v>
      </c>
      <c r="AP188" t="str">
        <v>Caritas Peru</v>
      </c>
      <c r="AQ188" t="str">
        <v>Caritas Rio de Janeiro</v>
      </c>
      <c r="AR188" t="str">
        <v>Caritas São Paulo</v>
      </c>
      <c r="AS188" t="str">
        <v>Caritas Switzerland</v>
      </c>
      <c r="AT188" t="str">
        <v>CCEFIRO Association</v>
      </c>
      <c r="AU188" t="str">
        <v>CEDRO</v>
      </c>
      <c r="AV188" t="str">
        <v>Center for Integrated Studies and Programs for Sustainable Development (CIEDS)</v>
      </c>
      <c r="AW188" t="str">
        <v>Center for Migration and Human Rights of the Diocese of Roraima (CMDH)</v>
      </c>
      <c r="AX188" t="str">
        <v>Centro de Atencion Psicosocial (CAPS)</v>
      </c>
      <c r="AY188" t="str">
        <v>CESAL</v>
      </c>
      <c r="AZ188" t="str">
        <v>CESVI-Cooperazione e Sviluppo</v>
      </c>
      <c r="BA188" t="str">
        <v>ChildFund International</v>
      </c>
      <c r="BB188" t="str">
        <v>CHS Alternativo</v>
      </c>
      <c r="BC188" t="str">
        <v>Churún Merú Association</v>
      </c>
      <c r="BD188" t="str">
        <v>Coalición por Venezuela</v>
      </c>
      <c r="BE188" t="str">
        <v>Colonia Foundation of Venezuelans in the Dominican Republic (FUNCOVERD)</v>
      </c>
      <c r="BF188" t="str">
        <v>COLVENZ</v>
      </c>
      <c r="BG188" t="str">
        <v>Compassiva</v>
      </c>
      <c r="BH188" t="str">
        <v>Consejo Interreligioso del Perú - Religiones por la Paz</v>
      </c>
      <c r="BI188" t="str">
        <v>Consorcio ONG OCIPI Y Capellanía Nacional OFICA</v>
      </c>
      <c r="BJ188" t="str">
        <v>COOPI - International Cooperation Foundation</v>
      </c>
      <c r="BK188" t="str">
        <v>Corporación Colectivo Sin Fronteras</v>
      </c>
      <c r="BL188" t="str">
        <v>CRISFE Foundation</v>
      </c>
      <c r="BM188" t="str">
        <v>Cuso International</v>
      </c>
      <c r="BN188" t="str">
        <v>Danielle’s Children Fund (DCF)</v>
      </c>
      <c r="BO188" t="str">
        <v>Danish Refugee Council (DRC)</v>
      </c>
      <c r="BP188" t="str">
        <v>Development Support Association - APOYAR</v>
      </c>
      <c r="BQ188" t="str">
        <v>Diakonie Katastrophenhilfe</v>
      </c>
      <c r="BR188" t="str">
        <v>Diálogo Diverso</v>
      </c>
      <c r="BS188" t="str">
        <v>Doctors of the World</v>
      </c>
      <c r="BT188" t="str">
        <v>Dominican Institute for Integrated Development</v>
      </c>
      <c r="BU188" t="str">
        <v>Duendes y Ángeles Vinotinto República Dominicana</v>
      </c>
      <c r="BV188" t="str">
        <v>Encuentros SJS (Servicio Jesuita de la Solidaridad)</v>
      </c>
      <c r="BW188" t="str">
        <v>Ending Violence Against Migrants</v>
      </c>
      <c r="BX188" t="str">
        <v>Equidad Foundation</v>
      </c>
      <c r="BY188" t="str">
        <v>Equilibrium CenDE</v>
      </c>
      <c r="BZ188" t="str">
        <v>Facultad de Psicología - Universidad de la República (UDELAR)</v>
      </c>
      <c r="CA188" t="str">
        <v>First International Emergency and Solidarités International</v>
      </c>
      <c r="CB188" t="str">
        <v>Fondo Ecuatoriano Populorum Progressio</v>
      </c>
      <c r="CC188" t="str">
        <v>Foro Salud Callao</v>
      </c>
      <c r="CD188" t="str">
        <v>Foundation for the Integration and Development of Latin America (FIDAL)</v>
      </c>
      <c r="CE188" t="str">
        <v>Foundation of the Americas (FUDELA)</v>
      </c>
      <c r="CF188" t="str">
        <v>Fraternity Without Borders</v>
      </c>
      <c r="CG188" t="str">
        <v>Fundación Brisas del Norte</v>
      </c>
      <c r="CH188" t="str">
        <v>Fundación Colombovenezolana Nueva Ilusión</v>
      </c>
      <c r="CI188" t="str">
        <v>Fundación Nakama's</v>
      </c>
      <c r="CJ188" t="str">
        <v>Fundación RadaBer</v>
      </c>
      <c r="CK188" t="str">
        <v>Fundación Scalabrini Bolivia</v>
      </c>
      <c r="CL188" t="str">
        <v>Fundacion Social Vivan los Niños</v>
      </c>
      <c r="CM188" t="str">
        <v>FUNVEAC</v>
      </c>
      <c r="CN188" t="str">
        <v>German Development Cooperation Agency GIZ</v>
      </c>
      <c r="CO188" t="str">
        <v>Globalizate Radio</v>
      </c>
      <c r="CP188" t="str">
        <v>GOAL</v>
      </c>
      <c r="CQ188" t="str">
        <v>Halü Bienestar Humano Foundation (HALU)</v>
      </c>
      <c r="CR188" t="str">
        <v>Heartland Alliance International (HAI)</v>
      </c>
      <c r="CS188" t="str">
        <v>HELVETAS Swiss Intercooperation</v>
      </c>
      <c r="CT188" t="str">
        <v>HIAS</v>
      </c>
      <c r="CU188" t="str">
        <v>Human Rights Defence Curaçao</v>
      </c>
      <c r="CV188" t="str">
        <v>Humanity &amp; Inclusion</v>
      </c>
      <c r="CW188" t="str">
        <v>Humans Analytic</v>
      </c>
      <c r="CX188" t="str">
        <v>Idas y Vueltas Association</v>
      </c>
      <c r="CY188" t="str">
        <v>iMMAP</v>
      </c>
      <c r="CZ188" t="str">
        <v>IMPACT Initiatives (REACH)</v>
      </c>
      <c r="DA188" t="str">
        <v>Inmigrante Feliz Association</v>
      </c>
      <c r="DB188" t="str">
        <v>Institute for Migration and Human Rights (IMDH)</v>
      </c>
      <c r="DC188" t="str">
        <v>Institute of Natural and Cultural Heritage (IPANC)</v>
      </c>
      <c r="DD188" t="str">
        <v>International Committee for the Development of People (CISP)</v>
      </c>
      <c r="DE188" t="str">
        <v>International Federation of the Red Cross (IFRC)</v>
      </c>
      <c r="DF188" t="str">
        <v>International Labour Organization (ILO)</v>
      </c>
      <c r="DG188" t="str">
        <v>International Medical Corps</v>
      </c>
      <c r="DH188" t="str">
        <v>International Organization for Migration (IOM)</v>
      </c>
      <c r="DI188" t="str">
        <v>International Rescue Committee (IRC)</v>
      </c>
      <c r="DJ188" t="str">
        <v>INTERSOS</v>
      </c>
      <c r="DK188" t="str">
        <v>Jesuit Migrant Service (JMS)</v>
      </c>
      <c r="DL188" t="str">
        <v>Jesuit Refugee Service (JRS)</v>
      </c>
      <c r="DM188" t="str">
        <v>Jesuit Service for Migrants and Refugees (JSMR)</v>
      </c>
      <c r="DN188" t="str">
        <v>Joint United Nations Programme on HIV/AIDS (UNAIDS)</v>
      </c>
      <c r="DO188" t="str">
        <v>Kimirina Coorporation</v>
      </c>
      <c r="DP188" t="str">
        <v>La Casita Hispanic Cultural Centre</v>
      </c>
      <c r="DQ188" t="str">
        <v>Latin American Network of Non-Governmental Organizations of Persons with Disabilities and their Families (RIADIS)</v>
      </c>
      <c r="DR188" t="str">
        <v>LGBT+ Movement Brazil</v>
      </c>
      <c r="DS188" t="str">
        <v>Living Water Community (LWC)</v>
      </c>
      <c r="DT188" t="str">
        <v>LLANOVENCOL</v>
      </c>
      <c r="DU188" t="str">
        <v>Lutheran World Federation</v>
      </c>
      <c r="DV188" t="str">
        <v>Lutheran World Relief</v>
      </c>
      <c r="DW188" t="str">
        <v>Malteser International</v>
      </c>
      <c r="DX188" t="str">
        <v>Mana Institute</v>
      </c>
      <c r="DY188" t="str">
        <v>Manos Veneguayas Association</v>
      </c>
      <c r="DZ188" t="str">
        <v>Más Igualdad Perú</v>
      </c>
      <c r="EA188" t="str">
        <v>MedGlobal</v>
      </c>
      <c r="EB188" t="str">
        <v>Medical Teams International</v>
      </c>
      <c r="EC188" t="str">
        <v>Mercy Corps</v>
      </c>
      <c r="ED188" t="str">
        <v>Migrant Service Center (CAM)</v>
      </c>
      <c r="EE188" t="str">
        <v>Migrants, Refugees and Argentine Social Entrepreneurs (MIRARES)</v>
      </c>
      <c r="EF188" t="str">
        <v>Mision Scalabriniana - Ecuador</v>
      </c>
      <c r="EG188" t="str">
        <v>Missão Paz</v>
      </c>
      <c r="EH188" t="str">
        <v>Museu A CASA</v>
      </c>
      <c r="EI188" t="str">
        <v>Norwegian Refugee Council (NRC)</v>
      </c>
      <c r="EJ188" t="str">
        <v>ONG Migrantes por el Maule</v>
      </c>
      <c r="EK188" t="str">
        <v>ONG Preemptive Love Coalition Colombia</v>
      </c>
      <c r="EL188" t="str">
        <v>Organización Transfomando Vidas</v>
      </c>
      <c r="EM188" t="str">
        <v>Organization of Ibero-American States for Education, Science and Culture (OEI)</v>
      </c>
      <c r="EN188" t="str">
        <v>OXFAM</v>
      </c>
      <c r="EO188" t="str">
        <v>Panamerican Development Foundation</v>
      </c>
      <c r="EP188" t="str">
        <v>Panamerican Health Organization/World Health Organization (PAHO/WHO)</v>
      </c>
      <c r="EQ188" t="str">
        <v>Pastoral of Human Mobility - Peruvian Episcopal Conference</v>
      </c>
      <c r="ER188" t="str">
        <v>Pastoral Service for Migrants National</v>
      </c>
      <c r="ES188" t="str">
        <v>Permanent Human Rights defense Committee (CDH)</v>
      </c>
      <c r="ET188" t="str">
        <v>Pirilampos Institute - Group of visits and voluntary actions in Roraima</v>
      </c>
      <c r="EU188" t="str">
        <v>Plan International</v>
      </c>
      <c r="EV188" t="str">
        <v>Population Program, Faculty of Social Sciences, University of the Republic</v>
      </c>
      <c r="EW188" t="str">
        <v>Profamilia Association</v>
      </c>
      <c r="EX188" t="str">
        <v>Red con Migrantes y Refugiados</v>
      </c>
      <c r="EY188" t="str">
        <v>Red Cross Colombia</v>
      </c>
      <c r="EZ188" t="str">
        <v>Red Cross Ecuador</v>
      </c>
      <c r="FA188" t="str">
        <v>Red Cross Peru</v>
      </c>
      <c r="FB188" t="str">
        <v>Red de Investigaciones en Derechos Humanos - CONICET (Consejo Nacional de Investigaciones Científicas y Técnicas)</v>
      </c>
      <c r="FC188" t="str">
        <v>RET International</v>
      </c>
      <c r="FD188" t="str">
        <v>Salú pa Tur Foundation</v>
      </c>
      <c r="FE188" t="str">
        <v>Salvation Army</v>
      </c>
      <c r="FF188" t="str">
        <v>Samaritan's Purse</v>
      </c>
      <c r="FG188" t="str">
        <v>Save the Children International (SCI)</v>
      </c>
      <c r="FH188" t="str">
        <v>Scalabrini Foundation Chile</v>
      </c>
      <c r="FI188" t="str">
        <v>Sección Peruana de Amnistía Internacional</v>
      </c>
      <c r="FJ188" t="str">
        <v>Serviço Pastoral dos Migrantes do Nordeste</v>
      </c>
      <c r="FK188" t="str">
        <v>Sesame Workshop</v>
      </c>
      <c r="FL188" t="str">
        <v>Si, Da Vida</v>
      </c>
      <c r="FM188" t="str">
        <v>Solidarity and Action Asociation</v>
      </c>
      <c r="FN188" t="str">
        <v>SOS Children's Villages</v>
      </c>
      <c r="FO188" t="str">
        <v>Tarabita Foundation</v>
      </c>
      <c r="FP188" t="str">
        <v>Tearfund</v>
      </c>
      <c r="FQ188" t="str">
        <v>TECHO</v>
      </c>
      <c r="FR188" t="str">
        <v>Terranueva Foundation</v>
      </c>
      <c r="FS188" t="str">
        <v>Terre des Hommes Suisse</v>
      </c>
      <c r="FT188" t="str">
        <v>The Israel Forum for International Humanitarian Aid (IsraAID)</v>
      </c>
      <c r="FU188" t="str">
        <v>Unión Venezolana en Perú</v>
      </c>
      <c r="FV188" t="str">
        <v>United Nations Children's Fund (UNICEF)</v>
      </c>
      <c r="FW188" t="str">
        <v>United Nations Development Programme (UNDP)</v>
      </c>
      <c r="FX188" t="str">
        <v>United Nations Educational, Scientific and Cultural Organization (UNESCO)</v>
      </c>
      <c r="FY188" t="str">
        <v>United Nations Entity for Gender Equality and the Empowerment of Women (UNWOMEN)</v>
      </c>
      <c r="FZ188" t="str">
        <v>United Nations Food and Agricultural Organization (FAO)</v>
      </c>
      <c r="GA188" t="str">
        <v>United Nations High Commissioner for Refugees (UNHCR)</v>
      </c>
      <c r="GB188" t="str">
        <v>United Nations Office of the High Commissioner for Human Rights (OHCHR)</v>
      </c>
      <c r="GC188" t="str">
        <v>United Nations Office on Drugs and Crime (UNODC)</v>
      </c>
      <c r="GD188" t="str">
        <v>United Nations Population Fund (UNFPA)</v>
      </c>
      <c r="GE188" t="str">
        <v>United Nations Programme for Human Settlements (UN Habitat)</v>
      </c>
      <c r="GF188" t="str">
        <v>Vale da Benção Educational and Charitable Association (AEBVB)</v>
      </c>
      <c r="GG188" t="str">
        <v>VenAruba Solidaria</v>
      </c>
      <c r="GH188" t="str">
        <v>Venex Curacao Foundation</v>
      </c>
      <c r="GI188" t="str">
        <v>Venezolanos en Barranquilla</v>
      </c>
      <c r="GJ188" t="str">
        <v>Venezolanos en San Cristóbal</v>
      </c>
      <c r="GK188" t="str">
        <v>Venezuelan Emigrant Foundation (FEV)</v>
      </c>
      <c r="GL188" t="str">
        <v>Vicaría de Pastoral Social Caritas</v>
      </c>
      <c r="GM188" t="str">
        <v>Voices GY</v>
      </c>
      <c r="GN188" t="str">
        <v>We World GVC</v>
      </c>
      <c r="GO188" t="str">
        <v>World Council of Credit Unions</v>
      </c>
      <c r="GP188" t="str">
        <v>World Food Programme (WFP)</v>
      </c>
      <c r="GQ188" t="str">
        <v>World Vision</v>
      </c>
      <c r="GR188" t="str">
        <v>ZOA</v>
      </c>
    </row>
    <row r="189" spans="1:200" x14ac:dyDescent="0.3">
      <c r="A189" t="s">
        <v>824</v>
      </c>
      <c r="B189" s="45" t="s">
        <v>825</v>
      </c>
      <c r="C189" s="23" t="s">
        <v>825</v>
      </c>
      <c r="D189" s="23" t="s">
        <v>261</v>
      </c>
      <c r="E189" s="23"/>
      <c r="F189" s="35" t="b">
        <f>ISNUMBER(SEARCH(' Activity Sheet'!$D$3,Table3[[#This Row],[Name]],1))</f>
        <v>1</v>
      </c>
      <c r="G189" s="35" t="s">
        <v>1146</v>
      </c>
      <c r="H189" t="str" cm="1">
        <f t="array" ref="H189:GR189">TRANSPOSE(_xlfn._xlws.SORT(_xlfn._xlws.FILTER(Table3[Name],ISNUMBER(SEARCH(' Activity Sheet'!D243,Table3[Name])),"Not found"),,1))</f>
        <v>.New Organisation</v>
      </c>
      <c r="I189" t="str">
        <v>ABV - Association of Good with Life</v>
      </c>
      <c r="J189" t="str">
        <v>ACAPS</v>
      </c>
      <c r="K189" t="str">
        <v>Acción y Desarrollo</v>
      </c>
      <c r="L189" t="str">
        <v>ACTED</v>
      </c>
      <c r="M189" t="str">
        <v>Action against Hunger</v>
      </c>
      <c r="N189" t="str">
        <v>ActionAid</v>
      </c>
      <c r="O189" t="str">
        <v>Adventist Development and Relief Agency (ADRA)</v>
      </c>
      <c r="P189" t="str">
        <v>Alas de Colibrí Foundation</v>
      </c>
      <c r="Q189" t="str">
        <v>Alianza por la Solidaridad</v>
      </c>
      <c r="R189" t="str">
        <v>Alianza por Venezuela</v>
      </c>
      <c r="S189" t="str">
        <v>Americares Foundation</v>
      </c>
      <c r="T189" t="str">
        <v>Argentine Commission for Refugees and Migrants (CAREF)</v>
      </c>
      <c r="U189" t="str">
        <v>Asociación Aves</v>
      </c>
      <c r="V189" t="str">
        <v>Asociación de Jubilados y Pensionados Venezolanos en Argentina</v>
      </c>
      <c r="W189" t="str">
        <v>Asociación de Venezolanos en Eloy Alfaro</v>
      </c>
      <c r="X189" t="str">
        <v>Asociación Fundación contra el Hambre Perú</v>
      </c>
      <c r="Y189" t="str">
        <v>Asociación Migrantes Venezolanos</v>
      </c>
      <c r="Z189" t="str">
        <v>Asociación Misioneros de San Carlos Scalabrinianos</v>
      </c>
      <c r="AA189" t="str">
        <v>Asociacion Proteccion Poblacion Vulnerable</v>
      </c>
      <c r="AB189" t="str">
        <v>Asociación Quinta Ola</v>
      </c>
      <c r="AC189" t="str">
        <v>Asociación Salto Ángel</v>
      </c>
      <c r="AD189" t="str">
        <v>Asociación Venezuela en Ecuador AC</v>
      </c>
      <c r="AE189" t="str">
        <v>ASOVENAR</v>
      </c>
      <c r="AF189" t="str">
        <v>Associação Hermanitos</v>
      </c>
      <c r="AG189" t="str">
        <v>AVSI Foundation</v>
      </c>
      <c r="AH189" t="str">
        <v>Bethany Christian Services</v>
      </c>
      <c r="AI189" t="str">
        <v>Blumont</v>
      </c>
      <c r="AJ189" t="str">
        <v>CARE</v>
      </c>
      <c r="AK189" t="str">
        <v>Caritas Brazil</v>
      </c>
      <c r="AL189" t="str">
        <v>Caritas Ecuador</v>
      </c>
      <c r="AM189" t="str">
        <v>Caritas Germany</v>
      </c>
      <c r="AN189" t="str">
        <v>Caritas Manaus</v>
      </c>
      <c r="AO189" t="str">
        <v>Caritas Parana</v>
      </c>
      <c r="AP189" t="str">
        <v>Caritas Peru</v>
      </c>
      <c r="AQ189" t="str">
        <v>Caritas Rio de Janeiro</v>
      </c>
      <c r="AR189" t="str">
        <v>Caritas São Paulo</v>
      </c>
      <c r="AS189" t="str">
        <v>Caritas Switzerland</v>
      </c>
      <c r="AT189" t="str">
        <v>CCEFIRO Association</v>
      </c>
      <c r="AU189" t="str">
        <v>CEDRO</v>
      </c>
      <c r="AV189" t="str">
        <v>Center for Integrated Studies and Programs for Sustainable Development (CIEDS)</v>
      </c>
      <c r="AW189" t="str">
        <v>Center for Migration and Human Rights of the Diocese of Roraima (CMDH)</v>
      </c>
      <c r="AX189" t="str">
        <v>Centro de Atencion Psicosocial (CAPS)</v>
      </c>
      <c r="AY189" t="str">
        <v>CESAL</v>
      </c>
      <c r="AZ189" t="str">
        <v>CESVI-Cooperazione e Sviluppo</v>
      </c>
      <c r="BA189" t="str">
        <v>ChildFund International</v>
      </c>
      <c r="BB189" t="str">
        <v>CHS Alternativo</v>
      </c>
      <c r="BC189" t="str">
        <v>Churún Merú Association</v>
      </c>
      <c r="BD189" t="str">
        <v>Coalición por Venezuela</v>
      </c>
      <c r="BE189" t="str">
        <v>Colonia Foundation of Venezuelans in the Dominican Republic (FUNCOVERD)</v>
      </c>
      <c r="BF189" t="str">
        <v>COLVENZ</v>
      </c>
      <c r="BG189" t="str">
        <v>Compassiva</v>
      </c>
      <c r="BH189" t="str">
        <v>Consejo Interreligioso del Perú - Religiones por la Paz</v>
      </c>
      <c r="BI189" t="str">
        <v>Consorcio ONG OCIPI Y Capellanía Nacional OFICA</v>
      </c>
      <c r="BJ189" t="str">
        <v>COOPI - International Cooperation Foundation</v>
      </c>
      <c r="BK189" t="str">
        <v>Corporación Colectivo Sin Fronteras</v>
      </c>
      <c r="BL189" t="str">
        <v>CRISFE Foundation</v>
      </c>
      <c r="BM189" t="str">
        <v>Cuso International</v>
      </c>
      <c r="BN189" t="str">
        <v>Danielle’s Children Fund (DCF)</v>
      </c>
      <c r="BO189" t="str">
        <v>Danish Refugee Council (DRC)</v>
      </c>
      <c r="BP189" t="str">
        <v>Development Support Association - APOYAR</v>
      </c>
      <c r="BQ189" t="str">
        <v>Diakonie Katastrophenhilfe</v>
      </c>
      <c r="BR189" t="str">
        <v>Diálogo Diverso</v>
      </c>
      <c r="BS189" t="str">
        <v>Doctors of the World</v>
      </c>
      <c r="BT189" t="str">
        <v>Dominican Institute for Integrated Development</v>
      </c>
      <c r="BU189" t="str">
        <v>Duendes y Ángeles Vinotinto República Dominicana</v>
      </c>
      <c r="BV189" t="str">
        <v>Encuentros SJS (Servicio Jesuita de la Solidaridad)</v>
      </c>
      <c r="BW189" t="str">
        <v>Ending Violence Against Migrants</v>
      </c>
      <c r="BX189" t="str">
        <v>Equidad Foundation</v>
      </c>
      <c r="BY189" t="str">
        <v>Equilibrium CenDE</v>
      </c>
      <c r="BZ189" t="str">
        <v>Facultad de Psicología - Universidad de la República (UDELAR)</v>
      </c>
      <c r="CA189" t="str">
        <v>First International Emergency and Solidarités International</v>
      </c>
      <c r="CB189" t="str">
        <v>Fondo Ecuatoriano Populorum Progressio</v>
      </c>
      <c r="CC189" t="str">
        <v>Foro Salud Callao</v>
      </c>
      <c r="CD189" t="str">
        <v>Foundation for the Integration and Development of Latin America (FIDAL)</v>
      </c>
      <c r="CE189" t="str">
        <v>Foundation of the Americas (FUDELA)</v>
      </c>
      <c r="CF189" t="str">
        <v>Fraternity Without Borders</v>
      </c>
      <c r="CG189" t="str">
        <v>Fundación Brisas del Norte</v>
      </c>
      <c r="CH189" t="str">
        <v>Fundación Colombovenezolana Nueva Ilusión</v>
      </c>
      <c r="CI189" t="str">
        <v>Fundación Nakama's</v>
      </c>
      <c r="CJ189" t="str">
        <v>Fundación RadaBer</v>
      </c>
      <c r="CK189" t="str">
        <v>Fundación Scalabrini Bolivia</v>
      </c>
      <c r="CL189" t="str">
        <v>Fundacion Social Vivan los Niños</v>
      </c>
      <c r="CM189" t="str">
        <v>FUNVEAC</v>
      </c>
      <c r="CN189" t="str">
        <v>German Development Cooperation Agency GIZ</v>
      </c>
      <c r="CO189" t="str">
        <v>Globalizate Radio</v>
      </c>
      <c r="CP189" t="str">
        <v>GOAL</v>
      </c>
      <c r="CQ189" t="str">
        <v>Halü Bienestar Humano Foundation (HALU)</v>
      </c>
      <c r="CR189" t="str">
        <v>Heartland Alliance International (HAI)</v>
      </c>
      <c r="CS189" t="str">
        <v>HELVETAS Swiss Intercooperation</v>
      </c>
      <c r="CT189" t="str">
        <v>HIAS</v>
      </c>
      <c r="CU189" t="str">
        <v>Human Rights Defence Curaçao</v>
      </c>
      <c r="CV189" t="str">
        <v>Humanity &amp; Inclusion</v>
      </c>
      <c r="CW189" t="str">
        <v>Humans Analytic</v>
      </c>
      <c r="CX189" t="str">
        <v>Idas y Vueltas Association</v>
      </c>
      <c r="CY189" t="str">
        <v>iMMAP</v>
      </c>
      <c r="CZ189" t="str">
        <v>IMPACT Initiatives (REACH)</v>
      </c>
      <c r="DA189" t="str">
        <v>Inmigrante Feliz Association</v>
      </c>
      <c r="DB189" t="str">
        <v>Institute for Migration and Human Rights (IMDH)</v>
      </c>
      <c r="DC189" t="str">
        <v>Institute of Natural and Cultural Heritage (IPANC)</v>
      </c>
      <c r="DD189" t="str">
        <v>International Committee for the Development of People (CISP)</v>
      </c>
      <c r="DE189" t="str">
        <v>International Federation of the Red Cross (IFRC)</v>
      </c>
      <c r="DF189" t="str">
        <v>International Labour Organization (ILO)</v>
      </c>
      <c r="DG189" t="str">
        <v>International Medical Corps</v>
      </c>
      <c r="DH189" t="str">
        <v>International Organization for Migration (IOM)</v>
      </c>
      <c r="DI189" t="str">
        <v>International Rescue Committee (IRC)</v>
      </c>
      <c r="DJ189" t="str">
        <v>INTERSOS</v>
      </c>
      <c r="DK189" t="str">
        <v>Jesuit Migrant Service (JMS)</v>
      </c>
      <c r="DL189" t="str">
        <v>Jesuit Refugee Service (JRS)</v>
      </c>
      <c r="DM189" t="str">
        <v>Jesuit Service for Migrants and Refugees (JSMR)</v>
      </c>
      <c r="DN189" t="str">
        <v>Joint United Nations Programme on HIV/AIDS (UNAIDS)</v>
      </c>
      <c r="DO189" t="str">
        <v>Kimirina Coorporation</v>
      </c>
      <c r="DP189" t="str">
        <v>La Casita Hispanic Cultural Centre</v>
      </c>
      <c r="DQ189" t="str">
        <v>Latin American Network of Non-Governmental Organizations of Persons with Disabilities and their Families (RIADIS)</v>
      </c>
      <c r="DR189" t="str">
        <v>LGBT+ Movement Brazil</v>
      </c>
      <c r="DS189" t="str">
        <v>Living Water Community (LWC)</v>
      </c>
      <c r="DT189" t="str">
        <v>LLANOVENCOL</v>
      </c>
      <c r="DU189" t="str">
        <v>Lutheran World Federation</v>
      </c>
      <c r="DV189" t="str">
        <v>Lutheran World Relief</v>
      </c>
      <c r="DW189" t="str">
        <v>Malteser International</v>
      </c>
      <c r="DX189" t="str">
        <v>Mana Institute</v>
      </c>
      <c r="DY189" t="str">
        <v>Manos Veneguayas Association</v>
      </c>
      <c r="DZ189" t="str">
        <v>Más Igualdad Perú</v>
      </c>
      <c r="EA189" t="str">
        <v>MedGlobal</v>
      </c>
      <c r="EB189" t="str">
        <v>Medical Teams International</v>
      </c>
      <c r="EC189" t="str">
        <v>Mercy Corps</v>
      </c>
      <c r="ED189" t="str">
        <v>Migrant Service Center (CAM)</v>
      </c>
      <c r="EE189" t="str">
        <v>Migrants, Refugees and Argentine Social Entrepreneurs (MIRARES)</v>
      </c>
      <c r="EF189" t="str">
        <v>Mision Scalabriniana - Ecuador</v>
      </c>
      <c r="EG189" t="str">
        <v>Missão Paz</v>
      </c>
      <c r="EH189" t="str">
        <v>Museu A CASA</v>
      </c>
      <c r="EI189" t="str">
        <v>Norwegian Refugee Council (NRC)</v>
      </c>
      <c r="EJ189" t="str">
        <v>ONG Migrantes por el Maule</v>
      </c>
      <c r="EK189" t="str">
        <v>ONG Preemptive Love Coalition Colombia</v>
      </c>
      <c r="EL189" t="str">
        <v>Organización Transfomando Vidas</v>
      </c>
      <c r="EM189" t="str">
        <v>Organization of Ibero-American States for Education, Science and Culture (OEI)</v>
      </c>
      <c r="EN189" t="str">
        <v>OXFAM</v>
      </c>
      <c r="EO189" t="str">
        <v>Panamerican Development Foundation</v>
      </c>
      <c r="EP189" t="str">
        <v>Panamerican Health Organization/World Health Organization (PAHO/WHO)</v>
      </c>
      <c r="EQ189" t="str">
        <v>Pastoral of Human Mobility - Peruvian Episcopal Conference</v>
      </c>
      <c r="ER189" t="str">
        <v>Pastoral Service for Migrants National</v>
      </c>
      <c r="ES189" t="str">
        <v>Permanent Human Rights defense Committee (CDH)</v>
      </c>
      <c r="ET189" t="str">
        <v>Pirilampos Institute - Group of visits and voluntary actions in Roraima</v>
      </c>
      <c r="EU189" t="str">
        <v>Plan International</v>
      </c>
      <c r="EV189" t="str">
        <v>Population Program, Faculty of Social Sciences, University of the Republic</v>
      </c>
      <c r="EW189" t="str">
        <v>Profamilia Association</v>
      </c>
      <c r="EX189" t="str">
        <v>Red con Migrantes y Refugiados</v>
      </c>
      <c r="EY189" t="str">
        <v>Red Cross Colombia</v>
      </c>
      <c r="EZ189" t="str">
        <v>Red Cross Ecuador</v>
      </c>
      <c r="FA189" t="str">
        <v>Red Cross Peru</v>
      </c>
      <c r="FB189" t="str">
        <v>Red de Investigaciones en Derechos Humanos - CONICET (Consejo Nacional de Investigaciones Científicas y Técnicas)</v>
      </c>
      <c r="FC189" t="str">
        <v>RET International</v>
      </c>
      <c r="FD189" t="str">
        <v>Salú pa Tur Foundation</v>
      </c>
      <c r="FE189" t="str">
        <v>Salvation Army</v>
      </c>
      <c r="FF189" t="str">
        <v>Samaritan's Purse</v>
      </c>
      <c r="FG189" t="str">
        <v>Save the Children International (SCI)</v>
      </c>
      <c r="FH189" t="str">
        <v>Scalabrini Foundation Chile</v>
      </c>
      <c r="FI189" t="str">
        <v>Sección Peruana de Amnistía Internacional</v>
      </c>
      <c r="FJ189" t="str">
        <v>Serviço Pastoral dos Migrantes do Nordeste</v>
      </c>
      <c r="FK189" t="str">
        <v>Sesame Workshop</v>
      </c>
      <c r="FL189" t="str">
        <v>Si, Da Vida</v>
      </c>
      <c r="FM189" t="str">
        <v>Solidarity and Action Asociation</v>
      </c>
      <c r="FN189" t="str">
        <v>SOS Children's Villages</v>
      </c>
      <c r="FO189" t="str">
        <v>Tarabita Foundation</v>
      </c>
      <c r="FP189" t="str">
        <v>Tearfund</v>
      </c>
      <c r="FQ189" t="str">
        <v>TECHO</v>
      </c>
      <c r="FR189" t="str">
        <v>Terranueva Foundation</v>
      </c>
      <c r="FS189" t="str">
        <v>Terre des Hommes Suisse</v>
      </c>
      <c r="FT189" t="str">
        <v>The Israel Forum for International Humanitarian Aid (IsraAID)</v>
      </c>
      <c r="FU189" t="str">
        <v>Unión Venezolana en Perú</v>
      </c>
      <c r="FV189" t="str">
        <v>United Nations Children's Fund (UNICEF)</v>
      </c>
      <c r="FW189" t="str">
        <v>United Nations Development Programme (UNDP)</v>
      </c>
      <c r="FX189" t="str">
        <v>United Nations Educational, Scientific and Cultural Organization (UNESCO)</v>
      </c>
      <c r="FY189" t="str">
        <v>United Nations Entity for Gender Equality and the Empowerment of Women (UNWOMEN)</v>
      </c>
      <c r="FZ189" t="str">
        <v>United Nations Food and Agricultural Organization (FAO)</v>
      </c>
      <c r="GA189" t="str">
        <v>United Nations High Commissioner for Refugees (UNHCR)</v>
      </c>
      <c r="GB189" t="str">
        <v>United Nations Office of the High Commissioner for Human Rights (OHCHR)</v>
      </c>
      <c r="GC189" t="str">
        <v>United Nations Office on Drugs and Crime (UNODC)</v>
      </c>
      <c r="GD189" t="str">
        <v>United Nations Population Fund (UNFPA)</v>
      </c>
      <c r="GE189" t="str">
        <v>United Nations Programme for Human Settlements (UN Habitat)</v>
      </c>
      <c r="GF189" t="str">
        <v>Vale da Benção Educational and Charitable Association (AEBVB)</v>
      </c>
      <c r="GG189" t="str">
        <v>VenAruba Solidaria</v>
      </c>
      <c r="GH189" t="str">
        <v>Venex Curacao Foundation</v>
      </c>
      <c r="GI189" t="str">
        <v>Venezolanos en Barranquilla</v>
      </c>
      <c r="GJ189" t="str">
        <v>Venezolanos en San Cristóbal</v>
      </c>
      <c r="GK189" t="str">
        <v>Venezuelan Emigrant Foundation (FEV)</v>
      </c>
      <c r="GL189" t="str">
        <v>Vicaría de Pastoral Social Caritas</v>
      </c>
      <c r="GM189" t="str">
        <v>Voices GY</v>
      </c>
      <c r="GN189" t="str">
        <v>We World GVC</v>
      </c>
      <c r="GO189" t="str">
        <v>World Council of Credit Unions</v>
      </c>
      <c r="GP189" t="str">
        <v>World Food Programme (WFP)</v>
      </c>
      <c r="GQ189" t="str">
        <v>World Vision</v>
      </c>
      <c r="GR189" t="str">
        <v>ZOA</v>
      </c>
    </row>
    <row r="190" spans="1:200" x14ac:dyDescent="0.3">
      <c r="A190" t="s">
        <v>857</v>
      </c>
      <c r="B190" s="45" t="s">
        <v>858</v>
      </c>
      <c r="C190" s="23" t="s">
        <v>1340</v>
      </c>
      <c r="D190" s="23" t="s">
        <v>261</v>
      </c>
      <c r="E190" s="23"/>
      <c r="F190" s="35" t="b">
        <f>ISNUMBER(SEARCH(' Activity Sheet'!$D$3,Table3[[#This Row],[Name]],1))</f>
        <v>1</v>
      </c>
      <c r="G190" s="35" t="s">
        <v>1146</v>
      </c>
      <c r="H190" t="str" cm="1">
        <f t="array" ref="H190:GR190">TRANSPOSE(_xlfn._xlws.SORT(_xlfn._xlws.FILTER(Table3[Name],ISNUMBER(SEARCH(' Activity Sheet'!D244,Table3[Name])),"Not found"),,1))</f>
        <v>.New Organisation</v>
      </c>
      <c r="I190" t="str">
        <v>ABV - Association of Good with Life</v>
      </c>
      <c r="J190" t="str">
        <v>ACAPS</v>
      </c>
      <c r="K190" t="str">
        <v>Acción y Desarrollo</v>
      </c>
      <c r="L190" t="str">
        <v>ACTED</v>
      </c>
      <c r="M190" t="str">
        <v>Action against Hunger</v>
      </c>
      <c r="N190" t="str">
        <v>ActionAid</v>
      </c>
      <c r="O190" t="str">
        <v>Adventist Development and Relief Agency (ADRA)</v>
      </c>
      <c r="P190" t="str">
        <v>Alas de Colibrí Foundation</v>
      </c>
      <c r="Q190" t="str">
        <v>Alianza por la Solidaridad</v>
      </c>
      <c r="R190" t="str">
        <v>Alianza por Venezuela</v>
      </c>
      <c r="S190" t="str">
        <v>Americares Foundation</v>
      </c>
      <c r="T190" t="str">
        <v>Argentine Commission for Refugees and Migrants (CAREF)</v>
      </c>
      <c r="U190" t="str">
        <v>Asociación Aves</v>
      </c>
      <c r="V190" t="str">
        <v>Asociación de Jubilados y Pensionados Venezolanos en Argentina</v>
      </c>
      <c r="W190" t="str">
        <v>Asociación de Venezolanos en Eloy Alfaro</v>
      </c>
      <c r="X190" t="str">
        <v>Asociación Fundación contra el Hambre Perú</v>
      </c>
      <c r="Y190" t="str">
        <v>Asociación Migrantes Venezolanos</v>
      </c>
      <c r="Z190" t="str">
        <v>Asociación Misioneros de San Carlos Scalabrinianos</v>
      </c>
      <c r="AA190" t="str">
        <v>Asociacion Proteccion Poblacion Vulnerable</v>
      </c>
      <c r="AB190" t="str">
        <v>Asociación Quinta Ola</v>
      </c>
      <c r="AC190" t="str">
        <v>Asociación Salto Ángel</v>
      </c>
      <c r="AD190" t="str">
        <v>Asociación Venezuela en Ecuador AC</v>
      </c>
      <c r="AE190" t="str">
        <v>ASOVENAR</v>
      </c>
      <c r="AF190" t="str">
        <v>Associação Hermanitos</v>
      </c>
      <c r="AG190" t="str">
        <v>AVSI Foundation</v>
      </c>
      <c r="AH190" t="str">
        <v>Bethany Christian Services</v>
      </c>
      <c r="AI190" t="str">
        <v>Blumont</v>
      </c>
      <c r="AJ190" t="str">
        <v>CARE</v>
      </c>
      <c r="AK190" t="str">
        <v>Caritas Brazil</v>
      </c>
      <c r="AL190" t="str">
        <v>Caritas Ecuador</v>
      </c>
      <c r="AM190" t="str">
        <v>Caritas Germany</v>
      </c>
      <c r="AN190" t="str">
        <v>Caritas Manaus</v>
      </c>
      <c r="AO190" t="str">
        <v>Caritas Parana</v>
      </c>
      <c r="AP190" t="str">
        <v>Caritas Peru</v>
      </c>
      <c r="AQ190" t="str">
        <v>Caritas Rio de Janeiro</v>
      </c>
      <c r="AR190" t="str">
        <v>Caritas São Paulo</v>
      </c>
      <c r="AS190" t="str">
        <v>Caritas Switzerland</v>
      </c>
      <c r="AT190" t="str">
        <v>CCEFIRO Association</v>
      </c>
      <c r="AU190" t="str">
        <v>CEDRO</v>
      </c>
      <c r="AV190" t="str">
        <v>Center for Integrated Studies and Programs for Sustainable Development (CIEDS)</v>
      </c>
      <c r="AW190" t="str">
        <v>Center for Migration and Human Rights of the Diocese of Roraima (CMDH)</v>
      </c>
      <c r="AX190" t="str">
        <v>Centro de Atencion Psicosocial (CAPS)</v>
      </c>
      <c r="AY190" t="str">
        <v>CESAL</v>
      </c>
      <c r="AZ190" t="str">
        <v>CESVI-Cooperazione e Sviluppo</v>
      </c>
      <c r="BA190" t="str">
        <v>ChildFund International</v>
      </c>
      <c r="BB190" t="str">
        <v>CHS Alternativo</v>
      </c>
      <c r="BC190" t="str">
        <v>Churún Merú Association</v>
      </c>
      <c r="BD190" t="str">
        <v>Coalición por Venezuela</v>
      </c>
      <c r="BE190" t="str">
        <v>Colonia Foundation of Venezuelans in the Dominican Republic (FUNCOVERD)</v>
      </c>
      <c r="BF190" t="str">
        <v>COLVENZ</v>
      </c>
      <c r="BG190" t="str">
        <v>Compassiva</v>
      </c>
      <c r="BH190" t="str">
        <v>Consejo Interreligioso del Perú - Religiones por la Paz</v>
      </c>
      <c r="BI190" t="str">
        <v>Consorcio ONG OCIPI Y Capellanía Nacional OFICA</v>
      </c>
      <c r="BJ190" t="str">
        <v>COOPI - International Cooperation Foundation</v>
      </c>
      <c r="BK190" t="str">
        <v>Corporación Colectivo Sin Fronteras</v>
      </c>
      <c r="BL190" t="str">
        <v>CRISFE Foundation</v>
      </c>
      <c r="BM190" t="str">
        <v>Cuso International</v>
      </c>
      <c r="BN190" t="str">
        <v>Danielle’s Children Fund (DCF)</v>
      </c>
      <c r="BO190" t="str">
        <v>Danish Refugee Council (DRC)</v>
      </c>
      <c r="BP190" t="str">
        <v>Development Support Association - APOYAR</v>
      </c>
      <c r="BQ190" t="str">
        <v>Diakonie Katastrophenhilfe</v>
      </c>
      <c r="BR190" t="str">
        <v>Diálogo Diverso</v>
      </c>
      <c r="BS190" t="str">
        <v>Doctors of the World</v>
      </c>
      <c r="BT190" t="str">
        <v>Dominican Institute for Integrated Development</v>
      </c>
      <c r="BU190" t="str">
        <v>Duendes y Ángeles Vinotinto República Dominicana</v>
      </c>
      <c r="BV190" t="str">
        <v>Encuentros SJS (Servicio Jesuita de la Solidaridad)</v>
      </c>
      <c r="BW190" t="str">
        <v>Ending Violence Against Migrants</v>
      </c>
      <c r="BX190" t="str">
        <v>Equidad Foundation</v>
      </c>
      <c r="BY190" t="str">
        <v>Equilibrium CenDE</v>
      </c>
      <c r="BZ190" t="str">
        <v>Facultad de Psicología - Universidad de la República (UDELAR)</v>
      </c>
      <c r="CA190" t="str">
        <v>First International Emergency and Solidarités International</v>
      </c>
      <c r="CB190" t="str">
        <v>Fondo Ecuatoriano Populorum Progressio</v>
      </c>
      <c r="CC190" t="str">
        <v>Foro Salud Callao</v>
      </c>
      <c r="CD190" t="str">
        <v>Foundation for the Integration and Development of Latin America (FIDAL)</v>
      </c>
      <c r="CE190" t="str">
        <v>Foundation of the Americas (FUDELA)</v>
      </c>
      <c r="CF190" t="str">
        <v>Fraternity Without Borders</v>
      </c>
      <c r="CG190" t="str">
        <v>Fundación Brisas del Norte</v>
      </c>
      <c r="CH190" t="str">
        <v>Fundación Colombovenezolana Nueva Ilusión</v>
      </c>
      <c r="CI190" t="str">
        <v>Fundación Nakama's</v>
      </c>
      <c r="CJ190" t="str">
        <v>Fundación RadaBer</v>
      </c>
      <c r="CK190" t="str">
        <v>Fundación Scalabrini Bolivia</v>
      </c>
      <c r="CL190" t="str">
        <v>Fundacion Social Vivan los Niños</v>
      </c>
      <c r="CM190" t="str">
        <v>FUNVEAC</v>
      </c>
      <c r="CN190" t="str">
        <v>German Development Cooperation Agency GIZ</v>
      </c>
      <c r="CO190" t="str">
        <v>Globalizate Radio</v>
      </c>
      <c r="CP190" t="str">
        <v>GOAL</v>
      </c>
      <c r="CQ190" t="str">
        <v>Halü Bienestar Humano Foundation (HALU)</v>
      </c>
      <c r="CR190" t="str">
        <v>Heartland Alliance International (HAI)</v>
      </c>
      <c r="CS190" t="str">
        <v>HELVETAS Swiss Intercooperation</v>
      </c>
      <c r="CT190" t="str">
        <v>HIAS</v>
      </c>
      <c r="CU190" t="str">
        <v>Human Rights Defence Curaçao</v>
      </c>
      <c r="CV190" t="str">
        <v>Humanity &amp; Inclusion</v>
      </c>
      <c r="CW190" t="str">
        <v>Humans Analytic</v>
      </c>
      <c r="CX190" t="str">
        <v>Idas y Vueltas Association</v>
      </c>
      <c r="CY190" t="str">
        <v>iMMAP</v>
      </c>
      <c r="CZ190" t="str">
        <v>IMPACT Initiatives (REACH)</v>
      </c>
      <c r="DA190" t="str">
        <v>Inmigrante Feliz Association</v>
      </c>
      <c r="DB190" t="str">
        <v>Institute for Migration and Human Rights (IMDH)</v>
      </c>
      <c r="DC190" t="str">
        <v>Institute of Natural and Cultural Heritage (IPANC)</v>
      </c>
      <c r="DD190" t="str">
        <v>International Committee for the Development of People (CISP)</v>
      </c>
      <c r="DE190" t="str">
        <v>International Federation of the Red Cross (IFRC)</v>
      </c>
      <c r="DF190" t="str">
        <v>International Labour Organization (ILO)</v>
      </c>
      <c r="DG190" t="str">
        <v>International Medical Corps</v>
      </c>
      <c r="DH190" t="str">
        <v>International Organization for Migration (IOM)</v>
      </c>
      <c r="DI190" t="str">
        <v>International Rescue Committee (IRC)</v>
      </c>
      <c r="DJ190" t="str">
        <v>INTERSOS</v>
      </c>
      <c r="DK190" t="str">
        <v>Jesuit Migrant Service (JMS)</v>
      </c>
      <c r="DL190" t="str">
        <v>Jesuit Refugee Service (JRS)</v>
      </c>
      <c r="DM190" t="str">
        <v>Jesuit Service for Migrants and Refugees (JSMR)</v>
      </c>
      <c r="DN190" t="str">
        <v>Joint United Nations Programme on HIV/AIDS (UNAIDS)</v>
      </c>
      <c r="DO190" t="str">
        <v>Kimirina Coorporation</v>
      </c>
      <c r="DP190" t="str">
        <v>La Casita Hispanic Cultural Centre</v>
      </c>
      <c r="DQ190" t="str">
        <v>Latin American Network of Non-Governmental Organizations of Persons with Disabilities and their Families (RIADIS)</v>
      </c>
      <c r="DR190" t="str">
        <v>LGBT+ Movement Brazil</v>
      </c>
      <c r="DS190" t="str">
        <v>Living Water Community (LWC)</v>
      </c>
      <c r="DT190" t="str">
        <v>LLANOVENCOL</v>
      </c>
      <c r="DU190" t="str">
        <v>Lutheran World Federation</v>
      </c>
      <c r="DV190" t="str">
        <v>Lutheran World Relief</v>
      </c>
      <c r="DW190" t="str">
        <v>Malteser International</v>
      </c>
      <c r="DX190" t="str">
        <v>Mana Institute</v>
      </c>
      <c r="DY190" t="str">
        <v>Manos Veneguayas Association</v>
      </c>
      <c r="DZ190" t="str">
        <v>Más Igualdad Perú</v>
      </c>
      <c r="EA190" t="str">
        <v>MedGlobal</v>
      </c>
      <c r="EB190" t="str">
        <v>Medical Teams International</v>
      </c>
      <c r="EC190" t="str">
        <v>Mercy Corps</v>
      </c>
      <c r="ED190" t="str">
        <v>Migrant Service Center (CAM)</v>
      </c>
      <c r="EE190" t="str">
        <v>Migrants, Refugees and Argentine Social Entrepreneurs (MIRARES)</v>
      </c>
      <c r="EF190" t="str">
        <v>Mision Scalabriniana - Ecuador</v>
      </c>
      <c r="EG190" t="str">
        <v>Missão Paz</v>
      </c>
      <c r="EH190" t="str">
        <v>Museu A CASA</v>
      </c>
      <c r="EI190" t="str">
        <v>Norwegian Refugee Council (NRC)</v>
      </c>
      <c r="EJ190" t="str">
        <v>ONG Migrantes por el Maule</v>
      </c>
      <c r="EK190" t="str">
        <v>ONG Preemptive Love Coalition Colombia</v>
      </c>
      <c r="EL190" t="str">
        <v>Organización Transfomando Vidas</v>
      </c>
      <c r="EM190" t="str">
        <v>Organization of Ibero-American States for Education, Science and Culture (OEI)</v>
      </c>
      <c r="EN190" t="str">
        <v>OXFAM</v>
      </c>
      <c r="EO190" t="str">
        <v>Panamerican Development Foundation</v>
      </c>
      <c r="EP190" t="str">
        <v>Panamerican Health Organization/World Health Organization (PAHO/WHO)</v>
      </c>
      <c r="EQ190" t="str">
        <v>Pastoral of Human Mobility - Peruvian Episcopal Conference</v>
      </c>
      <c r="ER190" t="str">
        <v>Pastoral Service for Migrants National</v>
      </c>
      <c r="ES190" t="str">
        <v>Permanent Human Rights defense Committee (CDH)</v>
      </c>
      <c r="ET190" t="str">
        <v>Pirilampos Institute - Group of visits and voluntary actions in Roraima</v>
      </c>
      <c r="EU190" t="str">
        <v>Plan International</v>
      </c>
      <c r="EV190" t="str">
        <v>Population Program, Faculty of Social Sciences, University of the Republic</v>
      </c>
      <c r="EW190" t="str">
        <v>Profamilia Association</v>
      </c>
      <c r="EX190" t="str">
        <v>Red con Migrantes y Refugiados</v>
      </c>
      <c r="EY190" t="str">
        <v>Red Cross Colombia</v>
      </c>
      <c r="EZ190" t="str">
        <v>Red Cross Ecuador</v>
      </c>
      <c r="FA190" t="str">
        <v>Red Cross Peru</v>
      </c>
      <c r="FB190" t="str">
        <v>Red de Investigaciones en Derechos Humanos - CONICET (Consejo Nacional de Investigaciones Científicas y Técnicas)</v>
      </c>
      <c r="FC190" t="str">
        <v>RET International</v>
      </c>
      <c r="FD190" t="str">
        <v>Salú pa Tur Foundation</v>
      </c>
      <c r="FE190" t="str">
        <v>Salvation Army</v>
      </c>
      <c r="FF190" t="str">
        <v>Samaritan's Purse</v>
      </c>
      <c r="FG190" t="str">
        <v>Save the Children International (SCI)</v>
      </c>
      <c r="FH190" t="str">
        <v>Scalabrini Foundation Chile</v>
      </c>
      <c r="FI190" t="str">
        <v>Sección Peruana de Amnistía Internacional</v>
      </c>
      <c r="FJ190" t="str">
        <v>Serviço Pastoral dos Migrantes do Nordeste</v>
      </c>
      <c r="FK190" t="str">
        <v>Sesame Workshop</v>
      </c>
      <c r="FL190" t="str">
        <v>Si, Da Vida</v>
      </c>
      <c r="FM190" t="str">
        <v>Solidarity and Action Asociation</v>
      </c>
      <c r="FN190" t="str">
        <v>SOS Children's Villages</v>
      </c>
      <c r="FO190" t="str">
        <v>Tarabita Foundation</v>
      </c>
      <c r="FP190" t="str">
        <v>Tearfund</v>
      </c>
      <c r="FQ190" t="str">
        <v>TECHO</v>
      </c>
      <c r="FR190" t="str">
        <v>Terranueva Foundation</v>
      </c>
      <c r="FS190" t="str">
        <v>Terre des Hommes Suisse</v>
      </c>
      <c r="FT190" t="str">
        <v>The Israel Forum for International Humanitarian Aid (IsraAID)</v>
      </c>
      <c r="FU190" t="str">
        <v>Unión Venezolana en Perú</v>
      </c>
      <c r="FV190" t="str">
        <v>United Nations Children's Fund (UNICEF)</v>
      </c>
      <c r="FW190" t="str">
        <v>United Nations Development Programme (UNDP)</v>
      </c>
      <c r="FX190" t="str">
        <v>United Nations Educational, Scientific and Cultural Organization (UNESCO)</v>
      </c>
      <c r="FY190" t="str">
        <v>United Nations Entity for Gender Equality and the Empowerment of Women (UNWOMEN)</v>
      </c>
      <c r="FZ190" t="str">
        <v>United Nations Food and Agricultural Organization (FAO)</v>
      </c>
      <c r="GA190" t="str">
        <v>United Nations High Commissioner for Refugees (UNHCR)</v>
      </c>
      <c r="GB190" t="str">
        <v>United Nations Office of the High Commissioner for Human Rights (OHCHR)</v>
      </c>
      <c r="GC190" t="str">
        <v>United Nations Office on Drugs and Crime (UNODC)</v>
      </c>
      <c r="GD190" t="str">
        <v>United Nations Population Fund (UNFPA)</v>
      </c>
      <c r="GE190" t="str">
        <v>United Nations Programme for Human Settlements (UN Habitat)</v>
      </c>
      <c r="GF190" t="str">
        <v>Vale da Benção Educational and Charitable Association (AEBVB)</v>
      </c>
      <c r="GG190" t="str">
        <v>VenAruba Solidaria</v>
      </c>
      <c r="GH190" t="str">
        <v>Venex Curacao Foundation</v>
      </c>
      <c r="GI190" t="str">
        <v>Venezolanos en Barranquilla</v>
      </c>
      <c r="GJ190" t="str">
        <v>Venezolanos en San Cristóbal</v>
      </c>
      <c r="GK190" t="str">
        <v>Venezuelan Emigrant Foundation (FEV)</v>
      </c>
      <c r="GL190" t="str">
        <v>Vicaría de Pastoral Social Caritas</v>
      </c>
      <c r="GM190" t="str">
        <v>Voices GY</v>
      </c>
      <c r="GN190" t="str">
        <v>We World GVC</v>
      </c>
      <c r="GO190" t="str">
        <v>World Council of Credit Unions</v>
      </c>
      <c r="GP190" t="str">
        <v>World Food Programme (WFP)</v>
      </c>
      <c r="GQ190" t="str">
        <v>World Vision</v>
      </c>
      <c r="GR190" t="str">
        <v>ZOA</v>
      </c>
    </row>
    <row r="191" spans="1:200" x14ac:dyDescent="0.3">
      <c r="A191" t="s">
        <v>539</v>
      </c>
      <c r="B191" s="45" t="s">
        <v>540</v>
      </c>
      <c r="C191" s="23" t="s">
        <v>540</v>
      </c>
      <c r="D191" s="23" t="s">
        <v>398</v>
      </c>
      <c r="E191" s="23"/>
      <c r="F191" s="35" t="b">
        <f>ISNUMBER(SEARCH(' Activity Sheet'!$D$3,Table3[[#This Row],[Name]],1))</f>
        <v>1</v>
      </c>
      <c r="G191" s="35" t="s">
        <v>1146</v>
      </c>
      <c r="H191" t="str" cm="1">
        <f t="array" ref="H191:GR191">TRANSPOSE(_xlfn._xlws.SORT(_xlfn._xlws.FILTER(Table3[Name],ISNUMBER(SEARCH(' Activity Sheet'!D245,Table3[Name])),"Not found"),,1))</f>
        <v>.New Organisation</v>
      </c>
      <c r="I191" t="str">
        <v>ABV - Association of Good with Life</v>
      </c>
      <c r="J191" t="str">
        <v>ACAPS</v>
      </c>
      <c r="K191" t="str">
        <v>Acción y Desarrollo</v>
      </c>
      <c r="L191" t="str">
        <v>ACTED</v>
      </c>
      <c r="M191" t="str">
        <v>Action against Hunger</v>
      </c>
      <c r="N191" t="str">
        <v>ActionAid</v>
      </c>
      <c r="O191" t="str">
        <v>Adventist Development and Relief Agency (ADRA)</v>
      </c>
      <c r="P191" t="str">
        <v>Alas de Colibrí Foundation</v>
      </c>
      <c r="Q191" t="str">
        <v>Alianza por la Solidaridad</v>
      </c>
      <c r="R191" t="str">
        <v>Alianza por Venezuela</v>
      </c>
      <c r="S191" t="str">
        <v>Americares Foundation</v>
      </c>
      <c r="T191" t="str">
        <v>Argentine Commission for Refugees and Migrants (CAREF)</v>
      </c>
      <c r="U191" t="str">
        <v>Asociación Aves</v>
      </c>
      <c r="V191" t="str">
        <v>Asociación de Jubilados y Pensionados Venezolanos en Argentina</v>
      </c>
      <c r="W191" t="str">
        <v>Asociación de Venezolanos en Eloy Alfaro</v>
      </c>
      <c r="X191" t="str">
        <v>Asociación Fundación contra el Hambre Perú</v>
      </c>
      <c r="Y191" t="str">
        <v>Asociación Migrantes Venezolanos</v>
      </c>
      <c r="Z191" t="str">
        <v>Asociación Misioneros de San Carlos Scalabrinianos</v>
      </c>
      <c r="AA191" t="str">
        <v>Asociacion Proteccion Poblacion Vulnerable</v>
      </c>
      <c r="AB191" t="str">
        <v>Asociación Quinta Ola</v>
      </c>
      <c r="AC191" t="str">
        <v>Asociación Salto Ángel</v>
      </c>
      <c r="AD191" t="str">
        <v>Asociación Venezuela en Ecuador AC</v>
      </c>
      <c r="AE191" t="str">
        <v>ASOVENAR</v>
      </c>
      <c r="AF191" t="str">
        <v>Associação Hermanitos</v>
      </c>
      <c r="AG191" t="str">
        <v>AVSI Foundation</v>
      </c>
      <c r="AH191" t="str">
        <v>Bethany Christian Services</v>
      </c>
      <c r="AI191" t="str">
        <v>Blumont</v>
      </c>
      <c r="AJ191" t="str">
        <v>CARE</v>
      </c>
      <c r="AK191" t="str">
        <v>Caritas Brazil</v>
      </c>
      <c r="AL191" t="str">
        <v>Caritas Ecuador</v>
      </c>
      <c r="AM191" t="str">
        <v>Caritas Germany</v>
      </c>
      <c r="AN191" t="str">
        <v>Caritas Manaus</v>
      </c>
      <c r="AO191" t="str">
        <v>Caritas Parana</v>
      </c>
      <c r="AP191" t="str">
        <v>Caritas Peru</v>
      </c>
      <c r="AQ191" t="str">
        <v>Caritas Rio de Janeiro</v>
      </c>
      <c r="AR191" t="str">
        <v>Caritas São Paulo</v>
      </c>
      <c r="AS191" t="str">
        <v>Caritas Switzerland</v>
      </c>
      <c r="AT191" t="str">
        <v>CCEFIRO Association</v>
      </c>
      <c r="AU191" t="str">
        <v>CEDRO</v>
      </c>
      <c r="AV191" t="str">
        <v>Center for Integrated Studies and Programs for Sustainable Development (CIEDS)</v>
      </c>
      <c r="AW191" t="str">
        <v>Center for Migration and Human Rights of the Diocese of Roraima (CMDH)</v>
      </c>
      <c r="AX191" t="str">
        <v>Centro de Atencion Psicosocial (CAPS)</v>
      </c>
      <c r="AY191" t="str">
        <v>CESAL</v>
      </c>
      <c r="AZ191" t="str">
        <v>CESVI-Cooperazione e Sviluppo</v>
      </c>
      <c r="BA191" t="str">
        <v>ChildFund International</v>
      </c>
      <c r="BB191" t="str">
        <v>CHS Alternativo</v>
      </c>
      <c r="BC191" t="str">
        <v>Churún Merú Association</v>
      </c>
      <c r="BD191" t="str">
        <v>Coalición por Venezuela</v>
      </c>
      <c r="BE191" t="str">
        <v>Colonia Foundation of Venezuelans in the Dominican Republic (FUNCOVERD)</v>
      </c>
      <c r="BF191" t="str">
        <v>COLVENZ</v>
      </c>
      <c r="BG191" t="str">
        <v>Compassiva</v>
      </c>
      <c r="BH191" t="str">
        <v>Consejo Interreligioso del Perú - Religiones por la Paz</v>
      </c>
      <c r="BI191" t="str">
        <v>Consorcio ONG OCIPI Y Capellanía Nacional OFICA</v>
      </c>
      <c r="BJ191" t="str">
        <v>COOPI - International Cooperation Foundation</v>
      </c>
      <c r="BK191" t="str">
        <v>Corporación Colectivo Sin Fronteras</v>
      </c>
      <c r="BL191" t="str">
        <v>CRISFE Foundation</v>
      </c>
      <c r="BM191" t="str">
        <v>Cuso International</v>
      </c>
      <c r="BN191" t="str">
        <v>Danielle’s Children Fund (DCF)</v>
      </c>
      <c r="BO191" t="str">
        <v>Danish Refugee Council (DRC)</v>
      </c>
      <c r="BP191" t="str">
        <v>Development Support Association - APOYAR</v>
      </c>
      <c r="BQ191" t="str">
        <v>Diakonie Katastrophenhilfe</v>
      </c>
      <c r="BR191" t="str">
        <v>Diálogo Diverso</v>
      </c>
      <c r="BS191" t="str">
        <v>Doctors of the World</v>
      </c>
      <c r="BT191" t="str">
        <v>Dominican Institute for Integrated Development</v>
      </c>
      <c r="BU191" t="str">
        <v>Duendes y Ángeles Vinotinto República Dominicana</v>
      </c>
      <c r="BV191" t="str">
        <v>Encuentros SJS (Servicio Jesuita de la Solidaridad)</v>
      </c>
      <c r="BW191" t="str">
        <v>Ending Violence Against Migrants</v>
      </c>
      <c r="BX191" t="str">
        <v>Equidad Foundation</v>
      </c>
      <c r="BY191" t="str">
        <v>Equilibrium CenDE</v>
      </c>
      <c r="BZ191" t="str">
        <v>Facultad de Psicología - Universidad de la República (UDELAR)</v>
      </c>
      <c r="CA191" t="str">
        <v>First International Emergency and Solidarités International</v>
      </c>
      <c r="CB191" t="str">
        <v>Fondo Ecuatoriano Populorum Progressio</v>
      </c>
      <c r="CC191" t="str">
        <v>Foro Salud Callao</v>
      </c>
      <c r="CD191" t="str">
        <v>Foundation for the Integration and Development of Latin America (FIDAL)</v>
      </c>
      <c r="CE191" t="str">
        <v>Foundation of the Americas (FUDELA)</v>
      </c>
      <c r="CF191" t="str">
        <v>Fraternity Without Borders</v>
      </c>
      <c r="CG191" t="str">
        <v>Fundación Brisas del Norte</v>
      </c>
      <c r="CH191" t="str">
        <v>Fundación Colombovenezolana Nueva Ilusión</v>
      </c>
      <c r="CI191" t="str">
        <v>Fundación Nakama's</v>
      </c>
      <c r="CJ191" t="str">
        <v>Fundación RadaBer</v>
      </c>
      <c r="CK191" t="str">
        <v>Fundación Scalabrini Bolivia</v>
      </c>
      <c r="CL191" t="str">
        <v>Fundacion Social Vivan los Niños</v>
      </c>
      <c r="CM191" t="str">
        <v>FUNVEAC</v>
      </c>
      <c r="CN191" t="str">
        <v>German Development Cooperation Agency GIZ</v>
      </c>
      <c r="CO191" t="str">
        <v>Globalizate Radio</v>
      </c>
      <c r="CP191" t="str">
        <v>GOAL</v>
      </c>
      <c r="CQ191" t="str">
        <v>Halü Bienestar Humano Foundation (HALU)</v>
      </c>
      <c r="CR191" t="str">
        <v>Heartland Alliance International (HAI)</v>
      </c>
      <c r="CS191" t="str">
        <v>HELVETAS Swiss Intercooperation</v>
      </c>
      <c r="CT191" t="str">
        <v>HIAS</v>
      </c>
      <c r="CU191" t="str">
        <v>Human Rights Defence Curaçao</v>
      </c>
      <c r="CV191" t="str">
        <v>Humanity &amp; Inclusion</v>
      </c>
      <c r="CW191" t="str">
        <v>Humans Analytic</v>
      </c>
      <c r="CX191" t="str">
        <v>Idas y Vueltas Association</v>
      </c>
      <c r="CY191" t="str">
        <v>iMMAP</v>
      </c>
      <c r="CZ191" t="str">
        <v>IMPACT Initiatives (REACH)</v>
      </c>
      <c r="DA191" t="str">
        <v>Inmigrante Feliz Association</v>
      </c>
      <c r="DB191" t="str">
        <v>Institute for Migration and Human Rights (IMDH)</v>
      </c>
      <c r="DC191" t="str">
        <v>Institute of Natural and Cultural Heritage (IPANC)</v>
      </c>
      <c r="DD191" t="str">
        <v>International Committee for the Development of People (CISP)</v>
      </c>
      <c r="DE191" t="str">
        <v>International Federation of the Red Cross (IFRC)</v>
      </c>
      <c r="DF191" t="str">
        <v>International Labour Organization (ILO)</v>
      </c>
      <c r="DG191" t="str">
        <v>International Medical Corps</v>
      </c>
      <c r="DH191" t="str">
        <v>International Organization for Migration (IOM)</v>
      </c>
      <c r="DI191" t="str">
        <v>International Rescue Committee (IRC)</v>
      </c>
      <c r="DJ191" t="str">
        <v>INTERSOS</v>
      </c>
      <c r="DK191" t="str">
        <v>Jesuit Migrant Service (JMS)</v>
      </c>
      <c r="DL191" t="str">
        <v>Jesuit Refugee Service (JRS)</v>
      </c>
      <c r="DM191" t="str">
        <v>Jesuit Service for Migrants and Refugees (JSMR)</v>
      </c>
      <c r="DN191" t="str">
        <v>Joint United Nations Programme on HIV/AIDS (UNAIDS)</v>
      </c>
      <c r="DO191" t="str">
        <v>Kimirina Coorporation</v>
      </c>
      <c r="DP191" t="str">
        <v>La Casita Hispanic Cultural Centre</v>
      </c>
      <c r="DQ191" t="str">
        <v>Latin American Network of Non-Governmental Organizations of Persons with Disabilities and their Families (RIADIS)</v>
      </c>
      <c r="DR191" t="str">
        <v>LGBT+ Movement Brazil</v>
      </c>
      <c r="DS191" t="str">
        <v>Living Water Community (LWC)</v>
      </c>
      <c r="DT191" t="str">
        <v>LLANOVENCOL</v>
      </c>
      <c r="DU191" t="str">
        <v>Lutheran World Federation</v>
      </c>
      <c r="DV191" t="str">
        <v>Lutheran World Relief</v>
      </c>
      <c r="DW191" t="str">
        <v>Malteser International</v>
      </c>
      <c r="DX191" t="str">
        <v>Mana Institute</v>
      </c>
      <c r="DY191" t="str">
        <v>Manos Veneguayas Association</v>
      </c>
      <c r="DZ191" t="str">
        <v>Más Igualdad Perú</v>
      </c>
      <c r="EA191" t="str">
        <v>MedGlobal</v>
      </c>
      <c r="EB191" t="str">
        <v>Medical Teams International</v>
      </c>
      <c r="EC191" t="str">
        <v>Mercy Corps</v>
      </c>
      <c r="ED191" t="str">
        <v>Migrant Service Center (CAM)</v>
      </c>
      <c r="EE191" t="str">
        <v>Migrants, Refugees and Argentine Social Entrepreneurs (MIRARES)</v>
      </c>
      <c r="EF191" t="str">
        <v>Mision Scalabriniana - Ecuador</v>
      </c>
      <c r="EG191" t="str">
        <v>Missão Paz</v>
      </c>
      <c r="EH191" t="str">
        <v>Museu A CASA</v>
      </c>
      <c r="EI191" t="str">
        <v>Norwegian Refugee Council (NRC)</v>
      </c>
      <c r="EJ191" t="str">
        <v>ONG Migrantes por el Maule</v>
      </c>
      <c r="EK191" t="str">
        <v>ONG Preemptive Love Coalition Colombia</v>
      </c>
      <c r="EL191" t="str">
        <v>Organización Transfomando Vidas</v>
      </c>
      <c r="EM191" t="str">
        <v>Organization of Ibero-American States for Education, Science and Culture (OEI)</v>
      </c>
      <c r="EN191" t="str">
        <v>OXFAM</v>
      </c>
      <c r="EO191" t="str">
        <v>Panamerican Development Foundation</v>
      </c>
      <c r="EP191" t="str">
        <v>Panamerican Health Organization/World Health Organization (PAHO/WHO)</v>
      </c>
      <c r="EQ191" t="str">
        <v>Pastoral of Human Mobility - Peruvian Episcopal Conference</v>
      </c>
      <c r="ER191" t="str">
        <v>Pastoral Service for Migrants National</v>
      </c>
      <c r="ES191" t="str">
        <v>Permanent Human Rights defense Committee (CDH)</v>
      </c>
      <c r="ET191" t="str">
        <v>Pirilampos Institute - Group of visits and voluntary actions in Roraima</v>
      </c>
      <c r="EU191" t="str">
        <v>Plan International</v>
      </c>
      <c r="EV191" t="str">
        <v>Population Program, Faculty of Social Sciences, University of the Republic</v>
      </c>
      <c r="EW191" t="str">
        <v>Profamilia Association</v>
      </c>
      <c r="EX191" t="str">
        <v>Red con Migrantes y Refugiados</v>
      </c>
      <c r="EY191" t="str">
        <v>Red Cross Colombia</v>
      </c>
      <c r="EZ191" t="str">
        <v>Red Cross Ecuador</v>
      </c>
      <c r="FA191" t="str">
        <v>Red Cross Peru</v>
      </c>
      <c r="FB191" t="str">
        <v>Red de Investigaciones en Derechos Humanos - CONICET (Consejo Nacional de Investigaciones Científicas y Técnicas)</v>
      </c>
      <c r="FC191" t="str">
        <v>RET International</v>
      </c>
      <c r="FD191" t="str">
        <v>Salú pa Tur Foundation</v>
      </c>
      <c r="FE191" t="str">
        <v>Salvation Army</v>
      </c>
      <c r="FF191" t="str">
        <v>Samaritan's Purse</v>
      </c>
      <c r="FG191" t="str">
        <v>Save the Children International (SCI)</v>
      </c>
      <c r="FH191" t="str">
        <v>Scalabrini Foundation Chile</v>
      </c>
      <c r="FI191" t="str">
        <v>Sección Peruana de Amnistía Internacional</v>
      </c>
      <c r="FJ191" t="str">
        <v>Serviço Pastoral dos Migrantes do Nordeste</v>
      </c>
      <c r="FK191" t="str">
        <v>Sesame Workshop</v>
      </c>
      <c r="FL191" t="str">
        <v>Si, Da Vida</v>
      </c>
      <c r="FM191" t="str">
        <v>Solidarity and Action Asociation</v>
      </c>
      <c r="FN191" t="str">
        <v>SOS Children's Villages</v>
      </c>
      <c r="FO191" t="str">
        <v>Tarabita Foundation</v>
      </c>
      <c r="FP191" t="str">
        <v>Tearfund</v>
      </c>
      <c r="FQ191" t="str">
        <v>TECHO</v>
      </c>
      <c r="FR191" t="str">
        <v>Terranueva Foundation</v>
      </c>
      <c r="FS191" t="str">
        <v>Terre des Hommes Suisse</v>
      </c>
      <c r="FT191" t="str">
        <v>The Israel Forum for International Humanitarian Aid (IsraAID)</v>
      </c>
      <c r="FU191" t="str">
        <v>Unión Venezolana en Perú</v>
      </c>
      <c r="FV191" t="str">
        <v>United Nations Children's Fund (UNICEF)</v>
      </c>
      <c r="FW191" t="str">
        <v>United Nations Development Programme (UNDP)</v>
      </c>
      <c r="FX191" t="str">
        <v>United Nations Educational, Scientific and Cultural Organization (UNESCO)</v>
      </c>
      <c r="FY191" t="str">
        <v>United Nations Entity for Gender Equality and the Empowerment of Women (UNWOMEN)</v>
      </c>
      <c r="FZ191" t="str">
        <v>United Nations Food and Agricultural Organization (FAO)</v>
      </c>
      <c r="GA191" t="str">
        <v>United Nations High Commissioner for Refugees (UNHCR)</v>
      </c>
      <c r="GB191" t="str">
        <v>United Nations Office of the High Commissioner for Human Rights (OHCHR)</v>
      </c>
      <c r="GC191" t="str">
        <v>United Nations Office on Drugs and Crime (UNODC)</v>
      </c>
      <c r="GD191" t="str">
        <v>United Nations Population Fund (UNFPA)</v>
      </c>
      <c r="GE191" t="str">
        <v>United Nations Programme for Human Settlements (UN Habitat)</v>
      </c>
      <c r="GF191" t="str">
        <v>Vale da Benção Educational and Charitable Association (AEBVB)</v>
      </c>
      <c r="GG191" t="str">
        <v>VenAruba Solidaria</v>
      </c>
      <c r="GH191" t="str">
        <v>Venex Curacao Foundation</v>
      </c>
      <c r="GI191" t="str">
        <v>Venezolanos en Barranquilla</v>
      </c>
      <c r="GJ191" t="str">
        <v>Venezolanos en San Cristóbal</v>
      </c>
      <c r="GK191" t="str">
        <v>Venezuelan Emigrant Foundation (FEV)</v>
      </c>
      <c r="GL191" t="str">
        <v>Vicaría de Pastoral Social Caritas</v>
      </c>
      <c r="GM191" t="str">
        <v>Voices GY</v>
      </c>
      <c r="GN191" t="str">
        <v>We World GVC</v>
      </c>
      <c r="GO191" t="str">
        <v>World Council of Credit Unions</v>
      </c>
      <c r="GP191" t="str">
        <v>World Food Programme (WFP)</v>
      </c>
      <c r="GQ191" t="str">
        <v>World Vision</v>
      </c>
      <c r="GR191" t="str">
        <v>ZOA</v>
      </c>
    </row>
    <row r="192" spans="1:200" x14ac:dyDescent="0.3">
      <c r="A192" t="s">
        <v>541</v>
      </c>
      <c r="B192" s="45" t="s">
        <v>55</v>
      </c>
      <c r="C192" s="23" t="s">
        <v>542</v>
      </c>
      <c r="D192" s="23" t="s">
        <v>261</v>
      </c>
      <c r="E192" s="23"/>
      <c r="F192" s="35" t="b">
        <f>ISNUMBER(SEARCH(' Activity Sheet'!$D$3,Table3[[#This Row],[Name]],1))</f>
        <v>1</v>
      </c>
      <c r="G192" s="35" t="s">
        <v>1146</v>
      </c>
      <c r="H192" t="str" cm="1">
        <f t="array" ref="H192:GR192">TRANSPOSE(_xlfn._xlws.SORT(_xlfn._xlws.FILTER(Table3[Name],ISNUMBER(SEARCH(' Activity Sheet'!D246,Table3[Name])),"Not found"),,1))</f>
        <v>.New Organisation</v>
      </c>
      <c r="I192" t="str">
        <v>ABV - Association of Good with Life</v>
      </c>
      <c r="J192" t="str">
        <v>ACAPS</v>
      </c>
      <c r="K192" t="str">
        <v>Acción y Desarrollo</v>
      </c>
      <c r="L192" t="str">
        <v>ACTED</v>
      </c>
      <c r="M192" t="str">
        <v>Action against Hunger</v>
      </c>
      <c r="N192" t="str">
        <v>ActionAid</v>
      </c>
      <c r="O192" t="str">
        <v>Adventist Development and Relief Agency (ADRA)</v>
      </c>
      <c r="P192" t="str">
        <v>Alas de Colibrí Foundation</v>
      </c>
      <c r="Q192" t="str">
        <v>Alianza por la Solidaridad</v>
      </c>
      <c r="R192" t="str">
        <v>Alianza por Venezuela</v>
      </c>
      <c r="S192" t="str">
        <v>Americares Foundation</v>
      </c>
      <c r="T192" t="str">
        <v>Argentine Commission for Refugees and Migrants (CAREF)</v>
      </c>
      <c r="U192" t="str">
        <v>Asociación Aves</v>
      </c>
      <c r="V192" t="str">
        <v>Asociación de Jubilados y Pensionados Venezolanos en Argentina</v>
      </c>
      <c r="W192" t="str">
        <v>Asociación de Venezolanos en Eloy Alfaro</v>
      </c>
      <c r="X192" t="str">
        <v>Asociación Fundación contra el Hambre Perú</v>
      </c>
      <c r="Y192" t="str">
        <v>Asociación Migrantes Venezolanos</v>
      </c>
      <c r="Z192" t="str">
        <v>Asociación Misioneros de San Carlos Scalabrinianos</v>
      </c>
      <c r="AA192" t="str">
        <v>Asociacion Proteccion Poblacion Vulnerable</v>
      </c>
      <c r="AB192" t="str">
        <v>Asociación Quinta Ola</v>
      </c>
      <c r="AC192" t="str">
        <v>Asociación Salto Ángel</v>
      </c>
      <c r="AD192" t="str">
        <v>Asociación Venezuela en Ecuador AC</v>
      </c>
      <c r="AE192" t="str">
        <v>ASOVENAR</v>
      </c>
      <c r="AF192" t="str">
        <v>Associação Hermanitos</v>
      </c>
      <c r="AG192" t="str">
        <v>AVSI Foundation</v>
      </c>
      <c r="AH192" t="str">
        <v>Bethany Christian Services</v>
      </c>
      <c r="AI192" t="str">
        <v>Blumont</v>
      </c>
      <c r="AJ192" t="str">
        <v>CARE</v>
      </c>
      <c r="AK192" t="str">
        <v>Caritas Brazil</v>
      </c>
      <c r="AL192" t="str">
        <v>Caritas Ecuador</v>
      </c>
      <c r="AM192" t="str">
        <v>Caritas Germany</v>
      </c>
      <c r="AN192" t="str">
        <v>Caritas Manaus</v>
      </c>
      <c r="AO192" t="str">
        <v>Caritas Parana</v>
      </c>
      <c r="AP192" t="str">
        <v>Caritas Peru</v>
      </c>
      <c r="AQ192" t="str">
        <v>Caritas Rio de Janeiro</v>
      </c>
      <c r="AR192" t="str">
        <v>Caritas São Paulo</v>
      </c>
      <c r="AS192" t="str">
        <v>Caritas Switzerland</v>
      </c>
      <c r="AT192" t="str">
        <v>CCEFIRO Association</v>
      </c>
      <c r="AU192" t="str">
        <v>CEDRO</v>
      </c>
      <c r="AV192" t="str">
        <v>Center for Integrated Studies and Programs for Sustainable Development (CIEDS)</v>
      </c>
      <c r="AW192" t="str">
        <v>Center for Migration and Human Rights of the Diocese of Roraima (CMDH)</v>
      </c>
      <c r="AX192" t="str">
        <v>Centro de Atencion Psicosocial (CAPS)</v>
      </c>
      <c r="AY192" t="str">
        <v>CESAL</v>
      </c>
      <c r="AZ192" t="str">
        <v>CESVI-Cooperazione e Sviluppo</v>
      </c>
      <c r="BA192" t="str">
        <v>ChildFund International</v>
      </c>
      <c r="BB192" t="str">
        <v>CHS Alternativo</v>
      </c>
      <c r="BC192" t="str">
        <v>Churún Merú Association</v>
      </c>
      <c r="BD192" t="str">
        <v>Coalición por Venezuela</v>
      </c>
      <c r="BE192" t="str">
        <v>Colonia Foundation of Venezuelans in the Dominican Republic (FUNCOVERD)</v>
      </c>
      <c r="BF192" t="str">
        <v>COLVENZ</v>
      </c>
      <c r="BG192" t="str">
        <v>Compassiva</v>
      </c>
      <c r="BH192" t="str">
        <v>Consejo Interreligioso del Perú - Religiones por la Paz</v>
      </c>
      <c r="BI192" t="str">
        <v>Consorcio ONG OCIPI Y Capellanía Nacional OFICA</v>
      </c>
      <c r="BJ192" t="str">
        <v>COOPI - International Cooperation Foundation</v>
      </c>
      <c r="BK192" t="str">
        <v>Corporación Colectivo Sin Fronteras</v>
      </c>
      <c r="BL192" t="str">
        <v>CRISFE Foundation</v>
      </c>
      <c r="BM192" t="str">
        <v>Cuso International</v>
      </c>
      <c r="BN192" t="str">
        <v>Danielle’s Children Fund (DCF)</v>
      </c>
      <c r="BO192" t="str">
        <v>Danish Refugee Council (DRC)</v>
      </c>
      <c r="BP192" t="str">
        <v>Development Support Association - APOYAR</v>
      </c>
      <c r="BQ192" t="str">
        <v>Diakonie Katastrophenhilfe</v>
      </c>
      <c r="BR192" t="str">
        <v>Diálogo Diverso</v>
      </c>
      <c r="BS192" t="str">
        <v>Doctors of the World</v>
      </c>
      <c r="BT192" t="str">
        <v>Dominican Institute for Integrated Development</v>
      </c>
      <c r="BU192" t="str">
        <v>Duendes y Ángeles Vinotinto República Dominicana</v>
      </c>
      <c r="BV192" t="str">
        <v>Encuentros SJS (Servicio Jesuita de la Solidaridad)</v>
      </c>
      <c r="BW192" t="str">
        <v>Ending Violence Against Migrants</v>
      </c>
      <c r="BX192" t="str">
        <v>Equidad Foundation</v>
      </c>
      <c r="BY192" t="str">
        <v>Equilibrium CenDE</v>
      </c>
      <c r="BZ192" t="str">
        <v>Facultad de Psicología - Universidad de la República (UDELAR)</v>
      </c>
      <c r="CA192" t="str">
        <v>First International Emergency and Solidarités International</v>
      </c>
      <c r="CB192" t="str">
        <v>Fondo Ecuatoriano Populorum Progressio</v>
      </c>
      <c r="CC192" t="str">
        <v>Foro Salud Callao</v>
      </c>
      <c r="CD192" t="str">
        <v>Foundation for the Integration and Development of Latin America (FIDAL)</v>
      </c>
      <c r="CE192" t="str">
        <v>Foundation of the Americas (FUDELA)</v>
      </c>
      <c r="CF192" t="str">
        <v>Fraternity Without Borders</v>
      </c>
      <c r="CG192" t="str">
        <v>Fundación Brisas del Norte</v>
      </c>
      <c r="CH192" t="str">
        <v>Fundación Colombovenezolana Nueva Ilusión</v>
      </c>
      <c r="CI192" t="str">
        <v>Fundación Nakama's</v>
      </c>
      <c r="CJ192" t="str">
        <v>Fundación RadaBer</v>
      </c>
      <c r="CK192" t="str">
        <v>Fundación Scalabrini Bolivia</v>
      </c>
      <c r="CL192" t="str">
        <v>Fundacion Social Vivan los Niños</v>
      </c>
      <c r="CM192" t="str">
        <v>FUNVEAC</v>
      </c>
      <c r="CN192" t="str">
        <v>German Development Cooperation Agency GIZ</v>
      </c>
      <c r="CO192" t="str">
        <v>Globalizate Radio</v>
      </c>
      <c r="CP192" t="str">
        <v>GOAL</v>
      </c>
      <c r="CQ192" t="str">
        <v>Halü Bienestar Humano Foundation (HALU)</v>
      </c>
      <c r="CR192" t="str">
        <v>Heartland Alliance International (HAI)</v>
      </c>
      <c r="CS192" t="str">
        <v>HELVETAS Swiss Intercooperation</v>
      </c>
      <c r="CT192" t="str">
        <v>HIAS</v>
      </c>
      <c r="CU192" t="str">
        <v>Human Rights Defence Curaçao</v>
      </c>
      <c r="CV192" t="str">
        <v>Humanity &amp; Inclusion</v>
      </c>
      <c r="CW192" t="str">
        <v>Humans Analytic</v>
      </c>
      <c r="CX192" t="str">
        <v>Idas y Vueltas Association</v>
      </c>
      <c r="CY192" t="str">
        <v>iMMAP</v>
      </c>
      <c r="CZ192" t="str">
        <v>IMPACT Initiatives (REACH)</v>
      </c>
      <c r="DA192" t="str">
        <v>Inmigrante Feliz Association</v>
      </c>
      <c r="DB192" t="str">
        <v>Institute for Migration and Human Rights (IMDH)</v>
      </c>
      <c r="DC192" t="str">
        <v>Institute of Natural and Cultural Heritage (IPANC)</v>
      </c>
      <c r="DD192" t="str">
        <v>International Committee for the Development of People (CISP)</v>
      </c>
      <c r="DE192" t="str">
        <v>International Federation of the Red Cross (IFRC)</v>
      </c>
      <c r="DF192" t="str">
        <v>International Labour Organization (ILO)</v>
      </c>
      <c r="DG192" t="str">
        <v>International Medical Corps</v>
      </c>
      <c r="DH192" t="str">
        <v>International Organization for Migration (IOM)</v>
      </c>
      <c r="DI192" t="str">
        <v>International Rescue Committee (IRC)</v>
      </c>
      <c r="DJ192" t="str">
        <v>INTERSOS</v>
      </c>
      <c r="DK192" t="str">
        <v>Jesuit Migrant Service (JMS)</v>
      </c>
      <c r="DL192" t="str">
        <v>Jesuit Refugee Service (JRS)</v>
      </c>
      <c r="DM192" t="str">
        <v>Jesuit Service for Migrants and Refugees (JSMR)</v>
      </c>
      <c r="DN192" t="str">
        <v>Joint United Nations Programme on HIV/AIDS (UNAIDS)</v>
      </c>
      <c r="DO192" t="str">
        <v>Kimirina Coorporation</v>
      </c>
      <c r="DP192" t="str">
        <v>La Casita Hispanic Cultural Centre</v>
      </c>
      <c r="DQ192" t="str">
        <v>Latin American Network of Non-Governmental Organizations of Persons with Disabilities and their Families (RIADIS)</v>
      </c>
      <c r="DR192" t="str">
        <v>LGBT+ Movement Brazil</v>
      </c>
      <c r="DS192" t="str">
        <v>Living Water Community (LWC)</v>
      </c>
      <c r="DT192" t="str">
        <v>LLANOVENCOL</v>
      </c>
      <c r="DU192" t="str">
        <v>Lutheran World Federation</v>
      </c>
      <c r="DV192" t="str">
        <v>Lutheran World Relief</v>
      </c>
      <c r="DW192" t="str">
        <v>Malteser International</v>
      </c>
      <c r="DX192" t="str">
        <v>Mana Institute</v>
      </c>
      <c r="DY192" t="str">
        <v>Manos Veneguayas Association</v>
      </c>
      <c r="DZ192" t="str">
        <v>Más Igualdad Perú</v>
      </c>
      <c r="EA192" t="str">
        <v>MedGlobal</v>
      </c>
      <c r="EB192" t="str">
        <v>Medical Teams International</v>
      </c>
      <c r="EC192" t="str">
        <v>Mercy Corps</v>
      </c>
      <c r="ED192" t="str">
        <v>Migrant Service Center (CAM)</v>
      </c>
      <c r="EE192" t="str">
        <v>Migrants, Refugees and Argentine Social Entrepreneurs (MIRARES)</v>
      </c>
      <c r="EF192" t="str">
        <v>Mision Scalabriniana - Ecuador</v>
      </c>
      <c r="EG192" t="str">
        <v>Missão Paz</v>
      </c>
      <c r="EH192" t="str">
        <v>Museu A CASA</v>
      </c>
      <c r="EI192" t="str">
        <v>Norwegian Refugee Council (NRC)</v>
      </c>
      <c r="EJ192" t="str">
        <v>ONG Migrantes por el Maule</v>
      </c>
      <c r="EK192" t="str">
        <v>ONG Preemptive Love Coalition Colombia</v>
      </c>
      <c r="EL192" t="str">
        <v>Organización Transfomando Vidas</v>
      </c>
      <c r="EM192" t="str">
        <v>Organization of Ibero-American States for Education, Science and Culture (OEI)</v>
      </c>
      <c r="EN192" t="str">
        <v>OXFAM</v>
      </c>
      <c r="EO192" t="str">
        <v>Panamerican Development Foundation</v>
      </c>
      <c r="EP192" t="str">
        <v>Panamerican Health Organization/World Health Organization (PAHO/WHO)</v>
      </c>
      <c r="EQ192" t="str">
        <v>Pastoral of Human Mobility - Peruvian Episcopal Conference</v>
      </c>
      <c r="ER192" t="str">
        <v>Pastoral Service for Migrants National</v>
      </c>
      <c r="ES192" t="str">
        <v>Permanent Human Rights defense Committee (CDH)</v>
      </c>
      <c r="ET192" t="str">
        <v>Pirilampos Institute - Group of visits and voluntary actions in Roraima</v>
      </c>
      <c r="EU192" t="str">
        <v>Plan International</v>
      </c>
      <c r="EV192" t="str">
        <v>Population Program, Faculty of Social Sciences, University of the Republic</v>
      </c>
      <c r="EW192" t="str">
        <v>Profamilia Association</v>
      </c>
      <c r="EX192" t="str">
        <v>Red con Migrantes y Refugiados</v>
      </c>
      <c r="EY192" t="str">
        <v>Red Cross Colombia</v>
      </c>
      <c r="EZ192" t="str">
        <v>Red Cross Ecuador</v>
      </c>
      <c r="FA192" t="str">
        <v>Red Cross Peru</v>
      </c>
      <c r="FB192" t="str">
        <v>Red de Investigaciones en Derechos Humanos - CONICET (Consejo Nacional de Investigaciones Científicas y Técnicas)</v>
      </c>
      <c r="FC192" t="str">
        <v>RET International</v>
      </c>
      <c r="FD192" t="str">
        <v>Salú pa Tur Foundation</v>
      </c>
      <c r="FE192" t="str">
        <v>Salvation Army</v>
      </c>
      <c r="FF192" t="str">
        <v>Samaritan's Purse</v>
      </c>
      <c r="FG192" t="str">
        <v>Save the Children International (SCI)</v>
      </c>
      <c r="FH192" t="str">
        <v>Scalabrini Foundation Chile</v>
      </c>
      <c r="FI192" t="str">
        <v>Sección Peruana de Amnistía Internacional</v>
      </c>
      <c r="FJ192" t="str">
        <v>Serviço Pastoral dos Migrantes do Nordeste</v>
      </c>
      <c r="FK192" t="str">
        <v>Sesame Workshop</v>
      </c>
      <c r="FL192" t="str">
        <v>Si, Da Vida</v>
      </c>
      <c r="FM192" t="str">
        <v>Solidarity and Action Asociation</v>
      </c>
      <c r="FN192" t="str">
        <v>SOS Children's Villages</v>
      </c>
      <c r="FO192" t="str">
        <v>Tarabita Foundation</v>
      </c>
      <c r="FP192" t="str">
        <v>Tearfund</v>
      </c>
      <c r="FQ192" t="str">
        <v>TECHO</v>
      </c>
      <c r="FR192" t="str">
        <v>Terranueva Foundation</v>
      </c>
      <c r="FS192" t="str">
        <v>Terre des Hommes Suisse</v>
      </c>
      <c r="FT192" t="str">
        <v>The Israel Forum for International Humanitarian Aid (IsraAID)</v>
      </c>
      <c r="FU192" t="str">
        <v>Unión Venezolana en Perú</v>
      </c>
      <c r="FV192" t="str">
        <v>United Nations Children's Fund (UNICEF)</v>
      </c>
      <c r="FW192" t="str">
        <v>United Nations Development Programme (UNDP)</v>
      </c>
      <c r="FX192" t="str">
        <v>United Nations Educational, Scientific and Cultural Organization (UNESCO)</v>
      </c>
      <c r="FY192" t="str">
        <v>United Nations Entity for Gender Equality and the Empowerment of Women (UNWOMEN)</v>
      </c>
      <c r="FZ192" t="str">
        <v>United Nations Food and Agricultural Organization (FAO)</v>
      </c>
      <c r="GA192" t="str">
        <v>United Nations High Commissioner for Refugees (UNHCR)</v>
      </c>
      <c r="GB192" t="str">
        <v>United Nations Office of the High Commissioner for Human Rights (OHCHR)</v>
      </c>
      <c r="GC192" t="str">
        <v>United Nations Office on Drugs and Crime (UNODC)</v>
      </c>
      <c r="GD192" t="str">
        <v>United Nations Population Fund (UNFPA)</v>
      </c>
      <c r="GE192" t="str">
        <v>United Nations Programme for Human Settlements (UN Habitat)</v>
      </c>
      <c r="GF192" t="str">
        <v>Vale da Benção Educational and Charitable Association (AEBVB)</v>
      </c>
      <c r="GG192" t="str">
        <v>VenAruba Solidaria</v>
      </c>
      <c r="GH192" t="str">
        <v>Venex Curacao Foundation</v>
      </c>
      <c r="GI192" t="str">
        <v>Venezolanos en Barranquilla</v>
      </c>
      <c r="GJ192" t="str">
        <v>Venezolanos en San Cristóbal</v>
      </c>
      <c r="GK192" t="str">
        <v>Venezuelan Emigrant Foundation (FEV)</v>
      </c>
      <c r="GL192" t="str">
        <v>Vicaría de Pastoral Social Caritas</v>
      </c>
      <c r="GM192" t="str">
        <v>Voices GY</v>
      </c>
      <c r="GN192" t="str">
        <v>We World GVC</v>
      </c>
      <c r="GO192" t="str">
        <v>World Council of Credit Unions</v>
      </c>
      <c r="GP192" t="str">
        <v>World Food Programme (WFP)</v>
      </c>
      <c r="GQ192" t="str">
        <v>World Vision</v>
      </c>
      <c r="GR192" t="str">
        <v>ZOA</v>
      </c>
    </row>
    <row r="193" spans="1:200" x14ac:dyDescent="0.3">
      <c r="A193" t="s">
        <v>543</v>
      </c>
      <c r="B193" s="45" t="s">
        <v>544</v>
      </c>
      <c r="C193" s="23" t="s">
        <v>544</v>
      </c>
      <c r="D193" s="23" t="s">
        <v>261</v>
      </c>
      <c r="E193" s="23"/>
      <c r="F193" s="35" t="b">
        <f>ISNUMBER(SEARCH(' Activity Sheet'!$D$3,Table3[[#This Row],[Name]],1))</f>
        <v>1</v>
      </c>
      <c r="G193" s="35" t="s">
        <v>1146</v>
      </c>
      <c r="H193" t="str" cm="1">
        <f t="array" ref="H193:GR193">TRANSPOSE(_xlfn._xlws.SORT(_xlfn._xlws.FILTER(Table3[Name],ISNUMBER(SEARCH(' Activity Sheet'!D247,Table3[Name])),"Not found"),,1))</f>
        <v>.New Organisation</v>
      </c>
      <c r="I193" t="str">
        <v>ABV - Association of Good with Life</v>
      </c>
      <c r="J193" t="str">
        <v>ACAPS</v>
      </c>
      <c r="K193" t="str">
        <v>Acción y Desarrollo</v>
      </c>
      <c r="L193" t="str">
        <v>ACTED</v>
      </c>
      <c r="M193" t="str">
        <v>Action against Hunger</v>
      </c>
      <c r="N193" t="str">
        <v>ActionAid</v>
      </c>
      <c r="O193" t="str">
        <v>Adventist Development and Relief Agency (ADRA)</v>
      </c>
      <c r="P193" t="str">
        <v>Alas de Colibrí Foundation</v>
      </c>
      <c r="Q193" t="str">
        <v>Alianza por la Solidaridad</v>
      </c>
      <c r="R193" t="str">
        <v>Alianza por Venezuela</v>
      </c>
      <c r="S193" t="str">
        <v>Americares Foundation</v>
      </c>
      <c r="T193" t="str">
        <v>Argentine Commission for Refugees and Migrants (CAREF)</v>
      </c>
      <c r="U193" t="str">
        <v>Asociación Aves</v>
      </c>
      <c r="V193" t="str">
        <v>Asociación de Jubilados y Pensionados Venezolanos en Argentina</v>
      </c>
      <c r="W193" t="str">
        <v>Asociación de Venezolanos en Eloy Alfaro</v>
      </c>
      <c r="X193" t="str">
        <v>Asociación Fundación contra el Hambre Perú</v>
      </c>
      <c r="Y193" t="str">
        <v>Asociación Migrantes Venezolanos</v>
      </c>
      <c r="Z193" t="str">
        <v>Asociación Misioneros de San Carlos Scalabrinianos</v>
      </c>
      <c r="AA193" t="str">
        <v>Asociacion Proteccion Poblacion Vulnerable</v>
      </c>
      <c r="AB193" t="str">
        <v>Asociación Quinta Ola</v>
      </c>
      <c r="AC193" t="str">
        <v>Asociación Salto Ángel</v>
      </c>
      <c r="AD193" t="str">
        <v>Asociación Venezuela en Ecuador AC</v>
      </c>
      <c r="AE193" t="str">
        <v>ASOVENAR</v>
      </c>
      <c r="AF193" t="str">
        <v>Associação Hermanitos</v>
      </c>
      <c r="AG193" t="str">
        <v>AVSI Foundation</v>
      </c>
      <c r="AH193" t="str">
        <v>Bethany Christian Services</v>
      </c>
      <c r="AI193" t="str">
        <v>Blumont</v>
      </c>
      <c r="AJ193" t="str">
        <v>CARE</v>
      </c>
      <c r="AK193" t="str">
        <v>Caritas Brazil</v>
      </c>
      <c r="AL193" t="str">
        <v>Caritas Ecuador</v>
      </c>
      <c r="AM193" t="str">
        <v>Caritas Germany</v>
      </c>
      <c r="AN193" t="str">
        <v>Caritas Manaus</v>
      </c>
      <c r="AO193" t="str">
        <v>Caritas Parana</v>
      </c>
      <c r="AP193" t="str">
        <v>Caritas Peru</v>
      </c>
      <c r="AQ193" t="str">
        <v>Caritas Rio de Janeiro</v>
      </c>
      <c r="AR193" t="str">
        <v>Caritas São Paulo</v>
      </c>
      <c r="AS193" t="str">
        <v>Caritas Switzerland</v>
      </c>
      <c r="AT193" t="str">
        <v>CCEFIRO Association</v>
      </c>
      <c r="AU193" t="str">
        <v>CEDRO</v>
      </c>
      <c r="AV193" t="str">
        <v>Center for Integrated Studies and Programs for Sustainable Development (CIEDS)</v>
      </c>
      <c r="AW193" t="str">
        <v>Center for Migration and Human Rights of the Diocese of Roraima (CMDH)</v>
      </c>
      <c r="AX193" t="str">
        <v>Centro de Atencion Psicosocial (CAPS)</v>
      </c>
      <c r="AY193" t="str">
        <v>CESAL</v>
      </c>
      <c r="AZ193" t="str">
        <v>CESVI-Cooperazione e Sviluppo</v>
      </c>
      <c r="BA193" t="str">
        <v>ChildFund International</v>
      </c>
      <c r="BB193" t="str">
        <v>CHS Alternativo</v>
      </c>
      <c r="BC193" t="str">
        <v>Churún Merú Association</v>
      </c>
      <c r="BD193" t="str">
        <v>Coalición por Venezuela</v>
      </c>
      <c r="BE193" t="str">
        <v>Colonia Foundation of Venezuelans in the Dominican Republic (FUNCOVERD)</v>
      </c>
      <c r="BF193" t="str">
        <v>COLVENZ</v>
      </c>
      <c r="BG193" t="str">
        <v>Compassiva</v>
      </c>
      <c r="BH193" t="str">
        <v>Consejo Interreligioso del Perú - Religiones por la Paz</v>
      </c>
      <c r="BI193" t="str">
        <v>Consorcio ONG OCIPI Y Capellanía Nacional OFICA</v>
      </c>
      <c r="BJ193" t="str">
        <v>COOPI - International Cooperation Foundation</v>
      </c>
      <c r="BK193" t="str">
        <v>Corporación Colectivo Sin Fronteras</v>
      </c>
      <c r="BL193" t="str">
        <v>CRISFE Foundation</v>
      </c>
      <c r="BM193" t="str">
        <v>Cuso International</v>
      </c>
      <c r="BN193" t="str">
        <v>Danielle’s Children Fund (DCF)</v>
      </c>
      <c r="BO193" t="str">
        <v>Danish Refugee Council (DRC)</v>
      </c>
      <c r="BP193" t="str">
        <v>Development Support Association - APOYAR</v>
      </c>
      <c r="BQ193" t="str">
        <v>Diakonie Katastrophenhilfe</v>
      </c>
      <c r="BR193" t="str">
        <v>Diálogo Diverso</v>
      </c>
      <c r="BS193" t="str">
        <v>Doctors of the World</v>
      </c>
      <c r="BT193" t="str">
        <v>Dominican Institute for Integrated Development</v>
      </c>
      <c r="BU193" t="str">
        <v>Duendes y Ángeles Vinotinto República Dominicana</v>
      </c>
      <c r="BV193" t="str">
        <v>Encuentros SJS (Servicio Jesuita de la Solidaridad)</v>
      </c>
      <c r="BW193" t="str">
        <v>Ending Violence Against Migrants</v>
      </c>
      <c r="BX193" t="str">
        <v>Equidad Foundation</v>
      </c>
      <c r="BY193" t="str">
        <v>Equilibrium CenDE</v>
      </c>
      <c r="BZ193" t="str">
        <v>Facultad de Psicología - Universidad de la República (UDELAR)</v>
      </c>
      <c r="CA193" t="str">
        <v>First International Emergency and Solidarités International</v>
      </c>
      <c r="CB193" t="str">
        <v>Fondo Ecuatoriano Populorum Progressio</v>
      </c>
      <c r="CC193" t="str">
        <v>Foro Salud Callao</v>
      </c>
      <c r="CD193" t="str">
        <v>Foundation for the Integration and Development of Latin America (FIDAL)</v>
      </c>
      <c r="CE193" t="str">
        <v>Foundation of the Americas (FUDELA)</v>
      </c>
      <c r="CF193" t="str">
        <v>Fraternity Without Borders</v>
      </c>
      <c r="CG193" t="str">
        <v>Fundación Brisas del Norte</v>
      </c>
      <c r="CH193" t="str">
        <v>Fundación Colombovenezolana Nueva Ilusión</v>
      </c>
      <c r="CI193" t="str">
        <v>Fundación Nakama's</v>
      </c>
      <c r="CJ193" t="str">
        <v>Fundación RadaBer</v>
      </c>
      <c r="CK193" t="str">
        <v>Fundación Scalabrini Bolivia</v>
      </c>
      <c r="CL193" t="str">
        <v>Fundacion Social Vivan los Niños</v>
      </c>
      <c r="CM193" t="str">
        <v>FUNVEAC</v>
      </c>
      <c r="CN193" t="str">
        <v>German Development Cooperation Agency GIZ</v>
      </c>
      <c r="CO193" t="str">
        <v>Globalizate Radio</v>
      </c>
      <c r="CP193" t="str">
        <v>GOAL</v>
      </c>
      <c r="CQ193" t="str">
        <v>Halü Bienestar Humano Foundation (HALU)</v>
      </c>
      <c r="CR193" t="str">
        <v>Heartland Alliance International (HAI)</v>
      </c>
      <c r="CS193" t="str">
        <v>HELVETAS Swiss Intercooperation</v>
      </c>
      <c r="CT193" t="str">
        <v>HIAS</v>
      </c>
      <c r="CU193" t="str">
        <v>Human Rights Defence Curaçao</v>
      </c>
      <c r="CV193" t="str">
        <v>Humanity &amp; Inclusion</v>
      </c>
      <c r="CW193" t="str">
        <v>Humans Analytic</v>
      </c>
      <c r="CX193" t="str">
        <v>Idas y Vueltas Association</v>
      </c>
      <c r="CY193" t="str">
        <v>iMMAP</v>
      </c>
      <c r="CZ193" t="str">
        <v>IMPACT Initiatives (REACH)</v>
      </c>
      <c r="DA193" t="str">
        <v>Inmigrante Feliz Association</v>
      </c>
      <c r="DB193" t="str">
        <v>Institute for Migration and Human Rights (IMDH)</v>
      </c>
      <c r="DC193" t="str">
        <v>Institute of Natural and Cultural Heritage (IPANC)</v>
      </c>
      <c r="DD193" t="str">
        <v>International Committee for the Development of People (CISP)</v>
      </c>
      <c r="DE193" t="str">
        <v>International Federation of the Red Cross (IFRC)</v>
      </c>
      <c r="DF193" t="str">
        <v>International Labour Organization (ILO)</v>
      </c>
      <c r="DG193" t="str">
        <v>International Medical Corps</v>
      </c>
      <c r="DH193" t="str">
        <v>International Organization for Migration (IOM)</v>
      </c>
      <c r="DI193" t="str">
        <v>International Rescue Committee (IRC)</v>
      </c>
      <c r="DJ193" t="str">
        <v>INTERSOS</v>
      </c>
      <c r="DK193" t="str">
        <v>Jesuit Migrant Service (JMS)</v>
      </c>
      <c r="DL193" t="str">
        <v>Jesuit Refugee Service (JRS)</v>
      </c>
      <c r="DM193" t="str">
        <v>Jesuit Service for Migrants and Refugees (JSMR)</v>
      </c>
      <c r="DN193" t="str">
        <v>Joint United Nations Programme on HIV/AIDS (UNAIDS)</v>
      </c>
      <c r="DO193" t="str">
        <v>Kimirina Coorporation</v>
      </c>
      <c r="DP193" t="str">
        <v>La Casita Hispanic Cultural Centre</v>
      </c>
      <c r="DQ193" t="str">
        <v>Latin American Network of Non-Governmental Organizations of Persons with Disabilities and their Families (RIADIS)</v>
      </c>
      <c r="DR193" t="str">
        <v>LGBT+ Movement Brazil</v>
      </c>
      <c r="DS193" t="str">
        <v>Living Water Community (LWC)</v>
      </c>
      <c r="DT193" t="str">
        <v>LLANOVENCOL</v>
      </c>
      <c r="DU193" t="str">
        <v>Lutheran World Federation</v>
      </c>
      <c r="DV193" t="str">
        <v>Lutheran World Relief</v>
      </c>
      <c r="DW193" t="str">
        <v>Malteser International</v>
      </c>
      <c r="DX193" t="str">
        <v>Mana Institute</v>
      </c>
      <c r="DY193" t="str">
        <v>Manos Veneguayas Association</v>
      </c>
      <c r="DZ193" t="str">
        <v>Más Igualdad Perú</v>
      </c>
      <c r="EA193" t="str">
        <v>MedGlobal</v>
      </c>
      <c r="EB193" t="str">
        <v>Medical Teams International</v>
      </c>
      <c r="EC193" t="str">
        <v>Mercy Corps</v>
      </c>
      <c r="ED193" t="str">
        <v>Migrant Service Center (CAM)</v>
      </c>
      <c r="EE193" t="str">
        <v>Migrants, Refugees and Argentine Social Entrepreneurs (MIRARES)</v>
      </c>
      <c r="EF193" t="str">
        <v>Mision Scalabriniana - Ecuador</v>
      </c>
      <c r="EG193" t="str">
        <v>Missão Paz</v>
      </c>
      <c r="EH193" t="str">
        <v>Museu A CASA</v>
      </c>
      <c r="EI193" t="str">
        <v>Norwegian Refugee Council (NRC)</v>
      </c>
      <c r="EJ193" t="str">
        <v>ONG Migrantes por el Maule</v>
      </c>
      <c r="EK193" t="str">
        <v>ONG Preemptive Love Coalition Colombia</v>
      </c>
      <c r="EL193" t="str">
        <v>Organización Transfomando Vidas</v>
      </c>
      <c r="EM193" t="str">
        <v>Organization of Ibero-American States for Education, Science and Culture (OEI)</v>
      </c>
      <c r="EN193" t="str">
        <v>OXFAM</v>
      </c>
      <c r="EO193" t="str">
        <v>Panamerican Development Foundation</v>
      </c>
      <c r="EP193" t="str">
        <v>Panamerican Health Organization/World Health Organization (PAHO/WHO)</v>
      </c>
      <c r="EQ193" t="str">
        <v>Pastoral of Human Mobility - Peruvian Episcopal Conference</v>
      </c>
      <c r="ER193" t="str">
        <v>Pastoral Service for Migrants National</v>
      </c>
      <c r="ES193" t="str">
        <v>Permanent Human Rights defense Committee (CDH)</v>
      </c>
      <c r="ET193" t="str">
        <v>Pirilampos Institute - Group of visits and voluntary actions in Roraima</v>
      </c>
      <c r="EU193" t="str">
        <v>Plan International</v>
      </c>
      <c r="EV193" t="str">
        <v>Population Program, Faculty of Social Sciences, University of the Republic</v>
      </c>
      <c r="EW193" t="str">
        <v>Profamilia Association</v>
      </c>
      <c r="EX193" t="str">
        <v>Red con Migrantes y Refugiados</v>
      </c>
      <c r="EY193" t="str">
        <v>Red Cross Colombia</v>
      </c>
      <c r="EZ193" t="str">
        <v>Red Cross Ecuador</v>
      </c>
      <c r="FA193" t="str">
        <v>Red Cross Peru</v>
      </c>
      <c r="FB193" t="str">
        <v>Red de Investigaciones en Derechos Humanos - CONICET (Consejo Nacional de Investigaciones Científicas y Técnicas)</v>
      </c>
      <c r="FC193" t="str">
        <v>RET International</v>
      </c>
      <c r="FD193" t="str">
        <v>Salú pa Tur Foundation</v>
      </c>
      <c r="FE193" t="str">
        <v>Salvation Army</v>
      </c>
      <c r="FF193" t="str">
        <v>Samaritan's Purse</v>
      </c>
      <c r="FG193" t="str">
        <v>Save the Children International (SCI)</v>
      </c>
      <c r="FH193" t="str">
        <v>Scalabrini Foundation Chile</v>
      </c>
      <c r="FI193" t="str">
        <v>Sección Peruana de Amnistía Internacional</v>
      </c>
      <c r="FJ193" t="str">
        <v>Serviço Pastoral dos Migrantes do Nordeste</v>
      </c>
      <c r="FK193" t="str">
        <v>Sesame Workshop</v>
      </c>
      <c r="FL193" t="str">
        <v>Si, Da Vida</v>
      </c>
      <c r="FM193" t="str">
        <v>Solidarity and Action Asociation</v>
      </c>
      <c r="FN193" t="str">
        <v>SOS Children's Villages</v>
      </c>
      <c r="FO193" t="str">
        <v>Tarabita Foundation</v>
      </c>
      <c r="FP193" t="str">
        <v>Tearfund</v>
      </c>
      <c r="FQ193" t="str">
        <v>TECHO</v>
      </c>
      <c r="FR193" t="str">
        <v>Terranueva Foundation</v>
      </c>
      <c r="FS193" t="str">
        <v>Terre des Hommes Suisse</v>
      </c>
      <c r="FT193" t="str">
        <v>The Israel Forum for International Humanitarian Aid (IsraAID)</v>
      </c>
      <c r="FU193" t="str">
        <v>Unión Venezolana en Perú</v>
      </c>
      <c r="FV193" t="str">
        <v>United Nations Children's Fund (UNICEF)</v>
      </c>
      <c r="FW193" t="str">
        <v>United Nations Development Programme (UNDP)</v>
      </c>
      <c r="FX193" t="str">
        <v>United Nations Educational, Scientific and Cultural Organization (UNESCO)</v>
      </c>
      <c r="FY193" t="str">
        <v>United Nations Entity for Gender Equality and the Empowerment of Women (UNWOMEN)</v>
      </c>
      <c r="FZ193" t="str">
        <v>United Nations Food and Agricultural Organization (FAO)</v>
      </c>
      <c r="GA193" t="str">
        <v>United Nations High Commissioner for Refugees (UNHCR)</v>
      </c>
      <c r="GB193" t="str">
        <v>United Nations Office of the High Commissioner for Human Rights (OHCHR)</v>
      </c>
      <c r="GC193" t="str">
        <v>United Nations Office on Drugs and Crime (UNODC)</v>
      </c>
      <c r="GD193" t="str">
        <v>United Nations Population Fund (UNFPA)</v>
      </c>
      <c r="GE193" t="str">
        <v>United Nations Programme for Human Settlements (UN Habitat)</v>
      </c>
      <c r="GF193" t="str">
        <v>Vale da Benção Educational and Charitable Association (AEBVB)</v>
      </c>
      <c r="GG193" t="str">
        <v>VenAruba Solidaria</v>
      </c>
      <c r="GH193" t="str">
        <v>Venex Curacao Foundation</v>
      </c>
      <c r="GI193" t="str">
        <v>Venezolanos en Barranquilla</v>
      </c>
      <c r="GJ193" t="str">
        <v>Venezolanos en San Cristóbal</v>
      </c>
      <c r="GK193" t="str">
        <v>Venezuelan Emigrant Foundation (FEV)</v>
      </c>
      <c r="GL193" t="str">
        <v>Vicaría de Pastoral Social Caritas</v>
      </c>
      <c r="GM193" t="str">
        <v>Voices GY</v>
      </c>
      <c r="GN193" t="str">
        <v>We World GVC</v>
      </c>
      <c r="GO193" t="str">
        <v>World Council of Credit Unions</v>
      </c>
      <c r="GP193" t="str">
        <v>World Food Programme (WFP)</v>
      </c>
      <c r="GQ193" t="str">
        <v>World Vision</v>
      </c>
      <c r="GR193" t="str">
        <v>ZOA</v>
      </c>
    </row>
    <row r="194" spans="1:200" x14ac:dyDescent="0.3">
      <c r="A194" s="23"/>
      <c r="B194" s="35" t="s">
        <v>1290</v>
      </c>
      <c r="C194" s="35" t="s">
        <v>1144</v>
      </c>
      <c r="D194" s="35" t="s">
        <v>1145</v>
      </c>
      <c r="E194" s="35"/>
      <c r="F194" s="49" t="b">
        <f>ISNUMBER(SEARCH(' Activity Sheet'!$D$3,Table3[[#This Row],[Name]],1))</f>
        <v>1</v>
      </c>
      <c r="G194" s="35" t="s">
        <v>1146</v>
      </c>
      <c r="H194" t="str" cm="1">
        <f t="array" ref="H194:GR194">TRANSPOSE(_xlfn._xlws.SORT(_xlfn._xlws.FILTER(Table3[Name],ISNUMBER(SEARCH(' Activity Sheet'!D248,Table3[Name])),"Not found"),,1))</f>
        <v>.New Organisation</v>
      </c>
      <c r="I194" t="str">
        <v>ABV - Association of Good with Life</v>
      </c>
      <c r="J194" t="str">
        <v>ACAPS</v>
      </c>
      <c r="K194" t="str">
        <v>Acción y Desarrollo</v>
      </c>
      <c r="L194" t="str">
        <v>ACTED</v>
      </c>
      <c r="M194" t="str">
        <v>Action against Hunger</v>
      </c>
      <c r="N194" t="str">
        <v>ActionAid</v>
      </c>
      <c r="O194" t="str">
        <v>Adventist Development and Relief Agency (ADRA)</v>
      </c>
      <c r="P194" t="str">
        <v>Alas de Colibrí Foundation</v>
      </c>
      <c r="Q194" t="str">
        <v>Alianza por la Solidaridad</v>
      </c>
      <c r="R194" t="str">
        <v>Alianza por Venezuela</v>
      </c>
      <c r="S194" t="str">
        <v>Americares Foundation</v>
      </c>
      <c r="T194" t="str">
        <v>Argentine Commission for Refugees and Migrants (CAREF)</v>
      </c>
      <c r="U194" t="str">
        <v>Asociación Aves</v>
      </c>
      <c r="V194" t="str">
        <v>Asociación de Jubilados y Pensionados Venezolanos en Argentina</v>
      </c>
      <c r="W194" t="str">
        <v>Asociación de Venezolanos en Eloy Alfaro</v>
      </c>
      <c r="X194" t="str">
        <v>Asociación Fundación contra el Hambre Perú</v>
      </c>
      <c r="Y194" t="str">
        <v>Asociación Migrantes Venezolanos</v>
      </c>
      <c r="Z194" t="str">
        <v>Asociación Misioneros de San Carlos Scalabrinianos</v>
      </c>
      <c r="AA194" t="str">
        <v>Asociacion Proteccion Poblacion Vulnerable</v>
      </c>
      <c r="AB194" t="str">
        <v>Asociación Quinta Ola</v>
      </c>
      <c r="AC194" t="str">
        <v>Asociación Salto Ángel</v>
      </c>
      <c r="AD194" t="str">
        <v>Asociación Venezuela en Ecuador AC</v>
      </c>
      <c r="AE194" t="str">
        <v>ASOVENAR</v>
      </c>
      <c r="AF194" t="str">
        <v>Associação Hermanitos</v>
      </c>
      <c r="AG194" t="str">
        <v>AVSI Foundation</v>
      </c>
      <c r="AH194" t="str">
        <v>Bethany Christian Services</v>
      </c>
      <c r="AI194" t="str">
        <v>Blumont</v>
      </c>
      <c r="AJ194" t="str">
        <v>CARE</v>
      </c>
      <c r="AK194" t="str">
        <v>Caritas Brazil</v>
      </c>
      <c r="AL194" t="str">
        <v>Caritas Ecuador</v>
      </c>
      <c r="AM194" t="str">
        <v>Caritas Germany</v>
      </c>
      <c r="AN194" t="str">
        <v>Caritas Manaus</v>
      </c>
      <c r="AO194" t="str">
        <v>Caritas Parana</v>
      </c>
      <c r="AP194" t="str">
        <v>Caritas Peru</v>
      </c>
      <c r="AQ194" t="str">
        <v>Caritas Rio de Janeiro</v>
      </c>
      <c r="AR194" t="str">
        <v>Caritas São Paulo</v>
      </c>
      <c r="AS194" t="str">
        <v>Caritas Switzerland</v>
      </c>
      <c r="AT194" t="str">
        <v>CCEFIRO Association</v>
      </c>
      <c r="AU194" t="str">
        <v>CEDRO</v>
      </c>
      <c r="AV194" t="str">
        <v>Center for Integrated Studies and Programs for Sustainable Development (CIEDS)</v>
      </c>
      <c r="AW194" t="str">
        <v>Center for Migration and Human Rights of the Diocese of Roraima (CMDH)</v>
      </c>
      <c r="AX194" t="str">
        <v>Centro de Atencion Psicosocial (CAPS)</v>
      </c>
      <c r="AY194" t="str">
        <v>CESAL</v>
      </c>
      <c r="AZ194" t="str">
        <v>CESVI-Cooperazione e Sviluppo</v>
      </c>
      <c r="BA194" t="str">
        <v>ChildFund International</v>
      </c>
      <c r="BB194" t="str">
        <v>CHS Alternativo</v>
      </c>
      <c r="BC194" t="str">
        <v>Churún Merú Association</v>
      </c>
      <c r="BD194" t="str">
        <v>Coalición por Venezuela</v>
      </c>
      <c r="BE194" t="str">
        <v>Colonia Foundation of Venezuelans in the Dominican Republic (FUNCOVERD)</v>
      </c>
      <c r="BF194" t="str">
        <v>COLVENZ</v>
      </c>
      <c r="BG194" t="str">
        <v>Compassiva</v>
      </c>
      <c r="BH194" t="str">
        <v>Consejo Interreligioso del Perú - Religiones por la Paz</v>
      </c>
      <c r="BI194" t="str">
        <v>Consorcio ONG OCIPI Y Capellanía Nacional OFICA</v>
      </c>
      <c r="BJ194" t="str">
        <v>COOPI - International Cooperation Foundation</v>
      </c>
      <c r="BK194" t="str">
        <v>Corporación Colectivo Sin Fronteras</v>
      </c>
      <c r="BL194" t="str">
        <v>CRISFE Foundation</v>
      </c>
      <c r="BM194" t="str">
        <v>Cuso International</v>
      </c>
      <c r="BN194" t="str">
        <v>Danielle’s Children Fund (DCF)</v>
      </c>
      <c r="BO194" t="str">
        <v>Danish Refugee Council (DRC)</v>
      </c>
      <c r="BP194" t="str">
        <v>Development Support Association - APOYAR</v>
      </c>
      <c r="BQ194" t="str">
        <v>Diakonie Katastrophenhilfe</v>
      </c>
      <c r="BR194" t="str">
        <v>Diálogo Diverso</v>
      </c>
      <c r="BS194" t="str">
        <v>Doctors of the World</v>
      </c>
      <c r="BT194" t="str">
        <v>Dominican Institute for Integrated Development</v>
      </c>
      <c r="BU194" t="str">
        <v>Duendes y Ángeles Vinotinto República Dominicana</v>
      </c>
      <c r="BV194" t="str">
        <v>Encuentros SJS (Servicio Jesuita de la Solidaridad)</v>
      </c>
      <c r="BW194" t="str">
        <v>Ending Violence Against Migrants</v>
      </c>
      <c r="BX194" t="str">
        <v>Equidad Foundation</v>
      </c>
      <c r="BY194" t="str">
        <v>Equilibrium CenDE</v>
      </c>
      <c r="BZ194" t="str">
        <v>Facultad de Psicología - Universidad de la República (UDELAR)</v>
      </c>
      <c r="CA194" t="str">
        <v>First International Emergency and Solidarités International</v>
      </c>
      <c r="CB194" t="str">
        <v>Fondo Ecuatoriano Populorum Progressio</v>
      </c>
      <c r="CC194" t="str">
        <v>Foro Salud Callao</v>
      </c>
      <c r="CD194" t="str">
        <v>Foundation for the Integration and Development of Latin America (FIDAL)</v>
      </c>
      <c r="CE194" t="str">
        <v>Foundation of the Americas (FUDELA)</v>
      </c>
      <c r="CF194" t="str">
        <v>Fraternity Without Borders</v>
      </c>
      <c r="CG194" t="str">
        <v>Fundación Brisas del Norte</v>
      </c>
      <c r="CH194" t="str">
        <v>Fundación Colombovenezolana Nueva Ilusión</v>
      </c>
      <c r="CI194" t="str">
        <v>Fundación Nakama's</v>
      </c>
      <c r="CJ194" t="str">
        <v>Fundación RadaBer</v>
      </c>
      <c r="CK194" t="str">
        <v>Fundación Scalabrini Bolivia</v>
      </c>
      <c r="CL194" t="str">
        <v>Fundacion Social Vivan los Niños</v>
      </c>
      <c r="CM194" t="str">
        <v>FUNVEAC</v>
      </c>
      <c r="CN194" t="str">
        <v>German Development Cooperation Agency GIZ</v>
      </c>
      <c r="CO194" t="str">
        <v>Globalizate Radio</v>
      </c>
      <c r="CP194" t="str">
        <v>GOAL</v>
      </c>
      <c r="CQ194" t="str">
        <v>Halü Bienestar Humano Foundation (HALU)</v>
      </c>
      <c r="CR194" t="str">
        <v>Heartland Alliance International (HAI)</v>
      </c>
      <c r="CS194" t="str">
        <v>HELVETAS Swiss Intercooperation</v>
      </c>
      <c r="CT194" t="str">
        <v>HIAS</v>
      </c>
      <c r="CU194" t="str">
        <v>Human Rights Defence Curaçao</v>
      </c>
      <c r="CV194" t="str">
        <v>Humanity &amp; Inclusion</v>
      </c>
      <c r="CW194" t="str">
        <v>Humans Analytic</v>
      </c>
      <c r="CX194" t="str">
        <v>Idas y Vueltas Association</v>
      </c>
      <c r="CY194" t="str">
        <v>iMMAP</v>
      </c>
      <c r="CZ194" t="str">
        <v>IMPACT Initiatives (REACH)</v>
      </c>
      <c r="DA194" t="str">
        <v>Inmigrante Feliz Association</v>
      </c>
      <c r="DB194" t="str">
        <v>Institute for Migration and Human Rights (IMDH)</v>
      </c>
      <c r="DC194" t="str">
        <v>Institute of Natural and Cultural Heritage (IPANC)</v>
      </c>
      <c r="DD194" t="str">
        <v>International Committee for the Development of People (CISP)</v>
      </c>
      <c r="DE194" t="str">
        <v>International Federation of the Red Cross (IFRC)</v>
      </c>
      <c r="DF194" t="str">
        <v>International Labour Organization (ILO)</v>
      </c>
      <c r="DG194" t="str">
        <v>International Medical Corps</v>
      </c>
      <c r="DH194" t="str">
        <v>International Organization for Migration (IOM)</v>
      </c>
      <c r="DI194" t="str">
        <v>International Rescue Committee (IRC)</v>
      </c>
      <c r="DJ194" t="str">
        <v>INTERSOS</v>
      </c>
      <c r="DK194" t="str">
        <v>Jesuit Migrant Service (JMS)</v>
      </c>
      <c r="DL194" t="str">
        <v>Jesuit Refugee Service (JRS)</v>
      </c>
      <c r="DM194" t="str">
        <v>Jesuit Service for Migrants and Refugees (JSMR)</v>
      </c>
      <c r="DN194" t="str">
        <v>Joint United Nations Programme on HIV/AIDS (UNAIDS)</v>
      </c>
      <c r="DO194" t="str">
        <v>Kimirina Coorporation</v>
      </c>
      <c r="DP194" t="str">
        <v>La Casita Hispanic Cultural Centre</v>
      </c>
      <c r="DQ194" t="str">
        <v>Latin American Network of Non-Governmental Organizations of Persons with Disabilities and their Families (RIADIS)</v>
      </c>
      <c r="DR194" t="str">
        <v>LGBT+ Movement Brazil</v>
      </c>
      <c r="DS194" t="str">
        <v>Living Water Community (LWC)</v>
      </c>
      <c r="DT194" t="str">
        <v>LLANOVENCOL</v>
      </c>
      <c r="DU194" t="str">
        <v>Lutheran World Federation</v>
      </c>
      <c r="DV194" t="str">
        <v>Lutheran World Relief</v>
      </c>
      <c r="DW194" t="str">
        <v>Malteser International</v>
      </c>
      <c r="DX194" t="str">
        <v>Mana Institute</v>
      </c>
      <c r="DY194" t="str">
        <v>Manos Veneguayas Association</v>
      </c>
      <c r="DZ194" t="str">
        <v>Más Igualdad Perú</v>
      </c>
      <c r="EA194" t="str">
        <v>MedGlobal</v>
      </c>
      <c r="EB194" t="str">
        <v>Medical Teams International</v>
      </c>
      <c r="EC194" t="str">
        <v>Mercy Corps</v>
      </c>
      <c r="ED194" t="str">
        <v>Migrant Service Center (CAM)</v>
      </c>
      <c r="EE194" t="str">
        <v>Migrants, Refugees and Argentine Social Entrepreneurs (MIRARES)</v>
      </c>
      <c r="EF194" t="str">
        <v>Mision Scalabriniana - Ecuador</v>
      </c>
      <c r="EG194" t="str">
        <v>Missão Paz</v>
      </c>
      <c r="EH194" t="str">
        <v>Museu A CASA</v>
      </c>
      <c r="EI194" t="str">
        <v>Norwegian Refugee Council (NRC)</v>
      </c>
      <c r="EJ194" t="str">
        <v>ONG Migrantes por el Maule</v>
      </c>
      <c r="EK194" t="str">
        <v>ONG Preemptive Love Coalition Colombia</v>
      </c>
      <c r="EL194" t="str">
        <v>Organización Transfomando Vidas</v>
      </c>
      <c r="EM194" t="str">
        <v>Organization of Ibero-American States for Education, Science and Culture (OEI)</v>
      </c>
      <c r="EN194" t="str">
        <v>OXFAM</v>
      </c>
      <c r="EO194" t="str">
        <v>Panamerican Development Foundation</v>
      </c>
      <c r="EP194" t="str">
        <v>Panamerican Health Organization/World Health Organization (PAHO/WHO)</v>
      </c>
      <c r="EQ194" t="str">
        <v>Pastoral of Human Mobility - Peruvian Episcopal Conference</v>
      </c>
      <c r="ER194" t="str">
        <v>Pastoral Service for Migrants National</v>
      </c>
      <c r="ES194" t="str">
        <v>Permanent Human Rights defense Committee (CDH)</v>
      </c>
      <c r="ET194" t="str">
        <v>Pirilampos Institute - Group of visits and voluntary actions in Roraima</v>
      </c>
      <c r="EU194" t="str">
        <v>Plan International</v>
      </c>
      <c r="EV194" t="str">
        <v>Population Program, Faculty of Social Sciences, University of the Republic</v>
      </c>
      <c r="EW194" t="str">
        <v>Profamilia Association</v>
      </c>
      <c r="EX194" t="str">
        <v>Red con Migrantes y Refugiados</v>
      </c>
      <c r="EY194" t="str">
        <v>Red Cross Colombia</v>
      </c>
      <c r="EZ194" t="str">
        <v>Red Cross Ecuador</v>
      </c>
      <c r="FA194" t="str">
        <v>Red Cross Peru</v>
      </c>
      <c r="FB194" t="str">
        <v>Red de Investigaciones en Derechos Humanos - CONICET (Consejo Nacional de Investigaciones Científicas y Técnicas)</v>
      </c>
      <c r="FC194" t="str">
        <v>RET International</v>
      </c>
      <c r="FD194" t="str">
        <v>Salú pa Tur Foundation</v>
      </c>
      <c r="FE194" t="str">
        <v>Salvation Army</v>
      </c>
      <c r="FF194" t="str">
        <v>Samaritan's Purse</v>
      </c>
      <c r="FG194" t="str">
        <v>Save the Children International (SCI)</v>
      </c>
      <c r="FH194" t="str">
        <v>Scalabrini Foundation Chile</v>
      </c>
      <c r="FI194" t="str">
        <v>Sección Peruana de Amnistía Internacional</v>
      </c>
      <c r="FJ194" t="str">
        <v>Serviço Pastoral dos Migrantes do Nordeste</v>
      </c>
      <c r="FK194" t="str">
        <v>Sesame Workshop</v>
      </c>
      <c r="FL194" t="str">
        <v>Si, Da Vida</v>
      </c>
      <c r="FM194" t="str">
        <v>Solidarity and Action Asociation</v>
      </c>
      <c r="FN194" t="str">
        <v>SOS Children's Villages</v>
      </c>
      <c r="FO194" t="str">
        <v>Tarabita Foundation</v>
      </c>
      <c r="FP194" t="str">
        <v>Tearfund</v>
      </c>
      <c r="FQ194" t="str">
        <v>TECHO</v>
      </c>
      <c r="FR194" t="str">
        <v>Terranueva Foundation</v>
      </c>
      <c r="FS194" t="str">
        <v>Terre des Hommes Suisse</v>
      </c>
      <c r="FT194" t="str">
        <v>The Israel Forum for International Humanitarian Aid (IsraAID)</v>
      </c>
      <c r="FU194" t="str">
        <v>Unión Venezolana en Perú</v>
      </c>
      <c r="FV194" t="str">
        <v>United Nations Children's Fund (UNICEF)</v>
      </c>
      <c r="FW194" t="str">
        <v>United Nations Development Programme (UNDP)</v>
      </c>
      <c r="FX194" t="str">
        <v>United Nations Educational, Scientific and Cultural Organization (UNESCO)</v>
      </c>
      <c r="FY194" t="str">
        <v>United Nations Entity for Gender Equality and the Empowerment of Women (UNWOMEN)</v>
      </c>
      <c r="FZ194" t="str">
        <v>United Nations Food and Agricultural Organization (FAO)</v>
      </c>
      <c r="GA194" t="str">
        <v>United Nations High Commissioner for Refugees (UNHCR)</v>
      </c>
      <c r="GB194" t="str">
        <v>United Nations Office of the High Commissioner for Human Rights (OHCHR)</v>
      </c>
      <c r="GC194" t="str">
        <v>United Nations Office on Drugs and Crime (UNODC)</v>
      </c>
      <c r="GD194" t="str">
        <v>United Nations Population Fund (UNFPA)</v>
      </c>
      <c r="GE194" t="str">
        <v>United Nations Programme for Human Settlements (UN Habitat)</v>
      </c>
      <c r="GF194" t="str">
        <v>Vale da Benção Educational and Charitable Association (AEBVB)</v>
      </c>
      <c r="GG194" t="str">
        <v>VenAruba Solidaria</v>
      </c>
      <c r="GH194" t="str">
        <v>Venex Curacao Foundation</v>
      </c>
      <c r="GI194" t="str">
        <v>Venezolanos en Barranquilla</v>
      </c>
      <c r="GJ194" t="str">
        <v>Venezolanos en San Cristóbal</v>
      </c>
      <c r="GK194" t="str">
        <v>Venezuelan Emigrant Foundation (FEV)</v>
      </c>
      <c r="GL194" t="str">
        <v>Vicaría de Pastoral Social Caritas</v>
      </c>
      <c r="GM194" t="str">
        <v>Voices GY</v>
      </c>
      <c r="GN194" t="str">
        <v>We World GVC</v>
      </c>
      <c r="GO194" t="str">
        <v>World Council of Credit Unions</v>
      </c>
      <c r="GP194" t="str">
        <v>World Food Programme (WFP)</v>
      </c>
      <c r="GQ194" t="str">
        <v>World Vision</v>
      </c>
      <c r="GR194" t="str">
        <v>ZOA</v>
      </c>
    </row>
    <row r="195" spans="1:200" x14ac:dyDescent="0.3">
      <c r="A195" s="35"/>
      <c r="B195" s="35"/>
      <c r="C195" s="35"/>
      <c r="D195" s="35"/>
      <c r="E195" s="35"/>
      <c r="F195" s="49"/>
      <c r="H195" t="str" cm="1">
        <f t="array" ref="H195:GR195">TRANSPOSE(_xlfn._xlws.SORT(_xlfn._xlws.FILTER(Table3[Name],ISNUMBER(SEARCH(' Activity Sheet'!D249,Table3[Name])),"Not found"),,1))</f>
        <v>.New Organisation</v>
      </c>
      <c r="I195" t="str">
        <v>ABV - Association of Good with Life</v>
      </c>
      <c r="J195" t="str">
        <v>ACAPS</v>
      </c>
      <c r="K195" t="str">
        <v>Acción y Desarrollo</v>
      </c>
      <c r="L195" t="str">
        <v>ACTED</v>
      </c>
      <c r="M195" t="str">
        <v>Action against Hunger</v>
      </c>
      <c r="N195" t="str">
        <v>ActionAid</v>
      </c>
      <c r="O195" t="str">
        <v>Adventist Development and Relief Agency (ADRA)</v>
      </c>
      <c r="P195" t="str">
        <v>Alas de Colibrí Foundation</v>
      </c>
      <c r="Q195" t="str">
        <v>Alianza por la Solidaridad</v>
      </c>
      <c r="R195" t="str">
        <v>Alianza por Venezuela</v>
      </c>
      <c r="S195" t="str">
        <v>Americares Foundation</v>
      </c>
      <c r="T195" t="str">
        <v>Argentine Commission for Refugees and Migrants (CAREF)</v>
      </c>
      <c r="U195" t="str">
        <v>Asociación Aves</v>
      </c>
      <c r="V195" t="str">
        <v>Asociación de Jubilados y Pensionados Venezolanos en Argentina</v>
      </c>
      <c r="W195" t="str">
        <v>Asociación de Venezolanos en Eloy Alfaro</v>
      </c>
      <c r="X195" t="str">
        <v>Asociación Fundación contra el Hambre Perú</v>
      </c>
      <c r="Y195" t="str">
        <v>Asociación Migrantes Venezolanos</v>
      </c>
      <c r="Z195" t="str">
        <v>Asociación Misioneros de San Carlos Scalabrinianos</v>
      </c>
      <c r="AA195" t="str">
        <v>Asociacion Proteccion Poblacion Vulnerable</v>
      </c>
      <c r="AB195" t="str">
        <v>Asociación Quinta Ola</v>
      </c>
      <c r="AC195" t="str">
        <v>Asociación Salto Ángel</v>
      </c>
      <c r="AD195" t="str">
        <v>Asociación Venezuela en Ecuador AC</v>
      </c>
      <c r="AE195" t="str">
        <v>ASOVENAR</v>
      </c>
      <c r="AF195" t="str">
        <v>Associação Hermanitos</v>
      </c>
      <c r="AG195" t="str">
        <v>AVSI Foundation</v>
      </c>
      <c r="AH195" t="str">
        <v>Bethany Christian Services</v>
      </c>
      <c r="AI195" t="str">
        <v>Blumont</v>
      </c>
      <c r="AJ195" t="str">
        <v>CARE</v>
      </c>
      <c r="AK195" t="str">
        <v>Caritas Brazil</v>
      </c>
      <c r="AL195" t="str">
        <v>Caritas Ecuador</v>
      </c>
      <c r="AM195" t="str">
        <v>Caritas Germany</v>
      </c>
      <c r="AN195" t="str">
        <v>Caritas Manaus</v>
      </c>
      <c r="AO195" t="str">
        <v>Caritas Parana</v>
      </c>
      <c r="AP195" t="str">
        <v>Caritas Peru</v>
      </c>
      <c r="AQ195" t="str">
        <v>Caritas Rio de Janeiro</v>
      </c>
      <c r="AR195" t="str">
        <v>Caritas São Paulo</v>
      </c>
      <c r="AS195" t="str">
        <v>Caritas Switzerland</v>
      </c>
      <c r="AT195" t="str">
        <v>CCEFIRO Association</v>
      </c>
      <c r="AU195" t="str">
        <v>CEDRO</v>
      </c>
      <c r="AV195" t="str">
        <v>Center for Integrated Studies and Programs for Sustainable Development (CIEDS)</v>
      </c>
      <c r="AW195" t="str">
        <v>Center for Migration and Human Rights of the Diocese of Roraima (CMDH)</v>
      </c>
      <c r="AX195" t="str">
        <v>Centro de Atencion Psicosocial (CAPS)</v>
      </c>
      <c r="AY195" t="str">
        <v>CESAL</v>
      </c>
      <c r="AZ195" t="str">
        <v>CESVI-Cooperazione e Sviluppo</v>
      </c>
      <c r="BA195" t="str">
        <v>ChildFund International</v>
      </c>
      <c r="BB195" t="str">
        <v>CHS Alternativo</v>
      </c>
      <c r="BC195" t="str">
        <v>Churún Merú Association</v>
      </c>
      <c r="BD195" t="str">
        <v>Coalición por Venezuela</v>
      </c>
      <c r="BE195" t="str">
        <v>Colonia Foundation of Venezuelans in the Dominican Republic (FUNCOVERD)</v>
      </c>
      <c r="BF195" t="str">
        <v>COLVENZ</v>
      </c>
      <c r="BG195" t="str">
        <v>Compassiva</v>
      </c>
      <c r="BH195" t="str">
        <v>Consejo Interreligioso del Perú - Religiones por la Paz</v>
      </c>
      <c r="BI195" t="str">
        <v>Consorcio ONG OCIPI Y Capellanía Nacional OFICA</v>
      </c>
      <c r="BJ195" t="str">
        <v>COOPI - International Cooperation Foundation</v>
      </c>
      <c r="BK195" t="str">
        <v>Corporación Colectivo Sin Fronteras</v>
      </c>
      <c r="BL195" t="str">
        <v>CRISFE Foundation</v>
      </c>
      <c r="BM195" t="str">
        <v>Cuso International</v>
      </c>
      <c r="BN195" t="str">
        <v>Danielle’s Children Fund (DCF)</v>
      </c>
      <c r="BO195" t="str">
        <v>Danish Refugee Council (DRC)</v>
      </c>
      <c r="BP195" t="str">
        <v>Development Support Association - APOYAR</v>
      </c>
      <c r="BQ195" t="str">
        <v>Diakonie Katastrophenhilfe</v>
      </c>
      <c r="BR195" t="str">
        <v>Diálogo Diverso</v>
      </c>
      <c r="BS195" t="str">
        <v>Doctors of the World</v>
      </c>
      <c r="BT195" t="str">
        <v>Dominican Institute for Integrated Development</v>
      </c>
      <c r="BU195" t="str">
        <v>Duendes y Ángeles Vinotinto República Dominicana</v>
      </c>
      <c r="BV195" t="str">
        <v>Encuentros SJS (Servicio Jesuita de la Solidaridad)</v>
      </c>
      <c r="BW195" t="str">
        <v>Ending Violence Against Migrants</v>
      </c>
      <c r="BX195" t="str">
        <v>Equidad Foundation</v>
      </c>
      <c r="BY195" t="str">
        <v>Equilibrium CenDE</v>
      </c>
      <c r="BZ195" t="str">
        <v>Facultad de Psicología - Universidad de la República (UDELAR)</v>
      </c>
      <c r="CA195" t="str">
        <v>First International Emergency and Solidarités International</v>
      </c>
      <c r="CB195" t="str">
        <v>Fondo Ecuatoriano Populorum Progressio</v>
      </c>
      <c r="CC195" t="str">
        <v>Foro Salud Callao</v>
      </c>
      <c r="CD195" t="str">
        <v>Foundation for the Integration and Development of Latin America (FIDAL)</v>
      </c>
      <c r="CE195" t="str">
        <v>Foundation of the Americas (FUDELA)</v>
      </c>
      <c r="CF195" t="str">
        <v>Fraternity Without Borders</v>
      </c>
      <c r="CG195" t="str">
        <v>Fundación Brisas del Norte</v>
      </c>
      <c r="CH195" t="str">
        <v>Fundación Colombovenezolana Nueva Ilusión</v>
      </c>
      <c r="CI195" t="str">
        <v>Fundación Nakama's</v>
      </c>
      <c r="CJ195" t="str">
        <v>Fundación RadaBer</v>
      </c>
      <c r="CK195" t="str">
        <v>Fundación Scalabrini Bolivia</v>
      </c>
      <c r="CL195" t="str">
        <v>Fundacion Social Vivan los Niños</v>
      </c>
      <c r="CM195" t="str">
        <v>FUNVEAC</v>
      </c>
      <c r="CN195" t="str">
        <v>German Development Cooperation Agency GIZ</v>
      </c>
      <c r="CO195" t="str">
        <v>Globalizate Radio</v>
      </c>
      <c r="CP195" t="str">
        <v>GOAL</v>
      </c>
      <c r="CQ195" t="str">
        <v>Halü Bienestar Humano Foundation (HALU)</v>
      </c>
      <c r="CR195" t="str">
        <v>Heartland Alliance International (HAI)</v>
      </c>
      <c r="CS195" t="str">
        <v>HELVETAS Swiss Intercooperation</v>
      </c>
      <c r="CT195" t="str">
        <v>HIAS</v>
      </c>
      <c r="CU195" t="str">
        <v>Human Rights Defence Curaçao</v>
      </c>
      <c r="CV195" t="str">
        <v>Humanity &amp; Inclusion</v>
      </c>
      <c r="CW195" t="str">
        <v>Humans Analytic</v>
      </c>
      <c r="CX195" t="str">
        <v>Idas y Vueltas Association</v>
      </c>
      <c r="CY195" t="str">
        <v>iMMAP</v>
      </c>
      <c r="CZ195" t="str">
        <v>IMPACT Initiatives (REACH)</v>
      </c>
      <c r="DA195" t="str">
        <v>Inmigrante Feliz Association</v>
      </c>
      <c r="DB195" t="str">
        <v>Institute for Migration and Human Rights (IMDH)</v>
      </c>
      <c r="DC195" t="str">
        <v>Institute of Natural and Cultural Heritage (IPANC)</v>
      </c>
      <c r="DD195" t="str">
        <v>International Committee for the Development of People (CISP)</v>
      </c>
      <c r="DE195" t="str">
        <v>International Federation of the Red Cross (IFRC)</v>
      </c>
      <c r="DF195" t="str">
        <v>International Labour Organization (ILO)</v>
      </c>
      <c r="DG195" t="str">
        <v>International Medical Corps</v>
      </c>
      <c r="DH195" t="str">
        <v>International Organization for Migration (IOM)</v>
      </c>
      <c r="DI195" t="str">
        <v>International Rescue Committee (IRC)</v>
      </c>
      <c r="DJ195" t="str">
        <v>INTERSOS</v>
      </c>
      <c r="DK195" t="str">
        <v>Jesuit Migrant Service (JMS)</v>
      </c>
      <c r="DL195" t="str">
        <v>Jesuit Refugee Service (JRS)</v>
      </c>
      <c r="DM195" t="str">
        <v>Jesuit Service for Migrants and Refugees (JSMR)</v>
      </c>
      <c r="DN195" t="str">
        <v>Joint United Nations Programme on HIV/AIDS (UNAIDS)</v>
      </c>
      <c r="DO195" t="str">
        <v>Kimirina Coorporation</v>
      </c>
      <c r="DP195" t="str">
        <v>La Casita Hispanic Cultural Centre</v>
      </c>
      <c r="DQ195" t="str">
        <v>Latin American Network of Non-Governmental Organizations of Persons with Disabilities and their Families (RIADIS)</v>
      </c>
      <c r="DR195" t="str">
        <v>LGBT+ Movement Brazil</v>
      </c>
      <c r="DS195" t="str">
        <v>Living Water Community (LWC)</v>
      </c>
      <c r="DT195" t="str">
        <v>LLANOVENCOL</v>
      </c>
      <c r="DU195" t="str">
        <v>Lutheran World Federation</v>
      </c>
      <c r="DV195" t="str">
        <v>Lutheran World Relief</v>
      </c>
      <c r="DW195" t="str">
        <v>Malteser International</v>
      </c>
      <c r="DX195" t="str">
        <v>Mana Institute</v>
      </c>
      <c r="DY195" t="str">
        <v>Manos Veneguayas Association</v>
      </c>
      <c r="DZ195" t="str">
        <v>Más Igualdad Perú</v>
      </c>
      <c r="EA195" t="str">
        <v>MedGlobal</v>
      </c>
      <c r="EB195" t="str">
        <v>Medical Teams International</v>
      </c>
      <c r="EC195" t="str">
        <v>Mercy Corps</v>
      </c>
      <c r="ED195" t="str">
        <v>Migrant Service Center (CAM)</v>
      </c>
      <c r="EE195" t="str">
        <v>Migrants, Refugees and Argentine Social Entrepreneurs (MIRARES)</v>
      </c>
      <c r="EF195" t="str">
        <v>Mision Scalabriniana - Ecuador</v>
      </c>
      <c r="EG195" t="str">
        <v>Missão Paz</v>
      </c>
      <c r="EH195" t="str">
        <v>Museu A CASA</v>
      </c>
      <c r="EI195" t="str">
        <v>Norwegian Refugee Council (NRC)</v>
      </c>
      <c r="EJ195" t="str">
        <v>ONG Migrantes por el Maule</v>
      </c>
      <c r="EK195" t="str">
        <v>ONG Preemptive Love Coalition Colombia</v>
      </c>
      <c r="EL195" t="str">
        <v>Organización Transfomando Vidas</v>
      </c>
      <c r="EM195" t="str">
        <v>Organization of Ibero-American States for Education, Science and Culture (OEI)</v>
      </c>
      <c r="EN195" t="str">
        <v>OXFAM</v>
      </c>
      <c r="EO195" t="str">
        <v>Panamerican Development Foundation</v>
      </c>
      <c r="EP195" t="str">
        <v>Panamerican Health Organization/World Health Organization (PAHO/WHO)</v>
      </c>
      <c r="EQ195" t="str">
        <v>Pastoral of Human Mobility - Peruvian Episcopal Conference</v>
      </c>
      <c r="ER195" t="str">
        <v>Pastoral Service for Migrants National</v>
      </c>
      <c r="ES195" t="str">
        <v>Permanent Human Rights defense Committee (CDH)</v>
      </c>
      <c r="ET195" t="str">
        <v>Pirilampos Institute - Group of visits and voluntary actions in Roraima</v>
      </c>
      <c r="EU195" t="str">
        <v>Plan International</v>
      </c>
      <c r="EV195" t="str">
        <v>Population Program, Faculty of Social Sciences, University of the Republic</v>
      </c>
      <c r="EW195" t="str">
        <v>Profamilia Association</v>
      </c>
      <c r="EX195" t="str">
        <v>Red con Migrantes y Refugiados</v>
      </c>
      <c r="EY195" t="str">
        <v>Red Cross Colombia</v>
      </c>
      <c r="EZ195" t="str">
        <v>Red Cross Ecuador</v>
      </c>
      <c r="FA195" t="str">
        <v>Red Cross Peru</v>
      </c>
      <c r="FB195" t="str">
        <v>Red de Investigaciones en Derechos Humanos - CONICET (Consejo Nacional de Investigaciones Científicas y Técnicas)</v>
      </c>
      <c r="FC195" t="str">
        <v>RET International</v>
      </c>
      <c r="FD195" t="str">
        <v>Salú pa Tur Foundation</v>
      </c>
      <c r="FE195" t="str">
        <v>Salvation Army</v>
      </c>
      <c r="FF195" t="str">
        <v>Samaritan's Purse</v>
      </c>
      <c r="FG195" t="str">
        <v>Save the Children International (SCI)</v>
      </c>
      <c r="FH195" t="str">
        <v>Scalabrini Foundation Chile</v>
      </c>
      <c r="FI195" t="str">
        <v>Sección Peruana de Amnistía Internacional</v>
      </c>
      <c r="FJ195" t="str">
        <v>Serviço Pastoral dos Migrantes do Nordeste</v>
      </c>
      <c r="FK195" t="str">
        <v>Sesame Workshop</v>
      </c>
      <c r="FL195" t="str">
        <v>Si, Da Vida</v>
      </c>
      <c r="FM195" t="str">
        <v>Solidarity and Action Asociation</v>
      </c>
      <c r="FN195" t="str">
        <v>SOS Children's Villages</v>
      </c>
      <c r="FO195" t="str">
        <v>Tarabita Foundation</v>
      </c>
      <c r="FP195" t="str">
        <v>Tearfund</v>
      </c>
      <c r="FQ195" t="str">
        <v>TECHO</v>
      </c>
      <c r="FR195" t="str">
        <v>Terranueva Foundation</v>
      </c>
      <c r="FS195" t="str">
        <v>Terre des Hommes Suisse</v>
      </c>
      <c r="FT195" t="str">
        <v>The Israel Forum for International Humanitarian Aid (IsraAID)</v>
      </c>
      <c r="FU195" t="str">
        <v>Unión Venezolana en Perú</v>
      </c>
      <c r="FV195" t="str">
        <v>United Nations Children's Fund (UNICEF)</v>
      </c>
      <c r="FW195" t="str">
        <v>United Nations Development Programme (UNDP)</v>
      </c>
      <c r="FX195" t="str">
        <v>United Nations Educational, Scientific and Cultural Organization (UNESCO)</v>
      </c>
      <c r="FY195" t="str">
        <v>United Nations Entity for Gender Equality and the Empowerment of Women (UNWOMEN)</v>
      </c>
      <c r="FZ195" t="str">
        <v>United Nations Food and Agricultural Organization (FAO)</v>
      </c>
      <c r="GA195" t="str">
        <v>United Nations High Commissioner for Refugees (UNHCR)</v>
      </c>
      <c r="GB195" t="str">
        <v>United Nations Office of the High Commissioner for Human Rights (OHCHR)</v>
      </c>
      <c r="GC195" t="str">
        <v>United Nations Office on Drugs and Crime (UNODC)</v>
      </c>
      <c r="GD195" t="str">
        <v>United Nations Population Fund (UNFPA)</v>
      </c>
      <c r="GE195" t="str">
        <v>United Nations Programme for Human Settlements (UN Habitat)</v>
      </c>
      <c r="GF195" t="str">
        <v>Vale da Benção Educational and Charitable Association (AEBVB)</v>
      </c>
      <c r="GG195" t="str">
        <v>VenAruba Solidaria</v>
      </c>
      <c r="GH195" t="str">
        <v>Venex Curacao Foundation</v>
      </c>
      <c r="GI195" t="str">
        <v>Venezolanos en Barranquilla</v>
      </c>
      <c r="GJ195" t="str">
        <v>Venezolanos en San Cristóbal</v>
      </c>
      <c r="GK195" t="str">
        <v>Venezuelan Emigrant Foundation (FEV)</v>
      </c>
      <c r="GL195" t="str">
        <v>Vicaría de Pastoral Social Caritas</v>
      </c>
      <c r="GM195" t="str">
        <v>Voices GY</v>
      </c>
      <c r="GN195" t="str">
        <v>We World GVC</v>
      </c>
      <c r="GO195" t="str">
        <v>World Council of Credit Unions</v>
      </c>
      <c r="GP195" t="str">
        <v>World Food Programme (WFP)</v>
      </c>
      <c r="GQ195" t="str">
        <v>World Vision</v>
      </c>
      <c r="GR195" t="str">
        <v>ZOA</v>
      </c>
    </row>
    <row r="196" spans="1:200" x14ac:dyDescent="0.3">
      <c r="H196" t="str" cm="1">
        <f t="array" ref="H196:GR196">TRANSPOSE(_xlfn._xlws.SORT(_xlfn._xlws.FILTER(Table3[Name],ISNUMBER(SEARCH(' Activity Sheet'!D250,Table3[Name])),"Not found"),,1))</f>
        <v>.New Organisation</v>
      </c>
      <c r="I196" t="str">
        <v>ABV - Association of Good with Life</v>
      </c>
      <c r="J196" t="str">
        <v>ACAPS</v>
      </c>
      <c r="K196" t="str">
        <v>Acción y Desarrollo</v>
      </c>
      <c r="L196" t="str">
        <v>ACTED</v>
      </c>
      <c r="M196" t="str">
        <v>Action against Hunger</v>
      </c>
      <c r="N196" t="str">
        <v>ActionAid</v>
      </c>
      <c r="O196" t="str">
        <v>Adventist Development and Relief Agency (ADRA)</v>
      </c>
      <c r="P196" t="str">
        <v>Alas de Colibrí Foundation</v>
      </c>
      <c r="Q196" t="str">
        <v>Alianza por la Solidaridad</v>
      </c>
      <c r="R196" t="str">
        <v>Alianza por Venezuela</v>
      </c>
      <c r="S196" t="str">
        <v>Americares Foundation</v>
      </c>
      <c r="T196" t="str">
        <v>Argentine Commission for Refugees and Migrants (CAREF)</v>
      </c>
      <c r="U196" t="str">
        <v>Asociación Aves</v>
      </c>
      <c r="V196" t="str">
        <v>Asociación de Jubilados y Pensionados Venezolanos en Argentina</v>
      </c>
      <c r="W196" t="str">
        <v>Asociación de Venezolanos en Eloy Alfaro</v>
      </c>
      <c r="X196" t="str">
        <v>Asociación Fundación contra el Hambre Perú</v>
      </c>
      <c r="Y196" t="str">
        <v>Asociación Migrantes Venezolanos</v>
      </c>
      <c r="Z196" t="str">
        <v>Asociación Misioneros de San Carlos Scalabrinianos</v>
      </c>
      <c r="AA196" t="str">
        <v>Asociacion Proteccion Poblacion Vulnerable</v>
      </c>
      <c r="AB196" t="str">
        <v>Asociación Quinta Ola</v>
      </c>
      <c r="AC196" t="str">
        <v>Asociación Salto Ángel</v>
      </c>
      <c r="AD196" t="str">
        <v>Asociación Venezuela en Ecuador AC</v>
      </c>
      <c r="AE196" t="str">
        <v>ASOVENAR</v>
      </c>
      <c r="AF196" t="str">
        <v>Associação Hermanitos</v>
      </c>
      <c r="AG196" t="str">
        <v>AVSI Foundation</v>
      </c>
      <c r="AH196" t="str">
        <v>Bethany Christian Services</v>
      </c>
      <c r="AI196" t="str">
        <v>Blumont</v>
      </c>
      <c r="AJ196" t="str">
        <v>CARE</v>
      </c>
      <c r="AK196" t="str">
        <v>Caritas Brazil</v>
      </c>
      <c r="AL196" t="str">
        <v>Caritas Ecuador</v>
      </c>
      <c r="AM196" t="str">
        <v>Caritas Germany</v>
      </c>
      <c r="AN196" t="str">
        <v>Caritas Manaus</v>
      </c>
      <c r="AO196" t="str">
        <v>Caritas Parana</v>
      </c>
      <c r="AP196" t="str">
        <v>Caritas Peru</v>
      </c>
      <c r="AQ196" t="str">
        <v>Caritas Rio de Janeiro</v>
      </c>
      <c r="AR196" t="str">
        <v>Caritas São Paulo</v>
      </c>
      <c r="AS196" t="str">
        <v>Caritas Switzerland</v>
      </c>
      <c r="AT196" t="str">
        <v>CCEFIRO Association</v>
      </c>
      <c r="AU196" t="str">
        <v>CEDRO</v>
      </c>
      <c r="AV196" t="str">
        <v>Center for Integrated Studies and Programs for Sustainable Development (CIEDS)</v>
      </c>
      <c r="AW196" t="str">
        <v>Center for Migration and Human Rights of the Diocese of Roraima (CMDH)</v>
      </c>
      <c r="AX196" t="str">
        <v>Centro de Atencion Psicosocial (CAPS)</v>
      </c>
      <c r="AY196" t="str">
        <v>CESAL</v>
      </c>
      <c r="AZ196" t="str">
        <v>CESVI-Cooperazione e Sviluppo</v>
      </c>
      <c r="BA196" t="str">
        <v>ChildFund International</v>
      </c>
      <c r="BB196" t="str">
        <v>CHS Alternativo</v>
      </c>
      <c r="BC196" t="str">
        <v>Churún Merú Association</v>
      </c>
      <c r="BD196" t="str">
        <v>Coalición por Venezuela</v>
      </c>
      <c r="BE196" t="str">
        <v>Colonia Foundation of Venezuelans in the Dominican Republic (FUNCOVERD)</v>
      </c>
      <c r="BF196" t="str">
        <v>COLVENZ</v>
      </c>
      <c r="BG196" t="str">
        <v>Compassiva</v>
      </c>
      <c r="BH196" t="str">
        <v>Consejo Interreligioso del Perú - Religiones por la Paz</v>
      </c>
      <c r="BI196" t="str">
        <v>Consorcio ONG OCIPI Y Capellanía Nacional OFICA</v>
      </c>
      <c r="BJ196" t="str">
        <v>COOPI - International Cooperation Foundation</v>
      </c>
      <c r="BK196" t="str">
        <v>Corporación Colectivo Sin Fronteras</v>
      </c>
      <c r="BL196" t="str">
        <v>CRISFE Foundation</v>
      </c>
      <c r="BM196" t="str">
        <v>Cuso International</v>
      </c>
      <c r="BN196" t="str">
        <v>Danielle’s Children Fund (DCF)</v>
      </c>
      <c r="BO196" t="str">
        <v>Danish Refugee Council (DRC)</v>
      </c>
      <c r="BP196" t="str">
        <v>Development Support Association - APOYAR</v>
      </c>
      <c r="BQ196" t="str">
        <v>Diakonie Katastrophenhilfe</v>
      </c>
      <c r="BR196" t="str">
        <v>Diálogo Diverso</v>
      </c>
      <c r="BS196" t="str">
        <v>Doctors of the World</v>
      </c>
      <c r="BT196" t="str">
        <v>Dominican Institute for Integrated Development</v>
      </c>
      <c r="BU196" t="str">
        <v>Duendes y Ángeles Vinotinto República Dominicana</v>
      </c>
      <c r="BV196" t="str">
        <v>Encuentros SJS (Servicio Jesuita de la Solidaridad)</v>
      </c>
      <c r="BW196" t="str">
        <v>Ending Violence Against Migrants</v>
      </c>
      <c r="BX196" t="str">
        <v>Equidad Foundation</v>
      </c>
      <c r="BY196" t="str">
        <v>Equilibrium CenDE</v>
      </c>
      <c r="BZ196" t="str">
        <v>Facultad de Psicología - Universidad de la República (UDELAR)</v>
      </c>
      <c r="CA196" t="str">
        <v>First International Emergency and Solidarités International</v>
      </c>
      <c r="CB196" t="str">
        <v>Fondo Ecuatoriano Populorum Progressio</v>
      </c>
      <c r="CC196" t="str">
        <v>Foro Salud Callao</v>
      </c>
      <c r="CD196" t="str">
        <v>Foundation for the Integration and Development of Latin America (FIDAL)</v>
      </c>
      <c r="CE196" t="str">
        <v>Foundation of the Americas (FUDELA)</v>
      </c>
      <c r="CF196" t="str">
        <v>Fraternity Without Borders</v>
      </c>
      <c r="CG196" t="str">
        <v>Fundación Brisas del Norte</v>
      </c>
      <c r="CH196" t="str">
        <v>Fundación Colombovenezolana Nueva Ilusión</v>
      </c>
      <c r="CI196" t="str">
        <v>Fundación Nakama's</v>
      </c>
      <c r="CJ196" t="str">
        <v>Fundación RadaBer</v>
      </c>
      <c r="CK196" t="str">
        <v>Fundación Scalabrini Bolivia</v>
      </c>
      <c r="CL196" t="str">
        <v>Fundacion Social Vivan los Niños</v>
      </c>
      <c r="CM196" t="str">
        <v>FUNVEAC</v>
      </c>
      <c r="CN196" t="str">
        <v>German Development Cooperation Agency GIZ</v>
      </c>
      <c r="CO196" t="str">
        <v>Globalizate Radio</v>
      </c>
      <c r="CP196" t="str">
        <v>GOAL</v>
      </c>
      <c r="CQ196" t="str">
        <v>Halü Bienestar Humano Foundation (HALU)</v>
      </c>
      <c r="CR196" t="str">
        <v>Heartland Alliance International (HAI)</v>
      </c>
      <c r="CS196" t="str">
        <v>HELVETAS Swiss Intercooperation</v>
      </c>
      <c r="CT196" t="str">
        <v>HIAS</v>
      </c>
      <c r="CU196" t="str">
        <v>Human Rights Defence Curaçao</v>
      </c>
      <c r="CV196" t="str">
        <v>Humanity &amp; Inclusion</v>
      </c>
      <c r="CW196" t="str">
        <v>Humans Analytic</v>
      </c>
      <c r="CX196" t="str">
        <v>Idas y Vueltas Association</v>
      </c>
      <c r="CY196" t="str">
        <v>iMMAP</v>
      </c>
      <c r="CZ196" t="str">
        <v>IMPACT Initiatives (REACH)</v>
      </c>
      <c r="DA196" t="str">
        <v>Inmigrante Feliz Association</v>
      </c>
      <c r="DB196" t="str">
        <v>Institute for Migration and Human Rights (IMDH)</v>
      </c>
      <c r="DC196" t="str">
        <v>Institute of Natural and Cultural Heritage (IPANC)</v>
      </c>
      <c r="DD196" t="str">
        <v>International Committee for the Development of People (CISP)</v>
      </c>
      <c r="DE196" t="str">
        <v>International Federation of the Red Cross (IFRC)</v>
      </c>
      <c r="DF196" t="str">
        <v>International Labour Organization (ILO)</v>
      </c>
      <c r="DG196" t="str">
        <v>International Medical Corps</v>
      </c>
      <c r="DH196" t="str">
        <v>International Organization for Migration (IOM)</v>
      </c>
      <c r="DI196" t="str">
        <v>International Rescue Committee (IRC)</v>
      </c>
      <c r="DJ196" t="str">
        <v>INTERSOS</v>
      </c>
      <c r="DK196" t="str">
        <v>Jesuit Migrant Service (JMS)</v>
      </c>
      <c r="DL196" t="str">
        <v>Jesuit Refugee Service (JRS)</v>
      </c>
      <c r="DM196" t="str">
        <v>Jesuit Service for Migrants and Refugees (JSMR)</v>
      </c>
      <c r="DN196" t="str">
        <v>Joint United Nations Programme on HIV/AIDS (UNAIDS)</v>
      </c>
      <c r="DO196" t="str">
        <v>Kimirina Coorporation</v>
      </c>
      <c r="DP196" t="str">
        <v>La Casita Hispanic Cultural Centre</v>
      </c>
      <c r="DQ196" t="str">
        <v>Latin American Network of Non-Governmental Organizations of Persons with Disabilities and their Families (RIADIS)</v>
      </c>
      <c r="DR196" t="str">
        <v>LGBT+ Movement Brazil</v>
      </c>
      <c r="DS196" t="str">
        <v>Living Water Community (LWC)</v>
      </c>
      <c r="DT196" t="str">
        <v>LLANOVENCOL</v>
      </c>
      <c r="DU196" t="str">
        <v>Lutheran World Federation</v>
      </c>
      <c r="DV196" t="str">
        <v>Lutheran World Relief</v>
      </c>
      <c r="DW196" t="str">
        <v>Malteser International</v>
      </c>
      <c r="DX196" t="str">
        <v>Mana Institute</v>
      </c>
      <c r="DY196" t="str">
        <v>Manos Veneguayas Association</v>
      </c>
      <c r="DZ196" t="str">
        <v>Más Igualdad Perú</v>
      </c>
      <c r="EA196" t="str">
        <v>MedGlobal</v>
      </c>
      <c r="EB196" t="str">
        <v>Medical Teams International</v>
      </c>
      <c r="EC196" t="str">
        <v>Mercy Corps</v>
      </c>
      <c r="ED196" t="str">
        <v>Migrant Service Center (CAM)</v>
      </c>
      <c r="EE196" t="str">
        <v>Migrants, Refugees and Argentine Social Entrepreneurs (MIRARES)</v>
      </c>
      <c r="EF196" t="str">
        <v>Mision Scalabriniana - Ecuador</v>
      </c>
      <c r="EG196" t="str">
        <v>Missão Paz</v>
      </c>
      <c r="EH196" t="str">
        <v>Museu A CASA</v>
      </c>
      <c r="EI196" t="str">
        <v>Norwegian Refugee Council (NRC)</v>
      </c>
      <c r="EJ196" t="str">
        <v>ONG Migrantes por el Maule</v>
      </c>
      <c r="EK196" t="str">
        <v>ONG Preemptive Love Coalition Colombia</v>
      </c>
      <c r="EL196" t="str">
        <v>Organización Transfomando Vidas</v>
      </c>
      <c r="EM196" t="str">
        <v>Organization of Ibero-American States for Education, Science and Culture (OEI)</v>
      </c>
      <c r="EN196" t="str">
        <v>OXFAM</v>
      </c>
      <c r="EO196" t="str">
        <v>Panamerican Development Foundation</v>
      </c>
      <c r="EP196" t="str">
        <v>Panamerican Health Organization/World Health Organization (PAHO/WHO)</v>
      </c>
      <c r="EQ196" t="str">
        <v>Pastoral of Human Mobility - Peruvian Episcopal Conference</v>
      </c>
      <c r="ER196" t="str">
        <v>Pastoral Service for Migrants National</v>
      </c>
      <c r="ES196" t="str">
        <v>Permanent Human Rights defense Committee (CDH)</v>
      </c>
      <c r="ET196" t="str">
        <v>Pirilampos Institute - Group of visits and voluntary actions in Roraima</v>
      </c>
      <c r="EU196" t="str">
        <v>Plan International</v>
      </c>
      <c r="EV196" t="str">
        <v>Population Program, Faculty of Social Sciences, University of the Republic</v>
      </c>
      <c r="EW196" t="str">
        <v>Profamilia Association</v>
      </c>
      <c r="EX196" t="str">
        <v>Red con Migrantes y Refugiados</v>
      </c>
      <c r="EY196" t="str">
        <v>Red Cross Colombia</v>
      </c>
      <c r="EZ196" t="str">
        <v>Red Cross Ecuador</v>
      </c>
      <c r="FA196" t="str">
        <v>Red Cross Peru</v>
      </c>
      <c r="FB196" t="str">
        <v>Red de Investigaciones en Derechos Humanos - CONICET (Consejo Nacional de Investigaciones Científicas y Técnicas)</v>
      </c>
      <c r="FC196" t="str">
        <v>RET International</v>
      </c>
      <c r="FD196" t="str">
        <v>Salú pa Tur Foundation</v>
      </c>
      <c r="FE196" t="str">
        <v>Salvation Army</v>
      </c>
      <c r="FF196" t="str">
        <v>Samaritan's Purse</v>
      </c>
      <c r="FG196" t="str">
        <v>Save the Children International (SCI)</v>
      </c>
      <c r="FH196" t="str">
        <v>Scalabrini Foundation Chile</v>
      </c>
      <c r="FI196" t="str">
        <v>Sección Peruana de Amnistía Internacional</v>
      </c>
      <c r="FJ196" t="str">
        <v>Serviço Pastoral dos Migrantes do Nordeste</v>
      </c>
      <c r="FK196" t="str">
        <v>Sesame Workshop</v>
      </c>
      <c r="FL196" t="str">
        <v>Si, Da Vida</v>
      </c>
      <c r="FM196" t="str">
        <v>Solidarity and Action Asociation</v>
      </c>
      <c r="FN196" t="str">
        <v>SOS Children's Villages</v>
      </c>
      <c r="FO196" t="str">
        <v>Tarabita Foundation</v>
      </c>
      <c r="FP196" t="str">
        <v>Tearfund</v>
      </c>
      <c r="FQ196" t="str">
        <v>TECHO</v>
      </c>
      <c r="FR196" t="str">
        <v>Terranueva Foundation</v>
      </c>
      <c r="FS196" t="str">
        <v>Terre des Hommes Suisse</v>
      </c>
      <c r="FT196" t="str">
        <v>The Israel Forum for International Humanitarian Aid (IsraAID)</v>
      </c>
      <c r="FU196" t="str">
        <v>Unión Venezolana en Perú</v>
      </c>
      <c r="FV196" t="str">
        <v>United Nations Children's Fund (UNICEF)</v>
      </c>
      <c r="FW196" t="str">
        <v>United Nations Development Programme (UNDP)</v>
      </c>
      <c r="FX196" t="str">
        <v>United Nations Educational, Scientific and Cultural Organization (UNESCO)</v>
      </c>
      <c r="FY196" t="str">
        <v>United Nations Entity for Gender Equality and the Empowerment of Women (UNWOMEN)</v>
      </c>
      <c r="FZ196" t="str">
        <v>United Nations Food and Agricultural Organization (FAO)</v>
      </c>
      <c r="GA196" t="str">
        <v>United Nations High Commissioner for Refugees (UNHCR)</v>
      </c>
      <c r="GB196" t="str">
        <v>United Nations Office of the High Commissioner for Human Rights (OHCHR)</v>
      </c>
      <c r="GC196" t="str">
        <v>United Nations Office on Drugs and Crime (UNODC)</v>
      </c>
      <c r="GD196" t="str">
        <v>United Nations Population Fund (UNFPA)</v>
      </c>
      <c r="GE196" t="str">
        <v>United Nations Programme for Human Settlements (UN Habitat)</v>
      </c>
      <c r="GF196" t="str">
        <v>Vale da Benção Educational and Charitable Association (AEBVB)</v>
      </c>
      <c r="GG196" t="str">
        <v>VenAruba Solidaria</v>
      </c>
      <c r="GH196" t="str">
        <v>Venex Curacao Foundation</v>
      </c>
      <c r="GI196" t="str">
        <v>Venezolanos en Barranquilla</v>
      </c>
      <c r="GJ196" t="str">
        <v>Venezolanos en San Cristóbal</v>
      </c>
      <c r="GK196" t="str">
        <v>Venezuelan Emigrant Foundation (FEV)</v>
      </c>
      <c r="GL196" t="str">
        <v>Vicaría de Pastoral Social Caritas</v>
      </c>
      <c r="GM196" t="str">
        <v>Voices GY</v>
      </c>
      <c r="GN196" t="str">
        <v>We World GVC</v>
      </c>
      <c r="GO196" t="str">
        <v>World Council of Credit Unions</v>
      </c>
      <c r="GP196" t="str">
        <v>World Food Programme (WFP)</v>
      </c>
      <c r="GQ196" t="str">
        <v>World Vision</v>
      </c>
      <c r="GR196" t="str">
        <v>ZOA</v>
      </c>
    </row>
    <row r="197" spans="1:200" x14ac:dyDescent="0.3">
      <c r="H197" t="str" cm="1">
        <f t="array" ref="H197:GR197">TRANSPOSE(_xlfn._xlws.SORT(_xlfn._xlws.FILTER(Table3[Name],ISNUMBER(SEARCH(' Activity Sheet'!D251,Table3[Name])),"Not found"),,1))</f>
        <v>.New Organisation</v>
      </c>
      <c r="I197" t="str">
        <v>ABV - Association of Good with Life</v>
      </c>
      <c r="J197" t="str">
        <v>ACAPS</v>
      </c>
      <c r="K197" t="str">
        <v>Acción y Desarrollo</v>
      </c>
      <c r="L197" t="str">
        <v>ACTED</v>
      </c>
      <c r="M197" t="str">
        <v>Action against Hunger</v>
      </c>
      <c r="N197" t="str">
        <v>ActionAid</v>
      </c>
      <c r="O197" t="str">
        <v>Adventist Development and Relief Agency (ADRA)</v>
      </c>
      <c r="P197" t="str">
        <v>Alas de Colibrí Foundation</v>
      </c>
      <c r="Q197" t="str">
        <v>Alianza por la Solidaridad</v>
      </c>
      <c r="R197" t="str">
        <v>Alianza por Venezuela</v>
      </c>
      <c r="S197" t="str">
        <v>Americares Foundation</v>
      </c>
      <c r="T197" t="str">
        <v>Argentine Commission for Refugees and Migrants (CAREF)</v>
      </c>
      <c r="U197" t="str">
        <v>Asociación Aves</v>
      </c>
      <c r="V197" t="str">
        <v>Asociación de Jubilados y Pensionados Venezolanos en Argentina</v>
      </c>
      <c r="W197" t="str">
        <v>Asociación de Venezolanos en Eloy Alfaro</v>
      </c>
      <c r="X197" t="str">
        <v>Asociación Fundación contra el Hambre Perú</v>
      </c>
      <c r="Y197" t="str">
        <v>Asociación Migrantes Venezolanos</v>
      </c>
      <c r="Z197" t="str">
        <v>Asociación Misioneros de San Carlos Scalabrinianos</v>
      </c>
      <c r="AA197" t="str">
        <v>Asociacion Proteccion Poblacion Vulnerable</v>
      </c>
      <c r="AB197" t="str">
        <v>Asociación Quinta Ola</v>
      </c>
      <c r="AC197" t="str">
        <v>Asociación Salto Ángel</v>
      </c>
      <c r="AD197" t="str">
        <v>Asociación Venezuela en Ecuador AC</v>
      </c>
      <c r="AE197" t="str">
        <v>ASOVENAR</v>
      </c>
      <c r="AF197" t="str">
        <v>Associação Hermanitos</v>
      </c>
      <c r="AG197" t="str">
        <v>AVSI Foundation</v>
      </c>
      <c r="AH197" t="str">
        <v>Bethany Christian Services</v>
      </c>
      <c r="AI197" t="str">
        <v>Blumont</v>
      </c>
      <c r="AJ197" t="str">
        <v>CARE</v>
      </c>
      <c r="AK197" t="str">
        <v>Caritas Brazil</v>
      </c>
      <c r="AL197" t="str">
        <v>Caritas Ecuador</v>
      </c>
      <c r="AM197" t="str">
        <v>Caritas Germany</v>
      </c>
      <c r="AN197" t="str">
        <v>Caritas Manaus</v>
      </c>
      <c r="AO197" t="str">
        <v>Caritas Parana</v>
      </c>
      <c r="AP197" t="str">
        <v>Caritas Peru</v>
      </c>
      <c r="AQ197" t="str">
        <v>Caritas Rio de Janeiro</v>
      </c>
      <c r="AR197" t="str">
        <v>Caritas São Paulo</v>
      </c>
      <c r="AS197" t="str">
        <v>Caritas Switzerland</v>
      </c>
      <c r="AT197" t="str">
        <v>CCEFIRO Association</v>
      </c>
      <c r="AU197" t="str">
        <v>CEDRO</v>
      </c>
      <c r="AV197" t="str">
        <v>Center for Integrated Studies and Programs for Sustainable Development (CIEDS)</v>
      </c>
      <c r="AW197" t="str">
        <v>Center for Migration and Human Rights of the Diocese of Roraima (CMDH)</v>
      </c>
      <c r="AX197" t="str">
        <v>Centro de Atencion Psicosocial (CAPS)</v>
      </c>
      <c r="AY197" t="str">
        <v>CESAL</v>
      </c>
      <c r="AZ197" t="str">
        <v>CESVI-Cooperazione e Sviluppo</v>
      </c>
      <c r="BA197" t="str">
        <v>ChildFund International</v>
      </c>
      <c r="BB197" t="str">
        <v>CHS Alternativo</v>
      </c>
      <c r="BC197" t="str">
        <v>Churún Merú Association</v>
      </c>
      <c r="BD197" t="str">
        <v>Coalición por Venezuela</v>
      </c>
      <c r="BE197" t="str">
        <v>Colonia Foundation of Venezuelans in the Dominican Republic (FUNCOVERD)</v>
      </c>
      <c r="BF197" t="str">
        <v>COLVENZ</v>
      </c>
      <c r="BG197" t="str">
        <v>Compassiva</v>
      </c>
      <c r="BH197" t="str">
        <v>Consejo Interreligioso del Perú - Religiones por la Paz</v>
      </c>
      <c r="BI197" t="str">
        <v>Consorcio ONG OCIPI Y Capellanía Nacional OFICA</v>
      </c>
      <c r="BJ197" t="str">
        <v>COOPI - International Cooperation Foundation</v>
      </c>
      <c r="BK197" t="str">
        <v>Corporación Colectivo Sin Fronteras</v>
      </c>
      <c r="BL197" t="str">
        <v>CRISFE Foundation</v>
      </c>
      <c r="BM197" t="str">
        <v>Cuso International</v>
      </c>
      <c r="BN197" t="str">
        <v>Danielle’s Children Fund (DCF)</v>
      </c>
      <c r="BO197" t="str">
        <v>Danish Refugee Council (DRC)</v>
      </c>
      <c r="BP197" t="str">
        <v>Development Support Association - APOYAR</v>
      </c>
      <c r="BQ197" t="str">
        <v>Diakonie Katastrophenhilfe</v>
      </c>
      <c r="BR197" t="str">
        <v>Diálogo Diverso</v>
      </c>
      <c r="BS197" t="str">
        <v>Doctors of the World</v>
      </c>
      <c r="BT197" t="str">
        <v>Dominican Institute for Integrated Development</v>
      </c>
      <c r="BU197" t="str">
        <v>Duendes y Ángeles Vinotinto República Dominicana</v>
      </c>
      <c r="BV197" t="str">
        <v>Encuentros SJS (Servicio Jesuita de la Solidaridad)</v>
      </c>
      <c r="BW197" t="str">
        <v>Ending Violence Against Migrants</v>
      </c>
      <c r="BX197" t="str">
        <v>Equidad Foundation</v>
      </c>
      <c r="BY197" t="str">
        <v>Equilibrium CenDE</v>
      </c>
      <c r="BZ197" t="str">
        <v>Facultad de Psicología - Universidad de la República (UDELAR)</v>
      </c>
      <c r="CA197" t="str">
        <v>First International Emergency and Solidarités International</v>
      </c>
      <c r="CB197" t="str">
        <v>Fondo Ecuatoriano Populorum Progressio</v>
      </c>
      <c r="CC197" t="str">
        <v>Foro Salud Callao</v>
      </c>
      <c r="CD197" t="str">
        <v>Foundation for the Integration and Development of Latin America (FIDAL)</v>
      </c>
      <c r="CE197" t="str">
        <v>Foundation of the Americas (FUDELA)</v>
      </c>
      <c r="CF197" t="str">
        <v>Fraternity Without Borders</v>
      </c>
      <c r="CG197" t="str">
        <v>Fundación Brisas del Norte</v>
      </c>
      <c r="CH197" t="str">
        <v>Fundación Colombovenezolana Nueva Ilusión</v>
      </c>
      <c r="CI197" t="str">
        <v>Fundación Nakama's</v>
      </c>
      <c r="CJ197" t="str">
        <v>Fundación RadaBer</v>
      </c>
      <c r="CK197" t="str">
        <v>Fundación Scalabrini Bolivia</v>
      </c>
      <c r="CL197" t="str">
        <v>Fundacion Social Vivan los Niños</v>
      </c>
      <c r="CM197" t="str">
        <v>FUNVEAC</v>
      </c>
      <c r="CN197" t="str">
        <v>German Development Cooperation Agency GIZ</v>
      </c>
      <c r="CO197" t="str">
        <v>Globalizate Radio</v>
      </c>
      <c r="CP197" t="str">
        <v>GOAL</v>
      </c>
      <c r="CQ197" t="str">
        <v>Halü Bienestar Humano Foundation (HALU)</v>
      </c>
      <c r="CR197" t="str">
        <v>Heartland Alliance International (HAI)</v>
      </c>
      <c r="CS197" t="str">
        <v>HELVETAS Swiss Intercooperation</v>
      </c>
      <c r="CT197" t="str">
        <v>HIAS</v>
      </c>
      <c r="CU197" t="str">
        <v>Human Rights Defence Curaçao</v>
      </c>
      <c r="CV197" t="str">
        <v>Humanity &amp; Inclusion</v>
      </c>
      <c r="CW197" t="str">
        <v>Humans Analytic</v>
      </c>
      <c r="CX197" t="str">
        <v>Idas y Vueltas Association</v>
      </c>
      <c r="CY197" t="str">
        <v>iMMAP</v>
      </c>
      <c r="CZ197" t="str">
        <v>IMPACT Initiatives (REACH)</v>
      </c>
      <c r="DA197" t="str">
        <v>Inmigrante Feliz Association</v>
      </c>
      <c r="DB197" t="str">
        <v>Institute for Migration and Human Rights (IMDH)</v>
      </c>
      <c r="DC197" t="str">
        <v>Institute of Natural and Cultural Heritage (IPANC)</v>
      </c>
      <c r="DD197" t="str">
        <v>International Committee for the Development of People (CISP)</v>
      </c>
      <c r="DE197" t="str">
        <v>International Federation of the Red Cross (IFRC)</v>
      </c>
      <c r="DF197" t="str">
        <v>International Labour Organization (ILO)</v>
      </c>
      <c r="DG197" t="str">
        <v>International Medical Corps</v>
      </c>
      <c r="DH197" t="str">
        <v>International Organization for Migration (IOM)</v>
      </c>
      <c r="DI197" t="str">
        <v>International Rescue Committee (IRC)</v>
      </c>
      <c r="DJ197" t="str">
        <v>INTERSOS</v>
      </c>
      <c r="DK197" t="str">
        <v>Jesuit Migrant Service (JMS)</v>
      </c>
      <c r="DL197" t="str">
        <v>Jesuit Refugee Service (JRS)</v>
      </c>
      <c r="DM197" t="str">
        <v>Jesuit Service for Migrants and Refugees (JSMR)</v>
      </c>
      <c r="DN197" t="str">
        <v>Joint United Nations Programme on HIV/AIDS (UNAIDS)</v>
      </c>
      <c r="DO197" t="str">
        <v>Kimirina Coorporation</v>
      </c>
      <c r="DP197" t="str">
        <v>La Casita Hispanic Cultural Centre</v>
      </c>
      <c r="DQ197" t="str">
        <v>Latin American Network of Non-Governmental Organizations of Persons with Disabilities and their Families (RIADIS)</v>
      </c>
      <c r="DR197" t="str">
        <v>LGBT+ Movement Brazil</v>
      </c>
      <c r="DS197" t="str">
        <v>Living Water Community (LWC)</v>
      </c>
      <c r="DT197" t="str">
        <v>LLANOVENCOL</v>
      </c>
      <c r="DU197" t="str">
        <v>Lutheran World Federation</v>
      </c>
      <c r="DV197" t="str">
        <v>Lutheran World Relief</v>
      </c>
      <c r="DW197" t="str">
        <v>Malteser International</v>
      </c>
      <c r="DX197" t="str">
        <v>Mana Institute</v>
      </c>
      <c r="DY197" t="str">
        <v>Manos Veneguayas Association</v>
      </c>
      <c r="DZ197" t="str">
        <v>Más Igualdad Perú</v>
      </c>
      <c r="EA197" t="str">
        <v>MedGlobal</v>
      </c>
      <c r="EB197" t="str">
        <v>Medical Teams International</v>
      </c>
      <c r="EC197" t="str">
        <v>Mercy Corps</v>
      </c>
      <c r="ED197" t="str">
        <v>Migrant Service Center (CAM)</v>
      </c>
      <c r="EE197" t="str">
        <v>Migrants, Refugees and Argentine Social Entrepreneurs (MIRARES)</v>
      </c>
      <c r="EF197" t="str">
        <v>Mision Scalabriniana - Ecuador</v>
      </c>
      <c r="EG197" t="str">
        <v>Missão Paz</v>
      </c>
      <c r="EH197" t="str">
        <v>Museu A CASA</v>
      </c>
      <c r="EI197" t="str">
        <v>Norwegian Refugee Council (NRC)</v>
      </c>
      <c r="EJ197" t="str">
        <v>ONG Migrantes por el Maule</v>
      </c>
      <c r="EK197" t="str">
        <v>ONG Preemptive Love Coalition Colombia</v>
      </c>
      <c r="EL197" t="str">
        <v>Organización Transfomando Vidas</v>
      </c>
      <c r="EM197" t="str">
        <v>Organization of Ibero-American States for Education, Science and Culture (OEI)</v>
      </c>
      <c r="EN197" t="str">
        <v>OXFAM</v>
      </c>
      <c r="EO197" t="str">
        <v>Panamerican Development Foundation</v>
      </c>
      <c r="EP197" t="str">
        <v>Panamerican Health Organization/World Health Organization (PAHO/WHO)</v>
      </c>
      <c r="EQ197" t="str">
        <v>Pastoral of Human Mobility - Peruvian Episcopal Conference</v>
      </c>
      <c r="ER197" t="str">
        <v>Pastoral Service for Migrants National</v>
      </c>
      <c r="ES197" t="str">
        <v>Permanent Human Rights defense Committee (CDH)</v>
      </c>
      <c r="ET197" t="str">
        <v>Pirilampos Institute - Group of visits and voluntary actions in Roraima</v>
      </c>
      <c r="EU197" t="str">
        <v>Plan International</v>
      </c>
      <c r="EV197" t="str">
        <v>Population Program, Faculty of Social Sciences, University of the Republic</v>
      </c>
      <c r="EW197" t="str">
        <v>Profamilia Association</v>
      </c>
      <c r="EX197" t="str">
        <v>Red con Migrantes y Refugiados</v>
      </c>
      <c r="EY197" t="str">
        <v>Red Cross Colombia</v>
      </c>
      <c r="EZ197" t="str">
        <v>Red Cross Ecuador</v>
      </c>
      <c r="FA197" t="str">
        <v>Red Cross Peru</v>
      </c>
      <c r="FB197" t="str">
        <v>Red de Investigaciones en Derechos Humanos - CONICET (Consejo Nacional de Investigaciones Científicas y Técnicas)</v>
      </c>
      <c r="FC197" t="str">
        <v>RET International</v>
      </c>
      <c r="FD197" t="str">
        <v>Salú pa Tur Foundation</v>
      </c>
      <c r="FE197" t="str">
        <v>Salvation Army</v>
      </c>
      <c r="FF197" t="str">
        <v>Samaritan's Purse</v>
      </c>
      <c r="FG197" t="str">
        <v>Save the Children International (SCI)</v>
      </c>
      <c r="FH197" t="str">
        <v>Scalabrini Foundation Chile</v>
      </c>
      <c r="FI197" t="str">
        <v>Sección Peruana de Amnistía Internacional</v>
      </c>
      <c r="FJ197" t="str">
        <v>Serviço Pastoral dos Migrantes do Nordeste</v>
      </c>
      <c r="FK197" t="str">
        <v>Sesame Workshop</v>
      </c>
      <c r="FL197" t="str">
        <v>Si, Da Vida</v>
      </c>
      <c r="FM197" t="str">
        <v>Solidarity and Action Asociation</v>
      </c>
      <c r="FN197" t="str">
        <v>SOS Children's Villages</v>
      </c>
      <c r="FO197" t="str">
        <v>Tarabita Foundation</v>
      </c>
      <c r="FP197" t="str">
        <v>Tearfund</v>
      </c>
      <c r="FQ197" t="str">
        <v>TECHO</v>
      </c>
      <c r="FR197" t="str">
        <v>Terranueva Foundation</v>
      </c>
      <c r="FS197" t="str">
        <v>Terre des Hommes Suisse</v>
      </c>
      <c r="FT197" t="str">
        <v>The Israel Forum for International Humanitarian Aid (IsraAID)</v>
      </c>
      <c r="FU197" t="str">
        <v>Unión Venezolana en Perú</v>
      </c>
      <c r="FV197" t="str">
        <v>United Nations Children's Fund (UNICEF)</v>
      </c>
      <c r="FW197" t="str">
        <v>United Nations Development Programme (UNDP)</v>
      </c>
      <c r="FX197" t="str">
        <v>United Nations Educational, Scientific and Cultural Organization (UNESCO)</v>
      </c>
      <c r="FY197" t="str">
        <v>United Nations Entity for Gender Equality and the Empowerment of Women (UNWOMEN)</v>
      </c>
      <c r="FZ197" t="str">
        <v>United Nations Food and Agricultural Organization (FAO)</v>
      </c>
      <c r="GA197" t="str">
        <v>United Nations High Commissioner for Refugees (UNHCR)</v>
      </c>
      <c r="GB197" t="str">
        <v>United Nations Office of the High Commissioner for Human Rights (OHCHR)</v>
      </c>
      <c r="GC197" t="str">
        <v>United Nations Office on Drugs and Crime (UNODC)</v>
      </c>
      <c r="GD197" t="str">
        <v>United Nations Population Fund (UNFPA)</v>
      </c>
      <c r="GE197" t="str">
        <v>United Nations Programme for Human Settlements (UN Habitat)</v>
      </c>
      <c r="GF197" t="str">
        <v>Vale da Benção Educational and Charitable Association (AEBVB)</v>
      </c>
      <c r="GG197" t="str">
        <v>VenAruba Solidaria</v>
      </c>
      <c r="GH197" t="str">
        <v>Venex Curacao Foundation</v>
      </c>
      <c r="GI197" t="str">
        <v>Venezolanos en Barranquilla</v>
      </c>
      <c r="GJ197" t="str">
        <v>Venezolanos en San Cristóbal</v>
      </c>
      <c r="GK197" t="str">
        <v>Venezuelan Emigrant Foundation (FEV)</v>
      </c>
      <c r="GL197" t="str">
        <v>Vicaría de Pastoral Social Caritas</v>
      </c>
      <c r="GM197" t="str">
        <v>Voices GY</v>
      </c>
      <c r="GN197" t="str">
        <v>We World GVC</v>
      </c>
      <c r="GO197" t="str">
        <v>World Council of Credit Unions</v>
      </c>
      <c r="GP197" t="str">
        <v>World Food Programme (WFP)</v>
      </c>
      <c r="GQ197" t="str">
        <v>World Vision</v>
      </c>
      <c r="GR197" t="str">
        <v>ZOA</v>
      </c>
    </row>
    <row r="198" spans="1:200" x14ac:dyDescent="0.3">
      <c r="H198" t="str" cm="1">
        <f t="array" ref="H198:GR198">TRANSPOSE(_xlfn._xlws.SORT(_xlfn._xlws.FILTER(Table3[Name],ISNUMBER(SEARCH(' Activity Sheet'!D252,Table3[Name])),"Not found"),,1))</f>
        <v>.New Organisation</v>
      </c>
      <c r="I198" t="str">
        <v>ABV - Association of Good with Life</v>
      </c>
      <c r="J198" t="str">
        <v>ACAPS</v>
      </c>
      <c r="K198" t="str">
        <v>Acción y Desarrollo</v>
      </c>
      <c r="L198" t="str">
        <v>ACTED</v>
      </c>
      <c r="M198" t="str">
        <v>Action against Hunger</v>
      </c>
      <c r="N198" t="str">
        <v>ActionAid</v>
      </c>
      <c r="O198" t="str">
        <v>Adventist Development and Relief Agency (ADRA)</v>
      </c>
      <c r="P198" t="str">
        <v>Alas de Colibrí Foundation</v>
      </c>
      <c r="Q198" t="str">
        <v>Alianza por la Solidaridad</v>
      </c>
      <c r="R198" t="str">
        <v>Alianza por Venezuela</v>
      </c>
      <c r="S198" t="str">
        <v>Americares Foundation</v>
      </c>
      <c r="T198" t="str">
        <v>Argentine Commission for Refugees and Migrants (CAREF)</v>
      </c>
      <c r="U198" t="str">
        <v>Asociación Aves</v>
      </c>
      <c r="V198" t="str">
        <v>Asociación de Jubilados y Pensionados Venezolanos en Argentina</v>
      </c>
      <c r="W198" t="str">
        <v>Asociación de Venezolanos en Eloy Alfaro</v>
      </c>
      <c r="X198" t="str">
        <v>Asociación Fundación contra el Hambre Perú</v>
      </c>
      <c r="Y198" t="str">
        <v>Asociación Migrantes Venezolanos</v>
      </c>
      <c r="Z198" t="str">
        <v>Asociación Misioneros de San Carlos Scalabrinianos</v>
      </c>
      <c r="AA198" t="str">
        <v>Asociacion Proteccion Poblacion Vulnerable</v>
      </c>
      <c r="AB198" t="str">
        <v>Asociación Quinta Ola</v>
      </c>
      <c r="AC198" t="str">
        <v>Asociación Salto Ángel</v>
      </c>
      <c r="AD198" t="str">
        <v>Asociación Venezuela en Ecuador AC</v>
      </c>
      <c r="AE198" t="str">
        <v>ASOVENAR</v>
      </c>
      <c r="AF198" t="str">
        <v>Associação Hermanitos</v>
      </c>
      <c r="AG198" t="str">
        <v>AVSI Foundation</v>
      </c>
      <c r="AH198" t="str">
        <v>Bethany Christian Services</v>
      </c>
      <c r="AI198" t="str">
        <v>Blumont</v>
      </c>
      <c r="AJ198" t="str">
        <v>CARE</v>
      </c>
      <c r="AK198" t="str">
        <v>Caritas Brazil</v>
      </c>
      <c r="AL198" t="str">
        <v>Caritas Ecuador</v>
      </c>
      <c r="AM198" t="str">
        <v>Caritas Germany</v>
      </c>
      <c r="AN198" t="str">
        <v>Caritas Manaus</v>
      </c>
      <c r="AO198" t="str">
        <v>Caritas Parana</v>
      </c>
      <c r="AP198" t="str">
        <v>Caritas Peru</v>
      </c>
      <c r="AQ198" t="str">
        <v>Caritas Rio de Janeiro</v>
      </c>
      <c r="AR198" t="str">
        <v>Caritas São Paulo</v>
      </c>
      <c r="AS198" t="str">
        <v>Caritas Switzerland</v>
      </c>
      <c r="AT198" t="str">
        <v>CCEFIRO Association</v>
      </c>
      <c r="AU198" t="str">
        <v>CEDRO</v>
      </c>
      <c r="AV198" t="str">
        <v>Center for Integrated Studies and Programs for Sustainable Development (CIEDS)</v>
      </c>
      <c r="AW198" t="str">
        <v>Center for Migration and Human Rights of the Diocese of Roraima (CMDH)</v>
      </c>
      <c r="AX198" t="str">
        <v>Centro de Atencion Psicosocial (CAPS)</v>
      </c>
      <c r="AY198" t="str">
        <v>CESAL</v>
      </c>
      <c r="AZ198" t="str">
        <v>CESVI-Cooperazione e Sviluppo</v>
      </c>
      <c r="BA198" t="str">
        <v>ChildFund International</v>
      </c>
      <c r="BB198" t="str">
        <v>CHS Alternativo</v>
      </c>
      <c r="BC198" t="str">
        <v>Churún Merú Association</v>
      </c>
      <c r="BD198" t="str">
        <v>Coalición por Venezuela</v>
      </c>
      <c r="BE198" t="str">
        <v>Colonia Foundation of Venezuelans in the Dominican Republic (FUNCOVERD)</v>
      </c>
      <c r="BF198" t="str">
        <v>COLVENZ</v>
      </c>
      <c r="BG198" t="str">
        <v>Compassiva</v>
      </c>
      <c r="BH198" t="str">
        <v>Consejo Interreligioso del Perú - Religiones por la Paz</v>
      </c>
      <c r="BI198" t="str">
        <v>Consorcio ONG OCIPI Y Capellanía Nacional OFICA</v>
      </c>
      <c r="BJ198" t="str">
        <v>COOPI - International Cooperation Foundation</v>
      </c>
      <c r="BK198" t="str">
        <v>Corporación Colectivo Sin Fronteras</v>
      </c>
      <c r="BL198" t="str">
        <v>CRISFE Foundation</v>
      </c>
      <c r="BM198" t="str">
        <v>Cuso International</v>
      </c>
      <c r="BN198" t="str">
        <v>Danielle’s Children Fund (DCF)</v>
      </c>
      <c r="BO198" t="str">
        <v>Danish Refugee Council (DRC)</v>
      </c>
      <c r="BP198" t="str">
        <v>Development Support Association - APOYAR</v>
      </c>
      <c r="BQ198" t="str">
        <v>Diakonie Katastrophenhilfe</v>
      </c>
      <c r="BR198" t="str">
        <v>Diálogo Diverso</v>
      </c>
      <c r="BS198" t="str">
        <v>Doctors of the World</v>
      </c>
      <c r="BT198" t="str">
        <v>Dominican Institute for Integrated Development</v>
      </c>
      <c r="BU198" t="str">
        <v>Duendes y Ángeles Vinotinto República Dominicana</v>
      </c>
      <c r="BV198" t="str">
        <v>Encuentros SJS (Servicio Jesuita de la Solidaridad)</v>
      </c>
      <c r="BW198" t="str">
        <v>Ending Violence Against Migrants</v>
      </c>
      <c r="BX198" t="str">
        <v>Equidad Foundation</v>
      </c>
      <c r="BY198" t="str">
        <v>Equilibrium CenDE</v>
      </c>
      <c r="BZ198" t="str">
        <v>Facultad de Psicología - Universidad de la República (UDELAR)</v>
      </c>
      <c r="CA198" t="str">
        <v>First International Emergency and Solidarités International</v>
      </c>
      <c r="CB198" t="str">
        <v>Fondo Ecuatoriano Populorum Progressio</v>
      </c>
      <c r="CC198" t="str">
        <v>Foro Salud Callao</v>
      </c>
      <c r="CD198" t="str">
        <v>Foundation for the Integration and Development of Latin America (FIDAL)</v>
      </c>
      <c r="CE198" t="str">
        <v>Foundation of the Americas (FUDELA)</v>
      </c>
      <c r="CF198" t="str">
        <v>Fraternity Without Borders</v>
      </c>
      <c r="CG198" t="str">
        <v>Fundación Brisas del Norte</v>
      </c>
      <c r="CH198" t="str">
        <v>Fundación Colombovenezolana Nueva Ilusión</v>
      </c>
      <c r="CI198" t="str">
        <v>Fundación Nakama's</v>
      </c>
      <c r="CJ198" t="str">
        <v>Fundación RadaBer</v>
      </c>
      <c r="CK198" t="str">
        <v>Fundación Scalabrini Bolivia</v>
      </c>
      <c r="CL198" t="str">
        <v>Fundacion Social Vivan los Niños</v>
      </c>
      <c r="CM198" t="str">
        <v>FUNVEAC</v>
      </c>
      <c r="CN198" t="str">
        <v>German Development Cooperation Agency GIZ</v>
      </c>
      <c r="CO198" t="str">
        <v>Globalizate Radio</v>
      </c>
      <c r="CP198" t="str">
        <v>GOAL</v>
      </c>
      <c r="CQ198" t="str">
        <v>Halü Bienestar Humano Foundation (HALU)</v>
      </c>
      <c r="CR198" t="str">
        <v>Heartland Alliance International (HAI)</v>
      </c>
      <c r="CS198" t="str">
        <v>HELVETAS Swiss Intercooperation</v>
      </c>
      <c r="CT198" t="str">
        <v>HIAS</v>
      </c>
      <c r="CU198" t="str">
        <v>Human Rights Defence Curaçao</v>
      </c>
      <c r="CV198" t="str">
        <v>Humanity &amp; Inclusion</v>
      </c>
      <c r="CW198" t="str">
        <v>Humans Analytic</v>
      </c>
      <c r="CX198" t="str">
        <v>Idas y Vueltas Association</v>
      </c>
      <c r="CY198" t="str">
        <v>iMMAP</v>
      </c>
      <c r="CZ198" t="str">
        <v>IMPACT Initiatives (REACH)</v>
      </c>
      <c r="DA198" t="str">
        <v>Inmigrante Feliz Association</v>
      </c>
      <c r="DB198" t="str">
        <v>Institute for Migration and Human Rights (IMDH)</v>
      </c>
      <c r="DC198" t="str">
        <v>Institute of Natural and Cultural Heritage (IPANC)</v>
      </c>
      <c r="DD198" t="str">
        <v>International Committee for the Development of People (CISP)</v>
      </c>
      <c r="DE198" t="str">
        <v>International Federation of the Red Cross (IFRC)</v>
      </c>
      <c r="DF198" t="str">
        <v>International Labour Organization (ILO)</v>
      </c>
      <c r="DG198" t="str">
        <v>International Medical Corps</v>
      </c>
      <c r="DH198" t="str">
        <v>International Organization for Migration (IOM)</v>
      </c>
      <c r="DI198" t="str">
        <v>International Rescue Committee (IRC)</v>
      </c>
      <c r="DJ198" t="str">
        <v>INTERSOS</v>
      </c>
      <c r="DK198" t="str">
        <v>Jesuit Migrant Service (JMS)</v>
      </c>
      <c r="DL198" t="str">
        <v>Jesuit Refugee Service (JRS)</v>
      </c>
      <c r="DM198" t="str">
        <v>Jesuit Service for Migrants and Refugees (JSMR)</v>
      </c>
      <c r="DN198" t="str">
        <v>Joint United Nations Programme on HIV/AIDS (UNAIDS)</v>
      </c>
      <c r="DO198" t="str">
        <v>Kimirina Coorporation</v>
      </c>
      <c r="DP198" t="str">
        <v>La Casita Hispanic Cultural Centre</v>
      </c>
      <c r="DQ198" t="str">
        <v>Latin American Network of Non-Governmental Organizations of Persons with Disabilities and their Families (RIADIS)</v>
      </c>
      <c r="DR198" t="str">
        <v>LGBT+ Movement Brazil</v>
      </c>
      <c r="DS198" t="str">
        <v>Living Water Community (LWC)</v>
      </c>
      <c r="DT198" t="str">
        <v>LLANOVENCOL</v>
      </c>
      <c r="DU198" t="str">
        <v>Lutheran World Federation</v>
      </c>
      <c r="DV198" t="str">
        <v>Lutheran World Relief</v>
      </c>
      <c r="DW198" t="str">
        <v>Malteser International</v>
      </c>
      <c r="DX198" t="str">
        <v>Mana Institute</v>
      </c>
      <c r="DY198" t="str">
        <v>Manos Veneguayas Association</v>
      </c>
      <c r="DZ198" t="str">
        <v>Más Igualdad Perú</v>
      </c>
      <c r="EA198" t="str">
        <v>MedGlobal</v>
      </c>
      <c r="EB198" t="str">
        <v>Medical Teams International</v>
      </c>
      <c r="EC198" t="str">
        <v>Mercy Corps</v>
      </c>
      <c r="ED198" t="str">
        <v>Migrant Service Center (CAM)</v>
      </c>
      <c r="EE198" t="str">
        <v>Migrants, Refugees and Argentine Social Entrepreneurs (MIRARES)</v>
      </c>
      <c r="EF198" t="str">
        <v>Mision Scalabriniana - Ecuador</v>
      </c>
      <c r="EG198" t="str">
        <v>Missão Paz</v>
      </c>
      <c r="EH198" t="str">
        <v>Museu A CASA</v>
      </c>
      <c r="EI198" t="str">
        <v>Norwegian Refugee Council (NRC)</v>
      </c>
      <c r="EJ198" t="str">
        <v>ONG Migrantes por el Maule</v>
      </c>
      <c r="EK198" t="str">
        <v>ONG Preemptive Love Coalition Colombia</v>
      </c>
      <c r="EL198" t="str">
        <v>Organización Transfomando Vidas</v>
      </c>
      <c r="EM198" t="str">
        <v>Organization of Ibero-American States for Education, Science and Culture (OEI)</v>
      </c>
      <c r="EN198" t="str">
        <v>OXFAM</v>
      </c>
      <c r="EO198" t="str">
        <v>Panamerican Development Foundation</v>
      </c>
      <c r="EP198" t="str">
        <v>Panamerican Health Organization/World Health Organization (PAHO/WHO)</v>
      </c>
      <c r="EQ198" t="str">
        <v>Pastoral of Human Mobility - Peruvian Episcopal Conference</v>
      </c>
      <c r="ER198" t="str">
        <v>Pastoral Service for Migrants National</v>
      </c>
      <c r="ES198" t="str">
        <v>Permanent Human Rights defense Committee (CDH)</v>
      </c>
      <c r="ET198" t="str">
        <v>Pirilampos Institute - Group of visits and voluntary actions in Roraima</v>
      </c>
      <c r="EU198" t="str">
        <v>Plan International</v>
      </c>
      <c r="EV198" t="str">
        <v>Population Program, Faculty of Social Sciences, University of the Republic</v>
      </c>
      <c r="EW198" t="str">
        <v>Profamilia Association</v>
      </c>
      <c r="EX198" t="str">
        <v>Red con Migrantes y Refugiados</v>
      </c>
      <c r="EY198" t="str">
        <v>Red Cross Colombia</v>
      </c>
      <c r="EZ198" t="str">
        <v>Red Cross Ecuador</v>
      </c>
      <c r="FA198" t="str">
        <v>Red Cross Peru</v>
      </c>
      <c r="FB198" t="str">
        <v>Red de Investigaciones en Derechos Humanos - CONICET (Consejo Nacional de Investigaciones Científicas y Técnicas)</v>
      </c>
      <c r="FC198" t="str">
        <v>RET International</v>
      </c>
      <c r="FD198" t="str">
        <v>Salú pa Tur Foundation</v>
      </c>
      <c r="FE198" t="str">
        <v>Salvation Army</v>
      </c>
      <c r="FF198" t="str">
        <v>Samaritan's Purse</v>
      </c>
      <c r="FG198" t="str">
        <v>Save the Children International (SCI)</v>
      </c>
      <c r="FH198" t="str">
        <v>Scalabrini Foundation Chile</v>
      </c>
      <c r="FI198" t="str">
        <v>Sección Peruana de Amnistía Internacional</v>
      </c>
      <c r="FJ198" t="str">
        <v>Serviço Pastoral dos Migrantes do Nordeste</v>
      </c>
      <c r="FK198" t="str">
        <v>Sesame Workshop</v>
      </c>
      <c r="FL198" t="str">
        <v>Si, Da Vida</v>
      </c>
      <c r="FM198" t="str">
        <v>Solidarity and Action Asociation</v>
      </c>
      <c r="FN198" t="str">
        <v>SOS Children's Villages</v>
      </c>
      <c r="FO198" t="str">
        <v>Tarabita Foundation</v>
      </c>
      <c r="FP198" t="str">
        <v>Tearfund</v>
      </c>
      <c r="FQ198" t="str">
        <v>TECHO</v>
      </c>
      <c r="FR198" t="str">
        <v>Terranueva Foundation</v>
      </c>
      <c r="FS198" t="str">
        <v>Terre des Hommes Suisse</v>
      </c>
      <c r="FT198" t="str">
        <v>The Israel Forum for International Humanitarian Aid (IsraAID)</v>
      </c>
      <c r="FU198" t="str">
        <v>Unión Venezolana en Perú</v>
      </c>
      <c r="FV198" t="str">
        <v>United Nations Children's Fund (UNICEF)</v>
      </c>
      <c r="FW198" t="str">
        <v>United Nations Development Programme (UNDP)</v>
      </c>
      <c r="FX198" t="str">
        <v>United Nations Educational, Scientific and Cultural Organization (UNESCO)</v>
      </c>
      <c r="FY198" t="str">
        <v>United Nations Entity for Gender Equality and the Empowerment of Women (UNWOMEN)</v>
      </c>
      <c r="FZ198" t="str">
        <v>United Nations Food and Agricultural Organization (FAO)</v>
      </c>
      <c r="GA198" t="str">
        <v>United Nations High Commissioner for Refugees (UNHCR)</v>
      </c>
      <c r="GB198" t="str">
        <v>United Nations Office of the High Commissioner for Human Rights (OHCHR)</v>
      </c>
      <c r="GC198" t="str">
        <v>United Nations Office on Drugs and Crime (UNODC)</v>
      </c>
      <c r="GD198" t="str">
        <v>United Nations Population Fund (UNFPA)</v>
      </c>
      <c r="GE198" t="str">
        <v>United Nations Programme for Human Settlements (UN Habitat)</v>
      </c>
      <c r="GF198" t="str">
        <v>Vale da Benção Educational and Charitable Association (AEBVB)</v>
      </c>
      <c r="GG198" t="str">
        <v>VenAruba Solidaria</v>
      </c>
      <c r="GH198" t="str">
        <v>Venex Curacao Foundation</v>
      </c>
      <c r="GI198" t="str">
        <v>Venezolanos en Barranquilla</v>
      </c>
      <c r="GJ198" t="str">
        <v>Venezolanos en San Cristóbal</v>
      </c>
      <c r="GK198" t="str">
        <v>Venezuelan Emigrant Foundation (FEV)</v>
      </c>
      <c r="GL198" t="str">
        <v>Vicaría de Pastoral Social Caritas</v>
      </c>
      <c r="GM198" t="str">
        <v>Voices GY</v>
      </c>
      <c r="GN198" t="str">
        <v>We World GVC</v>
      </c>
      <c r="GO198" t="str">
        <v>World Council of Credit Unions</v>
      </c>
      <c r="GP198" t="str">
        <v>World Food Programme (WFP)</v>
      </c>
      <c r="GQ198" t="str">
        <v>World Vision</v>
      </c>
      <c r="GR198" t="str">
        <v>ZOA</v>
      </c>
    </row>
    <row r="199" spans="1:200" x14ac:dyDescent="0.3">
      <c r="H199" t="str" cm="1">
        <f t="array" ref="H199:GR199">TRANSPOSE(_xlfn._xlws.SORT(_xlfn._xlws.FILTER(Table3[Name],ISNUMBER(SEARCH(' Activity Sheet'!D253,Table3[Name])),"Not found"),,1))</f>
        <v>.New Organisation</v>
      </c>
      <c r="I199" t="str">
        <v>ABV - Association of Good with Life</v>
      </c>
      <c r="J199" t="str">
        <v>ACAPS</v>
      </c>
      <c r="K199" t="str">
        <v>Acción y Desarrollo</v>
      </c>
      <c r="L199" t="str">
        <v>ACTED</v>
      </c>
      <c r="M199" t="str">
        <v>Action against Hunger</v>
      </c>
      <c r="N199" t="str">
        <v>ActionAid</v>
      </c>
      <c r="O199" t="str">
        <v>Adventist Development and Relief Agency (ADRA)</v>
      </c>
      <c r="P199" t="str">
        <v>Alas de Colibrí Foundation</v>
      </c>
      <c r="Q199" t="str">
        <v>Alianza por la Solidaridad</v>
      </c>
      <c r="R199" t="str">
        <v>Alianza por Venezuela</v>
      </c>
      <c r="S199" t="str">
        <v>Americares Foundation</v>
      </c>
      <c r="T199" t="str">
        <v>Argentine Commission for Refugees and Migrants (CAREF)</v>
      </c>
      <c r="U199" t="str">
        <v>Asociación Aves</v>
      </c>
      <c r="V199" t="str">
        <v>Asociación de Jubilados y Pensionados Venezolanos en Argentina</v>
      </c>
      <c r="W199" t="str">
        <v>Asociación de Venezolanos en Eloy Alfaro</v>
      </c>
      <c r="X199" t="str">
        <v>Asociación Fundación contra el Hambre Perú</v>
      </c>
      <c r="Y199" t="str">
        <v>Asociación Migrantes Venezolanos</v>
      </c>
      <c r="Z199" t="str">
        <v>Asociación Misioneros de San Carlos Scalabrinianos</v>
      </c>
      <c r="AA199" t="str">
        <v>Asociacion Proteccion Poblacion Vulnerable</v>
      </c>
      <c r="AB199" t="str">
        <v>Asociación Quinta Ola</v>
      </c>
      <c r="AC199" t="str">
        <v>Asociación Salto Ángel</v>
      </c>
      <c r="AD199" t="str">
        <v>Asociación Venezuela en Ecuador AC</v>
      </c>
      <c r="AE199" t="str">
        <v>ASOVENAR</v>
      </c>
      <c r="AF199" t="str">
        <v>Associação Hermanitos</v>
      </c>
      <c r="AG199" t="str">
        <v>AVSI Foundation</v>
      </c>
      <c r="AH199" t="str">
        <v>Bethany Christian Services</v>
      </c>
      <c r="AI199" t="str">
        <v>Blumont</v>
      </c>
      <c r="AJ199" t="str">
        <v>CARE</v>
      </c>
      <c r="AK199" t="str">
        <v>Caritas Brazil</v>
      </c>
      <c r="AL199" t="str">
        <v>Caritas Ecuador</v>
      </c>
      <c r="AM199" t="str">
        <v>Caritas Germany</v>
      </c>
      <c r="AN199" t="str">
        <v>Caritas Manaus</v>
      </c>
      <c r="AO199" t="str">
        <v>Caritas Parana</v>
      </c>
      <c r="AP199" t="str">
        <v>Caritas Peru</v>
      </c>
      <c r="AQ199" t="str">
        <v>Caritas Rio de Janeiro</v>
      </c>
      <c r="AR199" t="str">
        <v>Caritas São Paulo</v>
      </c>
      <c r="AS199" t="str">
        <v>Caritas Switzerland</v>
      </c>
      <c r="AT199" t="str">
        <v>CCEFIRO Association</v>
      </c>
      <c r="AU199" t="str">
        <v>CEDRO</v>
      </c>
      <c r="AV199" t="str">
        <v>Center for Integrated Studies and Programs for Sustainable Development (CIEDS)</v>
      </c>
      <c r="AW199" t="str">
        <v>Center for Migration and Human Rights of the Diocese of Roraima (CMDH)</v>
      </c>
      <c r="AX199" t="str">
        <v>Centro de Atencion Psicosocial (CAPS)</v>
      </c>
      <c r="AY199" t="str">
        <v>CESAL</v>
      </c>
      <c r="AZ199" t="str">
        <v>CESVI-Cooperazione e Sviluppo</v>
      </c>
      <c r="BA199" t="str">
        <v>ChildFund International</v>
      </c>
      <c r="BB199" t="str">
        <v>CHS Alternativo</v>
      </c>
      <c r="BC199" t="str">
        <v>Churún Merú Association</v>
      </c>
      <c r="BD199" t="str">
        <v>Coalición por Venezuela</v>
      </c>
      <c r="BE199" t="str">
        <v>Colonia Foundation of Venezuelans in the Dominican Republic (FUNCOVERD)</v>
      </c>
      <c r="BF199" t="str">
        <v>COLVENZ</v>
      </c>
      <c r="BG199" t="str">
        <v>Compassiva</v>
      </c>
      <c r="BH199" t="str">
        <v>Consejo Interreligioso del Perú - Religiones por la Paz</v>
      </c>
      <c r="BI199" t="str">
        <v>Consorcio ONG OCIPI Y Capellanía Nacional OFICA</v>
      </c>
      <c r="BJ199" t="str">
        <v>COOPI - International Cooperation Foundation</v>
      </c>
      <c r="BK199" t="str">
        <v>Corporación Colectivo Sin Fronteras</v>
      </c>
      <c r="BL199" t="str">
        <v>CRISFE Foundation</v>
      </c>
      <c r="BM199" t="str">
        <v>Cuso International</v>
      </c>
      <c r="BN199" t="str">
        <v>Danielle’s Children Fund (DCF)</v>
      </c>
      <c r="BO199" t="str">
        <v>Danish Refugee Council (DRC)</v>
      </c>
      <c r="BP199" t="str">
        <v>Development Support Association - APOYAR</v>
      </c>
      <c r="BQ199" t="str">
        <v>Diakonie Katastrophenhilfe</v>
      </c>
      <c r="BR199" t="str">
        <v>Diálogo Diverso</v>
      </c>
      <c r="BS199" t="str">
        <v>Doctors of the World</v>
      </c>
      <c r="BT199" t="str">
        <v>Dominican Institute for Integrated Development</v>
      </c>
      <c r="BU199" t="str">
        <v>Duendes y Ángeles Vinotinto República Dominicana</v>
      </c>
      <c r="BV199" t="str">
        <v>Encuentros SJS (Servicio Jesuita de la Solidaridad)</v>
      </c>
      <c r="BW199" t="str">
        <v>Ending Violence Against Migrants</v>
      </c>
      <c r="BX199" t="str">
        <v>Equidad Foundation</v>
      </c>
      <c r="BY199" t="str">
        <v>Equilibrium CenDE</v>
      </c>
      <c r="BZ199" t="str">
        <v>Facultad de Psicología - Universidad de la República (UDELAR)</v>
      </c>
      <c r="CA199" t="str">
        <v>First International Emergency and Solidarités International</v>
      </c>
      <c r="CB199" t="str">
        <v>Fondo Ecuatoriano Populorum Progressio</v>
      </c>
      <c r="CC199" t="str">
        <v>Foro Salud Callao</v>
      </c>
      <c r="CD199" t="str">
        <v>Foundation for the Integration and Development of Latin America (FIDAL)</v>
      </c>
      <c r="CE199" t="str">
        <v>Foundation of the Americas (FUDELA)</v>
      </c>
      <c r="CF199" t="str">
        <v>Fraternity Without Borders</v>
      </c>
      <c r="CG199" t="str">
        <v>Fundación Brisas del Norte</v>
      </c>
      <c r="CH199" t="str">
        <v>Fundación Colombovenezolana Nueva Ilusión</v>
      </c>
      <c r="CI199" t="str">
        <v>Fundación Nakama's</v>
      </c>
      <c r="CJ199" t="str">
        <v>Fundación RadaBer</v>
      </c>
      <c r="CK199" t="str">
        <v>Fundación Scalabrini Bolivia</v>
      </c>
      <c r="CL199" t="str">
        <v>Fundacion Social Vivan los Niños</v>
      </c>
      <c r="CM199" t="str">
        <v>FUNVEAC</v>
      </c>
      <c r="CN199" t="str">
        <v>German Development Cooperation Agency GIZ</v>
      </c>
      <c r="CO199" t="str">
        <v>Globalizate Radio</v>
      </c>
      <c r="CP199" t="str">
        <v>GOAL</v>
      </c>
      <c r="CQ199" t="str">
        <v>Halü Bienestar Humano Foundation (HALU)</v>
      </c>
      <c r="CR199" t="str">
        <v>Heartland Alliance International (HAI)</v>
      </c>
      <c r="CS199" t="str">
        <v>HELVETAS Swiss Intercooperation</v>
      </c>
      <c r="CT199" t="str">
        <v>HIAS</v>
      </c>
      <c r="CU199" t="str">
        <v>Human Rights Defence Curaçao</v>
      </c>
      <c r="CV199" t="str">
        <v>Humanity &amp; Inclusion</v>
      </c>
      <c r="CW199" t="str">
        <v>Humans Analytic</v>
      </c>
      <c r="CX199" t="str">
        <v>Idas y Vueltas Association</v>
      </c>
      <c r="CY199" t="str">
        <v>iMMAP</v>
      </c>
      <c r="CZ199" t="str">
        <v>IMPACT Initiatives (REACH)</v>
      </c>
      <c r="DA199" t="str">
        <v>Inmigrante Feliz Association</v>
      </c>
      <c r="DB199" t="str">
        <v>Institute for Migration and Human Rights (IMDH)</v>
      </c>
      <c r="DC199" t="str">
        <v>Institute of Natural and Cultural Heritage (IPANC)</v>
      </c>
      <c r="DD199" t="str">
        <v>International Committee for the Development of People (CISP)</v>
      </c>
      <c r="DE199" t="str">
        <v>International Federation of the Red Cross (IFRC)</v>
      </c>
      <c r="DF199" t="str">
        <v>International Labour Organization (ILO)</v>
      </c>
      <c r="DG199" t="str">
        <v>International Medical Corps</v>
      </c>
      <c r="DH199" t="str">
        <v>International Organization for Migration (IOM)</v>
      </c>
      <c r="DI199" t="str">
        <v>International Rescue Committee (IRC)</v>
      </c>
      <c r="DJ199" t="str">
        <v>INTERSOS</v>
      </c>
      <c r="DK199" t="str">
        <v>Jesuit Migrant Service (JMS)</v>
      </c>
      <c r="DL199" t="str">
        <v>Jesuit Refugee Service (JRS)</v>
      </c>
      <c r="DM199" t="str">
        <v>Jesuit Service for Migrants and Refugees (JSMR)</v>
      </c>
      <c r="DN199" t="str">
        <v>Joint United Nations Programme on HIV/AIDS (UNAIDS)</v>
      </c>
      <c r="DO199" t="str">
        <v>Kimirina Coorporation</v>
      </c>
      <c r="DP199" t="str">
        <v>La Casita Hispanic Cultural Centre</v>
      </c>
      <c r="DQ199" t="str">
        <v>Latin American Network of Non-Governmental Organizations of Persons with Disabilities and their Families (RIADIS)</v>
      </c>
      <c r="DR199" t="str">
        <v>LGBT+ Movement Brazil</v>
      </c>
      <c r="DS199" t="str">
        <v>Living Water Community (LWC)</v>
      </c>
      <c r="DT199" t="str">
        <v>LLANOVENCOL</v>
      </c>
      <c r="DU199" t="str">
        <v>Lutheran World Federation</v>
      </c>
      <c r="DV199" t="str">
        <v>Lutheran World Relief</v>
      </c>
      <c r="DW199" t="str">
        <v>Malteser International</v>
      </c>
      <c r="DX199" t="str">
        <v>Mana Institute</v>
      </c>
      <c r="DY199" t="str">
        <v>Manos Veneguayas Association</v>
      </c>
      <c r="DZ199" t="str">
        <v>Más Igualdad Perú</v>
      </c>
      <c r="EA199" t="str">
        <v>MedGlobal</v>
      </c>
      <c r="EB199" t="str">
        <v>Medical Teams International</v>
      </c>
      <c r="EC199" t="str">
        <v>Mercy Corps</v>
      </c>
      <c r="ED199" t="str">
        <v>Migrant Service Center (CAM)</v>
      </c>
      <c r="EE199" t="str">
        <v>Migrants, Refugees and Argentine Social Entrepreneurs (MIRARES)</v>
      </c>
      <c r="EF199" t="str">
        <v>Mision Scalabriniana - Ecuador</v>
      </c>
      <c r="EG199" t="str">
        <v>Missão Paz</v>
      </c>
      <c r="EH199" t="str">
        <v>Museu A CASA</v>
      </c>
      <c r="EI199" t="str">
        <v>Norwegian Refugee Council (NRC)</v>
      </c>
      <c r="EJ199" t="str">
        <v>ONG Migrantes por el Maule</v>
      </c>
      <c r="EK199" t="str">
        <v>ONG Preemptive Love Coalition Colombia</v>
      </c>
      <c r="EL199" t="str">
        <v>Organización Transfomando Vidas</v>
      </c>
      <c r="EM199" t="str">
        <v>Organization of Ibero-American States for Education, Science and Culture (OEI)</v>
      </c>
      <c r="EN199" t="str">
        <v>OXFAM</v>
      </c>
      <c r="EO199" t="str">
        <v>Panamerican Development Foundation</v>
      </c>
      <c r="EP199" t="str">
        <v>Panamerican Health Organization/World Health Organization (PAHO/WHO)</v>
      </c>
      <c r="EQ199" t="str">
        <v>Pastoral of Human Mobility - Peruvian Episcopal Conference</v>
      </c>
      <c r="ER199" t="str">
        <v>Pastoral Service for Migrants National</v>
      </c>
      <c r="ES199" t="str">
        <v>Permanent Human Rights defense Committee (CDH)</v>
      </c>
      <c r="ET199" t="str">
        <v>Pirilampos Institute - Group of visits and voluntary actions in Roraima</v>
      </c>
      <c r="EU199" t="str">
        <v>Plan International</v>
      </c>
      <c r="EV199" t="str">
        <v>Population Program, Faculty of Social Sciences, University of the Republic</v>
      </c>
      <c r="EW199" t="str">
        <v>Profamilia Association</v>
      </c>
      <c r="EX199" t="str">
        <v>Red con Migrantes y Refugiados</v>
      </c>
      <c r="EY199" t="str">
        <v>Red Cross Colombia</v>
      </c>
      <c r="EZ199" t="str">
        <v>Red Cross Ecuador</v>
      </c>
      <c r="FA199" t="str">
        <v>Red Cross Peru</v>
      </c>
      <c r="FB199" t="str">
        <v>Red de Investigaciones en Derechos Humanos - CONICET (Consejo Nacional de Investigaciones Científicas y Técnicas)</v>
      </c>
      <c r="FC199" t="str">
        <v>RET International</v>
      </c>
      <c r="FD199" t="str">
        <v>Salú pa Tur Foundation</v>
      </c>
      <c r="FE199" t="str">
        <v>Salvation Army</v>
      </c>
      <c r="FF199" t="str">
        <v>Samaritan's Purse</v>
      </c>
      <c r="FG199" t="str">
        <v>Save the Children International (SCI)</v>
      </c>
      <c r="FH199" t="str">
        <v>Scalabrini Foundation Chile</v>
      </c>
      <c r="FI199" t="str">
        <v>Sección Peruana de Amnistía Internacional</v>
      </c>
      <c r="FJ199" t="str">
        <v>Serviço Pastoral dos Migrantes do Nordeste</v>
      </c>
      <c r="FK199" t="str">
        <v>Sesame Workshop</v>
      </c>
      <c r="FL199" t="str">
        <v>Si, Da Vida</v>
      </c>
      <c r="FM199" t="str">
        <v>Solidarity and Action Asociation</v>
      </c>
      <c r="FN199" t="str">
        <v>SOS Children's Villages</v>
      </c>
      <c r="FO199" t="str">
        <v>Tarabita Foundation</v>
      </c>
      <c r="FP199" t="str">
        <v>Tearfund</v>
      </c>
      <c r="FQ199" t="str">
        <v>TECHO</v>
      </c>
      <c r="FR199" t="str">
        <v>Terranueva Foundation</v>
      </c>
      <c r="FS199" t="str">
        <v>Terre des Hommes Suisse</v>
      </c>
      <c r="FT199" t="str">
        <v>The Israel Forum for International Humanitarian Aid (IsraAID)</v>
      </c>
      <c r="FU199" t="str">
        <v>Unión Venezolana en Perú</v>
      </c>
      <c r="FV199" t="str">
        <v>United Nations Children's Fund (UNICEF)</v>
      </c>
      <c r="FW199" t="str">
        <v>United Nations Development Programme (UNDP)</v>
      </c>
      <c r="FX199" t="str">
        <v>United Nations Educational, Scientific and Cultural Organization (UNESCO)</v>
      </c>
      <c r="FY199" t="str">
        <v>United Nations Entity for Gender Equality and the Empowerment of Women (UNWOMEN)</v>
      </c>
      <c r="FZ199" t="str">
        <v>United Nations Food and Agricultural Organization (FAO)</v>
      </c>
      <c r="GA199" t="str">
        <v>United Nations High Commissioner for Refugees (UNHCR)</v>
      </c>
      <c r="GB199" t="str">
        <v>United Nations Office of the High Commissioner for Human Rights (OHCHR)</v>
      </c>
      <c r="GC199" t="str">
        <v>United Nations Office on Drugs and Crime (UNODC)</v>
      </c>
      <c r="GD199" t="str">
        <v>United Nations Population Fund (UNFPA)</v>
      </c>
      <c r="GE199" t="str">
        <v>United Nations Programme for Human Settlements (UN Habitat)</v>
      </c>
      <c r="GF199" t="str">
        <v>Vale da Benção Educational and Charitable Association (AEBVB)</v>
      </c>
      <c r="GG199" t="str">
        <v>VenAruba Solidaria</v>
      </c>
      <c r="GH199" t="str">
        <v>Venex Curacao Foundation</v>
      </c>
      <c r="GI199" t="str">
        <v>Venezolanos en Barranquilla</v>
      </c>
      <c r="GJ199" t="str">
        <v>Venezolanos en San Cristóbal</v>
      </c>
      <c r="GK199" t="str">
        <v>Venezuelan Emigrant Foundation (FEV)</v>
      </c>
      <c r="GL199" t="str">
        <v>Vicaría de Pastoral Social Caritas</v>
      </c>
      <c r="GM199" t="str">
        <v>Voices GY</v>
      </c>
      <c r="GN199" t="str">
        <v>We World GVC</v>
      </c>
      <c r="GO199" t="str">
        <v>World Council of Credit Unions</v>
      </c>
      <c r="GP199" t="str">
        <v>World Food Programme (WFP)</v>
      </c>
      <c r="GQ199" t="str">
        <v>World Vision</v>
      </c>
      <c r="GR199" t="str">
        <v>ZOA</v>
      </c>
    </row>
    <row r="200" spans="1:200" x14ac:dyDescent="0.3">
      <c r="H200" t="str" cm="1">
        <f t="array" ref="H200:GR200">TRANSPOSE(_xlfn._xlws.SORT(_xlfn._xlws.FILTER(Table3[Name],ISNUMBER(SEARCH(' Activity Sheet'!D254,Table3[Name])),"Not found"),,1))</f>
        <v>.New Organisation</v>
      </c>
      <c r="I200" t="str">
        <v>ABV - Association of Good with Life</v>
      </c>
      <c r="J200" t="str">
        <v>ACAPS</v>
      </c>
      <c r="K200" t="str">
        <v>Acción y Desarrollo</v>
      </c>
      <c r="L200" t="str">
        <v>ACTED</v>
      </c>
      <c r="M200" t="str">
        <v>Action against Hunger</v>
      </c>
      <c r="N200" t="str">
        <v>ActionAid</v>
      </c>
      <c r="O200" t="str">
        <v>Adventist Development and Relief Agency (ADRA)</v>
      </c>
      <c r="P200" t="str">
        <v>Alas de Colibrí Foundation</v>
      </c>
      <c r="Q200" t="str">
        <v>Alianza por la Solidaridad</v>
      </c>
      <c r="R200" t="str">
        <v>Alianza por Venezuela</v>
      </c>
      <c r="S200" t="str">
        <v>Americares Foundation</v>
      </c>
      <c r="T200" t="str">
        <v>Argentine Commission for Refugees and Migrants (CAREF)</v>
      </c>
      <c r="U200" t="str">
        <v>Asociación Aves</v>
      </c>
      <c r="V200" t="str">
        <v>Asociación de Jubilados y Pensionados Venezolanos en Argentina</v>
      </c>
      <c r="W200" t="str">
        <v>Asociación de Venezolanos en Eloy Alfaro</v>
      </c>
      <c r="X200" t="str">
        <v>Asociación Fundación contra el Hambre Perú</v>
      </c>
      <c r="Y200" t="str">
        <v>Asociación Migrantes Venezolanos</v>
      </c>
      <c r="Z200" t="str">
        <v>Asociación Misioneros de San Carlos Scalabrinianos</v>
      </c>
      <c r="AA200" t="str">
        <v>Asociacion Proteccion Poblacion Vulnerable</v>
      </c>
      <c r="AB200" t="str">
        <v>Asociación Quinta Ola</v>
      </c>
      <c r="AC200" t="str">
        <v>Asociación Salto Ángel</v>
      </c>
      <c r="AD200" t="str">
        <v>Asociación Venezuela en Ecuador AC</v>
      </c>
      <c r="AE200" t="str">
        <v>ASOVENAR</v>
      </c>
      <c r="AF200" t="str">
        <v>Associação Hermanitos</v>
      </c>
      <c r="AG200" t="str">
        <v>AVSI Foundation</v>
      </c>
      <c r="AH200" t="str">
        <v>Bethany Christian Services</v>
      </c>
      <c r="AI200" t="str">
        <v>Blumont</v>
      </c>
      <c r="AJ200" t="str">
        <v>CARE</v>
      </c>
      <c r="AK200" t="str">
        <v>Caritas Brazil</v>
      </c>
      <c r="AL200" t="str">
        <v>Caritas Ecuador</v>
      </c>
      <c r="AM200" t="str">
        <v>Caritas Germany</v>
      </c>
      <c r="AN200" t="str">
        <v>Caritas Manaus</v>
      </c>
      <c r="AO200" t="str">
        <v>Caritas Parana</v>
      </c>
      <c r="AP200" t="str">
        <v>Caritas Peru</v>
      </c>
      <c r="AQ200" t="str">
        <v>Caritas Rio de Janeiro</v>
      </c>
      <c r="AR200" t="str">
        <v>Caritas São Paulo</v>
      </c>
      <c r="AS200" t="str">
        <v>Caritas Switzerland</v>
      </c>
      <c r="AT200" t="str">
        <v>CCEFIRO Association</v>
      </c>
      <c r="AU200" t="str">
        <v>CEDRO</v>
      </c>
      <c r="AV200" t="str">
        <v>Center for Integrated Studies and Programs for Sustainable Development (CIEDS)</v>
      </c>
      <c r="AW200" t="str">
        <v>Center for Migration and Human Rights of the Diocese of Roraima (CMDH)</v>
      </c>
      <c r="AX200" t="str">
        <v>Centro de Atencion Psicosocial (CAPS)</v>
      </c>
      <c r="AY200" t="str">
        <v>CESAL</v>
      </c>
      <c r="AZ200" t="str">
        <v>CESVI-Cooperazione e Sviluppo</v>
      </c>
      <c r="BA200" t="str">
        <v>ChildFund International</v>
      </c>
      <c r="BB200" t="str">
        <v>CHS Alternativo</v>
      </c>
      <c r="BC200" t="str">
        <v>Churún Merú Association</v>
      </c>
      <c r="BD200" t="str">
        <v>Coalición por Venezuela</v>
      </c>
      <c r="BE200" t="str">
        <v>Colonia Foundation of Venezuelans in the Dominican Republic (FUNCOVERD)</v>
      </c>
      <c r="BF200" t="str">
        <v>COLVENZ</v>
      </c>
      <c r="BG200" t="str">
        <v>Compassiva</v>
      </c>
      <c r="BH200" t="str">
        <v>Consejo Interreligioso del Perú - Religiones por la Paz</v>
      </c>
      <c r="BI200" t="str">
        <v>Consorcio ONG OCIPI Y Capellanía Nacional OFICA</v>
      </c>
      <c r="BJ200" t="str">
        <v>COOPI - International Cooperation Foundation</v>
      </c>
      <c r="BK200" t="str">
        <v>Corporación Colectivo Sin Fronteras</v>
      </c>
      <c r="BL200" t="str">
        <v>CRISFE Foundation</v>
      </c>
      <c r="BM200" t="str">
        <v>Cuso International</v>
      </c>
      <c r="BN200" t="str">
        <v>Danielle’s Children Fund (DCF)</v>
      </c>
      <c r="BO200" t="str">
        <v>Danish Refugee Council (DRC)</v>
      </c>
      <c r="BP200" t="str">
        <v>Development Support Association - APOYAR</v>
      </c>
      <c r="BQ200" t="str">
        <v>Diakonie Katastrophenhilfe</v>
      </c>
      <c r="BR200" t="str">
        <v>Diálogo Diverso</v>
      </c>
      <c r="BS200" t="str">
        <v>Doctors of the World</v>
      </c>
      <c r="BT200" t="str">
        <v>Dominican Institute for Integrated Development</v>
      </c>
      <c r="BU200" t="str">
        <v>Duendes y Ángeles Vinotinto República Dominicana</v>
      </c>
      <c r="BV200" t="str">
        <v>Encuentros SJS (Servicio Jesuita de la Solidaridad)</v>
      </c>
      <c r="BW200" t="str">
        <v>Ending Violence Against Migrants</v>
      </c>
      <c r="BX200" t="str">
        <v>Equidad Foundation</v>
      </c>
      <c r="BY200" t="str">
        <v>Equilibrium CenDE</v>
      </c>
      <c r="BZ200" t="str">
        <v>Facultad de Psicología - Universidad de la República (UDELAR)</v>
      </c>
      <c r="CA200" t="str">
        <v>First International Emergency and Solidarités International</v>
      </c>
      <c r="CB200" t="str">
        <v>Fondo Ecuatoriano Populorum Progressio</v>
      </c>
      <c r="CC200" t="str">
        <v>Foro Salud Callao</v>
      </c>
      <c r="CD200" t="str">
        <v>Foundation for the Integration and Development of Latin America (FIDAL)</v>
      </c>
      <c r="CE200" t="str">
        <v>Foundation of the Americas (FUDELA)</v>
      </c>
      <c r="CF200" t="str">
        <v>Fraternity Without Borders</v>
      </c>
      <c r="CG200" t="str">
        <v>Fundación Brisas del Norte</v>
      </c>
      <c r="CH200" t="str">
        <v>Fundación Colombovenezolana Nueva Ilusión</v>
      </c>
      <c r="CI200" t="str">
        <v>Fundación Nakama's</v>
      </c>
      <c r="CJ200" t="str">
        <v>Fundación RadaBer</v>
      </c>
      <c r="CK200" t="str">
        <v>Fundación Scalabrini Bolivia</v>
      </c>
      <c r="CL200" t="str">
        <v>Fundacion Social Vivan los Niños</v>
      </c>
      <c r="CM200" t="str">
        <v>FUNVEAC</v>
      </c>
      <c r="CN200" t="str">
        <v>German Development Cooperation Agency GIZ</v>
      </c>
      <c r="CO200" t="str">
        <v>Globalizate Radio</v>
      </c>
      <c r="CP200" t="str">
        <v>GOAL</v>
      </c>
      <c r="CQ200" t="str">
        <v>Halü Bienestar Humano Foundation (HALU)</v>
      </c>
      <c r="CR200" t="str">
        <v>Heartland Alliance International (HAI)</v>
      </c>
      <c r="CS200" t="str">
        <v>HELVETAS Swiss Intercooperation</v>
      </c>
      <c r="CT200" t="str">
        <v>HIAS</v>
      </c>
      <c r="CU200" t="str">
        <v>Human Rights Defence Curaçao</v>
      </c>
      <c r="CV200" t="str">
        <v>Humanity &amp; Inclusion</v>
      </c>
      <c r="CW200" t="str">
        <v>Humans Analytic</v>
      </c>
      <c r="CX200" t="str">
        <v>Idas y Vueltas Association</v>
      </c>
      <c r="CY200" t="str">
        <v>iMMAP</v>
      </c>
      <c r="CZ200" t="str">
        <v>IMPACT Initiatives (REACH)</v>
      </c>
      <c r="DA200" t="str">
        <v>Inmigrante Feliz Association</v>
      </c>
      <c r="DB200" t="str">
        <v>Institute for Migration and Human Rights (IMDH)</v>
      </c>
      <c r="DC200" t="str">
        <v>Institute of Natural and Cultural Heritage (IPANC)</v>
      </c>
      <c r="DD200" t="str">
        <v>International Committee for the Development of People (CISP)</v>
      </c>
      <c r="DE200" t="str">
        <v>International Federation of the Red Cross (IFRC)</v>
      </c>
      <c r="DF200" t="str">
        <v>International Labour Organization (ILO)</v>
      </c>
      <c r="DG200" t="str">
        <v>International Medical Corps</v>
      </c>
      <c r="DH200" t="str">
        <v>International Organization for Migration (IOM)</v>
      </c>
      <c r="DI200" t="str">
        <v>International Rescue Committee (IRC)</v>
      </c>
      <c r="DJ200" t="str">
        <v>INTERSOS</v>
      </c>
      <c r="DK200" t="str">
        <v>Jesuit Migrant Service (JMS)</v>
      </c>
      <c r="DL200" t="str">
        <v>Jesuit Refugee Service (JRS)</v>
      </c>
      <c r="DM200" t="str">
        <v>Jesuit Service for Migrants and Refugees (JSMR)</v>
      </c>
      <c r="DN200" t="str">
        <v>Joint United Nations Programme on HIV/AIDS (UNAIDS)</v>
      </c>
      <c r="DO200" t="str">
        <v>Kimirina Coorporation</v>
      </c>
      <c r="DP200" t="str">
        <v>La Casita Hispanic Cultural Centre</v>
      </c>
      <c r="DQ200" t="str">
        <v>Latin American Network of Non-Governmental Organizations of Persons with Disabilities and their Families (RIADIS)</v>
      </c>
      <c r="DR200" t="str">
        <v>LGBT+ Movement Brazil</v>
      </c>
      <c r="DS200" t="str">
        <v>Living Water Community (LWC)</v>
      </c>
      <c r="DT200" t="str">
        <v>LLANOVENCOL</v>
      </c>
      <c r="DU200" t="str">
        <v>Lutheran World Federation</v>
      </c>
      <c r="DV200" t="str">
        <v>Lutheran World Relief</v>
      </c>
      <c r="DW200" t="str">
        <v>Malteser International</v>
      </c>
      <c r="DX200" t="str">
        <v>Mana Institute</v>
      </c>
      <c r="DY200" t="str">
        <v>Manos Veneguayas Association</v>
      </c>
      <c r="DZ200" t="str">
        <v>Más Igualdad Perú</v>
      </c>
      <c r="EA200" t="str">
        <v>MedGlobal</v>
      </c>
      <c r="EB200" t="str">
        <v>Medical Teams International</v>
      </c>
      <c r="EC200" t="str">
        <v>Mercy Corps</v>
      </c>
      <c r="ED200" t="str">
        <v>Migrant Service Center (CAM)</v>
      </c>
      <c r="EE200" t="str">
        <v>Migrants, Refugees and Argentine Social Entrepreneurs (MIRARES)</v>
      </c>
      <c r="EF200" t="str">
        <v>Mision Scalabriniana - Ecuador</v>
      </c>
      <c r="EG200" t="str">
        <v>Missão Paz</v>
      </c>
      <c r="EH200" t="str">
        <v>Museu A CASA</v>
      </c>
      <c r="EI200" t="str">
        <v>Norwegian Refugee Council (NRC)</v>
      </c>
      <c r="EJ200" t="str">
        <v>ONG Migrantes por el Maule</v>
      </c>
      <c r="EK200" t="str">
        <v>ONG Preemptive Love Coalition Colombia</v>
      </c>
      <c r="EL200" t="str">
        <v>Organización Transfomando Vidas</v>
      </c>
      <c r="EM200" t="str">
        <v>Organization of Ibero-American States for Education, Science and Culture (OEI)</v>
      </c>
      <c r="EN200" t="str">
        <v>OXFAM</v>
      </c>
      <c r="EO200" t="str">
        <v>Panamerican Development Foundation</v>
      </c>
      <c r="EP200" t="str">
        <v>Panamerican Health Organization/World Health Organization (PAHO/WHO)</v>
      </c>
      <c r="EQ200" t="str">
        <v>Pastoral of Human Mobility - Peruvian Episcopal Conference</v>
      </c>
      <c r="ER200" t="str">
        <v>Pastoral Service for Migrants National</v>
      </c>
      <c r="ES200" t="str">
        <v>Permanent Human Rights defense Committee (CDH)</v>
      </c>
      <c r="ET200" t="str">
        <v>Pirilampos Institute - Group of visits and voluntary actions in Roraima</v>
      </c>
      <c r="EU200" t="str">
        <v>Plan International</v>
      </c>
      <c r="EV200" t="str">
        <v>Population Program, Faculty of Social Sciences, University of the Republic</v>
      </c>
      <c r="EW200" t="str">
        <v>Profamilia Association</v>
      </c>
      <c r="EX200" t="str">
        <v>Red con Migrantes y Refugiados</v>
      </c>
      <c r="EY200" t="str">
        <v>Red Cross Colombia</v>
      </c>
      <c r="EZ200" t="str">
        <v>Red Cross Ecuador</v>
      </c>
      <c r="FA200" t="str">
        <v>Red Cross Peru</v>
      </c>
      <c r="FB200" t="str">
        <v>Red de Investigaciones en Derechos Humanos - CONICET (Consejo Nacional de Investigaciones Científicas y Técnicas)</v>
      </c>
      <c r="FC200" t="str">
        <v>RET International</v>
      </c>
      <c r="FD200" t="str">
        <v>Salú pa Tur Foundation</v>
      </c>
      <c r="FE200" t="str">
        <v>Salvation Army</v>
      </c>
      <c r="FF200" t="str">
        <v>Samaritan's Purse</v>
      </c>
      <c r="FG200" t="str">
        <v>Save the Children International (SCI)</v>
      </c>
      <c r="FH200" t="str">
        <v>Scalabrini Foundation Chile</v>
      </c>
      <c r="FI200" t="str">
        <v>Sección Peruana de Amnistía Internacional</v>
      </c>
      <c r="FJ200" t="str">
        <v>Serviço Pastoral dos Migrantes do Nordeste</v>
      </c>
      <c r="FK200" t="str">
        <v>Sesame Workshop</v>
      </c>
      <c r="FL200" t="str">
        <v>Si, Da Vida</v>
      </c>
      <c r="FM200" t="str">
        <v>Solidarity and Action Asociation</v>
      </c>
      <c r="FN200" t="str">
        <v>SOS Children's Villages</v>
      </c>
      <c r="FO200" t="str">
        <v>Tarabita Foundation</v>
      </c>
      <c r="FP200" t="str">
        <v>Tearfund</v>
      </c>
      <c r="FQ200" t="str">
        <v>TECHO</v>
      </c>
      <c r="FR200" t="str">
        <v>Terranueva Foundation</v>
      </c>
      <c r="FS200" t="str">
        <v>Terre des Hommes Suisse</v>
      </c>
      <c r="FT200" t="str">
        <v>The Israel Forum for International Humanitarian Aid (IsraAID)</v>
      </c>
      <c r="FU200" t="str">
        <v>Unión Venezolana en Perú</v>
      </c>
      <c r="FV200" t="str">
        <v>United Nations Children's Fund (UNICEF)</v>
      </c>
      <c r="FW200" t="str">
        <v>United Nations Development Programme (UNDP)</v>
      </c>
      <c r="FX200" t="str">
        <v>United Nations Educational, Scientific and Cultural Organization (UNESCO)</v>
      </c>
      <c r="FY200" t="str">
        <v>United Nations Entity for Gender Equality and the Empowerment of Women (UNWOMEN)</v>
      </c>
      <c r="FZ200" t="str">
        <v>United Nations Food and Agricultural Organization (FAO)</v>
      </c>
      <c r="GA200" t="str">
        <v>United Nations High Commissioner for Refugees (UNHCR)</v>
      </c>
      <c r="GB200" t="str">
        <v>United Nations Office of the High Commissioner for Human Rights (OHCHR)</v>
      </c>
      <c r="GC200" t="str">
        <v>United Nations Office on Drugs and Crime (UNODC)</v>
      </c>
      <c r="GD200" t="str">
        <v>United Nations Population Fund (UNFPA)</v>
      </c>
      <c r="GE200" t="str">
        <v>United Nations Programme for Human Settlements (UN Habitat)</v>
      </c>
      <c r="GF200" t="str">
        <v>Vale da Benção Educational and Charitable Association (AEBVB)</v>
      </c>
      <c r="GG200" t="str">
        <v>VenAruba Solidaria</v>
      </c>
      <c r="GH200" t="str">
        <v>Venex Curacao Foundation</v>
      </c>
      <c r="GI200" t="str">
        <v>Venezolanos en Barranquilla</v>
      </c>
      <c r="GJ200" t="str">
        <v>Venezolanos en San Cristóbal</v>
      </c>
      <c r="GK200" t="str">
        <v>Venezuelan Emigrant Foundation (FEV)</v>
      </c>
      <c r="GL200" t="str">
        <v>Vicaría de Pastoral Social Caritas</v>
      </c>
      <c r="GM200" t="str">
        <v>Voices GY</v>
      </c>
      <c r="GN200" t="str">
        <v>We World GVC</v>
      </c>
      <c r="GO200" t="str">
        <v>World Council of Credit Unions</v>
      </c>
      <c r="GP200" t="str">
        <v>World Food Programme (WFP)</v>
      </c>
      <c r="GQ200" t="str">
        <v>World Vision</v>
      </c>
      <c r="GR200" t="str">
        <v>ZOA</v>
      </c>
    </row>
    <row r="201" spans="1:200" x14ac:dyDescent="0.3">
      <c r="H201" t="str" cm="1">
        <f t="array" ref="H201:GR201">TRANSPOSE(_xlfn._xlws.SORT(_xlfn._xlws.FILTER(Table3[Name],ISNUMBER(SEARCH(' Activity Sheet'!D255,Table3[Name])),"Not found"),,1))</f>
        <v>.New Organisation</v>
      </c>
      <c r="I201" t="str">
        <v>ABV - Association of Good with Life</v>
      </c>
      <c r="J201" t="str">
        <v>ACAPS</v>
      </c>
      <c r="K201" t="str">
        <v>Acción y Desarrollo</v>
      </c>
      <c r="L201" t="str">
        <v>ACTED</v>
      </c>
      <c r="M201" t="str">
        <v>Action against Hunger</v>
      </c>
      <c r="N201" t="str">
        <v>ActionAid</v>
      </c>
      <c r="O201" t="str">
        <v>Adventist Development and Relief Agency (ADRA)</v>
      </c>
      <c r="P201" t="str">
        <v>Alas de Colibrí Foundation</v>
      </c>
      <c r="Q201" t="str">
        <v>Alianza por la Solidaridad</v>
      </c>
      <c r="R201" t="str">
        <v>Alianza por Venezuela</v>
      </c>
      <c r="S201" t="str">
        <v>Americares Foundation</v>
      </c>
      <c r="T201" t="str">
        <v>Argentine Commission for Refugees and Migrants (CAREF)</v>
      </c>
      <c r="U201" t="str">
        <v>Asociación Aves</v>
      </c>
      <c r="V201" t="str">
        <v>Asociación de Jubilados y Pensionados Venezolanos en Argentina</v>
      </c>
      <c r="W201" t="str">
        <v>Asociación de Venezolanos en Eloy Alfaro</v>
      </c>
      <c r="X201" t="str">
        <v>Asociación Fundación contra el Hambre Perú</v>
      </c>
      <c r="Y201" t="str">
        <v>Asociación Migrantes Venezolanos</v>
      </c>
      <c r="Z201" t="str">
        <v>Asociación Misioneros de San Carlos Scalabrinianos</v>
      </c>
      <c r="AA201" t="str">
        <v>Asociacion Proteccion Poblacion Vulnerable</v>
      </c>
      <c r="AB201" t="str">
        <v>Asociación Quinta Ola</v>
      </c>
      <c r="AC201" t="str">
        <v>Asociación Salto Ángel</v>
      </c>
      <c r="AD201" t="str">
        <v>Asociación Venezuela en Ecuador AC</v>
      </c>
      <c r="AE201" t="str">
        <v>ASOVENAR</v>
      </c>
      <c r="AF201" t="str">
        <v>Associação Hermanitos</v>
      </c>
      <c r="AG201" t="str">
        <v>AVSI Foundation</v>
      </c>
      <c r="AH201" t="str">
        <v>Bethany Christian Services</v>
      </c>
      <c r="AI201" t="str">
        <v>Blumont</v>
      </c>
      <c r="AJ201" t="str">
        <v>CARE</v>
      </c>
      <c r="AK201" t="str">
        <v>Caritas Brazil</v>
      </c>
      <c r="AL201" t="str">
        <v>Caritas Ecuador</v>
      </c>
      <c r="AM201" t="str">
        <v>Caritas Germany</v>
      </c>
      <c r="AN201" t="str">
        <v>Caritas Manaus</v>
      </c>
      <c r="AO201" t="str">
        <v>Caritas Parana</v>
      </c>
      <c r="AP201" t="str">
        <v>Caritas Peru</v>
      </c>
      <c r="AQ201" t="str">
        <v>Caritas Rio de Janeiro</v>
      </c>
      <c r="AR201" t="str">
        <v>Caritas São Paulo</v>
      </c>
      <c r="AS201" t="str">
        <v>Caritas Switzerland</v>
      </c>
      <c r="AT201" t="str">
        <v>CCEFIRO Association</v>
      </c>
      <c r="AU201" t="str">
        <v>CEDRO</v>
      </c>
      <c r="AV201" t="str">
        <v>Center for Integrated Studies and Programs for Sustainable Development (CIEDS)</v>
      </c>
      <c r="AW201" t="str">
        <v>Center for Migration and Human Rights of the Diocese of Roraima (CMDH)</v>
      </c>
      <c r="AX201" t="str">
        <v>Centro de Atencion Psicosocial (CAPS)</v>
      </c>
      <c r="AY201" t="str">
        <v>CESAL</v>
      </c>
      <c r="AZ201" t="str">
        <v>CESVI-Cooperazione e Sviluppo</v>
      </c>
      <c r="BA201" t="str">
        <v>ChildFund International</v>
      </c>
      <c r="BB201" t="str">
        <v>CHS Alternativo</v>
      </c>
      <c r="BC201" t="str">
        <v>Churún Merú Association</v>
      </c>
      <c r="BD201" t="str">
        <v>Coalición por Venezuela</v>
      </c>
      <c r="BE201" t="str">
        <v>Colonia Foundation of Venezuelans in the Dominican Republic (FUNCOVERD)</v>
      </c>
      <c r="BF201" t="str">
        <v>COLVENZ</v>
      </c>
      <c r="BG201" t="str">
        <v>Compassiva</v>
      </c>
      <c r="BH201" t="str">
        <v>Consejo Interreligioso del Perú - Religiones por la Paz</v>
      </c>
      <c r="BI201" t="str">
        <v>Consorcio ONG OCIPI Y Capellanía Nacional OFICA</v>
      </c>
      <c r="BJ201" t="str">
        <v>COOPI - International Cooperation Foundation</v>
      </c>
      <c r="BK201" t="str">
        <v>Corporación Colectivo Sin Fronteras</v>
      </c>
      <c r="BL201" t="str">
        <v>CRISFE Foundation</v>
      </c>
      <c r="BM201" t="str">
        <v>Cuso International</v>
      </c>
      <c r="BN201" t="str">
        <v>Danielle’s Children Fund (DCF)</v>
      </c>
      <c r="BO201" t="str">
        <v>Danish Refugee Council (DRC)</v>
      </c>
      <c r="BP201" t="str">
        <v>Development Support Association - APOYAR</v>
      </c>
      <c r="BQ201" t="str">
        <v>Diakonie Katastrophenhilfe</v>
      </c>
      <c r="BR201" t="str">
        <v>Diálogo Diverso</v>
      </c>
      <c r="BS201" t="str">
        <v>Doctors of the World</v>
      </c>
      <c r="BT201" t="str">
        <v>Dominican Institute for Integrated Development</v>
      </c>
      <c r="BU201" t="str">
        <v>Duendes y Ángeles Vinotinto República Dominicana</v>
      </c>
      <c r="BV201" t="str">
        <v>Encuentros SJS (Servicio Jesuita de la Solidaridad)</v>
      </c>
      <c r="BW201" t="str">
        <v>Ending Violence Against Migrants</v>
      </c>
      <c r="BX201" t="str">
        <v>Equidad Foundation</v>
      </c>
      <c r="BY201" t="str">
        <v>Equilibrium CenDE</v>
      </c>
      <c r="BZ201" t="str">
        <v>Facultad de Psicología - Universidad de la República (UDELAR)</v>
      </c>
      <c r="CA201" t="str">
        <v>First International Emergency and Solidarités International</v>
      </c>
      <c r="CB201" t="str">
        <v>Fondo Ecuatoriano Populorum Progressio</v>
      </c>
      <c r="CC201" t="str">
        <v>Foro Salud Callao</v>
      </c>
      <c r="CD201" t="str">
        <v>Foundation for the Integration and Development of Latin America (FIDAL)</v>
      </c>
      <c r="CE201" t="str">
        <v>Foundation of the Americas (FUDELA)</v>
      </c>
      <c r="CF201" t="str">
        <v>Fraternity Without Borders</v>
      </c>
      <c r="CG201" t="str">
        <v>Fundación Brisas del Norte</v>
      </c>
      <c r="CH201" t="str">
        <v>Fundación Colombovenezolana Nueva Ilusión</v>
      </c>
      <c r="CI201" t="str">
        <v>Fundación Nakama's</v>
      </c>
      <c r="CJ201" t="str">
        <v>Fundación RadaBer</v>
      </c>
      <c r="CK201" t="str">
        <v>Fundación Scalabrini Bolivia</v>
      </c>
      <c r="CL201" t="str">
        <v>Fundacion Social Vivan los Niños</v>
      </c>
      <c r="CM201" t="str">
        <v>FUNVEAC</v>
      </c>
      <c r="CN201" t="str">
        <v>German Development Cooperation Agency GIZ</v>
      </c>
      <c r="CO201" t="str">
        <v>Globalizate Radio</v>
      </c>
      <c r="CP201" t="str">
        <v>GOAL</v>
      </c>
      <c r="CQ201" t="str">
        <v>Halü Bienestar Humano Foundation (HALU)</v>
      </c>
      <c r="CR201" t="str">
        <v>Heartland Alliance International (HAI)</v>
      </c>
      <c r="CS201" t="str">
        <v>HELVETAS Swiss Intercooperation</v>
      </c>
      <c r="CT201" t="str">
        <v>HIAS</v>
      </c>
      <c r="CU201" t="str">
        <v>Human Rights Defence Curaçao</v>
      </c>
      <c r="CV201" t="str">
        <v>Humanity &amp; Inclusion</v>
      </c>
      <c r="CW201" t="str">
        <v>Humans Analytic</v>
      </c>
      <c r="CX201" t="str">
        <v>Idas y Vueltas Association</v>
      </c>
      <c r="CY201" t="str">
        <v>iMMAP</v>
      </c>
      <c r="CZ201" t="str">
        <v>IMPACT Initiatives (REACH)</v>
      </c>
      <c r="DA201" t="str">
        <v>Inmigrante Feliz Association</v>
      </c>
      <c r="DB201" t="str">
        <v>Institute for Migration and Human Rights (IMDH)</v>
      </c>
      <c r="DC201" t="str">
        <v>Institute of Natural and Cultural Heritage (IPANC)</v>
      </c>
      <c r="DD201" t="str">
        <v>International Committee for the Development of People (CISP)</v>
      </c>
      <c r="DE201" t="str">
        <v>International Federation of the Red Cross (IFRC)</v>
      </c>
      <c r="DF201" t="str">
        <v>International Labour Organization (ILO)</v>
      </c>
      <c r="DG201" t="str">
        <v>International Medical Corps</v>
      </c>
      <c r="DH201" t="str">
        <v>International Organization for Migration (IOM)</v>
      </c>
      <c r="DI201" t="str">
        <v>International Rescue Committee (IRC)</v>
      </c>
      <c r="DJ201" t="str">
        <v>INTERSOS</v>
      </c>
      <c r="DK201" t="str">
        <v>Jesuit Migrant Service (JMS)</v>
      </c>
      <c r="DL201" t="str">
        <v>Jesuit Refugee Service (JRS)</v>
      </c>
      <c r="DM201" t="str">
        <v>Jesuit Service for Migrants and Refugees (JSMR)</v>
      </c>
      <c r="DN201" t="str">
        <v>Joint United Nations Programme on HIV/AIDS (UNAIDS)</v>
      </c>
      <c r="DO201" t="str">
        <v>Kimirina Coorporation</v>
      </c>
      <c r="DP201" t="str">
        <v>La Casita Hispanic Cultural Centre</v>
      </c>
      <c r="DQ201" t="str">
        <v>Latin American Network of Non-Governmental Organizations of Persons with Disabilities and their Families (RIADIS)</v>
      </c>
      <c r="DR201" t="str">
        <v>LGBT+ Movement Brazil</v>
      </c>
      <c r="DS201" t="str">
        <v>Living Water Community (LWC)</v>
      </c>
      <c r="DT201" t="str">
        <v>LLANOVENCOL</v>
      </c>
      <c r="DU201" t="str">
        <v>Lutheran World Federation</v>
      </c>
      <c r="DV201" t="str">
        <v>Lutheran World Relief</v>
      </c>
      <c r="DW201" t="str">
        <v>Malteser International</v>
      </c>
      <c r="DX201" t="str">
        <v>Mana Institute</v>
      </c>
      <c r="DY201" t="str">
        <v>Manos Veneguayas Association</v>
      </c>
      <c r="DZ201" t="str">
        <v>Más Igualdad Perú</v>
      </c>
      <c r="EA201" t="str">
        <v>MedGlobal</v>
      </c>
      <c r="EB201" t="str">
        <v>Medical Teams International</v>
      </c>
      <c r="EC201" t="str">
        <v>Mercy Corps</v>
      </c>
      <c r="ED201" t="str">
        <v>Migrant Service Center (CAM)</v>
      </c>
      <c r="EE201" t="str">
        <v>Migrants, Refugees and Argentine Social Entrepreneurs (MIRARES)</v>
      </c>
      <c r="EF201" t="str">
        <v>Mision Scalabriniana - Ecuador</v>
      </c>
      <c r="EG201" t="str">
        <v>Missão Paz</v>
      </c>
      <c r="EH201" t="str">
        <v>Museu A CASA</v>
      </c>
      <c r="EI201" t="str">
        <v>Norwegian Refugee Council (NRC)</v>
      </c>
      <c r="EJ201" t="str">
        <v>ONG Migrantes por el Maule</v>
      </c>
      <c r="EK201" t="str">
        <v>ONG Preemptive Love Coalition Colombia</v>
      </c>
      <c r="EL201" t="str">
        <v>Organización Transfomando Vidas</v>
      </c>
      <c r="EM201" t="str">
        <v>Organization of Ibero-American States for Education, Science and Culture (OEI)</v>
      </c>
      <c r="EN201" t="str">
        <v>OXFAM</v>
      </c>
      <c r="EO201" t="str">
        <v>Panamerican Development Foundation</v>
      </c>
      <c r="EP201" t="str">
        <v>Panamerican Health Organization/World Health Organization (PAHO/WHO)</v>
      </c>
      <c r="EQ201" t="str">
        <v>Pastoral of Human Mobility - Peruvian Episcopal Conference</v>
      </c>
      <c r="ER201" t="str">
        <v>Pastoral Service for Migrants National</v>
      </c>
      <c r="ES201" t="str">
        <v>Permanent Human Rights defense Committee (CDH)</v>
      </c>
      <c r="ET201" t="str">
        <v>Pirilampos Institute - Group of visits and voluntary actions in Roraima</v>
      </c>
      <c r="EU201" t="str">
        <v>Plan International</v>
      </c>
      <c r="EV201" t="str">
        <v>Population Program, Faculty of Social Sciences, University of the Republic</v>
      </c>
      <c r="EW201" t="str">
        <v>Profamilia Association</v>
      </c>
      <c r="EX201" t="str">
        <v>Red con Migrantes y Refugiados</v>
      </c>
      <c r="EY201" t="str">
        <v>Red Cross Colombia</v>
      </c>
      <c r="EZ201" t="str">
        <v>Red Cross Ecuador</v>
      </c>
      <c r="FA201" t="str">
        <v>Red Cross Peru</v>
      </c>
      <c r="FB201" t="str">
        <v>Red de Investigaciones en Derechos Humanos - CONICET (Consejo Nacional de Investigaciones Científicas y Técnicas)</v>
      </c>
      <c r="FC201" t="str">
        <v>RET International</v>
      </c>
      <c r="FD201" t="str">
        <v>Salú pa Tur Foundation</v>
      </c>
      <c r="FE201" t="str">
        <v>Salvation Army</v>
      </c>
      <c r="FF201" t="str">
        <v>Samaritan's Purse</v>
      </c>
      <c r="FG201" t="str">
        <v>Save the Children International (SCI)</v>
      </c>
      <c r="FH201" t="str">
        <v>Scalabrini Foundation Chile</v>
      </c>
      <c r="FI201" t="str">
        <v>Sección Peruana de Amnistía Internacional</v>
      </c>
      <c r="FJ201" t="str">
        <v>Serviço Pastoral dos Migrantes do Nordeste</v>
      </c>
      <c r="FK201" t="str">
        <v>Sesame Workshop</v>
      </c>
      <c r="FL201" t="str">
        <v>Si, Da Vida</v>
      </c>
      <c r="FM201" t="str">
        <v>Solidarity and Action Asociation</v>
      </c>
      <c r="FN201" t="str">
        <v>SOS Children's Villages</v>
      </c>
      <c r="FO201" t="str">
        <v>Tarabita Foundation</v>
      </c>
      <c r="FP201" t="str">
        <v>Tearfund</v>
      </c>
      <c r="FQ201" t="str">
        <v>TECHO</v>
      </c>
      <c r="FR201" t="str">
        <v>Terranueva Foundation</v>
      </c>
      <c r="FS201" t="str">
        <v>Terre des Hommes Suisse</v>
      </c>
      <c r="FT201" t="str">
        <v>The Israel Forum for International Humanitarian Aid (IsraAID)</v>
      </c>
      <c r="FU201" t="str">
        <v>Unión Venezolana en Perú</v>
      </c>
      <c r="FV201" t="str">
        <v>United Nations Children's Fund (UNICEF)</v>
      </c>
      <c r="FW201" t="str">
        <v>United Nations Development Programme (UNDP)</v>
      </c>
      <c r="FX201" t="str">
        <v>United Nations Educational, Scientific and Cultural Organization (UNESCO)</v>
      </c>
      <c r="FY201" t="str">
        <v>United Nations Entity for Gender Equality and the Empowerment of Women (UNWOMEN)</v>
      </c>
      <c r="FZ201" t="str">
        <v>United Nations Food and Agricultural Organization (FAO)</v>
      </c>
      <c r="GA201" t="str">
        <v>United Nations High Commissioner for Refugees (UNHCR)</v>
      </c>
      <c r="GB201" t="str">
        <v>United Nations Office of the High Commissioner for Human Rights (OHCHR)</v>
      </c>
      <c r="GC201" t="str">
        <v>United Nations Office on Drugs and Crime (UNODC)</v>
      </c>
      <c r="GD201" t="str">
        <v>United Nations Population Fund (UNFPA)</v>
      </c>
      <c r="GE201" t="str">
        <v>United Nations Programme for Human Settlements (UN Habitat)</v>
      </c>
      <c r="GF201" t="str">
        <v>Vale da Benção Educational and Charitable Association (AEBVB)</v>
      </c>
      <c r="GG201" t="str">
        <v>VenAruba Solidaria</v>
      </c>
      <c r="GH201" t="str">
        <v>Venex Curacao Foundation</v>
      </c>
      <c r="GI201" t="str">
        <v>Venezolanos en Barranquilla</v>
      </c>
      <c r="GJ201" t="str">
        <v>Venezolanos en San Cristóbal</v>
      </c>
      <c r="GK201" t="str">
        <v>Venezuelan Emigrant Foundation (FEV)</v>
      </c>
      <c r="GL201" t="str">
        <v>Vicaría de Pastoral Social Caritas</v>
      </c>
      <c r="GM201" t="str">
        <v>Voices GY</v>
      </c>
      <c r="GN201" t="str">
        <v>We World GVC</v>
      </c>
      <c r="GO201" t="str">
        <v>World Council of Credit Unions</v>
      </c>
      <c r="GP201" t="str">
        <v>World Food Programme (WFP)</v>
      </c>
      <c r="GQ201" t="str">
        <v>World Vision</v>
      </c>
      <c r="GR201" t="str">
        <v>ZOA</v>
      </c>
    </row>
    <row r="202" spans="1:200" x14ac:dyDescent="0.3">
      <c r="H202" t="str" cm="1">
        <f t="array" ref="H202:GR202">TRANSPOSE(_xlfn._xlws.SORT(_xlfn._xlws.FILTER(Table3[Name],ISNUMBER(SEARCH(' Activity Sheet'!D256,Table3[Name])),"Not found"),,1))</f>
        <v>.New Organisation</v>
      </c>
      <c r="I202" t="str">
        <v>ABV - Association of Good with Life</v>
      </c>
      <c r="J202" t="str">
        <v>ACAPS</v>
      </c>
      <c r="K202" t="str">
        <v>Acción y Desarrollo</v>
      </c>
      <c r="L202" t="str">
        <v>ACTED</v>
      </c>
      <c r="M202" t="str">
        <v>Action against Hunger</v>
      </c>
      <c r="N202" t="str">
        <v>ActionAid</v>
      </c>
      <c r="O202" t="str">
        <v>Adventist Development and Relief Agency (ADRA)</v>
      </c>
      <c r="P202" t="str">
        <v>Alas de Colibrí Foundation</v>
      </c>
      <c r="Q202" t="str">
        <v>Alianza por la Solidaridad</v>
      </c>
      <c r="R202" t="str">
        <v>Alianza por Venezuela</v>
      </c>
      <c r="S202" t="str">
        <v>Americares Foundation</v>
      </c>
      <c r="T202" t="str">
        <v>Argentine Commission for Refugees and Migrants (CAREF)</v>
      </c>
      <c r="U202" t="str">
        <v>Asociación Aves</v>
      </c>
      <c r="V202" t="str">
        <v>Asociación de Jubilados y Pensionados Venezolanos en Argentina</v>
      </c>
      <c r="W202" t="str">
        <v>Asociación de Venezolanos en Eloy Alfaro</v>
      </c>
      <c r="X202" t="str">
        <v>Asociación Fundación contra el Hambre Perú</v>
      </c>
      <c r="Y202" t="str">
        <v>Asociación Migrantes Venezolanos</v>
      </c>
      <c r="Z202" t="str">
        <v>Asociación Misioneros de San Carlos Scalabrinianos</v>
      </c>
      <c r="AA202" t="str">
        <v>Asociacion Proteccion Poblacion Vulnerable</v>
      </c>
      <c r="AB202" t="str">
        <v>Asociación Quinta Ola</v>
      </c>
      <c r="AC202" t="str">
        <v>Asociación Salto Ángel</v>
      </c>
      <c r="AD202" t="str">
        <v>Asociación Venezuela en Ecuador AC</v>
      </c>
      <c r="AE202" t="str">
        <v>ASOVENAR</v>
      </c>
      <c r="AF202" t="str">
        <v>Associação Hermanitos</v>
      </c>
      <c r="AG202" t="str">
        <v>AVSI Foundation</v>
      </c>
      <c r="AH202" t="str">
        <v>Bethany Christian Services</v>
      </c>
      <c r="AI202" t="str">
        <v>Blumont</v>
      </c>
      <c r="AJ202" t="str">
        <v>CARE</v>
      </c>
      <c r="AK202" t="str">
        <v>Caritas Brazil</v>
      </c>
      <c r="AL202" t="str">
        <v>Caritas Ecuador</v>
      </c>
      <c r="AM202" t="str">
        <v>Caritas Germany</v>
      </c>
      <c r="AN202" t="str">
        <v>Caritas Manaus</v>
      </c>
      <c r="AO202" t="str">
        <v>Caritas Parana</v>
      </c>
      <c r="AP202" t="str">
        <v>Caritas Peru</v>
      </c>
      <c r="AQ202" t="str">
        <v>Caritas Rio de Janeiro</v>
      </c>
      <c r="AR202" t="str">
        <v>Caritas São Paulo</v>
      </c>
      <c r="AS202" t="str">
        <v>Caritas Switzerland</v>
      </c>
      <c r="AT202" t="str">
        <v>CCEFIRO Association</v>
      </c>
      <c r="AU202" t="str">
        <v>CEDRO</v>
      </c>
      <c r="AV202" t="str">
        <v>Center for Integrated Studies and Programs for Sustainable Development (CIEDS)</v>
      </c>
      <c r="AW202" t="str">
        <v>Center for Migration and Human Rights of the Diocese of Roraima (CMDH)</v>
      </c>
      <c r="AX202" t="str">
        <v>Centro de Atencion Psicosocial (CAPS)</v>
      </c>
      <c r="AY202" t="str">
        <v>CESAL</v>
      </c>
      <c r="AZ202" t="str">
        <v>CESVI-Cooperazione e Sviluppo</v>
      </c>
      <c r="BA202" t="str">
        <v>ChildFund International</v>
      </c>
      <c r="BB202" t="str">
        <v>CHS Alternativo</v>
      </c>
      <c r="BC202" t="str">
        <v>Churún Merú Association</v>
      </c>
      <c r="BD202" t="str">
        <v>Coalición por Venezuela</v>
      </c>
      <c r="BE202" t="str">
        <v>Colonia Foundation of Venezuelans in the Dominican Republic (FUNCOVERD)</v>
      </c>
      <c r="BF202" t="str">
        <v>COLVENZ</v>
      </c>
      <c r="BG202" t="str">
        <v>Compassiva</v>
      </c>
      <c r="BH202" t="str">
        <v>Consejo Interreligioso del Perú - Religiones por la Paz</v>
      </c>
      <c r="BI202" t="str">
        <v>Consorcio ONG OCIPI Y Capellanía Nacional OFICA</v>
      </c>
      <c r="BJ202" t="str">
        <v>COOPI - International Cooperation Foundation</v>
      </c>
      <c r="BK202" t="str">
        <v>Corporación Colectivo Sin Fronteras</v>
      </c>
      <c r="BL202" t="str">
        <v>CRISFE Foundation</v>
      </c>
      <c r="BM202" t="str">
        <v>Cuso International</v>
      </c>
      <c r="BN202" t="str">
        <v>Danielle’s Children Fund (DCF)</v>
      </c>
      <c r="BO202" t="str">
        <v>Danish Refugee Council (DRC)</v>
      </c>
      <c r="BP202" t="str">
        <v>Development Support Association - APOYAR</v>
      </c>
      <c r="BQ202" t="str">
        <v>Diakonie Katastrophenhilfe</v>
      </c>
      <c r="BR202" t="str">
        <v>Diálogo Diverso</v>
      </c>
      <c r="BS202" t="str">
        <v>Doctors of the World</v>
      </c>
      <c r="BT202" t="str">
        <v>Dominican Institute for Integrated Development</v>
      </c>
      <c r="BU202" t="str">
        <v>Duendes y Ángeles Vinotinto República Dominicana</v>
      </c>
      <c r="BV202" t="str">
        <v>Encuentros SJS (Servicio Jesuita de la Solidaridad)</v>
      </c>
      <c r="BW202" t="str">
        <v>Ending Violence Against Migrants</v>
      </c>
      <c r="BX202" t="str">
        <v>Equidad Foundation</v>
      </c>
      <c r="BY202" t="str">
        <v>Equilibrium CenDE</v>
      </c>
      <c r="BZ202" t="str">
        <v>Facultad de Psicología - Universidad de la República (UDELAR)</v>
      </c>
      <c r="CA202" t="str">
        <v>First International Emergency and Solidarités International</v>
      </c>
      <c r="CB202" t="str">
        <v>Fondo Ecuatoriano Populorum Progressio</v>
      </c>
      <c r="CC202" t="str">
        <v>Foro Salud Callao</v>
      </c>
      <c r="CD202" t="str">
        <v>Foundation for the Integration and Development of Latin America (FIDAL)</v>
      </c>
      <c r="CE202" t="str">
        <v>Foundation of the Americas (FUDELA)</v>
      </c>
      <c r="CF202" t="str">
        <v>Fraternity Without Borders</v>
      </c>
      <c r="CG202" t="str">
        <v>Fundación Brisas del Norte</v>
      </c>
      <c r="CH202" t="str">
        <v>Fundación Colombovenezolana Nueva Ilusión</v>
      </c>
      <c r="CI202" t="str">
        <v>Fundación Nakama's</v>
      </c>
      <c r="CJ202" t="str">
        <v>Fundación RadaBer</v>
      </c>
      <c r="CK202" t="str">
        <v>Fundación Scalabrini Bolivia</v>
      </c>
      <c r="CL202" t="str">
        <v>Fundacion Social Vivan los Niños</v>
      </c>
      <c r="CM202" t="str">
        <v>FUNVEAC</v>
      </c>
      <c r="CN202" t="str">
        <v>German Development Cooperation Agency GIZ</v>
      </c>
      <c r="CO202" t="str">
        <v>Globalizate Radio</v>
      </c>
      <c r="CP202" t="str">
        <v>GOAL</v>
      </c>
      <c r="CQ202" t="str">
        <v>Halü Bienestar Humano Foundation (HALU)</v>
      </c>
      <c r="CR202" t="str">
        <v>Heartland Alliance International (HAI)</v>
      </c>
      <c r="CS202" t="str">
        <v>HELVETAS Swiss Intercooperation</v>
      </c>
      <c r="CT202" t="str">
        <v>HIAS</v>
      </c>
      <c r="CU202" t="str">
        <v>Human Rights Defence Curaçao</v>
      </c>
      <c r="CV202" t="str">
        <v>Humanity &amp; Inclusion</v>
      </c>
      <c r="CW202" t="str">
        <v>Humans Analytic</v>
      </c>
      <c r="CX202" t="str">
        <v>Idas y Vueltas Association</v>
      </c>
      <c r="CY202" t="str">
        <v>iMMAP</v>
      </c>
      <c r="CZ202" t="str">
        <v>IMPACT Initiatives (REACH)</v>
      </c>
      <c r="DA202" t="str">
        <v>Inmigrante Feliz Association</v>
      </c>
      <c r="DB202" t="str">
        <v>Institute for Migration and Human Rights (IMDH)</v>
      </c>
      <c r="DC202" t="str">
        <v>Institute of Natural and Cultural Heritage (IPANC)</v>
      </c>
      <c r="DD202" t="str">
        <v>International Committee for the Development of People (CISP)</v>
      </c>
      <c r="DE202" t="str">
        <v>International Federation of the Red Cross (IFRC)</v>
      </c>
      <c r="DF202" t="str">
        <v>International Labour Organization (ILO)</v>
      </c>
      <c r="DG202" t="str">
        <v>International Medical Corps</v>
      </c>
      <c r="DH202" t="str">
        <v>International Organization for Migration (IOM)</v>
      </c>
      <c r="DI202" t="str">
        <v>International Rescue Committee (IRC)</v>
      </c>
      <c r="DJ202" t="str">
        <v>INTERSOS</v>
      </c>
      <c r="DK202" t="str">
        <v>Jesuit Migrant Service (JMS)</v>
      </c>
      <c r="DL202" t="str">
        <v>Jesuit Refugee Service (JRS)</v>
      </c>
      <c r="DM202" t="str">
        <v>Jesuit Service for Migrants and Refugees (JSMR)</v>
      </c>
      <c r="DN202" t="str">
        <v>Joint United Nations Programme on HIV/AIDS (UNAIDS)</v>
      </c>
      <c r="DO202" t="str">
        <v>Kimirina Coorporation</v>
      </c>
      <c r="DP202" t="str">
        <v>La Casita Hispanic Cultural Centre</v>
      </c>
      <c r="DQ202" t="str">
        <v>Latin American Network of Non-Governmental Organizations of Persons with Disabilities and their Families (RIADIS)</v>
      </c>
      <c r="DR202" t="str">
        <v>LGBT+ Movement Brazil</v>
      </c>
      <c r="DS202" t="str">
        <v>Living Water Community (LWC)</v>
      </c>
      <c r="DT202" t="str">
        <v>LLANOVENCOL</v>
      </c>
      <c r="DU202" t="str">
        <v>Lutheran World Federation</v>
      </c>
      <c r="DV202" t="str">
        <v>Lutheran World Relief</v>
      </c>
      <c r="DW202" t="str">
        <v>Malteser International</v>
      </c>
      <c r="DX202" t="str">
        <v>Mana Institute</v>
      </c>
      <c r="DY202" t="str">
        <v>Manos Veneguayas Association</v>
      </c>
      <c r="DZ202" t="str">
        <v>Más Igualdad Perú</v>
      </c>
      <c r="EA202" t="str">
        <v>MedGlobal</v>
      </c>
      <c r="EB202" t="str">
        <v>Medical Teams International</v>
      </c>
      <c r="EC202" t="str">
        <v>Mercy Corps</v>
      </c>
      <c r="ED202" t="str">
        <v>Migrant Service Center (CAM)</v>
      </c>
      <c r="EE202" t="str">
        <v>Migrants, Refugees and Argentine Social Entrepreneurs (MIRARES)</v>
      </c>
      <c r="EF202" t="str">
        <v>Mision Scalabriniana - Ecuador</v>
      </c>
      <c r="EG202" t="str">
        <v>Missão Paz</v>
      </c>
      <c r="EH202" t="str">
        <v>Museu A CASA</v>
      </c>
      <c r="EI202" t="str">
        <v>Norwegian Refugee Council (NRC)</v>
      </c>
      <c r="EJ202" t="str">
        <v>ONG Migrantes por el Maule</v>
      </c>
      <c r="EK202" t="str">
        <v>ONG Preemptive Love Coalition Colombia</v>
      </c>
      <c r="EL202" t="str">
        <v>Organización Transfomando Vidas</v>
      </c>
      <c r="EM202" t="str">
        <v>Organization of Ibero-American States for Education, Science and Culture (OEI)</v>
      </c>
      <c r="EN202" t="str">
        <v>OXFAM</v>
      </c>
      <c r="EO202" t="str">
        <v>Panamerican Development Foundation</v>
      </c>
      <c r="EP202" t="str">
        <v>Panamerican Health Organization/World Health Organization (PAHO/WHO)</v>
      </c>
      <c r="EQ202" t="str">
        <v>Pastoral of Human Mobility - Peruvian Episcopal Conference</v>
      </c>
      <c r="ER202" t="str">
        <v>Pastoral Service for Migrants National</v>
      </c>
      <c r="ES202" t="str">
        <v>Permanent Human Rights defense Committee (CDH)</v>
      </c>
      <c r="ET202" t="str">
        <v>Pirilampos Institute - Group of visits and voluntary actions in Roraima</v>
      </c>
      <c r="EU202" t="str">
        <v>Plan International</v>
      </c>
      <c r="EV202" t="str">
        <v>Population Program, Faculty of Social Sciences, University of the Republic</v>
      </c>
      <c r="EW202" t="str">
        <v>Profamilia Association</v>
      </c>
      <c r="EX202" t="str">
        <v>Red con Migrantes y Refugiados</v>
      </c>
      <c r="EY202" t="str">
        <v>Red Cross Colombia</v>
      </c>
      <c r="EZ202" t="str">
        <v>Red Cross Ecuador</v>
      </c>
      <c r="FA202" t="str">
        <v>Red Cross Peru</v>
      </c>
      <c r="FB202" t="str">
        <v>Red de Investigaciones en Derechos Humanos - CONICET (Consejo Nacional de Investigaciones Científicas y Técnicas)</v>
      </c>
      <c r="FC202" t="str">
        <v>RET International</v>
      </c>
      <c r="FD202" t="str">
        <v>Salú pa Tur Foundation</v>
      </c>
      <c r="FE202" t="str">
        <v>Salvation Army</v>
      </c>
      <c r="FF202" t="str">
        <v>Samaritan's Purse</v>
      </c>
      <c r="FG202" t="str">
        <v>Save the Children International (SCI)</v>
      </c>
      <c r="FH202" t="str">
        <v>Scalabrini Foundation Chile</v>
      </c>
      <c r="FI202" t="str">
        <v>Sección Peruana de Amnistía Internacional</v>
      </c>
      <c r="FJ202" t="str">
        <v>Serviço Pastoral dos Migrantes do Nordeste</v>
      </c>
      <c r="FK202" t="str">
        <v>Sesame Workshop</v>
      </c>
      <c r="FL202" t="str">
        <v>Si, Da Vida</v>
      </c>
      <c r="FM202" t="str">
        <v>Solidarity and Action Asociation</v>
      </c>
      <c r="FN202" t="str">
        <v>SOS Children's Villages</v>
      </c>
      <c r="FO202" t="str">
        <v>Tarabita Foundation</v>
      </c>
      <c r="FP202" t="str">
        <v>Tearfund</v>
      </c>
      <c r="FQ202" t="str">
        <v>TECHO</v>
      </c>
      <c r="FR202" t="str">
        <v>Terranueva Foundation</v>
      </c>
      <c r="FS202" t="str">
        <v>Terre des Hommes Suisse</v>
      </c>
      <c r="FT202" t="str">
        <v>The Israel Forum for International Humanitarian Aid (IsraAID)</v>
      </c>
      <c r="FU202" t="str">
        <v>Unión Venezolana en Perú</v>
      </c>
      <c r="FV202" t="str">
        <v>United Nations Children's Fund (UNICEF)</v>
      </c>
      <c r="FW202" t="str">
        <v>United Nations Development Programme (UNDP)</v>
      </c>
      <c r="FX202" t="str">
        <v>United Nations Educational, Scientific and Cultural Organization (UNESCO)</v>
      </c>
      <c r="FY202" t="str">
        <v>United Nations Entity for Gender Equality and the Empowerment of Women (UNWOMEN)</v>
      </c>
      <c r="FZ202" t="str">
        <v>United Nations Food and Agricultural Organization (FAO)</v>
      </c>
      <c r="GA202" t="str">
        <v>United Nations High Commissioner for Refugees (UNHCR)</v>
      </c>
      <c r="GB202" t="str">
        <v>United Nations Office of the High Commissioner for Human Rights (OHCHR)</v>
      </c>
      <c r="GC202" t="str">
        <v>United Nations Office on Drugs and Crime (UNODC)</v>
      </c>
      <c r="GD202" t="str">
        <v>United Nations Population Fund (UNFPA)</v>
      </c>
      <c r="GE202" t="str">
        <v>United Nations Programme for Human Settlements (UN Habitat)</v>
      </c>
      <c r="GF202" t="str">
        <v>Vale da Benção Educational and Charitable Association (AEBVB)</v>
      </c>
      <c r="GG202" t="str">
        <v>VenAruba Solidaria</v>
      </c>
      <c r="GH202" t="str">
        <v>Venex Curacao Foundation</v>
      </c>
      <c r="GI202" t="str">
        <v>Venezolanos en Barranquilla</v>
      </c>
      <c r="GJ202" t="str">
        <v>Venezolanos en San Cristóbal</v>
      </c>
      <c r="GK202" t="str">
        <v>Venezuelan Emigrant Foundation (FEV)</v>
      </c>
      <c r="GL202" t="str">
        <v>Vicaría de Pastoral Social Caritas</v>
      </c>
      <c r="GM202" t="str">
        <v>Voices GY</v>
      </c>
      <c r="GN202" t="str">
        <v>We World GVC</v>
      </c>
      <c r="GO202" t="str">
        <v>World Council of Credit Unions</v>
      </c>
      <c r="GP202" t="str">
        <v>World Food Programme (WFP)</v>
      </c>
      <c r="GQ202" t="str">
        <v>World Vision</v>
      </c>
      <c r="GR202" t="str">
        <v>ZOA</v>
      </c>
    </row>
    <row r="203" spans="1:200" x14ac:dyDescent="0.3">
      <c r="H203" t="str" cm="1">
        <f t="array" ref="H203:GR203">TRANSPOSE(_xlfn._xlws.SORT(_xlfn._xlws.FILTER(Table3[Name],ISNUMBER(SEARCH(' Activity Sheet'!D257,Table3[Name])),"Not found"),,1))</f>
        <v>.New Organisation</v>
      </c>
      <c r="I203" t="str">
        <v>ABV - Association of Good with Life</v>
      </c>
      <c r="J203" t="str">
        <v>ACAPS</v>
      </c>
      <c r="K203" t="str">
        <v>Acción y Desarrollo</v>
      </c>
      <c r="L203" t="str">
        <v>ACTED</v>
      </c>
      <c r="M203" t="str">
        <v>Action against Hunger</v>
      </c>
      <c r="N203" t="str">
        <v>ActionAid</v>
      </c>
      <c r="O203" t="str">
        <v>Adventist Development and Relief Agency (ADRA)</v>
      </c>
      <c r="P203" t="str">
        <v>Alas de Colibrí Foundation</v>
      </c>
      <c r="Q203" t="str">
        <v>Alianza por la Solidaridad</v>
      </c>
      <c r="R203" t="str">
        <v>Alianza por Venezuela</v>
      </c>
      <c r="S203" t="str">
        <v>Americares Foundation</v>
      </c>
      <c r="T203" t="str">
        <v>Argentine Commission for Refugees and Migrants (CAREF)</v>
      </c>
      <c r="U203" t="str">
        <v>Asociación Aves</v>
      </c>
      <c r="V203" t="str">
        <v>Asociación de Jubilados y Pensionados Venezolanos en Argentina</v>
      </c>
      <c r="W203" t="str">
        <v>Asociación de Venezolanos en Eloy Alfaro</v>
      </c>
      <c r="X203" t="str">
        <v>Asociación Fundación contra el Hambre Perú</v>
      </c>
      <c r="Y203" t="str">
        <v>Asociación Migrantes Venezolanos</v>
      </c>
      <c r="Z203" t="str">
        <v>Asociación Misioneros de San Carlos Scalabrinianos</v>
      </c>
      <c r="AA203" t="str">
        <v>Asociacion Proteccion Poblacion Vulnerable</v>
      </c>
      <c r="AB203" t="str">
        <v>Asociación Quinta Ola</v>
      </c>
      <c r="AC203" t="str">
        <v>Asociación Salto Ángel</v>
      </c>
      <c r="AD203" t="str">
        <v>Asociación Venezuela en Ecuador AC</v>
      </c>
      <c r="AE203" t="str">
        <v>ASOVENAR</v>
      </c>
      <c r="AF203" t="str">
        <v>Associação Hermanitos</v>
      </c>
      <c r="AG203" t="str">
        <v>AVSI Foundation</v>
      </c>
      <c r="AH203" t="str">
        <v>Bethany Christian Services</v>
      </c>
      <c r="AI203" t="str">
        <v>Blumont</v>
      </c>
      <c r="AJ203" t="str">
        <v>CARE</v>
      </c>
      <c r="AK203" t="str">
        <v>Caritas Brazil</v>
      </c>
      <c r="AL203" t="str">
        <v>Caritas Ecuador</v>
      </c>
      <c r="AM203" t="str">
        <v>Caritas Germany</v>
      </c>
      <c r="AN203" t="str">
        <v>Caritas Manaus</v>
      </c>
      <c r="AO203" t="str">
        <v>Caritas Parana</v>
      </c>
      <c r="AP203" t="str">
        <v>Caritas Peru</v>
      </c>
      <c r="AQ203" t="str">
        <v>Caritas Rio de Janeiro</v>
      </c>
      <c r="AR203" t="str">
        <v>Caritas São Paulo</v>
      </c>
      <c r="AS203" t="str">
        <v>Caritas Switzerland</v>
      </c>
      <c r="AT203" t="str">
        <v>CCEFIRO Association</v>
      </c>
      <c r="AU203" t="str">
        <v>CEDRO</v>
      </c>
      <c r="AV203" t="str">
        <v>Center for Integrated Studies and Programs for Sustainable Development (CIEDS)</v>
      </c>
      <c r="AW203" t="str">
        <v>Center for Migration and Human Rights of the Diocese of Roraima (CMDH)</v>
      </c>
      <c r="AX203" t="str">
        <v>Centro de Atencion Psicosocial (CAPS)</v>
      </c>
      <c r="AY203" t="str">
        <v>CESAL</v>
      </c>
      <c r="AZ203" t="str">
        <v>CESVI-Cooperazione e Sviluppo</v>
      </c>
      <c r="BA203" t="str">
        <v>ChildFund International</v>
      </c>
      <c r="BB203" t="str">
        <v>CHS Alternativo</v>
      </c>
      <c r="BC203" t="str">
        <v>Churún Merú Association</v>
      </c>
      <c r="BD203" t="str">
        <v>Coalición por Venezuela</v>
      </c>
      <c r="BE203" t="str">
        <v>Colonia Foundation of Venezuelans in the Dominican Republic (FUNCOVERD)</v>
      </c>
      <c r="BF203" t="str">
        <v>COLVENZ</v>
      </c>
      <c r="BG203" t="str">
        <v>Compassiva</v>
      </c>
      <c r="BH203" t="str">
        <v>Consejo Interreligioso del Perú - Religiones por la Paz</v>
      </c>
      <c r="BI203" t="str">
        <v>Consorcio ONG OCIPI Y Capellanía Nacional OFICA</v>
      </c>
      <c r="BJ203" t="str">
        <v>COOPI - International Cooperation Foundation</v>
      </c>
      <c r="BK203" t="str">
        <v>Corporación Colectivo Sin Fronteras</v>
      </c>
      <c r="BL203" t="str">
        <v>CRISFE Foundation</v>
      </c>
      <c r="BM203" t="str">
        <v>Cuso International</v>
      </c>
      <c r="BN203" t="str">
        <v>Danielle’s Children Fund (DCF)</v>
      </c>
      <c r="BO203" t="str">
        <v>Danish Refugee Council (DRC)</v>
      </c>
      <c r="BP203" t="str">
        <v>Development Support Association - APOYAR</v>
      </c>
      <c r="BQ203" t="str">
        <v>Diakonie Katastrophenhilfe</v>
      </c>
      <c r="BR203" t="str">
        <v>Diálogo Diverso</v>
      </c>
      <c r="BS203" t="str">
        <v>Doctors of the World</v>
      </c>
      <c r="BT203" t="str">
        <v>Dominican Institute for Integrated Development</v>
      </c>
      <c r="BU203" t="str">
        <v>Duendes y Ángeles Vinotinto República Dominicana</v>
      </c>
      <c r="BV203" t="str">
        <v>Encuentros SJS (Servicio Jesuita de la Solidaridad)</v>
      </c>
      <c r="BW203" t="str">
        <v>Ending Violence Against Migrants</v>
      </c>
      <c r="BX203" t="str">
        <v>Equidad Foundation</v>
      </c>
      <c r="BY203" t="str">
        <v>Equilibrium CenDE</v>
      </c>
      <c r="BZ203" t="str">
        <v>Facultad de Psicología - Universidad de la República (UDELAR)</v>
      </c>
      <c r="CA203" t="str">
        <v>First International Emergency and Solidarités International</v>
      </c>
      <c r="CB203" t="str">
        <v>Fondo Ecuatoriano Populorum Progressio</v>
      </c>
      <c r="CC203" t="str">
        <v>Foro Salud Callao</v>
      </c>
      <c r="CD203" t="str">
        <v>Foundation for the Integration and Development of Latin America (FIDAL)</v>
      </c>
      <c r="CE203" t="str">
        <v>Foundation of the Americas (FUDELA)</v>
      </c>
      <c r="CF203" t="str">
        <v>Fraternity Without Borders</v>
      </c>
      <c r="CG203" t="str">
        <v>Fundación Brisas del Norte</v>
      </c>
      <c r="CH203" t="str">
        <v>Fundación Colombovenezolana Nueva Ilusión</v>
      </c>
      <c r="CI203" t="str">
        <v>Fundación Nakama's</v>
      </c>
      <c r="CJ203" t="str">
        <v>Fundación RadaBer</v>
      </c>
      <c r="CK203" t="str">
        <v>Fundación Scalabrini Bolivia</v>
      </c>
      <c r="CL203" t="str">
        <v>Fundacion Social Vivan los Niños</v>
      </c>
      <c r="CM203" t="str">
        <v>FUNVEAC</v>
      </c>
      <c r="CN203" t="str">
        <v>German Development Cooperation Agency GIZ</v>
      </c>
      <c r="CO203" t="str">
        <v>Globalizate Radio</v>
      </c>
      <c r="CP203" t="str">
        <v>GOAL</v>
      </c>
      <c r="CQ203" t="str">
        <v>Halü Bienestar Humano Foundation (HALU)</v>
      </c>
      <c r="CR203" t="str">
        <v>Heartland Alliance International (HAI)</v>
      </c>
      <c r="CS203" t="str">
        <v>HELVETAS Swiss Intercooperation</v>
      </c>
      <c r="CT203" t="str">
        <v>HIAS</v>
      </c>
      <c r="CU203" t="str">
        <v>Human Rights Defence Curaçao</v>
      </c>
      <c r="CV203" t="str">
        <v>Humanity &amp; Inclusion</v>
      </c>
      <c r="CW203" t="str">
        <v>Humans Analytic</v>
      </c>
      <c r="CX203" t="str">
        <v>Idas y Vueltas Association</v>
      </c>
      <c r="CY203" t="str">
        <v>iMMAP</v>
      </c>
      <c r="CZ203" t="str">
        <v>IMPACT Initiatives (REACH)</v>
      </c>
      <c r="DA203" t="str">
        <v>Inmigrante Feliz Association</v>
      </c>
      <c r="DB203" t="str">
        <v>Institute for Migration and Human Rights (IMDH)</v>
      </c>
      <c r="DC203" t="str">
        <v>Institute of Natural and Cultural Heritage (IPANC)</v>
      </c>
      <c r="DD203" t="str">
        <v>International Committee for the Development of People (CISP)</v>
      </c>
      <c r="DE203" t="str">
        <v>International Federation of the Red Cross (IFRC)</v>
      </c>
      <c r="DF203" t="str">
        <v>International Labour Organization (ILO)</v>
      </c>
      <c r="DG203" t="str">
        <v>International Medical Corps</v>
      </c>
      <c r="DH203" t="str">
        <v>International Organization for Migration (IOM)</v>
      </c>
      <c r="DI203" t="str">
        <v>International Rescue Committee (IRC)</v>
      </c>
      <c r="DJ203" t="str">
        <v>INTERSOS</v>
      </c>
      <c r="DK203" t="str">
        <v>Jesuit Migrant Service (JMS)</v>
      </c>
      <c r="DL203" t="str">
        <v>Jesuit Refugee Service (JRS)</v>
      </c>
      <c r="DM203" t="str">
        <v>Jesuit Service for Migrants and Refugees (JSMR)</v>
      </c>
      <c r="DN203" t="str">
        <v>Joint United Nations Programme on HIV/AIDS (UNAIDS)</v>
      </c>
      <c r="DO203" t="str">
        <v>Kimirina Coorporation</v>
      </c>
      <c r="DP203" t="str">
        <v>La Casita Hispanic Cultural Centre</v>
      </c>
      <c r="DQ203" t="str">
        <v>Latin American Network of Non-Governmental Organizations of Persons with Disabilities and their Families (RIADIS)</v>
      </c>
      <c r="DR203" t="str">
        <v>LGBT+ Movement Brazil</v>
      </c>
      <c r="DS203" t="str">
        <v>Living Water Community (LWC)</v>
      </c>
      <c r="DT203" t="str">
        <v>LLANOVENCOL</v>
      </c>
      <c r="DU203" t="str">
        <v>Lutheran World Federation</v>
      </c>
      <c r="DV203" t="str">
        <v>Lutheran World Relief</v>
      </c>
      <c r="DW203" t="str">
        <v>Malteser International</v>
      </c>
      <c r="DX203" t="str">
        <v>Mana Institute</v>
      </c>
      <c r="DY203" t="str">
        <v>Manos Veneguayas Association</v>
      </c>
      <c r="DZ203" t="str">
        <v>Más Igualdad Perú</v>
      </c>
      <c r="EA203" t="str">
        <v>MedGlobal</v>
      </c>
      <c r="EB203" t="str">
        <v>Medical Teams International</v>
      </c>
      <c r="EC203" t="str">
        <v>Mercy Corps</v>
      </c>
      <c r="ED203" t="str">
        <v>Migrant Service Center (CAM)</v>
      </c>
      <c r="EE203" t="str">
        <v>Migrants, Refugees and Argentine Social Entrepreneurs (MIRARES)</v>
      </c>
      <c r="EF203" t="str">
        <v>Mision Scalabriniana - Ecuador</v>
      </c>
      <c r="EG203" t="str">
        <v>Missão Paz</v>
      </c>
      <c r="EH203" t="str">
        <v>Museu A CASA</v>
      </c>
      <c r="EI203" t="str">
        <v>Norwegian Refugee Council (NRC)</v>
      </c>
      <c r="EJ203" t="str">
        <v>ONG Migrantes por el Maule</v>
      </c>
      <c r="EK203" t="str">
        <v>ONG Preemptive Love Coalition Colombia</v>
      </c>
      <c r="EL203" t="str">
        <v>Organización Transfomando Vidas</v>
      </c>
      <c r="EM203" t="str">
        <v>Organization of Ibero-American States for Education, Science and Culture (OEI)</v>
      </c>
      <c r="EN203" t="str">
        <v>OXFAM</v>
      </c>
      <c r="EO203" t="str">
        <v>Panamerican Development Foundation</v>
      </c>
      <c r="EP203" t="str">
        <v>Panamerican Health Organization/World Health Organization (PAHO/WHO)</v>
      </c>
      <c r="EQ203" t="str">
        <v>Pastoral of Human Mobility - Peruvian Episcopal Conference</v>
      </c>
      <c r="ER203" t="str">
        <v>Pastoral Service for Migrants National</v>
      </c>
      <c r="ES203" t="str">
        <v>Permanent Human Rights defense Committee (CDH)</v>
      </c>
      <c r="ET203" t="str">
        <v>Pirilampos Institute - Group of visits and voluntary actions in Roraima</v>
      </c>
      <c r="EU203" t="str">
        <v>Plan International</v>
      </c>
      <c r="EV203" t="str">
        <v>Population Program, Faculty of Social Sciences, University of the Republic</v>
      </c>
      <c r="EW203" t="str">
        <v>Profamilia Association</v>
      </c>
      <c r="EX203" t="str">
        <v>Red con Migrantes y Refugiados</v>
      </c>
      <c r="EY203" t="str">
        <v>Red Cross Colombia</v>
      </c>
      <c r="EZ203" t="str">
        <v>Red Cross Ecuador</v>
      </c>
      <c r="FA203" t="str">
        <v>Red Cross Peru</v>
      </c>
      <c r="FB203" t="str">
        <v>Red de Investigaciones en Derechos Humanos - CONICET (Consejo Nacional de Investigaciones Científicas y Técnicas)</v>
      </c>
      <c r="FC203" t="str">
        <v>RET International</v>
      </c>
      <c r="FD203" t="str">
        <v>Salú pa Tur Foundation</v>
      </c>
      <c r="FE203" t="str">
        <v>Salvation Army</v>
      </c>
      <c r="FF203" t="str">
        <v>Samaritan's Purse</v>
      </c>
      <c r="FG203" t="str">
        <v>Save the Children International (SCI)</v>
      </c>
      <c r="FH203" t="str">
        <v>Scalabrini Foundation Chile</v>
      </c>
      <c r="FI203" t="str">
        <v>Sección Peruana de Amnistía Internacional</v>
      </c>
      <c r="FJ203" t="str">
        <v>Serviço Pastoral dos Migrantes do Nordeste</v>
      </c>
      <c r="FK203" t="str">
        <v>Sesame Workshop</v>
      </c>
      <c r="FL203" t="str">
        <v>Si, Da Vida</v>
      </c>
      <c r="FM203" t="str">
        <v>Solidarity and Action Asociation</v>
      </c>
      <c r="FN203" t="str">
        <v>SOS Children's Villages</v>
      </c>
      <c r="FO203" t="str">
        <v>Tarabita Foundation</v>
      </c>
      <c r="FP203" t="str">
        <v>Tearfund</v>
      </c>
      <c r="FQ203" t="str">
        <v>TECHO</v>
      </c>
      <c r="FR203" t="str">
        <v>Terranueva Foundation</v>
      </c>
      <c r="FS203" t="str">
        <v>Terre des Hommes Suisse</v>
      </c>
      <c r="FT203" t="str">
        <v>The Israel Forum for International Humanitarian Aid (IsraAID)</v>
      </c>
      <c r="FU203" t="str">
        <v>Unión Venezolana en Perú</v>
      </c>
      <c r="FV203" t="str">
        <v>United Nations Children's Fund (UNICEF)</v>
      </c>
      <c r="FW203" t="str">
        <v>United Nations Development Programme (UNDP)</v>
      </c>
      <c r="FX203" t="str">
        <v>United Nations Educational, Scientific and Cultural Organization (UNESCO)</v>
      </c>
      <c r="FY203" t="str">
        <v>United Nations Entity for Gender Equality and the Empowerment of Women (UNWOMEN)</v>
      </c>
      <c r="FZ203" t="str">
        <v>United Nations Food and Agricultural Organization (FAO)</v>
      </c>
      <c r="GA203" t="str">
        <v>United Nations High Commissioner for Refugees (UNHCR)</v>
      </c>
      <c r="GB203" t="str">
        <v>United Nations Office of the High Commissioner for Human Rights (OHCHR)</v>
      </c>
      <c r="GC203" t="str">
        <v>United Nations Office on Drugs and Crime (UNODC)</v>
      </c>
      <c r="GD203" t="str">
        <v>United Nations Population Fund (UNFPA)</v>
      </c>
      <c r="GE203" t="str">
        <v>United Nations Programme for Human Settlements (UN Habitat)</v>
      </c>
      <c r="GF203" t="str">
        <v>Vale da Benção Educational and Charitable Association (AEBVB)</v>
      </c>
      <c r="GG203" t="str">
        <v>VenAruba Solidaria</v>
      </c>
      <c r="GH203" t="str">
        <v>Venex Curacao Foundation</v>
      </c>
      <c r="GI203" t="str">
        <v>Venezolanos en Barranquilla</v>
      </c>
      <c r="GJ203" t="str">
        <v>Venezolanos en San Cristóbal</v>
      </c>
      <c r="GK203" t="str">
        <v>Venezuelan Emigrant Foundation (FEV)</v>
      </c>
      <c r="GL203" t="str">
        <v>Vicaría de Pastoral Social Caritas</v>
      </c>
      <c r="GM203" t="str">
        <v>Voices GY</v>
      </c>
      <c r="GN203" t="str">
        <v>We World GVC</v>
      </c>
      <c r="GO203" t="str">
        <v>World Council of Credit Unions</v>
      </c>
      <c r="GP203" t="str">
        <v>World Food Programme (WFP)</v>
      </c>
      <c r="GQ203" t="str">
        <v>World Vision</v>
      </c>
      <c r="GR203" t="str">
        <v>ZOA</v>
      </c>
    </row>
    <row r="204" spans="1:200" x14ac:dyDescent="0.3">
      <c r="H204" t="str" cm="1">
        <f t="array" ref="H204:GR204">TRANSPOSE(_xlfn._xlws.SORT(_xlfn._xlws.FILTER(Table3[Name],ISNUMBER(SEARCH(' Activity Sheet'!D258,Table3[Name])),"Not found"),,1))</f>
        <v>.New Organisation</v>
      </c>
      <c r="I204" t="str">
        <v>ABV - Association of Good with Life</v>
      </c>
      <c r="J204" t="str">
        <v>ACAPS</v>
      </c>
      <c r="K204" t="str">
        <v>Acción y Desarrollo</v>
      </c>
      <c r="L204" t="str">
        <v>ACTED</v>
      </c>
      <c r="M204" t="str">
        <v>Action against Hunger</v>
      </c>
      <c r="N204" t="str">
        <v>ActionAid</v>
      </c>
      <c r="O204" t="str">
        <v>Adventist Development and Relief Agency (ADRA)</v>
      </c>
      <c r="P204" t="str">
        <v>Alas de Colibrí Foundation</v>
      </c>
      <c r="Q204" t="str">
        <v>Alianza por la Solidaridad</v>
      </c>
      <c r="R204" t="str">
        <v>Alianza por Venezuela</v>
      </c>
      <c r="S204" t="str">
        <v>Americares Foundation</v>
      </c>
      <c r="T204" t="str">
        <v>Argentine Commission for Refugees and Migrants (CAREF)</v>
      </c>
      <c r="U204" t="str">
        <v>Asociación Aves</v>
      </c>
      <c r="V204" t="str">
        <v>Asociación de Jubilados y Pensionados Venezolanos en Argentina</v>
      </c>
      <c r="W204" t="str">
        <v>Asociación de Venezolanos en Eloy Alfaro</v>
      </c>
      <c r="X204" t="str">
        <v>Asociación Fundación contra el Hambre Perú</v>
      </c>
      <c r="Y204" t="str">
        <v>Asociación Migrantes Venezolanos</v>
      </c>
      <c r="Z204" t="str">
        <v>Asociación Misioneros de San Carlos Scalabrinianos</v>
      </c>
      <c r="AA204" t="str">
        <v>Asociacion Proteccion Poblacion Vulnerable</v>
      </c>
      <c r="AB204" t="str">
        <v>Asociación Quinta Ola</v>
      </c>
      <c r="AC204" t="str">
        <v>Asociación Salto Ángel</v>
      </c>
      <c r="AD204" t="str">
        <v>Asociación Venezuela en Ecuador AC</v>
      </c>
      <c r="AE204" t="str">
        <v>ASOVENAR</v>
      </c>
      <c r="AF204" t="str">
        <v>Associação Hermanitos</v>
      </c>
      <c r="AG204" t="str">
        <v>AVSI Foundation</v>
      </c>
      <c r="AH204" t="str">
        <v>Bethany Christian Services</v>
      </c>
      <c r="AI204" t="str">
        <v>Blumont</v>
      </c>
      <c r="AJ204" t="str">
        <v>CARE</v>
      </c>
      <c r="AK204" t="str">
        <v>Caritas Brazil</v>
      </c>
      <c r="AL204" t="str">
        <v>Caritas Ecuador</v>
      </c>
      <c r="AM204" t="str">
        <v>Caritas Germany</v>
      </c>
      <c r="AN204" t="str">
        <v>Caritas Manaus</v>
      </c>
      <c r="AO204" t="str">
        <v>Caritas Parana</v>
      </c>
      <c r="AP204" t="str">
        <v>Caritas Peru</v>
      </c>
      <c r="AQ204" t="str">
        <v>Caritas Rio de Janeiro</v>
      </c>
      <c r="AR204" t="str">
        <v>Caritas São Paulo</v>
      </c>
      <c r="AS204" t="str">
        <v>Caritas Switzerland</v>
      </c>
      <c r="AT204" t="str">
        <v>CCEFIRO Association</v>
      </c>
      <c r="AU204" t="str">
        <v>CEDRO</v>
      </c>
      <c r="AV204" t="str">
        <v>Center for Integrated Studies and Programs for Sustainable Development (CIEDS)</v>
      </c>
      <c r="AW204" t="str">
        <v>Center for Migration and Human Rights of the Diocese of Roraima (CMDH)</v>
      </c>
      <c r="AX204" t="str">
        <v>Centro de Atencion Psicosocial (CAPS)</v>
      </c>
      <c r="AY204" t="str">
        <v>CESAL</v>
      </c>
      <c r="AZ204" t="str">
        <v>CESVI-Cooperazione e Sviluppo</v>
      </c>
      <c r="BA204" t="str">
        <v>ChildFund International</v>
      </c>
      <c r="BB204" t="str">
        <v>CHS Alternativo</v>
      </c>
      <c r="BC204" t="str">
        <v>Churún Merú Association</v>
      </c>
      <c r="BD204" t="str">
        <v>Coalición por Venezuela</v>
      </c>
      <c r="BE204" t="str">
        <v>Colonia Foundation of Venezuelans in the Dominican Republic (FUNCOVERD)</v>
      </c>
      <c r="BF204" t="str">
        <v>COLVENZ</v>
      </c>
      <c r="BG204" t="str">
        <v>Compassiva</v>
      </c>
      <c r="BH204" t="str">
        <v>Consejo Interreligioso del Perú - Religiones por la Paz</v>
      </c>
      <c r="BI204" t="str">
        <v>Consorcio ONG OCIPI Y Capellanía Nacional OFICA</v>
      </c>
      <c r="BJ204" t="str">
        <v>COOPI - International Cooperation Foundation</v>
      </c>
      <c r="BK204" t="str">
        <v>Corporación Colectivo Sin Fronteras</v>
      </c>
      <c r="BL204" t="str">
        <v>CRISFE Foundation</v>
      </c>
      <c r="BM204" t="str">
        <v>Cuso International</v>
      </c>
      <c r="BN204" t="str">
        <v>Danielle’s Children Fund (DCF)</v>
      </c>
      <c r="BO204" t="str">
        <v>Danish Refugee Council (DRC)</v>
      </c>
      <c r="BP204" t="str">
        <v>Development Support Association - APOYAR</v>
      </c>
      <c r="BQ204" t="str">
        <v>Diakonie Katastrophenhilfe</v>
      </c>
      <c r="BR204" t="str">
        <v>Diálogo Diverso</v>
      </c>
      <c r="BS204" t="str">
        <v>Doctors of the World</v>
      </c>
      <c r="BT204" t="str">
        <v>Dominican Institute for Integrated Development</v>
      </c>
      <c r="BU204" t="str">
        <v>Duendes y Ángeles Vinotinto República Dominicana</v>
      </c>
      <c r="BV204" t="str">
        <v>Encuentros SJS (Servicio Jesuita de la Solidaridad)</v>
      </c>
      <c r="BW204" t="str">
        <v>Ending Violence Against Migrants</v>
      </c>
      <c r="BX204" t="str">
        <v>Equidad Foundation</v>
      </c>
      <c r="BY204" t="str">
        <v>Equilibrium CenDE</v>
      </c>
      <c r="BZ204" t="str">
        <v>Facultad de Psicología - Universidad de la República (UDELAR)</v>
      </c>
      <c r="CA204" t="str">
        <v>First International Emergency and Solidarités International</v>
      </c>
      <c r="CB204" t="str">
        <v>Fondo Ecuatoriano Populorum Progressio</v>
      </c>
      <c r="CC204" t="str">
        <v>Foro Salud Callao</v>
      </c>
      <c r="CD204" t="str">
        <v>Foundation for the Integration and Development of Latin America (FIDAL)</v>
      </c>
      <c r="CE204" t="str">
        <v>Foundation of the Americas (FUDELA)</v>
      </c>
      <c r="CF204" t="str">
        <v>Fraternity Without Borders</v>
      </c>
      <c r="CG204" t="str">
        <v>Fundación Brisas del Norte</v>
      </c>
      <c r="CH204" t="str">
        <v>Fundación Colombovenezolana Nueva Ilusión</v>
      </c>
      <c r="CI204" t="str">
        <v>Fundación Nakama's</v>
      </c>
      <c r="CJ204" t="str">
        <v>Fundación RadaBer</v>
      </c>
      <c r="CK204" t="str">
        <v>Fundación Scalabrini Bolivia</v>
      </c>
      <c r="CL204" t="str">
        <v>Fundacion Social Vivan los Niños</v>
      </c>
      <c r="CM204" t="str">
        <v>FUNVEAC</v>
      </c>
      <c r="CN204" t="str">
        <v>German Development Cooperation Agency GIZ</v>
      </c>
      <c r="CO204" t="str">
        <v>Globalizate Radio</v>
      </c>
      <c r="CP204" t="str">
        <v>GOAL</v>
      </c>
      <c r="CQ204" t="str">
        <v>Halü Bienestar Humano Foundation (HALU)</v>
      </c>
      <c r="CR204" t="str">
        <v>Heartland Alliance International (HAI)</v>
      </c>
      <c r="CS204" t="str">
        <v>HELVETAS Swiss Intercooperation</v>
      </c>
      <c r="CT204" t="str">
        <v>HIAS</v>
      </c>
      <c r="CU204" t="str">
        <v>Human Rights Defence Curaçao</v>
      </c>
      <c r="CV204" t="str">
        <v>Humanity &amp; Inclusion</v>
      </c>
      <c r="CW204" t="str">
        <v>Humans Analytic</v>
      </c>
      <c r="CX204" t="str">
        <v>Idas y Vueltas Association</v>
      </c>
      <c r="CY204" t="str">
        <v>iMMAP</v>
      </c>
      <c r="CZ204" t="str">
        <v>IMPACT Initiatives (REACH)</v>
      </c>
      <c r="DA204" t="str">
        <v>Inmigrante Feliz Association</v>
      </c>
      <c r="DB204" t="str">
        <v>Institute for Migration and Human Rights (IMDH)</v>
      </c>
      <c r="DC204" t="str">
        <v>Institute of Natural and Cultural Heritage (IPANC)</v>
      </c>
      <c r="DD204" t="str">
        <v>International Committee for the Development of People (CISP)</v>
      </c>
      <c r="DE204" t="str">
        <v>International Federation of the Red Cross (IFRC)</v>
      </c>
      <c r="DF204" t="str">
        <v>International Labour Organization (ILO)</v>
      </c>
      <c r="DG204" t="str">
        <v>International Medical Corps</v>
      </c>
      <c r="DH204" t="str">
        <v>International Organization for Migration (IOM)</v>
      </c>
      <c r="DI204" t="str">
        <v>International Rescue Committee (IRC)</v>
      </c>
      <c r="DJ204" t="str">
        <v>INTERSOS</v>
      </c>
      <c r="DK204" t="str">
        <v>Jesuit Migrant Service (JMS)</v>
      </c>
      <c r="DL204" t="str">
        <v>Jesuit Refugee Service (JRS)</v>
      </c>
      <c r="DM204" t="str">
        <v>Jesuit Service for Migrants and Refugees (JSMR)</v>
      </c>
      <c r="DN204" t="str">
        <v>Joint United Nations Programme on HIV/AIDS (UNAIDS)</v>
      </c>
      <c r="DO204" t="str">
        <v>Kimirina Coorporation</v>
      </c>
      <c r="DP204" t="str">
        <v>La Casita Hispanic Cultural Centre</v>
      </c>
      <c r="DQ204" t="str">
        <v>Latin American Network of Non-Governmental Organizations of Persons with Disabilities and their Families (RIADIS)</v>
      </c>
      <c r="DR204" t="str">
        <v>LGBT+ Movement Brazil</v>
      </c>
      <c r="DS204" t="str">
        <v>Living Water Community (LWC)</v>
      </c>
      <c r="DT204" t="str">
        <v>LLANOVENCOL</v>
      </c>
      <c r="DU204" t="str">
        <v>Lutheran World Federation</v>
      </c>
      <c r="DV204" t="str">
        <v>Lutheran World Relief</v>
      </c>
      <c r="DW204" t="str">
        <v>Malteser International</v>
      </c>
      <c r="DX204" t="str">
        <v>Mana Institute</v>
      </c>
      <c r="DY204" t="str">
        <v>Manos Veneguayas Association</v>
      </c>
      <c r="DZ204" t="str">
        <v>Más Igualdad Perú</v>
      </c>
      <c r="EA204" t="str">
        <v>MedGlobal</v>
      </c>
      <c r="EB204" t="str">
        <v>Medical Teams International</v>
      </c>
      <c r="EC204" t="str">
        <v>Mercy Corps</v>
      </c>
      <c r="ED204" t="str">
        <v>Migrant Service Center (CAM)</v>
      </c>
      <c r="EE204" t="str">
        <v>Migrants, Refugees and Argentine Social Entrepreneurs (MIRARES)</v>
      </c>
      <c r="EF204" t="str">
        <v>Mision Scalabriniana - Ecuador</v>
      </c>
      <c r="EG204" t="str">
        <v>Missão Paz</v>
      </c>
      <c r="EH204" t="str">
        <v>Museu A CASA</v>
      </c>
      <c r="EI204" t="str">
        <v>Norwegian Refugee Council (NRC)</v>
      </c>
      <c r="EJ204" t="str">
        <v>ONG Migrantes por el Maule</v>
      </c>
      <c r="EK204" t="str">
        <v>ONG Preemptive Love Coalition Colombia</v>
      </c>
      <c r="EL204" t="str">
        <v>Organización Transfomando Vidas</v>
      </c>
      <c r="EM204" t="str">
        <v>Organization of Ibero-American States for Education, Science and Culture (OEI)</v>
      </c>
      <c r="EN204" t="str">
        <v>OXFAM</v>
      </c>
      <c r="EO204" t="str">
        <v>Panamerican Development Foundation</v>
      </c>
      <c r="EP204" t="str">
        <v>Panamerican Health Organization/World Health Organization (PAHO/WHO)</v>
      </c>
      <c r="EQ204" t="str">
        <v>Pastoral of Human Mobility - Peruvian Episcopal Conference</v>
      </c>
      <c r="ER204" t="str">
        <v>Pastoral Service for Migrants National</v>
      </c>
      <c r="ES204" t="str">
        <v>Permanent Human Rights defense Committee (CDH)</v>
      </c>
      <c r="ET204" t="str">
        <v>Pirilampos Institute - Group of visits and voluntary actions in Roraima</v>
      </c>
      <c r="EU204" t="str">
        <v>Plan International</v>
      </c>
      <c r="EV204" t="str">
        <v>Population Program, Faculty of Social Sciences, University of the Republic</v>
      </c>
      <c r="EW204" t="str">
        <v>Profamilia Association</v>
      </c>
      <c r="EX204" t="str">
        <v>Red con Migrantes y Refugiados</v>
      </c>
      <c r="EY204" t="str">
        <v>Red Cross Colombia</v>
      </c>
      <c r="EZ204" t="str">
        <v>Red Cross Ecuador</v>
      </c>
      <c r="FA204" t="str">
        <v>Red Cross Peru</v>
      </c>
      <c r="FB204" t="str">
        <v>Red de Investigaciones en Derechos Humanos - CONICET (Consejo Nacional de Investigaciones Científicas y Técnicas)</v>
      </c>
      <c r="FC204" t="str">
        <v>RET International</v>
      </c>
      <c r="FD204" t="str">
        <v>Salú pa Tur Foundation</v>
      </c>
      <c r="FE204" t="str">
        <v>Salvation Army</v>
      </c>
      <c r="FF204" t="str">
        <v>Samaritan's Purse</v>
      </c>
      <c r="FG204" t="str">
        <v>Save the Children International (SCI)</v>
      </c>
      <c r="FH204" t="str">
        <v>Scalabrini Foundation Chile</v>
      </c>
      <c r="FI204" t="str">
        <v>Sección Peruana de Amnistía Internacional</v>
      </c>
      <c r="FJ204" t="str">
        <v>Serviço Pastoral dos Migrantes do Nordeste</v>
      </c>
      <c r="FK204" t="str">
        <v>Sesame Workshop</v>
      </c>
      <c r="FL204" t="str">
        <v>Si, Da Vida</v>
      </c>
      <c r="FM204" t="str">
        <v>Solidarity and Action Asociation</v>
      </c>
      <c r="FN204" t="str">
        <v>SOS Children's Villages</v>
      </c>
      <c r="FO204" t="str">
        <v>Tarabita Foundation</v>
      </c>
      <c r="FP204" t="str">
        <v>Tearfund</v>
      </c>
      <c r="FQ204" t="str">
        <v>TECHO</v>
      </c>
      <c r="FR204" t="str">
        <v>Terranueva Foundation</v>
      </c>
      <c r="FS204" t="str">
        <v>Terre des Hommes Suisse</v>
      </c>
      <c r="FT204" t="str">
        <v>The Israel Forum for International Humanitarian Aid (IsraAID)</v>
      </c>
      <c r="FU204" t="str">
        <v>Unión Venezolana en Perú</v>
      </c>
      <c r="FV204" t="str">
        <v>United Nations Children's Fund (UNICEF)</v>
      </c>
      <c r="FW204" t="str">
        <v>United Nations Development Programme (UNDP)</v>
      </c>
      <c r="FX204" t="str">
        <v>United Nations Educational, Scientific and Cultural Organization (UNESCO)</v>
      </c>
      <c r="FY204" t="str">
        <v>United Nations Entity for Gender Equality and the Empowerment of Women (UNWOMEN)</v>
      </c>
      <c r="FZ204" t="str">
        <v>United Nations Food and Agricultural Organization (FAO)</v>
      </c>
      <c r="GA204" t="str">
        <v>United Nations High Commissioner for Refugees (UNHCR)</v>
      </c>
      <c r="GB204" t="str">
        <v>United Nations Office of the High Commissioner for Human Rights (OHCHR)</v>
      </c>
      <c r="GC204" t="str">
        <v>United Nations Office on Drugs and Crime (UNODC)</v>
      </c>
      <c r="GD204" t="str">
        <v>United Nations Population Fund (UNFPA)</v>
      </c>
      <c r="GE204" t="str">
        <v>United Nations Programme for Human Settlements (UN Habitat)</v>
      </c>
      <c r="GF204" t="str">
        <v>Vale da Benção Educational and Charitable Association (AEBVB)</v>
      </c>
      <c r="GG204" t="str">
        <v>VenAruba Solidaria</v>
      </c>
      <c r="GH204" t="str">
        <v>Venex Curacao Foundation</v>
      </c>
      <c r="GI204" t="str">
        <v>Venezolanos en Barranquilla</v>
      </c>
      <c r="GJ204" t="str">
        <v>Venezolanos en San Cristóbal</v>
      </c>
      <c r="GK204" t="str">
        <v>Venezuelan Emigrant Foundation (FEV)</v>
      </c>
      <c r="GL204" t="str">
        <v>Vicaría de Pastoral Social Caritas</v>
      </c>
      <c r="GM204" t="str">
        <v>Voices GY</v>
      </c>
      <c r="GN204" t="str">
        <v>We World GVC</v>
      </c>
      <c r="GO204" t="str">
        <v>World Council of Credit Unions</v>
      </c>
      <c r="GP204" t="str">
        <v>World Food Programme (WFP)</v>
      </c>
      <c r="GQ204" t="str">
        <v>World Vision</v>
      </c>
      <c r="GR204" t="str">
        <v>ZOA</v>
      </c>
    </row>
    <row r="205" spans="1:200" x14ac:dyDescent="0.3">
      <c r="H205" t="str" cm="1">
        <f t="array" ref="H205:GR205">TRANSPOSE(_xlfn._xlws.SORT(_xlfn._xlws.FILTER(Table3[Name],ISNUMBER(SEARCH(' Activity Sheet'!D259,Table3[Name])),"Not found"),,1))</f>
        <v>.New Organisation</v>
      </c>
      <c r="I205" t="str">
        <v>ABV - Association of Good with Life</v>
      </c>
      <c r="J205" t="str">
        <v>ACAPS</v>
      </c>
      <c r="K205" t="str">
        <v>Acción y Desarrollo</v>
      </c>
      <c r="L205" t="str">
        <v>ACTED</v>
      </c>
      <c r="M205" t="str">
        <v>Action against Hunger</v>
      </c>
      <c r="N205" t="str">
        <v>ActionAid</v>
      </c>
      <c r="O205" t="str">
        <v>Adventist Development and Relief Agency (ADRA)</v>
      </c>
      <c r="P205" t="str">
        <v>Alas de Colibrí Foundation</v>
      </c>
      <c r="Q205" t="str">
        <v>Alianza por la Solidaridad</v>
      </c>
      <c r="R205" t="str">
        <v>Alianza por Venezuela</v>
      </c>
      <c r="S205" t="str">
        <v>Americares Foundation</v>
      </c>
      <c r="T205" t="str">
        <v>Argentine Commission for Refugees and Migrants (CAREF)</v>
      </c>
      <c r="U205" t="str">
        <v>Asociación Aves</v>
      </c>
      <c r="V205" t="str">
        <v>Asociación de Jubilados y Pensionados Venezolanos en Argentina</v>
      </c>
      <c r="W205" t="str">
        <v>Asociación de Venezolanos en Eloy Alfaro</v>
      </c>
      <c r="X205" t="str">
        <v>Asociación Fundación contra el Hambre Perú</v>
      </c>
      <c r="Y205" t="str">
        <v>Asociación Migrantes Venezolanos</v>
      </c>
      <c r="Z205" t="str">
        <v>Asociación Misioneros de San Carlos Scalabrinianos</v>
      </c>
      <c r="AA205" t="str">
        <v>Asociacion Proteccion Poblacion Vulnerable</v>
      </c>
      <c r="AB205" t="str">
        <v>Asociación Quinta Ola</v>
      </c>
      <c r="AC205" t="str">
        <v>Asociación Salto Ángel</v>
      </c>
      <c r="AD205" t="str">
        <v>Asociación Venezuela en Ecuador AC</v>
      </c>
      <c r="AE205" t="str">
        <v>ASOVENAR</v>
      </c>
      <c r="AF205" t="str">
        <v>Associação Hermanitos</v>
      </c>
      <c r="AG205" t="str">
        <v>AVSI Foundation</v>
      </c>
      <c r="AH205" t="str">
        <v>Bethany Christian Services</v>
      </c>
      <c r="AI205" t="str">
        <v>Blumont</v>
      </c>
      <c r="AJ205" t="str">
        <v>CARE</v>
      </c>
      <c r="AK205" t="str">
        <v>Caritas Brazil</v>
      </c>
      <c r="AL205" t="str">
        <v>Caritas Ecuador</v>
      </c>
      <c r="AM205" t="str">
        <v>Caritas Germany</v>
      </c>
      <c r="AN205" t="str">
        <v>Caritas Manaus</v>
      </c>
      <c r="AO205" t="str">
        <v>Caritas Parana</v>
      </c>
      <c r="AP205" t="str">
        <v>Caritas Peru</v>
      </c>
      <c r="AQ205" t="str">
        <v>Caritas Rio de Janeiro</v>
      </c>
      <c r="AR205" t="str">
        <v>Caritas São Paulo</v>
      </c>
      <c r="AS205" t="str">
        <v>Caritas Switzerland</v>
      </c>
      <c r="AT205" t="str">
        <v>CCEFIRO Association</v>
      </c>
      <c r="AU205" t="str">
        <v>CEDRO</v>
      </c>
      <c r="AV205" t="str">
        <v>Center for Integrated Studies and Programs for Sustainable Development (CIEDS)</v>
      </c>
      <c r="AW205" t="str">
        <v>Center for Migration and Human Rights of the Diocese of Roraima (CMDH)</v>
      </c>
      <c r="AX205" t="str">
        <v>Centro de Atencion Psicosocial (CAPS)</v>
      </c>
      <c r="AY205" t="str">
        <v>CESAL</v>
      </c>
      <c r="AZ205" t="str">
        <v>CESVI-Cooperazione e Sviluppo</v>
      </c>
      <c r="BA205" t="str">
        <v>ChildFund International</v>
      </c>
      <c r="BB205" t="str">
        <v>CHS Alternativo</v>
      </c>
      <c r="BC205" t="str">
        <v>Churún Merú Association</v>
      </c>
      <c r="BD205" t="str">
        <v>Coalición por Venezuela</v>
      </c>
      <c r="BE205" t="str">
        <v>Colonia Foundation of Venezuelans in the Dominican Republic (FUNCOVERD)</v>
      </c>
      <c r="BF205" t="str">
        <v>COLVENZ</v>
      </c>
      <c r="BG205" t="str">
        <v>Compassiva</v>
      </c>
      <c r="BH205" t="str">
        <v>Consejo Interreligioso del Perú - Religiones por la Paz</v>
      </c>
      <c r="BI205" t="str">
        <v>Consorcio ONG OCIPI Y Capellanía Nacional OFICA</v>
      </c>
      <c r="BJ205" t="str">
        <v>COOPI - International Cooperation Foundation</v>
      </c>
      <c r="BK205" t="str">
        <v>Corporación Colectivo Sin Fronteras</v>
      </c>
      <c r="BL205" t="str">
        <v>CRISFE Foundation</v>
      </c>
      <c r="BM205" t="str">
        <v>Cuso International</v>
      </c>
      <c r="BN205" t="str">
        <v>Danielle’s Children Fund (DCF)</v>
      </c>
      <c r="BO205" t="str">
        <v>Danish Refugee Council (DRC)</v>
      </c>
      <c r="BP205" t="str">
        <v>Development Support Association - APOYAR</v>
      </c>
      <c r="BQ205" t="str">
        <v>Diakonie Katastrophenhilfe</v>
      </c>
      <c r="BR205" t="str">
        <v>Diálogo Diverso</v>
      </c>
      <c r="BS205" t="str">
        <v>Doctors of the World</v>
      </c>
      <c r="BT205" t="str">
        <v>Dominican Institute for Integrated Development</v>
      </c>
      <c r="BU205" t="str">
        <v>Duendes y Ángeles Vinotinto República Dominicana</v>
      </c>
      <c r="BV205" t="str">
        <v>Encuentros SJS (Servicio Jesuita de la Solidaridad)</v>
      </c>
      <c r="BW205" t="str">
        <v>Ending Violence Against Migrants</v>
      </c>
      <c r="BX205" t="str">
        <v>Equidad Foundation</v>
      </c>
      <c r="BY205" t="str">
        <v>Equilibrium CenDE</v>
      </c>
      <c r="BZ205" t="str">
        <v>Facultad de Psicología - Universidad de la República (UDELAR)</v>
      </c>
      <c r="CA205" t="str">
        <v>First International Emergency and Solidarités International</v>
      </c>
      <c r="CB205" t="str">
        <v>Fondo Ecuatoriano Populorum Progressio</v>
      </c>
      <c r="CC205" t="str">
        <v>Foro Salud Callao</v>
      </c>
      <c r="CD205" t="str">
        <v>Foundation for the Integration and Development of Latin America (FIDAL)</v>
      </c>
      <c r="CE205" t="str">
        <v>Foundation of the Americas (FUDELA)</v>
      </c>
      <c r="CF205" t="str">
        <v>Fraternity Without Borders</v>
      </c>
      <c r="CG205" t="str">
        <v>Fundación Brisas del Norte</v>
      </c>
      <c r="CH205" t="str">
        <v>Fundación Colombovenezolana Nueva Ilusión</v>
      </c>
      <c r="CI205" t="str">
        <v>Fundación Nakama's</v>
      </c>
      <c r="CJ205" t="str">
        <v>Fundación RadaBer</v>
      </c>
      <c r="CK205" t="str">
        <v>Fundación Scalabrini Bolivia</v>
      </c>
      <c r="CL205" t="str">
        <v>Fundacion Social Vivan los Niños</v>
      </c>
      <c r="CM205" t="str">
        <v>FUNVEAC</v>
      </c>
      <c r="CN205" t="str">
        <v>German Development Cooperation Agency GIZ</v>
      </c>
      <c r="CO205" t="str">
        <v>Globalizate Radio</v>
      </c>
      <c r="CP205" t="str">
        <v>GOAL</v>
      </c>
      <c r="CQ205" t="str">
        <v>Halü Bienestar Humano Foundation (HALU)</v>
      </c>
      <c r="CR205" t="str">
        <v>Heartland Alliance International (HAI)</v>
      </c>
      <c r="CS205" t="str">
        <v>HELVETAS Swiss Intercooperation</v>
      </c>
      <c r="CT205" t="str">
        <v>HIAS</v>
      </c>
      <c r="CU205" t="str">
        <v>Human Rights Defence Curaçao</v>
      </c>
      <c r="CV205" t="str">
        <v>Humanity &amp; Inclusion</v>
      </c>
      <c r="CW205" t="str">
        <v>Humans Analytic</v>
      </c>
      <c r="CX205" t="str">
        <v>Idas y Vueltas Association</v>
      </c>
      <c r="CY205" t="str">
        <v>iMMAP</v>
      </c>
      <c r="CZ205" t="str">
        <v>IMPACT Initiatives (REACH)</v>
      </c>
      <c r="DA205" t="str">
        <v>Inmigrante Feliz Association</v>
      </c>
      <c r="DB205" t="str">
        <v>Institute for Migration and Human Rights (IMDH)</v>
      </c>
      <c r="DC205" t="str">
        <v>Institute of Natural and Cultural Heritage (IPANC)</v>
      </c>
      <c r="DD205" t="str">
        <v>International Committee for the Development of People (CISP)</v>
      </c>
      <c r="DE205" t="str">
        <v>International Federation of the Red Cross (IFRC)</v>
      </c>
      <c r="DF205" t="str">
        <v>International Labour Organization (ILO)</v>
      </c>
      <c r="DG205" t="str">
        <v>International Medical Corps</v>
      </c>
      <c r="DH205" t="str">
        <v>International Organization for Migration (IOM)</v>
      </c>
      <c r="DI205" t="str">
        <v>International Rescue Committee (IRC)</v>
      </c>
      <c r="DJ205" t="str">
        <v>INTERSOS</v>
      </c>
      <c r="DK205" t="str">
        <v>Jesuit Migrant Service (JMS)</v>
      </c>
      <c r="DL205" t="str">
        <v>Jesuit Refugee Service (JRS)</v>
      </c>
      <c r="DM205" t="str">
        <v>Jesuit Service for Migrants and Refugees (JSMR)</v>
      </c>
      <c r="DN205" t="str">
        <v>Joint United Nations Programme on HIV/AIDS (UNAIDS)</v>
      </c>
      <c r="DO205" t="str">
        <v>Kimirina Coorporation</v>
      </c>
      <c r="DP205" t="str">
        <v>La Casita Hispanic Cultural Centre</v>
      </c>
      <c r="DQ205" t="str">
        <v>Latin American Network of Non-Governmental Organizations of Persons with Disabilities and their Families (RIADIS)</v>
      </c>
      <c r="DR205" t="str">
        <v>LGBT+ Movement Brazil</v>
      </c>
      <c r="DS205" t="str">
        <v>Living Water Community (LWC)</v>
      </c>
      <c r="DT205" t="str">
        <v>LLANOVENCOL</v>
      </c>
      <c r="DU205" t="str">
        <v>Lutheran World Federation</v>
      </c>
      <c r="DV205" t="str">
        <v>Lutheran World Relief</v>
      </c>
      <c r="DW205" t="str">
        <v>Malteser International</v>
      </c>
      <c r="DX205" t="str">
        <v>Mana Institute</v>
      </c>
      <c r="DY205" t="str">
        <v>Manos Veneguayas Association</v>
      </c>
      <c r="DZ205" t="str">
        <v>Más Igualdad Perú</v>
      </c>
      <c r="EA205" t="str">
        <v>MedGlobal</v>
      </c>
      <c r="EB205" t="str">
        <v>Medical Teams International</v>
      </c>
      <c r="EC205" t="str">
        <v>Mercy Corps</v>
      </c>
      <c r="ED205" t="str">
        <v>Migrant Service Center (CAM)</v>
      </c>
      <c r="EE205" t="str">
        <v>Migrants, Refugees and Argentine Social Entrepreneurs (MIRARES)</v>
      </c>
      <c r="EF205" t="str">
        <v>Mision Scalabriniana - Ecuador</v>
      </c>
      <c r="EG205" t="str">
        <v>Missão Paz</v>
      </c>
      <c r="EH205" t="str">
        <v>Museu A CASA</v>
      </c>
      <c r="EI205" t="str">
        <v>Norwegian Refugee Council (NRC)</v>
      </c>
      <c r="EJ205" t="str">
        <v>ONG Migrantes por el Maule</v>
      </c>
      <c r="EK205" t="str">
        <v>ONG Preemptive Love Coalition Colombia</v>
      </c>
      <c r="EL205" t="str">
        <v>Organización Transfomando Vidas</v>
      </c>
      <c r="EM205" t="str">
        <v>Organization of Ibero-American States for Education, Science and Culture (OEI)</v>
      </c>
      <c r="EN205" t="str">
        <v>OXFAM</v>
      </c>
      <c r="EO205" t="str">
        <v>Panamerican Development Foundation</v>
      </c>
      <c r="EP205" t="str">
        <v>Panamerican Health Organization/World Health Organization (PAHO/WHO)</v>
      </c>
      <c r="EQ205" t="str">
        <v>Pastoral of Human Mobility - Peruvian Episcopal Conference</v>
      </c>
      <c r="ER205" t="str">
        <v>Pastoral Service for Migrants National</v>
      </c>
      <c r="ES205" t="str">
        <v>Permanent Human Rights defense Committee (CDH)</v>
      </c>
      <c r="ET205" t="str">
        <v>Pirilampos Institute - Group of visits and voluntary actions in Roraima</v>
      </c>
      <c r="EU205" t="str">
        <v>Plan International</v>
      </c>
      <c r="EV205" t="str">
        <v>Population Program, Faculty of Social Sciences, University of the Republic</v>
      </c>
      <c r="EW205" t="str">
        <v>Profamilia Association</v>
      </c>
      <c r="EX205" t="str">
        <v>Red con Migrantes y Refugiados</v>
      </c>
      <c r="EY205" t="str">
        <v>Red Cross Colombia</v>
      </c>
      <c r="EZ205" t="str">
        <v>Red Cross Ecuador</v>
      </c>
      <c r="FA205" t="str">
        <v>Red Cross Peru</v>
      </c>
      <c r="FB205" t="str">
        <v>Red de Investigaciones en Derechos Humanos - CONICET (Consejo Nacional de Investigaciones Científicas y Técnicas)</v>
      </c>
      <c r="FC205" t="str">
        <v>RET International</v>
      </c>
      <c r="FD205" t="str">
        <v>Salú pa Tur Foundation</v>
      </c>
      <c r="FE205" t="str">
        <v>Salvation Army</v>
      </c>
      <c r="FF205" t="str">
        <v>Samaritan's Purse</v>
      </c>
      <c r="FG205" t="str">
        <v>Save the Children International (SCI)</v>
      </c>
      <c r="FH205" t="str">
        <v>Scalabrini Foundation Chile</v>
      </c>
      <c r="FI205" t="str">
        <v>Sección Peruana de Amnistía Internacional</v>
      </c>
      <c r="FJ205" t="str">
        <v>Serviço Pastoral dos Migrantes do Nordeste</v>
      </c>
      <c r="FK205" t="str">
        <v>Sesame Workshop</v>
      </c>
      <c r="FL205" t="str">
        <v>Si, Da Vida</v>
      </c>
      <c r="FM205" t="str">
        <v>Solidarity and Action Asociation</v>
      </c>
      <c r="FN205" t="str">
        <v>SOS Children's Villages</v>
      </c>
      <c r="FO205" t="str">
        <v>Tarabita Foundation</v>
      </c>
      <c r="FP205" t="str">
        <v>Tearfund</v>
      </c>
      <c r="FQ205" t="str">
        <v>TECHO</v>
      </c>
      <c r="FR205" t="str">
        <v>Terranueva Foundation</v>
      </c>
      <c r="FS205" t="str">
        <v>Terre des Hommes Suisse</v>
      </c>
      <c r="FT205" t="str">
        <v>The Israel Forum for International Humanitarian Aid (IsraAID)</v>
      </c>
      <c r="FU205" t="str">
        <v>Unión Venezolana en Perú</v>
      </c>
      <c r="FV205" t="str">
        <v>United Nations Children's Fund (UNICEF)</v>
      </c>
      <c r="FW205" t="str">
        <v>United Nations Development Programme (UNDP)</v>
      </c>
      <c r="FX205" t="str">
        <v>United Nations Educational, Scientific and Cultural Organization (UNESCO)</v>
      </c>
      <c r="FY205" t="str">
        <v>United Nations Entity for Gender Equality and the Empowerment of Women (UNWOMEN)</v>
      </c>
      <c r="FZ205" t="str">
        <v>United Nations Food and Agricultural Organization (FAO)</v>
      </c>
      <c r="GA205" t="str">
        <v>United Nations High Commissioner for Refugees (UNHCR)</v>
      </c>
      <c r="GB205" t="str">
        <v>United Nations Office of the High Commissioner for Human Rights (OHCHR)</v>
      </c>
      <c r="GC205" t="str">
        <v>United Nations Office on Drugs and Crime (UNODC)</v>
      </c>
      <c r="GD205" t="str">
        <v>United Nations Population Fund (UNFPA)</v>
      </c>
      <c r="GE205" t="str">
        <v>United Nations Programme for Human Settlements (UN Habitat)</v>
      </c>
      <c r="GF205" t="str">
        <v>Vale da Benção Educational and Charitable Association (AEBVB)</v>
      </c>
      <c r="GG205" t="str">
        <v>VenAruba Solidaria</v>
      </c>
      <c r="GH205" t="str">
        <v>Venex Curacao Foundation</v>
      </c>
      <c r="GI205" t="str">
        <v>Venezolanos en Barranquilla</v>
      </c>
      <c r="GJ205" t="str">
        <v>Venezolanos en San Cristóbal</v>
      </c>
      <c r="GK205" t="str">
        <v>Venezuelan Emigrant Foundation (FEV)</v>
      </c>
      <c r="GL205" t="str">
        <v>Vicaría de Pastoral Social Caritas</v>
      </c>
      <c r="GM205" t="str">
        <v>Voices GY</v>
      </c>
      <c r="GN205" t="str">
        <v>We World GVC</v>
      </c>
      <c r="GO205" t="str">
        <v>World Council of Credit Unions</v>
      </c>
      <c r="GP205" t="str">
        <v>World Food Programme (WFP)</v>
      </c>
      <c r="GQ205" t="str">
        <v>World Vision</v>
      </c>
      <c r="GR205" t="str">
        <v>ZOA</v>
      </c>
    </row>
    <row r="206" spans="1:200" x14ac:dyDescent="0.3">
      <c r="H206" t="str" cm="1">
        <f t="array" ref="H206:GR206">TRANSPOSE(_xlfn._xlws.SORT(_xlfn._xlws.FILTER(Table3[Name],ISNUMBER(SEARCH(' Activity Sheet'!D260,Table3[Name])),"Not found"),,1))</f>
        <v>.New Organisation</v>
      </c>
      <c r="I206" t="str">
        <v>ABV - Association of Good with Life</v>
      </c>
      <c r="J206" t="str">
        <v>ACAPS</v>
      </c>
      <c r="K206" t="str">
        <v>Acción y Desarrollo</v>
      </c>
      <c r="L206" t="str">
        <v>ACTED</v>
      </c>
      <c r="M206" t="str">
        <v>Action against Hunger</v>
      </c>
      <c r="N206" t="str">
        <v>ActionAid</v>
      </c>
      <c r="O206" t="str">
        <v>Adventist Development and Relief Agency (ADRA)</v>
      </c>
      <c r="P206" t="str">
        <v>Alas de Colibrí Foundation</v>
      </c>
      <c r="Q206" t="str">
        <v>Alianza por la Solidaridad</v>
      </c>
      <c r="R206" t="str">
        <v>Alianza por Venezuela</v>
      </c>
      <c r="S206" t="str">
        <v>Americares Foundation</v>
      </c>
      <c r="T206" t="str">
        <v>Argentine Commission for Refugees and Migrants (CAREF)</v>
      </c>
      <c r="U206" t="str">
        <v>Asociación Aves</v>
      </c>
      <c r="V206" t="str">
        <v>Asociación de Jubilados y Pensionados Venezolanos en Argentina</v>
      </c>
      <c r="W206" t="str">
        <v>Asociación de Venezolanos en Eloy Alfaro</v>
      </c>
      <c r="X206" t="str">
        <v>Asociación Fundación contra el Hambre Perú</v>
      </c>
      <c r="Y206" t="str">
        <v>Asociación Migrantes Venezolanos</v>
      </c>
      <c r="Z206" t="str">
        <v>Asociación Misioneros de San Carlos Scalabrinianos</v>
      </c>
      <c r="AA206" t="str">
        <v>Asociacion Proteccion Poblacion Vulnerable</v>
      </c>
      <c r="AB206" t="str">
        <v>Asociación Quinta Ola</v>
      </c>
      <c r="AC206" t="str">
        <v>Asociación Salto Ángel</v>
      </c>
      <c r="AD206" t="str">
        <v>Asociación Venezuela en Ecuador AC</v>
      </c>
      <c r="AE206" t="str">
        <v>ASOVENAR</v>
      </c>
      <c r="AF206" t="str">
        <v>Associação Hermanitos</v>
      </c>
      <c r="AG206" t="str">
        <v>AVSI Foundation</v>
      </c>
      <c r="AH206" t="str">
        <v>Bethany Christian Services</v>
      </c>
      <c r="AI206" t="str">
        <v>Blumont</v>
      </c>
      <c r="AJ206" t="str">
        <v>CARE</v>
      </c>
      <c r="AK206" t="str">
        <v>Caritas Brazil</v>
      </c>
      <c r="AL206" t="str">
        <v>Caritas Ecuador</v>
      </c>
      <c r="AM206" t="str">
        <v>Caritas Germany</v>
      </c>
      <c r="AN206" t="str">
        <v>Caritas Manaus</v>
      </c>
      <c r="AO206" t="str">
        <v>Caritas Parana</v>
      </c>
      <c r="AP206" t="str">
        <v>Caritas Peru</v>
      </c>
      <c r="AQ206" t="str">
        <v>Caritas Rio de Janeiro</v>
      </c>
      <c r="AR206" t="str">
        <v>Caritas São Paulo</v>
      </c>
      <c r="AS206" t="str">
        <v>Caritas Switzerland</v>
      </c>
      <c r="AT206" t="str">
        <v>CCEFIRO Association</v>
      </c>
      <c r="AU206" t="str">
        <v>CEDRO</v>
      </c>
      <c r="AV206" t="str">
        <v>Center for Integrated Studies and Programs for Sustainable Development (CIEDS)</v>
      </c>
      <c r="AW206" t="str">
        <v>Center for Migration and Human Rights of the Diocese of Roraima (CMDH)</v>
      </c>
      <c r="AX206" t="str">
        <v>Centro de Atencion Psicosocial (CAPS)</v>
      </c>
      <c r="AY206" t="str">
        <v>CESAL</v>
      </c>
      <c r="AZ206" t="str">
        <v>CESVI-Cooperazione e Sviluppo</v>
      </c>
      <c r="BA206" t="str">
        <v>ChildFund International</v>
      </c>
      <c r="BB206" t="str">
        <v>CHS Alternativo</v>
      </c>
      <c r="BC206" t="str">
        <v>Churún Merú Association</v>
      </c>
      <c r="BD206" t="str">
        <v>Coalición por Venezuela</v>
      </c>
      <c r="BE206" t="str">
        <v>Colonia Foundation of Venezuelans in the Dominican Republic (FUNCOVERD)</v>
      </c>
      <c r="BF206" t="str">
        <v>COLVENZ</v>
      </c>
      <c r="BG206" t="str">
        <v>Compassiva</v>
      </c>
      <c r="BH206" t="str">
        <v>Consejo Interreligioso del Perú - Religiones por la Paz</v>
      </c>
      <c r="BI206" t="str">
        <v>Consorcio ONG OCIPI Y Capellanía Nacional OFICA</v>
      </c>
      <c r="BJ206" t="str">
        <v>COOPI - International Cooperation Foundation</v>
      </c>
      <c r="BK206" t="str">
        <v>Corporación Colectivo Sin Fronteras</v>
      </c>
      <c r="BL206" t="str">
        <v>CRISFE Foundation</v>
      </c>
      <c r="BM206" t="str">
        <v>Cuso International</v>
      </c>
      <c r="BN206" t="str">
        <v>Danielle’s Children Fund (DCF)</v>
      </c>
      <c r="BO206" t="str">
        <v>Danish Refugee Council (DRC)</v>
      </c>
      <c r="BP206" t="str">
        <v>Development Support Association - APOYAR</v>
      </c>
      <c r="BQ206" t="str">
        <v>Diakonie Katastrophenhilfe</v>
      </c>
      <c r="BR206" t="str">
        <v>Diálogo Diverso</v>
      </c>
      <c r="BS206" t="str">
        <v>Doctors of the World</v>
      </c>
      <c r="BT206" t="str">
        <v>Dominican Institute for Integrated Development</v>
      </c>
      <c r="BU206" t="str">
        <v>Duendes y Ángeles Vinotinto República Dominicana</v>
      </c>
      <c r="BV206" t="str">
        <v>Encuentros SJS (Servicio Jesuita de la Solidaridad)</v>
      </c>
      <c r="BW206" t="str">
        <v>Ending Violence Against Migrants</v>
      </c>
      <c r="BX206" t="str">
        <v>Equidad Foundation</v>
      </c>
      <c r="BY206" t="str">
        <v>Equilibrium CenDE</v>
      </c>
      <c r="BZ206" t="str">
        <v>Facultad de Psicología - Universidad de la República (UDELAR)</v>
      </c>
      <c r="CA206" t="str">
        <v>First International Emergency and Solidarités International</v>
      </c>
      <c r="CB206" t="str">
        <v>Fondo Ecuatoriano Populorum Progressio</v>
      </c>
      <c r="CC206" t="str">
        <v>Foro Salud Callao</v>
      </c>
      <c r="CD206" t="str">
        <v>Foundation for the Integration and Development of Latin America (FIDAL)</v>
      </c>
      <c r="CE206" t="str">
        <v>Foundation of the Americas (FUDELA)</v>
      </c>
      <c r="CF206" t="str">
        <v>Fraternity Without Borders</v>
      </c>
      <c r="CG206" t="str">
        <v>Fundación Brisas del Norte</v>
      </c>
      <c r="CH206" t="str">
        <v>Fundación Colombovenezolana Nueva Ilusión</v>
      </c>
      <c r="CI206" t="str">
        <v>Fundación Nakama's</v>
      </c>
      <c r="CJ206" t="str">
        <v>Fundación RadaBer</v>
      </c>
      <c r="CK206" t="str">
        <v>Fundación Scalabrini Bolivia</v>
      </c>
      <c r="CL206" t="str">
        <v>Fundacion Social Vivan los Niños</v>
      </c>
      <c r="CM206" t="str">
        <v>FUNVEAC</v>
      </c>
      <c r="CN206" t="str">
        <v>German Development Cooperation Agency GIZ</v>
      </c>
      <c r="CO206" t="str">
        <v>Globalizate Radio</v>
      </c>
      <c r="CP206" t="str">
        <v>GOAL</v>
      </c>
      <c r="CQ206" t="str">
        <v>Halü Bienestar Humano Foundation (HALU)</v>
      </c>
      <c r="CR206" t="str">
        <v>Heartland Alliance International (HAI)</v>
      </c>
      <c r="CS206" t="str">
        <v>HELVETAS Swiss Intercooperation</v>
      </c>
      <c r="CT206" t="str">
        <v>HIAS</v>
      </c>
      <c r="CU206" t="str">
        <v>Human Rights Defence Curaçao</v>
      </c>
      <c r="CV206" t="str">
        <v>Humanity &amp; Inclusion</v>
      </c>
      <c r="CW206" t="str">
        <v>Humans Analytic</v>
      </c>
      <c r="CX206" t="str">
        <v>Idas y Vueltas Association</v>
      </c>
      <c r="CY206" t="str">
        <v>iMMAP</v>
      </c>
      <c r="CZ206" t="str">
        <v>IMPACT Initiatives (REACH)</v>
      </c>
      <c r="DA206" t="str">
        <v>Inmigrante Feliz Association</v>
      </c>
      <c r="DB206" t="str">
        <v>Institute for Migration and Human Rights (IMDH)</v>
      </c>
      <c r="DC206" t="str">
        <v>Institute of Natural and Cultural Heritage (IPANC)</v>
      </c>
      <c r="DD206" t="str">
        <v>International Committee for the Development of People (CISP)</v>
      </c>
      <c r="DE206" t="str">
        <v>International Federation of the Red Cross (IFRC)</v>
      </c>
      <c r="DF206" t="str">
        <v>International Labour Organization (ILO)</v>
      </c>
      <c r="DG206" t="str">
        <v>International Medical Corps</v>
      </c>
      <c r="DH206" t="str">
        <v>International Organization for Migration (IOM)</v>
      </c>
      <c r="DI206" t="str">
        <v>International Rescue Committee (IRC)</v>
      </c>
      <c r="DJ206" t="str">
        <v>INTERSOS</v>
      </c>
      <c r="DK206" t="str">
        <v>Jesuit Migrant Service (JMS)</v>
      </c>
      <c r="DL206" t="str">
        <v>Jesuit Refugee Service (JRS)</v>
      </c>
      <c r="DM206" t="str">
        <v>Jesuit Service for Migrants and Refugees (JSMR)</v>
      </c>
      <c r="DN206" t="str">
        <v>Joint United Nations Programme on HIV/AIDS (UNAIDS)</v>
      </c>
      <c r="DO206" t="str">
        <v>Kimirina Coorporation</v>
      </c>
      <c r="DP206" t="str">
        <v>La Casita Hispanic Cultural Centre</v>
      </c>
      <c r="DQ206" t="str">
        <v>Latin American Network of Non-Governmental Organizations of Persons with Disabilities and their Families (RIADIS)</v>
      </c>
      <c r="DR206" t="str">
        <v>LGBT+ Movement Brazil</v>
      </c>
      <c r="DS206" t="str">
        <v>Living Water Community (LWC)</v>
      </c>
      <c r="DT206" t="str">
        <v>LLANOVENCOL</v>
      </c>
      <c r="DU206" t="str">
        <v>Lutheran World Federation</v>
      </c>
      <c r="DV206" t="str">
        <v>Lutheran World Relief</v>
      </c>
      <c r="DW206" t="str">
        <v>Malteser International</v>
      </c>
      <c r="DX206" t="str">
        <v>Mana Institute</v>
      </c>
      <c r="DY206" t="str">
        <v>Manos Veneguayas Association</v>
      </c>
      <c r="DZ206" t="str">
        <v>Más Igualdad Perú</v>
      </c>
      <c r="EA206" t="str">
        <v>MedGlobal</v>
      </c>
      <c r="EB206" t="str">
        <v>Medical Teams International</v>
      </c>
      <c r="EC206" t="str">
        <v>Mercy Corps</v>
      </c>
      <c r="ED206" t="str">
        <v>Migrant Service Center (CAM)</v>
      </c>
      <c r="EE206" t="str">
        <v>Migrants, Refugees and Argentine Social Entrepreneurs (MIRARES)</v>
      </c>
      <c r="EF206" t="str">
        <v>Mision Scalabriniana - Ecuador</v>
      </c>
      <c r="EG206" t="str">
        <v>Missão Paz</v>
      </c>
      <c r="EH206" t="str">
        <v>Museu A CASA</v>
      </c>
      <c r="EI206" t="str">
        <v>Norwegian Refugee Council (NRC)</v>
      </c>
      <c r="EJ206" t="str">
        <v>ONG Migrantes por el Maule</v>
      </c>
      <c r="EK206" t="str">
        <v>ONG Preemptive Love Coalition Colombia</v>
      </c>
      <c r="EL206" t="str">
        <v>Organización Transfomando Vidas</v>
      </c>
      <c r="EM206" t="str">
        <v>Organization of Ibero-American States for Education, Science and Culture (OEI)</v>
      </c>
      <c r="EN206" t="str">
        <v>OXFAM</v>
      </c>
      <c r="EO206" t="str">
        <v>Panamerican Development Foundation</v>
      </c>
      <c r="EP206" t="str">
        <v>Panamerican Health Organization/World Health Organization (PAHO/WHO)</v>
      </c>
      <c r="EQ206" t="str">
        <v>Pastoral of Human Mobility - Peruvian Episcopal Conference</v>
      </c>
      <c r="ER206" t="str">
        <v>Pastoral Service for Migrants National</v>
      </c>
      <c r="ES206" t="str">
        <v>Permanent Human Rights defense Committee (CDH)</v>
      </c>
      <c r="ET206" t="str">
        <v>Pirilampos Institute - Group of visits and voluntary actions in Roraima</v>
      </c>
      <c r="EU206" t="str">
        <v>Plan International</v>
      </c>
      <c r="EV206" t="str">
        <v>Population Program, Faculty of Social Sciences, University of the Republic</v>
      </c>
      <c r="EW206" t="str">
        <v>Profamilia Association</v>
      </c>
      <c r="EX206" t="str">
        <v>Red con Migrantes y Refugiados</v>
      </c>
      <c r="EY206" t="str">
        <v>Red Cross Colombia</v>
      </c>
      <c r="EZ206" t="str">
        <v>Red Cross Ecuador</v>
      </c>
      <c r="FA206" t="str">
        <v>Red Cross Peru</v>
      </c>
      <c r="FB206" t="str">
        <v>Red de Investigaciones en Derechos Humanos - CONICET (Consejo Nacional de Investigaciones Científicas y Técnicas)</v>
      </c>
      <c r="FC206" t="str">
        <v>RET International</v>
      </c>
      <c r="FD206" t="str">
        <v>Salú pa Tur Foundation</v>
      </c>
      <c r="FE206" t="str">
        <v>Salvation Army</v>
      </c>
      <c r="FF206" t="str">
        <v>Samaritan's Purse</v>
      </c>
      <c r="FG206" t="str">
        <v>Save the Children International (SCI)</v>
      </c>
      <c r="FH206" t="str">
        <v>Scalabrini Foundation Chile</v>
      </c>
      <c r="FI206" t="str">
        <v>Sección Peruana de Amnistía Internacional</v>
      </c>
      <c r="FJ206" t="str">
        <v>Serviço Pastoral dos Migrantes do Nordeste</v>
      </c>
      <c r="FK206" t="str">
        <v>Sesame Workshop</v>
      </c>
      <c r="FL206" t="str">
        <v>Si, Da Vida</v>
      </c>
      <c r="FM206" t="str">
        <v>Solidarity and Action Asociation</v>
      </c>
      <c r="FN206" t="str">
        <v>SOS Children's Villages</v>
      </c>
      <c r="FO206" t="str">
        <v>Tarabita Foundation</v>
      </c>
      <c r="FP206" t="str">
        <v>Tearfund</v>
      </c>
      <c r="FQ206" t="str">
        <v>TECHO</v>
      </c>
      <c r="FR206" t="str">
        <v>Terranueva Foundation</v>
      </c>
      <c r="FS206" t="str">
        <v>Terre des Hommes Suisse</v>
      </c>
      <c r="FT206" t="str">
        <v>The Israel Forum for International Humanitarian Aid (IsraAID)</v>
      </c>
      <c r="FU206" t="str">
        <v>Unión Venezolana en Perú</v>
      </c>
      <c r="FV206" t="str">
        <v>United Nations Children's Fund (UNICEF)</v>
      </c>
      <c r="FW206" t="str">
        <v>United Nations Development Programme (UNDP)</v>
      </c>
      <c r="FX206" t="str">
        <v>United Nations Educational, Scientific and Cultural Organization (UNESCO)</v>
      </c>
      <c r="FY206" t="str">
        <v>United Nations Entity for Gender Equality and the Empowerment of Women (UNWOMEN)</v>
      </c>
      <c r="FZ206" t="str">
        <v>United Nations Food and Agricultural Organization (FAO)</v>
      </c>
      <c r="GA206" t="str">
        <v>United Nations High Commissioner for Refugees (UNHCR)</v>
      </c>
      <c r="GB206" t="str">
        <v>United Nations Office of the High Commissioner for Human Rights (OHCHR)</v>
      </c>
      <c r="GC206" t="str">
        <v>United Nations Office on Drugs and Crime (UNODC)</v>
      </c>
      <c r="GD206" t="str">
        <v>United Nations Population Fund (UNFPA)</v>
      </c>
      <c r="GE206" t="str">
        <v>United Nations Programme for Human Settlements (UN Habitat)</v>
      </c>
      <c r="GF206" t="str">
        <v>Vale da Benção Educational and Charitable Association (AEBVB)</v>
      </c>
      <c r="GG206" t="str">
        <v>VenAruba Solidaria</v>
      </c>
      <c r="GH206" t="str">
        <v>Venex Curacao Foundation</v>
      </c>
      <c r="GI206" t="str">
        <v>Venezolanos en Barranquilla</v>
      </c>
      <c r="GJ206" t="str">
        <v>Venezolanos en San Cristóbal</v>
      </c>
      <c r="GK206" t="str">
        <v>Venezuelan Emigrant Foundation (FEV)</v>
      </c>
      <c r="GL206" t="str">
        <v>Vicaría de Pastoral Social Caritas</v>
      </c>
      <c r="GM206" t="str">
        <v>Voices GY</v>
      </c>
      <c r="GN206" t="str">
        <v>We World GVC</v>
      </c>
      <c r="GO206" t="str">
        <v>World Council of Credit Unions</v>
      </c>
      <c r="GP206" t="str">
        <v>World Food Programme (WFP)</v>
      </c>
      <c r="GQ206" t="str">
        <v>World Vision</v>
      </c>
      <c r="GR206" t="str">
        <v>ZOA</v>
      </c>
    </row>
    <row r="207" spans="1:200" x14ac:dyDescent="0.3">
      <c r="H207" t="str" cm="1">
        <f t="array" ref="H207:GR207">TRANSPOSE(_xlfn._xlws.SORT(_xlfn._xlws.FILTER(Table3[Name],ISNUMBER(SEARCH(' Activity Sheet'!D261,Table3[Name])),"Not found"),,1))</f>
        <v>.New Organisation</v>
      </c>
      <c r="I207" t="str">
        <v>ABV - Association of Good with Life</v>
      </c>
      <c r="J207" t="str">
        <v>ACAPS</v>
      </c>
      <c r="K207" t="str">
        <v>Acción y Desarrollo</v>
      </c>
      <c r="L207" t="str">
        <v>ACTED</v>
      </c>
      <c r="M207" t="str">
        <v>Action against Hunger</v>
      </c>
      <c r="N207" t="str">
        <v>ActionAid</v>
      </c>
      <c r="O207" t="str">
        <v>Adventist Development and Relief Agency (ADRA)</v>
      </c>
      <c r="P207" t="str">
        <v>Alas de Colibrí Foundation</v>
      </c>
      <c r="Q207" t="str">
        <v>Alianza por la Solidaridad</v>
      </c>
      <c r="R207" t="str">
        <v>Alianza por Venezuela</v>
      </c>
      <c r="S207" t="str">
        <v>Americares Foundation</v>
      </c>
      <c r="T207" t="str">
        <v>Argentine Commission for Refugees and Migrants (CAREF)</v>
      </c>
      <c r="U207" t="str">
        <v>Asociación Aves</v>
      </c>
      <c r="V207" t="str">
        <v>Asociación de Jubilados y Pensionados Venezolanos en Argentina</v>
      </c>
      <c r="W207" t="str">
        <v>Asociación de Venezolanos en Eloy Alfaro</v>
      </c>
      <c r="X207" t="str">
        <v>Asociación Fundación contra el Hambre Perú</v>
      </c>
      <c r="Y207" t="str">
        <v>Asociación Migrantes Venezolanos</v>
      </c>
      <c r="Z207" t="str">
        <v>Asociación Misioneros de San Carlos Scalabrinianos</v>
      </c>
      <c r="AA207" t="str">
        <v>Asociacion Proteccion Poblacion Vulnerable</v>
      </c>
      <c r="AB207" t="str">
        <v>Asociación Quinta Ola</v>
      </c>
      <c r="AC207" t="str">
        <v>Asociación Salto Ángel</v>
      </c>
      <c r="AD207" t="str">
        <v>Asociación Venezuela en Ecuador AC</v>
      </c>
      <c r="AE207" t="str">
        <v>ASOVENAR</v>
      </c>
      <c r="AF207" t="str">
        <v>Associação Hermanitos</v>
      </c>
      <c r="AG207" t="str">
        <v>AVSI Foundation</v>
      </c>
      <c r="AH207" t="str">
        <v>Bethany Christian Services</v>
      </c>
      <c r="AI207" t="str">
        <v>Blumont</v>
      </c>
      <c r="AJ207" t="str">
        <v>CARE</v>
      </c>
      <c r="AK207" t="str">
        <v>Caritas Brazil</v>
      </c>
      <c r="AL207" t="str">
        <v>Caritas Ecuador</v>
      </c>
      <c r="AM207" t="str">
        <v>Caritas Germany</v>
      </c>
      <c r="AN207" t="str">
        <v>Caritas Manaus</v>
      </c>
      <c r="AO207" t="str">
        <v>Caritas Parana</v>
      </c>
      <c r="AP207" t="str">
        <v>Caritas Peru</v>
      </c>
      <c r="AQ207" t="str">
        <v>Caritas Rio de Janeiro</v>
      </c>
      <c r="AR207" t="str">
        <v>Caritas São Paulo</v>
      </c>
      <c r="AS207" t="str">
        <v>Caritas Switzerland</v>
      </c>
      <c r="AT207" t="str">
        <v>CCEFIRO Association</v>
      </c>
      <c r="AU207" t="str">
        <v>CEDRO</v>
      </c>
      <c r="AV207" t="str">
        <v>Center for Integrated Studies and Programs for Sustainable Development (CIEDS)</v>
      </c>
      <c r="AW207" t="str">
        <v>Center for Migration and Human Rights of the Diocese of Roraima (CMDH)</v>
      </c>
      <c r="AX207" t="str">
        <v>Centro de Atencion Psicosocial (CAPS)</v>
      </c>
      <c r="AY207" t="str">
        <v>CESAL</v>
      </c>
      <c r="AZ207" t="str">
        <v>CESVI-Cooperazione e Sviluppo</v>
      </c>
      <c r="BA207" t="str">
        <v>ChildFund International</v>
      </c>
      <c r="BB207" t="str">
        <v>CHS Alternativo</v>
      </c>
      <c r="BC207" t="str">
        <v>Churún Merú Association</v>
      </c>
      <c r="BD207" t="str">
        <v>Coalición por Venezuela</v>
      </c>
      <c r="BE207" t="str">
        <v>Colonia Foundation of Venezuelans in the Dominican Republic (FUNCOVERD)</v>
      </c>
      <c r="BF207" t="str">
        <v>COLVENZ</v>
      </c>
      <c r="BG207" t="str">
        <v>Compassiva</v>
      </c>
      <c r="BH207" t="str">
        <v>Consejo Interreligioso del Perú - Religiones por la Paz</v>
      </c>
      <c r="BI207" t="str">
        <v>Consorcio ONG OCIPI Y Capellanía Nacional OFICA</v>
      </c>
      <c r="BJ207" t="str">
        <v>COOPI - International Cooperation Foundation</v>
      </c>
      <c r="BK207" t="str">
        <v>Corporación Colectivo Sin Fronteras</v>
      </c>
      <c r="BL207" t="str">
        <v>CRISFE Foundation</v>
      </c>
      <c r="BM207" t="str">
        <v>Cuso International</v>
      </c>
      <c r="BN207" t="str">
        <v>Danielle’s Children Fund (DCF)</v>
      </c>
      <c r="BO207" t="str">
        <v>Danish Refugee Council (DRC)</v>
      </c>
      <c r="BP207" t="str">
        <v>Development Support Association - APOYAR</v>
      </c>
      <c r="BQ207" t="str">
        <v>Diakonie Katastrophenhilfe</v>
      </c>
      <c r="BR207" t="str">
        <v>Diálogo Diverso</v>
      </c>
      <c r="BS207" t="str">
        <v>Doctors of the World</v>
      </c>
      <c r="BT207" t="str">
        <v>Dominican Institute for Integrated Development</v>
      </c>
      <c r="BU207" t="str">
        <v>Duendes y Ángeles Vinotinto República Dominicana</v>
      </c>
      <c r="BV207" t="str">
        <v>Encuentros SJS (Servicio Jesuita de la Solidaridad)</v>
      </c>
      <c r="BW207" t="str">
        <v>Ending Violence Against Migrants</v>
      </c>
      <c r="BX207" t="str">
        <v>Equidad Foundation</v>
      </c>
      <c r="BY207" t="str">
        <v>Equilibrium CenDE</v>
      </c>
      <c r="BZ207" t="str">
        <v>Facultad de Psicología - Universidad de la República (UDELAR)</v>
      </c>
      <c r="CA207" t="str">
        <v>First International Emergency and Solidarités International</v>
      </c>
      <c r="CB207" t="str">
        <v>Fondo Ecuatoriano Populorum Progressio</v>
      </c>
      <c r="CC207" t="str">
        <v>Foro Salud Callao</v>
      </c>
      <c r="CD207" t="str">
        <v>Foundation for the Integration and Development of Latin America (FIDAL)</v>
      </c>
      <c r="CE207" t="str">
        <v>Foundation of the Americas (FUDELA)</v>
      </c>
      <c r="CF207" t="str">
        <v>Fraternity Without Borders</v>
      </c>
      <c r="CG207" t="str">
        <v>Fundación Brisas del Norte</v>
      </c>
      <c r="CH207" t="str">
        <v>Fundación Colombovenezolana Nueva Ilusión</v>
      </c>
      <c r="CI207" t="str">
        <v>Fundación Nakama's</v>
      </c>
      <c r="CJ207" t="str">
        <v>Fundación RadaBer</v>
      </c>
      <c r="CK207" t="str">
        <v>Fundación Scalabrini Bolivia</v>
      </c>
      <c r="CL207" t="str">
        <v>Fundacion Social Vivan los Niños</v>
      </c>
      <c r="CM207" t="str">
        <v>FUNVEAC</v>
      </c>
      <c r="CN207" t="str">
        <v>German Development Cooperation Agency GIZ</v>
      </c>
      <c r="CO207" t="str">
        <v>Globalizate Radio</v>
      </c>
      <c r="CP207" t="str">
        <v>GOAL</v>
      </c>
      <c r="CQ207" t="str">
        <v>Halü Bienestar Humano Foundation (HALU)</v>
      </c>
      <c r="CR207" t="str">
        <v>Heartland Alliance International (HAI)</v>
      </c>
      <c r="CS207" t="str">
        <v>HELVETAS Swiss Intercooperation</v>
      </c>
      <c r="CT207" t="str">
        <v>HIAS</v>
      </c>
      <c r="CU207" t="str">
        <v>Human Rights Defence Curaçao</v>
      </c>
      <c r="CV207" t="str">
        <v>Humanity &amp; Inclusion</v>
      </c>
      <c r="CW207" t="str">
        <v>Humans Analytic</v>
      </c>
      <c r="CX207" t="str">
        <v>Idas y Vueltas Association</v>
      </c>
      <c r="CY207" t="str">
        <v>iMMAP</v>
      </c>
      <c r="CZ207" t="str">
        <v>IMPACT Initiatives (REACH)</v>
      </c>
      <c r="DA207" t="str">
        <v>Inmigrante Feliz Association</v>
      </c>
      <c r="DB207" t="str">
        <v>Institute for Migration and Human Rights (IMDH)</v>
      </c>
      <c r="DC207" t="str">
        <v>Institute of Natural and Cultural Heritage (IPANC)</v>
      </c>
      <c r="DD207" t="str">
        <v>International Committee for the Development of People (CISP)</v>
      </c>
      <c r="DE207" t="str">
        <v>International Federation of the Red Cross (IFRC)</v>
      </c>
      <c r="DF207" t="str">
        <v>International Labour Organization (ILO)</v>
      </c>
      <c r="DG207" t="str">
        <v>International Medical Corps</v>
      </c>
      <c r="DH207" t="str">
        <v>International Organization for Migration (IOM)</v>
      </c>
      <c r="DI207" t="str">
        <v>International Rescue Committee (IRC)</v>
      </c>
      <c r="DJ207" t="str">
        <v>INTERSOS</v>
      </c>
      <c r="DK207" t="str">
        <v>Jesuit Migrant Service (JMS)</v>
      </c>
      <c r="DL207" t="str">
        <v>Jesuit Refugee Service (JRS)</v>
      </c>
      <c r="DM207" t="str">
        <v>Jesuit Service for Migrants and Refugees (JSMR)</v>
      </c>
      <c r="DN207" t="str">
        <v>Joint United Nations Programme on HIV/AIDS (UNAIDS)</v>
      </c>
      <c r="DO207" t="str">
        <v>Kimirina Coorporation</v>
      </c>
      <c r="DP207" t="str">
        <v>La Casita Hispanic Cultural Centre</v>
      </c>
      <c r="DQ207" t="str">
        <v>Latin American Network of Non-Governmental Organizations of Persons with Disabilities and their Families (RIADIS)</v>
      </c>
      <c r="DR207" t="str">
        <v>LGBT+ Movement Brazil</v>
      </c>
      <c r="DS207" t="str">
        <v>Living Water Community (LWC)</v>
      </c>
      <c r="DT207" t="str">
        <v>LLANOVENCOL</v>
      </c>
      <c r="DU207" t="str">
        <v>Lutheran World Federation</v>
      </c>
      <c r="DV207" t="str">
        <v>Lutheran World Relief</v>
      </c>
      <c r="DW207" t="str">
        <v>Malteser International</v>
      </c>
      <c r="DX207" t="str">
        <v>Mana Institute</v>
      </c>
      <c r="DY207" t="str">
        <v>Manos Veneguayas Association</v>
      </c>
      <c r="DZ207" t="str">
        <v>Más Igualdad Perú</v>
      </c>
      <c r="EA207" t="str">
        <v>MedGlobal</v>
      </c>
      <c r="EB207" t="str">
        <v>Medical Teams International</v>
      </c>
      <c r="EC207" t="str">
        <v>Mercy Corps</v>
      </c>
      <c r="ED207" t="str">
        <v>Migrant Service Center (CAM)</v>
      </c>
      <c r="EE207" t="str">
        <v>Migrants, Refugees and Argentine Social Entrepreneurs (MIRARES)</v>
      </c>
      <c r="EF207" t="str">
        <v>Mision Scalabriniana - Ecuador</v>
      </c>
      <c r="EG207" t="str">
        <v>Missão Paz</v>
      </c>
      <c r="EH207" t="str">
        <v>Museu A CASA</v>
      </c>
      <c r="EI207" t="str">
        <v>Norwegian Refugee Council (NRC)</v>
      </c>
      <c r="EJ207" t="str">
        <v>ONG Migrantes por el Maule</v>
      </c>
      <c r="EK207" t="str">
        <v>ONG Preemptive Love Coalition Colombia</v>
      </c>
      <c r="EL207" t="str">
        <v>Organización Transfomando Vidas</v>
      </c>
      <c r="EM207" t="str">
        <v>Organization of Ibero-American States for Education, Science and Culture (OEI)</v>
      </c>
      <c r="EN207" t="str">
        <v>OXFAM</v>
      </c>
      <c r="EO207" t="str">
        <v>Panamerican Development Foundation</v>
      </c>
      <c r="EP207" t="str">
        <v>Panamerican Health Organization/World Health Organization (PAHO/WHO)</v>
      </c>
      <c r="EQ207" t="str">
        <v>Pastoral of Human Mobility - Peruvian Episcopal Conference</v>
      </c>
      <c r="ER207" t="str">
        <v>Pastoral Service for Migrants National</v>
      </c>
      <c r="ES207" t="str">
        <v>Permanent Human Rights defense Committee (CDH)</v>
      </c>
      <c r="ET207" t="str">
        <v>Pirilampos Institute - Group of visits and voluntary actions in Roraima</v>
      </c>
      <c r="EU207" t="str">
        <v>Plan International</v>
      </c>
      <c r="EV207" t="str">
        <v>Population Program, Faculty of Social Sciences, University of the Republic</v>
      </c>
      <c r="EW207" t="str">
        <v>Profamilia Association</v>
      </c>
      <c r="EX207" t="str">
        <v>Red con Migrantes y Refugiados</v>
      </c>
      <c r="EY207" t="str">
        <v>Red Cross Colombia</v>
      </c>
      <c r="EZ207" t="str">
        <v>Red Cross Ecuador</v>
      </c>
      <c r="FA207" t="str">
        <v>Red Cross Peru</v>
      </c>
      <c r="FB207" t="str">
        <v>Red de Investigaciones en Derechos Humanos - CONICET (Consejo Nacional de Investigaciones Científicas y Técnicas)</v>
      </c>
      <c r="FC207" t="str">
        <v>RET International</v>
      </c>
      <c r="FD207" t="str">
        <v>Salú pa Tur Foundation</v>
      </c>
      <c r="FE207" t="str">
        <v>Salvation Army</v>
      </c>
      <c r="FF207" t="str">
        <v>Samaritan's Purse</v>
      </c>
      <c r="FG207" t="str">
        <v>Save the Children International (SCI)</v>
      </c>
      <c r="FH207" t="str">
        <v>Scalabrini Foundation Chile</v>
      </c>
      <c r="FI207" t="str">
        <v>Sección Peruana de Amnistía Internacional</v>
      </c>
      <c r="FJ207" t="str">
        <v>Serviço Pastoral dos Migrantes do Nordeste</v>
      </c>
      <c r="FK207" t="str">
        <v>Sesame Workshop</v>
      </c>
      <c r="FL207" t="str">
        <v>Si, Da Vida</v>
      </c>
      <c r="FM207" t="str">
        <v>Solidarity and Action Asociation</v>
      </c>
      <c r="FN207" t="str">
        <v>SOS Children's Villages</v>
      </c>
      <c r="FO207" t="str">
        <v>Tarabita Foundation</v>
      </c>
      <c r="FP207" t="str">
        <v>Tearfund</v>
      </c>
      <c r="FQ207" t="str">
        <v>TECHO</v>
      </c>
      <c r="FR207" t="str">
        <v>Terranueva Foundation</v>
      </c>
      <c r="FS207" t="str">
        <v>Terre des Hommes Suisse</v>
      </c>
      <c r="FT207" t="str">
        <v>The Israel Forum for International Humanitarian Aid (IsraAID)</v>
      </c>
      <c r="FU207" t="str">
        <v>Unión Venezolana en Perú</v>
      </c>
      <c r="FV207" t="str">
        <v>United Nations Children's Fund (UNICEF)</v>
      </c>
      <c r="FW207" t="str">
        <v>United Nations Development Programme (UNDP)</v>
      </c>
      <c r="FX207" t="str">
        <v>United Nations Educational, Scientific and Cultural Organization (UNESCO)</v>
      </c>
      <c r="FY207" t="str">
        <v>United Nations Entity for Gender Equality and the Empowerment of Women (UNWOMEN)</v>
      </c>
      <c r="FZ207" t="str">
        <v>United Nations Food and Agricultural Organization (FAO)</v>
      </c>
      <c r="GA207" t="str">
        <v>United Nations High Commissioner for Refugees (UNHCR)</v>
      </c>
      <c r="GB207" t="str">
        <v>United Nations Office of the High Commissioner for Human Rights (OHCHR)</v>
      </c>
      <c r="GC207" t="str">
        <v>United Nations Office on Drugs and Crime (UNODC)</v>
      </c>
      <c r="GD207" t="str">
        <v>United Nations Population Fund (UNFPA)</v>
      </c>
      <c r="GE207" t="str">
        <v>United Nations Programme for Human Settlements (UN Habitat)</v>
      </c>
      <c r="GF207" t="str">
        <v>Vale da Benção Educational and Charitable Association (AEBVB)</v>
      </c>
      <c r="GG207" t="str">
        <v>VenAruba Solidaria</v>
      </c>
      <c r="GH207" t="str">
        <v>Venex Curacao Foundation</v>
      </c>
      <c r="GI207" t="str">
        <v>Venezolanos en Barranquilla</v>
      </c>
      <c r="GJ207" t="str">
        <v>Venezolanos en San Cristóbal</v>
      </c>
      <c r="GK207" t="str">
        <v>Venezuelan Emigrant Foundation (FEV)</v>
      </c>
      <c r="GL207" t="str">
        <v>Vicaría de Pastoral Social Caritas</v>
      </c>
      <c r="GM207" t="str">
        <v>Voices GY</v>
      </c>
      <c r="GN207" t="str">
        <v>We World GVC</v>
      </c>
      <c r="GO207" t="str">
        <v>World Council of Credit Unions</v>
      </c>
      <c r="GP207" t="str">
        <v>World Food Programme (WFP)</v>
      </c>
      <c r="GQ207" t="str">
        <v>World Vision</v>
      </c>
      <c r="GR207" t="str">
        <v>ZOA</v>
      </c>
    </row>
    <row r="208" spans="1:200" x14ac:dyDescent="0.3">
      <c r="H208" t="str" cm="1">
        <f t="array" ref="H208:GR208">TRANSPOSE(_xlfn._xlws.SORT(_xlfn._xlws.FILTER(Table3[Name],ISNUMBER(SEARCH(' Activity Sheet'!D262,Table3[Name])),"Not found"),,1))</f>
        <v>.New Organisation</v>
      </c>
      <c r="I208" t="str">
        <v>ABV - Association of Good with Life</v>
      </c>
      <c r="J208" t="str">
        <v>ACAPS</v>
      </c>
      <c r="K208" t="str">
        <v>Acción y Desarrollo</v>
      </c>
      <c r="L208" t="str">
        <v>ACTED</v>
      </c>
      <c r="M208" t="str">
        <v>Action against Hunger</v>
      </c>
      <c r="N208" t="str">
        <v>ActionAid</v>
      </c>
      <c r="O208" t="str">
        <v>Adventist Development and Relief Agency (ADRA)</v>
      </c>
      <c r="P208" t="str">
        <v>Alas de Colibrí Foundation</v>
      </c>
      <c r="Q208" t="str">
        <v>Alianza por la Solidaridad</v>
      </c>
      <c r="R208" t="str">
        <v>Alianza por Venezuela</v>
      </c>
      <c r="S208" t="str">
        <v>Americares Foundation</v>
      </c>
      <c r="T208" t="str">
        <v>Argentine Commission for Refugees and Migrants (CAREF)</v>
      </c>
      <c r="U208" t="str">
        <v>Asociación Aves</v>
      </c>
      <c r="V208" t="str">
        <v>Asociación de Jubilados y Pensionados Venezolanos en Argentina</v>
      </c>
      <c r="W208" t="str">
        <v>Asociación de Venezolanos en Eloy Alfaro</v>
      </c>
      <c r="X208" t="str">
        <v>Asociación Fundación contra el Hambre Perú</v>
      </c>
      <c r="Y208" t="str">
        <v>Asociación Migrantes Venezolanos</v>
      </c>
      <c r="Z208" t="str">
        <v>Asociación Misioneros de San Carlos Scalabrinianos</v>
      </c>
      <c r="AA208" t="str">
        <v>Asociacion Proteccion Poblacion Vulnerable</v>
      </c>
      <c r="AB208" t="str">
        <v>Asociación Quinta Ola</v>
      </c>
      <c r="AC208" t="str">
        <v>Asociación Salto Ángel</v>
      </c>
      <c r="AD208" t="str">
        <v>Asociación Venezuela en Ecuador AC</v>
      </c>
      <c r="AE208" t="str">
        <v>ASOVENAR</v>
      </c>
      <c r="AF208" t="str">
        <v>Associação Hermanitos</v>
      </c>
      <c r="AG208" t="str">
        <v>AVSI Foundation</v>
      </c>
      <c r="AH208" t="str">
        <v>Bethany Christian Services</v>
      </c>
      <c r="AI208" t="str">
        <v>Blumont</v>
      </c>
      <c r="AJ208" t="str">
        <v>CARE</v>
      </c>
      <c r="AK208" t="str">
        <v>Caritas Brazil</v>
      </c>
      <c r="AL208" t="str">
        <v>Caritas Ecuador</v>
      </c>
      <c r="AM208" t="str">
        <v>Caritas Germany</v>
      </c>
      <c r="AN208" t="str">
        <v>Caritas Manaus</v>
      </c>
      <c r="AO208" t="str">
        <v>Caritas Parana</v>
      </c>
      <c r="AP208" t="str">
        <v>Caritas Peru</v>
      </c>
      <c r="AQ208" t="str">
        <v>Caritas Rio de Janeiro</v>
      </c>
      <c r="AR208" t="str">
        <v>Caritas São Paulo</v>
      </c>
      <c r="AS208" t="str">
        <v>Caritas Switzerland</v>
      </c>
      <c r="AT208" t="str">
        <v>CCEFIRO Association</v>
      </c>
      <c r="AU208" t="str">
        <v>CEDRO</v>
      </c>
      <c r="AV208" t="str">
        <v>Center for Integrated Studies and Programs for Sustainable Development (CIEDS)</v>
      </c>
      <c r="AW208" t="str">
        <v>Center for Migration and Human Rights of the Diocese of Roraima (CMDH)</v>
      </c>
      <c r="AX208" t="str">
        <v>Centro de Atencion Psicosocial (CAPS)</v>
      </c>
      <c r="AY208" t="str">
        <v>CESAL</v>
      </c>
      <c r="AZ208" t="str">
        <v>CESVI-Cooperazione e Sviluppo</v>
      </c>
      <c r="BA208" t="str">
        <v>ChildFund International</v>
      </c>
      <c r="BB208" t="str">
        <v>CHS Alternativo</v>
      </c>
      <c r="BC208" t="str">
        <v>Churún Merú Association</v>
      </c>
      <c r="BD208" t="str">
        <v>Coalición por Venezuela</v>
      </c>
      <c r="BE208" t="str">
        <v>Colonia Foundation of Venezuelans in the Dominican Republic (FUNCOVERD)</v>
      </c>
      <c r="BF208" t="str">
        <v>COLVENZ</v>
      </c>
      <c r="BG208" t="str">
        <v>Compassiva</v>
      </c>
      <c r="BH208" t="str">
        <v>Consejo Interreligioso del Perú - Religiones por la Paz</v>
      </c>
      <c r="BI208" t="str">
        <v>Consorcio ONG OCIPI Y Capellanía Nacional OFICA</v>
      </c>
      <c r="BJ208" t="str">
        <v>COOPI - International Cooperation Foundation</v>
      </c>
      <c r="BK208" t="str">
        <v>Corporación Colectivo Sin Fronteras</v>
      </c>
      <c r="BL208" t="str">
        <v>CRISFE Foundation</v>
      </c>
      <c r="BM208" t="str">
        <v>Cuso International</v>
      </c>
      <c r="BN208" t="str">
        <v>Danielle’s Children Fund (DCF)</v>
      </c>
      <c r="BO208" t="str">
        <v>Danish Refugee Council (DRC)</v>
      </c>
      <c r="BP208" t="str">
        <v>Development Support Association - APOYAR</v>
      </c>
      <c r="BQ208" t="str">
        <v>Diakonie Katastrophenhilfe</v>
      </c>
      <c r="BR208" t="str">
        <v>Diálogo Diverso</v>
      </c>
      <c r="BS208" t="str">
        <v>Doctors of the World</v>
      </c>
      <c r="BT208" t="str">
        <v>Dominican Institute for Integrated Development</v>
      </c>
      <c r="BU208" t="str">
        <v>Duendes y Ángeles Vinotinto República Dominicana</v>
      </c>
      <c r="BV208" t="str">
        <v>Encuentros SJS (Servicio Jesuita de la Solidaridad)</v>
      </c>
      <c r="BW208" t="str">
        <v>Ending Violence Against Migrants</v>
      </c>
      <c r="BX208" t="str">
        <v>Equidad Foundation</v>
      </c>
      <c r="BY208" t="str">
        <v>Equilibrium CenDE</v>
      </c>
      <c r="BZ208" t="str">
        <v>Facultad de Psicología - Universidad de la República (UDELAR)</v>
      </c>
      <c r="CA208" t="str">
        <v>First International Emergency and Solidarités International</v>
      </c>
      <c r="CB208" t="str">
        <v>Fondo Ecuatoriano Populorum Progressio</v>
      </c>
      <c r="CC208" t="str">
        <v>Foro Salud Callao</v>
      </c>
      <c r="CD208" t="str">
        <v>Foundation for the Integration and Development of Latin America (FIDAL)</v>
      </c>
      <c r="CE208" t="str">
        <v>Foundation of the Americas (FUDELA)</v>
      </c>
      <c r="CF208" t="str">
        <v>Fraternity Without Borders</v>
      </c>
      <c r="CG208" t="str">
        <v>Fundación Brisas del Norte</v>
      </c>
      <c r="CH208" t="str">
        <v>Fundación Colombovenezolana Nueva Ilusión</v>
      </c>
      <c r="CI208" t="str">
        <v>Fundación Nakama's</v>
      </c>
      <c r="CJ208" t="str">
        <v>Fundación RadaBer</v>
      </c>
      <c r="CK208" t="str">
        <v>Fundación Scalabrini Bolivia</v>
      </c>
      <c r="CL208" t="str">
        <v>Fundacion Social Vivan los Niños</v>
      </c>
      <c r="CM208" t="str">
        <v>FUNVEAC</v>
      </c>
      <c r="CN208" t="str">
        <v>German Development Cooperation Agency GIZ</v>
      </c>
      <c r="CO208" t="str">
        <v>Globalizate Radio</v>
      </c>
      <c r="CP208" t="str">
        <v>GOAL</v>
      </c>
      <c r="CQ208" t="str">
        <v>Halü Bienestar Humano Foundation (HALU)</v>
      </c>
      <c r="CR208" t="str">
        <v>Heartland Alliance International (HAI)</v>
      </c>
      <c r="CS208" t="str">
        <v>HELVETAS Swiss Intercooperation</v>
      </c>
      <c r="CT208" t="str">
        <v>HIAS</v>
      </c>
      <c r="CU208" t="str">
        <v>Human Rights Defence Curaçao</v>
      </c>
      <c r="CV208" t="str">
        <v>Humanity &amp; Inclusion</v>
      </c>
      <c r="CW208" t="str">
        <v>Humans Analytic</v>
      </c>
      <c r="CX208" t="str">
        <v>Idas y Vueltas Association</v>
      </c>
      <c r="CY208" t="str">
        <v>iMMAP</v>
      </c>
      <c r="CZ208" t="str">
        <v>IMPACT Initiatives (REACH)</v>
      </c>
      <c r="DA208" t="str">
        <v>Inmigrante Feliz Association</v>
      </c>
      <c r="DB208" t="str">
        <v>Institute for Migration and Human Rights (IMDH)</v>
      </c>
      <c r="DC208" t="str">
        <v>Institute of Natural and Cultural Heritage (IPANC)</v>
      </c>
      <c r="DD208" t="str">
        <v>International Committee for the Development of People (CISP)</v>
      </c>
      <c r="DE208" t="str">
        <v>International Federation of the Red Cross (IFRC)</v>
      </c>
      <c r="DF208" t="str">
        <v>International Labour Organization (ILO)</v>
      </c>
      <c r="DG208" t="str">
        <v>International Medical Corps</v>
      </c>
      <c r="DH208" t="str">
        <v>International Organization for Migration (IOM)</v>
      </c>
      <c r="DI208" t="str">
        <v>International Rescue Committee (IRC)</v>
      </c>
      <c r="DJ208" t="str">
        <v>INTERSOS</v>
      </c>
      <c r="DK208" t="str">
        <v>Jesuit Migrant Service (JMS)</v>
      </c>
      <c r="DL208" t="str">
        <v>Jesuit Refugee Service (JRS)</v>
      </c>
      <c r="DM208" t="str">
        <v>Jesuit Service for Migrants and Refugees (JSMR)</v>
      </c>
      <c r="DN208" t="str">
        <v>Joint United Nations Programme on HIV/AIDS (UNAIDS)</v>
      </c>
      <c r="DO208" t="str">
        <v>Kimirina Coorporation</v>
      </c>
      <c r="DP208" t="str">
        <v>La Casita Hispanic Cultural Centre</v>
      </c>
      <c r="DQ208" t="str">
        <v>Latin American Network of Non-Governmental Organizations of Persons with Disabilities and their Families (RIADIS)</v>
      </c>
      <c r="DR208" t="str">
        <v>LGBT+ Movement Brazil</v>
      </c>
      <c r="DS208" t="str">
        <v>Living Water Community (LWC)</v>
      </c>
      <c r="DT208" t="str">
        <v>LLANOVENCOL</v>
      </c>
      <c r="DU208" t="str">
        <v>Lutheran World Federation</v>
      </c>
      <c r="DV208" t="str">
        <v>Lutheran World Relief</v>
      </c>
      <c r="DW208" t="str">
        <v>Malteser International</v>
      </c>
      <c r="DX208" t="str">
        <v>Mana Institute</v>
      </c>
      <c r="DY208" t="str">
        <v>Manos Veneguayas Association</v>
      </c>
      <c r="DZ208" t="str">
        <v>Más Igualdad Perú</v>
      </c>
      <c r="EA208" t="str">
        <v>MedGlobal</v>
      </c>
      <c r="EB208" t="str">
        <v>Medical Teams International</v>
      </c>
      <c r="EC208" t="str">
        <v>Mercy Corps</v>
      </c>
      <c r="ED208" t="str">
        <v>Migrant Service Center (CAM)</v>
      </c>
      <c r="EE208" t="str">
        <v>Migrants, Refugees and Argentine Social Entrepreneurs (MIRARES)</v>
      </c>
      <c r="EF208" t="str">
        <v>Mision Scalabriniana - Ecuador</v>
      </c>
      <c r="EG208" t="str">
        <v>Missão Paz</v>
      </c>
      <c r="EH208" t="str">
        <v>Museu A CASA</v>
      </c>
      <c r="EI208" t="str">
        <v>Norwegian Refugee Council (NRC)</v>
      </c>
      <c r="EJ208" t="str">
        <v>ONG Migrantes por el Maule</v>
      </c>
      <c r="EK208" t="str">
        <v>ONG Preemptive Love Coalition Colombia</v>
      </c>
      <c r="EL208" t="str">
        <v>Organización Transfomando Vidas</v>
      </c>
      <c r="EM208" t="str">
        <v>Organization of Ibero-American States for Education, Science and Culture (OEI)</v>
      </c>
      <c r="EN208" t="str">
        <v>OXFAM</v>
      </c>
      <c r="EO208" t="str">
        <v>Panamerican Development Foundation</v>
      </c>
      <c r="EP208" t="str">
        <v>Panamerican Health Organization/World Health Organization (PAHO/WHO)</v>
      </c>
      <c r="EQ208" t="str">
        <v>Pastoral of Human Mobility - Peruvian Episcopal Conference</v>
      </c>
      <c r="ER208" t="str">
        <v>Pastoral Service for Migrants National</v>
      </c>
      <c r="ES208" t="str">
        <v>Permanent Human Rights defense Committee (CDH)</v>
      </c>
      <c r="ET208" t="str">
        <v>Pirilampos Institute - Group of visits and voluntary actions in Roraima</v>
      </c>
      <c r="EU208" t="str">
        <v>Plan International</v>
      </c>
      <c r="EV208" t="str">
        <v>Population Program, Faculty of Social Sciences, University of the Republic</v>
      </c>
      <c r="EW208" t="str">
        <v>Profamilia Association</v>
      </c>
      <c r="EX208" t="str">
        <v>Red con Migrantes y Refugiados</v>
      </c>
      <c r="EY208" t="str">
        <v>Red Cross Colombia</v>
      </c>
      <c r="EZ208" t="str">
        <v>Red Cross Ecuador</v>
      </c>
      <c r="FA208" t="str">
        <v>Red Cross Peru</v>
      </c>
      <c r="FB208" t="str">
        <v>Red de Investigaciones en Derechos Humanos - CONICET (Consejo Nacional de Investigaciones Científicas y Técnicas)</v>
      </c>
      <c r="FC208" t="str">
        <v>RET International</v>
      </c>
      <c r="FD208" t="str">
        <v>Salú pa Tur Foundation</v>
      </c>
      <c r="FE208" t="str">
        <v>Salvation Army</v>
      </c>
      <c r="FF208" t="str">
        <v>Samaritan's Purse</v>
      </c>
      <c r="FG208" t="str">
        <v>Save the Children International (SCI)</v>
      </c>
      <c r="FH208" t="str">
        <v>Scalabrini Foundation Chile</v>
      </c>
      <c r="FI208" t="str">
        <v>Sección Peruana de Amnistía Internacional</v>
      </c>
      <c r="FJ208" t="str">
        <v>Serviço Pastoral dos Migrantes do Nordeste</v>
      </c>
      <c r="FK208" t="str">
        <v>Sesame Workshop</v>
      </c>
      <c r="FL208" t="str">
        <v>Si, Da Vida</v>
      </c>
      <c r="FM208" t="str">
        <v>Solidarity and Action Asociation</v>
      </c>
      <c r="FN208" t="str">
        <v>SOS Children's Villages</v>
      </c>
      <c r="FO208" t="str">
        <v>Tarabita Foundation</v>
      </c>
      <c r="FP208" t="str">
        <v>Tearfund</v>
      </c>
      <c r="FQ208" t="str">
        <v>TECHO</v>
      </c>
      <c r="FR208" t="str">
        <v>Terranueva Foundation</v>
      </c>
      <c r="FS208" t="str">
        <v>Terre des Hommes Suisse</v>
      </c>
      <c r="FT208" t="str">
        <v>The Israel Forum for International Humanitarian Aid (IsraAID)</v>
      </c>
      <c r="FU208" t="str">
        <v>Unión Venezolana en Perú</v>
      </c>
      <c r="FV208" t="str">
        <v>United Nations Children's Fund (UNICEF)</v>
      </c>
      <c r="FW208" t="str">
        <v>United Nations Development Programme (UNDP)</v>
      </c>
      <c r="FX208" t="str">
        <v>United Nations Educational, Scientific and Cultural Organization (UNESCO)</v>
      </c>
      <c r="FY208" t="str">
        <v>United Nations Entity for Gender Equality and the Empowerment of Women (UNWOMEN)</v>
      </c>
      <c r="FZ208" t="str">
        <v>United Nations Food and Agricultural Organization (FAO)</v>
      </c>
      <c r="GA208" t="str">
        <v>United Nations High Commissioner for Refugees (UNHCR)</v>
      </c>
      <c r="GB208" t="str">
        <v>United Nations Office of the High Commissioner for Human Rights (OHCHR)</v>
      </c>
      <c r="GC208" t="str">
        <v>United Nations Office on Drugs and Crime (UNODC)</v>
      </c>
      <c r="GD208" t="str">
        <v>United Nations Population Fund (UNFPA)</v>
      </c>
      <c r="GE208" t="str">
        <v>United Nations Programme for Human Settlements (UN Habitat)</v>
      </c>
      <c r="GF208" t="str">
        <v>Vale da Benção Educational and Charitable Association (AEBVB)</v>
      </c>
      <c r="GG208" t="str">
        <v>VenAruba Solidaria</v>
      </c>
      <c r="GH208" t="str">
        <v>Venex Curacao Foundation</v>
      </c>
      <c r="GI208" t="str">
        <v>Venezolanos en Barranquilla</v>
      </c>
      <c r="GJ208" t="str">
        <v>Venezolanos en San Cristóbal</v>
      </c>
      <c r="GK208" t="str">
        <v>Venezuelan Emigrant Foundation (FEV)</v>
      </c>
      <c r="GL208" t="str">
        <v>Vicaría de Pastoral Social Caritas</v>
      </c>
      <c r="GM208" t="str">
        <v>Voices GY</v>
      </c>
      <c r="GN208" t="str">
        <v>We World GVC</v>
      </c>
      <c r="GO208" t="str">
        <v>World Council of Credit Unions</v>
      </c>
      <c r="GP208" t="str">
        <v>World Food Programme (WFP)</v>
      </c>
      <c r="GQ208" t="str">
        <v>World Vision</v>
      </c>
      <c r="GR208" t="str">
        <v>ZOA</v>
      </c>
    </row>
    <row r="209" spans="8:200" x14ac:dyDescent="0.3">
      <c r="H209" t="str" cm="1">
        <f t="array" ref="H209:GR209">TRANSPOSE(_xlfn._xlws.SORT(_xlfn._xlws.FILTER(Table3[Name],ISNUMBER(SEARCH(' Activity Sheet'!D263,Table3[Name])),"Not found"),,1))</f>
        <v>.New Organisation</v>
      </c>
      <c r="I209" t="str">
        <v>ABV - Association of Good with Life</v>
      </c>
      <c r="J209" t="str">
        <v>ACAPS</v>
      </c>
      <c r="K209" t="str">
        <v>Acción y Desarrollo</v>
      </c>
      <c r="L209" t="str">
        <v>ACTED</v>
      </c>
      <c r="M209" t="str">
        <v>Action against Hunger</v>
      </c>
      <c r="N209" t="str">
        <v>ActionAid</v>
      </c>
      <c r="O209" t="str">
        <v>Adventist Development and Relief Agency (ADRA)</v>
      </c>
      <c r="P209" t="str">
        <v>Alas de Colibrí Foundation</v>
      </c>
      <c r="Q209" t="str">
        <v>Alianza por la Solidaridad</v>
      </c>
      <c r="R209" t="str">
        <v>Alianza por Venezuela</v>
      </c>
      <c r="S209" t="str">
        <v>Americares Foundation</v>
      </c>
      <c r="T209" t="str">
        <v>Argentine Commission for Refugees and Migrants (CAREF)</v>
      </c>
      <c r="U209" t="str">
        <v>Asociación Aves</v>
      </c>
      <c r="V209" t="str">
        <v>Asociación de Jubilados y Pensionados Venezolanos en Argentina</v>
      </c>
      <c r="W209" t="str">
        <v>Asociación de Venezolanos en Eloy Alfaro</v>
      </c>
      <c r="X209" t="str">
        <v>Asociación Fundación contra el Hambre Perú</v>
      </c>
      <c r="Y209" t="str">
        <v>Asociación Migrantes Venezolanos</v>
      </c>
      <c r="Z209" t="str">
        <v>Asociación Misioneros de San Carlos Scalabrinianos</v>
      </c>
      <c r="AA209" t="str">
        <v>Asociacion Proteccion Poblacion Vulnerable</v>
      </c>
      <c r="AB209" t="str">
        <v>Asociación Quinta Ola</v>
      </c>
      <c r="AC209" t="str">
        <v>Asociación Salto Ángel</v>
      </c>
      <c r="AD209" t="str">
        <v>Asociación Venezuela en Ecuador AC</v>
      </c>
      <c r="AE209" t="str">
        <v>ASOVENAR</v>
      </c>
      <c r="AF209" t="str">
        <v>Associação Hermanitos</v>
      </c>
      <c r="AG209" t="str">
        <v>AVSI Foundation</v>
      </c>
      <c r="AH209" t="str">
        <v>Bethany Christian Services</v>
      </c>
      <c r="AI209" t="str">
        <v>Blumont</v>
      </c>
      <c r="AJ209" t="str">
        <v>CARE</v>
      </c>
      <c r="AK209" t="str">
        <v>Caritas Brazil</v>
      </c>
      <c r="AL209" t="str">
        <v>Caritas Ecuador</v>
      </c>
      <c r="AM209" t="str">
        <v>Caritas Germany</v>
      </c>
      <c r="AN209" t="str">
        <v>Caritas Manaus</v>
      </c>
      <c r="AO209" t="str">
        <v>Caritas Parana</v>
      </c>
      <c r="AP209" t="str">
        <v>Caritas Peru</v>
      </c>
      <c r="AQ209" t="str">
        <v>Caritas Rio de Janeiro</v>
      </c>
      <c r="AR209" t="str">
        <v>Caritas São Paulo</v>
      </c>
      <c r="AS209" t="str">
        <v>Caritas Switzerland</v>
      </c>
      <c r="AT209" t="str">
        <v>CCEFIRO Association</v>
      </c>
      <c r="AU209" t="str">
        <v>CEDRO</v>
      </c>
      <c r="AV209" t="str">
        <v>Center for Integrated Studies and Programs for Sustainable Development (CIEDS)</v>
      </c>
      <c r="AW209" t="str">
        <v>Center for Migration and Human Rights of the Diocese of Roraima (CMDH)</v>
      </c>
      <c r="AX209" t="str">
        <v>Centro de Atencion Psicosocial (CAPS)</v>
      </c>
      <c r="AY209" t="str">
        <v>CESAL</v>
      </c>
      <c r="AZ209" t="str">
        <v>CESVI-Cooperazione e Sviluppo</v>
      </c>
      <c r="BA209" t="str">
        <v>ChildFund International</v>
      </c>
      <c r="BB209" t="str">
        <v>CHS Alternativo</v>
      </c>
      <c r="BC209" t="str">
        <v>Churún Merú Association</v>
      </c>
      <c r="BD209" t="str">
        <v>Coalición por Venezuela</v>
      </c>
      <c r="BE209" t="str">
        <v>Colonia Foundation of Venezuelans in the Dominican Republic (FUNCOVERD)</v>
      </c>
      <c r="BF209" t="str">
        <v>COLVENZ</v>
      </c>
      <c r="BG209" t="str">
        <v>Compassiva</v>
      </c>
      <c r="BH209" t="str">
        <v>Consejo Interreligioso del Perú - Religiones por la Paz</v>
      </c>
      <c r="BI209" t="str">
        <v>Consorcio ONG OCIPI Y Capellanía Nacional OFICA</v>
      </c>
      <c r="BJ209" t="str">
        <v>COOPI - International Cooperation Foundation</v>
      </c>
      <c r="BK209" t="str">
        <v>Corporación Colectivo Sin Fronteras</v>
      </c>
      <c r="BL209" t="str">
        <v>CRISFE Foundation</v>
      </c>
      <c r="BM209" t="str">
        <v>Cuso International</v>
      </c>
      <c r="BN209" t="str">
        <v>Danielle’s Children Fund (DCF)</v>
      </c>
      <c r="BO209" t="str">
        <v>Danish Refugee Council (DRC)</v>
      </c>
      <c r="BP209" t="str">
        <v>Development Support Association - APOYAR</v>
      </c>
      <c r="BQ209" t="str">
        <v>Diakonie Katastrophenhilfe</v>
      </c>
      <c r="BR209" t="str">
        <v>Diálogo Diverso</v>
      </c>
      <c r="BS209" t="str">
        <v>Doctors of the World</v>
      </c>
      <c r="BT209" t="str">
        <v>Dominican Institute for Integrated Development</v>
      </c>
      <c r="BU209" t="str">
        <v>Duendes y Ángeles Vinotinto República Dominicana</v>
      </c>
      <c r="BV209" t="str">
        <v>Encuentros SJS (Servicio Jesuita de la Solidaridad)</v>
      </c>
      <c r="BW209" t="str">
        <v>Ending Violence Against Migrants</v>
      </c>
      <c r="BX209" t="str">
        <v>Equidad Foundation</v>
      </c>
      <c r="BY209" t="str">
        <v>Equilibrium CenDE</v>
      </c>
      <c r="BZ209" t="str">
        <v>Facultad de Psicología - Universidad de la República (UDELAR)</v>
      </c>
      <c r="CA209" t="str">
        <v>First International Emergency and Solidarités International</v>
      </c>
      <c r="CB209" t="str">
        <v>Fondo Ecuatoriano Populorum Progressio</v>
      </c>
      <c r="CC209" t="str">
        <v>Foro Salud Callao</v>
      </c>
      <c r="CD209" t="str">
        <v>Foundation for the Integration and Development of Latin America (FIDAL)</v>
      </c>
      <c r="CE209" t="str">
        <v>Foundation of the Americas (FUDELA)</v>
      </c>
      <c r="CF209" t="str">
        <v>Fraternity Without Borders</v>
      </c>
      <c r="CG209" t="str">
        <v>Fundación Brisas del Norte</v>
      </c>
      <c r="CH209" t="str">
        <v>Fundación Colombovenezolana Nueva Ilusión</v>
      </c>
      <c r="CI209" t="str">
        <v>Fundación Nakama's</v>
      </c>
      <c r="CJ209" t="str">
        <v>Fundación RadaBer</v>
      </c>
      <c r="CK209" t="str">
        <v>Fundación Scalabrini Bolivia</v>
      </c>
      <c r="CL209" t="str">
        <v>Fundacion Social Vivan los Niños</v>
      </c>
      <c r="CM209" t="str">
        <v>FUNVEAC</v>
      </c>
      <c r="CN209" t="str">
        <v>German Development Cooperation Agency GIZ</v>
      </c>
      <c r="CO209" t="str">
        <v>Globalizate Radio</v>
      </c>
      <c r="CP209" t="str">
        <v>GOAL</v>
      </c>
      <c r="CQ209" t="str">
        <v>Halü Bienestar Humano Foundation (HALU)</v>
      </c>
      <c r="CR209" t="str">
        <v>Heartland Alliance International (HAI)</v>
      </c>
      <c r="CS209" t="str">
        <v>HELVETAS Swiss Intercooperation</v>
      </c>
      <c r="CT209" t="str">
        <v>HIAS</v>
      </c>
      <c r="CU209" t="str">
        <v>Human Rights Defence Curaçao</v>
      </c>
      <c r="CV209" t="str">
        <v>Humanity &amp; Inclusion</v>
      </c>
      <c r="CW209" t="str">
        <v>Humans Analytic</v>
      </c>
      <c r="CX209" t="str">
        <v>Idas y Vueltas Association</v>
      </c>
      <c r="CY209" t="str">
        <v>iMMAP</v>
      </c>
      <c r="CZ209" t="str">
        <v>IMPACT Initiatives (REACH)</v>
      </c>
      <c r="DA209" t="str">
        <v>Inmigrante Feliz Association</v>
      </c>
      <c r="DB209" t="str">
        <v>Institute for Migration and Human Rights (IMDH)</v>
      </c>
      <c r="DC209" t="str">
        <v>Institute of Natural and Cultural Heritage (IPANC)</v>
      </c>
      <c r="DD209" t="str">
        <v>International Committee for the Development of People (CISP)</v>
      </c>
      <c r="DE209" t="str">
        <v>International Federation of the Red Cross (IFRC)</v>
      </c>
      <c r="DF209" t="str">
        <v>International Labour Organization (ILO)</v>
      </c>
      <c r="DG209" t="str">
        <v>International Medical Corps</v>
      </c>
      <c r="DH209" t="str">
        <v>International Organization for Migration (IOM)</v>
      </c>
      <c r="DI209" t="str">
        <v>International Rescue Committee (IRC)</v>
      </c>
      <c r="DJ209" t="str">
        <v>INTERSOS</v>
      </c>
      <c r="DK209" t="str">
        <v>Jesuit Migrant Service (JMS)</v>
      </c>
      <c r="DL209" t="str">
        <v>Jesuit Refugee Service (JRS)</v>
      </c>
      <c r="DM209" t="str">
        <v>Jesuit Service for Migrants and Refugees (JSMR)</v>
      </c>
      <c r="DN209" t="str">
        <v>Joint United Nations Programme on HIV/AIDS (UNAIDS)</v>
      </c>
      <c r="DO209" t="str">
        <v>Kimirina Coorporation</v>
      </c>
      <c r="DP209" t="str">
        <v>La Casita Hispanic Cultural Centre</v>
      </c>
      <c r="DQ209" t="str">
        <v>Latin American Network of Non-Governmental Organizations of Persons with Disabilities and their Families (RIADIS)</v>
      </c>
      <c r="DR209" t="str">
        <v>LGBT+ Movement Brazil</v>
      </c>
      <c r="DS209" t="str">
        <v>Living Water Community (LWC)</v>
      </c>
      <c r="DT209" t="str">
        <v>LLANOVENCOL</v>
      </c>
      <c r="DU209" t="str">
        <v>Lutheran World Federation</v>
      </c>
      <c r="DV209" t="str">
        <v>Lutheran World Relief</v>
      </c>
      <c r="DW209" t="str">
        <v>Malteser International</v>
      </c>
      <c r="DX209" t="str">
        <v>Mana Institute</v>
      </c>
      <c r="DY209" t="str">
        <v>Manos Veneguayas Association</v>
      </c>
      <c r="DZ209" t="str">
        <v>Más Igualdad Perú</v>
      </c>
      <c r="EA209" t="str">
        <v>MedGlobal</v>
      </c>
      <c r="EB209" t="str">
        <v>Medical Teams International</v>
      </c>
      <c r="EC209" t="str">
        <v>Mercy Corps</v>
      </c>
      <c r="ED209" t="str">
        <v>Migrant Service Center (CAM)</v>
      </c>
      <c r="EE209" t="str">
        <v>Migrants, Refugees and Argentine Social Entrepreneurs (MIRARES)</v>
      </c>
      <c r="EF209" t="str">
        <v>Mision Scalabriniana - Ecuador</v>
      </c>
      <c r="EG209" t="str">
        <v>Missão Paz</v>
      </c>
      <c r="EH209" t="str">
        <v>Museu A CASA</v>
      </c>
      <c r="EI209" t="str">
        <v>Norwegian Refugee Council (NRC)</v>
      </c>
      <c r="EJ209" t="str">
        <v>ONG Migrantes por el Maule</v>
      </c>
      <c r="EK209" t="str">
        <v>ONG Preemptive Love Coalition Colombia</v>
      </c>
      <c r="EL209" t="str">
        <v>Organización Transfomando Vidas</v>
      </c>
      <c r="EM209" t="str">
        <v>Organization of Ibero-American States for Education, Science and Culture (OEI)</v>
      </c>
      <c r="EN209" t="str">
        <v>OXFAM</v>
      </c>
      <c r="EO209" t="str">
        <v>Panamerican Development Foundation</v>
      </c>
      <c r="EP209" t="str">
        <v>Panamerican Health Organization/World Health Organization (PAHO/WHO)</v>
      </c>
      <c r="EQ209" t="str">
        <v>Pastoral of Human Mobility - Peruvian Episcopal Conference</v>
      </c>
      <c r="ER209" t="str">
        <v>Pastoral Service for Migrants National</v>
      </c>
      <c r="ES209" t="str">
        <v>Permanent Human Rights defense Committee (CDH)</v>
      </c>
      <c r="ET209" t="str">
        <v>Pirilampos Institute - Group of visits and voluntary actions in Roraima</v>
      </c>
      <c r="EU209" t="str">
        <v>Plan International</v>
      </c>
      <c r="EV209" t="str">
        <v>Population Program, Faculty of Social Sciences, University of the Republic</v>
      </c>
      <c r="EW209" t="str">
        <v>Profamilia Association</v>
      </c>
      <c r="EX209" t="str">
        <v>Red con Migrantes y Refugiados</v>
      </c>
      <c r="EY209" t="str">
        <v>Red Cross Colombia</v>
      </c>
      <c r="EZ209" t="str">
        <v>Red Cross Ecuador</v>
      </c>
      <c r="FA209" t="str">
        <v>Red Cross Peru</v>
      </c>
      <c r="FB209" t="str">
        <v>Red de Investigaciones en Derechos Humanos - CONICET (Consejo Nacional de Investigaciones Científicas y Técnicas)</v>
      </c>
      <c r="FC209" t="str">
        <v>RET International</v>
      </c>
      <c r="FD209" t="str">
        <v>Salú pa Tur Foundation</v>
      </c>
      <c r="FE209" t="str">
        <v>Salvation Army</v>
      </c>
      <c r="FF209" t="str">
        <v>Samaritan's Purse</v>
      </c>
      <c r="FG209" t="str">
        <v>Save the Children International (SCI)</v>
      </c>
      <c r="FH209" t="str">
        <v>Scalabrini Foundation Chile</v>
      </c>
      <c r="FI209" t="str">
        <v>Sección Peruana de Amnistía Internacional</v>
      </c>
      <c r="FJ209" t="str">
        <v>Serviço Pastoral dos Migrantes do Nordeste</v>
      </c>
      <c r="FK209" t="str">
        <v>Sesame Workshop</v>
      </c>
      <c r="FL209" t="str">
        <v>Si, Da Vida</v>
      </c>
      <c r="FM209" t="str">
        <v>Solidarity and Action Asociation</v>
      </c>
      <c r="FN209" t="str">
        <v>SOS Children's Villages</v>
      </c>
      <c r="FO209" t="str">
        <v>Tarabita Foundation</v>
      </c>
      <c r="FP209" t="str">
        <v>Tearfund</v>
      </c>
      <c r="FQ209" t="str">
        <v>TECHO</v>
      </c>
      <c r="FR209" t="str">
        <v>Terranueva Foundation</v>
      </c>
      <c r="FS209" t="str">
        <v>Terre des Hommes Suisse</v>
      </c>
      <c r="FT209" t="str">
        <v>The Israel Forum for International Humanitarian Aid (IsraAID)</v>
      </c>
      <c r="FU209" t="str">
        <v>Unión Venezolana en Perú</v>
      </c>
      <c r="FV209" t="str">
        <v>United Nations Children's Fund (UNICEF)</v>
      </c>
      <c r="FW209" t="str">
        <v>United Nations Development Programme (UNDP)</v>
      </c>
      <c r="FX209" t="str">
        <v>United Nations Educational, Scientific and Cultural Organization (UNESCO)</v>
      </c>
      <c r="FY209" t="str">
        <v>United Nations Entity for Gender Equality and the Empowerment of Women (UNWOMEN)</v>
      </c>
      <c r="FZ209" t="str">
        <v>United Nations Food and Agricultural Organization (FAO)</v>
      </c>
      <c r="GA209" t="str">
        <v>United Nations High Commissioner for Refugees (UNHCR)</v>
      </c>
      <c r="GB209" t="str">
        <v>United Nations Office of the High Commissioner for Human Rights (OHCHR)</v>
      </c>
      <c r="GC209" t="str">
        <v>United Nations Office on Drugs and Crime (UNODC)</v>
      </c>
      <c r="GD209" t="str">
        <v>United Nations Population Fund (UNFPA)</v>
      </c>
      <c r="GE209" t="str">
        <v>United Nations Programme for Human Settlements (UN Habitat)</v>
      </c>
      <c r="GF209" t="str">
        <v>Vale da Benção Educational and Charitable Association (AEBVB)</v>
      </c>
      <c r="GG209" t="str">
        <v>VenAruba Solidaria</v>
      </c>
      <c r="GH209" t="str">
        <v>Venex Curacao Foundation</v>
      </c>
      <c r="GI209" t="str">
        <v>Venezolanos en Barranquilla</v>
      </c>
      <c r="GJ209" t="str">
        <v>Venezolanos en San Cristóbal</v>
      </c>
      <c r="GK209" t="str">
        <v>Venezuelan Emigrant Foundation (FEV)</v>
      </c>
      <c r="GL209" t="str">
        <v>Vicaría de Pastoral Social Caritas</v>
      </c>
      <c r="GM209" t="str">
        <v>Voices GY</v>
      </c>
      <c r="GN209" t="str">
        <v>We World GVC</v>
      </c>
      <c r="GO209" t="str">
        <v>World Council of Credit Unions</v>
      </c>
      <c r="GP209" t="str">
        <v>World Food Programme (WFP)</v>
      </c>
      <c r="GQ209" t="str">
        <v>World Vision</v>
      </c>
      <c r="GR209" t="str">
        <v>ZOA</v>
      </c>
    </row>
    <row r="210" spans="8:200" x14ac:dyDescent="0.3">
      <c r="H210" t="str" cm="1">
        <f t="array" ref="H210:GR210">TRANSPOSE(_xlfn._xlws.SORT(_xlfn._xlws.FILTER(Table3[Name],ISNUMBER(SEARCH(' Activity Sheet'!D264,Table3[Name])),"Not found"),,1))</f>
        <v>.New Organisation</v>
      </c>
      <c r="I210" t="str">
        <v>ABV - Association of Good with Life</v>
      </c>
      <c r="J210" t="str">
        <v>ACAPS</v>
      </c>
      <c r="K210" t="str">
        <v>Acción y Desarrollo</v>
      </c>
      <c r="L210" t="str">
        <v>ACTED</v>
      </c>
      <c r="M210" t="str">
        <v>Action against Hunger</v>
      </c>
      <c r="N210" t="str">
        <v>ActionAid</v>
      </c>
      <c r="O210" t="str">
        <v>Adventist Development and Relief Agency (ADRA)</v>
      </c>
      <c r="P210" t="str">
        <v>Alas de Colibrí Foundation</v>
      </c>
      <c r="Q210" t="str">
        <v>Alianza por la Solidaridad</v>
      </c>
      <c r="R210" t="str">
        <v>Alianza por Venezuela</v>
      </c>
      <c r="S210" t="str">
        <v>Americares Foundation</v>
      </c>
      <c r="T210" t="str">
        <v>Argentine Commission for Refugees and Migrants (CAREF)</v>
      </c>
      <c r="U210" t="str">
        <v>Asociación Aves</v>
      </c>
      <c r="V210" t="str">
        <v>Asociación de Jubilados y Pensionados Venezolanos en Argentina</v>
      </c>
      <c r="W210" t="str">
        <v>Asociación de Venezolanos en Eloy Alfaro</v>
      </c>
      <c r="X210" t="str">
        <v>Asociación Fundación contra el Hambre Perú</v>
      </c>
      <c r="Y210" t="str">
        <v>Asociación Migrantes Venezolanos</v>
      </c>
      <c r="Z210" t="str">
        <v>Asociación Misioneros de San Carlos Scalabrinianos</v>
      </c>
      <c r="AA210" t="str">
        <v>Asociacion Proteccion Poblacion Vulnerable</v>
      </c>
      <c r="AB210" t="str">
        <v>Asociación Quinta Ola</v>
      </c>
      <c r="AC210" t="str">
        <v>Asociación Salto Ángel</v>
      </c>
      <c r="AD210" t="str">
        <v>Asociación Venezuela en Ecuador AC</v>
      </c>
      <c r="AE210" t="str">
        <v>ASOVENAR</v>
      </c>
      <c r="AF210" t="str">
        <v>Associação Hermanitos</v>
      </c>
      <c r="AG210" t="str">
        <v>AVSI Foundation</v>
      </c>
      <c r="AH210" t="str">
        <v>Bethany Christian Services</v>
      </c>
      <c r="AI210" t="str">
        <v>Blumont</v>
      </c>
      <c r="AJ210" t="str">
        <v>CARE</v>
      </c>
      <c r="AK210" t="str">
        <v>Caritas Brazil</v>
      </c>
      <c r="AL210" t="str">
        <v>Caritas Ecuador</v>
      </c>
      <c r="AM210" t="str">
        <v>Caritas Germany</v>
      </c>
      <c r="AN210" t="str">
        <v>Caritas Manaus</v>
      </c>
      <c r="AO210" t="str">
        <v>Caritas Parana</v>
      </c>
      <c r="AP210" t="str">
        <v>Caritas Peru</v>
      </c>
      <c r="AQ210" t="str">
        <v>Caritas Rio de Janeiro</v>
      </c>
      <c r="AR210" t="str">
        <v>Caritas São Paulo</v>
      </c>
      <c r="AS210" t="str">
        <v>Caritas Switzerland</v>
      </c>
      <c r="AT210" t="str">
        <v>CCEFIRO Association</v>
      </c>
      <c r="AU210" t="str">
        <v>CEDRO</v>
      </c>
      <c r="AV210" t="str">
        <v>Center for Integrated Studies and Programs for Sustainable Development (CIEDS)</v>
      </c>
      <c r="AW210" t="str">
        <v>Center for Migration and Human Rights of the Diocese of Roraima (CMDH)</v>
      </c>
      <c r="AX210" t="str">
        <v>Centro de Atencion Psicosocial (CAPS)</v>
      </c>
      <c r="AY210" t="str">
        <v>CESAL</v>
      </c>
      <c r="AZ210" t="str">
        <v>CESVI-Cooperazione e Sviluppo</v>
      </c>
      <c r="BA210" t="str">
        <v>ChildFund International</v>
      </c>
      <c r="BB210" t="str">
        <v>CHS Alternativo</v>
      </c>
      <c r="BC210" t="str">
        <v>Churún Merú Association</v>
      </c>
      <c r="BD210" t="str">
        <v>Coalición por Venezuela</v>
      </c>
      <c r="BE210" t="str">
        <v>Colonia Foundation of Venezuelans in the Dominican Republic (FUNCOVERD)</v>
      </c>
      <c r="BF210" t="str">
        <v>COLVENZ</v>
      </c>
      <c r="BG210" t="str">
        <v>Compassiva</v>
      </c>
      <c r="BH210" t="str">
        <v>Consejo Interreligioso del Perú - Religiones por la Paz</v>
      </c>
      <c r="BI210" t="str">
        <v>Consorcio ONG OCIPI Y Capellanía Nacional OFICA</v>
      </c>
      <c r="BJ210" t="str">
        <v>COOPI - International Cooperation Foundation</v>
      </c>
      <c r="BK210" t="str">
        <v>Corporación Colectivo Sin Fronteras</v>
      </c>
      <c r="BL210" t="str">
        <v>CRISFE Foundation</v>
      </c>
      <c r="BM210" t="str">
        <v>Cuso International</v>
      </c>
      <c r="BN210" t="str">
        <v>Danielle’s Children Fund (DCF)</v>
      </c>
      <c r="BO210" t="str">
        <v>Danish Refugee Council (DRC)</v>
      </c>
      <c r="BP210" t="str">
        <v>Development Support Association - APOYAR</v>
      </c>
      <c r="BQ210" t="str">
        <v>Diakonie Katastrophenhilfe</v>
      </c>
      <c r="BR210" t="str">
        <v>Diálogo Diverso</v>
      </c>
      <c r="BS210" t="str">
        <v>Doctors of the World</v>
      </c>
      <c r="BT210" t="str">
        <v>Dominican Institute for Integrated Development</v>
      </c>
      <c r="BU210" t="str">
        <v>Duendes y Ángeles Vinotinto República Dominicana</v>
      </c>
      <c r="BV210" t="str">
        <v>Encuentros SJS (Servicio Jesuita de la Solidaridad)</v>
      </c>
      <c r="BW210" t="str">
        <v>Ending Violence Against Migrants</v>
      </c>
      <c r="BX210" t="str">
        <v>Equidad Foundation</v>
      </c>
      <c r="BY210" t="str">
        <v>Equilibrium CenDE</v>
      </c>
      <c r="BZ210" t="str">
        <v>Facultad de Psicología - Universidad de la República (UDELAR)</v>
      </c>
      <c r="CA210" t="str">
        <v>First International Emergency and Solidarités International</v>
      </c>
      <c r="CB210" t="str">
        <v>Fondo Ecuatoriano Populorum Progressio</v>
      </c>
      <c r="CC210" t="str">
        <v>Foro Salud Callao</v>
      </c>
      <c r="CD210" t="str">
        <v>Foundation for the Integration and Development of Latin America (FIDAL)</v>
      </c>
      <c r="CE210" t="str">
        <v>Foundation of the Americas (FUDELA)</v>
      </c>
      <c r="CF210" t="str">
        <v>Fraternity Without Borders</v>
      </c>
      <c r="CG210" t="str">
        <v>Fundación Brisas del Norte</v>
      </c>
      <c r="CH210" t="str">
        <v>Fundación Colombovenezolana Nueva Ilusión</v>
      </c>
      <c r="CI210" t="str">
        <v>Fundación Nakama's</v>
      </c>
      <c r="CJ210" t="str">
        <v>Fundación RadaBer</v>
      </c>
      <c r="CK210" t="str">
        <v>Fundación Scalabrini Bolivia</v>
      </c>
      <c r="CL210" t="str">
        <v>Fundacion Social Vivan los Niños</v>
      </c>
      <c r="CM210" t="str">
        <v>FUNVEAC</v>
      </c>
      <c r="CN210" t="str">
        <v>German Development Cooperation Agency GIZ</v>
      </c>
      <c r="CO210" t="str">
        <v>Globalizate Radio</v>
      </c>
      <c r="CP210" t="str">
        <v>GOAL</v>
      </c>
      <c r="CQ210" t="str">
        <v>Halü Bienestar Humano Foundation (HALU)</v>
      </c>
      <c r="CR210" t="str">
        <v>Heartland Alliance International (HAI)</v>
      </c>
      <c r="CS210" t="str">
        <v>HELVETAS Swiss Intercooperation</v>
      </c>
      <c r="CT210" t="str">
        <v>HIAS</v>
      </c>
      <c r="CU210" t="str">
        <v>Human Rights Defence Curaçao</v>
      </c>
      <c r="CV210" t="str">
        <v>Humanity &amp; Inclusion</v>
      </c>
      <c r="CW210" t="str">
        <v>Humans Analytic</v>
      </c>
      <c r="CX210" t="str">
        <v>Idas y Vueltas Association</v>
      </c>
      <c r="CY210" t="str">
        <v>iMMAP</v>
      </c>
      <c r="CZ210" t="str">
        <v>IMPACT Initiatives (REACH)</v>
      </c>
      <c r="DA210" t="str">
        <v>Inmigrante Feliz Association</v>
      </c>
      <c r="DB210" t="str">
        <v>Institute for Migration and Human Rights (IMDH)</v>
      </c>
      <c r="DC210" t="str">
        <v>Institute of Natural and Cultural Heritage (IPANC)</v>
      </c>
      <c r="DD210" t="str">
        <v>International Committee for the Development of People (CISP)</v>
      </c>
      <c r="DE210" t="str">
        <v>International Federation of the Red Cross (IFRC)</v>
      </c>
      <c r="DF210" t="str">
        <v>International Labour Organization (ILO)</v>
      </c>
      <c r="DG210" t="str">
        <v>International Medical Corps</v>
      </c>
      <c r="DH210" t="str">
        <v>International Organization for Migration (IOM)</v>
      </c>
      <c r="DI210" t="str">
        <v>International Rescue Committee (IRC)</v>
      </c>
      <c r="DJ210" t="str">
        <v>INTERSOS</v>
      </c>
      <c r="DK210" t="str">
        <v>Jesuit Migrant Service (JMS)</v>
      </c>
      <c r="DL210" t="str">
        <v>Jesuit Refugee Service (JRS)</v>
      </c>
      <c r="DM210" t="str">
        <v>Jesuit Service for Migrants and Refugees (JSMR)</v>
      </c>
      <c r="DN210" t="str">
        <v>Joint United Nations Programme on HIV/AIDS (UNAIDS)</v>
      </c>
      <c r="DO210" t="str">
        <v>Kimirina Coorporation</v>
      </c>
      <c r="DP210" t="str">
        <v>La Casita Hispanic Cultural Centre</v>
      </c>
      <c r="DQ210" t="str">
        <v>Latin American Network of Non-Governmental Organizations of Persons with Disabilities and their Families (RIADIS)</v>
      </c>
      <c r="DR210" t="str">
        <v>LGBT+ Movement Brazil</v>
      </c>
      <c r="DS210" t="str">
        <v>Living Water Community (LWC)</v>
      </c>
      <c r="DT210" t="str">
        <v>LLANOVENCOL</v>
      </c>
      <c r="DU210" t="str">
        <v>Lutheran World Federation</v>
      </c>
      <c r="DV210" t="str">
        <v>Lutheran World Relief</v>
      </c>
      <c r="DW210" t="str">
        <v>Malteser International</v>
      </c>
      <c r="DX210" t="str">
        <v>Mana Institute</v>
      </c>
      <c r="DY210" t="str">
        <v>Manos Veneguayas Association</v>
      </c>
      <c r="DZ210" t="str">
        <v>Más Igualdad Perú</v>
      </c>
      <c r="EA210" t="str">
        <v>MedGlobal</v>
      </c>
      <c r="EB210" t="str">
        <v>Medical Teams International</v>
      </c>
      <c r="EC210" t="str">
        <v>Mercy Corps</v>
      </c>
      <c r="ED210" t="str">
        <v>Migrant Service Center (CAM)</v>
      </c>
      <c r="EE210" t="str">
        <v>Migrants, Refugees and Argentine Social Entrepreneurs (MIRARES)</v>
      </c>
      <c r="EF210" t="str">
        <v>Mision Scalabriniana - Ecuador</v>
      </c>
      <c r="EG210" t="str">
        <v>Missão Paz</v>
      </c>
      <c r="EH210" t="str">
        <v>Museu A CASA</v>
      </c>
      <c r="EI210" t="str">
        <v>Norwegian Refugee Council (NRC)</v>
      </c>
      <c r="EJ210" t="str">
        <v>ONG Migrantes por el Maule</v>
      </c>
      <c r="EK210" t="str">
        <v>ONG Preemptive Love Coalition Colombia</v>
      </c>
      <c r="EL210" t="str">
        <v>Organización Transfomando Vidas</v>
      </c>
      <c r="EM210" t="str">
        <v>Organization of Ibero-American States for Education, Science and Culture (OEI)</v>
      </c>
      <c r="EN210" t="str">
        <v>OXFAM</v>
      </c>
      <c r="EO210" t="str">
        <v>Panamerican Development Foundation</v>
      </c>
      <c r="EP210" t="str">
        <v>Panamerican Health Organization/World Health Organization (PAHO/WHO)</v>
      </c>
      <c r="EQ210" t="str">
        <v>Pastoral of Human Mobility - Peruvian Episcopal Conference</v>
      </c>
      <c r="ER210" t="str">
        <v>Pastoral Service for Migrants National</v>
      </c>
      <c r="ES210" t="str">
        <v>Permanent Human Rights defense Committee (CDH)</v>
      </c>
      <c r="ET210" t="str">
        <v>Pirilampos Institute - Group of visits and voluntary actions in Roraima</v>
      </c>
      <c r="EU210" t="str">
        <v>Plan International</v>
      </c>
      <c r="EV210" t="str">
        <v>Population Program, Faculty of Social Sciences, University of the Republic</v>
      </c>
      <c r="EW210" t="str">
        <v>Profamilia Association</v>
      </c>
      <c r="EX210" t="str">
        <v>Red con Migrantes y Refugiados</v>
      </c>
      <c r="EY210" t="str">
        <v>Red Cross Colombia</v>
      </c>
      <c r="EZ210" t="str">
        <v>Red Cross Ecuador</v>
      </c>
      <c r="FA210" t="str">
        <v>Red Cross Peru</v>
      </c>
      <c r="FB210" t="str">
        <v>Red de Investigaciones en Derechos Humanos - CONICET (Consejo Nacional de Investigaciones Científicas y Técnicas)</v>
      </c>
      <c r="FC210" t="str">
        <v>RET International</v>
      </c>
      <c r="FD210" t="str">
        <v>Salú pa Tur Foundation</v>
      </c>
      <c r="FE210" t="str">
        <v>Salvation Army</v>
      </c>
      <c r="FF210" t="str">
        <v>Samaritan's Purse</v>
      </c>
      <c r="FG210" t="str">
        <v>Save the Children International (SCI)</v>
      </c>
      <c r="FH210" t="str">
        <v>Scalabrini Foundation Chile</v>
      </c>
      <c r="FI210" t="str">
        <v>Sección Peruana de Amnistía Internacional</v>
      </c>
      <c r="FJ210" t="str">
        <v>Serviço Pastoral dos Migrantes do Nordeste</v>
      </c>
      <c r="FK210" t="str">
        <v>Sesame Workshop</v>
      </c>
      <c r="FL210" t="str">
        <v>Si, Da Vida</v>
      </c>
      <c r="FM210" t="str">
        <v>Solidarity and Action Asociation</v>
      </c>
      <c r="FN210" t="str">
        <v>SOS Children's Villages</v>
      </c>
      <c r="FO210" t="str">
        <v>Tarabita Foundation</v>
      </c>
      <c r="FP210" t="str">
        <v>Tearfund</v>
      </c>
      <c r="FQ210" t="str">
        <v>TECHO</v>
      </c>
      <c r="FR210" t="str">
        <v>Terranueva Foundation</v>
      </c>
      <c r="FS210" t="str">
        <v>Terre des Hommes Suisse</v>
      </c>
      <c r="FT210" t="str">
        <v>The Israel Forum for International Humanitarian Aid (IsraAID)</v>
      </c>
      <c r="FU210" t="str">
        <v>Unión Venezolana en Perú</v>
      </c>
      <c r="FV210" t="str">
        <v>United Nations Children's Fund (UNICEF)</v>
      </c>
      <c r="FW210" t="str">
        <v>United Nations Development Programme (UNDP)</v>
      </c>
      <c r="FX210" t="str">
        <v>United Nations Educational, Scientific and Cultural Organization (UNESCO)</v>
      </c>
      <c r="FY210" t="str">
        <v>United Nations Entity for Gender Equality and the Empowerment of Women (UNWOMEN)</v>
      </c>
      <c r="FZ210" t="str">
        <v>United Nations Food and Agricultural Organization (FAO)</v>
      </c>
      <c r="GA210" t="str">
        <v>United Nations High Commissioner for Refugees (UNHCR)</v>
      </c>
      <c r="GB210" t="str">
        <v>United Nations Office of the High Commissioner for Human Rights (OHCHR)</v>
      </c>
      <c r="GC210" t="str">
        <v>United Nations Office on Drugs and Crime (UNODC)</v>
      </c>
      <c r="GD210" t="str">
        <v>United Nations Population Fund (UNFPA)</v>
      </c>
      <c r="GE210" t="str">
        <v>United Nations Programme for Human Settlements (UN Habitat)</v>
      </c>
      <c r="GF210" t="str">
        <v>Vale da Benção Educational and Charitable Association (AEBVB)</v>
      </c>
      <c r="GG210" t="str">
        <v>VenAruba Solidaria</v>
      </c>
      <c r="GH210" t="str">
        <v>Venex Curacao Foundation</v>
      </c>
      <c r="GI210" t="str">
        <v>Venezolanos en Barranquilla</v>
      </c>
      <c r="GJ210" t="str">
        <v>Venezolanos en San Cristóbal</v>
      </c>
      <c r="GK210" t="str">
        <v>Venezuelan Emigrant Foundation (FEV)</v>
      </c>
      <c r="GL210" t="str">
        <v>Vicaría de Pastoral Social Caritas</v>
      </c>
      <c r="GM210" t="str">
        <v>Voices GY</v>
      </c>
      <c r="GN210" t="str">
        <v>We World GVC</v>
      </c>
      <c r="GO210" t="str">
        <v>World Council of Credit Unions</v>
      </c>
      <c r="GP210" t="str">
        <v>World Food Programme (WFP)</v>
      </c>
      <c r="GQ210" t="str">
        <v>World Vision</v>
      </c>
      <c r="GR210" t="str">
        <v>ZOA</v>
      </c>
    </row>
    <row r="211" spans="8:200" x14ac:dyDescent="0.3">
      <c r="H211" t="str" cm="1">
        <f t="array" ref="H211:GR211">TRANSPOSE(_xlfn._xlws.SORT(_xlfn._xlws.FILTER(Table3[Name],ISNUMBER(SEARCH(' Activity Sheet'!D265,Table3[Name])),"Not found"),,1))</f>
        <v>.New Organisation</v>
      </c>
      <c r="I211" t="str">
        <v>ABV - Association of Good with Life</v>
      </c>
      <c r="J211" t="str">
        <v>ACAPS</v>
      </c>
      <c r="K211" t="str">
        <v>Acción y Desarrollo</v>
      </c>
      <c r="L211" t="str">
        <v>ACTED</v>
      </c>
      <c r="M211" t="str">
        <v>Action against Hunger</v>
      </c>
      <c r="N211" t="str">
        <v>ActionAid</v>
      </c>
      <c r="O211" t="str">
        <v>Adventist Development and Relief Agency (ADRA)</v>
      </c>
      <c r="P211" t="str">
        <v>Alas de Colibrí Foundation</v>
      </c>
      <c r="Q211" t="str">
        <v>Alianza por la Solidaridad</v>
      </c>
      <c r="R211" t="str">
        <v>Alianza por Venezuela</v>
      </c>
      <c r="S211" t="str">
        <v>Americares Foundation</v>
      </c>
      <c r="T211" t="str">
        <v>Argentine Commission for Refugees and Migrants (CAREF)</v>
      </c>
      <c r="U211" t="str">
        <v>Asociación Aves</v>
      </c>
      <c r="V211" t="str">
        <v>Asociación de Jubilados y Pensionados Venezolanos en Argentina</v>
      </c>
      <c r="W211" t="str">
        <v>Asociación de Venezolanos en Eloy Alfaro</v>
      </c>
      <c r="X211" t="str">
        <v>Asociación Fundación contra el Hambre Perú</v>
      </c>
      <c r="Y211" t="str">
        <v>Asociación Migrantes Venezolanos</v>
      </c>
      <c r="Z211" t="str">
        <v>Asociación Misioneros de San Carlos Scalabrinianos</v>
      </c>
      <c r="AA211" t="str">
        <v>Asociacion Proteccion Poblacion Vulnerable</v>
      </c>
      <c r="AB211" t="str">
        <v>Asociación Quinta Ola</v>
      </c>
      <c r="AC211" t="str">
        <v>Asociación Salto Ángel</v>
      </c>
      <c r="AD211" t="str">
        <v>Asociación Venezuela en Ecuador AC</v>
      </c>
      <c r="AE211" t="str">
        <v>ASOVENAR</v>
      </c>
      <c r="AF211" t="str">
        <v>Associação Hermanitos</v>
      </c>
      <c r="AG211" t="str">
        <v>AVSI Foundation</v>
      </c>
      <c r="AH211" t="str">
        <v>Bethany Christian Services</v>
      </c>
      <c r="AI211" t="str">
        <v>Blumont</v>
      </c>
      <c r="AJ211" t="str">
        <v>CARE</v>
      </c>
      <c r="AK211" t="str">
        <v>Caritas Brazil</v>
      </c>
      <c r="AL211" t="str">
        <v>Caritas Ecuador</v>
      </c>
      <c r="AM211" t="str">
        <v>Caritas Germany</v>
      </c>
      <c r="AN211" t="str">
        <v>Caritas Manaus</v>
      </c>
      <c r="AO211" t="str">
        <v>Caritas Parana</v>
      </c>
      <c r="AP211" t="str">
        <v>Caritas Peru</v>
      </c>
      <c r="AQ211" t="str">
        <v>Caritas Rio de Janeiro</v>
      </c>
      <c r="AR211" t="str">
        <v>Caritas São Paulo</v>
      </c>
      <c r="AS211" t="str">
        <v>Caritas Switzerland</v>
      </c>
      <c r="AT211" t="str">
        <v>CCEFIRO Association</v>
      </c>
      <c r="AU211" t="str">
        <v>CEDRO</v>
      </c>
      <c r="AV211" t="str">
        <v>Center for Integrated Studies and Programs for Sustainable Development (CIEDS)</v>
      </c>
      <c r="AW211" t="str">
        <v>Center for Migration and Human Rights of the Diocese of Roraima (CMDH)</v>
      </c>
      <c r="AX211" t="str">
        <v>Centro de Atencion Psicosocial (CAPS)</v>
      </c>
      <c r="AY211" t="str">
        <v>CESAL</v>
      </c>
      <c r="AZ211" t="str">
        <v>CESVI-Cooperazione e Sviluppo</v>
      </c>
      <c r="BA211" t="str">
        <v>ChildFund International</v>
      </c>
      <c r="BB211" t="str">
        <v>CHS Alternativo</v>
      </c>
      <c r="BC211" t="str">
        <v>Churún Merú Association</v>
      </c>
      <c r="BD211" t="str">
        <v>Coalición por Venezuela</v>
      </c>
      <c r="BE211" t="str">
        <v>Colonia Foundation of Venezuelans in the Dominican Republic (FUNCOVERD)</v>
      </c>
      <c r="BF211" t="str">
        <v>COLVENZ</v>
      </c>
      <c r="BG211" t="str">
        <v>Compassiva</v>
      </c>
      <c r="BH211" t="str">
        <v>Consejo Interreligioso del Perú - Religiones por la Paz</v>
      </c>
      <c r="BI211" t="str">
        <v>Consorcio ONG OCIPI Y Capellanía Nacional OFICA</v>
      </c>
      <c r="BJ211" t="str">
        <v>COOPI - International Cooperation Foundation</v>
      </c>
      <c r="BK211" t="str">
        <v>Corporación Colectivo Sin Fronteras</v>
      </c>
      <c r="BL211" t="str">
        <v>CRISFE Foundation</v>
      </c>
      <c r="BM211" t="str">
        <v>Cuso International</v>
      </c>
      <c r="BN211" t="str">
        <v>Danielle’s Children Fund (DCF)</v>
      </c>
      <c r="BO211" t="str">
        <v>Danish Refugee Council (DRC)</v>
      </c>
      <c r="BP211" t="str">
        <v>Development Support Association - APOYAR</v>
      </c>
      <c r="BQ211" t="str">
        <v>Diakonie Katastrophenhilfe</v>
      </c>
      <c r="BR211" t="str">
        <v>Diálogo Diverso</v>
      </c>
      <c r="BS211" t="str">
        <v>Doctors of the World</v>
      </c>
      <c r="BT211" t="str">
        <v>Dominican Institute for Integrated Development</v>
      </c>
      <c r="BU211" t="str">
        <v>Duendes y Ángeles Vinotinto República Dominicana</v>
      </c>
      <c r="BV211" t="str">
        <v>Encuentros SJS (Servicio Jesuita de la Solidaridad)</v>
      </c>
      <c r="BW211" t="str">
        <v>Ending Violence Against Migrants</v>
      </c>
      <c r="BX211" t="str">
        <v>Equidad Foundation</v>
      </c>
      <c r="BY211" t="str">
        <v>Equilibrium CenDE</v>
      </c>
      <c r="BZ211" t="str">
        <v>Facultad de Psicología - Universidad de la República (UDELAR)</v>
      </c>
      <c r="CA211" t="str">
        <v>First International Emergency and Solidarités International</v>
      </c>
      <c r="CB211" t="str">
        <v>Fondo Ecuatoriano Populorum Progressio</v>
      </c>
      <c r="CC211" t="str">
        <v>Foro Salud Callao</v>
      </c>
      <c r="CD211" t="str">
        <v>Foundation for the Integration and Development of Latin America (FIDAL)</v>
      </c>
      <c r="CE211" t="str">
        <v>Foundation of the Americas (FUDELA)</v>
      </c>
      <c r="CF211" t="str">
        <v>Fraternity Without Borders</v>
      </c>
      <c r="CG211" t="str">
        <v>Fundación Brisas del Norte</v>
      </c>
      <c r="CH211" t="str">
        <v>Fundación Colombovenezolana Nueva Ilusión</v>
      </c>
      <c r="CI211" t="str">
        <v>Fundación Nakama's</v>
      </c>
      <c r="CJ211" t="str">
        <v>Fundación RadaBer</v>
      </c>
      <c r="CK211" t="str">
        <v>Fundación Scalabrini Bolivia</v>
      </c>
      <c r="CL211" t="str">
        <v>Fundacion Social Vivan los Niños</v>
      </c>
      <c r="CM211" t="str">
        <v>FUNVEAC</v>
      </c>
      <c r="CN211" t="str">
        <v>German Development Cooperation Agency GIZ</v>
      </c>
      <c r="CO211" t="str">
        <v>Globalizate Radio</v>
      </c>
      <c r="CP211" t="str">
        <v>GOAL</v>
      </c>
      <c r="CQ211" t="str">
        <v>Halü Bienestar Humano Foundation (HALU)</v>
      </c>
      <c r="CR211" t="str">
        <v>Heartland Alliance International (HAI)</v>
      </c>
      <c r="CS211" t="str">
        <v>HELVETAS Swiss Intercooperation</v>
      </c>
      <c r="CT211" t="str">
        <v>HIAS</v>
      </c>
      <c r="CU211" t="str">
        <v>Human Rights Defence Curaçao</v>
      </c>
      <c r="CV211" t="str">
        <v>Humanity &amp; Inclusion</v>
      </c>
      <c r="CW211" t="str">
        <v>Humans Analytic</v>
      </c>
      <c r="CX211" t="str">
        <v>Idas y Vueltas Association</v>
      </c>
      <c r="CY211" t="str">
        <v>iMMAP</v>
      </c>
      <c r="CZ211" t="str">
        <v>IMPACT Initiatives (REACH)</v>
      </c>
      <c r="DA211" t="str">
        <v>Inmigrante Feliz Association</v>
      </c>
      <c r="DB211" t="str">
        <v>Institute for Migration and Human Rights (IMDH)</v>
      </c>
      <c r="DC211" t="str">
        <v>Institute of Natural and Cultural Heritage (IPANC)</v>
      </c>
      <c r="DD211" t="str">
        <v>International Committee for the Development of People (CISP)</v>
      </c>
      <c r="DE211" t="str">
        <v>International Federation of the Red Cross (IFRC)</v>
      </c>
      <c r="DF211" t="str">
        <v>International Labour Organization (ILO)</v>
      </c>
      <c r="DG211" t="str">
        <v>International Medical Corps</v>
      </c>
      <c r="DH211" t="str">
        <v>International Organization for Migration (IOM)</v>
      </c>
      <c r="DI211" t="str">
        <v>International Rescue Committee (IRC)</v>
      </c>
      <c r="DJ211" t="str">
        <v>INTERSOS</v>
      </c>
      <c r="DK211" t="str">
        <v>Jesuit Migrant Service (JMS)</v>
      </c>
      <c r="DL211" t="str">
        <v>Jesuit Refugee Service (JRS)</v>
      </c>
      <c r="DM211" t="str">
        <v>Jesuit Service for Migrants and Refugees (JSMR)</v>
      </c>
      <c r="DN211" t="str">
        <v>Joint United Nations Programme on HIV/AIDS (UNAIDS)</v>
      </c>
      <c r="DO211" t="str">
        <v>Kimirina Coorporation</v>
      </c>
      <c r="DP211" t="str">
        <v>La Casita Hispanic Cultural Centre</v>
      </c>
      <c r="DQ211" t="str">
        <v>Latin American Network of Non-Governmental Organizations of Persons with Disabilities and their Families (RIADIS)</v>
      </c>
      <c r="DR211" t="str">
        <v>LGBT+ Movement Brazil</v>
      </c>
      <c r="DS211" t="str">
        <v>Living Water Community (LWC)</v>
      </c>
      <c r="DT211" t="str">
        <v>LLANOVENCOL</v>
      </c>
      <c r="DU211" t="str">
        <v>Lutheran World Federation</v>
      </c>
      <c r="DV211" t="str">
        <v>Lutheran World Relief</v>
      </c>
      <c r="DW211" t="str">
        <v>Malteser International</v>
      </c>
      <c r="DX211" t="str">
        <v>Mana Institute</v>
      </c>
      <c r="DY211" t="str">
        <v>Manos Veneguayas Association</v>
      </c>
      <c r="DZ211" t="str">
        <v>Más Igualdad Perú</v>
      </c>
      <c r="EA211" t="str">
        <v>MedGlobal</v>
      </c>
      <c r="EB211" t="str">
        <v>Medical Teams International</v>
      </c>
      <c r="EC211" t="str">
        <v>Mercy Corps</v>
      </c>
      <c r="ED211" t="str">
        <v>Migrant Service Center (CAM)</v>
      </c>
      <c r="EE211" t="str">
        <v>Migrants, Refugees and Argentine Social Entrepreneurs (MIRARES)</v>
      </c>
      <c r="EF211" t="str">
        <v>Mision Scalabriniana - Ecuador</v>
      </c>
      <c r="EG211" t="str">
        <v>Missão Paz</v>
      </c>
      <c r="EH211" t="str">
        <v>Museu A CASA</v>
      </c>
      <c r="EI211" t="str">
        <v>Norwegian Refugee Council (NRC)</v>
      </c>
      <c r="EJ211" t="str">
        <v>ONG Migrantes por el Maule</v>
      </c>
      <c r="EK211" t="str">
        <v>ONG Preemptive Love Coalition Colombia</v>
      </c>
      <c r="EL211" t="str">
        <v>Organización Transfomando Vidas</v>
      </c>
      <c r="EM211" t="str">
        <v>Organization of Ibero-American States for Education, Science and Culture (OEI)</v>
      </c>
      <c r="EN211" t="str">
        <v>OXFAM</v>
      </c>
      <c r="EO211" t="str">
        <v>Panamerican Development Foundation</v>
      </c>
      <c r="EP211" t="str">
        <v>Panamerican Health Organization/World Health Organization (PAHO/WHO)</v>
      </c>
      <c r="EQ211" t="str">
        <v>Pastoral of Human Mobility - Peruvian Episcopal Conference</v>
      </c>
      <c r="ER211" t="str">
        <v>Pastoral Service for Migrants National</v>
      </c>
      <c r="ES211" t="str">
        <v>Permanent Human Rights defense Committee (CDH)</v>
      </c>
      <c r="ET211" t="str">
        <v>Pirilampos Institute - Group of visits and voluntary actions in Roraima</v>
      </c>
      <c r="EU211" t="str">
        <v>Plan International</v>
      </c>
      <c r="EV211" t="str">
        <v>Population Program, Faculty of Social Sciences, University of the Republic</v>
      </c>
      <c r="EW211" t="str">
        <v>Profamilia Association</v>
      </c>
      <c r="EX211" t="str">
        <v>Red con Migrantes y Refugiados</v>
      </c>
      <c r="EY211" t="str">
        <v>Red Cross Colombia</v>
      </c>
      <c r="EZ211" t="str">
        <v>Red Cross Ecuador</v>
      </c>
      <c r="FA211" t="str">
        <v>Red Cross Peru</v>
      </c>
      <c r="FB211" t="str">
        <v>Red de Investigaciones en Derechos Humanos - CONICET (Consejo Nacional de Investigaciones Científicas y Técnicas)</v>
      </c>
      <c r="FC211" t="str">
        <v>RET International</v>
      </c>
      <c r="FD211" t="str">
        <v>Salú pa Tur Foundation</v>
      </c>
      <c r="FE211" t="str">
        <v>Salvation Army</v>
      </c>
      <c r="FF211" t="str">
        <v>Samaritan's Purse</v>
      </c>
      <c r="FG211" t="str">
        <v>Save the Children International (SCI)</v>
      </c>
      <c r="FH211" t="str">
        <v>Scalabrini Foundation Chile</v>
      </c>
      <c r="FI211" t="str">
        <v>Sección Peruana de Amnistía Internacional</v>
      </c>
      <c r="FJ211" t="str">
        <v>Serviço Pastoral dos Migrantes do Nordeste</v>
      </c>
      <c r="FK211" t="str">
        <v>Sesame Workshop</v>
      </c>
      <c r="FL211" t="str">
        <v>Si, Da Vida</v>
      </c>
      <c r="FM211" t="str">
        <v>Solidarity and Action Asociation</v>
      </c>
      <c r="FN211" t="str">
        <v>SOS Children's Villages</v>
      </c>
      <c r="FO211" t="str">
        <v>Tarabita Foundation</v>
      </c>
      <c r="FP211" t="str">
        <v>Tearfund</v>
      </c>
      <c r="FQ211" t="str">
        <v>TECHO</v>
      </c>
      <c r="FR211" t="str">
        <v>Terranueva Foundation</v>
      </c>
      <c r="FS211" t="str">
        <v>Terre des Hommes Suisse</v>
      </c>
      <c r="FT211" t="str">
        <v>The Israel Forum for International Humanitarian Aid (IsraAID)</v>
      </c>
      <c r="FU211" t="str">
        <v>Unión Venezolana en Perú</v>
      </c>
      <c r="FV211" t="str">
        <v>United Nations Children's Fund (UNICEF)</v>
      </c>
      <c r="FW211" t="str">
        <v>United Nations Development Programme (UNDP)</v>
      </c>
      <c r="FX211" t="str">
        <v>United Nations Educational, Scientific and Cultural Organization (UNESCO)</v>
      </c>
      <c r="FY211" t="str">
        <v>United Nations Entity for Gender Equality and the Empowerment of Women (UNWOMEN)</v>
      </c>
      <c r="FZ211" t="str">
        <v>United Nations Food and Agricultural Organization (FAO)</v>
      </c>
      <c r="GA211" t="str">
        <v>United Nations High Commissioner for Refugees (UNHCR)</v>
      </c>
      <c r="GB211" t="str">
        <v>United Nations Office of the High Commissioner for Human Rights (OHCHR)</v>
      </c>
      <c r="GC211" t="str">
        <v>United Nations Office on Drugs and Crime (UNODC)</v>
      </c>
      <c r="GD211" t="str">
        <v>United Nations Population Fund (UNFPA)</v>
      </c>
      <c r="GE211" t="str">
        <v>United Nations Programme for Human Settlements (UN Habitat)</v>
      </c>
      <c r="GF211" t="str">
        <v>Vale da Benção Educational and Charitable Association (AEBVB)</v>
      </c>
      <c r="GG211" t="str">
        <v>VenAruba Solidaria</v>
      </c>
      <c r="GH211" t="str">
        <v>Venex Curacao Foundation</v>
      </c>
      <c r="GI211" t="str">
        <v>Venezolanos en Barranquilla</v>
      </c>
      <c r="GJ211" t="str">
        <v>Venezolanos en San Cristóbal</v>
      </c>
      <c r="GK211" t="str">
        <v>Venezuelan Emigrant Foundation (FEV)</v>
      </c>
      <c r="GL211" t="str">
        <v>Vicaría de Pastoral Social Caritas</v>
      </c>
      <c r="GM211" t="str">
        <v>Voices GY</v>
      </c>
      <c r="GN211" t="str">
        <v>We World GVC</v>
      </c>
      <c r="GO211" t="str">
        <v>World Council of Credit Unions</v>
      </c>
      <c r="GP211" t="str">
        <v>World Food Programme (WFP)</v>
      </c>
      <c r="GQ211" t="str">
        <v>World Vision</v>
      </c>
      <c r="GR211" t="str">
        <v>ZOA</v>
      </c>
    </row>
    <row r="212" spans="8:200" x14ac:dyDescent="0.3">
      <c r="H212" t="str" cm="1">
        <f t="array" ref="H212:GR212">TRANSPOSE(_xlfn._xlws.SORT(_xlfn._xlws.FILTER(Table3[Name],ISNUMBER(SEARCH(' Activity Sheet'!D266,Table3[Name])),"Not found"),,1))</f>
        <v>.New Organisation</v>
      </c>
      <c r="I212" t="str">
        <v>ABV - Association of Good with Life</v>
      </c>
      <c r="J212" t="str">
        <v>ACAPS</v>
      </c>
      <c r="K212" t="str">
        <v>Acción y Desarrollo</v>
      </c>
      <c r="L212" t="str">
        <v>ACTED</v>
      </c>
      <c r="M212" t="str">
        <v>Action against Hunger</v>
      </c>
      <c r="N212" t="str">
        <v>ActionAid</v>
      </c>
      <c r="O212" t="str">
        <v>Adventist Development and Relief Agency (ADRA)</v>
      </c>
      <c r="P212" t="str">
        <v>Alas de Colibrí Foundation</v>
      </c>
      <c r="Q212" t="str">
        <v>Alianza por la Solidaridad</v>
      </c>
      <c r="R212" t="str">
        <v>Alianza por Venezuela</v>
      </c>
      <c r="S212" t="str">
        <v>Americares Foundation</v>
      </c>
      <c r="T212" t="str">
        <v>Argentine Commission for Refugees and Migrants (CAREF)</v>
      </c>
      <c r="U212" t="str">
        <v>Asociación Aves</v>
      </c>
      <c r="V212" t="str">
        <v>Asociación de Jubilados y Pensionados Venezolanos en Argentina</v>
      </c>
      <c r="W212" t="str">
        <v>Asociación de Venezolanos en Eloy Alfaro</v>
      </c>
      <c r="X212" t="str">
        <v>Asociación Fundación contra el Hambre Perú</v>
      </c>
      <c r="Y212" t="str">
        <v>Asociación Migrantes Venezolanos</v>
      </c>
      <c r="Z212" t="str">
        <v>Asociación Misioneros de San Carlos Scalabrinianos</v>
      </c>
      <c r="AA212" t="str">
        <v>Asociacion Proteccion Poblacion Vulnerable</v>
      </c>
      <c r="AB212" t="str">
        <v>Asociación Quinta Ola</v>
      </c>
      <c r="AC212" t="str">
        <v>Asociación Salto Ángel</v>
      </c>
      <c r="AD212" t="str">
        <v>Asociación Venezuela en Ecuador AC</v>
      </c>
      <c r="AE212" t="str">
        <v>ASOVENAR</v>
      </c>
      <c r="AF212" t="str">
        <v>Associação Hermanitos</v>
      </c>
      <c r="AG212" t="str">
        <v>AVSI Foundation</v>
      </c>
      <c r="AH212" t="str">
        <v>Bethany Christian Services</v>
      </c>
      <c r="AI212" t="str">
        <v>Blumont</v>
      </c>
      <c r="AJ212" t="str">
        <v>CARE</v>
      </c>
      <c r="AK212" t="str">
        <v>Caritas Brazil</v>
      </c>
      <c r="AL212" t="str">
        <v>Caritas Ecuador</v>
      </c>
      <c r="AM212" t="str">
        <v>Caritas Germany</v>
      </c>
      <c r="AN212" t="str">
        <v>Caritas Manaus</v>
      </c>
      <c r="AO212" t="str">
        <v>Caritas Parana</v>
      </c>
      <c r="AP212" t="str">
        <v>Caritas Peru</v>
      </c>
      <c r="AQ212" t="str">
        <v>Caritas Rio de Janeiro</v>
      </c>
      <c r="AR212" t="str">
        <v>Caritas São Paulo</v>
      </c>
      <c r="AS212" t="str">
        <v>Caritas Switzerland</v>
      </c>
      <c r="AT212" t="str">
        <v>CCEFIRO Association</v>
      </c>
      <c r="AU212" t="str">
        <v>CEDRO</v>
      </c>
      <c r="AV212" t="str">
        <v>Center for Integrated Studies and Programs for Sustainable Development (CIEDS)</v>
      </c>
      <c r="AW212" t="str">
        <v>Center for Migration and Human Rights of the Diocese of Roraima (CMDH)</v>
      </c>
      <c r="AX212" t="str">
        <v>Centro de Atencion Psicosocial (CAPS)</v>
      </c>
      <c r="AY212" t="str">
        <v>CESAL</v>
      </c>
      <c r="AZ212" t="str">
        <v>CESVI-Cooperazione e Sviluppo</v>
      </c>
      <c r="BA212" t="str">
        <v>ChildFund International</v>
      </c>
      <c r="BB212" t="str">
        <v>CHS Alternativo</v>
      </c>
      <c r="BC212" t="str">
        <v>Churún Merú Association</v>
      </c>
      <c r="BD212" t="str">
        <v>Coalición por Venezuela</v>
      </c>
      <c r="BE212" t="str">
        <v>Colonia Foundation of Venezuelans in the Dominican Republic (FUNCOVERD)</v>
      </c>
      <c r="BF212" t="str">
        <v>COLVENZ</v>
      </c>
      <c r="BG212" t="str">
        <v>Compassiva</v>
      </c>
      <c r="BH212" t="str">
        <v>Consejo Interreligioso del Perú - Religiones por la Paz</v>
      </c>
      <c r="BI212" t="str">
        <v>Consorcio ONG OCIPI Y Capellanía Nacional OFICA</v>
      </c>
      <c r="BJ212" t="str">
        <v>COOPI - International Cooperation Foundation</v>
      </c>
      <c r="BK212" t="str">
        <v>Corporación Colectivo Sin Fronteras</v>
      </c>
      <c r="BL212" t="str">
        <v>CRISFE Foundation</v>
      </c>
      <c r="BM212" t="str">
        <v>Cuso International</v>
      </c>
      <c r="BN212" t="str">
        <v>Danielle’s Children Fund (DCF)</v>
      </c>
      <c r="BO212" t="str">
        <v>Danish Refugee Council (DRC)</v>
      </c>
      <c r="BP212" t="str">
        <v>Development Support Association - APOYAR</v>
      </c>
      <c r="BQ212" t="str">
        <v>Diakonie Katastrophenhilfe</v>
      </c>
      <c r="BR212" t="str">
        <v>Diálogo Diverso</v>
      </c>
      <c r="BS212" t="str">
        <v>Doctors of the World</v>
      </c>
      <c r="BT212" t="str">
        <v>Dominican Institute for Integrated Development</v>
      </c>
      <c r="BU212" t="str">
        <v>Duendes y Ángeles Vinotinto República Dominicana</v>
      </c>
      <c r="BV212" t="str">
        <v>Encuentros SJS (Servicio Jesuita de la Solidaridad)</v>
      </c>
      <c r="BW212" t="str">
        <v>Ending Violence Against Migrants</v>
      </c>
      <c r="BX212" t="str">
        <v>Equidad Foundation</v>
      </c>
      <c r="BY212" t="str">
        <v>Equilibrium CenDE</v>
      </c>
      <c r="BZ212" t="str">
        <v>Facultad de Psicología - Universidad de la República (UDELAR)</v>
      </c>
      <c r="CA212" t="str">
        <v>First International Emergency and Solidarités International</v>
      </c>
      <c r="CB212" t="str">
        <v>Fondo Ecuatoriano Populorum Progressio</v>
      </c>
      <c r="CC212" t="str">
        <v>Foro Salud Callao</v>
      </c>
      <c r="CD212" t="str">
        <v>Foundation for the Integration and Development of Latin America (FIDAL)</v>
      </c>
      <c r="CE212" t="str">
        <v>Foundation of the Americas (FUDELA)</v>
      </c>
      <c r="CF212" t="str">
        <v>Fraternity Without Borders</v>
      </c>
      <c r="CG212" t="str">
        <v>Fundación Brisas del Norte</v>
      </c>
      <c r="CH212" t="str">
        <v>Fundación Colombovenezolana Nueva Ilusión</v>
      </c>
      <c r="CI212" t="str">
        <v>Fundación Nakama's</v>
      </c>
      <c r="CJ212" t="str">
        <v>Fundación RadaBer</v>
      </c>
      <c r="CK212" t="str">
        <v>Fundación Scalabrini Bolivia</v>
      </c>
      <c r="CL212" t="str">
        <v>Fundacion Social Vivan los Niños</v>
      </c>
      <c r="CM212" t="str">
        <v>FUNVEAC</v>
      </c>
      <c r="CN212" t="str">
        <v>German Development Cooperation Agency GIZ</v>
      </c>
      <c r="CO212" t="str">
        <v>Globalizate Radio</v>
      </c>
      <c r="CP212" t="str">
        <v>GOAL</v>
      </c>
      <c r="CQ212" t="str">
        <v>Halü Bienestar Humano Foundation (HALU)</v>
      </c>
      <c r="CR212" t="str">
        <v>Heartland Alliance International (HAI)</v>
      </c>
      <c r="CS212" t="str">
        <v>HELVETAS Swiss Intercooperation</v>
      </c>
      <c r="CT212" t="str">
        <v>HIAS</v>
      </c>
      <c r="CU212" t="str">
        <v>Human Rights Defence Curaçao</v>
      </c>
      <c r="CV212" t="str">
        <v>Humanity &amp; Inclusion</v>
      </c>
      <c r="CW212" t="str">
        <v>Humans Analytic</v>
      </c>
      <c r="CX212" t="str">
        <v>Idas y Vueltas Association</v>
      </c>
      <c r="CY212" t="str">
        <v>iMMAP</v>
      </c>
      <c r="CZ212" t="str">
        <v>IMPACT Initiatives (REACH)</v>
      </c>
      <c r="DA212" t="str">
        <v>Inmigrante Feliz Association</v>
      </c>
      <c r="DB212" t="str">
        <v>Institute for Migration and Human Rights (IMDH)</v>
      </c>
      <c r="DC212" t="str">
        <v>Institute of Natural and Cultural Heritage (IPANC)</v>
      </c>
      <c r="DD212" t="str">
        <v>International Committee for the Development of People (CISP)</v>
      </c>
      <c r="DE212" t="str">
        <v>International Federation of the Red Cross (IFRC)</v>
      </c>
      <c r="DF212" t="str">
        <v>International Labour Organization (ILO)</v>
      </c>
      <c r="DG212" t="str">
        <v>International Medical Corps</v>
      </c>
      <c r="DH212" t="str">
        <v>International Organization for Migration (IOM)</v>
      </c>
      <c r="DI212" t="str">
        <v>International Rescue Committee (IRC)</v>
      </c>
      <c r="DJ212" t="str">
        <v>INTERSOS</v>
      </c>
      <c r="DK212" t="str">
        <v>Jesuit Migrant Service (JMS)</v>
      </c>
      <c r="DL212" t="str">
        <v>Jesuit Refugee Service (JRS)</v>
      </c>
      <c r="DM212" t="str">
        <v>Jesuit Service for Migrants and Refugees (JSMR)</v>
      </c>
      <c r="DN212" t="str">
        <v>Joint United Nations Programme on HIV/AIDS (UNAIDS)</v>
      </c>
      <c r="DO212" t="str">
        <v>Kimirina Coorporation</v>
      </c>
      <c r="DP212" t="str">
        <v>La Casita Hispanic Cultural Centre</v>
      </c>
      <c r="DQ212" t="str">
        <v>Latin American Network of Non-Governmental Organizations of Persons with Disabilities and their Families (RIADIS)</v>
      </c>
      <c r="DR212" t="str">
        <v>LGBT+ Movement Brazil</v>
      </c>
      <c r="DS212" t="str">
        <v>Living Water Community (LWC)</v>
      </c>
      <c r="DT212" t="str">
        <v>LLANOVENCOL</v>
      </c>
      <c r="DU212" t="str">
        <v>Lutheran World Federation</v>
      </c>
      <c r="DV212" t="str">
        <v>Lutheran World Relief</v>
      </c>
      <c r="DW212" t="str">
        <v>Malteser International</v>
      </c>
      <c r="DX212" t="str">
        <v>Mana Institute</v>
      </c>
      <c r="DY212" t="str">
        <v>Manos Veneguayas Association</v>
      </c>
      <c r="DZ212" t="str">
        <v>Más Igualdad Perú</v>
      </c>
      <c r="EA212" t="str">
        <v>MedGlobal</v>
      </c>
      <c r="EB212" t="str">
        <v>Medical Teams International</v>
      </c>
      <c r="EC212" t="str">
        <v>Mercy Corps</v>
      </c>
      <c r="ED212" t="str">
        <v>Migrant Service Center (CAM)</v>
      </c>
      <c r="EE212" t="str">
        <v>Migrants, Refugees and Argentine Social Entrepreneurs (MIRARES)</v>
      </c>
      <c r="EF212" t="str">
        <v>Mision Scalabriniana - Ecuador</v>
      </c>
      <c r="EG212" t="str">
        <v>Missão Paz</v>
      </c>
      <c r="EH212" t="str">
        <v>Museu A CASA</v>
      </c>
      <c r="EI212" t="str">
        <v>Norwegian Refugee Council (NRC)</v>
      </c>
      <c r="EJ212" t="str">
        <v>ONG Migrantes por el Maule</v>
      </c>
      <c r="EK212" t="str">
        <v>ONG Preemptive Love Coalition Colombia</v>
      </c>
      <c r="EL212" t="str">
        <v>Organización Transfomando Vidas</v>
      </c>
      <c r="EM212" t="str">
        <v>Organization of Ibero-American States for Education, Science and Culture (OEI)</v>
      </c>
      <c r="EN212" t="str">
        <v>OXFAM</v>
      </c>
      <c r="EO212" t="str">
        <v>Panamerican Development Foundation</v>
      </c>
      <c r="EP212" t="str">
        <v>Panamerican Health Organization/World Health Organization (PAHO/WHO)</v>
      </c>
      <c r="EQ212" t="str">
        <v>Pastoral of Human Mobility - Peruvian Episcopal Conference</v>
      </c>
      <c r="ER212" t="str">
        <v>Pastoral Service for Migrants National</v>
      </c>
      <c r="ES212" t="str">
        <v>Permanent Human Rights defense Committee (CDH)</v>
      </c>
      <c r="ET212" t="str">
        <v>Pirilampos Institute - Group of visits and voluntary actions in Roraima</v>
      </c>
      <c r="EU212" t="str">
        <v>Plan International</v>
      </c>
      <c r="EV212" t="str">
        <v>Population Program, Faculty of Social Sciences, University of the Republic</v>
      </c>
      <c r="EW212" t="str">
        <v>Profamilia Association</v>
      </c>
      <c r="EX212" t="str">
        <v>Red con Migrantes y Refugiados</v>
      </c>
      <c r="EY212" t="str">
        <v>Red Cross Colombia</v>
      </c>
      <c r="EZ212" t="str">
        <v>Red Cross Ecuador</v>
      </c>
      <c r="FA212" t="str">
        <v>Red Cross Peru</v>
      </c>
      <c r="FB212" t="str">
        <v>Red de Investigaciones en Derechos Humanos - CONICET (Consejo Nacional de Investigaciones Científicas y Técnicas)</v>
      </c>
      <c r="FC212" t="str">
        <v>RET International</v>
      </c>
      <c r="FD212" t="str">
        <v>Salú pa Tur Foundation</v>
      </c>
      <c r="FE212" t="str">
        <v>Salvation Army</v>
      </c>
      <c r="FF212" t="str">
        <v>Samaritan's Purse</v>
      </c>
      <c r="FG212" t="str">
        <v>Save the Children International (SCI)</v>
      </c>
      <c r="FH212" t="str">
        <v>Scalabrini Foundation Chile</v>
      </c>
      <c r="FI212" t="str">
        <v>Sección Peruana de Amnistía Internacional</v>
      </c>
      <c r="FJ212" t="str">
        <v>Serviço Pastoral dos Migrantes do Nordeste</v>
      </c>
      <c r="FK212" t="str">
        <v>Sesame Workshop</v>
      </c>
      <c r="FL212" t="str">
        <v>Si, Da Vida</v>
      </c>
      <c r="FM212" t="str">
        <v>Solidarity and Action Asociation</v>
      </c>
      <c r="FN212" t="str">
        <v>SOS Children's Villages</v>
      </c>
      <c r="FO212" t="str">
        <v>Tarabita Foundation</v>
      </c>
      <c r="FP212" t="str">
        <v>Tearfund</v>
      </c>
      <c r="FQ212" t="str">
        <v>TECHO</v>
      </c>
      <c r="FR212" t="str">
        <v>Terranueva Foundation</v>
      </c>
      <c r="FS212" t="str">
        <v>Terre des Hommes Suisse</v>
      </c>
      <c r="FT212" t="str">
        <v>The Israel Forum for International Humanitarian Aid (IsraAID)</v>
      </c>
      <c r="FU212" t="str">
        <v>Unión Venezolana en Perú</v>
      </c>
      <c r="FV212" t="str">
        <v>United Nations Children's Fund (UNICEF)</v>
      </c>
      <c r="FW212" t="str">
        <v>United Nations Development Programme (UNDP)</v>
      </c>
      <c r="FX212" t="str">
        <v>United Nations Educational, Scientific and Cultural Organization (UNESCO)</v>
      </c>
      <c r="FY212" t="str">
        <v>United Nations Entity for Gender Equality and the Empowerment of Women (UNWOMEN)</v>
      </c>
      <c r="FZ212" t="str">
        <v>United Nations Food and Agricultural Organization (FAO)</v>
      </c>
      <c r="GA212" t="str">
        <v>United Nations High Commissioner for Refugees (UNHCR)</v>
      </c>
      <c r="GB212" t="str">
        <v>United Nations Office of the High Commissioner for Human Rights (OHCHR)</v>
      </c>
      <c r="GC212" t="str">
        <v>United Nations Office on Drugs and Crime (UNODC)</v>
      </c>
      <c r="GD212" t="str">
        <v>United Nations Population Fund (UNFPA)</v>
      </c>
      <c r="GE212" t="str">
        <v>United Nations Programme for Human Settlements (UN Habitat)</v>
      </c>
      <c r="GF212" t="str">
        <v>Vale da Benção Educational and Charitable Association (AEBVB)</v>
      </c>
      <c r="GG212" t="str">
        <v>VenAruba Solidaria</v>
      </c>
      <c r="GH212" t="str">
        <v>Venex Curacao Foundation</v>
      </c>
      <c r="GI212" t="str">
        <v>Venezolanos en Barranquilla</v>
      </c>
      <c r="GJ212" t="str">
        <v>Venezolanos en San Cristóbal</v>
      </c>
      <c r="GK212" t="str">
        <v>Venezuelan Emigrant Foundation (FEV)</v>
      </c>
      <c r="GL212" t="str">
        <v>Vicaría de Pastoral Social Caritas</v>
      </c>
      <c r="GM212" t="str">
        <v>Voices GY</v>
      </c>
      <c r="GN212" t="str">
        <v>We World GVC</v>
      </c>
      <c r="GO212" t="str">
        <v>World Council of Credit Unions</v>
      </c>
      <c r="GP212" t="str">
        <v>World Food Programme (WFP)</v>
      </c>
      <c r="GQ212" t="str">
        <v>World Vision</v>
      </c>
      <c r="GR212" t="str">
        <v>ZOA</v>
      </c>
    </row>
    <row r="213" spans="8:200" x14ac:dyDescent="0.3">
      <c r="H213" t="str" cm="1">
        <f t="array" ref="H213:GR213">TRANSPOSE(_xlfn._xlws.SORT(_xlfn._xlws.FILTER(Table3[Name],ISNUMBER(SEARCH(' Activity Sheet'!D267,Table3[Name])),"Not found"),,1))</f>
        <v>.New Organisation</v>
      </c>
      <c r="I213" t="str">
        <v>ABV - Association of Good with Life</v>
      </c>
      <c r="J213" t="str">
        <v>ACAPS</v>
      </c>
      <c r="K213" t="str">
        <v>Acción y Desarrollo</v>
      </c>
      <c r="L213" t="str">
        <v>ACTED</v>
      </c>
      <c r="M213" t="str">
        <v>Action against Hunger</v>
      </c>
      <c r="N213" t="str">
        <v>ActionAid</v>
      </c>
      <c r="O213" t="str">
        <v>Adventist Development and Relief Agency (ADRA)</v>
      </c>
      <c r="P213" t="str">
        <v>Alas de Colibrí Foundation</v>
      </c>
      <c r="Q213" t="str">
        <v>Alianza por la Solidaridad</v>
      </c>
      <c r="R213" t="str">
        <v>Alianza por Venezuela</v>
      </c>
      <c r="S213" t="str">
        <v>Americares Foundation</v>
      </c>
      <c r="T213" t="str">
        <v>Argentine Commission for Refugees and Migrants (CAREF)</v>
      </c>
      <c r="U213" t="str">
        <v>Asociación Aves</v>
      </c>
      <c r="V213" t="str">
        <v>Asociación de Jubilados y Pensionados Venezolanos en Argentina</v>
      </c>
      <c r="W213" t="str">
        <v>Asociación de Venezolanos en Eloy Alfaro</v>
      </c>
      <c r="X213" t="str">
        <v>Asociación Fundación contra el Hambre Perú</v>
      </c>
      <c r="Y213" t="str">
        <v>Asociación Migrantes Venezolanos</v>
      </c>
      <c r="Z213" t="str">
        <v>Asociación Misioneros de San Carlos Scalabrinianos</v>
      </c>
      <c r="AA213" t="str">
        <v>Asociacion Proteccion Poblacion Vulnerable</v>
      </c>
      <c r="AB213" t="str">
        <v>Asociación Quinta Ola</v>
      </c>
      <c r="AC213" t="str">
        <v>Asociación Salto Ángel</v>
      </c>
      <c r="AD213" t="str">
        <v>Asociación Venezuela en Ecuador AC</v>
      </c>
      <c r="AE213" t="str">
        <v>ASOVENAR</v>
      </c>
      <c r="AF213" t="str">
        <v>Associação Hermanitos</v>
      </c>
      <c r="AG213" t="str">
        <v>AVSI Foundation</v>
      </c>
      <c r="AH213" t="str">
        <v>Bethany Christian Services</v>
      </c>
      <c r="AI213" t="str">
        <v>Blumont</v>
      </c>
      <c r="AJ213" t="str">
        <v>CARE</v>
      </c>
      <c r="AK213" t="str">
        <v>Caritas Brazil</v>
      </c>
      <c r="AL213" t="str">
        <v>Caritas Ecuador</v>
      </c>
      <c r="AM213" t="str">
        <v>Caritas Germany</v>
      </c>
      <c r="AN213" t="str">
        <v>Caritas Manaus</v>
      </c>
      <c r="AO213" t="str">
        <v>Caritas Parana</v>
      </c>
      <c r="AP213" t="str">
        <v>Caritas Peru</v>
      </c>
      <c r="AQ213" t="str">
        <v>Caritas Rio de Janeiro</v>
      </c>
      <c r="AR213" t="str">
        <v>Caritas São Paulo</v>
      </c>
      <c r="AS213" t="str">
        <v>Caritas Switzerland</v>
      </c>
      <c r="AT213" t="str">
        <v>CCEFIRO Association</v>
      </c>
      <c r="AU213" t="str">
        <v>CEDRO</v>
      </c>
      <c r="AV213" t="str">
        <v>Center for Integrated Studies and Programs for Sustainable Development (CIEDS)</v>
      </c>
      <c r="AW213" t="str">
        <v>Center for Migration and Human Rights of the Diocese of Roraima (CMDH)</v>
      </c>
      <c r="AX213" t="str">
        <v>Centro de Atencion Psicosocial (CAPS)</v>
      </c>
      <c r="AY213" t="str">
        <v>CESAL</v>
      </c>
      <c r="AZ213" t="str">
        <v>CESVI-Cooperazione e Sviluppo</v>
      </c>
      <c r="BA213" t="str">
        <v>ChildFund International</v>
      </c>
      <c r="BB213" t="str">
        <v>CHS Alternativo</v>
      </c>
      <c r="BC213" t="str">
        <v>Churún Merú Association</v>
      </c>
      <c r="BD213" t="str">
        <v>Coalición por Venezuela</v>
      </c>
      <c r="BE213" t="str">
        <v>Colonia Foundation of Venezuelans in the Dominican Republic (FUNCOVERD)</v>
      </c>
      <c r="BF213" t="str">
        <v>COLVENZ</v>
      </c>
      <c r="BG213" t="str">
        <v>Compassiva</v>
      </c>
      <c r="BH213" t="str">
        <v>Consejo Interreligioso del Perú - Religiones por la Paz</v>
      </c>
      <c r="BI213" t="str">
        <v>Consorcio ONG OCIPI Y Capellanía Nacional OFICA</v>
      </c>
      <c r="BJ213" t="str">
        <v>COOPI - International Cooperation Foundation</v>
      </c>
      <c r="BK213" t="str">
        <v>Corporación Colectivo Sin Fronteras</v>
      </c>
      <c r="BL213" t="str">
        <v>CRISFE Foundation</v>
      </c>
      <c r="BM213" t="str">
        <v>Cuso International</v>
      </c>
      <c r="BN213" t="str">
        <v>Danielle’s Children Fund (DCF)</v>
      </c>
      <c r="BO213" t="str">
        <v>Danish Refugee Council (DRC)</v>
      </c>
      <c r="BP213" t="str">
        <v>Development Support Association - APOYAR</v>
      </c>
      <c r="BQ213" t="str">
        <v>Diakonie Katastrophenhilfe</v>
      </c>
      <c r="BR213" t="str">
        <v>Diálogo Diverso</v>
      </c>
      <c r="BS213" t="str">
        <v>Doctors of the World</v>
      </c>
      <c r="BT213" t="str">
        <v>Dominican Institute for Integrated Development</v>
      </c>
      <c r="BU213" t="str">
        <v>Duendes y Ángeles Vinotinto República Dominicana</v>
      </c>
      <c r="BV213" t="str">
        <v>Encuentros SJS (Servicio Jesuita de la Solidaridad)</v>
      </c>
      <c r="BW213" t="str">
        <v>Ending Violence Against Migrants</v>
      </c>
      <c r="BX213" t="str">
        <v>Equidad Foundation</v>
      </c>
      <c r="BY213" t="str">
        <v>Equilibrium CenDE</v>
      </c>
      <c r="BZ213" t="str">
        <v>Facultad de Psicología - Universidad de la República (UDELAR)</v>
      </c>
      <c r="CA213" t="str">
        <v>First International Emergency and Solidarités International</v>
      </c>
      <c r="CB213" t="str">
        <v>Fondo Ecuatoriano Populorum Progressio</v>
      </c>
      <c r="CC213" t="str">
        <v>Foro Salud Callao</v>
      </c>
      <c r="CD213" t="str">
        <v>Foundation for the Integration and Development of Latin America (FIDAL)</v>
      </c>
      <c r="CE213" t="str">
        <v>Foundation of the Americas (FUDELA)</v>
      </c>
      <c r="CF213" t="str">
        <v>Fraternity Without Borders</v>
      </c>
      <c r="CG213" t="str">
        <v>Fundación Brisas del Norte</v>
      </c>
      <c r="CH213" t="str">
        <v>Fundación Colombovenezolana Nueva Ilusión</v>
      </c>
      <c r="CI213" t="str">
        <v>Fundación Nakama's</v>
      </c>
      <c r="CJ213" t="str">
        <v>Fundación RadaBer</v>
      </c>
      <c r="CK213" t="str">
        <v>Fundación Scalabrini Bolivia</v>
      </c>
      <c r="CL213" t="str">
        <v>Fundacion Social Vivan los Niños</v>
      </c>
      <c r="CM213" t="str">
        <v>FUNVEAC</v>
      </c>
      <c r="CN213" t="str">
        <v>German Development Cooperation Agency GIZ</v>
      </c>
      <c r="CO213" t="str">
        <v>Globalizate Radio</v>
      </c>
      <c r="CP213" t="str">
        <v>GOAL</v>
      </c>
      <c r="CQ213" t="str">
        <v>Halü Bienestar Humano Foundation (HALU)</v>
      </c>
      <c r="CR213" t="str">
        <v>Heartland Alliance International (HAI)</v>
      </c>
      <c r="CS213" t="str">
        <v>HELVETAS Swiss Intercooperation</v>
      </c>
      <c r="CT213" t="str">
        <v>HIAS</v>
      </c>
      <c r="CU213" t="str">
        <v>Human Rights Defence Curaçao</v>
      </c>
      <c r="CV213" t="str">
        <v>Humanity &amp; Inclusion</v>
      </c>
      <c r="CW213" t="str">
        <v>Humans Analytic</v>
      </c>
      <c r="CX213" t="str">
        <v>Idas y Vueltas Association</v>
      </c>
      <c r="CY213" t="str">
        <v>iMMAP</v>
      </c>
      <c r="CZ213" t="str">
        <v>IMPACT Initiatives (REACH)</v>
      </c>
      <c r="DA213" t="str">
        <v>Inmigrante Feliz Association</v>
      </c>
      <c r="DB213" t="str">
        <v>Institute for Migration and Human Rights (IMDH)</v>
      </c>
      <c r="DC213" t="str">
        <v>Institute of Natural and Cultural Heritage (IPANC)</v>
      </c>
      <c r="DD213" t="str">
        <v>International Committee for the Development of People (CISP)</v>
      </c>
      <c r="DE213" t="str">
        <v>International Federation of the Red Cross (IFRC)</v>
      </c>
      <c r="DF213" t="str">
        <v>International Labour Organization (ILO)</v>
      </c>
      <c r="DG213" t="str">
        <v>International Medical Corps</v>
      </c>
      <c r="DH213" t="str">
        <v>International Organization for Migration (IOM)</v>
      </c>
      <c r="DI213" t="str">
        <v>International Rescue Committee (IRC)</v>
      </c>
      <c r="DJ213" t="str">
        <v>INTERSOS</v>
      </c>
      <c r="DK213" t="str">
        <v>Jesuit Migrant Service (JMS)</v>
      </c>
      <c r="DL213" t="str">
        <v>Jesuit Refugee Service (JRS)</v>
      </c>
      <c r="DM213" t="str">
        <v>Jesuit Service for Migrants and Refugees (JSMR)</v>
      </c>
      <c r="DN213" t="str">
        <v>Joint United Nations Programme on HIV/AIDS (UNAIDS)</v>
      </c>
      <c r="DO213" t="str">
        <v>Kimirina Coorporation</v>
      </c>
      <c r="DP213" t="str">
        <v>La Casita Hispanic Cultural Centre</v>
      </c>
      <c r="DQ213" t="str">
        <v>Latin American Network of Non-Governmental Organizations of Persons with Disabilities and their Families (RIADIS)</v>
      </c>
      <c r="DR213" t="str">
        <v>LGBT+ Movement Brazil</v>
      </c>
      <c r="DS213" t="str">
        <v>Living Water Community (LWC)</v>
      </c>
      <c r="DT213" t="str">
        <v>LLANOVENCOL</v>
      </c>
      <c r="DU213" t="str">
        <v>Lutheran World Federation</v>
      </c>
      <c r="DV213" t="str">
        <v>Lutheran World Relief</v>
      </c>
      <c r="DW213" t="str">
        <v>Malteser International</v>
      </c>
      <c r="DX213" t="str">
        <v>Mana Institute</v>
      </c>
      <c r="DY213" t="str">
        <v>Manos Veneguayas Association</v>
      </c>
      <c r="DZ213" t="str">
        <v>Más Igualdad Perú</v>
      </c>
      <c r="EA213" t="str">
        <v>MedGlobal</v>
      </c>
      <c r="EB213" t="str">
        <v>Medical Teams International</v>
      </c>
      <c r="EC213" t="str">
        <v>Mercy Corps</v>
      </c>
      <c r="ED213" t="str">
        <v>Migrant Service Center (CAM)</v>
      </c>
      <c r="EE213" t="str">
        <v>Migrants, Refugees and Argentine Social Entrepreneurs (MIRARES)</v>
      </c>
      <c r="EF213" t="str">
        <v>Mision Scalabriniana - Ecuador</v>
      </c>
      <c r="EG213" t="str">
        <v>Missão Paz</v>
      </c>
      <c r="EH213" t="str">
        <v>Museu A CASA</v>
      </c>
      <c r="EI213" t="str">
        <v>Norwegian Refugee Council (NRC)</v>
      </c>
      <c r="EJ213" t="str">
        <v>ONG Migrantes por el Maule</v>
      </c>
      <c r="EK213" t="str">
        <v>ONG Preemptive Love Coalition Colombia</v>
      </c>
      <c r="EL213" t="str">
        <v>Organización Transfomando Vidas</v>
      </c>
      <c r="EM213" t="str">
        <v>Organization of Ibero-American States for Education, Science and Culture (OEI)</v>
      </c>
      <c r="EN213" t="str">
        <v>OXFAM</v>
      </c>
      <c r="EO213" t="str">
        <v>Panamerican Development Foundation</v>
      </c>
      <c r="EP213" t="str">
        <v>Panamerican Health Organization/World Health Organization (PAHO/WHO)</v>
      </c>
      <c r="EQ213" t="str">
        <v>Pastoral of Human Mobility - Peruvian Episcopal Conference</v>
      </c>
      <c r="ER213" t="str">
        <v>Pastoral Service for Migrants National</v>
      </c>
      <c r="ES213" t="str">
        <v>Permanent Human Rights defense Committee (CDH)</v>
      </c>
      <c r="ET213" t="str">
        <v>Pirilampos Institute - Group of visits and voluntary actions in Roraima</v>
      </c>
      <c r="EU213" t="str">
        <v>Plan International</v>
      </c>
      <c r="EV213" t="str">
        <v>Population Program, Faculty of Social Sciences, University of the Republic</v>
      </c>
      <c r="EW213" t="str">
        <v>Profamilia Association</v>
      </c>
      <c r="EX213" t="str">
        <v>Red con Migrantes y Refugiados</v>
      </c>
      <c r="EY213" t="str">
        <v>Red Cross Colombia</v>
      </c>
      <c r="EZ213" t="str">
        <v>Red Cross Ecuador</v>
      </c>
      <c r="FA213" t="str">
        <v>Red Cross Peru</v>
      </c>
      <c r="FB213" t="str">
        <v>Red de Investigaciones en Derechos Humanos - CONICET (Consejo Nacional de Investigaciones Científicas y Técnicas)</v>
      </c>
      <c r="FC213" t="str">
        <v>RET International</v>
      </c>
      <c r="FD213" t="str">
        <v>Salú pa Tur Foundation</v>
      </c>
      <c r="FE213" t="str">
        <v>Salvation Army</v>
      </c>
      <c r="FF213" t="str">
        <v>Samaritan's Purse</v>
      </c>
      <c r="FG213" t="str">
        <v>Save the Children International (SCI)</v>
      </c>
      <c r="FH213" t="str">
        <v>Scalabrini Foundation Chile</v>
      </c>
      <c r="FI213" t="str">
        <v>Sección Peruana de Amnistía Internacional</v>
      </c>
      <c r="FJ213" t="str">
        <v>Serviço Pastoral dos Migrantes do Nordeste</v>
      </c>
      <c r="FK213" t="str">
        <v>Sesame Workshop</v>
      </c>
      <c r="FL213" t="str">
        <v>Si, Da Vida</v>
      </c>
      <c r="FM213" t="str">
        <v>Solidarity and Action Asociation</v>
      </c>
      <c r="FN213" t="str">
        <v>SOS Children's Villages</v>
      </c>
      <c r="FO213" t="str">
        <v>Tarabita Foundation</v>
      </c>
      <c r="FP213" t="str">
        <v>Tearfund</v>
      </c>
      <c r="FQ213" t="str">
        <v>TECHO</v>
      </c>
      <c r="FR213" t="str">
        <v>Terranueva Foundation</v>
      </c>
      <c r="FS213" t="str">
        <v>Terre des Hommes Suisse</v>
      </c>
      <c r="FT213" t="str">
        <v>The Israel Forum for International Humanitarian Aid (IsraAID)</v>
      </c>
      <c r="FU213" t="str">
        <v>Unión Venezolana en Perú</v>
      </c>
      <c r="FV213" t="str">
        <v>United Nations Children's Fund (UNICEF)</v>
      </c>
      <c r="FW213" t="str">
        <v>United Nations Development Programme (UNDP)</v>
      </c>
      <c r="FX213" t="str">
        <v>United Nations Educational, Scientific and Cultural Organization (UNESCO)</v>
      </c>
      <c r="FY213" t="str">
        <v>United Nations Entity for Gender Equality and the Empowerment of Women (UNWOMEN)</v>
      </c>
      <c r="FZ213" t="str">
        <v>United Nations Food and Agricultural Organization (FAO)</v>
      </c>
      <c r="GA213" t="str">
        <v>United Nations High Commissioner for Refugees (UNHCR)</v>
      </c>
      <c r="GB213" t="str">
        <v>United Nations Office of the High Commissioner for Human Rights (OHCHR)</v>
      </c>
      <c r="GC213" t="str">
        <v>United Nations Office on Drugs and Crime (UNODC)</v>
      </c>
      <c r="GD213" t="str">
        <v>United Nations Population Fund (UNFPA)</v>
      </c>
      <c r="GE213" t="str">
        <v>United Nations Programme for Human Settlements (UN Habitat)</v>
      </c>
      <c r="GF213" t="str">
        <v>Vale da Benção Educational and Charitable Association (AEBVB)</v>
      </c>
      <c r="GG213" t="str">
        <v>VenAruba Solidaria</v>
      </c>
      <c r="GH213" t="str">
        <v>Venex Curacao Foundation</v>
      </c>
      <c r="GI213" t="str">
        <v>Venezolanos en Barranquilla</v>
      </c>
      <c r="GJ213" t="str">
        <v>Venezolanos en San Cristóbal</v>
      </c>
      <c r="GK213" t="str">
        <v>Venezuelan Emigrant Foundation (FEV)</v>
      </c>
      <c r="GL213" t="str">
        <v>Vicaría de Pastoral Social Caritas</v>
      </c>
      <c r="GM213" t="str">
        <v>Voices GY</v>
      </c>
      <c r="GN213" t="str">
        <v>We World GVC</v>
      </c>
      <c r="GO213" t="str">
        <v>World Council of Credit Unions</v>
      </c>
      <c r="GP213" t="str">
        <v>World Food Programme (WFP)</v>
      </c>
      <c r="GQ213" t="str">
        <v>World Vision</v>
      </c>
      <c r="GR213" t="str">
        <v>ZOA</v>
      </c>
    </row>
    <row r="214" spans="8:200" x14ac:dyDescent="0.3">
      <c r="H214" t="str" cm="1">
        <f t="array" ref="H214:GR214">TRANSPOSE(_xlfn._xlws.SORT(_xlfn._xlws.FILTER(Table3[Name],ISNUMBER(SEARCH(' Activity Sheet'!D268,Table3[Name])),"Not found"),,1))</f>
        <v>.New Organisation</v>
      </c>
      <c r="I214" t="str">
        <v>ABV - Association of Good with Life</v>
      </c>
      <c r="J214" t="str">
        <v>ACAPS</v>
      </c>
      <c r="K214" t="str">
        <v>Acción y Desarrollo</v>
      </c>
      <c r="L214" t="str">
        <v>ACTED</v>
      </c>
      <c r="M214" t="str">
        <v>Action against Hunger</v>
      </c>
      <c r="N214" t="str">
        <v>ActionAid</v>
      </c>
      <c r="O214" t="str">
        <v>Adventist Development and Relief Agency (ADRA)</v>
      </c>
      <c r="P214" t="str">
        <v>Alas de Colibrí Foundation</v>
      </c>
      <c r="Q214" t="str">
        <v>Alianza por la Solidaridad</v>
      </c>
      <c r="R214" t="str">
        <v>Alianza por Venezuela</v>
      </c>
      <c r="S214" t="str">
        <v>Americares Foundation</v>
      </c>
      <c r="T214" t="str">
        <v>Argentine Commission for Refugees and Migrants (CAREF)</v>
      </c>
      <c r="U214" t="str">
        <v>Asociación Aves</v>
      </c>
      <c r="V214" t="str">
        <v>Asociación de Jubilados y Pensionados Venezolanos en Argentina</v>
      </c>
      <c r="W214" t="str">
        <v>Asociación de Venezolanos en Eloy Alfaro</v>
      </c>
      <c r="X214" t="str">
        <v>Asociación Fundación contra el Hambre Perú</v>
      </c>
      <c r="Y214" t="str">
        <v>Asociación Migrantes Venezolanos</v>
      </c>
      <c r="Z214" t="str">
        <v>Asociación Misioneros de San Carlos Scalabrinianos</v>
      </c>
      <c r="AA214" t="str">
        <v>Asociacion Proteccion Poblacion Vulnerable</v>
      </c>
      <c r="AB214" t="str">
        <v>Asociación Quinta Ola</v>
      </c>
      <c r="AC214" t="str">
        <v>Asociación Salto Ángel</v>
      </c>
      <c r="AD214" t="str">
        <v>Asociación Venezuela en Ecuador AC</v>
      </c>
      <c r="AE214" t="str">
        <v>ASOVENAR</v>
      </c>
      <c r="AF214" t="str">
        <v>Associação Hermanitos</v>
      </c>
      <c r="AG214" t="str">
        <v>AVSI Foundation</v>
      </c>
      <c r="AH214" t="str">
        <v>Bethany Christian Services</v>
      </c>
      <c r="AI214" t="str">
        <v>Blumont</v>
      </c>
      <c r="AJ214" t="str">
        <v>CARE</v>
      </c>
      <c r="AK214" t="str">
        <v>Caritas Brazil</v>
      </c>
      <c r="AL214" t="str">
        <v>Caritas Ecuador</v>
      </c>
      <c r="AM214" t="str">
        <v>Caritas Germany</v>
      </c>
      <c r="AN214" t="str">
        <v>Caritas Manaus</v>
      </c>
      <c r="AO214" t="str">
        <v>Caritas Parana</v>
      </c>
      <c r="AP214" t="str">
        <v>Caritas Peru</v>
      </c>
      <c r="AQ214" t="str">
        <v>Caritas Rio de Janeiro</v>
      </c>
      <c r="AR214" t="str">
        <v>Caritas São Paulo</v>
      </c>
      <c r="AS214" t="str">
        <v>Caritas Switzerland</v>
      </c>
      <c r="AT214" t="str">
        <v>CCEFIRO Association</v>
      </c>
      <c r="AU214" t="str">
        <v>CEDRO</v>
      </c>
      <c r="AV214" t="str">
        <v>Center for Integrated Studies and Programs for Sustainable Development (CIEDS)</v>
      </c>
      <c r="AW214" t="str">
        <v>Center for Migration and Human Rights of the Diocese of Roraima (CMDH)</v>
      </c>
      <c r="AX214" t="str">
        <v>Centro de Atencion Psicosocial (CAPS)</v>
      </c>
      <c r="AY214" t="str">
        <v>CESAL</v>
      </c>
      <c r="AZ214" t="str">
        <v>CESVI-Cooperazione e Sviluppo</v>
      </c>
      <c r="BA214" t="str">
        <v>ChildFund International</v>
      </c>
      <c r="BB214" t="str">
        <v>CHS Alternativo</v>
      </c>
      <c r="BC214" t="str">
        <v>Churún Merú Association</v>
      </c>
      <c r="BD214" t="str">
        <v>Coalición por Venezuela</v>
      </c>
      <c r="BE214" t="str">
        <v>Colonia Foundation of Venezuelans in the Dominican Republic (FUNCOVERD)</v>
      </c>
      <c r="BF214" t="str">
        <v>COLVENZ</v>
      </c>
      <c r="BG214" t="str">
        <v>Compassiva</v>
      </c>
      <c r="BH214" t="str">
        <v>Consejo Interreligioso del Perú - Religiones por la Paz</v>
      </c>
      <c r="BI214" t="str">
        <v>Consorcio ONG OCIPI Y Capellanía Nacional OFICA</v>
      </c>
      <c r="BJ214" t="str">
        <v>COOPI - International Cooperation Foundation</v>
      </c>
      <c r="BK214" t="str">
        <v>Corporación Colectivo Sin Fronteras</v>
      </c>
      <c r="BL214" t="str">
        <v>CRISFE Foundation</v>
      </c>
      <c r="BM214" t="str">
        <v>Cuso International</v>
      </c>
      <c r="BN214" t="str">
        <v>Danielle’s Children Fund (DCF)</v>
      </c>
      <c r="BO214" t="str">
        <v>Danish Refugee Council (DRC)</v>
      </c>
      <c r="BP214" t="str">
        <v>Development Support Association - APOYAR</v>
      </c>
      <c r="BQ214" t="str">
        <v>Diakonie Katastrophenhilfe</v>
      </c>
      <c r="BR214" t="str">
        <v>Diálogo Diverso</v>
      </c>
      <c r="BS214" t="str">
        <v>Doctors of the World</v>
      </c>
      <c r="BT214" t="str">
        <v>Dominican Institute for Integrated Development</v>
      </c>
      <c r="BU214" t="str">
        <v>Duendes y Ángeles Vinotinto República Dominicana</v>
      </c>
      <c r="BV214" t="str">
        <v>Encuentros SJS (Servicio Jesuita de la Solidaridad)</v>
      </c>
      <c r="BW214" t="str">
        <v>Ending Violence Against Migrants</v>
      </c>
      <c r="BX214" t="str">
        <v>Equidad Foundation</v>
      </c>
      <c r="BY214" t="str">
        <v>Equilibrium CenDE</v>
      </c>
      <c r="BZ214" t="str">
        <v>Facultad de Psicología - Universidad de la República (UDELAR)</v>
      </c>
      <c r="CA214" t="str">
        <v>First International Emergency and Solidarités International</v>
      </c>
      <c r="CB214" t="str">
        <v>Fondo Ecuatoriano Populorum Progressio</v>
      </c>
      <c r="CC214" t="str">
        <v>Foro Salud Callao</v>
      </c>
      <c r="CD214" t="str">
        <v>Foundation for the Integration and Development of Latin America (FIDAL)</v>
      </c>
      <c r="CE214" t="str">
        <v>Foundation of the Americas (FUDELA)</v>
      </c>
      <c r="CF214" t="str">
        <v>Fraternity Without Borders</v>
      </c>
      <c r="CG214" t="str">
        <v>Fundación Brisas del Norte</v>
      </c>
      <c r="CH214" t="str">
        <v>Fundación Colombovenezolana Nueva Ilusión</v>
      </c>
      <c r="CI214" t="str">
        <v>Fundación Nakama's</v>
      </c>
      <c r="CJ214" t="str">
        <v>Fundación RadaBer</v>
      </c>
      <c r="CK214" t="str">
        <v>Fundación Scalabrini Bolivia</v>
      </c>
      <c r="CL214" t="str">
        <v>Fundacion Social Vivan los Niños</v>
      </c>
      <c r="CM214" t="str">
        <v>FUNVEAC</v>
      </c>
      <c r="CN214" t="str">
        <v>German Development Cooperation Agency GIZ</v>
      </c>
      <c r="CO214" t="str">
        <v>Globalizate Radio</v>
      </c>
      <c r="CP214" t="str">
        <v>GOAL</v>
      </c>
      <c r="CQ214" t="str">
        <v>Halü Bienestar Humano Foundation (HALU)</v>
      </c>
      <c r="CR214" t="str">
        <v>Heartland Alliance International (HAI)</v>
      </c>
      <c r="CS214" t="str">
        <v>HELVETAS Swiss Intercooperation</v>
      </c>
      <c r="CT214" t="str">
        <v>HIAS</v>
      </c>
      <c r="CU214" t="str">
        <v>Human Rights Defence Curaçao</v>
      </c>
      <c r="CV214" t="str">
        <v>Humanity &amp; Inclusion</v>
      </c>
      <c r="CW214" t="str">
        <v>Humans Analytic</v>
      </c>
      <c r="CX214" t="str">
        <v>Idas y Vueltas Association</v>
      </c>
      <c r="CY214" t="str">
        <v>iMMAP</v>
      </c>
      <c r="CZ214" t="str">
        <v>IMPACT Initiatives (REACH)</v>
      </c>
      <c r="DA214" t="str">
        <v>Inmigrante Feliz Association</v>
      </c>
      <c r="DB214" t="str">
        <v>Institute for Migration and Human Rights (IMDH)</v>
      </c>
      <c r="DC214" t="str">
        <v>Institute of Natural and Cultural Heritage (IPANC)</v>
      </c>
      <c r="DD214" t="str">
        <v>International Committee for the Development of People (CISP)</v>
      </c>
      <c r="DE214" t="str">
        <v>International Federation of the Red Cross (IFRC)</v>
      </c>
      <c r="DF214" t="str">
        <v>International Labour Organization (ILO)</v>
      </c>
      <c r="DG214" t="str">
        <v>International Medical Corps</v>
      </c>
      <c r="DH214" t="str">
        <v>International Organization for Migration (IOM)</v>
      </c>
      <c r="DI214" t="str">
        <v>International Rescue Committee (IRC)</v>
      </c>
      <c r="DJ214" t="str">
        <v>INTERSOS</v>
      </c>
      <c r="DK214" t="str">
        <v>Jesuit Migrant Service (JMS)</v>
      </c>
      <c r="DL214" t="str">
        <v>Jesuit Refugee Service (JRS)</v>
      </c>
      <c r="DM214" t="str">
        <v>Jesuit Service for Migrants and Refugees (JSMR)</v>
      </c>
      <c r="DN214" t="str">
        <v>Joint United Nations Programme on HIV/AIDS (UNAIDS)</v>
      </c>
      <c r="DO214" t="str">
        <v>Kimirina Coorporation</v>
      </c>
      <c r="DP214" t="str">
        <v>La Casita Hispanic Cultural Centre</v>
      </c>
      <c r="DQ214" t="str">
        <v>Latin American Network of Non-Governmental Organizations of Persons with Disabilities and their Families (RIADIS)</v>
      </c>
      <c r="DR214" t="str">
        <v>LGBT+ Movement Brazil</v>
      </c>
      <c r="DS214" t="str">
        <v>Living Water Community (LWC)</v>
      </c>
      <c r="DT214" t="str">
        <v>LLANOVENCOL</v>
      </c>
      <c r="DU214" t="str">
        <v>Lutheran World Federation</v>
      </c>
      <c r="DV214" t="str">
        <v>Lutheran World Relief</v>
      </c>
      <c r="DW214" t="str">
        <v>Malteser International</v>
      </c>
      <c r="DX214" t="str">
        <v>Mana Institute</v>
      </c>
      <c r="DY214" t="str">
        <v>Manos Veneguayas Association</v>
      </c>
      <c r="DZ214" t="str">
        <v>Más Igualdad Perú</v>
      </c>
      <c r="EA214" t="str">
        <v>MedGlobal</v>
      </c>
      <c r="EB214" t="str">
        <v>Medical Teams International</v>
      </c>
      <c r="EC214" t="str">
        <v>Mercy Corps</v>
      </c>
      <c r="ED214" t="str">
        <v>Migrant Service Center (CAM)</v>
      </c>
      <c r="EE214" t="str">
        <v>Migrants, Refugees and Argentine Social Entrepreneurs (MIRARES)</v>
      </c>
      <c r="EF214" t="str">
        <v>Mision Scalabriniana - Ecuador</v>
      </c>
      <c r="EG214" t="str">
        <v>Missão Paz</v>
      </c>
      <c r="EH214" t="str">
        <v>Museu A CASA</v>
      </c>
      <c r="EI214" t="str">
        <v>Norwegian Refugee Council (NRC)</v>
      </c>
      <c r="EJ214" t="str">
        <v>ONG Migrantes por el Maule</v>
      </c>
      <c r="EK214" t="str">
        <v>ONG Preemptive Love Coalition Colombia</v>
      </c>
      <c r="EL214" t="str">
        <v>Organización Transfomando Vidas</v>
      </c>
      <c r="EM214" t="str">
        <v>Organization of Ibero-American States for Education, Science and Culture (OEI)</v>
      </c>
      <c r="EN214" t="str">
        <v>OXFAM</v>
      </c>
      <c r="EO214" t="str">
        <v>Panamerican Development Foundation</v>
      </c>
      <c r="EP214" t="str">
        <v>Panamerican Health Organization/World Health Organization (PAHO/WHO)</v>
      </c>
      <c r="EQ214" t="str">
        <v>Pastoral of Human Mobility - Peruvian Episcopal Conference</v>
      </c>
      <c r="ER214" t="str">
        <v>Pastoral Service for Migrants National</v>
      </c>
      <c r="ES214" t="str">
        <v>Permanent Human Rights defense Committee (CDH)</v>
      </c>
      <c r="ET214" t="str">
        <v>Pirilampos Institute - Group of visits and voluntary actions in Roraima</v>
      </c>
      <c r="EU214" t="str">
        <v>Plan International</v>
      </c>
      <c r="EV214" t="str">
        <v>Population Program, Faculty of Social Sciences, University of the Republic</v>
      </c>
      <c r="EW214" t="str">
        <v>Profamilia Association</v>
      </c>
      <c r="EX214" t="str">
        <v>Red con Migrantes y Refugiados</v>
      </c>
      <c r="EY214" t="str">
        <v>Red Cross Colombia</v>
      </c>
      <c r="EZ214" t="str">
        <v>Red Cross Ecuador</v>
      </c>
      <c r="FA214" t="str">
        <v>Red Cross Peru</v>
      </c>
      <c r="FB214" t="str">
        <v>Red de Investigaciones en Derechos Humanos - CONICET (Consejo Nacional de Investigaciones Científicas y Técnicas)</v>
      </c>
      <c r="FC214" t="str">
        <v>RET International</v>
      </c>
      <c r="FD214" t="str">
        <v>Salú pa Tur Foundation</v>
      </c>
      <c r="FE214" t="str">
        <v>Salvation Army</v>
      </c>
      <c r="FF214" t="str">
        <v>Samaritan's Purse</v>
      </c>
      <c r="FG214" t="str">
        <v>Save the Children International (SCI)</v>
      </c>
      <c r="FH214" t="str">
        <v>Scalabrini Foundation Chile</v>
      </c>
      <c r="FI214" t="str">
        <v>Sección Peruana de Amnistía Internacional</v>
      </c>
      <c r="FJ214" t="str">
        <v>Serviço Pastoral dos Migrantes do Nordeste</v>
      </c>
      <c r="FK214" t="str">
        <v>Sesame Workshop</v>
      </c>
      <c r="FL214" t="str">
        <v>Si, Da Vida</v>
      </c>
      <c r="FM214" t="str">
        <v>Solidarity and Action Asociation</v>
      </c>
      <c r="FN214" t="str">
        <v>SOS Children's Villages</v>
      </c>
      <c r="FO214" t="str">
        <v>Tarabita Foundation</v>
      </c>
      <c r="FP214" t="str">
        <v>Tearfund</v>
      </c>
      <c r="FQ214" t="str">
        <v>TECHO</v>
      </c>
      <c r="FR214" t="str">
        <v>Terranueva Foundation</v>
      </c>
      <c r="FS214" t="str">
        <v>Terre des Hommes Suisse</v>
      </c>
      <c r="FT214" t="str">
        <v>The Israel Forum for International Humanitarian Aid (IsraAID)</v>
      </c>
      <c r="FU214" t="str">
        <v>Unión Venezolana en Perú</v>
      </c>
      <c r="FV214" t="str">
        <v>United Nations Children's Fund (UNICEF)</v>
      </c>
      <c r="FW214" t="str">
        <v>United Nations Development Programme (UNDP)</v>
      </c>
      <c r="FX214" t="str">
        <v>United Nations Educational, Scientific and Cultural Organization (UNESCO)</v>
      </c>
      <c r="FY214" t="str">
        <v>United Nations Entity for Gender Equality and the Empowerment of Women (UNWOMEN)</v>
      </c>
      <c r="FZ214" t="str">
        <v>United Nations Food and Agricultural Organization (FAO)</v>
      </c>
      <c r="GA214" t="str">
        <v>United Nations High Commissioner for Refugees (UNHCR)</v>
      </c>
      <c r="GB214" t="str">
        <v>United Nations Office of the High Commissioner for Human Rights (OHCHR)</v>
      </c>
      <c r="GC214" t="str">
        <v>United Nations Office on Drugs and Crime (UNODC)</v>
      </c>
      <c r="GD214" t="str">
        <v>United Nations Population Fund (UNFPA)</v>
      </c>
      <c r="GE214" t="str">
        <v>United Nations Programme for Human Settlements (UN Habitat)</v>
      </c>
      <c r="GF214" t="str">
        <v>Vale da Benção Educational and Charitable Association (AEBVB)</v>
      </c>
      <c r="GG214" t="str">
        <v>VenAruba Solidaria</v>
      </c>
      <c r="GH214" t="str">
        <v>Venex Curacao Foundation</v>
      </c>
      <c r="GI214" t="str">
        <v>Venezolanos en Barranquilla</v>
      </c>
      <c r="GJ214" t="str">
        <v>Venezolanos en San Cristóbal</v>
      </c>
      <c r="GK214" t="str">
        <v>Venezuelan Emigrant Foundation (FEV)</v>
      </c>
      <c r="GL214" t="str">
        <v>Vicaría de Pastoral Social Caritas</v>
      </c>
      <c r="GM214" t="str">
        <v>Voices GY</v>
      </c>
      <c r="GN214" t="str">
        <v>We World GVC</v>
      </c>
      <c r="GO214" t="str">
        <v>World Council of Credit Unions</v>
      </c>
      <c r="GP214" t="str">
        <v>World Food Programme (WFP)</v>
      </c>
      <c r="GQ214" t="str">
        <v>World Vision</v>
      </c>
      <c r="GR214" t="str">
        <v>ZOA</v>
      </c>
    </row>
    <row r="215" spans="8:200" x14ac:dyDescent="0.3">
      <c r="H215" t="str" cm="1">
        <f t="array" ref="H215:GR215">TRANSPOSE(_xlfn._xlws.SORT(_xlfn._xlws.FILTER(Table3[Name],ISNUMBER(SEARCH(' Activity Sheet'!D269,Table3[Name])),"Not found"),,1))</f>
        <v>.New Organisation</v>
      </c>
      <c r="I215" t="str">
        <v>ABV - Association of Good with Life</v>
      </c>
      <c r="J215" t="str">
        <v>ACAPS</v>
      </c>
      <c r="K215" t="str">
        <v>Acción y Desarrollo</v>
      </c>
      <c r="L215" t="str">
        <v>ACTED</v>
      </c>
      <c r="M215" t="str">
        <v>Action against Hunger</v>
      </c>
      <c r="N215" t="str">
        <v>ActionAid</v>
      </c>
      <c r="O215" t="str">
        <v>Adventist Development and Relief Agency (ADRA)</v>
      </c>
      <c r="P215" t="str">
        <v>Alas de Colibrí Foundation</v>
      </c>
      <c r="Q215" t="str">
        <v>Alianza por la Solidaridad</v>
      </c>
      <c r="R215" t="str">
        <v>Alianza por Venezuela</v>
      </c>
      <c r="S215" t="str">
        <v>Americares Foundation</v>
      </c>
      <c r="T215" t="str">
        <v>Argentine Commission for Refugees and Migrants (CAREF)</v>
      </c>
      <c r="U215" t="str">
        <v>Asociación Aves</v>
      </c>
      <c r="V215" t="str">
        <v>Asociación de Jubilados y Pensionados Venezolanos en Argentina</v>
      </c>
      <c r="W215" t="str">
        <v>Asociación de Venezolanos en Eloy Alfaro</v>
      </c>
      <c r="X215" t="str">
        <v>Asociación Fundación contra el Hambre Perú</v>
      </c>
      <c r="Y215" t="str">
        <v>Asociación Migrantes Venezolanos</v>
      </c>
      <c r="Z215" t="str">
        <v>Asociación Misioneros de San Carlos Scalabrinianos</v>
      </c>
      <c r="AA215" t="str">
        <v>Asociacion Proteccion Poblacion Vulnerable</v>
      </c>
      <c r="AB215" t="str">
        <v>Asociación Quinta Ola</v>
      </c>
      <c r="AC215" t="str">
        <v>Asociación Salto Ángel</v>
      </c>
      <c r="AD215" t="str">
        <v>Asociación Venezuela en Ecuador AC</v>
      </c>
      <c r="AE215" t="str">
        <v>ASOVENAR</v>
      </c>
      <c r="AF215" t="str">
        <v>Associação Hermanitos</v>
      </c>
      <c r="AG215" t="str">
        <v>AVSI Foundation</v>
      </c>
      <c r="AH215" t="str">
        <v>Bethany Christian Services</v>
      </c>
      <c r="AI215" t="str">
        <v>Blumont</v>
      </c>
      <c r="AJ215" t="str">
        <v>CARE</v>
      </c>
      <c r="AK215" t="str">
        <v>Caritas Brazil</v>
      </c>
      <c r="AL215" t="str">
        <v>Caritas Ecuador</v>
      </c>
      <c r="AM215" t="str">
        <v>Caritas Germany</v>
      </c>
      <c r="AN215" t="str">
        <v>Caritas Manaus</v>
      </c>
      <c r="AO215" t="str">
        <v>Caritas Parana</v>
      </c>
      <c r="AP215" t="str">
        <v>Caritas Peru</v>
      </c>
      <c r="AQ215" t="str">
        <v>Caritas Rio de Janeiro</v>
      </c>
      <c r="AR215" t="str">
        <v>Caritas São Paulo</v>
      </c>
      <c r="AS215" t="str">
        <v>Caritas Switzerland</v>
      </c>
      <c r="AT215" t="str">
        <v>CCEFIRO Association</v>
      </c>
      <c r="AU215" t="str">
        <v>CEDRO</v>
      </c>
      <c r="AV215" t="str">
        <v>Center for Integrated Studies and Programs for Sustainable Development (CIEDS)</v>
      </c>
      <c r="AW215" t="str">
        <v>Center for Migration and Human Rights of the Diocese of Roraima (CMDH)</v>
      </c>
      <c r="AX215" t="str">
        <v>Centro de Atencion Psicosocial (CAPS)</v>
      </c>
      <c r="AY215" t="str">
        <v>CESAL</v>
      </c>
      <c r="AZ215" t="str">
        <v>CESVI-Cooperazione e Sviluppo</v>
      </c>
      <c r="BA215" t="str">
        <v>ChildFund International</v>
      </c>
      <c r="BB215" t="str">
        <v>CHS Alternativo</v>
      </c>
      <c r="BC215" t="str">
        <v>Churún Merú Association</v>
      </c>
      <c r="BD215" t="str">
        <v>Coalición por Venezuela</v>
      </c>
      <c r="BE215" t="str">
        <v>Colonia Foundation of Venezuelans in the Dominican Republic (FUNCOVERD)</v>
      </c>
      <c r="BF215" t="str">
        <v>COLVENZ</v>
      </c>
      <c r="BG215" t="str">
        <v>Compassiva</v>
      </c>
      <c r="BH215" t="str">
        <v>Consejo Interreligioso del Perú - Religiones por la Paz</v>
      </c>
      <c r="BI215" t="str">
        <v>Consorcio ONG OCIPI Y Capellanía Nacional OFICA</v>
      </c>
      <c r="BJ215" t="str">
        <v>COOPI - International Cooperation Foundation</v>
      </c>
      <c r="BK215" t="str">
        <v>Corporación Colectivo Sin Fronteras</v>
      </c>
      <c r="BL215" t="str">
        <v>CRISFE Foundation</v>
      </c>
      <c r="BM215" t="str">
        <v>Cuso International</v>
      </c>
      <c r="BN215" t="str">
        <v>Danielle’s Children Fund (DCF)</v>
      </c>
      <c r="BO215" t="str">
        <v>Danish Refugee Council (DRC)</v>
      </c>
      <c r="BP215" t="str">
        <v>Development Support Association - APOYAR</v>
      </c>
      <c r="BQ215" t="str">
        <v>Diakonie Katastrophenhilfe</v>
      </c>
      <c r="BR215" t="str">
        <v>Diálogo Diverso</v>
      </c>
      <c r="BS215" t="str">
        <v>Doctors of the World</v>
      </c>
      <c r="BT215" t="str">
        <v>Dominican Institute for Integrated Development</v>
      </c>
      <c r="BU215" t="str">
        <v>Duendes y Ángeles Vinotinto República Dominicana</v>
      </c>
      <c r="BV215" t="str">
        <v>Encuentros SJS (Servicio Jesuita de la Solidaridad)</v>
      </c>
      <c r="BW215" t="str">
        <v>Ending Violence Against Migrants</v>
      </c>
      <c r="BX215" t="str">
        <v>Equidad Foundation</v>
      </c>
      <c r="BY215" t="str">
        <v>Equilibrium CenDE</v>
      </c>
      <c r="BZ215" t="str">
        <v>Facultad de Psicología - Universidad de la República (UDELAR)</v>
      </c>
      <c r="CA215" t="str">
        <v>First International Emergency and Solidarités International</v>
      </c>
      <c r="CB215" t="str">
        <v>Fondo Ecuatoriano Populorum Progressio</v>
      </c>
      <c r="CC215" t="str">
        <v>Foro Salud Callao</v>
      </c>
      <c r="CD215" t="str">
        <v>Foundation for the Integration and Development of Latin America (FIDAL)</v>
      </c>
      <c r="CE215" t="str">
        <v>Foundation of the Americas (FUDELA)</v>
      </c>
      <c r="CF215" t="str">
        <v>Fraternity Without Borders</v>
      </c>
      <c r="CG215" t="str">
        <v>Fundación Brisas del Norte</v>
      </c>
      <c r="CH215" t="str">
        <v>Fundación Colombovenezolana Nueva Ilusión</v>
      </c>
      <c r="CI215" t="str">
        <v>Fundación Nakama's</v>
      </c>
      <c r="CJ215" t="str">
        <v>Fundación RadaBer</v>
      </c>
      <c r="CK215" t="str">
        <v>Fundación Scalabrini Bolivia</v>
      </c>
      <c r="CL215" t="str">
        <v>Fundacion Social Vivan los Niños</v>
      </c>
      <c r="CM215" t="str">
        <v>FUNVEAC</v>
      </c>
      <c r="CN215" t="str">
        <v>German Development Cooperation Agency GIZ</v>
      </c>
      <c r="CO215" t="str">
        <v>Globalizate Radio</v>
      </c>
      <c r="CP215" t="str">
        <v>GOAL</v>
      </c>
      <c r="CQ215" t="str">
        <v>Halü Bienestar Humano Foundation (HALU)</v>
      </c>
      <c r="CR215" t="str">
        <v>Heartland Alliance International (HAI)</v>
      </c>
      <c r="CS215" t="str">
        <v>HELVETAS Swiss Intercooperation</v>
      </c>
      <c r="CT215" t="str">
        <v>HIAS</v>
      </c>
      <c r="CU215" t="str">
        <v>Human Rights Defence Curaçao</v>
      </c>
      <c r="CV215" t="str">
        <v>Humanity &amp; Inclusion</v>
      </c>
      <c r="CW215" t="str">
        <v>Humans Analytic</v>
      </c>
      <c r="CX215" t="str">
        <v>Idas y Vueltas Association</v>
      </c>
      <c r="CY215" t="str">
        <v>iMMAP</v>
      </c>
      <c r="CZ215" t="str">
        <v>IMPACT Initiatives (REACH)</v>
      </c>
      <c r="DA215" t="str">
        <v>Inmigrante Feliz Association</v>
      </c>
      <c r="DB215" t="str">
        <v>Institute for Migration and Human Rights (IMDH)</v>
      </c>
      <c r="DC215" t="str">
        <v>Institute of Natural and Cultural Heritage (IPANC)</v>
      </c>
      <c r="DD215" t="str">
        <v>International Committee for the Development of People (CISP)</v>
      </c>
      <c r="DE215" t="str">
        <v>International Federation of the Red Cross (IFRC)</v>
      </c>
      <c r="DF215" t="str">
        <v>International Labour Organization (ILO)</v>
      </c>
      <c r="DG215" t="str">
        <v>International Medical Corps</v>
      </c>
      <c r="DH215" t="str">
        <v>International Organization for Migration (IOM)</v>
      </c>
      <c r="DI215" t="str">
        <v>International Rescue Committee (IRC)</v>
      </c>
      <c r="DJ215" t="str">
        <v>INTERSOS</v>
      </c>
      <c r="DK215" t="str">
        <v>Jesuit Migrant Service (JMS)</v>
      </c>
      <c r="DL215" t="str">
        <v>Jesuit Refugee Service (JRS)</v>
      </c>
      <c r="DM215" t="str">
        <v>Jesuit Service for Migrants and Refugees (JSMR)</v>
      </c>
      <c r="DN215" t="str">
        <v>Joint United Nations Programme on HIV/AIDS (UNAIDS)</v>
      </c>
      <c r="DO215" t="str">
        <v>Kimirina Coorporation</v>
      </c>
      <c r="DP215" t="str">
        <v>La Casita Hispanic Cultural Centre</v>
      </c>
      <c r="DQ215" t="str">
        <v>Latin American Network of Non-Governmental Organizations of Persons with Disabilities and their Families (RIADIS)</v>
      </c>
      <c r="DR215" t="str">
        <v>LGBT+ Movement Brazil</v>
      </c>
      <c r="DS215" t="str">
        <v>Living Water Community (LWC)</v>
      </c>
      <c r="DT215" t="str">
        <v>LLANOVENCOL</v>
      </c>
      <c r="DU215" t="str">
        <v>Lutheran World Federation</v>
      </c>
      <c r="DV215" t="str">
        <v>Lutheran World Relief</v>
      </c>
      <c r="DW215" t="str">
        <v>Malteser International</v>
      </c>
      <c r="DX215" t="str">
        <v>Mana Institute</v>
      </c>
      <c r="DY215" t="str">
        <v>Manos Veneguayas Association</v>
      </c>
      <c r="DZ215" t="str">
        <v>Más Igualdad Perú</v>
      </c>
      <c r="EA215" t="str">
        <v>MedGlobal</v>
      </c>
      <c r="EB215" t="str">
        <v>Medical Teams International</v>
      </c>
      <c r="EC215" t="str">
        <v>Mercy Corps</v>
      </c>
      <c r="ED215" t="str">
        <v>Migrant Service Center (CAM)</v>
      </c>
      <c r="EE215" t="str">
        <v>Migrants, Refugees and Argentine Social Entrepreneurs (MIRARES)</v>
      </c>
      <c r="EF215" t="str">
        <v>Mision Scalabriniana - Ecuador</v>
      </c>
      <c r="EG215" t="str">
        <v>Missão Paz</v>
      </c>
      <c r="EH215" t="str">
        <v>Museu A CASA</v>
      </c>
      <c r="EI215" t="str">
        <v>Norwegian Refugee Council (NRC)</v>
      </c>
      <c r="EJ215" t="str">
        <v>ONG Migrantes por el Maule</v>
      </c>
      <c r="EK215" t="str">
        <v>ONG Preemptive Love Coalition Colombia</v>
      </c>
      <c r="EL215" t="str">
        <v>Organización Transfomando Vidas</v>
      </c>
      <c r="EM215" t="str">
        <v>Organization of Ibero-American States for Education, Science and Culture (OEI)</v>
      </c>
      <c r="EN215" t="str">
        <v>OXFAM</v>
      </c>
      <c r="EO215" t="str">
        <v>Panamerican Development Foundation</v>
      </c>
      <c r="EP215" t="str">
        <v>Panamerican Health Organization/World Health Organization (PAHO/WHO)</v>
      </c>
      <c r="EQ215" t="str">
        <v>Pastoral of Human Mobility - Peruvian Episcopal Conference</v>
      </c>
      <c r="ER215" t="str">
        <v>Pastoral Service for Migrants National</v>
      </c>
      <c r="ES215" t="str">
        <v>Permanent Human Rights defense Committee (CDH)</v>
      </c>
      <c r="ET215" t="str">
        <v>Pirilampos Institute - Group of visits and voluntary actions in Roraima</v>
      </c>
      <c r="EU215" t="str">
        <v>Plan International</v>
      </c>
      <c r="EV215" t="str">
        <v>Population Program, Faculty of Social Sciences, University of the Republic</v>
      </c>
      <c r="EW215" t="str">
        <v>Profamilia Association</v>
      </c>
      <c r="EX215" t="str">
        <v>Red con Migrantes y Refugiados</v>
      </c>
      <c r="EY215" t="str">
        <v>Red Cross Colombia</v>
      </c>
      <c r="EZ215" t="str">
        <v>Red Cross Ecuador</v>
      </c>
      <c r="FA215" t="str">
        <v>Red Cross Peru</v>
      </c>
      <c r="FB215" t="str">
        <v>Red de Investigaciones en Derechos Humanos - CONICET (Consejo Nacional de Investigaciones Científicas y Técnicas)</v>
      </c>
      <c r="FC215" t="str">
        <v>RET International</v>
      </c>
      <c r="FD215" t="str">
        <v>Salú pa Tur Foundation</v>
      </c>
      <c r="FE215" t="str">
        <v>Salvation Army</v>
      </c>
      <c r="FF215" t="str">
        <v>Samaritan's Purse</v>
      </c>
      <c r="FG215" t="str">
        <v>Save the Children International (SCI)</v>
      </c>
      <c r="FH215" t="str">
        <v>Scalabrini Foundation Chile</v>
      </c>
      <c r="FI215" t="str">
        <v>Sección Peruana de Amnistía Internacional</v>
      </c>
      <c r="FJ215" t="str">
        <v>Serviço Pastoral dos Migrantes do Nordeste</v>
      </c>
      <c r="FK215" t="str">
        <v>Sesame Workshop</v>
      </c>
      <c r="FL215" t="str">
        <v>Si, Da Vida</v>
      </c>
      <c r="FM215" t="str">
        <v>Solidarity and Action Asociation</v>
      </c>
      <c r="FN215" t="str">
        <v>SOS Children's Villages</v>
      </c>
      <c r="FO215" t="str">
        <v>Tarabita Foundation</v>
      </c>
      <c r="FP215" t="str">
        <v>Tearfund</v>
      </c>
      <c r="FQ215" t="str">
        <v>TECHO</v>
      </c>
      <c r="FR215" t="str">
        <v>Terranueva Foundation</v>
      </c>
      <c r="FS215" t="str">
        <v>Terre des Hommes Suisse</v>
      </c>
      <c r="FT215" t="str">
        <v>The Israel Forum for International Humanitarian Aid (IsraAID)</v>
      </c>
      <c r="FU215" t="str">
        <v>Unión Venezolana en Perú</v>
      </c>
      <c r="FV215" t="str">
        <v>United Nations Children's Fund (UNICEF)</v>
      </c>
      <c r="FW215" t="str">
        <v>United Nations Development Programme (UNDP)</v>
      </c>
      <c r="FX215" t="str">
        <v>United Nations Educational, Scientific and Cultural Organization (UNESCO)</v>
      </c>
      <c r="FY215" t="str">
        <v>United Nations Entity for Gender Equality and the Empowerment of Women (UNWOMEN)</v>
      </c>
      <c r="FZ215" t="str">
        <v>United Nations Food and Agricultural Organization (FAO)</v>
      </c>
      <c r="GA215" t="str">
        <v>United Nations High Commissioner for Refugees (UNHCR)</v>
      </c>
      <c r="GB215" t="str">
        <v>United Nations Office of the High Commissioner for Human Rights (OHCHR)</v>
      </c>
      <c r="GC215" t="str">
        <v>United Nations Office on Drugs and Crime (UNODC)</v>
      </c>
      <c r="GD215" t="str">
        <v>United Nations Population Fund (UNFPA)</v>
      </c>
      <c r="GE215" t="str">
        <v>United Nations Programme for Human Settlements (UN Habitat)</v>
      </c>
      <c r="GF215" t="str">
        <v>Vale da Benção Educational and Charitable Association (AEBVB)</v>
      </c>
      <c r="GG215" t="str">
        <v>VenAruba Solidaria</v>
      </c>
      <c r="GH215" t="str">
        <v>Venex Curacao Foundation</v>
      </c>
      <c r="GI215" t="str">
        <v>Venezolanos en Barranquilla</v>
      </c>
      <c r="GJ215" t="str">
        <v>Venezolanos en San Cristóbal</v>
      </c>
      <c r="GK215" t="str">
        <v>Venezuelan Emigrant Foundation (FEV)</v>
      </c>
      <c r="GL215" t="str">
        <v>Vicaría de Pastoral Social Caritas</v>
      </c>
      <c r="GM215" t="str">
        <v>Voices GY</v>
      </c>
      <c r="GN215" t="str">
        <v>We World GVC</v>
      </c>
      <c r="GO215" t="str">
        <v>World Council of Credit Unions</v>
      </c>
      <c r="GP215" t="str">
        <v>World Food Programme (WFP)</v>
      </c>
      <c r="GQ215" t="str">
        <v>World Vision</v>
      </c>
      <c r="GR215" t="str">
        <v>ZOA</v>
      </c>
    </row>
    <row r="216" spans="8:200" x14ac:dyDescent="0.3">
      <c r="H216" t="str" cm="1">
        <f t="array" ref="H216:GR216">TRANSPOSE(_xlfn._xlws.SORT(_xlfn._xlws.FILTER(Table3[Name],ISNUMBER(SEARCH(' Activity Sheet'!D270,Table3[Name])),"Not found"),,1))</f>
        <v>.New Organisation</v>
      </c>
      <c r="I216" t="str">
        <v>ABV - Association of Good with Life</v>
      </c>
      <c r="J216" t="str">
        <v>ACAPS</v>
      </c>
      <c r="K216" t="str">
        <v>Acción y Desarrollo</v>
      </c>
      <c r="L216" t="str">
        <v>ACTED</v>
      </c>
      <c r="M216" t="str">
        <v>Action against Hunger</v>
      </c>
      <c r="N216" t="str">
        <v>ActionAid</v>
      </c>
      <c r="O216" t="str">
        <v>Adventist Development and Relief Agency (ADRA)</v>
      </c>
      <c r="P216" t="str">
        <v>Alas de Colibrí Foundation</v>
      </c>
      <c r="Q216" t="str">
        <v>Alianza por la Solidaridad</v>
      </c>
      <c r="R216" t="str">
        <v>Alianza por Venezuela</v>
      </c>
      <c r="S216" t="str">
        <v>Americares Foundation</v>
      </c>
      <c r="T216" t="str">
        <v>Argentine Commission for Refugees and Migrants (CAREF)</v>
      </c>
      <c r="U216" t="str">
        <v>Asociación Aves</v>
      </c>
      <c r="V216" t="str">
        <v>Asociación de Jubilados y Pensionados Venezolanos en Argentina</v>
      </c>
      <c r="W216" t="str">
        <v>Asociación de Venezolanos en Eloy Alfaro</v>
      </c>
      <c r="X216" t="str">
        <v>Asociación Fundación contra el Hambre Perú</v>
      </c>
      <c r="Y216" t="str">
        <v>Asociación Migrantes Venezolanos</v>
      </c>
      <c r="Z216" t="str">
        <v>Asociación Misioneros de San Carlos Scalabrinianos</v>
      </c>
      <c r="AA216" t="str">
        <v>Asociacion Proteccion Poblacion Vulnerable</v>
      </c>
      <c r="AB216" t="str">
        <v>Asociación Quinta Ola</v>
      </c>
      <c r="AC216" t="str">
        <v>Asociación Salto Ángel</v>
      </c>
      <c r="AD216" t="str">
        <v>Asociación Venezuela en Ecuador AC</v>
      </c>
      <c r="AE216" t="str">
        <v>ASOVENAR</v>
      </c>
      <c r="AF216" t="str">
        <v>Associação Hermanitos</v>
      </c>
      <c r="AG216" t="str">
        <v>AVSI Foundation</v>
      </c>
      <c r="AH216" t="str">
        <v>Bethany Christian Services</v>
      </c>
      <c r="AI216" t="str">
        <v>Blumont</v>
      </c>
      <c r="AJ216" t="str">
        <v>CARE</v>
      </c>
      <c r="AK216" t="str">
        <v>Caritas Brazil</v>
      </c>
      <c r="AL216" t="str">
        <v>Caritas Ecuador</v>
      </c>
      <c r="AM216" t="str">
        <v>Caritas Germany</v>
      </c>
      <c r="AN216" t="str">
        <v>Caritas Manaus</v>
      </c>
      <c r="AO216" t="str">
        <v>Caritas Parana</v>
      </c>
      <c r="AP216" t="str">
        <v>Caritas Peru</v>
      </c>
      <c r="AQ216" t="str">
        <v>Caritas Rio de Janeiro</v>
      </c>
      <c r="AR216" t="str">
        <v>Caritas São Paulo</v>
      </c>
      <c r="AS216" t="str">
        <v>Caritas Switzerland</v>
      </c>
      <c r="AT216" t="str">
        <v>CCEFIRO Association</v>
      </c>
      <c r="AU216" t="str">
        <v>CEDRO</v>
      </c>
      <c r="AV216" t="str">
        <v>Center for Integrated Studies and Programs for Sustainable Development (CIEDS)</v>
      </c>
      <c r="AW216" t="str">
        <v>Center for Migration and Human Rights of the Diocese of Roraima (CMDH)</v>
      </c>
      <c r="AX216" t="str">
        <v>Centro de Atencion Psicosocial (CAPS)</v>
      </c>
      <c r="AY216" t="str">
        <v>CESAL</v>
      </c>
      <c r="AZ216" t="str">
        <v>CESVI-Cooperazione e Sviluppo</v>
      </c>
      <c r="BA216" t="str">
        <v>ChildFund International</v>
      </c>
      <c r="BB216" t="str">
        <v>CHS Alternativo</v>
      </c>
      <c r="BC216" t="str">
        <v>Churún Merú Association</v>
      </c>
      <c r="BD216" t="str">
        <v>Coalición por Venezuela</v>
      </c>
      <c r="BE216" t="str">
        <v>Colonia Foundation of Venezuelans in the Dominican Republic (FUNCOVERD)</v>
      </c>
      <c r="BF216" t="str">
        <v>COLVENZ</v>
      </c>
      <c r="BG216" t="str">
        <v>Compassiva</v>
      </c>
      <c r="BH216" t="str">
        <v>Consejo Interreligioso del Perú - Religiones por la Paz</v>
      </c>
      <c r="BI216" t="str">
        <v>Consorcio ONG OCIPI Y Capellanía Nacional OFICA</v>
      </c>
      <c r="BJ216" t="str">
        <v>COOPI - International Cooperation Foundation</v>
      </c>
      <c r="BK216" t="str">
        <v>Corporación Colectivo Sin Fronteras</v>
      </c>
      <c r="BL216" t="str">
        <v>CRISFE Foundation</v>
      </c>
      <c r="BM216" t="str">
        <v>Cuso International</v>
      </c>
      <c r="BN216" t="str">
        <v>Danielle’s Children Fund (DCF)</v>
      </c>
      <c r="BO216" t="str">
        <v>Danish Refugee Council (DRC)</v>
      </c>
      <c r="BP216" t="str">
        <v>Development Support Association - APOYAR</v>
      </c>
      <c r="BQ216" t="str">
        <v>Diakonie Katastrophenhilfe</v>
      </c>
      <c r="BR216" t="str">
        <v>Diálogo Diverso</v>
      </c>
      <c r="BS216" t="str">
        <v>Doctors of the World</v>
      </c>
      <c r="BT216" t="str">
        <v>Dominican Institute for Integrated Development</v>
      </c>
      <c r="BU216" t="str">
        <v>Duendes y Ángeles Vinotinto República Dominicana</v>
      </c>
      <c r="BV216" t="str">
        <v>Encuentros SJS (Servicio Jesuita de la Solidaridad)</v>
      </c>
      <c r="BW216" t="str">
        <v>Ending Violence Against Migrants</v>
      </c>
      <c r="BX216" t="str">
        <v>Equidad Foundation</v>
      </c>
      <c r="BY216" t="str">
        <v>Equilibrium CenDE</v>
      </c>
      <c r="BZ216" t="str">
        <v>Facultad de Psicología - Universidad de la República (UDELAR)</v>
      </c>
      <c r="CA216" t="str">
        <v>First International Emergency and Solidarités International</v>
      </c>
      <c r="CB216" t="str">
        <v>Fondo Ecuatoriano Populorum Progressio</v>
      </c>
      <c r="CC216" t="str">
        <v>Foro Salud Callao</v>
      </c>
      <c r="CD216" t="str">
        <v>Foundation for the Integration and Development of Latin America (FIDAL)</v>
      </c>
      <c r="CE216" t="str">
        <v>Foundation of the Americas (FUDELA)</v>
      </c>
      <c r="CF216" t="str">
        <v>Fraternity Without Borders</v>
      </c>
      <c r="CG216" t="str">
        <v>Fundación Brisas del Norte</v>
      </c>
      <c r="CH216" t="str">
        <v>Fundación Colombovenezolana Nueva Ilusión</v>
      </c>
      <c r="CI216" t="str">
        <v>Fundación Nakama's</v>
      </c>
      <c r="CJ216" t="str">
        <v>Fundación RadaBer</v>
      </c>
      <c r="CK216" t="str">
        <v>Fundación Scalabrini Bolivia</v>
      </c>
      <c r="CL216" t="str">
        <v>Fundacion Social Vivan los Niños</v>
      </c>
      <c r="CM216" t="str">
        <v>FUNVEAC</v>
      </c>
      <c r="CN216" t="str">
        <v>German Development Cooperation Agency GIZ</v>
      </c>
      <c r="CO216" t="str">
        <v>Globalizate Radio</v>
      </c>
      <c r="CP216" t="str">
        <v>GOAL</v>
      </c>
      <c r="CQ216" t="str">
        <v>Halü Bienestar Humano Foundation (HALU)</v>
      </c>
      <c r="CR216" t="str">
        <v>Heartland Alliance International (HAI)</v>
      </c>
      <c r="CS216" t="str">
        <v>HELVETAS Swiss Intercooperation</v>
      </c>
      <c r="CT216" t="str">
        <v>HIAS</v>
      </c>
      <c r="CU216" t="str">
        <v>Human Rights Defence Curaçao</v>
      </c>
      <c r="CV216" t="str">
        <v>Humanity &amp; Inclusion</v>
      </c>
      <c r="CW216" t="str">
        <v>Humans Analytic</v>
      </c>
      <c r="CX216" t="str">
        <v>Idas y Vueltas Association</v>
      </c>
      <c r="CY216" t="str">
        <v>iMMAP</v>
      </c>
      <c r="CZ216" t="str">
        <v>IMPACT Initiatives (REACH)</v>
      </c>
      <c r="DA216" t="str">
        <v>Inmigrante Feliz Association</v>
      </c>
      <c r="DB216" t="str">
        <v>Institute for Migration and Human Rights (IMDH)</v>
      </c>
      <c r="DC216" t="str">
        <v>Institute of Natural and Cultural Heritage (IPANC)</v>
      </c>
      <c r="DD216" t="str">
        <v>International Committee for the Development of People (CISP)</v>
      </c>
      <c r="DE216" t="str">
        <v>International Federation of the Red Cross (IFRC)</v>
      </c>
      <c r="DF216" t="str">
        <v>International Labour Organization (ILO)</v>
      </c>
      <c r="DG216" t="str">
        <v>International Medical Corps</v>
      </c>
      <c r="DH216" t="str">
        <v>International Organization for Migration (IOM)</v>
      </c>
      <c r="DI216" t="str">
        <v>International Rescue Committee (IRC)</v>
      </c>
      <c r="DJ216" t="str">
        <v>INTERSOS</v>
      </c>
      <c r="DK216" t="str">
        <v>Jesuit Migrant Service (JMS)</v>
      </c>
      <c r="DL216" t="str">
        <v>Jesuit Refugee Service (JRS)</v>
      </c>
      <c r="DM216" t="str">
        <v>Jesuit Service for Migrants and Refugees (JSMR)</v>
      </c>
      <c r="DN216" t="str">
        <v>Joint United Nations Programme on HIV/AIDS (UNAIDS)</v>
      </c>
      <c r="DO216" t="str">
        <v>Kimirina Coorporation</v>
      </c>
      <c r="DP216" t="str">
        <v>La Casita Hispanic Cultural Centre</v>
      </c>
      <c r="DQ216" t="str">
        <v>Latin American Network of Non-Governmental Organizations of Persons with Disabilities and their Families (RIADIS)</v>
      </c>
      <c r="DR216" t="str">
        <v>LGBT+ Movement Brazil</v>
      </c>
      <c r="DS216" t="str">
        <v>Living Water Community (LWC)</v>
      </c>
      <c r="DT216" t="str">
        <v>LLANOVENCOL</v>
      </c>
      <c r="DU216" t="str">
        <v>Lutheran World Federation</v>
      </c>
      <c r="DV216" t="str">
        <v>Lutheran World Relief</v>
      </c>
      <c r="DW216" t="str">
        <v>Malteser International</v>
      </c>
      <c r="DX216" t="str">
        <v>Mana Institute</v>
      </c>
      <c r="DY216" t="str">
        <v>Manos Veneguayas Association</v>
      </c>
      <c r="DZ216" t="str">
        <v>Más Igualdad Perú</v>
      </c>
      <c r="EA216" t="str">
        <v>MedGlobal</v>
      </c>
      <c r="EB216" t="str">
        <v>Medical Teams International</v>
      </c>
      <c r="EC216" t="str">
        <v>Mercy Corps</v>
      </c>
      <c r="ED216" t="str">
        <v>Migrant Service Center (CAM)</v>
      </c>
      <c r="EE216" t="str">
        <v>Migrants, Refugees and Argentine Social Entrepreneurs (MIRARES)</v>
      </c>
      <c r="EF216" t="str">
        <v>Mision Scalabriniana - Ecuador</v>
      </c>
      <c r="EG216" t="str">
        <v>Missão Paz</v>
      </c>
      <c r="EH216" t="str">
        <v>Museu A CASA</v>
      </c>
      <c r="EI216" t="str">
        <v>Norwegian Refugee Council (NRC)</v>
      </c>
      <c r="EJ216" t="str">
        <v>ONG Migrantes por el Maule</v>
      </c>
      <c r="EK216" t="str">
        <v>ONG Preemptive Love Coalition Colombia</v>
      </c>
      <c r="EL216" t="str">
        <v>Organización Transfomando Vidas</v>
      </c>
      <c r="EM216" t="str">
        <v>Organization of Ibero-American States for Education, Science and Culture (OEI)</v>
      </c>
      <c r="EN216" t="str">
        <v>OXFAM</v>
      </c>
      <c r="EO216" t="str">
        <v>Panamerican Development Foundation</v>
      </c>
      <c r="EP216" t="str">
        <v>Panamerican Health Organization/World Health Organization (PAHO/WHO)</v>
      </c>
      <c r="EQ216" t="str">
        <v>Pastoral of Human Mobility - Peruvian Episcopal Conference</v>
      </c>
      <c r="ER216" t="str">
        <v>Pastoral Service for Migrants National</v>
      </c>
      <c r="ES216" t="str">
        <v>Permanent Human Rights defense Committee (CDH)</v>
      </c>
      <c r="ET216" t="str">
        <v>Pirilampos Institute - Group of visits and voluntary actions in Roraima</v>
      </c>
      <c r="EU216" t="str">
        <v>Plan International</v>
      </c>
      <c r="EV216" t="str">
        <v>Population Program, Faculty of Social Sciences, University of the Republic</v>
      </c>
      <c r="EW216" t="str">
        <v>Profamilia Association</v>
      </c>
      <c r="EX216" t="str">
        <v>Red con Migrantes y Refugiados</v>
      </c>
      <c r="EY216" t="str">
        <v>Red Cross Colombia</v>
      </c>
      <c r="EZ216" t="str">
        <v>Red Cross Ecuador</v>
      </c>
      <c r="FA216" t="str">
        <v>Red Cross Peru</v>
      </c>
      <c r="FB216" t="str">
        <v>Red de Investigaciones en Derechos Humanos - CONICET (Consejo Nacional de Investigaciones Científicas y Técnicas)</v>
      </c>
      <c r="FC216" t="str">
        <v>RET International</v>
      </c>
      <c r="FD216" t="str">
        <v>Salú pa Tur Foundation</v>
      </c>
      <c r="FE216" t="str">
        <v>Salvation Army</v>
      </c>
      <c r="FF216" t="str">
        <v>Samaritan's Purse</v>
      </c>
      <c r="FG216" t="str">
        <v>Save the Children International (SCI)</v>
      </c>
      <c r="FH216" t="str">
        <v>Scalabrini Foundation Chile</v>
      </c>
      <c r="FI216" t="str">
        <v>Sección Peruana de Amnistía Internacional</v>
      </c>
      <c r="FJ216" t="str">
        <v>Serviço Pastoral dos Migrantes do Nordeste</v>
      </c>
      <c r="FK216" t="str">
        <v>Sesame Workshop</v>
      </c>
      <c r="FL216" t="str">
        <v>Si, Da Vida</v>
      </c>
      <c r="FM216" t="str">
        <v>Solidarity and Action Asociation</v>
      </c>
      <c r="FN216" t="str">
        <v>SOS Children's Villages</v>
      </c>
      <c r="FO216" t="str">
        <v>Tarabita Foundation</v>
      </c>
      <c r="FP216" t="str">
        <v>Tearfund</v>
      </c>
      <c r="FQ216" t="str">
        <v>TECHO</v>
      </c>
      <c r="FR216" t="str">
        <v>Terranueva Foundation</v>
      </c>
      <c r="FS216" t="str">
        <v>Terre des Hommes Suisse</v>
      </c>
      <c r="FT216" t="str">
        <v>The Israel Forum for International Humanitarian Aid (IsraAID)</v>
      </c>
      <c r="FU216" t="str">
        <v>Unión Venezolana en Perú</v>
      </c>
      <c r="FV216" t="str">
        <v>United Nations Children's Fund (UNICEF)</v>
      </c>
      <c r="FW216" t="str">
        <v>United Nations Development Programme (UNDP)</v>
      </c>
      <c r="FX216" t="str">
        <v>United Nations Educational, Scientific and Cultural Organization (UNESCO)</v>
      </c>
      <c r="FY216" t="str">
        <v>United Nations Entity for Gender Equality and the Empowerment of Women (UNWOMEN)</v>
      </c>
      <c r="FZ216" t="str">
        <v>United Nations Food and Agricultural Organization (FAO)</v>
      </c>
      <c r="GA216" t="str">
        <v>United Nations High Commissioner for Refugees (UNHCR)</v>
      </c>
      <c r="GB216" t="str">
        <v>United Nations Office of the High Commissioner for Human Rights (OHCHR)</v>
      </c>
      <c r="GC216" t="str">
        <v>United Nations Office on Drugs and Crime (UNODC)</v>
      </c>
      <c r="GD216" t="str">
        <v>United Nations Population Fund (UNFPA)</v>
      </c>
      <c r="GE216" t="str">
        <v>United Nations Programme for Human Settlements (UN Habitat)</v>
      </c>
      <c r="GF216" t="str">
        <v>Vale da Benção Educational and Charitable Association (AEBVB)</v>
      </c>
      <c r="GG216" t="str">
        <v>VenAruba Solidaria</v>
      </c>
      <c r="GH216" t="str">
        <v>Venex Curacao Foundation</v>
      </c>
      <c r="GI216" t="str">
        <v>Venezolanos en Barranquilla</v>
      </c>
      <c r="GJ216" t="str">
        <v>Venezolanos en San Cristóbal</v>
      </c>
      <c r="GK216" t="str">
        <v>Venezuelan Emigrant Foundation (FEV)</v>
      </c>
      <c r="GL216" t="str">
        <v>Vicaría de Pastoral Social Caritas</v>
      </c>
      <c r="GM216" t="str">
        <v>Voices GY</v>
      </c>
      <c r="GN216" t="str">
        <v>We World GVC</v>
      </c>
      <c r="GO216" t="str">
        <v>World Council of Credit Unions</v>
      </c>
      <c r="GP216" t="str">
        <v>World Food Programme (WFP)</v>
      </c>
      <c r="GQ216" t="str">
        <v>World Vision</v>
      </c>
      <c r="GR216" t="str">
        <v>ZOA</v>
      </c>
    </row>
    <row r="217" spans="8:200" x14ac:dyDescent="0.3">
      <c r="H217" t="str" cm="1">
        <f t="array" ref="H217:GR217">TRANSPOSE(_xlfn._xlws.SORT(_xlfn._xlws.FILTER(Table3[Name],ISNUMBER(SEARCH(' Activity Sheet'!D271,Table3[Name])),"Not found"),,1))</f>
        <v>.New Organisation</v>
      </c>
      <c r="I217" t="str">
        <v>ABV - Association of Good with Life</v>
      </c>
      <c r="J217" t="str">
        <v>ACAPS</v>
      </c>
      <c r="K217" t="str">
        <v>Acción y Desarrollo</v>
      </c>
      <c r="L217" t="str">
        <v>ACTED</v>
      </c>
      <c r="M217" t="str">
        <v>Action against Hunger</v>
      </c>
      <c r="N217" t="str">
        <v>ActionAid</v>
      </c>
      <c r="O217" t="str">
        <v>Adventist Development and Relief Agency (ADRA)</v>
      </c>
      <c r="P217" t="str">
        <v>Alas de Colibrí Foundation</v>
      </c>
      <c r="Q217" t="str">
        <v>Alianza por la Solidaridad</v>
      </c>
      <c r="R217" t="str">
        <v>Alianza por Venezuela</v>
      </c>
      <c r="S217" t="str">
        <v>Americares Foundation</v>
      </c>
      <c r="T217" t="str">
        <v>Argentine Commission for Refugees and Migrants (CAREF)</v>
      </c>
      <c r="U217" t="str">
        <v>Asociación Aves</v>
      </c>
      <c r="V217" t="str">
        <v>Asociación de Jubilados y Pensionados Venezolanos en Argentina</v>
      </c>
      <c r="W217" t="str">
        <v>Asociación de Venezolanos en Eloy Alfaro</v>
      </c>
      <c r="X217" t="str">
        <v>Asociación Fundación contra el Hambre Perú</v>
      </c>
      <c r="Y217" t="str">
        <v>Asociación Migrantes Venezolanos</v>
      </c>
      <c r="Z217" t="str">
        <v>Asociación Misioneros de San Carlos Scalabrinianos</v>
      </c>
      <c r="AA217" t="str">
        <v>Asociacion Proteccion Poblacion Vulnerable</v>
      </c>
      <c r="AB217" t="str">
        <v>Asociación Quinta Ola</v>
      </c>
      <c r="AC217" t="str">
        <v>Asociación Salto Ángel</v>
      </c>
      <c r="AD217" t="str">
        <v>Asociación Venezuela en Ecuador AC</v>
      </c>
      <c r="AE217" t="str">
        <v>ASOVENAR</v>
      </c>
      <c r="AF217" t="str">
        <v>Associação Hermanitos</v>
      </c>
      <c r="AG217" t="str">
        <v>AVSI Foundation</v>
      </c>
      <c r="AH217" t="str">
        <v>Bethany Christian Services</v>
      </c>
      <c r="AI217" t="str">
        <v>Blumont</v>
      </c>
      <c r="AJ217" t="str">
        <v>CARE</v>
      </c>
      <c r="AK217" t="str">
        <v>Caritas Brazil</v>
      </c>
      <c r="AL217" t="str">
        <v>Caritas Ecuador</v>
      </c>
      <c r="AM217" t="str">
        <v>Caritas Germany</v>
      </c>
      <c r="AN217" t="str">
        <v>Caritas Manaus</v>
      </c>
      <c r="AO217" t="str">
        <v>Caritas Parana</v>
      </c>
      <c r="AP217" t="str">
        <v>Caritas Peru</v>
      </c>
      <c r="AQ217" t="str">
        <v>Caritas Rio de Janeiro</v>
      </c>
      <c r="AR217" t="str">
        <v>Caritas São Paulo</v>
      </c>
      <c r="AS217" t="str">
        <v>Caritas Switzerland</v>
      </c>
      <c r="AT217" t="str">
        <v>CCEFIRO Association</v>
      </c>
      <c r="AU217" t="str">
        <v>CEDRO</v>
      </c>
      <c r="AV217" t="str">
        <v>Center for Integrated Studies and Programs for Sustainable Development (CIEDS)</v>
      </c>
      <c r="AW217" t="str">
        <v>Center for Migration and Human Rights of the Diocese of Roraima (CMDH)</v>
      </c>
      <c r="AX217" t="str">
        <v>Centro de Atencion Psicosocial (CAPS)</v>
      </c>
      <c r="AY217" t="str">
        <v>CESAL</v>
      </c>
      <c r="AZ217" t="str">
        <v>CESVI-Cooperazione e Sviluppo</v>
      </c>
      <c r="BA217" t="str">
        <v>ChildFund International</v>
      </c>
      <c r="BB217" t="str">
        <v>CHS Alternativo</v>
      </c>
      <c r="BC217" t="str">
        <v>Churún Merú Association</v>
      </c>
      <c r="BD217" t="str">
        <v>Coalición por Venezuela</v>
      </c>
      <c r="BE217" t="str">
        <v>Colonia Foundation of Venezuelans in the Dominican Republic (FUNCOVERD)</v>
      </c>
      <c r="BF217" t="str">
        <v>COLVENZ</v>
      </c>
      <c r="BG217" t="str">
        <v>Compassiva</v>
      </c>
      <c r="BH217" t="str">
        <v>Consejo Interreligioso del Perú - Religiones por la Paz</v>
      </c>
      <c r="BI217" t="str">
        <v>Consorcio ONG OCIPI Y Capellanía Nacional OFICA</v>
      </c>
      <c r="BJ217" t="str">
        <v>COOPI - International Cooperation Foundation</v>
      </c>
      <c r="BK217" t="str">
        <v>Corporación Colectivo Sin Fronteras</v>
      </c>
      <c r="BL217" t="str">
        <v>CRISFE Foundation</v>
      </c>
      <c r="BM217" t="str">
        <v>Cuso International</v>
      </c>
      <c r="BN217" t="str">
        <v>Danielle’s Children Fund (DCF)</v>
      </c>
      <c r="BO217" t="str">
        <v>Danish Refugee Council (DRC)</v>
      </c>
      <c r="BP217" t="str">
        <v>Development Support Association - APOYAR</v>
      </c>
      <c r="BQ217" t="str">
        <v>Diakonie Katastrophenhilfe</v>
      </c>
      <c r="BR217" t="str">
        <v>Diálogo Diverso</v>
      </c>
      <c r="BS217" t="str">
        <v>Doctors of the World</v>
      </c>
      <c r="BT217" t="str">
        <v>Dominican Institute for Integrated Development</v>
      </c>
      <c r="BU217" t="str">
        <v>Duendes y Ángeles Vinotinto República Dominicana</v>
      </c>
      <c r="BV217" t="str">
        <v>Encuentros SJS (Servicio Jesuita de la Solidaridad)</v>
      </c>
      <c r="BW217" t="str">
        <v>Ending Violence Against Migrants</v>
      </c>
      <c r="BX217" t="str">
        <v>Equidad Foundation</v>
      </c>
      <c r="BY217" t="str">
        <v>Equilibrium CenDE</v>
      </c>
      <c r="BZ217" t="str">
        <v>Facultad de Psicología - Universidad de la República (UDELAR)</v>
      </c>
      <c r="CA217" t="str">
        <v>First International Emergency and Solidarités International</v>
      </c>
      <c r="CB217" t="str">
        <v>Fondo Ecuatoriano Populorum Progressio</v>
      </c>
      <c r="CC217" t="str">
        <v>Foro Salud Callao</v>
      </c>
      <c r="CD217" t="str">
        <v>Foundation for the Integration and Development of Latin America (FIDAL)</v>
      </c>
      <c r="CE217" t="str">
        <v>Foundation of the Americas (FUDELA)</v>
      </c>
      <c r="CF217" t="str">
        <v>Fraternity Without Borders</v>
      </c>
      <c r="CG217" t="str">
        <v>Fundación Brisas del Norte</v>
      </c>
      <c r="CH217" t="str">
        <v>Fundación Colombovenezolana Nueva Ilusión</v>
      </c>
      <c r="CI217" t="str">
        <v>Fundación Nakama's</v>
      </c>
      <c r="CJ217" t="str">
        <v>Fundación RadaBer</v>
      </c>
      <c r="CK217" t="str">
        <v>Fundación Scalabrini Bolivia</v>
      </c>
      <c r="CL217" t="str">
        <v>Fundacion Social Vivan los Niños</v>
      </c>
      <c r="CM217" t="str">
        <v>FUNVEAC</v>
      </c>
      <c r="CN217" t="str">
        <v>German Development Cooperation Agency GIZ</v>
      </c>
      <c r="CO217" t="str">
        <v>Globalizate Radio</v>
      </c>
      <c r="CP217" t="str">
        <v>GOAL</v>
      </c>
      <c r="CQ217" t="str">
        <v>Halü Bienestar Humano Foundation (HALU)</v>
      </c>
      <c r="CR217" t="str">
        <v>Heartland Alliance International (HAI)</v>
      </c>
      <c r="CS217" t="str">
        <v>HELVETAS Swiss Intercooperation</v>
      </c>
      <c r="CT217" t="str">
        <v>HIAS</v>
      </c>
      <c r="CU217" t="str">
        <v>Human Rights Defence Curaçao</v>
      </c>
      <c r="CV217" t="str">
        <v>Humanity &amp; Inclusion</v>
      </c>
      <c r="CW217" t="str">
        <v>Humans Analytic</v>
      </c>
      <c r="CX217" t="str">
        <v>Idas y Vueltas Association</v>
      </c>
      <c r="CY217" t="str">
        <v>iMMAP</v>
      </c>
      <c r="CZ217" t="str">
        <v>IMPACT Initiatives (REACH)</v>
      </c>
      <c r="DA217" t="str">
        <v>Inmigrante Feliz Association</v>
      </c>
      <c r="DB217" t="str">
        <v>Institute for Migration and Human Rights (IMDH)</v>
      </c>
      <c r="DC217" t="str">
        <v>Institute of Natural and Cultural Heritage (IPANC)</v>
      </c>
      <c r="DD217" t="str">
        <v>International Committee for the Development of People (CISP)</v>
      </c>
      <c r="DE217" t="str">
        <v>International Federation of the Red Cross (IFRC)</v>
      </c>
      <c r="DF217" t="str">
        <v>International Labour Organization (ILO)</v>
      </c>
      <c r="DG217" t="str">
        <v>International Medical Corps</v>
      </c>
      <c r="DH217" t="str">
        <v>International Organization for Migration (IOM)</v>
      </c>
      <c r="DI217" t="str">
        <v>International Rescue Committee (IRC)</v>
      </c>
      <c r="DJ217" t="str">
        <v>INTERSOS</v>
      </c>
      <c r="DK217" t="str">
        <v>Jesuit Migrant Service (JMS)</v>
      </c>
      <c r="DL217" t="str">
        <v>Jesuit Refugee Service (JRS)</v>
      </c>
      <c r="DM217" t="str">
        <v>Jesuit Service for Migrants and Refugees (JSMR)</v>
      </c>
      <c r="DN217" t="str">
        <v>Joint United Nations Programme on HIV/AIDS (UNAIDS)</v>
      </c>
      <c r="DO217" t="str">
        <v>Kimirina Coorporation</v>
      </c>
      <c r="DP217" t="str">
        <v>La Casita Hispanic Cultural Centre</v>
      </c>
      <c r="DQ217" t="str">
        <v>Latin American Network of Non-Governmental Organizations of Persons with Disabilities and their Families (RIADIS)</v>
      </c>
      <c r="DR217" t="str">
        <v>LGBT+ Movement Brazil</v>
      </c>
      <c r="DS217" t="str">
        <v>Living Water Community (LWC)</v>
      </c>
      <c r="DT217" t="str">
        <v>LLANOVENCOL</v>
      </c>
      <c r="DU217" t="str">
        <v>Lutheran World Federation</v>
      </c>
      <c r="DV217" t="str">
        <v>Lutheran World Relief</v>
      </c>
      <c r="DW217" t="str">
        <v>Malteser International</v>
      </c>
      <c r="DX217" t="str">
        <v>Mana Institute</v>
      </c>
      <c r="DY217" t="str">
        <v>Manos Veneguayas Association</v>
      </c>
      <c r="DZ217" t="str">
        <v>Más Igualdad Perú</v>
      </c>
      <c r="EA217" t="str">
        <v>MedGlobal</v>
      </c>
      <c r="EB217" t="str">
        <v>Medical Teams International</v>
      </c>
      <c r="EC217" t="str">
        <v>Mercy Corps</v>
      </c>
      <c r="ED217" t="str">
        <v>Migrant Service Center (CAM)</v>
      </c>
      <c r="EE217" t="str">
        <v>Migrants, Refugees and Argentine Social Entrepreneurs (MIRARES)</v>
      </c>
      <c r="EF217" t="str">
        <v>Mision Scalabriniana - Ecuador</v>
      </c>
      <c r="EG217" t="str">
        <v>Missão Paz</v>
      </c>
      <c r="EH217" t="str">
        <v>Museu A CASA</v>
      </c>
      <c r="EI217" t="str">
        <v>Norwegian Refugee Council (NRC)</v>
      </c>
      <c r="EJ217" t="str">
        <v>ONG Migrantes por el Maule</v>
      </c>
      <c r="EK217" t="str">
        <v>ONG Preemptive Love Coalition Colombia</v>
      </c>
      <c r="EL217" t="str">
        <v>Organización Transfomando Vidas</v>
      </c>
      <c r="EM217" t="str">
        <v>Organization of Ibero-American States for Education, Science and Culture (OEI)</v>
      </c>
      <c r="EN217" t="str">
        <v>OXFAM</v>
      </c>
      <c r="EO217" t="str">
        <v>Panamerican Development Foundation</v>
      </c>
      <c r="EP217" t="str">
        <v>Panamerican Health Organization/World Health Organization (PAHO/WHO)</v>
      </c>
      <c r="EQ217" t="str">
        <v>Pastoral of Human Mobility - Peruvian Episcopal Conference</v>
      </c>
      <c r="ER217" t="str">
        <v>Pastoral Service for Migrants National</v>
      </c>
      <c r="ES217" t="str">
        <v>Permanent Human Rights defense Committee (CDH)</v>
      </c>
      <c r="ET217" t="str">
        <v>Pirilampos Institute - Group of visits and voluntary actions in Roraima</v>
      </c>
      <c r="EU217" t="str">
        <v>Plan International</v>
      </c>
      <c r="EV217" t="str">
        <v>Population Program, Faculty of Social Sciences, University of the Republic</v>
      </c>
      <c r="EW217" t="str">
        <v>Profamilia Association</v>
      </c>
      <c r="EX217" t="str">
        <v>Red con Migrantes y Refugiados</v>
      </c>
      <c r="EY217" t="str">
        <v>Red Cross Colombia</v>
      </c>
      <c r="EZ217" t="str">
        <v>Red Cross Ecuador</v>
      </c>
      <c r="FA217" t="str">
        <v>Red Cross Peru</v>
      </c>
      <c r="FB217" t="str">
        <v>Red de Investigaciones en Derechos Humanos - CONICET (Consejo Nacional de Investigaciones Científicas y Técnicas)</v>
      </c>
      <c r="FC217" t="str">
        <v>RET International</v>
      </c>
      <c r="FD217" t="str">
        <v>Salú pa Tur Foundation</v>
      </c>
      <c r="FE217" t="str">
        <v>Salvation Army</v>
      </c>
      <c r="FF217" t="str">
        <v>Samaritan's Purse</v>
      </c>
      <c r="FG217" t="str">
        <v>Save the Children International (SCI)</v>
      </c>
      <c r="FH217" t="str">
        <v>Scalabrini Foundation Chile</v>
      </c>
      <c r="FI217" t="str">
        <v>Sección Peruana de Amnistía Internacional</v>
      </c>
      <c r="FJ217" t="str">
        <v>Serviço Pastoral dos Migrantes do Nordeste</v>
      </c>
      <c r="FK217" t="str">
        <v>Sesame Workshop</v>
      </c>
      <c r="FL217" t="str">
        <v>Si, Da Vida</v>
      </c>
      <c r="FM217" t="str">
        <v>Solidarity and Action Asociation</v>
      </c>
      <c r="FN217" t="str">
        <v>SOS Children's Villages</v>
      </c>
      <c r="FO217" t="str">
        <v>Tarabita Foundation</v>
      </c>
      <c r="FP217" t="str">
        <v>Tearfund</v>
      </c>
      <c r="FQ217" t="str">
        <v>TECHO</v>
      </c>
      <c r="FR217" t="str">
        <v>Terranueva Foundation</v>
      </c>
      <c r="FS217" t="str">
        <v>Terre des Hommes Suisse</v>
      </c>
      <c r="FT217" t="str">
        <v>The Israel Forum for International Humanitarian Aid (IsraAID)</v>
      </c>
      <c r="FU217" t="str">
        <v>Unión Venezolana en Perú</v>
      </c>
      <c r="FV217" t="str">
        <v>United Nations Children's Fund (UNICEF)</v>
      </c>
      <c r="FW217" t="str">
        <v>United Nations Development Programme (UNDP)</v>
      </c>
      <c r="FX217" t="str">
        <v>United Nations Educational, Scientific and Cultural Organization (UNESCO)</v>
      </c>
      <c r="FY217" t="str">
        <v>United Nations Entity for Gender Equality and the Empowerment of Women (UNWOMEN)</v>
      </c>
      <c r="FZ217" t="str">
        <v>United Nations Food and Agricultural Organization (FAO)</v>
      </c>
      <c r="GA217" t="str">
        <v>United Nations High Commissioner for Refugees (UNHCR)</v>
      </c>
      <c r="GB217" t="str">
        <v>United Nations Office of the High Commissioner for Human Rights (OHCHR)</v>
      </c>
      <c r="GC217" t="str">
        <v>United Nations Office on Drugs and Crime (UNODC)</v>
      </c>
      <c r="GD217" t="str">
        <v>United Nations Population Fund (UNFPA)</v>
      </c>
      <c r="GE217" t="str">
        <v>United Nations Programme for Human Settlements (UN Habitat)</v>
      </c>
      <c r="GF217" t="str">
        <v>Vale da Benção Educational and Charitable Association (AEBVB)</v>
      </c>
      <c r="GG217" t="str">
        <v>VenAruba Solidaria</v>
      </c>
      <c r="GH217" t="str">
        <v>Venex Curacao Foundation</v>
      </c>
      <c r="GI217" t="str">
        <v>Venezolanos en Barranquilla</v>
      </c>
      <c r="GJ217" t="str">
        <v>Venezolanos en San Cristóbal</v>
      </c>
      <c r="GK217" t="str">
        <v>Venezuelan Emigrant Foundation (FEV)</v>
      </c>
      <c r="GL217" t="str">
        <v>Vicaría de Pastoral Social Caritas</v>
      </c>
      <c r="GM217" t="str">
        <v>Voices GY</v>
      </c>
      <c r="GN217" t="str">
        <v>We World GVC</v>
      </c>
      <c r="GO217" t="str">
        <v>World Council of Credit Unions</v>
      </c>
      <c r="GP217" t="str">
        <v>World Food Programme (WFP)</v>
      </c>
      <c r="GQ217" t="str">
        <v>World Vision</v>
      </c>
      <c r="GR217" t="str">
        <v>ZOA</v>
      </c>
    </row>
    <row r="218" spans="8:200" x14ac:dyDescent="0.3">
      <c r="H218" t="str" cm="1">
        <f t="array" ref="H218:GR218">TRANSPOSE(_xlfn._xlws.SORT(_xlfn._xlws.FILTER(Table3[Name],ISNUMBER(SEARCH(' Activity Sheet'!D272,Table3[Name])),"Not found"),,1))</f>
        <v>.New Organisation</v>
      </c>
      <c r="I218" t="str">
        <v>ABV - Association of Good with Life</v>
      </c>
      <c r="J218" t="str">
        <v>ACAPS</v>
      </c>
      <c r="K218" t="str">
        <v>Acción y Desarrollo</v>
      </c>
      <c r="L218" t="str">
        <v>ACTED</v>
      </c>
      <c r="M218" t="str">
        <v>Action against Hunger</v>
      </c>
      <c r="N218" t="str">
        <v>ActionAid</v>
      </c>
      <c r="O218" t="str">
        <v>Adventist Development and Relief Agency (ADRA)</v>
      </c>
      <c r="P218" t="str">
        <v>Alas de Colibrí Foundation</v>
      </c>
      <c r="Q218" t="str">
        <v>Alianza por la Solidaridad</v>
      </c>
      <c r="R218" t="str">
        <v>Alianza por Venezuela</v>
      </c>
      <c r="S218" t="str">
        <v>Americares Foundation</v>
      </c>
      <c r="T218" t="str">
        <v>Argentine Commission for Refugees and Migrants (CAREF)</v>
      </c>
      <c r="U218" t="str">
        <v>Asociación Aves</v>
      </c>
      <c r="V218" t="str">
        <v>Asociación de Jubilados y Pensionados Venezolanos en Argentina</v>
      </c>
      <c r="W218" t="str">
        <v>Asociación de Venezolanos en Eloy Alfaro</v>
      </c>
      <c r="X218" t="str">
        <v>Asociación Fundación contra el Hambre Perú</v>
      </c>
      <c r="Y218" t="str">
        <v>Asociación Migrantes Venezolanos</v>
      </c>
      <c r="Z218" t="str">
        <v>Asociación Misioneros de San Carlos Scalabrinianos</v>
      </c>
      <c r="AA218" t="str">
        <v>Asociacion Proteccion Poblacion Vulnerable</v>
      </c>
      <c r="AB218" t="str">
        <v>Asociación Quinta Ola</v>
      </c>
      <c r="AC218" t="str">
        <v>Asociación Salto Ángel</v>
      </c>
      <c r="AD218" t="str">
        <v>Asociación Venezuela en Ecuador AC</v>
      </c>
      <c r="AE218" t="str">
        <v>ASOVENAR</v>
      </c>
      <c r="AF218" t="str">
        <v>Associação Hermanitos</v>
      </c>
      <c r="AG218" t="str">
        <v>AVSI Foundation</v>
      </c>
      <c r="AH218" t="str">
        <v>Bethany Christian Services</v>
      </c>
      <c r="AI218" t="str">
        <v>Blumont</v>
      </c>
      <c r="AJ218" t="str">
        <v>CARE</v>
      </c>
      <c r="AK218" t="str">
        <v>Caritas Brazil</v>
      </c>
      <c r="AL218" t="str">
        <v>Caritas Ecuador</v>
      </c>
      <c r="AM218" t="str">
        <v>Caritas Germany</v>
      </c>
      <c r="AN218" t="str">
        <v>Caritas Manaus</v>
      </c>
      <c r="AO218" t="str">
        <v>Caritas Parana</v>
      </c>
      <c r="AP218" t="str">
        <v>Caritas Peru</v>
      </c>
      <c r="AQ218" t="str">
        <v>Caritas Rio de Janeiro</v>
      </c>
      <c r="AR218" t="str">
        <v>Caritas São Paulo</v>
      </c>
      <c r="AS218" t="str">
        <v>Caritas Switzerland</v>
      </c>
      <c r="AT218" t="str">
        <v>CCEFIRO Association</v>
      </c>
      <c r="AU218" t="str">
        <v>CEDRO</v>
      </c>
      <c r="AV218" t="str">
        <v>Center for Integrated Studies and Programs for Sustainable Development (CIEDS)</v>
      </c>
      <c r="AW218" t="str">
        <v>Center for Migration and Human Rights of the Diocese of Roraima (CMDH)</v>
      </c>
      <c r="AX218" t="str">
        <v>Centro de Atencion Psicosocial (CAPS)</v>
      </c>
      <c r="AY218" t="str">
        <v>CESAL</v>
      </c>
      <c r="AZ218" t="str">
        <v>CESVI-Cooperazione e Sviluppo</v>
      </c>
      <c r="BA218" t="str">
        <v>ChildFund International</v>
      </c>
      <c r="BB218" t="str">
        <v>CHS Alternativo</v>
      </c>
      <c r="BC218" t="str">
        <v>Churún Merú Association</v>
      </c>
      <c r="BD218" t="str">
        <v>Coalición por Venezuela</v>
      </c>
      <c r="BE218" t="str">
        <v>Colonia Foundation of Venezuelans in the Dominican Republic (FUNCOVERD)</v>
      </c>
      <c r="BF218" t="str">
        <v>COLVENZ</v>
      </c>
      <c r="BG218" t="str">
        <v>Compassiva</v>
      </c>
      <c r="BH218" t="str">
        <v>Consejo Interreligioso del Perú - Religiones por la Paz</v>
      </c>
      <c r="BI218" t="str">
        <v>Consorcio ONG OCIPI Y Capellanía Nacional OFICA</v>
      </c>
      <c r="BJ218" t="str">
        <v>COOPI - International Cooperation Foundation</v>
      </c>
      <c r="BK218" t="str">
        <v>Corporación Colectivo Sin Fronteras</v>
      </c>
      <c r="BL218" t="str">
        <v>CRISFE Foundation</v>
      </c>
      <c r="BM218" t="str">
        <v>Cuso International</v>
      </c>
      <c r="BN218" t="str">
        <v>Danielle’s Children Fund (DCF)</v>
      </c>
      <c r="BO218" t="str">
        <v>Danish Refugee Council (DRC)</v>
      </c>
      <c r="BP218" t="str">
        <v>Development Support Association - APOYAR</v>
      </c>
      <c r="BQ218" t="str">
        <v>Diakonie Katastrophenhilfe</v>
      </c>
      <c r="BR218" t="str">
        <v>Diálogo Diverso</v>
      </c>
      <c r="BS218" t="str">
        <v>Doctors of the World</v>
      </c>
      <c r="BT218" t="str">
        <v>Dominican Institute for Integrated Development</v>
      </c>
      <c r="BU218" t="str">
        <v>Duendes y Ángeles Vinotinto República Dominicana</v>
      </c>
      <c r="BV218" t="str">
        <v>Encuentros SJS (Servicio Jesuita de la Solidaridad)</v>
      </c>
      <c r="BW218" t="str">
        <v>Ending Violence Against Migrants</v>
      </c>
      <c r="BX218" t="str">
        <v>Equidad Foundation</v>
      </c>
      <c r="BY218" t="str">
        <v>Equilibrium CenDE</v>
      </c>
      <c r="BZ218" t="str">
        <v>Facultad de Psicología - Universidad de la República (UDELAR)</v>
      </c>
      <c r="CA218" t="str">
        <v>First International Emergency and Solidarités International</v>
      </c>
      <c r="CB218" t="str">
        <v>Fondo Ecuatoriano Populorum Progressio</v>
      </c>
      <c r="CC218" t="str">
        <v>Foro Salud Callao</v>
      </c>
      <c r="CD218" t="str">
        <v>Foundation for the Integration and Development of Latin America (FIDAL)</v>
      </c>
      <c r="CE218" t="str">
        <v>Foundation of the Americas (FUDELA)</v>
      </c>
      <c r="CF218" t="str">
        <v>Fraternity Without Borders</v>
      </c>
      <c r="CG218" t="str">
        <v>Fundación Brisas del Norte</v>
      </c>
      <c r="CH218" t="str">
        <v>Fundación Colombovenezolana Nueva Ilusión</v>
      </c>
      <c r="CI218" t="str">
        <v>Fundación Nakama's</v>
      </c>
      <c r="CJ218" t="str">
        <v>Fundación RadaBer</v>
      </c>
      <c r="CK218" t="str">
        <v>Fundación Scalabrini Bolivia</v>
      </c>
      <c r="CL218" t="str">
        <v>Fundacion Social Vivan los Niños</v>
      </c>
      <c r="CM218" t="str">
        <v>FUNVEAC</v>
      </c>
      <c r="CN218" t="str">
        <v>German Development Cooperation Agency GIZ</v>
      </c>
      <c r="CO218" t="str">
        <v>Globalizate Radio</v>
      </c>
      <c r="CP218" t="str">
        <v>GOAL</v>
      </c>
      <c r="CQ218" t="str">
        <v>Halü Bienestar Humano Foundation (HALU)</v>
      </c>
      <c r="CR218" t="str">
        <v>Heartland Alliance International (HAI)</v>
      </c>
      <c r="CS218" t="str">
        <v>HELVETAS Swiss Intercooperation</v>
      </c>
      <c r="CT218" t="str">
        <v>HIAS</v>
      </c>
      <c r="CU218" t="str">
        <v>Human Rights Defence Curaçao</v>
      </c>
      <c r="CV218" t="str">
        <v>Humanity &amp; Inclusion</v>
      </c>
      <c r="CW218" t="str">
        <v>Humans Analytic</v>
      </c>
      <c r="CX218" t="str">
        <v>Idas y Vueltas Association</v>
      </c>
      <c r="CY218" t="str">
        <v>iMMAP</v>
      </c>
      <c r="CZ218" t="str">
        <v>IMPACT Initiatives (REACH)</v>
      </c>
      <c r="DA218" t="str">
        <v>Inmigrante Feliz Association</v>
      </c>
      <c r="DB218" t="str">
        <v>Institute for Migration and Human Rights (IMDH)</v>
      </c>
      <c r="DC218" t="str">
        <v>Institute of Natural and Cultural Heritage (IPANC)</v>
      </c>
      <c r="DD218" t="str">
        <v>International Committee for the Development of People (CISP)</v>
      </c>
      <c r="DE218" t="str">
        <v>International Federation of the Red Cross (IFRC)</v>
      </c>
      <c r="DF218" t="str">
        <v>International Labour Organization (ILO)</v>
      </c>
      <c r="DG218" t="str">
        <v>International Medical Corps</v>
      </c>
      <c r="DH218" t="str">
        <v>International Organization for Migration (IOM)</v>
      </c>
      <c r="DI218" t="str">
        <v>International Rescue Committee (IRC)</v>
      </c>
      <c r="DJ218" t="str">
        <v>INTERSOS</v>
      </c>
      <c r="DK218" t="str">
        <v>Jesuit Migrant Service (JMS)</v>
      </c>
      <c r="DL218" t="str">
        <v>Jesuit Refugee Service (JRS)</v>
      </c>
      <c r="DM218" t="str">
        <v>Jesuit Service for Migrants and Refugees (JSMR)</v>
      </c>
      <c r="DN218" t="str">
        <v>Joint United Nations Programme on HIV/AIDS (UNAIDS)</v>
      </c>
      <c r="DO218" t="str">
        <v>Kimirina Coorporation</v>
      </c>
      <c r="DP218" t="str">
        <v>La Casita Hispanic Cultural Centre</v>
      </c>
      <c r="DQ218" t="str">
        <v>Latin American Network of Non-Governmental Organizations of Persons with Disabilities and their Families (RIADIS)</v>
      </c>
      <c r="DR218" t="str">
        <v>LGBT+ Movement Brazil</v>
      </c>
      <c r="DS218" t="str">
        <v>Living Water Community (LWC)</v>
      </c>
      <c r="DT218" t="str">
        <v>LLANOVENCOL</v>
      </c>
      <c r="DU218" t="str">
        <v>Lutheran World Federation</v>
      </c>
      <c r="DV218" t="str">
        <v>Lutheran World Relief</v>
      </c>
      <c r="DW218" t="str">
        <v>Malteser International</v>
      </c>
      <c r="DX218" t="str">
        <v>Mana Institute</v>
      </c>
      <c r="DY218" t="str">
        <v>Manos Veneguayas Association</v>
      </c>
      <c r="DZ218" t="str">
        <v>Más Igualdad Perú</v>
      </c>
      <c r="EA218" t="str">
        <v>MedGlobal</v>
      </c>
      <c r="EB218" t="str">
        <v>Medical Teams International</v>
      </c>
      <c r="EC218" t="str">
        <v>Mercy Corps</v>
      </c>
      <c r="ED218" t="str">
        <v>Migrant Service Center (CAM)</v>
      </c>
      <c r="EE218" t="str">
        <v>Migrants, Refugees and Argentine Social Entrepreneurs (MIRARES)</v>
      </c>
      <c r="EF218" t="str">
        <v>Mision Scalabriniana - Ecuador</v>
      </c>
      <c r="EG218" t="str">
        <v>Missão Paz</v>
      </c>
      <c r="EH218" t="str">
        <v>Museu A CASA</v>
      </c>
      <c r="EI218" t="str">
        <v>Norwegian Refugee Council (NRC)</v>
      </c>
      <c r="EJ218" t="str">
        <v>ONG Migrantes por el Maule</v>
      </c>
      <c r="EK218" t="str">
        <v>ONG Preemptive Love Coalition Colombia</v>
      </c>
      <c r="EL218" t="str">
        <v>Organización Transfomando Vidas</v>
      </c>
      <c r="EM218" t="str">
        <v>Organization of Ibero-American States for Education, Science and Culture (OEI)</v>
      </c>
      <c r="EN218" t="str">
        <v>OXFAM</v>
      </c>
      <c r="EO218" t="str">
        <v>Panamerican Development Foundation</v>
      </c>
      <c r="EP218" t="str">
        <v>Panamerican Health Organization/World Health Organization (PAHO/WHO)</v>
      </c>
      <c r="EQ218" t="str">
        <v>Pastoral of Human Mobility - Peruvian Episcopal Conference</v>
      </c>
      <c r="ER218" t="str">
        <v>Pastoral Service for Migrants National</v>
      </c>
      <c r="ES218" t="str">
        <v>Permanent Human Rights defense Committee (CDH)</v>
      </c>
      <c r="ET218" t="str">
        <v>Pirilampos Institute - Group of visits and voluntary actions in Roraima</v>
      </c>
      <c r="EU218" t="str">
        <v>Plan International</v>
      </c>
      <c r="EV218" t="str">
        <v>Population Program, Faculty of Social Sciences, University of the Republic</v>
      </c>
      <c r="EW218" t="str">
        <v>Profamilia Association</v>
      </c>
      <c r="EX218" t="str">
        <v>Red con Migrantes y Refugiados</v>
      </c>
      <c r="EY218" t="str">
        <v>Red Cross Colombia</v>
      </c>
      <c r="EZ218" t="str">
        <v>Red Cross Ecuador</v>
      </c>
      <c r="FA218" t="str">
        <v>Red Cross Peru</v>
      </c>
      <c r="FB218" t="str">
        <v>Red de Investigaciones en Derechos Humanos - CONICET (Consejo Nacional de Investigaciones Científicas y Técnicas)</v>
      </c>
      <c r="FC218" t="str">
        <v>RET International</v>
      </c>
      <c r="FD218" t="str">
        <v>Salú pa Tur Foundation</v>
      </c>
      <c r="FE218" t="str">
        <v>Salvation Army</v>
      </c>
      <c r="FF218" t="str">
        <v>Samaritan's Purse</v>
      </c>
      <c r="FG218" t="str">
        <v>Save the Children International (SCI)</v>
      </c>
      <c r="FH218" t="str">
        <v>Scalabrini Foundation Chile</v>
      </c>
      <c r="FI218" t="str">
        <v>Sección Peruana de Amnistía Internacional</v>
      </c>
      <c r="FJ218" t="str">
        <v>Serviço Pastoral dos Migrantes do Nordeste</v>
      </c>
      <c r="FK218" t="str">
        <v>Sesame Workshop</v>
      </c>
      <c r="FL218" t="str">
        <v>Si, Da Vida</v>
      </c>
      <c r="FM218" t="str">
        <v>Solidarity and Action Asociation</v>
      </c>
      <c r="FN218" t="str">
        <v>SOS Children's Villages</v>
      </c>
      <c r="FO218" t="str">
        <v>Tarabita Foundation</v>
      </c>
      <c r="FP218" t="str">
        <v>Tearfund</v>
      </c>
      <c r="FQ218" t="str">
        <v>TECHO</v>
      </c>
      <c r="FR218" t="str">
        <v>Terranueva Foundation</v>
      </c>
      <c r="FS218" t="str">
        <v>Terre des Hommes Suisse</v>
      </c>
      <c r="FT218" t="str">
        <v>The Israel Forum for International Humanitarian Aid (IsraAID)</v>
      </c>
      <c r="FU218" t="str">
        <v>Unión Venezolana en Perú</v>
      </c>
      <c r="FV218" t="str">
        <v>United Nations Children's Fund (UNICEF)</v>
      </c>
      <c r="FW218" t="str">
        <v>United Nations Development Programme (UNDP)</v>
      </c>
      <c r="FX218" t="str">
        <v>United Nations Educational, Scientific and Cultural Organization (UNESCO)</v>
      </c>
      <c r="FY218" t="str">
        <v>United Nations Entity for Gender Equality and the Empowerment of Women (UNWOMEN)</v>
      </c>
      <c r="FZ218" t="str">
        <v>United Nations Food and Agricultural Organization (FAO)</v>
      </c>
      <c r="GA218" t="str">
        <v>United Nations High Commissioner for Refugees (UNHCR)</v>
      </c>
      <c r="GB218" t="str">
        <v>United Nations Office of the High Commissioner for Human Rights (OHCHR)</v>
      </c>
      <c r="GC218" t="str">
        <v>United Nations Office on Drugs and Crime (UNODC)</v>
      </c>
      <c r="GD218" t="str">
        <v>United Nations Population Fund (UNFPA)</v>
      </c>
      <c r="GE218" t="str">
        <v>United Nations Programme for Human Settlements (UN Habitat)</v>
      </c>
      <c r="GF218" t="str">
        <v>Vale da Benção Educational and Charitable Association (AEBVB)</v>
      </c>
      <c r="GG218" t="str">
        <v>VenAruba Solidaria</v>
      </c>
      <c r="GH218" t="str">
        <v>Venex Curacao Foundation</v>
      </c>
      <c r="GI218" t="str">
        <v>Venezolanos en Barranquilla</v>
      </c>
      <c r="GJ218" t="str">
        <v>Venezolanos en San Cristóbal</v>
      </c>
      <c r="GK218" t="str">
        <v>Venezuelan Emigrant Foundation (FEV)</v>
      </c>
      <c r="GL218" t="str">
        <v>Vicaría de Pastoral Social Caritas</v>
      </c>
      <c r="GM218" t="str">
        <v>Voices GY</v>
      </c>
      <c r="GN218" t="str">
        <v>We World GVC</v>
      </c>
      <c r="GO218" t="str">
        <v>World Council of Credit Unions</v>
      </c>
      <c r="GP218" t="str">
        <v>World Food Programme (WFP)</v>
      </c>
      <c r="GQ218" t="str">
        <v>World Vision</v>
      </c>
      <c r="GR218" t="str">
        <v>ZOA</v>
      </c>
    </row>
    <row r="219" spans="8:200" x14ac:dyDescent="0.3">
      <c r="H219" t="str" cm="1">
        <f t="array" ref="H219:GR219">TRANSPOSE(_xlfn._xlws.SORT(_xlfn._xlws.FILTER(Table3[Name],ISNUMBER(SEARCH(' Activity Sheet'!D273,Table3[Name])),"Not found"),,1))</f>
        <v>.New Organisation</v>
      </c>
      <c r="I219" t="str">
        <v>ABV - Association of Good with Life</v>
      </c>
      <c r="J219" t="str">
        <v>ACAPS</v>
      </c>
      <c r="K219" t="str">
        <v>Acción y Desarrollo</v>
      </c>
      <c r="L219" t="str">
        <v>ACTED</v>
      </c>
      <c r="M219" t="str">
        <v>Action against Hunger</v>
      </c>
      <c r="N219" t="str">
        <v>ActionAid</v>
      </c>
      <c r="O219" t="str">
        <v>Adventist Development and Relief Agency (ADRA)</v>
      </c>
      <c r="P219" t="str">
        <v>Alas de Colibrí Foundation</v>
      </c>
      <c r="Q219" t="str">
        <v>Alianza por la Solidaridad</v>
      </c>
      <c r="R219" t="str">
        <v>Alianza por Venezuela</v>
      </c>
      <c r="S219" t="str">
        <v>Americares Foundation</v>
      </c>
      <c r="T219" t="str">
        <v>Argentine Commission for Refugees and Migrants (CAREF)</v>
      </c>
      <c r="U219" t="str">
        <v>Asociación Aves</v>
      </c>
      <c r="V219" t="str">
        <v>Asociación de Jubilados y Pensionados Venezolanos en Argentina</v>
      </c>
      <c r="W219" t="str">
        <v>Asociación de Venezolanos en Eloy Alfaro</v>
      </c>
      <c r="X219" t="str">
        <v>Asociación Fundación contra el Hambre Perú</v>
      </c>
      <c r="Y219" t="str">
        <v>Asociación Migrantes Venezolanos</v>
      </c>
      <c r="Z219" t="str">
        <v>Asociación Misioneros de San Carlos Scalabrinianos</v>
      </c>
      <c r="AA219" t="str">
        <v>Asociacion Proteccion Poblacion Vulnerable</v>
      </c>
      <c r="AB219" t="str">
        <v>Asociación Quinta Ola</v>
      </c>
      <c r="AC219" t="str">
        <v>Asociación Salto Ángel</v>
      </c>
      <c r="AD219" t="str">
        <v>Asociación Venezuela en Ecuador AC</v>
      </c>
      <c r="AE219" t="str">
        <v>ASOVENAR</v>
      </c>
      <c r="AF219" t="str">
        <v>Associação Hermanitos</v>
      </c>
      <c r="AG219" t="str">
        <v>AVSI Foundation</v>
      </c>
      <c r="AH219" t="str">
        <v>Bethany Christian Services</v>
      </c>
      <c r="AI219" t="str">
        <v>Blumont</v>
      </c>
      <c r="AJ219" t="str">
        <v>CARE</v>
      </c>
      <c r="AK219" t="str">
        <v>Caritas Brazil</v>
      </c>
      <c r="AL219" t="str">
        <v>Caritas Ecuador</v>
      </c>
      <c r="AM219" t="str">
        <v>Caritas Germany</v>
      </c>
      <c r="AN219" t="str">
        <v>Caritas Manaus</v>
      </c>
      <c r="AO219" t="str">
        <v>Caritas Parana</v>
      </c>
      <c r="AP219" t="str">
        <v>Caritas Peru</v>
      </c>
      <c r="AQ219" t="str">
        <v>Caritas Rio de Janeiro</v>
      </c>
      <c r="AR219" t="str">
        <v>Caritas São Paulo</v>
      </c>
      <c r="AS219" t="str">
        <v>Caritas Switzerland</v>
      </c>
      <c r="AT219" t="str">
        <v>CCEFIRO Association</v>
      </c>
      <c r="AU219" t="str">
        <v>CEDRO</v>
      </c>
      <c r="AV219" t="str">
        <v>Center for Integrated Studies and Programs for Sustainable Development (CIEDS)</v>
      </c>
      <c r="AW219" t="str">
        <v>Center for Migration and Human Rights of the Diocese of Roraima (CMDH)</v>
      </c>
      <c r="AX219" t="str">
        <v>Centro de Atencion Psicosocial (CAPS)</v>
      </c>
      <c r="AY219" t="str">
        <v>CESAL</v>
      </c>
      <c r="AZ219" t="str">
        <v>CESVI-Cooperazione e Sviluppo</v>
      </c>
      <c r="BA219" t="str">
        <v>ChildFund International</v>
      </c>
      <c r="BB219" t="str">
        <v>CHS Alternativo</v>
      </c>
      <c r="BC219" t="str">
        <v>Churún Merú Association</v>
      </c>
      <c r="BD219" t="str">
        <v>Coalición por Venezuela</v>
      </c>
      <c r="BE219" t="str">
        <v>Colonia Foundation of Venezuelans in the Dominican Republic (FUNCOVERD)</v>
      </c>
      <c r="BF219" t="str">
        <v>COLVENZ</v>
      </c>
      <c r="BG219" t="str">
        <v>Compassiva</v>
      </c>
      <c r="BH219" t="str">
        <v>Consejo Interreligioso del Perú - Religiones por la Paz</v>
      </c>
      <c r="BI219" t="str">
        <v>Consorcio ONG OCIPI Y Capellanía Nacional OFICA</v>
      </c>
      <c r="BJ219" t="str">
        <v>COOPI - International Cooperation Foundation</v>
      </c>
      <c r="BK219" t="str">
        <v>Corporación Colectivo Sin Fronteras</v>
      </c>
      <c r="BL219" t="str">
        <v>CRISFE Foundation</v>
      </c>
      <c r="BM219" t="str">
        <v>Cuso International</v>
      </c>
      <c r="BN219" t="str">
        <v>Danielle’s Children Fund (DCF)</v>
      </c>
      <c r="BO219" t="str">
        <v>Danish Refugee Council (DRC)</v>
      </c>
      <c r="BP219" t="str">
        <v>Development Support Association - APOYAR</v>
      </c>
      <c r="BQ219" t="str">
        <v>Diakonie Katastrophenhilfe</v>
      </c>
      <c r="BR219" t="str">
        <v>Diálogo Diverso</v>
      </c>
      <c r="BS219" t="str">
        <v>Doctors of the World</v>
      </c>
      <c r="BT219" t="str">
        <v>Dominican Institute for Integrated Development</v>
      </c>
      <c r="BU219" t="str">
        <v>Duendes y Ángeles Vinotinto República Dominicana</v>
      </c>
      <c r="BV219" t="str">
        <v>Encuentros SJS (Servicio Jesuita de la Solidaridad)</v>
      </c>
      <c r="BW219" t="str">
        <v>Ending Violence Against Migrants</v>
      </c>
      <c r="BX219" t="str">
        <v>Equidad Foundation</v>
      </c>
      <c r="BY219" t="str">
        <v>Equilibrium CenDE</v>
      </c>
      <c r="BZ219" t="str">
        <v>Facultad de Psicología - Universidad de la República (UDELAR)</v>
      </c>
      <c r="CA219" t="str">
        <v>First International Emergency and Solidarités International</v>
      </c>
      <c r="CB219" t="str">
        <v>Fondo Ecuatoriano Populorum Progressio</v>
      </c>
      <c r="CC219" t="str">
        <v>Foro Salud Callao</v>
      </c>
      <c r="CD219" t="str">
        <v>Foundation for the Integration and Development of Latin America (FIDAL)</v>
      </c>
      <c r="CE219" t="str">
        <v>Foundation of the Americas (FUDELA)</v>
      </c>
      <c r="CF219" t="str">
        <v>Fraternity Without Borders</v>
      </c>
      <c r="CG219" t="str">
        <v>Fundación Brisas del Norte</v>
      </c>
      <c r="CH219" t="str">
        <v>Fundación Colombovenezolana Nueva Ilusión</v>
      </c>
      <c r="CI219" t="str">
        <v>Fundación Nakama's</v>
      </c>
      <c r="CJ219" t="str">
        <v>Fundación RadaBer</v>
      </c>
      <c r="CK219" t="str">
        <v>Fundación Scalabrini Bolivia</v>
      </c>
      <c r="CL219" t="str">
        <v>Fundacion Social Vivan los Niños</v>
      </c>
      <c r="CM219" t="str">
        <v>FUNVEAC</v>
      </c>
      <c r="CN219" t="str">
        <v>German Development Cooperation Agency GIZ</v>
      </c>
      <c r="CO219" t="str">
        <v>Globalizate Radio</v>
      </c>
      <c r="CP219" t="str">
        <v>GOAL</v>
      </c>
      <c r="CQ219" t="str">
        <v>Halü Bienestar Humano Foundation (HALU)</v>
      </c>
      <c r="CR219" t="str">
        <v>Heartland Alliance International (HAI)</v>
      </c>
      <c r="CS219" t="str">
        <v>HELVETAS Swiss Intercooperation</v>
      </c>
      <c r="CT219" t="str">
        <v>HIAS</v>
      </c>
      <c r="CU219" t="str">
        <v>Human Rights Defence Curaçao</v>
      </c>
      <c r="CV219" t="str">
        <v>Humanity &amp; Inclusion</v>
      </c>
      <c r="CW219" t="str">
        <v>Humans Analytic</v>
      </c>
      <c r="CX219" t="str">
        <v>Idas y Vueltas Association</v>
      </c>
      <c r="CY219" t="str">
        <v>iMMAP</v>
      </c>
      <c r="CZ219" t="str">
        <v>IMPACT Initiatives (REACH)</v>
      </c>
      <c r="DA219" t="str">
        <v>Inmigrante Feliz Association</v>
      </c>
      <c r="DB219" t="str">
        <v>Institute for Migration and Human Rights (IMDH)</v>
      </c>
      <c r="DC219" t="str">
        <v>Institute of Natural and Cultural Heritage (IPANC)</v>
      </c>
      <c r="DD219" t="str">
        <v>International Committee for the Development of People (CISP)</v>
      </c>
      <c r="DE219" t="str">
        <v>International Federation of the Red Cross (IFRC)</v>
      </c>
      <c r="DF219" t="str">
        <v>International Labour Organization (ILO)</v>
      </c>
      <c r="DG219" t="str">
        <v>International Medical Corps</v>
      </c>
      <c r="DH219" t="str">
        <v>International Organization for Migration (IOM)</v>
      </c>
      <c r="DI219" t="str">
        <v>International Rescue Committee (IRC)</v>
      </c>
      <c r="DJ219" t="str">
        <v>INTERSOS</v>
      </c>
      <c r="DK219" t="str">
        <v>Jesuit Migrant Service (JMS)</v>
      </c>
      <c r="DL219" t="str">
        <v>Jesuit Refugee Service (JRS)</v>
      </c>
      <c r="DM219" t="str">
        <v>Jesuit Service for Migrants and Refugees (JSMR)</v>
      </c>
      <c r="DN219" t="str">
        <v>Joint United Nations Programme on HIV/AIDS (UNAIDS)</v>
      </c>
      <c r="DO219" t="str">
        <v>Kimirina Coorporation</v>
      </c>
      <c r="DP219" t="str">
        <v>La Casita Hispanic Cultural Centre</v>
      </c>
      <c r="DQ219" t="str">
        <v>Latin American Network of Non-Governmental Organizations of Persons with Disabilities and their Families (RIADIS)</v>
      </c>
      <c r="DR219" t="str">
        <v>LGBT+ Movement Brazil</v>
      </c>
      <c r="DS219" t="str">
        <v>Living Water Community (LWC)</v>
      </c>
      <c r="DT219" t="str">
        <v>LLANOVENCOL</v>
      </c>
      <c r="DU219" t="str">
        <v>Lutheran World Federation</v>
      </c>
      <c r="DV219" t="str">
        <v>Lutheran World Relief</v>
      </c>
      <c r="DW219" t="str">
        <v>Malteser International</v>
      </c>
      <c r="DX219" t="str">
        <v>Mana Institute</v>
      </c>
      <c r="DY219" t="str">
        <v>Manos Veneguayas Association</v>
      </c>
      <c r="DZ219" t="str">
        <v>Más Igualdad Perú</v>
      </c>
      <c r="EA219" t="str">
        <v>MedGlobal</v>
      </c>
      <c r="EB219" t="str">
        <v>Medical Teams International</v>
      </c>
      <c r="EC219" t="str">
        <v>Mercy Corps</v>
      </c>
      <c r="ED219" t="str">
        <v>Migrant Service Center (CAM)</v>
      </c>
      <c r="EE219" t="str">
        <v>Migrants, Refugees and Argentine Social Entrepreneurs (MIRARES)</v>
      </c>
      <c r="EF219" t="str">
        <v>Mision Scalabriniana - Ecuador</v>
      </c>
      <c r="EG219" t="str">
        <v>Missão Paz</v>
      </c>
      <c r="EH219" t="str">
        <v>Museu A CASA</v>
      </c>
      <c r="EI219" t="str">
        <v>Norwegian Refugee Council (NRC)</v>
      </c>
      <c r="EJ219" t="str">
        <v>ONG Migrantes por el Maule</v>
      </c>
      <c r="EK219" t="str">
        <v>ONG Preemptive Love Coalition Colombia</v>
      </c>
      <c r="EL219" t="str">
        <v>Organización Transfomando Vidas</v>
      </c>
      <c r="EM219" t="str">
        <v>Organization of Ibero-American States for Education, Science and Culture (OEI)</v>
      </c>
      <c r="EN219" t="str">
        <v>OXFAM</v>
      </c>
      <c r="EO219" t="str">
        <v>Panamerican Development Foundation</v>
      </c>
      <c r="EP219" t="str">
        <v>Panamerican Health Organization/World Health Organization (PAHO/WHO)</v>
      </c>
      <c r="EQ219" t="str">
        <v>Pastoral of Human Mobility - Peruvian Episcopal Conference</v>
      </c>
      <c r="ER219" t="str">
        <v>Pastoral Service for Migrants National</v>
      </c>
      <c r="ES219" t="str">
        <v>Permanent Human Rights defense Committee (CDH)</v>
      </c>
      <c r="ET219" t="str">
        <v>Pirilampos Institute - Group of visits and voluntary actions in Roraima</v>
      </c>
      <c r="EU219" t="str">
        <v>Plan International</v>
      </c>
      <c r="EV219" t="str">
        <v>Population Program, Faculty of Social Sciences, University of the Republic</v>
      </c>
      <c r="EW219" t="str">
        <v>Profamilia Association</v>
      </c>
      <c r="EX219" t="str">
        <v>Red con Migrantes y Refugiados</v>
      </c>
      <c r="EY219" t="str">
        <v>Red Cross Colombia</v>
      </c>
      <c r="EZ219" t="str">
        <v>Red Cross Ecuador</v>
      </c>
      <c r="FA219" t="str">
        <v>Red Cross Peru</v>
      </c>
      <c r="FB219" t="str">
        <v>Red de Investigaciones en Derechos Humanos - CONICET (Consejo Nacional de Investigaciones Científicas y Técnicas)</v>
      </c>
      <c r="FC219" t="str">
        <v>RET International</v>
      </c>
      <c r="FD219" t="str">
        <v>Salú pa Tur Foundation</v>
      </c>
      <c r="FE219" t="str">
        <v>Salvation Army</v>
      </c>
      <c r="FF219" t="str">
        <v>Samaritan's Purse</v>
      </c>
      <c r="FG219" t="str">
        <v>Save the Children International (SCI)</v>
      </c>
      <c r="FH219" t="str">
        <v>Scalabrini Foundation Chile</v>
      </c>
      <c r="FI219" t="str">
        <v>Sección Peruana de Amnistía Internacional</v>
      </c>
      <c r="FJ219" t="str">
        <v>Serviço Pastoral dos Migrantes do Nordeste</v>
      </c>
      <c r="FK219" t="str">
        <v>Sesame Workshop</v>
      </c>
      <c r="FL219" t="str">
        <v>Si, Da Vida</v>
      </c>
      <c r="FM219" t="str">
        <v>Solidarity and Action Asociation</v>
      </c>
      <c r="FN219" t="str">
        <v>SOS Children's Villages</v>
      </c>
      <c r="FO219" t="str">
        <v>Tarabita Foundation</v>
      </c>
      <c r="FP219" t="str">
        <v>Tearfund</v>
      </c>
      <c r="FQ219" t="str">
        <v>TECHO</v>
      </c>
      <c r="FR219" t="str">
        <v>Terranueva Foundation</v>
      </c>
      <c r="FS219" t="str">
        <v>Terre des Hommes Suisse</v>
      </c>
      <c r="FT219" t="str">
        <v>The Israel Forum for International Humanitarian Aid (IsraAID)</v>
      </c>
      <c r="FU219" t="str">
        <v>Unión Venezolana en Perú</v>
      </c>
      <c r="FV219" t="str">
        <v>United Nations Children's Fund (UNICEF)</v>
      </c>
      <c r="FW219" t="str">
        <v>United Nations Development Programme (UNDP)</v>
      </c>
      <c r="FX219" t="str">
        <v>United Nations Educational, Scientific and Cultural Organization (UNESCO)</v>
      </c>
      <c r="FY219" t="str">
        <v>United Nations Entity for Gender Equality and the Empowerment of Women (UNWOMEN)</v>
      </c>
      <c r="FZ219" t="str">
        <v>United Nations Food and Agricultural Organization (FAO)</v>
      </c>
      <c r="GA219" t="str">
        <v>United Nations High Commissioner for Refugees (UNHCR)</v>
      </c>
      <c r="GB219" t="str">
        <v>United Nations Office of the High Commissioner for Human Rights (OHCHR)</v>
      </c>
      <c r="GC219" t="str">
        <v>United Nations Office on Drugs and Crime (UNODC)</v>
      </c>
      <c r="GD219" t="str">
        <v>United Nations Population Fund (UNFPA)</v>
      </c>
      <c r="GE219" t="str">
        <v>United Nations Programme for Human Settlements (UN Habitat)</v>
      </c>
      <c r="GF219" t="str">
        <v>Vale da Benção Educational and Charitable Association (AEBVB)</v>
      </c>
      <c r="GG219" t="str">
        <v>VenAruba Solidaria</v>
      </c>
      <c r="GH219" t="str">
        <v>Venex Curacao Foundation</v>
      </c>
      <c r="GI219" t="str">
        <v>Venezolanos en Barranquilla</v>
      </c>
      <c r="GJ219" t="str">
        <v>Venezolanos en San Cristóbal</v>
      </c>
      <c r="GK219" t="str">
        <v>Venezuelan Emigrant Foundation (FEV)</v>
      </c>
      <c r="GL219" t="str">
        <v>Vicaría de Pastoral Social Caritas</v>
      </c>
      <c r="GM219" t="str">
        <v>Voices GY</v>
      </c>
      <c r="GN219" t="str">
        <v>We World GVC</v>
      </c>
      <c r="GO219" t="str">
        <v>World Council of Credit Unions</v>
      </c>
      <c r="GP219" t="str">
        <v>World Food Programme (WFP)</v>
      </c>
      <c r="GQ219" t="str">
        <v>World Vision</v>
      </c>
      <c r="GR219" t="str">
        <v>ZOA</v>
      </c>
    </row>
    <row r="220" spans="8:200" x14ac:dyDescent="0.3">
      <c r="H220" t="str" cm="1">
        <f t="array" ref="H220:GR220">TRANSPOSE(_xlfn._xlws.SORT(_xlfn._xlws.FILTER(Table3[Name],ISNUMBER(SEARCH(' Activity Sheet'!D274,Table3[Name])),"Not found"),,1))</f>
        <v>.New Organisation</v>
      </c>
      <c r="I220" t="str">
        <v>ABV - Association of Good with Life</v>
      </c>
      <c r="J220" t="str">
        <v>ACAPS</v>
      </c>
      <c r="K220" t="str">
        <v>Acción y Desarrollo</v>
      </c>
      <c r="L220" t="str">
        <v>ACTED</v>
      </c>
      <c r="M220" t="str">
        <v>Action against Hunger</v>
      </c>
      <c r="N220" t="str">
        <v>ActionAid</v>
      </c>
      <c r="O220" t="str">
        <v>Adventist Development and Relief Agency (ADRA)</v>
      </c>
      <c r="P220" t="str">
        <v>Alas de Colibrí Foundation</v>
      </c>
      <c r="Q220" t="str">
        <v>Alianza por la Solidaridad</v>
      </c>
      <c r="R220" t="str">
        <v>Alianza por Venezuela</v>
      </c>
      <c r="S220" t="str">
        <v>Americares Foundation</v>
      </c>
      <c r="T220" t="str">
        <v>Argentine Commission for Refugees and Migrants (CAREF)</v>
      </c>
      <c r="U220" t="str">
        <v>Asociación Aves</v>
      </c>
      <c r="V220" t="str">
        <v>Asociación de Jubilados y Pensionados Venezolanos en Argentina</v>
      </c>
      <c r="W220" t="str">
        <v>Asociación de Venezolanos en Eloy Alfaro</v>
      </c>
      <c r="X220" t="str">
        <v>Asociación Fundación contra el Hambre Perú</v>
      </c>
      <c r="Y220" t="str">
        <v>Asociación Migrantes Venezolanos</v>
      </c>
      <c r="Z220" t="str">
        <v>Asociación Misioneros de San Carlos Scalabrinianos</v>
      </c>
      <c r="AA220" t="str">
        <v>Asociacion Proteccion Poblacion Vulnerable</v>
      </c>
      <c r="AB220" t="str">
        <v>Asociación Quinta Ola</v>
      </c>
      <c r="AC220" t="str">
        <v>Asociación Salto Ángel</v>
      </c>
      <c r="AD220" t="str">
        <v>Asociación Venezuela en Ecuador AC</v>
      </c>
      <c r="AE220" t="str">
        <v>ASOVENAR</v>
      </c>
      <c r="AF220" t="str">
        <v>Associação Hermanitos</v>
      </c>
      <c r="AG220" t="str">
        <v>AVSI Foundation</v>
      </c>
      <c r="AH220" t="str">
        <v>Bethany Christian Services</v>
      </c>
      <c r="AI220" t="str">
        <v>Blumont</v>
      </c>
      <c r="AJ220" t="str">
        <v>CARE</v>
      </c>
      <c r="AK220" t="str">
        <v>Caritas Brazil</v>
      </c>
      <c r="AL220" t="str">
        <v>Caritas Ecuador</v>
      </c>
      <c r="AM220" t="str">
        <v>Caritas Germany</v>
      </c>
      <c r="AN220" t="str">
        <v>Caritas Manaus</v>
      </c>
      <c r="AO220" t="str">
        <v>Caritas Parana</v>
      </c>
      <c r="AP220" t="str">
        <v>Caritas Peru</v>
      </c>
      <c r="AQ220" t="str">
        <v>Caritas Rio de Janeiro</v>
      </c>
      <c r="AR220" t="str">
        <v>Caritas São Paulo</v>
      </c>
      <c r="AS220" t="str">
        <v>Caritas Switzerland</v>
      </c>
      <c r="AT220" t="str">
        <v>CCEFIRO Association</v>
      </c>
      <c r="AU220" t="str">
        <v>CEDRO</v>
      </c>
      <c r="AV220" t="str">
        <v>Center for Integrated Studies and Programs for Sustainable Development (CIEDS)</v>
      </c>
      <c r="AW220" t="str">
        <v>Center for Migration and Human Rights of the Diocese of Roraima (CMDH)</v>
      </c>
      <c r="AX220" t="str">
        <v>Centro de Atencion Psicosocial (CAPS)</v>
      </c>
      <c r="AY220" t="str">
        <v>CESAL</v>
      </c>
      <c r="AZ220" t="str">
        <v>CESVI-Cooperazione e Sviluppo</v>
      </c>
      <c r="BA220" t="str">
        <v>ChildFund International</v>
      </c>
      <c r="BB220" t="str">
        <v>CHS Alternativo</v>
      </c>
      <c r="BC220" t="str">
        <v>Churún Merú Association</v>
      </c>
      <c r="BD220" t="str">
        <v>Coalición por Venezuela</v>
      </c>
      <c r="BE220" t="str">
        <v>Colonia Foundation of Venezuelans in the Dominican Republic (FUNCOVERD)</v>
      </c>
      <c r="BF220" t="str">
        <v>COLVENZ</v>
      </c>
      <c r="BG220" t="str">
        <v>Compassiva</v>
      </c>
      <c r="BH220" t="str">
        <v>Consejo Interreligioso del Perú - Religiones por la Paz</v>
      </c>
      <c r="BI220" t="str">
        <v>Consorcio ONG OCIPI Y Capellanía Nacional OFICA</v>
      </c>
      <c r="BJ220" t="str">
        <v>COOPI - International Cooperation Foundation</v>
      </c>
      <c r="BK220" t="str">
        <v>Corporación Colectivo Sin Fronteras</v>
      </c>
      <c r="BL220" t="str">
        <v>CRISFE Foundation</v>
      </c>
      <c r="BM220" t="str">
        <v>Cuso International</v>
      </c>
      <c r="BN220" t="str">
        <v>Danielle’s Children Fund (DCF)</v>
      </c>
      <c r="BO220" t="str">
        <v>Danish Refugee Council (DRC)</v>
      </c>
      <c r="BP220" t="str">
        <v>Development Support Association - APOYAR</v>
      </c>
      <c r="BQ220" t="str">
        <v>Diakonie Katastrophenhilfe</v>
      </c>
      <c r="BR220" t="str">
        <v>Diálogo Diverso</v>
      </c>
      <c r="BS220" t="str">
        <v>Doctors of the World</v>
      </c>
      <c r="BT220" t="str">
        <v>Dominican Institute for Integrated Development</v>
      </c>
      <c r="BU220" t="str">
        <v>Duendes y Ángeles Vinotinto República Dominicana</v>
      </c>
      <c r="BV220" t="str">
        <v>Encuentros SJS (Servicio Jesuita de la Solidaridad)</v>
      </c>
      <c r="BW220" t="str">
        <v>Ending Violence Against Migrants</v>
      </c>
      <c r="BX220" t="str">
        <v>Equidad Foundation</v>
      </c>
      <c r="BY220" t="str">
        <v>Equilibrium CenDE</v>
      </c>
      <c r="BZ220" t="str">
        <v>Facultad de Psicología - Universidad de la República (UDELAR)</v>
      </c>
      <c r="CA220" t="str">
        <v>First International Emergency and Solidarités International</v>
      </c>
      <c r="CB220" t="str">
        <v>Fondo Ecuatoriano Populorum Progressio</v>
      </c>
      <c r="CC220" t="str">
        <v>Foro Salud Callao</v>
      </c>
      <c r="CD220" t="str">
        <v>Foundation for the Integration and Development of Latin America (FIDAL)</v>
      </c>
      <c r="CE220" t="str">
        <v>Foundation of the Americas (FUDELA)</v>
      </c>
      <c r="CF220" t="str">
        <v>Fraternity Without Borders</v>
      </c>
      <c r="CG220" t="str">
        <v>Fundación Brisas del Norte</v>
      </c>
      <c r="CH220" t="str">
        <v>Fundación Colombovenezolana Nueva Ilusión</v>
      </c>
      <c r="CI220" t="str">
        <v>Fundación Nakama's</v>
      </c>
      <c r="CJ220" t="str">
        <v>Fundación RadaBer</v>
      </c>
      <c r="CK220" t="str">
        <v>Fundación Scalabrini Bolivia</v>
      </c>
      <c r="CL220" t="str">
        <v>Fundacion Social Vivan los Niños</v>
      </c>
      <c r="CM220" t="str">
        <v>FUNVEAC</v>
      </c>
      <c r="CN220" t="str">
        <v>German Development Cooperation Agency GIZ</v>
      </c>
      <c r="CO220" t="str">
        <v>Globalizate Radio</v>
      </c>
      <c r="CP220" t="str">
        <v>GOAL</v>
      </c>
      <c r="CQ220" t="str">
        <v>Halü Bienestar Humano Foundation (HALU)</v>
      </c>
      <c r="CR220" t="str">
        <v>Heartland Alliance International (HAI)</v>
      </c>
      <c r="CS220" t="str">
        <v>HELVETAS Swiss Intercooperation</v>
      </c>
      <c r="CT220" t="str">
        <v>HIAS</v>
      </c>
      <c r="CU220" t="str">
        <v>Human Rights Defence Curaçao</v>
      </c>
      <c r="CV220" t="str">
        <v>Humanity &amp; Inclusion</v>
      </c>
      <c r="CW220" t="str">
        <v>Humans Analytic</v>
      </c>
      <c r="CX220" t="str">
        <v>Idas y Vueltas Association</v>
      </c>
      <c r="CY220" t="str">
        <v>iMMAP</v>
      </c>
      <c r="CZ220" t="str">
        <v>IMPACT Initiatives (REACH)</v>
      </c>
      <c r="DA220" t="str">
        <v>Inmigrante Feliz Association</v>
      </c>
      <c r="DB220" t="str">
        <v>Institute for Migration and Human Rights (IMDH)</v>
      </c>
      <c r="DC220" t="str">
        <v>Institute of Natural and Cultural Heritage (IPANC)</v>
      </c>
      <c r="DD220" t="str">
        <v>International Committee for the Development of People (CISP)</v>
      </c>
      <c r="DE220" t="str">
        <v>International Federation of the Red Cross (IFRC)</v>
      </c>
      <c r="DF220" t="str">
        <v>International Labour Organization (ILO)</v>
      </c>
      <c r="DG220" t="str">
        <v>International Medical Corps</v>
      </c>
      <c r="DH220" t="str">
        <v>International Organization for Migration (IOM)</v>
      </c>
      <c r="DI220" t="str">
        <v>International Rescue Committee (IRC)</v>
      </c>
      <c r="DJ220" t="str">
        <v>INTERSOS</v>
      </c>
      <c r="DK220" t="str">
        <v>Jesuit Migrant Service (JMS)</v>
      </c>
      <c r="DL220" t="str">
        <v>Jesuit Refugee Service (JRS)</v>
      </c>
      <c r="DM220" t="str">
        <v>Jesuit Service for Migrants and Refugees (JSMR)</v>
      </c>
      <c r="DN220" t="str">
        <v>Joint United Nations Programme on HIV/AIDS (UNAIDS)</v>
      </c>
      <c r="DO220" t="str">
        <v>Kimirina Coorporation</v>
      </c>
      <c r="DP220" t="str">
        <v>La Casita Hispanic Cultural Centre</v>
      </c>
      <c r="DQ220" t="str">
        <v>Latin American Network of Non-Governmental Organizations of Persons with Disabilities and their Families (RIADIS)</v>
      </c>
      <c r="DR220" t="str">
        <v>LGBT+ Movement Brazil</v>
      </c>
      <c r="DS220" t="str">
        <v>Living Water Community (LWC)</v>
      </c>
      <c r="DT220" t="str">
        <v>LLANOVENCOL</v>
      </c>
      <c r="DU220" t="str">
        <v>Lutheran World Federation</v>
      </c>
      <c r="DV220" t="str">
        <v>Lutheran World Relief</v>
      </c>
      <c r="DW220" t="str">
        <v>Malteser International</v>
      </c>
      <c r="DX220" t="str">
        <v>Mana Institute</v>
      </c>
      <c r="DY220" t="str">
        <v>Manos Veneguayas Association</v>
      </c>
      <c r="DZ220" t="str">
        <v>Más Igualdad Perú</v>
      </c>
      <c r="EA220" t="str">
        <v>MedGlobal</v>
      </c>
      <c r="EB220" t="str">
        <v>Medical Teams International</v>
      </c>
      <c r="EC220" t="str">
        <v>Mercy Corps</v>
      </c>
      <c r="ED220" t="str">
        <v>Migrant Service Center (CAM)</v>
      </c>
      <c r="EE220" t="str">
        <v>Migrants, Refugees and Argentine Social Entrepreneurs (MIRARES)</v>
      </c>
      <c r="EF220" t="str">
        <v>Mision Scalabriniana - Ecuador</v>
      </c>
      <c r="EG220" t="str">
        <v>Missão Paz</v>
      </c>
      <c r="EH220" t="str">
        <v>Museu A CASA</v>
      </c>
      <c r="EI220" t="str">
        <v>Norwegian Refugee Council (NRC)</v>
      </c>
      <c r="EJ220" t="str">
        <v>ONG Migrantes por el Maule</v>
      </c>
      <c r="EK220" t="str">
        <v>ONG Preemptive Love Coalition Colombia</v>
      </c>
      <c r="EL220" t="str">
        <v>Organización Transfomando Vidas</v>
      </c>
      <c r="EM220" t="str">
        <v>Organization of Ibero-American States for Education, Science and Culture (OEI)</v>
      </c>
      <c r="EN220" t="str">
        <v>OXFAM</v>
      </c>
      <c r="EO220" t="str">
        <v>Panamerican Development Foundation</v>
      </c>
      <c r="EP220" t="str">
        <v>Panamerican Health Organization/World Health Organization (PAHO/WHO)</v>
      </c>
      <c r="EQ220" t="str">
        <v>Pastoral of Human Mobility - Peruvian Episcopal Conference</v>
      </c>
      <c r="ER220" t="str">
        <v>Pastoral Service for Migrants National</v>
      </c>
      <c r="ES220" t="str">
        <v>Permanent Human Rights defense Committee (CDH)</v>
      </c>
      <c r="ET220" t="str">
        <v>Pirilampos Institute - Group of visits and voluntary actions in Roraima</v>
      </c>
      <c r="EU220" t="str">
        <v>Plan International</v>
      </c>
      <c r="EV220" t="str">
        <v>Population Program, Faculty of Social Sciences, University of the Republic</v>
      </c>
      <c r="EW220" t="str">
        <v>Profamilia Association</v>
      </c>
      <c r="EX220" t="str">
        <v>Red con Migrantes y Refugiados</v>
      </c>
      <c r="EY220" t="str">
        <v>Red Cross Colombia</v>
      </c>
      <c r="EZ220" t="str">
        <v>Red Cross Ecuador</v>
      </c>
      <c r="FA220" t="str">
        <v>Red Cross Peru</v>
      </c>
      <c r="FB220" t="str">
        <v>Red de Investigaciones en Derechos Humanos - CONICET (Consejo Nacional de Investigaciones Científicas y Técnicas)</v>
      </c>
      <c r="FC220" t="str">
        <v>RET International</v>
      </c>
      <c r="FD220" t="str">
        <v>Salú pa Tur Foundation</v>
      </c>
      <c r="FE220" t="str">
        <v>Salvation Army</v>
      </c>
      <c r="FF220" t="str">
        <v>Samaritan's Purse</v>
      </c>
      <c r="FG220" t="str">
        <v>Save the Children International (SCI)</v>
      </c>
      <c r="FH220" t="str">
        <v>Scalabrini Foundation Chile</v>
      </c>
      <c r="FI220" t="str">
        <v>Sección Peruana de Amnistía Internacional</v>
      </c>
      <c r="FJ220" t="str">
        <v>Serviço Pastoral dos Migrantes do Nordeste</v>
      </c>
      <c r="FK220" t="str">
        <v>Sesame Workshop</v>
      </c>
      <c r="FL220" t="str">
        <v>Si, Da Vida</v>
      </c>
      <c r="FM220" t="str">
        <v>Solidarity and Action Asociation</v>
      </c>
      <c r="FN220" t="str">
        <v>SOS Children's Villages</v>
      </c>
      <c r="FO220" t="str">
        <v>Tarabita Foundation</v>
      </c>
      <c r="FP220" t="str">
        <v>Tearfund</v>
      </c>
      <c r="FQ220" t="str">
        <v>TECHO</v>
      </c>
      <c r="FR220" t="str">
        <v>Terranueva Foundation</v>
      </c>
      <c r="FS220" t="str">
        <v>Terre des Hommes Suisse</v>
      </c>
      <c r="FT220" t="str">
        <v>The Israel Forum for International Humanitarian Aid (IsraAID)</v>
      </c>
      <c r="FU220" t="str">
        <v>Unión Venezolana en Perú</v>
      </c>
      <c r="FV220" t="str">
        <v>United Nations Children's Fund (UNICEF)</v>
      </c>
      <c r="FW220" t="str">
        <v>United Nations Development Programme (UNDP)</v>
      </c>
      <c r="FX220" t="str">
        <v>United Nations Educational, Scientific and Cultural Organization (UNESCO)</v>
      </c>
      <c r="FY220" t="str">
        <v>United Nations Entity for Gender Equality and the Empowerment of Women (UNWOMEN)</v>
      </c>
      <c r="FZ220" t="str">
        <v>United Nations Food and Agricultural Organization (FAO)</v>
      </c>
      <c r="GA220" t="str">
        <v>United Nations High Commissioner for Refugees (UNHCR)</v>
      </c>
      <c r="GB220" t="str">
        <v>United Nations Office of the High Commissioner for Human Rights (OHCHR)</v>
      </c>
      <c r="GC220" t="str">
        <v>United Nations Office on Drugs and Crime (UNODC)</v>
      </c>
      <c r="GD220" t="str">
        <v>United Nations Population Fund (UNFPA)</v>
      </c>
      <c r="GE220" t="str">
        <v>United Nations Programme for Human Settlements (UN Habitat)</v>
      </c>
      <c r="GF220" t="str">
        <v>Vale da Benção Educational and Charitable Association (AEBVB)</v>
      </c>
      <c r="GG220" t="str">
        <v>VenAruba Solidaria</v>
      </c>
      <c r="GH220" t="str">
        <v>Venex Curacao Foundation</v>
      </c>
      <c r="GI220" t="str">
        <v>Venezolanos en Barranquilla</v>
      </c>
      <c r="GJ220" t="str">
        <v>Venezolanos en San Cristóbal</v>
      </c>
      <c r="GK220" t="str">
        <v>Venezuelan Emigrant Foundation (FEV)</v>
      </c>
      <c r="GL220" t="str">
        <v>Vicaría de Pastoral Social Caritas</v>
      </c>
      <c r="GM220" t="str">
        <v>Voices GY</v>
      </c>
      <c r="GN220" t="str">
        <v>We World GVC</v>
      </c>
      <c r="GO220" t="str">
        <v>World Council of Credit Unions</v>
      </c>
      <c r="GP220" t="str">
        <v>World Food Programme (WFP)</v>
      </c>
      <c r="GQ220" t="str">
        <v>World Vision</v>
      </c>
      <c r="GR220" t="str">
        <v>ZOA</v>
      </c>
    </row>
    <row r="221" spans="8:200" x14ac:dyDescent="0.3">
      <c r="H221" t="str" cm="1">
        <f t="array" ref="H221:GR221">TRANSPOSE(_xlfn._xlws.SORT(_xlfn._xlws.FILTER(Table3[Name],ISNUMBER(SEARCH(' Activity Sheet'!D275,Table3[Name])),"Not found"),,1))</f>
        <v>.New Organisation</v>
      </c>
      <c r="I221" t="str">
        <v>ABV - Association of Good with Life</v>
      </c>
      <c r="J221" t="str">
        <v>ACAPS</v>
      </c>
      <c r="K221" t="str">
        <v>Acción y Desarrollo</v>
      </c>
      <c r="L221" t="str">
        <v>ACTED</v>
      </c>
      <c r="M221" t="str">
        <v>Action against Hunger</v>
      </c>
      <c r="N221" t="str">
        <v>ActionAid</v>
      </c>
      <c r="O221" t="str">
        <v>Adventist Development and Relief Agency (ADRA)</v>
      </c>
      <c r="P221" t="str">
        <v>Alas de Colibrí Foundation</v>
      </c>
      <c r="Q221" t="str">
        <v>Alianza por la Solidaridad</v>
      </c>
      <c r="R221" t="str">
        <v>Alianza por Venezuela</v>
      </c>
      <c r="S221" t="str">
        <v>Americares Foundation</v>
      </c>
      <c r="T221" t="str">
        <v>Argentine Commission for Refugees and Migrants (CAREF)</v>
      </c>
      <c r="U221" t="str">
        <v>Asociación Aves</v>
      </c>
      <c r="V221" t="str">
        <v>Asociación de Jubilados y Pensionados Venezolanos en Argentina</v>
      </c>
      <c r="W221" t="str">
        <v>Asociación de Venezolanos en Eloy Alfaro</v>
      </c>
      <c r="X221" t="str">
        <v>Asociación Fundación contra el Hambre Perú</v>
      </c>
      <c r="Y221" t="str">
        <v>Asociación Migrantes Venezolanos</v>
      </c>
      <c r="Z221" t="str">
        <v>Asociación Misioneros de San Carlos Scalabrinianos</v>
      </c>
      <c r="AA221" t="str">
        <v>Asociacion Proteccion Poblacion Vulnerable</v>
      </c>
      <c r="AB221" t="str">
        <v>Asociación Quinta Ola</v>
      </c>
      <c r="AC221" t="str">
        <v>Asociación Salto Ángel</v>
      </c>
      <c r="AD221" t="str">
        <v>Asociación Venezuela en Ecuador AC</v>
      </c>
      <c r="AE221" t="str">
        <v>ASOVENAR</v>
      </c>
      <c r="AF221" t="str">
        <v>Associação Hermanitos</v>
      </c>
      <c r="AG221" t="str">
        <v>AVSI Foundation</v>
      </c>
      <c r="AH221" t="str">
        <v>Bethany Christian Services</v>
      </c>
      <c r="AI221" t="str">
        <v>Blumont</v>
      </c>
      <c r="AJ221" t="str">
        <v>CARE</v>
      </c>
      <c r="AK221" t="str">
        <v>Caritas Brazil</v>
      </c>
      <c r="AL221" t="str">
        <v>Caritas Ecuador</v>
      </c>
      <c r="AM221" t="str">
        <v>Caritas Germany</v>
      </c>
      <c r="AN221" t="str">
        <v>Caritas Manaus</v>
      </c>
      <c r="AO221" t="str">
        <v>Caritas Parana</v>
      </c>
      <c r="AP221" t="str">
        <v>Caritas Peru</v>
      </c>
      <c r="AQ221" t="str">
        <v>Caritas Rio de Janeiro</v>
      </c>
      <c r="AR221" t="str">
        <v>Caritas São Paulo</v>
      </c>
      <c r="AS221" t="str">
        <v>Caritas Switzerland</v>
      </c>
      <c r="AT221" t="str">
        <v>CCEFIRO Association</v>
      </c>
      <c r="AU221" t="str">
        <v>CEDRO</v>
      </c>
      <c r="AV221" t="str">
        <v>Center for Integrated Studies and Programs for Sustainable Development (CIEDS)</v>
      </c>
      <c r="AW221" t="str">
        <v>Center for Migration and Human Rights of the Diocese of Roraima (CMDH)</v>
      </c>
      <c r="AX221" t="str">
        <v>Centro de Atencion Psicosocial (CAPS)</v>
      </c>
      <c r="AY221" t="str">
        <v>CESAL</v>
      </c>
      <c r="AZ221" t="str">
        <v>CESVI-Cooperazione e Sviluppo</v>
      </c>
      <c r="BA221" t="str">
        <v>ChildFund International</v>
      </c>
      <c r="BB221" t="str">
        <v>CHS Alternativo</v>
      </c>
      <c r="BC221" t="str">
        <v>Churún Merú Association</v>
      </c>
      <c r="BD221" t="str">
        <v>Coalición por Venezuela</v>
      </c>
      <c r="BE221" t="str">
        <v>Colonia Foundation of Venezuelans in the Dominican Republic (FUNCOVERD)</v>
      </c>
      <c r="BF221" t="str">
        <v>COLVENZ</v>
      </c>
      <c r="BG221" t="str">
        <v>Compassiva</v>
      </c>
      <c r="BH221" t="str">
        <v>Consejo Interreligioso del Perú - Religiones por la Paz</v>
      </c>
      <c r="BI221" t="str">
        <v>Consorcio ONG OCIPI Y Capellanía Nacional OFICA</v>
      </c>
      <c r="BJ221" t="str">
        <v>COOPI - International Cooperation Foundation</v>
      </c>
      <c r="BK221" t="str">
        <v>Corporación Colectivo Sin Fronteras</v>
      </c>
      <c r="BL221" t="str">
        <v>CRISFE Foundation</v>
      </c>
      <c r="BM221" t="str">
        <v>Cuso International</v>
      </c>
      <c r="BN221" t="str">
        <v>Danielle’s Children Fund (DCF)</v>
      </c>
      <c r="BO221" t="str">
        <v>Danish Refugee Council (DRC)</v>
      </c>
      <c r="BP221" t="str">
        <v>Development Support Association - APOYAR</v>
      </c>
      <c r="BQ221" t="str">
        <v>Diakonie Katastrophenhilfe</v>
      </c>
      <c r="BR221" t="str">
        <v>Diálogo Diverso</v>
      </c>
      <c r="BS221" t="str">
        <v>Doctors of the World</v>
      </c>
      <c r="BT221" t="str">
        <v>Dominican Institute for Integrated Development</v>
      </c>
      <c r="BU221" t="str">
        <v>Duendes y Ángeles Vinotinto República Dominicana</v>
      </c>
      <c r="BV221" t="str">
        <v>Encuentros SJS (Servicio Jesuita de la Solidaridad)</v>
      </c>
      <c r="BW221" t="str">
        <v>Ending Violence Against Migrants</v>
      </c>
      <c r="BX221" t="str">
        <v>Equidad Foundation</v>
      </c>
      <c r="BY221" t="str">
        <v>Equilibrium CenDE</v>
      </c>
      <c r="BZ221" t="str">
        <v>Facultad de Psicología - Universidad de la República (UDELAR)</v>
      </c>
      <c r="CA221" t="str">
        <v>First International Emergency and Solidarités International</v>
      </c>
      <c r="CB221" t="str">
        <v>Fondo Ecuatoriano Populorum Progressio</v>
      </c>
      <c r="CC221" t="str">
        <v>Foro Salud Callao</v>
      </c>
      <c r="CD221" t="str">
        <v>Foundation for the Integration and Development of Latin America (FIDAL)</v>
      </c>
      <c r="CE221" t="str">
        <v>Foundation of the Americas (FUDELA)</v>
      </c>
      <c r="CF221" t="str">
        <v>Fraternity Without Borders</v>
      </c>
      <c r="CG221" t="str">
        <v>Fundación Brisas del Norte</v>
      </c>
      <c r="CH221" t="str">
        <v>Fundación Colombovenezolana Nueva Ilusión</v>
      </c>
      <c r="CI221" t="str">
        <v>Fundación Nakama's</v>
      </c>
      <c r="CJ221" t="str">
        <v>Fundación RadaBer</v>
      </c>
      <c r="CK221" t="str">
        <v>Fundación Scalabrini Bolivia</v>
      </c>
      <c r="CL221" t="str">
        <v>Fundacion Social Vivan los Niños</v>
      </c>
      <c r="CM221" t="str">
        <v>FUNVEAC</v>
      </c>
      <c r="CN221" t="str">
        <v>German Development Cooperation Agency GIZ</v>
      </c>
      <c r="CO221" t="str">
        <v>Globalizate Radio</v>
      </c>
      <c r="CP221" t="str">
        <v>GOAL</v>
      </c>
      <c r="CQ221" t="str">
        <v>Halü Bienestar Humano Foundation (HALU)</v>
      </c>
      <c r="CR221" t="str">
        <v>Heartland Alliance International (HAI)</v>
      </c>
      <c r="CS221" t="str">
        <v>HELVETAS Swiss Intercooperation</v>
      </c>
      <c r="CT221" t="str">
        <v>HIAS</v>
      </c>
      <c r="CU221" t="str">
        <v>Human Rights Defence Curaçao</v>
      </c>
      <c r="CV221" t="str">
        <v>Humanity &amp; Inclusion</v>
      </c>
      <c r="CW221" t="str">
        <v>Humans Analytic</v>
      </c>
      <c r="CX221" t="str">
        <v>Idas y Vueltas Association</v>
      </c>
      <c r="CY221" t="str">
        <v>iMMAP</v>
      </c>
      <c r="CZ221" t="str">
        <v>IMPACT Initiatives (REACH)</v>
      </c>
      <c r="DA221" t="str">
        <v>Inmigrante Feliz Association</v>
      </c>
      <c r="DB221" t="str">
        <v>Institute for Migration and Human Rights (IMDH)</v>
      </c>
      <c r="DC221" t="str">
        <v>Institute of Natural and Cultural Heritage (IPANC)</v>
      </c>
      <c r="DD221" t="str">
        <v>International Committee for the Development of People (CISP)</v>
      </c>
      <c r="DE221" t="str">
        <v>International Federation of the Red Cross (IFRC)</v>
      </c>
      <c r="DF221" t="str">
        <v>International Labour Organization (ILO)</v>
      </c>
      <c r="DG221" t="str">
        <v>International Medical Corps</v>
      </c>
      <c r="DH221" t="str">
        <v>International Organization for Migration (IOM)</v>
      </c>
      <c r="DI221" t="str">
        <v>International Rescue Committee (IRC)</v>
      </c>
      <c r="DJ221" t="str">
        <v>INTERSOS</v>
      </c>
      <c r="DK221" t="str">
        <v>Jesuit Migrant Service (JMS)</v>
      </c>
      <c r="DL221" t="str">
        <v>Jesuit Refugee Service (JRS)</v>
      </c>
      <c r="DM221" t="str">
        <v>Jesuit Service for Migrants and Refugees (JSMR)</v>
      </c>
      <c r="DN221" t="str">
        <v>Joint United Nations Programme on HIV/AIDS (UNAIDS)</v>
      </c>
      <c r="DO221" t="str">
        <v>Kimirina Coorporation</v>
      </c>
      <c r="DP221" t="str">
        <v>La Casita Hispanic Cultural Centre</v>
      </c>
      <c r="DQ221" t="str">
        <v>Latin American Network of Non-Governmental Organizations of Persons with Disabilities and their Families (RIADIS)</v>
      </c>
      <c r="DR221" t="str">
        <v>LGBT+ Movement Brazil</v>
      </c>
      <c r="DS221" t="str">
        <v>Living Water Community (LWC)</v>
      </c>
      <c r="DT221" t="str">
        <v>LLANOVENCOL</v>
      </c>
      <c r="DU221" t="str">
        <v>Lutheran World Federation</v>
      </c>
      <c r="DV221" t="str">
        <v>Lutheran World Relief</v>
      </c>
      <c r="DW221" t="str">
        <v>Malteser International</v>
      </c>
      <c r="DX221" t="str">
        <v>Mana Institute</v>
      </c>
      <c r="DY221" t="str">
        <v>Manos Veneguayas Association</v>
      </c>
      <c r="DZ221" t="str">
        <v>Más Igualdad Perú</v>
      </c>
      <c r="EA221" t="str">
        <v>MedGlobal</v>
      </c>
      <c r="EB221" t="str">
        <v>Medical Teams International</v>
      </c>
      <c r="EC221" t="str">
        <v>Mercy Corps</v>
      </c>
      <c r="ED221" t="str">
        <v>Migrant Service Center (CAM)</v>
      </c>
      <c r="EE221" t="str">
        <v>Migrants, Refugees and Argentine Social Entrepreneurs (MIRARES)</v>
      </c>
      <c r="EF221" t="str">
        <v>Mision Scalabriniana - Ecuador</v>
      </c>
      <c r="EG221" t="str">
        <v>Missão Paz</v>
      </c>
      <c r="EH221" t="str">
        <v>Museu A CASA</v>
      </c>
      <c r="EI221" t="str">
        <v>Norwegian Refugee Council (NRC)</v>
      </c>
      <c r="EJ221" t="str">
        <v>ONG Migrantes por el Maule</v>
      </c>
      <c r="EK221" t="str">
        <v>ONG Preemptive Love Coalition Colombia</v>
      </c>
      <c r="EL221" t="str">
        <v>Organización Transfomando Vidas</v>
      </c>
      <c r="EM221" t="str">
        <v>Organization of Ibero-American States for Education, Science and Culture (OEI)</v>
      </c>
      <c r="EN221" t="str">
        <v>OXFAM</v>
      </c>
      <c r="EO221" t="str">
        <v>Panamerican Development Foundation</v>
      </c>
      <c r="EP221" t="str">
        <v>Panamerican Health Organization/World Health Organization (PAHO/WHO)</v>
      </c>
      <c r="EQ221" t="str">
        <v>Pastoral of Human Mobility - Peruvian Episcopal Conference</v>
      </c>
      <c r="ER221" t="str">
        <v>Pastoral Service for Migrants National</v>
      </c>
      <c r="ES221" t="str">
        <v>Permanent Human Rights defense Committee (CDH)</v>
      </c>
      <c r="ET221" t="str">
        <v>Pirilampos Institute - Group of visits and voluntary actions in Roraima</v>
      </c>
      <c r="EU221" t="str">
        <v>Plan International</v>
      </c>
      <c r="EV221" t="str">
        <v>Population Program, Faculty of Social Sciences, University of the Republic</v>
      </c>
      <c r="EW221" t="str">
        <v>Profamilia Association</v>
      </c>
      <c r="EX221" t="str">
        <v>Red con Migrantes y Refugiados</v>
      </c>
      <c r="EY221" t="str">
        <v>Red Cross Colombia</v>
      </c>
      <c r="EZ221" t="str">
        <v>Red Cross Ecuador</v>
      </c>
      <c r="FA221" t="str">
        <v>Red Cross Peru</v>
      </c>
      <c r="FB221" t="str">
        <v>Red de Investigaciones en Derechos Humanos - CONICET (Consejo Nacional de Investigaciones Científicas y Técnicas)</v>
      </c>
      <c r="FC221" t="str">
        <v>RET International</v>
      </c>
      <c r="FD221" t="str">
        <v>Salú pa Tur Foundation</v>
      </c>
      <c r="FE221" t="str">
        <v>Salvation Army</v>
      </c>
      <c r="FF221" t="str">
        <v>Samaritan's Purse</v>
      </c>
      <c r="FG221" t="str">
        <v>Save the Children International (SCI)</v>
      </c>
      <c r="FH221" t="str">
        <v>Scalabrini Foundation Chile</v>
      </c>
      <c r="FI221" t="str">
        <v>Sección Peruana de Amnistía Internacional</v>
      </c>
      <c r="FJ221" t="str">
        <v>Serviço Pastoral dos Migrantes do Nordeste</v>
      </c>
      <c r="FK221" t="str">
        <v>Sesame Workshop</v>
      </c>
      <c r="FL221" t="str">
        <v>Si, Da Vida</v>
      </c>
      <c r="FM221" t="str">
        <v>Solidarity and Action Asociation</v>
      </c>
      <c r="FN221" t="str">
        <v>SOS Children's Villages</v>
      </c>
      <c r="FO221" t="str">
        <v>Tarabita Foundation</v>
      </c>
      <c r="FP221" t="str">
        <v>Tearfund</v>
      </c>
      <c r="FQ221" t="str">
        <v>TECHO</v>
      </c>
      <c r="FR221" t="str">
        <v>Terranueva Foundation</v>
      </c>
      <c r="FS221" t="str">
        <v>Terre des Hommes Suisse</v>
      </c>
      <c r="FT221" t="str">
        <v>The Israel Forum for International Humanitarian Aid (IsraAID)</v>
      </c>
      <c r="FU221" t="str">
        <v>Unión Venezolana en Perú</v>
      </c>
      <c r="FV221" t="str">
        <v>United Nations Children's Fund (UNICEF)</v>
      </c>
      <c r="FW221" t="str">
        <v>United Nations Development Programme (UNDP)</v>
      </c>
      <c r="FX221" t="str">
        <v>United Nations Educational, Scientific and Cultural Organization (UNESCO)</v>
      </c>
      <c r="FY221" t="str">
        <v>United Nations Entity for Gender Equality and the Empowerment of Women (UNWOMEN)</v>
      </c>
      <c r="FZ221" t="str">
        <v>United Nations Food and Agricultural Organization (FAO)</v>
      </c>
      <c r="GA221" t="str">
        <v>United Nations High Commissioner for Refugees (UNHCR)</v>
      </c>
      <c r="GB221" t="str">
        <v>United Nations Office of the High Commissioner for Human Rights (OHCHR)</v>
      </c>
      <c r="GC221" t="str">
        <v>United Nations Office on Drugs and Crime (UNODC)</v>
      </c>
      <c r="GD221" t="str">
        <v>United Nations Population Fund (UNFPA)</v>
      </c>
      <c r="GE221" t="str">
        <v>United Nations Programme for Human Settlements (UN Habitat)</v>
      </c>
      <c r="GF221" t="str">
        <v>Vale da Benção Educational and Charitable Association (AEBVB)</v>
      </c>
      <c r="GG221" t="str">
        <v>VenAruba Solidaria</v>
      </c>
      <c r="GH221" t="str">
        <v>Venex Curacao Foundation</v>
      </c>
      <c r="GI221" t="str">
        <v>Venezolanos en Barranquilla</v>
      </c>
      <c r="GJ221" t="str">
        <v>Venezolanos en San Cristóbal</v>
      </c>
      <c r="GK221" t="str">
        <v>Venezuelan Emigrant Foundation (FEV)</v>
      </c>
      <c r="GL221" t="str">
        <v>Vicaría de Pastoral Social Caritas</v>
      </c>
      <c r="GM221" t="str">
        <v>Voices GY</v>
      </c>
      <c r="GN221" t="str">
        <v>We World GVC</v>
      </c>
      <c r="GO221" t="str">
        <v>World Council of Credit Unions</v>
      </c>
      <c r="GP221" t="str">
        <v>World Food Programme (WFP)</v>
      </c>
      <c r="GQ221" t="str">
        <v>World Vision</v>
      </c>
      <c r="GR221" t="str">
        <v>ZOA</v>
      </c>
    </row>
    <row r="222" spans="8:200" x14ac:dyDescent="0.3">
      <c r="H222" t="str" cm="1">
        <f t="array" ref="H222:GR222">TRANSPOSE(_xlfn._xlws.SORT(_xlfn._xlws.FILTER(Table3[Name],ISNUMBER(SEARCH(' Activity Sheet'!D276,Table3[Name])),"Not found"),,1))</f>
        <v>.New Organisation</v>
      </c>
      <c r="I222" t="str">
        <v>ABV - Association of Good with Life</v>
      </c>
      <c r="J222" t="str">
        <v>ACAPS</v>
      </c>
      <c r="K222" t="str">
        <v>Acción y Desarrollo</v>
      </c>
      <c r="L222" t="str">
        <v>ACTED</v>
      </c>
      <c r="M222" t="str">
        <v>Action against Hunger</v>
      </c>
      <c r="N222" t="str">
        <v>ActionAid</v>
      </c>
      <c r="O222" t="str">
        <v>Adventist Development and Relief Agency (ADRA)</v>
      </c>
      <c r="P222" t="str">
        <v>Alas de Colibrí Foundation</v>
      </c>
      <c r="Q222" t="str">
        <v>Alianza por la Solidaridad</v>
      </c>
      <c r="R222" t="str">
        <v>Alianza por Venezuela</v>
      </c>
      <c r="S222" t="str">
        <v>Americares Foundation</v>
      </c>
      <c r="T222" t="str">
        <v>Argentine Commission for Refugees and Migrants (CAREF)</v>
      </c>
      <c r="U222" t="str">
        <v>Asociación Aves</v>
      </c>
      <c r="V222" t="str">
        <v>Asociación de Jubilados y Pensionados Venezolanos en Argentina</v>
      </c>
      <c r="W222" t="str">
        <v>Asociación de Venezolanos en Eloy Alfaro</v>
      </c>
      <c r="X222" t="str">
        <v>Asociación Fundación contra el Hambre Perú</v>
      </c>
      <c r="Y222" t="str">
        <v>Asociación Migrantes Venezolanos</v>
      </c>
      <c r="Z222" t="str">
        <v>Asociación Misioneros de San Carlos Scalabrinianos</v>
      </c>
      <c r="AA222" t="str">
        <v>Asociacion Proteccion Poblacion Vulnerable</v>
      </c>
      <c r="AB222" t="str">
        <v>Asociación Quinta Ola</v>
      </c>
      <c r="AC222" t="str">
        <v>Asociación Salto Ángel</v>
      </c>
      <c r="AD222" t="str">
        <v>Asociación Venezuela en Ecuador AC</v>
      </c>
      <c r="AE222" t="str">
        <v>ASOVENAR</v>
      </c>
      <c r="AF222" t="str">
        <v>Associação Hermanitos</v>
      </c>
      <c r="AG222" t="str">
        <v>AVSI Foundation</v>
      </c>
      <c r="AH222" t="str">
        <v>Bethany Christian Services</v>
      </c>
      <c r="AI222" t="str">
        <v>Blumont</v>
      </c>
      <c r="AJ222" t="str">
        <v>CARE</v>
      </c>
      <c r="AK222" t="str">
        <v>Caritas Brazil</v>
      </c>
      <c r="AL222" t="str">
        <v>Caritas Ecuador</v>
      </c>
      <c r="AM222" t="str">
        <v>Caritas Germany</v>
      </c>
      <c r="AN222" t="str">
        <v>Caritas Manaus</v>
      </c>
      <c r="AO222" t="str">
        <v>Caritas Parana</v>
      </c>
      <c r="AP222" t="str">
        <v>Caritas Peru</v>
      </c>
      <c r="AQ222" t="str">
        <v>Caritas Rio de Janeiro</v>
      </c>
      <c r="AR222" t="str">
        <v>Caritas São Paulo</v>
      </c>
      <c r="AS222" t="str">
        <v>Caritas Switzerland</v>
      </c>
      <c r="AT222" t="str">
        <v>CCEFIRO Association</v>
      </c>
      <c r="AU222" t="str">
        <v>CEDRO</v>
      </c>
      <c r="AV222" t="str">
        <v>Center for Integrated Studies and Programs for Sustainable Development (CIEDS)</v>
      </c>
      <c r="AW222" t="str">
        <v>Center for Migration and Human Rights of the Diocese of Roraima (CMDH)</v>
      </c>
      <c r="AX222" t="str">
        <v>Centro de Atencion Psicosocial (CAPS)</v>
      </c>
      <c r="AY222" t="str">
        <v>CESAL</v>
      </c>
      <c r="AZ222" t="str">
        <v>CESVI-Cooperazione e Sviluppo</v>
      </c>
      <c r="BA222" t="str">
        <v>ChildFund International</v>
      </c>
      <c r="BB222" t="str">
        <v>CHS Alternativo</v>
      </c>
      <c r="BC222" t="str">
        <v>Churún Merú Association</v>
      </c>
      <c r="BD222" t="str">
        <v>Coalición por Venezuela</v>
      </c>
      <c r="BE222" t="str">
        <v>Colonia Foundation of Venezuelans in the Dominican Republic (FUNCOVERD)</v>
      </c>
      <c r="BF222" t="str">
        <v>COLVENZ</v>
      </c>
      <c r="BG222" t="str">
        <v>Compassiva</v>
      </c>
      <c r="BH222" t="str">
        <v>Consejo Interreligioso del Perú - Religiones por la Paz</v>
      </c>
      <c r="BI222" t="str">
        <v>Consorcio ONG OCIPI Y Capellanía Nacional OFICA</v>
      </c>
      <c r="BJ222" t="str">
        <v>COOPI - International Cooperation Foundation</v>
      </c>
      <c r="BK222" t="str">
        <v>Corporación Colectivo Sin Fronteras</v>
      </c>
      <c r="BL222" t="str">
        <v>CRISFE Foundation</v>
      </c>
      <c r="BM222" t="str">
        <v>Cuso International</v>
      </c>
      <c r="BN222" t="str">
        <v>Danielle’s Children Fund (DCF)</v>
      </c>
      <c r="BO222" t="str">
        <v>Danish Refugee Council (DRC)</v>
      </c>
      <c r="BP222" t="str">
        <v>Development Support Association - APOYAR</v>
      </c>
      <c r="BQ222" t="str">
        <v>Diakonie Katastrophenhilfe</v>
      </c>
      <c r="BR222" t="str">
        <v>Diálogo Diverso</v>
      </c>
      <c r="BS222" t="str">
        <v>Doctors of the World</v>
      </c>
      <c r="BT222" t="str">
        <v>Dominican Institute for Integrated Development</v>
      </c>
      <c r="BU222" t="str">
        <v>Duendes y Ángeles Vinotinto República Dominicana</v>
      </c>
      <c r="BV222" t="str">
        <v>Encuentros SJS (Servicio Jesuita de la Solidaridad)</v>
      </c>
      <c r="BW222" t="str">
        <v>Ending Violence Against Migrants</v>
      </c>
      <c r="BX222" t="str">
        <v>Equidad Foundation</v>
      </c>
      <c r="BY222" t="str">
        <v>Equilibrium CenDE</v>
      </c>
      <c r="BZ222" t="str">
        <v>Facultad de Psicología - Universidad de la República (UDELAR)</v>
      </c>
      <c r="CA222" t="str">
        <v>First International Emergency and Solidarités International</v>
      </c>
      <c r="CB222" t="str">
        <v>Fondo Ecuatoriano Populorum Progressio</v>
      </c>
      <c r="CC222" t="str">
        <v>Foro Salud Callao</v>
      </c>
      <c r="CD222" t="str">
        <v>Foundation for the Integration and Development of Latin America (FIDAL)</v>
      </c>
      <c r="CE222" t="str">
        <v>Foundation of the Americas (FUDELA)</v>
      </c>
      <c r="CF222" t="str">
        <v>Fraternity Without Borders</v>
      </c>
      <c r="CG222" t="str">
        <v>Fundación Brisas del Norte</v>
      </c>
      <c r="CH222" t="str">
        <v>Fundación Colombovenezolana Nueva Ilusión</v>
      </c>
      <c r="CI222" t="str">
        <v>Fundación Nakama's</v>
      </c>
      <c r="CJ222" t="str">
        <v>Fundación RadaBer</v>
      </c>
      <c r="CK222" t="str">
        <v>Fundación Scalabrini Bolivia</v>
      </c>
      <c r="CL222" t="str">
        <v>Fundacion Social Vivan los Niños</v>
      </c>
      <c r="CM222" t="str">
        <v>FUNVEAC</v>
      </c>
      <c r="CN222" t="str">
        <v>German Development Cooperation Agency GIZ</v>
      </c>
      <c r="CO222" t="str">
        <v>Globalizate Radio</v>
      </c>
      <c r="CP222" t="str">
        <v>GOAL</v>
      </c>
      <c r="CQ222" t="str">
        <v>Halü Bienestar Humano Foundation (HALU)</v>
      </c>
      <c r="CR222" t="str">
        <v>Heartland Alliance International (HAI)</v>
      </c>
      <c r="CS222" t="str">
        <v>HELVETAS Swiss Intercooperation</v>
      </c>
      <c r="CT222" t="str">
        <v>HIAS</v>
      </c>
      <c r="CU222" t="str">
        <v>Human Rights Defence Curaçao</v>
      </c>
      <c r="CV222" t="str">
        <v>Humanity &amp; Inclusion</v>
      </c>
      <c r="CW222" t="str">
        <v>Humans Analytic</v>
      </c>
      <c r="CX222" t="str">
        <v>Idas y Vueltas Association</v>
      </c>
      <c r="CY222" t="str">
        <v>iMMAP</v>
      </c>
      <c r="CZ222" t="str">
        <v>IMPACT Initiatives (REACH)</v>
      </c>
      <c r="DA222" t="str">
        <v>Inmigrante Feliz Association</v>
      </c>
      <c r="DB222" t="str">
        <v>Institute for Migration and Human Rights (IMDH)</v>
      </c>
      <c r="DC222" t="str">
        <v>Institute of Natural and Cultural Heritage (IPANC)</v>
      </c>
      <c r="DD222" t="str">
        <v>International Committee for the Development of People (CISP)</v>
      </c>
      <c r="DE222" t="str">
        <v>International Federation of the Red Cross (IFRC)</v>
      </c>
      <c r="DF222" t="str">
        <v>International Labour Organization (ILO)</v>
      </c>
      <c r="DG222" t="str">
        <v>International Medical Corps</v>
      </c>
      <c r="DH222" t="str">
        <v>International Organization for Migration (IOM)</v>
      </c>
      <c r="DI222" t="str">
        <v>International Rescue Committee (IRC)</v>
      </c>
      <c r="DJ222" t="str">
        <v>INTERSOS</v>
      </c>
      <c r="DK222" t="str">
        <v>Jesuit Migrant Service (JMS)</v>
      </c>
      <c r="DL222" t="str">
        <v>Jesuit Refugee Service (JRS)</v>
      </c>
      <c r="DM222" t="str">
        <v>Jesuit Service for Migrants and Refugees (JSMR)</v>
      </c>
      <c r="DN222" t="str">
        <v>Joint United Nations Programme on HIV/AIDS (UNAIDS)</v>
      </c>
      <c r="DO222" t="str">
        <v>Kimirina Coorporation</v>
      </c>
      <c r="DP222" t="str">
        <v>La Casita Hispanic Cultural Centre</v>
      </c>
      <c r="DQ222" t="str">
        <v>Latin American Network of Non-Governmental Organizations of Persons with Disabilities and their Families (RIADIS)</v>
      </c>
      <c r="DR222" t="str">
        <v>LGBT+ Movement Brazil</v>
      </c>
      <c r="DS222" t="str">
        <v>Living Water Community (LWC)</v>
      </c>
      <c r="DT222" t="str">
        <v>LLANOVENCOL</v>
      </c>
      <c r="DU222" t="str">
        <v>Lutheran World Federation</v>
      </c>
      <c r="DV222" t="str">
        <v>Lutheran World Relief</v>
      </c>
      <c r="DW222" t="str">
        <v>Malteser International</v>
      </c>
      <c r="DX222" t="str">
        <v>Mana Institute</v>
      </c>
      <c r="DY222" t="str">
        <v>Manos Veneguayas Association</v>
      </c>
      <c r="DZ222" t="str">
        <v>Más Igualdad Perú</v>
      </c>
      <c r="EA222" t="str">
        <v>MedGlobal</v>
      </c>
      <c r="EB222" t="str">
        <v>Medical Teams International</v>
      </c>
      <c r="EC222" t="str">
        <v>Mercy Corps</v>
      </c>
      <c r="ED222" t="str">
        <v>Migrant Service Center (CAM)</v>
      </c>
      <c r="EE222" t="str">
        <v>Migrants, Refugees and Argentine Social Entrepreneurs (MIRARES)</v>
      </c>
      <c r="EF222" t="str">
        <v>Mision Scalabriniana - Ecuador</v>
      </c>
      <c r="EG222" t="str">
        <v>Missão Paz</v>
      </c>
      <c r="EH222" t="str">
        <v>Museu A CASA</v>
      </c>
      <c r="EI222" t="str">
        <v>Norwegian Refugee Council (NRC)</v>
      </c>
      <c r="EJ222" t="str">
        <v>ONG Migrantes por el Maule</v>
      </c>
      <c r="EK222" t="str">
        <v>ONG Preemptive Love Coalition Colombia</v>
      </c>
      <c r="EL222" t="str">
        <v>Organización Transfomando Vidas</v>
      </c>
      <c r="EM222" t="str">
        <v>Organization of Ibero-American States for Education, Science and Culture (OEI)</v>
      </c>
      <c r="EN222" t="str">
        <v>OXFAM</v>
      </c>
      <c r="EO222" t="str">
        <v>Panamerican Development Foundation</v>
      </c>
      <c r="EP222" t="str">
        <v>Panamerican Health Organization/World Health Organization (PAHO/WHO)</v>
      </c>
      <c r="EQ222" t="str">
        <v>Pastoral of Human Mobility - Peruvian Episcopal Conference</v>
      </c>
      <c r="ER222" t="str">
        <v>Pastoral Service for Migrants National</v>
      </c>
      <c r="ES222" t="str">
        <v>Permanent Human Rights defense Committee (CDH)</v>
      </c>
      <c r="ET222" t="str">
        <v>Pirilampos Institute - Group of visits and voluntary actions in Roraima</v>
      </c>
      <c r="EU222" t="str">
        <v>Plan International</v>
      </c>
      <c r="EV222" t="str">
        <v>Population Program, Faculty of Social Sciences, University of the Republic</v>
      </c>
      <c r="EW222" t="str">
        <v>Profamilia Association</v>
      </c>
      <c r="EX222" t="str">
        <v>Red con Migrantes y Refugiados</v>
      </c>
      <c r="EY222" t="str">
        <v>Red Cross Colombia</v>
      </c>
      <c r="EZ222" t="str">
        <v>Red Cross Ecuador</v>
      </c>
      <c r="FA222" t="str">
        <v>Red Cross Peru</v>
      </c>
      <c r="FB222" t="str">
        <v>Red de Investigaciones en Derechos Humanos - CONICET (Consejo Nacional de Investigaciones Científicas y Técnicas)</v>
      </c>
      <c r="FC222" t="str">
        <v>RET International</v>
      </c>
      <c r="FD222" t="str">
        <v>Salú pa Tur Foundation</v>
      </c>
      <c r="FE222" t="str">
        <v>Salvation Army</v>
      </c>
      <c r="FF222" t="str">
        <v>Samaritan's Purse</v>
      </c>
      <c r="FG222" t="str">
        <v>Save the Children International (SCI)</v>
      </c>
      <c r="FH222" t="str">
        <v>Scalabrini Foundation Chile</v>
      </c>
      <c r="FI222" t="str">
        <v>Sección Peruana de Amnistía Internacional</v>
      </c>
      <c r="FJ222" t="str">
        <v>Serviço Pastoral dos Migrantes do Nordeste</v>
      </c>
      <c r="FK222" t="str">
        <v>Sesame Workshop</v>
      </c>
      <c r="FL222" t="str">
        <v>Si, Da Vida</v>
      </c>
      <c r="FM222" t="str">
        <v>Solidarity and Action Asociation</v>
      </c>
      <c r="FN222" t="str">
        <v>SOS Children's Villages</v>
      </c>
      <c r="FO222" t="str">
        <v>Tarabita Foundation</v>
      </c>
      <c r="FP222" t="str">
        <v>Tearfund</v>
      </c>
      <c r="FQ222" t="str">
        <v>TECHO</v>
      </c>
      <c r="FR222" t="str">
        <v>Terranueva Foundation</v>
      </c>
      <c r="FS222" t="str">
        <v>Terre des Hommes Suisse</v>
      </c>
      <c r="FT222" t="str">
        <v>The Israel Forum for International Humanitarian Aid (IsraAID)</v>
      </c>
      <c r="FU222" t="str">
        <v>Unión Venezolana en Perú</v>
      </c>
      <c r="FV222" t="str">
        <v>United Nations Children's Fund (UNICEF)</v>
      </c>
      <c r="FW222" t="str">
        <v>United Nations Development Programme (UNDP)</v>
      </c>
      <c r="FX222" t="str">
        <v>United Nations Educational, Scientific and Cultural Organization (UNESCO)</v>
      </c>
      <c r="FY222" t="str">
        <v>United Nations Entity for Gender Equality and the Empowerment of Women (UNWOMEN)</v>
      </c>
      <c r="FZ222" t="str">
        <v>United Nations Food and Agricultural Organization (FAO)</v>
      </c>
      <c r="GA222" t="str">
        <v>United Nations High Commissioner for Refugees (UNHCR)</v>
      </c>
      <c r="GB222" t="str">
        <v>United Nations Office of the High Commissioner for Human Rights (OHCHR)</v>
      </c>
      <c r="GC222" t="str">
        <v>United Nations Office on Drugs and Crime (UNODC)</v>
      </c>
      <c r="GD222" t="str">
        <v>United Nations Population Fund (UNFPA)</v>
      </c>
      <c r="GE222" t="str">
        <v>United Nations Programme for Human Settlements (UN Habitat)</v>
      </c>
      <c r="GF222" t="str">
        <v>Vale da Benção Educational and Charitable Association (AEBVB)</v>
      </c>
      <c r="GG222" t="str">
        <v>VenAruba Solidaria</v>
      </c>
      <c r="GH222" t="str">
        <v>Venex Curacao Foundation</v>
      </c>
      <c r="GI222" t="str">
        <v>Venezolanos en Barranquilla</v>
      </c>
      <c r="GJ222" t="str">
        <v>Venezolanos en San Cristóbal</v>
      </c>
      <c r="GK222" t="str">
        <v>Venezuelan Emigrant Foundation (FEV)</v>
      </c>
      <c r="GL222" t="str">
        <v>Vicaría de Pastoral Social Caritas</v>
      </c>
      <c r="GM222" t="str">
        <v>Voices GY</v>
      </c>
      <c r="GN222" t="str">
        <v>We World GVC</v>
      </c>
      <c r="GO222" t="str">
        <v>World Council of Credit Unions</v>
      </c>
      <c r="GP222" t="str">
        <v>World Food Programme (WFP)</v>
      </c>
      <c r="GQ222" t="str">
        <v>World Vision</v>
      </c>
      <c r="GR222" t="str">
        <v>ZOA</v>
      </c>
    </row>
    <row r="223" spans="8:200" x14ac:dyDescent="0.3">
      <c r="H223" t="str" cm="1">
        <f t="array" ref="H223:GR223">TRANSPOSE(_xlfn._xlws.SORT(_xlfn._xlws.FILTER(Table3[Name],ISNUMBER(SEARCH(' Activity Sheet'!D277,Table3[Name])),"Not found"),,1))</f>
        <v>.New Organisation</v>
      </c>
      <c r="I223" t="str">
        <v>ABV - Association of Good with Life</v>
      </c>
      <c r="J223" t="str">
        <v>ACAPS</v>
      </c>
      <c r="K223" t="str">
        <v>Acción y Desarrollo</v>
      </c>
      <c r="L223" t="str">
        <v>ACTED</v>
      </c>
      <c r="M223" t="str">
        <v>Action against Hunger</v>
      </c>
      <c r="N223" t="str">
        <v>ActionAid</v>
      </c>
      <c r="O223" t="str">
        <v>Adventist Development and Relief Agency (ADRA)</v>
      </c>
      <c r="P223" t="str">
        <v>Alas de Colibrí Foundation</v>
      </c>
      <c r="Q223" t="str">
        <v>Alianza por la Solidaridad</v>
      </c>
      <c r="R223" t="str">
        <v>Alianza por Venezuela</v>
      </c>
      <c r="S223" t="str">
        <v>Americares Foundation</v>
      </c>
      <c r="T223" t="str">
        <v>Argentine Commission for Refugees and Migrants (CAREF)</v>
      </c>
      <c r="U223" t="str">
        <v>Asociación Aves</v>
      </c>
      <c r="V223" t="str">
        <v>Asociación de Jubilados y Pensionados Venezolanos en Argentina</v>
      </c>
      <c r="W223" t="str">
        <v>Asociación de Venezolanos en Eloy Alfaro</v>
      </c>
      <c r="X223" t="str">
        <v>Asociación Fundación contra el Hambre Perú</v>
      </c>
      <c r="Y223" t="str">
        <v>Asociación Migrantes Venezolanos</v>
      </c>
      <c r="Z223" t="str">
        <v>Asociación Misioneros de San Carlos Scalabrinianos</v>
      </c>
      <c r="AA223" t="str">
        <v>Asociacion Proteccion Poblacion Vulnerable</v>
      </c>
      <c r="AB223" t="str">
        <v>Asociación Quinta Ola</v>
      </c>
      <c r="AC223" t="str">
        <v>Asociación Salto Ángel</v>
      </c>
      <c r="AD223" t="str">
        <v>Asociación Venezuela en Ecuador AC</v>
      </c>
      <c r="AE223" t="str">
        <v>ASOVENAR</v>
      </c>
      <c r="AF223" t="str">
        <v>Associação Hermanitos</v>
      </c>
      <c r="AG223" t="str">
        <v>AVSI Foundation</v>
      </c>
      <c r="AH223" t="str">
        <v>Bethany Christian Services</v>
      </c>
      <c r="AI223" t="str">
        <v>Blumont</v>
      </c>
      <c r="AJ223" t="str">
        <v>CARE</v>
      </c>
      <c r="AK223" t="str">
        <v>Caritas Brazil</v>
      </c>
      <c r="AL223" t="str">
        <v>Caritas Ecuador</v>
      </c>
      <c r="AM223" t="str">
        <v>Caritas Germany</v>
      </c>
      <c r="AN223" t="str">
        <v>Caritas Manaus</v>
      </c>
      <c r="AO223" t="str">
        <v>Caritas Parana</v>
      </c>
      <c r="AP223" t="str">
        <v>Caritas Peru</v>
      </c>
      <c r="AQ223" t="str">
        <v>Caritas Rio de Janeiro</v>
      </c>
      <c r="AR223" t="str">
        <v>Caritas São Paulo</v>
      </c>
      <c r="AS223" t="str">
        <v>Caritas Switzerland</v>
      </c>
      <c r="AT223" t="str">
        <v>CCEFIRO Association</v>
      </c>
      <c r="AU223" t="str">
        <v>CEDRO</v>
      </c>
      <c r="AV223" t="str">
        <v>Center for Integrated Studies and Programs for Sustainable Development (CIEDS)</v>
      </c>
      <c r="AW223" t="str">
        <v>Center for Migration and Human Rights of the Diocese of Roraima (CMDH)</v>
      </c>
      <c r="AX223" t="str">
        <v>Centro de Atencion Psicosocial (CAPS)</v>
      </c>
      <c r="AY223" t="str">
        <v>CESAL</v>
      </c>
      <c r="AZ223" t="str">
        <v>CESVI-Cooperazione e Sviluppo</v>
      </c>
      <c r="BA223" t="str">
        <v>ChildFund International</v>
      </c>
      <c r="BB223" t="str">
        <v>CHS Alternativo</v>
      </c>
      <c r="BC223" t="str">
        <v>Churún Merú Association</v>
      </c>
      <c r="BD223" t="str">
        <v>Coalición por Venezuela</v>
      </c>
      <c r="BE223" t="str">
        <v>Colonia Foundation of Venezuelans in the Dominican Republic (FUNCOVERD)</v>
      </c>
      <c r="BF223" t="str">
        <v>COLVENZ</v>
      </c>
      <c r="BG223" t="str">
        <v>Compassiva</v>
      </c>
      <c r="BH223" t="str">
        <v>Consejo Interreligioso del Perú - Religiones por la Paz</v>
      </c>
      <c r="BI223" t="str">
        <v>Consorcio ONG OCIPI Y Capellanía Nacional OFICA</v>
      </c>
      <c r="BJ223" t="str">
        <v>COOPI - International Cooperation Foundation</v>
      </c>
      <c r="BK223" t="str">
        <v>Corporación Colectivo Sin Fronteras</v>
      </c>
      <c r="BL223" t="str">
        <v>CRISFE Foundation</v>
      </c>
      <c r="BM223" t="str">
        <v>Cuso International</v>
      </c>
      <c r="BN223" t="str">
        <v>Danielle’s Children Fund (DCF)</v>
      </c>
      <c r="BO223" t="str">
        <v>Danish Refugee Council (DRC)</v>
      </c>
      <c r="BP223" t="str">
        <v>Development Support Association - APOYAR</v>
      </c>
      <c r="BQ223" t="str">
        <v>Diakonie Katastrophenhilfe</v>
      </c>
      <c r="BR223" t="str">
        <v>Diálogo Diverso</v>
      </c>
      <c r="BS223" t="str">
        <v>Doctors of the World</v>
      </c>
      <c r="BT223" t="str">
        <v>Dominican Institute for Integrated Development</v>
      </c>
      <c r="BU223" t="str">
        <v>Duendes y Ángeles Vinotinto República Dominicana</v>
      </c>
      <c r="BV223" t="str">
        <v>Encuentros SJS (Servicio Jesuita de la Solidaridad)</v>
      </c>
      <c r="BW223" t="str">
        <v>Ending Violence Against Migrants</v>
      </c>
      <c r="BX223" t="str">
        <v>Equidad Foundation</v>
      </c>
      <c r="BY223" t="str">
        <v>Equilibrium CenDE</v>
      </c>
      <c r="BZ223" t="str">
        <v>Facultad de Psicología - Universidad de la República (UDELAR)</v>
      </c>
      <c r="CA223" t="str">
        <v>First International Emergency and Solidarités International</v>
      </c>
      <c r="CB223" t="str">
        <v>Fondo Ecuatoriano Populorum Progressio</v>
      </c>
      <c r="CC223" t="str">
        <v>Foro Salud Callao</v>
      </c>
      <c r="CD223" t="str">
        <v>Foundation for the Integration and Development of Latin America (FIDAL)</v>
      </c>
      <c r="CE223" t="str">
        <v>Foundation of the Americas (FUDELA)</v>
      </c>
      <c r="CF223" t="str">
        <v>Fraternity Without Borders</v>
      </c>
      <c r="CG223" t="str">
        <v>Fundación Brisas del Norte</v>
      </c>
      <c r="CH223" t="str">
        <v>Fundación Colombovenezolana Nueva Ilusión</v>
      </c>
      <c r="CI223" t="str">
        <v>Fundación Nakama's</v>
      </c>
      <c r="CJ223" t="str">
        <v>Fundación RadaBer</v>
      </c>
      <c r="CK223" t="str">
        <v>Fundación Scalabrini Bolivia</v>
      </c>
      <c r="CL223" t="str">
        <v>Fundacion Social Vivan los Niños</v>
      </c>
      <c r="CM223" t="str">
        <v>FUNVEAC</v>
      </c>
      <c r="CN223" t="str">
        <v>German Development Cooperation Agency GIZ</v>
      </c>
      <c r="CO223" t="str">
        <v>Globalizate Radio</v>
      </c>
      <c r="CP223" t="str">
        <v>GOAL</v>
      </c>
      <c r="CQ223" t="str">
        <v>Halü Bienestar Humano Foundation (HALU)</v>
      </c>
      <c r="CR223" t="str">
        <v>Heartland Alliance International (HAI)</v>
      </c>
      <c r="CS223" t="str">
        <v>HELVETAS Swiss Intercooperation</v>
      </c>
      <c r="CT223" t="str">
        <v>HIAS</v>
      </c>
      <c r="CU223" t="str">
        <v>Human Rights Defence Curaçao</v>
      </c>
      <c r="CV223" t="str">
        <v>Humanity &amp; Inclusion</v>
      </c>
      <c r="CW223" t="str">
        <v>Humans Analytic</v>
      </c>
      <c r="CX223" t="str">
        <v>Idas y Vueltas Association</v>
      </c>
      <c r="CY223" t="str">
        <v>iMMAP</v>
      </c>
      <c r="CZ223" t="str">
        <v>IMPACT Initiatives (REACH)</v>
      </c>
      <c r="DA223" t="str">
        <v>Inmigrante Feliz Association</v>
      </c>
      <c r="DB223" t="str">
        <v>Institute for Migration and Human Rights (IMDH)</v>
      </c>
      <c r="DC223" t="str">
        <v>Institute of Natural and Cultural Heritage (IPANC)</v>
      </c>
      <c r="DD223" t="str">
        <v>International Committee for the Development of People (CISP)</v>
      </c>
      <c r="DE223" t="str">
        <v>International Federation of the Red Cross (IFRC)</v>
      </c>
      <c r="DF223" t="str">
        <v>International Labour Organization (ILO)</v>
      </c>
      <c r="DG223" t="str">
        <v>International Medical Corps</v>
      </c>
      <c r="DH223" t="str">
        <v>International Organization for Migration (IOM)</v>
      </c>
      <c r="DI223" t="str">
        <v>International Rescue Committee (IRC)</v>
      </c>
      <c r="DJ223" t="str">
        <v>INTERSOS</v>
      </c>
      <c r="DK223" t="str">
        <v>Jesuit Migrant Service (JMS)</v>
      </c>
      <c r="DL223" t="str">
        <v>Jesuit Refugee Service (JRS)</v>
      </c>
      <c r="DM223" t="str">
        <v>Jesuit Service for Migrants and Refugees (JSMR)</v>
      </c>
      <c r="DN223" t="str">
        <v>Joint United Nations Programme on HIV/AIDS (UNAIDS)</v>
      </c>
      <c r="DO223" t="str">
        <v>Kimirina Coorporation</v>
      </c>
      <c r="DP223" t="str">
        <v>La Casita Hispanic Cultural Centre</v>
      </c>
      <c r="DQ223" t="str">
        <v>Latin American Network of Non-Governmental Organizations of Persons with Disabilities and their Families (RIADIS)</v>
      </c>
      <c r="DR223" t="str">
        <v>LGBT+ Movement Brazil</v>
      </c>
      <c r="DS223" t="str">
        <v>Living Water Community (LWC)</v>
      </c>
      <c r="DT223" t="str">
        <v>LLANOVENCOL</v>
      </c>
      <c r="DU223" t="str">
        <v>Lutheran World Federation</v>
      </c>
      <c r="DV223" t="str">
        <v>Lutheran World Relief</v>
      </c>
      <c r="DW223" t="str">
        <v>Malteser International</v>
      </c>
      <c r="DX223" t="str">
        <v>Mana Institute</v>
      </c>
      <c r="DY223" t="str">
        <v>Manos Veneguayas Association</v>
      </c>
      <c r="DZ223" t="str">
        <v>Más Igualdad Perú</v>
      </c>
      <c r="EA223" t="str">
        <v>MedGlobal</v>
      </c>
      <c r="EB223" t="str">
        <v>Medical Teams International</v>
      </c>
      <c r="EC223" t="str">
        <v>Mercy Corps</v>
      </c>
      <c r="ED223" t="str">
        <v>Migrant Service Center (CAM)</v>
      </c>
      <c r="EE223" t="str">
        <v>Migrants, Refugees and Argentine Social Entrepreneurs (MIRARES)</v>
      </c>
      <c r="EF223" t="str">
        <v>Mision Scalabriniana - Ecuador</v>
      </c>
      <c r="EG223" t="str">
        <v>Missão Paz</v>
      </c>
      <c r="EH223" t="str">
        <v>Museu A CASA</v>
      </c>
      <c r="EI223" t="str">
        <v>Norwegian Refugee Council (NRC)</v>
      </c>
      <c r="EJ223" t="str">
        <v>ONG Migrantes por el Maule</v>
      </c>
      <c r="EK223" t="str">
        <v>ONG Preemptive Love Coalition Colombia</v>
      </c>
      <c r="EL223" t="str">
        <v>Organización Transfomando Vidas</v>
      </c>
      <c r="EM223" t="str">
        <v>Organization of Ibero-American States for Education, Science and Culture (OEI)</v>
      </c>
      <c r="EN223" t="str">
        <v>OXFAM</v>
      </c>
      <c r="EO223" t="str">
        <v>Panamerican Development Foundation</v>
      </c>
      <c r="EP223" t="str">
        <v>Panamerican Health Organization/World Health Organization (PAHO/WHO)</v>
      </c>
      <c r="EQ223" t="str">
        <v>Pastoral of Human Mobility - Peruvian Episcopal Conference</v>
      </c>
      <c r="ER223" t="str">
        <v>Pastoral Service for Migrants National</v>
      </c>
      <c r="ES223" t="str">
        <v>Permanent Human Rights defense Committee (CDH)</v>
      </c>
      <c r="ET223" t="str">
        <v>Pirilampos Institute - Group of visits and voluntary actions in Roraima</v>
      </c>
      <c r="EU223" t="str">
        <v>Plan International</v>
      </c>
      <c r="EV223" t="str">
        <v>Population Program, Faculty of Social Sciences, University of the Republic</v>
      </c>
      <c r="EW223" t="str">
        <v>Profamilia Association</v>
      </c>
      <c r="EX223" t="str">
        <v>Red con Migrantes y Refugiados</v>
      </c>
      <c r="EY223" t="str">
        <v>Red Cross Colombia</v>
      </c>
      <c r="EZ223" t="str">
        <v>Red Cross Ecuador</v>
      </c>
      <c r="FA223" t="str">
        <v>Red Cross Peru</v>
      </c>
      <c r="FB223" t="str">
        <v>Red de Investigaciones en Derechos Humanos - CONICET (Consejo Nacional de Investigaciones Científicas y Técnicas)</v>
      </c>
      <c r="FC223" t="str">
        <v>RET International</v>
      </c>
      <c r="FD223" t="str">
        <v>Salú pa Tur Foundation</v>
      </c>
      <c r="FE223" t="str">
        <v>Salvation Army</v>
      </c>
      <c r="FF223" t="str">
        <v>Samaritan's Purse</v>
      </c>
      <c r="FG223" t="str">
        <v>Save the Children International (SCI)</v>
      </c>
      <c r="FH223" t="str">
        <v>Scalabrini Foundation Chile</v>
      </c>
      <c r="FI223" t="str">
        <v>Sección Peruana de Amnistía Internacional</v>
      </c>
      <c r="FJ223" t="str">
        <v>Serviço Pastoral dos Migrantes do Nordeste</v>
      </c>
      <c r="FK223" t="str">
        <v>Sesame Workshop</v>
      </c>
      <c r="FL223" t="str">
        <v>Si, Da Vida</v>
      </c>
      <c r="FM223" t="str">
        <v>Solidarity and Action Asociation</v>
      </c>
      <c r="FN223" t="str">
        <v>SOS Children's Villages</v>
      </c>
      <c r="FO223" t="str">
        <v>Tarabita Foundation</v>
      </c>
      <c r="FP223" t="str">
        <v>Tearfund</v>
      </c>
      <c r="FQ223" t="str">
        <v>TECHO</v>
      </c>
      <c r="FR223" t="str">
        <v>Terranueva Foundation</v>
      </c>
      <c r="FS223" t="str">
        <v>Terre des Hommes Suisse</v>
      </c>
      <c r="FT223" t="str">
        <v>The Israel Forum for International Humanitarian Aid (IsraAID)</v>
      </c>
      <c r="FU223" t="str">
        <v>Unión Venezolana en Perú</v>
      </c>
      <c r="FV223" t="str">
        <v>United Nations Children's Fund (UNICEF)</v>
      </c>
      <c r="FW223" t="str">
        <v>United Nations Development Programme (UNDP)</v>
      </c>
      <c r="FX223" t="str">
        <v>United Nations Educational, Scientific and Cultural Organization (UNESCO)</v>
      </c>
      <c r="FY223" t="str">
        <v>United Nations Entity for Gender Equality and the Empowerment of Women (UNWOMEN)</v>
      </c>
      <c r="FZ223" t="str">
        <v>United Nations Food and Agricultural Organization (FAO)</v>
      </c>
      <c r="GA223" t="str">
        <v>United Nations High Commissioner for Refugees (UNHCR)</v>
      </c>
      <c r="GB223" t="str">
        <v>United Nations Office of the High Commissioner for Human Rights (OHCHR)</v>
      </c>
      <c r="GC223" t="str">
        <v>United Nations Office on Drugs and Crime (UNODC)</v>
      </c>
      <c r="GD223" t="str">
        <v>United Nations Population Fund (UNFPA)</v>
      </c>
      <c r="GE223" t="str">
        <v>United Nations Programme for Human Settlements (UN Habitat)</v>
      </c>
      <c r="GF223" t="str">
        <v>Vale da Benção Educational and Charitable Association (AEBVB)</v>
      </c>
      <c r="GG223" t="str">
        <v>VenAruba Solidaria</v>
      </c>
      <c r="GH223" t="str">
        <v>Venex Curacao Foundation</v>
      </c>
      <c r="GI223" t="str">
        <v>Venezolanos en Barranquilla</v>
      </c>
      <c r="GJ223" t="str">
        <v>Venezolanos en San Cristóbal</v>
      </c>
      <c r="GK223" t="str">
        <v>Venezuelan Emigrant Foundation (FEV)</v>
      </c>
      <c r="GL223" t="str">
        <v>Vicaría de Pastoral Social Caritas</v>
      </c>
      <c r="GM223" t="str">
        <v>Voices GY</v>
      </c>
      <c r="GN223" t="str">
        <v>We World GVC</v>
      </c>
      <c r="GO223" t="str">
        <v>World Council of Credit Unions</v>
      </c>
      <c r="GP223" t="str">
        <v>World Food Programme (WFP)</v>
      </c>
      <c r="GQ223" t="str">
        <v>World Vision</v>
      </c>
      <c r="GR223" t="str">
        <v>ZOA</v>
      </c>
    </row>
    <row r="224" spans="8:200" x14ac:dyDescent="0.3">
      <c r="H224" t="str" cm="1">
        <f t="array" ref="H224:GR224">TRANSPOSE(_xlfn._xlws.SORT(_xlfn._xlws.FILTER(Table3[Name],ISNUMBER(SEARCH(' Activity Sheet'!D278,Table3[Name])),"Not found"),,1))</f>
        <v>.New Organisation</v>
      </c>
      <c r="I224" t="str">
        <v>ABV - Association of Good with Life</v>
      </c>
      <c r="J224" t="str">
        <v>ACAPS</v>
      </c>
      <c r="K224" t="str">
        <v>Acción y Desarrollo</v>
      </c>
      <c r="L224" t="str">
        <v>ACTED</v>
      </c>
      <c r="M224" t="str">
        <v>Action against Hunger</v>
      </c>
      <c r="N224" t="str">
        <v>ActionAid</v>
      </c>
      <c r="O224" t="str">
        <v>Adventist Development and Relief Agency (ADRA)</v>
      </c>
      <c r="P224" t="str">
        <v>Alas de Colibrí Foundation</v>
      </c>
      <c r="Q224" t="str">
        <v>Alianza por la Solidaridad</v>
      </c>
      <c r="R224" t="str">
        <v>Alianza por Venezuela</v>
      </c>
      <c r="S224" t="str">
        <v>Americares Foundation</v>
      </c>
      <c r="T224" t="str">
        <v>Argentine Commission for Refugees and Migrants (CAREF)</v>
      </c>
      <c r="U224" t="str">
        <v>Asociación Aves</v>
      </c>
      <c r="V224" t="str">
        <v>Asociación de Jubilados y Pensionados Venezolanos en Argentina</v>
      </c>
      <c r="W224" t="str">
        <v>Asociación de Venezolanos en Eloy Alfaro</v>
      </c>
      <c r="X224" t="str">
        <v>Asociación Fundación contra el Hambre Perú</v>
      </c>
      <c r="Y224" t="str">
        <v>Asociación Migrantes Venezolanos</v>
      </c>
      <c r="Z224" t="str">
        <v>Asociación Misioneros de San Carlos Scalabrinianos</v>
      </c>
      <c r="AA224" t="str">
        <v>Asociacion Proteccion Poblacion Vulnerable</v>
      </c>
      <c r="AB224" t="str">
        <v>Asociación Quinta Ola</v>
      </c>
      <c r="AC224" t="str">
        <v>Asociación Salto Ángel</v>
      </c>
      <c r="AD224" t="str">
        <v>Asociación Venezuela en Ecuador AC</v>
      </c>
      <c r="AE224" t="str">
        <v>ASOVENAR</v>
      </c>
      <c r="AF224" t="str">
        <v>Associação Hermanitos</v>
      </c>
      <c r="AG224" t="str">
        <v>AVSI Foundation</v>
      </c>
      <c r="AH224" t="str">
        <v>Bethany Christian Services</v>
      </c>
      <c r="AI224" t="str">
        <v>Blumont</v>
      </c>
      <c r="AJ224" t="str">
        <v>CARE</v>
      </c>
      <c r="AK224" t="str">
        <v>Caritas Brazil</v>
      </c>
      <c r="AL224" t="str">
        <v>Caritas Ecuador</v>
      </c>
      <c r="AM224" t="str">
        <v>Caritas Germany</v>
      </c>
      <c r="AN224" t="str">
        <v>Caritas Manaus</v>
      </c>
      <c r="AO224" t="str">
        <v>Caritas Parana</v>
      </c>
      <c r="AP224" t="str">
        <v>Caritas Peru</v>
      </c>
      <c r="AQ224" t="str">
        <v>Caritas Rio de Janeiro</v>
      </c>
      <c r="AR224" t="str">
        <v>Caritas São Paulo</v>
      </c>
      <c r="AS224" t="str">
        <v>Caritas Switzerland</v>
      </c>
      <c r="AT224" t="str">
        <v>CCEFIRO Association</v>
      </c>
      <c r="AU224" t="str">
        <v>CEDRO</v>
      </c>
      <c r="AV224" t="str">
        <v>Center for Integrated Studies and Programs for Sustainable Development (CIEDS)</v>
      </c>
      <c r="AW224" t="str">
        <v>Center for Migration and Human Rights of the Diocese of Roraima (CMDH)</v>
      </c>
      <c r="AX224" t="str">
        <v>Centro de Atencion Psicosocial (CAPS)</v>
      </c>
      <c r="AY224" t="str">
        <v>CESAL</v>
      </c>
      <c r="AZ224" t="str">
        <v>CESVI-Cooperazione e Sviluppo</v>
      </c>
      <c r="BA224" t="str">
        <v>ChildFund International</v>
      </c>
      <c r="BB224" t="str">
        <v>CHS Alternativo</v>
      </c>
      <c r="BC224" t="str">
        <v>Churún Merú Association</v>
      </c>
      <c r="BD224" t="str">
        <v>Coalición por Venezuela</v>
      </c>
      <c r="BE224" t="str">
        <v>Colonia Foundation of Venezuelans in the Dominican Republic (FUNCOVERD)</v>
      </c>
      <c r="BF224" t="str">
        <v>COLVENZ</v>
      </c>
      <c r="BG224" t="str">
        <v>Compassiva</v>
      </c>
      <c r="BH224" t="str">
        <v>Consejo Interreligioso del Perú - Religiones por la Paz</v>
      </c>
      <c r="BI224" t="str">
        <v>Consorcio ONG OCIPI Y Capellanía Nacional OFICA</v>
      </c>
      <c r="BJ224" t="str">
        <v>COOPI - International Cooperation Foundation</v>
      </c>
      <c r="BK224" t="str">
        <v>Corporación Colectivo Sin Fronteras</v>
      </c>
      <c r="BL224" t="str">
        <v>CRISFE Foundation</v>
      </c>
      <c r="BM224" t="str">
        <v>Cuso International</v>
      </c>
      <c r="BN224" t="str">
        <v>Danielle’s Children Fund (DCF)</v>
      </c>
      <c r="BO224" t="str">
        <v>Danish Refugee Council (DRC)</v>
      </c>
      <c r="BP224" t="str">
        <v>Development Support Association - APOYAR</v>
      </c>
      <c r="BQ224" t="str">
        <v>Diakonie Katastrophenhilfe</v>
      </c>
      <c r="BR224" t="str">
        <v>Diálogo Diverso</v>
      </c>
      <c r="BS224" t="str">
        <v>Doctors of the World</v>
      </c>
      <c r="BT224" t="str">
        <v>Dominican Institute for Integrated Development</v>
      </c>
      <c r="BU224" t="str">
        <v>Duendes y Ángeles Vinotinto República Dominicana</v>
      </c>
      <c r="BV224" t="str">
        <v>Encuentros SJS (Servicio Jesuita de la Solidaridad)</v>
      </c>
      <c r="BW224" t="str">
        <v>Ending Violence Against Migrants</v>
      </c>
      <c r="BX224" t="str">
        <v>Equidad Foundation</v>
      </c>
      <c r="BY224" t="str">
        <v>Equilibrium CenDE</v>
      </c>
      <c r="BZ224" t="str">
        <v>Facultad de Psicología - Universidad de la República (UDELAR)</v>
      </c>
      <c r="CA224" t="str">
        <v>First International Emergency and Solidarités International</v>
      </c>
      <c r="CB224" t="str">
        <v>Fondo Ecuatoriano Populorum Progressio</v>
      </c>
      <c r="CC224" t="str">
        <v>Foro Salud Callao</v>
      </c>
      <c r="CD224" t="str">
        <v>Foundation for the Integration and Development of Latin America (FIDAL)</v>
      </c>
      <c r="CE224" t="str">
        <v>Foundation of the Americas (FUDELA)</v>
      </c>
      <c r="CF224" t="str">
        <v>Fraternity Without Borders</v>
      </c>
      <c r="CG224" t="str">
        <v>Fundación Brisas del Norte</v>
      </c>
      <c r="CH224" t="str">
        <v>Fundación Colombovenezolana Nueva Ilusión</v>
      </c>
      <c r="CI224" t="str">
        <v>Fundación Nakama's</v>
      </c>
      <c r="CJ224" t="str">
        <v>Fundación RadaBer</v>
      </c>
      <c r="CK224" t="str">
        <v>Fundación Scalabrini Bolivia</v>
      </c>
      <c r="CL224" t="str">
        <v>Fundacion Social Vivan los Niños</v>
      </c>
      <c r="CM224" t="str">
        <v>FUNVEAC</v>
      </c>
      <c r="CN224" t="str">
        <v>German Development Cooperation Agency GIZ</v>
      </c>
      <c r="CO224" t="str">
        <v>Globalizate Radio</v>
      </c>
      <c r="CP224" t="str">
        <v>GOAL</v>
      </c>
      <c r="CQ224" t="str">
        <v>Halü Bienestar Humano Foundation (HALU)</v>
      </c>
      <c r="CR224" t="str">
        <v>Heartland Alliance International (HAI)</v>
      </c>
      <c r="CS224" t="str">
        <v>HELVETAS Swiss Intercooperation</v>
      </c>
      <c r="CT224" t="str">
        <v>HIAS</v>
      </c>
      <c r="CU224" t="str">
        <v>Human Rights Defence Curaçao</v>
      </c>
      <c r="CV224" t="str">
        <v>Humanity &amp; Inclusion</v>
      </c>
      <c r="CW224" t="str">
        <v>Humans Analytic</v>
      </c>
      <c r="CX224" t="str">
        <v>Idas y Vueltas Association</v>
      </c>
      <c r="CY224" t="str">
        <v>iMMAP</v>
      </c>
      <c r="CZ224" t="str">
        <v>IMPACT Initiatives (REACH)</v>
      </c>
      <c r="DA224" t="str">
        <v>Inmigrante Feliz Association</v>
      </c>
      <c r="DB224" t="str">
        <v>Institute for Migration and Human Rights (IMDH)</v>
      </c>
      <c r="DC224" t="str">
        <v>Institute of Natural and Cultural Heritage (IPANC)</v>
      </c>
      <c r="DD224" t="str">
        <v>International Committee for the Development of People (CISP)</v>
      </c>
      <c r="DE224" t="str">
        <v>International Federation of the Red Cross (IFRC)</v>
      </c>
      <c r="DF224" t="str">
        <v>International Labour Organization (ILO)</v>
      </c>
      <c r="DG224" t="str">
        <v>International Medical Corps</v>
      </c>
      <c r="DH224" t="str">
        <v>International Organization for Migration (IOM)</v>
      </c>
      <c r="DI224" t="str">
        <v>International Rescue Committee (IRC)</v>
      </c>
      <c r="DJ224" t="str">
        <v>INTERSOS</v>
      </c>
      <c r="DK224" t="str">
        <v>Jesuit Migrant Service (JMS)</v>
      </c>
      <c r="DL224" t="str">
        <v>Jesuit Refugee Service (JRS)</v>
      </c>
      <c r="DM224" t="str">
        <v>Jesuit Service for Migrants and Refugees (JSMR)</v>
      </c>
      <c r="DN224" t="str">
        <v>Joint United Nations Programme on HIV/AIDS (UNAIDS)</v>
      </c>
      <c r="DO224" t="str">
        <v>Kimirina Coorporation</v>
      </c>
      <c r="DP224" t="str">
        <v>La Casita Hispanic Cultural Centre</v>
      </c>
      <c r="DQ224" t="str">
        <v>Latin American Network of Non-Governmental Organizations of Persons with Disabilities and their Families (RIADIS)</v>
      </c>
      <c r="DR224" t="str">
        <v>LGBT+ Movement Brazil</v>
      </c>
      <c r="DS224" t="str">
        <v>Living Water Community (LWC)</v>
      </c>
      <c r="DT224" t="str">
        <v>LLANOVENCOL</v>
      </c>
      <c r="DU224" t="str">
        <v>Lutheran World Federation</v>
      </c>
      <c r="DV224" t="str">
        <v>Lutheran World Relief</v>
      </c>
      <c r="DW224" t="str">
        <v>Malteser International</v>
      </c>
      <c r="DX224" t="str">
        <v>Mana Institute</v>
      </c>
      <c r="DY224" t="str">
        <v>Manos Veneguayas Association</v>
      </c>
      <c r="DZ224" t="str">
        <v>Más Igualdad Perú</v>
      </c>
      <c r="EA224" t="str">
        <v>MedGlobal</v>
      </c>
      <c r="EB224" t="str">
        <v>Medical Teams International</v>
      </c>
      <c r="EC224" t="str">
        <v>Mercy Corps</v>
      </c>
      <c r="ED224" t="str">
        <v>Migrant Service Center (CAM)</v>
      </c>
      <c r="EE224" t="str">
        <v>Migrants, Refugees and Argentine Social Entrepreneurs (MIRARES)</v>
      </c>
      <c r="EF224" t="str">
        <v>Mision Scalabriniana - Ecuador</v>
      </c>
      <c r="EG224" t="str">
        <v>Missão Paz</v>
      </c>
      <c r="EH224" t="str">
        <v>Museu A CASA</v>
      </c>
      <c r="EI224" t="str">
        <v>Norwegian Refugee Council (NRC)</v>
      </c>
      <c r="EJ224" t="str">
        <v>ONG Migrantes por el Maule</v>
      </c>
      <c r="EK224" t="str">
        <v>ONG Preemptive Love Coalition Colombia</v>
      </c>
      <c r="EL224" t="str">
        <v>Organización Transfomando Vidas</v>
      </c>
      <c r="EM224" t="str">
        <v>Organization of Ibero-American States for Education, Science and Culture (OEI)</v>
      </c>
      <c r="EN224" t="str">
        <v>OXFAM</v>
      </c>
      <c r="EO224" t="str">
        <v>Panamerican Development Foundation</v>
      </c>
      <c r="EP224" t="str">
        <v>Panamerican Health Organization/World Health Organization (PAHO/WHO)</v>
      </c>
      <c r="EQ224" t="str">
        <v>Pastoral of Human Mobility - Peruvian Episcopal Conference</v>
      </c>
      <c r="ER224" t="str">
        <v>Pastoral Service for Migrants National</v>
      </c>
      <c r="ES224" t="str">
        <v>Permanent Human Rights defense Committee (CDH)</v>
      </c>
      <c r="ET224" t="str">
        <v>Pirilampos Institute - Group of visits and voluntary actions in Roraima</v>
      </c>
      <c r="EU224" t="str">
        <v>Plan International</v>
      </c>
      <c r="EV224" t="str">
        <v>Population Program, Faculty of Social Sciences, University of the Republic</v>
      </c>
      <c r="EW224" t="str">
        <v>Profamilia Association</v>
      </c>
      <c r="EX224" t="str">
        <v>Red con Migrantes y Refugiados</v>
      </c>
      <c r="EY224" t="str">
        <v>Red Cross Colombia</v>
      </c>
      <c r="EZ224" t="str">
        <v>Red Cross Ecuador</v>
      </c>
      <c r="FA224" t="str">
        <v>Red Cross Peru</v>
      </c>
      <c r="FB224" t="str">
        <v>Red de Investigaciones en Derechos Humanos - CONICET (Consejo Nacional de Investigaciones Científicas y Técnicas)</v>
      </c>
      <c r="FC224" t="str">
        <v>RET International</v>
      </c>
      <c r="FD224" t="str">
        <v>Salú pa Tur Foundation</v>
      </c>
      <c r="FE224" t="str">
        <v>Salvation Army</v>
      </c>
      <c r="FF224" t="str">
        <v>Samaritan's Purse</v>
      </c>
      <c r="FG224" t="str">
        <v>Save the Children International (SCI)</v>
      </c>
      <c r="FH224" t="str">
        <v>Scalabrini Foundation Chile</v>
      </c>
      <c r="FI224" t="str">
        <v>Sección Peruana de Amnistía Internacional</v>
      </c>
      <c r="FJ224" t="str">
        <v>Serviço Pastoral dos Migrantes do Nordeste</v>
      </c>
      <c r="FK224" t="str">
        <v>Sesame Workshop</v>
      </c>
      <c r="FL224" t="str">
        <v>Si, Da Vida</v>
      </c>
      <c r="FM224" t="str">
        <v>Solidarity and Action Asociation</v>
      </c>
      <c r="FN224" t="str">
        <v>SOS Children's Villages</v>
      </c>
      <c r="FO224" t="str">
        <v>Tarabita Foundation</v>
      </c>
      <c r="FP224" t="str">
        <v>Tearfund</v>
      </c>
      <c r="FQ224" t="str">
        <v>TECHO</v>
      </c>
      <c r="FR224" t="str">
        <v>Terranueva Foundation</v>
      </c>
      <c r="FS224" t="str">
        <v>Terre des Hommes Suisse</v>
      </c>
      <c r="FT224" t="str">
        <v>The Israel Forum for International Humanitarian Aid (IsraAID)</v>
      </c>
      <c r="FU224" t="str">
        <v>Unión Venezolana en Perú</v>
      </c>
      <c r="FV224" t="str">
        <v>United Nations Children's Fund (UNICEF)</v>
      </c>
      <c r="FW224" t="str">
        <v>United Nations Development Programme (UNDP)</v>
      </c>
      <c r="FX224" t="str">
        <v>United Nations Educational, Scientific and Cultural Organization (UNESCO)</v>
      </c>
      <c r="FY224" t="str">
        <v>United Nations Entity for Gender Equality and the Empowerment of Women (UNWOMEN)</v>
      </c>
      <c r="FZ224" t="str">
        <v>United Nations Food and Agricultural Organization (FAO)</v>
      </c>
      <c r="GA224" t="str">
        <v>United Nations High Commissioner for Refugees (UNHCR)</v>
      </c>
      <c r="GB224" t="str">
        <v>United Nations Office of the High Commissioner for Human Rights (OHCHR)</v>
      </c>
      <c r="GC224" t="str">
        <v>United Nations Office on Drugs and Crime (UNODC)</v>
      </c>
      <c r="GD224" t="str">
        <v>United Nations Population Fund (UNFPA)</v>
      </c>
      <c r="GE224" t="str">
        <v>United Nations Programme for Human Settlements (UN Habitat)</v>
      </c>
      <c r="GF224" t="str">
        <v>Vale da Benção Educational and Charitable Association (AEBVB)</v>
      </c>
      <c r="GG224" t="str">
        <v>VenAruba Solidaria</v>
      </c>
      <c r="GH224" t="str">
        <v>Venex Curacao Foundation</v>
      </c>
      <c r="GI224" t="str">
        <v>Venezolanos en Barranquilla</v>
      </c>
      <c r="GJ224" t="str">
        <v>Venezolanos en San Cristóbal</v>
      </c>
      <c r="GK224" t="str">
        <v>Venezuelan Emigrant Foundation (FEV)</v>
      </c>
      <c r="GL224" t="str">
        <v>Vicaría de Pastoral Social Caritas</v>
      </c>
      <c r="GM224" t="str">
        <v>Voices GY</v>
      </c>
      <c r="GN224" t="str">
        <v>We World GVC</v>
      </c>
      <c r="GO224" t="str">
        <v>World Council of Credit Unions</v>
      </c>
      <c r="GP224" t="str">
        <v>World Food Programme (WFP)</v>
      </c>
      <c r="GQ224" t="str">
        <v>World Vision</v>
      </c>
      <c r="GR224" t="str">
        <v>ZOA</v>
      </c>
    </row>
    <row r="225" spans="8:200" x14ac:dyDescent="0.3">
      <c r="H225" t="str" cm="1">
        <f t="array" ref="H225:GR225">TRANSPOSE(_xlfn._xlws.SORT(_xlfn._xlws.FILTER(Table3[Name],ISNUMBER(SEARCH(' Activity Sheet'!D279,Table3[Name])),"Not found"),,1))</f>
        <v>.New Organisation</v>
      </c>
      <c r="I225" t="str">
        <v>ABV - Association of Good with Life</v>
      </c>
      <c r="J225" t="str">
        <v>ACAPS</v>
      </c>
      <c r="K225" t="str">
        <v>Acción y Desarrollo</v>
      </c>
      <c r="L225" t="str">
        <v>ACTED</v>
      </c>
      <c r="M225" t="str">
        <v>Action against Hunger</v>
      </c>
      <c r="N225" t="str">
        <v>ActionAid</v>
      </c>
      <c r="O225" t="str">
        <v>Adventist Development and Relief Agency (ADRA)</v>
      </c>
      <c r="P225" t="str">
        <v>Alas de Colibrí Foundation</v>
      </c>
      <c r="Q225" t="str">
        <v>Alianza por la Solidaridad</v>
      </c>
      <c r="R225" t="str">
        <v>Alianza por Venezuela</v>
      </c>
      <c r="S225" t="str">
        <v>Americares Foundation</v>
      </c>
      <c r="T225" t="str">
        <v>Argentine Commission for Refugees and Migrants (CAREF)</v>
      </c>
      <c r="U225" t="str">
        <v>Asociación Aves</v>
      </c>
      <c r="V225" t="str">
        <v>Asociación de Jubilados y Pensionados Venezolanos en Argentina</v>
      </c>
      <c r="W225" t="str">
        <v>Asociación de Venezolanos en Eloy Alfaro</v>
      </c>
      <c r="X225" t="str">
        <v>Asociación Fundación contra el Hambre Perú</v>
      </c>
      <c r="Y225" t="str">
        <v>Asociación Migrantes Venezolanos</v>
      </c>
      <c r="Z225" t="str">
        <v>Asociación Misioneros de San Carlos Scalabrinianos</v>
      </c>
      <c r="AA225" t="str">
        <v>Asociacion Proteccion Poblacion Vulnerable</v>
      </c>
      <c r="AB225" t="str">
        <v>Asociación Quinta Ola</v>
      </c>
      <c r="AC225" t="str">
        <v>Asociación Salto Ángel</v>
      </c>
      <c r="AD225" t="str">
        <v>Asociación Venezuela en Ecuador AC</v>
      </c>
      <c r="AE225" t="str">
        <v>ASOVENAR</v>
      </c>
      <c r="AF225" t="str">
        <v>Associação Hermanitos</v>
      </c>
      <c r="AG225" t="str">
        <v>AVSI Foundation</v>
      </c>
      <c r="AH225" t="str">
        <v>Bethany Christian Services</v>
      </c>
      <c r="AI225" t="str">
        <v>Blumont</v>
      </c>
      <c r="AJ225" t="str">
        <v>CARE</v>
      </c>
      <c r="AK225" t="str">
        <v>Caritas Brazil</v>
      </c>
      <c r="AL225" t="str">
        <v>Caritas Ecuador</v>
      </c>
      <c r="AM225" t="str">
        <v>Caritas Germany</v>
      </c>
      <c r="AN225" t="str">
        <v>Caritas Manaus</v>
      </c>
      <c r="AO225" t="str">
        <v>Caritas Parana</v>
      </c>
      <c r="AP225" t="str">
        <v>Caritas Peru</v>
      </c>
      <c r="AQ225" t="str">
        <v>Caritas Rio de Janeiro</v>
      </c>
      <c r="AR225" t="str">
        <v>Caritas São Paulo</v>
      </c>
      <c r="AS225" t="str">
        <v>Caritas Switzerland</v>
      </c>
      <c r="AT225" t="str">
        <v>CCEFIRO Association</v>
      </c>
      <c r="AU225" t="str">
        <v>CEDRO</v>
      </c>
      <c r="AV225" t="str">
        <v>Center for Integrated Studies and Programs for Sustainable Development (CIEDS)</v>
      </c>
      <c r="AW225" t="str">
        <v>Center for Migration and Human Rights of the Diocese of Roraima (CMDH)</v>
      </c>
      <c r="AX225" t="str">
        <v>Centro de Atencion Psicosocial (CAPS)</v>
      </c>
      <c r="AY225" t="str">
        <v>CESAL</v>
      </c>
      <c r="AZ225" t="str">
        <v>CESVI-Cooperazione e Sviluppo</v>
      </c>
      <c r="BA225" t="str">
        <v>ChildFund International</v>
      </c>
      <c r="BB225" t="str">
        <v>CHS Alternativo</v>
      </c>
      <c r="BC225" t="str">
        <v>Churún Merú Association</v>
      </c>
      <c r="BD225" t="str">
        <v>Coalición por Venezuela</v>
      </c>
      <c r="BE225" t="str">
        <v>Colonia Foundation of Venezuelans in the Dominican Republic (FUNCOVERD)</v>
      </c>
      <c r="BF225" t="str">
        <v>COLVENZ</v>
      </c>
      <c r="BG225" t="str">
        <v>Compassiva</v>
      </c>
      <c r="BH225" t="str">
        <v>Consejo Interreligioso del Perú - Religiones por la Paz</v>
      </c>
      <c r="BI225" t="str">
        <v>Consorcio ONG OCIPI Y Capellanía Nacional OFICA</v>
      </c>
      <c r="BJ225" t="str">
        <v>COOPI - International Cooperation Foundation</v>
      </c>
      <c r="BK225" t="str">
        <v>Corporación Colectivo Sin Fronteras</v>
      </c>
      <c r="BL225" t="str">
        <v>CRISFE Foundation</v>
      </c>
      <c r="BM225" t="str">
        <v>Cuso International</v>
      </c>
      <c r="BN225" t="str">
        <v>Danielle’s Children Fund (DCF)</v>
      </c>
      <c r="BO225" t="str">
        <v>Danish Refugee Council (DRC)</v>
      </c>
      <c r="BP225" t="str">
        <v>Development Support Association - APOYAR</v>
      </c>
      <c r="BQ225" t="str">
        <v>Diakonie Katastrophenhilfe</v>
      </c>
      <c r="BR225" t="str">
        <v>Diálogo Diverso</v>
      </c>
      <c r="BS225" t="str">
        <v>Doctors of the World</v>
      </c>
      <c r="BT225" t="str">
        <v>Dominican Institute for Integrated Development</v>
      </c>
      <c r="BU225" t="str">
        <v>Duendes y Ángeles Vinotinto República Dominicana</v>
      </c>
      <c r="BV225" t="str">
        <v>Encuentros SJS (Servicio Jesuita de la Solidaridad)</v>
      </c>
      <c r="BW225" t="str">
        <v>Ending Violence Against Migrants</v>
      </c>
      <c r="BX225" t="str">
        <v>Equidad Foundation</v>
      </c>
      <c r="BY225" t="str">
        <v>Equilibrium CenDE</v>
      </c>
      <c r="BZ225" t="str">
        <v>Facultad de Psicología - Universidad de la República (UDELAR)</v>
      </c>
      <c r="CA225" t="str">
        <v>First International Emergency and Solidarités International</v>
      </c>
      <c r="CB225" t="str">
        <v>Fondo Ecuatoriano Populorum Progressio</v>
      </c>
      <c r="CC225" t="str">
        <v>Foro Salud Callao</v>
      </c>
      <c r="CD225" t="str">
        <v>Foundation for the Integration and Development of Latin America (FIDAL)</v>
      </c>
      <c r="CE225" t="str">
        <v>Foundation of the Americas (FUDELA)</v>
      </c>
      <c r="CF225" t="str">
        <v>Fraternity Without Borders</v>
      </c>
      <c r="CG225" t="str">
        <v>Fundación Brisas del Norte</v>
      </c>
      <c r="CH225" t="str">
        <v>Fundación Colombovenezolana Nueva Ilusión</v>
      </c>
      <c r="CI225" t="str">
        <v>Fundación Nakama's</v>
      </c>
      <c r="CJ225" t="str">
        <v>Fundación RadaBer</v>
      </c>
      <c r="CK225" t="str">
        <v>Fundación Scalabrini Bolivia</v>
      </c>
      <c r="CL225" t="str">
        <v>Fundacion Social Vivan los Niños</v>
      </c>
      <c r="CM225" t="str">
        <v>FUNVEAC</v>
      </c>
      <c r="CN225" t="str">
        <v>German Development Cooperation Agency GIZ</v>
      </c>
      <c r="CO225" t="str">
        <v>Globalizate Radio</v>
      </c>
      <c r="CP225" t="str">
        <v>GOAL</v>
      </c>
      <c r="CQ225" t="str">
        <v>Halü Bienestar Humano Foundation (HALU)</v>
      </c>
      <c r="CR225" t="str">
        <v>Heartland Alliance International (HAI)</v>
      </c>
      <c r="CS225" t="str">
        <v>HELVETAS Swiss Intercooperation</v>
      </c>
      <c r="CT225" t="str">
        <v>HIAS</v>
      </c>
      <c r="CU225" t="str">
        <v>Human Rights Defence Curaçao</v>
      </c>
      <c r="CV225" t="str">
        <v>Humanity &amp; Inclusion</v>
      </c>
      <c r="CW225" t="str">
        <v>Humans Analytic</v>
      </c>
      <c r="CX225" t="str">
        <v>Idas y Vueltas Association</v>
      </c>
      <c r="CY225" t="str">
        <v>iMMAP</v>
      </c>
      <c r="CZ225" t="str">
        <v>IMPACT Initiatives (REACH)</v>
      </c>
      <c r="DA225" t="str">
        <v>Inmigrante Feliz Association</v>
      </c>
      <c r="DB225" t="str">
        <v>Institute for Migration and Human Rights (IMDH)</v>
      </c>
      <c r="DC225" t="str">
        <v>Institute of Natural and Cultural Heritage (IPANC)</v>
      </c>
      <c r="DD225" t="str">
        <v>International Committee for the Development of People (CISP)</v>
      </c>
      <c r="DE225" t="str">
        <v>International Federation of the Red Cross (IFRC)</v>
      </c>
      <c r="DF225" t="str">
        <v>International Labour Organization (ILO)</v>
      </c>
      <c r="DG225" t="str">
        <v>International Medical Corps</v>
      </c>
      <c r="DH225" t="str">
        <v>International Organization for Migration (IOM)</v>
      </c>
      <c r="DI225" t="str">
        <v>International Rescue Committee (IRC)</v>
      </c>
      <c r="DJ225" t="str">
        <v>INTERSOS</v>
      </c>
      <c r="DK225" t="str">
        <v>Jesuit Migrant Service (JMS)</v>
      </c>
      <c r="DL225" t="str">
        <v>Jesuit Refugee Service (JRS)</v>
      </c>
      <c r="DM225" t="str">
        <v>Jesuit Service for Migrants and Refugees (JSMR)</v>
      </c>
      <c r="DN225" t="str">
        <v>Joint United Nations Programme on HIV/AIDS (UNAIDS)</v>
      </c>
      <c r="DO225" t="str">
        <v>Kimirina Coorporation</v>
      </c>
      <c r="DP225" t="str">
        <v>La Casita Hispanic Cultural Centre</v>
      </c>
      <c r="DQ225" t="str">
        <v>Latin American Network of Non-Governmental Organizations of Persons with Disabilities and their Families (RIADIS)</v>
      </c>
      <c r="DR225" t="str">
        <v>LGBT+ Movement Brazil</v>
      </c>
      <c r="DS225" t="str">
        <v>Living Water Community (LWC)</v>
      </c>
      <c r="DT225" t="str">
        <v>LLANOVENCOL</v>
      </c>
      <c r="DU225" t="str">
        <v>Lutheran World Federation</v>
      </c>
      <c r="DV225" t="str">
        <v>Lutheran World Relief</v>
      </c>
      <c r="DW225" t="str">
        <v>Malteser International</v>
      </c>
      <c r="DX225" t="str">
        <v>Mana Institute</v>
      </c>
      <c r="DY225" t="str">
        <v>Manos Veneguayas Association</v>
      </c>
      <c r="DZ225" t="str">
        <v>Más Igualdad Perú</v>
      </c>
      <c r="EA225" t="str">
        <v>MedGlobal</v>
      </c>
      <c r="EB225" t="str">
        <v>Medical Teams International</v>
      </c>
      <c r="EC225" t="str">
        <v>Mercy Corps</v>
      </c>
      <c r="ED225" t="str">
        <v>Migrant Service Center (CAM)</v>
      </c>
      <c r="EE225" t="str">
        <v>Migrants, Refugees and Argentine Social Entrepreneurs (MIRARES)</v>
      </c>
      <c r="EF225" t="str">
        <v>Mision Scalabriniana - Ecuador</v>
      </c>
      <c r="EG225" t="str">
        <v>Missão Paz</v>
      </c>
      <c r="EH225" t="str">
        <v>Museu A CASA</v>
      </c>
      <c r="EI225" t="str">
        <v>Norwegian Refugee Council (NRC)</v>
      </c>
      <c r="EJ225" t="str">
        <v>ONG Migrantes por el Maule</v>
      </c>
      <c r="EK225" t="str">
        <v>ONG Preemptive Love Coalition Colombia</v>
      </c>
      <c r="EL225" t="str">
        <v>Organización Transfomando Vidas</v>
      </c>
      <c r="EM225" t="str">
        <v>Organization of Ibero-American States for Education, Science and Culture (OEI)</v>
      </c>
      <c r="EN225" t="str">
        <v>OXFAM</v>
      </c>
      <c r="EO225" t="str">
        <v>Panamerican Development Foundation</v>
      </c>
      <c r="EP225" t="str">
        <v>Panamerican Health Organization/World Health Organization (PAHO/WHO)</v>
      </c>
      <c r="EQ225" t="str">
        <v>Pastoral of Human Mobility - Peruvian Episcopal Conference</v>
      </c>
      <c r="ER225" t="str">
        <v>Pastoral Service for Migrants National</v>
      </c>
      <c r="ES225" t="str">
        <v>Permanent Human Rights defense Committee (CDH)</v>
      </c>
      <c r="ET225" t="str">
        <v>Pirilampos Institute - Group of visits and voluntary actions in Roraima</v>
      </c>
      <c r="EU225" t="str">
        <v>Plan International</v>
      </c>
      <c r="EV225" t="str">
        <v>Population Program, Faculty of Social Sciences, University of the Republic</v>
      </c>
      <c r="EW225" t="str">
        <v>Profamilia Association</v>
      </c>
      <c r="EX225" t="str">
        <v>Red con Migrantes y Refugiados</v>
      </c>
      <c r="EY225" t="str">
        <v>Red Cross Colombia</v>
      </c>
      <c r="EZ225" t="str">
        <v>Red Cross Ecuador</v>
      </c>
      <c r="FA225" t="str">
        <v>Red Cross Peru</v>
      </c>
      <c r="FB225" t="str">
        <v>Red de Investigaciones en Derechos Humanos - CONICET (Consejo Nacional de Investigaciones Científicas y Técnicas)</v>
      </c>
      <c r="FC225" t="str">
        <v>RET International</v>
      </c>
      <c r="FD225" t="str">
        <v>Salú pa Tur Foundation</v>
      </c>
      <c r="FE225" t="str">
        <v>Salvation Army</v>
      </c>
      <c r="FF225" t="str">
        <v>Samaritan's Purse</v>
      </c>
      <c r="FG225" t="str">
        <v>Save the Children International (SCI)</v>
      </c>
      <c r="FH225" t="str">
        <v>Scalabrini Foundation Chile</v>
      </c>
      <c r="FI225" t="str">
        <v>Sección Peruana de Amnistía Internacional</v>
      </c>
      <c r="FJ225" t="str">
        <v>Serviço Pastoral dos Migrantes do Nordeste</v>
      </c>
      <c r="FK225" t="str">
        <v>Sesame Workshop</v>
      </c>
      <c r="FL225" t="str">
        <v>Si, Da Vida</v>
      </c>
      <c r="FM225" t="str">
        <v>Solidarity and Action Asociation</v>
      </c>
      <c r="FN225" t="str">
        <v>SOS Children's Villages</v>
      </c>
      <c r="FO225" t="str">
        <v>Tarabita Foundation</v>
      </c>
      <c r="FP225" t="str">
        <v>Tearfund</v>
      </c>
      <c r="FQ225" t="str">
        <v>TECHO</v>
      </c>
      <c r="FR225" t="str">
        <v>Terranueva Foundation</v>
      </c>
      <c r="FS225" t="str">
        <v>Terre des Hommes Suisse</v>
      </c>
      <c r="FT225" t="str">
        <v>The Israel Forum for International Humanitarian Aid (IsraAID)</v>
      </c>
      <c r="FU225" t="str">
        <v>Unión Venezolana en Perú</v>
      </c>
      <c r="FV225" t="str">
        <v>United Nations Children's Fund (UNICEF)</v>
      </c>
      <c r="FW225" t="str">
        <v>United Nations Development Programme (UNDP)</v>
      </c>
      <c r="FX225" t="str">
        <v>United Nations Educational, Scientific and Cultural Organization (UNESCO)</v>
      </c>
      <c r="FY225" t="str">
        <v>United Nations Entity for Gender Equality and the Empowerment of Women (UNWOMEN)</v>
      </c>
      <c r="FZ225" t="str">
        <v>United Nations Food and Agricultural Organization (FAO)</v>
      </c>
      <c r="GA225" t="str">
        <v>United Nations High Commissioner for Refugees (UNHCR)</v>
      </c>
      <c r="GB225" t="str">
        <v>United Nations Office of the High Commissioner for Human Rights (OHCHR)</v>
      </c>
      <c r="GC225" t="str">
        <v>United Nations Office on Drugs and Crime (UNODC)</v>
      </c>
      <c r="GD225" t="str">
        <v>United Nations Population Fund (UNFPA)</v>
      </c>
      <c r="GE225" t="str">
        <v>United Nations Programme for Human Settlements (UN Habitat)</v>
      </c>
      <c r="GF225" t="str">
        <v>Vale da Benção Educational and Charitable Association (AEBVB)</v>
      </c>
      <c r="GG225" t="str">
        <v>VenAruba Solidaria</v>
      </c>
      <c r="GH225" t="str">
        <v>Venex Curacao Foundation</v>
      </c>
      <c r="GI225" t="str">
        <v>Venezolanos en Barranquilla</v>
      </c>
      <c r="GJ225" t="str">
        <v>Venezolanos en San Cristóbal</v>
      </c>
      <c r="GK225" t="str">
        <v>Venezuelan Emigrant Foundation (FEV)</v>
      </c>
      <c r="GL225" t="str">
        <v>Vicaría de Pastoral Social Caritas</v>
      </c>
      <c r="GM225" t="str">
        <v>Voices GY</v>
      </c>
      <c r="GN225" t="str">
        <v>We World GVC</v>
      </c>
      <c r="GO225" t="str">
        <v>World Council of Credit Unions</v>
      </c>
      <c r="GP225" t="str">
        <v>World Food Programme (WFP)</v>
      </c>
      <c r="GQ225" t="str">
        <v>World Vision</v>
      </c>
      <c r="GR225" t="str">
        <v>ZOA</v>
      </c>
    </row>
    <row r="226" spans="8:200" x14ac:dyDescent="0.3">
      <c r="H226" t="str" cm="1">
        <f t="array" ref="H226:GR226">TRANSPOSE(_xlfn._xlws.SORT(_xlfn._xlws.FILTER(Table3[Name],ISNUMBER(SEARCH(' Activity Sheet'!D280,Table3[Name])),"Not found"),,1))</f>
        <v>.New Organisation</v>
      </c>
      <c r="I226" t="str">
        <v>ABV - Association of Good with Life</v>
      </c>
      <c r="J226" t="str">
        <v>ACAPS</v>
      </c>
      <c r="K226" t="str">
        <v>Acción y Desarrollo</v>
      </c>
      <c r="L226" t="str">
        <v>ACTED</v>
      </c>
      <c r="M226" t="str">
        <v>Action against Hunger</v>
      </c>
      <c r="N226" t="str">
        <v>ActionAid</v>
      </c>
      <c r="O226" t="str">
        <v>Adventist Development and Relief Agency (ADRA)</v>
      </c>
      <c r="P226" t="str">
        <v>Alas de Colibrí Foundation</v>
      </c>
      <c r="Q226" t="str">
        <v>Alianza por la Solidaridad</v>
      </c>
      <c r="R226" t="str">
        <v>Alianza por Venezuela</v>
      </c>
      <c r="S226" t="str">
        <v>Americares Foundation</v>
      </c>
      <c r="T226" t="str">
        <v>Argentine Commission for Refugees and Migrants (CAREF)</v>
      </c>
      <c r="U226" t="str">
        <v>Asociación Aves</v>
      </c>
      <c r="V226" t="str">
        <v>Asociación de Jubilados y Pensionados Venezolanos en Argentina</v>
      </c>
      <c r="W226" t="str">
        <v>Asociación de Venezolanos en Eloy Alfaro</v>
      </c>
      <c r="X226" t="str">
        <v>Asociación Fundación contra el Hambre Perú</v>
      </c>
      <c r="Y226" t="str">
        <v>Asociación Migrantes Venezolanos</v>
      </c>
      <c r="Z226" t="str">
        <v>Asociación Misioneros de San Carlos Scalabrinianos</v>
      </c>
      <c r="AA226" t="str">
        <v>Asociacion Proteccion Poblacion Vulnerable</v>
      </c>
      <c r="AB226" t="str">
        <v>Asociación Quinta Ola</v>
      </c>
      <c r="AC226" t="str">
        <v>Asociación Salto Ángel</v>
      </c>
      <c r="AD226" t="str">
        <v>Asociación Venezuela en Ecuador AC</v>
      </c>
      <c r="AE226" t="str">
        <v>ASOVENAR</v>
      </c>
      <c r="AF226" t="str">
        <v>Associação Hermanitos</v>
      </c>
      <c r="AG226" t="str">
        <v>AVSI Foundation</v>
      </c>
      <c r="AH226" t="str">
        <v>Bethany Christian Services</v>
      </c>
      <c r="AI226" t="str">
        <v>Blumont</v>
      </c>
      <c r="AJ226" t="str">
        <v>CARE</v>
      </c>
      <c r="AK226" t="str">
        <v>Caritas Brazil</v>
      </c>
      <c r="AL226" t="str">
        <v>Caritas Ecuador</v>
      </c>
      <c r="AM226" t="str">
        <v>Caritas Germany</v>
      </c>
      <c r="AN226" t="str">
        <v>Caritas Manaus</v>
      </c>
      <c r="AO226" t="str">
        <v>Caritas Parana</v>
      </c>
      <c r="AP226" t="str">
        <v>Caritas Peru</v>
      </c>
      <c r="AQ226" t="str">
        <v>Caritas Rio de Janeiro</v>
      </c>
      <c r="AR226" t="str">
        <v>Caritas São Paulo</v>
      </c>
      <c r="AS226" t="str">
        <v>Caritas Switzerland</v>
      </c>
      <c r="AT226" t="str">
        <v>CCEFIRO Association</v>
      </c>
      <c r="AU226" t="str">
        <v>CEDRO</v>
      </c>
      <c r="AV226" t="str">
        <v>Center for Integrated Studies and Programs for Sustainable Development (CIEDS)</v>
      </c>
      <c r="AW226" t="str">
        <v>Center for Migration and Human Rights of the Diocese of Roraima (CMDH)</v>
      </c>
      <c r="AX226" t="str">
        <v>Centro de Atencion Psicosocial (CAPS)</v>
      </c>
      <c r="AY226" t="str">
        <v>CESAL</v>
      </c>
      <c r="AZ226" t="str">
        <v>CESVI-Cooperazione e Sviluppo</v>
      </c>
      <c r="BA226" t="str">
        <v>ChildFund International</v>
      </c>
      <c r="BB226" t="str">
        <v>CHS Alternativo</v>
      </c>
      <c r="BC226" t="str">
        <v>Churún Merú Association</v>
      </c>
      <c r="BD226" t="str">
        <v>Coalición por Venezuela</v>
      </c>
      <c r="BE226" t="str">
        <v>Colonia Foundation of Venezuelans in the Dominican Republic (FUNCOVERD)</v>
      </c>
      <c r="BF226" t="str">
        <v>COLVENZ</v>
      </c>
      <c r="BG226" t="str">
        <v>Compassiva</v>
      </c>
      <c r="BH226" t="str">
        <v>Consejo Interreligioso del Perú - Religiones por la Paz</v>
      </c>
      <c r="BI226" t="str">
        <v>Consorcio ONG OCIPI Y Capellanía Nacional OFICA</v>
      </c>
      <c r="BJ226" t="str">
        <v>COOPI - International Cooperation Foundation</v>
      </c>
      <c r="BK226" t="str">
        <v>Corporación Colectivo Sin Fronteras</v>
      </c>
      <c r="BL226" t="str">
        <v>CRISFE Foundation</v>
      </c>
      <c r="BM226" t="str">
        <v>Cuso International</v>
      </c>
      <c r="BN226" t="str">
        <v>Danielle’s Children Fund (DCF)</v>
      </c>
      <c r="BO226" t="str">
        <v>Danish Refugee Council (DRC)</v>
      </c>
      <c r="BP226" t="str">
        <v>Development Support Association - APOYAR</v>
      </c>
      <c r="BQ226" t="str">
        <v>Diakonie Katastrophenhilfe</v>
      </c>
      <c r="BR226" t="str">
        <v>Diálogo Diverso</v>
      </c>
      <c r="BS226" t="str">
        <v>Doctors of the World</v>
      </c>
      <c r="BT226" t="str">
        <v>Dominican Institute for Integrated Development</v>
      </c>
      <c r="BU226" t="str">
        <v>Duendes y Ángeles Vinotinto República Dominicana</v>
      </c>
      <c r="BV226" t="str">
        <v>Encuentros SJS (Servicio Jesuita de la Solidaridad)</v>
      </c>
      <c r="BW226" t="str">
        <v>Ending Violence Against Migrants</v>
      </c>
      <c r="BX226" t="str">
        <v>Equidad Foundation</v>
      </c>
      <c r="BY226" t="str">
        <v>Equilibrium CenDE</v>
      </c>
      <c r="BZ226" t="str">
        <v>Facultad de Psicología - Universidad de la República (UDELAR)</v>
      </c>
      <c r="CA226" t="str">
        <v>First International Emergency and Solidarités International</v>
      </c>
      <c r="CB226" t="str">
        <v>Fondo Ecuatoriano Populorum Progressio</v>
      </c>
      <c r="CC226" t="str">
        <v>Foro Salud Callao</v>
      </c>
      <c r="CD226" t="str">
        <v>Foundation for the Integration and Development of Latin America (FIDAL)</v>
      </c>
      <c r="CE226" t="str">
        <v>Foundation of the Americas (FUDELA)</v>
      </c>
      <c r="CF226" t="str">
        <v>Fraternity Without Borders</v>
      </c>
      <c r="CG226" t="str">
        <v>Fundación Brisas del Norte</v>
      </c>
      <c r="CH226" t="str">
        <v>Fundación Colombovenezolana Nueva Ilusión</v>
      </c>
      <c r="CI226" t="str">
        <v>Fundación Nakama's</v>
      </c>
      <c r="CJ226" t="str">
        <v>Fundación RadaBer</v>
      </c>
      <c r="CK226" t="str">
        <v>Fundación Scalabrini Bolivia</v>
      </c>
      <c r="CL226" t="str">
        <v>Fundacion Social Vivan los Niños</v>
      </c>
      <c r="CM226" t="str">
        <v>FUNVEAC</v>
      </c>
      <c r="CN226" t="str">
        <v>German Development Cooperation Agency GIZ</v>
      </c>
      <c r="CO226" t="str">
        <v>Globalizate Radio</v>
      </c>
      <c r="CP226" t="str">
        <v>GOAL</v>
      </c>
      <c r="CQ226" t="str">
        <v>Halü Bienestar Humano Foundation (HALU)</v>
      </c>
      <c r="CR226" t="str">
        <v>Heartland Alliance International (HAI)</v>
      </c>
      <c r="CS226" t="str">
        <v>HELVETAS Swiss Intercooperation</v>
      </c>
      <c r="CT226" t="str">
        <v>HIAS</v>
      </c>
      <c r="CU226" t="str">
        <v>Human Rights Defence Curaçao</v>
      </c>
      <c r="CV226" t="str">
        <v>Humanity &amp; Inclusion</v>
      </c>
      <c r="CW226" t="str">
        <v>Humans Analytic</v>
      </c>
      <c r="CX226" t="str">
        <v>Idas y Vueltas Association</v>
      </c>
      <c r="CY226" t="str">
        <v>iMMAP</v>
      </c>
      <c r="CZ226" t="str">
        <v>IMPACT Initiatives (REACH)</v>
      </c>
      <c r="DA226" t="str">
        <v>Inmigrante Feliz Association</v>
      </c>
      <c r="DB226" t="str">
        <v>Institute for Migration and Human Rights (IMDH)</v>
      </c>
      <c r="DC226" t="str">
        <v>Institute of Natural and Cultural Heritage (IPANC)</v>
      </c>
      <c r="DD226" t="str">
        <v>International Committee for the Development of People (CISP)</v>
      </c>
      <c r="DE226" t="str">
        <v>International Federation of the Red Cross (IFRC)</v>
      </c>
      <c r="DF226" t="str">
        <v>International Labour Organization (ILO)</v>
      </c>
      <c r="DG226" t="str">
        <v>International Medical Corps</v>
      </c>
      <c r="DH226" t="str">
        <v>International Organization for Migration (IOM)</v>
      </c>
      <c r="DI226" t="str">
        <v>International Rescue Committee (IRC)</v>
      </c>
      <c r="DJ226" t="str">
        <v>INTERSOS</v>
      </c>
      <c r="DK226" t="str">
        <v>Jesuit Migrant Service (JMS)</v>
      </c>
      <c r="DL226" t="str">
        <v>Jesuit Refugee Service (JRS)</v>
      </c>
      <c r="DM226" t="str">
        <v>Jesuit Service for Migrants and Refugees (JSMR)</v>
      </c>
      <c r="DN226" t="str">
        <v>Joint United Nations Programme on HIV/AIDS (UNAIDS)</v>
      </c>
      <c r="DO226" t="str">
        <v>Kimirina Coorporation</v>
      </c>
      <c r="DP226" t="str">
        <v>La Casita Hispanic Cultural Centre</v>
      </c>
      <c r="DQ226" t="str">
        <v>Latin American Network of Non-Governmental Organizations of Persons with Disabilities and their Families (RIADIS)</v>
      </c>
      <c r="DR226" t="str">
        <v>LGBT+ Movement Brazil</v>
      </c>
      <c r="DS226" t="str">
        <v>Living Water Community (LWC)</v>
      </c>
      <c r="DT226" t="str">
        <v>LLANOVENCOL</v>
      </c>
      <c r="DU226" t="str">
        <v>Lutheran World Federation</v>
      </c>
      <c r="DV226" t="str">
        <v>Lutheran World Relief</v>
      </c>
      <c r="DW226" t="str">
        <v>Malteser International</v>
      </c>
      <c r="DX226" t="str">
        <v>Mana Institute</v>
      </c>
      <c r="DY226" t="str">
        <v>Manos Veneguayas Association</v>
      </c>
      <c r="DZ226" t="str">
        <v>Más Igualdad Perú</v>
      </c>
      <c r="EA226" t="str">
        <v>MedGlobal</v>
      </c>
      <c r="EB226" t="str">
        <v>Medical Teams International</v>
      </c>
      <c r="EC226" t="str">
        <v>Mercy Corps</v>
      </c>
      <c r="ED226" t="str">
        <v>Migrant Service Center (CAM)</v>
      </c>
      <c r="EE226" t="str">
        <v>Migrants, Refugees and Argentine Social Entrepreneurs (MIRARES)</v>
      </c>
      <c r="EF226" t="str">
        <v>Mision Scalabriniana - Ecuador</v>
      </c>
      <c r="EG226" t="str">
        <v>Missão Paz</v>
      </c>
      <c r="EH226" t="str">
        <v>Museu A CASA</v>
      </c>
      <c r="EI226" t="str">
        <v>Norwegian Refugee Council (NRC)</v>
      </c>
      <c r="EJ226" t="str">
        <v>ONG Migrantes por el Maule</v>
      </c>
      <c r="EK226" t="str">
        <v>ONG Preemptive Love Coalition Colombia</v>
      </c>
      <c r="EL226" t="str">
        <v>Organización Transfomando Vidas</v>
      </c>
      <c r="EM226" t="str">
        <v>Organization of Ibero-American States for Education, Science and Culture (OEI)</v>
      </c>
      <c r="EN226" t="str">
        <v>OXFAM</v>
      </c>
      <c r="EO226" t="str">
        <v>Panamerican Development Foundation</v>
      </c>
      <c r="EP226" t="str">
        <v>Panamerican Health Organization/World Health Organization (PAHO/WHO)</v>
      </c>
      <c r="EQ226" t="str">
        <v>Pastoral of Human Mobility - Peruvian Episcopal Conference</v>
      </c>
      <c r="ER226" t="str">
        <v>Pastoral Service for Migrants National</v>
      </c>
      <c r="ES226" t="str">
        <v>Permanent Human Rights defense Committee (CDH)</v>
      </c>
      <c r="ET226" t="str">
        <v>Pirilampos Institute - Group of visits and voluntary actions in Roraima</v>
      </c>
      <c r="EU226" t="str">
        <v>Plan International</v>
      </c>
      <c r="EV226" t="str">
        <v>Population Program, Faculty of Social Sciences, University of the Republic</v>
      </c>
      <c r="EW226" t="str">
        <v>Profamilia Association</v>
      </c>
      <c r="EX226" t="str">
        <v>Red con Migrantes y Refugiados</v>
      </c>
      <c r="EY226" t="str">
        <v>Red Cross Colombia</v>
      </c>
      <c r="EZ226" t="str">
        <v>Red Cross Ecuador</v>
      </c>
      <c r="FA226" t="str">
        <v>Red Cross Peru</v>
      </c>
      <c r="FB226" t="str">
        <v>Red de Investigaciones en Derechos Humanos - CONICET (Consejo Nacional de Investigaciones Científicas y Técnicas)</v>
      </c>
      <c r="FC226" t="str">
        <v>RET International</v>
      </c>
      <c r="FD226" t="str">
        <v>Salú pa Tur Foundation</v>
      </c>
      <c r="FE226" t="str">
        <v>Salvation Army</v>
      </c>
      <c r="FF226" t="str">
        <v>Samaritan's Purse</v>
      </c>
      <c r="FG226" t="str">
        <v>Save the Children International (SCI)</v>
      </c>
      <c r="FH226" t="str">
        <v>Scalabrini Foundation Chile</v>
      </c>
      <c r="FI226" t="str">
        <v>Sección Peruana de Amnistía Internacional</v>
      </c>
      <c r="FJ226" t="str">
        <v>Serviço Pastoral dos Migrantes do Nordeste</v>
      </c>
      <c r="FK226" t="str">
        <v>Sesame Workshop</v>
      </c>
      <c r="FL226" t="str">
        <v>Si, Da Vida</v>
      </c>
      <c r="FM226" t="str">
        <v>Solidarity and Action Asociation</v>
      </c>
      <c r="FN226" t="str">
        <v>SOS Children's Villages</v>
      </c>
      <c r="FO226" t="str">
        <v>Tarabita Foundation</v>
      </c>
      <c r="FP226" t="str">
        <v>Tearfund</v>
      </c>
      <c r="FQ226" t="str">
        <v>TECHO</v>
      </c>
      <c r="FR226" t="str">
        <v>Terranueva Foundation</v>
      </c>
      <c r="FS226" t="str">
        <v>Terre des Hommes Suisse</v>
      </c>
      <c r="FT226" t="str">
        <v>The Israel Forum for International Humanitarian Aid (IsraAID)</v>
      </c>
      <c r="FU226" t="str">
        <v>Unión Venezolana en Perú</v>
      </c>
      <c r="FV226" t="str">
        <v>United Nations Children's Fund (UNICEF)</v>
      </c>
      <c r="FW226" t="str">
        <v>United Nations Development Programme (UNDP)</v>
      </c>
      <c r="FX226" t="str">
        <v>United Nations Educational, Scientific and Cultural Organization (UNESCO)</v>
      </c>
      <c r="FY226" t="str">
        <v>United Nations Entity for Gender Equality and the Empowerment of Women (UNWOMEN)</v>
      </c>
      <c r="FZ226" t="str">
        <v>United Nations Food and Agricultural Organization (FAO)</v>
      </c>
      <c r="GA226" t="str">
        <v>United Nations High Commissioner for Refugees (UNHCR)</v>
      </c>
      <c r="GB226" t="str">
        <v>United Nations Office of the High Commissioner for Human Rights (OHCHR)</v>
      </c>
      <c r="GC226" t="str">
        <v>United Nations Office on Drugs and Crime (UNODC)</v>
      </c>
      <c r="GD226" t="str">
        <v>United Nations Population Fund (UNFPA)</v>
      </c>
      <c r="GE226" t="str">
        <v>United Nations Programme for Human Settlements (UN Habitat)</v>
      </c>
      <c r="GF226" t="str">
        <v>Vale da Benção Educational and Charitable Association (AEBVB)</v>
      </c>
      <c r="GG226" t="str">
        <v>VenAruba Solidaria</v>
      </c>
      <c r="GH226" t="str">
        <v>Venex Curacao Foundation</v>
      </c>
      <c r="GI226" t="str">
        <v>Venezolanos en Barranquilla</v>
      </c>
      <c r="GJ226" t="str">
        <v>Venezolanos en San Cristóbal</v>
      </c>
      <c r="GK226" t="str">
        <v>Venezuelan Emigrant Foundation (FEV)</v>
      </c>
      <c r="GL226" t="str">
        <v>Vicaría de Pastoral Social Caritas</v>
      </c>
      <c r="GM226" t="str">
        <v>Voices GY</v>
      </c>
      <c r="GN226" t="str">
        <v>We World GVC</v>
      </c>
      <c r="GO226" t="str">
        <v>World Council of Credit Unions</v>
      </c>
      <c r="GP226" t="str">
        <v>World Food Programme (WFP)</v>
      </c>
      <c r="GQ226" t="str">
        <v>World Vision</v>
      </c>
      <c r="GR226" t="str">
        <v>ZOA</v>
      </c>
    </row>
    <row r="227" spans="8:200" x14ac:dyDescent="0.3">
      <c r="H227" t="str" cm="1">
        <f t="array" ref="H227:GR227">TRANSPOSE(_xlfn._xlws.SORT(_xlfn._xlws.FILTER(Table3[Name],ISNUMBER(SEARCH(' Activity Sheet'!D281,Table3[Name])),"Not found"),,1))</f>
        <v>.New Organisation</v>
      </c>
      <c r="I227" t="str">
        <v>ABV - Association of Good with Life</v>
      </c>
      <c r="J227" t="str">
        <v>ACAPS</v>
      </c>
      <c r="K227" t="str">
        <v>Acción y Desarrollo</v>
      </c>
      <c r="L227" t="str">
        <v>ACTED</v>
      </c>
      <c r="M227" t="str">
        <v>Action against Hunger</v>
      </c>
      <c r="N227" t="str">
        <v>ActionAid</v>
      </c>
      <c r="O227" t="str">
        <v>Adventist Development and Relief Agency (ADRA)</v>
      </c>
      <c r="P227" t="str">
        <v>Alas de Colibrí Foundation</v>
      </c>
      <c r="Q227" t="str">
        <v>Alianza por la Solidaridad</v>
      </c>
      <c r="R227" t="str">
        <v>Alianza por Venezuela</v>
      </c>
      <c r="S227" t="str">
        <v>Americares Foundation</v>
      </c>
      <c r="T227" t="str">
        <v>Argentine Commission for Refugees and Migrants (CAREF)</v>
      </c>
      <c r="U227" t="str">
        <v>Asociación Aves</v>
      </c>
      <c r="V227" t="str">
        <v>Asociación de Jubilados y Pensionados Venezolanos en Argentina</v>
      </c>
      <c r="W227" t="str">
        <v>Asociación de Venezolanos en Eloy Alfaro</v>
      </c>
      <c r="X227" t="str">
        <v>Asociación Fundación contra el Hambre Perú</v>
      </c>
      <c r="Y227" t="str">
        <v>Asociación Migrantes Venezolanos</v>
      </c>
      <c r="Z227" t="str">
        <v>Asociación Misioneros de San Carlos Scalabrinianos</v>
      </c>
      <c r="AA227" t="str">
        <v>Asociacion Proteccion Poblacion Vulnerable</v>
      </c>
      <c r="AB227" t="str">
        <v>Asociación Quinta Ola</v>
      </c>
      <c r="AC227" t="str">
        <v>Asociación Salto Ángel</v>
      </c>
      <c r="AD227" t="str">
        <v>Asociación Venezuela en Ecuador AC</v>
      </c>
      <c r="AE227" t="str">
        <v>ASOVENAR</v>
      </c>
      <c r="AF227" t="str">
        <v>Associação Hermanitos</v>
      </c>
      <c r="AG227" t="str">
        <v>AVSI Foundation</v>
      </c>
      <c r="AH227" t="str">
        <v>Bethany Christian Services</v>
      </c>
      <c r="AI227" t="str">
        <v>Blumont</v>
      </c>
      <c r="AJ227" t="str">
        <v>CARE</v>
      </c>
      <c r="AK227" t="str">
        <v>Caritas Brazil</v>
      </c>
      <c r="AL227" t="str">
        <v>Caritas Ecuador</v>
      </c>
      <c r="AM227" t="str">
        <v>Caritas Germany</v>
      </c>
      <c r="AN227" t="str">
        <v>Caritas Manaus</v>
      </c>
      <c r="AO227" t="str">
        <v>Caritas Parana</v>
      </c>
      <c r="AP227" t="str">
        <v>Caritas Peru</v>
      </c>
      <c r="AQ227" t="str">
        <v>Caritas Rio de Janeiro</v>
      </c>
      <c r="AR227" t="str">
        <v>Caritas São Paulo</v>
      </c>
      <c r="AS227" t="str">
        <v>Caritas Switzerland</v>
      </c>
      <c r="AT227" t="str">
        <v>CCEFIRO Association</v>
      </c>
      <c r="AU227" t="str">
        <v>CEDRO</v>
      </c>
      <c r="AV227" t="str">
        <v>Center for Integrated Studies and Programs for Sustainable Development (CIEDS)</v>
      </c>
      <c r="AW227" t="str">
        <v>Center for Migration and Human Rights of the Diocese of Roraima (CMDH)</v>
      </c>
      <c r="AX227" t="str">
        <v>Centro de Atencion Psicosocial (CAPS)</v>
      </c>
      <c r="AY227" t="str">
        <v>CESAL</v>
      </c>
      <c r="AZ227" t="str">
        <v>CESVI-Cooperazione e Sviluppo</v>
      </c>
      <c r="BA227" t="str">
        <v>ChildFund International</v>
      </c>
      <c r="BB227" t="str">
        <v>CHS Alternativo</v>
      </c>
      <c r="BC227" t="str">
        <v>Churún Merú Association</v>
      </c>
      <c r="BD227" t="str">
        <v>Coalición por Venezuela</v>
      </c>
      <c r="BE227" t="str">
        <v>Colonia Foundation of Venezuelans in the Dominican Republic (FUNCOVERD)</v>
      </c>
      <c r="BF227" t="str">
        <v>COLVENZ</v>
      </c>
      <c r="BG227" t="str">
        <v>Compassiva</v>
      </c>
      <c r="BH227" t="str">
        <v>Consejo Interreligioso del Perú - Religiones por la Paz</v>
      </c>
      <c r="BI227" t="str">
        <v>Consorcio ONG OCIPI Y Capellanía Nacional OFICA</v>
      </c>
      <c r="BJ227" t="str">
        <v>COOPI - International Cooperation Foundation</v>
      </c>
      <c r="BK227" t="str">
        <v>Corporación Colectivo Sin Fronteras</v>
      </c>
      <c r="BL227" t="str">
        <v>CRISFE Foundation</v>
      </c>
      <c r="BM227" t="str">
        <v>Cuso International</v>
      </c>
      <c r="BN227" t="str">
        <v>Danielle’s Children Fund (DCF)</v>
      </c>
      <c r="BO227" t="str">
        <v>Danish Refugee Council (DRC)</v>
      </c>
      <c r="BP227" t="str">
        <v>Development Support Association - APOYAR</v>
      </c>
      <c r="BQ227" t="str">
        <v>Diakonie Katastrophenhilfe</v>
      </c>
      <c r="BR227" t="str">
        <v>Diálogo Diverso</v>
      </c>
      <c r="BS227" t="str">
        <v>Doctors of the World</v>
      </c>
      <c r="BT227" t="str">
        <v>Dominican Institute for Integrated Development</v>
      </c>
      <c r="BU227" t="str">
        <v>Duendes y Ángeles Vinotinto República Dominicana</v>
      </c>
      <c r="BV227" t="str">
        <v>Encuentros SJS (Servicio Jesuita de la Solidaridad)</v>
      </c>
      <c r="BW227" t="str">
        <v>Ending Violence Against Migrants</v>
      </c>
      <c r="BX227" t="str">
        <v>Equidad Foundation</v>
      </c>
      <c r="BY227" t="str">
        <v>Equilibrium CenDE</v>
      </c>
      <c r="BZ227" t="str">
        <v>Facultad de Psicología - Universidad de la República (UDELAR)</v>
      </c>
      <c r="CA227" t="str">
        <v>First International Emergency and Solidarités International</v>
      </c>
      <c r="CB227" t="str">
        <v>Fondo Ecuatoriano Populorum Progressio</v>
      </c>
      <c r="CC227" t="str">
        <v>Foro Salud Callao</v>
      </c>
      <c r="CD227" t="str">
        <v>Foundation for the Integration and Development of Latin America (FIDAL)</v>
      </c>
      <c r="CE227" t="str">
        <v>Foundation of the Americas (FUDELA)</v>
      </c>
      <c r="CF227" t="str">
        <v>Fraternity Without Borders</v>
      </c>
      <c r="CG227" t="str">
        <v>Fundación Brisas del Norte</v>
      </c>
      <c r="CH227" t="str">
        <v>Fundación Colombovenezolana Nueva Ilusión</v>
      </c>
      <c r="CI227" t="str">
        <v>Fundación Nakama's</v>
      </c>
      <c r="CJ227" t="str">
        <v>Fundación RadaBer</v>
      </c>
      <c r="CK227" t="str">
        <v>Fundación Scalabrini Bolivia</v>
      </c>
      <c r="CL227" t="str">
        <v>Fundacion Social Vivan los Niños</v>
      </c>
      <c r="CM227" t="str">
        <v>FUNVEAC</v>
      </c>
      <c r="CN227" t="str">
        <v>German Development Cooperation Agency GIZ</v>
      </c>
      <c r="CO227" t="str">
        <v>Globalizate Radio</v>
      </c>
      <c r="CP227" t="str">
        <v>GOAL</v>
      </c>
      <c r="CQ227" t="str">
        <v>Halü Bienestar Humano Foundation (HALU)</v>
      </c>
      <c r="CR227" t="str">
        <v>Heartland Alliance International (HAI)</v>
      </c>
      <c r="CS227" t="str">
        <v>HELVETAS Swiss Intercooperation</v>
      </c>
      <c r="CT227" t="str">
        <v>HIAS</v>
      </c>
      <c r="CU227" t="str">
        <v>Human Rights Defence Curaçao</v>
      </c>
      <c r="CV227" t="str">
        <v>Humanity &amp; Inclusion</v>
      </c>
      <c r="CW227" t="str">
        <v>Humans Analytic</v>
      </c>
      <c r="CX227" t="str">
        <v>Idas y Vueltas Association</v>
      </c>
      <c r="CY227" t="str">
        <v>iMMAP</v>
      </c>
      <c r="CZ227" t="str">
        <v>IMPACT Initiatives (REACH)</v>
      </c>
      <c r="DA227" t="str">
        <v>Inmigrante Feliz Association</v>
      </c>
      <c r="DB227" t="str">
        <v>Institute for Migration and Human Rights (IMDH)</v>
      </c>
      <c r="DC227" t="str">
        <v>Institute of Natural and Cultural Heritage (IPANC)</v>
      </c>
      <c r="DD227" t="str">
        <v>International Committee for the Development of People (CISP)</v>
      </c>
      <c r="DE227" t="str">
        <v>International Federation of the Red Cross (IFRC)</v>
      </c>
      <c r="DF227" t="str">
        <v>International Labour Organization (ILO)</v>
      </c>
      <c r="DG227" t="str">
        <v>International Medical Corps</v>
      </c>
      <c r="DH227" t="str">
        <v>International Organization for Migration (IOM)</v>
      </c>
      <c r="DI227" t="str">
        <v>International Rescue Committee (IRC)</v>
      </c>
      <c r="DJ227" t="str">
        <v>INTERSOS</v>
      </c>
      <c r="DK227" t="str">
        <v>Jesuit Migrant Service (JMS)</v>
      </c>
      <c r="DL227" t="str">
        <v>Jesuit Refugee Service (JRS)</v>
      </c>
      <c r="DM227" t="str">
        <v>Jesuit Service for Migrants and Refugees (JSMR)</v>
      </c>
      <c r="DN227" t="str">
        <v>Joint United Nations Programme on HIV/AIDS (UNAIDS)</v>
      </c>
      <c r="DO227" t="str">
        <v>Kimirina Coorporation</v>
      </c>
      <c r="DP227" t="str">
        <v>La Casita Hispanic Cultural Centre</v>
      </c>
      <c r="DQ227" t="str">
        <v>Latin American Network of Non-Governmental Organizations of Persons with Disabilities and their Families (RIADIS)</v>
      </c>
      <c r="DR227" t="str">
        <v>LGBT+ Movement Brazil</v>
      </c>
      <c r="DS227" t="str">
        <v>Living Water Community (LWC)</v>
      </c>
      <c r="DT227" t="str">
        <v>LLANOVENCOL</v>
      </c>
      <c r="DU227" t="str">
        <v>Lutheran World Federation</v>
      </c>
      <c r="DV227" t="str">
        <v>Lutheran World Relief</v>
      </c>
      <c r="DW227" t="str">
        <v>Malteser International</v>
      </c>
      <c r="DX227" t="str">
        <v>Mana Institute</v>
      </c>
      <c r="DY227" t="str">
        <v>Manos Veneguayas Association</v>
      </c>
      <c r="DZ227" t="str">
        <v>Más Igualdad Perú</v>
      </c>
      <c r="EA227" t="str">
        <v>MedGlobal</v>
      </c>
      <c r="EB227" t="str">
        <v>Medical Teams International</v>
      </c>
      <c r="EC227" t="str">
        <v>Mercy Corps</v>
      </c>
      <c r="ED227" t="str">
        <v>Migrant Service Center (CAM)</v>
      </c>
      <c r="EE227" t="str">
        <v>Migrants, Refugees and Argentine Social Entrepreneurs (MIRARES)</v>
      </c>
      <c r="EF227" t="str">
        <v>Mision Scalabriniana - Ecuador</v>
      </c>
      <c r="EG227" t="str">
        <v>Missão Paz</v>
      </c>
      <c r="EH227" t="str">
        <v>Museu A CASA</v>
      </c>
      <c r="EI227" t="str">
        <v>Norwegian Refugee Council (NRC)</v>
      </c>
      <c r="EJ227" t="str">
        <v>ONG Migrantes por el Maule</v>
      </c>
      <c r="EK227" t="str">
        <v>ONG Preemptive Love Coalition Colombia</v>
      </c>
      <c r="EL227" t="str">
        <v>Organización Transfomando Vidas</v>
      </c>
      <c r="EM227" t="str">
        <v>Organization of Ibero-American States for Education, Science and Culture (OEI)</v>
      </c>
      <c r="EN227" t="str">
        <v>OXFAM</v>
      </c>
      <c r="EO227" t="str">
        <v>Panamerican Development Foundation</v>
      </c>
      <c r="EP227" t="str">
        <v>Panamerican Health Organization/World Health Organization (PAHO/WHO)</v>
      </c>
      <c r="EQ227" t="str">
        <v>Pastoral of Human Mobility - Peruvian Episcopal Conference</v>
      </c>
      <c r="ER227" t="str">
        <v>Pastoral Service for Migrants National</v>
      </c>
      <c r="ES227" t="str">
        <v>Permanent Human Rights defense Committee (CDH)</v>
      </c>
      <c r="ET227" t="str">
        <v>Pirilampos Institute - Group of visits and voluntary actions in Roraima</v>
      </c>
      <c r="EU227" t="str">
        <v>Plan International</v>
      </c>
      <c r="EV227" t="str">
        <v>Population Program, Faculty of Social Sciences, University of the Republic</v>
      </c>
      <c r="EW227" t="str">
        <v>Profamilia Association</v>
      </c>
      <c r="EX227" t="str">
        <v>Red con Migrantes y Refugiados</v>
      </c>
      <c r="EY227" t="str">
        <v>Red Cross Colombia</v>
      </c>
      <c r="EZ227" t="str">
        <v>Red Cross Ecuador</v>
      </c>
      <c r="FA227" t="str">
        <v>Red Cross Peru</v>
      </c>
      <c r="FB227" t="str">
        <v>Red de Investigaciones en Derechos Humanos - CONICET (Consejo Nacional de Investigaciones Científicas y Técnicas)</v>
      </c>
      <c r="FC227" t="str">
        <v>RET International</v>
      </c>
      <c r="FD227" t="str">
        <v>Salú pa Tur Foundation</v>
      </c>
      <c r="FE227" t="str">
        <v>Salvation Army</v>
      </c>
      <c r="FF227" t="str">
        <v>Samaritan's Purse</v>
      </c>
      <c r="FG227" t="str">
        <v>Save the Children International (SCI)</v>
      </c>
      <c r="FH227" t="str">
        <v>Scalabrini Foundation Chile</v>
      </c>
      <c r="FI227" t="str">
        <v>Sección Peruana de Amnistía Internacional</v>
      </c>
      <c r="FJ227" t="str">
        <v>Serviço Pastoral dos Migrantes do Nordeste</v>
      </c>
      <c r="FK227" t="str">
        <v>Sesame Workshop</v>
      </c>
      <c r="FL227" t="str">
        <v>Si, Da Vida</v>
      </c>
      <c r="FM227" t="str">
        <v>Solidarity and Action Asociation</v>
      </c>
      <c r="FN227" t="str">
        <v>SOS Children's Villages</v>
      </c>
      <c r="FO227" t="str">
        <v>Tarabita Foundation</v>
      </c>
      <c r="FP227" t="str">
        <v>Tearfund</v>
      </c>
      <c r="FQ227" t="str">
        <v>TECHO</v>
      </c>
      <c r="FR227" t="str">
        <v>Terranueva Foundation</v>
      </c>
      <c r="FS227" t="str">
        <v>Terre des Hommes Suisse</v>
      </c>
      <c r="FT227" t="str">
        <v>The Israel Forum for International Humanitarian Aid (IsraAID)</v>
      </c>
      <c r="FU227" t="str">
        <v>Unión Venezolana en Perú</v>
      </c>
      <c r="FV227" t="str">
        <v>United Nations Children's Fund (UNICEF)</v>
      </c>
      <c r="FW227" t="str">
        <v>United Nations Development Programme (UNDP)</v>
      </c>
      <c r="FX227" t="str">
        <v>United Nations Educational, Scientific and Cultural Organization (UNESCO)</v>
      </c>
      <c r="FY227" t="str">
        <v>United Nations Entity for Gender Equality and the Empowerment of Women (UNWOMEN)</v>
      </c>
      <c r="FZ227" t="str">
        <v>United Nations Food and Agricultural Organization (FAO)</v>
      </c>
      <c r="GA227" t="str">
        <v>United Nations High Commissioner for Refugees (UNHCR)</v>
      </c>
      <c r="GB227" t="str">
        <v>United Nations Office of the High Commissioner for Human Rights (OHCHR)</v>
      </c>
      <c r="GC227" t="str">
        <v>United Nations Office on Drugs and Crime (UNODC)</v>
      </c>
      <c r="GD227" t="str">
        <v>United Nations Population Fund (UNFPA)</v>
      </c>
      <c r="GE227" t="str">
        <v>United Nations Programme for Human Settlements (UN Habitat)</v>
      </c>
      <c r="GF227" t="str">
        <v>Vale da Benção Educational and Charitable Association (AEBVB)</v>
      </c>
      <c r="GG227" t="str">
        <v>VenAruba Solidaria</v>
      </c>
      <c r="GH227" t="str">
        <v>Venex Curacao Foundation</v>
      </c>
      <c r="GI227" t="str">
        <v>Venezolanos en Barranquilla</v>
      </c>
      <c r="GJ227" t="str">
        <v>Venezolanos en San Cristóbal</v>
      </c>
      <c r="GK227" t="str">
        <v>Venezuelan Emigrant Foundation (FEV)</v>
      </c>
      <c r="GL227" t="str">
        <v>Vicaría de Pastoral Social Caritas</v>
      </c>
      <c r="GM227" t="str">
        <v>Voices GY</v>
      </c>
      <c r="GN227" t="str">
        <v>We World GVC</v>
      </c>
      <c r="GO227" t="str">
        <v>World Council of Credit Unions</v>
      </c>
      <c r="GP227" t="str">
        <v>World Food Programme (WFP)</v>
      </c>
      <c r="GQ227" t="str">
        <v>World Vision</v>
      </c>
      <c r="GR227" t="str">
        <v>ZOA</v>
      </c>
    </row>
    <row r="228" spans="8:200" x14ac:dyDescent="0.3">
      <c r="H228" t="str" cm="1">
        <f t="array" ref="H228:GR228">TRANSPOSE(_xlfn._xlws.SORT(_xlfn._xlws.FILTER(Table3[Name],ISNUMBER(SEARCH(' Activity Sheet'!D282,Table3[Name])),"Not found"),,1))</f>
        <v>.New Organisation</v>
      </c>
      <c r="I228" t="str">
        <v>ABV - Association of Good with Life</v>
      </c>
      <c r="J228" t="str">
        <v>ACAPS</v>
      </c>
      <c r="K228" t="str">
        <v>Acción y Desarrollo</v>
      </c>
      <c r="L228" t="str">
        <v>ACTED</v>
      </c>
      <c r="M228" t="str">
        <v>Action against Hunger</v>
      </c>
      <c r="N228" t="str">
        <v>ActionAid</v>
      </c>
      <c r="O228" t="str">
        <v>Adventist Development and Relief Agency (ADRA)</v>
      </c>
      <c r="P228" t="str">
        <v>Alas de Colibrí Foundation</v>
      </c>
      <c r="Q228" t="str">
        <v>Alianza por la Solidaridad</v>
      </c>
      <c r="R228" t="str">
        <v>Alianza por Venezuela</v>
      </c>
      <c r="S228" t="str">
        <v>Americares Foundation</v>
      </c>
      <c r="T228" t="str">
        <v>Argentine Commission for Refugees and Migrants (CAREF)</v>
      </c>
      <c r="U228" t="str">
        <v>Asociación Aves</v>
      </c>
      <c r="V228" t="str">
        <v>Asociación de Jubilados y Pensionados Venezolanos en Argentina</v>
      </c>
      <c r="W228" t="str">
        <v>Asociación de Venezolanos en Eloy Alfaro</v>
      </c>
      <c r="X228" t="str">
        <v>Asociación Fundación contra el Hambre Perú</v>
      </c>
      <c r="Y228" t="str">
        <v>Asociación Migrantes Venezolanos</v>
      </c>
      <c r="Z228" t="str">
        <v>Asociación Misioneros de San Carlos Scalabrinianos</v>
      </c>
      <c r="AA228" t="str">
        <v>Asociacion Proteccion Poblacion Vulnerable</v>
      </c>
      <c r="AB228" t="str">
        <v>Asociación Quinta Ola</v>
      </c>
      <c r="AC228" t="str">
        <v>Asociación Salto Ángel</v>
      </c>
      <c r="AD228" t="str">
        <v>Asociación Venezuela en Ecuador AC</v>
      </c>
      <c r="AE228" t="str">
        <v>ASOVENAR</v>
      </c>
      <c r="AF228" t="str">
        <v>Associação Hermanitos</v>
      </c>
      <c r="AG228" t="str">
        <v>AVSI Foundation</v>
      </c>
      <c r="AH228" t="str">
        <v>Bethany Christian Services</v>
      </c>
      <c r="AI228" t="str">
        <v>Blumont</v>
      </c>
      <c r="AJ228" t="str">
        <v>CARE</v>
      </c>
      <c r="AK228" t="str">
        <v>Caritas Brazil</v>
      </c>
      <c r="AL228" t="str">
        <v>Caritas Ecuador</v>
      </c>
      <c r="AM228" t="str">
        <v>Caritas Germany</v>
      </c>
      <c r="AN228" t="str">
        <v>Caritas Manaus</v>
      </c>
      <c r="AO228" t="str">
        <v>Caritas Parana</v>
      </c>
      <c r="AP228" t="str">
        <v>Caritas Peru</v>
      </c>
      <c r="AQ228" t="str">
        <v>Caritas Rio de Janeiro</v>
      </c>
      <c r="AR228" t="str">
        <v>Caritas São Paulo</v>
      </c>
      <c r="AS228" t="str">
        <v>Caritas Switzerland</v>
      </c>
      <c r="AT228" t="str">
        <v>CCEFIRO Association</v>
      </c>
      <c r="AU228" t="str">
        <v>CEDRO</v>
      </c>
      <c r="AV228" t="str">
        <v>Center for Integrated Studies and Programs for Sustainable Development (CIEDS)</v>
      </c>
      <c r="AW228" t="str">
        <v>Center for Migration and Human Rights of the Diocese of Roraima (CMDH)</v>
      </c>
      <c r="AX228" t="str">
        <v>Centro de Atencion Psicosocial (CAPS)</v>
      </c>
      <c r="AY228" t="str">
        <v>CESAL</v>
      </c>
      <c r="AZ228" t="str">
        <v>CESVI-Cooperazione e Sviluppo</v>
      </c>
      <c r="BA228" t="str">
        <v>ChildFund International</v>
      </c>
      <c r="BB228" t="str">
        <v>CHS Alternativo</v>
      </c>
      <c r="BC228" t="str">
        <v>Churún Merú Association</v>
      </c>
      <c r="BD228" t="str">
        <v>Coalición por Venezuela</v>
      </c>
      <c r="BE228" t="str">
        <v>Colonia Foundation of Venezuelans in the Dominican Republic (FUNCOVERD)</v>
      </c>
      <c r="BF228" t="str">
        <v>COLVENZ</v>
      </c>
      <c r="BG228" t="str">
        <v>Compassiva</v>
      </c>
      <c r="BH228" t="str">
        <v>Consejo Interreligioso del Perú - Religiones por la Paz</v>
      </c>
      <c r="BI228" t="str">
        <v>Consorcio ONG OCIPI Y Capellanía Nacional OFICA</v>
      </c>
      <c r="BJ228" t="str">
        <v>COOPI - International Cooperation Foundation</v>
      </c>
      <c r="BK228" t="str">
        <v>Corporación Colectivo Sin Fronteras</v>
      </c>
      <c r="BL228" t="str">
        <v>CRISFE Foundation</v>
      </c>
      <c r="BM228" t="str">
        <v>Cuso International</v>
      </c>
      <c r="BN228" t="str">
        <v>Danielle’s Children Fund (DCF)</v>
      </c>
      <c r="BO228" t="str">
        <v>Danish Refugee Council (DRC)</v>
      </c>
      <c r="BP228" t="str">
        <v>Development Support Association - APOYAR</v>
      </c>
      <c r="BQ228" t="str">
        <v>Diakonie Katastrophenhilfe</v>
      </c>
      <c r="BR228" t="str">
        <v>Diálogo Diverso</v>
      </c>
      <c r="BS228" t="str">
        <v>Doctors of the World</v>
      </c>
      <c r="BT228" t="str">
        <v>Dominican Institute for Integrated Development</v>
      </c>
      <c r="BU228" t="str">
        <v>Duendes y Ángeles Vinotinto República Dominicana</v>
      </c>
      <c r="BV228" t="str">
        <v>Encuentros SJS (Servicio Jesuita de la Solidaridad)</v>
      </c>
      <c r="BW228" t="str">
        <v>Ending Violence Against Migrants</v>
      </c>
      <c r="BX228" t="str">
        <v>Equidad Foundation</v>
      </c>
      <c r="BY228" t="str">
        <v>Equilibrium CenDE</v>
      </c>
      <c r="BZ228" t="str">
        <v>Facultad de Psicología - Universidad de la República (UDELAR)</v>
      </c>
      <c r="CA228" t="str">
        <v>First International Emergency and Solidarités International</v>
      </c>
      <c r="CB228" t="str">
        <v>Fondo Ecuatoriano Populorum Progressio</v>
      </c>
      <c r="CC228" t="str">
        <v>Foro Salud Callao</v>
      </c>
      <c r="CD228" t="str">
        <v>Foundation for the Integration and Development of Latin America (FIDAL)</v>
      </c>
      <c r="CE228" t="str">
        <v>Foundation of the Americas (FUDELA)</v>
      </c>
      <c r="CF228" t="str">
        <v>Fraternity Without Borders</v>
      </c>
      <c r="CG228" t="str">
        <v>Fundación Brisas del Norte</v>
      </c>
      <c r="CH228" t="str">
        <v>Fundación Colombovenezolana Nueva Ilusión</v>
      </c>
      <c r="CI228" t="str">
        <v>Fundación Nakama's</v>
      </c>
      <c r="CJ228" t="str">
        <v>Fundación RadaBer</v>
      </c>
      <c r="CK228" t="str">
        <v>Fundación Scalabrini Bolivia</v>
      </c>
      <c r="CL228" t="str">
        <v>Fundacion Social Vivan los Niños</v>
      </c>
      <c r="CM228" t="str">
        <v>FUNVEAC</v>
      </c>
      <c r="CN228" t="str">
        <v>German Development Cooperation Agency GIZ</v>
      </c>
      <c r="CO228" t="str">
        <v>Globalizate Radio</v>
      </c>
      <c r="CP228" t="str">
        <v>GOAL</v>
      </c>
      <c r="CQ228" t="str">
        <v>Halü Bienestar Humano Foundation (HALU)</v>
      </c>
      <c r="CR228" t="str">
        <v>Heartland Alliance International (HAI)</v>
      </c>
      <c r="CS228" t="str">
        <v>HELVETAS Swiss Intercooperation</v>
      </c>
      <c r="CT228" t="str">
        <v>HIAS</v>
      </c>
      <c r="CU228" t="str">
        <v>Human Rights Defence Curaçao</v>
      </c>
      <c r="CV228" t="str">
        <v>Humanity &amp; Inclusion</v>
      </c>
      <c r="CW228" t="str">
        <v>Humans Analytic</v>
      </c>
      <c r="CX228" t="str">
        <v>Idas y Vueltas Association</v>
      </c>
      <c r="CY228" t="str">
        <v>iMMAP</v>
      </c>
      <c r="CZ228" t="str">
        <v>IMPACT Initiatives (REACH)</v>
      </c>
      <c r="DA228" t="str">
        <v>Inmigrante Feliz Association</v>
      </c>
      <c r="DB228" t="str">
        <v>Institute for Migration and Human Rights (IMDH)</v>
      </c>
      <c r="DC228" t="str">
        <v>Institute of Natural and Cultural Heritage (IPANC)</v>
      </c>
      <c r="DD228" t="str">
        <v>International Committee for the Development of People (CISP)</v>
      </c>
      <c r="DE228" t="str">
        <v>International Federation of the Red Cross (IFRC)</v>
      </c>
      <c r="DF228" t="str">
        <v>International Labour Organization (ILO)</v>
      </c>
      <c r="DG228" t="str">
        <v>International Medical Corps</v>
      </c>
      <c r="DH228" t="str">
        <v>International Organization for Migration (IOM)</v>
      </c>
      <c r="DI228" t="str">
        <v>International Rescue Committee (IRC)</v>
      </c>
      <c r="DJ228" t="str">
        <v>INTERSOS</v>
      </c>
      <c r="DK228" t="str">
        <v>Jesuit Migrant Service (JMS)</v>
      </c>
      <c r="DL228" t="str">
        <v>Jesuit Refugee Service (JRS)</v>
      </c>
      <c r="DM228" t="str">
        <v>Jesuit Service for Migrants and Refugees (JSMR)</v>
      </c>
      <c r="DN228" t="str">
        <v>Joint United Nations Programme on HIV/AIDS (UNAIDS)</v>
      </c>
      <c r="DO228" t="str">
        <v>Kimirina Coorporation</v>
      </c>
      <c r="DP228" t="str">
        <v>La Casita Hispanic Cultural Centre</v>
      </c>
      <c r="DQ228" t="str">
        <v>Latin American Network of Non-Governmental Organizations of Persons with Disabilities and their Families (RIADIS)</v>
      </c>
      <c r="DR228" t="str">
        <v>LGBT+ Movement Brazil</v>
      </c>
      <c r="DS228" t="str">
        <v>Living Water Community (LWC)</v>
      </c>
      <c r="DT228" t="str">
        <v>LLANOVENCOL</v>
      </c>
      <c r="DU228" t="str">
        <v>Lutheran World Federation</v>
      </c>
      <c r="DV228" t="str">
        <v>Lutheran World Relief</v>
      </c>
      <c r="DW228" t="str">
        <v>Malteser International</v>
      </c>
      <c r="DX228" t="str">
        <v>Mana Institute</v>
      </c>
      <c r="DY228" t="str">
        <v>Manos Veneguayas Association</v>
      </c>
      <c r="DZ228" t="str">
        <v>Más Igualdad Perú</v>
      </c>
      <c r="EA228" t="str">
        <v>MedGlobal</v>
      </c>
      <c r="EB228" t="str">
        <v>Medical Teams International</v>
      </c>
      <c r="EC228" t="str">
        <v>Mercy Corps</v>
      </c>
      <c r="ED228" t="str">
        <v>Migrant Service Center (CAM)</v>
      </c>
      <c r="EE228" t="str">
        <v>Migrants, Refugees and Argentine Social Entrepreneurs (MIRARES)</v>
      </c>
      <c r="EF228" t="str">
        <v>Mision Scalabriniana - Ecuador</v>
      </c>
      <c r="EG228" t="str">
        <v>Missão Paz</v>
      </c>
      <c r="EH228" t="str">
        <v>Museu A CASA</v>
      </c>
      <c r="EI228" t="str">
        <v>Norwegian Refugee Council (NRC)</v>
      </c>
      <c r="EJ228" t="str">
        <v>ONG Migrantes por el Maule</v>
      </c>
      <c r="EK228" t="str">
        <v>ONG Preemptive Love Coalition Colombia</v>
      </c>
      <c r="EL228" t="str">
        <v>Organización Transfomando Vidas</v>
      </c>
      <c r="EM228" t="str">
        <v>Organization of Ibero-American States for Education, Science and Culture (OEI)</v>
      </c>
      <c r="EN228" t="str">
        <v>OXFAM</v>
      </c>
      <c r="EO228" t="str">
        <v>Panamerican Development Foundation</v>
      </c>
      <c r="EP228" t="str">
        <v>Panamerican Health Organization/World Health Organization (PAHO/WHO)</v>
      </c>
      <c r="EQ228" t="str">
        <v>Pastoral of Human Mobility - Peruvian Episcopal Conference</v>
      </c>
      <c r="ER228" t="str">
        <v>Pastoral Service for Migrants National</v>
      </c>
      <c r="ES228" t="str">
        <v>Permanent Human Rights defense Committee (CDH)</v>
      </c>
      <c r="ET228" t="str">
        <v>Pirilampos Institute - Group of visits and voluntary actions in Roraima</v>
      </c>
      <c r="EU228" t="str">
        <v>Plan International</v>
      </c>
      <c r="EV228" t="str">
        <v>Population Program, Faculty of Social Sciences, University of the Republic</v>
      </c>
      <c r="EW228" t="str">
        <v>Profamilia Association</v>
      </c>
      <c r="EX228" t="str">
        <v>Red con Migrantes y Refugiados</v>
      </c>
      <c r="EY228" t="str">
        <v>Red Cross Colombia</v>
      </c>
      <c r="EZ228" t="str">
        <v>Red Cross Ecuador</v>
      </c>
      <c r="FA228" t="str">
        <v>Red Cross Peru</v>
      </c>
      <c r="FB228" t="str">
        <v>Red de Investigaciones en Derechos Humanos - CONICET (Consejo Nacional de Investigaciones Científicas y Técnicas)</v>
      </c>
      <c r="FC228" t="str">
        <v>RET International</v>
      </c>
      <c r="FD228" t="str">
        <v>Salú pa Tur Foundation</v>
      </c>
      <c r="FE228" t="str">
        <v>Salvation Army</v>
      </c>
      <c r="FF228" t="str">
        <v>Samaritan's Purse</v>
      </c>
      <c r="FG228" t="str">
        <v>Save the Children International (SCI)</v>
      </c>
      <c r="FH228" t="str">
        <v>Scalabrini Foundation Chile</v>
      </c>
      <c r="FI228" t="str">
        <v>Sección Peruana de Amnistía Internacional</v>
      </c>
      <c r="FJ228" t="str">
        <v>Serviço Pastoral dos Migrantes do Nordeste</v>
      </c>
      <c r="FK228" t="str">
        <v>Sesame Workshop</v>
      </c>
      <c r="FL228" t="str">
        <v>Si, Da Vida</v>
      </c>
      <c r="FM228" t="str">
        <v>Solidarity and Action Asociation</v>
      </c>
      <c r="FN228" t="str">
        <v>SOS Children's Villages</v>
      </c>
      <c r="FO228" t="str">
        <v>Tarabita Foundation</v>
      </c>
      <c r="FP228" t="str">
        <v>Tearfund</v>
      </c>
      <c r="FQ228" t="str">
        <v>TECHO</v>
      </c>
      <c r="FR228" t="str">
        <v>Terranueva Foundation</v>
      </c>
      <c r="FS228" t="str">
        <v>Terre des Hommes Suisse</v>
      </c>
      <c r="FT228" t="str">
        <v>The Israel Forum for International Humanitarian Aid (IsraAID)</v>
      </c>
      <c r="FU228" t="str">
        <v>Unión Venezolana en Perú</v>
      </c>
      <c r="FV228" t="str">
        <v>United Nations Children's Fund (UNICEF)</v>
      </c>
      <c r="FW228" t="str">
        <v>United Nations Development Programme (UNDP)</v>
      </c>
      <c r="FX228" t="str">
        <v>United Nations Educational, Scientific and Cultural Organization (UNESCO)</v>
      </c>
      <c r="FY228" t="str">
        <v>United Nations Entity for Gender Equality and the Empowerment of Women (UNWOMEN)</v>
      </c>
      <c r="FZ228" t="str">
        <v>United Nations Food and Agricultural Organization (FAO)</v>
      </c>
      <c r="GA228" t="str">
        <v>United Nations High Commissioner for Refugees (UNHCR)</v>
      </c>
      <c r="GB228" t="str">
        <v>United Nations Office of the High Commissioner for Human Rights (OHCHR)</v>
      </c>
      <c r="GC228" t="str">
        <v>United Nations Office on Drugs and Crime (UNODC)</v>
      </c>
      <c r="GD228" t="str">
        <v>United Nations Population Fund (UNFPA)</v>
      </c>
      <c r="GE228" t="str">
        <v>United Nations Programme for Human Settlements (UN Habitat)</v>
      </c>
      <c r="GF228" t="str">
        <v>Vale da Benção Educational and Charitable Association (AEBVB)</v>
      </c>
      <c r="GG228" t="str">
        <v>VenAruba Solidaria</v>
      </c>
      <c r="GH228" t="str">
        <v>Venex Curacao Foundation</v>
      </c>
      <c r="GI228" t="str">
        <v>Venezolanos en Barranquilla</v>
      </c>
      <c r="GJ228" t="str">
        <v>Venezolanos en San Cristóbal</v>
      </c>
      <c r="GK228" t="str">
        <v>Venezuelan Emigrant Foundation (FEV)</v>
      </c>
      <c r="GL228" t="str">
        <v>Vicaría de Pastoral Social Caritas</v>
      </c>
      <c r="GM228" t="str">
        <v>Voices GY</v>
      </c>
      <c r="GN228" t="str">
        <v>We World GVC</v>
      </c>
      <c r="GO228" t="str">
        <v>World Council of Credit Unions</v>
      </c>
      <c r="GP228" t="str">
        <v>World Food Programme (WFP)</v>
      </c>
      <c r="GQ228" t="str">
        <v>World Vision</v>
      </c>
      <c r="GR228" t="str">
        <v>ZOA</v>
      </c>
    </row>
    <row r="229" spans="8:200" x14ac:dyDescent="0.3">
      <c r="H229" t="str" cm="1">
        <f t="array" ref="H229:GR229">TRANSPOSE(_xlfn._xlws.SORT(_xlfn._xlws.FILTER(Table3[Name],ISNUMBER(SEARCH(' Activity Sheet'!D283,Table3[Name])),"Not found"),,1))</f>
        <v>.New Organisation</v>
      </c>
      <c r="I229" t="str">
        <v>ABV - Association of Good with Life</v>
      </c>
      <c r="J229" t="str">
        <v>ACAPS</v>
      </c>
      <c r="K229" t="str">
        <v>Acción y Desarrollo</v>
      </c>
      <c r="L229" t="str">
        <v>ACTED</v>
      </c>
      <c r="M229" t="str">
        <v>Action against Hunger</v>
      </c>
      <c r="N229" t="str">
        <v>ActionAid</v>
      </c>
      <c r="O229" t="str">
        <v>Adventist Development and Relief Agency (ADRA)</v>
      </c>
      <c r="P229" t="str">
        <v>Alas de Colibrí Foundation</v>
      </c>
      <c r="Q229" t="str">
        <v>Alianza por la Solidaridad</v>
      </c>
      <c r="R229" t="str">
        <v>Alianza por Venezuela</v>
      </c>
      <c r="S229" t="str">
        <v>Americares Foundation</v>
      </c>
      <c r="T229" t="str">
        <v>Argentine Commission for Refugees and Migrants (CAREF)</v>
      </c>
      <c r="U229" t="str">
        <v>Asociación Aves</v>
      </c>
      <c r="V229" t="str">
        <v>Asociación de Jubilados y Pensionados Venezolanos en Argentina</v>
      </c>
      <c r="W229" t="str">
        <v>Asociación de Venezolanos en Eloy Alfaro</v>
      </c>
      <c r="X229" t="str">
        <v>Asociación Fundación contra el Hambre Perú</v>
      </c>
      <c r="Y229" t="str">
        <v>Asociación Migrantes Venezolanos</v>
      </c>
      <c r="Z229" t="str">
        <v>Asociación Misioneros de San Carlos Scalabrinianos</v>
      </c>
      <c r="AA229" t="str">
        <v>Asociacion Proteccion Poblacion Vulnerable</v>
      </c>
      <c r="AB229" t="str">
        <v>Asociación Quinta Ola</v>
      </c>
      <c r="AC229" t="str">
        <v>Asociación Salto Ángel</v>
      </c>
      <c r="AD229" t="str">
        <v>Asociación Venezuela en Ecuador AC</v>
      </c>
      <c r="AE229" t="str">
        <v>ASOVENAR</v>
      </c>
      <c r="AF229" t="str">
        <v>Associação Hermanitos</v>
      </c>
      <c r="AG229" t="str">
        <v>AVSI Foundation</v>
      </c>
      <c r="AH229" t="str">
        <v>Bethany Christian Services</v>
      </c>
      <c r="AI229" t="str">
        <v>Blumont</v>
      </c>
      <c r="AJ229" t="str">
        <v>CARE</v>
      </c>
      <c r="AK229" t="str">
        <v>Caritas Brazil</v>
      </c>
      <c r="AL229" t="str">
        <v>Caritas Ecuador</v>
      </c>
      <c r="AM229" t="str">
        <v>Caritas Germany</v>
      </c>
      <c r="AN229" t="str">
        <v>Caritas Manaus</v>
      </c>
      <c r="AO229" t="str">
        <v>Caritas Parana</v>
      </c>
      <c r="AP229" t="str">
        <v>Caritas Peru</v>
      </c>
      <c r="AQ229" t="str">
        <v>Caritas Rio de Janeiro</v>
      </c>
      <c r="AR229" t="str">
        <v>Caritas São Paulo</v>
      </c>
      <c r="AS229" t="str">
        <v>Caritas Switzerland</v>
      </c>
      <c r="AT229" t="str">
        <v>CCEFIRO Association</v>
      </c>
      <c r="AU229" t="str">
        <v>CEDRO</v>
      </c>
      <c r="AV229" t="str">
        <v>Center for Integrated Studies and Programs for Sustainable Development (CIEDS)</v>
      </c>
      <c r="AW229" t="str">
        <v>Center for Migration and Human Rights of the Diocese of Roraima (CMDH)</v>
      </c>
      <c r="AX229" t="str">
        <v>Centro de Atencion Psicosocial (CAPS)</v>
      </c>
      <c r="AY229" t="str">
        <v>CESAL</v>
      </c>
      <c r="AZ229" t="str">
        <v>CESVI-Cooperazione e Sviluppo</v>
      </c>
      <c r="BA229" t="str">
        <v>ChildFund International</v>
      </c>
      <c r="BB229" t="str">
        <v>CHS Alternativo</v>
      </c>
      <c r="BC229" t="str">
        <v>Churún Merú Association</v>
      </c>
      <c r="BD229" t="str">
        <v>Coalición por Venezuela</v>
      </c>
      <c r="BE229" t="str">
        <v>Colonia Foundation of Venezuelans in the Dominican Republic (FUNCOVERD)</v>
      </c>
      <c r="BF229" t="str">
        <v>COLVENZ</v>
      </c>
      <c r="BG229" t="str">
        <v>Compassiva</v>
      </c>
      <c r="BH229" t="str">
        <v>Consejo Interreligioso del Perú - Religiones por la Paz</v>
      </c>
      <c r="BI229" t="str">
        <v>Consorcio ONG OCIPI Y Capellanía Nacional OFICA</v>
      </c>
      <c r="BJ229" t="str">
        <v>COOPI - International Cooperation Foundation</v>
      </c>
      <c r="BK229" t="str">
        <v>Corporación Colectivo Sin Fronteras</v>
      </c>
      <c r="BL229" t="str">
        <v>CRISFE Foundation</v>
      </c>
      <c r="BM229" t="str">
        <v>Cuso International</v>
      </c>
      <c r="BN229" t="str">
        <v>Danielle’s Children Fund (DCF)</v>
      </c>
      <c r="BO229" t="str">
        <v>Danish Refugee Council (DRC)</v>
      </c>
      <c r="BP229" t="str">
        <v>Development Support Association - APOYAR</v>
      </c>
      <c r="BQ229" t="str">
        <v>Diakonie Katastrophenhilfe</v>
      </c>
      <c r="BR229" t="str">
        <v>Diálogo Diverso</v>
      </c>
      <c r="BS229" t="str">
        <v>Doctors of the World</v>
      </c>
      <c r="BT229" t="str">
        <v>Dominican Institute for Integrated Development</v>
      </c>
      <c r="BU229" t="str">
        <v>Duendes y Ángeles Vinotinto República Dominicana</v>
      </c>
      <c r="BV229" t="str">
        <v>Encuentros SJS (Servicio Jesuita de la Solidaridad)</v>
      </c>
      <c r="BW229" t="str">
        <v>Ending Violence Against Migrants</v>
      </c>
      <c r="BX229" t="str">
        <v>Equidad Foundation</v>
      </c>
      <c r="BY229" t="str">
        <v>Equilibrium CenDE</v>
      </c>
      <c r="BZ229" t="str">
        <v>Facultad de Psicología - Universidad de la República (UDELAR)</v>
      </c>
      <c r="CA229" t="str">
        <v>First International Emergency and Solidarités International</v>
      </c>
      <c r="CB229" t="str">
        <v>Fondo Ecuatoriano Populorum Progressio</v>
      </c>
      <c r="CC229" t="str">
        <v>Foro Salud Callao</v>
      </c>
      <c r="CD229" t="str">
        <v>Foundation for the Integration and Development of Latin America (FIDAL)</v>
      </c>
      <c r="CE229" t="str">
        <v>Foundation of the Americas (FUDELA)</v>
      </c>
      <c r="CF229" t="str">
        <v>Fraternity Without Borders</v>
      </c>
      <c r="CG229" t="str">
        <v>Fundación Brisas del Norte</v>
      </c>
      <c r="CH229" t="str">
        <v>Fundación Colombovenezolana Nueva Ilusión</v>
      </c>
      <c r="CI229" t="str">
        <v>Fundación Nakama's</v>
      </c>
      <c r="CJ229" t="str">
        <v>Fundación RadaBer</v>
      </c>
      <c r="CK229" t="str">
        <v>Fundación Scalabrini Bolivia</v>
      </c>
      <c r="CL229" t="str">
        <v>Fundacion Social Vivan los Niños</v>
      </c>
      <c r="CM229" t="str">
        <v>FUNVEAC</v>
      </c>
      <c r="CN229" t="str">
        <v>German Development Cooperation Agency GIZ</v>
      </c>
      <c r="CO229" t="str">
        <v>Globalizate Radio</v>
      </c>
      <c r="CP229" t="str">
        <v>GOAL</v>
      </c>
      <c r="CQ229" t="str">
        <v>Halü Bienestar Humano Foundation (HALU)</v>
      </c>
      <c r="CR229" t="str">
        <v>Heartland Alliance International (HAI)</v>
      </c>
      <c r="CS229" t="str">
        <v>HELVETAS Swiss Intercooperation</v>
      </c>
      <c r="CT229" t="str">
        <v>HIAS</v>
      </c>
      <c r="CU229" t="str">
        <v>Human Rights Defence Curaçao</v>
      </c>
      <c r="CV229" t="str">
        <v>Humanity &amp; Inclusion</v>
      </c>
      <c r="CW229" t="str">
        <v>Humans Analytic</v>
      </c>
      <c r="CX229" t="str">
        <v>Idas y Vueltas Association</v>
      </c>
      <c r="CY229" t="str">
        <v>iMMAP</v>
      </c>
      <c r="CZ229" t="str">
        <v>IMPACT Initiatives (REACH)</v>
      </c>
      <c r="DA229" t="str">
        <v>Inmigrante Feliz Association</v>
      </c>
      <c r="DB229" t="str">
        <v>Institute for Migration and Human Rights (IMDH)</v>
      </c>
      <c r="DC229" t="str">
        <v>Institute of Natural and Cultural Heritage (IPANC)</v>
      </c>
      <c r="DD229" t="str">
        <v>International Committee for the Development of People (CISP)</v>
      </c>
      <c r="DE229" t="str">
        <v>International Federation of the Red Cross (IFRC)</v>
      </c>
      <c r="DF229" t="str">
        <v>International Labour Organization (ILO)</v>
      </c>
      <c r="DG229" t="str">
        <v>International Medical Corps</v>
      </c>
      <c r="DH229" t="str">
        <v>International Organization for Migration (IOM)</v>
      </c>
      <c r="DI229" t="str">
        <v>International Rescue Committee (IRC)</v>
      </c>
      <c r="DJ229" t="str">
        <v>INTERSOS</v>
      </c>
      <c r="DK229" t="str">
        <v>Jesuit Migrant Service (JMS)</v>
      </c>
      <c r="DL229" t="str">
        <v>Jesuit Refugee Service (JRS)</v>
      </c>
      <c r="DM229" t="str">
        <v>Jesuit Service for Migrants and Refugees (JSMR)</v>
      </c>
      <c r="DN229" t="str">
        <v>Joint United Nations Programme on HIV/AIDS (UNAIDS)</v>
      </c>
      <c r="DO229" t="str">
        <v>Kimirina Coorporation</v>
      </c>
      <c r="DP229" t="str">
        <v>La Casita Hispanic Cultural Centre</v>
      </c>
      <c r="DQ229" t="str">
        <v>Latin American Network of Non-Governmental Organizations of Persons with Disabilities and their Families (RIADIS)</v>
      </c>
      <c r="DR229" t="str">
        <v>LGBT+ Movement Brazil</v>
      </c>
      <c r="DS229" t="str">
        <v>Living Water Community (LWC)</v>
      </c>
      <c r="DT229" t="str">
        <v>LLANOVENCOL</v>
      </c>
      <c r="DU229" t="str">
        <v>Lutheran World Federation</v>
      </c>
      <c r="DV229" t="str">
        <v>Lutheran World Relief</v>
      </c>
      <c r="DW229" t="str">
        <v>Malteser International</v>
      </c>
      <c r="DX229" t="str">
        <v>Mana Institute</v>
      </c>
      <c r="DY229" t="str">
        <v>Manos Veneguayas Association</v>
      </c>
      <c r="DZ229" t="str">
        <v>Más Igualdad Perú</v>
      </c>
      <c r="EA229" t="str">
        <v>MedGlobal</v>
      </c>
      <c r="EB229" t="str">
        <v>Medical Teams International</v>
      </c>
      <c r="EC229" t="str">
        <v>Mercy Corps</v>
      </c>
      <c r="ED229" t="str">
        <v>Migrant Service Center (CAM)</v>
      </c>
      <c r="EE229" t="str">
        <v>Migrants, Refugees and Argentine Social Entrepreneurs (MIRARES)</v>
      </c>
      <c r="EF229" t="str">
        <v>Mision Scalabriniana - Ecuador</v>
      </c>
      <c r="EG229" t="str">
        <v>Missão Paz</v>
      </c>
      <c r="EH229" t="str">
        <v>Museu A CASA</v>
      </c>
      <c r="EI229" t="str">
        <v>Norwegian Refugee Council (NRC)</v>
      </c>
      <c r="EJ229" t="str">
        <v>ONG Migrantes por el Maule</v>
      </c>
      <c r="EK229" t="str">
        <v>ONG Preemptive Love Coalition Colombia</v>
      </c>
      <c r="EL229" t="str">
        <v>Organización Transfomando Vidas</v>
      </c>
      <c r="EM229" t="str">
        <v>Organization of Ibero-American States for Education, Science and Culture (OEI)</v>
      </c>
      <c r="EN229" t="str">
        <v>OXFAM</v>
      </c>
      <c r="EO229" t="str">
        <v>Panamerican Development Foundation</v>
      </c>
      <c r="EP229" t="str">
        <v>Panamerican Health Organization/World Health Organization (PAHO/WHO)</v>
      </c>
      <c r="EQ229" t="str">
        <v>Pastoral of Human Mobility - Peruvian Episcopal Conference</v>
      </c>
      <c r="ER229" t="str">
        <v>Pastoral Service for Migrants National</v>
      </c>
      <c r="ES229" t="str">
        <v>Permanent Human Rights defense Committee (CDH)</v>
      </c>
      <c r="ET229" t="str">
        <v>Pirilampos Institute - Group of visits and voluntary actions in Roraima</v>
      </c>
      <c r="EU229" t="str">
        <v>Plan International</v>
      </c>
      <c r="EV229" t="str">
        <v>Population Program, Faculty of Social Sciences, University of the Republic</v>
      </c>
      <c r="EW229" t="str">
        <v>Profamilia Association</v>
      </c>
      <c r="EX229" t="str">
        <v>Red con Migrantes y Refugiados</v>
      </c>
      <c r="EY229" t="str">
        <v>Red Cross Colombia</v>
      </c>
      <c r="EZ229" t="str">
        <v>Red Cross Ecuador</v>
      </c>
      <c r="FA229" t="str">
        <v>Red Cross Peru</v>
      </c>
      <c r="FB229" t="str">
        <v>Red de Investigaciones en Derechos Humanos - CONICET (Consejo Nacional de Investigaciones Científicas y Técnicas)</v>
      </c>
      <c r="FC229" t="str">
        <v>RET International</v>
      </c>
      <c r="FD229" t="str">
        <v>Salú pa Tur Foundation</v>
      </c>
      <c r="FE229" t="str">
        <v>Salvation Army</v>
      </c>
      <c r="FF229" t="str">
        <v>Samaritan's Purse</v>
      </c>
      <c r="FG229" t="str">
        <v>Save the Children International (SCI)</v>
      </c>
      <c r="FH229" t="str">
        <v>Scalabrini Foundation Chile</v>
      </c>
      <c r="FI229" t="str">
        <v>Sección Peruana de Amnistía Internacional</v>
      </c>
      <c r="FJ229" t="str">
        <v>Serviço Pastoral dos Migrantes do Nordeste</v>
      </c>
      <c r="FK229" t="str">
        <v>Sesame Workshop</v>
      </c>
      <c r="FL229" t="str">
        <v>Si, Da Vida</v>
      </c>
      <c r="FM229" t="str">
        <v>Solidarity and Action Asociation</v>
      </c>
      <c r="FN229" t="str">
        <v>SOS Children's Villages</v>
      </c>
      <c r="FO229" t="str">
        <v>Tarabita Foundation</v>
      </c>
      <c r="FP229" t="str">
        <v>Tearfund</v>
      </c>
      <c r="FQ229" t="str">
        <v>TECHO</v>
      </c>
      <c r="FR229" t="str">
        <v>Terranueva Foundation</v>
      </c>
      <c r="FS229" t="str">
        <v>Terre des Hommes Suisse</v>
      </c>
      <c r="FT229" t="str">
        <v>The Israel Forum for International Humanitarian Aid (IsraAID)</v>
      </c>
      <c r="FU229" t="str">
        <v>Unión Venezolana en Perú</v>
      </c>
      <c r="FV229" t="str">
        <v>United Nations Children's Fund (UNICEF)</v>
      </c>
      <c r="FW229" t="str">
        <v>United Nations Development Programme (UNDP)</v>
      </c>
      <c r="FX229" t="str">
        <v>United Nations Educational, Scientific and Cultural Organization (UNESCO)</v>
      </c>
      <c r="FY229" t="str">
        <v>United Nations Entity for Gender Equality and the Empowerment of Women (UNWOMEN)</v>
      </c>
      <c r="FZ229" t="str">
        <v>United Nations Food and Agricultural Organization (FAO)</v>
      </c>
      <c r="GA229" t="str">
        <v>United Nations High Commissioner for Refugees (UNHCR)</v>
      </c>
      <c r="GB229" t="str">
        <v>United Nations Office of the High Commissioner for Human Rights (OHCHR)</v>
      </c>
      <c r="GC229" t="str">
        <v>United Nations Office on Drugs and Crime (UNODC)</v>
      </c>
      <c r="GD229" t="str">
        <v>United Nations Population Fund (UNFPA)</v>
      </c>
      <c r="GE229" t="str">
        <v>United Nations Programme for Human Settlements (UN Habitat)</v>
      </c>
      <c r="GF229" t="str">
        <v>Vale da Benção Educational and Charitable Association (AEBVB)</v>
      </c>
      <c r="GG229" t="str">
        <v>VenAruba Solidaria</v>
      </c>
      <c r="GH229" t="str">
        <v>Venex Curacao Foundation</v>
      </c>
      <c r="GI229" t="str">
        <v>Venezolanos en Barranquilla</v>
      </c>
      <c r="GJ229" t="str">
        <v>Venezolanos en San Cristóbal</v>
      </c>
      <c r="GK229" t="str">
        <v>Venezuelan Emigrant Foundation (FEV)</v>
      </c>
      <c r="GL229" t="str">
        <v>Vicaría de Pastoral Social Caritas</v>
      </c>
      <c r="GM229" t="str">
        <v>Voices GY</v>
      </c>
      <c r="GN229" t="str">
        <v>We World GVC</v>
      </c>
      <c r="GO229" t="str">
        <v>World Council of Credit Unions</v>
      </c>
      <c r="GP229" t="str">
        <v>World Food Programme (WFP)</v>
      </c>
      <c r="GQ229" t="str">
        <v>World Vision</v>
      </c>
      <c r="GR229" t="str">
        <v>ZOA</v>
      </c>
    </row>
    <row r="230" spans="8:200" x14ac:dyDescent="0.3">
      <c r="H230" t="str" cm="1">
        <f t="array" ref="H230:GR230">TRANSPOSE(_xlfn._xlws.SORT(_xlfn._xlws.FILTER(Table3[Name],ISNUMBER(SEARCH(' Activity Sheet'!D284,Table3[Name])),"Not found"),,1))</f>
        <v>.New Organisation</v>
      </c>
      <c r="I230" t="str">
        <v>ABV - Association of Good with Life</v>
      </c>
      <c r="J230" t="str">
        <v>ACAPS</v>
      </c>
      <c r="K230" t="str">
        <v>Acción y Desarrollo</v>
      </c>
      <c r="L230" t="str">
        <v>ACTED</v>
      </c>
      <c r="M230" t="str">
        <v>Action against Hunger</v>
      </c>
      <c r="N230" t="str">
        <v>ActionAid</v>
      </c>
      <c r="O230" t="str">
        <v>Adventist Development and Relief Agency (ADRA)</v>
      </c>
      <c r="P230" t="str">
        <v>Alas de Colibrí Foundation</v>
      </c>
      <c r="Q230" t="str">
        <v>Alianza por la Solidaridad</v>
      </c>
      <c r="R230" t="str">
        <v>Alianza por Venezuela</v>
      </c>
      <c r="S230" t="str">
        <v>Americares Foundation</v>
      </c>
      <c r="T230" t="str">
        <v>Argentine Commission for Refugees and Migrants (CAREF)</v>
      </c>
      <c r="U230" t="str">
        <v>Asociación Aves</v>
      </c>
      <c r="V230" t="str">
        <v>Asociación de Jubilados y Pensionados Venezolanos en Argentina</v>
      </c>
      <c r="W230" t="str">
        <v>Asociación de Venezolanos en Eloy Alfaro</v>
      </c>
      <c r="X230" t="str">
        <v>Asociación Fundación contra el Hambre Perú</v>
      </c>
      <c r="Y230" t="str">
        <v>Asociación Migrantes Venezolanos</v>
      </c>
      <c r="Z230" t="str">
        <v>Asociación Misioneros de San Carlos Scalabrinianos</v>
      </c>
      <c r="AA230" t="str">
        <v>Asociacion Proteccion Poblacion Vulnerable</v>
      </c>
      <c r="AB230" t="str">
        <v>Asociación Quinta Ola</v>
      </c>
      <c r="AC230" t="str">
        <v>Asociación Salto Ángel</v>
      </c>
      <c r="AD230" t="str">
        <v>Asociación Venezuela en Ecuador AC</v>
      </c>
      <c r="AE230" t="str">
        <v>ASOVENAR</v>
      </c>
      <c r="AF230" t="str">
        <v>Associação Hermanitos</v>
      </c>
      <c r="AG230" t="str">
        <v>AVSI Foundation</v>
      </c>
      <c r="AH230" t="str">
        <v>Bethany Christian Services</v>
      </c>
      <c r="AI230" t="str">
        <v>Blumont</v>
      </c>
      <c r="AJ230" t="str">
        <v>CARE</v>
      </c>
      <c r="AK230" t="str">
        <v>Caritas Brazil</v>
      </c>
      <c r="AL230" t="str">
        <v>Caritas Ecuador</v>
      </c>
      <c r="AM230" t="str">
        <v>Caritas Germany</v>
      </c>
      <c r="AN230" t="str">
        <v>Caritas Manaus</v>
      </c>
      <c r="AO230" t="str">
        <v>Caritas Parana</v>
      </c>
      <c r="AP230" t="str">
        <v>Caritas Peru</v>
      </c>
      <c r="AQ230" t="str">
        <v>Caritas Rio de Janeiro</v>
      </c>
      <c r="AR230" t="str">
        <v>Caritas São Paulo</v>
      </c>
      <c r="AS230" t="str">
        <v>Caritas Switzerland</v>
      </c>
      <c r="AT230" t="str">
        <v>CCEFIRO Association</v>
      </c>
      <c r="AU230" t="str">
        <v>CEDRO</v>
      </c>
      <c r="AV230" t="str">
        <v>Center for Integrated Studies and Programs for Sustainable Development (CIEDS)</v>
      </c>
      <c r="AW230" t="str">
        <v>Center for Migration and Human Rights of the Diocese of Roraima (CMDH)</v>
      </c>
      <c r="AX230" t="str">
        <v>Centro de Atencion Psicosocial (CAPS)</v>
      </c>
      <c r="AY230" t="str">
        <v>CESAL</v>
      </c>
      <c r="AZ230" t="str">
        <v>CESVI-Cooperazione e Sviluppo</v>
      </c>
      <c r="BA230" t="str">
        <v>ChildFund International</v>
      </c>
      <c r="BB230" t="str">
        <v>CHS Alternativo</v>
      </c>
      <c r="BC230" t="str">
        <v>Churún Merú Association</v>
      </c>
      <c r="BD230" t="str">
        <v>Coalición por Venezuela</v>
      </c>
      <c r="BE230" t="str">
        <v>Colonia Foundation of Venezuelans in the Dominican Republic (FUNCOVERD)</v>
      </c>
      <c r="BF230" t="str">
        <v>COLVENZ</v>
      </c>
      <c r="BG230" t="str">
        <v>Compassiva</v>
      </c>
      <c r="BH230" t="str">
        <v>Consejo Interreligioso del Perú - Religiones por la Paz</v>
      </c>
      <c r="BI230" t="str">
        <v>Consorcio ONG OCIPI Y Capellanía Nacional OFICA</v>
      </c>
      <c r="BJ230" t="str">
        <v>COOPI - International Cooperation Foundation</v>
      </c>
      <c r="BK230" t="str">
        <v>Corporación Colectivo Sin Fronteras</v>
      </c>
      <c r="BL230" t="str">
        <v>CRISFE Foundation</v>
      </c>
      <c r="BM230" t="str">
        <v>Cuso International</v>
      </c>
      <c r="BN230" t="str">
        <v>Danielle’s Children Fund (DCF)</v>
      </c>
      <c r="BO230" t="str">
        <v>Danish Refugee Council (DRC)</v>
      </c>
      <c r="BP230" t="str">
        <v>Development Support Association - APOYAR</v>
      </c>
      <c r="BQ230" t="str">
        <v>Diakonie Katastrophenhilfe</v>
      </c>
      <c r="BR230" t="str">
        <v>Diálogo Diverso</v>
      </c>
      <c r="BS230" t="str">
        <v>Doctors of the World</v>
      </c>
      <c r="BT230" t="str">
        <v>Dominican Institute for Integrated Development</v>
      </c>
      <c r="BU230" t="str">
        <v>Duendes y Ángeles Vinotinto República Dominicana</v>
      </c>
      <c r="BV230" t="str">
        <v>Encuentros SJS (Servicio Jesuita de la Solidaridad)</v>
      </c>
      <c r="BW230" t="str">
        <v>Ending Violence Against Migrants</v>
      </c>
      <c r="BX230" t="str">
        <v>Equidad Foundation</v>
      </c>
      <c r="BY230" t="str">
        <v>Equilibrium CenDE</v>
      </c>
      <c r="BZ230" t="str">
        <v>Facultad de Psicología - Universidad de la República (UDELAR)</v>
      </c>
      <c r="CA230" t="str">
        <v>First International Emergency and Solidarités International</v>
      </c>
      <c r="CB230" t="str">
        <v>Fondo Ecuatoriano Populorum Progressio</v>
      </c>
      <c r="CC230" t="str">
        <v>Foro Salud Callao</v>
      </c>
      <c r="CD230" t="str">
        <v>Foundation for the Integration and Development of Latin America (FIDAL)</v>
      </c>
      <c r="CE230" t="str">
        <v>Foundation of the Americas (FUDELA)</v>
      </c>
      <c r="CF230" t="str">
        <v>Fraternity Without Borders</v>
      </c>
      <c r="CG230" t="str">
        <v>Fundación Brisas del Norte</v>
      </c>
      <c r="CH230" t="str">
        <v>Fundación Colombovenezolana Nueva Ilusión</v>
      </c>
      <c r="CI230" t="str">
        <v>Fundación Nakama's</v>
      </c>
      <c r="CJ230" t="str">
        <v>Fundación RadaBer</v>
      </c>
      <c r="CK230" t="str">
        <v>Fundación Scalabrini Bolivia</v>
      </c>
      <c r="CL230" t="str">
        <v>Fundacion Social Vivan los Niños</v>
      </c>
      <c r="CM230" t="str">
        <v>FUNVEAC</v>
      </c>
      <c r="CN230" t="str">
        <v>German Development Cooperation Agency GIZ</v>
      </c>
      <c r="CO230" t="str">
        <v>Globalizate Radio</v>
      </c>
      <c r="CP230" t="str">
        <v>GOAL</v>
      </c>
      <c r="CQ230" t="str">
        <v>Halü Bienestar Humano Foundation (HALU)</v>
      </c>
      <c r="CR230" t="str">
        <v>Heartland Alliance International (HAI)</v>
      </c>
      <c r="CS230" t="str">
        <v>HELVETAS Swiss Intercooperation</v>
      </c>
      <c r="CT230" t="str">
        <v>HIAS</v>
      </c>
      <c r="CU230" t="str">
        <v>Human Rights Defence Curaçao</v>
      </c>
      <c r="CV230" t="str">
        <v>Humanity &amp; Inclusion</v>
      </c>
      <c r="CW230" t="str">
        <v>Humans Analytic</v>
      </c>
      <c r="CX230" t="str">
        <v>Idas y Vueltas Association</v>
      </c>
      <c r="CY230" t="str">
        <v>iMMAP</v>
      </c>
      <c r="CZ230" t="str">
        <v>IMPACT Initiatives (REACH)</v>
      </c>
      <c r="DA230" t="str">
        <v>Inmigrante Feliz Association</v>
      </c>
      <c r="DB230" t="str">
        <v>Institute for Migration and Human Rights (IMDH)</v>
      </c>
      <c r="DC230" t="str">
        <v>Institute of Natural and Cultural Heritage (IPANC)</v>
      </c>
      <c r="DD230" t="str">
        <v>International Committee for the Development of People (CISP)</v>
      </c>
      <c r="DE230" t="str">
        <v>International Federation of the Red Cross (IFRC)</v>
      </c>
      <c r="DF230" t="str">
        <v>International Labour Organization (ILO)</v>
      </c>
      <c r="DG230" t="str">
        <v>International Medical Corps</v>
      </c>
      <c r="DH230" t="str">
        <v>International Organization for Migration (IOM)</v>
      </c>
      <c r="DI230" t="str">
        <v>International Rescue Committee (IRC)</v>
      </c>
      <c r="DJ230" t="str">
        <v>INTERSOS</v>
      </c>
      <c r="DK230" t="str">
        <v>Jesuit Migrant Service (JMS)</v>
      </c>
      <c r="DL230" t="str">
        <v>Jesuit Refugee Service (JRS)</v>
      </c>
      <c r="DM230" t="str">
        <v>Jesuit Service for Migrants and Refugees (JSMR)</v>
      </c>
      <c r="DN230" t="str">
        <v>Joint United Nations Programme on HIV/AIDS (UNAIDS)</v>
      </c>
      <c r="DO230" t="str">
        <v>Kimirina Coorporation</v>
      </c>
      <c r="DP230" t="str">
        <v>La Casita Hispanic Cultural Centre</v>
      </c>
      <c r="DQ230" t="str">
        <v>Latin American Network of Non-Governmental Organizations of Persons with Disabilities and their Families (RIADIS)</v>
      </c>
      <c r="DR230" t="str">
        <v>LGBT+ Movement Brazil</v>
      </c>
      <c r="DS230" t="str">
        <v>Living Water Community (LWC)</v>
      </c>
      <c r="DT230" t="str">
        <v>LLANOVENCOL</v>
      </c>
      <c r="DU230" t="str">
        <v>Lutheran World Federation</v>
      </c>
      <c r="DV230" t="str">
        <v>Lutheran World Relief</v>
      </c>
      <c r="DW230" t="str">
        <v>Malteser International</v>
      </c>
      <c r="DX230" t="str">
        <v>Mana Institute</v>
      </c>
      <c r="DY230" t="str">
        <v>Manos Veneguayas Association</v>
      </c>
      <c r="DZ230" t="str">
        <v>Más Igualdad Perú</v>
      </c>
      <c r="EA230" t="str">
        <v>MedGlobal</v>
      </c>
      <c r="EB230" t="str">
        <v>Medical Teams International</v>
      </c>
      <c r="EC230" t="str">
        <v>Mercy Corps</v>
      </c>
      <c r="ED230" t="str">
        <v>Migrant Service Center (CAM)</v>
      </c>
      <c r="EE230" t="str">
        <v>Migrants, Refugees and Argentine Social Entrepreneurs (MIRARES)</v>
      </c>
      <c r="EF230" t="str">
        <v>Mision Scalabriniana - Ecuador</v>
      </c>
      <c r="EG230" t="str">
        <v>Missão Paz</v>
      </c>
      <c r="EH230" t="str">
        <v>Museu A CASA</v>
      </c>
      <c r="EI230" t="str">
        <v>Norwegian Refugee Council (NRC)</v>
      </c>
      <c r="EJ230" t="str">
        <v>ONG Migrantes por el Maule</v>
      </c>
      <c r="EK230" t="str">
        <v>ONG Preemptive Love Coalition Colombia</v>
      </c>
      <c r="EL230" t="str">
        <v>Organización Transfomando Vidas</v>
      </c>
      <c r="EM230" t="str">
        <v>Organization of Ibero-American States for Education, Science and Culture (OEI)</v>
      </c>
      <c r="EN230" t="str">
        <v>OXFAM</v>
      </c>
      <c r="EO230" t="str">
        <v>Panamerican Development Foundation</v>
      </c>
      <c r="EP230" t="str">
        <v>Panamerican Health Organization/World Health Organization (PAHO/WHO)</v>
      </c>
      <c r="EQ230" t="str">
        <v>Pastoral of Human Mobility - Peruvian Episcopal Conference</v>
      </c>
      <c r="ER230" t="str">
        <v>Pastoral Service for Migrants National</v>
      </c>
      <c r="ES230" t="str">
        <v>Permanent Human Rights defense Committee (CDH)</v>
      </c>
      <c r="ET230" t="str">
        <v>Pirilampos Institute - Group of visits and voluntary actions in Roraima</v>
      </c>
      <c r="EU230" t="str">
        <v>Plan International</v>
      </c>
      <c r="EV230" t="str">
        <v>Population Program, Faculty of Social Sciences, University of the Republic</v>
      </c>
      <c r="EW230" t="str">
        <v>Profamilia Association</v>
      </c>
      <c r="EX230" t="str">
        <v>Red con Migrantes y Refugiados</v>
      </c>
      <c r="EY230" t="str">
        <v>Red Cross Colombia</v>
      </c>
      <c r="EZ230" t="str">
        <v>Red Cross Ecuador</v>
      </c>
      <c r="FA230" t="str">
        <v>Red Cross Peru</v>
      </c>
      <c r="FB230" t="str">
        <v>Red de Investigaciones en Derechos Humanos - CONICET (Consejo Nacional de Investigaciones Científicas y Técnicas)</v>
      </c>
      <c r="FC230" t="str">
        <v>RET International</v>
      </c>
      <c r="FD230" t="str">
        <v>Salú pa Tur Foundation</v>
      </c>
      <c r="FE230" t="str">
        <v>Salvation Army</v>
      </c>
      <c r="FF230" t="str">
        <v>Samaritan's Purse</v>
      </c>
      <c r="FG230" t="str">
        <v>Save the Children International (SCI)</v>
      </c>
      <c r="FH230" t="str">
        <v>Scalabrini Foundation Chile</v>
      </c>
      <c r="FI230" t="str">
        <v>Sección Peruana de Amnistía Internacional</v>
      </c>
      <c r="FJ230" t="str">
        <v>Serviço Pastoral dos Migrantes do Nordeste</v>
      </c>
      <c r="FK230" t="str">
        <v>Sesame Workshop</v>
      </c>
      <c r="FL230" t="str">
        <v>Si, Da Vida</v>
      </c>
      <c r="FM230" t="str">
        <v>Solidarity and Action Asociation</v>
      </c>
      <c r="FN230" t="str">
        <v>SOS Children's Villages</v>
      </c>
      <c r="FO230" t="str">
        <v>Tarabita Foundation</v>
      </c>
      <c r="FP230" t="str">
        <v>Tearfund</v>
      </c>
      <c r="FQ230" t="str">
        <v>TECHO</v>
      </c>
      <c r="FR230" t="str">
        <v>Terranueva Foundation</v>
      </c>
      <c r="FS230" t="str">
        <v>Terre des Hommes Suisse</v>
      </c>
      <c r="FT230" t="str">
        <v>The Israel Forum for International Humanitarian Aid (IsraAID)</v>
      </c>
      <c r="FU230" t="str">
        <v>Unión Venezolana en Perú</v>
      </c>
      <c r="FV230" t="str">
        <v>United Nations Children's Fund (UNICEF)</v>
      </c>
      <c r="FW230" t="str">
        <v>United Nations Development Programme (UNDP)</v>
      </c>
      <c r="FX230" t="str">
        <v>United Nations Educational, Scientific and Cultural Organization (UNESCO)</v>
      </c>
      <c r="FY230" t="str">
        <v>United Nations Entity for Gender Equality and the Empowerment of Women (UNWOMEN)</v>
      </c>
      <c r="FZ230" t="str">
        <v>United Nations Food and Agricultural Organization (FAO)</v>
      </c>
      <c r="GA230" t="str">
        <v>United Nations High Commissioner for Refugees (UNHCR)</v>
      </c>
      <c r="GB230" t="str">
        <v>United Nations Office of the High Commissioner for Human Rights (OHCHR)</v>
      </c>
      <c r="GC230" t="str">
        <v>United Nations Office on Drugs and Crime (UNODC)</v>
      </c>
      <c r="GD230" t="str">
        <v>United Nations Population Fund (UNFPA)</v>
      </c>
      <c r="GE230" t="str">
        <v>United Nations Programme for Human Settlements (UN Habitat)</v>
      </c>
      <c r="GF230" t="str">
        <v>Vale da Benção Educational and Charitable Association (AEBVB)</v>
      </c>
      <c r="GG230" t="str">
        <v>VenAruba Solidaria</v>
      </c>
      <c r="GH230" t="str">
        <v>Venex Curacao Foundation</v>
      </c>
      <c r="GI230" t="str">
        <v>Venezolanos en Barranquilla</v>
      </c>
      <c r="GJ230" t="str">
        <v>Venezolanos en San Cristóbal</v>
      </c>
      <c r="GK230" t="str">
        <v>Venezuelan Emigrant Foundation (FEV)</v>
      </c>
      <c r="GL230" t="str">
        <v>Vicaría de Pastoral Social Caritas</v>
      </c>
      <c r="GM230" t="str">
        <v>Voices GY</v>
      </c>
      <c r="GN230" t="str">
        <v>We World GVC</v>
      </c>
      <c r="GO230" t="str">
        <v>World Council of Credit Unions</v>
      </c>
      <c r="GP230" t="str">
        <v>World Food Programme (WFP)</v>
      </c>
      <c r="GQ230" t="str">
        <v>World Vision</v>
      </c>
      <c r="GR230" t="str">
        <v>ZOA</v>
      </c>
    </row>
    <row r="231" spans="8:200" x14ac:dyDescent="0.3">
      <c r="H231" t="str" cm="1">
        <f t="array" ref="H231:GR231">TRANSPOSE(_xlfn._xlws.SORT(_xlfn._xlws.FILTER(Table3[Name],ISNUMBER(SEARCH(' Activity Sheet'!D285,Table3[Name])),"Not found"),,1))</f>
        <v>.New Organisation</v>
      </c>
      <c r="I231" t="str">
        <v>ABV - Association of Good with Life</v>
      </c>
      <c r="J231" t="str">
        <v>ACAPS</v>
      </c>
      <c r="K231" t="str">
        <v>Acción y Desarrollo</v>
      </c>
      <c r="L231" t="str">
        <v>ACTED</v>
      </c>
      <c r="M231" t="str">
        <v>Action against Hunger</v>
      </c>
      <c r="N231" t="str">
        <v>ActionAid</v>
      </c>
      <c r="O231" t="str">
        <v>Adventist Development and Relief Agency (ADRA)</v>
      </c>
      <c r="P231" t="str">
        <v>Alas de Colibrí Foundation</v>
      </c>
      <c r="Q231" t="str">
        <v>Alianza por la Solidaridad</v>
      </c>
      <c r="R231" t="str">
        <v>Alianza por Venezuela</v>
      </c>
      <c r="S231" t="str">
        <v>Americares Foundation</v>
      </c>
      <c r="T231" t="str">
        <v>Argentine Commission for Refugees and Migrants (CAREF)</v>
      </c>
      <c r="U231" t="str">
        <v>Asociación Aves</v>
      </c>
      <c r="V231" t="str">
        <v>Asociación de Jubilados y Pensionados Venezolanos en Argentina</v>
      </c>
      <c r="W231" t="str">
        <v>Asociación de Venezolanos en Eloy Alfaro</v>
      </c>
      <c r="X231" t="str">
        <v>Asociación Fundación contra el Hambre Perú</v>
      </c>
      <c r="Y231" t="str">
        <v>Asociación Migrantes Venezolanos</v>
      </c>
      <c r="Z231" t="str">
        <v>Asociación Misioneros de San Carlos Scalabrinianos</v>
      </c>
      <c r="AA231" t="str">
        <v>Asociacion Proteccion Poblacion Vulnerable</v>
      </c>
      <c r="AB231" t="str">
        <v>Asociación Quinta Ola</v>
      </c>
      <c r="AC231" t="str">
        <v>Asociación Salto Ángel</v>
      </c>
      <c r="AD231" t="str">
        <v>Asociación Venezuela en Ecuador AC</v>
      </c>
      <c r="AE231" t="str">
        <v>ASOVENAR</v>
      </c>
      <c r="AF231" t="str">
        <v>Associação Hermanitos</v>
      </c>
      <c r="AG231" t="str">
        <v>AVSI Foundation</v>
      </c>
      <c r="AH231" t="str">
        <v>Bethany Christian Services</v>
      </c>
      <c r="AI231" t="str">
        <v>Blumont</v>
      </c>
      <c r="AJ231" t="str">
        <v>CARE</v>
      </c>
      <c r="AK231" t="str">
        <v>Caritas Brazil</v>
      </c>
      <c r="AL231" t="str">
        <v>Caritas Ecuador</v>
      </c>
      <c r="AM231" t="str">
        <v>Caritas Germany</v>
      </c>
      <c r="AN231" t="str">
        <v>Caritas Manaus</v>
      </c>
      <c r="AO231" t="str">
        <v>Caritas Parana</v>
      </c>
      <c r="AP231" t="str">
        <v>Caritas Peru</v>
      </c>
      <c r="AQ231" t="str">
        <v>Caritas Rio de Janeiro</v>
      </c>
      <c r="AR231" t="str">
        <v>Caritas São Paulo</v>
      </c>
      <c r="AS231" t="str">
        <v>Caritas Switzerland</v>
      </c>
      <c r="AT231" t="str">
        <v>CCEFIRO Association</v>
      </c>
      <c r="AU231" t="str">
        <v>CEDRO</v>
      </c>
      <c r="AV231" t="str">
        <v>Center for Integrated Studies and Programs for Sustainable Development (CIEDS)</v>
      </c>
      <c r="AW231" t="str">
        <v>Center for Migration and Human Rights of the Diocese of Roraima (CMDH)</v>
      </c>
      <c r="AX231" t="str">
        <v>Centro de Atencion Psicosocial (CAPS)</v>
      </c>
      <c r="AY231" t="str">
        <v>CESAL</v>
      </c>
      <c r="AZ231" t="str">
        <v>CESVI-Cooperazione e Sviluppo</v>
      </c>
      <c r="BA231" t="str">
        <v>ChildFund International</v>
      </c>
      <c r="BB231" t="str">
        <v>CHS Alternativo</v>
      </c>
      <c r="BC231" t="str">
        <v>Churún Merú Association</v>
      </c>
      <c r="BD231" t="str">
        <v>Coalición por Venezuela</v>
      </c>
      <c r="BE231" t="str">
        <v>Colonia Foundation of Venezuelans in the Dominican Republic (FUNCOVERD)</v>
      </c>
      <c r="BF231" t="str">
        <v>COLVENZ</v>
      </c>
      <c r="BG231" t="str">
        <v>Compassiva</v>
      </c>
      <c r="BH231" t="str">
        <v>Consejo Interreligioso del Perú - Religiones por la Paz</v>
      </c>
      <c r="BI231" t="str">
        <v>Consorcio ONG OCIPI Y Capellanía Nacional OFICA</v>
      </c>
      <c r="BJ231" t="str">
        <v>COOPI - International Cooperation Foundation</v>
      </c>
      <c r="BK231" t="str">
        <v>Corporación Colectivo Sin Fronteras</v>
      </c>
      <c r="BL231" t="str">
        <v>CRISFE Foundation</v>
      </c>
      <c r="BM231" t="str">
        <v>Cuso International</v>
      </c>
      <c r="BN231" t="str">
        <v>Danielle’s Children Fund (DCF)</v>
      </c>
      <c r="BO231" t="str">
        <v>Danish Refugee Council (DRC)</v>
      </c>
      <c r="BP231" t="str">
        <v>Development Support Association - APOYAR</v>
      </c>
      <c r="BQ231" t="str">
        <v>Diakonie Katastrophenhilfe</v>
      </c>
      <c r="BR231" t="str">
        <v>Diálogo Diverso</v>
      </c>
      <c r="BS231" t="str">
        <v>Doctors of the World</v>
      </c>
      <c r="BT231" t="str">
        <v>Dominican Institute for Integrated Development</v>
      </c>
      <c r="BU231" t="str">
        <v>Duendes y Ángeles Vinotinto República Dominicana</v>
      </c>
      <c r="BV231" t="str">
        <v>Encuentros SJS (Servicio Jesuita de la Solidaridad)</v>
      </c>
      <c r="BW231" t="str">
        <v>Ending Violence Against Migrants</v>
      </c>
      <c r="BX231" t="str">
        <v>Equidad Foundation</v>
      </c>
      <c r="BY231" t="str">
        <v>Equilibrium CenDE</v>
      </c>
      <c r="BZ231" t="str">
        <v>Facultad de Psicología - Universidad de la República (UDELAR)</v>
      </c>
      <c r="CA231" t="str">
        <v>First International Emergency and Solidarités International</v>
      </c>
      <c r="CB231" t="str">
        <v>Fondo Ecuatoriano Populorum Progressio</v>
      </c>
      <c r="CC231" t="str">
        <v>Foro Salud Callao</v>
      </c>
      <c r="CD231" t="str">
        <v>Foundation for the Integration and Development of Latin America (FIDAL)</v>
      </c>
      <c r="CE231" t="str">
        <v>Foundation of the Americas (FUDELA)</v>
      </c>
      <c r="CF231" t="str">
        <v>Fraternity Without Borders</v>
      </c>
      <c r="CG231" t="str">
        <v>Fundación Brisas del Norte</v>
      </c>
      <c r="CH231" t="str">
        <v>Fundación Colombovenezolana Nueva Ilusión</v>
      </c>
      <c r="CI231" t="str">
        <v>Fundación Nakama's</v>
      </c>
      <c r="CJ231" t="str">
        <v>Fundación RadaBer</v>
      </c>
      <c r="CK231" t="str">
        <v>Fundación Scalabrini Bolivia</v>
      </c>
      <c r="CL231" t="str">
        <v>Fundacion Social Vivan los Niños</v>
      </c>
      <c r="CM231" t="str">
        <v>FUNVEAC</v>
      </c>
      <c r="CN231" t="str">
        <v>German Development Cooperation Agency GIZ</v>
      </c>
      <c r="CO231" t="str">
        <v>Globalizate Radio</v>
      </c>
      <c r="CP231" t="str">
        <v>GOAL</v>
      </c>
      <c r="CQ231" t="str">
        <v>Halü Bienestar Humano Foundation (HALU)</v>
      </c>
      <c r="CR231" t="str">
        <v>Heartland Alliance International (HAI)</v>
      </c>
      <c r="CS231" t="str">
        <v>HELVETAS Swiss Intercooperation</v>
      </c>
      <c r="CT231" t="str">
        <v>HIAS</v>
      </c>
      <c r="CU231" t="str">
        <v>Human Rights Defence Curaçao</v>
      </c>
      <c r="CV231" t="str">
        <v>Humanity &amp; Inclusion</v>
      </c>
      <c r="CW231" t="str">
        <v>Humans Analytic</v>
      </c>
      <c r="CX231" t="str">
        <v>Idas y Vueltas Association</v>
      </c>
      <c r="CY231" t="str">
        <v>iMMAP</v>
      </c>
      <c r="CZ231" t="str">
        <v>IMPACT Initiatives (REACH)</v>
      </c>
      <c r="DA231" t="str">
        <v>Inmigrante Feliz Association</v>
      </c>
      <c r="DB231" t="str">
        <v>Institute for Migration and Human Rights (IMDH)</v>
      </c>
      <c r="DC231" t="str">
        <v>Institute of Natural and Cultural Heritage (IPANC)</v>
      </c>
      <c r="DD231" t="str">
        <v>International Committee for the Development of People (CISP)</v>
      </c>
      <c r="DE231" t="str">
        <v>International Federation of the Red Cross (IFRC)</v>
      </c>
      <c r="DF231" t="str">
        <v>International Labour Organization (ILO)</v>
      </c>
      <c r="DG231" t="str">
        <v>International Medical Corps</v>
      </c>
      <c r="DH231" t="str">
        <v>International Organization for Migration (IOM)</v>
      </c>
      <c r="DI231" t="str">
        <v>International Rescue Committee (IRC)</v>
      </c>
      <c r="DJ231" t="str">
        <v>INTERSOS</v>
      </c>
      <c r="DK231" t="str">
        <v>Jesuit Migrant Service (JMS)</v>
      </c>
      <c r="DL231" t="str">
        <v>Jesuit Refugee Service (JRS)</v>
      </c>
      <c r="DM231" t="str">
        <v>Jesuit Service for Migrants and Refugees (JSMR)</v>
      </c>
      <c r="DN231" t="str">
        <v>Joint United Nations Programme on HIV/AIDS (UNAIDS)</v>
      </c>
      <c r="DO231" t="str">
        <v>Kimirina Coorporation</v>
      </c>
      <c r="DP231" t="str">
        <v>La Casita Hispanic Cultural Centre</v>
      </c>
      <c r="DQ231" t="str">
        <v>Latin American Network of Non-Governmental Organizations of Persons with Disabilities and their Families (RIADIS)</v>
      </c>
      <c r="DR231" t="str">
        <v>LGBT+ Movement Brazil</v>
      </c>
      <c r="DS231" t="str">
        <v>Living Water Community (LWC)</v>
      </c>
      <c r="DT231" t="str">
        <v>LLANOVENCOL</v>
      </c>
      <c r="DU231" t="str">
        <v>Lutheran World Federation</v>
      </c>
      <c r="DV231" t="str">
        <v>Lutheran World Relief</v>
      </c>
      <c r="DW231" t="str">
        <v>Malteser International</v>
      </c>
      <c r="DX231" t="str">
        <v>Mana Institute</v>
      </c>
      <c r="DY231" t="str">
        <v>Manos Veneguayas Association</v>
      </c>
      <c r="DZ231" t="str">
        <v>Más Igualdad Perú</v>
      </c>
      <c r="EA231" t="str">
        <v>MedGlobal</v>
      </c>
      <c r="EB231" t="str">
        <v>Medical Teams International</v>
      </c>
      <c r="EC231" t="str">
        <v>Mercy Corps</v>
      </c>
      <c r="ED231" t="str">
        <v>Migrant Service Center (CAM)</v>
      </c>
      <c r="EE231" t="str">
        <v>Migrants, Refugees and Argentine Social Entrepreneurs (MIRARES)</v>
      </c>
      <c r="EF231" t="str">
        <v>Mision Scalabriniana - Ecuador</v>
      </c>
      <c r="EG231" t="str">
        <v>Missão Paz</v>
      </c>
      <c r="EH231" t="str">
        <v>Museu A CASA</v>
      </c>
      <c r="EI231" t="str">
        <v>Norwegian Refugee Council (NRC)</v>
      </c>
      <c r="EJ231" t="str">
        <v>ONG Migrantes por el Maule</v>
      </c>
      <c r="EK231" t="str">
        <v>ONG Preemptive Love Coalition Colombia</v>
      </c>
      <c r="EL231" t="str">
        <v>Organización Transfomando Vidas</v>
      </c>
      <c r="EM231" t="str">
        <v>Organization of Ibero-American States for Education, Science and Culture (OEI)</v>
      </c>
      <c r="EN231" t="str">
        <v>OXFAM</v>
      </c>
      <c r="EO231" t="str">
        <v>Panamerican Development Foundation</v>
      </c>
      <c r="EP231" t="str">
        <v>Panamerican Health Organization/World Health Organization (PAHO/WHO)</v>
      </c>
      <c r="EQ231" t="str">
        <v>Pastoral of Human Mobility - Peruvian Episcopal Conference</v>
      </c>
      <c r="ER231" t="str">
        <v>Pastoral Service for Migrants National</v>
      </c>
      <c r="ES231" t="str">
        <v>Permanent Human Rights defense Committee (CDH)</v>
      </c>
      <c r="ET231" t="str">
        <v>Pirilampos Institute - Group of visits and voluntary actions in Roraima</v>
      </c>
      <c r="EU231" t="str">
        <v>Plan International</v>
      </c>
      <c r="EV231" t="str">
        <v>Population Program, Faculty of Social Sciences, University of the Republic</v>
      </c>
      <c r="EW231" t="str">
        <v>Profamilia Association</v>
      </c>
      <c r="EX231" t="str">
        <v>Red con Migrantes y Refugiados</v>
      </c>
      <c r="EY231" t="str">
        <v>Red Cross Colombia</v>
      </c>
      <c r="EZ231" t="str">
        <v>Red Cross Ecuador</v>
      </c>
      <c r="FA231" t="str">
        <v>Red Cross Peru</v>
      </c>
      <c r="FB231" t="str">
        <v>Red de Investigaciones en Derechos Humanos - CONICET (Consejo Nacional de Investigaciones Científicas y Técnicas)</v>
      </c>
      <c r="FC231" t="str">
        <v>RET International</v>
      </c>
      <c r="FD231" t="str">
        <v>Salú pa Tur Foundation</v>
      </c>
      <c r="FE231" t="str">
        <v>Salvation Army</v>
      </c>
      <c r="FF231" t="str">
        <v>Samaritan's Purse</v>
      </c>
      <c r="FG231" t="str">
        <v>Save the Children International (SCI)</v>
      </c>
      <c r="FH231" t="str">
        <v>Scalabrini Foundation Chile</v>
      </c>
      <c r="FI231" t="str">
        <v>Sección Peruana de Amnistía Internacional</v>
      </c>
      <c r="FJ231" t="str">
        <v>Serviço Pastoral dos Migrantes do Nordeste</v>
      </c>
      <c r="FK231" t="str">
        <v>Sesame Workshop</v>
      </c>
      <c r="FL231" t="str">
        <v>Si, Da Vida</v>
      </c>
      <c r="FM231" t="str">
        <v>Solidarity and Action Asociation</v>
      </c>
      <c r="FN231" t="str">
        <v>SOS Children's Villages</v>
      </c>
      <c r="FO231" t="str">
        <v>Tarabita Foundation</v>
      </c>
      <c r="FP231" t="str">
        <v>Tearfund</v>
      </c>
      <c r="FQ231" t="str">
        <v>TECHO</v>
      </c>
      <c r="FR231" t="str">
        <v>Terranueva Foundation</v>
      </c>
      <c r="FS231" t="str">
        <v>Terre des Hommes Suisse</v>
      </c>
      <c r="FT231" t="str">
        <v>The Israel Forum for International Humanitarian Aid (IsraAID)</v>
      </c>
      <c r="FU231" t="str">
        <v>Unión Venezolana en Perú</v>
      </c>
      <c r="FV231" t="str">
        <v>United Nations Children's Fund (UNICEF)</v>
      </c>
      <c r="FW231" t="str">
        <v>United Nations Development Programme (UNDP)</v>
      </c>
      <c r="FX231" t="str">
        <v>United Nations Educational, Scientific and Cultural Organization (UNESCO)</v>
      </c>
      <c r="FY231" t="str">
        <v>United Nations Entity for Gender Equality and the Empowerment of Women (UNWOMEN)</v>
      </c>
      <c r="FZ231" t="str">
        <v>United Nations Food and Agricultural Organization (FAO)</v>
      </c>
      <c r="GA231" t="str">
        <v>United Nations High Commissioner for Refugees (UNHCR)</v>
      </c>
      <c r="GB231" t="str">
        <v>United Nations Office of the High Commissioner for Human Rights (OHCHR)</v>
      </c>
      <c r="GC231" t="str">
        <v>United Nations Office on Drugs and Crime (UNODC)</v>
      </c>
      <c r="GD231" t="str">
        <v>United Nations Population Fund (UNFPA)</v>
      </c>
      <c r="GE231" t="str">
        <v>United Nations Programme for Human Settlements (UN Habitat)</v>
      </c>
      <c r="GF231" t="str">
        <v>Vale da Benção Educational and Charitable Association (AEBVB)</v>
      </c>
      <c r="GG231" t="str">
        <v>VenAruba Solidaria</v>
      </c>
      <c r="GH231" t="str">
        <v>Venex Curacao Foundation</v>
      </c>
      <c r="GI231" t="str">
        <v>Venezolanos en Barranquilla</v>
      </c>
      <c r="GJ231" t="str">
        <v>Venezolanos en San Cristóbal</v>
      </c>
      <c r="GK231" t="str">
        <v>Venezuelan Emigrant Foundation (FEV)</v>
      </c>
      <c r="GL231" t="str">
        <v>Vicaría de Pastoral Social Caritas</v>
      </c>
      <c r="GM231" t="str">
        <v>Voices GY</v>
      </c>
      <c r="GN231" t="str">
        <v>We World GVC</v>
      </c>
      <c r="GO231" t="str">
        <v>World Council of Credit Unions</v>
      </c>
      <c r="GP231" t="str">
        <v>World Food Programme (WFP)</v>
      </c>
      <c r="GQ231" t="str">
        <v>World Vision</v>
      </c>
      <c r="GR231" t="str">
        <v>ZOA</v>
      </c>
    </row>
    <row r="232" spans="8:200" x14ac:dyDescent="0.3">
      <c r="H232" t="str" cm="1">
        <f t="array" ref="H232:GR232">TRANSPOSE(_xlfn._xlws.SORT(_xlfn._xlws.FILTER(Table3[Name],ISNUMBER(SEARCH(' Activity Sheet'!D286,Table3[Name])),"Not found"),,1))</f>
        <v>.New Organisation</v>
      </c>
      <c r="I232" t="str">
        <v>ABV - Association of Good with Life</v>
      </c>
      <c r="J232" t="str">
        <v>ACAPS</v>
      </c>
      <c r="K232" t="str">
        <v>Acción y Desarrollo</v>
      </c>
      <c r="L232" t="str">
        <v>ACTED</v>
      </c>
      <c r="M232" t="str">
        <v>Action against Hunger</v>
      </c>
      <c r="N232" t="str">
        <v>ActionAid</v>
      </c>
      <c r="O232" t="str">
        <v>Adventist Development and Relief Agency (ADRA)</v>
      </c>
      <c r="P232" t="str">
        <v>Alas de Colibrí Foundation</v>
      </c>
      <c r="Q232" t="str">
        <v>Alianza por la Solidaridad</v>
      </c>
      <c r="R232" t="str">
        <v>Alianza por Venezuela</v>
      </c>
      <c r="S232" t="str">
        <v>Americares Foundation</v>
      </c>
      <c r="T232" t="str">
        <v>Argentine Commission for Refugees and Migrants (CAREF)</v>
      </c>
      <c r="U232" t="str">
        <v>Asociación Aves</v>
      </c>
      <c r="V232" t="str">
        <v>Asociación de Jubilados y Pensionados Venezolanos en Argentina</v>
      </c>
      <c r="W232" t="str">
        <v>Asociación de Venezolanos en Eloy Alfaro</v>
      </c>
      <c r="X232" t="str">
        <v>Asociación Fundación contra el Hambre Perú</v>
      </c>
      <c r="Y232" t="str">
        <v>Asociación Migrantes Venezolanos</v>
      </c>
      <c r="Z232" t="str">
        <v>Asociación Misioneros de San Carlos Scalabrinianos</v>
      </c>
      <c r="AA232" t="str">
        <v>Asociacion Proteccion Poblacion Vulnerable</v>
      </c>
      <c r="AB232" t="str">
        <v>Asociación Quinta Ola</v>
      </c>
      <c r="AC232" t="str">
        <v>Asociación Salto Ángel</v>
      </c>
      <c r="AD232" t="str">
        <v>Asociación Venezuela en Ecuador AC</v>
      </c>
      <c r="AE232" t="str">
        <v>ASOVENAR</v>
      </c>
      <c r="AF232" t="str">
        <v>Associação Hermanitos</v>
      </c>
      <c r="AG232" t="str">
        <v>AVSI Foundation</v>
      </c>
      <c r="AH232" t="str">
        <v>Bethany Christian Services</v>
      </c>
      <c r="AI232" t="str">
        <v>Blumont</v>
      </c>
      <c r="AJ232" t="str">
        <v>CARE</v>
      </c>
      <c r="AK232" t="str">
        <v>Caritas Brazil</v>
      </c>
      <c r="AL232" t="str">
        <v>Caritas Ecuador</v>
      </c>
      <c r="AM232" t="str">
        <v>Caritas Germany</v>
      </c>
      <c r="AN232" t="str">
        <v>Caritas Manaus</v>
      </c>
      <c r="AO232" t="str">
        <v>Caritas Parana</v>
      </c>
      <c r="AP232" t="str">
        <v>Caritas Peru</v>
      </c>
      <c r="AQ232" t="str">
        <v>Caritas Rio de Janeiro</v>
      </c>
      <c r="AR232" t="str">
        <v>Caritas São Paulo</v>
      </c>
      <c r="AS232" t="str">
        <v>Caritas Switzerland</v>
      </c>
      <c r="AT232" t="str">
        <v>CCEFIRO Association</v>
      </c>
      <c r="AU232" t="str">
        <v>CEDRO</v>
      </c>
      <c r="AV232" t="str">
        <v>Center for Integrated Studies and Programs for Sustainable Development (CIEDS)</v>
      </c>
      <c r="AW232" t="str">
        <v>Center for Migration and Human Rights of the Diocese of Roraima (CMDH)</v>
      </c>
      <c r="AX232" t="str">
        <v>Centro de Atencion Psicosocial (CAPS)</v>
      </c>
      <c r="AY232" t="str">
        <v>CESAL</v>
      </c>
      <c r="AZ232" t="str">
        <v>CESVI-Cooperazione e Sviluppo</v>
      </c>
      <c r="BA232" t="str">
        <v>ChildFund International</v>
      </c>
      <c r="BB232" t="str">
        <v>CHS Alternativo</v>
      </c>
      <c r="BC232" t="str">
        <v>Churún Merú Association</v>
      </c>
      <c r="BD232" t="str">
        <v>Coalición por Venezuela</v>
      </c>
      <c r="BE232" t="str">
        <v>Colonia Foundation of Venezuelans in the Dominican Republic (FUNCOVERD)</v>
      </c>
      <c r="BF232" t="str">
        <v>COLVENZ</v>
      </c>
      <c r="BG232" t="str">
        <v>Compassiva</v>
      </c>
      <c r="BH232" t="str">
        <v>Consejo Interreligioso del Perú - Religiones por la Paz</v>
      </c>
      <c r="BI232" t="str">
        <v>Consorcio ONG OCIPI Y Capellanía Nacional OFICA</v>
      </c>
      <c r="BJ232" t="str">
        <v>COOPI - International Cooperation Foundation</v>
      </c>
      <c r="BK232" t="str">
        <v>Corporación Colectivo Sin Fronteras</v>
      </c>
      <c r="BL232" t="str">
        <v>CRISFE Foundation</v>
      </c>
      <c r="BM232" t="str">
        <v>Cuso International</v>
      </c>
      <c r="BN232" t="str">
        <v>Danielle’s Children Fund (DCF)</v>
      </c>
      <c r="BO232" t="str">
        <v>Danish Refugee Council (DRC)</v>
      </c>
      <c r="BP232" t="str">
        <v>Development Support Association - APOYAR</v>
      </c>
      <c r="BQ232" t="str">
        <v>Diakonie Katastrophenhilfe</v>
      </c>
      <c r="BR232" t="str">
        <v>Diálogo Diverso</v>
      </c>
      <c r="BS232" t="str">
        <v>Doctors of the World</v>
      </c>
      <c r="BT232" t="str">
        <v>Dominican Institute for Integrated Development</v>
      </c>
      <c r="BU232" t="str">
        <v>Duendes y Ángeles Vinotinto República Dominicana</v>
      </c>
      <c r="BV232" t="str">
        <v>Encuentros SJS (Servicio Jesuita de la Solidaridad)</v>
      </c>
      <c r="BW232" t="str">
        <v>Ending Violence Against Migrants</v>
      </c>
      <c r="BX232" t="str">
        <v>Equidad Foundation</v>
      </c>
      <c r="BY232" t="str">
        <v>Equilibrium CenDE</v>
      </c>
      <c r="BZ232" t="str">
        <v>Facultad de Psicología - Universidad de la República (UDELAR)</v>
      </c>
      <c r="CA232" t="str">
        <v>First International Emergency and Solidarités International</v>
      </c>
      <c r="CB232" t="str">
        <v>Fondo Ecuatoriano Populorum Progressio</v>
      </c>
      <c r="CC232" t="str">
        <v>Foro Salud Callao</v>
      </c>
      <c r="CD232" t="str">
        <v>Foundation for the Integration and Development of Latin America (FIDAL)</v>
      </c>
      <c r="CE232" t="str">
        <v>Foundation of the Americas (FUDELA)</v>
      </c>
      <c r="CF232" t="str">
        <v>Fraternity Without Borders</v>
      </c>
      <c r="CG232" t="str">
        <v>Fundación Brisas del Norte</v>
      </c>
      <c r="CH232" t="str">
        <v>Fundación Colombovenezolana Nueva Ilusión</v>
      </c>
      <c r="CI232" t="str">
        <v>Fundación Nakama's</v>
      </c>
      <c r="CJ232" t="str">
        <v>Fundación RadaBer</v>
      </c>
      <c r="CK232" t="str">
        <v>Fundación Scalabrini Bolivia</v>
      </c>
      <c r="CL232" t="str">
        <v>Fundacion Social Vivan los Niños</v>
      </c>
      <c r="CM232" t="str">
        <v>FUNVEAC</v>
      </c>
      <c r="CN232" t="str">
        <v>German Development Cooperation Agency GIZ</v>
      </c>
      <c r="CO232" t="str">
        <v>Globalizate Radio</v>
      </c>
      <c r="CP232" t="str">
        <v>GOAL</v>
      </c>
      <c r="CQ232" t="str">
        <v>Halü Bienestar Humano Foundation (HALU)</v>
      </c>
      <c r="CR232" t="str">
        <v>Heartland Alliance International (HAI)</v>
      </c>
      <c r="CS232" t="str">
        <v>HELVETAS Swiss Intercooperation</v>
      </c>
      <c r="CT232" t="str">
        <v>HIAS</v>
      </c>
      <c r="CU232" t="str">
        <v>Human Rights Defence Curaçao</v>
      </c>
      <c r="CV232" t="str">
        <v>Humanity &amp; Inclusion</v>
      </c>
      <c r="CW232" t="str">
        <v>Humans Analytic</v>
      </c>
      <c r="CX232" t="str">
        <v>Idas y Vueltas Association</v>
      </c>
      <c r="CY232" t="str">
        <v>iMMAP</v>
      </c>
      <c r="CZ232" t="str">
        <v>IMPACT Initiatives (REACH)</v>
      </c>
      <c r="DA232" t="str">
        <v>Inmigrante Feliz Association</v>
      </c>
      <c r="DB232" t="str">
        <v>Institute for Migration and Human Rights (IMDH)</v>
      </c>
      <c r="DC232" t="str">
        <v>Institute of Natural and Cultural Heritage (IPANC)</v>
      </c>
      <c r="DD232" t="str">
        <v>International Committee for the Development of People (CISP)</v>
      </c>
      <c r="DE232" t="str">
        <v>International Federation of the Red Cross (IFRC)</v>
      </c>
      <c r="DF232" t="str">
        <v>International Labour Organization (ILO)</v>
      </c>
      <c r="DG232" t="str">
        <v>International Medical Corps</v>
      </c>
      <c r="DH232" t="str">
        <v>International Organization for Migration (IOM)</v>
      </c>
      <c r="DI232" t="str">
        <v>International Rescue Committee (IRC)</v>
      </c>
      <c r="DJ232" t="str">
        <v>INTERSOS</v>
      </c>
      <c r="DK232" t="str">
        <v>Jesuit Migrant Service (JMS)</v>
      </c>
      <c r="DL232" t="str">
        <v>Jesuit Refugee Service (JRS)</v>
      </c>
      <c r="DM232" t="str">
        <v>Jesuit Service for Migrants and Refugees (JSMR)</v>
      </c>
      <c r="DN232" t="str">
        <v>Joint United Nations Programme on HIV/AIDS (UNAIDS)</v>
      </c>
      <c r="DO232" t="str">
        <v>Kimirina Coorporation</v>
      </c>
      <c r="DP232" t="str">
        <v>La Casita Hispanic Cultural Centre</v>
      </c>
      <c r="DQ232" t="str">
        <v>Latin American Network of Non-Governmental Organizations of Persons with Disabilities and their Families (RIADIS)</v>
      </c>
      <c r="DR232" t="str">
        <v>LGBT+ Movement Brazil</v>
      </c>
      <c r="DS232" t="str">
        <v>Living Water Community (LWC)</v>
      </c>
      <c r="DT232" t="str">
        <v>LLANOVENCOL</v>
      </c>
      <c r="DU232" t="str">
        <v>Lutheran World Federation</v>
      </c>
      <c r="DV232" t="str">
        <v>Lutheran World Relief</v>
      </c>
      <c r="DW232" t="str">
        <v>Malteser International</v>
      </c>
      <c r="DX232" t="str">
        <v>Mana Institute</v>
      </c>
      <c r="DY232" t="str">
        <v>Manos Veneguayas Association</v>
      </c>
      <c r="DZ232" t="str">
        <v>Más Igualdad Perú</v>
      </c>
      <c r="EA232" t="str">
        <v>MedGlobal</v>
      </c>
      <c r="EB232" t="str">
        <v>Medical Teams International</v>
      </c>
      <c r="EC232" t="str">
        <v>Mercy Corps</v>
      </c>
      <c r="ED232" t="str">
        <v>Migrant Service Center (CAM)</v>
      </c>
      <c r="EE232" t="str">
        <v>Migrants, Refugees and Argentine Social Entrepreneurs (MIRARES)</v>
      </c>
      <c r="EF232" t="str">
        <v>Mision Scalabriniana - Ecuador</v>
      </c>
      <c r="EG232" t="str">
        <v>Missão Paz</v>
      </c>
      <c r="EH232" t="str">
        <v>Museu A CASA</v>
      </c>
      <c r="EI232" t="str">
        <v>Norwegian Refugee Council (NRC)</v>
      </c>
      <c r="EJ232" t="str">
        <v>ONG Migrantes por el Maule</v>
      </c>
      <c r="EK232" t="str">
        <v>ONG Preemptive Love Coalition Colombia</v>
      </c>
      <c r="EL232" t="str">
        <v>Organización Transfomando Vidas</v>
      </c>
      <c r="EM232" t="str">
        <v>Organization of Ibero-American States for Education, Science and Culture (OEI)</v>
      </c>
      <c r="EN232" t="str">
        <v>OXFAM</v>
      </c>
      <c r="EO232" t="str">
        <v>Panamerican Development Foundation</v>
      </c>
      <c r="EP232" t="str">
        <v>Panamerican Health Organization/World Health Organization (PAHO/WHO)</v>
      </c>
      <c r="EQ232" t="str">
        <v>Pastoral of Human Mobility - Peruvian Episcopal Conference</v>
      </c>
      <c r="ER232" t="str">
        <v>Pastoral Service for Migrants National</v>
      </c>
      <c r="ES232" t="str">
        <v>Permanent Human Rights defense Committee (CDH)</v>
      </c>
      <c r="ET232" t="str">
        <v>Pirilampos Institute - Group of visits and voluntary actions in Roraima</v>
      </c>
      <c r="EU232" t="str">
        <v>Plan International</v>
      </c>
      <c r="EV232" t="str">
        <v>Population Program, Faculty of Social Sciences, University of the Republic</v>
      </c>
      <c r="EW232" t="str">
        <v>Profamilia Association</v>
      </c>
      <c r="EX232" t="str">
        <v>Red con Migrantes y Refugiados</v>
      </c>
      <c r="EY232" t="str">
        <v>Red Cross Colombia</v>
      </c>
      <c r="EZ232" t="str">
        <v>Red Cross Ecuador</v>
      </c>
      <c r="FA232" t="str">
        <v>Red Cross Peru</v>
      </c>
      <c r="FB232" t="str">
        <v>Red de Investigaciones en Derechos Humanos - CONICET (Consejo Nacional de Investigaciones Científicas y Técnicas)</v>
      </c>
      <c r="FC232" t="str">
        <v>RET International</v>
      </c>
      <c r="FD232" t="str">
        <v>Salú pa Tur Foundation</v>
      </c>
      <c r="FE232" t="str">
        <v>Salvation Army</v>
      </c>
      <c r="FF232" t="str">
        <v>Samaritan's Purse</v>
      </c>
      <c r="FG232" t="str">
        <v>Save the Children International (SCI)</v>
      </c>
      <c r="FH232" t="str">
        <v>Scalabrini Foundation Chile</v>
      </c>
      <c r="FI232" t="str">
        <v>Sección Peruana de Amnistía Internacional</v>
      </c>
      <c r="FJ232" t="str">
        <v>Serviço Pastoral dos Migrantes do Nordeste</v>
      </c>
      <c r="FK232" t="str">
        <v>Sesame Workshop</v>
      </c>
      <c r="FL232" t="str">
        <v>Si, Da Vida</v>
      </c>
      <c r="FM232" t="str">
        <v>Solidarity and Action Asociation</v>
      </c>
      <c r="FN232" t="str">
        <v>SOS Children's Villages</v>
      </c>
      <c r="FO232" t="str">
        <v>Tarabita Foundation</v>
      </c>
      <c r="FP232" t="str">
        <v>Tearfund</v>
      </c>
      <c r="FQ232" t="str">
        <v>TECHO</v>
      </c>
      <c r="FR232" t="str">
        <v>Terranueva Foundation</v>
      </c>
      <c r="FS232" t="str">
        <v>Terre des Hommes Suisse</v>
      </c>
      <c r="FT232" t="str">
        <v>The Israel Forum for International Humanitarian Aid (IsraAID)</v>
      </c>
      <c r="FU232" t="str">
        <v>Unión Venezolana en Perú</v>
      </c>
      <c r="FV232" t="str">
        <v>United Nations Children's Fund (UNICEF)</v>
      </c>
      <c r="FW232" t="str">
        <v>United Nations Development Programme (UNDP)</v>
      </c>
      <c r="FX232" t="str">
        <v>United Nations Educational, Scientific and Cultural Organization (UNESCO)</v>
      </c>
      <c r="FY232" t="str">
        <v>United Nations Entity for Gender Equality and the Empowerment of Women (UNWOMEN)</v>
      </c>
      <c r="FZ232" t="str">
        <v>United Nations Food and Agricultural Organization (FAO)</v>
      </c>
      <c r="GA232" t="str">
        <v>United Nations High Commissioner for Refugees (UNHCR)</v>
      </c>
      <c r="GB232" t="str">
        <v>United Nations Office of the High Commissioner for Human Rights (OHCHR)</v>
      </c>
      <c r="GC232" t="str">
        <v>United Nations Office on Drugs and Crime (UNODC)</v>
      </c>
      <c r="GD232" t="str">
        <v>United Nations Population Fund (UNFPA)</v>
      </c>
      <c r="GE232" t="str">
        <v>United Nations Programme for Human Settlements (UN Habitat)</v>
      </c>
      <c r="GF232" t="str">
        <v>Vale da Benção Educational and Charitable Association (AEBVB)</v>
      </c>
      <c r="GG232" t="str">
        <v>VenAruba Solidaria</v>
      </c>
      <c r="GH232" t="str">
        <v>Venex Curacao Foundation</v>
      </c>
      <c r="GI232" t="str">
        <v>Venezolanos en Barranquilla</v>
      </c>
      <c r="GJ232" t="str">
        <v>Venezolanos en San Cristóbal</v>
      </c>
      <c r="GK232" t="str">
        <v>Venezuelan Emigrant Foundation (FEV)</v>
      </c>
      <c r="GL232" t="str">
        <v>Vicaría de Pastoral Social Caritas</v>
      </c>
      <c r="GM232" t="str">
        <v>Voices GY</v>
      </c>
      <c r="GN232" t="str">
        <v>We World GVC</v>
      </c>
      <c r="GO232" t="str">
        <v>World Council of Credit Unions</v>
      </c>
      <c r="GP232" t="str">
        <v>World Food Programme (WFP)</v>
      </c>
      <c r="GQ232" t="str">
        <v>World Vision</v>
      </c>
      <c r="GR232" t="str">
        <v>ZOA</v>
      </c>
    </row>
    <row r="233" spans="8:200" x14ac:dyDescent="0.3">
      <c r="H233" t="str" cm="1">
        <f t="array" ref="H233:GR233">TRANSPOSE(_xlfn._xlws.SORT(_xlfn._xlws.FILTER(Table3[Name],ISNUMBER(SEARCH(' Activity Sheet'!D287,Table3[Name])),"Not found"),,1))</f>
        <v>.New Organisation</v>
      </c>
      <c r="I233" t="str">
        <v>ABV - Association of Good with Life</v>
      </c>
      <c r="J233" t="str">
        <v>ACAPS</v>
      </c>
      <c r="K233" t="str">
        <v>Acción y Desarrollo</v>
      </c>
      <c r="L233" t="str">
        <v>ACTED</v>
      </c>
      <c r="M233" t="str">
        <v>Action against Hunger</v>
      </c>
      <c r="N233" t="str">
        <v>ActionAid</v>
      </c>
      <c r="O233" t="str">
        <v>Adventist Development and Relief Agency (ADRA)</v>
      </c>
      <c r="P233" t="str">
        <v>Alas de Colibrí Foundation</v>
      </c>
      <c r="Q233" t="str">
        <v>Alianza por la Solidaridad</v>
      </c>
      <c r="R233" t="str">
        <v>Alianza por Venezuela</v>
      </c>
      <c r="S233" t="str">
        <v>Americares Foundation</v>
      </c>
      <c r="T233" t="str">
        <v>Argentine Commission for Refugees and Migrants (CAREF)</v>
      </c>
      <c r="U233" t="str">
        <v>Asociación Aves</v>
      </c>
      <c r="V233" t="str">
        <v>Asociación de Jubilados y Pensionados Venezolanos en Argentina</v>
      </c>
      <c r="W233" t="str">
        <v>Asociación de Venezolanos en Eloy Alfaro</v>
      </c>
      <c r="X233" t="str">
        <v>Asociación Fundación contra el Hambre Perú</v>
      </c>
      <c r="Y233" t="str">
        <v>Asociación Migrantes Venezolanos</v>
      </c>
      <c r="Z233" t="str">
        <v>Asociación Misioneros de San Carlos Scalabrinianos</v>
      </c>
      <c r="AA233" t="str">
        <v>Asociacion Proteccion Poblacion Vulnerable</v>
      </c>
      <c r="AB233" t="str">
        <v>Asociación Quinta Ola</v>
      </c>
      <c r="AC233" t="str">
        <v>Asociación Salto Ángel</v>
      </c>
      <c r="AD233" t="str">
        <v>Asociación Venezuela en Ecuador AC</v>
      </c>
      <c r="AE233" t="str">
        <v>ASOVENAR</v>
      </c>
      <c r="AF233" t="str">
        <v>Associação Hermanitos</v>
      </c>
      <c r="AG233" t="str">
        <v>AVSI Foundation</v>
      </c>
      <c r="AH233" t="str">
        <v>Bethany Christian Services</v>
      </c>
      <c r="AI233" t="str">
        <v>Blumont</v>
      </c>
      <c r="AJ233" t="str">
        <v>CARE</v>
      </c>
      <c r="AK233" t="str">
        <v>Caritas Brazil</v>
      </c>
      <c r="AL233" t="str">
        <v>Caritas Ecuador</v>
      </c>
      <c r="AM233" t="str">
        <v>Caritas Germany</v>
      </c>
      <c r="AN233" t="str">
        <v>Caritas Manaus</v>
      </c>
      <c r="AO233" t="str">
        <v>Caritas Parana</v>
      </c>
      <c r="AP233" t="str">
        <v>Caritas Peru</v>
      </c>
      <c r="AQ233" t="str">
        <v>Caritas Rio de Janeiro</v>
      </c>
      <c r="AR233" t="str">
        <v>Caritas São Paulo</v>
      </c>
      <c r="AS233" t="str">
        <v>Caritas Switzerland</v>
      </c>
      <c r="AT233" t="str">
        <v>CCEFIRO Association</v>
      </c>
      <c r="AU233" t="str">
        <v>CEDRO</v>
      </c>
      <c r="AV233" t="str">
        <v>Center for Integrated Studies and Programs for Sustainable Development (CIEDS)</v>
      </c>
      <c r="AW233" t="str">
        <v>Center for Migration and Human Rights of the Diocese of Roraima (CMDH)</v>
      </c>
      <c r="AX233" t="str">
        <v>Centro de Atencion Psicosocial (CAPS)</v>
      </c>
      <c r="AY233" t="str">
        <v>CESAL</v>
      </c>
      <c r="AZ233" t="str">
        <v>CESVI-Cooperazione e Sviluppo</v>
      </c>
      <c r="BA233" t="str">
        <v>ChildFund International</v>
      </c>
      <c r="BB233" t="str">
        <v>CHS Alternativo</v>
      </c>
      <c r="BC233" t="str">
        <v>Churún Merú Association</v>
      </c>
      <c r="BD233" t="str">
        <v>Coalición por Venezuela</v>
      </c>
      <c r="BE233" t="str">
        <v>Colonia Foundation of Venezuelans in the Dominican Republic (FUNCOVERD)</v>
      </c>
      <c r="BF233" t="str">
        <v>COLVENZ</v>
      </c>
      <c r="BG233" t="str">
        <v>Compassiva</v>
      </c>
      <c r="BH233" t="str">
        <v>Consejo Interreligioso del Perú - Religiones por la Paz</v>
      </c>
      <c r="BI233" t="str">
        <v>Consorcio ONG OCIPI Y Capellanía Nacional OFICA</v>
      </c>
      <c r="BJ233" t="str">
        <v>COOPI - International Cooperation Foundation</v>
      </c>
      <c r="BK233" t="str">
        <v>Corporación Colectivo Sin Fronteras</v>
      </c>
      <c r="BL233" t="str">
        <v>CRISFE Foundation</v>
      </c>
      <c r="BM233" t="str">
        <v>Cuso International</v>
      </c>
      <c r="BN233" t="str">
        <v>Danielle’s Children Fund (DCF)</v>
      </c>
      <c r="BO233" t="str">
        <v>Danish Refugee Council (DRC)</v>
      </c>
      <c r="BP233" t="str">
        <v>Development Support Association - APOYAR</v>
      </c>
      <c r="BQ233" t="str">
        <v>Diakonie Katastrophenhilfe</v>
      </c>
      <c r="BR233" t="str">
        <v>Diálogo Diverso</v>
      </c>
      <c r="BS233" t="str">
        <v>Doctors of the World</v>
      </c>
      <c r="BT233" t="str">
        <v>Dominican Institute for Integrated Development</v>
      </c>
      <c r="BU233" t="str">
        <v>Duendes y Ángeles Vinotinto República Dominicana</v>
      </c>
      <c r="BV233" t="str">
        <v>Encuentros SJS (Servicio Jesuita de la Solidaridad)</v>
      </c>
      <c r="BW233" t="str">
        <v>Ending Violence Against Migrants</v>
      </c>
      <c r="BX233" t="str">
        <v>Equidad Foundation</v>
      </c>
      <c r="BY233" t="str">
        <v>Equilibrium CenDE</v>
      </c>
      <c r="BZ233" t="str">
        <v>Facultad de Psicología - Universidad de la República (UDELAR)</v>
      </c>
      <c r="CA233" t="str">
        <v>First International Emergency and Solidarités International</v>
      </c>
      <c r="CB233" t="str">
        <v>Fondo Ecuatoriano Populorum Progressio</v>
      </c>
      <c r="CC233" t="str">
        <v>Foro Salud Callao</v>
      </c>
      <c r="CD233" t="str">
        <v>Foundation for the Integration and Development of Latin America (FIDAL)</v>
      </c>
      <c r="CE233" t="str">
        <v>Foundation of the Americas (FUDELA)</v>
      </c>
      <c r="CF233" t="str">
        <v>Fraternity Without Borders</v>
      </c>
      <c r="CG233" t="str">
        <v>Fundación Brisas del Norte</v>
      </c>
      <c r="CH233" t="str">
        <v>Fundación Colombovenezolana Nueva Ilusión</v>
      </c>
      <c r="CI233" t="str">
        <v>Fundación Nakama's</v>
      </c>
      <c r="CJ233" t="str">
        <v>Fundación RadaBer</v>
      </c>
      <c r="CK233" t="str">
        <v>Fundación Scalabrini Bolivia</v>
      </c>
      <c r="CL233" t="str">
        <v>Fundacion Social Vivan los Niños</v>
      </c>
      <c r="CM233" t="str">
        <v>FUNVEAC</v>
      </c>
      <c r="CN233" t="str">
        <v>German Development Cooperation Agency GIZ</v>
      </c>
      <c r="CO233" t="str">
        <v>Globalizate Radio</v>
      </c>
      <c r="CP233" t="str">
        <v>GOAL</v>
      </c>
      <c r="CQ233" t="str">
        <v>Halü Bienestar Humano Foundation (HALU)</v>
      </c>
      <c r="CR233" t="str">
        <v>Heartland Alliance International (HAI)</v>
      </c>
      <c r="CS233" t="str">
        <v>HELVETAS Swiss Intercooperation</v>
      </c>
      <c r="CT233" t="str">
        <v>HIAS</v>
      </c>
      <c r="CU233" t="str">
        <v>Human Rights Defence Curaçao</v>
      </c>
      <c r="CV233" t="str">
        <v>Humanity &amp; Inclusion</v>
      </c>
      <c r="CW233" t="str">
        <v>Humans Analytic</v>
      </c>
      <c r="CX233" t="str">
        <v>Idas y Vueltas Association</v>
      </c>
      <c r="CY233" t="str">
        <v>iMMAP</v>
      </c>
      <c r="CZ233" t="str">
        <v>IMPACT Initiatives (REACH)</v>
      </c>
      <c r="DA233" t="str">
        <v>Inmigrante Feliz Association</v>
      </c>
      <c r="DB233" t="str">
        <v>Institute for Migration and Human Rights (IMDH)</v>
      </c>
      <c r="DC233" t="str">
        <v>Institute of Natural and Cultural Heritage (IPANC)</v>
      </c>
      <c r="DD233" t="str">
        <v>International Committee for the Development of People (CISP)</v>
      </c>
      <c r="DE233" t="str">
        <v>International Federation of the Red Cross (IFRC)</v>
      </c>
      <c r="DF233" t="str">
        <v>International Labour Organization (ILO)</v>
      </c>
      <c r="DG233" t="str">
        <v>International Medical Corps</v>
      </c>
      <c r="DH233" t="str">
        <v>International Organization for Migration (IOM)</v>
      </c>
      <c r="DI233" t="str">
        <v>International Rescue Committee (IRC)</v>
      </c>
      <c r="DJ233" t="str">
        <v>INTERSOS</v>
      </c>
      <c r="DK233" t="str">
        <v>Jesuit Migrant Service (JMS)</v>
      </c>
      <c r="DL233" t="str">
        <v>Jesuit Refugee Service (JRS)</v>
      </c>
      <c r="DM233" t="str">
        <v>Jesuit Service for Migrants and Refugees (JSMR)</v>
      </c>
      <c r="DN233" t="str">
        <v>Joint United Nations Programme on HIV/AIDS (UNAIDS)</v>
      </c>
      <c r="DO233" t="str">
        <v>Kimirina Coorporation</v>
      </c>
      <c r="DP233" t="str">
        <v>La Casita Hispanic Cultural Centre</v>
      </c>
      <c r="DQ233" t="str">
        <v>Latin American Network of Non-Governmental Organizations of Persons with Disabilities and their Families (RIADIS)</v>
      </c>
      <c r="DR233" t="str">
        <v>LGBT+ Movement Brazil</v>
      </c>
      <c r="DS233" t="str">
        <v>Living Water Community (LWC)</v>
      </c>
      <c r="DT233" t="str">
        <v>LLANOVENCOL</v>
      </c>
      <c r="DU233" t="str">
        <v>Lutheran World Federation</v>
      </c>
      <c r="DV233" t="str">
        <v>Lutheran World Relief</v>
      </c>
      <c r="DW233" t="str">
        <v>Malteser International</v>
      </c>
      <c r="DX233" t="str">
        <v>Mana Institute</v>
      </c>
      <c r="DY233" t="str">
        <v>Manos Veneguayas Association</v>
      </c>
      <c r="DZ233" t="str">
        <v>Más Igualdad Perú</v>
      </c>
      <c r="EA233" t="str">
        <v>MedGlobal</v>
      </c>
      <c r="EB233" t="str">
        <v>Medical Teams International</v>
      </c>
      <c r="EC233" t="str">
        <v>Mercy Corps</v>
      </c>
      <c r="ED233" t="str">
        <v>Migrant Service Center (CAM)</v>
      </c>
      <c r="EE233" t="str">
        <v>Migrants, Refugees and Argentine Social Entrepreneurs (MIRARES)</v>
      </c>
      <c r="EF233" t="str">
        <v>Mision Scalabriniana - Ecuador</v>
      </c>
      <c r="EG233" t="str">
        <v>Missão Paz</v>
      </c>
      <c r="EH233" t="str">
        <v>Museu A CASA</v>
      </c>
      <c r="EI233" t="str">
        <v>Norwegian Refugee Council (NRC)</v>
      </c>
      <c r="EJ233" t="str">
        <v>ONG Migrantes por el Maule</v>
      </c>
      <c r="EK233" t="str">
        <v>ONG Preemptive Love Coalition Colombia</v>
      </c>
      <c r="EL233" t="str">
        <v>Organización Transfomando Vidas</v>
      </c>
      <c r="EM233" t="str">
        <v>Organization of Ibero-American States for Education, Science and Culture (OEI)</v>
      </c>
      <c r="EN233" t="str">
        <v>OXFAM</v>
      </c>
      <c r="EO233" t="str">
        <v>Panamerican Development Foundation</v>
      </c>
      <c r="EP233" t="str">
        <v>Panamerican Health Organization/World Health Organization (PAHO/WHO)</v>
      </c>
      <c r="EQ233" t="str">
        <v>Pastoral of Human Mobility - Peruvian Episcopal Conference</v>
      </c>
      <c r="ER233" t="str">
        <v>Pastoral Service for Migrants National</v>
      </c>
      <c r="ES233" t="str">
        <v>Permanent Human Rights defense Committee (CDH)</v>
      </c>
      <c r="ET233" t="str">
        <v>Pirilampos Institute - Group of visits and voluntary actions in Roraima</v>
      </c>
      <c r="EU233" t="str">
        <v>Plan International</v>
      </c>
      <c r="EV233" t="str">
        <v>Population Program, Faculty of Social Sciences, University of the Republic</v>
      </c>
      <c r="EW233" t="str">
        <v>Profamilia Association</v>
      </c>
      <c r="EX233" t="str">
        <v>Red con Migrantes y Refugiados</v>
      </c>
      <c r="EY233" t="str">
        <v>Red Cross Colombia</v>
      </c>
      <c r="EZ233" t="str">
        <v>Red Cross Ecuador</v>
      </c>
      <c r="FA233" t="str">
        <v>Red Cross Peru</v>
      </c>
      <c r="FB233" t="str">
        <v>Red de Investigaciones en Derechos Humanos - CONICET (Consejo Nacional de Investigaciones Científicas y Técnicas)</v>
      </c>
      <c r="FC233" t="str">
        <v>RET International</v>
      </c>
      <c r="FD233" t="str">
        <v>Salú pa Tur Foundation</v>
      </c>
      <c r="FE233" t="str">
        <v>Salvation Army</v>
      </c>
      <c r="FF233" t="str">
        <v>Samaritan's Purse</v>
      </c>
      <c r="FG233" t="str">
        <v>Save the Children International (SCI)</v>
      </c>
      <c r="FH233" t="str">
        <v>Scalabrini Foundation Chile</v>
      </c>
      <c r="FI233" t="str">
        <v>Sección Peruana de Amnistía Internacional</v>
      </c>
      <c r="FJ233" t="str">
        <v>Serviço Pastoral dos Migrantes do Nordeste</v>
      </c>
      <c r="FK233" t="str">
        <v>Sesame Workshop</v>
      </c>
      <c r="FL233" t="str">
        <v>Si, Da Vida</v>
      </c>
      <c r="FM233" t="str">
        <v>Solidarity and Action Asociation</v>
      </c>
      <c r="FN233" t="str">
        <v>SOS Children's Villages</v>
      </c>
      <c r="FO233" t="str">
        <v>Tarabita Foundation</v>
      </c>
      <c r="FP233" t="str">
        <v>Tearfund</v>
      </c>
      <c r="FQ233" t="str">
        <v>TECHO</v>
      </c>
      <c r="FR233" t="str">
        <v>Terranueva Foundation</v>
      </c>
      <c r="FS233" t="str">
        <v>Terre des Hommes Suisse</v>
      </c>
      <c r="FT233" t="str">
        <v>The Israel Forum for International Humanitarian Aid (IsraAID)</v>
      </c>
      <c r="FU233" t="str">
        <v>Unión Venezolana en Perú</v>
      </c>
      <c r="FV233" t="str">
        <v>United Nations Children's Fund (UNICEF)</v>
      </c>
      <c r="FW233" t="str">
        <v>United Nations Development Programme (UNDP)</v>
      </c>
      <c r="FX233" t="str">
        <v>United Nations Educational, Scientific and Cultural Organization (UNESCO)</v>
      </c>
      <c r="FY233" t="str">
        <v>United Nations Entity for Gender Equality and the Empowerment of Women (UNWOMEN)</v>
      </c>
      <c r="FZ233" t="str">
        <v>United Nations Food and Agricultural Organization (FAO)</v>
      </c>
      <c r="GA233" t="str">
        <v>United Nations High Commissioner for Refugees (UNHCR)</v>
      </c>
      <c r="GB233" t="str">
        <v>United Nations Office of the High Commissioner for Human Rights (OHCHR)</v>
      </c>
      <c r="GC233" t="str">
        <v>United Nations Office on Drugs and Crime (UNODC)</v>
      </c>
      <c r="GD233" t="str">
        <v>United Nations Population Fund (UNFPA)</v>
      </c>
      <c r="GE233" t="str">
        <v>United Nations Programme for Human Settlements (UN Habitat)</v>
      </c>
      <c r="GF233" t="str">
        <v>Vale da Benção Educational and Charitable Association (AEBVB)</v>
      </c>
      <c r="GG233" t="str">
        <v>VenAruba Solidaria</v>
      </c>
      <c r="GH233" t="str">
        <v>Venex Curacao Foundation</v>
      </c>
      <c r="GI233" t="str">
        <v>Venezolanos en Barranquilla</v>
      </c>
      <c r="GJ233" t="str">
        <v>Venezolanos en San Cristóbal</v>
      </c>
      <c r="GK233" t="str">
        <v>Venezuelan Emigrant Foundation (FEV)</v>
      </c>
      <c r="GL233" t="str">
        <v>Vicaría de Pastoral Social Caritas</v>
      </c>
      <c r="GM233" t="str">
        <v>Voices GY</v>
      </c>
      <c r="GN233" t="str">
        <v>We World GVC</v>
      </c>
      <c r="GO233" t="str">
        <v>World Council of Credit Unions</v>
      </c>
      <c r="GP233" t="str">
        <v>World Food Programme (WFP)</v>
      </c>
      <c r="GQ233" t="str">
        <v>World Vision</v>
      </c>
      <c r="GR233" t="str">
        <v>ZOA</v>
      </c>
    </row>
    <row r="234" spans="8:200" x14ac:dyDescent="0.3">
      <c r="H234" t="str" cm="1">
        <f t="array" ref="H234:GR234">TRANSPOSE(_xlfn._xlws.SORT(_xlfn._xlws.FILTER(Table3[Name],ISNUMBER(SEARCH(' Activity Sheet'!D288,Table3[Name])),"Not found"),,1))</f>
        <v>.New Organisation</v>
      </c>
      <c r="I234" t="str">
        <v>ABV - Association of Good with Life</v>
      </c>
      <c r="J234" t="str">
        <v>ACAPS</v>
      </c>
      <c r="K234" t="str">
        <v>Acción y Desarrollo</v>
      </c>
      <c r="L234" t="str">
        <v>ACTED</v>
      </c>
      <c r="M234" t="str">
        <v>Action against Hunger</v>
      </c>
      <c r="N234" t="str">
        <v>ActionAid</v>
      </c>
      <c r="O234" t="str">
        <v>Adventist Development and Relief Agency (ADRA)</v>
      </c>
      <c r="P234" t="str">
        <v>Alas de Colibrí Foundation</v>
      </c>
      <c r="Q234" t="str">
        <v>Alianza por la Solidaridad</v>
      </c>
      <c r="R234" t="str">
        <v>Alianza por Venezuela</v>
      </c>
      <c r="S234" t="str">
        <v>Americares Foundation</v>
      </c>
      <c r="T234" t="str">
        <v>Argentine Commission for Refugees and Migrants (CAREF)</v>
      </c>
      <c r="U234" t="str">
        <v>Asociación Aves</v>
      </c>
      <c r="V234" t="str">
        <v>Asociación de Jubilados y Pensionados Venezolanos en Argentina</v>
      </c>
      <c r="W234" t="str">
        <v>Asociación de Venezolanos en Eloy Alfaro</v>
      </c>
      <c r="X234" t="str">
        <v>Asociación Fundación contra el Hambre Perú</v>
      </c>
      <c r="Y234" t="str">
        <v>Asociación Migrantes Venezolanos</v>
      </c>
      <c r="Z234" t="str">
        <v>Asociación Misioneros de San Carlos Scalabrinianos</v>
      </c>
      <c r="AA234" t="str">
        <v>Asociacion Proteccion Poblacion Vulnerable</v>
      </c>
      <c r="AB234" t="str">
        <v>Asociación Quinta Ola</v>
      </c>
      <c r="AC234" t="str">
        <v>Asociación Salto Ángel</v>
      </c>
      <c r="AD234" t="str">
        <v>Asociación Venezuela en Ecuador AC</v>
      </c>
      <c r="AE234" t="str">
        <v>ASOVENAR</v>
      </c>
      <c r="AF234" t="str">
        <v>Associação Hermanitos</v>
      </c>
      <c r="AG234" t="str">
        <v>AVSI Foundation</v>
      </c>
      <c r="AH234" t="str">
        <v>Bethany Christian Services</v>
      </c>
      <c r="AI234" t="str">
        <v>Blumont</v>
      </c>
      <c r="AJ234" t="str">
        <v>CARE</v>
      </c>
      <c r="AK234" t="str">
        <v>Caritas Brazil</v>
      </c>
      <c r="AL234" t="str">
        <v>Caritas Ecuador</v>
      </c>
      <c r="AM234" t="str">
        <v>Caritas Germany</v>
      </c>
      <c r="AN234" t="str">
        <v>Caritas Manaus</v>
      </c>
      <c r="AO234" t="str">
        <v>Caritas Parana</v>
      </c>
      <c r="AP234" t="str">
        <v>Caritas Peru</v>
      </c>
      <c r="AQ234" t="str">
        <v>Caritas Rio de Janeiro</v>
      </c>
      <c r="AR234" t="str">
        <v>Caritas São Paulo</v>
      </c>
      <c r="AS234" t="str">
        <v>Caritas Switzerland</v>
      </c>
      <c r="AT234" t="str">
        <v>CCEFIRO Association</v>
      </c>
      <c r="AU234" t="str">
        <v>CEDRO</v>
      </c>
      <c r="AV234" t="str">
        <v>Center for Integrated Studies and Programs for Sustainable Development (CIEDS)</v>
      </c>
      <c r="AW234" t="str">
        <v>Center for Migration and Human Rights of the Diocese of Roraima (CMDH)</v>
      </c>
      <c r="AX234" t="str">
        <v>Centro de Atencion Psicosocial (CAPS)</v>
      </c>
      <c r="AY234" t="str">
        <v>CESAL</v>
      </c>
      <c r="AZ234" t="str">
        <v>CESVI-Cooperazione e Sviluppo</v>
      </c>
      <c r="BA234" t="str">
        <v>ChildFund International</v>
      </c>
      <c r="BB234" t="str">
        <v>CHS Alternativo</v>
      </c>
      <c r="BC234" t="str">
        <v>Churún Merú Association</v>
      </c>
      <c r="BD234" t="str">
        <v>Coalición por Venezuela</v>
      </c>
      <c r="BE234" t="str">
        <v>Colonia Foundation of Venezuelans in the Dominican Republic (FUNCOVERD)</v>
      </c>
      <c r="BF234" t="str">
        <v>COLVENZ</v>
      </c>
      <c r="BG234" t="str">
        <v>Compassiva</v>
      </c>
      <c r="BH234" t="str">
        <v>Consejo Interreligioso del Perú - Religiones por la Paz</v>
      </c>
      <c r="BI234" t="str">
        <v>Consorcio ONG OCIPI Y Capellanía Nacional OFICA</v>
      </c>
      <c r="BJ234" t="str">
        <v>COOPI - International Cooperation Foundation</v>
      </c>
      <c r="BK234" t="str">
        <v>Corporación Colectivo Sin Fronteras</v>
      </c>
      <c r="BL234" t="str">
        <v>CRISFE Foundation</v>
      </c>
      <c r="BM234" t="str">
        <v>Cuso International</v>
      </c>
      <c r="BN234" t="str">
        <v>Danielle’s Children Fund (DCF)</v>
      </c>
      <c r="BO234" t="str">
        <v>Danish Refugee Council (DRC)</v>
      </c>
      <c r="BP234" t="str">
        <v>Development Support Association - APOYAR</v>
      </c>
      <c r="BQ234" t="str">
        <v>Diakonie Katastrophenhilfe</v>
      </c>
      <c r="BR234" t="str">
        <v>Diálogo Diverso</v>
      </c>
      <c r="BS234" t="str">
        <v>Doctors of the World</v>
      </c>
      <c r="BT234" t="str">
        <v>Dominican Institute for Integrated Development</v>
      </c>
      <c r="BU234" t="str">
        <v>Duendes y Ángeles Vinotinto República Dominicana</v>
      </c>
      <c r="BV234" t="str">
        <v>Encuentros SJS (Servicio Jesuita de la Solidaridad)</v>
      </c>
      <c r="BW234" t="str">
        <v>Ending Violence Against Migrants</v>
      </c>
      <c r="BX234" t="str">
        <v>Equidad Foundation</v>
      </c>
      <c r="BY234" t="str">
        <v>Equilibrium CenDE</v>
      </c>
      <c r="BZ234" t="str">
        <v>Facultad de Psicología - Universidad de la República (UDELAR)</v>
      </c>
      <c r="CA234" t="str">
        <v>First International Emergency and Solidarités International</v>
      </c>
      <c r="CB234" t="str">
        <v>Fondo Ecuatoriano Populorum Progressio</v>
      </c>
      <c r="CC234" t="str">
        <v>Foro Salud Callao</v>
      </c>
      <c r="CD234" t="str">
        <v>Foundation for the Integration and Development of Latin America (FIDAL)</v>
      </c>
      <c r="CE234" t="str">
        <v>Foundation of the Americas (FUDELA)</v>
      </c>
      <c r="CF234" t="str">
        <v>Fraternity Without Borders</v>
      </c>
      <c r="CG234" t="str">
        <v>Fundación Brisas del Norte</v>
      </c>
      <c r="CH234" t="str">
        <v>Fundación Colombovenezolana Nueva Ilusión</v>
      </c>
      <c r="CI234" t="str">
        <v>Fundación Nakama's</v>
      </c>
      <c r="CJ234" t="str">
        <v>Fundación RadaBer</v>
      </c>
      <c r="CK234" t="str">
        <v>Fundación Scalabrini Bolivia</v>
      </c>
      <c r="CL234" t="str">
        <v>Fundacion Social Vivan los Niños</v>
      </c>
      <c r="CM234" t="str">
        <v>FUNVEAC</v>
      </c>
      <c r="CN234" t="str">
        <v>German Development Cooperation Agency GIZ</v>
      </c>
      <c r="CO234" t="str">
        <v>Globalizate Radio</v>
      </c>
      <c r="CP234" t="str">
        <v>GOAL</v>
      </c>
      <c r="CQ234" t="str">
        <v>Halü Bienestar Humano Foundation (HALU)</v>
      </c>
      <c r="CR234" t="str">
        <v>Heartland Alliance International (HAI)</v>
      </c>
      <c r="CS234" t="str">
        <v>HELVETAS Swiss Intercooperation</v>
      </c>
      <c r="CT234" t="str">
        <v>HIAS</v>
      </c>
      <c r="CU234" t="str">
        <v>Human Rights Defence Curaçao</v>
      </c>
      <c r="CV234" t="str">
        <v>Humanity &amp; Inclusion</v>
      </c>
      <c r="CW234" t="str">
        <v>Humans Analytic</v>
      </c>
      <c r="CX234" t="str">
        <v>Idas y Vueltas Association</v>
      </c>
      <c r="CY234" t="str">
        <v>iMMAP</v>
      </c>
      <c r="CZ234" t="str">
        <v>IMPACT Initiatives (REACH)</v>
      </c>
      <c r="DA234" t="str">
        <v>Inmigrante Feliz Association</v>
      </c>
      <c r="DB234" t="str">
        <v>Institute for Migration and Human Rights (IMDH)</v>
      </c>
      <c r="DC234" t="str">
        <v>Institute of Natural and Cultural Heritage (IPANC)</v>
      </c>
      <c r="DD234" t="str">
        <v>International Committee for the Development of People (CISP)</v>
      </c>
      <c r="DE234" t="str">
        <v>International Federation of the Red Cross (IFRC)</v>
      </c>
      <c r="DF234" t="str">
        <v>International Labour Organization (ILO)</v>
      </c>
      <c r="DG234" t="str">
        <v>International Medical Corps</v>
      </c>
      <c r="DH234" t="str">
        <v>International Organization for Migration (IOM)</v>
      </c>
      <c r="DI234" t="str">
        <v>International Rescue Committee (IRC)</v>
      </c>
      <c r="DJ234" t="str">
        <v>INTERSOS</v>
      </c>
      <c r="DK234" t="str">
        <v>Jesuit Migrant Service (JMS)</v>
      </c>
      <c r="DL234" t="str">
        <v>Jesuit Refugee Service (JRS)</v>
      </c>
      <c r="DM234" t="str">
        <v>Jesuit Service for Migrants and Refugees (JSMR)</v>
      </c>
      <c r="DN234" t="str">
        <v>Joint United Nations Programme on HIV/AIDS (UNAIDS)</v>
      </c>
      <c r="DO234" t="str">
        <v>Kimirina Coorporation</v>
      </c>
      <c r="DP234" t="str">
        <v>La Casita Hispanic Cultural Centre</v>
      </c>
      <c r="DQ234" t="str">
        <v>Latin American Network of Non-Governmental Organizations of Persons with Disabilities and their Families (RIADIS)</v>
      </c>
      <c r="DR234" t="str">
        <v>LGBT+ Movement Brazil</v>
      </c>
      <c r="DS234" t="str">
        <v>Living Water Community (LWC)</v>
      </c>
      <c r="DT234" t="str">
        <v>LLANOVENCOL</v>
      </c>
      <c r="DU234" t="str">
        <v>Lutheran World Federation</v>
      </c>
      <c r="DV234" t="str">
        <v>Lutheran World Relief</v>
      </c>
      <c r="DW234" t="str">
        <v>Malteser International</v>
      </c>
      <c r="DX234" t="str">
        <v>Mana Institute</v>
      </c>
      <c r="DY234" t="str">
        <v>Manos Veneguayas Association</v>
      </c>
      <c r="DZ234" t="str">
        <v>Más Igualdad Perú</v>
      </c>
      <c r="EA234" t="str">
        <v>MedGlobal</v>
      </c>
      <c r="EB234" t="str">
        <v>Medical Teams International</v>
      </c>
      <c r="EC234" t="str">
        <v>Mercy Corps</v>
      </c>
      <c r="ED234" t="str">
        <v>Migrant Service Center (CAM)</v>
      </c>
      <c r="EE234" t="str">
        <v>Migrants, Refugees and Argentine Social Entrepreneurs (MIRARES)</v>
      </c>
      <c r="EF234" t="str">
        <v>Mision Scalabriniana - Ecuador</v>
      </c>
      <c r="EG234" t="str">
        <v>Missão Paz</v>
      </c>
      <c r="EH234" t="str">
        <v>Museu A CASA</v>
      </c>
      <c r="EI234" t="str">
        <v>Norwegian Refugee Council (NRC)</v>
      </c>
      <c r="EJ234" t="str">
        <v>ONG Migrantes por el Maule</v>
      </c>
      <c r="EK234" t="str">
        <v>ONG Preemptive Love Coalition Colombia</v>
      </c>
      <c r="EL234" t="str">
        <v>Organización Transfomando Vidas</v>
      </c>
      <c r="EM234" t="str">
        <v>Organization of Ibero-American States for Education, Science and Culture (OEI)</v>
      </c>
      <c r="EN234" t="str">
        <v>OXFAM</v>
      </c>
      <c r="EO234" t="str">
        <v>Panamerican Development Foundation</v>
      </c>
      <c r="EP234" t="str">
        <v>Panamerican Health Organization/World Health Organization (PAHO/WHO)</v>
      </c>
      <c r="EQ234" t="str">
        <v>Pastoral of Human Mobility - Peruvian Episcopal Conference</v>
      </c>
      <c r="ER234" t="str">
        <v>Pastoral Service for Migrants National</v>
      </c>
      <c r="ES234" t="str">
        <v>Permanent Human Rights defense Committee (CDH)</v>
      </c>
      <c r="ET234" t="str">
        <v>Pirilampos Institute - Group of visits and voluntary actions in Roraima</v>
      </c>
      <c r="EU234" t="str">
        <v>Plan International</v>
      </c>
      <c r="EV234" t="str">
        <v>Population Program, Faculty of Social Sciences, University of the Republic</v>
      </c>
      <c r="EW234" t="str">
        <v>Profamilia Association</v>
      </c>
      <c r="EX234" t="str">
        <v>Red con Migrantes y Refugiados</v>
      </c>
      <c r="EY234" t="str">
        <v>Red Cross Colombia</v>
      </c>
      <c r="EZ234" t="str">
        <v>Red Cross Ecuador</v>
      </c>
      <c r="FA234" t="str">
        <v>Red Cross Peru</v>
      </c>
      <c r="FB234" t="str">
        <v>Red de Investigaciones en Derechos Humanos - CONICET (Consejo Nacional de Investigaciones Científicas y Técnicas)</v>
      </c>
      <c r="FC234" t="str">
        <v>RET International</v>
      </c>
      <c r="FD234" t="str">
        <v>Salú pa Tur Foundation</v>
      </c>
      <c r="FE234" t="str">
        <v>Salvation Army</v>
      </c>
      <c r="FF234" t="str">
        <v>Samaritan's Purse</v>
      </c>
      <c r="FG234" t="str">
        <v>Save the Children International (SCI)</v>
      </c>
      <c r="FH234" t="str">
        <v>Scalabrini Foundation Chile</v>
      </c>
      <c r="FI234" t="str">
        <v>Sección Peruana de Amnistía Internacional</v>
      </c>
      <c r="FJ234" t="str">
        <v>Serviço Pastoral dos Migrantes do Nordeste</v>
      </c>
      <c r="FK234" t="str">
        <v>Sesame Workshop</v>
      </c>
      <c r="FL234" t="str">
        <v>Si, Da Vida</v>
      </c>
      <c r="FM234" t="str">
        <v>Solidarity and Action Asociation</v>
      </c>
      <c r="FN234" t="str">
        <v>SOS Children's Villages</v>
      </c>
      <c r="FO234" t="str">
        <v>Tarabita Foundation</v>
      </c>
      <c r="FP234" t="str">
        <v>Tearfund</v>
      </c>
      <c r="FQ234" t="str">
        <v>TECHO</v>
      </c>
      <c r="FR234" t="str">
        <v>Terranueva Foundation</v>
      </c>
      <c r="FS234" t="str">
        <v>Terre des Hommes Suisse</v>
      </c>
      <c r="FT234" t="str">
        <v>The Israel Forum for International Humanitarian Aid (IsraAID)</v>
      </c>
      <c r="FU234" t="str">
        <v>Unión Venezolana en Perú</v>
      </c>
      <c r="FV234" t="str">
        <v>United Nations Children's Fund (UNICEF)</v>
      </c>
      <c r="FW234" t="str">
        <v>United Nations Development Programme (UNDP)</v>
      </c>
      <c r="FX234" t="str">
        <v>United Nations Educational, Scientific and Cultural Organization (UNESCO)</v>
      </c>
      <c r="FY234" t="str">
        <v>United Nations Entity for Gender Equality and the Empowerment of Women (UNWOMEN)</v>
      </c>
      <c r="FZ234" t="str">
        <v>United Nations Food and Agricultural Organization (FAO)</v>
      </c>
      <c r="GA234" t="str">
        <v>United Nations High Commissioner for Refugees (UNHCR)</v>
      </c>
      <c r="GB234" t="str">
        <v>United Nations Office of the High Commissioner for Human Rights (OHCHR)</v>
      </c>
      <c r="GC234" t="str">
        <v>United Nations Office on Drugs and Crime (UNODC)</v>
      </c>
      <c r="GD234" t="str">
        <v>United Nations Population Fund (UNFPA)</v>
      </c>
      <c r="GE234" t="str">
        <v>United Nations Programme for Human Settlements (UN Habitat)</v>
      </c>
      <c r="GF234" t="str">
        <v>Vale da Benção Educational and Charitable Association (AEBVB)</v>
      </c>
      <c r="GG234" t="str">
        <v>VenAruba Solidaria</v>
      </c>
      <c r="GH234" t="str">
        <v>Venex Curacao Foundation</v>
      </c>
      <c r="GI234" t="str">
        <v>Venezolanos en Barranquilla</v>
      </c>
      <c r="GJ234" t="str">
        <v>Venezolanos en San Cristóbal</v>
      </c>
      <c r="GK234" t="str">
        <v>Venezuelan Emigrant Foundation (FEV)</v>
      </c>
      <c r="GL234" t="str">
        <v>Vicaría de Pastoral Social Caritas</v>
      </c>
      <c r="GM234" t="str">
        <v>Voices GY</v>
      </c>
      <c r="GN234" t="str">
        <v>We World GVC</v>
      </c>
      <c r="GO234" t="str">
        <v>World Council of Credit Unions</v>
      </c>
      <c r="GP234" t="str">
        <v>World Food Programme (WFP)</v>
      </c>
      <c r="GQ234" t="str">
        <v>World Vision</v>
      </c>
      <c r="GR234" t="str">
        <v>ZOA</v>
      </c>
    </row>
    <row r="235" spans="8:200" x14ac:dyDescent="0.3">
      <c r="H235" t="str" cm="1">
        <f t="array" ref="H235:GR235">TRANSPOSE(_xlfn._xlws.SORT(_xlfn._xlws.FILTER(Table3[Name],ISNUMBER(SEARCH(' Activity Sheet'!D289,Table3[Name])),"Not found"),,1))</f>
        <v>.New Organisation</v>
      </c>
      <c r="I235" t="str">
        <v>ABV - Association of Good with Life</v>
      </c>
      <c r="J235" t="str">
        <v>ACAPS</v>
      </c>
      <c r="K235" t="str">
        <v>Acción y Desarrollo</v>
      </c>
      <c r="L235" t="str">
        <v>ACTED</v>
      </c>
      <c r="M235" t="str">
        <v>Action against Hunger</v>
      </c>
      <c r="N235" t="str">
        <v>ActionAid</v>
      </c>
      <c r="O235" t="str">
        <v>Adventist Development and Relief Agency (ADRA)</v>
      </c>
      <c r="P235" t="str">
        <v>Alas de Colibrí Foundation</v>
      </c>
      <c r="Q235" t="str">
        <v>Alianza por la Solidaridad</v>
      </c>
      <c r="R235" t="str">
        <v>Alianza por Venezuela</v>
      </c>
      <c r="S235" t="str">
        <v>Americares Foundation</v>
      </c>
      <c r="T235" t="str">
        <v>Argentine Commission for Refugees and Migrants (CAREF)</v>
      </c>
      <c r="U235" t="str">
        <v>Asociación Aves</v>
      </c>
      <c r="V235" t="str">
        <v>Asociación de Jubilados y Pensionados Venezolanos en Argentina</v>
      </c>
      <c r="W235" t="str">
        <v>Asociación de Venezolanos en Eloy Alfaro</v>
      </c>
      <c r="X235" t="str">
        <v>Asociación Fundación contra el Hambre Perú</v>
      </c>
      <c r="Y235" t="str">
        <v>Asociación Migrantes Venezolanos</v>
      </c>
      <c r="Z235" t="str">
        <v>Asociación Misioneros de San Carlos Scalabrinianos</v>
      </c>
      <c r="AA235" t="str">
        <v>Asociacion Proteccion Poblacion Vulnerable</v>
      </c>
      <c r="AB235" t="str">
        <v>Asociación Quinta Ola</v>
      </c>
      <c r="AC235" t="str">
        <v>Asociación Salto Ángel</v>
      </c>
      <c r="AD235" t="str">
        <v>Asociación Venezuela en Ecuador AC</v>
      </c>
      <c r="AE235" t="str">
        <v>ASOVENAR</v>
      </c>
      <c r="AF235" t="str">
        <v>Associação Hermanitos</v>
      </c>
      <c r="AG235" t="str">
        <v>AVSI Foundation</v>
      </c>
      <c r="AH235" t="str">
        <v>Bethany Christian Services</v>
      </c>
      <c r="AI235" t="str">
        <v>Blumont</v>
      </c>
      <c r="AJ235" t="str">
        <v>CARE</v>
      </c>
      <c r="AK235" t="str">
        <v>Caritas Brazil</v>
      </c>
      <c r="AL235" t="str">
        <v>Caritas Ecuador</v>
      </c>
      <c r="AM235" t="str">
        <v>Caritas Germany</v>
      </c>
      <c r="AN235" t="str">
        <v>Caritas Manaus</v>
      </c>
      <c r="AO235" t="str">
        <v>Caritas Parana</v>
      </c>
      <c r="AP235" t="str">
        <v>Caritas Peru</v>
      </c>
      <c r="AQ235" t="str">
        <v>Caritas Rio de Janeiro</v>
      </c>
      <c r="AR235" t="str">
        <v>Caritas São Paulo</v>
      </c>
      <c r="AS235" t="str">
        <v>Caritas Switzerland</v>
      </c>
      <c r="AT235" t="str">
        <v>CCEFIRO Association</v>
      </c>
      <c r="AU235" t="str">
        <v>CEDRO</v>
      </c>
      <c r="AV235" t="str">
        <v>Center for Integrated Studies and Programs for Sustainable Development (CIEDS)</v>
      </c>
      <c r="AW235" t="str">
        <v>Center for Migration and Human Rights of the Diocese of Roraima (CMDH)</v>
      </c>
      <c r="AX235" t="str">
        <v>Centro de Atencion Psicosocial (CAPS)</v>
      </c>
      <c r="AY235" t="str">
        <v>CESAL</v>
      </c>
      <c r="AZ235" t="str">
        <v>CESVI-Cooperazione e Sviluppo</v>
      </c>
      <c r="BA235" t="str">
        <v>ChildFund International</v>
      </c>
      <c r="BB235" t="str">
        <v>CHS Alternativo</v>
      </c>
      <c r="BC235" t="str">
        <v>Churún Merú Association</v>
      </c>
      <c r="BD235" t="str">
        <v>Coalición por Venezuela</v>
      </c>
      <c r="BE235" t="str">
        <v>Colonia Foundation of Venezuelans in the Dominican Republic (FUNCOVERD)</v>
      </c>
      <c r="BF235" t="str">
        <v>COLVENZ</v>
      </c>
      <c r="BG235" t="str">
        <v>Compassiva</v>
      </c>
      <c r="BH235" t="str">
        <v>Consejo Interreligioso del Perú - Religiones por la Paz</v>
      </c>
      <c r="BI235" t="str">
        <v>Consorcio ONG OCIPI Y Capellanía Nacional OFICA</v>
      </c>
      <c r="BJ235" t="str">
        <v>COOPI - International Cooperation Foundation</v>
      </c>
      <c r="BK235" t="str">
        <v>Corporación Colectivo Sin Fronteras</v>
      </c>
      <c r="BL235" t="str">
        <v>CRISFE Foundation</v>
      </c>
      <c r="BM235" t="str">
        <v>Cuso International</v>
      </c>
      <c r="BN235" t="str">
        <v>Danielle’s Children Fund (DCF)</v>
      </c>
      <c r="BO235" t="str">
        <v>Danish Refugee Council (DRC)</v>
      </c>
      <c r="BP235" t="str">
        <v>Development Support Association - APOYAR</v>
      </c>
      <c r="BQ235" t="str">
        <v>Diakonie Katastrophenhilfe</v>
      </c>
      <c r="BR235" t="str">
        <v>Diálogo Diverso</v>
      </c>
      <c r="BS235" t="str">
        <v>Doctors of the World</v>
      </c>
      <c r="BT235" t="str">
        <v>Dominican Institute for Integrated Development</v>
      </c>
      <c r="BU235" t="str">
        <v>Duendes y Ángeles Vinotinto República Dominicana</v>
      </c>
      <c r="BV235" t="str">
        <v>Encuentros SJS (Servicio Jesuita de la Solidaridad)</v>
      </c>
      <c r="BW235" t="str">
        <v>Ending Violence Against Migrants</v>
      </c>
      <c r="BX235" t="str">
        <v>Equidad Foundation</v>
      </c>
      <c r="BY235" t="str">
        <v>Equilibrium CenDE</v>
      </c>
      <c r="BZ235" t="str">
        <v>Facultad de Psicología - Universidad de la República (UDELAR)</v>
      </c>
      <c r="CA235" t="str">
        <v>First International Emergency and Solidarités International</v>
      </c>
      <c r="CB235" t="str">
        <v>Fondo Ecuatoriano Populorum Progressio</v>
      </c>
      <c r="CC235" t="str">
        <v>Foro Salud Callao</v>
      </c>
      <c r="CD235" t="str">
        <v>Foundation for the Integration and Development of Latin America (FIDAL)</v>
      </c>
      <c r="CE235" t="str">
        <v>Foundation of the Americas (FUDELA)</v>
      </c>
      <c r="CF235" t="str">
        <v>Fraternity Without Borders</v>
      </c>
      <c r="CG235" t="str">
        <v>Fundación Brisas del Norte</v>
      </c>
      <c r="CH235" t="str">
        <v>Fundación Colombovenezolana Nueva Ilusión</v>
      </c>
      <c r="CI235" t="str">
        <v>Fundación Nakama's</v>
      </c>
      <c r="CJ235" t="str">
        <v>Fundación RadaBer</v>
      </c>
      <c r="CK235" t="str">
        <v>Fundación Scalabrini Bolivia</v>
      </c>
      <c r="CL235" t="str">
        <v>Fundacion Social Vivan los Niños</v>
      </c>
      <c r="CM235" t="str">
        <v>FUNVEAC</v>
      </c>
      <c r="CN235" t="str">
        <v>German Development Cooperation Agency GIZ</v>
      </c>
      <c r="CO235" t="str">
        <v>Globalizate Radio</v>
      </c>
      <c r="CP235" t="str">
        <v>GOAL</v>
      </c>
      <c r="CQ235" t="str">
        <v>Halü Bienestar Humano Foundation (HALU)</v>
      </c>
      <c r="CR235" t="str">
        <v>Heartland Alliance International (HAI)</v>
      </c>
      <c r="CS235" t="str">
        <v>HELVETAS Swiss Intercooperation</v>
      </c>
      <c r="CT235" t="str">
        <v>HIAS</v>
      </c>
      <c r="CU235" t="str">
        <v>Human Rights Defence Curaçao</v>
      </c>
      <c r="CV235" t="str">
        <v>Humanity &amp; Inclusion</v>
      </c>
      <c r="CW235" t="str">
        <v>Humans Analytic</v>
      </c>
      <c r="CX235" t="str">
        <v>Idas y Vueltas Association</v>
      </c>
      <c r="CY235" t="str">
        <v>iMMAP</v>
      </c>
      <c r="CZ235" t="str">
        <v>IMPACT Initiatives (REACH)</v>
      </c>
      <c r="DA235" t="str">
        <v>Inmigrante Feliz Association</v>
      </c>
      <c r="DB235" t="str">
        <v>Institute for Migration and Human Rights (IMDH)</v>
      </c>
      <c r="DC235" t="str">
        <v>Institute of Natural and Cultural Heritage (IPANC)</v>
      </c>
      <c r="DD235" t="str">
        <v>International Committee for the Development of People (CISP)</v>
      </c>
      <c r="DE235" t="str">
        <v>International Federation of the Red Cross (IFRC)</v>
      </c>
      <c r="DF235" t="str">
        <v>International Labour Organization (ILO)</v>
      </c>
      <c r="DG235" t="str">
        <v>International Medical Corps</v>
      </c>
      <c r="DH235" t="str">
        <v>International Organization for Migration (IOM)</v>
      </c>
      <c r="DI235" t="str">
        <v>International Rescue Committee (IRC)</v>
      </c>
      <c r="DJ235" t="str">
        <v>INTERSOS</v>
      </c>
      <c r="DK235" t="str">
        <v>Jesuit Migrant Service (JMS)</v>
      </c>
      <c r="DL235" t="str">
        <v>Jesuit Refugee Service (JRS)</v>
      </c>
      <c r="DM235" t="str">
        <v>Jesuit Service for Migrants and Refugees (JSMR)</v>
      </c>
      <c r="DN235" t="str">
        <v>Joint United Nations Programme on HIV/AIDS (UNAIDS)</v>
      </c>
      <c r="DO235" t="str">
        <v>Kimirina Coorporation</v>
      </c>
      <c r="DP235" t="str">
        <v>La Casita Hispanic Cultural Centre</v>
      </c>
      <c r="DQ235" t="str">
        <v>Latin American Network of Non-Governmental Organizations of Persons with Disabilities and their Families (RIADIS)</v>
      </c>
      <c r="DR235" t="str">
        <v>LGBT+ Movement Brazil</v>
      </c>
      <c r="DS235" t="str">
        <v>Living Water Community (LWC)</v>
      </c>
      <c r="DT235" t="str">
        <v>LLANOVENCOL</v>
      </c>
      <c r="DU235" t="str">
        <v>Lutheran World Federation</v>
      </c>
      <c r="DV235" t="str">
        <v>Lutheran World Relief</v>
      </c>
      <c r="DW235" t="str">
        <v>Malteser International</v>
      </c>
      <c r="DX235" t="str">
        <v>Mana Institute</v>
      </c>
      <c r="DY235" t="str">
        <v>Manos Veneguayas Association</v>
      </c>
      <c r="DZ235" t="str">
        <v>Más Igualdad Perú</v>
      </c>
      <c r="EA235" t="str">
        <v>MedGlobal</v>
      </c>
      <c r="EB235" t="str">
        <v>Medical Teams International</v>
      </c>
      <c r="EC235" t="str">
        <v>Mercy Corps</v>
      </c>
      <c r="ED235" t="str">
        <v>Migrant Service Center (CAM)</v>
      </c>
      <c r="EE235" t="str">
        <v>Migrants, Refugees and Argentine Social Entrepreneurs (MIRARES)</v>
      </c>
      <c r="EF235" t="str">
        <v>Mision Scalabriniana - Ecuador</v>
      </c>
      <c r="EG235" t="str">
        <v>Missão Paz</v>
      </c>
      <c r="EH235" t="str">
        <v>Museu A CASA</v>
      </c>
      <c r="EI235" t="str">
        <v>Norwegian Refugee Council (NRC)</v>
      </c>
      <c r="EJ235" t="str">
        <v>ONG Migrantes por el Maule</v>
      </c>
      <c r="EK235" t="str">
        <v>ONG Preemptive Love Coalition Colombia</v>
      </c>
      <c r="EL235" t="str">
        <v>Organización Transfomando Vidas</v>
      </c>
      <c r="EM235" t="str">
        <v>Organization of Ibero-American States for Education, Science and Culture (OEI)</v>
      </c>
      <c r="EN235" t="str">
        <v>OXFAM</v>
      </c>
      <c r="EO235" t="str">
        <v>Panamerican Development Foundation</v>
      </c>
      <c r="EP235" t="str">
        <v>Panamerican Health Organization/World Health Organization (PAHO/WHO)</v>
      </c>
      <c r="EQ235" t="str">
        <v>Pastoral of Human Mobility - Peruvian Episcopal Conference</v>
      </c>
      <c r="ER235" t="str">
        <v>Pastoral Service for Migrants National</v>
      </c>
      <c r="ES235" t="str">
        <v>Permanent Human Rights defense Committee (CDH)</v>
      </c>
      <c r="ET235" t="str">
        <v>Pirilampos Institute - Group of visits and voluntary actions in Roraima</v>
      </c>
      <c r="EU235" t="str">
        <v>Plan International</v>
      </c>
      <c r="EV235" t="str">
        <v>Population Program, Faculty of Social Sciences, University of the Republic</v>
      </c>
      <c r="EW235" t="str">
        <v>Profamilia Association</v>
      </c>
      <c r="EX235" t="str">
        <v>Red con Migrantes y Refugiados</v>
      </c>
      <c r="EY235" t="str">
        <v>Red Cross Colombia</v>
      </c>
      <c r="EZ235" t="str">
        <v>Red Cross Ecuador</v>
      </c>
      <c r="FA235" t="str">
        <v>Red Cross Peru</v>
      </c>
      <c r="FB235" t="str">
        <v>Red de Investigaciones en Derechos Humanos - CONICET (Consejo Nacional de Investigaciones Científicas y Técnicas)</v>
      </c>
      <c r="FC235" t="str">
        <v>RET International</v>
      </c>
      <c r="FD235" t="str">
        <v>Salú pa Tur Foundation</v>
      </c>
      <c r="FE235" t="str">
        <v>Salvation Army</v>
      </c>
      <c r="FF235" t="str">
        <v>Samaritan's Purse</v>
      </c>
      <c r="FG235" t="str">
        <v>Save the Children International (SCI)</v>
      </c>
      <c r="FH235" t="str">
        <v>Scalabrini Foundation Chile</v>
      </c>
      <c r="FI235" t="str">
        <v>Sección Peruana de Amnistía Internacional</v>
      </c>
      <c r="FJ235" t="str">
        <v>Serviço Pastoral dos Migrantes do Nordeste</v>
      </c>
      <c r="FK235" t="str">
        <v>Sesame Workshop</v>
      </c>
      <c r="FL235" t="str">
        <v>Si, Da Vida</v>
      </c>
      <c r="FM235" t="str">
        <v>Solidarity and Action Asociation</v>
      </c>
      <c r="FN235" t="str">
        <v>SOS Children's Villages</v>
      </c>
      <c r="FO235" t="str">
        <v>Tarabita Foundation</v>
      </c>
      <c r="FP235" t="str">
        <v>Tearfund</v>
      </c>
      <c r="FQ235" t="str">
        <v>TECHO</v>
      </c>
      <c r="FR235" t="str">
        <v>Terranueva Foundation</v>
      </c>
      <c r="FS235" t="str">
        <v>Terre des Hommes Suisse</v>
      </c>
      <c r="FT235" t="str">
        <v>The Israel Forum for International Humanitarian Aid (IsraAID)</v>
      </c>
      <c r="FU235" t="str">
        <v>Unión Venezolana en Perú</v>
      </c>
      <c r="FV235" t="str">
        <v>United Nations Children's Fund (UNICEF)</v>
      </c>
      <c r="FW235" t="str">
        <v>United Nations Development Programme (UNDP)</v>
      </c>
      <c r="FX235" t="str">
        <v>United Nations Educational, Scientific and Cultural Organization (UNESCO)</v>
      </c>
      <c r="FY235" t="str">
        <v>United Nations Entity for Gender Equality and the Empowerment of Women (UNWOMEN)</v>
      </c>
      <c r="FZ235" t="str">
        <v>United Nations Food and Agricultural Organization (FAO)</v>
      </c>
      <c r="GA235" t="str">
        <v>United Nations High Commissioner for Refugees (UNHCR)</v>
      </c>
      <c r="GB235" t="str">
        <v>United Nations Office of the High Commissioner for Human Rights (OHCHR)</v>
      </c>
      <c r="GC235" t="str">
        <v>United Nations Office on Drugs and Crime (UNODC)</v>
      </c>
      <c r="GD235" t="str">
        <v>United Nations Population Fund (UNFPA)</v>
      </c>
      <c r="GE235" t="str">
        <v>United Nations Programme for Human Settlements (UN Habitat)</v>
      </c>
      <c r="GF235" t="str">
        <v>Vale da Benção Educational and Charitable Association (AEBVB)</v>
      </c>
      <c r="GG235" t="str">
        <v>VenAruba Solidaria</v>
      </c>
      <c r="GH235" t="str">
        <v>Venex Curacao Foundation</v>
      </c>
      <c r="GI235" t="str">
        <v>Venezolanos en Barranquilla</v>
      </c>
      <c r="GJ235" t="str">
        <v>Venezolanos en San Cristóbal</v>
      </c>
      <c r="GK235" t="str">
        <v>Venezuelan Emigrant Foundation (FEV)</v>
      </c>
      <c r="GL235" t="str">
        <v>Vicaría de Pastoral Social Caritas</v>
      </c>
      <c r="GM235" t="str">
        <v>Voices GY</v>
      </c>
      <c r="GN235" t="str">
        <v>We World GVC</v>
      </c>
      <c r="GO235" t="str">
        <v>World Council of Credit Unions</v>
      </c>
      <c r="GP235" t="str">
        <v>World Food Programme (WFP)</v>
      </c>
      <c r="GQ235" t="str">
        <v>World Vision</v>
      </c>
      <c r="GR235" t="str">
        <v>ZOA</v>
      </c>
    </row>
    <row r="236" spans="8:200" x14ac:dyDescent="0.3">
      <c r="H236" t="str" cm="1">
        <f t="array" ref="H236:GR236">TRANSPOSE(_xlfn._xlws.SORT(_xlfn._xlws.FILTER(Table3[Name],ISNUMBER(SEARCH(' Activity Sheet'!D290,Table3[Name])),"Not found"),,1))</f>
        <v>.New Organisation</v>
      </c>
      <c r="I236" t="str">
        <v>ABV - Association of Good with Life</v>
      </c>
      <c r="J236" t="str">
        <v>ACAPS</v>
      </c>
      <c r="K236" t="str">
        <v>Acción y Desarrollo</v>
      </c>
      <c r="L236" t="str">
        <v>ACTED</v>
      </c>
      <c r="M236" t="str">
        <v>Action against Hunger</v>
      </c>
      <c r="N236" t="str">
        <v>ActionAid</v>
      </c>
      <c r="O236" t="str">
        <v>Adventist Development and Relief Agency (ADRA)</v>
      </c>
      <c r="P236" t="str">
        <v>Alas de Colibrí Foundation</v>
      </c>
      <c r="Q236" t="str">
        <v>Alianza por la Solidaridad</v>
      </c>
      <c r="R236" t="str">
        <v>Alianza por Venezuela</v>
      </c>
      <c r="S236" t="str">
        <v>Americares Foundation</v>
      </c>
      <c r="T236" t="str">
        <v>Argentine Commission for Refugees and Migrants (CAREF)</v>
      </c>
      <c r="U236" t="str">
        <v>Asociación Aves</v>
      </c>
      <c r="V236" t="str">
        <v>Asociación de Jubilados y Pensionados Venezolanos en Argentina</v>
      </c>
      <c r="W236" t="str">
        <v>Asociación de Venezolanos en Eloy Alfaro</v>
      </c>
      <c r="X236" t="str">
        <v>Asociación Fundación contra el Hambre Perú</v>
      </c>
      <c r="Y236" t="str">
        <v>Asociación Migrantes Venezolanos</v>
      </c>
      <c r="Z236" t="str">
        <v>Asociación Misioneros de San Carlos Scalabrinianos</v>
      </c>
      <c r="AA236" t="str">
        <v>Asociacion Proteccion Poblacion Vulnerable</v>
      </c>
      <c r="AB236" t="str">
        <v>Asociación Quinta Ola</v>
      </c>
      <c r="AC236" t="str">
        <v>Asociación Salto Ángel</v>
      </c>
      <c r="AD236" t="str">
        <v>Asociación Venezuela en Ecuador AC</v>
      </c>
      <c r="AE236" t="str">
        <v>ASOVENAR</v>
      </c>
      <c r="AF236" t="str">
        <v>Associação Hermanitos</v>
      </c>
      <c r="AG236" t="str">
        <v>AVSI Foundation</v>
      </c>
      <c r="AH236" t="str">
        <v>Bethany Christian Services</v>
      </c>
      <c r="AI236" t="str">
        <v>Blumont</v>
      </c>
      <c r="AJ236" t="str">
        <v>CARE</v>
      </c>
      <c r="AK236" t="str">
        <v>Caritas Brazil</v>
      </c>
      <c r="AL236" t="str">
        <v>Caritas Ecuador</v>
      </c>
      <c r="AM236" t="str">
        <v>Caritas Germany</v>
      </c>
      <c r="AN236" t="str">
        <v>Caritas Manaus</v>
      </c>
      <c r="AO236" t="str">
        <v>Caritas Parana</v>
      </c>
      <c r="AP236" t="str">
        <v>Caritas Peru</v>
      </c>
      <c r="AQ236" t="str">
        <v>Caritas Rio de Janeiro</v>
      </c>
      <c r="AR236" t="str">
        <v>Caritas São Paulo</v>
      </c>
      <c r="AS236" t="str">
        <v>Caritas Switzerland</v>
      </c>
      <c r="AT236" t="str">
        <v>CCEFIRO Association</v>
      </c>
      <c r="AU236" t="str">
        <v>CEDRO</v>
      </c>
      <c r="AV236" t="str">
        <v>Center for Integrated Studies and Programs for Sustainable Development (CIEDS)</v>
      </c>
      <c r="AW236" t="str">
        <v>Center for Migration and Human Rights of the Diocese of Roraima (CMDH)</v>
      </c>
      <c r="AX236" t="str">
        <v>Centro de Atencion Psicosocial (CAPS)</v>
      </c>
      <c r="AY236" t="str">
        <v>CESAL</v>
      </c>
      <c r="AZ236" t="str">
        <v>CESVI-Cooperazione e Sviluppo</v>
      </c>
      <c r="BA236" t="str">
        <v>ChildFund International</v>
      </c>
      <c r="BB236" t="str">
        <v>CHS Alternativo</v>
      </c>
      <c r="BC236" t="str">
        <v>Churún Merú Association</v>
      </c>
      <c r="BD236" t="str">
        <v>Coalición por Venezuela</v>
      </c>
      <c r="BE236" t="str">
        <v>Colonia Foundation of Venezuelans in the Dominican Republic (FUNCOVERD)</v>
      </c>
      <c r="BF236" t="str">
        <v>COLVENZ</v>
      </c>
      <c r="BG236" t="str">
        <v>Compassiva</v>
      </c>
      <c r="BH236" t="str">
        <v>Consejo Interreligioso del Perú - Religiones por la Paz</v>
      </c>
      <c r="BI236" t="str">
        <v>Consorcio ONG OCIPI Y Capellanía Nacional OFICA</v>
      </c>
      <c r="BJ236" t="str">
        <v>COOPI - International Cooperation Foundation</v>
      </c>
      <c r="BK236" t="str">
        <v>Corporación Colectivo Sin Fronteras</v>
      </c>
      <c r="BL236" t="str">
        <v>CRISFE Foundation</v>
      </c>
      <c r="BM236" t="str">
        <v>Cuso International</v>
      </c>
      <c r="BN236" t="str">
        <v>Danielle’s Children Fund (DCF)</v>
      </c>
      <c r="BO236" t="str">
        <v>Danish Refugee Council (DRC)</v>
      </c>
      <c r="BP236" t="str">
        <v>Development Support Association - APOYAR</v>
      </c>
      <c r="BQ236" t="str">
        <v>Diakonie Katastrophenhilfe</v>
      </c>
      <c r="BR236" t="str">
        <v>Diálogo Diverso</v>
      </c>
      <c r="BS236" t="str">
        <v>Doctors of the World</v>
      </c>
      <c r="BT236" t="str">
        <v>Dominican Institute for Integrated Development</v>
      </c>
      <c r="BU236" t="str">
        <v>Duendes y Ángeles Vinotinto República Dominicana</v>
      </c>
      <c r="BV236" t="str">
        <v>Encuentros SJS (Servicio Jesuita de la Solidaridad)</v>
      </c>
      <c r="BW236" t="str">
        <v>Ending Violence Against Migrants</v>
      </c>
      <c r="BX236" t="str">
        <v>Equidad Foundation</v>
      </c>
      <c r="BY236" t="str">
        <v>Equilibrium CenDE</v>
      </c>
      <c r="BZ236" t="str">
        <v>Facultad de Psicología - Universidad de la República (UDELAR)</v>
      </c>
      <c r="CA236" t="str">
        <v>First International Emergency and Solidarités International</v>
      </c>
      <c r="CB236" t="str">
        <v>Fondo Ecuatoriano Populorum Progressio</v>
      </c>
      <c r="CC236" t="str">
        <v>Foro Salud Callao</v>
      </c>
      <c r="CD236" t="str">
        <v>Foundation for the Integration and Development of Latin America (FIDAL)</v>
      </c>
      <c r="CE236" t="str">
        <v>Foundation of the Americas (FUDELA)</v>
      </c>
      <c r="CF236" t="str">
        <v>Fraternity Without Borders</v>
      </c>
      <c r="CG236" t="str">
        <v>Fundación Brisas del Norte</v>
      </c>
      <c r="CH236" t="str">
        <v>Fundación Colombovenezolana Nueva Ilusión</v>
      </c>
      <c r="CI236" t="str">
        <v>Fundación Nakama's</v>
      </c>
      <c r="CJ236" t="str">
        <v>Fundación RadaBer</v>
      </c>
      <c r="CK236" t="str">
        <v>Fundación Scalabrini Bolivia</v>
      </c>
      <c r="CL236" t="str">
        <v>Fundacion Social Vivan los Niños</v>
      </c>
      <c r="CM236" t="str">
        <v>FUNVEAC</v>
      </c>
      <c r="CN236" t="str">
        <v>German Development Cooperation Agency GIZ</v>
      </c>
      <c r="CO236" t="str">
        <v>Globalizate Radio</v>
      </c>
      <c r="CP236" t="str">
        <v>GOAL</v>
      </c>
      <c r="CQ236" t="str">
        <v>Halü Bienestar Humano Foundation (HALU)</v>
      </c>
      <c r="CR236" t="str">
        <v>Heartland Alliance International (HAI)</v>
      </c>
      <c r="CS236" t="str">
        <v>HELVETAS Swiss Intercooperation</v>
      </c>
      <c r="CT236" t="str">
        <v>HIAS</v>
      </c>
      <c r="CU236" t="str">
        <v>Human Rights Defence Curaçao</v>
      </c>
      <c r="CV236" t="str">
        <v>Humanity &amp; Inclusion</v>
      </c>
      <c r="CW236" t="str">
        <v>Humans Analytic</v>
      </c>
      <c r="CX236" t="str">
        <v>Idas y Vueltas Association</v>
      </c>
      <c r="CY236" t="str">
        <v>iMMAP</v>
      </c>
      <c r="CZ236" t="str">
        <v>IMPACT Initiatives (REACH)</v>
      </c>
      <c r="DA236" t="str">
        <v>Inmigrante Feliz Association</v>
      </c>
      <c r="DB236" t="str">
        <v>Institute for Migration and Human Rights (IMDH)</v>
      </c>
      <c r="DC236" t="str">
        <v>Institute of Natural and Cultural Heritage (IPANC)</v>
      </c>
      <c r="DD236" t="str">
        <v>International Committee for the Development of People (CISP)</v>
      </c>
      <c r="DE236" t="str">
        <v>International Federation of the Red Cross (IFRC)</v>
      </c>
      <c r="DF236" t="str">
        <v>International Labour Organization (ILO)</v>
      </c>
      <c r="DG236" t="str">
        <v>International Medical Corps</v>
      </c>
      <c r="DH236" t="str">
        <v>International Organization for Migration (IOM)</v>
      </c>
      <c r="DI236" t="str">
        <v>International Rescue Committee (IRC)</v>
      </c>
      <c r="DJ236" t="str">
        <v>INTERSOS</v>
      </c>
      <c r="DK236" t="str">
        <v>Jesuit Migrant Service (JMS)</v>
      </c>
      <c r="DL236" t="str">
        <v>Jesuit Refugee Service (JRS)</v>
      </c>
      <c r="DM236" t="str">
        <v>Jesuit Service for Migrants and Refugees (JSMR)</v>
      </c>
      <c r="DN236" t="str">
        <v>Joint United Nations Programme on HIV/AIDS (UNAIDS)</v>
      </c>
      <c r="DO236" t="str">
        <v>Kimirina Coorporation</v>
      </c>
      <c r="DP236" t="str">
        <v>La Casita Hispanic Cultural Centre</v>
      </c>
      <c r="DQ236" t="str">
        <v>Latin American Network of Non-Governmental Organizations of Persons with Disabilities and their Families (RIADIS)</v>
      </c>
      <c r="DR236" t="str">
        <v>LGBT+ Movement Brazil</v>
      </c>
      <c r="DS236" t="str">
        <v>Living Water Community (LWC)</v>
      </c>
      <c r="DT236" t="str">
        <v>LLANOVENCOL</v>
      </c>
      <c r="DU236" t="str">
        <v>Lutheran World Federation</v>
      </c>
      <c r="DV236" t="str">
        <v>Lutheran World Relief</v>
      </c>
      <c r="DW236" t="str">
        <v>Malteser International</v>
      </c>
      <c r="DX236" t="str">
        <v>Mana Institute</v>
      </c>
      <c r="DY236" t="str">
        <v>Manos Veneguayas Association</v>
      </c>
      <c r="DZ236" t="str">
        <v>Más Igualdad Perú</v>
      </c>
      <c r="EA236" t="str">
        <v>MedGlobal</v>
      </c>
      <c r="EB236" t="str">
        <v>Medical Teams International</v>
      </c>
      <c r="EC236" t="str">
        <v>Mercy Corps</v>
      </c>
      <c r="ED236" t="str">
        <v>Migrant Service Center (CAM)</v>
      </c>
      <c r="EE236" t="str">
        <v>Migrants, Refugees and Argentine Social Entrepreneurs (MIRARES)</v>
      </c>
      <c r="EF236" t="str">
        <v>Mision Scalabriniana - Ecuador</v>
      </c>
      <c r="EG236" t="str">
        <v>Missão Paz</v>
      </c>
      <c r="EH236" t="str">
        <v>Museu A CASA</v>
      </c>
      <c r="EI236" t="str">
        <v>Norwegian Refugee Council (NRC)</v>
      </c>
      <c r="EJ236" t="str">
        <v>ONG Migrantes por el Maule</v>
      </c>
      <c r="EK236" t="str">
        <v>ONG Preemptive Love Coalition Colombia</v>
      </c>
      <c r="EL236" t="str">
        <v>Organización Transfomando Vidas</v>
      </c>
      <c r="EM236" t="str">
        <v>Organization of Ibero-American States for Education, Science and Culture (OEI)</v>
      </c>
      <c r="EN236" t="str">
        <v>OXFAM</v>
      </c>
      <c r="EO236" t="str">
        <v>Panamerican Development Foundation</v>
      </c>
      <c r="EP236" t="str">
        <v>Panamerican Health Organization/World Health Organization (PAHO/WHO)</v>
      </c>
      <c r="EQ236" t="str">
        <v>Pastoral of Human Mobility - Peruvian Episcopal Conference</v>
      </c>
      <c r="ER236" t="str">
        <v>Pastoral Service for Migrants National</v>
      </c>
      <c r="ES236" t="str">
        <v>Permanent Human Rights defense Committee (CDH)</v>
      </c>
      <c r="ET236" t="str">
        <v>Pirilampos Institute - Group of visits and voluntary actions in Roraima</v>
      </c>
      <c r="EU236" t="str">
        <v>Plan International</v>
      </c>
      <c r="EV236" t="str">
        <v>Population Program, Faculty of Social Sciences, University of the Republic</v>
      </c>
      <c r="EW236" t="str">
        <v>Profamilia Association</v>
      </c>
      <c r="EX236" t="str">
        <v>Red con Migrantes y Refugiados</v>
      </c>
      <c r="EY236" t="str">
        <v>Red Cross Colombia</v>
      </c>
      <c r="EZ236" t="str">
        <v>Red Cross Ecuador</v>
      </c>
      <c r="FA236" t="str">
        <v>Red Cross Peru</v>
      </c>
      <c r="FB236" t="str">
        <v>Red de Investigaciones en Derechos Humanos - CONICET (Consejo Nacional de Investigaciones Científicas y Técnicas)</v>
      </c>
      <c r="FC236" t="str">
        <v>RET International</v>
      </c>
      <c r="FD236" t="str">
        <v>Salú pa Tur Foundation</v>
      </c>
      <c r="FE236" t="str">
        <v>Salvation Army</v>
      </c>
      <c r="FF236" t="str">
        <v>Samaritan's Purse</v>
      </c>
      <c r="FG236" t="str">
        <v>Save the Children International (SCI)</v>
      </c>
      <c r="FH236" t="str">
        <v>Scalabrini Foundation Chile</v>
      </c>
      <c r="FI236" t="str">
        <v>Sección Peruana de Amnistía Internacional</v>
      </c>
      <c r="FJ236" t="str">
        <v>Serviço Pastoral dos Migrantes do Nordeste</v>
      </c>
      <c r="FK236" t="str">
        <v>Sesame Workshop</v>
      </c>
      <c r="FL236" t="str">
        <v>Si, Da Vida</v>
      </c>
      <c r="FM236" t="str">
        <v>Solidarity and Action Asociation</v>
      </c>
      <c r="FN236" t="str">
        <v>SOS Children's Villages</v>
      </c>
      <c r="FO236" t="str">
        <v>Tarabita Foundation</v>
      </c>
      <c r="FP236" t="str">
        <v>Tearfund</v>
      </c>
      <c r="FQ236" t="str">
        <v>TECHO</v>
      </c>
      <c r="FR236" t="str">
        <v>Terranueva Foundation</v>
      </c>
      <c r="FS236" t="str">
        <v>Terre des Hommes Suisse</v>
      </c>
      <c r="FT236" t="str">
        <v>The Israel Forum for International Humanitarian Aid (IsraAID)</v>
      </c>
      <c r="FU236" t="str">
        <v>Unión Venezolana en Perú</v>
      </c>
      <c r="FV236" t="str">
        <v>United Nations Children's Fund (UNICEF)</v>
      </c>
      <c r="FW236" t="str">
        <v>United Nations Development Programme (UNDP)</v>
      </c>
      <c r="FX236" t="str">
        <v>United Nations Educational, Scientific and Cultural Organization (UNESCO)</v>
      </c>
      <c r="FY236" t="str">
        <v>United Nations Entity for Gender Equality and the Empowerment of Women (UNWOMEN)</v>
      </c>
      <c r="FZ236" t="str">
        <v>United Nations Food and Agricultural Organization (FAO)</v>
      </c>
      <c r="GA236" t="str">
        <v>United Nations High Commissioner for Refugees (UNHCR)</v>
      </c>
      <c r="GB236" t="str">
        <v>United Nations Office of the High Commissioner for Human Rights (OHCHR)</v>
      </c>
      <c r="GC236" t="str">
        <v>United Nations Office on Drugs and Crime (UNODC)</v>
      </c>
      <c r="GD236" t="str">
        <v>United Nations Population Fund (UNFPA)</v>
      </c>
      <c r="GE236" t="str">
        <v>United Nations Programme for Human Settlements (UN Habitat)</v>
      </c>
      <c r="GF236" t="str">
        <v>Vale da Benção Educational and Charitable Association (AEBVB)</v>
      </c>
      <c r="GG236" t="str">
        <v>VenAruba Solidaria</v>
      </c>
      <c r="GH236" t="str">
        <v>Venex Curacao Foundation</v>
      </c>
      <c r="GI236" t="str">
        <v>Venezolanos en Barranquilla</v>
      </c>
      <c r="GJ236" t="str">
        <v>Venezolanos en San Cristóbal</v>
      </c>
      <c r="GK236" t="str">
        <v>Venezuelan Emigrant Foundation (FEV)</v>
      </c>
      <c r="GL236" t="str">
        <v>Vicaría de Pastoral Social Caritas</v>
      </c>
      <c r="GM236" t="str">
        <v>Voices GY</v>
      </c>
      <c r="GN236" t="str">
        <v>We World GVC</v>
      </c>
      <c r="GO236" t="str">
        <v>World Council of Credit Unions</v>
      </c>
      <c r="GP236" t="str">
        <v>World Food Programme (WFP)</v>
      </c>
      <c r="GQ236" t="str">
        <v>World Vision</v>
      </c>
      <c r="GR236" t="str">
        <v>ZOA</v>
      </c>
    </row>
    <row r="237" spans="8:200" x14ac:dyDescent="0.3">
      <c r="H237" t="str" cm="1">
        <f t="array" ref="H237:GR237">TRANSPOSE(_xlfn._xlws.SORT(_xlfn._xlws.FILTER(Table3[Name],ISNUMBER(SEARCH(' Activity Sheet'!D291,Table3[Name])),"Not found"),,1))</f>
        <v>.New Organisation</v>
      </c>
      <c r="I237" t="str">
        <v>ABV - Association of Good with Life</v>
      </c>
      <c r="J237" t="str">
        <v>ACAPS</v>
      </c>
      <c r="K237" t="str">
        <v>Acción y Desarrollo</v>
      </c>
      <c r="L237" t="str">
        <v>ACTED</v>
      </c>
      <c r="M237" t="str">
        <v>Action against Hunger</v>
      </c>
      <c r="N237" t="str">
        <v>ActionAid</v>
      </c>
      <c r="O237" t="str">
        <v>Adventist Development and Relief Agency (ADRA)</v>
      </c>
      <c r="P237" t="str">
        <v>Alas de Colibrí Foundation</v>
      </c>
      <c r="Q237" t="str">
        <v>Alianza por la Solidaridad</v>
      </c>
      <c r="R237" t="str">
        <v>Alianza por Venezuela</v>
      </c>
      <c r="S237" t="str">
        <v>Americares Foundation</v>
      </c>
      <c r="T237" t="str">
        <v>Argentine Commission for Refugees and Migrants (CAREF)</v>
      </c>
      <c r="U237" t="str">
        <v>Asociación Aves</v>
      </c>
      <c r="V237" t="str">
        <v>Asociación de Jubilados y Pensionados Venezolanos en Argentina</v>
      </c>
      <c r="W237" t="str">
        <v>Asociación de Venezolanos en Eloy Alfaro</v>
      </c>
      <c r="X237" t="str">
        <v>Asociación Fundación contra el Hambre Perú</v>
      </c>
      <c r="Y237" t="str">
        <v>Asociación Migrantes Venezolanos</v>
      </c>
      <c r="Z237" t="str">
        <v>Asociación Misioneros de San Carlos Scalabrinianos</v>
      </c>
      <c r="AA237" t="str">
        <v>Asociacion Proteccion Poblacion Vulnerable</v>
      </c>
      <c r="AB237" t="str">
        <v>Asociación Quinta Ola</v>
      </c>
      <c r="AC237" t="str">
        <v>Asociación Salto Ángel</v>
      </c>
      <c r="AD237" t="str">
        <v>Asociación Venezuela en Ecuador AC</v>
      </c>
      <c r="AE237" t="str">
        <v>ASOVENAR</v>
      </c>
      <c r="AF237" t="str">
        <v>Associação Hermanitos</v>
      </c>
      <c r="AG237" t="str">
        <v>AVSI Foundation</v>
      </c>
      <c r="AH237" t="str">
        <v>Bethany Christian Services</v>
      </c>
      <c r="AI237" t="str">
        <v>Blumont</v>
      </c>
      <c r="AJ237" t="str">
        <v>CARE</v>
      </c>
      <c r="AK237" t="str">
        <v>Caritas Brazil</v>
      </c>
      <c r="AL237" t="str">
        <v>Caritas Ecuador</v>
      </c>
      <c r="AM237" t="str">
        <v>Caritas Germany</v>
      </c>
      <c r="AN237" t="str">
        <v>Caritas Manaus</v>
      </c>
      <c r="AO237" t="str">
        <v>Caritas Parana</v>
      </c>
      <c r="AP237" t="str">
        <v>Caritas Peru</v>
      </c>
      <c r="AQ237" t="str">
        <v>Caritas Rio de Janeiro</v>
      </c>
      <c r="AR237" t="str">
        <v>Caritas São Paulo</v>
      </c>
      <c r="AS237" t="str">
        <v>Caritas Switzerland</v>
      </c>
      <c r="AT237" t="str">
        <v>CCEFIRO Association</v>
      </c>
      <c r="AU237" t="str">
        <v>CEDRO</v>
      </c>
      <c r="AV237" t="str">
        <v>Center for Integrated Studies and Programs for Sustainable Development (CIEDS)</v>
      </c>
      <c r="AW237" t="str">
        <v>Center for Migration and Human Rights of the Diocese of Roraima (CMDH)</v>
      </c>
      <c r="AX237" t="str">
        <v>Centro de Atencion Psicosocial (CAPS)</v>
      </c>
      <c r="AY237" t="str">
        <v>CESAL</v>
      </c>
      <c r="AZ237" t="str">
        <v>CESVI-Cooperazione e Sviluppo</v>
      </c>
      <c r="BA237" t="str">
        <v>ChildFund International</v>
      </c>
      <c r="BB237" t="str">
        <v>CHS Alternativo</v>
      </c>
      <c r="BC237" t="str">
        <v>Churún Merú Association</v>
      </c>
      <c r="BD237" t="str">
        <v>Coalición por Venezuela</v>
      </c>
      <c r="BE237" t="str">
        <v>Colonia Foundation of Venezuelans in the Dominican Republic (FUNCOVERD)</v>
      </c>
      <c r="BF237" t="str">
        <v>COLVENZ</v>
      </c>
      <c r="BG237" t="str">
        <v>Compassiva</v>
      </c>
      <c r="BH237" t="str">
        <v>Consejo Interreligioso del Perú - Religiones por la Paz</v>
      </c>
      <c r="BI237" t="str">
        <v>Consorcio ONG OCIPI Y Capellanía Nacional OFICA</v>
      </c>
      <c r="BJ237" t="str">
        <v>COOPI - International Cooperation Foundation</v>
      </c>
      <c r="BK237" t="str">
        <v>Corporación Colectivo Sin Fronteras</v>
      </c>
      <c r="BL237" t="str">
        <v>CRISFE Foundation</v>
      </c>
      <c r="BM237" t="str">
        <v>Cuso International</v>
      </c>
      <c r="BN237" t="str">
        <v>Danielle’s Children Fund (DCF)</v>
      </c>
      <c r="BO237" t="str">
        <v>Danish Refugee Council (DRC)</v>
      </c>
      <c r="BP237" t="str">
        <v>Development Support Association - APOYAR</v>
      </c>
      <c r="BQ237" t="str">
        <v>Diakonie Katastrophenhilfe</v>
      </c>
      <c r="BR237" t="str">
        <v>Diálogo Diverso</v>
      </c>
      <c r="BS237" t="str">
        <v>Doctors of the World</v>
      </c>
      <c r="BT237" t="str">
        <v>Dominican Institute for Integrated Development</v>
      </c>
      <c r="BU237" t="str">
        <v>Duendes y Ángeles Vinotinto República Dominicana</v>
      </c>
      <c r="BV237" t="str">
        <v>Encuentros SJS (Servicio Jesuita de la Solidaridad)</v>
      </c>
      <c r="BW237" t="str">
        <v>Ending Violence Against Migrants</v>
      </c>
      <c r="BX237" t="str">
        <v>Equidad Foundation</v>
      </c>
      <c r="BY237" t="str">
        <v>Equilibrium CenDE</v>
      </c>
      <c r="BZ237" t="str">
        <v>Facultad de Psicología - Universidad de la República (UDELAR)</v>
      </c>
      <c r="CA237" t="str">
        <v>First International Emergency and Solidarités International</v>
      </c>
      <c r="CB237" t="str">
        <v>Fondo Ecuatoriano Populorum Progressio</v>
      </c>
      <c r="CC237" t="str">
        <v>Foro Salud Callao</v>
      </c>
      <c r="CD237" t="str">
        <v>Foundation for the Integration and Development of Latin America (FIDAL)</v>
      </c>
      <c r="CE237" t="str">
        <v>Foundation of the Americas (FUDELA)</v>
      </c>
      <c r="CF237" t="str">
        <v>Fraternity Without Borders</v>
      </c>
      <c r="CG237" t="str">
        <v>Fundación Brisas del Norte</v>
      </c>
      <c r="CH237" t="str">
        <v>Fundación Colombovenezolana Nueva Ilusión</v>
      </c>
      <c r="CI237" t="str">
        <v>Fundación Nakama's</v>
      </c>
      <c r="CJ237" t="str">
        <v>Fundación RadaBer</v>
      </c>
      <c r="CK237" t="str">
        <v>Fundación Scalabrini Bolivia</v>
      </c>
      <c r="CL237" t="str">
        <v>Fundacion Social Vivan los Niños</v>
      </c>
      <c r="CM237" t="str">
        <v>FUNVEAC</v>
      </c>
      <c r="CN237" t="str">
        <v>German Development Cooperation Agency GIZ</v>
      </c>
      <c r="CO237" t="str">
        <v>Globalizate Radio</v>
      </c>
      <c r="CP237" t="str">
        <v>GOAL</v>
      </c>
      <c r="CQ237" t="str">
        <v>Halü Bienestar Humano Foundation (HALU)</v>
      </c>
      <c r="CR237" t="str">
        <v>Heartland Alliance International (HAI)</v>
      </c>
      <c r="CS237" t="str">
        <v>HELVETAS Swiss Intercooperation</v>
      </c>
      <c r="CT237" t="str">
        <v>HIAS</v>
      </c>
      <c r="CU237" t="str">
        <v>Human Rights Defence Curaçao</v>
      </c>
      <c r="CV237" t="str">
        <v>Humanity &amp; Inclusion</v>
      </c>
      <c r="CW237" t="str">
        <v>Humans Analytic</v>
      </c>
      <c r="CX237" t="str">
        <v>Idas y Vueltas Association</v>
      </c>
      <c r="CY237" t="str">
        <v>iMMAP</v>
      </c>
      <c r="CZ237" t="str">
        <v>IMPACT Initiatives (REACH)</v>
      </c>
      <c r="DA237" t="str">
        <v>Inmigrante Feliz Association</v>
      </c>
      <c r="DB237" t="str">
        <v>Institute for Migration and Human Rights (IMDH)</v>
      </c>
      <c r="DC237" t="str">
        <v>Institute of Natural and Cultural Heritage (IPANC)</v>
      </c>
      <c r="DD237" t="str">
        <v>International Committee for the Development of People (CISP)</v>
      </c>
      <c r="DE237" t="str">
        <v>International Federation of the Red Cross (IFRC)</v>
      </c>
      <c r="DF237" t="str">
        <v>International Labour Organization (ILO)</v>
      </c>
      <c r="DG237" t="str">
        <v>International Medical Corps</v>
      </c>
      <c r="DH237" t="str">
        <v>International Organization for Migration (IOM)</v>
      </c>
      <c r="DI237" t="str">
        <v>International Rescue Committee (IRC)</v>
      </c>
      <c r="DJ237" t="str">
        <v>INTERSOS</v>
      </c>
      <c r="DK237" t="str">
        <v>Jesuit Migrant Service (JMS)</v>
      </c>
      <c r="DL237" t="str">
        <v>Jesuit Refugee Service (JRS)</v>
      </c>
      <c r="DM237" t="str">
        <v>Jesuit Service for Migrants and Refugees (JSMR)</v>
      </c>
      <c r="DN237" t="str">
        <v>Joint United Nations Programme on HIV/AIDS (UNAIDS)</v>
      </c>
      <c r="DO237" t="str">
        <v>Kimirina Coorporation</v>
      </c>
      <c r="DP237" t="str">
        <v>La Casita Hispanic Cultural Centre</v>
      </c>
      <c r="DQ237" t="str">
        <v>Latin American Network of Non-Governmental Organizations of Persons with Disabilities and their Families (RIADIS)</v>
      </c>
      <c r="DR237" t="str">
        <v>LGBT+ Movement Brazil</v>
      </c>
      <c r="DS237" t="str">
        <v>Living Water Community (LWC)</v>
      </c>
      <c r="DT237" t="str">
        <v>LLANOVENCOL</v>
      </c>
      <c r="DU237" t="str">
        <v>Lutheran World Federation</v>
      </c>
      <c r="DV237" t="str">
        <v>Lutheran World Relief</v>
      </c>
      <c r="DW237" t="str">
        <v>Malteser International</v>
      </c>
      <c r="DX237" t="str">
        <v>Mana Institute</v>
      </c>
      <c r="DY237" t="str">
        <v>Manos Veneguayas Association</v>
      </c>
      <c r="DZ237" t="str">
        <v>Más Igualdad Perú</v>
      </c>
      <c r="EA237" t="str">
        <v>MedGlobal</v>
      </c>
      <c r="EB237" t="str">
        <v>Medical Teams International</v>
      </c>
      <c r="EC237" t="str">
        <v>Mercy Corps</v>
      </c>
      <c r="ED237" t="str">
        <v>Migrant Service Center (CAM)</v>
      </c>
      <c r="EE237" t="str">
        <v>Migrants, Refugees and Argentine Social Entrepreneurs (MIRARES)</v>
      </c>
      <c r="EF237" t="str">
        <v>Mision Scalabriniana - Ecuador</v>
      </c>
      <c r="EG237" t="str">
        <v>Missão Paz</v>
      </c>
      <c r="EH237" t="str">
        <v>Museu A CASA</v>
      </c>
      <c r="EI237" t="str">
        <v>Norwegian Refugee Council (NRC)</v>
      </c>
      <c r="EJ237" t="str">
        <v>ONG Migrantes por el Maule</v>
      </c>
      <c r="EK237" t="str">
        <v>ONG Preemptive Love Coalition Colombia</v>
      </c>
      <c r="EL237" t="str">
        <v>Organización Transfomando Vidas</v>
      </c>
      <c r="EM237" t="str">
        <v>Organization of Ibero-American States for Education, Science and Culture (OEI)</v>
      </c>
      <c r="EN237" t="str">
        <v>OXFAM</v>
      </c>
      <c r="EO237" t="str">
        <v>Panamerican Development Foundation</v>
      </c>
      <c r="EP237" t="str">
        <v>Panamerican Health Organization/World Health Organization (PAHO/WHO)</v>
      </c>
      <c r="EQ237" t="str">
        <v>Pastoral of Human Mobility - Peruvian Episcopal Conference</v>
      </c>
      <c r="ER237" t="str">
        <v>Pastoral Service for Migrants National</v>
      </c>
      <c r="ES237" t="str">
        <v>Permanent Human Rights defense Committee (CDH)</v>
      </c>
      <c r="ET237" t="str">
        <v>Pirilampos Institute - Group of visits and voluntary actions in Roraima</v>
      </c>
      <c r="EU237" t="str">
        <v>Plan International</v>
      </c>
      <c r="EV237" t="str">
        <v>Population Program, Faculty of Social Sciences, University of the Republic</v>
      </c>
      <c r="EW237" t="str">
        <v>Profamilia Association</v>
      </c>
      <c r="EX237" t="str">
        <v>Red con Migrantes y Refugiados</v>
      </c>
      <c r="EY237" t="str">
        <v>Red Cross Colombia</v>
      </c>
      <c r="EZ237" t="str">
        <v>Red Cross Ecuador</v>
      </c>
      <c r="FA237" t="str">
        <v>Red Cross Peru</v>
      </c>
      <c r="FB237" t="str">
        <v>Red de Investigaciones en Derechos Humanos - CONICET (Consejo Nacional de Investigaciones Científicas y Técnicas)</v>
      </c>
      <c r="FC237" t="str">
        <v>RET International</v>
      </c>
      <c r="FD237" t="str">
        <v>Salú pa Tur Foundation</v>
      </c>
      <c r="FE237" t="str">
        <v>Salvation Army</v>
      </c>
      <c r="FF237" t="str">
        <v>Samaritan's Purse</v>
      </c>
      <c r="FG237" t="str">
        <v>Save the Children International (SCI)</v>
      </c>
      <c r="FH237" t="str">
        <v>Scalabrini Foundation Chile</v>
      </c>
      <c r="FI237" t="str">
        <v>Sección Peruana de Amnistía Internacional</v>
      </c>
      <c r="FJ237" t="str">
        <v>Serviço Pastoral dos Migrantes do Nordeste</v>
      </c>
      <c r="FK237" t="str">
        <v>Sesame Workshop</v>
      </c>
      <c r="FL237" t="str">
        <v>Si, Da Vida</v>
      </c>
      <c r="FM237" t="str">
        <v>Solidarity and Action Asociation</v>
      </c>
      <c r="FN237" t="str">
        <v>SOS Children's Villages</v>
      </c>
      <c r="FO237" t="str">
        <v>Tarabita Foundation</v>
      </c>
      <c r="FP237" t="str">
        <v>Tearfund</v>
      </c>
      <c r="FQ237" t="str">
        <v>TECHO</v>
      </c>
      <c r="FR237" t="str">
        <v>Terranueva Foundation</v>
      </c>
      <c r="FS237" t="str">
        <v>Terre des Hommes Suisse</v>
      </c>
      <c r="FT237" t="str">
        <v>The Israel Forum for International Humanitarian Aid (IsraAID)</v>
      </c>
      <c r="FU237" t="str">
        <v>Unión Venezolana en Perú</v>
      </c>
      <c r="FV237" t="str">
        <v>United Nations Children's Fund (UNICEF)</v>
      </c>
      <c r="FW237" t="str">
        <v>United Nations Development Programme (UNDP)</v>
      </c>
      <c r="FX237" t="str">
        <v>United Nations Educational, Scientific and Cultural Organization (UNESCO)</v>
      </c>
      <c r="FY237" t="str">
        <v>United Nations Entity for Gender Equality and the Empowerment of Women (UNWOMEN)</v>
      </c>
      <c r="FZ237" t="str">
        <v>United Nations Food and Agricultural Organization (FAO)</v>
      </c>
      <c r="GA237" t="str">
        <v>United Nations High Commissioner for Refugees (UNHCR)</v>
      </c>
      <c r="GB237" t="str">
        <v>United Nations Office of the High Commissioner for Human Rights (OHCHR)</v>
      </c>
      <c r="GC237" t="str">
        <v>United Nations Office on Drugs and Crime (UNODC)</v>
      </c>
      <c r="GD237" t="str">
        <v>United Nations Population Fund (UNFPA)</v>
      </c>
      <c r="GE237" t="str">
        <v>United Nations Programme for Human Settlements (UN Habitat)</v>
      </c>
      <c r="GF237" t="str">
        <v>Vale da Benção Educational and Charitable Association (AEBVB)</v>
      </c>
      <c r="GG237" t="str">
        <v>VenAruba Solidaria</v>
      </c>
      <c r="GH237" t="str">
        <v>Venex Curacao Foundation</v>
      </c>
      <c r="GI237" t="str">
        <v>Venezolanos en Barranquilla</v>
      </c>
      <c r="GJ237" t="str">
        <v>Venezolanos en San Cristóbal</v>
      </c>
      <c r="GK237" t="str">
        <v>Venezuelan Emigrant Foundation (FEV)</v>
      </c>
      <c r="GL237" t="str">
        <v>Vicaría de Pastoral Social Caritas</v>
      </c>
      <c r="GM237" t="str">
        <v>Voices GY</v>
      </c>
      <c r="GN237" t="str">
        <v>We World GVC</v>
      </c>
      <c r="GO237" t="str">
        <v>World Council of Credit Unions</v>
      </c>
      <c r="GP237" t="str">
        <v>World Food Programme (WFP)</v>
      </c>
      <c r="GQ237" t="str">
        <v>World Vision</v>
      </c>
      <c r="GR237" t="str">
        <v>ZOA</v>
      </c>
    </row>
    <row r="238" spans="8:200" x14ac:dyDescent="0.3">
      <c r="H238" t="str" cm="1">
        <f t="array" ref="H238:GR238">TRANSPOSE(_xlfn._xlws.SORT(_xlfn._xlws.FILTER(Table3[Name],ISNUMBER(SEARCH(' Activity Sheet'!D292,Table3[Name])),"Not found"),,1))</f>
        <v>.New Organisation</v>
      </c>
      <c r="I238" t="str">
        <v>ABV - Association of Good with Life</v>
      </c>
      <c r="J238" t="str">
        <v>ACAPS</v>
      </c>
      <c r="K238" t="str">
        <v>Acción y Desarrollo</v>
      </c>
      <c r="L238" t="str">
        <v>ACTED</v>
      </c>
      <c r="M238" t="str">
        <v>Action against Hunger</v>
      </c>
      <c r="N238" t="str">
        <v>ActionAid</v>
      </c>
      <c r="O238" t="str">
        <v>Adventist Development and Relief Agency (ADRA)</v>
      </c>
      <c r="P238" t="str">
        <v>Alas de Colibrí Foundation</v>
      </c>
      <c r="Q238" t="str">
        <v>Alianza por la Solidaridad</v>
      </c>
      <c r="R238" t="str">
        <v>Alianza por Venezuela</v>
      </c>
      <c r="S238" t="str">
        <v>Americares Foundation</v>
      </c>
      <c r="T238" t="str">
        <v>Argentine Commission for Refugees and Migrants (CAREF)</v>
      </c>
      <c r="U238" t="str">
        <v>Asociación Aves</v>
      </c>
      <c r="V238" t="str">
        <v>Asociación de Jubilados y Pensionados Venezolanos en Argentina</v>
      </c>
      <c r="W238" t="str">
        <v>Asociación de Venezolanos en Eloy Alfaro</v>
      </c>
      <c r="X238" t="str">
        <v>Asociación Fundación contra el Hambre Perú</v>
      </c>
      <c r="Y238" t="str">
        <v>Asociación Migrantes Venezolanos</v>
      </c>
      <c r="Z238" t="str">
        <v>Asociación Misioneros de San Carlos Scalabrinianos</v>
      </c>
      <c r="AA238" t="str">
        <v>Asociacion Proteccion Poblacion Vulnerable</v>
      </c>
      <c r="AB238" t="str">
        <v>Asociación Quinta Ola</v>
      </c>
      <c r="AC238" t="str">
        <v>Asociación Salto Ángel</v>
      </c>
      <c r="AD238" t="str">
        <v>Asociación Venezuela en Ecuador AC</v>
      </c>
      <c r="AE238" t="str">
        <v>ASOVENAR</v>
      </c>
      <c r="AF238" t="str">
        <v>Associação Hermanitos</v>
      </c>
      <c r="AG238" t="str">
        <v>AVSI Foundation</v>
      </c>
      <c r="AH238" t="str">
        <v>Bethany Christian Services</v>
      </c>
      <c r="AI238" t="str">
        <v>Blumont</v>
      </c>
      <c r="AJ238" t="str">
        <v>CARE</v>
      </c>
      <c r="AK238" t="str">
        <v>Caritas Brazil</v>
      </c>
      <c r="AL238" t="str">
        <v>Caritas Ecuador</v>
      </c>
      <c r="AM238" t="str">
        <v>Caritas Germany</v>
      </c>
      <c r="AN238" t="str">
        <v>Caritas Manaus</v>
      </c>
      <c r="AO238" t="str">
        <v>Caritas Parana</v>
      </c>
      <c r="AP238" t="str">
        <v>Caritas Peru</v>
      </c>
      <c r="AQ238" t="str">
        <v>Caritas Rio de Janeiro</v>
      </c>
      <c r="AR238" t="str">
        <v>Caritas São Paulo</v>
      </c>
      <c r="AS238" t="str">
        <v>Caritas Switzerland</v>
      </c>
      <c r="AT238" t="str">
        <v>CCEFIRO Association</v>
      </c>
      <c r="AU238" t="str">
        <v>CEDRO</v>
      </c>
      <c r="AV238" t="str">
        <v>Center for Integrated Studies and Programs for Sustainable Development (CIEDS)</v>
      </c>
      <c r="AW238" t="str">
        <v>Center for Migration and Human Rights of the Diocese of Roraima (CMDH)</v>
      </c>
      <c r="AX238" t="str">
        <v>Centro de Atencion Psicosocial (CAPS)</v>
      </c>
      <c r="AY238" t="str">
        <v>CESAL</v>
      </c>
      <c r="AZ238" t="str">
        <v>CESVI-Cooperazione e Sviluppo</v>
      </c>
      <c r="BA238" t="str">
        <v>ChildFund International</v>
      </c>
      <c r="BB238" t="str">
        <v>CHS Alternativo</v>
      </c>
      <c r="BC238" t="str">
        <v>Churún Merú Association</v>
      </c>
      <c r="BD238" t="str">
        <v>Coalición por Venezuela</v>
      </c>
      <c r="BE238" t="str">
        <v>Colonia Foundation of Venezuelans in the Dominican Republic (FUNCOVERD)</v>
      </c>
      <c r="BF238" t="str">
        <v>COLVENZ</v>
      </c>
      <c r="BG238" t="str">
        <v>Compassiva</v>
      </c>
      <c r="BH238" t="str">
        <v>Consejo Interreligioso del Perú - Religiones por la Paz</v>
      </c>
      <c r="BI238" t="str">
        <v>Consorcio ONG OCIPI Y Capellanía Nacional OFICA</v>
      </c>
      <c r="BJ238" t="str">
        <v>COOPI - International Cooperation Foundation</v>
      </c>
      <c r="BK238" t="str">
        <v>Corporación Colectivo Sin Fronteras</v>
      </c>
      <c r="BL238" t="str">
        <v>CRISFE Foundation</v>
      </c>
      <c r="BM238" t="str">
        <v>Cuso International</v>
      </c>
      <c r="BN238" t="str">
        <v>Danielle’s Children Fund (DCF)</v>
      </c>
      <c r="BO238" t="str">
        <v>Danish Refugee Council (DRC)</v>
      </c>
      <c r="BP238" t="str">
        <v>Development Support Association - APOYAR</v>
      </c>
      <c r="BQ238" t="str">
        <v>Diakonie Katastrophenhilfe</v>
      </c>
      <c r="BR238" t="str">
        <v>Diálogo Diverso</v>
      </c>
      <c r="BS238" t="str">
        <v>Doctors of the World</v>
      </c>
      <c r="BT238" t="str">
        <v>Dominican Institute for Integrated Development</v>
      </c>
      <c r="BU238" t="str">
        <v>Duendes y Ángeles Vinotinto República Dominicana</v>
      </c>
      <c r="BV238" t="str">
        <v>Encuentros SJS (Servicio Jesuita de la Solidaridad)</v>
      </c>
      <c r="BW238" t="str">
        <v>Ending Violence Against Migrants</v>
      </c>
      <c r="BX238" t="str">
        <v>Equidad Foundation</v>
      </c>
      <c r="BY238" t="str">
        <v>Equilibrium CenDE</v>
      </c>
      <c r="BZ238" t="str">
        <v>Facultad de Psicología - Universidad de la República (UDELAR)</v>
      </c>
      <c r="CA238" t="str">
        <v>First International Emergency and Solidarités International</v>
      </c>
      <c r="CB238" t="str">
        <v>Fondo Ecuatoriano Populorum Progressio</v>
      </c>
      <c r="CC238" t="str">
        <v>Foro Salud Callao</v>
      </c>
      <c r="CD238" t="str">
        <v>Foundation for the Integration and Development of Latin America (FIDAL)</v>
      </c>
      <c r="CE238" t="str">
        <v>Foundation of the Americas (FUDELA)</v>
      </c>
      <c r="CF238" t="str">
        <v>Fraternity Without Borders</v>
      </c>
      <c r="CG238" t="str">
        <v>Fundación Brisas del Norte</v>
      </c>
      <c r="CH238" t="str">
        <v>Fundación Colombovenezolana Nueva Ilusión</v>
      </c>
      <c r="CI238" t="str">
        <v>Fundación Nakama's</v>
      </c>
      <c r="CJ238" t="str">
        <v>Fundación RadaBer</v>
      </c>
      <c r="CK238" t="str">
        <v>Fundación Scalabrini Bolivia</v>
      </c>
      <c r="CL238" t="str">
        <v>Fundacion Social Vivan los Niños</v>
      </c>
      <c r="CM238" t="str">
        <v>FUNVEAC</v>
      </c>
      <c r="CN238" t="str">
        <v>German Development Cooperation Agency GIZ</v>
      </c>
      <c r="CO238" t="str">
        <v>Globalizate Radio</v>
      </c>
      <c r="CP238" t="str">
        <v>GOAL</v>
      </c>
      <c r="CQ238" t="str">
        <v>Halü Bienestar Humano Foundation (HALU)</v>
      </c>
      <c r="CR238" t="str">
        <v>Heartland Alliance International (HAI)</v>
      </c>
      <c r="CS238" t="str">
        <v>HELVETAS Swiss Intercooperation</v>
      </c>
      <c r="CT238" t="str">
        <v>HIAS</v>
      </c>
      <c r="CU238" t="str">
        <v>Human Rights Defence Curaçao</v>
      </c>
      <c r="CV238" t="str">
        <v>Humanity &amp; Inclusion</v>
      </c>
      <c r="CW238" t="str">
        <v>Humans Analytic</v>
      </c>
      <c r="CX238" t="str">
        <v>Idas y Vueltas Association</v>
      </c>
      <c r="CY238" t="str">
        <v>iMMAP</v>
      </c>
      <c r="CZ238" t="str">
        <v>IMPACT Initiatives (REACH)</v>
      </c>
      <c r="DA238" t="str">
        <v>Inmigrante Feliz Association</v>
      </c>
      <c r="DB238" t="str">
        <v>Institute for Migration and Human Rights (IMDH)</v>
      </c>
      <c r="DC238" t="str">
        <v>Institute of Natural and Cultural Heritage (IPANC)</v>
      </c>
      <c r="DD238" t="str">
        <v>International Committee for the Development of People (CISP)</v>
      </c>
      <c r="DE238" t="str">
        <v>International Federation of the Red Cross (IFRC)</v>
      </c>
      <c r="DF238" t="str">
        <v>International Labour Organization (ILO)</v>
      </c>
      <c r="DG238" t="str">
        <v>International Medical Corps</v>
      </c>
      <c r="DH238" t="str">
        <v>International Organization for Migration (IOM)</v>
      </c>
      <c r="DI238" t="str">
        <v>International Rescue Committee (IRC)</v>
      </c>
      <c r="DJ238" t="str">
        <v>INTERSOS</v>
      </c>
      <c r="DK238" t="str">
        <v>Jesuit Migrant Service (JMS)</v>
      </c>
      <c r="DL238" t="str">
        <v>Jesuit Refugee Service (JRS)</v>
      </c>
      <c r="DM238" t="str">
        <v>Jesuit Service for Migrants and Refugees (JSMR)</v>
      </c>
      <c r="DN238" t="str">
        <v>Joint United Nations Programme on HIV/AIDS (UNAIDS)</v>
      </c>
      <c r="DO238" t="str">
        <v>Kimirina Coorporation</v>
      </c>
      <c r="DP238" t="str">
        <v>La Casita Hispanic Cultural Centre</v>
      </c>
      <c r="DQ238" t="str">
        <v>Latin American Network of Non-Governmental Organizations of Persons with Disabilities and their Families (RIADIS)</v>
      </c>
      <c r="DR238" t="str">
        <v>LGBT+ Movement Brazil</v>
      </c>
      <c r="DS238" t="str">
        <v>Living Water Community (LWC)</v>
      </c>
      <c r="DT238" t="str">
        <v>LLANOVENCOL</v>
      </c>
      <c r="DU238" t="str">
        <v>Lutheran World Federation</v>
      </c>
      <c r="DV238" t="str">
        <v>Lutheran World Relief</v>
      </c>
      <c r="DW238" t="str">
        <v>Malteser International</v>
      </c>
      <c r="DX238" t="str">
        <v>Mana Institute</v>
      </c>
      <c r="DY238" t="str">
        <v>Manos Veneguayas Association</v>
      </c>
      <c r="DZ238" t="str">
        <v>Más Igualdad Perú</v>
      </c>
      <c r="EA238" t="str">
        <v>MedGlobal</v>
      </c>
      <c r="EB238" t="str">
        <v>Medical Teams International</v>
      </c>
      <c r="EC238" t="str">
        <v>Mercy Corps</v>
      </c>
      <c r="ED238" t="str">
        <v>Migrant Service Center (CAM)</v>
      </c>
      <c r="EE238" t="str">
        <v>Migrants, Refugees and Argentine Social Entrepreneurs (MIRARES)</v>
      </c>
      <c r="EF238" t="str">
        <v>Mision Scalabriniana - Ecuador</v>
      </c>
      <c r="EG238" t="str">
        <v>Missão Paz</v>
      </c>
      <c r="EH238" t="str">
        <v>Museu A CASA</v>
      </c>
      <c r="EI238" t="str">
        <v>Norwegian Refugee Council (NRC)</v>
      </c>
      <c r="EJ238" t="str">
        <v>ONG Migrantes por el Maule</v>
      </c>
      <c r="EK238" t="str">
        <v>ONG Preemptive Love Coalition Colombia</v>
      </c>
      <c r="EL238" t="str">
        <v>Organización Transfomando Vidas</v>
      </c>
      <c r="EM238" t="str">
        <v>Organization of Ibero-American States for Education, Science and Culture (OEI)</v>
      </c>
      <c r="EN238" t="str">
        <v>OXFAM</v>
      </c>
      <c r="EO238" t="str">
        <v>Panamerican Development Foundation</v>
      </c>
      <c r="EP238" t="str">
        <v>Panamerican Health Organization/World Health Organization (PAHO/WHO)</v>
      </c>
      <c r="EQ238" t="str">
        <v>Pastoral of Human Mobility - Peruvian Episcopal Conference</v>
      </c>
      <c r="ER238" t="str">
        <v>Pastoral Service for Migrants National</v>
      </c>
      <c r="ES238" t="str">
        <v>Permanent Human Rights defense Committee (CDH)</v>
      </c>
      <c r="ET238" t="str">
        <v>Pirilampos Institute - Group of visits and voluntary actions in Roraima</v>
      </c>
      <c r="EU238" t="str">
        <v>Plan International</v>
      </c>
      <c r="EV238" t="str">
        <v>Population Program, Faculty of Social Sciences, University of the Republic</v>
      </c>
      <c r="EW238" t="str">
        <v>Profamilia Association</v>
      </c>
      <c r="EX238" t="str">
        <v>Red con Migrantes y Refugiados</v>
      </c>
      <c r="EY238" t="str">
        <v>Red Cross Colombia</v>
      </c>
      <c r="EZ238" t="str">
        <v>Red Cross Ecuador</v>
      </c>
      <c r="FA238" t="str">
        <v>Red Cross Peru</v>
      </c>
      <c r="FB238" t="str">
        <v>Red de Investigaciones en Derechos Humanos - CONICET (Consejo Nacional de Investigaciones Científicas y Técnicas)</v>
      </c>
      <c r="FC238" t="str">
        <v>RET International</v>
      </c>
      <c r="FD238" t="str">
        <v>Salú pa Tur Foundation</v>
      </c>
      <c r="FE238" t="str">
        <v>Salvation Army</v>
      </c>
      <c r="FF238" t="str">
        <v>Samaritan's Purse</v>
      </c>
      <c r="FG238" t="str">
        <v>Save the Children International (SCI)</v>
      </c>
      <c r="FH238" t="str">
        <v>Scalabrini Foundation Chile</v>
      </c>
      <c r="FI238" t="str">
        <v>Sección Peruana de Amnistía Internacional</v>
      </c>
      <c r="FJ238" t="str">
        <v>Serviço Pastoral dos Migrantes do Nordeste</v>
      </c>
      <c r="FK238" t="str">
        <v>Sesame Workshop</v>
      </c>
      <c r="FL238" t="str">
        <v>Si, Da Vida</v>
      </c>
      <c r="FM238" t="str">
        <v>Solidarity and Action Asociation</v>
      </c>
      <c r="FN238" t="str">
        <v>SOS Children's Villages</v>
      </c>
      <c r="FO238" t="str">
        <v>Tarabita Foundation</v>
      </c>
      <c r="FP238" t="str">
        <v>Tearfund</v>
      </c>
      <c r="FQ238" t="str">
        <v>TECHO</v>
      </c>
      <c r="FR238" t="str">
        <v>Terranueva Foundation</v>
      </c>
      <c r="FS238" t="str">
        <v>Terre des Hommes Suisse</v>
      </c>
      <c r="FT238" t="str">
        <v>The Israel Forum for International Humanitarian Aid (IsraAID)</v>
      </c>
      <c r="FU238" t="str">
        <v>Unión Venezolana en Perú</v>
      </c>
      <c r="FV238" t="str">
        <v>United Nations Children's Fund (UNICEF)</v>
      </c>
      <c r="FW238" t="str">
        <v>United Nations Development Programme (UNDP)</v>
      </c>
      <c r="FX238" t="str">
        <v>United Nations Educational, Scientific and Cultural Organization (UNESCO)</v>
      </c>
      <c r="FY238" t="str">
        <v>United Nations Entity for Gender Equality and the Empowerment of Women (UNWOMEN)</v>
      </c>
      <c r="FZ238" t="str">
        <v>United Nations Food and Agricultural Organization (FAO)</v>
      </c>
      <c r="GA238" t="str">
        <v>United Nations High Commissioner for Refugees (UNHCR)</v>
      </c>
      <c r="GB238" t="str">
        <v>United Nations Office of the High Commissioner for Human Rights (OHCHR)</v>
      </c>
      <c r="GC238" t="str">
        <v>United Nations Office on Drugs and Crime (UNODC)</v>
      </c>
      <c r="GD238" t="str">
        <v>United Nations Population Fund (UNFPA)</v>
      </c>
      <c r="GE238" t="str">
        <v>United Nations Programme for Human Settlements (UN Habitat)</v>
      </c>
      <c r="GF238" t="str">
        <v>Vale da Benção Educational and Charitable Association (AEBVB)</v>
      </c>
      <c r="GG238" t="str">
        <v>VenAruba Solidaria</v>
      </c>
      <c r="GH238" t="str">
        <v>Venex Curacao Foundation</v>
      </c>
      <c r="GI238" t="str">
        <v>Venezolanos en Barranquilla</v>
      </c>
      <c r="GJ238" t="str">
        <v>Venezolanos en San Cristóbal</v>
      </c>
      <c r="GK238" t="str">
        <v>Venezuelan Emigrant Foundation (FEV)</v>
      </c>
      <c r="GL238" t="str">
        <v>Vicaría de Pastoral Social Caritas</v>
      </c>
      <c r="GM238" t="str">
        <v>Voices GY</v>
      </c>
      <c r="GN238" t="str">
        <v>We World GVC</v>
      </c>
      <c r="GO238" t="str">
        <v>World Council of Credit Unions</v>
      </c>
      <c r="GP238" t="str">
        <v>World Food Programme (WFP)</v>
      </c>
      <c r="GQ238" t="str">
        <v>World Vision</v>
      </c>
      <c r="GR238" t="str">
        <v>ZOA</v>
      </c>
    </row>
    <row r="239" spans="8:200" x14ac:dyDescent="0.3">
      <c r="H239" t="str" cm="1">
        <f t="array" ref="H239:GR239">TRANSPOSE(_xlfn._xlws.SORT(_xlfn._xlws.FILTER(Table3[Name],ISNUMBER(SEARCH(' Activity Sheet'!D293,Table3[Name])),"Not found"),,1))</f>
        <v>.New Organisation</v>
      </c>
      <c r="I239" t="str">
        <v>ABV - Association of Good with Life</v>
      </c>
      <c r="J239" t="str">
        <v>ACAPS</v>
      </c>
      <c r="K239" t="str">
        <v>Acción y Desarrollo</v>
      </c>
      <c r="L239" t="str">
        <v>ACTED</v>
      </c>
      <c r="M239" t="str">
        <v>Action against Hunger</v>
      </c>
      <c r="N239" t="str">
        <v>ActionAid</v>
      </c>
      <c r="O239" t="str">
        <v>Adventist Development and Relief Agency (ADRA)</v>
      </c>
      <c r="P239" t="str">
        <v>Alas de Colibrí Foundation</v>
      </c>
      <c r="Q239" t="str">
        <v>Alianza por la Solidaridad</v>
      </c>
      <c r="R239" t="str">
        <v>Alianza por Venezuela</v>
      </c>
      <c r="S239" t="str">
        <v>Americares Foundation</v>
      </c>
      <c r="T239" t="str">
        <v>Argentine Commission for Refugees and Migrants (CAREF)</v>
      </c>
      <c r="U239" t="str">
        <v>Asociación Aves</v>
      </c>
      <c r="V239" t="str">
        <v>Asociación de Jubilados y Pensionados Venezolanos en Argentina</v>
      </c>
      <c r="W239" t="str">
        <v>Asociación de Venezolanos en Eloy Alfaro</v>
      </c>
      <c r="X239" t="str">
        <v>Asociación Fundación contra el Hambre Perú</v>
      </c>
      <c r="Y239" t="str">
        <v>Asociación Migrantes Venezolanos</v>
      </c>
      <c r="Z239" t="str">
        <v>Asociación Misioneros de San Carlos Scalabrinianos</v>
      </c>
      <c r="AA239" t="str">
        <v>Asociacion Proteccion Poblacion Vulnerable</v>
      </c>
      <c r="AB239" t="str">
        <v>Asociación Quinta Ola</v>
      </c>
      <c r="AC239" t="str">
        <v>Asociación Salto Ángel</v>
      </c>
      <c r="AD239" t="str">
        <v>Asociación Venezuela en Ecuador AC</v>
      </c>
      <c r="AE239" t="str">
        <v>ASOVENAR</v>
      </c>
      <c r="AF239" t="str">
        <v>Associação Hermanitos</v>
      </c>
      <c r="AG239" t="str">
        <v>AVSI Foundation</v>
      </c>
      <c r="AH239" t="str">
        <v>Bethany Christian Services</v>
      </c>
      <c r="AI239" t="str">
        <v>Blumont</v>
      </c>
      <c r="AJ239" t="str">
        <v>CARE</v>
      </c>
      <c r="AK239" t="str">
        <v>Caritas Brazil</v>
      </c>
      <c r="AL239" t="str">
        <v>Caritas Ecuador</v>
      </c>
      <c r="AM239" t="str">
        <v>Caritas Germany</v>
      </c>
      <c r="AN239" t="str">
        <v>Caritas Manaus</v>
      </c>
      <c r="AO239" t="str">
        <v>Caritas Parana</v>
      </c>
      <c r="AP239" t="str">
        <v>Caritas Peru</v>
      </c>
      <c r="AQ239" t="str">
        <v>Caritas Rio de Janeiro</v>
      </c>
      <c r="AR239" t="str">
        <v>Caritas São Paulo</v>
      </c>
      <c r="AS239" t="str">
        <v>Caritas Switzerland</v>
      </c>
      <c r="AT239" t="str">
        <v>CCEFIRO Association</v>
      </c>
      <c r="AU239" t="str">
        <v>CEDRO</v>
      </c>
      <c r="AV239" t="str">
        <v>Center for Integrated Studies and Programs for Sustainable Development (CIEDS)</v>
      </c>
      <c r="AW239" t="str">
        <v>Center for Migration and Human Rights of the Diocese of Roraima (CMDH)</v>
      </c>
      <c r="AX239" t="str">
        <v>Centro de Atencion Psicosocial (CAPS)</v>
      </c>
      <c r="AY239" t="str">
        <v>CESAL</v>
      </c>
      <c r="AZ239" t="str">
        <v>CESVI-Cooperazione e Sviluppo</v>
      </c>
      <c r="BA239" t="str">
        <v>ChildFund International</v>
      </c>
      <c r="BB239" t="str">
        <v>CHS Alternativo</v>
      </c>
      <c r="BC239" t="str">
        <v>Churún Merú Association</v>
      </c>
      <c r="BD239" t="str">
        <v>Coalición por Venezuela</v>
      </c>
      <c r="BE239" t="str">
        <v>Colonia Foundation of Venezuelans in the Dominican Republic (FUNCOVERD)</v>
      </c>
      <c r="BF239" t="str">
        <v>COLVENZ</v>
      </c>
      <c r="BG239" t="str">
        <v>Compassiva</v>
      </c>
      <c r="BH239" t="str">
        <v>Consejo Interreligioso del Perú - Religiones por la Paz</v>
      </c>
      <c r="BI239" t="str">
        <v>Consorcio ONG OCIPI Y Capellanía Nacional OFICA</v>
      </c>
      <c r="BJ239" t="str">
        <v>COOPI - International Cooperation Foundation</v>
      </c>
      <c r="BK239" t="str">
        <v>Corporación Colectivo Sin Fronteras</v>
      </c>
      <c r="BL239" t="str">
        <v>CRISFE Foundation</v>
      </c>
      <c r="BM239" t="str">
        <v>Cuso International</v>
      </c>
      <c r="BN239" t="str">
        <v>Danielle’s Children Fund (DCF)</v>
      </c>
      <c r="BO239" t="str">
        <v>Danish Refugee Council (DRC)</v>
      </c>
      <c r="BP239" t="str">
        <v>Development Support Association - APOYAR</v>
      </c>
      <c r="BQ239" t="str">
        <v>Diakonie Katastrophenhilfe</v>
      </c>
      <c r="BR239" t="str">
        <v>Diálogo Diverso</v>
      </c>
      <c r="BS239" t="str">
        <v>Doctors of the World</v>
      </c>
      <c r="BT239" t="str">
        <v>Dominican Institute for Integrated Development</v>
      </c>
      <c r="BU239" t="str">
        <v>Duendes y Ángeles Vinotinto República Dominicana</v>
      </c>
      <c r="BV239" t="str">
        <v>Encuentros SJS (Servicio Jesuita de la Solidaridad)</v>
      </c>
      <c r="BW239" t="str">
        <v>Ending Violence Against Migrants</v>
      </c>
      <c r="BX239" t="str">
        <v>Equidad Foundation</v>
      </c>
      <c r="BY239" t="str">
        <v>Equilibrium CenDE</v>
      </c>
      <c r="BZ239" t="str">
        <v>Facultad de Psicología - Universidad de la República (UDELAR)</v>
      </c>
      <c r="CA239" t="str">
        <v>First International Emergency and Solidarités International</v>
      </c>
      <c r="CB239" t="str">
        <v>Fondo Ecuatoriano Populorum Progressio</v>
      </c>
      <c r="CC239" t="str">
        <v>Foro Salud Callao</v>
      </c>
      <c r="CD239" t="str">
        <v>Foundation for the Integration and Development of Latin America (FIDAL)</v>
      </c>
      <c r="CE239" t="str">
        <v>Foundation of the Americas (FUDELA)</v>
      </c>
      <c r="CF239" t="str">
        <v>Fraternity Without Borders</v>
      </c>
      <c r="CG239" t="str">
        <v>Fundación Brisas del Norte</v>
      </c>
      <c r="CH239" t="str">
        <v>Fundación Colombovenezolana Nueva Ilusión</v>
      </c>
      <c r="CI239" t="str">
        <v>Fundación Nakama's</v>
      </c>
      <c r="CJ239" t="str">
        <v>Fundación RadaBer</v>
      </c>
      <c r="CK239" t="str">
        <v>Fundación Scalabrini Bolivia</v>
      </c>
      <c r="CL239" t="str">
        <v>Fundacion Social Vivan los Niños</v>
      </c>
      <c r="CM239" t="str">
        <v>FUNVEAC</v>
      </c>
      <c r="CN239" t="str">
        <v>German Development Cooperation Agency GIZ</v>
      </c>
      <c r="CO239" t="str">
        <v>Globalizate Radio</v>
      </c>
      <c r="CP239" t="str">
        <v>GOAL</v>
      </c>
      <c r="CQ239" t="str">
        <v>Halü Bienestar Humano Foundation (HALU)</v>
      </c>
      <c r="CR239" t="str">
        <v>Heartland Alliance International (HAI)</v>
      </c>
      <c r="CS239" t="str">
        <v>HELVETAS Swiss Intercooperation</v>
      </c>
      <c r="CT239" t="str">
        <v>HIAS</v>
      </c>
      <c r="CU239" t="str">
        <v>Human Rights Defence Curaçao</v>
      </c>
      <c r="CV239" t="str">
        <v>Humanity &amp; Inclusion</v>
      </c>
      <c r="CW239" t="str">
        <v>Humans Analytic</v>
      </c>
      <c r="CX239" t="str">
        <v>Idas y Vueltas Association</v>
      </c>
      <c r="CY239" t="str">
        <v>iMMAP</v>
      </c>
      <c r="CZ239" t="str">
        <v>IMPACT Initiatives (REACH)</v>
      </c>
      <c r="DA239" t="str">
        <v>Inmigrante Feliz Association</v>
      </c>
      <c r="DB239" t="str">
        <v>Institute for Migration and Human Rights (IMDH)</v>
      </c>
      <c r="DC239" t="str">
        <v>Institute of Natural and Cultural Heritage (IPANC)</v>
      </c>
      <c r="DD239" t="str">
        <v>International Committee for the Development of People (CISP)</v>
      </c>
      <c r="DE239" t="str">
        <v>International Federation of the Red Cross (IFRC)</v>
      </c>
      <c r="DF239" t="str">
        <v>International Labour Organization (ILO)</v>
      </c>
      <c r="DG239" t="str">
        <v>International Medical Corps</v>
      </c>
      <c r="DH239" t="str">
        <v>International Organization for Migration (IOM)</v>
      </c>
      <c r="DI239" t="str">
        <v>International Rescue Committee (IRC)</v>
      </c>
      <c r="DJ239" t="str">
        <v>INTERSOS</v>
      </c>
      <c r="DK239" t="str">
        <v>Jesuit Migrant Service (JMS)</v>
      </c>
      <c r="DL239" t="str">
        <v>Jesuit Refugee Service (JRS)</v>
      </c>
      <c r="DM239" t="str">
        <v>Jesuit Service for Migrants and Refugees (JSMR)</v>
      </c>
      <c r="DN239" t="str">
        <v>Joint United Nations Programme on HIV/AIDS (UNAIDS)</v>
      </c>
      <c r="DO239" t="str">
        <v>Kimirina Coorporation</v>
      </c>
      <c r="DP239" t="str">
        <v>La Casita Hispanic Cultural Centre</v>
      </c>
      <c r="DQ239" t="str">
        <v>Latin American Network of Non-Governmental Organizations of Persons with Disabilities and their Families (RIADIS)</v>
      </c>
      <c r="DR239" t="str">
        <v>LGBT+ Movement Brazil</v>
      </c>
      <c r="DS239" t="str">
        <v>Living Water Community (LWC)</v>
      </c>
      <c r="DT239" t="str">
        <v>LLANOVENCOL</v>
      </c>
      <c r="DU239" t="str">
        <v>Lutheran World Federation</v>
      </c>
      <c r="DV239" t="str">
        <v>Lutheran World Relief</v>
      </c>
      <c r="DW239" t="str">
        <v>Malteser International</v>
      </c>
      <c r="DX239" t="str">
        <v>Mana Institute</v>
      </c>
      <c r="DY239" t="str">
        <v>Manos Veneguayas Association</v>
      </c>
      <c r="DZ239" t="str">
        <v>Más Igualdad Perú</v>
      </c>
      <c r="EA239" t="str">
        <v>MedGlobal</v>
      </c>
      <c r="EB239" t="str">
        <v>Medical Teams International</v>
      </c>
      <c r="EC239" t="str">
        <v>Mercy Corps</v>
      </c>
      <c r="ED239" t="str">
        <v>Migrant Service Center (CAM)</v>
      </c>
      <c r="EE239" t="str">
        <v>Migrants, Refugees and Argentine Social Entrepreneurs (MIRARES)</v>
      </c>
      <c r="EF239" t="str">
        <v>Mision Scalabriniana - Ecuador</v>
      </c>
      <c r="EG239" t="str">
        <v>Missão Paz</v>
      </c>
      <c r="EH239" t="str">
        <v>Museu A CASA</v>
      </c>
      <c r="EI239" t="str">
        <v>Norwegian Refugee Council (NRC)</v>
      </c>
      <c r="EJ239" t="str">
        <v>ONG Migrantes por el Maule</v>
      </c>
      <c r="EK239" t="str">
        <v>ONG Preemptive Love Coalition Colombia</v>
      </c>
      <c r="EL239" t="str">
        <v>Organización Transfomando Vidas</v>
      </c>
      <c r="EM239" t="str">
        <v>Organization of Ibero-American States for Education, Science and Culture (OEI)</v>
      </c>
      <c r="EN239" t="str">
        <v>OXFAM</v>
      </c>
      <c r="EO239" t="str">
        <v>Panamerican Development Foundation</v>
      </c>
      <c r="EP239" t="str">
        <v>Panamerican Health Organization/World Health Organization (PAHO/WHO)</v>
      </c>
      <c r="EQ239" t="str">
        <v>Pastoral of Human Mobility - Peruvian Episcopal Conference</v>
      </c>
      <c r="ER239" t="str">
        <v>Pastoral Service for Migrants National</v>
      </c>
      <c r="ES239" t="str">
        <v>Permanent Human Rights defense Committee (CDH)</v>
      </c>
      <c r="ET239" t="str">
        <v>Pirilampos Institute - Group of visits and voluntary actions in Roraima</v>
      </c>
      <c r="EU239" t="str">
        <v>Plan International</v>
      </c>
      <c r="EV239" t="str">
        <v>Population Program, Faculty of Social Sciences, University of the Republic</v>
      </c>
      <c r="EW239" t="str">
        <v>Profamilia Association</v>
      </c>
      <c r="EX239" t="str">
        <v>Red con Migrantes y Refugiados</v>
      </c>
      <c r="EY239" t="str">
        <v>Red Cross Colombia</v>
      </c>
      <c r="EZ239" t="str">
        <v>Red Cross Ecuador</v>
      </c>
      <c r="FA239" t="str">
        <v>Red Cross Peru</v>
      </c>
      <c r="FB239" t="str">
        <v>Red de Investigaciones en Derechos Humanos - CONICET (Consejo Nacional de Investigaciones Científicas y Técnicas)</v>
      </c>
      <c r="FC239" t="str">
        <v>RET International</v>
      </c>
      <c r="FD239" t="str">
        <v>Salú pa Tur Foundation</v>
      </c>
      <c r="FE239" t="str">
        <v>Salvation Army</v>
      </c>
      <c r="FF239" t="str">
        <v>Samaritan's Purse</v>
      </c>
      <c r="FG239" t="str">
        <v>Save the Children International (SCI)</v>
      </c>
      <c r="FH239" t="str">
        <v>Scalabrini Foundation Chile</v>
      </c>
      <c r="FI239" t="str">
        <v>Sección Peruana de Amnistía Internacional</v>
      </c>
      <c r="FJ239" t="str">
        <v>Serviço Pastoral dos Migrantes do Nordeste</v>
      </c>
      <c r="FK239" t="str">
        <v>Sesame Workshop</v>
      </c>
      <c r="FL239" t="str">
        <v>Si, Da Vida</v>
      </c>
      <c r="FM239" t="str">
        <v>Solidarity and Action Asociation</v>
      </c>
      <c r="FN239" t="str">
        <v>SOS Children's Villages</v>
      </c>
      <c r="FO239" t="str">
        <v>Tarabita Foundation</v>
      </c>
      <c r="FP239" t="str">
        <v>Tearfund</v>
      </c>
      <c r="FQ239" t="str">
        <v>TECHO</v>
      </c>
      <c r="FR239" t="str">
        <v>Terranueva Foundation</v>
      </c>
      <c r="FS239" t="str">
        <v>Terre des Hommes Suisse</v>
      </c>
      <c r="FT239" t="str">
        <v>The Israel Forum for International Humanitarian Aid (IsraAID)</v>
      </c>
      <c r="FU239" t="str">
        <v>Unión Venezolana en Perú</v>
      </c>
      <c r="FV239" t="str">
        <v>United Nations Children's Fund (UNICEF)</v>
      </c>
      <c r="FW239" t="str">
        <v>United Nations Development Programme (UNDP)</v>
      </c>
      <c r="FX239" t="str">
        <v>United Nations Educational, Scientific and Cultural Organization (UNESCO)</v>
      </c>
      <c r="FY239" t="str">
        <v>United Nations Entity for Gender Equality and the Empowerment of Women (UNWOMEN)</v>
      </c>
      <c r="FZ239" t="str">
        <v>United Nations Food and Agricultural Organization (FAO)</v>
      </c>
      <c r="GA239" t="str">
        <v>United Nations High Commissioner for Refugees (UNHCR)</v>
      </c>
      <c r="GB239" t="str">
        <v>United Nations Office of the High Commissioner for Human Rights (OHCHR)</v>
      </c>
      <c r="GC239" t="str">
        <v>United Nations Office on Drugs and Crime (UNODC)</v>
      </c>
      <c r="GD239" t="str">
        <v>United Nations Population Fund (UNFPA)</v>
      </c>
      <c r="GE239" t="str">
        <v>United Nations Programme for Human Settlements (UN Habitat)</v>
      </c>
      <c r="GF239" t="str">
        <v>Vale da Benção Educational and Charitable Association (AEBVB)</v>
      </c>
      <c r="GG239" t="str">
        <v>VenAruba Solidaria</v>
      </c>
      <c r="GH239" t="str">
        <v>Venex Curacao Foundation</v>
      </c>
      <c r="GI239" t="str">
        <v>Venezolanos en Barranquilla</v>
      </c>
      <c r="GJ239" t="str">
        <v>Venezolanos en San Cristóbal</v>
      </c>
      <c r="GK239" t="str">
        <v>Venezuelan Emigrant Foundation (FEV)</v>
      </c>
      <c r="GL239" t="str">
        <v>Vicaría de Pastoral Social Caritas</v>
      </c>
      <c r="GM239" t="str">
        <v>Voices GY</v>
      </c>
      <c r="GN239" t="str">
        <v>We World GVC</v>
      </c>
      <c r="GO239" t="str">
        <v>World Council of Credit Unions</v>
      </c>
      <c r="GP239" t="str">
        <v>World Food Programme (WFP)</v>
      </c>
      <c r="GQ239" t="str">
        <v>World Vision</v>
      </c>
      <c r="GR239" t="str">
        <v>ZOA</v>
      </c>
    </row>
    <row r="240" spans="8:200" x14ac:dyDescent="0.3">
      <c r="H240" t="str" cm="1">
        <f t="array" ref="H240:GR240">TRANSPOSE(_xlfn._xlws.SORT(_xlfn._xlws.FILTER(Table3[Name],ISNUMBER(SEARCH(' Activity Sheet'!D294,Table3[Name])),"Not found"),,1))</f>
        <v>.New Organisation</v>
      </c>
      <c r="I240" t="str">
        <v>ABV - Association of Good with Life</v>
      </c>
      <c r="J240" t="str">
        <v>ACAPS</v>
      </c>
      <c r="K240" t="str">
        <v>Acción y Desarrollo</v>
      </c>
      <c r="L240" t="str">
        <v>ACTED</v>
      </c>
      <c r="M240" t="str">
        <v>Action against Hunger</v>
      </c>
      <c r="N240" t="str">
        <v>ActionAid</v>
      </c>
      <c r="O240" t="str">
        <v>Adventist Development and Relief Agency (ADRA)</v>
      </c>
      <c r="P240" t="str">
        <v>Alas de Colibrí Foundation</v>
      </c>
      <c r="Q240" t="str">
        <v>Alianza por la Solidaridad</v>
      </c>
      <c r="R240" t="str">
        <v>Alianza por Venezuela</v>
      </c>
      <c r="S240" t="str">
        <v>Americares Foundation</v>
      </c>
      <c r="T240" t="str">
        <v>Argentine Commission for Refugees and Migrants (CAREF)</v>
      </c>
      <c r="U240" t="str">
        <v>Asociación Aves</v>
      </c>
      <c r="V240" t="str">
        <v>Asociación de Jubilados y Pensionados Venezolanos en Argentina</v>
      </c>
      <c r="W240" t="str">
        <v>Asociación de Venezolanos en Eloy Alfaro</v>
      </c>
      <c r="X240" t="str">
        <v>Asociación Fundación contra el Hambre Perú</v>
      </c>
      <c r="Y240" t="str">
        <v>Asociación Migrantes Venezolanos</v>
      </c>
      <c r="Z240" t="str">
        <v>Asociación Misioneros de San Carlos Scalabrinianos</v>
      </c>
      <c r="AA240" t="str">
        <v>Asociacion Proteccion Poblacion Vulnerable</v>
      </c>
      <c r="AB240" t="str">
        <v>Asociación Quinta Ola</v>
      </c>
      <c r="AC240" t="str">
        <v>Asociación Salto Ángel</v>
      </c>
      <c r="AD240" t="str">
        <v>Asociación Venezuela en Ecuador AC</v>
      </c>
      <c r="AE240" t="str">
        <v>ASOVENAR</v>
      </c>
      <c r="AF240" t="str">
        <v>Associação Hermanitos</v>
      </c>
      <c r="AG240" t="str">
        <v>AVSI Foundation</v>
      </c>
      <c r="AH240" t="str">
        <v>Bethany Christian Services</v>
      </c>
      <c r="AI240" t="str">
        <v>Blumont</v>
      </c>
      <c r="AJ240" t="str">
        <v>CARE</v>
      </c>
      <c r="AK240" t="str">
        <v>Caritas Brazil</v>
      </c>
      <c r="AL240" t="str">
        <v>Caritas Ecuador</v>
      </c>
      <c r="AM240" t="str">
        <v>Caritas Germany</v>
      </c>
      <c r="AN240" t="str">
        <v>Caritas Manaus</v>
      </c>
      <c r="AO240" t="str">
        <v>Caritas Parana</v>
      </c>
      <c r="AP240" t="str">
        <v>Caritas Peru</v>
      </c>
      <c r="AQ240" t="str">
        <v>Caritas Rio de Janeiro</v>
      </c>
      <c r="AR240" t="str">
        <v>Caritas São Paulo</v>
      </c>
      <c r="AS240" t="str">
        <v>Caritas Switzerland</v>
      </c>
      <c r="AT240" t="str">
        <v>CCEFIRO Association</v>
      </c>
      <c r="AU240" t="str">
        <v>CEDRO</v>
      </c>
      <c r="AV240" t="str">
        <v>Center for Integrated Studies and Programs for Sustainable Development (CIEDS)</v>
      </c>
      <c r="AW240" t="str">
        <v>Center for Migration and Human Rights of the Diocese of Roraima (CMDH)</v>
      </c>
      <c r="AX240" t="str">
        <v>Centro de Atencion Psicosocial (CAPS)</v>
      </c>
      <c r="AY240" t="str">
        <v>CESAL</v>
      </c>
      <c r="AZ240" t="str">
        <v>CESVI-Cooperazione e Sviluppo</v>
      </c>
      <c r="BA240" t="str">
        <v>ChildFund International</v>
      </c>
      <c r="BB240" t="str">
        <v>CHS Alternativo</v>
      </c>
      <c r="BC240" t="str">
        <v>Churún Merú Association</v>
      </c>
      <c r="BD240" t="str">
        <v>Coalición por Venezuela</v>
      </c>
      <c r="BE240" t="str">
        <v>Colonia Foundation of Venezuelans in the Dominican Republic (FUNCOVERD)</v>
      </c>
      <c r="BF240" t="str">
        <v>COLVENZ</v>
      </c>
      <c r="BG240" t="str">
        <v>Compassiva</v>
      </c>
      <c r="BH240" t="str">
        <v>Consejo Interreligioso del Perú - Religiones por la Paz</v>
      </c>
      <c r="BI240" t="str">
        <v>Consorcio ONG OCIPI Y Capellanía Nacional OFICA</v>
      </c>
      <c r="BJ240" t="str">
        <v>COOPI - International Cooperation Foundation</v>
      </c>
      <c r="BK240" t="str">
        <v>Corporación Colectivo Sin Fronteras</v>
      </c>
      <c r="BL240" t="str">
        <v>CRISFE Foundation</v>
      </c>
      <c r="BM240" t="str">
        <v>Cuso International</v>
      </c>
      <c r="BN240" t="str">
        <v>Danielle’s Children Fund (DCF)</v>
      </c>
      <c r="BO240" t="str">
        <v>Danish Refugee Council (DRC)</v>
      </c>
      <c r="BP240" t="str">
        <v>Development Support Association - APOYAR</v>
      </c>
      <c r="BQ240" t="str">
        <v>Diakonie Katastrophenhilfe</v>
      </c>
      <c r="BR240" t="str">
        <v>Diálogo Diverso</v>
      </c>
      <c r="BS240" t="str">
        <v>Doctors of the World</v>
      </c>
      <c r="BT240" t="str">
        <v>Dominican Institute for Integrated Development</v>
      </c>
      <c r="BU240" t="str">
        <v>Duendes y Ángeles Vinotinto República Dominicana</v>
      </c>
      <c r="BV240" t="str">
        <v>Encuentros SJS (Servicio Jesuita de la Solidaridad)</v>
      </c>
      <c r="BW240" t="str">
        <v>Ending Violence Against Migrants</v>
      </c>
      <c r="BX240" t="str">
        <v>Equidad Foundation</v>
      </c>
      <c r="BY240" t="str">
        <v>Equilibrium CenDE</v>
      </c>
      <c r="BZ240" t="str">
        <v>Facultad de Psicología - Universidad de la República (UDELAR)</v>
      </c>
      <c r="CA240" t="str">
        <v>First International Emergency and Solidarités International</v>
      </c>
      <c r="CB240" t="str">
        <v>Fondo Ecuatoriano Populorum Progressio</v>
      </c>
      <c r="CC240" t="str">
        <v>Foro Salud Callao</v>
      </c>
      <c r="CD240" t="str">
        <v>Foundation for the Integration and Development of Latin America (FIDAL)</v>
      </c>
      <c r="CE240" t="str">
        <v>Foundation of the Americas (FUDELA)</v>
      </c>
      <c r="CF240" t="str">
        <v>Fraternity Without Borders</v>
      </c>
      <c r="CG240" t="str">
        <v>Fundación Brisas del Norte</v>
      </c>
      <c r="CH240" t="str">
        <v>Fundación Colombovenezolana Nueva Ilusión</v>
      </c>
      <c r="CI240" t="str">
        <v>Fundación Nakama's</v>
      </c>
      <c r="CJ240" t="str">
        <v>Fundación RadaBer</v>
      </c>
      <c r="CK240" t="str">
        <v>Fundación Scalabrini Bolivia</v>
      </c>
      <c r="CL240" t="str">
        <v>Fundacion Social Vivan los Niños</v>
      </c>
      <c r="CM240" t="str">
        <v>FUNVEAC</v>
      </c>
      <c r="CN240" t="str">
        <v>German Development Cooperation Agency GIZ</v>
      </c>
      <c r="CO240" t="str">
        <v>Globalizate Radio</v>
      </c>
      <c r="CP240" t="str">
        <v>GOAL</v>
      </c>
      <c r="CQ240" t="str">
        <v>Halü Bienestar Humano Foundation (HALU)</v>
      </c>
      <c r="CR240" t="str">
        <v>Heartland Alliance International (HAI)</v>
      </c>
      <c r="CS240" t="str">
        <v>HELVETAS Swiss Intercooperation</v>
      </c>
      <c r="CT240" t="str">
        <v>HIAS</v>
      </c>
      <c r="CU240" t="str">
        <v>Human Rights Defence Curaçao</v>
      </c>
      <c r="CV240" t="str">
        <v>Humanity &amp; Inclusion</v>
      </c>
      <c r="CW240" t="str">
        <v>Humans Analytic</v>
      </c>
      <c r="CX240" t="str">
        <v>Idas y Vueltas Association</v>
      </c>
      <c r="CY240" t="str">
        <v>iMMAP</v>
      </c>
      <c r="CZ240" t="str">
        <v>IMPACT Initiatives (REACH)</v>
      </c>
      <c r="DA240" t="str">
        <v>Inmigrante Feliz Association</v>
      </c>
      <c r="DB240" t="str">
        <v>Institute for Migration and Human Rights (IMDH)</v>
      </c>
      <c r="DC240" t="str">
        <v>Institute of Natural and Cultural Heritage (IPANC)</v>
      </c>
      <c r="DD240" t="str">
        <v>International Committee for the Development of People (CISP)</v>
      </c>
      <c r="DE240" t="str">
        <v>International Federation of the Red Cross (IFRC)</v>
      </c>
      <c r="DF240" t="str">
        <v>International Labour Organization (ILO)</v>
      </c>
      <c r="DG240" t="str">
        <v>International Medical Corps</v>
      </c>
      <c r="DH240" t="str">
        <v>International Organization for Migration (IOM)</v>
      </c>
      <c r="DI240" t="str">
        <v>International Rescue Committee (IRC)</v>
      </c>
      <c r="DJ240" t="str">
        <v>INTERSOS</v>
      </c>
      <c r="DK240" t="str">
        <v>Jesuit Migrant Service (JMS)</v>
      </c>
      <c r="DL240" t="str">
        <v>Jesuit Refugee Service (JRS)</v>
      </c>
      <c r="DM240" t="str">
        <v>Jesuit Service for Migrants and Refugees (JSMR)</v>
      </c>
      <c r="DN240" t="str">
        <v>Joint United Nations Programme on HIV/AIDS (UNAIDS)</v>
      </c>
      <c r="DO240" t="str">
        <v>Kimirina Coorporation</v>
      </c>
      <c r="DP240" t="str">
        <v>La Casita Hispanic Cultural Centre</v>
      </c>
      <c r="DQ240" t="str">
        <v>Latin American Network of Non-Governmental Organizations of Persons with Disabilities and their Families (RIADIS)</v>
      </c>
      <c r="DR240" t="str">
        <v>LGBT+ Movement Brazil</v>
      </c>
      <c r="DS240" t="str">
        <v>Living Water Community (LWC)</v>
      </c>
      <c r="DT240" t="str">
        <v>LLANOVENCOL</v>
      </c>
      <c r="DU240" t="str">
        <v>Lutheran World Federation</v>
      </c>
      <c r="DV240" t="str">
        <v>Lutheran World Relief</v>
      </c>
      <c r="DW240" t="str">
        <v>Malteser International</v>
      </c>
      <c r="DX240" t="str">
        <v>Mana Institute</v>
      </c>
      <c r="DY240" t="str">
        <v>Manos Veneguayas Association</v>
      </c>
      <c r="DZ240" t="str">
        <v>Más Igualdad Perú</v>
      </c>
      <c r="EA240" t="str">
        <v>MedGlobal</v>
      </c>
      <c r="EB240" t="str">
        <v>Medical Teams International</v>
      </c>
      <c r="EC240" t="str">
        <v>Mercy Corps</v>
      </c>
      <c r="ED240" t="str">
        <v>Migrant Service Center (CAM)</v>
      </c>
      <c r="EE240" t="str">
        <v>Migrants, Refugees and Argentine Social Entrepreneurs (MIRARES)</v>
      </c>
      <c r="EF240" t="str">
        <v>Mision Scalabriniana - Ecuador</v>
      </c>
      <c r="EG240" t="str">
        <v>Missão Paz</v>
      </c>
      <c r="EH240" t="str">
        <v>Museu A CASA</v>
      </c>
      <c r="EI240" t="str">
        <v>Norwegian Refugee Council (NRC)</v>
      </c>
      <c r="EJ240" t="str">
        <v>ONG Migrantes por el Maule</v>
      </c>
      <c r="EK240" t="str">
        <v>ONG Preemptive Love Coalition Colombia</v>
      </c>
      <c r="EL240" t="str">
        <v>Organización Transfomando Vidas</v>
      </c>
      <c r="EM240" t="str">
        <v>Organization of Ibero-American States for Education, Science and Culture (OEI)</v>
      </c>
      <c r="EN240" t="str">
        <v>OXFAM</v>
      </c>
      <c r="EO240" t="str">
        <v>Panamerican Development Foundation</v>
      </c>
      <c r="EP240" t="str">
        <v>Panamerican Health Organization/World Health Organization (PAHO/WHO)</v>
      </c>
      <c r="EQ240" t="str">
        <v>Pastoral of Human Mobility - Peruvian Episcopal Conference</v>
      </c>
      <c r="ER240" t="str">
        <v>Pastoral Service for Migrants National</v>
      </c>
      <c r="ES240" t="str">
        <v>Permanent Human Rights defense Committee (CDH)</v>
      </c>
      <c r="ET240" t="str">
        <v>Pirilampos Institute - Group of visits and voluntary actions in Roraima</v>
      </c>
      <c r="EU240" t="str">
        <v>Plan International</v>
      </c>
      <c r="EV240" t="str">
        <v>Population Program, Faculty of Social Sciences, University of the Republic</v>
      </c>
      <c r="EW240" t="str">
        <v>Profamilia Association</v>
      </c>
      <c r="EX240" t="str">
        <v>Red con Migrantes y Refugiados</v>
      </c>
      <c r="EY240" t="str">
        <v>Red Cross Colombia</v>
      </c>
      <c r="EZ240" t="str">
        <v>Red Cross Ecuador</v>
      </c>
      <c r="FA240" t="str">
        <v>Red Cross Peru</v>
      </c>
      <c r="FB240" t="str">
        <v>Red de Investigaciones en Derechos Humanos - CONICET (Consejo Nacional de Investigaciones Científicas y Técnicas)</v>
      </c>
      <c r="FC240" t="str">
        <v>RET International</v>
      </c>
      <c r="FD240" t="str">
        <v>Salú pa Tur Foundation</v>
      </c>
      <c r="FE240" t="str">
        <v>Salvation Army</v>
      </c>
      <c r="FF240" t="str">
        <v>Samaritan's Purse</v>
      </c>
      <c r="FG240" t="str">
        <v>Save the Children International (SCI)</v>
      </c>
      <c r="FH240" t="str">
        <v>Scalabrini Foundation Chile</v>
      </c>
      <c r="FI240" t="str">
        <v>Sección Peruana de Amnistía Internacional</v>
      </c>
      <c r="FJ240" t="str">
        <v>Serviço Pastoral dos Migrantes do Nordeste</v>
      </c>
      <c r="FK240" t="str">
        <v>Sesame Workshop</v>
      </c>
      <c r="FL240" t="str">
        <v>Si, Da Vida</v>
      </c>
      <c r="FM240" t="str">
        <v>Solidarity and Action Asociation</v>
      </c>
      <c r="FN240" t="str">
        <v>SOS Children's Villages</v>
      </c>
      <c r="FO240" t="str">
        <v>Tarabita Foundation</v>
      </c>
      <c r="FP240" t="str">
        <v>Tearfund</v>
      </c>
      <c r="FQ240" t="str">
        <v>TECHO</v>
      </c>
      <c r="FR240" t="str">
        <v>Terranueva Foundation</v>
      </c>
      <c r="FS240" t="str">
        <v>Terre des Hommes Suisse</v>
      </c>
      <c r="FT240" t="str">
        <v>The Israel Forum for International Humanitarian Aid (IsraAID)</v>
      </c>
      <c r="FU240" t="str">
        <v>Unión Venezolana en Perú</v>
      </c>
      <c r="FV240" t="str">
        <v>United Nations Children's Fund (UNICEF)</v>
      </c>
      <c r="FW240" t="str">
        <v>United Nations Development Programme (UNDP)</v>
      </c>
      <c r="FX240" t="str">
        <v>United Nations Educational, Scientific and Cultural Organization (UNESCO)</v>
      </c>
      <c r="FY240" t="str">
        <v>United Nations Entity for Gender Equality and the Empowerment of Women (UNWOMEN)</v>
      </c>
      <c r="FZ240" t="str">
        <v>United Nations Food and Agricultural Organization (FAO)</v>
      </c>
      <c r="GA240" t="str">
        <v>United Nations High Commissioner for Refugees (UNHCR)</v>
      </c>
      <c r="GB240" t="str">
        <v>United Nations Office of the High Commissioner for Human Rights (OHCHR)</v>
      </c>
      <c r="GC240" t="str">
        <v>United Nations Office on Drugs and Crime (UNODC)</v>
      </c>
      <c r="GD240" t="str">
        <v>United Nations Population Fund (UNFPA)</v>
      </c>
      <c r="GE240" t="str">
        <v>United Nations Programme for Human Settlements (UN Habitat)</v>
      </c>
      <c r="GF240" t="str">
        <v>Vale da Benção Educational and Charitable Association (AEBVB)</v>
      </c>
      <c r="GG240" t="str">
        <v>VenAruba Solidaria</v>
      </c>
      <c r="GH240" t="str">
        <v>Venex Curacao Foundation</v>
      </c>
      <c r="GI240" t="str">
        <v>Venezolanos en Barranquilla</v>
      </c>
      <c r="GJ240" t="str">
        <v>Venezolanos en San Cristóbal</v>
      </c>
      <c r="GK240" t="str">
        <v>Venezuelan Emigrant Foundation (FEV)</v>
      </c>
      <c r="GL240" t="str">
        <v>Vicaría de Pastoral Social Caritas</v>
      </c>
      <c r="GM240" t="str">
        <v>Voices GY</v>
      </c>
      <c r="GN240" t="str">
        <v>We World GVC</v>
      </c>
      <c r="GO240" t="str">
        <v>World Council of Credit Unions</v>
      </c>
      <c r="GP240" t="str">
        <v>World Food Programme (WFP)</v>
      </c>
      <c r="GQ240" t="str">
        <v>World Vision</v>
      </c>
      <c r="GR240" t="str">
        <v>ZOA</v>
      </c>
    </row>
    <row r="241" spans="8:200" x14ac:dyDescent="0.3">
      <c r="H241" t="str" cm="1">
        <f t="array" ref="H241:GR241">TRANSPOSE(_xlfn._xlws.SORT(_xlfn._xlws.FILTER(Table3[Name],ISNUMBER(SEARCH(' Activity Sheet'!D295,Table3[Name])),"Not found"),,1))</f>
        <v>.New Organisation</v>
      </c>
      <c r="I241" t="str">
        <v>ABV - Association of Good with Life</v>
      </c>
      <c r="J241" t="str">
        <v>ACAPS</v>
      </c>
      <c r="K241" t="str">
        <v>Acción y Desarrollo</v>
      </c>
      <c r="L241" t="str">
        <v>ACTED</v>
      </c>
      <c r="M241" t="str">
        <v>Action against Hunger</v>
      </c>
      <c r="N241" t="str">
        <v>ActionAid</v>
      </c>
      <c r="O241" t="str">
        <v>Adventist Development and Relief Agency (ADRA)</v>
      </c>
      <c r="P241" t="str">
        <v>Alas de Colibrí Foundation</v>
      </c>
      <c r="Q241" t="str">
        <v>Alianza por la Solidaridad</v>
      </c>
      <c r="R241" t="str">
        <v>Alianza por Venezuela</v>
      </c>
      <c r="S241" t="str">
        <v>Americares Foundation</v>
      </c>
      <c r="T241" t="str">
        <v>Argentine Commission for Refugees and Migrants (CAREF)</v>
      </c>
      <c r="U241" t="str">
        <v>Asociación Aves</v>
      </c>
      <c r="V241" t="str">
        <v>Asociación de Jubilados y Pensionados Venezolanos en Argentina</v>
      </c>
      <c r="W241" t="str">
        <v>Asociación de Venezolanos en Eloy Alfaro</v>
      </c>
      <c r="X241" t="str">
        <v>Asociación Fundación contra el Hambre Perú</v>
      </c>
      <c r="Y241" t="str">
        <v>Asociación Migrantes Venezolanos</v>
      </c>
      <c r="Z241" t="str">
        <v>Asociación Misioneros de San Carlos Scalabrinianos</v>
      </c>
      <c r="AA241" t="str">
        <v>Asociacion Proteccion Poblacion Vulnerable</v>
      </c>
      <c r="AB241" t="str">
        <v>Asociación Quinta Ola</v>
      </c>
      <c r="AC241" t="str">
        <v>Asociación Salto Ángel</v>
      </c>
      <c r="AD241" t="str">
        <v>Asociación Venezuela en Ecuador AC</v>
      </c>
      <c r="AE241" t="str">
        <v>ASOVENAR</v>
      </c>
      <c r="AF241" t="str">
        <v>Associação Hermanitos</v>
      </c>
      <c r="AG241" t="str">
        <v>AVSI Foundation</v>
      </c>
      <c r="AH241" t="str">
        <v>Bethany Christian Services</v>
      </c>
      <c r="AI241" t="str">
        <v>Blumont</v>
      </c>
      <c r="AJ241" t="str">
        <v>CARE</v>
      </c>
      <c r="AK241" t="str">
        <v>Caritas Brazil</v>
      </c>
      <c r="AL241" t="str">
        <v>Caritas Ecuador</v>
      </c>
      <c r="AM241" t="str">
        <v>Caritas Germany</v>
      </c>
      <c r="AN241" t="str">
        <v>Caritas Manaus</v>
      </c>
      <c r="AO241" t="str">
        <v>Caritas Parana</v>
      </c>
      <c r="AP241" t="str">
        <v>Caritas Peru</v>
      </c>
      <c r="AQ241" t="str">
        <v>Caritas Rio de Janeiro</v>
      </c>
      <c r="AR241" t="str">
        <v>Caritas São Paulo</v>
      </c>
      <c r="AS241" t="str">
        <v>Caritas Switzerland</v>
      </c>
      <c r="AT241" t="str">
        <v>CCEFIRO Association</v>
      </c>
      <c r="AU241" t="str">
        <v>CEDRO</v>
      </c>
      <c r="AV241" t="str">
        <v>Center for Integrated Studies and Programs for Sustainable Development (CIEDS)</v>
      </c>
      <c r="AW241" t="str">
        <v>Center for Migration and Human Rights of the Diocese of Roraima (CMDH)</v>
      </c>
      <c r="AX241" t="str">
        <v>Centro de Atencion Psicosocial (CAPS)</v>
      </c>
      <c r="AY241" t="str">
        <v>CESAL</v>
      </c>
      <c r="AZ241" t="str">
        <v>CESVI-Cooperazione e Sviluppo</v>
      </c>
      <c r="BA241" t="str">
        <v>ChildFund International</v>
      </c>
      <c r="BB241" t="str">
        <v>CHS Alternativo</v>
      </c>
      <c r="BC241" t="str">
        <v>Churún Merú Association</v>
      </c>
      <c r="BD241" t="str">
        <v>Coalición por Venezuela</v>
      </c>
      <c r="BE241" t="str">
        <v>Colonia Foundation of Venezuelans in the Dominican Republic (FUNCOVERD)</v>
      </c>
      <c r="BF241" t="str">
        <v>COLVENZ</v>
      </c>
      <c r="BG241" t="str">
        <v>Compassiva</v>
      </c>
      <c r="BH241" t="str">
        <v>Consejo Interreligioso del Perú - Religiones por la Paz</v>
      </c>
      <c r="BI241" t="str">
        <v>Consorcio ONG OCIPI Y Capellanía Nacional OFICA</v>
      </c>
      <c r="BJ241" t="str">
        <v>COOPI - International Cooperation Foundation</v>
      </c>
      <c r="BK241" t="str">
        <v>Corporación Colectivo Sin Fronteras</v>
      </c>
      <c r="BL241" t="str">
        <v>CRISFE Foundation</v>
      </c>
      <c r="BM241" t="str">
        <v>Cuso International</v>
      </c>
      <c r="BN241" t="str">
        <v>Danielle’s Children Fund (DCF)</v>
      </c>
      <c r="BO241" t="str">
        <v>Danish Refugee Council (DRC)</v>
      </c>
      <c r="BP241" t="str">
        <v>Development Support Association - APOYAR</v>
      </c>
      <c r="BQ241" t="str">
        <v>Diakonie Katastrophenhilfe</v>
      </c>
      <c r="BR241" t="str">
        <v>Diálogo Diverso</v>
      </c>
      <c r="BS241" t="str">
        <v>Doctors of the World</v>
      </c>
      <c r="BT241" t="str">
        <v>Dominican Institute for Integrated Development</v>
      </c>
      <c r="BU241" t="str">
        <v>Duendes y Ángeles Vinotinto República Dominicana</v>
      </c>
      <c r="BV241" t="str">
        <v>Encuentros SJS (Servicio Jesuita de la Solidaridad)</v>
      </c>
      <c r="BW241" t="str">
        <v>Ending Violence Against Migrants</v>
      </c>
      <c r="BX241" t="str">
        <v>Equidad Foundation</v>
      </c>
      <c r="BY241" t="str">
        <v>Equilibrium CenDE</v>
      </c>
      <c r="BZ241" t="str">
        <v>Facultad de Psicología - Universidad de la República (UDELAR)</v>
      </c>
      <c r="CA241" t="str">
        <v>First International Emergency and Solidarités International</v>
      </c>
      <c r="CB241" t="str">
        <v>Fondo Ecuatoriano Populorum Progressio</v>
      </c>
      <c r="CC241" t="str">
        <v>Foro Salud Callao</v>
      </c>
      <c r="CD241" t="str">
        <v>Foundation for the Integration and Development of Latin America (FIDAL)</v>
      </c>
      <c r="CE241" t="str">
        <v>Foundation of the Americas (FUDELA)</v>
      </c>
      <c r="CF241" t="str">
        <v>Fraternity Without Borders</v>
      </c>
      <c r="CG241" t="str">
        <v>Fundación Brisas del Norte</v>
      </c>
      <c r="CH241" t="str">
        <v>Fundación Colombovenezolana Nueva Ilusión</v>
      </c>
      <c r="CI241" t="str">
        <v>Fundación Nakama's</v>
      </c>
      <c r="CJ241" t="str">
        <v>Fundación RadaBer</v>
      </c>
      <c r="CK241" t="str">
        <v>Fundación Scalabrini Bolivia</v>
      </c>
      <c r="CL241" t="str">
        <v>Fundacion Social Vivan los Niños</v>
      </c>
      <c r="CM241" t="str">
        <v>FUNVEAC</v>
      </c>
      <c r="CN241" t="str">
        <v>German Development Cooperation Agency GIZ</v>
      </c>
      <c r="CO241" t="str">
        <v>Globalizate Radio</v>
      </c>
      <c r="CP241" t="str">
        <v>GOAL</v>
      </c>
      <c r="CQ241" t="str">
        <v>Halü Bienestar Humano Foundation (HALU)</v>
      </c>
      <c r="CR241" t="str">
        <v>Heartland Alliance International (HAI)</v>
      </c>
      <c r="CS241" t="str">
        <v>HELVETAS Swiss Intercooperation</v>
      </c>
      <c r="CT241" t="str">
        <v>HIAS</v>
      </c>
      <c r="CU241" t="str">
        <v>Human Rights Defence Curaçao</v>
      </c>
      <c r="CV241" t="str">
        <v>Humanity &amp; Inclusion</v>
      </c>
      <c r="CW241" t="str">
        <v>Humans Analytic</v>
      </c>
      <c r="CX241" t="str">
        <v>Idas y Vueltas Association</v>
      </c>
      <c r="CY241" t="str">
        <v>iMMAP</v>
      </c>
      <c r="CZ241" t="str">
        <v>IMPACT Initiatives (REACH)</v>
      </c>
      <c r="DA241" t="str">
        <v>Inmigrante Feliz Association</v>
      </c>
      <c r="DB241" t="str">
        <v>Institute for Migration and Human Rights (IMDH)</v>
      </c>
      <c r="DC241" t="str">
        <v>Institute of Natural and Cultural Heritage (IPANC)</v>
      </c>
      <c r="DD241" t="str">
        <v>International Committee for the Development of People (CISP)</v>
      </c>
      <c r="DE241" t="str">
        <v>International Federation of the Red Cross (IFRC)</v>
      </c>
      <c r="DF241" t="str">
        <v>International Labour Organization (ILO)</v>
      </c>
      <c r="DG241" t="str">
        <v>International Medical Corps</v>
      </c>
      <c r="DH241" t="str">
        <v>International Organization for Migration (IOM)</v>
      </c>
      <c r="DI241" t="str">
        <v>International Rescue Committee (IRC)</v>
      </c>
      <c r="DJ241" t="str">
        <v>INTERSOS</v>
      </c>
      <c r="DK241" t="str">
        <v>Jesuit Migrant Service (JMS)</v>
      </c>
      <c r="DL241" t="str">
        <v>Jesuit Refugee Service (JRS)</v>
      </c>
      <c r="DM241" t="str">
        <v>Jesuit Service for Migrants and Refugees (JSMR)</v>
      </c>
      <c r="DN241" t="str">
        <v>Joint United Nations Programme on HIV/AIDS (UNAIDS)</v>
      </c>
      <c r="DO241" t="str">
        <v>Kimirina Coorporation</v>
      </c>
      <c r="DP241" t="str">
        <v>La Casita Hispanic Cultural Centre</v>
      </c>
      <c r="DQ241" t="str">
        <v>Latin American Network of Non-Governmental Organizations of Persons with Disabilities and their Families (RIADIS)</v>
      </c>
      <c r="DR241" t="str">
        <v>LGBT+ Movement Brazil</v>
      </c>
      <c r="DS241" t="str">
        <v>Living Water Community (LWC)</v>
      </c>
      <c r="DT241" t="str">
        <v>LLANOVENCOL</v>
      </c>
      <c r="DU241" t="str">
        <v>Lutheran World Federation</v>
      </c>
      <c r="DV241" t="str">
        <v>Lutheran World Relief</v>
      </c>
      <c r="DW241" t="str">
        <v>Malteser International</v>
      </c>
      <c r="DX241" t="str">
        <v>Mana Institute</v>
      </c>
      <c r="DY241" t="str">
        <v>Manos Veneguayas Association</v>
      </c>
      <c r="DZ241" t="str">
        <v>Más Igualdad Perú</v>
      </c>
      <c r="EA241" t="str">
        <v>MedGlobal</v>
      </c>
      <c r="EB241" t="str">
        <v>Medical Teams International</v>
      </c>
      <c r="EC241" t="str">
        <v>Mercy Corps</v>
      </c>
      <c r="ED241" t="str">
        <v>Migrant Service Center (CAM)</v>
      </c>
      <c r="EE241" t="str">
        <v>Migrants, Refugees and Argentine Social Entrepreneurs (MIRARES)</v>
      </c>
      <c r="EF241" t="str">
        <v>Mision Scalabriniana - Ecuador</v>
      </c>
      <c r="EG241" t="str">
        <v>Missão Paz</v>
      </c>
      <c r="EH241" t="str">
        <v>Museu A CASA</v>
      </c>
      <c r="EI241" t="str">
        <v>Norwegian Refugee Council (NRC)</v>
      </c>
      <c r="EJ241" t="str">
        <v>ONG Migrantes por el Maule</v>
      </c>
      <c r="EK241" t="str">
        <v>ONG Preemptive Love Coalition Colombia</v>
      </c>
      <c r="EL241" t="str">
        <v>Organización Transfomando Vidas</v>
      </c>
      <c r="EM241" t="str">
        <v>Organization of Ibero-American States for Education, Science and Culture (OEI)</v>
      </c>
      <c r="EN241" t="str">
        <v>OXFAM</v>
      </c>
      <c r="EO241" t="str">
        <v>Panamerican Development Foundation</v>
      </c>
      <c r="EP241" t="str">
        <v>Panamerican Health Organization/World Health Organization (PAHO/WHO)</v>
      </c>
      <c r="EQ241" t="str">
        <v>Pastoral of Human Mobility - Peruvian Episcopal Conference</v>
      </c>
      <c r="ER241" t="str">
        <v>Pastoral Service for Migrants National</v>
      </c>
      <c r="ES241" t="str">
        <v>Permanent Human Rights defense Committee (CDH)</v>
      </c>
      <c r="ET241" t="str">
        <v>Pirilampos Institute - Group of visits and voluntary actions in Roraima</v>
      </c>
      <c r="EU241" t="str">
        <v>Plan International</v>
      </c>
      <c r="EV241" t="str">
        <v>Population Program, Faculty of Social Sciences, University of the Republic</v>
      </c>
      <c r="EW241" t="str">
        <v>Profamilia Association</v>
      </c>
      <c r="EX241" t="str">
        <v>Red con Migrantes y Refugiados</v>
      </c>
      <c r="EY241" t="str">
        <v>Red Cross Colombia</v>
      </c>
      <c r="EZ241" t="str">
        <v>Red Cross Ecuador</v>
      </c>
      <c r="FA241" t="str">
        <v>Red Cross Peru</v>
      </c>
      <c r="FB241" t="str">
        <v>Red de Investigaciones en Derechos Humanos - CONICET (Consejo Nacional de Investigaciones Científicas y Técnicas)</v>
      </c>
      <c r="FC241" t="str">
        <v>RET International</v>
      </c>
      <c r="FD241" t="str">
        <v>Salú pa Tur Foundation</v>
      </c>
      <c r="FE241" t="str">
        <v>Salvation Army</v>
      </c>
      <c r="FF241" t="str">
        <v>Samaritan's Purse</v>
      </c>
      <c r="FG241" t="str">
        <v>Save the Children International (SCI)</v>
      </c>
      <c r="FH241" t="str">
        <v>Scalabrini Foundation Chile</v>
      </c>
      <c r="FI241" t="str">
        <v>Sección Peruana de Amnistía Internacional</v>
      </c>
      <c r="FJ241" t="str">
        <v>Serviço Pastoral dos Migrantes do Nordeste</v>
      </c>
      <c r="FK241" t="str">
        <v>Sesame Workshop</v>
      </c>
      <c r="FL241" t="str">
        <v>Si, Da Vida</v>
      </c>
      <c r="FM241" t="str">
        <v>Solidarity and Action Asociation</v>
      </c>
      <c r="FN241" t="str">
        <v>SOS Children's Villages</v>
      </c>
      <c r="FO241" t="str">
        <v>Tarabita Foundation</v>
      </c>
      <c r="FP241" t="str">
        <v>Tearfund</v>
      </c>
      <c r="FQ241" t="str">
        <v>TECHO</v>
      </c>
      <c r="FR241" t="str">
        <v>Terranueva Foundation</v>
      </c>
      <c r="FS241" t="str">
        <v>Terre des Hommes Suisse</v>
      </c>
      <c r="FT241" t="str">
        <v>The Israel Forum for International Humanitarian Aid (IsraAID)</v>
      </c>
      <c r="FU241" t="str">
        <v>Unión Venezolana en Perú</v>
      </c>
      <c r="FV241" t="str">
        <v>United Nations Children's Fund (UNICEF)</v>
      </c>
      <c r="FW241" t="str">
        <v>United Nations Development Programme (UNDP)</v>
      </c>
      <c r="FX241" t="str">
        <v>United Nations Educational, Scientific and Cultural Organization (UNESCO)</v>
      </c>
      <c r="FY241" t="str">
        <v>United Nations Entity for Gender Equality and the Empowerment of Women (UNWOMEN)</v>
      </c>
      <c r="FZ241" t="str">
        <v>United Nations Food and Agricultural Organization (FAO)</v>
      </c>
      <c r="GA241" t="str">
        <v>United Nations High Commissioner for Refugees (UNHCR)</v>
      </c>
      <c r="GB241" t="str">
        <v>United Nations Office of the High Commissioner for Human Rights (OHCHR)</v>
      </c>
      <c r="GC241" t="str">
        <v>United Nations Office on Drugs and Crime (UNODC)</v>
      </c>
      <c r="GD241" t="str">
        <v>United Nations Population Fund (UNFPA)</v>
      </c>
      <c r="GE241" t="str">
        <v>United Nations Programme for Human Settlements (UN Habitat)</v>
      </c>
      <c r="GF241" t="str">
        <v>Vale da Benção Educational and Charitable Association (AEBVB)</v>
      </c>
      <c r="GG241" t="str">
        <v>VenAruba Solidaria</v>
      </c>
      <c r="GH241" t="str">
        <v>Venex Curacao Foundation</v>
      </c>
      <c r="GI241" t="str">
        <v>Venezolanos en Barranquilla</v>
      </c>
      <c r="GJ241" t="str">
        <v>Venezolanos en San Cristóbal</v>
      </c>
      <c r="GK241" t="str">
        <v>Venezuelan Emigrant Foundation (FEV)</v>
      </c>
      <c r="GL241" t="str">
        <v>Vicaría de Pastoral Social Caritas</v>
      </c>
      <c r="GM241" t="str">
        <v>Voices GY</v>
      </c>
      <c r="GN241" t="str">
        <v>We World GVC</v>
      </c>
      <c r="GO241" t="str">
        <v>World Council of Credit Unions</v>
      </c>
      <c r="GP241" t="str">
        <v>World Food Programme (WFP)</v>
      </c>
      <c r="GQ241" t="str">
        <v>World Vision</v>
      </c>
      <c r="GR241" t="str">
        <v>ZOA</v>
      </c>
    </row>
    <row r="242" spans="8:200" x14ac:dyDescent="0.3">
      <c r="H242" t="str" cm="1">
        <f t="array" ref="H242:GR242">TRANSPOSE(_xlfn._xlws.SORT(_xlfn._xlws.FILTER(Table3[Name],ISNUMBER(SEARCH(' Activity Sheet'!D296,Table3[Name])),"Not found"),,1))</f>
        <v>.New Organisation</v>
      </c>
      <c r="I242" t="str">
        <v>ABV - Association of Good with Life</v>
      </c>
      <c r="J242" t="str">
        <v>ACAPS</v>
      </c>
      <c r="K242" t="str">
        <v>Acción y Desarrollo</v>
      </c>
      <c r="L242" t="str">
        <v>ACTED</v>
      </c>
      <c r="M242" t="str">
        <v>Action against Hunger</v>
      </c>
      <c r="N242" t="str">
        <v>ActionAid</v>
      </c>
      <c r="O242" t="str">
        <v>Adventist Development and Relief Agency (ADRA)</v>
      </c>
      <c r="P242" t="str">
        <v>Alas de Colibrí Foundation</v>
      </c>
      <c r="Q242" t="str">
        <v>Alianza por la Solidaridad</v>
      </c>
      <c r="R242" t="str">
        <v>Alianza por Venezuela</v>
      </c>
      <c r="S242" t="str">
        <v>Americares Foundation</v>
      </c>
      <c r="T242" t="str">
        <v>Argentine Commission for Refugees and Migrants (CAREF)</v>
      </c>
      <c r="U242" t="str">
        <v>Asociación Aves</v>
      </c>
      <c r="V242" t="str">
        <v>Asociación de Jubilados y Pensionados Venezolanos en Argentina</v>
      </c>
      <c r="W242" t="str">
        <v>Asociación de Venezolanos en Eloy Alfaro</v>
      </c>
      <c r="X242" t="str">
        <v>Asociación Fundación contra el Hambre Perú</v>
      </c>
      <c r="Y242" t="str">
        <v>Asociación Migrantes Venezolanos</v>
      </c>
      <c r="Z242" t="str">
        <v>Asociación Misioneros de San Carlos Scalabrinianos</v>
      </c>
      <c r="AA242" t="str">
        <v>Asociacion Proteccion Poblacion Vulnerable</v>
      </c>
      <c r="AB242" t="str">
        <v>Asociación Quinta Ola</v>
      </c>
      <c r="AC242" t="str">
        <v>Asociación Salto Ángel</v>
      </c>
      <c r="AD242" t="str">
        <v>Asociación Venezuela en Ecuador AC</v>
      </c>
      <c r="AE242" t="str">
        <v>ASOVENAR</v>
      </c>
      <c r="AF242" t="str">
        <v>Associação Hermanitos</v>
      </c>
      <c r="AG242" t="str">
        <v>AVSI Foundation</v>
      </c>
      <c r="AH242" t="str">
        <v>Bethany Christian Services</v>
      </c>
      <c r="AI242" t="str">
        <v>Blumont</v>
      </c>
      <c r="AJ242" t="str">
        <v>CARE</v>
      </c>
      <c r="AK242" t="str">
        <v>Caritas Brazil</v>
      </c>
      <c r="AL242" t="str">
        <v>Caritas Ecuador</v>
      </c>
      <c r="AM242" t="str">
        <v>Caritas Germany</v>
      </c>
      <c r="AN242" t="str">
        <v>Caritas Manaus</v>
      </c>
      <c r="AO242" t="str">
        <v>Caritas Parana</v>
      </c>
      <c r="AP242" t="str">
        <v>Caritas Peru</v>
      </c>
      <c r="AQ242" t="str">
        <v>Caritas Rio de Janeiro</v>
      </c>
      <c r="AR242" t="str">
        <v>Caritas São Paulo</v>
      </c>
      <c r="AS242" t="str">
        <v>Caritas Switzerland</v>
      </c>
      <c r="AT242" t="str">
        <v>CCEFIRO Association</v>
      </c>
      <c r="AU242" t="str">
        <v>CEDRO</v>
      </c>
      <c r="AV242" t="str">
        <v>Center for Integrated Studies and Programs for Sustainable Development (CIEDS)</v>
      </c>
      <c r="AW242" t="str">
        <v>Center for Migration and Human Rights of the Diocese of Roraima (CMDH)</v>
      </c>
      <c r="AX242" t="str">
        <v>Centro de Atencion Psicosocial (CAPS)</v>
      </c>
      <c r="AY242" t="str">
        <v>CESAL</v>
      </c>
      <c r="AZ242" t="str">
        <v>CESVI-Cooperazione e Sviluppo</v>
      </c>
      <c r="BA242" t="str">
        <v>ChildFund International</v>
      </c>
      <c r="BB242" t="str">
        <v>CHS Alternativo</v>
      </c>
      <c r="BC242" t="str">
        <v>Churún Merú Association</v>
      </c>
      <c r="BD242" t="str">
        <v>Coalición por Venezuela</v>
      </c>
      <c r="BE242" t="str">
        <v>Colonia Foundation of Venezuelans in the Dominican Republic (FUNCOVERD)</v>
      </c>
      <c r="BF242" t="str">
        <v>COLVENZ</v>
      </c>
      <c r="BG242" t="str">
        <v>Compassiva</v>
      </c>
      <c r="BH242" t="str">
        <v>Consejo Interreligioso del Perú - Religiones por la Paz</v>
      </c>
      <c r="BI242" t="str">
        <v>Consorcio ONG OCIPI Y Capellanía Nacional OFICA</v>
      </c>
      <c r="BJ242" t="str">
        <v>COOPI - International Cooperation Foundation</v>
      </c>
      <c r="BK242" t="str">
        <v>Corporación Colectivo Sin Fronteras</v>
      </c>
      <c r="BL242" t="str">
        <v>CRISFE Foundation</v>
      </c>
      <c r="BM242" t="str">
        <v>Cuso International</v>
      </c>
      <c r="BN242" t="str">
        <v>Danielle’s Children Fund (DCF)</v>
      </c>
      <c r="BO242" t="str">
        <v>Danish Refugee Council (DRC)</v>
      </c>
      <c r="BP242" t="str">
        <v>Development Support Association - APOYAR</v>
      </c>
      <c r="BQ242" t="str">
        <v>Diakonie Katastrophenhilfe</v>
      </c>
      <c r="BR242" t="str">
        <v>Diálogo Diverso</v>
      </c>
      <c r="BS242" t="str">
        <v>Doctors of the World</v>
      </c>
      <c r="BT242" t="str">
        <v>Dominican Institute for Integrated Development</v>
      </c>
      <c r="BU242" t="str">
        <v>Duendes y Ángeles Vinotinto República Dominicana</v>
      </c>
      <c r="BV242" t="str">
        <v>Encuentros SJS (Servicio Jesuita de la Solidaridad)</v>
      </c>
      <c r="BW242" t="str">
        <v>Ending Violence Against Migrants</v>
      </c>
      <c r="BX242" t="str">
        <v>Equidad Foundation</v>
      </c>
      <c r="BY242" t="str">
        <v>Equilibrium CenDE</v>
      </c>
      <c r="BZ242" t="str">
        <v>Facultad de Psicología - Universidad de la República (UDELAR)</v>
      </c>
      <c r="CA242" t="str">
        <v>First International Emergency and Solidarités International</v>
      </c>
      <c r="CB242" t="str">
        <v>Fondo Ecuatoriano Populorum Progressio</v>
      </c>
      <c r="CC242" t="str">
        <v>Foro Salud Callao</v>
      </c>
      <c r="CD242" t="str">
        <v>Foundation for the Integration and Development of Latin America (FIDAL)</v>
      </c>
      <c r="CE242" t="str">
        <v>Foundation of the Americas (FUDELA)</v>
      </c>
      <c r="CF242" t="str">
        <v>Fraternity Without Borders</v>
      </c>
      <c r="CG242" t="str">
        <v>Fundación Brisas del Norte</v>
      </c>
      <c r="CH242" t="str">
        <v>Fundación Colombovenezolana Nueva Ilusión</v>
      </c>
      <c r="CI242" t="str">
        <v>Fundación Nakama's</v>
      </c>
      <c r="CJ242" t="str">
        <v>Fundación RadaBer</v>
      </c>
      <c r="CK242" t="str">
        <v>Fundación Scalabrini Bolivia</v>
      </c>
      <c r="CL242" t="str">
        <v>Fundacion Social Vivan los Niños</v>
      </c>
      <c r="CM242" t="str">
        <v>FUNVEAC</v>
      </c>
      <c r="CN242" t="str">
        <v>German Development Cooperation Agency GIZ</v>
      </c>
      <c r="CO242" t="str">
        <v>Globalizate Radio</v>
      </c>
      <c r="CP242" t="str">
        <v>GOAL</v>
      </c>
      <c r="CQ242" t="str">
        <v>Halü Bienestar Humano Foundation (HALU)</v>
      </c>
      <c r="CR242" t="str">
        <v>Heartland Alliance International (HAI)</v>
      </c>
      <c r="CS242" t="str">
        <v>HELVETAS Swiss Intercooperation</v>
      </c>
      <c r="CT242" t="str">
        <v>HIAS</v>
      </c>
      <c r="CU242" t="str">
        <v>Human Rights Defence Curaçao</v>
      </c>
      <c r="CV242" t="str">
        <v>Humanity &amp; Inclusion</v>
      </c>
      <c r="CW242" t="str">
        <v>Humans Analytic</v>
      </c>
      <c r="CX242" t="str">
        <v>Idas y Vueltas Association</v>
      </c>
      <c r="CY242" t="str">
        <v>iMMAP</v>
      </c>
      <c r="CZ242" t="str">
        <v>IMPACT Initiatives (REACH)</v>
      </c>
      <c r="DA242" t="str">
        <v>Inmigrante Feliz Association</v>
      </c>
      <c r="DB242" t="str">
        <v>Institute for Migration and Human Rights (IMDH)</v>
      </c>
      <c r="DC242" t="str">
        <v>Institute of Natural and Cultural Heritage (IPANC)</v>
      </c>
      <c r="DD242" t="str">
        <v>International Committee for the Development of People (CISP)</v>
      </c>
      <c r="DE242" t="str">
        <v>International Federation of the Red Cross (IFRC)</v>
      </c>
      <c r="DF242" t="str">
        <v>International Labour Organization (ILO)</v>
      </c>
      <c r="DG242" t="str">
        <v>International Medical Corps</v>
      </c>
      <c r="DH242" t="str">
        <v>International Organization for Migration (IOM)</v>
      </c>
      <c r="DI242" t="str">
        <v>International Rescue Committee (IRC)</v>
      </c>
      <c r="DJ242" t="str">
        <v>INTERSOS</v>
      </c>
      <c r="DK242" t="str">
        <v>Jesuit Migrant Service (JMS)</v>
      </c>
      <c r="DL242" t="str">
        <v>Jesuit Refugee Service (JRS)</v>
      </c>
      <c r="DM242" t="str">
        <v>Jesuit Service for Migrants and Refugees (JSMR)</v>
      </c>
      <c r="DN242" t="str">
        <v>Joint United Nations Programme on HIV/AIDS (UNAIDS)</v>
      </c>
      <c r="DO242" t="str">
        <v>Kimirina Coorporation</v>
      </c>
      <c r="DP242" t="str">
        <v>La Casita Hispanic Cultural Centre</v>
      </c>
      <c r="DQ242" t="str">
        <v>Latin American Network of Non-Governmental Organizations of Persons with Disabilities and their Families (RIADIS)</v>
      </c>
      <c r="DR242" t="str">
        <v>LGBT+ Movement Brazil</v>
      </c>
      <c r="DS242" t="str">
        <v>Living Water Community (LWC)</v>
      </c>
      <c r="DT242" t="str">
        <v>LLANOVENCOL</v>
      </c>
      <c r="DU242" t="str">
        <v>Lutheran World Federation</v>
      </c>
      <c r="DV242" t="str">
        <v>Lutheran World Relief</v>
      </c>
      <c r="DW242" t="str">
        <v>Malteser International</v>
      </c>
      <c r="DX242" t="str">
        <v>Mana Institute</v>
      </c>
      <c r="DY242" t="str">
        <v>Manos Veneguayas Association</v>
      </c>
      <c r="DZ242" t="str">
        <v>Más Igualdad Perú</v>
      </c>
      <c r="EA242" t="str">
        <v>MedGlobal</v>
      </c>
      <c r="EB242" t="str">
        <v>Medical Teams International</v>
      </c>
      <c r="EC242" t="str">
        <v>Mercy Corps</v>
      </c>
      <c r="ED242" t="str">
        <v>Migrant Service Center (CAM)</v>
      </c>
      <c r="EE242" t="str">
        <v>Migrants, Refugees and Argentine Social Entrepreneurs (MIRARES)</v>
      </c>
      <c r="EF242" t="str">
        <v>Mision Scalabriniana - Ecuador</v>
      </c>
      <c r="EG242" t="str">
        <v>Missão Paz</v>
      </c>
      <c r="EH242" t="str">
        <v>Museu A CASA</v>
      </c>
      <c r="EI242" t="str">
        <v>Norwegian Refugee Council (NRC)</v>
      </c>
      <c r="EJ242" t="str">
        <v>ONG Migrantes por el Maule</v>
      </c>
      <c r="EK242" t="str">
        <v>ONG Preemptive Love Coalition Colombia</v>
      </c>
      <c r="EL242" t="str">
        <v>Organización Transfomando Vidas</v>
      </c>
      <c r="EM242" t="str">
        <v>Organization of Ibero-American States for Education, Science and Culture (OEI)</v>
      </c>
      <c r="EN242" t="str">
        <v>OXFAM</v>
      </c>
      <c r="EO242" t="str">
        <v>Panamerican Development Foundation</v>
      </c>
      <c r="EP242" t="str">
        <v>Panamerican Health Organization/World Health Organization (PAHO/WHO)</v>
      </c>
      <c r="EQ242" t="str">
        <v>Pastoral of Human Mobility - Peruvian Episcopal Conference</v>
      </c>
      <c r="ER242" t="str">
        <v>Pastoral Service for Migrants National</v>
      </c>
      <c r="ES242" t="str">
        <v>Permanent Human Rights defense Committee (CDH)</v>
      </c>
      <c r="ET242" t="str">
        <v>Pirilampos Institute - Group of visits and voluntary actions in Roraima</v>
      </c>
      <c r="EU242" t="str">
        <v>Plan International</v>
      </c>
      <c r="EV242" t="str">
        <v>Population Program, Faculty of Social Sciences, University of the Republic</v>
      </c>
      <c r="EW242" t="str">
        <v>Profamilia Association</v>
      </c>
      <c r="EX242" t="str">
        <v>Red con Migrantes y Refugiados</v>
      </c>
      <c r="EY242" t="str">
        <v>Red Cross Colombia</v>
      </c>
      <c r="EZ242" t="str">
        <v>Red Cross Ecuador</v>
      </c>
      <c r="FA242" t="str">
        <v>Red Cross Peru</v>
      </c>
      <c r="FB242" t="str">
        <v>Red de Investigaciones en Derechos Humanos - CONICET (Consejo Nacional de Investigaciones Científicas y Técnicas)</v>
      </c>
      <c r="FC242" t="str">
        <v>RET International</v>
      </c>
      <c r="FD242" t="str">
        <v>Salú pa Tur Foundation</v>
      </c>
      <c r="FE242" t="str">
        <v>Salvation Army</v>
      </c>
      <c r="FF242" t="str">
        <v>Samaritan's Purse</v>
      </c>
      <c r="FG242" t="str">
        <v>Save the Children International (SCI)</v>
      </c>
      <c r="FH242" t="str">
        <v>Scalabrini Foundation Chile</v>
      </c>
      <c r="FI242" t="str">
        <v>Sección Peruana de Amnistía Internacional</v>
      </c>
      <c r="FJ242" t="str">
        <v>Serviço Pastoral dos Migrantes do Nordeste</v>
      </c>
      <c r="FK242" t="str">
        <v>Sesame Workshop</v>
      </c>
      <c r="FL242" t="str">
        <v>Si, Da Vida</v>
      </c>
      <c r="FM242" t="str">
        <v>Solidarity and Action Asociation</v>
      </c>
      <c r="FN242" t="str">
        <v>SOS Children's Villages</v>
      </c>
      <c r="FO242" t="str">
        <v>Tarabita Foundation</v>
      </c>
      <c r="FP242" t="str">
        <v>Tearfund</v>
      </c>
      <c r="FQ242" t="str">
        <v>TECHO</v>
      </c>
      <c r="FR242" t="str">
        <v>Terranueva Foundation</v>
      </c>
      <c r="FS242" t="str">
        <v>Terre des Hommes Suisse</v>
      </c>
      <c r="FT242" t="str">
        <v>The Israel Forum for International Humanitarian Aid (IsraAID)</v>
      </c>
      <c r="FU242" t="str">
        <v>Unión Venezolana en Perú</v>
      </c>
      <c r="FV242" t="str">
        <v>United Nations Children's Fund (UNICEF)</v>
      </c>
      <c r="FW242" t="str">
        <v>United Nations Development Programme (UNDP)</v>
      </c>
      <c r="FX242" t="str">
        <v>United Nations Educational, Scientific and Cultural Organization (UNESCO)</v>
      </c>
      <c r="FY242" t="str">
        <v>United Nations Entity for Gender Equality and the Empowerment of Women (UNWOMEN)</v>
      </c>
      <c r="FZ242" t="str">
        <v>United Nations Food and Agricultural Organization (FAO)</v>
      </c>
      <c r="GA242" t="str">
        <v>United Nations High Commissioner for Refugees (UNHCR)</v>
      </c>
      <c r="GB242" t="str">
        <v>United Nations Office of the High Commissioner for Human Rights (OHCHR)</v>
      </c>
      <c r="GC242" t="str">
        <v>United Nations Office on Drugs and Crime (UNODC)</v>
      </c>
      <c r="GD242" t="str">
        <v>United Nations Population Fund (UNFPA)</v>
      </c>
      <c r="GE242" t="str">
        <v>United Nations Programme for Human Settlements (UN Habitat)</v>
      </c>
      <c r="GF242" t="str">
        <v>Vale da Benção Educational and Charitable Association (AEBVB)</v>
      </c>
      <c r="GG242" t="str">
        <v>VenAruba Solidaria</v>
      </c>
      <c r="GH242" t="str">
        <v>Venex Curacao Foundation</v>
      </c>
      <c r="GI242" t="str">
        <v>Venezolanos en Barranquilla</v>
      </c>
      <c r="GJ242" t="str">
        <v>Venezolanos en San Cristóbal</v>
      </c>
      <c r="GK242" t="str">
        <v>Venezuelan Emigrant Foundation (FEV)</v>
      </c>
      <c r="GL242" t="str">
        <v>Vicaría de Pastoral Social Caritas</v>
      </c>
      <c r="GM242" t="str">
        <v>Voices GY</v>
      </c>
      <c r="GN242" t="str">
        <v>We World GVC</v>
      </c>
      <c r="GO242" t="str">
        <v>World Council of Credit Unions</v>
      </c>
      <c r="GP242" t="str">
        <v>World Food Programme (WFP)</v>
      </c>
      <c r="GQ242" t="str">
        <v>World Vision</v>
      </c>
      <c r="GR242" t="str">
        <v>ZOA</v>
      </c>
    </row>
    <row r="243" spans="8:200" x14ac:dyDescent="0.3">
      <c r="H243" t="str" cm="1">
        <f t="array" ref="H243:GR243">TRANSPOSE(_xlfn._xlws.SORT(_xlfn._xlws.FILTER(Table3[Name],ISNUMBER(SEARCH(' Activity Sheet'!D297,Table3[Name])),"Not found"),,1))</f>
        <v>.New Organisation</v>
      </c>
      <c r="I243" t="str">
        <v>ABV - Association of Good with Life</v>
      </c>
      <c r="J243" t="str">
        <v>ACAPS</v>
      </c>
      <c r="K243" t="str">
        <v>Acción y Desarrollo</v>
      </c>
      <c r="L243" t="str">
        <v>ACTED</v>
      </c>
      <c r="M243" t="str">
        <v>Action against Hunger</v>
      </c>
      <c r="N243" t="str">
        <v>ActionAid</v>
      </c>
      <c r="O243" t="str">
        <v>Adventist Development and Relief Agency (ADRA)</v>
      </c>
      <c r="P243" t="str">
        <v>Alas de Colibrí Foundation</v>
      </c>
      <c r="Q243" t="str">
        <v>Alianza por la Solidaridad</v>
      </c>
      <c r="R243" t="str">
        <v>Alianza por Venezuela</v>
      </c>
      <c r="S243" t="str">
        <v>Americares Foundation</v>
      </c>
      <c r="T243" t="str">
        <v>Argentine Commission for Refugees and Migrants (CAREF)</v>
      </c>
      <c r="U243" t="str">
        <v>Asociación Aves</v>
      </c>
      <c r="V243" t="str">
        <v>Asociación de Jubilados y Pensionados Venezolanos en Argentina</v>
      </c>
      <c r="W243" t="str">
        <v>Asociación de Venezolanos en Eloy Alfaro</v>
      </c>
      <c r="X243" t="str">
        <v>Asociación Fundación contra el Hambre Perú</v>
      </c>
      <c r="Y243" t="str">
        <v>Asociación Migrantes Venezolanos</v>
      </c>
      <c r="Z243" t="str">
        <v>Asociación Misioneros de San Carlos Scalabrinianos</v>
      </c>
      <c r="AA243" t="str">
        <v>Asociacion Proteccion Poblacion Vulnerable</v>
      </c>
      <c r="AB243" t="str">
        <v>Asociación Quinta Ola</v>
      </c>
      <c r="AC243" t="str">
        <v>Asociación Salto Ángel</v>
      </c>
      <c r="AD243" t="str">
        <v>Asociación Venezuela en Ecuador AC</v>
      </c>
      <c r="AE243" t="str">
        <v>ASOVENAR</v>
      </c>
      <c r="AF243" t="str">
        <v>Associação Hermanitos</v>
      </c>
      <c r="AG243" t="str">
        <v>AVSI Foundation</v>
      </c>
      <c r="AH243" t="str">
        <v>Bethany Christian Services</v>
      </c>
      <c r="AI243" t="str">
        <v>Blumont</v>
      </c>
      <c r="AJ243" t="str">
        <v>CARE</v>
      </c>
      <c r="AK243" t="str">
        <v>Caritas Brazil</v>
      </c>
      <c r="AL243" t="str">
        <v>Caritas Ecuador</v>
      </c>
      <c r="AM243" t="str">
        <v>Caritas Germany</v>
      </c>
      <c r="AN243" t="str">
        <v>Caritas Manaus</v>
      </c>
      <c r="AO243" t="str">
        <v>Caritas Parana</v>
      </c>
      <c r="AP243" t="str">
        <v>Caritas Peru</v>
      </c>
      <c r="AQ243" t="str">
        <v>Caritas Rio de Janeiro</v>
      </c>
      <c r="AR243" t="str">
        <v>Caritas São Paulo</v>
      </c>
      <c r="AS243" t="str">
        <v>Caritas Switzerland</v>
      </c>
      <c r="AT243" t="str">
        <v>CCEFIRO Association</v>
      </c>
      <c r="AU243" t="str">
        <v>CEDRO</v>
      </c>
      <c r="AV243" t="str">
        <v>Center for Integrated Studies and Programs for Sustainable Development (CIEDS)</v>
      </c>
      <c r="AW243" t="str">
        <v>Center for Migration and Human Rights of the Diocese of Roraima (CMDH)</v>
      </c>
      <c r="AX243" t="str">
        <v>Centro de Atencion Psicosocial (CAPS)</v>
      </c>
      <c r="AY243" t="str">
        <v>CESAL</v>
      </c>
      <c r="AZ243" t="str">
        <v>CESVI-Cooperazione e Sviluppo</v>
      </c>
      <c r="BA243" t="str">
        <v>ChildFund International</v>
      </c>
      <c r="BB243" t="str">
        <v>CHS Alternativo</v>
      </c>
      <c r="BC243" t="str">
        <v>Churún Merú Association</v>
      </c>
      <c r="BD243" t="str">
        <v>Coalición por Venezuela</v>
      </c>
      <c r="BE243" t="str">
        <v>Colonia Foundation of Venezuelans in the Dominican Republic (FUNCOVERD)</v>
      </c>
      <c r="BF243" t="str">
        <v>COLVENZ</v>
      </c>
      <c r="BG243" t="str">
        <v>Compassiva</v>
      </c>
      <c r="BH243" t="str">
        <v>Consejo Interreligioso del Perú - Religiones por la Paz</v>
      </c>
      <c r="BI243" t="str">
        <v>Consorcio ONG OCIPI Y Capellanía Nacional OFICA</v>
      </c>
      <c r="BJ243" t="str">
        <v>COOPI - International Cooperation Foundation</v>
      </c>
      <c r="BK243" t="str">
        <v>Corporación Colectivo Sin Fronteras</v>
      </c>
      <c r="BL243" t="str">
        <v>CRISFE Foundation</v>
      </c>
      <c r="BM243" t="str">
        <v>Cuso International</v>
      </c>
      <c r="BN243" t="str">
        <v>Danielle’s Children Fund (DCF)</v>
      </c>
      <c r="BO243" t="str">
        <v>Danish Refugee Council (DRC)</v>
      </c>
      <c r="BP243" t="str">
        <v>Development Support Association - APOYAR</v>
      </c>
      <c r="BQ243" t="str">
        <v>Diakonie Katastrophenhilfe</v>
      </c>
      <c r="BR243" t="str">
        <v>Diálogo Diverso</v>
      </c>
      <c r="BS243" t="str">
        <v>Doctors of the World</v>
      </c>
      <c r="BT243" t="str">
        <v>Dominican Institute for Integrated Development</v>
      </c>
      <c r="BU243" t="str">
        <v>Duendes y Ángeles Vinotinto República Dominicana</v>
      </c>
      <c r="BV243" t="str">
        <v>Encuentros SJS (Servicio Jesuita de la Solidaridad)</v>
      </c>
      <c r="BW243" t="str">
        <v>Ending Violence Against Migrants</v>
      </c>
      <c r="BX243" t="str">
        <v>Equidad Foundation</v>
      </c>
      <c r="BY243" t="str">
        <v>Equilibrium CenDE</v>
      </c>
      <c r="BZ243" t="str">
        <v>Facultad de Psicología - Universidad de la República (UDELAR)</v>
      </c>
      <c r="CA243" t="str">
        <v>First International Emergency and Solidarités International</v>
      </c>
      <c r="CB243" t="str">
        <v>Fondo Ecuatoriano Populorum Progressio</v>
      </c>
      <c r="CC243" t="str">
        <v>Foro Salud Callao</v>
      </c>
      <c r="CD243" t="str">
        <v>Foundation for the Integration and Development of Latin America (FIDAL)</v>
      </c>
      <c r="CE243" t="str">
        <v>Foundation of the Americas (FUDELA)</v>
      </c>
      <c r="CF243" t="str">
        <v>Fraternity Without Borders</v>
      </c>
      <c r="CG243" t="str">
        <v>Fundación Brisas del Norte</v>
      </c>
      <c r="CH243" t="str">
        <v>Fundación Colombovenezolana Nueva Ilusión</v>
      </c>
      <c r="CI243" t="str">
        <v>Fundación Nakama's</v>
      </c>
      <c r="CJ243" t="str">
        <v>Fundación RadaBer</v>
      </c>
      <c r="CK243" t="str">
        <v>Fundación Scalabrini Bolivia</v>
      </c>
      <c r="CL243" t="str">
        <v>Fundacion Social Vivan los Niños</v>
      </c>
      <c r="CM243" t="str">
        <v>FUNVEAC</v>
      </c>
      <c r="CN243" t="str">
        <v>German Development Cooperation Agency GIZ</v>
      </c>
      <c r="CO243" t="str">
        <v>Globalizate Radio</v>
      </c>
      <c r="CP243" t="str">
        <v>GOAL</v>
      </c>
      <c r="CQ243" t="str">
        <v>Halü Bienestar Humano Foundation (HALU)</v>
      </c>
      <c r="CR243" t="str">
        <v>Heartland Alliance International (HAI)</v>
      </c>
      <c r="CS243" t="str">
        <v>HELVETAS Swiss Intercooperation</v>
      </c>
      <c r="CT243" t="str">
        <v>HIAS</v>
      </c>
      <c r="CU243" t="str">
        <v>Human Rights Defence Curaçao</v>
      </c>
      <c r="CV243" t="str">
        <v>Humanity &amp; Inclusion</v>
      </c>
      <c r="CW243" t="str">
        <v>Humans Analytic</v>
      </c>
      <c r="CX243" t="str">
        <v>Idas y Vueltas Association</v>
      </c>
      <c r="CY243" t="str">
        <v>iMMAP</v>
      </c>
      <c r="CZ243" t="str">
        <v>IMPACT Initiatives (REACH)</v>
      </c>
      <c r="DA243" t="str">
        <v>Inmigrante Feliz Association</v>
      </c>
      <c r="DB243" t="str">
        <v>Institute for Migration and Human Rights (IMDH)</v>
      </c>
      <c r="DC243" t="str">
        <v>Institute of Natural and Cultural Heritage (IPANC)</v>
      </c>
      <c r="DD243" t="str">
        <v>International Committee for the Development of People (CISP)</v>
      </c>
      <c r="DE243" t="str">
        <v>International Federation of the Red Cross (IFRC)</v>
      </c>
      <c r="DF243" t="str">
        <v>International Labour Organization (ILO)</v>
      </c>
      <c r="DG243" t="str">
        <v>International Medical Corps</v>
      </c>
      <c r="DH243" t="str">
        <v>International Organization for Migration (IOM)</v>
      </c>
      <c r="DI243" t="str">
        <v>International Rescue Committee (IRC)</v>
      </c>
      <c r="DJ243" t="str">
        <v>INTERSOS</v>
      </c>
      <c r="DK243" t="str">
        <v>Jesuit Migrant Service (JMS)</v>
      </c>
      <c r="DL243" t="str">
        <v>Jesuit Refugee Service (JRS)</v>
      </c>
      <c r="DM243" t="str">
        <v>Jesuit Service for Migrants and Refugees (JSMR)</v>
      </c>
      <c r="DN243" t="str">
        <v>Joint United Nations Programme on HIV/AIDS (UNAIDS)</v>
      </c>
      <c r="DO243" t="str">
        <v>Kimirina Coorporation</v>
      </c>
      <c r="DP243" t="str">
        <v>La Casita Hispanic Cultural Centre</v>
      </c>
      <c r="DQ243" t="str">
        <v>Latin American Network of Non-Governmental Organizations of Persons with Disabilities and their Families (RIADIS)</v>
      </c>
      <c r="DR243" t="str">
        <v>LGBT+ Movement Brazil</v>
      </c>
      <c r="DS243" t="str">
        <v>Living Water Community (LWC)</v>
      </c>
      <c r="DT243" t="str">
        <v>LLANOVENCOL</v>
      </c>
      <c r="DU243" t="str">
        <v>Lutheran World Federation</v>
      </c>
      <c r="DV243" t="str">
        <v>Lutheran World Relief</v>
      </c>
      <c r="DW243" t="str">
        <v>Malteser International</v>
      </c>
      <c r="DX243" t="str">
        <v>Mana Institute</v>
      </c>
      <c r="DY243" t="str">
        <v>Manos Veneguayas Association</v>
      </c>
      <c r="DZ243" t="str">
        <v>Más Igualdad Perú</v>
      </c>
      <c r="EA243" t="str">
        <v>MedGlobal</v>
      </c>
      <c r="EB243" t="str">
        <v>Medical Teams International</v>
      </c>
      <c r="EC243" t="str">
        <v>Mercy Corps</v>
      </c>
      <c r="ED243" t="str">
        <v>Migrant Service Center (CAM)</v>
      </c>
      <c r="EE243" t="str">
        <v>Migrants, Refugees and Argentine Social Entrepreneurs (MIRARES)</v>
      </c>
      <c r="EF243" t="str">
        <v>Mision Scalabriniana - Ecuador</v>
      </c>
      <c r="EG243" t="str">
        <v>Missão Paz</v>
      </c>
      <c r="EH243" t="str">
        <v>Museu A CASA</v>
      </c>
      <c r="EI243" t="str">
        <v>Norwegian Refugee Council (NRC)</v>
      </c>
      <c r="EJ243" t="str">
        <v>ONG Migrantes por el Maule</v>
      </c>
      <c r="EK243" t="str">
        <v>ONG Preemptive Love Coalition Colombia</v>
      </c>
      <c r="EL243" t="str">
        <v>Organización Transfomando Vidas</v>
      </c>
      <c r="EM243" t="str">
        <v>Organization of Ibero-American States for Education, Science and Culture (OEI)</v>
      </c>
      <c r="EN243" t="str">
        <v>OXFAM</v>
      </c>
      <c r="EO243" t="str">
        <v>Panamerican Development Foundation</v>
      </c>
      <c r="EP243" t="str">
        <v>Panamerican Health Organization/World Health Organization (PAHO/WHO)</v>
      </c>
      <c r="EQ243" t="str">
        <v>Pastoral of Human Mobility - Peruvian Episcopal Conference</v>
      </c>
      <c r="ER243" t="str">
        <v>Pastoral Service for Migrants National</v>
      </c>
      <c r="ES243" t="str">
        <v>Permanent Human Rights defense Committee (CDH)</v>
      </c>
      <c r="ET243" t="str">
        <v>Pirilampos Institute - Group of visits and voluntary actions in Roraima</v>
      </c>
      <c r="EU243" t="str">
        <v>Plan International</v>
      </c>
      <c r="EV243" t="str">
        <v>Population Program, Faculty of Social Sciences, University of the Republic</v>
      </c>
      <c r="EW243" t="str">
        <v>Profamilia Association</v>
      </c>
      <c r="EX243" t="str">
        <v>Red con Migrantes y Refugiados</v>
      </c>
      <c r="EY243" t="str">
        <v>Red Cross Colombia</v>
      </c>
      <c r="EZ243" t="str">
        <v>Red Cross Ecuador</v>
      </c>
      <c r="FA243" t="str">
        <v>Red Cross Peru</v>
      </c>
      <c r="FB243" t="str">
        <v>Red de Investigaciones en Derechos Humanos - CONICET (Consejo Nacional de Investigaciones Científicas y Técnicas)</v>
      </c>
      <c r="FC243" t="str">
        <v>RET International</v>
      </c>
      <c r="FD243" t="str">
        <v>Salú pa Tur Foundation</v>
      </c>
      <c r="FE243" t="str">
        <v>Salvation Army</v>
      </c>
      <c r="FF243" t="str">
        <v>Samaritan's Purse</v>
      </c>
      <c r="FG243" t="str">
        <v>Save the Children International (SCI)</v>
      </c>
      <c r="FH243" t="str">
        <v>Scalabrini Foundation Chile</v>
      </c>
      <c r="FI243" t="str">
        <v>Sección Peruana de Amnistía Internacional</v>
      </c>
      <c r="FJ243" t="str">
        <v>Serviço Pastoral dos Migrantes do Nordeste</v>
      </c>
      <c r="FK243" t="str">
        <v>Sesame Workshop</v>
      </c>
      <c r="FL243" t="str">
        <v>Si, Da Vida</v>
      </c>
      <c r="FM243" t="str">
        <v>Solidarity and Action Asociation</v>
      </c>
      <c r="FN243" t="str">
        <v>SOS Children's Villages</v>
      </c>
      <c r="FO243" t="str">
        <v>Tarabita Foundation</v>
      </c>
      <c r="FP243" t="str">
        <v>Tearfund</v>
      </c>
      <c r="FQ243" t="str">
        <v>TECHO</v>
      </c>
      <c r="FR243" t="str">
        <v>Terranueva Foundation</v>
      </c>
      <c r="FS243" t="str">
        <v>Terre des Hommes Suisse</v>
      </c>
      <c r="FT243" t="str">
        <v>The Israel Forum for International Humanitarian Aid (IsraAID)</v>
      </c>
      <c r="FU243" t="str">
        <v>Unión Venezolana en Perú</v>
      </c>
      <c r="FV243" t="str">
        <v>United Nations Children's Fund (UNICEF)</v>
      </c>
      <c r="FW243" t="str">
        <v>United Nations Development Programme (UNDP)</v>
      </c>
      <c r="FX243" t="str">
        <v>United Nations Educational, Scientific and Cultural Organization (UNESCO)</v>
      </c>
      <c r="FY243" t="str">
        <v>United Nations Entity for Gender Equality and the Empowerment of Women (UNWOMEN)</v>
      </c>
      <c r="FZ243" t="str">
        <v>United Nations Food and Agricultural Organization (FAO)</v>
      </c>
      <c r="GA243" t="str">
        <v>United Nations High Commissioner for Refugees (UNHCR)</v>
      </c>
      <c r="GB243" t="str">
        <v>United Nations Office of the High Commissioner for Human Rights (OHCHR)</v>
      </c>
      <c r="GC243" t="str">
        <v>United Nations Office on Drugs and Crime (UNODC)</v>
      </c>
      <c r="GD243" t="str">
        <v>United Nations Population Fund (UNFPA)</v>
      </c>
      <c r="GE243" t="str">
        <v>United Nations Programme for Human Settlements (UN Habitat)</v>
      </c>
      <c r="GF243" t="str">
        <v>Vale da Benção Educational and Charitable Association (AEBVB)</v>
      </c>
      <c r="GG243" t="str">
        <v>VenAruba Solidaria</v>
      </c>
      <c r="GH243" t="str">
        <v>Venex Curacao Foundation</v>
      </c>
      <c r="GI243" t="str">
        <v>Venezolanos en Barranquilla</v>
      </c>
      <c r="GJ243" t="str">
        <v>Venezolanos en San Cristóbal</v>
      </c>
      <c r="GK243" t="str">
        <v>Venezuelan Emigrant Foundation (FEV)</v>
      </c>
      <c r="GL243" t="str">
        <v>Vicaría de Pastoral Social Caritas</v>
      </c>
      <c r="GM243" t="str">
        <v>Voices GY</v>
      </c>
      <c r="GN243" t="str">
        <v>We World GVC</v>
      </c>
      <c r="GO243" t="str">
        <v>World Council of Credit Unions</v>
      </c>
      <c r="GP243" t="str">
        <v>World Food Programme (WFP)</v>
      </c>
      <c r="GQ243" t="str">
        <v>World Vision</v>
      </c>
      <c r="GR243" t="str">
        <v>ZOA</v>
      </c>
    </row>
    <row r="244" spans="8:200" x14ac:dyDescent="0.3">
      <c r="H244" t="str" cm="1">
        <f t="array" ref="H244:GR244">TRANSPOSE(_xlfn._xlws.SORT(_xlfn._xlws.FILTER(Table3[Name],ISNUMBER(SEARCH(' Activity Sheet'!D298,Table3[Name])),"Not found"),,1))</f>
        <v>.New Organisation</v>
      </c>
      <c r="I244" t="str">
        <v>ABV - Association of Good with Life</v>
      </c>
      <c r="J244" t="str">
        <v>ACAPS</v>
      </c>
      <c r="K244" t="str">
        <v>Acción y Desarrollo</v>
      </c>
      <c r="L244" t="str">
        <v>ACTED</v>
      </c>
      <c r="M244" t="str">
        <v>Action against Hunger</v>
      </c>
      <c r="N244" t="str">
        <v>ActionAid</v>
      </c>
      <c r="O244" t="str">
        <v>Adventist Development and Relief Agency (ADRA)</v>
      </c>
      <c r="P244" t="str">
        <v>Alas de Colibrí Foundation</v>
      </c>
      <c r="Q244" t="str">
        <v>Alianza por la Solidaridad</v>
      </c>
      <c r="R244" t="str">
        <v>Alianza por Venezuela</v>
      </c>
      <c r="S244" t="str">
        <v>Americares Foundation</v>
      </c>
      <c r="T244" t="str">
        <v>Argentine Commission for Refugees and Migrants (CAREF)</v>
      </c>
      <c r="U244" t="str">
        <v>Asociación Aves</v>
      </c>
      <c r="V244" t="str">
        <v>Asociación de Jubilados y Pensionados Venezolanos en Argentina</v>
      </c>
      <c r="W244" t="str">
        <v>Asociación de Venezolanos en Eloy Alfaro</v>
      </c>
      <c r="X244" t="str">
        <v>Asociación Fundación contra el Hambre Perú</v>
      </c>
      <c r="Y244" t="str">
        <v>Asociación Migrantes Venezolanos</v>
      </c>
      <c r="Z244" t="str">
        <v>Asociación Misioneros de San Carlos Scalabrinianos</v>
      </c>
      <c r="AA244" t="str">
        <v>Asociacion Proteccion Poblacion Vulnerable</v>
      </c>
      <c r="AB244" t="str">
        <v>Asociación Quinta Ola</v>
      </c>
      <c r="AC244" t="str">
        <v>Asociación Salto Ángel</v>
      </c>
      <c r="AD244" t="str">
        <v>Asociación Venezuela en Ecuador AC</v>
      </c>
      <c r="AE244" t="str">
        <v>ASOVENAR</v>
      </c>
      <c r="AF244" t="str">
        <v>Associação Hermanitos</v>
      </c>
      <c r="AG244" t="str">
        <v>AVSI Foundation</v>
      </c>
      <c r="AH244" t="str">
        <v>Bethany Christian Services</v>
      </c>
      <c r="AI244" t="str">
        <v>Blumont</v>
      </c>
      <c r="AJ244" t="str">
        <v>CARE</v>
      </c>
      <c r="AK244" t="str">
        <v>Caritas Brazil</v>
      </c>
      <c r="AL244" t="str">
        <v>Caritas Ecuador</v>
      </c>
      <c r="AM244" t="str">
        <v>Caritas Germany</v>
      </c>
      <c r="AN244" t="str">
        <v>Caritas Manaus</v>
      </c>
      <c r="AO244" t="str">
        <v>Caritas Parana</v>
      </c>
      <c r="AP244" t="str">
        <v>Caritas Peru</v>
      </c>
      <c r="AQ244" t="str">
        <v>Caritas Rio de Janeiro</v>
      </c>
      <c r="AR244" t="str">
        <v>Caritas São Paulo</v>
      </c>
      <c r="AS244" t="str">
        <v>Caritas Switzerland</v>
      </c>
      <c r="AT244" t="str">
        <v>CCEFIRO Association</v>
      </c>
      <c r="AU244" t="str">
        <v>CEDRO</v>
      </c>
      <c r="AV244" t="str">
        <v>Center for Integrated Studies and Programs for Sustainable Development (CIEDS)</v>
      </c>
      <c r="AW244" t="str">
        <v>Center for Migration and Human Rights of the Diocese of Roraima (CMDH)</v>
      </c>
      <c r="AX244" t="str">
        <v>Centro de Atencion Psicosocial (CAPS)</v>
      </c>
      <c r="AY244" t="str">
        <v>CESAL</v>
      </c>
      <c r="AZ244" t="str">
        <v>CESVI-Cooperazione e Sviluppo</v>
      </c>
      <c r="BA244" t="str">
        <v>ChildFund International</v>
      </c>
      <c r="BB244" t="str">
        <v>CHS Alternativo</v>
      </c>
      <c r="BC244" t="str">
        <v>Churún Merú Association</v>
      </c>
      <c r="BD244" t="str">
        <v>Coalición por Venezuela</v>
      </c>
      <c r="BE244" t="str">
        <v>Colonia Foundation of Venezuelans in the Dominican Republic (FUNCOVERD)</v>
      </c>
      <c r="BF244" t="str">
        <v>COLVENZ</v>
      </c>
      <c r="BG244" t="str">
        <v>Compassiva</v>
      </c>
      <c r="BH244" t="str">
        <v>Consejo Interreligioso del Perú - Religiones por la Paz</v>
      </c>
      <c r="BI244" t="str">
        <v>Consorcio ONG OCIPI Y Capellanía Nacional OFICA</v>
      </c>
      <c r="BJ244" t="str">
        <v>COOPI - International Cooperation Foundation</v>
      </c>
      <c r="BK244" t="str">
        <v>Corporación Colectivo Sin Fronteras</v>
      </c>
      <c r="BL244" t="str">
        <v>CRISFE Foundation</v>
      </c>
      <c r="BM244" t="str">
        <v>Cuso International</v>
      </c>
      <c r="BN244" t="str">
        <v>Danielle’s Children Fund (DCF)</v>
      </c>
      <c r="BO244" t="str">
        <v>Danish Refugee Council (DRC)</v>
      </c>
      <c r="BP244" t="str">
        <v>Development Support Association - APOYAR</v>
      </c>
      <c r="BQ244" t="str">
        <v>Diakonie Katastrophenhilfe</v>
      </c>
      <c r="BR244" t="str">
        <v>Diálogo Diverso</v>
      </c>
      <c r="BS244" t="str">
        <v>Doctors of the World</v>
      </c>
      <c r="BT244" t="str">
        <v>Dominican Institute for Integrated Development</v>
      </c>
      <c r="BU244" t="str">
        <v>Duendes y Ángeles Vinotinto República Dominicana</v>
      </c>
      <c r="BV244" t="str">
        <v>Encuentros SJS (Servicio Jesuita de la Solidaridad)</v>
      </c>
      <c r="BW244" t="str">
        <v>Ending Violence Against Migrants</v>
      </c>
      <c r="BX244" t="str">
        <v>Equidad Foundation</v>
      </c>
      <c r="BY244" t="str">
        <v>Equilibrium CenDE</v>
      </c>
      <c r="BZ244" t="str">
        <v>Facultad de Psicología - Universidad de la República (UDELAR)</v>
      </c>
      <c r="CA244" t="str">
        <v>First International Emergency and Solidarités International</v>
      </c>
      <c r="CB244" t="str">
        <v>Fondo Ecuatoriano Populorum Progressio</v>
      </c>
      <c r="CC244" t="str">
        <v>Foro Salud Callao</v>
      </c>
      <c r="CD244" t="str">
        <v>Foundation for the Integration and Development of Latin America (FIDAL)</v>
      </c>
      <c r="CE244" t="str">
        <v>Foundation of the Americas (FUDELA)</v>
      </c>
      <c r="CF244" t="str">
        <v>Fraternity Without Borders</v>
      </c>
      <c r="CG244" t="str">
        <v>Fundación Brisas del Norte</v>
      </c>
      <c r="CH244" t="str">
        <v>Fundación Colombovenezolana Nueva Ilusión</v>
      </c>
      <c r="CI244" t="str">
        <v>Fundación Nakama's</v>
      </c>
      <c r="CJ244" t="str">
        <v>Fundación RadaBer</v>
      </c>
      <c r="CK244" t="str">
        <v>Fundación Scalabrini Bolivia</v>
      </c>
      <c r="CL244" t="str">
        <v>Fundacion Social Vivan los Niños</v>
      </c>
      <c r="CM244" t="str">
        <v>FUNVEAC</v>
      </c>
      <c r="CN244" t="str">
        <v>German Development Cooperation Agency GIZ</v>
      </c>
      <c r="CO244" t="str">
        <v>Globalizate Radio</v>
      </c>
      <c r="CP244" t="str">
        <v>GOAL</v>
      </c>
      <c r="CQ244" t="str">
        <v>Halü Bienestar Humano Foundation (HALU)</v>
      </c>
      <c r="CR244" t="str">
        <v>Heartland Alliance International (HAI)</v>
      </c>
      <c r="CS244" t="str">
        <v>HELVETAS Swiss Intercooperation</v>
      </c>
      <c r="CT244" t="str">
        <v>HIAS</v>
      </c>
      <c r="CU244" t="str">
        <v>Human Rights Defence Curaçao</v>
      </c>
      <c r="CV244" t="str">
        <v>Humanity &amp; Inclusion</v>
      </c>
      <c r="CW244" t="str">
        <v>Humans Analytic</v>
      </c>
      <c r="CX244" t="str">
        <v>Idas y Vueltas Association</v>
      </c>
      <c r="CY244" t="str">
        <v>iMMAP</v>
      </c>
      <c r="CZ244" t="str">
        <v>IMPACT Initiatives (REACH)</v>
      </c>
      <c r="DA244" t="str">
        <v>Inmigrante Feliz Association</v>
      </c>
      <c r="DB244" t="str">
        <v>Institute for Migration and Human Rights (IMDH)</v>
      </c>
      <c r="DC244" t="str">
        <v>Institute of Natural and Cultural Heritage (IPANC)</v>
      </c>
      <c r="DD244" t="str">
        <v>International Committee for the Development of People (CISP)</v>
      </c>
      <c r="DE244" t="str">
        <v>International Federation of the Red Cross (IFRC)</v>
      </c>
      <c r="DF244" t="str">
        <v>International Labour Organization (ILO)</v>
      </c>
      <c r="DG244" t="str">
        <v>International Medical Corps</v>
      </c>
      <c r="DH244" t="str">
        <v>International Organization for Migration (IOM)</v>
      </c>
      <c r="DI244" t="str">
        <v>International Rescue Committee (IRC)</v>
      </c>
      <c r="DJ244" t="str">
        <v>INTERSOS</v>
      </c>
      <c r="DK244" t="str">
        <v>Jesuit Migrant Service (JMS)</v>
      </c>
      <c r="DL244" t="str">
        <v>Jesuit Refugee Service (JRS)</v>
      </c>
      <c r="DM244" t="str">
        <v>Jesuit Service for Migrants and Refugees (JSMR)</v>
      </c>
      <c r="DN244" t="str">
        <v>Joint United Nations Programme on HIV/AIDS (UNAIDS)</v>
      </c>
      <c r="DO244" t="str">
        <v>Kimirina Coorporation</v>
      </c>
      <c r="DP244" t="str">
        <v>La Casita Hispanic Cultural Centre</v>
      </c>
      <c r="DQ244" t="str">
        <v>Latin American Network of Non-Governmental Organizations of Persons with Disabilities and their Families (RIADIS)</v>
      </c>
      <c r="DR244" t="str">
        <v>LGBT+ Movement Brazil</v>
      </c>
      <c r="DS244" t="str">
        <v>Living Water Community (LWC)</v>
      </c>
      <c r="DT244" t="str">
        <v>LLANOVENCOL</v>
      </c>
      <c r="DU244" t="str">
        <v>Lutheran World Federation</v>
      </c>
      <c r="DV244" t="str">
        <v>Lutheran World Relief</v>
      </c>
      <c r="DW244" t="str">
        <v>Malteser International</v>
      </c>
      <c r="DX244" t="str">
        <v>Mana Institute</v>
      </c>
      <c r="DY244" t="str">
        <v>Manos Veneguayas Association</v>
      </c>
      <c r="DZ244" t="str">
        <v>Más Igualdad Perú</v>
      </c>
      <c r="EA244" t="str">
        <v>MedGlobal</v>
      </c>
      <c r="EB244" t="str">
        <v>Medical Teams International</v>
      </c>
      <c r="EC244" t="str">
        <v>Mercy Corps</v>
      </c>
      <c r="ED244" t="str">
        <v>Migrant Service Center (CAM)</v>
      </c>
      <c r="EE244" t="str">
        <v>Migrants, Refugees and Argentine Social Entrepreneurs (MIRARES)</v>
      </c>
      <c r="EF244" t="str">
        <v>Mision Scalabriniana - Ecuador</v>
      </c>
      <c r="EG244" t="str">
        <v>Missão Paz</v>
      </c>
      <c r="EH244" t="str">
        <v>Museu A CASA</v>
      </c>
      <c r="EI244" t="str">
        <v>Norwegian Refugee Council (NRC)</v>
      </c>
      <c r="EJ244" t="str">
        <v>ONG Migrantes por el Maule</v>
      </c>
      <c r="EK244" t="str">
        <v>ONG Preemptive Love Coalition Colombia</v>
      </c>
      <c r="EL244" t="str">
        <v>Organización Transfomando Vidas</v>
      </c>
      <c r="EM244" t="str">
        <v>Organization of Ibero-American States for Education, Science and Culture (OEI)</v>
      </c>
      <c r="EN244" t="str">
        <v>OXFAM</v>
      </c>
      <c r="EO244" t="str">
        <v>Panamerican Development Foundation</v>
      </c>
      <c r="EP244" t="str">
        <v>Panamerican Health Organization/World Health Organization (PAHO/WHO)</v>
      </c>
      <c r="EQ244" t="str">
        <v>Pastoral of Human Mobility - Peruvian Episcopal Conference</v>
      </c>
      <c r="ER244" t="str">
        <v>Pastoral Service for Migrants National</v>
      </c>
      <c r="ES244" t="str">
        <v>Permanent Human Rights defense Committee (CDH)</v>
      </c>
      <c r="ET244" t="str">
        <v>Pirilampos Institute - Group of visits and voluntary actions in Roraima</v>
      </c>
      <c r="EU244" t="str">
        <v>Plan International</v>
      </c>
      <c r="EV244" t="str">
        <v>Population Program, Faculty of Social Sciences, University of the Republic</v>
      </c>
      <c r="EW244" t="str">
        <v>Profamilia Association</v>
      </c>
      <c r="EX244" t="str">
        <v>Red con Migrantes y Refugiados</v>
      </c>
      <c r="EY244" t="str">
        <v>Red Cross Colombia</v>
      </c>
      <c r="EZ244" t="str">
        <v>Red Cross Ecuador</v>
      </c>
      <c r="FA244" t="str">
        <v>Red Cross Peru</v>
      </c>
      <c r="FB244" t="str">
        <v>Red de Investigaciones en Derechos Humanos - CONICET (Consejo Nacional de Investigaciones Científicas y Técnicas)</v>
      </c>
      <c r="FC244" t="str">
        <v>RET International</v>
      </c>
      <c r="FD244" t="str">
        <v>Salú pa Tur Foundation</v>
      </c>
      <c r="FE244" t="str">
        <v>Salvation Army</v>
      </c>
      <c r="FF244" t="str">
        <v>Samaritan's Purse</v>
      </c>
      <c r="FG244" t="str">
        <v>Save the Children International (SCI)</v>
      </c>
      <c r="FH244" t="str">
        <v>Scalabrini Foundation Chile</v>
      </c>
      <c r="FI244" t="str">
        <v>Sección Peruana de Amnistía Internacional</v>
      </c>
      <c r="FJ244" t="str">
        <v>Serviço Pastoral dos Migrantes do Nordeste</v>
      </c>
      <c r="FK244" t="str">
        <v>Sesame Workshop</v>
      </c>
      <c r="FL244" t="str">
        <v>Si, Da Vida</v>
      </c>
      <c r="FM244" t="str">
        <v>Solidarity and Action Asociation</v>
      </c>
      <c r="FN244" t="str">
        <v>SOS Children's Villages</v>
      </c>
      <c r="FO244" t="str">
        <v>Tarabita Foundation</v>
      </c>
      <c r="FP244" t="str">
        <v>Tearfund</v>
      </c>
      <c r="FQ244" t="str">
        <v>TECHO</v>
      </c>
      <c r="FR244" t="str">
        <v>Terranueva Foundation</v>
      </c>
      <c r="FS244" t="str">
        <v>Terre des Hommes Suisse</v>
      </c>
      <c r="FT244" t="str">
        <v>The Israel Forum for International Humanitarian Aid (IsraAID)</v>
      </c>
      <c r="FU244" t="str">
        <v>Unión Venezolana en Perú</v>
      </c>
      <c r="FV244" t="str">
        <v>United Nations Children's Fund (UNICEF)</v>
      </c>
      <c r="FW244" t="str">
        <v>United Nations Development Programme (UNDP)</v>
      </c>
      <c r="FX244" t="str">
        <v>United Nations Educational, Scientific and Cultural Organization (UNESCO)</v>
      </c>
      <c r="FY244" t="str">
        <v>United Nations Entity for Gender Equality and the Empowerment of Women (UNWOMEN)</v>
      </c>
      <c r="FZ244" t="str">
        <v>United Nations Food and Agricultural Organization (FAO)</v>
      </c>
      <c r="GA244" t="str">
        <v>United Nations High Commissioner for Refugees (UNHCR)</v>
      </c>
      <c r="GB244" t="str">
        <v>United Nations Office of the High Commissioner for Human Rights (OHCHR)</v>
      </c>
      <c r="GC244" t="str">
        <v>United Nations Office on Drugs and Crime (UNODC)</v>
      </c>
      <c r="GD244" t="str">
        <v>United Nations Population Fund (UNFPA)</v>
      </c>
      <c r="GE244" t="str">
        <v>United Nations Programme for Human Settlements (UN Habitat)</v>
      </c>
      <c r="GF244" t="str">
        <v>Vale da Benção Educational and Charitable Association (AEBVB)</v>
      </c>
      <c r="GG244" t="str">
        <v>VenAruba Solidaria</v>
      </c>
      <c r="GH244" t="str">
        <v>Venex Curacao Foundation</v>
      </c>
      <c r="GI244" t="str">
        <v>Venezolanos en Barranquilla</v>
      </c>
      <c r="GJ244" t="str">
        <v>Venezolanos en San Cristóbal</v>
      </c>
      <c r="GK244" t="str">
        <v>Venezuelan Emigrant Foundation (FEV)</v>
      </c>
      <c r="GL244" t="str">
        <v>Vicaría de Pastoral Social Caritas</v>
      </c>
      <c r="GM244" t="str">
        <v>Voices GY</v>
      </c>
      <c r="GN244" t="str">
        <v>We World GVC</v>
      </c>
      <c r="GO244" t="str">
        <v>World Council of Credit Unions</v>
      </c>
      <c r="GP244" t="str">
        <v>World Food Programme (WFP)</v>
      </c>
      <c r="GQ244" t="str">
        <v>World Vision</v>
      </c>
      <c r="GR244" t="str">
        <v>ZOA</v>
      </c>
    </row>
    <row r="245" spans="8:200" x14ac:dyDescent="0.3">
      <c r="H245" t="str" cm="1">
        <f t="array" ref="H245:GR245">TRANSPOSE(_xlfn._xlws.SORT(_xlfn._xlws.FILTER(Table3[Name],ISNUMBER(SEARCH(' Activity Sheet'!D299,Table3[Name])),"Not found"),,1))</f>
        <v>.New Organisation</v>
      </c>
      <c r="I245" t="str">
        <v>ABV - Association of Good with Life</v>
      </c>
      <c r="J245" t="str">
        <v>ACAPS</v>
      </c>
      <c r="K245" t="str">
        <v>Acción y Desarrollo</v>
      </c>
      <c r="L245" t="str">
        <v>ACTED</v>
      </c>
      <c r="M245" t="str">
        <v>Action against Hunger</v>
      </c>
      <c r="N245" t="str">
        <v>ActionAid</v>
      </c>
      <c r="O245" t="str">
        <v>Adventist Development and Relief Agency (ADRA)</v>
      </c>
      <c r="P245" t="str">
        <v>Alas de Colibrí Foundation</v>
      </c>
      <c r="Q245" t="str">
        <v>Alianza por la Solidaridad</v>
      </c>
      <c r="R245" t="str">
        <v>Alianza por Venezuela</v>
      </c>
      <c r="S245" t="str">
        <v>Americares Foundation</v>
      </c>
      <c r="T245" t="str">
        <v>Argentine Commission for Refugees and Migrants (CAREF)</v>
      </c>
      <c r="U245" t="str">
        <v>Asociación Aves</v>
      </c>
      <c r="V245" t="str">
        <v>Asociación de Jubilados y Pensionados Venezolanos en Argentina</v>
      </c>
      <c r="W245" t="str">
        <v>Asociación de Venezolanos en Eloy Alfaro</v>
      </c>
      <c r="X245" t="str">
        <v>Asociación Fundación contra el Hambre Perú</v>
      </c>
      <c r="Y245" t="str">
        <v>Asociación Migrantes Venezolanos</v>
      </c>
      <c r="Z245" t="str">
        <v>Asociación Misioneros de San Carlos Scalabrinianos</v>
      </c>
      <c r="AA245" t="str">
        <v>Asociacion Proteccion Poblacion Vulnerable</v>
      </c>
      <c r="AB245" t="str">
        <v>Asociación Quinta Ola</v>
      </c>
      <c r="AC245" t="str">
        <v>Asociación Salto Ángel</v>
      </c>
      <c r="AD245" t="str">
        <v>Asociación Venezuela en Ecuador AC</v>
      </c>
      <c r="AE245" t="str">
        <v>ASOVENAR</v>
      </c>
      <c r="AF245" t="str">
        <v>Associação Hermanitos</v>
      </c>
      <c r="AG245" t="str">
        <v>AVSI Foundation</v>
      </c>
      <c r="AH245" t="str">
        <v>Bethany Christian Services</v>
      </c>
      <c r="AI245" t="str">
        <v>Blumont</v>
      </c>
      <c r="AJ245" t="str">
        <v>CARE</v>
      </c>
      <c r="AK245" t="str">
        <v>Caritas Brazil</v>
      </c>
      <c r="AL245" t="str">
        <v>Caritas Ecuador</v>
      </c>
      <c r="AM245" t="str">
        <v>Caritas Germany</v>
      </c>
      <c r="AN245" t="str">
        <v>Caritas Manaus</v>
      </c>
      <c r="AO245" t="str">
        <v>Caritas Parana</v>
      </c>
      <c r="AP245" t="str">
        <v>Caritas Peru</v>
      </c>
      <c r="AQ245" t="str">
        <v>Caritas Rio de Janeiro</v>
      </c>
      <c r="AR245" t="str">
        <v>Caritas São Paulo</v>
      </c>
      <c r="AS245" t="str">
        <v>Caritas Switzerland</v>
      </c>
      <c r="AT245" t="str">
        <v>CCEFIRO Association</v>
      </c>
      <c r="AU245" t="str">
        <v>CEDRO</v>
      </c>
      <c r="AV245" t="str">
        <v>Center for Integrated Studies and Programs for Sustainable Development (CIEDS)</v>
      </c>
      <c r="AW245" t="str">
        <v>Center for Migration and Human Rights of the Diocese of Roraima (CMDH)</v>
      </c>
      <c r="AX245" t="str">
        <v>Centro de Atencion Psicosocial (CAPS)</v>
      </c>
      <c r="AY245" t="str">
        <v>CESAL</v>
      </c>
      <c r="AZ245" t="str">
        <v>CESVI-Cooperazione e Sviluppo</v>
      </c>
      <c r="BA245" t="str">
        <v>ChildFund International</v>
      </c>
      <c r="BB245" t="str">
        <v>CHS Alternativo</v>
      </c>
      <c r="BC245" t="str">
        <v>Churún Merú Association</v>
      </c>
      <c r="BD245" t="str">
        <v>Coalición por Venezuela</v>
      </c>
      <c r="BE245" t="str">
        <v>Colonia Foundation of Venezuelans in the Dominican Republic (FUNCOVERD)</v>
      </c>
      <c r="BF245" t="str">
        <v>COLVENZ</v>
      </c>
      <c r="BG245" t="str">
        <v>Compassiva</v>
      </c>
      <c r="BH245" t="str">
        <v>Consejo Interreligioso del Perú - Religiones por la Paz</v>
      </c>
      <c r="BI245" t="str">
        <v>Consorcio ONG OCIPI Y Capellanía Nacional OFICA</v>
      </c>
      <c r="BJ245" t="str">
        <v>COOPI - International Cooperation Foundation</v>
      </c>
      <c r="BK245" t="str">
        <v>Corporación Colectivo Sin Fronteras</v>
      </c>
      <c r="BL245" t="str">
        <v>CRISFE Foundation</v>
      </c>
      <c r="BM245" t="str">
        <v>Cuso International</v>
      </c>
      <c r="BN245" t="str">
        <v>Danielle’s Children Fund (DCF)</v>
      </c>
      <c r="BO245" t="str">
        <v>Danish Refugee Council (DRC)</v>
      </c>
      <c r="BP245" t="str">
        <v>Development Support Association - APOYAR</v>
      </c>
      <c r="BQ245" t="str">
        <v>Diakonie Katastrophenhilfe</v>
      </c>
      <c r="BR245" t="str">
        <v>Diálogo Diverso</v>
      </c>
      <c r="BS245" t="str">
        <v>Doctors of the World</v>
      </c>
      <c r="BT245" t="str">
        <v>Dominican Institute for Integrated Development</v>
      </c>
      <c r="BU245" t="str">
        <v>Duendes y Ángeles Vinotinto República Dominicana</v>
      </c>
      <c r="BV245" t="str">
        <v>Encuentros SJS (Servicio Jesuita de la Solidaridad)</v>
      </c>
      <c r="BW245" t="str">
        <v>Ending Violence Against Migrants</v>
      </c>
      <c r="BX245" t="str">
        <v>Equidad Foundation</v>
      </c>
      <c r="BY245" t="str">
        <v>Equilibrium CenDE</v>
      </c>
      <c r="BZ245" t="str">
        <v>Facultad de Psicología - Universidad de la República (UDELAR)</v>
      </c>
      <c r="CA245" t="str">
        <v>First International Emergency and Solidarités International</v>
      </c>
      <c r="CB245" t="str">
        <v>Fondo Ecuatoriano Populorum Progressio</v>
      </c>
      <c r="CC245" t="str">
        <v>Foro Salud Callao</v>
      </c>
      <c r="CD245" t="str">
        <v>Foundation for the Integration and Development of Latin America (FIDAL)</v>
      </c>
      <c r="CE245" t="str">
        <v>Foundation of the Americas (FUDELA)</v>
      </c>
      <c r="CF245" t="str">
        <v>Fraternity Without Borders</v>
      </c>
      <c r="CG245" t="str">
        <v>Fundación Brisas del Norte</v>
      </c>
      <c r="CH245" t="str">
        <v>Fundación Colombovenezolana Nueva Ilusión</v>
      </c>
      <c r="CI245" t="str">
        <v>Fundación Nakama's</v>
      </c>
      <c r="CJ245" t="str">
        <v>Fundación RadaBer</v>
      </c>
      <c r="CK245" t="str">
        <v>Fundación Scalabrini Bolivia</v>
      </c>
      <c r="CL245" t="str">
        <v>Fundacion Social Vivan los Niños</v>
      </c>
      <c r="CM245" t="str">
        <v>FUNVEAC</v>
      </c>
      <c r="CN245" t="str">
        <v>German Development Cooperation Agency GIZ</v>
      </c>
      <c r="CO245" t="str">
        <v>Globalizate Radio</v>
      </c>
      <c r="CP245" t="str">
        <v>GOAL</v>
      </c>
      <c r="CQ245" t="str">
        <v>Halü Bienestar Humano Foundation (HALU)</v>
      </c>
      <c r="CR245" t="str">
        <v>Heartland Alliance International (HAI)</v>
      </c>
      <c r="CS245" t="str">
        <v>HELVETAS Swiss Intercooperation</v>
      </c>
      <c r="CT245" t="str">
        <v>HIAS</v>
      </c>
      <c r="CU245" t="str">
        <v>Human Rights Defence Curaçao</v>
      </c>
      <c r="CV245" t="str">
        <v>Humanity &amp; Inclusion</v>
      </c>
      <c r="CW245" t="str">
        <v>Humans Analytic</v>
      </c>
      <c r="CX245" t="str">
        <v>Idas y Vueltas Association</v>
      </c>
      <c r="CY245" t="str">
        <v>iMMAP</v>
      </c>
      <c r="CZ245" t="str">
        <v>IMPACT Initiatives (REACH)</v>
      </c>
      <c r="DA245" t="str">
        <v>Inmigrante Feliz Association</v>
      </c>
      <c r="DB245" t="str">
        <v>Institute for Migration and Human Rights (IMDH)</v>
      </c>
      <c r="DC245" t="str">
        <v>Institute of Natural and Cultural Heritage (IPANC)</v>
      </c>
      <c r="DD245" t="str">
        <v>International Committee for the Development of People (CISP)</v>
      </c>
      <c r="DE245" t="str">
        <v>International Federation of the Red Cross (IFRC)</v>
      </c>
      <c r="DF245" t="str">
        <v>International Labour Organization (ILO)</v>
      </c>
      <c r="DG245" t="str">
        <v>International Medical Corps</v>
      </c>
      <c r="DH245" t="str">
        <v>International Organization for Migration (IOM)</v>
      </c>
      <c r="DI245" t="str">
        <v>International Rescue Committee (IRC)</v>
      </c>
      <c r="DJ245" t="str">
        <v>INTERSOS</v>
      </c>
      <c r="DK245" t="str">
        <v>Jesuit Migrant Service (JMS)</v>
      </c>
      <c r="DL245" t="str">
        <v>Jesuit Refugee Service (JRS)</v>
      </c>
      <c r="DM245" t="str">
        <v>Jesuit Service for Migrants and Refugees (JSMR)</v>
      </c>
      <c r="DN245" t="str">
        <v>Joint United Nations Programme on HIV/AIDS (UNAIDS)</v>
      </c>
      <c r="DO245" t="str">
        <v>Kimirina Coorporation</v>
      </c>
      <c r="DP245" t="str">
        <v>La Casita Hispanic Cultural Centre</v>
      </c>
      <c r="DQ245" t="str">
        <v>Latin American Network of Non-Governmental Organizations of Persons with Disabilities and their Families (RIADIS)</v>
      </c>
      <c r="DR245" t="str">
        <v>LGBT+ Movement Brazil</v>
      </c>
      <c r="DS245" t="str">
        <v>Living Water Community (LWC)</v>
      </c>
      <c r="DT245" t="str">
        <v>LLANOVENCOL</v>
      </c>
      <c r="DU245" t="str">
        <v>Lutheran World Federation</v>
      </c>
      <c r="DV245" t="str">
        <v>Lutheran World Relief</v>
      </c>
      <c r="DW245" t="str">
        <v>Malteser International</v>
      </c>
      <c r="DX245" t="str">
        <v>Mana Institute</v>
      </c>
      <c r="DY245" t="str">
        <v>Manos Veneguayas Association</v>
      </c>
      <c r="DZ245" t="str">
        <v>Más Igualdad Perú</v>
      </c>
      <c r="EA245" t="str">
        <v>MedGlobal</v>
      </c>
      <c r="EB245" t="str">
        <v>Medical Teams International</v>
      </c>
      <c r="EC245" t="str">
        <v>Mercy Corps</v>
      </c>
      <c r="ED245" t="str">
        <v>Migrant Service Center (CAM)</v>
      </c>
      <c r="EE245" t="str">
        <v>Migrants, Refugees and Argentine Social Entrepreneurs (MIRARES)</v>
      </c>
      <c r="EF245" t="str">
        <v>Mision Scalabriniana - Ecuador</v>
      </c>
      <c r="EG245" t="str">
        <v>Missão Paz</v>
      </c>
      <c r="EH245" t="str">
        <v>Museu A CASA</v>
      </c>
      <c r="EI245" t="str">
        <v>Norwegian Refugee Council (NRC)</v>
      </c>
      <c r="EJ245" t="str">
        <v>ONG Migrantes por el Maule</v>
      </c>
      <c r="EK245" t="str">
        <v>ONG Preemptive Love Coalition Colombia</v>
      </c>
      <c r="EL245" t="str">
        <v>Organización Transfomando Vidas</v>
      </c>
      <c r="EM245" t="str">
        <v>Organization of Ibero-American States for Education, Science and Culture (OEI)</v>
      </c>
      <c r="EN245" t="str">
        <v>OXFAM</v>
      </c>
      <c r="EO245" t="str">
        <v>Panamerican Development Foundation</v>
      </c>
      <c r="EP245" t="str">
        <v>Panamerican Health Organization/World Health Organization (PAHO/WHO)</v>
      </c>
      <c r="EQ245" t="str">
        <v>Pastoral of Human Mobility - Peruvian Episcopal Conference</v>
      </c>
      <c r="ER245" t="str">
        <v>Pastoral Service for Migrants National</v>
      </c>
      <c r="ES245" t="str">
        <v>Permanent Human Rights defense Committee (CDH)</v>
      </c>
      <c r="ET245" t="str">
        <v>Pirilampos Institute - Group of visits and voluntary actions in Roraima</v>
      </c>
      <c r="EU245" t="str">
        <v>Plan International</v>
      </c>
      <c r="EV245" t="str">
        <v>Population Program, Faculty of Social Sciences, University of the Republic</v>
      </c>
      <c r="EW245" t="str">
        <v>Profamilia Association</v>
      </c>
      <c r="EX245" t="str">
        <v>Red con Migrantes y Refugiados</v>
      </c>
      <c r="EY245" t="str">
        <v>Red Cross Colombia</v>
      </c>
      <c r="EZ245" t="str">
        <v>Red Cross Ecuador</v>
      </c>
      <c r="FA245" t="str">
        <v>Red Cross Peru</v>
      </c>
      <c r="FB245" t="str">
        <v>Red de Investigaciones en Derechos Humanos - CONICET (Consejo Nacional de Investigaciones Científicas y Técnicas)</v>
      </c>
      <c r="FC245" t="str">
        <v>RET International</v>
      </c>
      <c r="FD245" t="str">
        <v>Salú pa Tur Foundation</v>
      </c>
      <c r="FE245" t="str">
        <v>Salvation Army</v>
      </c>
      <c r="FF245" t="str">
        <v>Samaritan's Purse</v>
      </c>
      <c r="FG245" t="str">
        <v>Save the Children International (SCI)</v>
      </c>
      <c r="FH245" t="str">
        <v>Scalabrini Foundation Chile</v>
      </c>
      <c r="FI245" t="str">
        <v>Sección Peruana de Amnistía Internacional</v>
      </c>
      <c r="FJ245" t="str">
        <v>Serviço Pastoral dos Migrantes do Nordeste</v>
      </c>
      <c r="FK245" t="str">
        <v>Sesame Workshop</v>
      </c>
      <c r="FL245" t="str">
        <v>Si, Da Vida</v>
      </c>
      <c r="FM245" t="str">
        <v>Solidarity and Action Asociation</v>
      </c>
      <c r="FN245" t="str">
        <v>SOS Children's Villages</v>
      </c>
      <c r="FO245" t="str">
        <v>Tarabita Foundation</v>
      </c>
      <c r="FP245" t="str">
        <v>Tearfund</v>
      </c>
      <c r="FQ245" t="str">
        <v>TECHO</v>
      </c>
      <c r="FR245" t="str">
        <v>Terranueva Foundation</v>
      </c>
      <c r="FS245" t="str">
        <v>Terre des Hommes Suisse</v>
      </c>
      <c r="FT245" t="str">
        <v>The Israel Forum for International Humanitarian Aid (IsraAID)</v>
      </c>
      <c r="FU245" t="str">
        <v>Unión Venezolana en Perú</v>
      </c>
      <c r="FV245" t="str">
        <v>United Nations Children's Fund (UNICEF)</v>
      </c>
      <c r="FW245" t="str">
        <v>United Nations Development Programme (UNDP)</v>
      </c>
      <c r="FX245" t="str">
        <v>United Nations Educational, Scientific and Cultural Organization (UNESCO)</v>
      </c>
      <c r="FY245" t="str">
        <v>United Nations Entity for Gender Equality and the Empowerment of Women (UNWOMEN)</v>
      </c>
      <c r="FZ245" t="str">
        <v>United Nations Food and Agricultural Organization (FAO)</v>
      </c>
      <c r="GA245" t="str">
        <v>United Nations High Commissioner for Refugees (UNHCR)</v>
      </c>
      <c r="GB245" t="str">
        <v>United Nations Office of the High Commissioner for Human Rights (OHCHR)</v>
      </c>
      <c r="GC245" t="str">
        <v>United Nations Office on Drugs and Crime (UNODC)</v>
      </c>
      <c r="GD245" t="str">
        <v>United Nations Population Fund (UNFPA)</v>
      </c>
      <c r="GE245" t="str">
        <v>United Nations Programme for Human Settlements (UN Habitat)</v>
      </c>
      <c r="GF245" t="str">
        <v>Vale da Benção Educational and Charitable Association (AEBVB)</v>
      </c>
      <c r="GG245" t="str">
        <v>VenAruba Solidaria</v>
      </c>
      <c r="GH245" t="str">
        <v>Venex Curacao Foundation</v>
      </c>
      <c r="GI245" t="str">
        <v>Venezolanos en Barranquilla</v>
      </c>
      <c r="GJ245" t="str">
        <v>Venezolanos en San Cristóbal</v>
      </c>
      <c r="GK245" t="str">
        <v>Venezuelan Emigrant Foundation (FEV)</v>
      </c>
      <c r="GL245" t="str">
        <v>Vicaría de Pastoral Social Caritas</v>
      </c>
      <c r="GM245" t="str">
        <v>Voices GY</v>
      </c>
      <c r="GN245" t="str">
        <v>We World GVC</v>
      </c>
      <c r="GO245" t="str">
        <v>World Council of Credit Unions</v>
      </c>
      <c r="GP245" t="str">
        <v>World Food Programme (WFP)</v>
      </c>
      <c r="GQ245" t="str">
        <v>World Vision</v>
      </c>
      <c r="GR245" t="str">
        <v>ZOA</v>
      </c>
    </row>
    <row r="246" spans="8:200" x14ac:dyDescent="0.3">
      <c r="H246" t="str" cm="1">
        <f t="array" ref="H246:GR246">TRANSPOSE(_xlfn._xlws.SORT(_xlfn._xlws.FILTER(Table3[Name],ISNUMBER(SEARCH(' Activity Sheet'!D300,Table3[Name])),"Not found"),,1))</f>
        <v>.New Organisation</v>
      </c>
      <c r="I246" t="str">
        <v>ABV - Association of Good with Life</v>
      </c>
      <c r="J246" t="str">
        <v>ACAPS</v>
      </c>
      <c r="K246" t="str">
        <v>Acción y Desarrollo</v>
      </c>
      <c r="L246" t="str">
        <v>ACTED</v>
      </c>
      <c r="M246" t="str">
        <v>Action against Hunger</v>
      </c>
      <c r="N246" t="str">
        <v>ActionAid</v>
      </c>
      <c r="O246" t="str">
        <v>Adventist Development and Relief Agency (ADRA)</v>
      </c>
      <c r="P246" t="str">
        <v>Alas de Colibrí Foundation</v>
      </c>
      <c r="Q246" t="str">
        <v>Alianza por la Solidaridad</v>
      </c>
      <c r="R246" t="str">
        <v>Alianza por Venezuela</v>
      </c>
      <c r="S246" t="str">
        <v>Americares Foundation</v>
      </c>
      <c r="T246" t="str">
        <v>Argentine Commission for Refugees and Migrants (CAREF)</v>
      </c>
      <c r="U246" t="str">
        <v>Asociación Aves</v>
      </c>
      <c r="V246" t="str">
        <v>Asociación de Jubilados y Pensionados Venezolanos en Argentina</v>
      </c>
      <c r="W246" t="str">
        <v>Asociación de Venezolanos en Eloy Alfaro</v>
      </c>
      <c r="X246" t="str">
        <v>Asociación Fundación contra el Hambre Perú</v>
      </c>
      <c r="Y246" t="str">
        <v>Asociación Migrantes Venezolanos</v>
      </c>
      <c r="Z246" t="str">
        <v>Asociación Misioneros de San Carlos Scalabrinianos</v>
      </c>
      <c r="AA246" t="str">
        <v>Asociacion Proteccion Poblacion Vulnerable</v>
      </c>
      <c r="AB246" t="str">
        <v>Asociación Quinta Ola</v>
      </c>
      <c r="AC246" t="str">
        <v>Asociación Salto Ángel</v>
      </c>
      <c r="AD246" t="str">
        <v>Asociación Venezuela en Ecuador AC</v>
      </c>
      <c r="AE246" t="str">
        <v>ASOVENAR</v>
      </c>
      <c r="AF246" t="str">
        <v>Associação Hermanitos</v>
      </c>
      <c r="AG246" t="str">
        <v>AVSI Foundation</v>
      </c>
      <c r="AH246" t="str">
        <v>Bethany Christian Services</v>
      </c>
      <c r="AI246" t="str">
        <v>Blumont</v>
      </c>
      <c r="AJ246" t="str">
        <v>CARE</v>
      </c>
      <c r="AK246" t="str">
        <v>Caritas Brazil</v>
      </c>
      <c r="AL246" t="str">
        <v>Caritas Ecuador</v>
      </c>
      <c r="AM246" t="str">
        <v>Caritas Germany</v>
      </c>
      <c r="AN246" t="str">
        <v>Caritas Manaus</v>
      </c>
      <c r="AO246" t="str">
        <v>Caritas Parana</v>
      </c>
      <c r="AP246" t="str">
        <v>Caritas Peru</v>
      </c>
      <c r="AQ246" t="str">
        <v>Caritas Rio de Janeiro</v>
      </c>
      <c r="AR246" t="str">
        <v>Caritas São Paulo</v>
      </c>
      <c r="AS246" t="str">
        <v>Caritas Switzerland</v>
      </c>
      <c r="AT246" t="str">
        <v>CCEFIRO Association</v>
      </c>
      <c r="AU246" t="str">
        <v>CEDRO</v>
      </c>
      <c r="AV246" t="str">
        <v>Center for Integrated Studies and Programs for Sustainable Development (CIEDS)</v>
      </c>
      <c r="AW246" t="str">
        <v>Center for Migration and Human Rights of the Diocese of Roraima (CMDH)</v>
      </c>
      <c r="AX246" t="str">
        <v>Centro de Atencion Psicosocial (CAPS)</v>
      </c>
      <c r="AY246" t="str">
        <v>CESAL</v>
      </c>
      <c r="AZ246" t="str">
        <v>CESVI-Cooperazione e Sviluppo</v>
      </c>
      <c r="BA246" t="str">
        <v>ChildFund International</v>
      </c>
      <c r="BB246" t="str">
        <v>CHS Alternativo</v>
      </c>
      <c r="BC246" t="str">
        <v>Churún Merú Association</v>
      </c>
      <c r="BD246" t="str">
        <v>Coalición por Venezuela</v>
      </c>
      <c r="BE246" t="str">
        <v>Colonia Foundation of Venezuelans in the Dominican Republic (FUNCOVERD)</v>
      </c>
      <c r="BF246" t="str">
        <v>COLVENZ</v>
      </c>
      <c r="BG246" t="str">
        <v>Compassiva</v>
      </c>
      <c r="BH246" t="str">
        <v>Consejo Interreligioso del Perú - Religiones por la Paz</v>
      </c>
      <c r="BI246" t="str">
        <v>Consorcio ONG OCIPI Y Capellanía Nacional OFICA</v>
      </c>
      <c r="BJ246" t="str">
        <v>COOPI - International Cooperation Foundation</v>
      </c>
      <c r="BK246" t="str">
        <v>Corporación Colectivo Sin Fronteras</v>
      </c>
      <c r="BL246" t="str">
        <v>CRISFE Foundation</v>
      </c>
      <c r="BM246" t="str">
        <v>Cuso International</v>
      </c>
      <c r="BN246" t="str">
        <v>Danielle’s Children Fund (DCF)</v>
      </c>
      <c r="BO246" t="str">
        <v>Danish Refugee Council (DRC)</v>
      </c>
      <c r="BP246" t="str">
        <v>Development Support Association - APOYAR</v>
      </c>
      <c r="BQ246" t="str">
        <v>Diakonie Katastrophenhilfe</v>
      </c>
      <c r="BR246" t="str">
        <v>Diálogo Diverso</v>
      </c>
      <c r="BS246" t="str">
        <v>Doctors of the World</v>
      </c>
      <c r="BT246" t="str">
        <v>Dominican Institute for Integrated Development</v>
      </c>
      <c r="BU246" t="str">
        <v>Duendes y Ángeles Vinotinto República Dominicana</v>
      </c>
      <c r="BV246" t="str">
        <v>Encuentros SJS (Servicio Jesuita de la Solidaridad)</v>
      </c>
      <c r="BW246" t="str">
        <v>Ending Violence Against Migrants</v>
      </c>
      <c r="BX246" t="str">
        <v>Equidad Foundation</v>
      </c>
      <c r="BY246" t="str">
        <v>Equilibrium CenDE</v>
      </c>
      <c r="BZ246" t="str">
        <v>Facultad de Psicología - Universidad de la República (UDELAR)</v>
      </c>
      <c r="CA246" t="str">
        <v>First International Emergency and Solidarités International</v>
      </c>
      <c r="CB246" t="str">
        <v>Fondo Ecuatoriano Populorum Progressio</v>
      </c>
      <c r="CC246" t="str">
        <v>Foro Salud Callao</v>
      </c>
      <c r="CD246" t="str">
        <v>Foundation for the Integration and Development of Latin America (FIDAL)</v>
      </c>
      <c r="CE246" t="str">
        <v>Foundation of the Americas (FUDELA)</v>
      </c>
      <c r="CF246" t="str">
        <v>Fraternity Without Borders</v>
      </c>
      <c r="CG246" t="str">
        <v>Fundación Brisas del Norte</v>
      </c>
      <c r="CH246" t="str">
        <v>Fundación Colombovenezolana Nueva Ilusión</v>
      </c>
      <c r="CI246" t="str">
        <v>Fundación Nakama's</v>
      </c>
      <c r="CJ246" t="str">
        <v>Fundación RadaBer</v>
      </c>
      <c r="CK246" t="str">
        <v>Fundación Scalabrini Bolivia</v>
      </c>
      <c r="CL246" t="str">
        <v>Fundacion Social Vivan los Niños</v>
      </c>
      <c r="CM246" t="str">
        <v>FUNVEAC</v>
      </c>
      <c r="CN246" t="str">
        <v>German Development Cooperation Agency GIZ</v>
      </c>
      <c r="CO246" t="str">
        <v>Globalizate Radio</v>
      </c>
      <c r="CP246" t="str">
        <v>GOAL</v>
      </c>
      <c r="CQ246" t="str">
        <v>Halü Bienestar Humano Foundation (HALU)</v>
      </c>
      <c r="CR246" t="str">
        <v>Heartland Alliance International (HAI)</v>
      </c>
      <c r="CS246" t="str">
        <v>HELVETAS Swiss Intercooperation</v>
      </c>
      <c r="CT246" t="str">
        <v>HIAS</v>
      </c>
      <c r="CU246" t="str">
        <v>Human Rights Defence Curaçao</v>
      </c>
      <c r="CV246" t="str">
        <v>Humanity &amp; Inclusion</v>
      </c>
      <c r="CW246" t="str">
        <v>Humans Analytic</v>
      </c>
      <c r="CX246" t="str">
        <v>Idas y Vueltas Association</v>
      </c>
      <c r="CY246" t="str">
        <v>iMMAP</v>
      </c>
      <c r="CZ246" t="str">
        <v>IMPACT Initiatives (REACH)</v>
      </c>
      <c r="DA246" t="str">
        <v>Inmigrante Feliz Association</v>
      </c>
      <c r="DB246" t="str">
        <v>Institute for Migration and Human Rights (IMDH)</v>
      </c>
      <c r="DC246" t="str">
        <v>Institute of Natural and Cultural Heritage (IPANC)</v>
      </c>
      <c r="DD246" t="str">
        <v>International Committee for the Development of People (CISP)</v>
      </c>
      <c r="DE246" t="str">
        <v>International Federation of the Red Cross (IFRC)</v>
      </c>
      <c r="DF246" t="str">
        <v>International Labour Organization (ILO)</v>
      </c>
      <c r="DG246" t="str">
        <v>International Medical Corps</v>
      </c>
      <c r="DH246" t="str">
        <v>International Organization for Migration (IOM)</v>
      </c>
      <c r="DI246" t="str">
        <v>International Rescue Committee (IRC)</v>
      </c>
      <c r="DJ246" t="str">
        <v>INTERSOS</v>
      </c>
      <c r="DK246" t="str">
        <v>Jesuit Migrant Service (JMS)</v>
      </c>
      <c r="DL246" t="str">
        <v>Jesuit Refugee Service (JRS)</v>
      </c>
      <c r="DM246" t="str">
        <v>Jesuit Service for Migrants and Refugees (JSMR)</v>
      </c>
      <c r="DN246" t="str">
        <v>Joint United Nations Programme on HIV/AIDS (UNAIDS)</v>
      </c>
      <c r="DO246" t="str">
        <v>Kimirina Coorporation</v>
      </c>
      <c r="DP246" t="str">
        <v>La Casita Hispanic Cultural Centre</v>
      </c>
      <c r="DQ246" t="str">
        <v>Latin American Network of Non-Governmental Organizations of Persons with Disabilities and their Families (RIADIS)</v>
      </c>
      <c r="DR246" t="str">
        <v>LGBT+ Movement Brazil</v>
      </c>
      <c r="DS246" t="str">
        <v>Living Water Community (LWC)</v>
      </c>
      <c r="DT246" t="str">
        <v>LLANOVENCOL</v>
      </c>
      <c r="DU246" t="str">
        <v>Lutheran World Federation</v>
      </c>
      <c r="DV246" t="str">
        <v>Lutheran World Relief</v>
      </c>
      <c r="DW246" t="str">
        <v>Malteser International</v>
      </c>
      <c r="DX246" t="str">
        <v>Mana Institute</v>
      </c>
      <c r="DY246" t="str">
        <v>Manos Veneguayas Association</v>
      </c>
      <c r="DZ246" t="str">
        <v>Más Igualdad Perú</v>
      </c>
      <c r="EA246" t="str">
        <v>MedGlobal</v>
      </c>
      <c r="EB246" t="str">
        <v>Medical Teams International</v>
      </c>
      <c r="EC246" t="str">
        <v>Mercy Corps</v>
      </c>
      <c r="ED246" t="str">
        <v>Migrant Service Center (CAM)</v>
      </c>
      <c r="EE246" t="str">
        <v>Migrants, Refugees and Argentine Social Entrepreneurs (MIRARES)</v>
      </c>
      <c r="EF246" t="str">
        <v>Mision Scalabriniana - Ecuador</v>
      </c>
      <c r="EG246" t="str">
        <v>Missão Paz</v>
      </c>
      <c r="EH246" t="str">
        <v>Museu A CASA</v>
      </c>
      <c r="EI246" t="str">
        <v>Norwegian Refugee Council (NRC)</v>
      </c>
      <c r="EJ246" t="str">
        <v>ONG Migrantes por el Maule</v>
      </c>
      <c r="EK246" t="str">
        <v>ONG Preemptive Love Coalition Colombia</v>
      </c>
      <c r="EL246" t="str">
        <v>Organización Transfomando Vidas</v>
      </c>
      <c r="EM246" t="str">
        <v>Organization of Ibero-American States for Education, Science and Culture (OEI)</v>
      </c>
      <c r="EN246" t="str">
        <v>OXFAM</v>
      </c>
      <c r="EO246" t="str">
        <v>Panamerican Development Foundation</v>
      </c>
      <c r="EP246" t="str">
        <v>Panamerican Health Organization/World Health Organization (PAHO/WHO)</v>
      </c>
      <c r="EQ246" t="str">
        <v>Pastoral of Human Mobility - Peruvian Episcopal Conference</v>
      </c>
      <c r="ER246" t="str">
        <v>Pastoral Service for Migrants National</v>
      </c>
      <c r="ES246" t="str">
        <v>Permanent Human Rights defense Committee (CDH)</v>
      </c>
      <c r="ET246" t="str">
        <v>Pirilampos Institute - Group of visits and voluntary actions in Roraima</v>
      </c>
      <c r="EU246" t="str">
        <v>Plan International</v>
      </c>
      <c r="EV246" t="str">
        <v>Population Program, Faculty of Social Sciences, University of the Republic</v>
      </c>
      <c r="EW246" t="str">
        <v>Profamilia Association</v>
      </c>
      <c r="EX246" t="str">
        <v>Red con Migrantes y Refugiados</v>
      </c>
      <c r="EY246" t="str">
        <v>Red Cross Colombia</v>
      </c>
      <c r="EZ246" t="str">
        <v>Red Cross Ecuador</v>
      </c>
      <c r="FA246" t="str">
        <v>Red Cross Peru</v>
      </c>
      <c r="FB246" t="str">
        <v>Red de Investigaciones en Derechos Humanos - CONICET (Consejo Nacional de Investigaciones Científicas y Técnicas)</v>
      </c>
      <c r="FC246" t="str">
        <v>RET International</v>
      </c>
      <c r="FD246" t="str">
        <v>Salú pa Tur Foundation</v>
      </c>
      <c r="FE246" t="str">
        <v>Salvation Army</v>
      </c>
      <c r="FF246" t="str">
        <v>Samaritan's Purse</v>
      </c>
      <c r="FG246" t="str">
        <v>Save the Children International (SCI)</v>
      </c>
      <c r="FH246" t="str">
        <v>Scalabrini Foundation Chile</v>
      </c>
      <c r="FI246" t="str">
        <v>Sección Peruana de Amnistía Internacional</v>
      </c>
      <c r="FJ246" t="str">
        <v>Serviço Pastoral dos Migrantes do Nordeste</v>
      </c>
      <c r="FK246" t="str">
        <v>Sesame Workshop</v>
      </c>
      <c r="FL246" t="str">
        <v>Si, Da Vida</v>
      </c>
      <c r="FM246" t="str">
        <v>Solidarity and Action Asociation</v>
      </c>
      <c r="FN246" t="str">
        <v>SOS Children's Villages</v>
      </c>
      <c r="FO246" t="str">
        <v>Tarabita Foundation</v>
      </c>
      <c r="FP246" t="str">
        <v>Tearfund</v>
      </c>
      <c r="FQ246" t="str">
        <v>TECHO</v>
      </c>
      <c r="FR246" t="str">
        <v>Terranueva Foundation</v>
      </c>
      <c r="FS246" t="str">
        <v>Terre des Hommes Suisse</v>
      </c>
      <c r="FT246" t="str">
        <v>The Israel Forum for International Humanitarian Aid (IsraAID)</v>
      </c>
      <c r="FU246" t="str">
        <v>Unión Venezolana en Perú</v>
      </c>
      <c r="FV246" t="str">
        <v>United Nations Children's Fund (UNICEF)</v>
      </c>
      <c r="FW246" t="str">
        <v>United Nations Development Programme (UNDP)</v>
      </c>
      <c r="FX246" t="str">
        <v>United Nations Educational, Scientific and Cultural Organization (UNESCO)</v>
      </c>
      <c r="FY246" t="str">
        <v>United Nations Entity for Gender Equality and the Empowerment of Women (UNWOMEN)</v>
      </c>
      <c r="FZ246" t="str">
        <v>United Nations Food and Agricultural Organization (FAO)</v>
      </c>
      <c r="GA246" t="str">
        <v>United Nations High Commissioner for Refugees (UNHCR)</v>
      </c>
      <c r="GB246" t="str">
        <v>United Nations Office of the High Commissioner for Human Rights (OHCHR)</v>
      </c>
      <c r="GC246" t="str">
        <v>United Nations Office on Drugs and Crime (UNODC)</v>
      </c>
      <c r="GD246" t="str">
        <v>United Nations Population Fund (UNFPA)</v>
      </c>
      <c r="GE246" t="str">
        <v>United Nations Programme for Human Settlements (UN Habitat)</v>
      </c>
      <c r="GF246" t="str">
        <v>Vale da Benção Educational and Charitable Association (AEBVB)</v>
      </c>
      <c r="GG246" t="str">
        <v>VenAruba Solidaria</v>
      </c>
      <c r="GH246" t="str">
        <v>Venex Curacao Foundation</v>
      </c>
      <c r="GI246" t="str">
        <v>Venezolanos en Barranquilla</v>
      </c>
      <c r="GJ246" t="str">
        <v>Venezolanos en San Cristóbal</v>
      </c>
      <c r="GK246" t="str">
        <v>Venezuelan Emigrant Foundation (FEV)</v>
      </c>
      <c r="GL246" t="str">
        <v>Vicaría de Pastoral Social Caritas</v>
      </c>
      <c r="GM246" t="str">
        <v>Voices GY</v>
      </c>
      <c r="GN246" t="str">
        <v>We World GVC</v>
      </c>
      <c r="GO246" t="str">
        <v>World Council of Credit Unions</v>
      </c>
      <c r="GP246" t="str">
        <v>World Food Programme (WFP)</v>
      </c>
      <c r="GQ246" t="str">
        <v>World Vision</v>
      </c>
      <c r="GR246" t="str">
        <v>ZOA</v>
      </c>
    </row>
    <row r="247" spans="8:200" x14ac:dyDescent="0.3">
      <c r="H247" t="str" cm="1">
        <f t="array" ref="H247:GR247">TRANSPOSE(_xlfn._xlws.SORT(_xlfn._xlws.FILTER(Table3[Name],ISNUMBER(SEARCH(' Activity Sheet'!D301,Table3[Name])),"Not found"),,1))</f>
        <v>.New Organisation</v>
      </c>
      <c r="I247" t="str">
        <v>ABV - Association of Good with Life</v>
      </c>
      <c r="J247" t="str">
        <v>ACAPS</v>
      </c>
      <c r="K247" t="str">
        <v>Acción y Desarrollo</v>
      </c>
      <c r="L247" t="str">
        <v>ACTED</v>
      </c>
      <c r="M247" t="str">
        <v>Action against Hunger</v>
      </c>
      <c r="N247" t="str">
        <v>ActionAid</v>
      </c>
      <c r="O247" t="str">
        <v>Adventist Development and Relief Agency (ADRA)</v>
      </c>
      <c r="P247" t="str">
        <v>Alas de Colibrí Foundation</v>
      </c>
      <c r="Q247" t="str">
        <v>Alianza por la Solidaridad</v>
      </c>
      <c r="R247" t="str">
        <v>Alianza por Venezuela</v>
      </c>
      <c r="S247" t="str">
        <v>Americares Foundation</v>
      </c>
      <c r="T247" t="str">
        <v>Argentine Commission for Refugees and Migrants (CAREF)</v>
      </c>
      <c r="U247" t="str">
        <v>Asociación Aves</v>
      </c>
      <c r="V247" t="str">
        <v>Asociación de Jubilados y Pensionados Venezolanos en Argentina</v>
      </c>
      <c r="W247" t="str">
        <v>Asociación de Venezolanos en Eloy Alfaro</v>
      </c>
      <c r="X247" t="str">
        <v>Asociación Fundación contra el Hambre Perú</v>
      </c>
      <c r="Y247" t="str">
        <v>Asociación Migrantes Venezolanos</v>
      </c>
      <c r="Z247" t="str">
        <v>Asociación Misioneros de San Carlos Scalabrinianos</v>
      </c>
      <c r="AA247" t="str">
        <v>Asociacion Proteccion Poblacion Vulnerable</v>
      </c>
      <c r="AB247" t="str">
        <v>Asociación Quinta Ola</v>
      </c>
      <c r="AC247" t="str">
        <v>Asociación Salto Ángel</v>
      </c>
      <c r="AD247" t="str">
        <v>Asociación Venezuela en Ecuador AC</v>
      </c>
      <c r="AE247" t="str">
        <v>ASOVENAR</v>
      </c>
      <c r="AF247" t="str">
        <v>Associação Hermanitos</v>
      </c>
      <c r="AG247" t="str">
        <v>AVSI Foundation</v>
      </c>
      <c r="AH247" t="str">
        <v>Bethany Christian Services</v>
      </c>
      <c r="AI247" t="str">
        <v>Blumont</v>
      </c>
      <c r="AJ247" t="str">
        <v>CARE</v>
      </c>
      <c r="AK247" t="str">
        <v>Caritas Brazil</v>
      </c>
      <c r="AL247" t="str">
        <v>Caritas Ecuador</v>
      </c>
      <c r="AM247" t="str">
        <v>Caritas Germany</v>
      </c>
      <c r="AN247" t="str">
        <v>Caritas Manaus</v>
      </c>
      <c r="AO247" t="str">
        <v>Caritas Parana</v>
      </c>
      <c r="AP247" t="str">
        <v>Caritas Peru</v>
      </c>
      <c r="AQ247" t="str">
        <v>Caritas Rio de Janeiro</v>
      </c>
      <c r="AR247" t="str">
        <v>Caritas São Paulo</v>
      </c>
      <c r="AS247" t="str">
        <v>Caritas Switzerland</v>
      </c>
      <c r="AT247" t="str">
        <v>CCEFIRO Association</v>
      </c>
      <c r="AU247" t="str">
        <v>CEDRO</v>
      </c>
      <c r="AV247" t="str">
        <v>Center for Integrated Studies and Programs for Sustainable Development (CIEDS)</v>
      </c>
      <c r="AW247" t="str">
        <v>Center for Migration and Human Rights of the Diocese of Roraima (CMDH)</v>
      </c>
      <c r="AX247" t="str">
        <v>Centro de Atencion Psicosocial (CAPS)</v>
      </c>
      <c r="AY247" t="str">
        <v>CESAL</v>
      </c>
      <c r="AZ247" t="str">
        <v>CESVI-Cooperazione e Sviluppo</v>
      </c>
      <c r="BA247" t="str">
        <v>ChildFund International</v>
      </c>
      <c r="BB247" t="str">
        <v>CHS Alternativo</v>
      </c>
      <c r="BC247" t="str">
        <v>Churún Merú Association</v>
      </c>
      <c r="BD247" t="str">
        <v>Coalición por Venezuela</v>
      </c>
      <c r="BE247" t="str">
        <v>Colonia Foundation of Venezuelans in the Dominican Republic (FUNCOVERD)</v>
      </c>
      <c r="BF247" t="str">
        <v>COLVENZ</v>
      </c>
      <c r="BG247" t="str">
        <v>Compassiva</v>
      </c>
      <c r="BH247" t="str">
        <v>Consejo Interreligioso del Perú - Religiones por la Paz</v>
      </c>
      <c r="BI247" t="str">
        <v>Consorcio ONG OCIPI Y Capellanía Nacional OFICA</v>
      </c>
      <c r="BJ247" t="str">
        <v>COOPI - International Cooperation Foundation</v>
      </c>
      <c r="BK247" t="str">
        <v>Corporación Colectivo Sin Fronteras</v>
      </c>
      <c r="BL247" t="str">
        <v>CRISFE Foundation</v>
      </c>
      <c r="BM247" t="str">
        <v>Cuso International</v>
      </c>
      <c r="BN247" t="str">
        <v>Danielle’s Children Fund (DCF)</v>
      </c>
      <c r="BO247" t="str">
        <v>Danish Refugee Council (DRC)</v>
      </c>
      <c r="BP247" t="str">
        <v>Development Support Association - APOYAR</v>
      </c>
      <c r="BQ247" t="str">
        <v>Diakonie Katastrophenhilfe</v>
      </c>
      <c r="BR247" t="str">
        <v>Diálogo Diverso</v>
      </c>
      <c r="BS247" t="str">
        <v>Doctors of the World</v>
      </c>
      <c r="BT247" t="str">
        <v>Dominican Institute for Integrated Development</v>
      </c>
      <c r="BU247" t="str">
        <v>Duendes y Ángeles Vinotinto República Dominicana</v>
      </c>
      <c r="BV247" t="str">
        <v>Encuentros SJS (Servicio Jesuita de la Solidaridad)</v>
      </c>
      <c r="BW247" t="str">
        <v>Ending Violence Against Migrants</v>
      </c>
      <c r="BX247" t="str">
        <v>Equidad Foundation</v>
      </c>
      <c r="BY247" t="str">
        <v>Equilibrium CenDE</v>
      </c>
      <c r="BZ247" t="str">
        <v>Facultad de Psicología - Universidad de la República (UDELAR)</v>
      </c>
      <c r="CA247" t="str">
        <v>First International Emergency and Solidarités International</v>
      </c>
      <c r="CB247" t="str">
        <v>Fondo Ecuatoriano Populorum Progressio</v>
      </c>
      <c r="CC247" t="str">
        <v>Foro Salud Callao</v>
      </c>
      <c r="CD247" t="str">
        <v>Foundation for the Integration and Development of Latin America (FIDAL)</v>
      </c>
      <c r="CE247" t="str">
        <v>Foundation of the Americas (FUDELA)</v>
      </c>
      <c r="CF247" t="str">
        <v>Fraternity Without Borders</v>
      </c>
      <c r="CG247" t="str">
        <v>Fundación Brisas del Norte</v>
      </c>
      <c r="CH247" t="str">
        <v>Fundación Colombovenezolana Nueva Ilusión</v>
      </c>
      <c r="CI247" t="str">
        <v>Fundación Nakama's</v>
      </c>
      <c r="CJ247" t="str">
        <v>Fundación RadaBer</v>
      </c>
      <c r="CK247" t="str">
        <v>Fundación Scalabrini Bolivia</v>
      </c>
      <c r="CL247" t="str">
        <v>Fundacion Social Vivan los Niños</v>
      </c>
      <c r="CM247" t="str">
        <v>FUNVEAC</v>
      </c>
      <c r="CN247" t="str">
        <v>German Development Cooperation Agency GIZ</v>
      </c>
      <c r="CO247" t="str">
        <v>Globalizate Radio</v>
      </c>
      <c r="CP247" t="str">
        <v>GOAL</v>
      </c>
      <c r="CQ247" t="str">
        <v>Halü Bienestar Humano Foundation (HALU)</v>
      </c>
      <c r="CR247" t="str">
        <v>Heartland Alliance International (HAI)</v>
      </c>
      <c r="CS247" t="str">
        <v>HELVETAS Swiss Intercooperation</v>
      </c>
      <c r="CT247" t="str">
        <v>HIAS</v>
      </c>
      <c r="CU247" t="str">
        <v>Human Rights Defence Curaçao</v>
      </c>
      <c r="CV247" t="str">
        <v>Humanity &amp; Inclusion</v>
      </c>
      <c r="CW247" t="str">
        <v>Humans Analytic</v>
      </c>
      <c r="CX247" t="str">
        <v>Idas y Vueltas Association</v>
      </c>
      <c r="CY247" t="str">
        <v>iMMAP</v>
      </c>
      <c r="CZ247" t="str">
        <v>IMPACT Initiatives (REACH)</v>
      </c>
      <c r="DA247" t="str">
        <v>Inmigrante Feliz Association</v>
      </c>
      <c r="DB247" t="str">
        <v>Institute for Migration and Human Rights (IMDH)</v>
      </c>
      <c r="DC247" t="str">
        <v>Institute of Natural and Cultural Heritage (IPANC)</v>
      </c>
      <c r="DD247" t="str">
        <v>International Committee for the Development of People (CISP)</v>
      </c>
      <c r="DE247" t="str">
        <v>International Federation of the Red Cross (IFRC)</v>
      </c>
      <c r="DF247" t="str">
        <v>International Labour Organization (ILO)</v>
      </c>
      <c r="DG247" t="str">
        <v>International Medical Corps</v>
      </c>
      <c r="DH247" t="str">
        <v>International Organization for Migration (IOM)</v>
      </c>
      <c r="DI247" t="str">
        <v>International Rescue Committee (IRC)</v>
      </c>
      <c r="DJ247" t="str">
        <v>INTERSOS</v>
      </c>
      <c r="DK247" t="str">
        <v>Jesuit Migrant Service (JMS)</v>
      </c>
      <c r="DL247" t="str">
        <v>Jesuit Refugee Service (JRS)</v>
      </c>
      <c r="DM247" t="str">
        <v>Jesuit Service for Migrants and Refugees (JSMR)</v>
      </c>
      <c r="DN247" t="str">
        <v>Joint United Nations Programme on HIV/AIDS (UNAIDS)</v>
      </c>
      <c r="DO247" t="str">
        <v>Kimirina Coorporation</v>
      </c>
      <c r="DP247" t="str">
        <v>La Casita Hispanic Cultural Centre</v>
      </c>
      <c r="DQ247" t="str">
        <v>Latin American Network of Non-Governmental Organizations of Persons with Disabilities and their Families (RIADIS)</v>
      </c>
      <c r="DR247" t="str">
        <v>LGBT+ Movement Brazil</v>
      </c>
      <c r="DS247" t="str">
        <v>Living Water Community (LWC)</v>
      </c>
      <c r="DT247" t="str">
        <v>LLANOVENCOL</v>
      </c>
      <c r="DU247" t="str">
        <v>Lutheran World Federation</v>
      </c>
      <c r="DV247" t="str">
        <v>Lutheran World Relief</v>
      </c>
      <c r="DW247" t="str">
        <v>Malteser International</v>
      </c>
      <c r="DX247" t="str">
        <v>Mana Institute</v>
      </c>
      <c r="DY247" t="str">
        <v>Manos Veneguayas Association</v>
      </c>
      <c r="DZ247" t="str">
        <v>Más Igualdad Perú</v>
      </c>
      <c r="EA247" t="str">
        <v>MedGlobal</v>
      </c>
      <c r="EB247" t="str">
        <v>Medical Teams International</v>
      </c>
      <c r="EC247" t="str">
        <v>Mercy Corps</v>
      </c>
      <c r="ED247" t="str">
        <v>Migrant Service Center (CAM)</v>
      </c>
      <c r="EE247" t="str">
        <v>Migrants, Refugees and Argentine Social Entrepreneurs (MIRARES)</v>
      </c>
      <c r="EF247" t="str">
        <v>Mision Scalabriniana - Ecuador</v>
      </c>
      <c r="EG247" t="str">
        <v>Missão Paz</v>
      </c>
      <c r="EH247" t="str">
        <v>Museu A CASA</v>
      </c>
      <c r="EI247" t="str">
        <v>Norwegian Refugee Council (NRC)</v>
      </c>
      <c r="EJ247" t="str">
        <v>ONG Migrantes por el Maule</v>
      </c>
      <c r="EK247" t="str">
        <v>ONG Preemptive Love Coalition Colombia</v>
      </c>
      <c r="EL247" t="str">
        <v>Organización Transfomando Vidas</v>
      </c>
      <c r="EM247" t="str">
        <v>Organization of Ibero-American States for Education, Science and Culture (OEI)</v>
      </c>
      <c r="EN247" t="str">
        <v>OXFAM</v>
      </c>
      <c r="EO247" t="str">
        <v>Panamerican Development Foundation</v>
      </c>
      <c r="EP247" t="str">
        <v>Panamerican Health Organization/World Health Organization (PAHO/WHO)</v>
      </c>
      <c r="EQ247" t="str">
        <v>Pastoral of Human Mobility - Peruvian Episcopal Conference</v>
      </c>
      <c r="ER247" t="str">
        <v>Pastoral Service for Migrants National</v>
      </c>
      <c r="ES247" t="str">
        <v>Permanent Human Rights defense Committee (CDH)</v>
      </c>
      <c r="ET247" t="str">
        <v>Pirilampos Institute - Group of visits and voluntary actions in Roraima</v>
      </c>
      <c r="EU247" t="str">
        <v>Plan International</v>
      </c>
      <c r="EV247" t="str">
        <v>Population Program, Faculty of Social Sciences, University of the Republic</v>
      </c>
      <c r="EW247" t="str">
        <v>Profamilia Association</v>
      </c>
      <c r="EX247" t="str">
        <v>Red con Migrantes y Refugiados</v>
      </c>
      <c r="EY247" t="str">
        <v>Red Cross Colombia</v>
      </c>
      <c r="EZ247" t="str">
        <v>Red Cross Ecuador</v>
      </c>
      <c r="FA247" t="str">
        <v>Red Cross Peru</v>
      </c>
      <c r="FB247" t="str">
        <v>Red de Investigaciones en Derechos Humanos - CONICET (Consejo Nacional de Investigaciones Científicas y Técnicas)</v>
      </c>
      <c r="FC247" t="str">
        <v>RET International</v>
      </c>
      <c r="FD247" t="str">
        <v>Salú pa Tur Foundation</v>
      </c>
      <c r="FE247" t="str">
        <v>Salvation Army</v>
      </c>
      <c r="FF247" t="str">
        <v>Samaritan's Purse</v>
      </c>
      <c r="FG247" t="str">
        <v>Save the Children International (SCI)</v>
      </c>
      <c r="FH247" t="str">
        <v>Scalabrini Foundation Chile</v>
      </c>
      <c r="FI247" t="str">
        <v>Sección Peruana de Amnistía Internacional</v>
      </c>
      <c r="FJ247" t="str">
        <v>Serviço Pastoral dos Migrantes do Nordeste</v>
      </c>
      <c r="FK247" t="str">
        <v>Sesame Workshop</v>
      </c>
      <c r="FL247" t="str">
        <v>Si, Da Vida</v>
      </c>
      <c r="FM247" t="str">
        <v>Solidarity and Action Asociation</v>
      </c>
      <c r="FN247" t="str">
        <v>SOS Children's Villages</v>
      </c>
      <c r="FO247" t="str">
        <v>Tarabita Foundation</v>
      </c>
      <c r="FP247" t="str">
        <v>Tearfund</v>
      </c>
      <c r="FQ247" t="str">
        <v>TECHO</v>
      </c>
      <c r="FR247" t="str">
        <v>Terranueva Foundation</v>
      </c>
      <c r="FS247" t="str">
        <v>Terre des Hommes Suisse</v>
      </c>
      <c r="FT247" t="str">
        <v>The Israel Forum for International Humanitarian Aid (IsraAID)</v>
      </c>
      <c r="FU247" t="str">
        <v>Unión Venezolana en Perú</v>
      </c>
      <c r="FV247" t="str">
        <v>United Nations Children's Fund (UNICEF)</v>
      </c>
      <c r="FW247" t="str">
        <v>United Nations Development Programme (UNDP)</v>
      </c>
      <c r="FX247" t="str">
        <v>United Nations Educational, Scientific and Cultural Organization (UNESCO)</v>
      </c>
      <c r="FY247" t="str">
        <v>United Nations Entity for Gender Equality and the Empowerment of Women (UNWOMEN)</v>
      </c>
      <c r="FZ247" t="str">
        <v>United Nations Food and Agricultural Organization (FAO)</v>
      </c>
      <c r="GA247" t="str">
        <v>United Nations High Commissioner for Refugees (UNHCR)</v>
      </c>
      <c r="GB247" t="str">
        <v>United Nations Office of the High Commissioner for Human Rights (OHCHR)</v>
      </c>
      <c r="GC247" t="str">
        <v>United Nations Office on Drugs and Crime (UNODC)</v>
      </c>
      <c r="GD247" t="str">
        <v>United Nations Population Fund (UNFPA)</v>
      </c>
      <c r="GE247" t="str">
        <v>United Nations Programme for Human Settlements (UN Habitat)</v>
      </c>
      <c r="GF247" t="str">
        <v>Vale da Benção Educational and Charitable Association (AEBVB)</v>
      </c>
      <c r="GG247" t="str">
        <v>VenAruba Solidaria</v>
      </c>
      <c r="GH247" t="str">
        <v>Venex Curacao Foundation</v>
      </c>
      <c r="GI247" t="str">
        <v>Venezolanos en Barranquilla</v>
      </c>
      <c r="GJ247" t="str">
        <v>Venezolanos en San Cristóbal</v>
      </c>
      <c r="GK247" t="str">
        <v>Venezuelan Emigrant Foundation (FEV)</v>
      </c>
      <c r="GL247" t="str">
        <v>Vicaría de Pastoral Social Caritas</v>
      </c>
      <c r="GM247" t="str">
        <v>Voices GY</v>
      </c>
      <c r="GN247" t="str">
        <v>We World GVC</v>
      </c>
      <c r="GO247" t="str">
        <v>World Council of Credit Unions</v>
      </c>
      <c r="GP247" t="str">
        <v>World Food Programme (WFP)</v>
      </c>
      <c r="GQ247" t="str">
        <v>World Vision</v>
      </c>
      <c r="GR247" t="str">
        <v>ZOA</v>
      </c>
    </row>
    <row r="248" spans="8:200" x14ac:dyDescent="0.3">
      <c r="H248" t="str" cm="1">
        <f t="array" ref="H248:GR248">TRANSPOSE(_xlfn._xlws.SORT(_xlfn._xlws.FILTER(Table3[Name],ISNUMBER(SEARCH(' Activity Sheet'!D302,Table3[Name])),"Not found"),,1))</f>
        <v>.New Organisation</v>
      </c>
      <c r="I248" t="str">
        <v>ABV - Association of Good with Life</v>
      </c>
      <c r="J248" t="str">
        <v>ACAPS</v>
      </c>
      <c r="K248" t="str">
        <v>Acción y Desarrollo</v>
      </c>
      <c r="L248" t="str">
        <v>ACTED</v>
      </c>
      <c r="M248" t="str">
        <v>Action against Hunger</v>
      </c>
      <c r="N248" t="str">
        <v>ActionAid</v>
      </c>
      <c r="O248" t="str">
        <v>Adventist Development and Relief Agency (ADRA)</v>
      </c>
      <c r="P248" t="str">
        <v>Alas de Colibrí Foundation</v>
      </c>
      <c r="Q248" t="str">
        <v>Alianza por la Solidaridad</v>
      </c>
      <c r="R248" t="str">
        <v>Alianza por Venezuela</v>
      </c>
      <c r="S248" t="str">
        <v>Americares Foundation</v>
      </c>
      <c r="T248" t="str">
        <v>Argentine Commission for Refugees and Migrants (CAREF)</v>
      </c>
      <c r="U248" t="str">
        <v>Asociación Aves</v>
      </c>
      <c r="V248" t="str">
        <v>Asociación de Jubilados y Pensionados Venezolanos en Argentina</v>
      </c>
      <c r="W248" t="str">
        <v>Asociación de Venezolanos en Eloy Alfaro</v>
      </c>
      <c r="X248" t="str">
        <v>Asociación Fundación contra el Hambre Perú</v>
      </c>
      <c r="Y248" t="str">
        <v>Asociación Migrantes Venezolanos</v>
      </c>
      <c r="Z248" t="str">
        <v>Asociación Misioneros de San Carlos Scalabrinianos</v>
      </c>
      <c r="AA248" t="str">
        <v>Asociacion Proteccion Poblacion Vulnerable</v>
      </c>
      <c r="AB248" t="str">
        <v>Asociación Quinta Ola</v>
      </c>
      <c r="AC248" t="str">
        <v>Asociación Salto Ángel</v>
      </c>
      <c r="AD248" t="str">
        <v>Asociación Venezuela en Ecuador AC</v>
      </c>
      <c r="AE248" t="str">
        <v>ASOVENAR</v>
      </c>
      <c r="AF248" t="str">
        <v>Associação Hermanitos</v>
      </c>
      <c r="AG248" t="str">
        <v>AVSI Foundation</v>
      </c>
      <c r="AH248" t="str">
        <v>Bethany Christian Services</v>
      </c>
      <c r="AI248" t="str">
        <v>Blumont</v>
      </c>
      <c r="AJ248" t="str">
        <v>CARE</v>
      </c>
      <c r="AK248" t="str">
        <v>Caritas Brazil</v>
      </c>
      <c r="AL248" t="str">
        <v>Caritas Ecuador</v>
      </c>
      <c r="AM248" t="str">
        <v>Caritas Germany</v>
      </c>
      <c r="AN248" t="str">
        <v>Caritas Manaus</v>
      </c>
      <c r="AO248" t="str">
        <v>Caritas Parana</v>
      </c>
      <c r="AP248" t="str">
        <v>Caritas Peru</v>
      </c>
      <c r="AQ248" t="str">
        <v>Caritas Rio de Janeiro</v>
      </c>
      <c r="AR248" t="str">
        <v>Caritas São Paulo</v>
      </c>
      <c r="AS248" t="str">
        <v>Caritas Switzerland</v>
      </c>
      <c r="AT248" t="str">
        <v>CCEFIRO Association</v>
      </c>
      <c r="AU248" t="str">
        <v>CEDRO</v>
      </c>
      <c r="AV248" t="str">
        <v>Center for Integrated Studies and Programs for Sustainable Development (CIEDS)</v>
      </c>
      <c r="AW248" t="str">
        <v>Center for Migration and Human Rights of the Diocese of Roraima (CMDH)</v>
      </c>
      <c r="AX248" t="str">
        <v>Centro de Atencion Psicosocial (CAPS)</v>
      </c>
      <c r="AY248" t="str">
        <v>CESAL</v>
      </c>
      <c r="AZ248" t="str">
        <v>CESVI-Cooperazione e Sviluppo</v>
      </c>
      <c r="BA248" t="str">
        <v>ChildFund International</v>
      </c>
      <c r="BB248" t="str">
        <v>CHS Alternativo</v>
      </c>
      <c r="BC248" t="str">
        <v>Churún Merú Association</v>
      </c>
      <c r="BD248" t="str">
        <v>Coalición por Venezuela</v>
      </c>
      <c r="BE248" t="str">
        <v>Colonia Foundation of Venezuelans in the Dominican Republic (FUNCOVERD)</v>
      </c>
      <c r="BF248" t="str">
        <v>COLVENZ</v>
      </c>
      <c r="BG248" t="str">
        <v>Compassiva</v>
      </c>
      <c r="BH248" t="str">
        <v>Consejo Interreligioso del Perú - Religiones por la Paz</v>
      </c>
      <c r="BI248" t="str">
        <v>Consorcio ONG OCIPI Y Capellanía Nacional OFICA</v>
      </c>
      <c r="BJ248" t="str">
        <v>COOPI - International Cooperation Foundation</v>
      </c>
      <c r="BK248" t="str">
        <v>Corporación Colectivo Sin Fronteras</v>
      </c>
      <c r="BL248" t="str">
        <v>CRISFE Foundation</v>
      </c>
      <c r="BM248" t="str">
        <v>Cuso International</v>
      </c>
      <c r="BN248" t="str">
        <v>Danielle’s Children Fund (DCF)</v>
      </c>
      <c r="BO248" t="str">
        <v>Danish Refugee Council (DRC)</v>
      </c>
      <c r="BP248" t="str">
        <v>Development Support Association - APOYAR</v>
      </c>
      <c r="BQ248" t="str">
        <v>Diakonie Katastrophenhilfe</v>
      </c>
      <c r="BR248" t="str">
        <v>Diálogo Diverso</v>
      </c>
      <c r="BS248" t="str">
        <v>Doctors of the World</v>
      </c>
      <c r="BT248" t="str">
        <v>Dominican Institute for Integrated Development</v>
      </c>
      <c r="BU248" t="str">
        <v>Duendes y Ángeles Vinotinto República Dominicana</v>
      </c>
      <c r="BV248" t="str">
        <v>Encuentros SJS (Servicio Jesuita de la Solidaridad)</v>
      </c>
      <c r="BW248" t="str">
        <v>Ending Violence Against Migrants</v>
      </c>
      <c r="BX248" t="str">
        <v>Equidad Foundation</v>
      </c>
      <c r="BY248" t="str">
        <v>Equilibrium CenDE</v>
      </c>
      <c r="BZ248" t="str">
        <v>Facultad de Psicología - Universidad de la República (UDELAR)</v>
      </c>
      <c r="CA248" t="str">
        <v>First International Emergency and Solidarités International</v>
      </c>
      <c r="CB248" t="str">
        <v>Fondo Ecuatoriano Populorum Progressio</v>
      </c>
      <c r="CC248" t="str">
        <v>Foro Salud Callao</v>
      </c>
      <c r="CD248" t="str">
        <v>Foundation for the Integration and Development of Latin America (FIDAL)</v>
      </c>
      <c r="CE248" t="str">
        <v>Foundation of the Americas (FUDELA)</v>
      </c>
      <c r="CF248" t="str">
        <v>Fraternity Without Borders</v>
      </c>
      <c r="CG248" t="str">
        <v>Fundación Brisas del Norte</v>
      </c>
      <c r="CH248" t="str">
        <v>Fundación Colombovenezolana Nueva Ilusión</v>
      </c>
      <c r="CI248" t="str">
        <v>Fundación Nakama's</v>
      </c>
      <c r="CJ248" t="str">
        <v>Fundación RadaBer</v>
      </c>
      <c r="CK248" t="str">
        <v>Fundación Scalabrini Bolivia</v>
      </c>
      <c r="CL248" t="str">
        <v>Fundacion Social Vivan los Niños</v>
      </c>
      <c r="CM248" t="str">
        <v>FUNVEAC</v>
      </c>
      <c r="CN248" t="str">
        <v>German Development Cooperation Agency GIZ</v>
      </c>
      <c r="CO248" t="str">
        <v>Globalizate Radio</v>
      </c>
      <c r="CP248" t="str">
        <v>GOAL</v>
      </c>
      <c r="CQ248" t="str">
        <v>Halü Bienestar Humano Foundation (HALU)</v>
      </c>
      <c r="CR248" t="str">
        <v>Heartland Alliance International (HAI)</v>
      </c>
      <c r="CS248" t="str">
        <v>HELVETAS Swiss Intercooperation</v>
      </c>
      <c r="CT248" t="str">
        <v>HIAS</v>
      </c>
      <c r="CU248" t="str">
        <v>Human Rights Defence Curaçao</v>
      </c>
      <c r="CV248" t="str">
        <v>Humanity &amp; Inclusion</v>
      </c>
      <c r="CW248" t="str">
        <v>Humans Analytic</v>
      </c>
      <c r="CX248" t="str">
        <v>Idas y Vueltas Association</v>
      </c>
      <c r="CY248" t="str">
        <v>iMMAP</v>
      </c>
      <c r="CZ248" t="str">
        <v>IMPACT Initiatives (REACH)</v>
      </c>
      <c r="DA248" t="str">
        <v>Inmigrante Feliz Association</v>
      </c>
      <c r="DB248" t="str">
        <v>Institute for Migration and Human Rights (IMDH)</v>
      </c>
      <c r="DC248" t="str">
        <v>Institute of Natural and Cultural Heritage (IPANC)</v>
      </c>
      <c r="DD248" t="str">
        <v>International Committee for the Development of People (CISP)</v>
      </c>
      <c r="DE248" t="str">
        <v>International Federation of the Red Cross (IFRC)</v>
      </c>
      <c r="DF248" t="str">
        <v>International Labour Organization (ILO)</v>
      </c>
      <c r="DG248" t="str">
        <v>International Medical Corps</v>
      </c>
      <c r="DH248" t="str">
        <v>International Organization for Migration (IOM)</v>
      </c>
      <c r="DI248" t="str">
        <v>International Rescue Committee (IRC)</v>
      </c>
      <c r="DJ248" t="str">
        <v>INTERSOS</v>
      </c>
      <c r="DK248" t="str">
        <v>Jesuit Migrant Service (JMS)</v>
      </c>
      <c r="DL248" t="str">
        <v>Jesuit Refugee Service (JRS)</v>
      </c>
      <c r="DM248" t="str">
        <v>Jesuit Service for Migrants and Refugees (JSMR)</v>
      </c>
      <c r="DN248" t="str">
        <v>Joint United Nations Programme on HIV/AIDS (UNAIDS)</v>
      </c>
      <c r="DO248" t="str">
        <v>Kimirina Coorporation</v>
      </c>
      <c r="DP248" t="str">
        <v>La Casita Hispanic Cultural Centre</v>
      </c>
      <c r="DQ248" t="str">
        <v>Latin American Network of Non-Governmental Organizations of Persons with Disabilities and their Families (RIADIS)</v>
      </c>
      <c r="DR248" t="str">
        <v>LGBT+ Movement Brazil</v>
      </c>
      <c r="DS248" t="str">
        <v>Living Water Community (LWC)</v>
      </c>
      <c r="DT248" t="str">
        <v>LLANOVENCOL</v>
      </c>
      <c r="DU248" t="str">
        <v>Lutheran World Federation</v>
      </c>
      <c r="DV248" t="str">
        <v>Lutheran World Relief</v>
      </c>
      <c r="DW248" t="str">
        <v>Malteser International</v>
      </c>
      <c r="DX248" t="str">
        <v>Mana Institute</v>
      </c>
      <c r="DY248" t="str">
        <v>Manos Veneguayas Association</v>
      </c>
      <c r="DZ248" t="str">
        <v>Más Igualdad Perú</v>
      </c>
      <c r="EA248" t="str">
        <v>MedGlobal</v>
      </c>
      <c r="EB248" t="str">
        <v>Medical Teams International</v>
      </c>
      <c r="EC248" t="str">
        <v>Mercy Corps</v>
      </c>
      <c r="ED248" t="str">
        <v>Migrant Service Center (CAM)</v>
      </c>
      <c r="EE248" t="str">
        <v>Migrants, Refugees and Argentine Social Entrepreneurs (MIRARES)</v>
      </c>
      <c r="EF248" t="str">
        <v>Mision Scalabriniana - Ecuador</v>
      </c>
      <c r="EG248" t="str">
        <v>Missão Paz</v>
      </c>
      <c r="EH248" t="str">
        <v>Museu A CASA</v>
      </c>
      <c r="EI248" t="str">
        <v>Norwegian Refugee Council (NRC)</v>
      </c>
      <c r="EJ248" t="str">
        <v>ONG Migrantes por el Maule</v>
      </c>
      <c r="EK248" t="str">
        <v>ONG Preemptive Love Coalition Colombia</v>
      </c>
      <c r="EL248" t="str">
        <v>Organización Transfomando Vidas</v>
      </c>
      <c r="EM248" t="str">
        <v>Organization of Ibero-American States for Education, Science and Culture (OEI)</v>
      </c>
      <c r="EN248" t="str">
        <v>OXFAM</v>
      </c>
      <c r="EO248" t="str">
        <v>Panamerican Development Foundation</v>
      </c>
      <c r="EP248" t="str">
        <v>Panamerican Health Organization/World Health Organization (PAHO/WHO)</v>
      </c>
      <c r="EQ248" t="str">
        <v>Pastoral of Human Mobility - Peruvian Episcopal Conference</v>
      </c>
      <c r="ER248" t="str">
        <v>Pastoral Service for Migrants National</v>
      </c>
      <c r="ES248" t="str">
        <v>Permanent Human Rights defense Committee (CDH)</v>
      </c>
      <c r="ET248" t="str">
        <v>Pirilampos Institute - Group of visits and voluntary actions in Roraima</v>
      </c>
      <c r="EU248" t="str">
        <v>Plan International</v>
      </c>
      <c r="EV248" t="str">
        <v>Population Program, Faculty of Social Sciences, University of the Republic</v>
      </c>
      <c r="EW248" t="str">
        <v>Profamilia Association</v>
      </c>
      <c r="EX248" t="str">
        <v>Red con Migrantes y Refugiados</v>
      </c>
      <c r="EY248" t="str">
        <v>Red Cross Colombia</v>
      </c>
      <c r="EZ248" t="str">
        <v>Red Cross Ecuador</v>
      </c>
      <c r="FA248" t="str">
        <v>Red Cross Peru</v>
      </c>
      <c r="FB248" t="str">
        <v>Red de Investigaciones en Derechos Humanos - CONICET (Consejo Nacional de Investigaciones Científicas y Técnicas)</v>
      </c>
      <c r="FC248" t="str">
        <v>RET International</v>
      </c>
      <c r="FD248" t="str">
        <v>Salú pa Tur Foundation</v>
      </c>
      <c r="FE248" t="str">
        <v>Salvation Army</v>
      </c>
      <c r="FF248" t="str">
        <v>Samaritan's Purse</v>
      </c>
      <c r="FG248" t="str">
        <v>Save the Children International (SCI)</v>
      </c>
      <c r="FH248" t="str">
        <v>Scalabrini Foundation Chile</v>
      </c>
      <c r="FI248" t="str">
        <v>Sección Peruana de Amnistía Internacional</v>
      </c>
      <c r="FJ248" t="str">
        <v>Serviço Pastoral dos Migrantes do Nordeste</v>
      </c>
      <c r="FK248" t="str">
        <v>Sesame Workshop</v>
      </c>
      <c r="FL248" t="str">
        <v>Si, Da Vida</v>
      </c>
      <c r="FM248" t="str">
        <v>Solidarity and Action Asociation</v>
      </c>
      <c r="FN248" t="str">
        <v>SOS Children's Villages</v>
      </c>
      <c r="FO248" t="str">
        <v>Tarabita Foundation</v>
      </c>
      <c r="FP248" t="str">
        <v>Tearfund</v>
      </c>
      <c r="FQ248" t="str">
        <v>TECHO</v>
      </c>
      <c r="FR248" t="str">
        <v>Terranueva Foundation</v>
      </c>
      <c r="FS248" t="str">
        <v>Terre des Hommes Suisse</v>
      </c>
      <c r="FT248" t="str">
        <v>The Israel Forum for International Humanitarian Aid (IsraAID)</v>
      </c>
      <c r="FU248" t="str">
        <v>Unión Venezolana en Perú</v>
      </c>
      <c r="FV248" t="str">
        <v>United Nations Children's Fund (UNICEF)</v>
      </c>
      <c r="FW248" t="str">
        <v>United Nations Development Programme (UNDP)</v>
      </c>
      <c r="FX248" t="str">
        <v>United Nations Educational, Scientific and Cultural Organization (UNESCO)</v>
      </c>
      <c r="FY248" t="str">
        <v>United Nations Entity for Gender Equality and the Empowerment of Women (UNWOMEN)</v>
      </c>
      <c r="FZ248" t="str">
        <v>United Nations Food and Agricultural Organization (FAO)</v>
      </c>
      <c r="GA248" t="str">
        <v>United Nations High Commissioner for Refugees (UNHCR)</v>
      </c>
      <c r="GB248" t="str">
        <v>United Nations Office of the High Commissioner for Human Rights (OHCHR)</v>
      </c>
      <c r="GC248" t="str">
        <v>United Nations Office on Drugs and Crime (UNODC)</v>
      </c>
      <c r="GD248" t="str">
        <v>United Nations Population Fund (UNFPA)</v>
      </c>
      <c r="GE248" t="str">
        <v>United Nations Programme for Human Settlements (UN Habitat)</v>
      </c>
      <c r="GF248" t="str">
        <v>Vale da Benção Educational and Charitable Association (AEBVB)</v>
      </c>
      <c r="GG248" t="str">
        <v>VenAruba Solidaria</v>
      </c>
      <c r="GH248" t="str">
        <v>Venex Curacao Foundation</v>
      </c>
      <c r="GI248" t="str">
        <v>Venezolanos en Barranquilla</v>
      </c>
      <c r="GJ248" t="str">
        <v>Venezolanos en San Cristóbal</v>
      </c>
      <c r="GK248" t="str">
        <v>Venezuelan Emigrant Foundation (FEV)</v>
      </c>
      <c r="GL248" t="str">
        <v>Vicaría de Pastoral Social Caritas</v>
      </c>
      <c r="GM248" t="str">
        <v>Voices GY</v>
      </c>
      <c r="GN248" t="str">
        <v>We World GVC</v>
      </c>
      <c r="GO248" t="str">
        <v>World Council of Credit Unions</v>
      </c>
      <c r="GP248" t="str">
        <v>World Food Programme (WFP)</v>
      </c>
      <c r="GQ248" t="str">
        <v>World Vision</v>
      </c>
      <c r="GR248" t="str">
        <v>ZOA</v>
      </c>
    </row>
    <row r="249" spans="8:200" x14ac:dyDescent="0.3">
      <c r="H249" t="str" cm="1">
        <f t="array" ref="H249:GR249">TRANSPOSE(_xlfn._xlws.SORT(_xlfn._xlws.FILTER(Table3[Name],ISNUMBER(SEARCH(' Activity Sheet'!D303,Table3[Name])),"Not found"),,1))</f>
        <v>.New Organisation</v>
      </c>
      <c r="I249" t="str">
        <v>ABV - Association of Good with Life</v>
      </c>
      <c r="J249" t="str">
        <v>ACAPS</v>
      </c>
      <c r="K249" t="str">
        <v>Acción y Desarrollo</v>
      </c>
      <c r="L249" t="str">
        <v>ACTED</v>
      </c>
      <c r="M249" t="str">
        <v>Action against Hunger</v>
      </c>
      <c r="N249" t="str">
        <v>ActionAid</v>
      </c>
      <c r="O249" t="str">
        <v>Adventist Development and Relief Agency (ADRA)</v>
      </c>
      <c r="P249" t="str">
        <v>Alas de Colibrí Foundation</v>
      </c>
      <c r="Q249" t="str">
        <v>Alianza por la Solidaridad</v>
      </c>
      <c r="R249" t="str">
        <v>Alianza por Venezuela</v>
      </c>
      <c r="S249" t="str">
        <v>Americares Foundation</v>
      </c>
      <c r="T249" t="str">
        <v>Argentine Commission for Refugees and Migrants (CAREF)</v>
      </c>
      <c r="U249" t="str">
        <v>Asociación Aves</v>
      </c>
      <c r="V249" t="str">
        <v>Asociación de Jubilados y Pensionados Venezolanos en Argentina</v>
      </c>
      <c r="W249" t="str">
        <v>Asociación de Venezolanos en Eloy Alfaro</v>
      </c>
      <c r="X249" t="str">
        <v>Asociación Fundación contra el Hambre Perú</v>
      </c>
      <c r="Y249" t="str">
        <v>Asociación Migrantes Venezolanos</v>
      </c>
      <c r="Z249" t="str">
        <v>Asociación Misioneros de San Carlos Scalabrinianos</v>
      </c>
      <c r="AA249" t="str">
        <v>Asociacion Proteccion Poblacion Vulnerable</v>
      </c>
      <c r="AB249" t="str">
        <v>Asociación Quinta Ola</v>
      </c>
      <c r="AC249" t="str">
        <v>Asociación Salto Ángel</v>
      </c>
      <c r="AD249" t="str">
        <v>Asociación Venezuela en Ecuador AC</v>
      </c>
      <c r="AE249" t="str">
        <v>ASOVENAR</v>
      </c>
      <c r="AF249" t="str">
        <v>Associação Hermanitos</v>
      </c>
      <c r="AG249" t="str">
        <v>AVSI Foundation</v>
      </c>
      <c r="AH249" t="str">
        <v>Bethany Christian Services</v>
      </c>
      <c r="AI249" t="str">
        <v>Blumont</v>
      </c>
      <c r="AJ249" t="str">
        <v>CARE</v>
      </c>
      <c r="AK249" t="str">
        <v>Caritas Brazil</v>
      </c>
      <c r="AL249" t="str">
        <v>Caritas Ecuador</v>
      </c>
      <c r="AM249" t="str">
        <v>Caritas Germany</v>
      </c>
      <c r="AN249" t="str">
        <v>Caritas Manaus</v>
      </c>
      <c r="AO249" t="str">
        <v>Caritas Parana</v>
      </c>
      <c r="AP249" t="str">
        <v>Caritas Peru</v>
      </c>
      <c r="AQ249" t="str">
        <v>Caritas Rio de Janeiro</v>
      </c>
      <c r="AR249" t="str">
        <v>Caritas São Paulo</v>
      </c>
      <c r="AS249" t="str">
        <v>Caritas Switzerland</v>
      </c>
      <c r="AT249" t="str">
        <v>CCEFIRO Association</v>
      </c>
      <c r="AU249" t="str">
        <v>CEDRO</v>
      </c>
      <c r="AV249" t="str">
        <v>Center for Integrated Studies and Programs for Sustainable Development (CIEDS)</v>
      </c>
      <c r="AW249" t="str">
        <v>Center for Migration and Human Rights of the Diocese of Roraima (CMDH)</v>
      </c>
      <c r="AX249" t="str">
        <v>Centro de Atencion Psicosocial (CAPS)</v>
      </c>
      <c r="AY249" t="str">
        <v>CESAL</v>
      </c>
      <c r="AZ249" t="str">
        <v>CESVI-Cooperazione e Sviluppo</v>
      </c>
      <c r="BA249" t="str">
        <v>ChildFund International</v>
      </c>
      <c r="BB249" t="str">
        <v>CHS Alternativo</v>
      </c>
      <c r="BC249" t="str">
        <v>Churún Merú Association</v>
      </c>
      <c r="BD249" t="str">
        <v>Coalición por Venezuela</v>
      </c>
      <c r="BE249" t="str">
        <v>Colonia Foundation of Venezuelans in the Dominican Republic (FUNCOVERD)</v>
      </c>
      <c r="BF249" t="str">
        <v>COLVENZ</v>
      </c>
      <c r="BG249" t="str">
        <v>Compassiva</v>
      </c>
      <c r="BH249" t="str">
        <v>Consejo Interreligioso del Perú - Religiones por la Paz</v>
      </c>
      <c r="BI249" t="str">
        <v>Consorcio ONG OCIPI Y Capellanía Nacional OFICA</v>
      </c>
      <c r="BJ249" t="str">
        <v>COOPI - International Cooperation Foundation</v>
      </c>
      <c r="BK249" t="str">
        <v>Corporación Colectivo Sin Fronteras</v>
      </c>
      <c r="BL249" t="str">
        <v>CRISFE Foundation</v>
      </c>
      <c r="BM249" t="str">
        <v>Cuso International</v>
      </c>
      <c r="BN249" t="str">
        <v>Danielle’s Children Fund (DCF)</v>
      </c>
      <c r="BO249" t="str">
        <v>Danish Refugee Council (DRC)</v>
      </c>
      <c r="BP249" t="str">
        <v>Development Support Association - APOYAR</v>
      </c>
      <c r="BQ249" t="str">
        <v>Diakonie Katastrophenhilfe</v>
      </c>
      <c r="BR249" t="str">
        <v>Diálogo Diverso</v>
      </c>
      <c r="BS249" t="str">
        <v>Doctors of the World</v>
      </c>
      <c r="BT249" t="str">
        <v>Dominican Institute for Integrated Development</v>
      </c>
      <c r="BU249" t="str">
        <v>Duendes y Ángeles Vinotinto República Dominicana</v>
      </c>
      <c r="BV249" t="str">
        <v>Encuentros SJS (Servicio Jesuita de la Solidaridad)</v>
      </c>
      <c r="BW249" t="str">
        <v>Ending Violence Against Migrants</v>
      </c>
      <c r="BX249" t="str">
        <v>Equidad Foundation</v>
      </c>
      <c r="BY249" t="str">
        <v>Equilibrium CenDE</v>
      </c>
      <c r="BZ249" t="str">
        <v>Facultad de Psicología - Universidad de la República (UDELAR)</v>
      </c>
      <c r="CA249" t="str">
        <v>First International Emergency and Solidarités International</v>
      </c>
      <c r="CB249" t="str">
        <v>Fondo Ecuatoriano Populorum Progressio</v>
      </c>
      <c r="CC249" t="str">
        <v>Foro Salud Callao</v>
      </c>
      <c r="CD249" t="str">
        <v>Foundation for the Integration and Development of Latin America (FIDAL)</v>
      </c>
      <c r="CE249" t="str">
        <v>Foundation of the Americas (FUDELA)</v>
      </c>
      <c r="CF249" t="str">
        <v>Fraternity Without Borders</v>
      </c>
      <c r="CG249" t="str">
        <v>Fundación Brisas del Norte</v>
      </c>
      <c r="CH249" t="str">
        <v>Fundación Colombovenezolana Nueva Ilusión</v>
      </c>
      <c r="CI249" t="str">
        <v>Fundación Nakama's</v>
      </c>
      <c r="CJ249" t="str">
        <v>Fundación RadaBer</v>
      </c>
      <c r="CK249" t="str">
        <v>Fundación Scalabrini Bolivia</v>
      </c>
      <c r="CL249" t="str">
        <v>Fundacion Social Vivan los Niños</v>
      </c>
      <c r="CM249" t="str">
        <v>FUNVEAC</v>
      </c>
      <c r="CN249" t="str">
        <v>German Development Cooperation Agency GIZ</v>
      </c>
      <c r="CO249" t="str">
        <v>Globalizate Radio</v>
      </c>
      <c r="CP249" t="str">
        <v>GOAL</v>
      </c>
      <c r="CQ249" t="str">
        <v>Halü Bienestar Humano Foundation (HALU)</v>
      </c>
      <c r="CR249" t="str">
        <v>Heartland Alliance International (HAI)</v>
      </c>
      <c r="CS249" t="str">
        <v>HELVETAS Swiss Intercooperation</v>
      </c>
      <c r="CT249" t="str">
        <v>HIAS</v>
      </c>
      <c r="CU249" t="str">
        <v>Human Rights Defence Curaçao</v>
      </c>
      <c r="CV249" t="str">
        <v>Humanity &amp; Inclusion</v>
      </c>
      <c r="CW249" t="str">
        <v>Humans Analytic</v>
      </c>
      <c r="CX249" t="str">
        <v>Idas y Vueltas Association</v>
      </c>
      <c r="CY249" t="str">
        <v>iMMAP</v>
      </c>
      <c r="CZ249" t="str">
        <v>IMPACT Initiatives (REACH)</v>
      </c>
      <c r="DA249" t="str">
        <v>Inmigrante Feliz Association</v>
      </c>
      <c r="DB249" t="str">
        <v>Institute for Migration and Human Rights (IMDH)</v>
      </c>
      <c r="DC249" t="str">
        <v>Institute of Natural and Cultural Heritage (IPANC)</v>
      </c>
      <c r="DD249" t="str">
        <v>International Committee for the Development of People (CISP)</v>
      </c>
      <c r="DE249" t="str">
        <v>International Federation of the Red Cross (IFRC)</v>
      </c>
      <c r="DF249" t="str">
        <v>International Labour Organization (ILO)</v>
      </c>
      <c r="DG249" t="str">
        <v>International Medical Corps</v>
      </c>
      <c r="DH249" t="str">
        <v>International Organization for Migration (IOM)</v>
      </c>
      <c r="DI249" t="str">
        <v>International Rescue Committee (IRC)</v>
      </c>
      <c r="DJ249" t="str">
        <v>INTERSOS</v>
      </c>
      <c r="DK249" t="str">
        <v>Jesuit Migrant Service (JMS)</v>
      </c>
      <c r="DL249" t="str">
        <v>Jesuit Refugee Service (JRS)</v>
      </c>
      <c r="DM249" t="str">
        <v>Jesuit Service for Migrants and Refugees (JSMR)</v>
      </c>
      <c r="DN249" t="str">
        <v>Joint United Nations Programme on HIV/AIDS (UNAIDS)</v>
      </c>
      <c r="DO249" t="str">
        <v>Kimirina Coorporation</v>
      </c>
      <c r="DP249" t="str">
        <v>La Casita Hispanic Cultural Centre</v>
      </c>
      <c r="DQ249" t="str">
        <v>Latin American Network of Non-Governmental Organizations of Persons with Disabilities and their Families (RIADIS)</v>
      </c>
      <c r="DR249" t="str">
        <v>LGBT+ Movement Brazil</v>
      </c>
      <c r="DS249" t="str">
        <v>Living Water Community (LWC)</v>
      </c>
      <c r="DT249" t="str">
        <v>LLANOVENCOL</v>
      </c>
      <c r="DU249" t="str">
        <v>Lutheran World Federation</v>
      </c>
      <c r="DV249" t="str">
        <v>Lutheran World Relief</v>
      </c>
      <c r="DW249" t="str">
        <v>Malteser International</v>
      </c>
      <c r="DX249" t="str">
        <v>Mana Institute</v>
      </c>
      <c r="DY249" t="str">
        <v>Manos Veneguayas Association</v>
      </c>
      <c r="DZ249" t="str">
        <v>Más Igualdad Perú</v>
      </c>
      <c r="EA249" t="str">
        <v>MedGlobal</v>
      </c>
      <c r="EB249" t="str">
        <v>Medical Teams International</v>
      </c>
      <c r="EC249" t="str">
        <v>Mercy Corps</v>
      </c>
      <c r="ED249" t="str">
        <v>Migrant Service Center (CAM)</v>
      </c>
      <c r="EE249" t="str">
        <v>Migrants, Refugees and Argentine Social Entrepreneurs (MIRARES)</v>
      </c>
      <c r="EF249" t="str">
        <v>Mision Scalabriniana - Ecuador</v>
      </c>
      <c r="EG249" t="str">
        <v>Missão Paz</v>
      </c>
      <c r="EH249" t="str">
        <v>Museu A CASA</v>
      </c>
      <c r="EI249" t="str">
        <v>Norwegian Refugee Council (NRC)</v>
      </c>
      <c r="EJ249" t="str">
        <v>ONG Migrantes por el Maule</v>
      </c>
      <c r="EK249" t="str">
        <v>ONG Preemptive Love Coalition Colombia</v>
      </c>
      <c r="EL249" t="str">
        <v>Organización Transfomando Vidas</v>
      </c>
      <c r="EM249" t="str">
        <v>Organization of Ibero-American States for Education, Science and Culture (OEI)</v>
      </c>
      <c r="EN249" t="str">
        <v>OXFAM</v>
      </c>
      <c r="EO249" t="str">
        <v>Panamerican Development Foundation</v>
      </c>
      <c r="EP249" t="str">
        <v>Panamerican Health Organization/World Health Organization (PAHO/WHO)</v>
      </c>
      <c r="EQ249" t="str">
        <v>Pastoral of Human Mobility - Peruvian Episcopal Conference</v>
      </c>
      <c r="ER249" t="str">
        <v>Pastoral Service for Migrants National</v>
      </c>
      <c r="ES249" t="str">
        <v>Permanent Human Rights defense Committee (CDH)</v>
      </c>
      <c r="ET249" t="str">
        <v>Pirilampos Institute - Group of visits and voluntary actions in Roraima</v>
      </c>
      <c r="EU249" t="str">
        <v>Plan International</v>
      </c>
      <c r="EV249" t="str">
        <v>Population Program, Faculty of Social Sciences, University of the Republic</v>
      </c>
      <c r="EW249" t="str">
        <v>Profamilia Association</v>
      </c>
      <c r="EX249" t="str">
        <v>Red con Migrantes y Refugiados</v>
      </c>
      <c r="EY249" t="str">
        <v>Red Cross Colombia</v>
      </c>
      <c r="EZ249" t="str">
        <v>Red Cross Ecuador</v>
      </c>
      <c r="FA249" t="str">
        <v>Red Cross Peru</v>
      </c>
      <c r="FB249" t="str">
        <v>Red de Investigaciones en Derechos Humanos - CONICET (Consejo Nacional de Investigaciones Científicas y Técnicas)</v>
      </c>
      <c r="FC249" t="str">
        <v>RET International</v>
      </c>
      <c r="FD249" t="str">
        <v>Salú pa Tur Foundation</v>
      </c>
      <c r="FE249" t="str">
        <v>Salvation Army</v>
      </c>
      <c r="FF249" t="str">
        <v>Samaritan's Purse</v>
      </c>
      <c r="FG249" t="str">
        <v>Save the Children International (SCI)</v>
      </c>
      <c r="FH249" t="str">
        <v>Scalabrini Foundation Chile</v>
      </c>
      <c r="FI249" t="str">
        <v>Sección Peruana de Amnistía Internacional</v>
      </c>
      <c r="FJ249" t="str">
        <v>Serviço Pastoral dos Migrantes do Nordeste</v>
      </c>
      <c r="FK249" t="str">
        <v>Sesame Workshop</v>
      </c>
      <c r="FL249" t="str">
        <v>Si, Da Vida</v>
      </c>
      <c r="FM249" t="str">
        <v>Solidarity and Action Asociation</v>
      </c>
      <c r="FN249" t="str">
        <v>SOS Children's Villages</v>
      </c>
      <c r="FO249" t="str">
        <v>Tarabita Foundation</v>
      </c>
      <c r="FP249" t="str">
        <v>Tearfund</v>
      </c>
      <c r="FQ249" t="str">
        <v>TECHO</v>
      </c>
      <c r="FR249" t="str">
        <v>Terranueva Foundation</v>
      </c>
      <c r="FS249" t="str">
        <v>Terre des Hommes Suisse</v>
      </c>
      <c r="FT249" t="str">
        <v>The Israel Forum for International Humanitarian Aid (IsraAID)</v>
      </c>
      <c r="FU249" t="str">
        <v>Unión Venezolana en Perú</v>
      </c>
      <c r="FV249" t="str">
        <v>United Nations Children's Fund (UNICEF)</v>
      </c>
      <c r="FW249" t="str">
        <v>United Nations Development Programme (UNDP)</v>
      </c>
      <c r="FX249" t="str">
        <v>United Nations Educational, Scientific and Cultural Organization (UNESCO)</v>
      </c>
      <c r="FY249" t="str">
        <v>United Nations Entity for Gender Equality and the Empowerment of Women (UNWOMEN)</v>
      </c>
      <c r="FZ249" t="str">
        <v>United Nations Food and Agricultural Organization (FAO)</v>
      </c>
      <c r="GA249" t="str">
        <v>United Nations High Commissioner for Refugees (UNHCR)</v>
      </c>
      <c r="GB249" t="str">
        <v>United Nations Office of the High Commissioner for Human Rights (OHCHR)</v>
      </c>
      <c r="GC249" t="str">
        <v>United Nations Office on Drugs and Crime (UNODC)</v>
      </c>
      <c r="GD249" t="str">
        <v>United Nations Population Fund (UNFPA)</v>
      </c>
      <c r="GE249" t="str">
        <v>United Nations Programme for Human Settlements (UN Habitat)</v>
      </c>
      <c r="GF249" t="str">
        <v>Vale da Benção Educational and Charitable Association (AEBVB)</v>
      </c>
      <c r="GG249" t="str">
        <v>VenAruba Solidaria</v>
      </c>
      <c r="GH249" t="str">
        <v>Venex Curacao Foundation</v>
      </c>
      <c r="GI249" t="str">
        <v>Venezolanos en Barranquilla</v>
      </c>
      <c r="GJ249" t="str">
        <v>Venezolanos en San Cristóbal</v>
      </c>
      <c r="GK249" t="str">
        <v>Venezuelan Emigrant Foundation (FEV)</v>
      </c>
      <c r="GL249" t="str">
        <v>Vicaría de Pastoral Social Caritas</v>
      </c>
      <c r="GM249" t="str">
        <v>Voices GY</v>
      </c>
      <c r="GN249" t="str">
        <v>We World GVC</v>
      </c>
      <c r="GO249" t="str">
        <v>World Council of Credit Unions</v>
      </c>
      <c r="GP249" t="str">
        <v>World Food Programme (WFP)</v>
      </c>
      <c r="GQ249" t="str">
        <v>World Vision</v>
      </c>
      <c r="GR249" t="str">
        <v>ZOA</v>
      </c>
    </row>
    <row r="250" spans="8:200" x14ac:dyDescent="0.3">
      <c r="H250" t="str" cm="1">
        <f t="array" ref="H250:GR250">TRANSPOSE(_xlfn._xlws.SORT(_xlfn._xlws.FILTER(Table3[Name],ISNUMBER(SEARCH(' Activity Sheet'!D304,Table3[Name])),"Not found"),,1))</f>
        <v>.New Organisation</v>
      </c>
      <c r="I250" t="str">
        <v>ABV - Association of Good with Life</v>
      </c>
      <c r="J250" t="str">
        <v>ACAPS</v>
      </c>
      <c r="K250" t="str">
        <v>Acción y Desarrollo</v>
      </c>
      <c r="L250" t="str">
        <v>ACTED</v>
      </c>
      <c r="M250" t="str">
        <v>Action against Hunger</v>
      </c>
      <c r="N250" t="str">
        <v>ActionAid</v>
      </c>
      <c r="O250" t="str">
        <v>Adventist Development and Relief Agency (ADRA)</v>
      </c>
      <c r="P250" t="str">
        <v>Alas de Colibrí Foundation</v>
      </c>
      <c r="Q250" t="str">
        <v>Alianza por la Solidaridad</v>
      </c>
      <c r="R250" t="str">
        <v>Alianza por Venezuela</v>
      </c>
      <c r="S250" t="str">
        <v>Americares Foundation</v>
      </c>
      <c r="T250" t="str">
        <v>Argentine Commission for Refugees and Migrants (CAREF)</v>
      </c>
      <c r="U250" t="str">
        <v>Asociación Aves</v>
      </c>
      <c r="V250" t="str">
        <v>Asociación de Jubilados y Pensionados Venezolanos en Argentina</v>
      </c>
      <c r="W250" t="str">
        <v>Asociación de Venezolanos en Eloy Alfaro</v>
      </c>
      <c r="X250" t="str">
        <v>Asociación Fundación contra el Hambre Perú</v>
      </c>
      <c r="Y250" t="str">
        <v>Asociación Migrantes Venezolanos</v>
      </c>
      <c r="Z250" t="str">
        <v>Asociación Misioneros de San Carlos Scalabrinianos</v>
      </c>
      <c r="AA250" t="str">
        <v>Asociacion Proteccion Poblacion Vulnerable</v>
      </c>
      <c r="AB250" t="str">
        <v>Asociación Quinta Ola</v>
      </c>
      <c r="AC250" t="str">
        <v>Asociación Salto Ángel</v>
      </c>
      <c r="AD250" t="str">
        <v>Asociación Venezuela en Ecuador AC</v>
      </c>
      <c r="AE250" t="str">
        <v>ASOVENAR</v>
      </c>
      <c r="AF250" t="str">
        <v>Associação Hermanitos</v>
      </c>
      <c r="AG250" t="str">
        <v>AVSI Foundation</v>
      </c>
      <c r="AH250" t="str">
        <v>Bethany Christian Services</v>
      </c>
      <c r="AI250" t="str">
        <v>Blumont</v>
      </c>
      <c r="AJ250" t="str">
        <v>CARE</v>
      </c>
      <c r="AK250" t="str">
        <v>Caritas Brazil</v>
      </c>
      <c r="AL250" t="str">
        <v>Caritas Ecuador</v>
      </c>
      <c r="AM250" t="str">
        <v>Caritas Germany</v>
      </c>
      <c r="AN250" t="str">
        <v>Caritas Manaus</v>
      </c>
      <c r="AO250" t="str">
        <v>Caritas Parana</v>
      </c>
      <c r="AP250" t="str">
        <v>Caritas Peru</v>
      </c>
      <c r="AQ250" t="str">
        <v>Caritas Rio de Janeiro</v>
      </c>
      <c r="AR250" t="str">
        <v>Caritas São Paulo</v>
      </c>
      <c r="AS250" t="str">
        <v>Caritas Switzerland</v>
      </c>
      <c r="AT250" t="str">
        <v>CCEFIRO Association</v>
      </c>
      <c r="AU250" t="str">
        <v>CEDRO</v>
      </c>
      <c r="AV250" t="str">
        <v>Center for Integrated Studies and Programs for Sustainable Development (CIEDS)</v>
      </c>
      <c r="AW250" t="str">
        <v>Center for Migration and Human Rights of the Diocese of Roraima (CMDH)</v>
      </c>
      <c r="AX250" t="str">
        <v>Centro de Atencion Psicosocial (CAPS)</v>
      </c>
      <c r="AY250" t="str">
        <v>CESAL</v>
      </c>
      <c r="AZ250" t="str">
        <v>CESVI-Cooperazione e Sviluppo</v>
      </c>
      <c r="BA250" t="str">
        <v>ChildFund International</v>
      </c>
      <c r="BB250" t="str">
        <v>CHS Alternativo</v>
      </c>
      <c r="BC250" t="str">
        <v>Churún Merú Association</v>
      </c>
      <c r="BD250" t="str">
        <v>Coalición por Venezuela</v>
      </c>
      <c r="BE250" t="str">
        <v>Colonia Foundation of Venezuelans in the Dominican Republic (FUNCOVERD)</v>
      </c>
      <c r="BF250" t="str">
        <v>COLVENZ</v>
      </c>
      <c r="BG250" t="str">
        <v>Compassiva</v>
      </c>
      <c r="BH250" t="str">
        <v>Consejo Interreligioso del Perú - Religiones por la Paz</v>
      </c>
      <c r="BI250" t="str">
        <v>Consorcio ONG OCIPI Y Capellanía Nacional OFICA</v>
      </c>
      <c r="BJ250" t="str">
        <v>COOPI - International Cooperation Foundation</v>
      </c>
      <c r="BK250" t="str">
        <v>Corporación Colectivo Sin Fronteras</v>
      </c>
      <c r="BL250" t="str">
        <v>CRISFE Foundation</v>
      </c>
      <c r="BM250" t="str">
        <v>Cuso International</v>
      </c>
      <c r="BN250" t="str">
        <v>Danielle’s Children Fund (DCF)</v>
      </c>
      <c r="BO250" t="str">
        <v>Danish Refugee Council (DRC)</v>
      </c>
      <c r="BP250" t="str">
        <v>Development Support Association - APOYAR</v>
      </c>
      <c r="BQ250" t="str">
        <v>Diakonie Katastrophenhilfe</v>
      </c>
      <c r="BR250" t="str">
        <v>Diálogo Diverso</v>
      </c>
      <c r="BS250" t="str">
        <v>Doctors of the World</v>
      </c>
      <c r="BT250" t="str">
        <v>Dominican Institute for Integrated Development</v>
      </c>
      <c r="BU250" t="str">
        <v>Duendes y Ángeles Vinotinto República Dominicana</v>
      </c>
      <c r="BV250" t="str">
        <v>Encuentros SJS (Servicio Jesuita de la Solidaridad)</v>
      </c>
      <c r="BW250" t="str">
        <v>Ending Violence Against Migrants</v>
      </c>
      <c r="BX250" t="str">
        <v>Equidad Foundation</v>
      </c>
      <c r="BY250" t="str">
        <v>Equilibrium CenDE</v>
      </c>
      <c r="BZ250" t="str">
        <v>Facultad de Psicología - Universidad de la República (UDELAR)</v>
      </c>
      <c r="CA250" t="str">
        <v>First International Emergency and Solidarités International</v>
      </c>
      <c r="CB250" t="str">
        <v>Fondo Ecuatoriano Populorum Progressio</v>
      </c>
      <c r="CC250" t="str">
        <v>Foro Salud Callao</v>
      </c>
      <c r="CD250" t="str">
        <v>Foundation for the Integration and Development of Latin America (FIDAL)</v>
      </c>
      <c r="CE250" t="str">
        <v>Foundation of the Americas (FUDELA)</v>
      </c>
      <c r="CF250" t="str">
        <v>Fraternity Without Borders</v>
      </c>
      <c r="CG250" t="str">
        <v>Fundación Brisas del Norte</v>
      </c>
      <c r="CH250" t="str">
        <v>Fundación Colombovenezolana Nueva Ilusión</v>
      </c>
      <c r="CI250" t="str">
        <v>Fundación Nakama's</v>
      </c>
      <c r="CJ250" t="str">
        <v>Fundación RadaBer</v>
      </c>
      <c r="CK250" t="str">
        <v>Fundación Scalabrini Bolivia</v>
      </c>
      <c r="CL250" t="str">
        <v>Fundacion Social Vivan los Niños</v>
      </c>
      <c r="CM250" t="str">
        <v>FUNVEAC</v>
      </c>
      <c r="CN250" t="str">
        <v>German Development Cooperation Agency GIZ</v>
      </c>
      <c r="CO250" t="str">
        <v>Globalizate Radio</v>
      </c>
      <c r="CP250" t="str">
        <v>GOAL</v>
      </c>
      <c r="CQ250" t="str">
        <v>Halü Bienestar Humano Foundation (HALU)</v>
      </c>
      <c r="CR250" t="str">
        <v>Heartland Alliance International (HAI)</v>
      </c>
      <c r="CS250" t="str">
        <v>HELVETAS Swiss Intercooperation</v>
      </c>
      <c r="CT250" t="str">
        <v>HIAS</v>
      </c>
      <c r="CU250" t="str">
        <v>Human Rights Defence Curaçao</v>
      </c>
      <c r="CV250" t="str">
        <v>Humanity &amp; Inclusion</v>
      </c>
      <c r="CW250" t="str">
        <v>Humans Analytic</v>
      </c>
      <c r="CX250" t="str">
        <v>Idas y Vueltas Association</v>
      </c>
      <c r="CY250" t="str">
        <v>iMMAP</v>
      </c>
      <c r="CZ250" t="str">
        <v>IMPACT Initiatives (REACH)</v>
      </c>
      <c r="DA250" t="str">
        <v>Inmigrante Feliz Association</v>
      </c>
      <c r="DB250" t="str">
        <v>Institute for Migration and Human Rights (IMDH)</v>
      </c>
      <c r="DC250" t="str">
        <v>Institute of Natural and Cultural Heritage (IPANC)</v>
      </c>
      <c r="DD250" t="str">
        <v>International Committee for the Development of People (CISP)</v>
      </c>
      <c r="DE250" t="str">
        <v>International Federation of the Red Cross (IFRC)</v>
      </c>
      <c r="DF250" t="str">
        <v>International Labour Organization (ILO)</v>
      </c>
      <c r="DG250" t="str">
        <v>International Medical Corps</v>
      </c>
      <c r="DH250" t="str">
        <v>International Organization for Migration (IOM)</v>
      </c>
      <c r="DI250" t="str">
        <v>International Rescue Committee (IRC)</v>
      </c>
      <c r="DJ250" t="str">
        <v>INTERSOS</v>
      </c>
      <c r="DK250" t="str">
        <v>Jesuit Migrant Service (JMS)</v>
      </c>
      <c r="DL250" t="str">
        <v>Jesuit Refugee Service (JRS)</v>
      </c>
      <c r="DM250" t="str">
        <v>Jesuit Service for Migrants and Refugees (JSMR)</v>
      </c>
      <c r="DN250" t="str">
        <v>Joint United Nations Programme on HIV/AIDS (UNAIDS)</v>
      </c>
      <c r="DO250" t="str">
        <v>Kimirina Coorporation</v>
      </c>
      <c r="DP250" t="str">
        <v>La Casita Hispanic Cultural Centre</v>
      </c>
      <c r="DQ250" t="str">
        <v>Latin American Network of Non-Governmental Organizations of Persons with Disabilities and their Families (RIADIS)</v>
      </c>
      <c r="DR250" t="str">
        <v>LGBT+ Movement Brazil</v>
      </c>
      <c r="DS250" t="str">
        <v>Living Water Community (LWC)</v>
      </c>
      <c r="DT250" t="str">
        <v>LLANOVENCOL</v>
      </c>
      <c r="DU250" t="str">
        <v>Lutheran World Federation</v>
      </c>
      <c r="DV250" t="str">
        <v>Lutheran World Relief</v>
      </c>
      <c r="DW250" t="str">
        <v>Malteser International</v>
      </c>
      <c r="DX250" t="str">
        <v>Mana Institute</v>
      </c>
      <c r="DY250" t="str">
        <v>Manos Veneguayas Association</v>
      </c>
      <c r="DZ250" t="str">
        <v>Más Igualdad Perú</v>
      </c>
      <c r="EA250" t="str">
        <v>MedGlobal</v>
      </c>
      <c r="EB250" t="str">
        <v>Medical Teams International</v>
      </c>
      <c r="EC250" t="str">
        <v>Mercy Corps</v>
      </c>
      <c r="ED250" t="str">
        <v>Migrant Service Center (CAM)</v>
      </c>
      <c r="EE250" t="str">
        <v>Migrants, Refugees and Argentine Social Entrepreneurs (MIRARES)</v>
      </c>
      <c r="EF250" t="str">
        <v>Mision Scalabriniana - Ecuador</v>
      </c>
      <c r="EG250" t="str">
        <v>Missão Paz</v>
      </c>
      <c r="EH250" t="str">
        <v>Museu A CASA</v>
      </c>
      <c r="EI250" t="str">
        <v>Norwegian Refugee Council (NRC)</v>
      </c>
      <c r="EJ250" t="str">
        <v>ONG Migrantes por el Maule</v>
      </c>
      <c r="EK250" t="str">
        <v>ONG Preemptive Love Coalition Colombia</v>
      </c>
      <c r="EL250" t="str">
        <v>Organización Transfomando Vidas</v>
      </c>
      <c r="EM250" t="str">
        <v>Organization of Ibero-American States for Education, Science and Culture (OEI)</v>
      </c>
      <c r="EN250" t="str">
        <v>OXFAM</v>
      </c>
      <c r="EO250" t="str">
        <v>Panamerican Development Foundation</v>
      </c>
      <c r="EP250" t="str">
        <v>Panamerican Health Organization/World Health Organization (PAHO/WHO)</v>
      </c>
      <c r="EQ250" t="str">
        <v>Pastoral of Human Mobility - Peruvian Episcopal Conference</v>
      </c>
      <c r="ER250" t="str">
        <v>Pastoral Service for Migrants National</v>
      </c>
      <c r="ES250" t="str">
        <v>Permanent Human Rights defense Committee (CDH)</v>
      </c>
      <c r="ET250" t="str">
        <v>Pirilampos Institute - Group of visits and voluntary actions in Roraima</v>
      </c>
      <c r="EU250" t="str">
        <v>Plan International</v>
      </c>
      <c r="EV250" t="str">
        <v>Population Program, Faculty of Social Sciences, University of the Republic</v>
      </c>
      <c r="EW250" t="str">
        <v>Profamilia Association</v>
      </c>
      <c r="EX250" t="str">
        <v>Red con Migrantes y Refugiados</v>
      </c>
      <c r="EY250" t="str">
        <v>Red Cross Colombia</v>
      </c>
      <c r="EZ250" t="str">
        <v>Red Cross Ecuador</v>
      </c>
      <c r="FA250" t="str">
        <v>Red Cross Peru</v>
      </c>
      <c r="FB250" t="str">
        <v>Red de Investigaciones en Derechos Humanos - CONICET (Consejo Nacional de Investigaciones Científicas y Técnicas)</v>
      </c>
      <c r="FC250" t="str">
        <v>RET International</v>
      </c>
      <c r="FD250" t="str">
        <v>Salú pa Tur Foundation</v>
      </c>
      <c r="FE250" t="str">
        <v>Salvation Army</v>
      </c>
      <c r="FF250" t="str">
        <v>Samaritan's Purse</v>
      </c>
      <c r="FG250" t="str">
        <v>Save the Children International (SCI)</v>
      </c>
      <c r="FH250" t="str">
        <v>Scalabrini Foundation Chile</v>
      </c>
      <c r="FI250" t="str">
        <v>Sección Peruana de Amnistía Internacional</v>
      </c>
      <c r="FJ250" t="str">
        <v>Serviço Pastoral dos Migrantes do Nordeste</v>
      </c>
      <c r="FK250" t="str">
        <v>Sesame Workshop</v>
      </c>
      <c r="FL250" t="str">
        <v>Si, Da Vida</v>
      </c>
      <c r="FM250" t="str">
        <v>Solidarity and Action Asociation</v>
      </c>
      <c r="FN250" t="str">
        <v>SOS Children's Villages</v>
      </c>
      <c r="FO250" t="str">
        <v>Tarabita Foundation</v>
      </c>
      <c r="FP250" t="str">
        <v>Tearfund</v>
      </c>
      <c r="FQ250" t="str">
        <v>TECHO</v>
      </c>
      <c r="FR250" t="str">
        <v>Terranueva Foundation</v>
      </c>
      <c r="FS250" t="str">
        <v>Terre des Hommes Suisse</v>
      </c>
      <c r="FT250" t="str">
        <v>The Israel Forum for International Humanitarian Aid (IsraAID)</v>
      </c>
      <c r="FU250" t="str">
        <v>Unión Venezolana en Perú</v>
      </c>
      <c r="FV250" t="str">
        <v>United Nations Children's Fund (UNICEF)</v>
      </c>
      <c r="FW250" t="str">
        <v>United Nations Development Programme (UNDP)</v>
      </c>
      <c r="FX250" t="str">
        <v>United Nations Educational, Scientific and Cultural Organization (UNESCO)</v>
      </c>
      <c r="FY250" t="str">
        <v>United Nations Entity for Gender Equality and the Empowerment of Women (UNWOMEN)</v>
      </c>
      <c r="FZ250" t="str">
        <v>United Nations Food and Agricultural Organization (FAO)</v>
      </c>
      <c r="GA250" t="str">
        <v>United Nations High Commissioner for Refugees (UNHCR)</v>
      </c>
      <c r="GB250" t="str">
        <v>United Nations Office of the High Commissioner for Human Rights (OHCHR)</v>
      </c>
      <c r="GC250" t="str">
        <v>United Nations Office on Drugs and Crime (UNODC)</v>
      </c>
      <c r="GD250" t="str">
        <v>United Nations Population Fund (UNFPA)</v>
      </c>
      <c r="GE250" t="str">
        <v>United Nations Programme for Human Settlements (UN Habitat)</v>
      </c>
      <c r="GF250" t="str">
        <v>Vale da Benção Educational and Charitable Association (AEBVB)</v>
      </c>
      <c r="GG250" t="str">
        <v>VenAruba Solidaria</v>
      </c>
      <c r="GH250" t="str">
        <v>Venex Curacao Foundation</v>
      </c>
      <c r="GI250" t="str">
        <v>Venezolanos en Barranquilla</v>
      </c>
      <c r="GJ250" t="str">
        <v>Venezolanos en San Cristóbal</v>
      </c>
      <c r="GK250" t="str">
        <v>Venezuelan Emigrant Foundation (FEV)</v>
      </c>
      <c r="GL250" t="str">
        <v>Vicaría de Pastoral Social Caritas</v>
      </c>
      <c r="GM250" t="str">
        <v>Voices GY</v>
      </c>
      <c r="GN250" t="str">
        <v>We World GVC</v>
      </c>
      <c r="GO250" t="str">
        <v>World Council of Credit Unions</v>
      </c>
      <c r="GP250" t="str">
        <v>World Food Programme (WFP)</v>
      </c>
      <c r="GQ250" t="str">
        <v>World Vision</v>
      </c>
      <c r="GR250" t="str">
        <v>ZOA</v>
      </c>
    </row>
    <row r="251" spans="8:200" x14ac:dyDescent="0.3">
      <c r="H251" t="str" cm="1">
        <f t="array" ref="H251:GR251">TRANSPOSE(_xlfn._xlws.SORT(_xlfn._xlws.FILTER(Table3[Name],ISNUMBER(SEARCH(' Activity Sheet'!D305,Table3[Name])),"Not found"),,1))</f>
        <v>.New Organisation</v>
      </c>
      <c r="I251" t="str">
        <v>ABV - Association of Good with Life</v>
      </c>
      <c r="J251" t="str">
        <v>ACAPS</v>
      </c>
      <c r="K251" t="str">
        <v>Acción y Desarrollo</v>
      </c>
      <c r="L251" t="str">
        <v>ACTED</v>
      </c>
      <c r="M251" t="str">
        <v>Action against Hunger</v>
      </c>
      <c r="N251" t="str">
        <v>ActionAid</v>
      </c>
      <c r="O251" t="str">
        <v>Adventist Development and Relief Agency (ADRA)</v>
      </c>
      <c r="P251" t="str">
        <v>Alas de Colibrí Foundation</v>
      </c>
      <c r="Q251" t="str">
        <v>Alianza por la Solidaridad</v>
      </c>
      <c r="R251" t="str">
        <v>Alianza por Venezuela</v>
      </c>
      <c r="S251" t="str">
        <v>Americares Foundation</v>
      </c>
      <c r="T251" t="str">
        <v>Argentine Commission for Refugees and Migrants (CAREF)</v>
      </c>
      <c r="U251" t="str">
        <v>Asociación Aves</v>
      </c>
      <c r="V251" t="str">
        <v>Asociación de Jubilados y Pensionados Venezolanos en Argentina</v>
      </c>
      <c r="W251" t="str">
        <v>Asociación de Venezolanos en Eloy Alfaro</v>
      </c>
      <c r="X251" t="str">
        <v>Asociación Fundación contra el Hambre Perú</v>
      </c>
      <c r="Y251" t="str">
        <v>Asociación Migrantes Venezolanos</v>
      </c>
      <c r="Z251" t="str">
        <v>Asociación Misioneros de San Carlos Scalabrinianos</v>
      </c>
      <c r="AA251" t="str">
        <v>Asociacion Proteccion Poblacion Vulnerable</v>
      </c>
      <c r="AB251" t="str">
        <v>Asociación Quinta Ola</v>
      </c>
      <c r="AC251" t="str">
        <v>Asociación Salto Ángel</v>
      </c>
      <c r="AD251" t="str">
        <v>Asociación Venezuela en Ecuador AC</v>
      </c>
      <c r="AE251" t="str">
        <v>ASOVENAR</v>
      </c>
      <c r="AF251" t="str">
        <v>Associação Hermanitos</v>
      </c>
      <c r="AG251" t="str">
        <v>AVSI Foundation</v>
      </c>
      <c r="AH251" t="str">
        <v>Bethany Christian Services</v>
      </c>
      <c r="AI251" t="str">
        <v>Blumont</v>
      </c>
      <c r="AJ251" t="str">
        <v>CARE</v>
      </c>
      <c r="AK251" t="str">
        <v>Caritas Brazil</v>
      </c>
      <c r="AL251" t="str">
        <v>Caritas Ecuador</v>
      </c>
      <c r="AM251" t="str">
        <v>Caritas Germany</v>
      </c>
      <c r="AN251" t="str">
        <v>Caritas Manaus</v>
      </c>
      <c r="AO251" t="str">
        <v>Caritas Parana</v>
      </c>
      <c r="AP251" t="str">
        <v>Caritas Peru</v>
      </c>
      <c r="AQ251" t="str">
        <v>Caritas Rio de Janeiro</v>
      </c>
      <c r="AR251" t="str">
        <v>Caritas São Paulo</v>
      </c>
      <c r="AS251" t="str">
        <v>Caritas Switzerland</v>
      </c>
      <c r="AT251" t="str">
        <v>CCEFIRO Association</v>
      </c>
      <c r="AU251" t="str">
        <v>CEDRO</v>
      </c>
      <c r="AV251" t="str">
        <v>Center for Integrated Studies and Programs for Sustainable Development (CIEDS)</v>
      </c>
      <c r="AW251" t="str">
        <v>Center for Migration and Human Rights of the Diocese of Roraima (CMDH)</v>
      </c>
      <c r="AX251" t="str">
        <v>Centro de Atencion Psicosocial (CAPS)</v>
      </c>
      <c r="AY251" t="str">
        <v>CESAL</v>
      </c>
      <c r="AZ251" t="str">
        <v>CESVI-Cooperazione e Sviluppo</v>
      </c>
      <c r="BA251" t="str">
        <v>ChildFund International</v>
      </c>
      <c r="BB251" t="str">
        <v>CHS Alternativo</v>
      </c>
      <c r="BC251" t="str">
        <v>Churún Merú Association</v>
      </c>
      <c r="BD251" t="str">
        <v>Coalición por Venezuela</v>
      </c>
      <c r="BE251" t="str">
        <v>Colonia Foundation of Venezuelans in the Dominican Republic (FUNCOVERD)</v>
      </c>
      <c r="BF251" t="str">
        <v>COLVENZ</v>
      </c>
      <c r="BG251" t="str">
        <v>Compassiva</v>
      </c>
      <c r="BH251" t="str">
        <v>Consejo Interreligioso del Perú - Religiones por la Paz</v>
      </c>
      <c r="BI251" t="str">
        <v>Consorcio ONG OCIPI Y Capellanía Nacional OFICA</v>
      </c>
      <c r="BJ251" t="str">
        <v>COOPI - International Cooperation Foundation</v>
      </c>
      <c r="BK251" t="str">
        <v>Corporación Colectivo Sin Fronteras</v>
      </c>
      <c r="BL251" t="str">
        <v>CRISFE Foundation</v>
      </c>
      <c r="BM251" t="str">
        <v>Cuso International</v>
      </c>
      <c r="BN251" t="str">
        <v>Danielle’s Children Fund (DCF)</v>
      </c>
      <c r="BO251" t="str">
        <v>Danish Refugee Council (DRC)</v>
      </c>
      <c r="BP251" t="str">
        <v>Development Support Association - APOYAR</v>
      </c>
      <c r="BQ251" t="str">
        <v>Diakonie Katastrophenhilfe</v>
      </c>
      <c r="BR251" t="str">
        <v>Diálogo Diverso</v>
      </c>
      <c r="BS251" t="str">
        <v>Doctors of the World</v>
      </c>
      <c r="BT251" t="str">
        <v>Dominican Institute for Integrated Development</v>
      </c>
      <c r="BU251" t="str">
        <v>Duendes y Ángeles Vinotinto República Dominicana</v>
      </c>
      <c r="BV251" t="str">
        <v>Encuentros SJS (Servicio Jesuita de la Solidaridad)</v>
      </c>
      <c r="BW251" t="str">
        <v>Ending Violence Against Migrants</v>
      </c>
      <c r="BX251" t="str">
        <v>Equidad Foundation</v>
      </c>
      <c r="BY251" t="str">
        <v>Equilibrium CenDE</v>
      </c>
      <c r="BZ251" t="str">
        <v>Facultad de Psicología - Universidad de la República (UDELAR)</v>
      </c>
      <c r="CA251" t="str">
        <v>First International Emergency and Solidarités International</v>
      </c>
      <c r="CB251" t="str">
        <v>Fondo Ecuatoriano Populorum Progressio</v>
      </c>
      <c r="CC251" t="str">
        <v>Foro Salud Callao</v>
      </c>
      <c r="CD251" t="str">
        <v>Foundation for the Integration and Development of Latin America (FIDAL)</v>
      </c>
      <c r="CE251" t="str">
        <v>Foundation of the Americas (FUDELA)</v>
      </c>
      <c r="CF251" t="str">
        <v>Fraternity Without Borders</v>
      </c>
      <c r="CG251" t="str">
        <v>Fundación Brisas del Norte</v>
      </c>
      <c r="CH251" t="str">
        <v>Fundación Colombovenezolana Nueva Ilusión</v>
      </c>
      <c r="CI251" t="str">
        <v>Fundación Nakama's</v>
      </c>
      <c r="CJ251" t="str">
        <v>Fundación RadaBer</v>
      </c>
      <c r="CK251" t="str">
        <v>Fundación Scalabrini Bolivia</v>
      </c>
      <c r="CL251" t="str">
        <v>Fundacion Social Vivan los Niños</v>
      </c>
      <c r="CM251" t="str">
        <v>FUNVEAC</v>
      </c>
      <c r="CN251" t="str">
        <v>German Development Cooperation Agency GIZ</v>
      </c>
      <c r="CO251" t="str">
        <v>Globalizate Radio</v>
      </c>
      <c r="CP251" t="str">
        <v>GOAL</v>
      </c>
      <c r="CQ251" t="str">
        <v>Halü Bienestar Humano Foundation (HALU)</v>
      </c>
      <c r="CR251" t="str">
        <v>Heartland Alliance International (HAI)</v>
      </c>
      <c r="CS251" t="str">
        <v>HELVETAS Swiss Intercooperation</v>
      </c>
      <c r="CT251" t="str">
        <v>HIAS</v>
      </c>
      <c r="CU251" t="str">
        <v>Human Rights Defence Curaçao</v>
      </c>
      <c r="CV251" t="str">
        <v>Humanity &amp; Inclusion</v>
      </c>
      <c r="CW251" t="str">
        <v>Humans Analytic</v>
      </c>
      <c r="CX251" t="str">
        <v>Idas y Vueltas Association</v>
      </c>
      <c r="CY251" t="str">
        <v>iMMAP</v>
      </c>
      <c r="CZ251" t="str">
        <v>IMPACT Initiatives (REACH)</v>
      </c>
      <c r="DA251" t="str">
        <v>Inmigrante Feliz Association</v>
      </c>
      <c r="DB251" t="str">
        <v>Institute for Migration and Human Rights (IMDH)</v>
      </c>
      <c r="DC251" t="str">
        <v>Institute of Natural and Cultural Heritage (IPANC)</v>
      </c>
      <c r="DD251" t="str">
        <v>International Committee for the Development of People (CISP)</v>
      </c>
      <c r="DE251" t="str">
        <v>International Federation of the Red Cross (IFRC)</v>
      </c>
      <c r="DF251" t="str">
        <v>International Labour Organization (ILO)</v>
      </c>
      <c r="DG251" t="str">
        <v>International Medical Corps</v>
      </c>
      <c r="DH251" t="str">
        <v>International Organization for Migration (IOM)</v>
      </c>
      <c r="DI251" t="str">
        <v>International Rescue Committee (IRC)</v>
      </c>
      <c r="DJ251" t="str">
        <v>INTERSOS</v>
      </c>
      <c r="DK251" t="str">
        <v>Jesuit Migrant Service (JMS)</v>
      </c>
      <c r="DL251" t="str">
        <v>Jesuit Refugee Service (JRS)</v>
      </c>
      <c r="DM251" t="str">
        <v>Jesuit Service for Migrants and Refugees (JSMR)</v>
      </c>
      <c r="DN251" t="str">
        <v>Joint United Nations Programme on HIV/AIDS (UNAIDS)</v>
      </c>
      <c r="DO251" t="str">
        <v>Kimirina Coorporation</v>
      </c>
      <c r="DP251" t="str">
        <v>La Casita Hispanic Cultural Centre</v>
      </c>
      <c r="DQ251" t="str">
        <v>Latin American Network of Non-Governmental Organizations of Persons with Disabilities and their Families (RIADIS)</v>
      </c>
      <c r="DR251" t="str">
        <v>LGBT+ Movement Brazil</v>
      </c>
      <c r="DS251" t="str">
        <v>Living Water Community (LWC)</v>
      </c>
      <c r="DT251" t="str">
        <v>LLANOVENCOL</v>
      </c>
      <c r="DU251" t="str">
        <v>Lutheran World Federation</v>
      </c>
      <c r="DV251" t="str">
        <v>Lutheran World Relief</v>
      </c>
      <c r="DW251" t="str">
        <v>Malteser International</v>
      </c>
      <c r="DX251" t="str">
        <v>Mana Institute</v>
      </c>
      <c r="DY251" t="str">
        <v>Manos Veneguayas Association</v>
      </c>
      <c r="DZ251" t="str">
        <v>Más Igualdad Perú</v>
      </c>
      <c r="EA251" t="str">
        <v>MedGlobal</v>
      </c>
      <c r="EB251" t="str">
        <v>Medical Teams International</v>
      </c>
      <c r="EC251" t="str">
        <v>Mercy Corps</v>
      </c>
      <c r="ED251" t="str">
        <v>Migrant Service Center (CAM)</v>
      </c>
      <c r="EE251" t="str">
        <v>Migrants, Refugees and Argentine Social Entrepreneurs (MIRARES)</v>
      </c>
      <c r="EF251" t="str">
        <v>Mision Scalabriniana - Ecuador</v>
      </c>
      <c r="EG251" t="str">
        <v>Missão Paz</v>
      </c>
      <c r="EH251" t="str">
        <v>Museu A CASA</v>
      </c>
      <c r="EI251" t="str">
        <v>Norwegian Refugee Council (NRC)</v>
      </c>
      <c r="EJ251" t="str">
        <v>ONG Migrantes por el Maule</v>
      </c>
      <c r="EK251" t="str">
        <v>ONG Preemptive Love Coalition Colombia</v>
      </c>
      <c r="EL251" t="str">
        <v>Organización Transfomando Vidas</v>
      </c>
      <c r="EM251" t="str">
        <v>Organization of Ibero-American States for Education, Science and Culture (OEI)</v>
      </c>
      <c r="EN251" t="str">
        <v>OXFAM</v>
      </c>
      <c r="EO251" t="str">
        <v>Panamerican Development Foundation</v>
      </c>
      <c r="EP251" t="str">
        <v>Panamerican Health Organization/World Health Organization (PAHO/WHO)</v>
      </c>
      <c r="EQ251" t="str">
        <v>Pastoral of Human Mobility - Peruvian Episcopal Conference</v>
      </c>
      <c r="ER251" t="str">
        <v>Pastoral Service for Migrants National</v>
      </c>
      <c r="ES251" t="str">
        <v>Permanent Human Rights defense Committee (CDH)</v>
      </c>
      <c r="ET251" t="str">
        <v>Pirilampos Institute - Group of visits and voluntary actions in Roraima</v>
      </c>
      <c r="EU251" t="str">
        <v>Plan International</v>
      </c>
      <c r="EV251" t="str">
        <v>Population Program, Faculty of Social Sciences, University of the Republic</v>
      </c>
      <c r="EW251" t="str">
        <v>Profamilia Association</v>
      </c>
      <c r="EX251" t="str">
        <v>Red con Migrantes y Refugiados</v>
      </c>
      <c r="EY251" t="str">
        <v>Red Cross Colombia</v>
      </c>
      <c r="EZ251" t="str">
        <v>Red Cross Ecuador</v>
      </c>
      <c r="FA251" t="str">
        <v>Red Cross Peru</v>
      </c>
      <c r="FB251" t="str">
        <v>Red de Investigaciones en Derechos Humanos - CONICET (Consejo Nacional de Investigaciones Científicas y Técnicas)</v>
      </c>
      <c r="FC251" t="str">
        <v>RET International</v>
      </c>
      <c r="FD251" t="str">
        <v>Salú pa Tur Foundation</v>
      </c>
      <c r="FE251" t="str">
        <v>Salvation Army</v>
      </c>
      <c r="FF251" t="str">
        <v>Samaritan's Purse</v>
      </c>
      <c r="FG251" t="str">
        <v>Save the Children International (SCI)</v>
      </c>
      <c r="FH251" t="str">
        <v>Scalabrini Foundation Chile</v>
      </c>
      <c r="FI251" t="str">
        <v>Sección Peruana de Amnistía Internacional</v>
      </c>
      <c r="FJ251" t="str">
        <v>Serviço Pastoral dos Migrantes do Nordeste</v>
      </c>
      <c r="FK251" t="str">
        <v>Sesame Workshop</v>
      </c>
      <c r="FL251" t="str">
        <v>Si, Da Vida</v>
      </c>
      <c r="FM251" t="str">
        <v>Solidarity and Action Asociation</v>
      </c>
      <c r="FN251" t="str">
        <v>SOS Children's Villages</v>
      </c>
      <c r="FO251" t="str">
        <v>Tarabita Foundation</v>
      </c>
      <c r="FP251" t="str">
        <v>Tearfund</v>
      </c>
      <c r="FQ251" t="str">
        <v>TECHO</v>
      </c>
      <c r="FR251" t="str">
        <v>Terranueva Foundation</v>
      </c>
      <c r="FS251" t="str">
        <v>Terre des Hommes Suisse</v>
      </c>
      <c r="FT251" t="str">
        <v>The Israel Forum for International Humanitarian Aid (IsraAID)</v>
      </c>
      <c r="FU251" t="str">
        <v>Unión Venezolana en Perú</v>
      </c>
      <c r="FV251" t="str">
        <v>United Nations Children's Fund (UNICEF)</v>
      </c>
      <c r="FW251" t="str">
        <v>United Nations Development Programme (UNDP)</v>
      </c>
      <c r="FX251" t="str">
        <v>United Nations Educational, Scientific and Cultural Organization (UNESCO)</v>
      </c>
      <c r="FY251" t="str">
        <v>United Nations Entity for Gender Equality and the Empowerment of Women (UNWOMEN)</v>
      </c>
      <c r="FZ251" t="str">
        <v>United Nations Food and Agricultural Organization (FAO)</v>
      </c>
      <c r="GA251" t="str">
        <v>United Nations High Commissioner for Refugees (UNHCR)</v>
      </c>
      <c r="GB251" t="str">
        <v>United Nations Office of the High Commissioner for Human Rights (OHCHR)</v>
      </c>
      <c r="GC251" t="str">
        <v>United Nations Office on Drugs and Crime (UNODC)</v>
      </c>
      <c r="GD251" t="str">
        <v>United Nations Population Fund (UNFPA)</v>
      </c>
      <c r="GE251" t="str">
        <v>United Nations Programme for Human Settlements (UN Habitat)</v>
      </c>
      <c r="GF251" t="str">
        <v>Vale da Benção Educational and Charitable Association (AEBVB)</v>
      </c>
      <c r="GG251" t="str">
        <v>VenAruba Solidaria</v>
      </c>
      <c r="GH251" t="str">
        <v>Venex Curacao Foundation</v>
      </c>
      <c r="GI251" t="str">
        <v>Venezolanos en Barranquilla</v>
      </c>
      <c r="GJ251" t="str">
        <v>Venezolanos en San Cristóbal</v>
      </c>
      <c r="GK251" t="str">
        <v>Venezuelan Emigrant Foundation (FEV)</v>
      </c>
      <c r="GL251" t="str">
        <v>Vicaría de Pastoral Social Caritas</v>
      </c>
      <c r="GM251" t="str">
        <v>Voices GY</v>
      </c>
      <c r="GN251" t="str">
        <v>We World GVC</v>
      </c>
      <c r="GO251" t="str">
        <v>World Council of Credit Unions</v>
      </c>
      <c r="GP251" t="str">
        <v>World Food Programme (WFP)</v>
      </c>
      <c r="GQ251" t="str">
        <v>World Vision</v>
      </c>
      <c r="GR251" t="str">
        <v>ZOA</v>
      </c>
    </row>
    <row r="252" spans="8:200" x14ac:dyDescent="0.3">
      <c r="H252" t="str" cm="1">
        <f t="array" ref="H252:GR252">TRANSPOSE(_xlfn._xlws.SORT(_xlfn._xlws.FILTER(Table3[Name],ISNUMBER(SEARCH(' Activity Sheet'!D306,Table3[Name])),"Not found"),,1))</f>
        <v>.New Organisation</v>
      </c>
      <c r="I252" t="str">
        <v>ABV - Association of Good with Life</v>
      </c>
      <c r="J252" t="str">
        <v>ACAPS</v>
      </c>
      <c r="K252" t="str">
        <v>Acción y Desarrollo</v>
      </c>
      <c r="L252" t="str">
        <v>ACTED</v>
      </c>
      <c r="M252" t="str">
        <v>Action against Hunger</v>
      </c>
      <c r="N252" t="str">
        <v>ActionAid</v>
      </c>
      <c r="O252" t="str">
        <v>Adventist Development and Relief Agency (ADRA)</v>
      </c>
      <c r="P252" t="str">
        <v>Alas de Colibrí Foundation</v>
      </c>
      <c r="Q252" t="str">
        <v>Alianza por la Solidaridad</v>
      </c>
      <c r="R252" t="str">
        <v>Alianza por Venezuela</v>
      </c>
      <c r="S252" t="str">
        <v>Americares Foundation</v>
      </c>
      <c r="T252" t="str">
        <v>Argentine Commission for Refugees and Migrants (CAREF)</v>
      </c>
      <c r="U252" t="str">
        <v>Asociación Aves</v>
      </c>
      <c r="V252" t="str">
        <v>Asociación de Jubilados y Pensionados Venezolanos en Argentina</v>
      </c>
      <c r="W252" t="str">
        <v>Asociación de Venezolanos en Eloy Alfaro</v>
      </c>
      <c r="X252" t="str">
        <v>Asociación Fundación contra el Hambre Perú</v>
      </c>
      <c r="Y252" t="str">
        <v>Asociación Migrantes Venezolanos</v>
      </c>
      <c r="Z252" t="str">
        <v>Asociación Misioneros de San Carlos Scalabrinianos</v>
      </c>
      <c r="AA252" t="str">
        <v>Asociacion Proteccion Poblacion Vulnerable</v>
      </c>
      <c r="AB252" t="str">
        <v>Asociación Quinta Ola</v>
      </c>
      <c r="AC252" t="str">
        <v>Asociación Salto Ángel</v>
      </c>
      <c r="AD252" t="str">
        <v>Asociación Venezuela en Ecuador AC</v>
      </c>
      <c r="AE252" t="str">
        <v>ASOVENAR</v>
      </c>
      <c r="AF252" t="str">
        <v>Associação Hermanitos</v>
      </c>
      <c r="AG252" t="str">
        <v>AVSI Foundation</v>
      </c>
      <c r="AH252" t="str">
        <v>Bethany Christian Services</v>
      </c>
      <c r="AI252" t="str">
        <v>Blumont</v>
      </c>
      <c r="AJ252" t="str">
        <v>CARE</v>
      </c>
      <c r="AK252" t="str">
        <v>Caritas Brazil</v>
      </c>
      <c r="AL252" t="str">
        <v>Caritas Ecuador</v>
      </c>
      <c r="AM252" t="str">
        <v>Caritas Germany</v>
      </c>
      <c r="AN252" t="str">
        <v>Caritas Manaus</v>
      </c>
      <c r="AO252" t="str">
        <v>Caritas Parana</v>
      </c>
      <c r="AP252" t="str">
        <v>Caritas Peru</v>
      </c>
      <c r="AQ252" t="str">
        <v>Caritas Rio de Janeiro</v>
      </c>
      <c r="AR252" t="str">
        <v>Caritas São Paulo</v>
      </c>
      <c r="AS252" t="str">
        <v>Caritas Switzerland</v>
      </c>
      <c r="AT252" t="str">
        <v>CCEFIRO Association</v>
      </c>
      <c r="AU252" t="str">
        <v>CEDRO</v>
      </c>
      <c r="AV252" t="str">
        <v>Center for Integrated Studies and Programs for Sustainable Development (CIEDS)</v>
      </c>
      <c r="AW252" t="str">
        <v>Center for Migration and Human Rights of the Diocese of Roraima (CMDH)</v>
      </c>
      <c r="AX252" t="str">
        <v>Centro de Atencion Psicosocial (CAPS)</v>
      </c>
      <c r="AY252" t="str">
        <v>CESAL</v>
      </c>
      <c r="AZ252" t="str">
        <v>CESVI-Cooperazione e Sviluppo</v>
      </c>
      <c r="BA252" t="str">
        <v>ChildFund International</v>
      </c>
      <c r="BB252" t="str">
        <v>CHS Alternativo</v>
      </c>
      <c r="BC252" t="str">
        <v>Churún Merú Association</v>
      </c>
      <c r="BD252" t="str">
        <v>Coalición por Venezuela</v>
      </c>
      <c r="BE252" t="str">
        <v>Colonia Foundation of Venezuelans in the Dominican Republic (FUNCOVERD)</v>
      </c>
      <c r="BF252" t="str">
        <v>COLVENZ</v>
      </c>
      <c r="BG252" t="str">
        <v>Compassiva</v>
      </c>
      <c r="BH252" t="str">
        <v>Consejo Interreligioso del Perú - Religiones por la Paz</v>
      </c>
      <c r="BI252" t="str">
        <v>Consorcio ONG OCIPI Y Capellanía Nacional OFICA</v>
      </c>
      <c r="BJ252" t="str">
        <v>COOPI - International Cooperation Foundation</v>
      </c>
      <c r="BK252" t="str">
        <v>Corporación Colectivo Sin Fronteras</v>
      </c>
      <c r="BL252" t="str">
        <v>CRISFE Foundation</v>
      </c>
      <c r="BM252" t="str">
        <v>Cuso International</v>
      </c>
      <c r="BN252" t="str">
        <v>Danielle’s Children Fund (DCF)</v>
      </c>
      <c r="BO252" t="str">
        <v>Danish Refugee Council (DRC)</v>
      </c>
      <c r="BP252" t="str">
        <v>Development Support Association - APOYAR</v>
      </c>
      <c r="BQ252" t="str">
        <v>Diakonie Katastrophenhilfe</v>
      </c>
      <c r="BR252" t="str">
        <v>Diálogo Diverso</v>
      </c>
      <c r="BS252" t="str">
        <v>Doctors of the World</v>
      </c>
      <c r="BT252" t="str">
        <v>Dominican Institute for Integrated Development</v>
      </c>
      <c r="BU252" t="str">
        <v>Duendes y Ángeles Vinotinto República Dominicana</v>
      </c>
      <c r="BV252" t="str">
        <v>Encuentros SJS (Servicio Jesuita de la Solidaridad)</v>
      </c>
      <c r="BW252" t="str">
        <v>Ending Violence Against Migrants</v>
      </c>
      <c r="BX252" t="str">
        <v>Equidad Foundation</v>
      </c>
      <c r="BY252" t="str">
        <v>Equilibrium CenDE</v>
      </c>
      <c r="BZ252" t="str">
        <v>Facultad de Psicología - Universidad de la República (UDELAR)</v>
      </c>
      <c r="CA252" t="str">
        <v>First International Emergency and Solidarités International</v>
      </c>
      <c r="CB252" t="str">
        <v>Fondo Ecuatoriano Populorum Progressio</v>
      </c>
      <c r="CC252" t="str">
        <v>Foro Salud Callao</v>
      </c>
      <c r="CD252" t="str">
        <v>Foundation for the Integration and Development of Latin America (FIDAL)</v>
      </c>
      <c r="CE252" t="str">
        <v>Foundation of the Americas (FUDELA)</v>
      </c>
      <c r="CF252" t="str">
        <v>Fraternity Without Borders</v>
      </c>
      <c r="CG252" t="str">
        <v>Fundación Brisas del Norte</v>
      </c>
      <c r="CH252" t="str">
        <v>Fundación Colombovenezolana Nueva Ilusión</v>
      </c>
      <c r="CI252" t="str">
        <v>Fundación Nakama's</v>
      </c>
      <c r="CJ252" t="str">
        <v>Fundación RadaBer</v>
      </c>
      <c r="CK252" t="str">
        <v>Fundación Scalabrini Bolivia</v>
      </c>
      <c r="CL252" t="str">
        <v>Fundacion Social Vivan los Niños</v>
      </c>
      <c r="CM252" t="str">
        <v>FUNVEAC</v>
      </c>
      <c r="CN252" t="str">
        <v>German Development Cooperation Agency GIZ</v>
      </c>
      <c r="CO252" t="str">
        <v>Globalizate Radio</v>
      </c>
      <c r="CP252" t="str">
        <v>GOAL</v>
      </c>
      <c r="CQ252" t="str">
        <v>Halü Bienestar Humano Foundation (HALU)</v>
      </c>
      <c r="CR252" t="str">
        <v>Heartland Alliance International (HAI)</v>
      </c>
      <c r="CS252" t="str">
        <v>HELVETAS Swiss Intercooperation</v>
      </c>
      <c r="CT252" t="str">
        <v>HIAS</v>
      </c>
      <c r="CU252" t="str">
        <v>Human Rights Defence Curaçao</v>
      </c>
      <c r="CV252" t="str">
        <v>Humanity &amp; Inclusion</v>
      </c>
      <c r="CW252" t="str">
        <v>Humans Analytic</v>
      </c>
      <c r="CX252" t="str">
        <v>Idas y Vueltas Association</v>
      </c>
      <c r="CY252" t="str">
        <v>iMMAP</v>
      </c>
      <c r="CZ252" t="str">
        <v>IMPACT Initiatives (REACH)</v>
      </c>
      <c r="DA252" t="str">
        <v>Inmigrante Feliz Association</v>
      </c>
      <c r="DB252" t="str">
        <v>Institute for Migration and Human Rights (IMDH)</v>
      </c>
      <c r="DC252" t="str">
        <v>Institute of Natural and Cultural Heritage (IPANC)</v>
      </c>
      <c r="DD252" t="str">
        <v>International Committee for the Development of People (CISP)</v>
      </c>
      <c r="DE252" t="str">
        <v>International Federation of the Red Cross (IFRC)</v>
      </c>
      <c r="DF252" t="str">
        <v>International Labour Organization (ILO)</v>
      </c>
      <c r="DG252" t="str">
        <v>International Medical Corps</v>
      </c>
      <c r="DH252" t="str">
        <v>International Organization for Migration (IOM)</v>
      </c>
      <c r="DI252" t="str">
        <v>International Rescue Committee (IRC)</v>
      </c>
      <c r="DJ252" t="str">
        <v>INTERSOS</v>
      </c>
      <c r="DK252" t="str">
        <v>Jesuit Migrant Service (JMS)</v>
      </c>
      <c r="DL252" t="str">
        <v>Jesuit Refugee Service (JRS)</v>
      </c>
      <c r="DM252" t="str">
        <v>Jesuit Service for Migrants and Refugees (JSMR)</v>
      </c>
      <c r="DN252" t="str">
        <v>Joint United Nations Programme on HIV/AIDS (UNAIDS)</v>
      </c>
      <c r="DO252" t="str">
        <v>Kimirina Coorporation</v>
      </c>
      <c r="DP252" t="str">
        <v>La Casita Hispanic Cultural Centre</v>
      </c>
      <c r="DQ252" t="str">
        <v>Latin American Network of Non-Governmental Organizations of Persons with Disabilities and their Families (RIADIS)</v>
      </c>
      <c r="DR252" t="str">
        <v>LGBT+ Movement Brazil</v>
      </c>
      <c r="DS252" t="str">
        <v>Living Water Community (LWC)</v>
      </c>
      <c r="DT252" t="str">
        <v>LLANOVENCOL</v>
      </c>
      <c r="DU252" t="str">
        <v>Lutheran World Federation</v>
      </c>
      <c r="DV252" t="str">
        <v>Lutheran World Relief</v>
      </c>
      <c r="DW252" t="str">
        <v>Malteser International</v>
      </c>
      <c r="DX252" t="str">
        <v>Mana Institute</v>
      </c>
      <c r="DY252" t="str">
        <v>Manos Veneguayas Association</v>
      </c>
      <c r="DZ252" t="str">
        <v>Más Igualdad Perú</v>
      </c>
      <c r="EA252" t="str">
        <v>MedGlobal</v>
      </c>
      <c r="EB252" t="str">
        <v>Medical Teams International</v>
      </c>
      <c r="EC252" t="str">
        <v>Mercy Corps</v>
      </c>
      <c r="ED252" t="str">
        <v>Migrant Service Center (CAM)</v>
      </c>
      <c r="EE252" t="str">
        <v>Migrants, Refugees and Argentine Social Entrepreneurs (MIRARES)</v>
      </c>
      <c r="EF252" t="str">
        <v>Mision Scalabriniana - Ecuador</v>
      </c>
      <c r="EG252" t="str">
        <v>Missão Paz</v>
      </c>
      <c r="EH252" t="str">
        <v>Museu A CASA</v>
      </c>
      <c r="EI252" t="str">
        <v>Norwegian Refugee Council (NRC)</v>
      </c>
      <c r="EJ252" t="str">
        <v>ONG Migrantes por el Maule</v>
      </c>
      <c r="EK252" t="str">
        <v>ONG Preemptive Love Coalition Colombia</v>
      </c>
      <c r="EL252" t="str">
        <v>Organización Transfomando Vidas</v>
      </c>
      <c r="EM252" t="str">
        <v>Organization of Ibero-American States for Education, Science and Culture (OEI)</v>
      </c>
      <c r="EN252" t="str">
        <v>OXFAM</v>
      </c>
      <c r="EO252" t="str">
        <v>Panamerican Development Foundation</v>
      </c>
      <c r="EP252" t="str">
        <v>Panamerican Health Organization/World Health Organization (PAHO/WHO)</v>
      </c>
      <c r="EQ252" t="str">
        <v>Pastoral of Human Mobility - Peruvian Episcopal Conference</v>
      </c>
      <c r="ER252" t="str">
        <v>Pastoral Service for Migrants National</v>
      </c>
      <c r="ES252" t="str">
        <v>Permanent Human Rights defense Committee (CDH)</v>
      </c>
      <c r="ET252" t="str">
        <v>Pirilampos Institute - Group of visits and voluntary actions in Roraima</v>
      </c>
      <c r="EU252" t="str">
        <v>Plan International</v>
      </c>
      <c r="EV252" t="str">
        <v>Population Program, Faculty of Social Sciences, University of the Republic</v>
      </c>
      <c r="EW252" t="str">
        <v>Profamilia Association</v>
      </c>
      <c r="EX252" t="str">
        <v>Red con Migrantes y Refugiados</v>
      </c>
      <c r="EY252" t="str">
        <v>Red Cross Colombia</v>
      </c>
      <c r="EZ252" t="str">
        <v>Red Cross Ecuador</v>
      </c>
      <c r="FA252" t="str">
        <v>Red Cross Peru</v>
      </c>
      <c r="FB252" t="str">
        <v>Red de Investigaciones en Derechos Humanos - CONICET (Consejo Nacional de Investigaciones Científicas y Técnicas)</v>
      </c>
      <c r="FC252" t="str">
        <v>RET International</v>
      </c>
      <c r="FD252" t="str">
        <v>Salú pa Tur Foundation</v>
      </c>
      <c r="FE252" t="str">
        <v>Salvation Army</v>
      </c>
      <c r="FF252" t="str">
        <v>Samaritan's Purse</v>
      </c>
      <c r="FG252" t="str">
        <v>Save the Children International (SCI)</v>
      </c>
      <c r="FH252" t="str">
        <v>Scalabrini Foundation Chile</v>
      </c>
      <c r="FI252" t="str">
        <v>Sección Peruana de Amnistía Internacional</v>
      </c>
      <c r="FJ252" t="str">
        <v>Serviço Pastoral dos Migrantes do Nordeste</v>
      </c>
      <c r="FK252" t="str">
        <v>Sesame Workshop</v>
      </c>
      <c r="FL252" t="str">
        <v>Si, Da Vida</v>
      </c>
      <c r="FM252" t="str">
        <v>Solidarity and Action Asociation</v>
      </c>
      <c r="FN252" t="str">
        <v>SOS Children's Villages</v>
      </c>
      <c r="FO252" t="str">
        <v>Tarabita Foundation</v>
      </c>
      <c r="FP252" t="str">
        <v>Tearfund</v>
      </c>
      <c r="FQ252" t="str">
        <v>TECHO</v>
      </c>
      <c r="FR252" t="str">
        <v>Terranueva Foundation</v>
      </c>
      <c r="FS252" t="str">
        <v>Terre des Hommes Suisse</v>
      </c>
      <c r="FT252" t="str">
        <v>The Israel Forum for International Humanitarian Aid (IsraAID)</v>
      </c>
      <c r="FU252" t="str">
        <v>Unión Venezolana en Perú</v>
      </c>
      <c r="FV252" t="str">
        <v>United Nations Children's Fund (UNICEF)</v>
      </c>
      <c r="FW252" t="str">
        <v>United Nations Development Programme (UNDP)</v>
      </c>
      <c r="FX252" t="str">
        <v>United Nations Educational, Scientific and Cultural Organization (UNESCO)</v>
      </c>
      <c r="FY252" t="str">
        <v>United Nations Entity for Gender Equality and the Empowerment of Women (UNWOMEN)</v>
      </c>
      <c r="FZ252" t="str">
        <v>United Nations Food and Agricultural Organization (FAO)</v>
      </c>
      <c r="GA252" t="str">
        <v>United Nations High Commissioner for Refugees (UNHCR)</v>
      </c>
      <c r="GB252" t="str">
        <v>United Nations Office of the High Commissioner for Human Rights (OHCHR)</v>
      </c>
      <c r="GC252" t="str">
        <v>United Nations Office on Drugs and Crime (UNODC)</v>
      </c>
      <c r="GD252" t="str">
        <v>United Nations Population Fund (UNFPA)</v>
      </c>
      <c r="GE252" t="str">
        <v>United Nations Programme for Human Settlements (UN Habitat)</v>
      </c>
      <c r="GF252" t="str">
        <v>Vale da Benção Educational and Charitable Association (AEBVB)</v>
      </c>
      <c r="GG252" t="str">
        <v>VenAruba Solidaria</v>
      </c>
      <c r="GH252" t="str">
        <v>Venex Curacao Foundation</v>
      </c>
      <c r="GI252" t="str">
        <v>Venezolanos en Barranquilla</v>
      </c>
      <c r="GJ252" t="str">
        <v>Venezolanos en San Cristóbal</v>
      </c>
      <c r="GK252" t="str">
        <v>Venezuelan Emigrant Foundation (FEV)</v>
      </c>
      <c r="GL252" t="str">
        <v>Vicaría de Pastoral Social Caritas</v>
      </c>
      <c r="GM252" t="str">
        <v>Voices GY</v>
      </c>
      <c r="GN252" t="str">
        <v>We World GVC</v>
      </c>
      <c r="GO252" t="str">
        <v>World Council of Credit Unions</v>
      </c>
      <c r="GP252" t="str">
        <v>World Food Programme (WFP)</v>
      </c>
      <c r="GQ252" t="str">
        <v>World Vision</v>
      </c>
      <c r="GR252" t="str">
        <v>ZOA</v>
      </c>
    </row>
    <row r="253" spans="8:200" x14ac:dyDescent="0.3">
      <c r="H253" t="str" cm="1">
        <f t="array" ref="H253:GR253">TRANSPOSE(_xlfn._xlws.SORT(_xlfn._xlws.FILTER(Table3[Name],ISNUMBER(SEARCH(' Activity Sheet'!D307,Table3[Name])),"Not found"),,1))</f>
        <v>.New Organisation</v>
      </c>
      <c r="I253" t="str">
        <v>ABV - Association of Good with Life</v>
      </c>
      <c r="J253" t="str">
        <v>ACAPS</v>
      </c>
      <c r="K253" t="str">
        <v>Acción y Desarrollo</v>
      </c>
      <c r="L253" t="str">
        <v>ACTED</v>
      </c>
      <c r="M253" t="str">
        <v>Action against Hunger</v>
      </c>
      <c r="N253" t="str">
        <v>ActionAid</v>
      </c>
      <c r="O253" t="str">
        <v>Adventist Development and Relief Agency (ADRA)</v>
      </c>
      <c r="P253" t="str">
        <v>Alas de Colibrí Foundation</v>
      </c>
      <c r="Q253" t="str">
        <v>Alianza por la Solidaridad</v>
      </c>
      <c r="R253" t="str">
        <v>Alianza por Venezuela</v>
      </c>
      <c r="S253" t="str">
        <v>Americares Foundation</v>
      </c>
      <c r="T253" t="str">
        <v>Argentine Commission for Refugees and Migrants (CAREF)</v>
      </c>
      <c r="U253" t="str">
        <v>Asociación Aves</v>
      </c>
      <c r="V253" t="str">
        <v>Asociación de Jubilados y Pensionados Venezolanos en Argentina</v>
      </c>
      <c r="W253" t="str">
        <v>Asociación de Venezolanos en Eloy Alfaro</v>
      </c>
      <c r="X253" t="str">
        <v>Asociación Fundación contra el Hambre Perú</v>
      </c>
      <c r="Y253" t="str">
        <v>Asociación Migrantes Venezolanos</v>
      </c>
      <c r="Z253" t="str">
        <v>Asociación Misioneros de San Carlos Scalabrinianos</v>
      </c>
      <c r="AA253" t="str">
        <v>Asociacion Proteccion Poblacion Vulnerable</v>
      </c>
      <c r="AB253" t="str">
        <v>Asociación Quinta Ola</v>
      </c>
      <c r="AC253" t="str">
        <v>Asociación Salto Ángel</v>
      </c>
      <c r="AD253" t="str">
        <v>Asociación Venezuela en Ecuador AC</v>
      </c>
      <c r="AE253" t="str">
        <v>ASOVENAR</v>
      </c>
      <c r="AF253" t="str">
        <v>Associação Hermanitos</v>
      </c>
      <c r="AG253" t="str">
        <v>AVSI Foundation</v>
      </c>
      <c r="AH253" t="str">
        <v>Bethany Christian Services</v>
      </c>
      <c r="AI253" t="str">
        <v>Blumont</v>
      </c>
      <c r="AJ253" t="str">
        <v>CARE</v>
      </c>
      <c r="AK253" t="str">
        <v>Caritas Brazil</v>
      </c>
      <c r="AL253" t="str">
        <v>Caritas Ecuador</v>
      </c>
      <c r="AM253" t="str">
        <v>Caritas Germany</v>
      </c>
      <c r="AN253" t="str">
        <v>Caritas Manaus</v>
      </c>
      <c r="AO253" t="str">
        <v>Caritas Parana</v>
      </c>
      <c r="AP253" t="str">
        <v>Caritas Peru</v>
      </c>
      <c r="AQ253" t="str">
        <v>Caritas Rio de Janeiro</v>
      </c>
      <c r="AR253" t="str">
        <v>Caritas São Paulo</v>
      </c>
      <c r="AS253" t="str">
        <v>Caritas Switzerland</v>
      </c>
      <c r="AT253" t="str">
        <v>CCEFIRO Association</v>
      </c>
      <c r="AU253" t="str">
        <v>CEDRO</v>
      </c>
      <c r="AV253" t="str">
        <v>Center for Integrated Studies and Programs for Sustainable Development (CIEDS)</v>
      </c>
      <c r="AW253" t="str">
        <v>Center for Migration and Human Rights of the Diocese of Roraima (CMDH)</v>
      </c>
      <c r="AX253" t="str">
        <v>Centro de Atencion Psicosocial (CAPS)</v>
      </c>
      <c r="AY253" t="str">
        <v>CESAL</v>
      </c>
      <c r="AZ253" t="str">
        <v>CESVI-Cooperazione e Sviluppo</v>
      </c>
      <c r="BA253" t="str">
        <v>ChildFund International</v>
      </c>
      <c r="BB253" t="str">
        <v>CHS Alternativo</v>
      </c>
      <c r="BC253" t="str">
        <v>Churún Merú Association</v>
      </c>
      <c r="BD253" t="str">
        <v>Coalición por Venezuela</v>
      </c>
      <c r="BE253" t="str">
        <v>Colonia Foundation of Venezuelans in the Dominican Republic (FUNCOVERD)</v>
      </c>
      <c r="BF253" t="str">
        <v>COLVENZ</v>
      </c>
      <c r="BG253" t="str">
        <v>Compassiva</v>
      </c>
      <c r="BH253" t="str">
        <v>Consejo Interreligioso del Perú - Religiones por la Paz</v>
      </c>
      <c r="BI253" t="str">
        <v>Consorcio ONG OCIPI Y Capellanía Nacional OFICA</v>
      </c>
      <c r="BJ253" t="str">
        <v>COOPI - International Cooperation Foundation</v>
      </c>
      <c r="BK253" t="str">
        <v>Corporación Colectivo Sin Fronteras</v>
      </c>
      <c r="BL253" t="str">
        <v>CRISFE Foundation</v>
      </c>
      <c r="BM253" t="str">
        <v>Cuso International</v>
      </c>
      <c r="BN253" t="str">
        <v>Danielle’s Children Fund (DCF)</v>
      </c>
      <c r="BO253" t="str">
        <v>Danish Refugee Council (DRC)</v>
      </c>
      <c r="BP253" t="str">
        <v>Development Support Association - APOYAR</v>
      </c>
      <c r="BQ253" t="str">
        <v>Diakonie Katastrophenhilfe</v>
      </c>
      <c r="BR253" t="str">
        <v>Diálogo Diverso</v>
      </c>
      <c r="BS253" t="str">
        <v>Doctors of the World</v>
      </c>
      <c r="BT253" t="str">
        <v>Dominican Institute for Integrated Development</v>
      </c>
      <c r="BU253" t="str">
        <v>Duendes y Ángeles Vinotinto República Dominicana</v>
      </c>
      <c r="BV253" t="str">
        <v>Encuentros SJS (Servicio Jesuita de la Solidaridad)</v>
      </c>
      <c r="BW253" t="str">
        <v>Ending Violence Against Migrants</v>
      </c>
      <c r="BX253" t="str">
        <v>Equidad Foundation</v>
      </c>
      <c r="BY253" t="str">
        <v>Equilibrium CenDE</v>
      </c>
      <c r="BZ253" t="str">
        <v>Facultad de Psicología - Universidad de la República (UDELAR)</v>
      </c>
      <c r="CA253" t="str">
        <v>First International Emergency and Solidarités International</v>
      </c>
      <c r="CB253" t="str">
        <v>Fondo Ecuatoriano Populorum Progressio</v>
      </c>
      <c r="CC253" t="str">
        <v>Foro Salud Callao</v>
      </c>
      <c r="CD253" t="str">
        <v>Foundation for the Integration and Development of Latin America (FIDAL)</v>
      </c>
      <c r="CE253" t="str">
        <v>Foundation of the Americas (FUDELA)</v>
      </c>
      <c r="CF253" t="str">
        <v>Fraternity Without Borders</v>
      </c>
      <c r="CG253" t="str">
        <v>Fundación Brisas del Norte</v>
      </c>
      <c r="CH253" t="str">
        <v>Fundación Colombovenezolana Nueva Ilusión</v>
      </c>
      <c r="CI253" t="str">
        <v>Fundación Nakama's</v>
      </c>
      <c r="CJ253" t="str">
        <v>Fundación RadaBer</v>
      </c>
      <c r="CK253" t="str">
        <v>Fundación Scalabrini Bolivia</v>
      </c>
      <c r="CL253" t="str">
        <v>Fundacion Social Vivan los Niños</v>
      </c>
      <c r="CM253" t="str">
        <v>FUNVEAC</v>
      </c>
      <c r="CN253" t="str">
        <v>German Development Cooperation Agency GIZ</v>
      </c>
      <c r="CO253" t="str">
        <v>Globalizate Radio</v>
      </c>
      <c r="CP253" t="str">
        <v>GOAL</v>
      </c>
      <c r="CQ253" t="str">
        <v>Halü Bienestar Humano Foundation (HALU)</v>
      </c>
      <c r="CR253" t="str">
        <v>Heartland Alliance International (HAI)</v>
      </c>
      <c r="CS253" t="str">
        <v>HELVETAS Swiss Intercooperation</v>
      </c>
      <c r="CT253" t="str">
        <v>HIAS</v>
      </c>
      <c r="CU253" t="str">
        <v>Human Rights Defence Curaçao</v>
      </c>
      <c r="CV253" t="str">
        <v>Humanity &amp; Inclusion</v>
      </c>
      <c r="CW253" t="str">
        <v>Humans Analytic</v>
      </c>
      <c r="CX253" t="str">
        <v>Idas y Vueltas Association</v>
      </c>
      <c r="CY253" t="str">
        <v>iMMAP</v>
      </c>
      <c r="CZ253" t="str">
        <v>IMPACT Initiatives (REACH)</v>
      </c>
      <c r="DA253" t="str">
        <v>Inmigrante Feliz Association</v>
      </c>
      <c r="DB253" t="str">
        <v>Institute for Migration and Human Rights (IMDH)</v>
      </c>
      <c r="DC253" t="str">
        <v>Institute of Natural and Cultural Heritage (IPANC)</v>
      </c>
      <c r="DD253" t="str">
        <v>International Committee for the Development of People (CISP)</v>
      </c>
      <c r="DE253" t="str">
        <v>International Federation of the Red Cross (IFRC)</v>
      </c>
      <c r="DF253" t="str">
        <v>International Labour Organization (ILO)</v>
      </c>
      <c r="DG253" t="str">
        <v>International Medical Corps</v>
      </c>
      <c r="DH253" t="str">
        <v>International Organization for Migration (IOM)</v>
      </c>
      <c r="DI253" t="str">
        <v>International Rescue Committee (IRC)</v>
      </c>
      <c r="DJ253" t="str">
        <v>INTERSOS</v>
      </c>
      <c r="DK253" t="str">
        <v>Jesuit Migrant Service (JMS)</v>
      </c>
      <c r="DL253" t="str">
        <v>Jesuit Refugee Service (JRS)</v>
      </c>
      <c r="DM253" t="str">
        <v>Jesuit Service for Migrants and Refugees (JSMR)</v>
      </c>
      <c r="DN253" t="str">
        <v>Joint United Nations Programme on HIV/AIDS (UNAIDS)</v>
      </c>
      <c r="DO253" t="str">
        <v>Kimirina Coorporation</v>
      </c>
      <c r="DP253" t="str">
        <v>La Casita Hispanic Cultural Centre</v>
      </c>
      <c r="DQ253" t="str">
        <v>Latin American Network of Non-Governmental Organizations of Persons with Disabilities and their Families (RIADIS)</v>
      </c>
      <c r="DR253" t="str">
        <v>LGBT+ Movement Brazil</v>
      </c>
      <c r="DS253" t="str">
        <v>Living Water Community (LWC)</v>
      </c>
      <c r="DT253" t="str">
        <v>LLANOVENCOL</v>
      </c>
      <c r="DU253" t="str">
        <v>Lutheran World Federation</v>
      </c>
      <c r="DV253" t="str">
        <v>Lutheran World Relief</v>
      </c>
      <c r="DW253" t="str">
        <v>Malteser International</v>
      </c>
      <c r="DX253" t="str">
        <v>Mana Institute</v>
      </c>
      <c r="DY253" t="str">
        <v>Manos Veneguayas Association</v>
      </c>
      <c r="DZ253" t="str">
        <v>Más Igualdad Perú</v>
      </c>
      <c r="EA253" t="str">
        <v>MedGlobal</v>
      </c>
      <c r="EB253" t="str">
        <v>Medical Teams International</v>
      </c>
      <c r="EC253" t="str">
        <v>Mercy Corps</v>
      </c>
      <c r="ED253" t="str">
        <v>Migrant Service Center (CAM)</v>
      </c>
      <c r="EE253" t="str">
        <v>Migrants, Refugees and Argentine Social Entrepreneurs (MIRARES)</v>
      </c>
      <c r="EF253" t="str">
        <v>Mision Scalabriniana - Ecuador</v>
      </c>
      <c r="EG253" t="str">
        <v>Missão Paz</v>
      </c>
      <c r="EH253" t="str">
        <v>Museu A CASA</v>
      </c>
      <c r="EI253" t="str">
        <v>Norwegian Refugee Council (NRC)</v>
      </c>
      <c r="EJ253" t="str">
        <v>ONG Migrantes por el Maule</v>
      </c>
      <c r="EK253" t="str">
        <v>ONG Preemptive Love Coalition Colombia</v>
      </c>
      <c r="EL253" t="str">
        <v>Organización Transfomando Vidas</v>
      </c>
      <c r="EM253" t="str">
        <v>Organization of Ibero-American States for Education, Science and Culture (OEI)</v>
      </c>
      <c r="EN253" t="str">
        <v>OXFAM</v>
      </c>
      <c r="EO253" t="str">
        <v>Panamerican Development Foundation</v>
      </c>
      <c r="EP253" t="str">
        <v>Panamerican Health Organization/World Health Organization (PAHO/WHO)</v>
      </c>
      <c r="EQ253" t="str">
        <v>Pastoral of Human Mobility - Peruvian Episcopal Conference</v>
      </c>
      <c r="ER253" t="str">
        <v>Pastoral Service for Migrants National</v>
      </c>
      <c r="ES253" t="str">
        <v>Permanent Human Rights defense Committee (CDH)</v>
      </c>
      <c r="ET253" t="str">
        <v>Pirilampos Institute - Group of visits and voluntary actions in Roraima</v>
      </c>
      <c r="EU253" t="str">
        <v>Plan International</v>
      </c>
      <c r="EV253" t="str">
        <v>Population Program, Faculty of Social Sciences, University of the Republic</v>
      </c>
      <c r="EW253" t="str">
        <v>Profamilia Association</v>
      </c>
      <c r="EX253" t="str">
        <v>Red con Migrantes y Refugiados</v>
      </c>
      <c r="EY253" t="str">
        <v>Red Cross Colombia</v>
      </c>
      <c r="EZ253" t="str">
        <v>Red Cross Ecuador</v>
      </c>
      <c r="FA253" t="str">
        <v>Red Cross Peru</v>
      </c>
      <c r="FB253" t="str">
        <v>Red de Investigaciones en Derechos Humanos - CONICET (Consejo Nacional de Investigaciones Científicas y Técnicas)</v>
      </c>
      <c r="FC253" t="str">
        <v>RET International</v>
      </c>
      <c r="FD253" t="str">
        <v>Salú pa Tur Foundation</v>
      </c>
      <c r="FE253" t="str">
        <v>Salvation Army</v>
      </c>
      <c r="FF253" t="str">
        <v>Samaritan's Purse</v>
      </c>
      <c r="FG253" t="str">
        <v>Save the Children International (SCI)</v>
      </c>
      <c r="FH253" t="str">
        <v>Scalabrini Foundation Chile</v>
      </c>
      <c r="FI253" t="str">
        <v>Sección Peruana de Amnistía Internacional</v>
      </c>
      <c r="FJ253" t="str">
        <v>Serviço Pastoral dos Migrantes do Nordeste</v>
      </c>
      <c r="FK253" t="str">
        <v>Sesame Workshop</v>
      </c>
      <c r="FL253" t="str">
        <v>Si, Da Vida</v>
      </c>
      <c r="FM253" t="str">
        <v>Solidarity and Action Asociation</v>
      </c>
      <c r="FN253" t="str">
        <v>SOS Children's Villages</v>
      </c>
      <c r="FO253" t="str">
        <v>Tarabita Foundation</v>
      </c>
      <c r="FP253" t="str">
        <v>Tearfund</v>
      </c>
      <c r="FQ253" t="str">
        <v>TECHO</v>
      </c>
      <c r="FR253" t="str">
        <v>Terranueva Foundation</v>
      </c>
      <c r="FS253" t="str">
        <v>Terre des Hommes Suisse</v>
      </c>
      <c r="FT253" t="str">
        <v>The Israel Forum for International Humanitarian Aid (IsraAID)</v>
      </c>
      <c r="FU253" t="str">
        <v>Unión Venezolana en Perú</v>
      </c>
      <c r="FV253" t="str">
        <v>United Nations Children's Fund (UNICEF)</v>
      </c>
      <c r="FW253" t="str">
        <v>United Nations Development Programme (UNDP)</v>
      </c>
      <c r="FX253" t="str">
        <v>United Nations Educational, Scientific and Cultural Organization (UNESCO)</v>
      </c>
      <c r="FY253" t="str">
        <v>United Nations Entity for Gender Equality and the Empowerment of Women (UNWOMEN)</v>
      </c>
      <c r="FZ253" t="str">
        <v>United Nations Food and Agricultural Organization (FAO)</v>
      </c>
      <c r="GA253" t="str">
        <v>United Nations High Commissioner for Refugees (UNHCR)</v>
      </c>
      <c r="GB253" t="str">
        <v>United Nations Office of the High Commissioner for Human Rights (OHCHR)</v>
      </c>
      <c r="GC253" t="str">
        <v>United Nations Office on Drugs and Crime (UNODC)</v>
      </c>
      <c r="GD253" t="str">
        <v>United Nations Population Fund (UNFPA)</v>
      </c>
      <c r="GE253" t="str">
        <v>United Nations Programme for Human Settlements (UN Habitat)</v>
      </c>
      <c r="GF253" t="str">
        <v>Vale da Benção Educational and Charitable Association (AEBVB)</v>
      </c>
      <c r="GG253" t="str">
        <v>VenAruba Solidaria</v>
      </c>
      <c r="GH253" t="str">
        <v>Venex Curacao Foundation</v>
      </c>
      <c r="GI253" t="str">
        <v>Venezolanos en Barranquilla</v>
      </c>
      <c r="GJ253" t="str">
        <v>Venezolanos en San Cristóbal</v>
      </c>
      <c r="GK253" t="str">
        <v>Venezuelan Emigrant Foundation (FEV)</v>
      </c>
      <c r="GL253" t="str">
        <v>Vicaría de Pastoral Social Caritas</v>
      </c>
      <c r="GM253" t="str">
        <v>Voices GY</v>
      </c>
      <c r="GN253" t="str">
        <v>We World GVC</v>
      </c>
      <c r="GO253" t="str">
        <v>World Council of Credit Unions</v>
      </c>
      <c r="GP253" t="str">
        <v>World Food Programme (WFP)</v>
      </c>
      <c r="GQ253" t="str">
        <v>World Vision</v>
      </c>
      <c r="GR253" t="str">
        <v>ZOA</v>
      </c>
    </row>
    <row r="254" spans="8:200" x14ac:dyDescent="0.3">
      <c r="H254" t="str" cm="1">
        <f t="array" ref="H254:GR254">TRANSPOSE(_xlfn._xlws.SORT(_xlfn._xlws.FILTER(Table3[Name],ISNUMBER(SEARCH(' Activity Sheet'!D308,Table3[Name])),"Not found"),,1))</f>
        <v>.New Organisation</v>
      </c>
      <c r="I254" t="str">
        <v>ABV - Association of Good with Life</v>
      </c>
      <c r="J254" t="str">
        <v>ACAPS</v>
      </c>
      <c r="K254" t="str">
        <v>Acción y Desarrollo</v>
      </c>
      <c r="L254" t="str">
        <v>ACTED</v>
      </c>
      <c r="M254" t="str">
        <v>Action against Hunger</v>
      </c>
      <c r="N254" t="str">
        <v>ActionAid</v>
      </c>
      <c r="O254" t="str">
        <v>Adventist Development and Relief Agency (ADRA)</v>
      </c>
      <c r="P254" t="str">
        <v>Alas de Colibrí Foundation</v>
      </c>
      <c r="Q254" t="str">
        <v>Alianza por la Solidaridad</v>
      </c>
      <c r="R254" t="str">
        <v>Alianza por Venezuela</v>
      </c>
      <c r="S254" t="str">
        <v>Americares Foundation</v>
      </c>
      <c r="T254" t="str">
        <v>Argentine Commission for Refugees and Migrants (CAREF)</v>
      </c>
      <c r="U254" t="str">
        <v>Asociación Aves</v>
      </c>
      <c r="V254" t="str">
        <v>Asociación de Jubilados y Pensionados Venezolanos en Argentina</v>
      </c>
      <c r="W254" t="str">
        <v>Asociación de Venezolanos en Eloy Alfaro</v>
      </c>
      <c r="X254" t="str">
        <v>Asociación Fundación contra el Hambre Perú</v>
      </c>
      <c r="Y254" t="str">
        <v>Asociación Migrantes Venezolanos</v>
      </c>
      <c r="Z254" t="str">
        <v>Asociación Misioneros de San Carlos Scalabrinianos</v>
      </c>
      <c r="AA254" t="str">
        <v>Asociacion Proteccion Poblacion Vulnerable</v>
      </c>
      <c r="AB254" t="str">
        <v>Asociación Quinta Ola</v>
      </c>
      <c r="AC254" t="str">
        <v>Asociación Salto Ángel</v>
      </c>
      <c r="AD254" t="str">
        <v>Asociación Venezuela en Ecuador AC</v>
      </c>
      <c r="AE254" t="str">
        <v>ASOVENAR</v>
      </c>
      <c r="AF254" t="str">
        <v>Associação Hermanitos</v>
      </c>
      <c r="AG254" t="str">
        <v>AVSI Foundation</v>
      </c>
      <c r="AH254" t="str">
        <v>Bethany Christian Services</v>
      </c>
      <c r="AI254" t="str">
        <v>Blumont</v>
      </c>
      <c r="AJ254" t="str">
        <v>CARE</v>
      </c>
      <c r="AK254" t="str">
        <v>Caritas Brazil</v>
      </c>
      <c r="AL254" t="str">
        <v>Caritas Ecuador</v>
      </c>
      <c r="AM254" t="str">
        <v>Caritas Germany</v>
      </c>
      <c r="AN254" t="str">
        <v>Caritas Manaus</v>
      </c>
      <c r="AO254" t="str">
        <v>Caritas Parana</v>
      </c>
      <c r="AP254" t="str">
        <v>Caritas Peru</v>
      </c>
      <c r="AQ254" t="str">
        <v>Caritas Rio de Janeiro</v>
      </c>
      <c r="AR254" t="str">
        <v>Caritas São Paulo</v>
      </c>
      <c r="AS254" t="str">
        <v>Caritas Switzerland</v>
      </c>
      <c r="AT254" t="str">
        <v>CCEFIRO Association</v>
      </c>
      <c r="AU254" t="str">
        <v>CEDRO</v>
      </c>
      <c r="AV254" t="str">
        <v>Center for Integrated Studies and Programs for Sustainable Development (CIEDS)</v>
      </c>
      <c r="AW254" t="str">
        <v>Center for Migration and Human Rights of the Diocese of Roraima (CMDH)</v>
      </c>
      <c r="AX254" t="str">
        <v>Centro de Atencion Psicosocial (CAPS)</v>
      </c>
      <c r="AY254" t="str">
        <v>CESAL</v>
      </c>
      <c r="AZ254" t="str">
        <v>CESVI-Cooperazione e Sviluppo</v>
      </c>
      <c r="BA254" t="str">
        <v>ChildFund International</v>
      </c>
      <c r="BB254" t="str">
        <v>CHS Alternativo</v>
      </c>
      <c r="BC254" t="str">
        <v>Churún Merú Association</v>
      </c>
      <c r="BD254" t="str">
        <v>Coalición por Venezuela</v>
      </c>
      <c r="BE254" t="str">
        <v>Colonia Foundation of Venezuelans in the Dominican Republic (FUNCOVERD)</v>
      </c>
      <c r="BF254" t="str">
        <v>COLVENZ</v>
      </c>
      <c r="BG254" t="str">
        <v>Compassiva</v>
      </c>
      <c r="BH254" t="str">
        <v>Consejo Interreligioso del Perú - Religiones por la Paz</v>
      </c>
      <c r="BI254" t="str">
        <v>Consorcio ONG OCIPI Y Capellanía Nacional OFICA</v>
      </c>
      <c r="BJ254" t="str">
        <v>COOPI - International Cooperation Foundation</v>
      </c>
      <c r="BK254" t="str">
        <v>Corporación Colectivo Sin Fronteras</v>
      </c>
      <c r="BL254" t="str">
        <v>CRISFE Foundation</v>
      </c>
      <c r="BM254" t="str">
        <v>Cuso International</v>
      </c>
      <c r="BN254" t="str">
        <v>Danielle’s Children Fund (DCF)</v>
      </c>
      <c r="BO254" t="str">
        <v>Danish Refugee Council (DRC)</v>
      </c>
      <c r="BP254" t="str">
        <v>Development Support Association - APOYAR</v>
      </c>
      <c r="BQ254" t="str">
        <v>Diakonie Katastrophenhilfe</v>
      </c>
      <c r="BR254" t="str">
        <v>Diálogo Diverso</v>
      </c>
      <c r="BS254" t="str">
        <v>Doctors of the World</v>
      </c>
      <c r="BT254" t="str">
        <v>Dominican Institute for Integrated Development</v>
      </c>
      <c r="BU254" t="str">
        <v>Duendes y Ángeles Vinotinto República Dominicana</v>
      </c>
      <c r="BV254" t="str">
        <v>Encuentros SJS (Servicio Jesuita de la Solidaridad)</v>
      </c>
      <c r="BW254" t="str">
        <v>Ending Violence Against Migrants</v>
      </c>
      <c r="BX254" t="str">
        <v>Equidad Foundation</v>
      </c>
      <c r="BY254" t="str">
        <v>Equilibrium CenDE</v>
      </c>
      <c r="BZ254" t="str">
        <v>Facultad de Psicología - Universidad de la República (UDELAR)</v>
      </c>
      <c r="CA254" t="str">
        <v>First International Emergency and Solidarités International</v>
      </c>
      <c r="CB254" t="str">
        <v>Fondo Ecuatoriano Populorum Progressio</v>
      </c>
      <c r="CC254" t="str">
        <v>Foro Salud Callao</v>
      </c>
      <c r="CD254" t="str">
        <v>Foundation for the Integration and Development of Latin America (FIDAL)</v>
      </c>
      <c r="CE254" t="str">
        <v>Foundation of the Americas (FUDELA)</v>
      </c>
      <c r="CF254" t="str">
        <v>Fraternity Without Borders</v>
      </c>
      <c r="CG254" t="str">
        <v>Fundación Brisas del Norte</v>
      </c>
      <c r="CH254" t="str">
        <v>Fundación Colombovenezolana Nueva Ilusión</v>
      </c>
      <c r="CI254" t="str">
        <v>Fundación Nakama's</v>
      </c>
      <c r="CJ254" t="str">
        <v>Fundación RadaBer</v>
      </c>
      <c r="CK254" t="str">
        <v>Fundación Scalabrini Bolivia</v>
      </c>
      <c r="CL254" t="str">
        <v>Fundacion Social Vivan los Niños</v>
      </c>
      <c r="CM254" t="str">
        <v>FUNVEAC</v>
      </c>
      <c r="CN254" t="str">
        <v>German Development Cooperation Agency GIZ</v>
      </c>
      <c r="CO254" t="str">
        <v>Globalizate Radio</v>
      </c>
      <c r="CP254" t="str">
        <v>GOAL</v>
      </c>
      <c r="CQ254" t="str">
        <v>Halü Bienestar Humano Foundation (HALU)</v>
      </c>
      <c r="CR254" t="str">
        <v>Heartland Alliance International (HAI)</v>
      </c>
      <c r="CS254" t="str">
        <v>HELVETAS Swiss Intercooperation</v>
      </c>
      <c r="CT254" t="str">
        <v>HIAS</v>
      </c>
      <c r="CU254" t="str">
        <v>Human Rights Defence Curaçao</v>
      </c>
      <c r="CV254" t="str">
        <v>Humanity &amp; Inclusion</v>
      </c>
      <c r="CW254" t="str">
        <v>Humans Analytic</v>
      </c>
      <c r="CX254" t="str">
        <v>Idas y Vueltas Association</v>
      </c>
      <c r="CY254" t="str">
        <v>iMMAP</v>
      </c>
      <c r="CZ254" t="str">
        <v>IMPACT Initiatives (REACH)</v>
      </c>
      <c r="DA254" t="str">
        <v>Inmigrante Feliz Association</v>
      </c>
      <c r="DB254" t="str">
        <v>Institute for Migration and Human Rights (IMDH)</v>
      </c>
      <c r="DC254" t="str">
        <v>Institute of Natural and Cultural Heritage (IPANC)</v>
      </c>
      <c r="DD254" t="str">
        <v>International Committee for the Development of People (CISP)</v>
      </c>
      <c r="DE254" t="str">
        <v>International Federation of the Red Cross (IFRC)</v>
      </c>
      <c r="DF254" t="str">
        <v>International Labour Organization (ILO)</v>
      </c>
      <c r="DG254" t="str">
        <v>International Medical Corps</v>
      </c>
      <c r="DH254" t="str">
        <v>International Organization for Migration (IOM)</v>
      </c>
      <c r="DI254" t="str">
        <v>International Rescue Committee (IRC)</v>
      </c>
      <c r="DJ254" t="str">
        <v>INTERSOS</v>
      </c>
      <c r="DK254" t="str">
        <v>Jesuit Migrant Service (JMS)</v>
      </c>
      <c r="DL254" t="str">
        <v>Jesuit Refugee Service (JRS)</v>
      </c>
      <c r="DM254" t="str">
        <v>Jesuit Service for Migrants and Refugees (JSMR)</v>
      </c>
      <c r="DN254" t="str">
        <v>Joint United Nations Programme on HIV/AIDS (UNAIDS)</v>
      </c>
      <c r="DO254" t="str">
        <v>Kimirina Coorporation</v>
      </c>
      <c r="DP254" t="str">
        <v>La Casita Hispanic Cultural Centre</v>
      </c>
      <c r="DQ254" t="str">
        <v>Latin American Network of Non-Governmental Organizations of Persons with Disabilities and their Families (RIADIS)</v>
      </c>
      <c r="DR254" t="str">
        <v>LGBT+ Movement Brazil</v>
      </c>
      <c r="DS254" t="str">
        <v>Living Water Community (LWC)</v>
      </c>
      <c r="DT254" t="str">
        <v>LLANOVENCOL</v>
      </c>
      <c r="DU254" t="str">
        <v>Lutheran World Federation</v>
      </c>
      <c r="DV254" t="str">
        <v>Lutheran World Relief</v>
      </c>
      <c r="DW254" t="str">
        <v>Malteser International</v>
      </c>
      <c r="DX254" t="str">
        <v>Mana Institute</v>
      </c>
      <c r="DY254" t="str">
        <v>Manos Veneguayas Association</v>
      </c>
      <c r="DZ254" t="str">
        <v>Más Igualdad Perú</v>
      </c>
      <c r="EA254" t="str">
        <v>MedGlobal</v>
      </c>
      <c r="EB254" t="str">
        <v>Medical Teams International</v>
      </c>
      <c r="EC254" t="str">
        <v>Mercy Corps</v>
      </c>
      <c r="ED254" t="str">
        <v>Migrant Service Center (CAM)</v>
      </c>
      <c r="EE254" t="str">
        <v>Migrants, Refugees and Argentine Social Entrepreneurs (MIRARES)</v>
      </c>
      <c r="EF254" t="str">
        <v>Mision Scalabriniana - Ecuador</v>
      </c>
      <c r="EG254" t="str">
        <v>Missão Paz</v>
      </c>
      <c r="EH254" t="str">
        <v>Museu A CASA</v>
      </c>
      <c r="EI254" t="str">
        <v>Norwegian Refugee Council (NRC)</v>
      </c>
      <c r="EJ254" t="str">
        <v>ONG Migrantes por el Maule</v>
      </c>
      <c r="EK254" t="str">
        <v>ONG Preemptive Love Coalition Colombia</v>
      </c>
      <c r="EL254" t="str">
        <v>Organización Transfomando Vidas</v>
      </c>
      <c r="EM254" t="str">
        <v>Organization of Ibero-American States for Education, Science and Culture (OEI)</v>
      </c>
      <c r="EN254" t="str">
        <v>OXFAM</v>
      </c>
      <c r="EO254" t="str">
        <v>Panamerican Development Foundation</v>
      </c>
      <c r="EP254" t="str">
        <v>Panamerican Health Organization/World Health Organization (PAHO/WHO)</v>
      </c>
      <c r="EQ254" t="str">
        <v>Pastoral of Human Mobility - Peruvian Episcopal Conference</v>
      </c>
      <c r="ER254" t="str">
        <v>Pastoral Service for Migrants National</v>
      </c>
      <c r="ES254" t="str">
        <v>Permanent Human Rights defense Committee (CDH)</v>
      </c>
      <c r="ET254" t="str">
        <v>Pirilampos Institute - Group of visits and voluntary actions in Roraima</v>
      </c>
      <c r="EU254" t="str">
        <v>Plan International</v>
      </c>
      <c r="EV254" t="str">
        <v>Population Program, Faculty of Social Sciences, University of the Republic</v>
      </c>
      <c r="EW254" t="str">
        <v>Profamilia Association</v>
      </c>
      <c r="EX254" t="str">
        <v>Red con Migrantes y Refugiados</v>
      </c>
      <c r="EY254" t="str">
        <v>Red Cross Colombia</v>
      </c>
      <c r="EZ254" t="str">
        <v>Red Cross Ecuador</v>
      </c>
      <c r="FA254" t="str">
        <v>Red Cross Peru</v>
      </c>
      <c r="FB254" t="str">
        <v>Red de Investigaciones en Derechos Humanos - CONICET (Consejo Nacional de Investigaciones Científicas y Técnicas)</v>
      </c>
      <c r="FC254" t="str">
        <v>RET International</v>
      </c>
      <c r="FD254" t="str">
        <v>Salú pa Tur Foundation</v>
      </c>
      <c r="FE254" t="str">
        <v>Salvation Army</v>
      </c>
      <c r="FF254" t="str">
        <v>Samaritan's Purse</v>
      </c>
      <c r="FG254" t="str">
        <v>Save the Children International (SCI)</v>
      </c>
      <c r="FH254" t="str">
        <v>Scalabrini Foundation Chile</v>
      </c>
      <c r="FI254" t="str">
        <v>Sección Peruana de Amnistía Internacional</v>
      </c>
      <c r="FJ254" t="str">
        <v>Serviço Pastoral dos Migrantes do Nordeste</v>
      </c>
      <c r="FK254" t="str">
        <v>Sesame Workshop</v>
      </c>
      <c r="FL254" t="str">
        <v>Si, Da Vida</v>
      </c>
      <c r="FM254" t="str">
        <v>Solidarity and Action Asociation</v>
      </c>
      <c r="FN254" t="str">
        <v>SOS Children's Villages</v>
      </c>
      <c r="FO254" t="str">
        <v>Tarabita Foundation</v>
      </c>
      <c r="FP254" t="str">
        <v>Tearfund</v>
      </c>
      <c r="FQ254" t="str">
        <v>TECHO</v>
      </c>
      <c r="FR254" t="str">
        <v>Terranueva Foundation</v>
      </c>
      <c r="FS254" t="str">
        <v>Terre des Hommes Suisse</v>
      </c>
      <c r="FT254" t="str">
        <v>The Israel Forum for International Humanitarian Aid (IsraAID)</v>
      </c>
      <c r="FU254" t="str">
        <v>Unión Venezolana en Perú</v>
      </c>
      <c r="FV254" t="str">
        <v>United Nations Children's Fund (UNICEF)</v>
      </c>
      <c r="FW254" t="str">
        <v>United Nations Development Programme (UNDP)</v>
      </c>
      <c r="FX254" t="str">
        <v>United Nations Educational, Scientific and Cultural Organization (UNESCO)</v>
      </c>
      <c r="FY254" t="str">
        <v>United Nations Entity for Gender Equality and the Empowerment of Women (UNWOMEN)</v>
      </c>
      <c r="FZ254" t="str">
        <v>United Nations Food and Agricultural Organization (FAO)</v>
      </c>
      <c r="GA254" t="str">
        <v>United Nations High Commissioner for Refugees (UNHCR)</v>
      </c>
      <c r="GB254" t="str">
        <v>United Nations Office of the High Commissioner for Human Rights (OHCHR)</v>
      </c>
      <c r="GC254" t="str">
        <v>United Nations Office on Drugs and Crime (UNODC)</v>
      </c>
      <c r="GD254" t="str">
        <v>United Nations Population Fund (UNFPA)</v>
      </c>
      <c r="GE254" t="str">
        <v>United Nations Programme for Human Settlements (UN Habitat)</v>
      </c>
      <c r="GF254" t="str">
        <v>Vale da Benção Educational and Charitable Association (AEBVB)</v>
      </c>
      <c r="GG254" t="str">
        <v>VenAruba Solidaria</v>
      </c>
      <c r="GH254" t="str">
        <v>Venex Curacao Foundation</v>
      </c>
      <c r="GI254" t="str">
        <v>Venezolanos en Barranquilla</v>
      </c>
      <c r="GJ254" t="str">
        <v>Venezolanos en San Cristóbal</v>
      </c>
      <c r="GK254" t="str">
        <v>Venezuelan Emigrant Foundation (FEV)</v>
      </c>
      <c r="GL254" t="str">
        <v>Vicaría de Pastoral Social Caritas</v>
      </c>
      <c r="GM254" t="str">
        <v>Voices GY</v>
      </c>
      <c r="GN254" t="str">
        <v>We World GVC</v>
      </c>
      <c r="GO254" t="str">
        <v>World Council of Credit Unions</v>
      </c>
      <c r="GP254" t="str">
        <v>World Food Programme (WFP)</v>
      </c>
      <c r="GQ254" t="str">
        <v>World Vision</v>
      </c>
      <c r="GR254" t="str">
        <v>ZOA</v>
      </c>
    </row>
    <row r="255" spans="8:200" x14ac:dyDescent="0.3">
      <c r="H255" t="str" cm="1">
        <f t="array" ref="H255:GR255">TRANSPOSE(_xlfn._xlws.SORT(_xlfn._xlws.FILTER(Table3[Name],ISNUMBER(SEARCH(' Activity Sheet'!D309,Table3[Name])),"Not found"),,1))</f>
        <v>.New Organisation</v>
      </c>
      <c r="I255" t="str">
        <v>ABV - Association of Good with Life</v>
      </c>
      <c r="J255" t="str">
        <v>ACAPS</v>
      </c>
      <c r="K255" t="str">
        <v>Acción y Desarrollo</v>
      </c>
      <c r="L255" t="str">
        <v>ACTED</v>
      </c>
      <c r="M255" t="str">
        <v>Action against Hunger</v>
      </c>
      <c r="N255" t="str">
        <v>ActionAid</v>
      </c>
      <c r="O255" t="str">
        <v>Adventist Development and Relief Agency (ADRA)</v>
      </c>
      <c r="P255" t="str">
        <v>Alas de Colibrí Foundation</v>
      </c>
      <c r="Q255" t="str">
        <v>Alianza por la Solidaridad</v>
      </c>
      <c r="R255" t="str">
        <v>Alianza por Venezuela</v>
      </c>
      <c r="S255" t="str">
        <v>Americares Foundation</v>
      </c>
      <c r="T255" t="str">
        <v>Argentine Commission for Refugees and Migrants (CAREF)</v>
      </c>
      <c r="U255" t="str">
        <v>Asociación Aves</v>
      </c>
      <c r="V255" t="str">
        <v>Asociación de Jubilados y Pensionados Venezolanos en Argentina</v>
      </c>
      <c r="W255" t="str">
        <v>Asociación de Venezolanos en Eloy Alfaro</v>
      </c>
      <c r="X255" t="str">
        <v>Asociación Fundación contra el Hambre Perú</v>
      </c>
      <c r="Y255" t="str">
        <v>Asociación Migrantes Venezolanos</v>
      </c>
      <c r="Z255" t="str">
        <v>Asociación Misioneros de San Carlos Scalabrinianos</v>
      </c>
      <c r="AA255" t="str">
        <v>Asociacion Proteccion Poblacion Vulnerable</v>
      </c>
      <c r="AB255" t="str">
        <v>Asociación Quinta Ola</v>
      </c>
      <c r="AC255" t="str">
        <v>Asociación Salto Ángel</v>
      </c>
      <c r="AD255" t="str">
        <v>Asociación Venezuela en Ecuador AC</v>
      </c>
      <c r="AE255" t="str">
        <v>ASOVENAR</v>
      </c>
      <c r="AF255" t="str">
        <v>Associação Hermanitos</v>
      </c>
      <c r="AG255" t="str">
        <v>AVSI Foundation</v>
      </c>
      <c r="AH255" t="str">
        <v>Bethany Christian Services</v>
      </c>
      <c r="AI255" t="str">
        <v>Blumont</v>
      </c>
      <c r="AJ255" t="str">
        <v>CARE</v>
      </c>
      <c r="AK255" t="str">
        <v>Caritas Brazil</v>
      </c>
      <c r="AL255" t="str">
        <v>Caritas Ecuador</v>
      </c>
      <c r="AM255" t="str">
        <v>Caritas Germany</v>
      </c>
      <c r="AN255" t="str">
        <v>Caritas Manaus</v>
      </c>
      <c r="AO255" t="str">
        <v>Caritas Parana</v>
      </c>
      <c r="AP255" t="str">
        <v>Caritas Peru</v>
      </c>
      <c r="AQ255" t="str">
        <v>Caritas Rio de Janeiro</v>
      </c>
      <c r="AR255" t="str">
        <v>Caritas São Paulo</v>
      </c>
      <c r="AS255" t="str">
        <v>Caritas Switzerland</v>
      </c>
      <c r="AT255" t="str">
        <v>CCEFIRO Association</v>
      </c>
      <c r="AU255" t="str">
        <v>CEDRO</v>
      </c>
      <c r="AV255" t="str">
        <v>Center for Integrated Studies and Programs for Sustainable Development (CIEDS)</v>
      </c>
      <c r="AW255" t="str">
        <v>Center for Migration and Human Rights of the Diocese of Roraima (CMDH)</v>
      </c>
      <c r="AX255" t="str">
        <v>Centro de Atencion Psicosocial (CAPS)</v>
      </c>
      <c r="AY255" t="str">
        <v>CESAL</v>
      </c>
      <c r="AZ255" t="str">
        <v>CESVI-Cooperazione e Sviluppo</v>
      </c>
      <c r="BA255" t="str">
        <v>ChildFund International</v>
      </c>
      <c r="BB255" t="str">
        <v>CHS Alternativo</v>
      </c>
      <c r="BC255" t="str">
        <v>Churún Merú Association</v>
      </c>
      <c r="BD255" t="str">
        <v>Coalición por Venezuela</v>
      </c>
      <c r="BE255" t="str">
        <v>Colonia Foundation of Venezuelans in the Dominican Republic (FUNCOVERD)</v>
      </c>
      <c r="BF255" t="str">
        <v>COLVENZ</v>
      </c>
      <c r="BG255" t="str">
        <v>Compassiva</v>
      </c>
      <c r="BH255" t="str">
        <v>Consejo Interreligioso del Perú - Religiones por la Paz</v>
      </c>
      <c r="BI255" t="str">
        <v>Consorcio ONG OCIPI Y Capellanía Nacional OFICA</v>
      </c>
      <c r="BJ255" t="str">
        <v>COOPI - International Cooperation Foundation</v>
      </c>
      <c r="BK255" t="str">
        <v>Corporación Colectivo Sin Fronteras</v>
      </c>
      <c r="BL255" t="str">
        <v>CRISFE Foundation</v>
      </c>
      <c r="BM255" t="str">
        <v>Cuso International</v>
      </c>
      <c r="BN255" t="str">
        <v>Danielle’s Children Fund (DCF)</v>
      </c>
      <c r="BO255" t="str">
        <v>Danish Refugee Council (DRC)</v>
      </c>
      <c r="BP255" t="str">
        <v>Development Support Association - APOYAR</v>
      </c>
      <c r="BQ255" t="str">
        <v>Diakonie Katastrophenhilfe</v>
      </c>
      <c r="BR255" t="str">
        <v>Diálogo Diverso</v>
      </c>
      <c r="BS255" t="str">
        <v>Doctors of the World</v>
      </c>
      <c r="BT255" t="str">
        <v>Dominican Institute for Integrated Development</v>
      </c>
      <c r="BU255" t="str">
        <v>Duendes y Ángeles Vinotinto República Dominicana</v>
      </c>
      <c r="BV255" t="str">
        <v>Encuentros SJS (Servicio Jesuita de la Solidaridad)</v>
      </c>
      <c r="BW255" t="str">
        <v>Ending Violence Against Migrants</v>
      </c>
      <c r="BX255" t="str">
        <v>Equidad Foundation</v>
      </c>
      <c r="BY255" t="str">
        <v>Equilibrium CenDE</v>
      </c>
      <c r="BZ255" t="str">
        <v>Facultad de Psicología - Universidad de la República (UDELAR)</v>
      </c>
      <c r="CA255" t="str">
        <v>First International Emergency and Solidarités International</v>
      </c>
      <c r="CB255" t="str">
        <v>Fondo Ecuatoriano Populorum Progressio</v>
      </c>
      <c r="CC255" t="str">
        <v>Foro Salud Callao</v>
      </c>
      <c r="CD255" t="str">
        <v>Foundation for the Integration and Development of Latin America (FIDAL)</v>
      </c>
      <c r="CE255" t="str">
        <v>Foundation of the Americas (FUDELA)</v>
      </c>
      <c r="CF255" t="str">
        <v>Fraternity Without Borders</v>
      </c>
      <c r="CG255" t="str">
        <v>Fundación Brisas del Norte</v>
      </c>
      <c r="CH255" t="str">
        <v>Fundación Colombovenezolana Nueva Ilusión</v>
      </c>
      <c r="CI255" t="str">
        <v>Fundación Nakama's</v>
      </c>
      <c r="CJ255" t="str">
        <v>Fundación RadaBer</v>
      </c>
      <c r="CK255" t="str">
        <v>Fundación Scalabrini Bolivia</v>
      </c>
      <c r="CL255" t="str">
        <v>Fundacion Social Vivan los Niños</v>
      </c>
      <c r="CM255" t="str">
        <v>FUNVEAC</v>
      </c>
      <c r="CN255" t="str">
        <v>German Development Cooperation Agency GIZ</v>
      </c>
      <c r="CO255" t="str">
        <v>Globalizate Radio</v>
      </c>
      <c r="CP255" t="str">
        <v>GOAL</v>
      </c>
      <c r="CQ255" t="str">
        <v>Halü Bienestar Humano Foundation (HALU)</v>
      </c>
      <c r="CR255" t="str">
        <v>Heartland Alliance International (HAI)</v>
      </c>
      <c r="CS255" t="str">
        <v>HELVETAS Swiss Intercooperation</v>
      </c>
      <c r="CT255" t="str">
        <v>HIAS</v>
      </c>
      <c r="CU255" t="str">
        <v>Human Rights Defence Curaçao</v>
      </c>
      <c r="CV255" t="str">
        <v>Humanity &amp; Inclusion</v>
      </c>
      <c r="CW255" t="str">
        <v>Humans Analytic</v>
      </c>
      <c r="CX255" t="str">
        <v>Idas y Vueltas Association</v>
      </c>
      <c r="CY255" t="str">
        <v>iMMAP</v>
      </c>
      <c r="CZ255" t="str">
        <v>IMPACT Initiatives (REACH)</v>
      </c>
      <c r="DA255" t="str">
        <v>Inmigrante Feliz Association</v>
      </c>
      <c r="DB255" t="str">
        <v>Institute for Migration and Human Rights (IMDH)</v>
      </c>
      <c r="DC255" t="str">
        <v>Institute of Natural and Cultural Heritage (IPANC)</v>
      </c>
      <c r="DD255" t="str">
        <v>International Committee for the Development of People (CISP)</v>
      </c>
      <c r="DE255" t="str">
        <v>International Federation of the Red Cross (IFRC)</v>
      </c>
      <c r="DF255" t="str">
        <v>International Labour Organization (ILO)</v>
      </c>
      <c r="DG255" t="str">
        <v>International Medical Corps</v>
      </c>
      <c r="DH255" t="str">
        <v>International Organization for Migration (IOM)</v>
      </c>
      <c r="DI255" t="str">
        <v>International Rescue Committee (IRC)</v>
      </c>
      <c r="DJ255" t="str">
        <v>INTERSOS</v>
      </c>
      <c r="DK255" t="str">
        <v>Jesuit Migrant Service (JMS)</v>
      </c>
      <c r="DL255" t="str">
        <v>Jesuit Refugee Service (JRS)</v>
      </c>
      <c r="DM255" t="str">
        <v>Jesuit Service for Migrants and Refugees (JSMR)</v>
      </c>
      <c r="DN255" t="str">
        <v>Joint United Nations Programme on HIV/AIDS (UNAIDS)</v>
      </c>
      <c r="DO255" t="str">
        <v>Kimirina Coorporation</v>
      </c>
      <c r="DP255" t="str">
        <v>La Casita Hispanic Cultural Centre</v>
      </c>
      <c r="DQ255" t="str">
        <v>Latin American Network of Non-Governmental Organizations of Persons with Disabilities and their Families (RIADIS)</v>
      </c>
      <c r="DR255" t="str">
        <v>LGBT+ Movement Brazil</v>
      </c>
      <c r="DS255" t="str">
        <v>Living Water Community (LWC)</v>
      </c>
      <c r="DT255" t="str">
        <v>LLANOVENCOL</v>
      </c>
      <c r="DU255" t="str">
        <v>Lutheran World Federation</v>
      </c>
      <c r="DV255" t="str">
        <v>Lutheran World Relief</v>
      </c>
      <c r="DW255" t="str">
        <v>Malteser International</v>
      </c>
      <c r="DX255" t="str">
        <v>Mana Institute</v>
      </c>
      <c r="DY255" t="str">
        <v>Manos Veneguayas Association</v>
      </c>
      <c r="DZ255" t="str">
        <v>Más Igualdad Perú</v>
      </c>
      <c r="EA255" t="str">
        <v>MedGlobal</v>
      </c>
      <c r="EB255" t="str">
        <v>Medical Teams International</v>
      </c>
      <c r="EC255" t="str">
        <v>Mercy Corps</v>
      </c>
      <c r="ED255" t="str">
        <v>Migrant Service Center (CAM)</v>
      </c>
      <c r="EE255" t="str">
        <v>Migrants, Refugees and Argentine Social Entrepreneurs (MIRARES)</v>
      </c>
      <c r="EF255" t="str">
        <v>Mision Scalabriniana - Ecuador</v>
      </c>
      <c r="EG255" t="str">
        <v>Missão Paz</v>
      </c>
      <c r="EH255" t="str">
        <v>Museu A CASA</v>
      </c>
      <c r="EI255" t="str">
        <v>Norwegian Refugee Council (NRC)</v>
      </c>
      <c r="EJ255" t="str">
        <v>ONG Migrantes por el Maule</v>
      </c>
      <c r="EK255" t="str">
        <v>ONG Preemptive Love Coalition Colombia</v>
      </c>
      <c r="EL255" t="str">
        <v>Organización Transfomando Vidas</v>
      </c>
      <c r="EM255" t="str">
        <v>Organization of Ibero-American States for Education, Science and Culture (OEI)</v>
      </c>
      <c r="EN255" t="str">
        <v>OXFAM</v>
      </c>
      <c r="EO255" t="str">
        <v>Panamerican Development Foundation</v>
      </c>
      <c r="EP255" t="str">
        <v>Panamerican Health Organization/World Health Organization (PAHO/WHO)</v>
      </c>
      <c r="EQ255" t="str">
        <v>Pastoral of Human Mobility - Peruvian Episcopal Conference</v>
      </c>
      <c r="ER255" t="str">
        <v>Pastoral Service for Migrants National</v>
      </c>
      <c r="ES255" t="str">
        <v>Permanent Human Rights defense Committee (CDH)</v>
      </c>
      <c r="ET255" t="str">
        <v>Pirilampos Institute - Group of visits and voluntary actions in Roraima</v>
      </c>
      <c r="EU255" t="str">
        <v>Plan International</v>
      </c>
      <c r="EV255" t="str">
        <v>Population Program, Faculty of Social Sciences, University of the Republic</v>
      </c>
      <c r="EW255" t="str">
        <v>Profamilia Association</v>
      </c>
      <c r="EX255" t="str">
        <v>Red con Migrantes y Refugiados</v>
      </c>
      <c r="EY255" t="str">
        <v>Red Cross Colombia</v>
      </c>
      <c r="EZ255" t="str">
        <v>Red Cross Ecuador</v>
      </c>
      <c r="FA255" t="str">
        <v>Red Cross Peru</v>
      </c>
      <c r="FB255" t="str">
        <v>Red de Investigaciones en Derechos Humanos - CONICET (Consejo Nacional de Investigaciones Científicas y Técnicas)</v>
      </c>
      <c r="FC255" t="str">
        <v>RET International</v>
      </c>
      <c r="FD255" t="str">
        <v>Salú pa Tur Foundation</v>
      </c>
      <c r="FE255" t="str">
        <v>Salvation Army</v>
      </c>
      <c r="FF255" t="str">
        <v>Samaritan's Purse</v>
      </c>
      <c r="FG255" t="str">
        <v>Save the Children International (SCI)</v>
      </c>
      <c r="FH255" t="str">
        <v>Scalabrini Foundation Chile</v>
      </c>
      <c r="FI255" t="str">
        <v>Sección Peruana de Amnistía Internacional</v>
      </c>
      <c r="FJ255" t="str">
        <v>Serviço Pastoral dos Migrantes do Nordeste</v>
      </c>
      <c r="FK255" t="str">
        <v>Sesame Workshop</v>
      </c>
      <c r="FL255" t="str">
        <v>Si, Da Vida</v>
      </c>
      <c r="FM255" t="str">
        <v>Solidarity and Action Asociation</v>
      </c>
      <c r="FN255" t="str">
        <v>SOS Children's Villages</v>
      </c>
      <c r="FO255" t="str">
        <v>Tarabita Foundation</v>
      </c>
      <c r="FP255" t="str">
        <v>Tearfund</v>
      </c>
      <c r="FQ255" t="str">
        <v>TECHO</v>
      </c>
      <c r="FR255" t="str">
        <v>Terranueva Foundation</v>
      </c>
      <c r="FS255" t="str">
        <v>Terre des Hommes Suisse</v>
      </c>
      <c r="FT255" t="str">
        <v>The Israel Forum for International Humanitarian Aid (IsraAID)</v>
      </c>
      <c r="FU255" t="str">
        <v>Unión Venezolana en Perú</v>
      </c>
      <c r="FV255" t="str">
        <v>United Nations Children's Fund (UNICEF)</v>
      </c>
      <c r="FW255" t="str">
        <v>United Nations Development Programme (UNDP)</v>
      </c>
      <c r="FX255" t="str">
        <v>United Nations Educational, Scientific and Cultural Organization (UNESCO)</v>
      </c>
      <c r="FY255" t="str">
        <v>United Nations Entity for Gender Equality and the Empowerment of Women (UNWOMEN)</v>
      </c>
      <c r="FZ255" t="str">
        <v>United Nations Food and Agricultural Organization (FAO)</v>
      </c>
      <c r="GA255" t="str">
        <v>United Nations High Commissioner for Refugees (UNHCR)</v>
      </c>
      <c r="GB255" t="str">
        <v>United Nations Office of the High Commissioner for Human Rights (OHCHR)</v>
      </c>
      <c r="GC255" t="str">
        <v>United Nations Office on Drugs and Crime (UNODC)</v>
      </c>
      <c r="GD255" t="str">
        <v>United Nations Population Fund (UNFPA)</v>
      </c>
      <c r="GE255" t="str">
        <v>United Nations Programme for Human Settlements (UN Habitat)</v>
      </c>
      <c r="GF255" t="str">
        <v>Vale da Benção Educational and Charitable Association (AEBVB)</v>
      </c>
      <c r="GG255" t="str">
        <v>VenAruba Solidaria</v>
      </c>
      <c r="GH255" t="str">
        <v>Venex Curacao Foundation</v>
      </c>
      <c r="GI255" t="str">
        <v>Venezolanos en Barranquilla</v>
      </c>
      <c r="GJ255" t="str">
        <v>Venezolanos en San Cristóbal</v>
      </c>
      <c r="GK255" t="str">
        <v>Venezuelan Emigrant Foundation (FEV)</v>
      </c>
      <c r="GL255" t="str">
        <v>Vicaría de Pastoral Social Caritas</v>
      </c>
      <c r="GM255" t="str">
        <v>Voices GY</v>
      </c>
      <c r="GN255" t="str">
        <v>We World GVC</v>
      </c>
      <c r="GO255" t="str">
        <v>World Council of Credit Unions</v>
      </c>
      <c r="GP255" t="str">
        <v>World Food Programme (WFP)</v>
      </c>
      <c r="GQ255" t="str">
        <v>World Vision</v>
      </c>
      <c r="GR255" t="str">
        <v>ZOA</v>
      </c>
    </row>
    <row r="256" spans="8:200" x14ac:dyDescent="0.3">
      <c r="H256" t="str" cm="1">
        <f t="array" ref="H256:GR256">TRANSPOSE(_xlfn._xlws.SORT(_xlfn._xlws.FILTER(Table3[Name],ISNUMBER(SEARCH(' Activity Sheet'!D310,Table3[Name])),"Not found"),,1))</f>
        <v>.New Organisation</v>
      </c>
      <c r="I256" t="str">
        <v>ABV - Association of Good with Life</v>
      </c>
      <c r="J256" t="str">
        <v>ACAPS</v>
      </c>
      <c r="K256" t="str">
        <v>Acción y Desarrollo</v>
      </c>
      <c r="L256" t="str">
        <v>ACTED</v>
      </c>
      <c r="M256" t="str">
        <v>Action against Hunger</v>
      </c>
      <c r="N256" t="str">
        <v>ActionAid</v>
      </c>
      <c r="O256" t="str">
        <v>Adventist Development and Relief Agency (ADRA)</v>
      </c>
      <c r="P256" t="str">
        <v>Alas de Colibrí Foundation</v>
      </c>
      <c r="Q256" t="str">
        <v>Alianza por la Solidaridad</v>
      </c>
      <c r="R256" t="str">
        <v>Alianza por Venezuela</v>
      </c>
      <c r="S256" t="str">
        <v>Americares Foundation</v>
      </c>
      <c r="T256" t="str">
        <v>Argentine Commission for Refugees and Migrants (CAREF)</v>
      </c>
      <c r="U256" t="str">
        <v>Asociación Aves</v>
      </c>
      <c r="V256" t="str">
        <v>Asociación de Jubilados y Pensionados Venezolanos en Argentina</v>
      </c>
      <c r="W256" t="str">
        <v>Asociación de Venezolanos en Eloy Alfaro</v>
      </c>
      <c r="X256" t="str">
        <v>Asociación Fundación contra el Hambre Perú</v>
      </c>
      <c r="Y256" t="str">
        <v>Asociación Migrantes Venezolanos</v>
      </c>
      <c r="Z256" t="str">
        <v>Asociación Misioneros de San Carlos Scalabrinianos</v>
      </c>
      <c r="AA256" t="str">
        <v>Asociacion Proteccion Poblacion Vulnerable</v>
      </c>
      <c r="AB256" t="str">
        <v>Asociación Quinta Ola</v>
      </c>
      <c r="AC256" t="str">
        <v>Asociación Salto Ángel</v>
      </c>
      <c r="AD256" t="str">
        <v>Asociación Venezuela en Ecuador AC</v>
      </c>
      <c r="AE256" t="str">
        <v>ASOVENAR</v>
      </c>
      <c r="AF256" t="str">
        <v>Associação Hermanitos</v>
      </c>
      <c r="AG256" t="str">
        <v>AVSI Foundation</v>
      </c>
      <c r="AH256" t="str">
        <v>Bethany Christian Services</v>
      </c>
      <c r="AI256" t="str">
        <v>Blumont</v>
      </c>
      <c r="AJ256" t="str">
        <v>CARE</v>
      </c>
      <c r="AK256" t="str">
        <v>Caritas Brazil</v>
      </c>
      <c r="AL256" t="str">
        <v>Caritas Ecuador</v>
      </c>
      <c r="AM256" t="str">
        <v>Caritas Germany</v>
      </c>
      <c r="AN256" t="str">
        <v>Caritas Manaus</v>
      </c>
      <c r="AO256" t="str">
        <v>Caritas Parana</v>
      </c>
      <c r="AP256" t="str">
        <v>Caritas Peru</v>
      </c>
      <c r="AQ256" t="str">
        <v>Caritas Rio de Janeiro</v>
      </c>
      <c r="AR256" t="str">
        <v>Caritas São Paulo</v>
      </c>
      <c r="AS256" t="str">
        <v>Caritas Switzerland</v>
      </c>
      <c r="AT256" t="str">
        <v>CCEFIRO Association</v>
      </c>
      <c r="AU256" t="str">
        <v>CEDRO</v>
      </c>
      <c r="AV256" t="str">
        <v>Center for Integrated Studies and Programs for Sustainable Development (CIEDS)</v>
      </c>
      <c r="AW256" t="str">
        <v>Center for Migration and Human Rights of the Diocese of Roraima (CMDH)</v>
      </c>
      <c r="AX256" t="str">
        <v>Centro de Atencion Psicosocial (CAPS)</v>
      </c>
      <c r="AY256" t="str">
        <v>CESAL</v>
      </c>
      <c r="AZ256" t="str">
        <v>CESVI-Cooperazione e Sviluppo</v>
      </c>
      <c r="BA256" t="str">
        <v>ChildFund International</v>
      </c>
      <c r="BB256" t="str">
        <v>CHS Alternativo</v>
      </c>
      <c r="BC256" t="str">
        <v>Churún Merú Association</v>
      </c>
      <c r="BD256" t="str">
        <v>Coalición por Venezuela</v>
      </c>
      <c r="BE256" t="str">
        <v>Colonia Foundation of Venezuelans in the Dominican Republic (FUNCOVERD)</v>
      </c>
      <c r="BF256" t="str">
        <v>COLVENZ</v>
      </c>
      <c r="BG256" t="str">
        <v>Compassiva</v>
      </c>
      <c r="BH256" t="str">
        <v>Consejo Interreligioso del Perú - Religiones por la Paz</v>
      </c>
      <c r="BI256" t="str">
        <v>Consorcio ONG OCIPI Y Capellanía Nacional OFICA</v>
      </c>
      <c r="BJ256" t="str">
        <v>COOPI - International Cooperation Foundation</v>
      </c>
      <c r="BK256" t="str">
        <v>Corporación Colectivo Sin Fronteras</v>
      </c>
      <c r="BL256" t="str">
        <v>CRISFE Foundation</v>
      </c>
      <c r="BM256" t="str">
        <v>Cuso International</v>
      </c>
      <c r="BN256" t="str">
        <v>Danielle’s Children Fund (DCF)</v>
      </c>
      <c r="BO256" t="str">
        <v>Danish Refugee Council (DRC)</v>
      </c>
      <c r="BP256" t="str">
        <v>Development Support Association - APOYAR</v>
      </c>
      <c r="BQ256" t="str">
        <v>Diakonie Katastrophenhilfe</v>
      </c>
      <c r="BR256" t="str">
        <v>Diálogo Diverso</v>
      </c>
      <c r="BS256" t="str">
        <v>Doctors of the World</v>
      </c>
      <c r="BT256" t="str">
        <v>Dominican Institute for Integrated Development</v>
      </c>
      <c r="BU256" t="str">
        <v>Duendes y Ángeles Vinotinto República Dominicana</v>
      </c>
      <c r="BV256" t="str">
        <v>Encuentros SJS (Servicio Jesuita de la Solidaridad)</v>
      </c>
      <c r="BW256" t="str">
        <v>Ending Violence Against Migrants</v>
      </c>
      <c r="BX256" t="str">
        <v>Equidad Foundation</v>
      </c>
      <c r="BY256" t="str">
        <v>Equilibrium CenDE</v>
      </c>
      <c r="BZ256" t="str">
        <v>Facultad de Psicología - Universidad de la República (UDELAR)</v>
      </c>
      <c r="CA256" t="str">
        <v>First International Emergency and Solidarités International</v>
      </c>
      <c r="CB256" t="str">
        <v>Fondo Ecuatoriano Populorum Progressio</v>
      </c>
      <c r="CC256" t="str">
        <v>Foro Salud Callao</v>
      </c>
      <c r="CD256" t="str">
        <v>Foundation for the Integration and Development of Latin America (FIDAL)</v>
      </c>
      <c r="CE256" t="str">
        <v>Foundation of the Americas (FUDELA)</v>
      </c>
      <c r="CF256" t="str">
        <v>Fraternity Without Borders</v>
      </c>
      <c r="CG256" t="str">
        <v>Fundación Brisas del Norte</v>
      </c>
      <c r="CH256" t="str">
        <v>Fundación Colombovenezolana Nueva Ilusión</v>
      </c>
      <c r="CI256" t="str">
        <v>Fundación Nakama's</v>
      </c>
      <c r="CJ256" t="str">
        <v>Fundación RadaBer</v>
      </c>
      <c r="CK256" t="str">
        <v>Fundación Scalabrini Bolivia</v>
      </c>
      <c r="CL256" t="str">
        <v>Fundacion Social Vivan los Niños</v>
      </c>
      <c r="CM256" t="str">
        <v>FUNVEAC</v>
      </c>
      <c r="CN256" t="str">
        <v>German Development Cooperation Agency GIZ</v>
      </c>
      <c r="CO256" t="str">
        <v>Globalizate Radio</v>
      </c>
      <c r="CP256" t="str">
        <v>GOAL</v>
      </c>
      <c r="CQ256" t="str">
        <v>Halü Bienestar Humano Foundation (HALU)</v>
      </c>
      <c r="CR256" t="str">
        <v>Heartland Alliance International (HAI)</v>
      </c>
      <c r="CS256" t="str">
        <v>HELVETAS Swiss Intercooperation</v>
      </c>
      <c r="CT256" t="str">
        <v>HIAS</v>
      </c>
      <c r="CU256" t="str">
        <v>Human Rights Defence Curaçao</v>
      </c>
      <c r="CV256" t="str">
        <v>Humanity &amp; Inclusion</v>
      </c>
      <c r="CW256" t="str">
        <v>Humans Analytic</v>
      </c>
      <c r="CX256" t="str">
        <v>Idas y Vueltas Association</v>
      </c>
      <c r="CY256" t="str">
        <v>iMMAP</v>
      </c>
      <c r="CZ256" t="str">
        <v>IMPACT Initiatives (REACH)</v>
      </c>
      <c r="DA256" t="str">
        <v>Inmigrante Feliz Association</v>
      </c>
      <c r="DB256" t="str">
        <v>Institute for Migration and Human Rights (IMDH)</v>
      </c>
      <c r="DC256" t="str">
        <v>Institute of Natural and Cultural Heritage (IPANC)</v>
      </c>
      <c r="DD256" t="str">
        <v>International Committee for the Development of People (CISP)</v>
      </c>
      <c r="DE256" t="str">
        <v>International Federation of the Red Cross (IFRC)</v>
      </c>
      <c r="DF256" t="str">
        <v>International Labour Organization (ILO)</v>
      </c>
      <c r="DG256" t="str">
        <v>International Medical Corps</v>
      </c>
      <c r="DH256" t="str">
        <v>International Organization for Migration (IOM)</v>
      </c>
      <c r="DI256" t="str">
        <v>International Rescue Committee (IRC)</v>
      </c>
      <c r="DJ256" t="str">
        <v>INTERSOS</v>
      </c>
      <c r="DK256" t="str">
        <v>Jesuit Migrant Service (JMS)</v>
      </c>
      <c r="DL256" t="str">
        <v>Jesuit Refugee Service (JRS)</v>
      </c>
      <c r="DM256" t="str">
        <v>Jesuit Service for Migrants and Refugees (JSMR)</v>
      </c>
      <c r="DN256" t="str">
        <v>Joint United Nations Programme on HIV/AIDS (UNAIDS)</v>
      </c>
      <c r="DO256" t="str">
        <v>Kimirina Coorporation</v>
      </c>
      <c r="DP256" t="str">
        <v>La Casita Hispanic Cultural Centre</v>
      </c>
      <c r="DQ256" t="str">
        <v>Latin American Network of Non-Governmental Organizations of Persons with Disabilities and their Families (RIADIS)</v>
      </c>
      <c r="DR256" t="str">
        <v>LGBT+ Movement Brazil</v>
      </c>
      <c r="DS256" t="str">
        <v>Living Water Community (LWC)</v>
      </c>
      <c r="DT256" t="str">
        <v>LLANOVENCOL</v>
      </c>
      <c r="DU256" t="str">
        <v>Lutheran World Federation</v>
      </c>
      <c r="DV256" t="str">
        <v>Lutheran World Relief</v>
      </c>
      <c r="DW256" t="str">
        <v>Malteser International</v>
      </c>
      <c r="DX256" t="str">
        <v>Mana Institute</v>
      </c>
      <c r="DY256" t="str">
        <v>Manos Veneguayas Association</v>
      </c>
      <c r="DZ256" t="str">
        <v>Más Igualdad Perú</v>
      </c>
      <c r="EA256" t="str">
        <v>MedGlobal</v>
      </c>
      <c r="EB256" t="str">
        <v>Medical Teams International</v>
      </c>
      <c r="EC256" t="str">
        <v>Mercy Corps</v>
      </c>
      <c r="ED256" t="str">
        <v>Migrant Service Center (CAM)</v>
      </c>
      <c r="EE256" t="str">
        <v>Migrants, Refugees and Argentine Social Entrepreneurs (MIRARES)</v>
      </c>
      <c r="EF256" t="str">
        <v>Mision Scalabriniana - Ecuador</v>
      </c>
      <c r="EG256" t="str">
        <v>Missão Paz</v>
      </c>
      <c r="EH256" t="str">
        <v>Museu A CASA</v>
      </c>
      <c r="EI256" t="str">
        <v>Norwegian Refugee Council (NRC)</v>
      </c>
      <c r="EJ256" t="str">
        <v>ONG Migrantes por el Maule</v>
      </c>
      <c r="EK256" t="str">
        <v>ONG Preemptive Love Coalition Colombia</v>
      </c>
      <c r="EL256" t="str">
        <v>Organización Transfomando Vidas</v>
      </c>
      <c r="EM256" t="str">
        <v>Organization of Ibero-American States for Education, Science and Culture (OEI)</v>
      </c>
      <c r="EN256" t="str">
        <v>OXFAM</v>
      </c>
      <c r="EO256" t="str">
        <v>Panamerican Development Foundation</v>
      </c>
      <c r="EP256" t="str">
        <v>Panamerican Health Organization/World Health Organization (PAHO/WHO)</v>
      </c>
      <c r="EQ256" t="str">
        <v>Pastoral of Human Mobility - Peruvian Episcopal Conference</v>
      </c>
      <c r="ER256" t="str">
        <v>Pastoral Service for Migrants National</v>
      </c>
      <c r="ES256" t="str">
        <v>Permanent Human Rights defense Committee (CDH)</v>
      </c>
      <c r="ET256" t="str">
        <v>Pirilampos Institute - Group of visits and voluntary actions in Roraima</v>
      </c>
      <c r="EU256" t="str">
        <v>Plan International</v>
      </c>
      <c r="EV256" t="str">
        <v>Population Program, Faculty of Social Sciences, University of the Republic</v>
      </c>
      <c r="EW256" t="str">
        <v>Profamilia Association</v>
      </c>
      <c r="EX256" t="str">
        <v>Red con Migrantes y Refugiados</v>
      </c>
      <c r="EY256" t="str">
        <v>Red Cross Colombia</v>
      </c>
      <c r="EZ256" t="str">
        <v>Red Cross Ecuador</v>
      </c>
      <c r="FA256" t="str">
        <v>Red Cross Peru</v>
      </c>
      <c r="FB256" t="str">
        <v>Red de Investigaciones en Derechos Humanos - CONICET (Consejo Nacional de Investigaciones Científicas y Técnicas)</v>
      </c>
      <c r="FC256" t="str">
        <v>RET International</v>
      </c>
      <c r="FD256" t="str">
        <v>Salú pa Tur Foundation</v>
      </c>
      <c r="FE256" t="str">
        <v>Salvation Army</v>
      </c>
      <c r="FF256" t="str">
        <v>Samaritan's Purse</v>
      </c>
      <c r="FG256" t="str">
        <v>Save the Children International (SCI)</v>
      </c>
      <c r="FH256" t="str">
        <v>Scalabrini Foundation Chile</v>
      </c>
      <c r="FI256" t="str">
        <v>Sección Peruana de Amnistía Internacional</v>
      </c>
      <c r="FJ256" t="str">
        <v>Serviço Pastoral dos Migrantes do Nordeste</v>
      </c>
      <c r="FK256" t="str">
        <v>Sesame Workshop</v>
      </c>
      <c r="FL256" t="str">
        <v>Si, Da Vida</v>
      </c>
      <c r="FM256" t="str">
        <v>Solidarity and Action Asociation</v>
      </c>
      <c r="FN256" t="str">
        <v>SOS Children's Villages</v>
      </c>
      <c r="FO256" t="str">
        <v>Tarabita Foundation</v>
      </c>
      <c r="FP256" t="str">
        <v>Tearfund</v>
      </c>
      <c r="FQ256" t="str">
        <v>TECHO</v>
      </c>
      <c r="FR256" t="str">
        <v>Terranueva Foundation</v>
      </c>
      <c r="FS256" t="str">
        <v>Terre des Hommes Suisse</v>
      </c>
      <c r="FT256" t="str">
        <v>The Israel Forum for International Humanitarian Aid (IsraAID)</v>
      </c>
      <c r="FU256" t="str">
        <v>Unión Venezolana en Perú</v>
      </c>
      <c r="FV256" t="str">
        <v>United Nations Children's Fund (UNICEF)</v>
      </c>
      <c r="FW256" t="str">
        <v>United Nations Development Programme (UNDP)</v>
      </c>
      <c r="FX256" t="str">
        <v>United Nations Educational, Scientific and Cultural Organization (UNESCO)</v>
      </c>
      <c r="FY256" t="str">
        <v>United Nations Entity for Gender Equality and the Empowerment of Women (UNWOMEN)</v>
      </c>
      <c r="FZ256" t="str">
        <v>United Nations Food and Agricultural Organization (FAO)</v>
      </c>
      <c r="GA256" t="str">
        <v>United Nations High Commissioner for Refugees (UNHCR)</v>
      </c>
      <c r="GB256" t="str">
        <v>United Nations Office of the High Commissioner for Human Rights (OHCHR)</v>
      </c>
      <c r="GC256" t="str">
        <v>United Nations Office on Drugs and Crime (UNODC)</v>
      </c>
      <c r="GD256" t="str">
        <v>United Nations Population Fund (UNFPA)</v>
      </c>
      <c r="GE256" t="str">
        <v>United Nations Programme for Human Settlements (UN Habitat)</v>
      </c>
      <c r="GF256" t="str">
        <v>Vale da Benção Educational and Charitable Association (AEBVB)</v>
      </c>
      <c r="GG256" t="str">
        <v>VenAruba Solidaria</v>
      </c>
      <c r="GH256" t="str">
        <v>Venex Curacao Foundation</v>
      </c>
      <c r="GI256" t="str">
        <v>Venezolanos en Barranquilla</v>
      </c>
      <c r="GJ256" t="str">
        <v>Venezolanos en San Cristóbal</v>
      </c>
      <c r="GK256" t="str">
        <v>Venezuelan Emigrant Foundation (FEV)</v>
      </c>
      <c r="GL256" t="str">
        <v>Vicaría de Pastoral Social Caritas</v>
      </c>
      <c r="GM256" t="str">
        <v>Voices GY</v>
      </c>
      <c r="GN256" t="str">
        <v>We World GVC</v>
      </c>
      <c r="GO256" t="str">
        <v>World Council of Credit Unions</v>
      </c>
      <c r="GP256" t="str">
        <v>World Food Programme (WFP)</v>
      </c>
      <c r="GQ256" t="str">
        <v>World Vision</v>
      </c>
      <c r="GR256" t="str">
        <v>ZOA</v>
      </c>
    </row>
    <row r="257" spans="8:200" x14ac:dyDescent="0.3">
      <c r="H257" t="str" cm="1">
        <f t="array" ref="H257:GR257">TRANSPOSE(_xlfn._xlws.SORT(_xlfn._xlws.FILTER(Table3[Name],ISNUMBER(SEARCH(' Activity Sheet'!D311,Table3[Name])),"Not found"),,1))</f>
        <v>.New Organisation</v>
      </c>
      <c r="I257" t="str">
        <v>ABV - Association of Good with Life</v>
      </c>
      <c r="J257" t="str">
        <v>ACAPS</v>
      </c>
      <c r="K257" t="str">
        <v>Acción y Desarrollo</v>
      </c>
      <c r="L257" t="str">
        <v>ACTED</v>
      </c>
      <c r="M257" t="str">
        <v>Action against Hunger</v>
      </c>
      <c r="N257" t="str">
        <v>ActionAid</v>
      </c>
      <c r="O257" t="str">
        <v>Adventist Development and Relief Agency (ADRA)</v>
      </c>
      <c r="P257" t="str">
        <v>Alas de Colibrí Foundation</v>
      </c>
      <c r="Q257" t="str">
        <v>Alianza por la Solidaridad</v>
      </c>
      <c r="R257" t="str">
        <v>Alianza por Venezuela</v>
      </c>
      <c r="S257" t="str">
        <v>Americares Foundation</v>
      </c>
      <c r="T257" t="str">
        <v>Argentine Commission for Refugees and Migrants (CAREF)</v>
      </c>
      <c r="U257" t="str">
        <v>Asociación Aves</v>
      </c>
      <c r="V257" t="str">
        <v>Asociación de Jubilados y Pensionados Venezolanos en Argentina</v>
      </c>
      <c r="W257" t="str">
        <v>Asociación de Venezolanos en Eloy Alfaro</v>
      </c>
      <c r="X257" t="str">
        <v>Asociación Fundación contra el Hambre Perú</v>
      </c>
      <c r="Y257" t="str">
        <v>Asociación Migrantes Venezolanos</v>
      </c>
      <c r="Z257" t="str">
        <v>Asociación Misioneros de San Carlos Scalabrinianos</v>
      </c>
      <c r="AA257" t="str">
        <v>Asociacion Proteccion Poblacion Vulnerable</v>
      </c>
      <c r="AB257" t="str">
        <v>Asociación Quinta Ola</v>
      </c>
      <c r="AC257" t="str">
        <v>Asociación Salto Ángel</v>
      </c>
      <c r="AD257" t="str">
        <v>Asociación Venezuela en Ecuador AC</v>
      </c>
      <c r="AE257" t="str">
        <v>ASOVENAR</v>
      </c>
      <c r="AF257" t="str">
        <v>Associação Hermanitos</v>
      </c>
      <c r="AG257" t="str">
        <v>AVSI Foundation</v>
      </c>
      <c r="AH257" t="str">
        <v>Bethany Christian Services</v>
      </c>
      <c r="AI257" t="str">
        <v>Blumont</v>
      </c>
      <c r="AJ257" t="str">
        <v>CARE</v>
      </c>
      <c r="AK257" t="str">
        <v>Caritas Brazil</v>
      </c>
      <c r="AL257" t="str">
        <v>Caritas Ecuador</v>
      </c>
      <c r="AM257" t="str">
        <v>Caritas Germany</v>
      </c>
      <c r="AN257" t="str">
        <v>Caritas Manaus</v>
      </c>
      <c r="AO257" t="str">
        <v>Caritas Parana</v>
      </c>
      <c r="AP257" t="str">
        <v>Caritas Peru</v>
      </c>
      <c r="AQ257" t="str">
        <v>Caritas Rio de Janeiro</v>
      </c>
      <c r="AR257" t="str">
        <v>Caritas São Paulo</v>
      </c>
      <c r="AS257" t="str">
        <v>Caritas Switzerland</v>
      </c>
      <c r="AT257" t="str">
        <v>CCEFIRO Association</v>
      </c>
      <c r="AU257" t="str">
        <v>CEDRO</v>
      </c>
      <c r="AV257" t="str">
        <v>Center for Integrated Studies and Programs for Sustainable Development (CIEDS)</v>
      </c>
      <c r="AW257" t="str">
        <v>Center for Migration and Human Rights of the Diocese of Roraima (CMDH)</v>
      </c>
      <c r="AX257" t="str">
        <v>Centro de Atencion Psicosocial (CAPS)</v>
      </c>
      <c r="AY257" t="str">
        <v>CESAL</v>
      </c>
      <c r="AZ257" t="str">
        <v>CESVI-Cooperazione e Sviluppo</v>
      </c>
      <c r="BA257" t="str">
        <v>ChildFund International</v>
      </c>
      <c r="BB257" t="str">
        <v>CHS Alternativo</v>
      </c>
      <c r="BC257" t="str">
        <v>Churún Merú Association</v>
      </c>
      <c r="BD257" t="str">
        <v>Coalición por Venezuela</v>
      </c>
      <c r="BE257" t="str">
        <v>Colonia Foundation of Venezuelans in the Dominican Republic (FUNCOVERD)</v>
      </c>
      <c r="BF257" t="str">
        <v>COLVENZ</v>
      </c>
      <c r="BG257" t="str">
        <v>Compassiva</v>
      </c>
      <c r="BH257" t="str">
        <v>Consejo Interreligioso del Perú - Religiones por la Paz</v>
      </c>
      <c r="BI257" t="str">
        <v>Consorcio ONG OCIPI Y Capellanía Nacional OFICA</v>
      </c>
      <c r="BJ257" t="str">
        <v>COOPI - International Cooperation Foundation</v>
      </c>
      <c r="BK257" t="str">
        <v>Corporación Colectivo Sin Fronteras</v>
      </c>
      <c r="BL257" t="str">
        <v>CRISFE Foundation</v>
      </c>
      <c r="BM257" t="str">
        <v>Cuso International</v>
      </c>
      <c r="BN257" t="str">
        <v>Danielle’s Children Fund (DCF)</v>
      </c>
      <c r="BO257" t="str">
        <v>Danish Refugee Council (DRC)</v>
      </c>
      <c r="BP257" t="str">
        <v>Development Support Association - APOYAR</v>
      </c>
      <c r="BQ257" t="str">
        <v>Diakonie Katastrophenhilfe</v>
      </c>
      <c r="BR257" t="str">
        <v>Diálogo Diverso</v>
      </c>
      <c r="BS257" t="str">
        <v>Doctors of the World</v>
      </c>
      <c r="BT257" t="str">
        <v>Dominican Institute for Integrated Development</v>
      </c>
      <c r="BU257" t="str">
        <v>Duendes y Ángeles Vinotinto República Dominicana</v>
      </c>
      <c r="BV257" t="str">
        <v>Encuentros SJS (Servicio Jesuita de la Solidaridad)</v>
      </c>
      <c r="BW257" t="str">
        <v>Ending Violence Against Migrants</v>
      </c>
      <c r="BX257" t="str">
        <v>Equidad Foundation</v>
      </c>
      <c r="BY257" t="str">
        <v>Equilibrium CenDE</v>
      </c>
      <c r="BZ257" t="str">
        <v>Facultad de Psicología - Universidad de la República (UDELAR)</v>
      </c>
      <c r="CA257" t="str">
        <v>First International Emergency and Solidarités International</v>
      </c>
      <c r="CB257" t="str">
        <v>Fondo Ecuatoriano Populorum Progressio</v>
      </c>
      <c r="CC257" t="str">
        <v>Foro Salud Callao</v>
      </c>
      <c r="CD257" t="str">
        <v>Foundation for the Integration and Development of Latin America (FIDAL)</v>
      </c>
      <c r="CE257" t="str">
        <v>Foundation of the Americas (FUDELA)</v>
      </c>
      <c r="CF257" t="str">
        <v>Fraternity Without Borders</v>
      </c>
      <c r="CG257" t="str">
        <v>Fundación Brisas del Norte</v>
      </c>
      <c r="CH257" t="str">
        <v>Fundación Colombovenezolana Nueva Ilusión</v>
      </c>
      <c r="CI257" t="str">
        <v>Fundación Nakama's</v>
      </c>
      <c r="CJ257" t="str">
        <v>Fundación RadaBer</v>
      </c>
      <c r="CK257" t="str">
        <v>Fundación Scalabrini Bolivia</v>
      </c>
      <c r="CL257" t="str">
        <v>Fundacion Social Vivan los Niños</v>
      </c>
      <c r="CM257" t="str">
        <v>FUNVEAC</v>
      </c>
      <c r="CN257" t="str">
        <v>German Development Cooperation Agency GIZ</v>
      </c>
      <c r="CO257" t="str">
        <v>Globalizate Radio</v>
      </c>
      <c r="CP257" t="str">
        <v>GOAL</v>
      </c>
      <c r="CQ257" t="str">
        <v>Halü Bienestar Humano Foundation (HALU)</v>
      </c>
      <c r="CR257" t="str">
        <v>Heartland Alliance International (HAI)</v>
      </c>
      <c r="CS257" t="str">
        <v>HELVETAS Swiss Intercooperation</v>
      </c>
      <c r="CT257" t="str">
        <v>HIAS</v>
      </c>
      <c r="CU257" t="str">
        <v>Human Rights Defence Curaçao</v>
      </c>
      <c r="CV257" t="str">
        <v>Humanity &amp; Inclusion</v>
      </c>
      <c r="CW257" t="str">
        <v>Humans Analytic</v>
      </c>
      <c r="CX257" t="str">
        <v>Idas y Vueltas Association</v>
      </c>
      <c r="CY257" t="str">
        <v>iMMAP</v>
      </c>
      <c r="CZ257" t="str">
        <v>IMPACT Initiatives (REACH)</v>
      </c>
      <c r="DA257" t="str">
        <v>Inmigrante Feliz Association</v>
      </c>
      <c r="DB257" t="str">
        <v>Institute for Migration and Human Rights (IMDH)</v>
      </c>
      <c r="DC257" t="str">
        <v>Institute of Natural and Cultural Heritage (IPANC)</v>
      </c>
      <c r="DD257" t="str">
        <v>International Committee for the Development of People (CISP)</v>
      </c>
      <c r="DE257" t="str">
        <v>International Federation of the Red Cross (IFRC)</v>
      </c>
      <c r="DF257" t="str">
        <v>International Labour Organization (ILO)</v>
      </c>
      <c r="DG257" t="str">
        <v>International Medical Corps</v>
      </c>
      <c r="DH257" t="str">
        <v>International Organization for Migration (IOM)</v>
      </c>
      <c r="DI257" t="str">
        <v>International Rescue Committee (IRC)</v>
      </c>
      <c r="DJ257" t="str">
        <v>INTERSOS</v>
      </c>
      <c r="DK257" t="str">
        <v>Jesuit Migrant Service (JMS)</v>
      </c>
      <c r="DL257" t="str">
        <v>Jesuit Refugee Service (JRS)</v>
      </c>
      <c r="DM257" t="str">
        <v>Jesuit Service for Migrants and Refugees (JSMR)</v>
      </c>
      <c r="DN257" t="str">
        <v>Joint United Nations Programme on HIV/AIDS (UNAIDS)</v>
      </c>
      <c r="DO257" t="str">
        <v>Kimirina Coorporation</v>
      </c>
      <c r="DP257" t="str">
        <v>La Casita Hispanic Cultural Centre</v>
      </c>
      <c r="DQ257" t="str">
        <v>Latin American Network of Non-Governmental Organizations of Persons with Disabilities and their Families (RIADIS)</v>
      </c>
      <c r="DR257" t="str">
        <v>LGBT+ Movement Brazil</v>
      </c>
      <c r="DS257" t="str">
        <v>Living Water Community (LWC)</v>
      </c>
      <c r="DT257" t="str">
        <v>LLANOVENCOL</v>
      </c>
      <c r="DU257" t="str">
        <v>Lutheran World Federation</v>
      </c>
      <c r="DV257" t="str">
        <v>Lutheran World Relief</v>
      </c>
      <c r="DW257" t="str">
        <v>Malteser International</v>
      </c>
      <c r="DX257" t="str">
        <v>Mana Institute</v>
      </c>
      <c r="DY257" t="str">
        <v>Manos Veneguayas Association</v>
      </c>
      <c r="DZ257" t="str">
        <v>Más Igualdad Perú</v>
      </c>
      <c r="EA257" t="str">
        <v>MedGlobal</v>
      </c>
      <c r="EB257" t="str">
        <v>Medical Teams International</v>
      </c>
      <c r="EC257" t="str">
        <v>Mercy Corps</v>
      </c>
      <c r="ED257" t="str">
        <v>Migrant Service Center (CAM)</v>
      </c>
      <c r="EE257" t="str">
        <v>Migrants, Refugees and Argentine Social Entrepreneurs (MIRARES)</v>
      </c>
      <c r="EF257" t="str">
        <v>Mision Scalabriniana - Ecuador</v>
      </c>
      <c r="EG257" t="str">
        <v>Missão Paz</v>
      </c>
      <c r="EH257" t="str">
        <v>Museu A CASA</v>
      </c>
      <c r="EI257" t="str">
        <v>Norwegian Refugee Council (NRC)</v>
      </c>
      <c r="EJ257" t="str">
        <v>ONG Migrantes por el Maule</v>
      </c>
      <c r="EK257" t="str">
        <v>ONG Preemptive Love Coalition Colombia</v>
      </c>
      <c r="EL257" t="str">
        <v>Organización Transfomando Vidas</v>
      </c>
      <c r="EM257" t="str">
        <v>Organization of Ibero-American States for Education, Science and Culture (OEI)</v>
      </c>
      <c r="EN257" t="str">
        <v>OXFAM</v>
      </c>
      <c r="EO257" t="str">
        <v>Panamerican Development Foundation</v>
      </c>
      <c r="EP257" t="str">
        <v>Panamerican Health Organization/World Health Organization (PAHO/WHO)</v>
      </c>
      <c r="EQ257" t="str">
        <v>Pastoral of Human Mobility - Peruvian Episcopal Conference</v>
      </c>
      <c r="ER257" t="str">
        <v>Pastoral Service for Migrants National</v>
      </c>
      <c r="ES257" t="str">
        <v>Permanent Human Rights defense Committee (CDH)</v>
      </c>
      <c r="ET257" t="str">
        <v>Pirilampos Institute - Group of visits and voluntary actions in Roraima</v>
      </c>
      <c r="EU257" t="str">
        <v>Plan International</v>
      </c>
      <c r="EV257" t="str">
        <v>Population Program, Faculty of Social Sciences, University of the Republic</v>
      </c>
      <c r="EW257" t="str">
        <v>Profamilia Association</v>
      </c>
      <c r="EX257" t="str">
        <v>Red con Migrantes y Refugiados</v>
      </c>
      <c r="EY257" t="str">
        <v>Red Cross Colombia</v>
      </c>
      <c r="EZ257" t="str">
        <v>Red Cross Ecuador</v>
      </c>
      <c r="FA257" t="str">
        <v>Red Cross Peru</v>
      </c>
      <c r="FB257" t="str">
        <v>Red de Investigaciones en Derechos Humanos - CONICET (Consejo Nacional de Investigaciones Científicas y Técnicas)</v>
      </c>
      <c r="FC257" t="str">
        <v>RET International</v>
      </c>
      <c r="FD257" t="str">
        <v>Salú pa Tur Foundation</v>
      </c>
      <c r="FE257" t="str">
        <v>Salvation Army</v>
      </c>
      <c r="FF257" t="str">
        <v>Samaritan's Purse</v>
      </c>
      <c r="FG257" t="str">
        <v>Save the Children International (SCI)</v>
      </c>
      <c r="FH257" t="str">
        <v>Scalabrini Foundation Chile</v>
      </c>
      <c r="FI257" t="str">
        <v>Sección Peruana de Amnistía Internacional</v>
      </c>
      <c r="FJ257" t="str">
        <v>Serviço Pastoral dos Migrantes do Nordeste</v>
      </c>
      <c r="FK257" t="str">
        <v>Sesame Workshop</v>
      </c>
      <c r="FL257" t="str">
        <v>Si, Da Vida</v>
      </c>
      <c r="FM257" t="str">
        <v>Solidarity and Action Asociation</v>
      </c>
      <c r="FN257" t="str">
        <v>SOS Children's Villages</v>
      </c>
      <c r="FO257" t="str">
        <v>Tarabita Foundation</v>
      </c>
      <c r="FP257" t="str">
        <v>Tearfund</v>
      </c>
      <c r="FQ257" t="str">
        <v>TECHO</v>
      </c>
      <c r="FR257" t="str">
        <v>Terranueva Foundation</v>
      </c>
      <c r="FS257" t="str">
        <v>Terre des Hommes Suisse</v>
      </c>
      <c r="FT257" t="str">
        <v>The Israel Forum for International Humanitarian Aid (IsraAID)</v>
      </c>
      <c r="FU257" t="str">
        <v>Unión Venezolana en Perú</v>
      </c>
      <c r="FV257" t="str">
        <v>United Nations Children's Fund (UNICEF)</v>
      </c>
      <c r="FW257" t="str">
        <v>United Nations Development Programme (UNDP)</v>
      </c>
      <c r="FX257" t="str">
        <v>United Nations Educational, Scientific and Cultural Organization (UNESCO)</v>
      </c>
      <c r="FY257" t="str">
        <v>United Nations Entity for Gender Equality and the Empowerment of Women (UNWOMEN)</v>
      </c>
      <c r="FZ257" t="str">
        <v>United Nations Food and Agricultural Organization (FAO)</v>
      </c>
      <c r="GA257" t="str">
        <v>United Nations High Commissioner for Refugees (UNHCR)</v>
      </c>
      <c r="GB257" t="str">
        <v>United Nations Office of the High Commissioner for Human Rights (OHCHR)</v>
      </c>
      <c r="GC257" t="str">
        <v>United Nations Office on Drugs and Crime (UNODC)</v>
      </c>
      <c r="GD257" t="str">
        <v>United Nations Population Fund (UNFPA)</v>
      </c>
      <c r="GE257" t="str">
        <v>United Nations Programme for Human Settlements (UN Habitat)</v>
      </c>
      <c r="GF257" t="str">
        <v>Vale da Benção Educational and Charitable Association (AEBVB)</v>
      </c>
      <c r="GG257" t="str">
        <v>VenAruba Solidaria</v>
      </c>
      <c r="GH257" t="str">
        <v>Venex Curacao Foundation</v>
      </c>
      <c r="GI257" t="str">
        <v>Venezolanos en Barranquilla</v>
      </c>
      <c r="GJ257" t="str">
        <v>Venezolanos en San Cristóbal</v>
      </c>
      <c r="GK257" t="str">
        <v>Venezuelan Emigrant Foundation (FEV)</v>
      </c>
      <c r="GL257" t="str">
        <v>Vicaría de Pastoral Social Caritas</v>
      </c>
      <c r="GM257" t="str">
        <v>Voices GY</v>
      </c>
      <c r="GN257" t="str">
        <v>We World GVC</v>
      </c>
      <c r="GO257" t="str">
        <v>World Council of Credit Unions</v>
      </c>
      <c r="GP257" t="str">
        <v>World Food Programme (WFP)</v>
      </c>
      <c r="GQ257" t="str">
        <v>World Vision</v>
      </c>
      <c r="GR257" t="str">
        <v>ZOA</v>
      </c>
    </row>
    <row r="258" spans="8:200" x14ac:dyDescent="0.3">
      <c r="H258" t="str" cm="1">
        <f t="array" ref="H258:GR258">TRANSPOSE(_xlfn._xlws.SORT(_xlfn._xlws.FILTER(Table3[Name],ISNUMBER(SEARCH(' Activity Sheet'!D312,Table3[Name])),"Not found"),,1))</f>
        <v>.New Organisation</v>
      </c>
      <c r="I258" t="str">
        <v>ABV - Association of Good with Life</v>
      </c>
      <c r="J258" t="str">
        <v>ACAPS</v>
      </c>
      <c r="K258" t="str">
        <v>Acción y Desarrollo</v>
      </c>
      <c r="L258" t="str">
        <v>ACTED</v>
      </c>
      <c r="M258" t="str">
        <v>Action against Hunger</v>
      </c>
      <c r="N258" t="str">
        <v>ActionAid</v>
      </c>
      <c r="O258" t="str">
        <v>Adventist Development and Relief Agency (ADRA)</v>
      </c>
      <c r="P258" t="str">
        <v>Alas de Colibrí Foundation</v>
      </c>
      <c r="Q258" t="str">
        <v>Alianza por la Solidaridad</v>
      </c>
      <c r="R258" t="str">
        <v>Alianza por Venezuela</v>
      </c>
      <c r="S258" t="str">
        <v>Americares Foundation</v>
      </c>
      <c r="T258" t="str">
        <v>Argentine Commission for Refugees and Migrants (CAREF)</v>
      </c>
      <c r="U258" t="str">
        <v>Asociación Aves</v>
      </c>
      <c r="V258" t="str">
        <v>Asociación de Jubilados y Pensionados Venezolanos en Argentina</v>
      </c>
      <c r="W258" t="str">
        <v>Asociación de Venezolanos en Eloy Alfaro</v>
      </c>
      <c r="X258" t="str">
        <v>Asociación Fundación contra el Hambre Perú</v>
      </c>
      <c r="Y258" t="str">
        <v>Asociación Migrantes Venezolanos</v>
      </c>
      <c r="Z258" t="str">
        <v>Asociación Misioneros de San Carlos Scalabrinianos</v>
      </c>
      <c r="AA258" t="str">
        <v>Asociacion Proteccion Poblacion Vulnerable</v>
      </c>
      <c r="AB258" t="str">
        <v>Asociación Quinta Ola</v>
      </c>
      <c r="AC258" t="str">
        <v>Asociación Salto Ángel</v>
      </c>
      <c r="AD258" t="str">
        <v>Asociación Venezuela en Ecuador AC</v>
      </c>
      <c r="AE258" t="str">
        <v>ASOVENAR</v>
      </c>
      <c r="AF258" t="str">
        <v>Associação Hermanitos</v>
      </c>
      <c r="AG258" t="str">
        <v>AVSI Foundation</v>
      </c>
      <c r="AH258" t="str">
        <v>Bethany Christian Services</v>
      </c>
      <c r="AI258" t="str">
        <v>Blumont</v>
      </c>
      <c r="AJ258" t="str">
        <v>CARE</v>
      </c>
      <c r="AK258" t="str">
        <v>Caritas Brazil</v>
      </c>
      <c r="AL258" t="str">
        <v>Caritas Ecuador</v>
      </c>
      <c r="AM258" t="str">
        <v>Caritas Germany</v>
      </c>
      <c r="AN258" t="str">
        <v>Caritas Manaus</v>
      </c>
      <c r="AO258" t="str">
        <v>Caritas Parana</v>
      </c>
      <c r="AP258" t="str">
        <v>Caritas Peru</v>
      </c>
      <c r="AQ258" t="str">
        <v>Caritas Rio de Janeiro</v>
      </c>
      <c r="AR258" t="str">
        <v>Caritas São Paulo</v>
      </c>
      <c r="AS258" t="str">
        <v>Caritas Switzerland</v>
      </c>
      <c r="AT258" t="str">
        <v>CCEFIRO Association</v>
      </c>
      <c r="AU258" t="str">
        <v>CEDRO</v>
      </c>
      <c r="AV258" t="str">
        <v>Center for Integrated Studies and Programs for Sustainable Development (CIEDS)</v>
      </c>
      <c r="AW258" t="str">
        <v>Center for Migration and Human Rights of the Diocese of Roraima (CMDH)</v>
      </c>
      <c r="AX258" t="str">
        <v>Centro de Atencion Psicosocial (CAPS)</v>
      </c>
      <c r="AY258" t="str">
        <v>CESAL</v>
      </c>
      <c r="AZ258" t="str">
        <v>CESVI-Cooperazione e Sviluppo</v>
      </c>
      <c r="BA258" t="str">
        <v>ChildFund International</v>
      </c>
      <c r="BB258" t="str">
        <v>CHS Alternativo</v>
      </c>
      <c r="BC258" t="str">
        <v>Churún Merú Association</v>
      </c>
      <c r="BD258" t="str">
        <v>Coalición por Venezuela</v>
      </c>
      <c r="BE258" t="str">
        <v>Colonia Foundation of Venezuelans in the Dominican Republic (FUNCOVERD)</v>
      </c>
      <c r="BF258" t="str">
        <v>COLVENZ</v>
      </c>
      <c r="BG258" t="str">
        <v>Compassiva</v>
      </c>
      <c r="BH258" t="str">
        <v>Consejo Interreligioso del Perú - Religiones por la Paz</v>
      </c>
      <c r="BI258" t="str">
        <v>Consorcio ONG OCIPI Y Capellanía Nacional OFICA</v>
      </c>
      <c r="BJ258" t="str">
        <v>COOPI - International Cooperation Foundation</v>
      </c>
      <c r="BK258" t="str">
        <v>Corporación Colectivo Sin Fronteras</v>
      </c>
      <c r="BL258" t="str">
        <v>CRISFE Foundation</v>
      </c>
      <c r="BM258" t="str">
        <v>Cuso International</v>
      </c>
      <c r="BN258" t="str">
        <v>Danielle’s Children Fund (DCF)</v>
      </c>
      <c r="BO258" t="str">
        <v>Danish Refugee Council (DRC)</v>
      </c>
      <c r="BP258" t="str">
        <v>Development Support Association - APOYAR</v>
      </c>
      <c r="BQ258" t="str">
        <v>Diakonie Katastrophenhilfe</v>
      </c>
      <c r="BR258" t="str">
        <v>Diálogo Diverso</v>
      </c>
      <c r="BS258" t="str">
        <v>Doctors of the World</v>
      </c>
      <c r="BT258" t="str">
        <v>Dominican Institute for Integrated Development</v>
      </c>
      <c r="BU258" t="str">
        <v>Duendes y Ángeles Vinotinto República Dominicana</v>
      </c>
      <c r="BV258" t="str">
        <v>Encuentros SJS (Servicio Jesuita de la Solidaridad)</v>
      </c>
      <c r="BW258" t="str">
        <v>Ending Violence Against Migrants</v>
      </c>
      <c r="BX258" t="str">
        <v>Equidad Foundation</v>
      </c>
      <c r="BY258" t="str">
        <v>Equilibrium CenDE</v>
      </c>
      <c r="BZ258" t="str">
        <v>Facultad de Psicología - Universidad de la República (UDELAR)</v>
      </c>
      <c r="CA258" t="str">
        <v>First International Emergency and Solidarités International</v>
      </c>
      <c r="CB258" t="str">
        <v>Fondo Ecuatoriano Populorum Progressio</v>
      </c>
      <c r="CC258" t="str">
        <v>Foro Salud Callao</v>
      </c>
      <c r="CD258" t="str">
        <v>Foundation for the Integration and Development of Latin America (FIDAL)</v>
      </c>
      <c r="CE258" t="str">
        <v>Foundation of the Americas (FUDELA)</v>
      </c>
      <c r="CF258" t="str">
        <v>Fraternity Without Borders</v>
      </c>
      <c r="CG258" t="str">
        <v>Fundación Brisas del Norte</v>
      </c>
      <c r="CH258" t="str">
        <v>Fundación Colombovenezolana Nueva Ilusión</v>
      </c>
      <c r="CI258" t="str">
        <v>Fundación Nakama's</v>
      </c>
      <c r="CJ258" t="str">
        <v>Fundación RadaBer</v>
      </c>
      <c r="CK258" t="str">
        <v>Fundación Scalabrini Bolivia</v>
      </c>
      <c r="CL258" t="str">
        <v>Fundacion Social Vivan los Niños</v>
      </c>
      <c r="CM258" t="str">
        <v>FUNVEAC</v>
      </c>
      <c r="CN258" t="str">
        <v>German Development Cooperation Agency GIZ</v>
      </c>
      <c r="CO258" t="str">
        <v>Globalizate Radio</v>
      </c>
      <c r="CP258" t="str">
        <v>GOAL</v>
      </c>
      <c r="CQ258" t="str">
        <v>Halü Bienestar Humano Foundation (HALU)</v>
      </c>
      <c r="CR258" t="str">
        <v>Heartland Alliance International (HAI)</v>
      </c>
      <c r="CS258" t="str">
        <v>HELVETAS Swiss Intercooperation</v>
      </c>
      <c r="CT258" t="str">
        <v>HIAS</v>
      </c>
      <c r="CU258" t="str">
        <v>Human Rights Defence Curaçao</v>
      </c>
      <c r="CV258" t="str">
        <v>Humanity &amp; Inclusion</v>
      </c>
      <c r="CW258" t="str">
        <v>Humans Analytic</v>
      </c>
      <c r="CX258" t="str">
        <v>Idas y Vueltas Association</v>
      </c>
      <c r="CY258" t="str">
        <v>iMMAP</v>
      </c>
      <c r="CZ258" t="str">
        <v>IMPACT Initiatives (REACH)</v>
      </c>
      <c r="DA258" t="str">
        <v>Inmigrante Feliz Association</v>
      </c>
      <c r="DB258" t="str">
        <v>Institute for Migration and Human Rights (IMDH)</v>
      </c>
      <c r="DC258" t="str">
        <v>Institute of Natural and Cultural Heritage (IPANC)</v>
      </c>
      <c r="DD258" t="str">
        <v>International Committee for the Development of People (CISP)</v>
      </c>
      <c r="DE258" t="str">
        <v>International Federation of the Red Cross (IFRC)</v>
      </c>
      <c r="DF258" t="str">
        <v>International Labour Organization (ILO)</v>
      </c>
      <c r="DG258" t="str">
        <v>International Medical Corps</v>
      </c>
      <c r="DH258" t="str">
        <v>International Organization for Migration (IOM)</v>
      </c>
      <c r="DI258" t="str">
        <v>International Rescue Committee (IRC)</v>
      </c>
      <c r="DJ258" t="str">
        <v>INTERSOS</v>
      </c>
      <c r="DK258" t="str">
        <v>Jesuit Migrant Service (JMS)</v>
      </c>
      <c r="DL258" t="str">
        <v>Jesuit Refugee Service (JRS)</v>
      </c>
      <c r="DM258" t="str">
        <v>Jesuit Service for Migrants and Refugees (JSMR)</v>
      </c>
      <c r="DN258" t="str">
        <v>Joint United Nations Programme on HIV/AIDS (UNAIDS)</v>
      </c>
      <c r="DO258" t="str">
        <v>Kimirina Coorporation</v>
      </c>
      <c r="DP258" t="str">
        <v>La Casita Hispanic Cultural Centre</v>
      </c>
      <c r="DQ258" t="str">
        <v>Latin American Network of Non-Governmental Organizations of Persons with Disabilities and their Families (RIADIS)</v>
      </c>
      <c r="DR258" t="str">
        <v>LGBT+ Movement Brazil</v>
      </c>
      <c r="DS258" t="str">
        <v>Living Water Community (LWC)</v>
      </c>
      <c r="DT258" t="str">
        <v>LLANOVENCOL</v>
      </c>
      <c r="DU258" t="str">
        <v>Lutheran World Federation</v>
      </c>
      <c r="DV258" t="str">
        <v>Lutheran World Relief</v>
      </c>
      <c r="DW258" t="str">
        <v>Malteser International</v>
      </c>
      <c r="DX258" t="str">
        <v>Mana Institute</v>
      </c>
      <c r="DY258" t="str">
        <v>Manos Veneguayas Association</v>
      </c>
      <c r="DZ258" t="str">
        <v>Más Igualdad Perú</v>
      </c>
      <c r="EA258" t="str">
        <v>MedGlobal</v>
      </c>
      <c r="EB258" t="str">
        <v>Medical Teams International</v>
      </c>
      <c r="EC258" t="str">
        <v>Mercy Corps</v>
      </c>
      <c r="ED258" t="str">
        <v>Migrant Service Center (CAM)</v>
      </c>
      <c r="EE258" t="str">
        <v>Migrants, Refugees and Argentine Social Entrepreneurs (MIRARES)</v>
      </c>
      <c r="EF258" t="str">
        <v>Mision Scalabriniana - Ecuador</v>
      </c>
      <c r="EG258" t="str">
        <v>Missão Paz</v>
      </c>
      <c r="EH258" t="str">
        <v>Museu A CASA</v>
      </c>
      <c r="EI258" t="str">
        <v>Norwegian Refugee Council (NRC)</v>
      </c>
      <c r="EJ258" t="str">
        <v>ONG Migrantes por el Maule</v>
      </c>
      <c r="EK258" t="str">
        <v>ONG Preemptive Love Coalition Colombia</v>
      </c>
      <c r="EL258" t="str">
        <v>Organización Transfomando Vidas</v>
      </c>
      <c r="EM258" t="str">
        <v>Organization of Ibero-American States for Education, Science and Culture (OEI)</v>
      </c>
      <c r="EN258" t="str">
        <v>OXFAM</v>
      </c>
      <c r="EO258" t="str">
        <v>Panamerican Development Foundation</v>
      </c>
      <c r="EP258" t="str">
        <v>Panamerican Health Organization/World Health Organization (PAHO/WHO)</v>
      </c>
      <c r="EQ258" t="str">
        <v>Pastoral of Human Mobility - Peruvian Episcopal Conference</v>
      </c>
      <c r="ER258" t="str">
        <v>Pastoral Service for Migrants National</v>
      </c>
      <c r="ES258" t="str">
        <v>Permanent Human Rights defense Committee (CDH)</v>
      </c>
      <c r="ET258" t="str">
        <v>Pirilampos Institute - Group of visits and voluntary actions in Roraima</v>
      </c>
      <c r="EU258" t="str">
        <v>Plan International</v>
      </c>
      <c r="EV258" t="str">
        <v>Population Program, Faculty of Social Sciences, University of the Republic</v>
      </c>
      <c r="EW258" t="str">
        <v>Profamilia Association</v>
      </c>
      <c r="EX258" t="str">
        <v>Red con Migrantes y Refugiados</v>
      </c>
      <c r="EY258" t="str">
        <v>Red Cross Colombia</v>
      </c>
      <c r="EZ258" t="str">
        <v>Red Cross Ecuador</v>
      </c>
      <c r="FA258" t="str">
        <v>Red Cross Peru</v>
      </c>
      <c r="FB258" t="str">
        <v>Red de Investigaciones en Derechos Humanos - CONICET (Consejo Nacional de Investigaciones Científicas y Técnicas)</v>
      </c>
      <c r="FC258" t="str">
        <v>RET International</v>
      </c>
      <c r="FD258" t="str">
        <v>Salú pa Tur Foundation</v>
      </c>
      <c r="FE258" t="str">
        <v>Salvation Army</v>
      </c>
      <c r="FF258" t="str">
        <v>Samaritan's Purse</v>
      </c>
      <c r="FG258" t="str">
        <v>Save the Children International (SCI)</v>
      </c>
      <c r="FH258" t="str">
        <v>Scalabrini Foundation Chile</v>
      </c>
      <c r="FI258" t="str">
        <v>Sección Peruana de Amnistía Internacional</v>
      </c>
      <c r="FJ258" t="str">
        <v>Serviço Pastoral dos Migrantes do Nordeste</v>
      </c>
      <c r="FK258" t="str">
        <v>Sesame Workshop</v>
      </c>
      <c r="FL258" t="str">
        <v>Si, Da Vida</v>
      </c>
      <c r="FM258" t="str">
        <v>Solidarity and Action Asociation</v>
      </c>
      <c r="FN258" t="str">
        <v>SOS Children's Villages</v>
      </c>
      <c r="FO258" t="str">
        <v>Tarabita Foundation</v>
      </c>
      <c r="FP258" t="str">
        <v>Tearfund</v>
      </c>
      <c r="FQ258" t="str">
        <v>TECHO</v>
      </c>
      <c r="FR258" t="str">
        <v>Terranueva Foundation</v>
      </c>
      <c r="FS258" t="str">
        <v>Terre des Hommes Suisse</v>
      </c>
      <c r="FT258" t="str">
        <v>The Israel Forum for International Humanitarian Aid (IsraAID)</v>
      </c>
      <c r="FU258" t="str">
        <v>Unión Venezolana en Perú</v>
      </c>
      <c r="FV258" t="str">
        <v>United Nations Children's Fund (UNICEF)</v>
      </c>
      <c r="FW258" t="str">
        <v>United Nations Development Programme (UNDP)</v>
      </c>
      <c r="FX258" t="str">
        <v>United Nations Educational, Scientific and Cultural Organization (UNESCO)</v>
      </c>
      <c r="FY258" t="str">
        <v>United Nations Entity for Gender Equality and the Empowerment of Women (UNWOMEN)</v>
      </c>
      <c r="FZ258" t="str">
        <v>United Nations Food and Agricultural Organization (FAO)</v>
      </c>
      <c r="GA258" t="str">
        <v>United Nations High Commissioner for Refugees (UNHCR)</v>
      </c>
      <c r="GB258" t="str">
        <v>United Nations Office of the High Commissioner for Human Rights (OHCHR)</v>
      </c>
      <c r="GC258" t="str">
        <v>United Nations Office on Drugs and Crime (UNODC)</v>
      </c>
      <c r="GD258" t="str">
        <v>United Nations Population Fund (UNFPA)</v>
      </c>
      <c r="GE258" t="str">
        <v>United Nations Programme for Human Settlements (UN Habitat)</v>
      </c>
      <c r="GF258" t="str">
        <v>Vale da Benção Educational and Charitable Association (AEBVB)</v>
      </c>
      <c r="GG258" t="str">
        <v>VenAruba Solidaria</v>
      </c>
      <c r="GH258" t="str">
        <v>Venex Curacao Foundation</v>
      </c>
      <c r="GI258" t="str">
        <v>Venezolanos en Barranquilla</v>
      </c>
      <c r="GJ258" t="str">
        <v>Venezolanos en San Cristóbal</v>
      </c>
      <c r="GK258" t="str">
        <v>Venezuelan Emigrant Foundation (FEV)</v>
      </c>
      <c r="GL258" t="str">
        <v>Vicaría de Pastoral Social Caritas</v>
      </c>
      <c r="GM258" t="str">
        <v>Voices GY</v>
      </c>
      <c r="GN258" t="str">
        <v>We World GVC</v>
      </c>
      <c r="GO258" t="str">
        <v>World Council of Credit Unions</v>
      </c>
      <c r="GP258" t="str">
        <v>World Food Programme (WFP)</v>
      </c>
      <c r="GQ258" t="str">
        <v>World Vision</v>
      </c>
      <c r="GR258" t="str">
        <v>ZOA</v>
      </c>
    </row>
    <row r="259" spans="8:200" x14ac:dyDescent="0.3">
      <c r="H259" t="str" cm="1">
        <f t="array" ref="H259:GR259">TRANSPOSE(_xlfn._xlws.SORT(_xlfn._xlws.FILTER(Table3[Name],ISNUMBER(SEARCH(' Activity Sheet'!D313,Table3[Name])),"Not found"),,1))</f>
        <v>.New Organisation</v>
      </c>
      <c r="I259" t="str">
        <v>ABV - Association of Good with Life</v>
      </c>
      <c r="J259" t="str">
        <v>ACAPS</v>
      </c>
      <c r="K259" t="str">
        <v>Acción y Desarrollo</v>
      </c>
      <c r="L259" t="str">
        <v>ACTED</v>
      </c>
      <c r="M259" t="str">
        <v>Action against Hunger</v>
      </c>
      <c r="N259" t="str">
        <v>ActionAid</v>
      </c>
      <c r="O259" t="str">
        <v>Adventist Development and Relief Agency (ADRA)</v>
      </c>
      <c r="P259" t="str">
        <v>Alas de Colibrí Foundation</v>
      </c>
      <c r="Q259" t="str">
        <v>Alianza por la Solidaridad</v>
      </c>
      <c r="R259" t="str">
        <v>Alianza por Venezuela</v>
      </c>
      <c r="S259" t="str">
        <v>Americares Foundation</v>
      </c>
      <c r="T259" t="str">
        <v>Argentine Commission for Refugees and Migrants (CAREF)</v>
      </c>
      <c r="U259" t="str">
        <v>Asociación Aves</v>
      </c>
      <c r="V259" t="str">
        <v>Asociación de Jubilados y Pensionados Venezolanos en Argentina</v>
      </c>
      <c r="W259" t="str">
        <v>Asociación de Venezolanos en Eloy Alfaro</v>
      </c>
      <c r="X259" t="str">
        <v>Asociación Fundación contra el Hambre Perú</v>
      </c>
      <c r="Y259" t="str">
        <v>Asociación Migrantes Venezolanos</v>
      </c>
      <c r="Z259" t="str">
        <v>Asociación Misioneros de San Carlos Scalabrinianos</v>
      </c>
      <c r="AA259" t="str">
        <v>Asociacion Proteccion Poblacion Vulnerable</v>
      </c>
      <c r="AB259" t="str">
        <v>Asociación Quinta Ola</v>
      </c>
      <c r="AC259" t="str">
        <v>Asociación Salto Ángel</v>
      </c>
      <c r="AD259" t="str">
        <v>Asociación Venezuela en Ecuador AC</v>
      </c>
      <c r="AE259" t="str">
        <v>ASOVENAR</v>
      </c>
      <c r="AF259" t="str">
        <v>Associação Hermanitos</v>
      </c>
      <c r="AG259" t="str">
        <v>AVSI Foundation</v>
      </c>
      <c r="AH259" t="str">
        <v>Bethany Christian Services</v>
      </c>
      <c r="AI259" t="str">
        <v>Blumont</v>
      </c>
      <c r="AJ259" t="str">
        <v>CARE</v>
      </c>
      <c r="AK259" t="str">
        <v>Caritas Brazil</v>
      </c>
      <c r="AL259" t="str">
        <v>Caritas Ecuador</v>
      </c>
      <c r="AM259" t="str">
        <v>Caritas Germany</v>
      </c>
      <c r="AN259" t="str">
        <v>Caritas Manaus</v>
      </c>
      <c r="AO259" t="str">
        <v>Caritas Parana</v>
      </c>
      <c r="AP259" t="str">
        <v>Caritas Peru</v>
      </c>
      <c r="AQ259" t="str">
        <v>Caritas Rio de Janeiro</v>
      </c>
      <c r="AR259" t="str">
        <v>Caritas São Paulo</v>
      </c>
      <c r="AS259" t="str">
        <v>Caritas Switzerland</v>
      </c>
      <c r="AT259" t="str">
        <v>CCEFIRO Association</v>
      </c>
      <c r="AU259" t="str">
        <v>CEDRO</v>
      </c>
      <c r="AV259" t="str">
        <v>Center for Integrated Studies and Programs for Sustainable Development (CIEDS)</v>
      </c>
      <c r="AW259" t="str">
        <v>Center for Migration and Human Rights of the Diocese of Roraima (CMDH)</v>
      </c>
      <c r="AX259" t="str">
        <v>Centro de Atencion Psicosocial (CAPS)</v>
      </c>
      <c r="AY259" t="str">
        <v>CESAL</v>
      </c>
      <c r="AZ259" t="str">
        <v>CESVI-Cooperazione e Sviluppo</v>
      </c>
      <c r="BA259" t="str">
        <v>ChildFund International</v>
      </c>
      <c r="BB259" t="str">
        <v>CHS Alternativo</v>
      </c>
      <c r="BC259" t="str">
        <v>Churún Merú Association</v>
      </c>
      <c r="BD259" t="str">
        <v>Coalición por Venezuela</v>
      </c>
      <c r="BE259" t="str">
        <v>Colonia Foundation of Venezuelans in the Dominican Republic (FUNCOVERD)</v>
      </c>
      <c r="BF259" t="str">
        <v>COLVENZ</v>
      </c>
      <c r="BG259" t="str">
        <v>Compassiva</v>
      </c>
      <c r="BH259" t="str">
        <v>Consejo Interreligioso del Perú - Religiones por la Paz</v>
      </c>
      <c r="BI259" t="str">
        <v>Consorcio ONG OCIPI Y Capellanía Nacional OFICA</v>
      </c>
      <c r="BJ259" t="str">
        <v>COOPI - International Cooperation Foundation</v>
      </c>
      <c r="BK259" t="str">
        <v>Corporación Colectivo Sin Fronteras</v>
      </c>
      <c r="BL259" t="str">
        <v>CRISFE Foundation</v>
      </c>
      <c r="BM259" t="str">
        <v>Cuso International</v>
      </c>
      <c r="BN259" t="str">
        <v>Danielle’s Children Fund (DCF)</v>
      </c>
      <c r="BO259" t="str">
        <v>Danish Refugee Council (DRC)</v>
      </c>
      <c r="BP259" t="str">
        <v>Development Support Association - APOYAR</v>
      </c>
      <c r="BQ259" t="str">
        <v>Diakonie Katastrophenhilfe</v>
      </c>
      <c r="BR259" t="str">
        <v>Diálogo Diverso</v>
      </c>
      <c r="BS259" t="str">
        <v>Doctors of the World</v>
      </c>
      <c r="BT259" t="str">
        <v>Dominican Institute for Integrated Development</v>
      </c>
      <c r="BU259" t="str">
        <v>Duendes y Ángeles Vinotinto República Dominicana</v>
      </c>
      <c r="BV259" t="str">
        <v>Encuentros SJS (Servicio Jesuita de la Solidaridad)</v>
      </c>
      <c r="BW259" t="str">
        <v>Ending Violence Against Migrants</v>
      </c>
      <c r="BX259" t="str">
        <v>Equidad Foundation</v>
      </c>
      <c r="BY259" t="str">
        <v>Equilibrium CenDE</v>
      </c>
      <c r="BZ259" t="str">
        <v>Facultad de Psicología - Universidad de la República (UDELAR)</v>
      </c>
      <c r="CA259" t="str">
        <v>First International Emergency and Solidarités International</v>
      </c>
      <c r="CB259" t="str">
        <v>Fondo Ecuatoriano Populorum Progressio</v>
      </c>
      <c r="CC259" t="str">
        <v>Foro Salud Callao</v>
      </c>
      <c r="CD259" t="str">
        <v>Foundation for the Integration and Development of Latin America (FIDAL)</v>
      </c>
      <c r="CE259" t="str">
        <v>Foundation of the Americas (FUDELA)</v>
      </c>
      <c r="CF259" t="str">
        <v>Fraternity Without Borders</v>
      </c>
      <c r="CG259" t="str">
        <v>Fundación Brisas del Norte</v>
      </c>
      <c r="CH259" t="str">
        <v>Fundación Colombovenezolana Nueva Ilusión</v>
      </c>
      <c r="CI259" t="str">
        <v>Fundación Nakama's</v>
      </c>
      <c r="CJ259" t="str">
        <v>Fundación RadaBer</v>
      </c>
      <c r="CK259" t="str">
        <v>Fundación Scalabrini Bolivia</v>
      </c>
      <c r="CL259" t="str">
        <v>Fundacion Social Vivan los Niños</v>
      </c>
      <c r="CM259" t="str">
        <v>FUNVEAC</v>
      </c>
      <c r="CN259" t="str">
        <v>German Development Cooperation Agency GIZ</v>
      </c>
      <c r="CO259" t="str">
        <v>Globalizate Radio</v>
      </c>
      <c r="CP259" t="str">
        <v>GOAL</v>
      </c>
      <c r="CQ259" t="str">
        <v>Halü Bienestar Humano Foundation (HALU)</v>
      </c>
      <c r="CR259" t="str">
        <v>Heartland Alliance International (HAI)</v>
      </c>
      <c r="CS259" t="str">
        <v>HELVETAS Swiss Intercooperation</v>
      </c>
      <c r="CT259" t="str">
        <v>HIAS</v>
      </c>
      <c r="CU259" t="str">
        <v>Human Rights Defence Curaçao</v>
      </c>
      <c r="CV259" t="str">
        <v>Humanity &amp; Inclusion</v>
      </c>
      <c r="CW259" t="str">
        <v>Humans Analytic</v>
      </c>
      <c r="CX259" t="str">
        <v>Idas y Vueltas Association</v>
      </c>
      <c r="CY259" t="str">
        <v>iMMAP</v>
      </c>
      <c r="CZ259" t="str">
        <v>IMPACT Initiatives (REACH)</v>
      </c>
      <c r="DA259" t="str">
        <v>Inmigrante Feliz Association</v>
      </c>
      <c r="DB259" t="str">
        <v>Institute for Migration and Human Rights (IMDH)</v>
      </c>
      <c r="DC259" t="str">
        <v>Institute of Natural and Cultural Heritage (IPANC)</v>
      </c>
      <c r="DD259" t="str">
        <v>International Committee for the Development of People (CISP)</v>
      </c>
      <c r="DE259" t="str">
        <v>International Federation of the Red Cross (IFRC)</v>
      </c>
      <c r="DF259" t="str">
        <v>International Labour Organization (ILO)</v>
      </c>
      <c r="DG259" t="str">
        <v>International Medical Corps</v>
      </c>
      <c r="DH259" t="str">
        <v>International Organization for Migration (IOM)</v>
      </c>
      <c r="DI259" t="str">
        <v>International Rescue Committee (IRC)</v>
      </c>
      <c r="DJ259" t="str">
        <v>INTERSOS</v>
      </c>
      <c r="DK259" t="str">
        <v>Jesuit Migrant Service (JMS)</v>
      </c>
      <c r="DL259" t="str">
        <v>Jesuit Refugee Service (JRS)</v>
      </c>
      <c r="DM259" t="str">
        <v>Jesuit Service for Migrants and Refugees (JSMR)</v>
      </c>
      <c r="DN259" t="str">
        <v>Joint United Nations Programme on HIV/AIDS (UNAIDS)</v>
      </c>
      <c r="DO259" t="str">
        <v>Kimirina Coorporation</v>
      </c>
      <c r="DP259" t="str">
        <v>La Casita Hispanic Cultural Centre</v>
      </c>
      <c r="DQ259" t="str">
        <v>Latin American Network of Non-Governmental Organizations of Persons with Disabilities and their Families (RIADIS)</v>
      </c>
      <c r="DR259" t="str">
        <v>LGBT+ Movement Brazil</v>
      </c>
      <c r="DS259" t="str">
        <v>Living Water Community (LWC)</v>
      </c>
      <c r="DT259" t="str">
        <v>LLANOVENCOL</v>
      </c>
      <c r="DU259" t="str">
        <v>Lutheran World Federation</v>
      </c>
      <c r="DV259" t="str">
        <v>Lutheran World Relief</v>
      </c>
      <c r="DW259" t="str">
        <v>Malteser International</v>
      </c>
      <c r="DX259" t="str">
        <v>Mana Institute</v>
      </c>
      <c r="DY259" t="str">
        <v>Manos Veneguayas Association</v>
      </c>
      <c r="DZ259" t="str">
        <v>Más Igualdad Perú</v>
      </c>
      <c r="EA259" t="str">
        <v>MedGlobal</v>
      </c>
      <c r="EB259" t="str">
        <v>Medical Teams International</v>
      </c>
      <c r="EC259" t="str">
        <v>Mercy Corps</v>
      </c>
      <c r="ED259" t="str">
        <v>Migrant Service Center (CAM)</v>
      </c>
      <c r="EE259" t="str">
        <v>Migrants, Refugees and Argentine Social Entrepreneurs (MIRARES)</v>
      </c>
      <c r="EF259" t="str">
        <v>Mision Scalabriniana - Ecuador</v>
      </c>
      <c r="EG259" t="str">
        <v>Missão Paz</v>
      </c>
      <c r="EH259" t="str">
        <v>Museu A CASA</v>
      </c>
      <c r="EI259" t="str">
        <v>Norwegian Refugee Council (NRC)</v>
      </c>
      <c r="EJ259" t="str">
        <v>ONG Migrantes por el Maule</v>
      </c>
      <c r="EK259" t="str">
        <v>ONG Preemptive Love Coalition Colombia</v>
      </c>
      <c r="EL259" t="str">
        <v>Organización Transfomando Vidas</v>
      </c>
      <c r="EM259" t="str">
        <v>Organization of Ibero-American States for Education, Science and Culture (OEI)</v>
      </c>
      <c r="EN259" t="str">
        <v>OXFAM</v>
      </c>
      <c r="EO259" t="str">
        <v>Panamerican Development Foundation</v>
      </c>
      <c r="EP259" t="str">
        <v>Panamerican Health Organization/World Health Organization (PAHO/WHO)</v>
      </c>
      <c r="EQ259" t="str">
        <v>Pastoral of Human Mobility - Peruvian Episcopal Conference</v>
      </c>
      <c r="ER259" t="str">
        <v>Pastoral Service for Migrants National</v>
      </c>
      <c r="ES259" t="str">
        <v>Permanent Human Rights defense Committee (CDH)</v>
      </c>
      <c r="ET259" t="str">
        <v>Pirilampos Institute - Group of visits and voluntary actions in Roraima</v>
      </c>
      <c r="EU259" t="str">
        <v>Plan International</v>
      </c>
      <c r="EV259" t="str">
        <v>Population Program, Faculty of Social Sciences, University of the Republic</v>
      </c>
      <c r="EW259" t="str">
        <v>Profamilia Association</v>
      </c>
      <c r="EX259" t="str">
        <v>Red con Migrantes y Refugiados</v>
      </c>
      <c r="EY259" t="str">
        <v>Red Cross Colombia</v>
      </c>
      <c r="EZ259" t="str">
        <v>Red Cross Ecuador</v>
      </c>
      <c r="FA259" t="str">
        <v>Red Cross Peru</v>
      </c>
      <c r="FB259" t="str">
        <v>Red de Investigaciones en Derechos Humanos - CONICET (Consejo Nacional de Investigaciones Científicas y Técnicas)</v>
      </c>
      <c r="FC259" t="str">
        <v>RET International</v>
      </c>
      <c r="FD259" t="str">
        <v>Salú pa Tur Foundation</v>
      </c>
      <c r="FE259" t="str">
        <v>Salvation Army</v>
      </c>
      <c r="FF259" t="str">
        <v>Samaritan's Purse</v>
      </c>
      <c r="FG259" t="str">
        <v>Save the Children International (SCI)</v>
      </c>
      <c r="FH259" t="str">
        <v>Scalabrini Foundation Chile</v>
      </c>
      <c r="FI259" t="str">
        <v>Sección Peruana de Amnistía Internacional</v>
      </c>
      <c r="FJ259" t="str">
        <v>Serviço Pastoral dos Migrantes do Nordeste</v>
      </c>
      <c r="FK259" t="str">
        <v>Sesame Workshop</v>
      </c>
      <c r="FL259" t="str">
        <v>Si, Da Vida</v>
      </c>
      <c r="FM259" t="str">
        <v>Solidarity and Action Asociation</v>
      </c>
      <c r="FN259" t="str">
        <v>SOS Children's Villages</v>
      </c>
      <c r="FO259" t="str">
        <v>Tarabita Foundation</v>
      </c>
      <c r="FP259" t="str">
        <v>Tearfund</v>
      </c>
      <c r="FQ259" t="str">
        <v>TECHO</v>
      </c>
      <c r="FR259" t="str">
        <v>Terranueva Foundation</v>
      </c>
      <c r="FS259" t="str">
        <v>Terre des Hommes Suisse</v>
      </c>
      <c r="FT259" t="str">
        <v>The Israel Forum for International Humanitarian Aid (IsraAID)</v>
      </c>
      <c r="FU259" t="str">
        <v>Unión Venezolana en Perú</v>
      </c>
      <c r="FV259" t="str">
        <v>United Nations Children's Fund (UNICEF)</v>
      </c>
      <c r="FW259" t="str">
        <v>United Nations Development Programme (UNDP)</v>
      </c>
      <c r="FX259" t="str">
        <v>United Nations Educational, Scientific and Cultural Organization (UNESCO)</v>
      </c>
      <c r="FY259" t="str">
        <v>United Nations Entity for Gender Equality and the Empowerment of Women (UNWOMEN)</v>
      </c>
      <c r="FZ259" t="str">
        <v>United Nations Food and Agricultural Organization (FAO)</v>
      </c>
      <c r="GA259" t="str">
        <v>United Nations High Commissioner for Refugees (UNHCR)</v>
      </c>
      <c r="GB259" t="str">
        <v>United Nations Office of the High Commissioner for Human Rights (OHCHR)</v>
      </c>
      <c r="GC259" t="str">
        <v>United Nations Office on Drugs and Crime (UNODC)</v>
      </c>
      <c r="GD259" t="str">
        <v>United Nations Population Fund (UNFPA)</v>
      </c>
      <c r="GE259" t="str">
        <v>United Nations Programme for Human Settlements (UN Habitat)</v>
      </c>
      <c r="GF259" t="str">
        <v>Vale da Benção Educational and Charitable Association (AEBVB)</v>
      </c>
      <c r="GG259" t="str">
        <v>VenAruba Solidaria</v>
      </c>
      <c r="GH259" t="str">
        <v>Venex Curacao Foundation</v>
      </c>
      <c r="GI259" t="str">
        <v>Venezolanos en Barranquilla</v>
      </c>
      <c r="GJ259" t="str">
        <v>Venezolanos en San Cristóbal</v>
      </c>
      <c r="GK259" t="str">
        <v>Venezuelan Emigrant Foundation (FEV)</v>
      </c>
      <c r="GL259" t="str">
        <v>Vicaría de Pastoral Social Caritas</v>
      </c>
      <c r="GM259" t="str">
        <v>Voices GY</v>
      </c>
      <c r="GN259" t="str">
        <v>We World GVC</v>
      </c>
      <c r="GO259" t="str">
        <v>World Council of Credit Unions</v>
      </c>
      <c r="GP259" t="str">
        <v>World Food Programme (WFP)</v>
      </c>
      <c r="GQ259" t="str">
        <v>World Vision</v>
      </c>
      <c r="GR259" t="str">
        <v>ZOA</v>
      </c>
    </row>
    <row r="260" spans="8:200" x14ac:dyDescent="0.3">
      <c r="H260" t="str" cm="1">
        <f t="array" ref="H260:GR260">TRANSPOSE(_xlfn._xlws.SORT(_xlfn._xlws.FILTER(Table3[Name],ISNUMBER(SEARCH(' Activity Sheet'!D314,Table3[Name])),"Not found"),,1))</f>
        <v>.New Organisation</v>
      </c>
      <c r="I260" t="str">
        <v>ABV - Association of Good with Life</v>
      </c>
      <c r="J260" t="str">
        <v>ACAPS</v>
      </c>
      <c r="K260" t="str">
        <v>Acción y Desarrollo</v>
      </c>
      <c r="L260" t="str">
        <v>ACTED</v>
      </c>
      <c r="M260" t="str">
        <v>Action against Hunger</v>
      </c>
      <c r="N260" t="str">
        <v>ActionAid</v>
      </c>
      <c r="O260" t="str">
        <v>Adventist Development and Relief Agency (ADRA)</v>
      </c>
      <c r="P260" t="str">
        <v>Alas de Colibrí Foundation</v>
      </c>
      <c r="Q260" t="str">
        <v>Alianza por la Solidaridad</v>
      </c>
      <c r="R260" t="str">
        <v>Alianza por Venezuela</v>
      </c>
      <c r="S260" t="str">
        <v>Americares Foundation</v>
      </c>
      <c r="T260" t="str">
        <v>Argentine Commission for Refugees and Migrants (CAREF)</v>
      </c>
      <c r="U260" t="str">
        <v>Asociación Aves</v>
      </c>
      <c r="V260" t="str">
        <v>Asociación de Jubilados y Pensionados Venezolanos en Argentina</v>
      </c>
      <c r="W260" t="str">
        <v>Asociación de Venezolanos en Eloy Alfaro</v>
      </c>
      <c r="X260" t="str">
        <v>Asociación Fundación contra el Hambre Perú</v>
      </c>
      <c r="Y260" t="str">
        <v>Asociación Migrantes Venezolanos</v>
      </c>
      <c r="Z260" t="str">
        <v>Asociación Misioneros de San Carlos Scalabrinianos</v>
      </c>
      <c r="AA260" t="str">
        <v>Asociacion Proteccion Poblacion Vulnerable</v>
      </c>
      <c r="AB260" t="str">
        <v>Asociación Quinta Ola</v>
      </c>
      <c r="AC260" t="str">
        <v>Asociación Salto Ángel</v>
      </c>
      <c r="AD260" t="str">
        <v>Asociación Venezuela en Ecuador AC</v>
      </c>
      <c r="AE260" t="str">
        <v>ASOVENAR</v>
      </c>
      <c r="AF260" t="str">
        <v>Associação Hermanitos</v>
      </c>
      <c r="AG260" t="str">
        <v>AVSI Foundation</v>
      </c>
      <c r="AH260" t="str">
        <v>Bethany Christian Services</v>
      </c>
      <c r="AI260" t="str">
        <v>Blumont</v>
      </c>
      <c r="AJ260" t="str">
        <v>CARE</v>
      </c>
      <c r="AK260" t="str">
        <v>Caritas Brazil</v>
      </c>
      <c r="AL260" t="str">
        <v>Caritas Ecuador</v>
      </c>
      <c r="AM260" t="str">
        <v>Caritas Germany</v>
      </c>
      <c r="AN260" t="str">
        <v>Caritas Manaus</v>
      </c>
      <c r="AO260" t="str">
        <v>Caritas Parana</v>
      </c>
      <c r="AP260" t="str">
        <v>Caritas Peru</v>
      </c>
      <c r="AQ260" t="str">
        <v>Caritas Rio de Janeiro</v>
      </c>
      <c r="AR260" t="str">
        <v>Caritas São Paulo</v>
      </c>
      <c r="AS260" t="str">
        <v>Caritas Switzerland</v>
      </c>
      <c r="AT260" t="str">
        <v>CCEFIRO Association</v>
      </c>
      <c r="AU260" t="str">
        <v>CEDRO</v>
      </c>
      <c r="AV260" t="str">
        <v>Center for Integrated Studies and Programs for Sustainable Development (CIEDS)</v>
      </c>
      <c r="AW260" t="str">
        <v>Center for Migration and Human Rights of the Diocese of Roraima (CMDH)</v>
      </c>
      <c r="AX260" t="str">
        <v>Centro de Atencion Psicosocial (CAPS)</v>
      </c>
      <c r="AY260" t="str">
        <v>CESAL</v>
      </c>
      <c r="AZ260" t="str">
        <v>CESVI-Cooperazione e Sviluppo</v>
      </c>
      <c r="BA260" t="str">
        <v>ChildFund International</v>
      </c>
      <c r="BB260" t="str">
        <v>CHS Alternativo</v>
      </c>
      <c r="BC260" t="str">
        <v>Churún Merú Association</v>
      </c>
      <c r="BD260" t="str">
        <v>Coalición por Venezuela</v>
      </c>
      <c r="BE260" t="str">
        <v>Colonia Foundation of Venezuelans in the Dominican Republic (FUNCOVERD)</v>
      </c>
      <c r="BF260" t="str">
        <v>COLVENZ</v>
      </c>
      <c r="BG260" t="str">
        <v>Compassiva</v>
      </c>
      <c r="BH260" t="str">
        <v>Consejo Interreligioso del Perú - Religiones por la Paz</v>
      </c>
      <c r="BI260" t="str">
        <v>Consorcio ONG OCIPI Y Capellanía Nacional OFICA</v>
      </c>
      <c r="BJ260" t="str">
        <v>COOPI - International Cooperation Foundation</v>
      </c>
      <c r="BK260" t="str">
        <v>Corporación Colectivo Sin Fronteras</v>
      </c>
      <c r="BL260" t="str">
        <v>CRISFE Foundation</v>
      </c>
      <c r="BM260" t="str">
        <v>Cuso International</v>
      </c>
      <c r="BN260" t="str">
        <v>Danielle’s Children Fund (DCF)</v>
      </c>
      <c r="BO260" t="str">
        <v>Danish Refugee Council (DRC)</v>
      </c>
      <c r="BP260" t="str">
        <v>Development Support Association - APOYAR</v>
      </c>
      <c r="BQ260" t="str">
        <v>Diakonie Katastrophenhilfe</v>
      </c>
      <c r="BR260" t="str">
        <v>Diálogo Diverso</v>
      </c>
      <c r="BS260" t="str">
        <v>Doctors of the World</v>
      </c>
      <c r="BT260" t="str">
        <v>Dominican Institute for Integrated Development</v>
      </c>
      <c r="BU260" t="str">
        <v>Duendes y Ángeles Vinotinto República Dominicana</v>
      </c>
      <c r="BV260" t="str">
        <v>Encuentros SJS (Servicio Jesuita de la Solidaridad)</v>
      </c>
      <c r="BW260" t="str">
        <v>Ending Violence Against Migrants</v>
      </c>
      <c r="BX260" t="str">
        <v>Equidad Foundation</v>
      </c>
      <c r="BY260" t="str">
        <v>Equilibrium CenDE</v>
      </c>
      <c r="BZ260" t="str">
        <v>Facultad de Psicología - Universidad de la República (UDELAR)</v>
      </c>
      <c r="CA260" t="str">
        <v>First International Emergency and Solidarités International</v>
      </c>
      <c r="CB260" t="str">
        <v>Fondo Ecuatoriano Populorum Progressio</v>
      </c>
      <c r="CC260" t="str">
        <v>Foro Salud Callao</v>
      </c>
      <c r="CD260" t="str">
        <v>Foundation for the Integration and Development of Latin America (FIDAL)</v>
      </c>
      <c r="CE260" t="str">
        <v>Foundation of the Americas (FUDELA)</v>
      </c>
      <c r="CF260" t="str">
        <v>Fraternity Without Borders</v>
      </c>
      <c r="CG260" t="str">
        <v>Fundación Brisas del Norte</v>
      </c>
      <c r="CH260" t="str">
        <v>Fundación Colombovenezolana Nueva Ilusión</v>
      </c>
      <c r="CI260" t="str">
        <v>Fundación Nakama's</v>
      </c>
      <c r="CJ260" t="str">
        <v>Fundación RadaBer</v>
      </c>
      <c r="CK260" t="str">
        <v>Fundación Scalabrini Bolivia</v>
      </c>
      <c r="CL260" t="str">
        <v>Fundacion Social Vivan los Niños</v>
      </c>
      <c r="CM260" t="str">
        <v>FUNVEAC</v>
      </c>
      <c r="CN260" t="str">
        <v>German Development Cooperation Agency GIZ</v>
      </c>
      <c r="CO260" t="str">
        <v>Globalizate Radio</v>
      </c>
      <c r="CP260" t="str">
        <v>GOAL</v>
      </c>
      <c r="CQ260" t="str">
        <v>Halü Bienestar Humano Foundation (HALU)</v>
      </c>
      <c r="CR260" t="str">
        <v>Heartland Alliance International (HAI)</v>
      </c>
      <c r="CS260" t="str">
        <v>HELVETAS Swiss Intercooperation</v>
      </c>
      <c r="CT260" t="str">
        <v>HIAS</v>
      </c>
      <c r="CU260" t="str">
        <v>Human Rights Defence Curaçao</v>
      </c>
      <c r="CV260" t="str">
        <v>Humanity &amp; Inclusion</v>
      </c>
      <c r="CW260" t="str">
        <v>Humans Analytic</v>
      </c>
      <c r="CX260" t="str">
        <v>Idas y Vueltas Association</v>
      </c>
      <c r="CY260" t="str">
        <v>iMMAP</v>
      </c>
      <c r="CZ260" t="str">
        <v>IMPACT Initiatives (REACH)</v>
      </c>
      <c r="DA260" t="str">
        <v>Inmigrante Feliz Association</v>
      </c>
      <c r="DB260" t="str">
        <v>Institute for Migration and Human Rights (IMDH)</v>
      </c>
      <c r="DC260" t="str">
        <v>Institute of Natural and Cultural Heritage (IPANC)</v>
      </c>
      <c r="DD260" t="str">
        <v>International Committee for the Development of People (CISP)</v>
      </c>
      <c r="DE260" t="str">
        <v>International Federation of the Red Cross (IFRC)</v>
      </c>
      <c r="DF260" t="str">
        <v>International Labour Organization (ILO)</v>
      </c>
      <c r="DG260" t="str">
        <v>International Medical Corps</v>
      </c>
      <c r="DH260" t="str">
        <v>International Organization for Migration (IOM)</v>
      </c>
      <c r="DI260" t="str">
        <v>International Rescue Committee (IRC)</v>
      </c>
      <c r="DJ260" t="str">
        <v>INTERSOS</v>
      </c>
      <c r="DK260" t="str">
        <v>Jesuit Migrant Service (JMS)</v>
      </c>
      <c r="DL260" t="str">
        <v>Jesuit Refugee Service (JRS)</v>
      </c>
      <c r="DM260" t="str">
        <v>Jesuit Service for Migrants and Refugees (JSMR)</v>
      </c>
      <c r="DN260" t="str">
        <v>Joint United Nations Programme on HIV/AIDS (UNAIDS)</v>
      </c>
      <c r="DO260" t="str">
        <v>Kimirina Coorporation</v>
      </c>
      <c r="DP260" t="str">
        <v>La Casita Hispanic Cultural Centre</v>
      </c>
      <c r="DQ260" t="str">
        <v>Latin American Network of Non-Governmental Organizations of Persons with Disabilities and their Families (RIADIS)</v>
      </c>
      <c r="DR260" t="str">
        <v>LGBT+ Movement Brazil</v>
      </c>
      <c r="DS260" t="str">
        <v>Living Water Community (LWC)</v>
      </c>
      <c r="DT260" t="str">
        <v>LLANOVENCOL</v>
      </c>
      <c r="DU260" t="str">
        <v>Lutheran World Federation</v>
      </c>
      <c r="DV260" t="str">
        <v>Lutheran World Relief</v>
      </c>
      <c r="DW260" t="str">
        <v>Malteser International</v>
      </c>
      <c r="DX260" t="str">
        <v>Mana Institute</v>
      </c>
      <c r="DY260" t="str">
        <v>Manos Veneguayas Association</v>
      </c>
      <c r="DZ260" t="str">
        <v>Más Igualdad Perú</v>
      </c>
      <c r="EA260" t="str">
        <v>MedGlobal</v>
      </c>
      <c r="EB260" t="str">
        <v>Medical Teams International</v>
      </c>
      <c r="EC260" t="str">
        <v>Mercy Corps</v>
      </c>
      <c r="ED260" t="str">
        <v>Migrant Service Center (CAM)</v>
      </c>
      <c r="EE260" t="str">
        <v>Migrants, Refugees and Argentine Social Entrepreneurs (MIRARES)</v>
      </c>
      <c r="EF260" t="str">
        <v>Mision Scalabriniana - Ecuador</v>
      </c>
      <c r="EG260" t="str">
        <v>Missão Paz</v>
      </c>
      <c r="EH260" t="str">
        <v>Museu A CASA</v>
      </c>
      <c r="EI260" t="str">
        <v>Norwegian Refugee Council (NRC)</v>
      </c>
      <c r="EJ260" t="str">
        <v>ONG Migrantes por el Maule</v>
      </c>
      <c r="EK260" t="str">
        <v>ONG Preemptive Love Coalition Colombia</v>
      </c>
      <c r="EL260" t="str">
        <v>Organización Transfomando Vidas</v>
      </c>
      <c r="EM260" t="str">
        <v>Organization of Ibero-American States for Education, Science and Culture (OEI)</v>
      </c>
      <c r="EN260" t="str">
        <v>OXFAM</v>
      </c>
      <c r="EO260" t="str">
        <v>Panamerican Development Foundation</v>
      </c>
      <c r="EP260" t="str">
        <v>Panamerican Health Organization/World Health Organization (PAHO/WHO)</v>
      </c>
      <c r="EQ260" t="str">
        <v>Pastoral of Human Mobility - Peruvian Episcopal Conference</v>
      </c>
      <c r="ER260" t="str">
        <v>Pastoral Service for Migrants National</v>
      </c>
      <c r="ES260" t="str">
        <v>Permanent Human Rights defense Committee (CDH)</v>
      </c>
      <c r="ET260" t="str">
        <v>Pirilampos Institute - Group of visits and voluntary actions in Roraima</v>
      </c>
      <c r="EU260" t="str">
        <v>Plan International</v>
      </c>
      <c r="EV260" t="str">
        <v>Population Program, Faculty of Social Sciences, University of the Republic</v>
      </c>
      <c r="EW260" t="str">
        <v>Profamilia Association</v>
      </c>
      <c r="EX260" t="str">
        <v>Red con Migrantes y Refugiados</v>
      </c>
      <c r="EY260" t="str">
        <v>Red Cross Colombia</v>
      </c>
      <c r="EZ260" t="str">
        <v>Red Cross Ecuador</v>
      </c>
      <c r="FA260" t="str">
        <v>Red Cross Peru</v>
      </c>
      <c r="FB260" t="str">
        <v>Red de Investigaciones en Derechos Humanos - CONICET (Consejo Nacional de Investigaciones Científicas y Técnicas)</v>
      </c>
      <c r="FC260" t="str">
        <v>RET International</v>
      </c>
      <c r="FD260" t="str">
        <v>Salú pa Tur Foundation</v>
      </c>
      <c r="FE260" t="str">
        <v>Salvation Army</v>
      </c>
      <c r="FF260" t="str">
        <v>Samaritan's Purse</v>
      </c>
      <c r="FG260" t="str">
        <v>Save the Children International (SCI)</v>
      </c>
      <c r="FH260" t="str">
        <v>Scalabrini Foundation Chile</v>
      </c>
      <c r="FI260" t="str">
        <v>Sección Peruana de Amnistía Internacional</v>
      </c>
      <c r="FJ260" t="str">
        <v>Serviço Pastoral dos Migrantes do Nordeste</v>
      </c>
      <c r="FK260" t="str">
        <v>Sesame Workshop</v>
      </c>
      <c r="FL260" t="str">
        <v>Si, Da Vida</v>
      </c>
      <c r="FM260" t="str">
        <v>Solidarity and Action Asociation</v>
      </c>
      <c r="FN260" t="str">
        <v>SOS Children's Villages</v>
      </c>
      <c r="FO260" t="str">
        <v>Tarabita Foundation</v>
      </c>
      <c r="FP260" t="str">
        <v>Tearfund</v>
      </c>
      <c r="FQ260" t="str">
        <v>TECHO</v>
      </c>
      <c r="FR260" t="str">
        <v>Terranueva Foundation</v>
      </c>
      <c r="FS260" t="str">
        <v>Terre des Hommes Suisse</v>
      </c>
      <c r="FT260" t="str">
        <v>The Israel Forum for International Humanitarian Aid (IsraAID)</v>
      </c>
      <c r="FU260" t="str">
        <v>Unión Venezolana en Perú</v>
      </c>
      <c r="FV260" t="str">
        <v>United Nations Children's Fund (UNICEF)</v>
      </c>
      <c r="FW260" t="str">
        <v>United Nations Development Programme (UNDP)</v>
      </c>
      <c r="FX260" t="str">
        <v>United Nations Educational, Scientific and Cultural Organization (UNESCO)</v>
      </c>
      <c r="FY260" t="str">
        <v>United Nations Entity for Gender Equality and the Empowerment of Women (UNWOMEN)</v>
      </c>
      <c r="FZ260" t="str">
        <v>United Nations Food and Agricultural Organization (FAO)</v>
      </c>
      <c r="GA260" t="str">
        <v>United Nations High Commissioner for Refugees (UNHCR)</v>
      </c>
      <c r="GB260" t="str">
        <v>United Nations Office of the High Commissioner for Human Rights (OHCHR)</v>
      </c>
      <c r="GC260" t="str">
        <v>United Nations Office on Drugs and Crime (UNODC)</v>
      </c>
      <c r="GD260" t="str">
        <v>United Nations Population Fund (UNFPA)</v>
      </c>
      <c r="GE260" t="str">
        <v>United Nations Programme for Human Settlements (UN Habitat)</v>
      </c>
      <c r="GF260" t="str">
        <v>Vale da Benção Educational and Charitable Association (AEBVB)</v>
      </c>
      <c r="GG260" t="str">
        <v>VenAruba Solidaria</v>
      </c>
      <c r="GH260" t="str">
        <v>Venex Curacao Foundation</v>
      </c>
      <c r="GI260" t="str">
        <v>Venezolanos en Barranquilla</v>
      </c>
      <c r="GJ260" t="str">
        <v>Venezolanos en San Cristóbal</v>
      </c>
      <c r="GK260" t="str">
        <v>Venezuelan Emigrant Foundation (FEV)</v>
      </c>
      <c r="GL260" t="str">
        <v>Vicaría de Pastoral Social Caritas</v>
      </c>
      <c r="GM260" t="str">
        <v>Voices GY</v>
      </c>
      <c r="GN260" t="str">
        <v>We World GVC</v>
      </c>
      <c r="GO260" t="str">
        <v>World Council of Credit Unions</v>
      </c>
      <c r="GP260" t="str">
        <v>World Food Programme (WFP)</v>
      </c>
      <c r="GQ260" t="str">
        <v>World Vision</v>
      </c>
      <c r="GR260" t="str">
        <v>ZOA</v>
      </c>
    </row>
    <row r="261" spans="8:200" x14ac:dyDescent="0.3">
      <c r="H261" t="str" cm="1">
        <f t="array" ref="H261:GR261">TRANSPOSE(_xlfn._xlws.SORT(_xlfn._xlws.FILTER(Table3[Name],ISNUMBER(SEARCH(' Activity Sheet'!D315,Table3[Name])),"Not found"),,1))</f>
        <v>.New Organisation</v>
      </c>
      <c r="I261" t="str">
        <v>ABV - Association of Good with Life</v>
      </c>
      <c r="J261" t="str">
        <v>ACAPS</v>
      </c>
      <c r="K261" t="str">
        <v>Acción y Desarrollo</v>
      </c>
      <c r="L261" t="str">
        <v>ACTED</v>
      </c>
      <c r="M261" t="str">
        <v>Action against Hunger</v>
      </c>
      <c r="N261" t="str">
        <v>ActionAid</v>
      </c>
      <c r="O261" t="str">
        <v>Adventist Development and Relief Agency (ADRA)</v>
      </c>
      <c r="P261" t="str">
        <v>Alas de Colibrí Foundation</v>
      </c>
      <c r="Q261" t="str">
        <v>Alianza por la Solidaridad</v>
      </c>
      <c r="R261" t="str">
        <v>Alianza por Venezuela</v>
      </c>
      <c r="S261" t="str">
        <v>Americares Foundation</v>
      </c>
      <c r="T261" t="str">
        <v>Argentine Commission for Refugees and Migrants (CAREF)</v>
      </c>
      <c r="U261" t="str">
        <v>Asociación Aves</v>
      </c>
      <c r="V261" t="str">
        <v>Asociación de Jubilados y Pensionados Venezolanos en Argentina</v>
      </c>
      <c r="W261" t="str">
        <v>Asociación de Venezolanos en Eloy Alfaro</v>
      </c>
      <c r="X261" t="str">
        <v>Asociación Fundación contra el Hambre Perú</v>
      </c>
      <c r="Y261" t="str">
        <v>Asociación Migrantes Venezolanos</v>
      </c>
      <c r="Z261" t="str">
        <v>Asociación Misioneros de San Carlos Scalabrinianos</v>
      </c>
      <c r="AA261" t="str">
        <v>Asociacion Proteccion Poblacion Vulnerable</v>
      </c>
      <c r="AB261" t="str">
        <v>Asociación Quinta Ola</v>
      </c>
      <c r="AC261" t="str">
        <v>Asociación Salto Ángel</v>
      </c>
      <c r="AD261" t="str">
        <v>Asociación Venezuela en Ecuador AC</v>
      </c>
      <c r="AE261" t="str">
        <v>ASOVENAR</v>
      </c>
      <c r="AF261" t="str">
        <v>Associação Hermanitos</v>
      </c>
      <c r="AG261" t="str">
        <v>AVSI Foundation</v>
      </c>
      <c r="AH261" t="str">
        <v>Bethany Christian Services</v>
      </c>
      <c r="AI261" t="str">
        <v>Blumont</v>
      </c>
      <c r="AJ261" t="str">
        <v>CARE</v>
      </c>
      <c r="AK261" t="str">
        <v>Caritas Brazil</v>
      </c>
      <c r="AL261" t="str">
        <v>Caritas Ecuador</v>
      </c>
      <c r="AM261" t="str">
        <v>Caritas Germany</v>
      </c>
      <c r="AN261" t="str">
        <v>Caritas Manaus</v>
      </c>
      <c r="AO261" t="str">
        <v>Caritas Parana</v>
      </c>
      <c r="AP261" t="str">
        <v>Caritas Peru</v>
      </c>
      <c r="AQ261" t="str">
        <v>Caritas Rio de Janeiro</v>
      </c>
      <c r="AR261" t="str">
        <v>Caritas São Paulo</v>
      </c>
      <c r="AS261" t="str">
        <v>Caritas Switzerland</v>
      </c>
      <c r="AT261" t="str">
        <v>CCEFIRO Association</v>
      </c>
      <c r="AU261" t="str">
        <v>CEDRO</v>
      </c>
      <c r="AV261" t="str">
        <v>Center for Integrated Studies and Programs for Sustainable Development (CIEDS)</v>
      </c>
      <c r="AW261" t="str">
        <v>Center for Migration and Human Rights of the Diocese of Roraima (CMDH)</v>
      </c>
      <c r="AX261" t="str">
        <v>Centro de Atencion Psicosocial (CAPS)</v>
      </c>
      <c r="AY261" t="str">
        <v>CESAL</v>
      </c>
      <c r="AZ261" t="str">
        <v>CESVI-Cooperazione e Sviluppo</v>
      </c>
      <c r="BA261" t="str">
        <v>ChildFund International</v>
      </c>
      <c r="BB261" t="str">
        <v>CHS Alternativo</v>
      </c>
      <c r="BC261" t="str">
        <v>Churún Merú Association</v>
      </c>
      <c r="BD261" t="str">
        <v>Coalición por Venezuela</v>
      </c>
      <c r="BE261" t="str">
        <v>Colonia Foundation of Venezuelans in the Dominican Republic (FUNCOVERD)</v>
      </c>
      <c r="BF261" t="str">
        <v>COLVENZ</v>
      </c>
      <c r="BG261" t="str">
        <v>Compassiva</v>
      </c>
      <c r="BH261" t="str">
        <v>Consejo Interreligioso del Perú - Religiones por la Paz</v>
      </c>
      <c r="BI261" t="str">
        <v>Consorcio ONG OCIPI Y Capellanía Nacional OFICA</v>
      </c>
      <c r="BJ261" t="str">
        <v>COOPI - International Cooperation Foundation</v>
      </c>
      <c r="BK261" t="str">
        <v>Corporación Colectivo Sin Fronteras</v>
      </c>
      <c r="BL261" t="str">
        <v>CRISFE Foundation</v>
      </c>
      <c r="BM261" t="str">
        <v>Cuso International</v>
      </c>
      <c r="BN261" t="str">
        <v>Danielle’s Children Fund (DCF)</v>
      </c>
      <c r="BO261" t="str">
        <v>Danish Refugee Council (DRC)</v>
      </c>
      <c r="BP261" t="str">
        <v>Development Support Association - APOYAR</v>
      </c>
      <c r="BQ261" t="str">
        <v>Diakonie Katastrophenhilfe</v>
      </c>
      <c r="BR261" t="str">
        <v>Diálogo Diverso</v>
      </c>
      <c r="BS261" t="str">
        <v>Doctors of the World</v>
      </c>
      <c r="BT261" t="str">
        <v>Dominican Institute for Integrated Development</v>
      </c>
      <c r="BU261" t="str">
        <v>Duendes y Ángeles Vinotinto República Dominicana</v>
      </c>
      <c r="BV261" t="str">
        <v>Encuentros SJS (Servicio Jesuita de la Solidaridad)</v>
      </c>
      <c r="BW261" t="str">
        <v>Ending Violence Against Migrants</v>
      </c>
      <c r="BX261" t="str">
        <v>Equidad Foundation</v>
      </c>
      <c r="BY261" t="str">
        <v>Equilibrium CenDE</v>
      </c>
      <c r="BZ261" t="str">
        <v>Facultad de Psicología - Universidad de la República (UDELAR)</v>
      </c>
      <c r="CA261" t="str">
        <v>First International Emergency and Solidarités International</v>
      </c>
      <c r="CB261" t="str">
        <v>Fondo Ecuatoriano Populorum Progressio</v>
      </c>
      <c r="CC261" t="str">
        <v>Foro Salud Callao</v>
      </c>
      <c r="CD261" t="str">
        <v>Foundation for the Integration and Development of Latin America (FIDAL)</v>
      </c>
      <c r="CE261" t="str">
        <v>Foundation of the Americas (FUDELA)</v>
      </c>
      <c r="CF261" t="str">
        <v>Fraternity Without Borders</v>
      </c>
      <c r="CG261" t="str">
        <v>Fundación Brisas del Norte</v>
      </c>
      <c r="CH261" t="str">
        <v>Fundación Colombovenezolana Nueva Ilusión</v>
      </c>
      <c r="CI261" t="str">
        <v>Fundación Nakama's</v>
      </c>
      <c r="CJ261" t="str">
        <v>Fundación RadaBer</v>
      </c>
      <c r="CK261" t="str">
        <v>Fundación Scalabrini Bolivia</v>
      </c>
      <c r="CL261" t="str">
        <v>Fundacion Social Vivan los Niños</v>
      </c>
      <c r="CM261" t="str">
        <v>FUNVEAC</v>
      </c>
      <c r="CN261" t="str">
        <v>German Development Cooperation Agency GIZ</v>
      </c>
      <c r="CO261" t="str">
        <v>Globalizate Radio</v>
      </c>
      <c r="CP261" t="str">
        <v>GOAL</v>
      </c>
      <c r="CQ261" t="str">
        <v>Halü Bienestar Humano Foundation (HALU)</v>
      </c>
      <c r="CR261" t="str">
        <v>Heartland Alliance International (HAI)</v>
      </c>
      <c r="CS261" t="str">
        <v>HELVETAS Swiss Intercooperation</v>
      </c>
      <c r="CT261" t="str">
        <v>HIAS</v>
      </c>
      <c r="CU261" t="str">
        <v>Human Rights Defence Curaçao</v>
      </c>
      <c r="CV261" t="str">
        <v>Humanity &amp; Inclusion</v>
      </c>
      <c r="CW261" t="str">
        <v>Humans Analytic</v>
      </c>
      <c r="CX261" t="str">
        <v>Idas y Vueltas Association</v>
      </c>
      <c r="CY261" t="str">
        <v>iMMAP</v>
      </c>
      <c r="CZ261" t="str">
        <v>IMPACT Initiatives (REACH)</v>
      </c>
      <c r="DA261" t="str">
        <v>Inmigrante Feliz Association</v>
      </c>
      <c r="DB261" t="str">
        <v>Institute for Migration and Human Rights (IMDH)</v>
      </c>
      <c r="DC261" t="str">
        <v>Institute of Natural and Cultural Heritage (IPANC)</v>
      </c>
      <c r="DD261" t="str">
        <v>International Committee for the Development of People (CISP)</v>
      </c>
      <c r="DE261" t="str">
        <v>International Federation of the Red Cross (IFRC)</v>
      </c>
      <c r="DF261" t="str">
        <v>International Labour Organization (ILO)</v>
      </c>
      <c r="DG261" t="str">
        <v>International Medical Corps</v>
      </c>
      <c r="DH261" t="str">
        <v>International Organization for Migration (IOM)</v>
      </c>
      <c r="DI261" t="str">
        <v>International Rescue Committee (IRC)</v>
      </c>
      <c r="DJ261" t="str">
        <v>INTERSOS</v>
      </c>
      <c r="DK261" t="str">
        <v>Jesuit Migrant Service (JMS)</v>
      </c>
      <c r="DL261" t="str">
        <v>Jesuit Refugee Service (JRS)</v>
      </c>
      <c r="DM261" t="str">
        <v>Jesuit Service for Migrants and Refugees (JSMR)</v>
      </c>
      <c r="DN261" t="str">
        <v>Joint United Nations Programme on HIV/AIDS (UNAIDS)</v>
      </c>
      <c r="DO261" t="str">
        <v>Kimirina Coorporation</v>
      </c>
      <c r="DP261" t="str">
        <v>La Casita Hispanic Cultural Centre</v>
      </c>
      <c r="DQ261" t="str">
        <v>Latin American Network of Non-Governmental Organizations of Persons with Disabilities and their Families (RIADIS)</v>
      </c>
      <c r="DR261" t="str">
        <v>LGBT+ Movement Brazil</v>
      </c>
      <c r="DS261" t="str">
        <v>Living Water Community (LWC)</v>
      </c>
      <c r="DT261" t="str">
        <v>LLANOVENCOL</v>
      </c>
      <c r="DU261" t="str">
        <v>Lutheran World Federation</v>
      </c>
      <c r="DV261" t="str">
        <v>Lutheran World Relief</v>
      </c>
      <c r="DW261" t="str">
        <v>Malteser International</v>
      </c>
      <c r="DX261" t="str">
        <v>Mana Institute</v>
      </c>
      <c r="DY261" t="str">
        <v>Manos Veneguayas Association</v>
      </c>
      <c r="DZ261" t="str">
        <v>Más Igualdad Perú</v>
      </c>
      <c r="EA261" t="str">
        <v>MedGlobal</v>
      </c>
      <c r="EB261" t="str">
        <v>Medical Teams International</v>
      </c>
      <c r="EC261" t="str">
        <v>Mercy Corps</v>
      </c>
      <c r="ED261" t="str">
        <v>Migrant Service Center (CAM)</v>
      </c>
      <c r="EE261" t="str">
        <v>Migrants, Refugees and Argentine Social Entrepreneurs (MIRARES)</v>
      </c>
      <c r="EF261" t="str">
        <v>Mision Scalabriniana - Ecuador</v>
      </c>
      <c r="EG261" t="str">
        <v>Missão Paz</v>
      </c>
      <c r="EH261" t="str">
        <v>Museu A CASA</v>
      </c>
      <c r="EI261" t="str">
        <v>Norwegian Refugee Council (NRC)</v>
      </c>
      <c r="EJ261" t="str">
        <v>ONG Migrantes por el Maule</v>
      </c>
      <c r="EK261" t="str">
        <v>ONG Preemptive Love Coalition Colombia</v>
      </c>
      <c r="EL261" t="str">
        <v>Organización Transfomando Vidas</v>
      </c>
      <c r="EM261" t="str">
        <v>Organization of Ibero-American States for Education, Science and Culture (OEI)</v>
      </c>
      <c r="EN261" t="str">
        <v>OXFAM</v>
      </c>
      <c r="EO261" t="str">
        <v>Panamerican Development Foundation</v>
      </c>
      <c r="EP261" t="str">
        <v>Panamerican Health Organization/World Health Organization (PAHO/WHO)</v>
      </c>
      <c r="EQ261" t="str">
        <v>Pastoral of Human Mobility - Peruvian Episcopal Conference</v>
      </c>
      <c r="ER261" t="str">
        <v>Pastoral Service for Migrants National</v>
      </c>
      <c r="ES261" t="str">
        <v>Permanent Human Rights defense Committee (CDH)</v>
      </c>
      <c r="ET261" t="str">
        <v>Pirilampos Institute - Group of visits and voluntary actions in Roraima</v>
      </c>
      <c r="EU261" t="str">
        <v>Plan International</v>
      </c>
      <c r="EV261" t="str">
        <v>Population Program, Faculty of Social Sciences, University of the Republic</v>
      </c>
      <c r="EW261" t="str">
        <v>Profamilia Association</v>
      </c>
      <c r="EX261" t="str">
        <v>Red con Migrantes y Refugiados</v>
      </c>
      <c r="EY261" t="str">
        <v>Red Cross Colombia</v>
      </c>
      <c r="EZ261" t="str">
        <v>Red Cross Ecuador</v>
      </c>
      <c r="FA261" t="str">
        <v>Red Cross Peru</v>
      </c>
      <c r="FB261" t="str">
        <v>Red de Investigaciones en Derechos Humanos - CONICET (Consejo Nacional de Investigaciones Científicas y Técnicas)</v>
      </c>
      <c r="FC261" t="str">
        <v>RET International</v>
      </c>
      <c r="FD261" t="str">
        <v>Salú pa Tur Foundation</v>
      </c>
      <c r="FE261" t="str">
        <v>Salvation Army</v>
      </c>
      <c r="FF261" t="str">
        <v>Samaritan's Purse</v>
      </c>
      <c r="FG261" t="str">
        <v>Save the Children International (SCI)</v>
      </c>
      <c r="FH261" t="str">
        <v>Scalabrini Foundation Chile</v>
      </c>
      <c r="FI261" t="str">
        <v>Sección Peruana de Amnistía Internacional</v>
      </c>
      <c r="FJ261" t="str">
        <v>Serviço Pastoral dos Migrantes do Nordeste</v>
      </c>
      <c r="FK261" t="str">
        <v>Sesame Workshop</v>
      </c>
      <c r="FL261" t="str">
        <v>Si, Da Vida</v>
      </c>
      <c r="FM261" t="str">
        <v>Solidarity and Action Asociation</v>
      </c>
      <c r="FN261" t="str">
        <v>SOS Children's Villages</v>
      </c>
      <c r="FO261" t="str">
        <v>Tarabita Foundation</v>
      </c>
      <c r="FP261" t="str">
        <v>Tearfund</v>
      </c>
      <c r="FQ261" t="str">
        <v>TECHO</v>
      </c>
      <c r="FR261" t="str">
        <v>Terranueva Foundation</v>
      </c>
      <c r="FS261" t="str">
        <v>Terre des Hommes Suisse</v>
      </c>
      <c r="FT261" t="str">
        <v>The Israel Forum for International Humanitarian Aid (IsraAID)</v>
      </c>
      <c r="FU261" t="str">
        <v>Unión Venezolana en Perú</v>
      </c>
      <c r="FV261" t="str">
        <v>United Nations Children's Fund (UNICEF)</v>
      </c>
      <c r="FW261" t="str">
        <v>United Nations Development Programme (UNDP)</v>
      </c>
      <c r="FX261" t="str">
        <v>United Nations Educational, Scientific and Cultural Organization (UNESCO)</v>
      </c>
      <c r="FY261" t="str">
        <v>United Nations Entity for Gender Equality and the Empowerment of Women (UNWOMEN)</v>
      </c>
      <c r="FZ261" t="str">
        <v>United Nations Food and Agricultural Organization (FAO)</v>
      </c>
      <c r="GA261" t="str">
        <v>United Nations High Commissioner for Refugees (UNHCR)</v>
      </c>
      <c r="GB261" t="str">
        <v>United Nations Office of the High Commissioner for Human Rights (OHCHR)</v>
      </c>
      <c r="GC261" t="str">
        <v>United Nations Office on Drugs and Crime (UNODC)</v>
      </c>
      <c r="GD261" t="str">
        <v>United Nations Population Fund (UNFPA)</v>
      </c>
      <c r="GE261" t="str">
        <v>United Nations Programme for Human Settlements (UN Habitat)</v>
      </c>
      <c r="GF261" t="str">
        <v>Vale da Benção Educational and Charitable Association (AEBVB)</v>
      </c>
      <c r="GG261" t="str">
        <v>VenAruba Solidaria</v>
      </c>
      <c r="GH261" t="str">
        <v>Venex Curacao Foundation</v>
      </c>
      <c r="GI261" t="str">
        <v>Venezolanos en Barranquilla</v>
      </c>
      <c r="GJ261" t="str">
        <v>Venezolanos en San Cristóbal</v>
      </c>
      <c r="GK261" t="str">
        <v>Venezuelan Emigrant Foundation (FEV)</v>
      </c>
      <c r="GL261" t="str">
        <v>Vicaría de Pastoral Social Caritas</v>
      </c>
      <c r="GM261" t="str">
        <v>Voices GY</v>
      </c>
      <c r="GN261" t="str">
        <v>We World GVC</v>
      </c>
      <c r="GO261" t="str">
        <v>World Council of Credit Unions</v>
      </c>
      <c r="GP261" t="str">
        <v>World Food Programme (WFP)</v>
      </c>
      <c r="GQ261" t="str">
        <v>World Vision</v>
      </c>
      <c r="GR261" t="str">
        <v>ZOA</v>
      </c>
    </row>
    <row r="262" spans="8:200" x14ac:dyDescent="0.3">
      <c r="H262" t="str" cm="1">
        <f t="array" ref="H262:GR262">TRANSPOSE(_xlfn._xlws.SORT(_xlfn._xlws.FILTER(Table3[Name],ISNUMBER(SEARCH(' Activity Sheet'!D316,Table3[Name])),"Not found"),,1))</f>
        <v>.New Organisation</v>
      </c>
      <c r="I262" t="str">
        <v>ABV - Association of Good with Life</v>
      </c>
      <c r="J262" t="str">
        <v>ACAPS</v>
      </c>
      <c r="K262" t="str">
        <v>Acción y Desarrollo</v>
      </c>
      <c r="L262" t="str">
        <v>ACTED</v>
      </c>
      <c r="M262" t="str">
        <v>Action against Hunger</v>
      </c>
      <c r="N262" t="str">
        <v>ActionAid</v>
      </c>
      <c r="O262" t="str">
        <v>Adventist Development and Relief Agency (ADRA)</v>
      </c>
      <c r="P262" t="str">
        <v>Alas de Colibrí Foundation</v>
      </c>
      <c r="Q262" t="str">
        <v>Alianza por la Solidaridad</v>
      </c>
      <c r="R262" t="str">
        <v>Alianza por Venezuela</v>
      </c>
      <c r="S262" t="str">
        <v>Americares Foundation</v>
      </c>
      <c r="T262" t="str">
        <v>Argentine Commission for Refugees and Migrants (CAREF)</v>
      </c>
      <c r="U262" t="str">
        <v>Asociación Aves</v>
      </c>
      <c r="V262" t="str">
        <v>Asociación de Jubilados y Pensionados Venezolanos en Argentina</v>
      </c>
      <c r="W262" t="str">
        <v>Asociación de Venezolanos en Eloy Alfaro</v>
      </c>
      <c r="X262" t="str">
        <v>Asociación Fundación contra el Hambre Perú</v>
      </c>
      <c r="Y262" t="str">
        <v>Asociación Migrantes Venezolanos</v>
      </c>
      <c r="Z262" t="str">
        <v>Asociación Misioneros de San Carlos Scalabrinianos</v>
      </c>
      <c r="AA262" t="str">
        <v>Asociacion Proteccion Poblacion Vulnerable</v>
      </c>
      <c r="AB262" t="str">
        <v>Asociación Quinta Ola</v>
      </c>
      <c r="AC262" t="str">
        <v>Asociación Salto Ángel</v>
      </c>
      <c r="AD262" t="str">
        <v>Asociación Venezuela en Ecuador AC</v>
      </c>
      <c r="AE262" t="str">
        <v>ASOVENAR</v>
      </c>
      <c r="AF262" t="str">
        <v>Associação Hermanitos</v>
      </c>
      <c r="AG262" t="str">
        <v>AVSI Foundation</v>
      </c>
      <c r="AH262" t="str">
        <v>Bethany Christian Services</v>
      </c>
      <c r="AI262" t="str">
        <v>Blumont</v>
      </c>
      <c r="AJ262" t="str">
        <v>CARE</v>
      </c>
      <c r="AK262" t="str">
        <v>Caritas Brazil</v>
      </c>
      <c r="AL262" t="str">
        <v>Caritas Ecuador</v>
      </c>
      <c r="AM262" t="str">
        <v>Caritas Germany</v>
      </c>
      <c r="AN262" t="str">
        <v>Caritas Manaus</v>
      </c>
      <c r="AO262" t="str">
        <v>Caritas Parana</v>
      </c>
      <c r="AP262" t="str">
        <v>Caritas Peru</v>
      </c>
      <c r="AQ262" t="str">
        <v>Caritas Rio de Janeiro</v>
      </c>
      <c r="AR262" t="str">
        <v>Caritas São Paulo</v>
      </c>
      <c r="AS262" t="str">
        <v>Caritas Switzerland</v>
      </c>
      <c r="AT262" t="str">
        <v>CCEFIRO Association</v>
      </c>
      <c r="AU262" t="str">
        <v>CEDRO</v>
      </c>
      <c r="AV262" t="str">
        <v>Center for Integrated Studies and Programs for Sustainable Development (CIEDS)</v>
      </c>
      <c r="AW262" t="str">
        <v>Center for Migration and Human Rights of the Diocese of Roraima (CMDH)</v>
      </c>
      <c r="AX262" t="str">
        <v>Centro de Atencion Psicosocial (CAPS)</v>
      </c>
      <c r="AY262" t="str">
        <v>CESAL</v>
      </c>
      <c r="AZ262" t="str">
        <v>CESVI-Cooperazione e Sviluppo</v>
      </c>
      <c r="BA262" t="str">
        <v>ChildFund International</v>
      </c>
      <c r="BB262" t="str">
        <v>CHS Alternativo</v>
      </c>
      <c r="BC262" t="str">
        <v>Churún Merú Association</v>
      </c>
      <c r="BD262" t="str">
        <v>Coalición por Venezuela</v>
      </c>
      <c r="BE262" t="str">
        <v>Colonia Foundation of Venezuelans in the Dominican Republic (FUNCOVERD)</v>
      </c>
      <c r="BF262" t="str">
        <v>COLVENZ</v>
      </c>
      <c r="BG262" t="str">
        <v>Compassiva</v>
      </c>
      <c r="BH262" t="str">
        <v>Consejo Interreligioso del Perú - Religiones por la Paz</v>
      </c>
      <c r="BI262" t="str">
        <v>Consorcio ONG OCIPI Y Capellanía Nacional OFICA</v>
      </c>
      <c r="BJ262" t="str">
        <v>COOPI - International Cooperation Foundation</v>
      </c>
      <c r="BK262" t="str">
        <v>Corporación Colectivo Sin Fronteras</v>
      </c>
      <c r="BL262" t="str">
        <v>CRISFE Foundation</v>
      </c>
      <c r="BM262" t="str">
        <v>Cuso International</v>
      </c>
      <c r="BN262" t="str">
        <v>Danielle’s Children Fund (DCF)</v>
      </c>
      <c r="BO262" t="str">
        <v>Danish Refugee Council (DRC)</v>
      </c>
      <c r="BP262" t="str">
        <v>Development Support Association - APOYAR</v>
      </c>
      <c r="BQ262" t="str">
        <v>Diakonie Katastrophenhilfe</v>
      </c>
      <c r="BR262" t="str">
        <v>Diálogo Diverso</v>
      </c>
      <c r="BS262" t="str">
        <v>Doctors of the World</v>
      </c>
      <c r="BT262" t="str">
        <v>Dominican Institute for Integrated Development</v>
      </c>
      <c r="BU262" t="str">
        <v>Duendes y Ángeles Vinotinto República Dominicana</v>
      </c>
      <c r="BV262" t="str">
        <v>Encuentros SJS (Servicio Jesuita de la Solidaridad)</v>
      </c>
      <c r="BW262" t="str">
        <v>Ending Violence Against Migrants</v>
      </c>
      <c r="BX262" t="str">
        <v>Equidad Foundation</v>
      </c>
      <c r="BY262" t="str">
        <v>Equilibrium CenDE</v>
      </c>
      <c r="BZ262" t="str">
        <v>Facultad de Psicología - Universidad de la República (UDELAR)</v>
      </c>
      <c r="CA262" t="str">
        <v>First International Emergency and Solidarités International</v>
      </c>
      <c r="CB262" t="str">
        <v>Fondo Ecuatoriano Populorum Progressio</v>
      </c>
      <c r="CC262" t="str">
        <v>Foro Salud Callao</v>
      </c>
      <c r="CD262" t="str">
        <v>Foundation for the Integration and Development of Latin America (FIDAL)</v>
      </c>
      <c r="CE262" t="str">
        <v>Foundation of the Americas (FUDELA)</v>
      </c>
      <c r="CF262" t="str">
        <v>Fraternity Without Borders</v>
      </c>
      <c r="CG262" t="str">
        <v>Fundación Brisas del Norte</v>
      </c>
      <c r="CH262" t="str">
        <v>Fundación Colombovenezolana Nueva Ilusión</v>
      </c>
      <c r="CI262" t="str">
        <v>Fundación Nakama's</v>
      </c>
      <c r="CJ262" t="str">
        <v>Fundación RadaBer</v>
      </c>
      <c r="CK262" t="str">
        <v>Fundación Scalabrini Bolivia</v>
      </c>
      <c r="CL262" t="str">
        <v>Fundacion Social Vivan los Niños</v>
      </c>
      <c r="CM262" t="str">
        <v>FUNVEAC</v>
      </c>
      <c r="CN262" t="str">
        <v>German Development Cooperation Agency GIZ</v>
      </c>
      <c r="CO262" t="str">
        <v>Globalizate Radio</v>
      </c>
      <c r="CP262" t="str">
        <v>GOAL</v>
      </c>
      <c r="CQ262" t="str">
        <v>Halü Bienestar Humano Foundation (HALU)</v>
      </c>
      <c r="CR262" t="str">
        <v>Heartland Alliance International (HAI)</v>
      </c>
      <c r="CS262" t="str">
        <v>HELVETAS Swiss Intercooperation</v>
      </c>
      <c r="CT262" t="str">
        <v>HIAS</v>
      </c>
      <c r="CU262" t="str">
        <v>Human Rights Defence Curaçao</v>
      </c>
      <c r="CV262" t="str">
        <v>Humanity &amp; Inclusion</v>
      </c>
      <c r="CW262" t="str">
        <v>Humans Analytic</v>
      </c>
      <c r="CX262" t="str">
        <v>Idas y Vueltas Association</v>
      </c>
      <c r="CY262" t="str">
        <v>iMMAP</v>
      </c>
      <c r="CZ262" t="str">
        <v>IMPACT Initiatives (REACH)</v>
      </c>
      <c r="DA262" t="str">
        <v>Inmigrante Feliz Association</v>
      </c>
      <c r="DB262" t="str">
        <v>Institute for Migration and Human Rights (IMDH)</v>
      </c>
      <c r="DC262" t="str">
        <v>Institute of Natural and Cultural Heritage (IPANC)</v>
      </c>
      <c r="DD262" t="str">
        <v>International Committee for the Development of People (CISP)</v>
      </c>
      <c r="DE262" t="str">
        <v>International Federation of the Red Cross (IFRC)</v>
      </c>
      <c r="DF262" t="str">
        <v>International Labour Organization (ILO)</v>
      </c>
      <c r="DG262" t="str">
        <v>International Medical Corps</v>
      </c>
      <c r="DH262" t="str">
        <v>International Organization for Migration (IOM)</v>
      </c>
      <c r="DI262" t="str">
        <v>International Rescue Committee (IRC)</v>
      </c>
      <c r="DJ262" t="str">
        <v>INTERSOS</v>
      </c>
      <c r="DK262" t="str">
        <v>Jesuit Migrant Service (JMS)</v>
      </c>
      <c r="DL262" t="str">
        <v>Jesuit Refugee Service (JRS)</v>
      </c>
      <c r="DM262" t="str">
        <v>Jesuit Service for Migrants and Refugees (JSMR)</v>
      </c>
      <c r="DN262" t="str">
        <v>Joint United Nations Programme on HIV/AIDS (UNAIDS)</v>
      </c>
      <c r="DO262" t="str">
        <v>Kimirina Coorporation</v>
      </c>
      <c r="DP262" t="str">
        <v>La Casita Hispanic Cultural Centre</v>
      </c>
      <c r="DQ262" t="str">
        <v>Latin American Network of Non-Governmental Organizations of Persons with Disabilities and their Families (RIADIS)</v>
      </c>
      <c r="DR262" t="str">
        <v>LGBT+ Movement Brazil</v>
      </c>
      <c r="DS262" t="str">
        <v>Living Water Community (LWC)</v>
      </c>
      <c r="DT262" t="str">
        <v>LLANOVENCOL</v>
      </c>
      <c r="DU262" t="str">
        <v>Lutheran World Federation</v>
      </c>
      <c r="DV262" t="str">
        <v>Lutheran World Relief</v>
      </c>
      <c r="DW262" t="str">
        <v>Malteser International</v>
      </c>
      <c r="DX262" t="str">
        <v>Mana Institute</v>
      </c>
      <c r="DY262" t="str">
        <v>Manos Veneguayas Association</v>
      </c>
      <c r="DZ262" t="str">
        <v>Más Igualdad Perú</v>
      </c>
      <c r="EA262" t="str">
        <v>MedGlobal</v>
      </c>
      <c r="EB262" t="str">
        <v>Medical Teams International</v>
      </c>
      <c r="EC262" t="str">
        <v>Mercy Corps</v>
      </c>
      <c r="ED262" t="str">
        <v>Migrant Service Center (CAM)</v>
      </c>
      <c r="EE262" t="str">
        <v>Migrants, Refugees and Argentine Social Entrepreneurs (MIRARES)</v>
      </c>
      <c r="EF262" t="str">
        <v>Mision Scalabriniana - Ecuador</v>
      </c>
      <c r="EG262" t="str">
        <v>Missão Paz</v>
      </c>
      <c r="EH262" t="str">
        <v>Museu A CASA</v>
      </c>
      <c r="EI262" t="str">
        <v>Norwegian Refugee Council (NRC)</v>
      </c>
      <c r="EJ262" t="str">
        <v>ONG Migrantes por el Maule</v>
      </c>
      <c r="EK262" t="str">
        <v>ONG Preemptive Love Coalition Colombia</v>
      </c>
      <c r="EL262" t="str">
        <v>Organización Transfomando Vidas</v>
      </c>
      <c r="EM262" t="str">
        <v>Organization of Ibero-American States for Education, Science and Culture (OEI)</v>
      </c>
      <c r="EN262" t="str">
        <v>OXFAM</v>
      </c>
      <c r="EO262" t="str">
        <v>Panamerican Development Foundation</v>
      </c>
      <c r="EP262" t="str">
        <v>Panamerican Health Organization/World Health Organization (PAHO/WHO)</v>
      </c>
      <c r="EQ262" t="str">
        <v>Pastoral of Human Mobility - Peruvian Episcopal Conference</v>
      </c>
      <c r="ER262" t="str">
        <v>Pastoral Service for Migrants National</v>
      </c>
      <c r="ES262" t="str">
        <v>Permanent Human Rights defense Committee (CDH)</v>
      </c>
      <c r="ET262" t="str">
        <v>Pirilampos Institute - Group of visits and voluntary actions in Roraima</v>
      </c>
      <c r="EU262" t="str">
        <v>Plan International</v>
      </c>
      <c r="EV262" t="str">
        <v>Population Program, Faculty of Social Sciences, University of the Republic</v>
      </c>
      <c r="EW262" t="str">
        <v>Profamilia Association</v>
      </c>
      <c r="EX262" t="str">
        <v>Red con Migrantes y Refugiados</v>
      </c>
      <c r="EY262" t="str">
        <v>Red Cross Colombia</v>
      </c>
      <c r="EZ262" t="str">
        <v>Red Cross Ecuador</v>
      </c>
      <c r="FA262" t="str">
        <v>Red Cross Peru</v>
      </c>
      <c r="FB262" t="str">
        <v>Red de Investigaciones en Derechos Humanos - CONICET (Consejo Nacional de Investigaciones Científicas y Técnicas)</v>
      </c>
      <c r="FC262" t="str">
        <v>RET International</v>
      </c>
      <c r="FD262" t="str">
        <v>Salú pa Tur Foundation</v>
      </c>
      <c r="FE262" t="str">
        <v>Salvation Army</v>
      </c>
      <c r="FF262" t="str">
        <v>Samaritan's Purse</v>
      </c>
      <c r="FG262" t="str">
        <v>Save the Children International (SCI)</v>
      </c>
      <c r="FH262" t="str">
        <v>Scalabrini Foundation Chile</v>
      </c>
      <c r="FI262" t="str">
        <v>Sección Peruana de Amnistía Internacional</v>
      </c>
      <c r="FJ262" t="str">
        <v>Serviço Pastoral dos Migrantes do Nordeste</v>
      </c>
      <c r="FK262" t="str">
        <v>Sesame Workshop</v>
      </c>
      <c r="FL262" t="str">
        <v>Si, Da Vida</v>
      </c>
      <c r="FM262" t="str">
        <v>Solidarity and Action Asociation</v>
      </c>
      <c r="FN262" t="str">
        <v>SOS Children's Villages</v>
      </c>
      <c r="FO262" t="str">
        <v>Tarabita Foundation</v>
      </c>
      <c r="FP262" t="str">
        <v>Tearfund</v>
      </c>
      <c r="FQ262" t="str">
        <v>TECHO</v>
      </c>
      <c r="FR262" t="str">
        <v>Terranueva Foundation</v>
      </c>
      <c r="FS262" t="str">
        <v>Terre des Hommes Suisse</v>
      </c>
      <c r="FT262" t="str">
        <v>The Israel Forum for International Humanitarian Aid (IsraAID)</v>
      </c>
      <c r="FU262" t="str">
        <v>Unión Venezolana en Perú</v>
      </c>
      <c r="FV262" t="str">
        <v>United Nations Children's Fund (UNICEF)</v>
      </c>
      <c r="FW262" t="str">
        <v>United Nations Development Programme (UNDP)</v>
      </c>
      <c r="FX262" t="str">
        <v>United Nations Educational, Scientific and Cultural Organization (UNESCO)</v>
      </c>
      <c r="FY262" t="str">
        <v>United Nations Entity for Gender Equality and the Empowerment of Women (UNWOMEN)</v>
      </c>
      <c r="FZ262" t="str">
        <v>United Nations Food and Agricultural Organization (FAO)</v>
      </c>
      <c r="GA262" t="str">
        <v>United Nations High Commissioner for Refugees (UNHCR)</v>
      </c>
      <c r="GB262" t="str">
        <v>United Nations Office of the High Commissioner for Human Rights (OHCHR)</v>
      </c>
      <c r="GC262" t="str">
        <v>United Nations Office on Drugs and Crime (UNODC)</v>
      </c>
      <c r="GD262" t="str">
        <v>United Nations Population Fund (UNFPA)</v>
      </c>
      <c r="GE262" t="str">
        <v>United Nations Programme for Human Settlements (UN Habitat)</v>
      </c>
      <c r="GF262" t="str">
        <v>Vale da Benção Educational and Charitable Association (AEBVB)</v>
      </c>
      <c r="GG262" t="str">
        <v>VenAruba Solidaria</v>
      </c>
      <c r="GH262" t="str">
        <v>Venex Curacao Foundation</v>
      </c>
      <c r="GI262" t="str">
        <v>Venezolanos en Barranquilla</v>
      </c>
      <c r="GJ262" t="str">
        <v>Venezolanos en San Cristóbal</v>
      </c>
      <c r="GK262" t="str">
        <v>Venezuelan Emigrant Foundation (FEV)</v>
      </c>
      <c r="GL262" t="str">
        <v>Vicaría de Pastoral Social Caritas</v>
      </c>
      <c r="GM262" t="str">
        <v>Voices GY</v>
      </c>
      <c r="GN262" t="str">
        <v>We World GVC</v>
      </c>
      <c r="GO262" t="str">
        <v>World Council of Credit Unions</v>
      </c>
      <c r="GP262" t="str">
        <v>World Food Programme (WFP)</v>
      </c>
      <c r="GQ262" t="str">
        <v>World Vision</v>
      </c>
      <c r="GR262" t="str">
        <v>ZOA</v>
      </c>
    </row>
    <row r="263" spans="8:200" x14ac:dyDescent="0.3">
      <c r="H263" t="str" cm="1">
        <f t="array" ref="H263:GR263">TRANSPOSE(_xlfn._xlws.SORT(_xlfn._xlws.FILTER(Table3[Name],ISNUMBER(SEARCH(' Activity Sheet'!D317,Table3[Name])),"Not found"),,1))</f>
        <v>.New Organisation</v>
      </c>
      <c r="I263" t="str">
        <v>ABV - Association of Good with Life</v>
      </c>
      <c r="J263" t="str">
        <v>ACAPS</v>
      </c>
      <c r="K263" t="str">
        <v>Acción y Desarrollo</v>
      </c>
      <c r="L263" t="str">
        <v>ACTED</v>
      </c>
      <c r="M263" t="str">
        <v>Action against Hunger</v>
      </c>
      <c r="N263" t="str">
        <v>ActionAid</v>
      </c>
      <c r="O263" t="str">
        <v>Adventist Development and Relief Agency (ADRA)</v>
      </c>
      <c r="P263" t="str">
        <v>Alas de Colibrí Foundation</v>
      </c>
      <c r="Q263" t="str">
        <v>Alianza por la Solidaridad</v>
      </c>
      <c r="R263" t="str">
        <v>Alianza por Venezuela</v>
      </c>
      <c r="S263" t="str">
        <v>Americares Foundation</v>
      </c>
      <c r="T263" t="str">
        <v>Argentine Commission for Refugees and Migrants (CAREF)</v>
      </c>
      <c r="U263" t="str">
        <v>Asociación Aves</v>
      </c>
      <c r="V263" t="str">
        <v>Asociación de Jubilados y Pensionados Venezolanos en Argentina</v>
      </c>
      <c r="W263" t="str">
        <v>Asociación de Venezolanos en Eloy Alfaro</v>
      </c>
      <c r="X263" t="str">
        <v>Asociación Fundación contra el Hambre Perú</v>
      </c>
      <c r="Y263" t="str">
        <v>Asociación Migrantes Venezolanos</v>
      </c>
      <c r="Z263" t="str">
        <v>Asociación Misioneros de San Carlos Scalabrinianos</v>
      </c>
      <c r="AA263" t="str">
        <v>Asociacion Proteccion Poblacion Vulnerable</v>
      </c>
      <c r="AB263" t="str">
        <v>Asociación Quinta Ola</v>
      </c>
      <c r="AC263" t="str">
        <v>Asociación Salto Ángel</v>
      </c>
      <c r="AD263" t="str">
        <v>Asociación Venezuela en Ecuador AC</v>
      </c>
      <c r="AE263" t="str">
        <v>ASOVENAR</v>
      </c>
      <c r="AF263" t="str">
        <v>Associação Hermanitos</v>
      </c>
      <c r="AG263" t="str">
        <v>AVSI Foundation</v>
      </c>
      <c r="AH263" t="str">
        <v>Bethany Christian Services</v>
      </c>
      <c r="AI263" t="str">
        <v>Blumont</v>
      </c>
      <c r="AJ263" t="str">
        <v>CARE</v>
      </c>
      <c r="AK263" t="str">
        <v>Caritas Brazil</v>
      </c>
      <c r="AL263" t="str">
        <v>Caritas Ecuador</v>
      </c>
      <c r="AM263" t="str">
        <v>Caritas Germany</v>
      </c>
      <c r="AN263" t="str">
        <v>Caritas Manaus</v>
      </c>
      <c r="AO263" t="str">
        <v>Caritas Parana</v>
      </c>
      <c r="AP263" t="str">
        <v>Caritas Peru</v>
      </c>
      <c r="AQ263" t="str">
        <v>Caritas Rio de Janeiro</v>
      </c>
      <c r="AR263" t="str">
        <v>Caritas São Paulo</v>
      </c>
      <c r="AS263" t="str">
        <v>Caritas Switzerland</v>
      </c>
      <c r="AT263" t="str">
        <v>CCEFIRO Association</v>
      </c>
      <c r="AU263" t="str">
        <v>CEDRO</v>
      </c>
      <c r="AV263" t="str">
        <v>Center for Integrated Studies and Programs for Sustainable Development (CIEDS)</v>
      </c>
      <c r="AW263" t="str">
        <v>Center for Migration and Human Rights of the Diocese of Roraima (CMDH)</v>
      </c>
      <c r="AX263" t="str">
        <v>Centro de Atencion Psicosocial (CAPS)</v>
      </c>
      <c r="AY263" t="str">
        <v>CESAL</v>
      </c>
      <c r="AZ263" t="str">
        <v>CESVI-Cooperazione e Sviluppo</v>
      </c>
      <c r="BA263" t="str">
        <v>ChildFund International</v>
      </c>
      <c r="BB263" t="str">
        <v>CHS Alternativo</v>
      </c>
      <c r="BC263" t="str">
        <v>Churún Merú Association</v>
      </c>
      <c r="BD263" t="str">
        <v>Coalición por Venezuela</v>
      </c>
      <c r="BE263" t="str">
        <v>Colonia Foundation of Venezuelans in the Dominican Republic (FUNCOVERD)</v>
      </c>
      <c r="BF263" t="str">
        <v>COLVENZ</v>
      </c>
      <c r="BG263" t="str">
        <v>Compassiva</v>
      </c>
      <c r="BH263" t="str">
        <v>Consejo Interreligioso del Perú - Religiones por la Paz</v>
      </c>
      <c r="BI263" t="str">
        <v>Consorcio ONG OCIPI Y Capellanía Nacional OFICA</v>
      </c>
      <c r="BJ263" t="str">
        <v>COOPI - International Cooperation Foundation</v>
      </c>
      <c r="BK263" t="str">
        <v>Corporación Colectivo Sin Fronteras</v>
      </c>
      <c r="BL263" t="str">
        <v>CRISFE Foundation</v>
      </c>
      <c r="BM263" t="str">
        <v>Cuso International</v>
      </c>
      <c r="BN263" t="str">
        <v>Danielle’s Children Fund (DCF)</v>
      </c>
      <c r="BO263" t="str">
        <v>Danish Refugee Council (DRC)</v>
      </c>
      <c r="BP263" t="str">
        <v>Development Support Association - APOYAR</v>
      </c>
      <c r="BQ263" t="str">
        <v>Diakonie Katastrophenhilfe</v>
      </c>
      <c r="BR263" t="str">
        <v>Diálogo Diverso</v>
      </c>
      <c r="BS263" t="str">
        <v>Doctors of the World</v>
      </c>
      <c r="BT263" t="str">
        <v>Dominican Institute for Integrated Development</v>
      </c>
      <c r="BU263" t="str">
        <v>Duendes y Ángeles Vinotinto República Dominicana</v>
      </c>
      <c r="BV263" t="str">
        <v>Encuentros SJS (Servicio Jesuita de la Solidaridad)</v>
      </c>
      <c r="BW263" t="str">
        <v>Ending Violence Against Migrants</v>
      </c>
      <c r="BX263" t="str">
        <v>Equidad Foundation</v>
      </c>
      <c r="BY263" t="str">
        <v>Equilibrium CenDE</v>
      </c>
      <c r="BZ263" t="str">
        <v>Facultad de Psicología - Universidad de la República (UDELAR)</v>
      </c>
      <c r="CA263" t="str">
        <v>First International Emergency and Solidarités International</v>
      </c>
      <c r="CB263" t="str">
        <v>Fondo Ecuatoriano Populorum Progressio</v>
      </c>
      <c r="CC263" t="str">
        <v>Foro Salud Callao</v>
      </c>
      <c r="CD263" t="str">
        <v>Foundation for the Integration and Development of Latin America (FIDAL)</v>
      </c>
      <c r="CE263" t="str">
        <v>Foundation of the Americas (FUDELA)</v>
      </c>
      <c r="CF263" t="str">
        <v>Fraternity Without Borders</v>
      </c>
      <c r="CG263" t="str">
        <v>Fundación Brisas del Norte</v>
      </c>
      <c r="CH263" t="str">
        <v>Fundación Colombovenezolana Nueva Ilusión</v>
      </c>
      <c r="CI263" t="str">
        <v>Fundación Nakama's</v>
      </c>
      <c r="CJ263" t="str">
        <v>Fundación RadaBer</v>
      </c>
      <c r="CK263" t="str">
        <v>Fundación Scalabrini Bolivia</v>
      </c>
      <c r="CL263" t="str">
        <v>Fundacion Social Vivan los Niños</v>
      </c>
      <c r="CM263" t="str">
        <v>FUNVEAC</v>
      </c>
      <c r="CN263" t="str">
        <v>German Development Cooperation Agency GIZ</v>
      </c>
      <c r="CO263" t="str">
        <v>Globalizate Radio</v>
      </c>
      <c r="CP263" t="str">
        <v>GOAL</v>
      </c>
      <c r="CQ263" t="str">
        <v>Halü Bienestar Humano Foundation (HALU)</v>
      </c>
      <c r="CR263" t="str">
        <v>Heartland Alliance International (HAI)</v>
      </c>
      <c r="CS263" t="str">
        <v>HELVETAS Swiss Intercooperation</v>
      </c>
      <c r="CT263" t="str">
        <v>HIAS</v>
      </c>
      <c r="CU263" t="str">
        <v>Human Rights Defence Curaçao</v>
      </c>
      <c r="CV263" t="str">
        <v>Humanity &amp; Inclusion</v>
      </c>
      <c r="CW263" t="str">
        <v>Humans Analytic</v>
      </c>
      <c r="CX263" t="str">
        <v>Idas y Vueltas Association</v>
      </c>
      <c r="CY263" t="str">
        <v>iMMAP</v>
      </c>
      <c r="CZ263" t="str">
        <v>IMPACT Initiatives (REACH)</v>
      </c>
      <c r="DA263" t="str">
        <v>Inmigrante Feliz Association</v>
      </c>
      <c r="DB263" t="str">
        <v>Institute for Migration and Human Rights (IMDH)</v>
      </c>
      <c r="DC263" t="str">
        <v>Institute of Natural and Cultural Heritage (IPANC)</v>
      </c>
      <c r="DD263" t="str">
        <v>International Committee for the Development of People (CISP)</v>
      </c>
      <c r="DE263" t="str">
        <v>International Federation of the Red Cross (IFRC)</v>
      </c>
      <c r="DF263" t="str">
        <v>International Labour Organization (ILO)</v>
      </c>
      <c r="DG263" t="str">
        <v>International Medical Corps</v>
      </c>
      <c r="DH263" t="str">
        <v>International Organization for Migration (IOM)</v>
      </c>
      <c r="DI263" t="str">
        <v>International Rescue Committee (IRC)</v>
      </c>
      <c r="DJ263" t="str">
        <v>INTERSOS</v>
      </c>
      <c r="DK263" t="str">
        <v>Jesuit Migrant Service (JMS)</v>
      </c>
      <c r="DL263" t="str">
        <v>Jesuit Refugee Service (JRS)</v>
      </c>
      <c r="DM263" t="str">
        <v>Jesuit Service for Migrants and Refugees (JSMR)</v>
      </c>
      <c r="DN263" t="str">
        <v>Joint United Nations Programme on HIV/AIDS (UNAIDS)</v>
      </c>
      <c r="DO263" t="str">
        <v>Kimirina Coorporation</v>
      </c>
      <c r="DP263" t="str">
        <v>La Casita Hispanic Cultural Centre</v>
      </c>
      <c r="DQ263" t="str">
        <v>Latin American Network of Non-Governmental Organizations of Persons with Disabilities and their Families (RIADIS)</v>
      </c>
      <c r="DR263" t="str">
        <v>LGBT+ Movement Brazil</v>
      </c>
      <c r="DS263" t="str">
        <v>Living Water Community (LWC)</v>
      </c>
      <c r="DT263" t="str">
        <v>LLANOVENCOL</v>
      </c>
      <c r="DU263" t="str">
        <v>Lutheran World Federation</v>
      </c>
      <c r="DV263" t="str">
        <v>Lutheran World Relief</v>
      </c>
      <c r="DW263" t="str">
        <v>Malteser International</v>
      </c>
      <c r="DX263" t="str">
        <v>Mana Institute</v>
      </c>
      <c r="DY263" t="str">
        <v>Manos Veneguayas Association</v>
      </c>
      <c r="DZ263" t="str">
        <v>Más Igualdad Perú</v>
      </c>
      <c r="EA263" t="str">
        <v>MedGlobal</v>
      </c>
      <c r="EB263" t="str">
        <v>Medical Teams International</v>
      </c>
      <c r="EC263" t="str">
        <v>Mercy Corps</v>
      </c>
      <c r="ED263" t="str">
        <v>Migrant Service Center (CAM)</v>
      </c>
      <c r="EE263" t="str">
        <v>Migrants, Refugees and Argentine Social Entrepreneurs (MIRARES)</v>
      </c>
      <c r="EF263" t="str">
        <v>Mision Scalabriniana - Ecuador</v>
      </c>
      <c r="EG263" t="str">
        <v>Missão Paz</v>
      </c>
      <c r="EH263" t="str">
        <v>Museu A CASA</v>
      </c>
      <c r="EI263" t="str">
        <v>Norwegian Refugee Council (NRC)</v>
      </c>
      <c r="EJ263" t="str">
        <v>ONG Migrantes por el Maule</v>
      </c>
      <c r="EK263" t="str">
        <v>ONG Preemptive Love Coalition Colombia</v>
      </c>
      <c r="EL263" t="str">
        <v>Organización Transfomando Vidas</v>
      </c>
      <c r="EM263" t="str">
        <v>Organization of Ibero-American States for Education, Science and Culture (OEI)</v>
      </c>
      <c r="EN263" t="str">
        <v>OXFAM</v>
      </c>
      <c r="EO263" t="str">
        <v>Panamerican Development Foundation</v>
      </c>
      <c r="EP263" t="str">
        <v>Panamerican Health Organization/World Health Organization (PAHO/WHO)</v>
      </c>
      <c r="EQ263" t="str">
        <v>Pastoral of Human Mobility - Peruvian Episcopal Conference</v>
      </c>
      <c r="ER263" t="str">
        <v>Pastoral Service for Migrants National</v>
      </c>
      <c r="ES263" t="str">
        <v>Permanent Human Rights defense Committee (CDH)</v>
      </c>
      <c r="ET263" t="str">
        <v>Pirilampos Institute - Group of visits and voluntary actions in Roraima</v>
      </c>
      <c r="EU263" t="str">
        <v>Plan International</v>
      </c>
      <c r="EV263" t="str">
        <v>Population Program, Faculty of Social Sciences, University of the Republic</v>
      </c>
      <c r="EW263" t="str">
        <v>Profamilia Association</v>
      </c>
      <c r="EX263" t="str">
        <v>Red con Migrantes y Refugiados</v>
      </c>
      <c r="EY263" t="str">
        <v>Red Cross Colombia</v>
      </c>
      <c r="EZ263" t="str">
        <v>Red Cross Ecuador</v>
      </c>
      <c r="FA263" t="str">
        <v>Red Cross Peru</v>
      </c>
      <c r="FB263" t="str">
        <v>Red de Investigaciones en Derechos Humanos - CONICET (Consejo Nacional de Investigaciones Científicas y Técnicas)</v>
      </c>
      <c r="FC263" t="str">
        <v>RET International</v>
      </c>
      <c r="FD263" t="str">
        <v>Salú pa Tur Foundation</v>
      </c>
      <c r="FE263" t="str">
        <v>Salvation Army</v>
      </c>
      <c r="FF263" t="str">
        <v>Samaritan's Purse</v>
      </c>
      <c r="FG263" t="str">
        <v>Save the Children International (SCI)</v>
      </c>
      <c r="FH263" t="str">
        <v>Scalabrini Foundation Chile</v>
      </c>
      <c r="FI263" t="str">
        <v>Sección Peruana de Amnistía Internacional</v>
      </c>
      <c r="FJ263" t="str">
        <v>Serviço Pastoral dos Migrantes do Nordeste</v>
      </c>
      <c r="FK263" t="str">
        <v>Sesame Workshop</v>
      </c>
      <c r="FL263" t="str">
        <v>Si, Da Vida</v>
      </c>
      <c r="FM263" t="str">
        <v>Solidarity and Action Asociation</v>
      </c>
      <c r="FN263" t="str">
        <v>SOS Children's Villages</v>
      </c>
      <c r="FO263" t="str">
        <v>Tarabita Foundation</v>
      </c>
      <c r="FP263" t="str">
        <v>Tearfund</v>
      </c>
      <c r="FQ263" t="str">
        <v>TECHO</v>
      </c>
      <c r="FR263" t="str">
        <v>Terranueva Foundation</v>
      </c>
      <c r="FS263" t="str">
        <v>Terre des Hommes Suisse</v>
      </c>
      <c r="FT263" t="str">
        <v>The Israel Forum for International Humanitarian Aid (IsraAID)</v>
      </c>
      <c r="FU263" t="str">
        <v>Unión Venezolana en Perú</v>
      </c>
      <c r="FV263" t="str">
        <v>United Nations Children's Fund (UNICEF)</v>
      </c>
      <c r="FW263" t="str">
        <v>United Nations Development Programme (UNDP)</v>
      </c>
      <c r="FX263" t="str">
        <v>United Nations Educational, Scientific and Cultural Organization (UNESCO)</v>
      </c>
      <c r="FY263" t="str">
        <v>United Nations Entity for Gender Equality and the Empowerment of Women (UNWOMEN)</v>
      </c>
      <c r="FZ263" t="str">
        <v>United Nations Food and Agricultural Organization (FAO)</v>
      </c>
      <c r="GA263" t="str">
        <v>United Nations High Commissioner for Refugees (UNHCR)</v>
      </c>
      <c r="GB263" t="str">
        <v>United Nations Office of the High Commissioner for Human Rights (OHCHR)</v>
      </c>
      <c r="GC263" t="str">
        <v>United Nations Office on Drugs and Crime (UNODC)</v>
      </c>
      <c r="GD263" t="str">
        <v>United Nations Population Fund (UNFPA)</v>
      </c>
      <c r="GE263" t="str">
        <v>United Nations Programme for Human Settlements (UN Habitat)</v>
      </c>
      <c r="GF263" t="str">
        <v>Vale da Benção Educational and Charitable Association (AEBVB)</v>
      </c>
      <c r="GG263" t="str">
        <v>VenAruba Solidaria</v>
      </c>
      <c r="GH263" t="str">
        <v>Venex Curacao Foundation</v>
      </c>
      <c r="GI263" t="str">
        <v>Venezolanos en Barranquilla</v>
      </c>
      <c r="GJ263" t="str">
        <v>Venezolanos en San Cristóbal</v>
      </c>
      <c r="GK263" t="str">
        <v>Venezuelan Emigrant Foundation (FEV)</v>
      </c>
      <c r="GL263" t="str">
        <v>Vicaría de Pastoral Social Caritas</v>
      </c>
      <c r="GM263" t="str">
        <v>Voices GY</v>
      </c>
      <c r="GN263" t="str">
        <v>We World GVC</v>
      </c>
      <c r="GO263" t="str">
        <v>World Council of Credit Unions</v>
      </c>
      <c r="GP263" t="str">
        <v>World Food Programme (WFP)</v>
      </c>
      <c r="GQ263" t="str">
        <v>World Vision</v>
      </c>
      <c r="GR263" t="str">
        <v>ZOA</v>
      </c>
    </row>
    <row r="264" spans="8:200" x14ac:dyDescent="0.3">
      <c r="H264" t="str" cm="1">
        <f t="array" ref="H264:GR264">TRANSPOSE(_xlfn._xlws.SORT(_xlfn._xlws.FILTER(Table3[Name],ISNUMBER(SEARCH(' Activity Sheet'!D318,Table3[Name])),"Not found"),,1))</f>
        <v>.New Organisation</v>
      </c>
      <c r="I264" t="str">
        <v>ABV - Association of Good with Life</v>
      </c>
      <c r="J264" t="str">
        <v>ACAPS</v>
      </c>
      <c r="K264" t="str">
        <v>Acción y Desarrollo</v>
      </c>
      <c r="L264" t="str">
        <v>ACTED</v>
      </c>
      <c r="M264" t="str">
        <v>Action against Hunger</v>
      </c>
      <c r="N264" t="str">
        <v>ActionAid</v>
      </c>
      <c r="O264" t="str">
        <v>Adventist Development and Relief Agency (ADRA)</v>
      </c>
      <c r="P264" t="str">
        <v>Alas de Colibrí Foundation</v>
      </c>
      <c r="Q264" t="str">
        <v>Alianza por la Solidaridad</v>
      </c>
      <c r="R264" t="str">
        <v>Alianza por Venezuela</v>
      </c>
      <c r="S264" t="str">
        <v>Americares Foundation</v>
      </c>
      <c r="T264" t="str">
        <v>Argentine Commission for Refugees and Migrants (CAREF)</v>
      </c>
      <c r="U264" t="str">
        <v>Asociación Aves</v>
      </c>
      <c r="V264" t="str">
        <v>Asociación de Jubilados y Pensionados Venezolanos en Argentina</v>
      </c>
      <c r="W264" t="str">
        <v>Asociación de Venezolanos en Eloy Alfaro</v>
      </c>
      <c r="X264" t="str">
        <v>Asociación Fundación contra el Hambre Perú</v>
      </c>
      <c r="Y264" t="str">
        <v>Asociación Migrantes Venezolanos</v>
      </c>
      <c r="Z264" t="str">
        <v>Asociación Misioneros de San Carlos Scalabrinianos</v>
      </c>
      <c r="AA264" t="str">
        <v>Asociacion Proteccion Poblacion Vulnerable</v>
      </c>
      <c r="AB264" t="str">
        <v>Asociación Quinta Ola</v>
      </c>
      <c r="AC264" t="str">
        <v>Asociación Salto Ángel</v>
      </c>
      <c r="AD264" t="str">
        <v>Asociación Venezuela en Ecuador AC</v>
      </c>
      <c r="AE264" t="str">
        <v>ASOVENAR</v>
      </c>
      <c r="AF264" t="str">
        <v>Associação Hermanitos</v>
      </c>
      <c r="AG264" t="str">
        <v>AVSI Foundation</v>
      </c>
      <c r="AH264" t="str">
        <v>Bethany Christian Services</v>
      </c>
      <c r="AI264" t="str">
        <v>Blumont</v>
      </c>
      <c r="AJ264" t="str">
        <v>CARE</v>
      </c>
      <c r="AK264" t="str">
        <v>Caritas Brazil</v>
      </c>
      <c r="AL264" t="str">
        <v>Caritas Ecuador</v>
      </c>
      <c r="AM264" t="str">
        <v>Caritas Germany</v>
      </c>
      <c r="AN264" t="str">
        <v>Caritas Manaus</v>
      </c>
      <c r="AO264" t="str">
        <v>Caritas Parana</v>
      </c>
      <c r="AP264" t="str">
        <v>Caritas Peru</v>
      </c>
      <c r="AQ264" t="str">
        <v>Caritas Rio de Janeiro</v>
      </c>
      <c r="AR264" t="str">
        <v>Caritas São Paulo</v>
      </c>
      <c r="AS264" t="str">
        <v>Caritas Switzerland</v>
      </c>
      <c r="AT264" t="str">
        <v>CCEFIRO Association</v>
      </c>
      <c r="AU264" t="str">
        <v>CEDRO</v>
      </c>
      <c r="AV264" t="str">
        <v>Center for Integrated Studies and Programs for Sustainable Development (CIEDS)</v>
      </c>
      <c r="AW264" t="str">
        <v>Center for Migration and Human Rights of the Diocese of Roraima (CMDH)</v>
      </c>
      <c r="AX264" t="str">
        <v>Centro de Atencion Psicosocial (CAPS)</v>
      </c>
      <c r="AY264" t="str">
        <v>CESAL</v>
      </c>
      <c r="AZ264" t="str">
        <v>CESVI-Cooperazione e Sviluppo</v>
      </c>
      <c r="BA264" t="str">
        <v>ChildFund International</v>
      </c>
      <c r="BB264" t="str">
        <v>CHS Alternativo</v>
      </c>
      <c r="BC264" t="str">
        <v>Churún Merú Association</v>
      </c>
      <c r="BD264" t="str">
        <v>Coalición por Venezuela</v>
      </c>
      <c r="BE264" t="str">
        <v>Colonia Foundation of Venezuelans in the Dominican Republic (FUNCOVERD)</v>
      </c>
      <c r="BF264" t="str">
        <v>COLVENZ</v>
      </c>
      <c r="BG264" t="str">
        <v>Compassiva</v>
      </c>
      <c r="BH264" t="str">
        <v>Consejo Interreligioso del Perú - Religiones por la Paz</v>
      </c>
      <c r="BI264" t="str">
        <v>Consorcio ONG OCIPI Y Capellanía Nacional OFICA</v>
      </c>
      <c r="BJ264" t="str">
        <v>COOPI - International Cooperation Foundation</v>
      </c>
      <c r="BK264" t="str">
        <v>Corporación Colectivo Sin Fronteras</v>
      </c>
      <c r="BL264" t="str">
        <v>CRISFE Foundation</v>
      </c>
      <c r="BM264" t="str">
        <v>Cuso International</v>
      </c>
      <c r="BN264" t="str">
        <v>Danielle’s Children Fund (DCF)</v>
      </c>
      <c r="BO264" t="str">
        <v>Danish Refugee Council (DRC)</v>
      </c>
      <c r="BP264" t="str">
        <v>Development Support Association - APOYAR</v>
      </c>
      <c r="BQ264" t="str">
        <v>Diakonie Katastrophenhilfe</v>
      </c>
      <c r="BR264" t="str">
        <v>Diálogo Diverso</v>
      </c>
      <c r="BS264" t="str">
        <v>Doctors of the World</v>
      </c>
      <c r="BT264" t="str">
        <v>Dominican Institute for Integrated Development</v>
      </c>
      <c r="BU264" t="str">
        <v>Duendes y Ángeles Vinotinto República Dominicana</v>
      </c>
      <c r="BV264" t="str">
        <v>Encuentros SJS (Servicio Jesuita de la Solidaridad)</v>
      </c>
      <c r="BW264" t="str">
        <v>Ending Violence Against Migrants</v>
      </c>
      <c r="BX264" t="str">
        <v>Equidad Foundation</v>
      </c>
      <c r="BY264" t="str">
        <v>Equilibrium CenDE</v>
      </c>
      <c r="BZ264" t="str">
        <v>Facultad de Psicología - Universidad de la República (UDELAR)</v>
      </c>
      <c r="CA264" t="str">
        <v>First International Emergency and Solidarités International</v>
      </c>
      <c r="CB264" t="str">
        <v>Fondo Ecuatoriano Populorum Progressio</v>
      </c>
      <c r="CC264" t="str">
        <v>Foro Salud Callao</v>
      </c>
      <c r="CD264" t="str">
        <v>Foundation for the Integration and Development of Latin America (FIDAL)</v>
      </c>
      <c r="CE264" t="str">
        <v>Foundation of the Americas (FUDELA)</v>
      </c>
      <c r="CF264" t="str">
        <v>Fraternity Without Borders</v>
      </c>
      <c r="CG264" t="str">
        <v>Fundación Brisas del Norte</v>
      </c>
      <c r="CH264" t="str">
        <v>Fundación Colombovenezolana Nueva Ilusión</v>
      </c>
      <c r="CI264" t="str">
        <v>Fundación Nakama's</v>
      </c>
      <c r="CJ264" t="str">
        <v>Fundación RadaBer</v>
      </c>
      <c r="CK264" t="str">
        <v>Fundación Scalabrini Bolivia</v>
      </c>
      <c r="CL264" t="str">
        <v>Fundacion Social Vivan los Niños</v>
      </c>
      <c r="CM264" t="str">
        <v>FUNVEAC</v>
      </c>
      <c r="CN264" t="str">
        <v>German Development Cooperation Agency GIZ</v>
      </c>
      <c r="CO264" t="str">
        <v>Globalizate Radio</v>
      </c>
      <c r="CP264" t="str">
        <v>GOAL</v>
      </c>
      <c r="CQ264" t="str">
        <v>Halü Bienestar Humano Foundation (HALU)</v>
      </c>
      <c r="CR264" t="str">
        <v>Heartland Alliance International (HAI)</v>
      </c>
      <c r="CS264" t="str">
        <v>HELVETAS Swiss Intercooperation</v>
      </c>
      <c r="CT264" t="str">
        <v>HIAS</v>
      </c>
      <c r="CU264" t="str">
        <v>Human Rights Defence Curaçao</v>
      </c>
      <c r="CV264" t="str">
        <v>Humanity &amp; Inclusion</v>
      </c>
      <c r="CW264" t="str">
        <v>Humans Analytic</v>
      </c>
      <c r="CX264" t="str">
        <v>Idas y Vueltas Association</v>
      </c>
      <c r="CY264" t="str">
        <v>iMMAP</v>
      </c>
      <c r="CZ264" t="str">
        <v>IMPACT Initiatives (REACH)</v>
      </c>
      <c r="DA264" t="str">
        <v>Inmigrante Feliz Association</v>
      </c>
      <c r="DB264" t="str">
        <v>Institute for Migration and Human Rights (IMDH)</v>
      </c>
      <c r="DC264" t="str">
        <v>Institute of Natural and Cultural Heritage (IPANC)</v>
      </c>
      <c r="DD264" t="str">
        <v>International Committee for the Development of People (CISP)</v>
      </c>
      <c r="DE264" t="str">
        <v>International Federation of the Red Cross (IFRC)</v>
      </c>
      <c r="DF264" t="str">
        <v>International Labour Organization (ILO)</v>
      </c>
      <c r="DG264" t="str">
        <v>International Medical Corps</v>
      </c>
      <c r="DH264" t="str">
        <v>International Organization for Migration (IOM)</v>
      </c>
      <c r="DI264" t="str">
        <v>International Rescue Committee (IRC)</v>
      </c>
      <c r="DJ264" t="str">
        <v>INTERSOS</v>
      </c>
      <c r="DK264" t="str">
        <v>Jesuit Migrant Service (JMS)</v>
      </c>
      <c r="DL264" t="str">
        <v>Jesuit Refugee Service (JRS)</v>
      </c>
      <c r="DM264" t="str">
        <v>Jesuit Service for Migrants and Refugees (JSMR)</v>
      </c>
      <c r="DN264" t="str">
        <v>Joint United Nations Programme on HIV/AIDS (UNAIDS)</v>
      </c>
      <c r="DO264" t="str">
        <v>Kimirina Coorporation</v>
      </c>
      <c r="DP264" t="str">
        <v>La Casita Hispanic Cultural Centre</v>
      </c>
      <c r="DQ264" t="str">
        <v>Latin American Network of Non-Governmental Organizations of Persons with Disabilities and their Families (RIADIS)</v>
      </c>
      <c r="DR264" t="str">
        <v>LGBT+ Movement Brazil</v>
      </c>
      <c r="DS264" t="str">
        <v>Living Water Community (LWC)</v>
      </c>
      <c r="DT264" t="str">
        <v>LLANOVENCOL</v>
      </c>
      <c r="DU264" t="str">
        <v>Lutheran World Federation</v>
      </c>
      <c r="DV264" t="str">
        <v>Lutheran World Relief</v>
      </c>
      <c r="DW264" t="str">
        <v>Malteser International</v>
      </c>
      <c r="DX264" t="str">
        <v>Mana Institute</v>
      </c>
      <c r="DY264" t="str">
        <v>Manos Veneguayas Association</v>
      </c>
      <c r="DZ264" t="str">
        <v>Más Igualdad Perú</v>
      </c>
      <c r="EA264" t="str">
        <v>MedGlobal</v>
      </c>
      <c r="EB264" t="str">
        <v>Medical Teams International</v>
      </c>
      <c r="EC264" t="str">
        <v>Mercy Corps</v>
      </c>
      <c r="ED264" t="str">
        <v>Migrant Service Center (CAM)</v>
      </c>
      <c r="EE264" t="str">
        <v>Migrants, Refugees and Argentine Social Entrepreneurs (MIRARES)</v>
      </c>
      <c r="EF264" t="str">
        <v>Mision Scalabriniana - Ecuador</v>
      </c>
      <c r="EG264" t="str">
        <v>Missão Paz</v>
      </c>
      <c r="EH264" t="str">
        <v>Museu A CASA</v>
      </c>
      <c r="EI264" t="str">
        <v>Norwegian Refugee Council (NRC)</v>
      </c>
      <c r="EJ264" t="str">
        <v>ONG Migrantes por el Maule</v>
      </c>
      <c r="EK264" t="str">
        <v>ONG Preemptive Love Coalition Colombia</v>
      </c>
      <c r="EL264" t="str">
        <v>Organización Transfomando Vidas</v>
      </c>
      <c r="EM264" t="str">
        <v>Organization of Ibero-American States for Education, Science and Culture (OEI)</v>
      </c>
      <c r="EN264" t="str">
        <v>OXFAM</v>
      </c>
      <c r="EO264" t="str">
        <v>Panamerican Development Foundation</v>
      </c>
      <c r="EP264" t="str">
        <v>Panamerican Health Organization/World Health Organization (PAHO/WHO)</v>
      </c>
      <c r="EQ264" t="str">
        <v>Pastoral of Human Mobility - Peruvian Episcopal Conference</v>
      </c>
      <c r="ER264" t="str">
        <v>Pastoral Service for Migrants National</v>
      </c>
      <c r="ES264" t="str">
        <v>Permanent Human Rights defense Committee (CDH)</v>
      </c>
      <c r="ET264" t="str">
        <v>Pirilampos Institute - Group of visits and voluntary actions in Roraima</v>
      </c>
      <c r="EU264" t="str">
        <v>Plan International</v>
      </c>
      <c r="EV264" t="str">
        <v>Population Program, Faculty of Social Sciences, University of the Republic</v>
      </c>
      <c r="EW264" t="str">
        <v>Profamilia Association</v>
      </c>
      <c r="EX264" t="str">
        <v>Red con Migrantes y Refugiados</v>
      </c>
      <c r="EY264" t="str">
        <v>Red Cross Colombia</v>
      </c>
      <c r="EZ264" t="str">
        <v>Red Cross Ecuador</v>
      </c>
      <c r="FA264" t="str">
        <v>Red Cross Peru</v>
      </c>
      <c r="FB264" t="str">
        <v>Red de Investigaciones en Derechos Humanos - CONICET (Consejo Nacional de Investigaciones Científicas y Técnicas)</v>
      </c>
      <c r="FC264" t="str">
        <v>RET International</v>
      </c>
      <c r="FD264" t="str">
        <v>Salú pa Tur Foundation</v>
      </c>
      <c r="FE264" t="str">
        <v>Salvation Army</v>
      </c>
      <c r="FF264" t="str">
        <v>Samaritan's Purse</v>
      </c>
      <c r="FG264" t="str">
        <v>Save the Children International (SCI)</v>
      </c>
      <c r="FH264" t="str">
        <v>Scalabrini Foundation Chile</v>
      </c>
      <c r="FI264" t="str">
        <v>Sección Peruana de Amnistía Internacional</v>
      </c>
      <c r="FJ264" t="str">
        <v>Serviço Pastoral dos Migrantes do Nordeste</v>
      </c>
      <c r="FK264" t="str">
        <v>Sesame Workshop</v>
      </c>
      <c r="FL264" t="str">
        <v>Si, Da Vida</v>
      </c>
      <c r="FM264" t="str">
        <v>Solidarity and Action Asociation</v>
      </c>
      <c r="FN264" t="str">
        <v>SOS Children's Villages</v>
      </c>
      <c r="FO264" t="str">
        <v>Tarabita Foundation</v>
      </c>
      <c r="FP264" t="str">
        <v>Tearfund</v>
      </c>
      <c r="FQ264" t="str">
        <v>TECHO</v>
      </c>
      <c r="FR264" t="str">
        <v>Terranueva Foundation</v>
      </c>
      <c r="FS264" t="str">
        <v>Terre des Hommes Suisse</v>
      </c>
      <c r="FT264" t="str">
        <v>The Israel Forum for International Humanitarian Aid (IsraAID)</v>
      </c>
      <c r="FU264" t="str">
        <v>Unión Venezolana en Perú</v>
      </c>
      <c r="FV264" t="str">
        <v>United Nations Children's Fund (UNICEF)</v>
      </c>
      <c r="FW264" t="str">
        <v>United Nations Development Programme (UNDP)</v>
      </c>
      <c r="FX264" t="str">
        <v>United Nations Educational, Scientific and Cultural Organization (UNESCO)</v>
      </c>
      <c r="FY264" t="str">
        <v>United Nations Entity for Gender Equality and the Empowerment of Women (UNWOMEN)</v>
      </c>
      <c r="FZ264" t="str">
        <v>United Nations Food and Agricultural Organization (FAO)</v>
      </c>
      <c r="GA264" t="str">
        <v>United Nations High Commissioner for Refugees (UNHCR)</v>
      </c>
      <c r="GB264" t="str">
        <v>United Nations Office of the High Commissioner for Human Rights (OHCHR)</v>
      </c>
      <c r="GC264" t="str">
        <v>United Nations Office on Drugs and Crime (UNODC)</v>
      </c>
      <c r="GD264" t="str">
        <v>United Nations Population Fund (UNFPA)</v>
      </c>
      <c r="GE264" t="str">
        <v>United Nations Programme for Human Settlements (UN Habitat)</v>
      </c>
      <c r="GF264" t="str">
        <v>Vale da Benção Educational and Charitable Association (AEBVB)</v>
      </c>
      <c r="GG264" t="str">
        <v>VenAruba Solidaria</v>
      </c>
      <c r="GH264" t="str">
        <v>Venex Curacao Foundation</v>
      </c>
      <c r="GI264" t="str">
        <v>Venezolanos en Barranquilla</v>
      </c>
      <c r="GJ264" t="str">
        <v>Venezolanos en San Cristóbal</v>
      </c>
      <c r="GK264" t="str">
        <v>Venezuelan Emigrant Foundation (FEV)</v>
      </c>
      <c r="GL264" t="str">
        <v>Vicaría de Pastoral Social Caritas</v>
      </c>
      <c r="GM264" t="str">
        <v>Voices GY</v>
      </c>
      <c r="GN264" t="str">
        <v>We World GVC</v>
      </c>
      <c r="GO264" t="str">
        <v>World Council of Credit Unions</v>
      </c>
      <c r="GP264" t="str">
        <v>World Food Programme (WFP)</v>
      </c>
      <c r="GQ264" t="str">
        <v>World Vision</v>
      </c>
      <c r="GR264" t="str">
        <v>ZOA</v>
      </c>
    </row>
    <row r="265" spans="8:200" x14ac:dyDescent="0.3">
      <c r="H265" t="str" cm="1">
        <f t="array" ref="H265:GR265">TRANSPOSE(_xlfn._xlws.SORT(_xlfn._xlws.FILTER(Table3[Name],ISNUMBER(SEARCH(' Activity Sheet'!D319,Table3[Name])),"Not found"),,1))</f>
        <v>.New Organisation</v>
      </c>
      <c r="I265" t="str">
        <v>ABV - Association of Good with Life</v>
      </c>
      <c r="J265" t="str">
        <v>ACAPS</v>
      </c>
      <c r="K265" t="str">
        <v>Acción y Desarrollo</v>
      </c>
      <c r="L265" t="str">
        <v>ACTED</v>
      </c>
      <c r="M265" t="str">
        <v>Action against Hunger</v>
      </c>
      <c r="N265" t="str">
        <v>ActionAid</v>
      </c>
      <c r="O265" t="str">
        <v>Adventist Development and Relief Agency (ADRA)</v>
      </c>
      <c r="P265" t="str">
        <v>Alas de Colibrí Foundation</v>
      </c>
      <c r="Q265" t="str">
        <v>Alianza por la Solidaridad</v>
      </c>
      <c r="R265" t="str">
        <v>Alianza por Venezuela</v>
      </c>
      <c r="S265" t="str">
        <v>Americares Foundation</v>
      </c>
      <c r="T265" t="str">
        <v>Argentine Commission for Refugees and Migrants (CAREF)</v>
      </c>
      <c r="U265" t="str">
        <v>Asociación Aves</v>
      </c>
      <c r="V265" t="str">
        <v>Asociación de Jubilados y Pensionados Venezolanos en Argentina</v>
      </c>
      <c r="W265" t="str">
        <v>Asociación de Venezolanos en Eloy Alfaro</v>
      </c>
      <c r="X265" t="str">
        <v>Asociación Fundación contra el Hambre Perú</v>
      </c>
      <c r="Y265" t="str">
        <v>Asociación Migrantes Venezolanos</v>
      </c>
      <c r="Z265" t="str">
        <v>Asociación Misioneros de San Carlos Scalabrinianos</v>
      </c>
      <c r="AA265" t="str">
        <v>Asociacion Proteccion Poblacion Vulnerable</v>
      </c>
      <c r="AB265" t="str">
        <v>Asociación Quinta Ola</v>
      </c>
      <c r="AC265" t="str">
        <v>Asociación Salto Ángel</v>
      </c>
      <c r="AD265" t="str">
        <v>Asociación Venezuela en Ecuador AC</v>
      </c>
      <c r="AE265" t="str">
        <v>ASOVENAR</v>
      </c>
      <c r="AF265" t="str">
        <v>Associação Hermanitos</v>
      </c>
      <c r="AG265" t="str">
        <v>AVSI Foundation</v>
      </c>
      <c r="AH265" t="str">
        <v>Bethany Christian Services</v>
      </c>
      <c r="AI265" t="str">
        <v>Blumont</v>
      </c>
      <c r="AJ265" t="str">
        <v>CARE</v>
      </c>
      <c r="AK265" t="str">
        <v>Caritas Brazil</v>
      </c>
      <c r="AL265" t="str">
        <v>Caritas Ecuador</v>
      </c>
      <c r="AM265" t="str">
        <v>Caritas Germany</v>
      </c>
      <c r="AN265" t="str">
        <v>Caritas Manaus</v>
      </c>
      <c r="AO265" t="str">
        <v>Caritas Parana</v>
      </c>
      <c r="AP265" t="str">
        <v>Caritas Peru</v>
      </c>
      <c r="AQ265" t="str">
        <v>Caritas Rio de Janeiro</v>
      </c>
      <c r="AR265" t="str">
        <v>Caritas São Paulo</v>
      </c>
      <c r="AS265" t="str">
        <v>Caritas Switzerland</v>
      </c>
      <c r="AT265" t="str">
        <v>CCEFIRO Association</v>
      </c>
      <c r="AU265" t="str">
        <v>CEDRO</v>
      </c>
      <c r="AV265" t="str">
        <v>Center for Integrated Studies and Programs for Sustainable Development (CIEDS)</v>
      </c>
      <c r="AW265" t="str">
        <v>Center for Migration and Human Rights of the Diocese of Roraima (CMDH)</v>
      </c>
      <c r="AX265" t="str">
        <v>Centro de Atencion Psicosocial (CAPS)</v>
      </c>
      <c r="AY265" t="str">
        <v>CESAL</v>
      </c>
      <c r="AZ265" t="str">
        <v>CESVI-Cooperazione e Sviluppo</v>
      </c>
      <c r="BA265" t="str">
        <v>ChildFund International</v>
      </c>
      <c r="BB265" t="str">
        <v>CHS Alternativo</v>
      </c>
      <c r="BC265" t="str">
        <v>Churún Merú Association</v>
      </c>
      <c r="BD265" t="str">
        <v>Coalición por Venezuela</v>
      </c>
      <c r="BE265" t="str">
        <v>Colonia Foundation of Venezuelans in the Dominican Republic (FUNCOVERD)</v>
      </c>
      <c r="BF265" t="str">
        <v>COLVENZ</v>
      </c>
      <c r="BG265" t="str">
        <v>Compassiva</v>
      </c>
      <c r="BH265" t="str">
        <v>Consejo Interreligioso del Perú - Religiones por la Paz</v>
      </c>
      <c r="BI265" t="str">
        <v>Consorcio ONG OCIPI Y Capellanía Nacional OFICA</v>
      </c>
      <c r="BJ265" t="str">
        <v>COOPI - International Cooperation Foundation</v>
      </c>
      <c r="BK265" t="str">
        <v>Corporación Colectivo Sin Fronteras</v>
      </c>
      <c r="BL265" t="str">
        <v>CRISFE Foundation</v>
      </c>
      <c r="BM265" t="str">
        <v>Cuso International</v>
      </c>
      <c r="BN265" t="str">
        <v>Danielle’s Children Fund (DCF)</v>
      </c>
      <c r="BO265" t="str">
        <v>Danish Refugee Council (DRC)</v>
      </c>
      <c r="BP265" t="str">
        <v>Development Support Association - APOYAR</v>
      </c>
      <c r="BQ265" t="str">
        <v>Diakonie Katastrophenhilfe</v>
      </c>
      <c r="BR265" t="str">
        <v>Diálogo Diverso</v>
      </c>
      <c r="BS265" t="str">
        <v>Doctors of the World</v>
      </c>
      <c r="BT265" t="str">
        <v>Dominican Institute for Integrated Development</v>
      </c>
      <c r="BU265" t="str">
        <v>Duendes y Ángeles Vinotinto República Dominicana</v>
      </c>
      <c r="BV265" t="str">
        <v>Encuentros SJS (Servicio Jesuita de la Solidaridad)</v>
      </c>
      <c r="BW265" t="str">
        <v>Ending Violence Against Migrants</v>
      </c>
      <c r="BX265" t="str">
        <v>Equidad Foundation</v>
      </c>
      <c r="BY265" t="str">
        <v>Equilibrium CenDE</v>
      </c>
      <c r="BZ265" t="str">
        <v>Facultad de Psicología - Universidad de la República (UDELAR)</v>
      </c>
      <c r="CA265" t="str">
        <v>First International Emergency and Solidarités International</v>
      </c>
      <c r="CB265" t="str">
        <v>Fondo Ecuatoriano Populorum Progressio</v>
      </c>
      <c r="CC265" t="str">
        <v>Foro Salud Callao</v>
      </c>
      <c r="CD265" t="str">
        <v>Foundation for the Integration and Development of Latin America (FIDAL)</v>
      </c>
      <c r="CE265" t="str">
        <v>Foundation of the Americas (FUDELA)</v>
      </c>
      <c r="CF265" t="str">
        <v>Fraternity Without Borders</v>
      </c>
      <c r="CG265" t="str">
        <v>Fundación Brisas del Norte</v>
      </c>
      <c r="CH265" t="str">
        <v>Fundación Colombovenezolana Nueva Ilusión</v>
      </c>
      <c r="CI265" t="str">
        <v>Fundación Nakama's</v>
      </c>
      <c r="CJ265" t="str">
        <v>Fundación RadaBer</v>
      </c>
      <c r="CK265" t="str">
        <v>Fundación Scalabrini Bolivia</v>
      </c>
      <c r="CL265" t="str">
        <v>Fundacion Social Vivan los Niños</v>
      </c>
      <c r="CM265" t="str">
        <v>FUNVEAC</v>
      </c>
      <c r="CN265" t="str">
        <v>German Development Cooperation Agency GIZ</v>
      </c>
      <c r="CO265" t="str">
        <v>Globalizate Radio</v>
      </c>
      <c r="CP265" t="str">
        <v>GOAL</v>
      </c>
      <c r="CQ265" t="str">
        <v>Halü Bienestar Humano Foundation (HALU)</v>
      </c>
      <c r="CR265" t="str">
        <v>Heartland Alliance International (HAI)</v>
      </c>
      <c r="CS265" t="str">
        <v>HELVETAS Swiss Intercooperation</v>
      </c>
      <c r="CT265" t="str">
        <v>HIAS</v>
      </c>
      <c r="CU265" t="str">
        <v>Human Rights Defence Curaçao</v>
      </c>
      <c r="CV265" t="str">
        <v>Humanity &amp; Inclusion</v>
      </c>
      <c r="CW265" t="str">
        <v>Humans Analytic</v>
      </c>
      <c r="CX265" t="str">
        <v>Idas y Vueltas Association</v>
      </c>
      <c r="CY265" t="str">
        <v>iMMAP</v>
      </c>
      <c r="CZ265" t="str">
        <v>IMPACT Initiatives (REACH)</v>
      </c>
      <c r="DA265" t="str">
        <v>Inmigrante Feliz Association</v>
      </c>
      <c r="DB265" t="str">
        <v>Institute for Migration and Human Rights (IMDH)</v>
      </c>
      <c r="DC265" t="str">
        <v>Institute of Natural and Cultural Heritage (IPANC)</v>
      </c>
      <c r="DD265" t="str">
        <v>International Committee for the Development of People (CISP)</v>
      </c>
      <c r="DE265" t="str">
        <v>International Federation of the Red Cross (IFRC)</v>
      </c>
      <c r="DF265" t="str">
        <v>International Labour Organization (ILO)</v>
      </c>
      <c r="DG265" t="str">
        <v>International Medical Corps</v>
      </c>
      <c r="DH265" t="str">
        <v>International Organization for Migration (IOM)</v>
      </c>
      <c r="DI265" t="str">
        <v>International Rescue Committee (IRC)</v>
      </c>
      <c r="DJ265" t="str">
        <v>INTERSOS</v>
      </c>
      <c r="DK265" t="str">
        <v>Jesuit Migrant Service (JMS)</v>
      </c>
      <c r="DL265" t="str">
        <v>Jesuit Refugee Service (JRS)</v>
      </c>
      <c r="DM265" t="str">
        <v>Jesuit Service for Migrants and Refugees (JSMR)</v>
      </c>
      <c r="DN265" t="str">
        <v>Joint United Nations Programme on HIV/AIDS (UNAIDS)</v>
      </c>
      <c r="DO265" t="str">
        <v>Kimirina Coorporation</v>
      </c>
      <c r="DP265" t="str">
        <v>La Casita Hispanic Cultural Centre</v>
      </c>
      <c r="DQ265" t="str">
        <v>Latin American Network of Non-Governmental Organizations of Persons with Disabilities and their Families (RIADIS)</v>
      </c>
      <c r="DR265" t="str">
        <v>LGBT+ Movement Brazil</v>
      </c>
      <c r="DS265" t="str">
        <v>Living Water Community (LWC)</v>
      </c>
      <c r="DT265" t="str">
        <v>LLANOVENCOL</v>
      </c>
      <c r="DU265" t="str">
        <v>Lutheran World Federation</v>
      </c>
      <c r="DV265" t="str">
        <v>Lutheran World Relief</v>
      </c>
      <c r="DW265" t="str">
        <v>Malteser International</v>
      </c>
      <c r="DX265" t="str">
        <v>Mana Institute</v>
      </c>
      <c r="DY265" t="str">
        <v>Manos Veneguayas Association</v>
      </c>
      <c r="DZ265" t="str">
        <v>Más Igualdad Perú</v>
      </c>
      <c r="EA265" t="str">
        <v>MedGlobal</v>
      </c>
      <c r="EB265" t="str">
        <v>Medical Teams International</v>
      </c>
      <c r="EC265" t="str">
        <v>Mercy Corps</v>
      </c>
      <c r="ED265" t="str">
        <v>Migrant Service Center (CAM)</v>
      </c>
      <c r="EE265" t="str">
        <v>Migrants, Refugees and Argentine Social Entrepreneurs (MIRARES)</v>
      </c>
      <c r="EF265" t="str">
        <v>Mision Scalabriniana - Ecuador</v>
      </c>
      <c r="EG265" t="str">
        <v>Missão Paz</v>
      </c>
      <c r="EH265" t="str">
        <v>Museu A CASA</v>
      </c>
      <c r="EI265" t="str">
        <v>Norwegian Refugee Council (NRC)</v>
      </c>
      <c r="EJ265" t="str">
        <v>ONG Migrantes por el Maule</v>
      </c>
      <c r="EK265" t="str">
        <v>ONG Preemptive Love Coalition Colombia</v>
      </c>
      <c r="EL265" t="str">
        <v>Organización Transfomando Vidas</v>
      </c>
      <c r="EM265" t="str">
        <v>Organization of Ibero-American States for Education, Science and Culture (OEI)</v>
      </c>
      <c r="EN265" t="str">
        <v>OXFAM</v>
      </c>
      <c r="EO265" t="str">
        <v>Panamerican Development Foundation</v>
      </c>
      <c r="EP265" t="str">
        <v>Panamerican Health Organization/World Health Organization (PAHO/WHO)</v>
      </c>
      <c r="EQ265" t="str">
        <v>Pastoral of Human Mobility - Peruvian Episcopal Conference</v>
      </c>
      <c r="ER265" t="str">
        <v>Pastoral Service for Migrants National</v>
      </c>
      <c r="ES265" t="str">
        <v>Permanent Human Rights defense Committee (CDH)</v>
      </c>
      <c r="ET265" t="str">
        <v>Pirilampos Institute - Group of visits and voluntary actions in Roraima</v>
      </c>
      <c r="EU265" t="str">
        <v>Plan International</v>
      </c>
      <c r="EV265" t="str">
        <v>Population Program, Faculty of Social Sciences, University of the Republic</v>
      </c>
      <c r="EW265" t="str">
        <v>Profamilia Association</v>
      </c>
      <c r="EX265" t="str">
        <v>Red con Migrantes y Refugiados</v>
      </c>
      <c r="EY265" t="str">
        <v>Red Cross Colombia</v>
      </c>
      <c r="EZ265" t="str">
        <v>Red Cross Ecuador</v>
      </c>
      <c r="FA265" t="str">
        <v>Red Cross Peru</v>
      </c>
      <c r="FB265" t="str">
        <v>Red de Investigaciones en Derechos Humanos - CONICET (Consejo Nacional de Investigaciones Científicas y Técnicas)</v>
      </c>
      <c r="FC265" t="str">
        <v>RET International</v>
      </c>
      <c r="FD265" t="str">
        <v>Salú pa Tur Foundation</v>
      </c>
      <c r="FE265" t="str">
        <v>Salvation Army</v>
      </c>
      <c r="FF265" t="str">
        <v>Samaritan's Purse</v>
      </c>
      <c r="FG265" t="str">
        <v>Save the Children International (SCI)</v>
      </c>
      <c r="FH265" t="str">
        <v>Scalabrini Foundation Chile</v>
      </c>
      <c r="FI265" t="str">
        <v>Sección Peruana de Amnistía Internacional</v>
      </c>
      <c r="FJ265" t="str">
        <v>Serviço Pastoral dos Migrantes do Nordeste</v>
      </c>
      <c r="FK265" t="str">
        <v>Sesame Workshop</v>
      </c>
      <c r="FL265" t="str">
        <v>Si, Da Vida</v>
      </c>
      <c r="FM265" t="str">
        <v>Solidarity and Action Asociation</v>
      </c>
      <c r="FN265" t="str">
        <v>SOS Children's Villages</v>
      </c>
      <c r="FO265" t="str">
        <v>Tarabita Foundation</v>
      </c>
      <c r="FP265" t="str">
        <v>Tearfund</v>
      </c>
      <c r="FQ265" t="str">
        <v>TECHO</v>
      </c>
      <c r="FR265" t="str">
        <v>Terranueva Foundation</v>
      </c>
      <c r="FS265" t="str">
        <v>Terre des Hommes Suisse</v>
      </c>
      <c r="FT265" t="str">
        <v>The Israel Forum for International Humanitarian Aid (IsraAID)</v>
      </c>
      <c r="FU265" t="str">
        <v>Unión Venezolana en Perú</v>
      </c>
      <c r="FV265" t="str">
        <v>United Nations Children's Fund (UNICEF)</v>
      </c>
      <c r="FW265" t="str">
        <v>United Nations Development Programme (UNDP)</v>
      </c>
      <c r="FX265" t="str">
        <v>United Nations Educational, Scientific and Cultural Organization (UNESCO)</v>
      </c>
      <c r="FY265" t="str">
        <v>United Nations Entity for Gender Equality and the Empowerment of Women (UNWOMEN)</v>
      </c>
      <c r="FZ265" t="str">
        <v>United Nations Food and Agricultural Organization (FAO)</v>
      </c>
      <c r="GA265" t="str">
        <v>United Nations High Commissioner for Refugees (UNHCR)</v>
      </c>
      <c r="GB265" t="str">
        <v>United Nations Office of the High Commissioner for Human Rights (OHCHR)</v>
      </c>
      <c r="GC265" t="str">
        <v>United Nations Office on Drugs and Crime (UNODC)</v>
      </c>
      <c r="GD265" t="str">
        <v>United Nations Population Fund (UNFPA)</v>
      </c>
      <c r="GE265" t="str">
        <v>United Nations Programme for Human Settlements (UN Habitat)</v>
      </c>
      <c r="GF265" t="str">
        <v>Vale da Benção Educational and Charitable Association (AEBVB)</v>
      </c>
      <c r="GG265" t="str">
        <v>VenAruba Solidaria</v>
      </c>
      <c r="GH265" t="str">
        <v>Venex Curacao Foundation</v>
      </c>
      <c r="GI265" t="str">
        <v>Venezolanos en Barranquilla</v>
      </c>
      <c r="GJ265" t="str">
        <v>Venezolanos en San Cristóbal</v>
      </c>
      <c r="GK265" t="str">
        <v>Venezuelan Emigrant Foundation (FEV)</v>
      </c>
      <c r="GL265" t="str">
        <v>Vicaría de Pastoral Social Caritas</v>
      </c>
      <c r="GM265" t="str">
        <v>Voices GY</v>
      </c>
      <c r="GN265" t="str">
        <v>We World GVC</v>
      </c>
      <c r="GO265" t="str">
        <v>World Council of Credit Unions</v>
      </c>
      <c r="GP265" t="str">
        <v>World Food Programme (WFP)</v>
      </c>
      <c r="GQ265" t="str">
        <v>World Vision</v>
      </c>
      <c r="GR265" t="str">
        <v>ZOA</v>
      </c>
    </row>
    <row r="266" spans="8:200" x14ac:dyDescent="0.3">
      <c r="H266" t="str" cm="1">
        <f t="array" ref="H266:GR266">TRANSPOSE(_xlfn._xlws.SORT(_xlfn._xlws.FILTER(Table3[Name],ISNUMBER(SEARCH(' Activity Sheet'!D320,Table3[Name])),"Not found"),,1))</f>
        <v>.New Organisation</v>
      </c>
      <c r="I266" t="str">
        <v>ABV - Association of Good with Life</v>
      </c>
      <c r="J266" t="str">
        <v>ACAPS</v>
      </c>
      <c r="K266" t="str">
        <v>Acción y Desarrollo</v>
      </c>
      <c r="L266" t="str">
        <v>ACTED</v>
      </c>
      <c r="M266" t="str">
        <v>Action against Hunger</v>
      </c>
      <c r="N266" t="str">
        <v>ActionAid</v>
      </c>
      <c r="O266" t="str">
        <v>Adventist Development and Relief Agency (ADRA)</v>
      </c>
      <c r="P266" t="str">
        <v>Alas de Colibrí Foundation</v>
      </c>
      <c r="Q266" t="str">
        <v>Alianza por la Solidaridad</v>
      </c>
      <c r="R266" t="str">
        <v>Alianza por Venezuela</v>
      </c>
      <c r="S266" t="str">
        <v>Americares Foundation</v>
      </c>
      <c r="T266" t="str">
        <v>Argentine Commission for Refugees and Migrants (CAREF)</v>
      </c>
      <c r="U266" t="str">
        <v>Asociación Aves</v>
      </c>
      <c r="V266" t="str">
        <v>Asociación de Jubilados y Pensionados Venezolanos en Argentina</v>
      </c>
      <c r="W266" t="str">
        <v>Asociación de Venezolanos en Eloy Alfaro</v>
      </c>
      <c r="X266" t="str">
        <v>Asociación Fundación contra el Hambre Perú</v>
      </c>
      <c r="Y266" t="str">
        <v>Asociación Migrantes Venezolanos</v>
      </c>
      <c r="Z266" t="str">
        <v>Asociación Misioneros de San Carlos Scalabrinianos</v>
      </c>
      <c r="AA266" t="str">
        <v>Asociacion Proteccion Poblacion Vulnerable</v>
      </c>
      <c r="AB266" t="str">
        <v>Asociación Quinta Ola</v>
      </c>
      <c r="AC266" t="str">
        <v>Asociación Salto Ángel</v>
      </c>
      <c r="AD266" t="str">
        <v>Asociación Venezuela en Ecuador AC</v>
      </c>
      <c r="AE266" t="str">
        <v>ASOVENAR</v>
      </c>
      <c r="AF266" t="str">
        <v>Associação Hermanitos</v>
      </c>
      <c r="AG266" t="str">
        <v>AVSI Foundation</v>
      </c>
      <c r="AH266" t="str">
        <v>Bethany Christian Services</v>
      </c>
      <c r="AI266" t="str">
        <v>Blumont</v>
      </c>
      <c r="AJ266" t="str">
        <v>CARE</v>
      </c>
      <c r="AK266" t="str">
        <v>Caritas Brazil</v>
      </c>
      <c r="AL266" t="str">
        <v>Caritas Ecuador</v>
      </c>
      <c r="AM266" t="str">
        <v>Caritas Germany</v>
      </c>
      <c r="AN266" t="str">
        <v>Caritas Manaus</v>
      </c>
      <c r="AO266" t="str">
        <v>Caritas Parana</v>
      </c>
      <c r="AP266" t="str">
        <v>Caritas Peru</v>
      </c>
      <c r="AQ266" t="str">
        <v>Caritas Rio de Janeiro</v>
      </c>
      <c r="AR266" t="str">
        <v>Caritas São Paulo</v>
      </c>
      <c r="AS266" t="str">
        <v>Caritas Switzerland</v>
      </c>
      <c r="AT266" t="str">
        <v>CCEFIRO Association</v>
      </c>
      <c r="AU266" t="str">
        <v>CEDRO</v>
      </c>
      <c r="AV266" t="str">
        <v>Center for Integrated Studies and Programs for Sustainable Development (CIEDS)</v>
      </c>
      <c r="AW266" t="str">
        <v>Center for Migration and Human Rights of the Diocese of Roraima (CMDH)</v>
      </c>
      <c r="AX266" t="str">
        <v>Centro de Atencion Psicosocial (CAPS)</v>
      </c>
      <c r="AY266" t="str">
        <v>CESAL</v>
      </c>
      <c r="AZ266" t="str">
        <v>CESVI-Cooperazione e Sviluppo</v>
      </c>
      <c r="BA266" t="str">
        <v>ChildFund International</v>
      </c>
      <c r="BB266" t="str">
        <v>CHS Alternativo</v>
      </c>
      <c r="BC266" t="str">
        <v>Churún Merú Association</v>
      </c>
      <c r="BD266" t="str">
        <v>Coalición por Venezuela</v>
      </c>
      <c r="BE266" t="str">
        <v>Colonia Foundation of Venezuelans in the Dominican Republic (FUNCOVERD)</v>
      </c>
      <c r="BF266" t="str">
        <v>COLVENZ</v>
      </c>
      <c r="BG266" t="str">
        <v>Compassiva</v>
      </c>
      <c r="BH266" t="str">
        <v>Consejo Interreligioso del Perú - Religiones por la Paz</v>
      </c>
      <c r="BI266" t="str">
        <v>Consorcio ONG OCIPI Y Capellanía Nacional OFICA</v>
      </c>
      <c r="BJ266" t="str">
        <v>COOPI - International Cooperation Foundation</v>
      </c>
      <c r="BK266" t="str">
        <v>Corporación Colectivo Sin Fronteras</v>
      </c>
      <c r="BL266" t="str">
        <v>CRISFE Foundation</v>
      </c>
      <c r="BM266" t="str">
        <v>Cuso International</v>
      </c>
      <c r="BN266" t="str">
        <v>Danielle’s Children Fund (DCF)</v>
      </c>
      <c r="BO266" t="str">
        <v>Danish Refugee Council (DRC)</v>
      </c>
      <c r="BP266" t="str">
        <v>Development Support Association - APOYAR</v>
      </c>
      <c r="BQ266" t="str">
        <v>Diakonie Katastrophenhilfe</v>
      </c>
      <c r="BR266" t="str">
        <v>Diálogo Diverso</v>
      </c>
      <c r="BS266" t="str">
        <v>Doctors of the World</v>
      </c>
      <c r="BT266" t="str">
        <v>Dominican Institute for Integrated Development</v>
      </c>
      <c r="BU266" t="str">
        <v>Duendes y Ángeles Vinotinto República Dominicana</v>
      </c>
      <c r="BV266" t="str">
        <v>Encuentros SJS (Servicio Jesuita de la Solidaridad)</v>
      </c>
      <c r="BW266" t="str">
        <v>Ending Violence Against Migrants</v>
      </c>
      <c r="BX266" t="str">
        <v>Equidad Foundation</v>
      </c>
      <c r="BY266" t="str">
        <v>Equilibrium CenDE</v>
      </c>
      <c r="BZ266" t="str">
        <v>Facultad de Psicología - Universidad de la República (UDELAR)</v>
      </c>
      <c r="CA266" t="str">
        <v>First International Emergency and Solidarités International</v>
      </c>
      <c r="CB266" t="str">
        <v>Fondo Ecuatoriano Populorum Progressio</v>
      </c>
      <c r="CC266" t="str">
        <v>Foro Salud Callao</v>
      </c>
      <c r="CD266" t="str">
        <v>Foundation for the Integration and Development of Latin America (FIDAL)</v>
      </c>
      <c r="CE266" t="str">
        <v>Foundation of the Americas (FUDELA)</v>
      </c>
      <c r="CF266" t="str">
        <v>Fraternity Without Borders</v>
      </c>
      <c r="CG266" t="str">
        <v>Fundación Brisas del Norte</v>
      </c>
      <c r="CH266" t="str">
        <v>Fundación Colombovenezolana Nueva Ilusión</v>
      </c>
      <c r="CI266" t="str">
        <v>Fundación Nakama's</v>
      </c>
      <c r="CJ266" t="str">
        <v>Fundación RadaBer</v>
      </c>
      <c r="CK266" t="str">
        <v>Fundación Scalabrini Bolivia</v>
      </c>
      <c r="CL266" t="str">
        <v>Fundacion Social Vivan los Niños</v>
      </c>
      <c r="CM266" t="str">
        <v>FUNVEAC</v>
      </c>
      <c r="CN266" t="str">
        <v>German Development Cooperation Agency GIZ</v>
      </c>
      <c r="CO266" t="str">
        <v>Globalizate Radio</v>
      </c>
      <c r="CP266" t="str">
        <v>GOAL</v>
      </c>
      <c r="CQ266" t="str">
        <v>Halü Bienestar Humano Foundation (HALU)</v>
      </c>
      <c r="CR266" t="str">
        <v>Heartland Alliance International (HAI)</v>
      </c>
      <c r="CS266" t="str">
        <v>HELVETAS Swiss Intercooperation</v>
      </c>
      <c r="CT266" t="str">
        <v>HIAS</v>
      </c>
      <c r="CU266" t="str">
        <v>Human Rights Defence Curaçao</v>
      </c>
      <c r="CV266" t="str">
        <v>Humanity &amp; Inclusion</v>
      </c>
      <c r="CW266" t="str">
        <v>Humans Analytic</v>
      </c>
      <c r="CX266" t="str">
        <v>Idas y Vueltas Association</v>
      </c>
      <c r="CY266" t="str">
        <v>iMMAP</v>
      </c>
      <c r="CZ266" t="str">
        <v>IMPACT Initiatives (REACH)</v>
      </c>
      <c r="DA266" t="str">
        <v>Inmigrante Feliz Association</v>
      </c>
      <c r="DB266" t="str">
        <v>Institute for Migration and Human Rights (IMDH)</v>
      </c>
      <c r="DC266" t="str">
        <v>Institute of Natural and Cultural Heritage (IPANC)</v>
      </c>
      <c r="DD266" t="str">
        <v>International Committee for the Development of People (CISP)</v>
      </c>
      <c r="DE266" t="str">
        <v>International Federation of the Red Cross (IFRC)</v>
      </c>
      <c r="DF266" t="str">
        <v>International Labour Organization (ILO)</v>
      </c>
      <c r="DG266" t="str">
        <v>International Medical Corps</v>
      </c>
      <c r="DH266" t="str">
        <v>International Organization for Migration (IOM)</v>
      </c>
      <c r="DI266" t="str">
        <v>International Rescue Committee (IRC)</v>
      </c>
      <c r="DJ266" t="str">
        <v>INTERSOS</v>
      </c>
      <c r="DK266" t="str">
        <v>Jesuit Migrant Service (JMS)</v>
      </c>
      <c r="DL266" t="str">
        <v>Jesuit Refugee Service (JRS)</v>
      </c>
      <c r="DM266" t="str">
        <v>Jesuit Service for Migrants and Refugees (JSMR)</v>
      </c>
      <c r="DN266" t="str">
        <v>Joint United Nations Programme on HIV/AIDS (UNAIDS)</v>
      </c>
      <c r="DO266" t="str">
        <v>Kimirina Coorporation</v>
      </c>
      <c r="DP266" t="str">
        <v>La Casita Hispanic Cultural Centre</v>
      </c>
      <c r="DQ266" t="str">
        <v>Latin American Network of Non-Governmental Organizations of Persons with Disabilities and their Families (RIADIS)</v>
      </c>
      <c r="DR266" t="str">
        <v>LGBT+ Movement Brazil</v>
      </c>
      <c r="DS266" t="str">
        <v>Living Water Community (LWC)</v>
      </c>
      <c r="DT266" t="str">
        <v>LLANOVENCOL</v>
      </c>
      <c r="DU266" t="str">
        <v>Lutheran World Federation</v>
      </c>
      <c r="DV266" t="str">
        <v>Lutheran World Relief</v>
      </c>
      <c r="DW266" t="str">
        <v>Malteser International</v>
      </c>
      <c r="DX266" t="str">
        <v>Mana Institute</v>
      </c>
      <c r="DY266" t="str">
        <v>Manos Veneguayas Association</v>
      </c>
      <c r="DZ266" t="str">
        <v>Más Igualdad Perú</v>
      </c>
      <c r="EA266" t="str">
        <v>MedGlobal</v>
      </c>
      <c r="EB266" t="str">
        <v>Medical Teams International</v>
      </c>
      <c r="EC266" t="str">
        <v>Mercy Corps</v>
      </c>
      <c r="ED266" t="str">
        <v>Migrant Service Center (CAM)</v>
      </c>
      <c r="EE266" t="str">
        <v>Migrants, Refugees and Argentine Social Entrepreneurs (MIRARES)</v>
      </c>
      <c r="EF266" t="str">
        <v>Mision Scalabriniana - Ecuador</v>
      </c>
      <c r="EG266" t="str">
        <v>Missão Paz</v>
      </c>
      <c r="EH266" t="str">
        <v>Museu A CASA</v>
      </c>
      <c r="EI266" t="str">
        <v>Norwegian Refugee Council (NRC)</v>
      </c>
      <c r="EJ266" t="str">
        <v>ONG Migrantes por el Maule</v>
      </c>
      <c r="EK266" t="str">
        <v>ONG Preemptive Love Coalition Colombia</v>
      </c>
      <c r="EL266" t="str">
        <v>Organización Transfomando Vidas</v>
      </c>
      <c r="EM266" t="str">
        <v>Organization of Ibero-American States for Education, Science and Culture (OEI)</v>
      </c>
      <c r="EN266" t="str">
        <v>OXFAM</v>
      </c>
      <c r="EO266" t="str">
        <v>Panamerican Development Foundation</v>
      </c>
      <c r="EP266" t="str">
        <v>Panamerican Health Organization/World Health Organization (PAHO/WHO)</v>
      </c>
      <c r="EQ266" t="str">
        <v>Pastoral of Human Mobility - Peruvian Episcopal Conference</v>
      </c>
      <c r="ER266" t="str">
        <v>Pastoral Service for Migrants National</v>
      </c>
      <c r="ES266" t="str">
        <v>Permanent Human Rights defense Committee (CDH)</v>
      </c>
      <c r="ET266" t="str">
        <v>Pirilampos Institute - Group of visits and voluntary actions in Roraima</v>
      </c>
      <c r="EU266" t="str">
        <v>Plan International</v>
      </c>
      <c r="EV266" t="str">
        <v>Population Program, Faculty of Social Sciences, University of the Republic</v>
      </c>
      <c r="EW266" t="str">
        <v>Profamilia Association</v>
      </c>
      <c r="EX266" t="str">
        <v>Red con Migrantes y Refugiados</v>
      </c>
      <c r="EY266" t="str">
        <v>Red Cross Colombia</v>
      </c>
      <c r="EZ266" t="str">
        <v>Red Cross Ecuador</v>
      </c>
      <c r="FA266" t="str">
        <v>Red Cross Peru</v>
      </c>
      <c r="FB266" t="str">
        <v>Red de Investigaciones en Derechos Humanos - CONICET (Consejo Nacional de Investigaciones Científicas y Técnicas)</v>
      </c>
      <c r="FC266" t="str">
        <v>RET International</v>
      </c>
      <c r="FD266" t="str">
        <v>Salú pa Tur Foundation</v>
      </c>
      <c r="FE266" t="str">
        <v>Salvation Army</v>
      </c>
      <c r="FF266" t="str">
        <v>Samaritan's Purse</v>
      </c>
      <c r="FG266" t="str">
        <v>Save the Children International (SCI)</v>
      </c>
      <c r="FH266" t="str">
        <v>Scalabrini Foundation Chile</v>
      </c>
      <c r="FI266" t="str">
        <v>Sección Peruana de Amnistía Internacional</v>
      </c>
      <c r="FJ266" t="str">
        <v>Serviço Pastoral dos Migrantes do Nordeste</v>
      </c>
      <c r="FK266" t="str">
        <v>Sesame Workshop</v>
      </c>
      <c r="FL266" t="str">
        <v>Si, Da Vida</v>
      </c>
      <c r="FM266" t="str">
        <v>Solidarity and Action Asociation</v>
      </c>
      <c r="FN266" t="str">
        <v>SOS Children's Villages</v>
      </c>
      <c r="FO266" t="str">
        <v>Tarabita Foundation</v>
      </c>
      <c r="FP266" t="str">
        <v>Tearfund</v>
      </c>
      <c r="FQ266" t="str">
        <v>TECHO</v>
      </c>
      <c r="FR266" t="str">
        <v>Terranueva Foundation</v>
      </c>
      <c r="FS266" t="str">
        <v>Terre des Hommes Suisse</v>
      </c>
      <c r="FT266" t="str">
        <v>The Israel Forum for International Humanitarian Aid (IsraAID)</v>
      </c>
      <c r="FU266" t="str">
        <v>Unión Venezolana en Perú</v>
      </c>
      <c r="FV266" t="str">
        <v>United Nations Children's Fund (UNICEF)</v>
      </c>
      <c r="FW266" t="str">
        <v>United Nations Development Programme (UNDP)</v>
      </c>
      <c r="FX266" t="str">
        <v>United Nations Educational, Scientific and Cultural Organization (UNESCO)</v>
      </c>
      <c r="FY266" t="str">
        <v>United Nations Entity for Gender Equality and the Empowerment of Women (UNWOMEN)</v>
      </c>
      <c r="FZ266" t="str">
        <v>United Nations Food and Agricultural Organization (FAO)</v>
      </c>
      <c r="GA266" t="str">
        <v>United Nations High Commissioner for Refugees (UNHCR)</v>
      </c>
      <c r="GB266" t="str">
        <v>United Nations Office of the High Commissioner for Human Rights (OHCHR)</v>
      </c>
      <c r="GC266" t="str">
        <v>United Nations Office on Drugs and Crime (UNODC)</v>
      </c>
      <c r="GD266" t="str">
        <v>United Nations Population Fund (UNFPA)</v>
      </c>
      <c r="GE266" t="str">
        <v>United Nations Programme for Human Settlements (UN Habitat)</v>
      </c>
      <c r="GF266" t="str">
        <v>Vale da Benção Educational and Charitable Association (AEBVB)</v>
      </c>
      <c r="GG266" t="str">
        <v>VenAruba Solidaria</v>
      </c>
      <c r="GH266" t="str">
        <v>Venex Curacao Foundation</v>
      </c>
      <c r="GI266" t="str">
        <v>Venezolanos en Barranquilla</v>
      </c>
      <c r="GJ266" t="str">
        <v>Venezolanos en San Cristóbal</v>
      </c>
      <c r="GK266" t="str">
        <v>Venezuelan Emigrant Foundation (FEV)</v>
      </c>
      <c r="GL266" t="str">
        <v>Vicaría de Pastoral Social Caritas</v>
      </c>
      <c r="GM266" t="str">
        <v>Voices GY</v>
      </c>
      <c r="GN266" t="str">
        <v>We World GVC</v>
      </c>
      <c r="GO266" t="str">
        <v>World Council of Credit Unions</v>
      </c>
      <c r="GP266" t="str">
        <v>World Food Programme (WFP)</v>
      </c>
      <c r="GQ266" t="str">
        <v>World Vision</v>
      </c>
      <c r="GR266" t="str">
        <v>ZOA</v>
      </c>
    </row>
    <row r="267" spans="8:200" x14ac:dyDescent="0.3">
      <c r="H267" t="str" cm="1">
        <f t="array" ref="H267:GR267">TRANSPOSE(_xlfn._xlws.SORT(_xlfn._xlws.FILTER(Table3[Name],ISNUMBER(SEARCH(' Activity Sheet'!D321,Table3[Name])),"Not found"),,1))</f>
        <v>.New Organisation</v>
      </c>
      <c r="I267" t="str">
        <v>ABV - Association of Good with Life</v>
      </c>
      <c r="J267" t="str">
        <v>ACAPS</v>
      </c>
      <c r="K267" t="str">
        <v>Acción y Desarrollo</v>
      </c>
      <c r="L267" t="str">
        <v>ACTED</v>
      </c>
      <c r="M267" t="str">
        <v>Action against Hunger</v>
      </c>
      <c r="N267" t="str">
        <v>ActionAid</v>
      </c>
      <c r="O267" t="str">
        <v>Adventist Development and Relief Agency (ADRA)</v>
      </c>
      <c r="P267" t="str">
        <v>Alas de Colibrí Foundation</v>
      </c>
      <c r="Q267" t="str">
        <v>Alianza por la Solidaridad</v>
      </c>
      <c r="R267" t="str">
        <v>Alianza por Venezuela</v>
      </c>
      <c r="S267" t="str">
        <v>Americares Foundation</v>
      </c>
      <c r="T267" t="str">
        <v>Argentine Commission for Refugees and Migrants (CAREF)</v>
      </c>
      <c r="U267" t="str">
        <v>Asociación Aves</v>
      </c>
      <c r="V267" t="str">
        <v>Asociación de Jubilados y Pensionados Venezolanos en Argentina</v>
      </c>
      <c r="W267" t="str">
        <v>Asociación de Venezolanos en Eloy Alfaro</v>
      </c>
      <c r="X267" t="str">
        <v>Asociación Fundación contra el Hambre Perú</v>
      </c>
      <c r="Y267" t="str">
        <v>Asociación Migrantes Venezolanos</v>
      </c>
      <c r="Z267" t="str">
        <v>Asociación Misioneros de San Carlos Scalabrinianos</v>
      </c>
      <c r="AA267" t="str">
        <v>Asociacion Proteccion Poblacion Vulnerable</v>
      </c>
      <c r="AB267" t="str">
        <v>Asociación Quinta Ola</v>
      </c>
      <c r="AC267" t="str">
        <v>Asociación Salto Ángel</v>
      </c>
      <c r="AD267" t="str">
        <v>Asociación Venezuela en Ecuador AC</v>
      </c>
      <c r="AE267" t="str">
        <v>ASOVENAR</v>
      </c>
      <c r="AF267" t="str">
        <v>Associação Hermanitos</v>
      </c>
      <c r="AG267" t="str">
        <v>AVSI Foundation</v>
      </c>
      <c r="AH267" t="str">
        <v>Bethany Christian Services</v>
      </c>
      <c r="AI267" t="str">
        <v>Blumont</v>
      </c>
      <c r="AJ267" t="str">
        <v>CARE</v>
      </c>
      <c r="AK267" t="str">
        <v>Caritas Brazil</v>
      </c>
      <c r="AL267" t="str">
        <v>Caritas Ecuador</v>
      </c>
      <c r="AM267" t="str">
        <v>Caritas Germany</v>
      </c>
      <c r="AN267" t="str">
        <v>Caritas Manaus</v>
      </c>
      <c r="AO267" t="str">
        <v>Caritas Parana</v>
      </c>
      <c r="AP267" t="str">
        <v>Caritas Peru</v>
      </c>
      <c r="AQ267" t="str">
        <v>Caritas Rio de Janeiro</v>
      </c>
      <c r="AR267" t="str">
        <v>Caritas São Paulo</v>
      </c>
      <c r="AS267" t="str">
        <v>Caritas Switzerland</v>
      </c>
      <c r="AT267" t="str">
        <v>CCEFIRO Association</v>
      </c>
      <c r="AU267" t="str">
        <v>CEDRO</v>
      </c>
      <c r="AV267" t="str">
        <v>Center for Integrated Studies and Programs for Sustainable Development (CIEDS)</v>
      </c>
      <c r="AW267" t="str">
        <v>Center for Migration and Human Rights of the Diocese of Roraima (CMDH)</v>
      </c>
      <c r="AX267" t="str">
        <v>Centro de Atencion Psicosocial (CAPS)</v>
      </c>
      <c r="AY267" t="str">
        <v>CESAL</v>
      </c>
      <c r="AZ267" t="str">
        <v>CESVI-Cooperazione e Sviluppo</v>
      </c>
      <c r="BA267" t="str">
        <v>ChildFund International</v>
      </c>
      <c r="BB267" t="str">
        <v>CHS Alternativo</v>
      </c>
      <c r="BC267" t="str">
        <v>Churún Merú Association</v>
      </c>
      <c r="BD267" t="str">
        <v>Coalición por Venezuela</v>
      </c>
      <c r="BE267" t="str">
        <v>Colonia Foundation of Venezuelans in the Dominican Republic (FUNCOVERD)</v>
      </c>
      <c r="BF267" t="str">
        <v>COLVENZ</v>
      </c>
      <c r="BG267" t="str">
        <v>Compassiva</v>
      </c>
      <c r="BH267" t="str">
        <v>Consejo Interreligioso del Perú - Religiones por la Paz</v>
      </c>
      <c r="BI267" t="str">
        <v>Consorcio ONG OCIPI Y Capellanía Nacional OFICA</v>
      </c>
      <c r="BJ267" t="str">
        <v>COOPI - International Cooperation Foundation</v>
      </c>
      <c r="BK267" t="str">
        <v>Corporación Colectivo Sin Fronteras</v>
      </c>
      <c r="BL267" t="str">
        <v>CRISFE Foundation</v>
      </c>
      <c r="BM267" t="str">
        <v>Cuso International</v>
      </c>
      <c r="BN267" t="str">
        <v>Danielle’s Children Fund (DCF)</v>
      </c>
      <c r="BO267" t="str">
        <v>Danish Refugee Council (DRC)</v>
      </c>
      <c r="BP267" t="str">
        <v>Development Support Association - APOYAR</v>
      </c>
      <c r="BQ267" t="str">
        <v>Diakonie Katastrophenhilfe</v>
      </c>
      <c r="BR267" t="str">
        <v>Diálogo Diverso</v>
      </c>
      <c r="BS267" t="str">
        <v>Doctors of the World</v>
      </c>
      <c r="BT267" t="str">
        <v>Dominican Institute for Integrated Development</v>
      </c>
      <c r="BU267" t="str">
        <v>Duendes y Ángeles Vinotinto República Dominicana</v>
      </c>
      <c r="BV267" t="str">
        <v>Encuentros SJS (Servicio Jesuita de la Solidaridad)</v>
      </c>
      <c r="BW267" t="str">
        <v>Ending Violence Against Migrants</v>
      </c>
      <c r="BX267" t="str">
        <v>Equidad Foundation</v>
      </c>
      <c r="BY267" t="str">
        <v>Equilibrium CenDE</v>
      </c>
      <c r="BZ267" t="str">
        <v>Facultad de Psicología - Universidad de la República (UDELAR)</v>
      </c>
      <c r="CA267" t="str">
        <v>First International Emergency and Solidarités International</v>
      </c>
      <c r="CB267" t="str">
        <v>Fondo Ecuatoriano Populorum Progressio</v>
      </c>
      <c r="CC267" t="str">
        <v>Foro Salud Callao</v>
      </c>
      <c r="CD267" t="str">
        <v>Foundation for the Integration and Development of Latin America (FIDAL)</v>
      </c>
      <c r="CE267" t="str">
        <v>Foundation of the Americas (FUDELA)</v>
      </c>
      <c r="CF267" t="str">
        <v>Fraternity Without Borders</v>
      </c>
      <c r="CG267" t="str">
        <v>Fundación Brisas del Norte</v>
      </c>
      <c r="CH267" t="str">
        <v>Fundación Colombovenezolana Nueva Ilusión</v>
      </c>
      <c r="CI267" t="str">
        <v>Fundación Nakama's</v>
      </c>
      <c r="CJ267" t="str">
        <v>Fundación RadaBer</v>
      </c>
      <c r="CK267" t="str">
        <v>Fundación Scalabrini Bolivia</v>
      </c>
      <c r="CL267" t="str">
        <v>Fundacion Social Vivan los Niños</v>
      </c>
      <c r="CM267" t="str">
        <v>FUNVEAC</v>
      </c>
      <c r="CN267" t="str">
        <v>German Development Cooperation Agency GIZ</v>
      </c>
      <c r="CO267" t="str">
        <v>Globalizate Radio</v>
      </c>
      <c r="CP267" t="str">
        <v>GOAL</v>
      </c>
      <c r="CQ267" t="str">
        <v>Halü Bienestar Humano Foundation (HALU)</v>
      </c>
      <c r="CR267" t="str">
        <v>Heartland Alliance International (HAI)</v>
      </c>
      <c r="CS267" t="str">
        <v>HELVETAS Swiss Intercooperation</v>
      </c>
      <c r="CT267" t="str">
        <v>HIAS</v>
      </c>
      <c r="CU267" t="str">
        <v>Human Rights Defence Curaçao</v>
      </c>
      <c r="CV267" t="str">
        <v>Humanity &amp; Inclusion</v>
      </c>
      <c r="CW267" t="str">
        <v>Humans Analytic</v>
      </c>
      <c r="CX267" t="str">
        <v>Idas y Vueltas Association</v>
      </c>
      <c r="CY267" t="str">
        <v>iMMAP</v>
      </c>
      <c r="CZ267" t="str">
        <v>IMPACT Initiatives (REACH)</v>
      </c>
      <c r="DA267" t="str">
        <v>Inmigrante Feliz Association</v>
      </c>
      <c r="DB267" t="str">
        <v>Institute for Migration and Human Rights (IMDH)</v>
      </c>
      <c r="DC267" t="str">
        <v>Institute of Natural and Cultural Heritage (IPANC)</v>
      </c>
      <c r="DD267" t="str">
        <v>International Committee for the Development of People (CISP)</v>
      </c>
      <c r="DE267" t="str">
        <v>International Federation of the Red Cross (IFRC)</v>
      </c>
      <c r="DF267" t="str">
        <v>International Labour Organization (ILO)</v>
      </c>
      <c r="DG267" t="str">
        <v>International Medical Corps</v>
      </c>
      <c r="DH267" t="str">
        <v>International Organization for Migration (IOM)</v>
      </c>
      <c r="DI267" t="str">
        <v>International Rescue Committee (IRC)</v>
      </c>
      <c r="DJ267" t="str">
        <v>INTERSOS</v>
      </c>
      <c r="DK267" t="str">
        <v>Jesuit Migrant Service (JMS)</v>
      </c>
      <c r="DL267" t="str">
        <v>Jesuit Refugee Service (JRS)</v>
      </c>
      <c r="DM267" t="str">
        <v>Jesuit Service for Migrants and Refugees (JSMR)</v>
      </c>
      <c r="DN267" t="str">
        <v>Joint United Nations Programme on HIV/AIDS (UNAIDS)</v>
      </c>
      <c r="DO267" t="str">
        <v>Kimirina Coorporation</v>
      </c>
      <c r="DP267" t="str">
        <v>La Casita Hispanic Cultural Centre</v>
      </c>
      <c r="DQ267" t="str">
        <v>Latin American Network of Non-Governmental Organizations of Persons with Disabilities and their Families (RIADIS)</v>
      </c>
      <c r="DR267" t="str">
        <v>LGBT+ Movement Brazil</v>
      </c>
      <c r="DS267" t="str">
        <v>Living Water Community (LWC)</v>
      </c>
      <c r="DT267" t="str">
        <v>LLANOVENCOL</v>
      </c>
      <c r="DU267" t="str">
        <v>Lutheran World Federation</v>
      </c>
      <c r="DV267" t="str">
        <v>Lutheran World Relief</v>
      </c>
      <c r="DW267" t="str">
        <v>Malteser International</v>
      </c>
      <c r="DX267" t="str">
        <v>Mana Institute</v>
      </c>
      <c r="DY267" t="str">
        <v>Manos Veneguayas Association</v>
      </c>
      <c r="DZ267" t="str">
        <v>Más Igualdad Perú</v>
      </c>
      <c r="EA267" t="str">
        <v>MedGlobal</v>
      </c>
      <c r="EB267" t="str">
        <v>Medical Teams International</v>
      </c>
      <c r="EC267" t="str">
        <v>Mercy Corps</v>
      </c>
      <c r="ED267" t="str">
        <v>Migrant Service Center (CAM)</v>
      </c>
      <c r="EE267" t="str">
        <v>Migrants, Refugees and Argentine Social Entrepreneurs (MIRARES)</v>
      </c>
      <c r="EF267" t="str">
        <v>Mision Scalabriniana - Ecuador</v>
      </c>
      <c r="EG267" t="str">
        <v>Missão Paz</v>
      </c>
      <c r="EH267" t="str">
        <v>Museu A CASA</v>
      </c>
      <c r="EI267" t="str">
        <v>Norwegian Refugee Council (NRC)</v>
      </c>
      <c r="EJ267" t="str">
        <v>ONG Migrantes por el Maule</v>
      </c>
      <c r="EK267" t="str">
        <v>ONG Preemptive Love Coalition Colombia</v>
      </c>
      <c r="EL267" t="str">
        <v>Organización Transfomando Vidas</v>
      </c>
      <c r="EM267" t="str">
        <v>Organization of Ibero-American States for Education, Science and Culture (OEI)</v>
      </c>
      <c r="EN267" t="str">
        <v>OXFAM</v>
      </c>
      <c r="EO267" t="str">
        <v>Panamerican Development Foundation</v>
      </c>
      <c r="EP267" t="str">
        <v>Panamerican Health Organization/World Health Organization (PAHO/WHO)</v>
      </c>
      <c r="EQ267" t="str">
        <v>Pastoral of Human Mobility - Peruvian Episcopal Conference</v>
      </c>
      <c r="ER267" t="str">
        <v>Pastoral Service for Migrants National</v>
      </c>
      <c r="ES267" t="str">
        <v>Permanent Human Rights defense Committee (CDH)</v>
      </c>
      <c r="ET267" t="str">
        <v>Pirilampos Institute - Group of visits and voluntary actions in Roraima</v>
      </c>
      <c r="EU267" t="str">
        <v>Plan International</v>
      </c>
      <c r="EV267" t="str">
        <v>Population Program, Faculty of Social Sciences, University of the Republic</v>
      </c>
      <c r="EW267" t="str">
        <v>Profamilia Association</v>
      </c>
      <c r="EX267" t="str">
        <v>Red con Migrantes y Refugiados</v>
      </c>
      <c r="EY267" t="str">
        <v>Red Cross Colombia</v>
      </c>
      <c r="EZ267" t="str">
        <v>Red Cross Ecuador</v>
      </c>
      <c r="FA267" t="str">
        <v>Red Cross Peru</v>
      </c>
      <c r="FB267" t="str">
        <v>Red de Investigaciones en Derechos Humanos - CONICET (Consejo Nacional de Investigaciones Científicas y Técnicas)</v>
      </c>
      <c r="FC267" t="str">
        <v>RET International</v>
      </c>
      <c r="FD267" t="str">
        <v>Salú pa Tur Foundation</v>
      </c>
      <c r="FE267" t="str">
        <v>Salvation Army</v>
      </c>
      <c r="FF267" t="str">
        <v>Samaritan's Purse</v>
      </c>
      <c r="FG267" t="str">
        <v>Save the Children International (SCI)</v>
      </c>
      <c r="FH267" t="str">
        <v>Scalabrini Foundation Chile</v>
      </c>
      <c r="FI267" t="str">
        <v>Sección Peruana de Amnistía Internacional</v>
      </c>
      <c r="FJ267" t="str">
        <v>Serviço Pastoral dos Migrantes do Nordeste</v>
      </c>
      <c r="FK267" t="str">
        <v>Sesame Workshop</v>
      </c>
      <c r="FL267" t="str">
        <v>Si, Da Vida</v>
      </c>
      <c r="FM267" t="str">
        <v>Solidarity and Action Asociation</v>
      </c>
      <c r="FN267" t="str">
        <v>SOS Children's Villages</v>
      </c>
      <c r="FO267" t="str">
        <v>Tarabita Foundation</v>
      </c>
      <c r="FP267" t="str">
        <v>Tearfund</v>
      </c>
      <c r="FQ267" t="str">
        <v>TECHO</v>
      </c>
      <c r="FR267" t="str">
        <v>Terranueva Foundation</v>
      </c>
      <c r="FS267" t="str">
        <v>Terre des Hommes Suisse</v>
      </c>
      <c r="FT267" t="str">
        <v>The Israel Forum for International Humanitarian Aid (IsraAID)</v>
      </c>
      <c r="FU267" t="str">
        <v>Unión Venezolana en Perú</v>
      </c>
      <c r="FV267" t="str">
        <v>United Nations Children's Fund (UNICEF)</v>
      </c>
      <c r="FW267" t="str">
        <v>United Nations Development Programme (UNDP)</v>
      </c>
      <c r="FX267" t="str">
        <v>United Nations Educational, Scientific and Cultural Organization (UNESCO)</v>
      </c>
      <c r="FY267" t="str">
        <v>United Nations Entity for Gender Equality and the Empowerment of Women (UNWOMEN)</v>
      </c>
      <c r="FZ267" t="str">
        <v>United Nations Food and Agricultural Organization (FAO)</v>
      </c>
      <c r="GA267" t="str">
        <v>United Nations High Commissioner for Refugees (UNHCR)</v>
      </c>
      <c r="GB267" t="str">
        <v>United Nations Office of the High Commissioner for Human Rights (OHCHR)</v>
      </c>
      <c r="GC267" t="str">
        <v>United Nations Office on Drugs and Crime (UNODC)</v>
      </c>
      <c r="GD267" t="str">
        <v>United Nations Population Fund (UNFPA)</v>
      </c>
      <c r="GE267" t="str">
        <v>United Nations Programme for Human Settlements (UN Habitat)</v>
      </c>
      <c r="GF267" t="str">
        <v>Vale da Benção Educational and Charitable Association (AEBVB)</v>
      </c>
      <c r="GG267" t="str">
        <v>VenAruba Solidaria</v>
      </c>
      <c r="GH267" t="str">
        <v>Venex Curacao Foundation</v>
      </c>
      <c r="GI267" t="str">
        <v>Venezolanos en Barranquilla</v>
      </c>
      <c r="GJ267" t="str">
        <v>Venezolanos en San Cristóbal</v>
      </c>
      <c r="GK267" t="str">
        <v>Venezuelan Emigrant Foundation (FEV)</v>
      </c>
      <c r="GL267" t="str">
        <v>Vicaría de Pastoral Social Caritas</v>
      </c>
      <c r="GM267" t="str">
        <v>Voices GY</v>
      </c>
      <c r="GN267" t="str">
        <v>We World GVC</v>
      </c>
      <c r="GO267" t="str">
        <v>World Council of Credit Unions</v>
      </c>
      <c r="GP267" t="str">
        <v>World Food Programme (WFP)</v>
      </c>
      <c r="GQ267" t="str">
        <v>World Vision</v>
      </c>
      <c r="GR267" t="str">
        <v>ZOA</v>
      </c>
    </row>
    <row r="268" spans="8:200" x14ac:dyDescent="0.3">
      <c r="H268" t="str" cm="1">
        <f t="array" ref="H268:GR268">TRANSPOSE(_xlfn._xlws.SORT(_xlfn._xlws.FILTER(Table3[Name],ISNUMBER(SEARCH(' Activity Sheet'!D322,Table3[Name])),"Not found"),,1))</f>
        <v>.New Organisation</v>
      </c>
      <c r="I268" t="str">
        <v>ABV - Association of Good with Life</v>
      </c>
      <c r="J268" t="str">
        <v>ACAPS</v>
      </c>
      <c r="K268" t="str">
        <v>Acción y Desarrollo</v>
      </c>
      <c r="L268" t="str">
        <v>ACTED</v>
      </c>
      <c r="M268" t="str">
        <v>Action against Hunger</v>
      </c>
      <c r="N268" t="str">
        <v>ActionAid</v>
      </c>
      <c r="O268" t="str">
        <v>Adventist Development and Relief Agency (ADRA)</v>
      </c>
      <c r="P268" t="str">
        <v>Alas de Colibrí Foundation</v>
      </c>
      <c r="Q268" t="str">
        <v>Alianza por la Solidaridad</v>
      </c>
      <c r="R268" t="str">
        <v>Alianza por Venezuela</v>
      </c>
      <c r="S268" t="str">
        <v>Americares Foundation</v>
      </c>
      <c r="T268" t="str">
        <v>Argentine Commission for Refugees and Migrants (CAREF)</v>
      </c>
      <c r="U268" t="str">
        <v>Asociación Aves</v>
      </c>
      <c r="V268" t="str">
        <v>Asociación de Jubilados y Pensionados Venezolanos en Argentina</v>
      </c>
      <c r="W268" t="str">
        <v>Asociación de Venezolanos en Eloy Alfaro</v>
      </c>
      <c r="X268" t="str">
        <v>Asociación Fundación contra el Hambre Perú</v>
      </c>
      <c r="Y268" t="str">
        <v>Asociación Migrantes Venezolanos</v>
      </c>
      <c r="Z268" t="str">
        <v>Asociación Misioneros de San Carlos Scalabrinianos</v>
      </c>
      <c r="AA268" t="str">
        <v>Asociacion Proteccion Poblacion Vulnerable</v>
      </c>
      <c r="AB268" t="str">
        <v>Asociación Quinta Ola</v>
      </c>
      <c r="AC268" t="str">
        <v>Asociación Salto Ángel</v>
      </c>
      <c r="AD268" t="str">
        <v>Asociación Venezuela en Ecuador AC</v>
      </c>
      <c r="AE268" t="str">
        <v>ASOVENAR</v>
      </c>
      <c r="AF268" t="str">
        <v>Associação Hermanitos</v>
      </c>
      <c r="AG268" t="str">
        <v>AVSI Foundation</v>
      </c>
      <c r="AH268" t="str">
        <v>Bethany Christian Services</v>
      </c>
      <c r="AI268" t="str">
        <v>Blumont</v>
      </c>
      <c r="AJ268" t="str">
        <v>CARE</v>
      </c>
      <c r="AK268" t="str">
        <v>Caritas Brazil</v>
      </c>
      <c r="AL268" t="str">
        <v>Caritas Ecuador</v>
      </c>
      <c r="AM268" t="str">
        <v>Caritas Germany</v>
      </c>
      <c r="AN268" t="str">
        <v>Caritas Manaus</v>
      </c>
      <c r="AO268" t="str">
        <v>Caritas Parana</v>
      </c>
      <c r="AP268" t="str">
        <v>Caritas Peru</v>
      </c>
      <c r="AQ268" t="str">
        <v>Caritas Rio de Janeiro</v>
      </c>
      <c r="AR268" t="str">
        <v>Caritas São Paulo</v>
      </c>
      <c r="AS268" t="str">
        <v>Caritas Switzerland</v>
      </c>
      <c r="AT268" t="str">
        <v>CCEFIRO Association</v>
      </c>
      <c r="AU268" t="str">
        <v>CEDRO</v>
      </c>
      <c r="AV268" t="str">
        <v>Center for Integrated Studies and Programs for Sustainable Development (CIEDS)</v>
      </c>
      <c r="AW268" t="str">
        <v>Center for Migration and Human Rights of the Diocese of Roraima (CMDH)</v>
      </c>
      <c r="AX268" t="str">
        <v>Centro de Atencion Psicosocial (CAPS)</v>
      </c>
      <c r="AY268" t="str">
        <v>CESAL</v>
      </c>
      <c r="AZ268" t="str">
        <v>CESVI-Cooperazione e Sviluppo</v>
      </c>
      <c r="BA268" t="str">
        <v>ChildFund International</v>
      </c>
      <c r="BB268" t="str">
        <v>CHS Alternativo</v>
      </c>
      <c r="BC268" t="str">
        <v>Churún Merú Association</v>
      </c>
      <c r="BD268" t="str">
        <v>Coalición por Venezuela</v>
      </c>
      <c r="BE268" t="str">
        <v>Colonia Foundation of Venezuelans in the Dominican Republic (FUNCOVERD)</v>
      </c>
      <c r="BF268" t="str">
        <v>COLVENZ</v>
      </c>
      <c r="BG268" t="str">
        <v>Compassiva</v>
      </c>
      <c r="BH268" t="str">
        <v>Consejo Interreligioso del Perú - Religiones por la Paz</v>
      </c>
      <c r="BI268" t="str">
        <v>Consorcio ONG OCIPI Y Capellanía Nacional OFICA</v>
      </c>
      <c r="BJ268" t="str">
        <v>COOPI - International Cooperation Foundation</v>
      </c>
      <c r="BK268" t="str">
        <v>Corporación Colectivo Sin Fronteras</v>
      </c>
      <c r="BL268" t="str">
        <v>CRISFE Foundation</v>
      </c>
      <c r="BM268" t="str">
        <v>Cuso International</v>
      </c>
      <c r="BN268" t="str">
        <v>Danielle’s Children Fund (DCF)</v>
      </c>
      <c r="BO268" t="str">
        <v>Danish Refugee Council (DRC)</v>
      </c>
      <c r="BP268" t="str">
        <v>Development Support Association - APOYAR</v>
      </c>
      <c r="BQ268" t="str">
        <v>Diakonie Katastrophenhilfe</v>
      </c>
      <c r="BR268" t="str">
        <v>Diálogo Diverso</v>
      </c>
      <c r="BS268" t="str">
        <v>Doctors of the World</v>
      </c>
      <c r="BT268" t="str">
        <v>Dominican Institute for Integrated Development</v>
      </c>
      <c r="BU268" t="str">
        <v>Duendes y Ángeles Vinotinto República Dominicana</v>
      </c>
      <c r="BV268" t="str">
        <v>Encuentros SJS (Servicio Jesuita de la Solidaridad)</v>
      </c>
      <c r="BW268" t="str">
        <v>Ending Violence Against Migrants</v>
      </c>
      <c r="BX268" t="str">
        <v>Equidad Foundation</v>
      </c>
      <c r="BY268" t="str">
        <v>Equilibrium CenDE</v>
      </c>
      <c r="BZ268" t="str">
        <v>Facultad de Psicología - Universidad de la República (UDELAR)</v>
      </c>
      <c r="CA268" t="str">
        <v>First International Emergency and Solidarités International</v>
      </c>
      <c r="CB268" t="str">
        <v>Fondo Ecuatoriano Populorum Progressio</v>
      </c>
      <c r="CC268" t="str">
        <v>Foro Salud Callao</v>
      </c>
      <c r="CD268" t="str">
        <v>Foundation for the Integration and Development of Latin America (FIDAL)</v>
      </c>
      <c r="CE268" t="str">
        <v>Foundation of the Americas (FUDELA)</v>
      </c>
      <c r="CF268" t="str">
        <v>Fraternity Without Borders</v>
      </c>
      <c r="CG268" t="str">
        <v>Fundación Brisas del Norte</v>
      </c>
      <c r="CH268" t="str">
        <v>Fundación Colombovenezolana Nueva Ilusión</v>
      </c>
      <c r="CI268" t="str">
        <v>Fundación Nakama's</v>
      </c>
      <c r="CJ268" t="str">
        <v>Fundación RadaBer</v>
      </c>
      <c r="CK268" t="str">
        <v>Fundación Scalabrini Bolivia</v>
      </c>
      <c r="CL268" t="str">
        <v>Fundacion Social Vivan los Niños</v>
      </c>
      <c r="CM268" t="str">
        <v>FUNVEAC</v>
      </c>
      <c r="CN268" t="str">
        <v>German Development Cooperation Agency GIZ</v>
      </c>
      <c r="CO268" t="str">
        <v>Globalizate Radio</v>
      </c>
      <c r="CP268" t="str">
        <v>GOAL</v>
      </c>
      <c r="CQ268" t="str">
        <v>Halü Bienestar Humano Foundation (HALU)</v>
      </c>
      <c r="CR268" t="str">
        <v>Heartland Alliance International (HAI)</v>
      </c>
      <c r="CS268" t="str">
        <v>HELVETAS Swiss Intercooperation</v>
      </c>
      <c r="CT268" t="str">
        <v>HIAS</v>
      </c>
      <c r="CU268" t="str">
        <v>Human Rights Defence Curaçao</v>
      </c>
      <c r="CV268" t="str">
        <v>Humanity &amp; Inclusion</v>
      </c>
      <c r="CW268" t="str">
        <v>Humans Analytic</v>
      </c>
      <c r="CX268" t="str">
        <v>Idas y Vueltas Association</v>
      </c>
      <c r="CY268" t="str">
        <v>iMMAP</v>
      </c>
      <c r="CZ268" t="str">
        <v>IMPACT Initiatives (REACH)</v>
      </c>
      <c r="DA268" t="str">
        <v>Inmigrante Feliz Association</v>
      </c>
      <c r="DB268" t="str">
        <v>Institute for Migration and Human Rights (IMDH)</v>
      </c>
      <c r="DC268" t="str">
        <v>Institute of Natural and Cultural Heritage (IPANC)</v>
      </c>
      <c r="DD268" t="str">
        <v>International Committee for the Development of People (CISP)</v>
      </c>
      <c r="DE268" t="str">
        <v>International Federation of the Red Cross (IFRC)</v>
      </c>
      <c r="DF268" t="str">
        <v>International Labour Organization (ILO)</v>
      </c>
      <c r="DG268" t="str">
        <v>International Medical Corps</v>
      </c>
      <c r="DH268" t="str">
        <v>International Organization for Migration (IOM)</v>
      </c>
      <c r="DI268" t="str">
        <v>International Rescue Committee (IRC)</v>
      </c>
      <c r="DJ268" t="str">
        <v>INTERSOS</v>
      </c>
      <c r="DK268" t="str">
        <v>Jesuit Migrant Service (JMS)</v>
      </c>
      <c r="DL268" t="str">
        <v>Jesuit Refugee Service (JRS)</v>
      </c>
      <c r="DM268" t="str">
        <v>Jesuit Service for Migrants and Refugees (JSMR)</v>
      </c>
      <c r="DN268" t="str">
        <v>Joint United Nations Programme on HIV/AIDS (UNAIDS)</v>
      </c>
      <c r="DO268" t="str">
        <v>Kimirina Coorporation</v>
      </c>
      <c r="DP268" t="str">
        <v>La Casita Hispanic Cultural Centre</v>
      </c>
      <c r="DQ268" t="str">
        <v>Latin American Network of Non-Governmental Organizations of Persons with Disabilities and their Families (RIADIS)</v>
      </c>
      <c r="DR268" t="str">
        <v>LGBT+ Movement Brazil</v>
      </c>
      <c r="DS268" t="str">
        <v>Living Water Community (LWC)</v>
      </c>
      <c r="DT268" t="str">
        <v>LLANOVENCOL</v>
      </c>
      <c r="DU268" t="str">
        <v>Lutheran World Federation</v>
      </c>
      <c r="DV268" t="str">
        <v>Lutheran World Relief</v>
      </c>
      <c r="DW268" t="str">
        <v>Malteser International</v>
      </c>
      <c r="DX268" t="str">
        <v>Mana Institute</v>
      </c>
      <c r="DY268" t="str">
        <v>Manos Veneguayas Association</v>
      </c>
      <c r="DZ268" t="str">
        <v>Más Igualdad Perú</v>
      </c>
      <c r="EA268" t="str">
        <v>MedGlobal</v>
      </c>
      <c r="EB268" t="str">
        <v>Medical Teams International</v>
      </c>
      <c r="EC268" t="str">
        <v>Mercy Corps</v>
      </c>
      <c r="ED268" t="str">
        <v>Migrant Service Center (CAM)</v>
      </c>
      <c r="EE268" t="str">
        <v>Migrants, Refugees and Argentine Social Entrepreneurs (MIRARES)</v>
      </c>
      <c r="EF268" t="str">
        <v>Mision Scalabriniana - Ecuador</v>
      </c>
      <c r="EG268" t="str">
        <v>Missão Paz</v>
      </c>
      <c r="EH268" t="str">
        <v>Museu A CASA</v>
      </c>
      <c r="EI268" t="str">
        <v>Norwegian Refugee Council (NRC)</v>
      </c>
      <c r="EJ268" t="str">
        <v>ONG Migrantes por el Maule</v>
      </c>
      <c r="EK268" t="str">
        <v>ONG Preemptive Love Coalition Colombia</v>
      </c>
      <c r="EL268" t="str">
        <v>Organización Transfomando Vidas</v>
      </c>
      <c r="EM268" t="str">
        <v>Organization of Ibero-American States for Education, Science and Culture (OEI)</v>
      </c>
      <c r="EN268" t="str">
        <v>OXFAM</v>
      </c>
      <c r="EO268" t="str">
        <v>Panamerican Development Foundation</v>
      </c>
      <c r="EP268" t="str">
        <v>Panamerican Health Organization/World Health Organization (PAHO/WHO)</v>
      </c>
      <c r="EQ268" t="str">
        <v>Pastoral of Human Mobility - Peruvian Episcopal Conference</v>
      </c>
      <c r="ER268" t="str">
        <v>Pastoral Service for Migrants National</v>
      </c>
      <c r="ES268" t="str">
        <v>Permanent Human Rights defense Committee (CDH)</v>
      </c>
      <c r="ET268" t="str">
        <v>Pirilampos Institute - Group of visits and voluntary actions in Roraima</v>
      </c>
      <c r="EU268" t="str">
        <v>Plan International</v>
      </c>
      <c r="EV268" t="str">
        <v>Population Program, Faculty of Social Sciences, University of the Republic</v>
      </c>
      <c r="EW268" t="str">
        <v>Profamilia Association</v>
      </c>
      <c r="EX268" t="str">
        <v>Red con Migrantes y Refugiados</v>
      </c>
      <c r="EY268" t="str">
        <v>Red Cross Colombia</v>
      </c>
      <c r="EZ268" t="str">
        <v>Red Cross Ecuador</v>
      </c>
      <c r="FA268" t="str">
        <v>Red Cross Peru</v>
      </c>
      <c r="FB268" t="str">
        <v>Red de Investigaciones en Derechos Humanos - CONICET (Consejo Nacional de Investigaciones Científicas y Técnicas)</v>
      </c>
      <c r="FC268" t="str">
        <v>RET International</v>
      </c>
      <c r="FD268" t="str">
        <v>Salú pa Tur Foundation</v>
      </c>
      <c r="FE268" t="str">
        <v>Salvation Army</v>
      </c>
      <c r="FF268" t="str">
        <v>Samaritan's Purse</v>
      </c>
      <c r="FG268" t="str">
        <v>Save the Children International (SCI)</v>
      </c>
      <c r="FH268" t="str">
        <v>Scalabrini Foundation Chile</v>
      </c>
      <c r="FI268" t="str">
        <v>Sección Peruana de Amnistía Internacional</v>
      </c>
      <c r="FJ268" t="str">
        <v>Serviço Pastoral dos Migrantes do Nordeste</v>
      </c>
      <c r="FK268" t="str">
        <v>Sesame Workshop</v>
      </c>
      <c r="FL268" t="str">
        <v>Si, Da Vida</v>
      </c>
      <c r="FM268" t="str">
        <v>Solidarity and Action Asociation</v>
      </c>
      <c r="FN268" t="str">
        <v>SOS Children's Villages</v>
      </c>
      <c r="FO268" t="str">
        <v>Tarabita Foundation</v>
      </c>
      <c r="FP268" t="str">
        <v>Tearfund</v>
      </c>
      <c r="FQ268" t="str">
        <v>TECHO</v>
      </c>
      <c r="FR268" t="str">
        <v>Terranueva Foundation</v>
      </c>
      <c r="FS268" t="str">
        <v>Terre des Hommes Suisse</v>
      </c>
      <c r="FT268" t="str">
        <v>The Israel Forum for International Humanitarian Aid (IsraAID)</v>
      </c>
      <c r="FU268" t="str">
        <v>Unión Venezolana en Perú</v>
      </c>
      <c r="FV268" t="str">
        <v>United Nations Children's Fund (UNICEF)</v>
      </c>
      <c r="FW268" t="str">
        <v>United Nations Development Programme (UNDP)</v>
      </c>
      <c r="FX268" t="str">
        <v>United Nations Educational, Scientific and Cultural Organization (UNESCO)</v>
      </c>
      <c r="FY268" t="str">
        <v>United Nations Entity for Gender Equality and the Empowerment of Women (UNWOMEN)</v>
      </c>
      <c r="FZ268" t="str">
        <v>United Nations Food and Agricultural Organization (FAO)</v>
      </c>
      <c r="GA268" t="str">
        <v>United Nations High Commissioner for Refugees (UNHCR)</v>
      </c>
      <c r="GB268" t="str">
        <v>United Nations Office of the High Commissioner for Human Rights (OHCHR)</v>
      </c>
      <c r="GC268" t="str">
        <v>United Nations Office on Drugs and Crime (UNODC)</v>
      </c>
      <c r="GD268" t="str">
        <v>United Nations Population Fund (UNFPA)</v>
      </c>
      <c r="GE268" t="str">
        <v>United Nations Programme for Human Settlements (UN Habitat)</v>
      </c>
      <c r="GF268" t="str">
        <v>Vale da Benção Educational and Charitable Association (AEBVB)</v>
      </c>
      <c r="GG268" t="str">
        <v>VenAruba Solidaria</v>
      </c>
      <c r="GH268" t="str">
        <v>Venex Curacao Foundation</v>
      </c>
      <c r="GI268" t="str">
        <v>Venezolanos en Barranquilla</v>
      </c>
      <c r="GJ268" t="str">
        <v>Venezolanos en San Cristóbal</v>
      </c>
      <c r="GK268" t="str">
        <v>Venezuelan Emigrant Foundation (FEV)</v>
      </c>
      <c r="GL268" t="str">
        <v>Vicaría de Pastoral Social Caritas</v>
      </c>
      <c r="GM268" t="str">
        <v>Voices GY</v>
      </c>
      <c r="GN268" t="str">
        <v>We World GVC</v>
      </c>
      <c r="GO268" t="str">
        <v>World Council of Credit Unions</v>
      </c>
      <c r="GP268" t="str">
        <v>World Food Programme (WFP)</v>
      </c>
      <c r="GQ268" t="str">
        <v>World Vision</v>
      </c>
      <c r="GR268" t="str">
        <v>ZOA</v>
      </c>
    </row>
    <row r="269" spans="8:200" x14ac:dyDescent="0.3">
      <c r="H269" t="str" cm="1">
        <f t="array" ref="H269:GR269">TRANSPOSE(_xlfn._xlws.SORT(_xlfn._xlws.FILTER(Table3[Name],ISNUMBER(SEARCH(' Activity Sheet'!D323,Table3[Name])),"Not found"),,1))</f>
        <v>.New Organisation</v>
      </c>
      <c r="I269" t="str">
        <v>ABV - Association of Good with Life</v>
      </c>
      <c r="J269" t="str">
        <v>ACAPS</v>
      </c>
      <c r="K269" t="str">
        <v>Acción y Desarrollo</v>
      </c>
      <c r="L269" t="str">
        <v>ACTED</v>
      </c>
      <c r="M269" t="str">
        <v>Action against Hunger</v>
      </c>
      <c r="N269" t="str">
        <v>ActionAid</v>
      </c>
      <c r="O269" t="str">
        <v>Adventist Development and Relief Agency (ADRA)</v>
      </c>
      <c r="P269" t="str">
        <v>Alas de Colibrí Foundation</v>
      </c>
      <c r="Q269" t="str">
        <v>Alianza por la Solidaridad</v>
      </c>
      <c r="R269" t="str">
        <v>Alianza por Venezuela</v>
      </c>
      <c r="S269" t="str">
        <v>Americares Foundation</v>
      </c>
      <c r="T269" t="str">
        <v>Argentine Commission for Refugees and Migrants (CAREF)</v>
      </c>
      <c r="U269" t="str">
        <v>Asociación Aves</v>
      </c>
      <c r="V269" t="str">
        <v>Asociación de Jubilados y Pensionados Venezolanos en Argentina</v>
      </c>
      <c r="W269" t="str">
        <v>Asociación de Venezolanos en Eloy Alfaro</v>
      </c>
      <c r="X269" t="str">
        <v>Asociación Fundación contra el Hambre Perú</v>
      </c>
      <c r="Y269" t="str">
        <v>Asociación Migrantes Venezolanos</v>
      </c>
      <c r="Z269" t="str">
        <v>Asociación Misioneros de San Carlos Scalabrinianos</v>
      </c>
      <c r="AA269" t="str">
        <v>Asociacion Proteccion Poblacion Vulnerable</v>
      </c>
      <c r="AB269" t="str">
        <v>Asociación Quinta Ola</v>
      </c>
      <c r="AC269" t="str">
        <v>Asociación Salto Ángel</v>
      </c>
      <c r="AD269" t="str">
        <v>Asociación Venezuela en Ecuador AC</v>
      </c>
      <c r="AE269" t="str">
        <v>ASOVENAR</v>
      </c>
      <c r="AF269" t="str">
        <v>Associação Hermanitos</v>
      </c>
      <c r="AG269" t="str">
        <v>AVSI Foundation</v>
      </c>
      <c r="AH269" t="str">
        <v>Bethany Christian Services</v>
      </c>
      <c r="AI269" t="str">
        <v>Blumont</v>
      </c>
      <c r="AJ269" t="str">
        <v>CARE</v>
      </c>
      <c r="AK269" t="str">
        <v>Caritas Brazil</v>
      </c>
      <c r="AL269" t="str">
        <v>Caritas Ecuador</v>
      </c>
      <c r="AM269" t="str">
        <v>Caritas Germany</v>
      </c>
      <c r="AN269" t="str">
        <v>Caritas Manaus</v>
      </c>
      <c r="AO269" t="str">
        <v>Caritas Parana</v>
      </c>
      <c r="AP269" t="str">
        <v>Caritas Peru</v>
      </c>
      <c r="AQ269" t="str">
        <v>Caritas Rio de Janeiro</v>
      </c>
      <c r="AR269" t="str">
        <v>Caritas São Paulo</v>
      </c>
      <c r="AS269" t="str">
        <v>Caritas Switzerland</v>
      </c>
      <c r="AT269" t="str">
        <v>CCEFIRO Association</v>
      </c>
      <c r="AU269" t="str">
        <v>CEDRO</v>
      </c>
      <c r="AV269" t="str">
        <v>Center for Integrated Studies and Programs for Sustainable Development (CIEDS)</v>
      </c>
      <c r="AW269" t="str">
        <v>Center for Migration and Human Rights of the Diocese of Roraima (CMDH)</v>
      </c>
      <c r="AX269" t="str">
        <v>Centro de Atencion Psicosocial (CAPS)</v>
      </c>
      <c r="AY269" t="str">
        <v>CESAL</v>
      </c>
      <c r="AZ269" t="str">
        <v>CESVI-Cooperazione e Sviluppo</v>
      </c>
      <c r="BA269" t="str">
        <v>ChildFund International</v>
      </c>
      <c r="BB269" t="str">
        <v>CHS Alternativo</v>
      </c>
      <c r="BC269" t="str">
        <v>Churún Merú Association</v>
      </c>
      <c r="BD269" t="str">
        <v>Coalición por Venezuela</v>
      </c>
      <c r="BE269" t="str">
        <v>Colonia Foundation of Venezuelans in the Dominican Republic (FUNCOVERD)</v>
      </c>
      <c r="BF269" t="str">
        <v>COLVENZ</v>
      </c>
      <c r="BG269" t="str">
        <v>Compassiva</v>
      </c>
      <c r="BH269" t="str">
        <v>Consejo Interreligioso del Perú - Religiones por la Paz</v>
      </c>
      <c r="BI269" t="str">
        <v>Consorcio ONG OCIPI Y Capellanía Nacional OFICA</v>
      </c>
      <c r="BJ269" t="str">
        <v>COOPI - International Cooperation Foundation</v>
      </c>
      <c r="BK269" t="str">
        <v>Corporación Colectivo Sin Fronteras</v>
      </c>
      <c r="BL269" t="str">
        <v>CRISFE Foundation</v>
      </c>
      <c r="BM269" t="str">
        <v>Cuso International</v>
      </c>
      <c r="BN269" t="str">
        <v>Danielle’s Children Fund (DCF)</v>
      </c>
      <c r="BO269" t="str">
        <v>Danish Refugee Council (DRC)</v>
      </c>
      <c r="BP269" t="str">
        <v>Development Support Association - APOYAR</v>
      </c>
      <c r="BQ269" t="str">
        <v>Diakonie Katastrophenhilfe</v>
      </c>
      <c r="BR269" t="str">
        <v>Diálogo Diverso</v>
      </c>
      <c r="BS269" t="str">
        <v>Doctors of the World</v>
      </c>
      <c r="BT269" t="str">
        <v>Dominican Institute for Integrated Development</v>
      </c>
      <c r="BU269" t="str">
        <v>Duendes y Ángeles Vinotinto República Dominicana</v>
      </c>
      <c r="BV269" t="str">
        <v>Encuentros SJS (Servicio Jesuita de la Solidaridad)</v>
      </c>
      <c r="BW269" t="str">
        <v>Ending Violence Against Migrants</v>
      </c>
      <c r="BX269" t="str">
        <v>Equidad Foundation</v>
      </c>
      <c r="BY269" t="str">
        <v>Equilibrium CenDE</v>
      </c>
      <c r="BZ269" t="str">
        <v>Facultad de Psicología - Universidad de la República (UDELAR)</v>
      </c>
      <c r="CA269" t="str">
        <v>First International Emergency and Solidarités International</v>
      </c>
      <c r="CB269" t="str">
        <v>Fondo Ecuatoriano Populorum Progressio</v>
      </c>
      <c r="CC269" t="str">
        <v>Foro Salud Callao</v>
      </c>
      <c r="CD269" t="str">
        <v>Foundation for the Integration and Development of Latin America (FIDAL)</v>
      </c>
      <c r="CE269" t="str">
        <v>Foundation of the Americas (FUDELA)</v>
      </c>
      <c r="CF269" t="str">
        <v>Fraternity Without Borders</v>
      </c>
      <c r="CG269" t="str">
        <v>Fundación Brisas del Norte</v>
      </c>
      <c r="CH269" t="str">
        <v>Fundación Colombovenezolana Nueva Ilusión</v>
      </c>
      <c r="CI269" t="str">
        <v>Fundación Nakama's</v>
      </c>
      <c r="CJ269" t="str">
        <v>Fundación RadaBer</v>
      </c>
      <c r="CK269" t="str">
        <v>Fundación Scalabrini Bolivia</v>
      </c>
      <c r="CL269" t="str">
        <v>Fundacion Social Vivan los Niños</v>
      </c>
      <c r="CM269" t="str">
        <v>FUNVEAC</v>
      </c>
      <c r="CN269" t="str">
        <v>German Development Cooperation Agency GIZ</v>
      </c>
      <c r="CO269" t="str">
        <v>Globalizate Radio</v>
      </c>
      <c r="CP269" t="str">
        <v>GOAL</v>
      </c>
      <c r="CQ269" t="str">
        <v>Halü Bienestar Humano Foundation (HALU)</v>
      </c>
      <c r="CR269" t="str">
        <v>Heartland Alliance International (HAI)</v>
      </c>
      <c r="CS269" t="str">
        <v>HELVETAS Swiss Intercooperation</v>
      </c>
      <c r="CT269" t="str">
        <v>HIAS</v>
      </c>
      <c r="CU269" t="str">
        <v>Human Rights Defence Curaçao</v>
      </c>
      <c r="CV269" t="str">
        <v>Humanity &amp; Inclusion</v>
      </c>
      <c r="CW269" t="str">
        <v>Humans Analytic</v>
      </c>
      <c r="CX269" t="str">
        <v>Idas y Vueltas Association</v>
      </c>
      <c r="CY269" t="str">
        <v>iMMAP</v>
      </c>
      <c r="CZ269" t="str">
        <v>IMPACT Initiatives (REACH)</v>
      </c>
      <c r="DA269" t="str">
        <v>Inmigrante Feliz Association</v>
      </c>
      <c r="DB269" t="str">
        <v>Institute for Migration and Human Rights (IMDH)</v>
      </c>
      <c r="DC269" t="str">
        <v>Institute of Natural and Cultural Heritage (IPANC)</v>
      </c>
      <c r="DD269" t="str">
        <v>International Committee for the Development of People (CISP)</v>
      </c>
      <c r="DE269" t="str">
        <v>International Federation of the Red Cross (IFRC)</v>
      </c>
      <c r="DF269" t="str">
        <v>International Labour Organization (ILO)</v>
      </c>
      <c r="DG269" t="str">
        <v>International Medical Corps</v>
      </c>
      <c r="DH269" t="str">
        <v>International Organization for Migration (IOM)</v>
      </c>
      <c r="DI269" t="str">
        <v>International Rescue Committee (IRC)</v>
      </c>
      <c r="DJ269" t="str">
        <v>INTERSOS</v>
      </c>
      <c r="DK269" t="str">
        <v>Jesuit Migrant Service (JMS)</v>
      </c>
      <c r="DL269" t="str">
        <v>Jesuit Refugee Service (JRS)</v>
      </c>
      <c r="DM269" t="str">
        <v>Jesuit Service for Migrants and Refugees (JSMR)</v>
      </c>
      <c r="DN269" t="str">
        <v>Joint United Nations Programme on HIV/AIDS (UNAIDS)</v>
      </c>
      <c r="DO269" t="str">
        <v>Kimirina Coorporation</v>
      </c>
      <c r="DP269" t="str">
        <v>La Casita Hispanic Cultural Centre</v>
      </c>
      <c r="DQ269" t="str">
        <v>Latin American Network of Non-Governmental Organizations of Persons with Disabilities and their Families (RIADIS)</v>
      </c>
      <c r="DR269" t="str">
        <v>LGBT+ Movement Brazil</v>
      </c>
      <c r="DS269" t="str">
        <v>Living Water Community (LWC)</v>
      </c>
      <c r="DT269" t="str">
        <v>LLANOVENCOL</v>
      </c>
      <c r="DU269" t="str">
        <v>Lutheran World Federation</v>
      </c>
      <c r="DV269" t="str">
        <v>Lutheran World Relief</v>
      </c>
      <c r="DW269" t="str">
        <v>Malteser International</v>
      </c>
      <c r="DX269" t="str">
        <v>Mana Institute</v>
      </c>
      <c r="DY269" t="str">
        <v>Manos Veneguayas Association</v>
      </c>
      <c r="DZ269" t="str">
        <v>Más Igualdad Perú</v>
      </c>
      <c r="EA269" t="str">
        <v>MedGlobal</v>
      </c>
      <c r="EB269" t="str">
        <v>Medical Teams International</v>
      </c>
      <c r="EC269" t="str">
        <v>Mercy Corps</v>
      </c>
      <c r="ED269" t="str">
        <v>Migrant Service Center (CAM)</v>
      </c>
      <c r="EE269" t="str">
        <v>Migrants, Refugees and Argentine Social Entrepreneurs (MIRARES)</v>
      </c>
      <c r="EF269" t="str">
        <v>Mision Scalabriniana - Ecuador</v>
      </c>
      <c r="EG269" t="str">
        <v>Missão Paz</v>
      </c>
      <c r="EH269" t="str">
        <v>Museu A CASA</v>
      </c>
      <c r="EI269" t="str">
        <v>Norwegian Refugee Council (NRC)</v>
      </c>
      <c r="EJ269" t="str">
        <v>ONG Migrantes por el Maule</v>
      </c>
      <c r="EK269" t="str">
        <v>ONG Preemptive Love Coalition Colombia</v>
      </c>
      <c r="EL269" t="str">
        <v>Organización Transfomando Vidas</v>
      </c>
      <c r="EM269" t="str">
        <v>Organization of Ibero-American States for Education, Science and Culture (OEI)</v>
      </c>
      <c r="EN269" t="str">
        <v>OXFAM</v>
      </c>
      <c r="EO269" t="str">
        <v>Panamerican Development Foundation</v>
      </c>
      <c r="EP269" t="str">
        <v>Panamerican Health Organization/World Health Organization (PAHO/WHO)</v>
      </c>
      <c r="EQ269" t="str">
        <v>Pastoral of Human Mobility - Peruvian Episcopal Conference</v>
      </c>
      <c r="ER269" t="str">
        <v>Pastoral Service for Migrants National</v>
      </c>
      <c r="ES269" t="str">
        <v>Permanent Human Rights defense Committee (CDH)</v>
      </c>
      <c r="ET269" t="str">
        <v>Pirilampos Institute - Group of visits and voluntary actions in Roraima</v>
      </c>
      <c r="EU269" t="str">
        <v>Plan International</v>
      </c>
      <c r="EV269" t="str">
        <v>Population Program, Faculty of Social Sciences, University of the Republic</v>
      </c>
      <c r="EW269" t="str">
        <v>Profamilia Association</v>
      </c>
      <c r="EX269" t="str">
        <v>Red con Migrantes y Refugiados</v>
      </c>
      <c r="EY269" t="str">
        <v>Red Cross Colombia</v>
      </c>
      <c r="EZ269" t="str">
        <v>Red Cross Ecuador</v>
      </c>
      <c r="FA269" t="str">
        <v>Red Cross Peru</v>
      </c>
      <c r="FB269" t="str">
        <v>Red de Investigaciones en Derechos Humanos - CONICET (Consejo Nacional de Investigaciones Científicas y Técnicas)</v>
      </c>
      <c r="FC269" t="str">
        <v>RET International</v>
      </c>
      <c r="FD269" t="str">
        <v>Salú pa Tur Foundation</v>
      </c>
      <c r="FE269" t="str">
        <v>Salvation Army</v>
      </c>
      <c r="FF269" t="str">
        <v>Samaritan's Purse</v>
      </c>
      <c r="FG269" t="str">
        <v>Save the Children International (SCI)</v>
      </c>
      <c r="FH269" t="str">
        <v>Scalabrini Foundation Chile</v>
      </c>
      <c r="FI269" t="str">
        <v>Sección Peruana de Amnistía Internacional</v>
      </c>
      <c r="FJ269" t="str">
        <v>Serviço Pastoral dos Migrantes do Nordeste</v>
      </c>
      <c r="FK269" t="str">
        <v>Sesame Workshop</v>
      </c>
      <c r="FL269" t="str">
        <v>Si, Da Vida</v>
      </c>
      <c r="FM269" t="str">
        <v>Solidarity and Action Asociation</v>
      </c>
      <c r="FN269" t="str">
        <v>SOS Children's Villages</v>
      </c>
      <c r="FO269" t="str">
        <v>Tarabita Foundation</v>
      </c>
      <c r="FP269" t="str">
        <v>Tearfund</v>
      </c>
      <c r="FQ269" t="str">
        <v>TECHO</v>
      </c>
      <c r="FR269" t="str">
        <v>Terranueva Foundation</v>
      </c>
      <c r="FS269" t="str">
        <v>Terre des Hommes Suisse</v>
      </c>
      <c r="FT269" t="str">
        <v>The Israel Forum for International Humanitarian Aid (IsraAID)</v>
      </c>
      <c r="FU269" t="str">
        <v>Unión Venezolana en Perú</v>
      </c>
      <c r="FV269" t="str">
        <v>United Nations Children's Fund (UNICEF)</v>
      </c>
      <c r="FW269" t="str">
        <v>United Nations Development Programme (UNDP)</v>
      </c>
      <c r="FX269" t="str">
        <v>United Nations Educational, Scientific and Cultural Organization (UNESCO)</v>
      </c>
      <c r="FY269" t="str">
        <v>United Nations Entity for Gender Equality and the Empowerment of Women (UNWOMEN)</v>
      </c>
      <c r="FZ269" t="str">
        <v>United Nations Food and Agricultural Organization (FAO)</v>
      </c>
      <c r="GA269" t="str">
        <v>United Nations High Commissioner for Refugees (UNHCR)</v>
      </c>
      <c r="GB269" t="str">
        <v>United Nations Office of the High Commissioner for Human Rights (OHCHR)</v>
      </c>
      <c r="GC269" t="str">
        <v>United Nations Office on Drugs and Crime (UNODC)</v>
      </c>
      <c r="GD269" t="str">
        <v>United Nations Population Fund (UNFPA)</v>
      </c>
      <c r="GE269" t="str">
        <v>United Nations Programme for Human Settlements (UN Habitat)</v>
      </c>
      <c r="GF269" t="str">
        <v>Vale da Benção Educational and Charitable Association (AEBVB)</v>
      </c>
      <c r="GG269" t="str">
        <v>VenAruba Solidaria</v>
      </c>
      <c r="GH269" t="str">
        <v>Venex Curacao Foundation</v>
      </c>
      <c r="GI269" t="str">
        <v>Venezolanos en Barranquilla</v>
      </c>
      <c r="GJ269" t="str">
        <v>Venezolanos en San Cristóbal</v>
      </c>
      <c r="GK269" t="str">
        <v>Venezuelan Emigrant Foundation (FEV)</v>
      </c>
      <c r="GL269" t="str">
        <v>Vicaría de Pastoral Social Caritas</v>
      </c>
      <c r="GM269" t="str">
        <v>Voices GY</v>
      </c>
      <c r="GN269" t="str">
        <v>We World GVC</v>
      </c>
      <c r="GO269" t="str">
        <v>World Council of Credit Unions</v>
      </c>
      <c r="GP269" t="str">
        <v>World Food Programme (WFP)</v>
      </c>
      <c r="GQ269" t="str">
        <v>World Vision</v>
      </c>
      <c r="GR269" t="str">
        <v>ZOA</v>
      </c>
    </row>
    <row r="270" spans="8:200" x14ac:dyDescent="0.3">
      <c r="H270" t="str" cm="1">
        <f t="array" ref="H270:GR270">TRANSPOSE(_xlfn._xlws.SORT(_xlfn._xlws.FILTER(Table3[Name],ISNUMBER(SEARCH(' Activity Sheet'!D324,Table3[Name])),"Not found"),,1))</f>
        <v>.New Organisation</v>
      </c>
      <c r="I270" t="str">
        <v>ABV - Association of Good with Life</v>
      </c>
      <c r="J270" t="str">
        <v>ACAPS</v>
      </c>
      <c r="K270" t="str">
        <v>Acción y Desarrollo</v>
      </c>
      <c r="L270" t="str">
        <v>ACTED</v>
      </c>
      <c r="M270" t="str">
        <v>Action against Hunger</v>
      </c>
      <c r="N270" t="str">
        <v>ActionAid</v>
      </c>
      <c r="O270" t="str">
        <v>Adventist Development and Relief Agency (ADRA)</v>
      </c>
      <c r="P270" t="str">
        <v>Alas de Colibrí Foundation</v>
      </c>
      <c r="Q270" t="str">
        <v>Alianza por la Solidaridad</v>
      </c>
      <c r="R270" t="str">
        <v>Alianza por Venezuela</v>
      </c>
      <c r="S270" t="str">
        <v>Americares Foundation</v>
      </c>
      <c r="T270" t="str">
        <v>Argentine Commission for Refugees and Migrants (CAREF)</v>
      </c>
      <c r="U270" t="str">
        <v>Asociación Aves</v>
      </c>
      <c r="V270" t="str">
        <v>Asociación de Jubilados y Pensionados Venezolanos en Argentina</v>
      </c>
      <c r="W270" t="str">
        <v>Asociación de Venezolanos en Eloy Alfaro</v>
      </c>
      <c r="X270" t="str">
        <v>Asociación Fundación contra el Hambre Perú</v>
      </c>
      <c r="Y270" t="str">
        <v>Asociación Migrantes Venezolanos</v>
      </c>
      <c r="Z270" t="str">
        <v>Asociación Misioneros de San Carlos Scalabrinianos</v>
      </c>
      <c r="AA270" t="str">
        <v>Asociacion Proteccion Poblacion Vulnerable</v>
      </c>
      <c r="AB270" t="str">
        <v>Asociación Quinta Ola</v>
      </c>
      <c r="AC270" t="str">
        <v>Asociación Salto Ángel</v>
      </c>
      <c r="AD270" t="str">
        <v>Asociación Venezuela en Ecuador AC</v>
      </c>
      <c r="AE270" t="str">
        <v>ASOVENAR</v>
      </c>
      <c r="AF270" t="str">
        <v>Associação Hermanitos</v>
      </c>
      <c r="AG270" t="str">
        <v>AVSI Foundation</v>
      </c>
      <c r="AH270" t="str">
        <v>Bethany Christian Services</v>
      </c>
      <c r="AI270" t="str">
        <v>Blumont</v>
      </c>
      <c r="AJ270" t="str">
        <v>CARE</v>
      </c>
      <c r="AK270" t="str">
        <v>Caritas Brazil</v>
      </c>
      <c r="AL270" t="str">
        <v>Caritas Ecuador</v>
      </c>
      <c r="AM270" t="str">
        <v>Caritas Germany</v>
      </c>
      <c r="AN270" t="str">
        <v>Caritas Manaus</v>
      </c>
      <c r="AO270" t="str">
        <v>Caritas Parana</v>
      </c>
      <c r="AP270" t="str">
        <v>Caritas Peru</v>
      </c>
      <c r="AQ270" t="str">
        <v>Caritas Rio de Janeiro</v>
      </c>
      <c r="AR270" t="str">
        <v>Caritas São Paulo</v>
      </c>
      <c r="AS270" t="str">
        <v>Caritas Switzerland</v>
      </c>
      <c r="AT270" t="str">
        <v>CCEFIRO Association</v>
      </c>
      <c r="AU270" t="str">
        <v>CEDRO</v>
      </c>
      <c r="AV270" t="str">
        <v>Center for Integrated Studies and Programs for Sustainable Development (CIEDS)</v>
      </c>
      <c r="AW270" t="str">
        <v>Center for Migration and Human Rights of the Diocese of Roraima (CMDH)</v>
      </c>
      <c r="AX270" t="str">
        <v>Centro de Atencion Psicosocial (CAPS)</v>
      </c>
      <c r="AY270" t="str">
        <v>CESAL</v>
      </c>
      <c r="AZ270" t="str">
        <v>CESVI-Cooperazione e Sviluppo</v>
      </c>
      <c r="BA270" t="str">
        <v>ChildFund International</v>
      </c>
      <c r="BB270" t="str">
        <v>CHS Alternativo</v>
      </c>
      <c r="BC270" t="str">
        <v>Churún Merú Association</v>
      </c>
      <c r="BD270" t="str">
        <v>Coalición por Venezuela</v>
      </c>
      <c r="BE270" t="str">
        <v>Colonia Foundation of Venezuelans in the Dominican Republic (FUNCOVERD)</v>
      </c>
      <c r="BF270" t="str">
        <v>COLVENZ</v>
      </c>
      <c r="BG270" t="str">
        <v>Compassiva</v>
      </c>
      <c r="BH270" t="str">
        <v>Consejo Interreligioso del Perú - Religiones por la Paz</v>
      </c>
      <c r="BI270" t="str">
        <v>Consorcio ONG OCIPI Y Capellanía Nacional OFICA</v>
      </c>
      <c r="BJ270" t="str">
        <v>COOPI - International Cooperation Foundation</v>
      </c>
      <c r="BK270" t="str">
        <v>Corporación Colectivo Sin Fronteras</v>
      </c>
      <c r="BL270" t="str">
        <v>CRISFE Foundation</v>
      </c>
      <c r="BM270" t="str">
        <v>Cuso International</v>
      </c>
      <c r="BN270" t="str">
        <v>Danielle’s Children Fund (DCF)</v>
      </c>
      <c r="BO270" t="str">
        <v>Danish Refugee Council (DRC)</v>
      </c>
      <c r="BP270" t="str">
        <v>Development Support Association - APOYAR</v>
      </c>
      <c r="BQ270" t="str">
        <v>Diakonie Katastrophenhilfe</v>
      </c>
      <c r="BR270" t="str">
        <v>Diálogo Diverso</v>
      </c>
      <c r="BS270" t="str">
        <v>Doctors of the World</v>
      </c>
      <c r="BT270" t="str">
        <v>Dominican Institute for Integrated Development</v>
      </c>
      <c r="BU270" t="str">
        <v>Duendes y Ángeles Vinotinto República Dominicana</v>
      </c>
      <c r="BV270" t="str">
        <v>Encuentros SJS (Servicio Jesuita de la Solidaridad)</v>
      </c>
      <c r="BW270" t="str">
        <v>Ending Violence Against Migrants</v>
      </c>
      <c r="BX270" t="str">
        <v>Equidad Foundation</v>
      </c>
      <c r="BY270" t="str">
        <v>Equilibrium CenDE</v>
      </c>
      <c r="BZ270" t="str">
        <v>Facultad de Psicología - Universidad de la República (UDELAR)</v>
      </c>
      <c r="CA270" t="str">
        <v>First International Emergency and Solidarités International</v>
      </c>
      <c r="CB270" t="str">
        <v>Fondo Ecuatoriano Populorum Progressio</v>
      </c>
      <c r="CC270" t="str">
        <v>Foro Salud Callao</v>
      </c>
      <c r="CD270" t="str">
        <v>Foundation for the Integration and Development of Latin America (FIDAL)</v>
      </c>
      <c r="CE270" t="str">
        <v>Foundation of the Americas (FUDELA)</v>
      </c>
      <c r="CF270" t="str">
        <v>Fraternity Without Borders</v>
      </c>
      <c r="CG270" t="str">
        <v>Fundación Brisas del Norte</v>
      </c>
      <c r="CH270" t="str">
        <v>Fundación Colombovenezolana Nueva Ilusión</v>
      </c>
      <c r="CI270" t="str">
        <v>Fundación Nakama's</v>
      </c>
      <c r="CJ270" t="str">
        <v>Fundación RadaBer</v>
      </c>
      <c r="CK270" t="str">
        <v>Fundación Scalabrini Bolivia</v>
      </c>
      <c r="CL270" t="str">
        <v>Fundacion Social Vivan los Niños</v>
      </c>
      <c r="CM270" t="str">
        <v>FUNVEAC</v>
      </c>
      <c r="CN270" t="str">
        <v>German Development Cooperation Agency GIZ</v>
      </c>
      <c r="CO270" t="str">
        <v>Globalizate Radio</v>
      </c>
      <c r="CP270" t="str">
        <v>GOAL</v>
      </c>
      <c r="CQ270" t="str">
        <v>Halü Bienestar Humano Foundation (HALU)</v>
      </c>
      <c r="CR270" t="str">
        <v>Heartland Alliance International (HAI)</v>
      </c>
      <c r="CS270" t="str">
        <v>HELVETAS Swiss Intercooperation</v>
      </c>
      <c r="CT270" t="str">
        <v>HIAS</v>
      </c>
      <c r="CU270" t="str">
        <v>Human Rights Defence Curaçao</v>
      </c>
      <c r="CV270" t="str">
        <v>Humanity &amp; Inclusion</v>
      </c>
      <c r="CW270" t="str">
        <v>Humans Analytic</v>
      </c>
      <c r="CX270" t="str">
        <v>Idas y Vueltas Association</v>
      </c>
      <c r="CY270" t="str">
        <v>iMMAP</v>
      </c>
      <c r="CZ270" t="str">
        <v>IMPACT Initiatives (REACH)</v>
      </c>
      <c r="DA270" t="str">
        <v>Inmigrante Feliz Association</v>
      </c>
      <c r="DB270" t="str">
        <v>Institute for Migration and Human Rights (IMDH)</v>
      </c>
      <c r="DC270" t="str">
        <v>Institute of Natural and Cultural Heritage (IPANC)</v>
      </c>
      <c r="DD270" t="str">
        <v>International Committee for the Development of People (CISP)</v>
      </c>
      <c r="DE270" t="str">
        <v>International Federation of the Red Cross (IFRC)</v>
      </c>
      <c r="DF270" t="str">
        <v>International Labour Organization (ILO)</v>
      </c>
      <c r="DG270" t="str">
        <v>International Medical Corps</v>
      </c>
      <c r="DH270" t="str">
        <v>International Organization for Migration (IOM)</v>
      </c>
      <c r="DI270" t="str">
        <v>International Rescue Committee (IRC)</v>
      </c>
      <c r="DJ270" t="str">
        <v>INTERSOS</v>
      </c>
      <c r="DK270" t="str">
        <v>Jesuit Migrant Service (JMS)</v>
      </c>
      <c r="DL270" t="str">
        <v>Jesuit Refugee Service (JRS)</v>
      </c>
      <c r="DM270" t="str">
        <v>Jesuit Service for Migrants and Refugees (JSMR)</v>
      </c>
      <c r="DN270" t="str">
        <v>Joint United Nations Programme on HIV/AIDS (UNAIDS)</v>
      </c>
      <c r="DO270" t="str">
        <v>Kimirina Coorporation</v>
      </c>
      <c r="DP270" t="str">
        <v>La Casita Hispanic Cultural Centre</v>
      </c>
      <c r="DQ270" t="str">
        <v>Latin American Network of Non-Governmental Organizations of Persons with Disabilities and their Families (RIADIS)</v>
      </c>
      <c r="DR270" t="str">
        <v>LGBT+ Movement Brazil</v>
      </c>
      <c r="DS270" t="str">
        <v>Living Water Community (LWC)</v>
      </c>
      <c r="DT270" t="str">
        <v>LLANOVENCOL</v>
      </c>
      <c r="DU270" t="str">
        <v>Lutheran World Federation</v>
      </c>
      <c r="DV270" t="str">
        <v>Lutheran World Relief</v>
      </c>
      <c r="DW270" t="str">
        <v>Malteser International</v>
      </c>
      <c r="DX270" t="str">
        <v>Mana Institute</v>
      </c>
      <c r="DY270" t="str">
        <v>Manos Veneguayas Association</v>
      </c>
      <c r="DZ270" t="str">
        <v>Más Igualdad Perú</v>
      </c>
      <c r="EA270" t="str">
        <v>MedGlobal</v>
      </c>
      <c r="EB270" t="str">
        <v>Medical Teams International</v>
      </c>
      <c r="EC270" t="str">
        <v>Mercy Corps</v>
      </c>
      <c r="ED270" t="str">
        <v>Migrant Service Center (CAM)</v>
      </c>
      <c r="EE270" t="str">
        <v>Migrants, Refugees and Argentine Social Entrepreneurs (MIRARES)</v>
      </c>
      <c r="EF270" t="str">
        <v>Mision Scalabriniana - Ecuador</v>
      </c>
      <c r="EG270" t="str">
        <v>Missão Paz</v>
      </c>
      <c r="EH270" t="str">
        <v>Museu A CASA</v>
      </c>
      <c r="EI270" t="str">
        <v>Norwegian Refugee Council (NRC)</v>
      </c>
      <c r="EJ270" t="str">
        <v>ONG Migrantes por el Maule</v>
      </c>
      <c r="EK270" t="str">
        <v>ONG Preemptive Love Coalition Colombia</v>
      </c>
      <c r="EL270" t="str">
        <v>Organización Transfomando Vidas</v>
      </c>
      <c r="EM270" t="str">
        <v>Organization of Ibero-American States for Education, Science and Culture (OEI)</v>
      </c>
      <c r="EN270" t="str">
        <v>OXFAM</v>
      </c>
      <c r="EO270" t="str">
        <v>Panamerican Development Foundation</v>
      </c>
      <c r="EP270" t="str">
        <v>Panamerican Health Organization/World Health Organization (PAHO/WHO)</v>
      </c>
      <c r="EQ270" t="str">
        <v>Pastoral of Human Mobility - Peruvian Episcopal Conference</v>
      </c>
      <c r="ER270" t="str">
        <v>Pastoral Service for Migrants National</v>
      </c>
      <c r="ES270" t="str">
        <v>Permanent Human Rights defense Committee (CDH)</v>
      </c>
      <c r="ET270" t="str">
        <v>Pirilampos Institute - Group of visits and voluntary actions in Roraima</v>
      </c>
      <c r="EU270" t="str">
        <v>Plan International</v>
      </c>
      <c r="EV270" t="str">
        <v>Population Program, Faculty of Social Sciences, University of the Republic</v>
      </c>
      <c r="EW270" t="str">
        <v>Profamilia Association</v>
      </c>
      <c r="EX270" t="str">
        <v>Red con Migrantes y Refugiados</v>
      </c>
      <c r="EY270" t="str">
        <v>Red Cross Colombia</v>
      </c>
      <c r="EZ270" t="str">
        <v>Red Cross Ecuador</v>
      </c>
      <c r="FA270" t="str">
        <v>Red Cross Peru</v>
      </c>
      <c r="FB270" t="str">
        <v>Red de Investigaciones en Derechos Humanos - CONICET (Consejo Nacional de Investigaciones Científicas y Técnicas)</v>
      </c>
      <c r="FC270" t="str">
        <v>RET International</v>
      </c>
      <c r="FD270" t="str">
        <v>Salú pa Tur Foundation</v>
      </c>
      <c r="FE270" t="str">
        <v>Salvation Army</v>
      </c>
      <c r="FF270" t="str">
        <v>Samaritan's Purse</v>
      </c>
      <c r="FG270" t="str">
        <v>Save the Children International (SCI)</v>
      </c>
      <c r="FH270" t="str">
        <v>Scalabrini Foundation Chile</v>
      </c>
      <c r="FI270" t="str">
        <v>Sección Peruana de Amnistía Internacional</v>
      </c>
      <c r="FJ270" t="str">
        <v>Serviço Pastoral dos Migrantes do Nordeste</v>
      </c>
      <c r="FK270" t="str">
        <v>Sesame Workshop</v>
      </c>
      <c r="FL270" t="str">
        <v>Si, Da Vida</v>
      </c>
      <c r="FM270" t="str">
        <v>Solidarity and Action Asociation</v>
      </c>
      <c r="FN270" t="str">
        <v>SOS Children's Villages</v>
      </c>
      <c r="FO270" t="str">
        <v>Tarabita Foundation</v>
      </c>
      <c r="FP270" t="str">
        <v>Tearfund</v>
      </c>
      <c r="FQ270" t="str">
        <v>TECHO</v>
      </c>
      <c r="FR270" t="str">
        <v>Terranueva Foundation</v>
      </c>
      <c r="FS270" t="str">
        <v>Terre des Hommes Suisse</v>
      </c>
      <c r="FT270" t="str">
        <v>The Israel Forum for International Humanitarian Aid (IsraAID)</v>
      </c>
      <c r="FU270" t="str">
        <v>Unión Venezolana en Perú</v>
      </c>
      <c r="FV270" t="str">
        <v>United Nations Children's Fund (UNICEF)</v>
      </c>
      <c r="FW270" t="str">
        <v>United Nations Development Programme (UNDP)</v>
      </c>
      <c r="FX270" t="str">
        <v>United Nations Educational, Scientific and Cultural Organization (UNESCO)</v>
      </c>
      <c r="FY270" t="str">
        <v>United Nations Entity for Gender Equality and the Empowerment of Women (UNWOMEN)</v>
      </c>
      <c r="FZ270" t="str">
        <v>United Nations Food and Agricultural Organization (FAO)</v>
      </c>
      <c r="GA270" t="str">
        <v>United Nations High Commissioner for Refugees (UNHCR)</v>
      </c>
      <c r="GB270" t="str">
        <v>United Nations Office of the High Commissioner for Human Rights (OHCHR)</v>
      </c>
      <c r="GC270" t="str">
        <v>United Nations Office on Drugs and Crime (UNODC)</v>
      </c>
      <c r="GD270" t="str">
        <v>United Nations Population Fund (UNFPA)</v>
      </c>
      <c r="GE270" t="str">
        <v>United Nations Programme for Human Settlements (UN Habitat)</v>
      </c>
      <c r="GF270" t="str">
        <v>Vale da Benção Educational and Charitable Association (AEBVB)</v>
      </c>
      <c r="GG270" t="str">
        <v>VenAruba Solidaria</v>
      </c>
      <c r="GH270" t="str">
        <v>Venex Curacao Foundation</v>
      </c>
      <c r="GI270" t="str">
        <v>Venezolanos en Barranquilla</v>
      </c>
      <c r="GJ270" t="str">
        <v>Venezolanos en San Cristóbal</v>
      </c>
      <c r="GK270" t="str">
        <v>Venezuelan Emigrant Foundation (FEV)</v>
      </c>
      <c r="GL270" t="str">
        <v>Vicaría de Pastoral Social Caritas</v>
      </c>
      <c r="GM270" t="str">
        <v>Voices GY</v>
      </c>
      <c r="GN270" t="str">
        <v>We World GVC</v>
      </c>
      <c r="GO270" t="str">
        <v>World Council of Credit Unions</v>
      </c>
      <c r="GP270" t="str">
        <v>World Food Programme (WFP)</v>
      </c>
      <c r="GQ270" t="str">
        <v>World Vision</v>
      </c>
      <c r="GR270" t="str">
        <v>ZOA</v>
      </c>
    </row>
    <row r="271" spans="8:200" x14ac:dyDescent="0.3">
      <c r="H271" t="str" cm="1">
        <f t="array" ref="H271:GR271">TRANSPOSE(_xlfn._xlws.SORT(_xlfn._xlws.FILTER(Table3[Name],ISNUMBER(SEARCH(' Activity Sheet'!D325,Table3[Name])),"Not found"),,1))</f>
        <v>.New Organisation</v>
      </c>
      <c r="I271" t="str">
        <v>ABV - Association of Good with Life</v>
      </c>
      <c r="J271" t="str">
        <v>ACAPS</v>
      </c>
      <c r="K271" t="str">
        <v>Acción y Desarrollo</v>
      </c>
      <c r="L271" t="str">
        <v>ACTED</v>
      </c>
      <c r="M271" t="str">
        <v>Action against Hunger</v>
      </c>
      <c r="N271" t="str">
        <v>ActionAid</v>
      </c>
      <c r="O271" t="str">
        <v>Adventist Development and Relief Agency (ADRA)</v>
      </c>
      <c r="P271" t="str">
        <v>Alas de Colibrí Foundation</v>
      </c>
      <c r="Q271" t="str">
        <v>Alianza por la Solidaridad</v>
      </c>
      <c r="R271" t="str">
        <v>Alianza por Venezuela</v>
      </c>
      <c r="S271" t="str">
        <v>Americares Foundation</v>
      </c>
      <c r="T271" t="str">
        <v>Argentine Commission for Refugees and Migrants (CAREF)</v>
      </c>
      <c r="U271" t="str">
        <v>Asociación Aves</v>
      </c>
      <c r="V271" t="str">
        <v>Asociación de Jubilados y Pensionados Venezolanos en Argentina</v>
      </c>
      <c r="W271" t="str">
        <v>Asociación de Venezolanos en Eloy Alfaro</v>
      </c>
      <c r="X271" t="str">
        <v>Asociación Fundación contra el Hambre Perú</v>
      </c>
      <c r="Y271" t="str">
        <v>Asociación Migrantes Venezolanos</v>
      </c>
      <c r="Z271" t="str">
        <v>Asociación Misioneros de San Carlos Scalabrinianos</v>
      </c>
      <c r="AA271" t="str">
        <v>Asociacion Proteccion Poblacion Vulnerable</v>
      </c>
      <c r="AB271" t="str">
        <v>Asociación Quinta Ola</v>
      </c>
      <c r="AC271" t="str">
        <v>Asociación Salto Ángel</v>
      </c>
      <c r="AD271" t="str">
        <v>Asociación Venezuela en Ecuador AC</v>
      </c>
      <c r="AE271" t="str">
        <v>ASOVENAR</v>
      </c>
      <c r="AF271" t="str">
        <v>Associação Hermanitos</v>
      </c>
      <c r="AG271" t="str">
        <v>AVSI Foundation</v>
      </c>
      <c r="AH271" t="str">
        <v>Bethany Christian Services</v>
      </c>
      <c r="AI271" t="str">
        <v>Blumont</v>
      </c>
      <c r="AJ271" t="str">
        <v>CARE</v>
      </c>
      <c r="AK271" t="str">
        <v>Caritas Brazil</v>
      </c>
      <c r="AL271" t="str">
        <v>Caritas Ecuador</v>
      </c>
      <c r="AM271" t="str">
        <v>Caritas Germany</v>
      </c>
      <c r="AN271" t="str">
        <v>Caritas Manaus</v>
      </c>
      <c r="AO271" t="str">
        <v>Caritas Parana</v>
      </c>
      <c r="AP271" t="str">
        <v>Caritas Peru</v>
      </c>
      <c r="AQ271" t="str">
        <v>Caritas Rio de Janeiro</v>
      </c>
      <c r="AR271" t="str">
        <v>Caritas São Paulo</v>
      </c>
      <c r="AS271" t="str">
        <v>Caritas Switzerland</v>
      </c>
      <c r="AT271" t="str">
        <v>CCEFIRO Association</v>
      </c>
      <c r="AU271" t="str">
        <v>CEDRO</v>
      </c>
      <c r="AV271" t="str">
        <v>Center for Integrated Studies and Programs for Sustainable Development (CIEDS)</v>
      </c>
      <c r="AW271" t="str">
        <v>Center for Migration and Human Rights of the Diocese of Roraima (CMDH)</v>
      </c>
      <c r="AX271" t="str">
        <v>Centro de Atencion Psicosocial (CAPS)</v>
      </c>
      <c r="AY271" t="str">
        <v>CESAL</v>
      </c>
      <c r="AZ271" t="str">
        <v>CESVI-Cooperazione e Sviluppo</v>
      </c>
      <c r="BA271" t="str">
        <v>ChildFund International</v>
      </c>
      <c r="BB271" t="str">
        <v>CHS Alternativo</v>
      </c>
      <c r="BC271" t="str">
        <v>Churún Merú Association</v>
      </c>
      <c r="BD271" t="str">
        <v>Coalición por Venezuela</v>
      </c>
      <c r="BE271" t="str">
        <v>Colonia Foundation of Venezuelans in the Dominican Republic (FUNCOVERD)</v>
      </c>
      <c r="BF271" t="str">
        <v>COLVENZ</v>
      </c>
      <c r="BG271" t="str">
        <v>Compassiva</v>
      </c>
      <c r="BH271" t="str">
        <v>Consejo Interreligioso del Perú - Religiones por la Paz</v>
      </c>
      <c r="BI271" t="str">
        <v>Consorcio ONG OCIPI Y Capellanía Nacional OFICA</v>
      </c>
      <c r="BJ271" t="str">
        <v>COOPI - International Cooperation Foundation</v>
      </c>
      <c r="BK271" t="str">
        <v>Corporación Colectivo Sin Fronteras</v>
      </c>
      <c r="BL271" t="str">
        <v>CRISFE Foundation</v>
      </c>
      <c r="BM271" t="str">
        <v>Cuso International</v>
      </c>
      <c r="BN271" t="str">
        <v>Danielle’s Children Fund (DCF)</v>
      </c>
      <c r="BO271" t="str">
        <v>Danish Refugee Council (DRC)</v>
      </c>
      <c r="BP271" t="str">
        <v>Development Support Association - APOYAR</v>
      </c>
      <c r="BQ271" t="str">
        <v>Diakonie Katastrophenhilfe</v>
      </c>
      <c r="BR271" t="str">
        <v>Diálogo Diverso</v>
      </c>
      <c r="BS271" t="str">
        <v>Doctors of the World</v>
      </c>
      <c r="BT271" t="str">
        <v>Dominican Institute for Integrated Development</v>
      </c>
      <c r="BU271" t="str">
        <v>Duendes y Ángeles Vinotinto República Dominicana</v>
      </c>
      <c r="BV271" t="str">
        <v>Encuentros SJS (Servicio Jesuita de la Solidaridad)</v>
      </c>
      <c r="BW271" t="str">
        <v>Ending Violence Against Migrants</v>
      </c>
      <c r="BX271" t="str">
        <v>Equidad Foundation</v>
      </c>
      <c r="BY271" t="str">
        <v>Equilibrium CenDE</v>
      </c>
      <c r="BZ271" t="str">
        <v>Facultad de Psicología - Universidad de la República (UDELAR)</v>
      </c>
      <c r="CA271" t="str">
        <v>First International Emergency and Solidarités International</v>
      </c>
      <c r="CB271" t="str">
        <v>Fondo Ecuatoriano Populorum Progressio</v>
      </c>
      <c r="CC271" t="str">
        <v>Foro Salud Callao</v>
      </c>
      <c r="CD271" t="str">
        <v>Foundation for the Integration and Development of Latin America (FIDAL)</v>
      </c>
      <c r="CE271" t="str">
        <v>Foundation of the Americas (FUDELA)</v>
      </c>
      <c r="CF271" t="str">
        <v>Fraternity Without Borders</v>
      </c>
      <c r="CG271" t="str">
        <v>Fundación Brisas del Norte</v>
      </c>
      <c r="CH271" t="str">
        <v>Fundación Colombovenezolana Nueva Ilusión</v>
      </c>
      <c r="CI271" t="str">
        <v>Fundación Nakama's</v>
      </c>
      <c r="CJ271" t="str">
        <v>Fundación RadaBer</v>
      </c>
      <c r="CK271" t="str">
        <v>Fundación Scalabrini Bolivia</v>
      </c>
      <c r="CL271" t="str">
        <v>Fundacion Social Vivan los Niños</v>
      </c>
      <c r="CM271" t="str">
        <v>FUNVEAC</v>
      </c>
      <c r="CN271" t="str">
        <v>German Development Cooperation Agency GIZ</v>
      </c>
      <c r="CO271" t="str">
        <v>Globalizate Radio</v>
      </c>
      <c r="CP271" t="str">
        <v>GOAL</v>
      </c>
      <c r="CQ271" t="str">
        <v>Halü Bienestar Humano Foundation (HALU)</v>
      </c>
      <c r="CR271" t="str">
        <v>Heartland Alliance International (HAI)</v>
      </c>
      <c r="CS271" t="str">
        <v>HELVETAS Swiss Intercooperation</v>
      </c>
      <c r="CT271" t="str">
        <v>HIAS</v>
      </c>
      <c r="CU271" t="str">
        <v>Human Rights Defence Curaçao</v>
      </c>
      <c r="CV271" t="str">
        <v>Humanity &amp; Inclusion</v>
      </c>
      <c r="CW271" t="str">
        <v>Humans Analytic</v>
      </c>
      <c r="CX271" t="str">
        <v>Idas y Vueltas Association</v>
      </c>
      <c r="CY271" t="str">
        <v>iMMAP</v>
      </c>
      <c r="CZ271" t="str">
        <v>IMPACT Initiatives (REACH)</v>
      </c>
      <c r="DA271" t="str">
        <v>Inmigrante Feliz Association</v>
      </c>
      <c r="DB271" t="str">
        <v>Institute for Migration and Human Rights (IMDH)</v>
      </c>
      <c r="DC271" t="str">
        <v>Institute of Natural and Cultural Heritage (IPANC)</v>
      </c>
      <c r="DD271" t="str">
        <v>International Committee for the Development of People (CISP)</v>
      </c>
      <c r="DE271" t="str">
        <v>International Federation of the Red Cross (IFRC)</v>
      </c>
      <c r="DF271" t="str">
        <v>International Labour Organization (ILO)</v>
      </c>
      <c r="DG271" t="str">
        <v>International Medical Corps</v>
      </c>
      <c r="DH271" t="str">
        <v>International Organization for Migration (IOM)</v>
      </c>
      <c r="DI271" t="str">
        <v>International Rescue Committee (IRC)</v>
      </c>
      <c r="DJ271" t="str">
        <v>INTERSOS</v>
      </c>
      <c r="DK271" t="str">
        <v>Jesuit Migrant Service (JMS)</v>
      </c>
      <c r="DL271" t="str">
        <v>Jesuit Refugee Service (JRS)</v>
      </c>
      <c r="DM271" t="str">
        <v>Jesuit Service for Migrants and Refugees (JSMR)</v>
      </c>
      <c r="DN271" t="str">
        <v>Joint United Nations Programme on HIV/AIDS (UNAIDS)</v>
      </c>
      <c r="DO271" t="str">
        <v>Kimirina Coorporation</v>
      </c>
      <c r="DP271" t="str">
        <v>La Casita Hispanic Cultural Centre</v>
      </c>
      <c r="DQ271" t="str">
        <v>Latin American Network of Non-Governmental Organizations of Persons with Disabilities and their Families (RIADIS)</v>
      </c>
      <c r="DR271" t="str">
        <v>LGBT+ Movement Brazil</v>
      </c>
      <c r="DS271" t="str">
        <v>Living Water Community (LWC)</v>
      </c>
      <c r="DT271" t="str">
        <v>LLANOVENCOL</v>
      </c>
      <c r="DU271" t="str">
        <v>Lutheran World Federation</v>
      </c>
      <c r="DV271" t="str">
        <v>Lutheran World Relief</v>
      </c>
      <c r="DW271" t="str">
        <v>Malteser International</v>
      </c>
      <c r="DX271" t="str">
        <v>Mana Institute</v>
      </c>
      <c r="DY271" t="str">
        <v>Manos Veneguayas Association</v>
      </c>
      <c r="DZ271" t="str">
        <v>Más Igualdad Perú</v>
      </c>
      <c r="EA271" t="str">
        <v>MedGlobal</v>
      </c>
      <c r="EB271" t="str">
        <v>Medical Teams International</v>
      </c>
      <c r="EC271" t="str">
        <v>Mercy Corps</v>
      </c>
      <c r="ED271" t="str">
        <v>Migrant Service Center (CAM)</v>
      </c>
      <c r="EE271" t="str">
        <v>Migrants, Refugees and Argentine Social Entrepreneurs (MIRARES)</v>
      </c>
      <c r="EF271" t="str">
        <v>Mision Scalabriniana - Ecuador</v>
      </c>
      <c r="EG271" t="str">
        <v>Missão Paz</v>
      </c>
      <c r="EH271" t="str">
        <v>Museu A CASA</v>
      </c>
      <c r="EI271" t="str">
        <v>Norwegian Refugee Council (NRC)</v>
      </c>
      <c r="EJ271" t="str">
        <v>ONG Migrantes por el Maule</v>
      </c>
      <c r="EK271" t="str">
        <v>ONG Preemptive Love Coalition Colombia</v>
      </c>
      <c r="EL271" t="str">
        <v>Organización Transfomando Vidas</v>
      </c>
      <c r="EM271" t="str">
        <v>Organization of Ibero-American States for Education, Science and Culture (OEI)</v>
      </c>
      <c r="EN271" t="str">
        <v>OXFAM</v>
      </c>
      <c r="EO271" t="str">
        <v>Panamerican Development Foundation</v>
      </c>
      <c r="EP271" t="str">
        <v>Panamerican Health Organization/World Health Organization (PAHO/WHO)</v>
      </c>
      <c r="EQ271" t="str">
        <v>Pastoral of Human Mobility - Peruvian Episcopal Conference</v>
      </c>
      <c r="ER271" t="str">
        <v>Pastoral Service for Migrants National</v>
      </c>
      <c r="ES271" t="str">
        <v>Permanent Human Rights defense Committee (CDH)</v>
      </c>
      <c r="ET271" t="str">
        <v>Pirilampos Institute - Group of visits and voluntary actions in Roraima</v>
      </c>
      <c r="EU271" t="str">
        <v>Plan International</v>
      </c>
      <c r="EV271" t="str">
        <v>Population Program, Faculty of Social Sciences, University of the Republic</v>
      </c>
      <c r="EW271" t="str">
        <v>Profamilia Association</v>
      </c>
      <c r="EX271" t="str">
        <v>Red con Migrantes y Refugiados</v>
      </c>
      <c r="EY271" t="str">
        <v>Red Cross Colombia</v>
      </c>
      <c r="EZ271" t="str">
        <v>Red Cross Ecuador</v>
      </c>
      <c r="FA271" t="str">
        <v>Red Cross Peru</v>
      </c>
      <c r="FB271" t="str">
        <v>Red de Investigaciones en Derechos Humanos - CONICET (Consejo Nacional de Investigaciones Científicas y Técnicas)</v>
      </c>
      <c r="FC271" t="str">
        <v>RET International</v>
      </c>
      <c r="FD271" t="str">
        <v>Salú pa Tur Foundation</v>
      </c>
      <c r="FE271" t="str">
        <v>Salvation Army</v>
      </c>
      <c r="FF271" t="str">
        <v>Samaritan's Purse</v>
      </c>
      <c r="FG271" t="str">
        <v>Save the Children International (SCI)</v>
      </c>
      <c r="FH271" t="str">
        <v>Scalabrini Foundation Chile</v>
      </c>
      <c r="FI271" t="str">
        <v>Sección Peruana de Amnistía Internacional</v>
      </c>
      <c r="FJ271" t="str">
        <v>Serviço Pastoral dos Migrantes do Nordeste</v>
      </c>
      <c r="FK271" t="str">
        <v>Sesame Workshop</v>
      </c>
      <c r="FL271" t="str">
        <v>Si, Da Vida</v>
      </c>
      <c r="FM271" t="str">
        <v>Solidarity and Action Asociation</v>
      </c>
      <c r="FN271" t="str">
        <v>SOS Children's Villages</v>
      </c>
      <c r="FO271" t="str">
        <v>Tarabita Foundation</v>
      </c>
      <c r="FP271" t="str">
        <v>Tearfund</v>
      </c>
      <c r="FQ271" t="str">
        <v>TECHO</v>
      </c>
      <c r="FR271" t="str">
        <v>Terranueva Foundation</v>
      </c>
      <c r="FS271" t="str">
        <v>Terre des Hommes Suisse</v>
      </c>
      <c r="FT271" t="str">
        <v>The Israel Forum for International Humanitarian Aid (IsraAID)</v>
      </c>
      <c r="FU271" t="str">
        <v>Unión Venezolana en Perú</v>
      </c>
      <c r="FV271" t="str">
        <v>United Nations Children's Fund (UNICEF)</v>
      </c>
      <c r="FW271" t="str">
        <v>United Nations Development Programme (UNDP)</v>
      </c>
      <c r="FX271" t="str">
        <v>United Nations Educational, Scientific and Cultural Organization (UNESCO)</v>
      </c>
      <c r="FY271" t="str">
        <v>United Nations Entity for Gender Equality and the Empowerment of Women (UNWOMEN)</v>
      </c>
      <c r="FZ271" t="str">
        <v>United Nations Food and Agricultural Organization (FAO)</v>
      </c>
      <c r="GA271" t="str">
        <v>United Nations High Commissioner for Refugees (UNHCR)</v>
      </c>
      <c r="GB271" t="str">
        <v>United Nations Office of the High Commissioner for Human Rights (OHCHR)</v>
      </c>
      <c r="GC271" t="str">
        <v>United Nations Office on Drugs and Crime (UNODC)</v>
      </c>
      <c r="GD271" t="str">
        <v>United Nations Population Fund (UNFPA)</v>
      </c>
      <c r="GE271" t="str">
        <v>United Nations Programme for Human Settlements (UN Habitat)</v>
      </c>
      <c r="GF271" t="str">
        <v>Vale da Benção Educational and Charitable Association (AEBVB)</v>
      </c>
      <c r="GG271" t="str">
        <v>VenAruba Solidaria</v>
      </c>
      <c r="GH271" t="str">
        <v>Venex Curacao Foundation</v>
      </c>
      <c r="GI271" t="str">
        <v>Venezolanos en Barranquilla</v>
      </c>
      <c r="GJ271" t="str">
        <v>Venezolanos en San Cristóbal</v>
      </c>
      <c r="GK271" t="str">
        <v>Venezuelan Emigrant Foundation (FEV)</v>
      </c>
      <c r="GL271" t="str">
        <v>Vicaría de Pastoral Social Caritas</v>
      </c>
      <c r="GM271" t="str">
        <v>Voices GY</v>
      </c>
      <c r="GN271" t="str">
        <v>We World GVC</v>
      </c>
      <c r="GO271" t="str">
        <v>World Council of Credit Unions</v>
      </c>
      <c r="GP271" t="str">
        <v>World Food Programme (WFP)</v>
      </c>
      <c r="GQ271" t="str">
        <v>World Vision</v>
      </c>
      <c r="GR271" t="str">
        <v>ZOA</v>
      </c>
    </row>
    <row r="272" spans="8:200" x14ac:dyDescent="0.3">
      <c r="H272" t="str" cm="1">
        <f t="array" ref="H272:GR272">TRANSPOSE(_xlfn._xlws.SORT(_xlfn._xlws.FILTER(Table3[Name],ISNUMBER(SEARCH(' Activity Sheet'!D326,Table3[Name])),"Not found"),,1))</f>
        <v>.New Organisation</v>
      </c>
      <c r="I272" t="str">
        <v>ABV - Association of Good with Life</v>
      </c>
      <c r="J272" t="str">
        <v>ACAPS</v>
      </c>
      <c r="K272" t="str">
        <v>Acción y Desarrollo</v>
      </c>
      <c r="L272" t="str">
        <v>ACTED</v>
      </c>
      <c r="M272" t="str">
        <v>Action against Hunger</v>
      </c>
      <c r="N272" t="str">
        <v>ActionAid</v>
      </c>
      <c r="O272" t="str">
        <v>Adventist Development and Relief Agency (ADRA)</v>
      </c>
      <c r="P272" t="str">
        <v>Alas de Colibrí Foundation</v>
      </c>
      <c r="Q272" t="str">
        <v>Alianza por la Solidaridad</v>
      </c>
      <c r="R272" t="str">
        <v>Alianza por Venezuela</v>
      </c>
      <c r="S272" t="str">
        <v>Americares Foundation</v>
      </c>
      <c r="T272" t="str">
        <v>Argentine Commission for Refugees and Migrants (CAREF)</v>
      </c>
      <c r="U272" t="str">
        <v>Asociación Aves</v>
      </c>
      <c r="V272" t="str">
        <v>Asociación de Jubilados y Pensionados Venezolanos en Argentina</v>
      </c>
      <c r="W272" t="str">
        <v>Asociación de Venezolanos en Eloy Alfaro</v>
      </c>
      <c r="X272" t="str">
        <v>Asociación Fundación contra el Hambre Perú</v>
      </c>
      <c r="Y272" t="str">
        <v>Asociación Migrantes Venezolanos</v>
      </c>
      <c r="Z272" t="str">
        <v>Asociación Misioneros de San Carlos Scalabrinianos</v>
      </c>
      <c r="AA272" t="str">
        <v>Asociacion Proteccion Poblacion Vulnerable</v>
      </c>
      <c r="AB272" t="str">
        <v>Asociación Quinta Ola</v>
      </c>
      <c r="AC272" t="str">
        <v>Asociación Salto Ángel</v>
      </c>
      <c r="AD272" t="str">
        <v>Asociación Venezuela en Ecuador AC</v>
      </c>
      <c r="AE272" t="str">
        <v>ASOVENAR</v>
      </c>
      <c r="AF272" t="str">
        <v>Associação Hermanitos</v>
      </c>
      <c r="AG272" t="str">
        <v>AVSI Foundation</v>
      </c>
      <c r="AH272" t="str">
        <v>Bethany Christian Services</v>
      </c>
      <c r="AI272" t="str">
        <v>Blumont</v>
      </c>
      <c r="AJ272" t="str">
        <v>CARE</v>
      </c>
      <c r="AK272" t="str">
        <v>Caritas Brazil</v>
      </c>
      <c r="AL272" t="str">
        <v>Caritas Ecuador</v>
      </c>
      <c r="AM272" t="str">
        <v>Caritas Germany</v>
      </c>
      <c r="AN272" t="str">
        <v>Caritas Manaus</v>
      </c>
      <c r="AO272" t="str">
        <v>Caritas Parana</v>
      </c>
      <c r="AP272" t="str">
        <v>Caritas Peru</v>
      </c>
      <c r="AQ272" t="str">
        <v>Caritas Rio de Janeiro</v>
      </c>
      <c r="AR272" t="str">
        <v>Caritas São Paulo</v>
      </c>
      <c r="AS272" t="str">
        <v>Caritas Switzerland</v>
      </c>
      <c r="AT272" t="str">
        <v>CCEFIRO Association</v>
      </c>
      <c r="AU272" t="str">
        <v>CEDRO</v>
      </c>
      <c r="AV272" t="str">
        <v>Center for Integrated Studies and Programs for Sustainable Development (CIEDS)</v>
      </c>
      <c r="AW272" t="str">
        <v>Center for Migration and Human Rights of the Diocese of Roraima (CMDH)</v>
      </c>
      <c r="AX272" t="str">
        <v>Centro de Atencion Psicosocial (CAPS)</v>
      </c>
      <c r="AY272" t="str">
        <v>CESAL</v>
      </c>
      <c r="AZ272" t="str">
        <v>CESVI-Cooperazione e Sviluppo</v>
      </c>
      <c r="BA272" t="str">
        <v>ChildFund International</v>
      </c>
      <c r="BB272" t="str">
        <v>CHS Alternativo</v>
      </c>
      <c r="BC272" t="str">
        <v>Churún Merú Association</v>
      </c>
      <c r="BD272" t="str">
        <v>Coalición por Venezuela</v>
      </c>
      <c r="BE272" t="str">
        <v>Colonia Foundation of Venezuelans in the Dominican Republic (FUNCOVERD)</v>
      </c>
      <c r="BF272" t="str">
        <v>COLVENZ</v>
      </c>
      <c r="BG272" t="str">
        <v>Compassiva</v>
      </c>
      <c r="BH272" t="str">
        <v>Consejo Interreligioso del Perú - Religiones por la Paz</v>
      </c>
      <c r="BI272" t="str">
        <v>Consorcio ONG OCIPI Y Capellanía Nacional OFICA</v>
      </c>
      <c r="BJ272" t="str">
        <v>COOPI - International Cooperation Foundation</v>
      </c>
      <c r="BK272" t="str">
        <v>Corporación Colectivo Sin Fronteras</v>
      </c>
      <c r="BL272" t="str">
        <v>CRISFE Foundation</v>
      </c>
      <c r="BM272" t="str">
        <v>Cuso International</v>
      </c>
      <c r="BN272" t="str">
        <v>Danielle’s Children Fund (DCF)</v>
      </c>
      <c r="BO272" t="str">
        <v>Danish Refugee Council (DRC)</v>
      </c>
      <c r="BP272" t="str">
        <v>Development Support Association - APOYAR</v>
      </c>
      <c r="BQ272" t="str">
        <v>Diakonie Katastrophenhilfe</v>
      </c>
      <c r="BR272" t="str">
        <v>Diálogo Diverso</v>
      </c>
      <c r="BS272" t="str">
        <v>Doctors of the World</v>
      </c>
      <c r="BT272" t="str">
        <v>Dominican Institute for Integrated Development</v>
      </c>
      <c r="BU272" t="str">
        <v>Duendes y Ángeles Vinotinto República Dominicana</v>
      </c>
      <c r="BV272" t="str">
        <v>Encuentros SJS (Servicio Jesuita de la Solidaridad)</v>
      </c>
      <c r="BW272" t="str">
        <v>Ending Violence Against Migrants</v>
      </c>
      <c r="BX272" t="str">
        <v>Equidad Foundation</v>
      </c>
      <c r="BY272" t="str">
        <v>Equilibrium CenDE</v>
      </c>
      <c r="BZ272" t="str">
        <v>Facultad de Psicología - Universidad de la República (UDELAR)</v>
      </c>
      <c r="CA272" t="str">
        <v>First International Emergency and Solidarités International</v>
      </c>
      <c r="CB272" t="str">
        <v>Fondo Ecuatoriano Populorum Progressio</v>
      </c>
      <c r="CC272" t="str">
        <v>Foro Salud Callao</v>
      </c>
      <c r="CD272" t="str">
        <v>Foundation for the Integration and Development of Latin America (FIDAL)</v>
      </c>
      <c r="CE272" t="str">
        <v>Foundation of the Americas (FUDELA)</v>
      </c>
      <c r="CF272" t="str">
        <v>Fraternity Without Borders</v>
      </c>
      <c r="CG272" t="str">
        <v>Fundación Brisas del Norte</v>
      </c>
      <c r="CH272" t="str">
        <v>Fundación Colombovenezolana Nueva Ilusión</v>
      </c>
      <c r="CI272" t="str">
        <v>Fundación Nakama's</v>
      </c>
      <c r="CJ272" t="str">
        <v>Fundación RadaBer</v>
      </c>
      <c r="CK272" t="str">
        <v>Fundación Scalabrini Bolivia</v>
      </c>
      <c r="CL272" t="str">
        <v>Fundacion Social Vivan los Niños</v>
      </c>
      <c r="CM272" t="str">
        <v>FUNVEAC</v>
      </c>
      <c r="CN272" t="str">
        <v>German Development Cooperation Agency GIZ</v>
      </c>
      <c r="CO272" t="str">
        <v>Globalizate Radio</v>
      </c>
      <c r="CP272" t="str">
        <v>GOAL</v>
      </c>
      <c r="CQ272" t="str">
        <v>Halü Bienestar Humano Foundation (HALU)</v>
      </c>
      <c r="CR272" t="str">
        <v>Heartland Alliance International (HAI)</v>
      </c>
      <c r="CS272" t="str">
        <v>HELVETAS Swiss Intercooperation</v>
      </c>
      <c r="CT272" t="str">
        <v>HIAS</v>
      </c>
      <c r="CU272" t="str">
        <v>Human Rights Defence Curaçao</v>
      </c>
      <c r="CV272" t="str">
        <v>Humanity &amp; Inclusion</v>
      </c>
      <c r="CW272" t="str">
        <v>Humans Analytic</v>
      </c>
      <c r="CX272" t="str">
        <v>Idas y Vueltas Association</v>
      </c>
      <c r="CY272" t="str">
        <v>iMMAP</v>
      </c>
      <c r="CZ272" t="str">
        <v>IMPACT Initiatives (REACH)</v>
      </c>
      <c r="DA272" t="str">
        <v>Inmigrante Feliz Association</v>
      </c>
      <c r="DB272" t="str">
        <v>Institute for Migration and Human Rights (IMDH)</v>
      </c>
      <c r="DC272" t="str">
        <v>Institute of Natural and Cultural Heritage (IPANC)</v>
      </c>
      <c r="DD272" t="str">
        <v>International Committee for the Development of People (CISP)</v>
      </c>
      <c r="DE272" t="str">
        <v>International Federation of the Red Cross (IFRC)</v>
      </c>
      <c r="DF272" t="str">
        <v>International Labour Organization (ILO)</v>
      </c>
      <c r="DG272" t="str">
        <v>International Medical Corps</v>
      </c>
      <c r="DH272" t="str">
        <v>International Organization for Migration (IOM)</v>
      </c>
      <c r="DI272" t="str">
        <v>International Rescue Committee (IRC)</v>
      </c>
      <c r="DJ272" t="str">
        <v>INTERSOS</v>
      </c>
      <c r="DK272" t="str">
        <v>Jesuit Migrant Service (JMS)</v>
      </c>
      <c r="DL272" t="str">
        <v>Jesuit Refugee Service (JRS)</v>
      </c>
      <c r="DM272" t="str">
        <v>Jesuit Service for Migrants and Refugees (JSMR)</v>
      </c>
      <c r="DN272" t="str">
        <v>Joint United Nations Programme on HIV/AIDS (UNAIDS)</v>
      </c>
      <c r="DO272" t="str">
        <v>Kimirina Coorporation</v>
      </c>
      <c r="DP272" t="str">
        <v>La Casita Hispanic Cultural Centre</v>
      </c>
      <c r="DQ272" t="str">
        <v>Latin American Network of Non-Governmental Organizations of Persons with Disabilities and their Families (RIADIS)</v>
      </c>
      <c r="DR272" t="str">
        <v>LGBT+ Movement Brazil</v>
      </c>
      <c r="DS272" t="str">
        <v>Living Water Community (LWC)</v>
      </c>
      <c r="DT272" t="str">
        <v>LLANOVENCOL</v>
      </c>
      <c r="DU272" t="str">
        <v>Lutheran World Federation</v>
      </c>
      <c r="DV272" t="str">
        <v>Lutheran World Relief</v>
      </c>
      <c r="DW272" t="str">
        <v>Malteser International</v>
      </c>
      <c r="DX272" t="str">
        <v>Mana Institute</v>
      </c>
      <c r="DY272" t="str">
        <v>Manos Veneguayas Association</v>
      </c>
      <c r="DZ272" t="str">
        <v>Más Igualdad Perú</v>
      </c>
      <c r="EA272" t="str">
        <v>MedGlobal</v>
      </c>
      <c r="EB272" t="str">
        <v>Medical Teams International</v>
      </c>
      <c r="EC272" t="str">
        <v>Mercy Corps</v>
      </c>
      <c r="ED272" t="str">
        <v>Migrant Service Center (CAM)</v>
      </c>
      <c r="EE272" t="str">
        <v>Migrants, Refugees and Argentine Social Entrepreneurs (MIRARES)</v>
      </c>
      <c r="EF272" t="str">
        <v>Mision Scalabriniana - Ecuador</v>
      </c>
      <c r="EG272" t="str">
        <v>Missão Paz</v>
      </c>
      <c r="EH272" t="str">
        <v>Museu A CASA</v>
      </c>
      <c r="EI272" t="str">
        <v>Norwegian Refugee Council (NRC)</v>
      </c>
      <c r="EJ272" t="str">
        <v>ONG Migrantes por el Maule</v>
      </c>
      <c r="EK272" t="str">
        <v>ONG Preemptive Love Coalition Colombia</v>
      </c>
      <c r="EL272" t="str">
        <v>Organización Transfomando Vidas</v>
      </c>
      <c r="EM272" t="str">
        <v>Organization of Ibero-American States for Education, Science and Culture (OEI)</v>
      </c>
      <c r="EN272" t="str">
        <v>OXFAM</v>
      </c>
      <c r="EO272" t="str">
        <v>Panamerican Development Foundation</v>
      </c>
      <c r="EP272" t="str">
        <v>Panamerican Health Organization/World Health Organization (PAHO/WHO)</v>
      </c>
      <c r="EQ272" t="str">
        <v>Pastoral of Human Mobility - Peruvian Episcopal Conference</v>
      </c>
      <c r="ER272" t="str">
        <v>Pastoral Service for Migrants National</v>
      </c>
      <c r="ES272" t="str">
        <v>Permanent Human Rights defense Committee (CDH)</v>
      </c>
      <c r="ET272" t="str">
        <v>Pirilampos Institute - Group of visits and voluntary actions in Roraima</v>
      </c>
      <c r="EU272" t="str">
        <v>Plan International</v>
      </c>
      <c r="EV272" t="str">
        <v>Population Program, Faculty of Social Sciences, University of the Republic</v>
      </c>
      <c r="EW272" t="str">
        <v>Profamilia Association</v>
      </c>
      <c r="EX272" t="str">
        <v>Red con Migrantes y Refugiados</v>
      </c>
      <c r="EY272" t="str">
        <v>Red Cross Colombia</v>
      </c>
      <c r="EZ272" t="str">
        <v>Red Cross Ecuador</v>
      </c>
      <c r="FA272" t="str">
        <v>Red Cross Peru</v>
      </c>
      <c r="FB272" t="str">
        <v>Red de Investigaciones en Derechos Humanos - CONICET (Consejo Nacional de Investigaciones Científicas y Técnicas)</v>
      </c>
      <c r="FC272" t="str">
        <v>RET International</v>
      </c>
      <c r="FD272" t="str">
        <v>Salú pa Tur Foundation</v>
      </c>
      <c r="FE272" t="str">
        <v>Salvation Army</v>
      </c>
      <c r="FF272" t="str">
        <v>Samaritan's Purse</v>
      </c>
      <c r="FG272" t="str">
        <v>Save the Children International (SCI)</v>
      </c>
      <c r="FH272" t="str">
        <v>Scalabrini Foundation Chile</v>
      </c>
      <c r="FI272" t="str">
        <v>Sección Peruana de Amnistía Internacional</v>
      </c>
      <c r="FJ272" t="str">
        <v>Serviço Pastoral dos Migrantes do Nordeste</v>
      </c>
      <c r="FK272" t="str">
        <v>Sesame Workshop</v>
      </c>
      <c r="FL272" t="str">
        <v>Si, Da Vida</v>
      </c>
      <c r="FM272" t="str">
        <v>Solidarity and Action Asociation</v>
      </c>
      <c r="FN272" t="str">
        <v>SOS Children's Villages</v>
      </c>
      <c r="FO272" t="str">
        <v>Tarabita Foundation</v>
      </c>
      <c r="FP272" t="str">
        <v>Tearfund</v>
      </c>
      <c r="FQ272" t="str">
        <v>TECHO</v>
      </c>
      <c r="FR272" t="str">
        <v>Terranueva Foundation</v>
      </c>
      <c r="FS272" t="str">
        <v>Terre des Hommes Suisse</v>
      </c>
      <c r="FT272" t="str">
        <v>The Israel Forum for International Humanitarian Aid (IsraAID)</v>
      </c>
      <c r="FU272" t="str">
        <v>Unión Venezolana en Perú</v>
      </c>
      <c r="FV272" t="str">
        <v>United Nations Children's Fund (UNICEF)</v>
      </c>
      <c r="FW272" t="str">
        <v>United Nations Development Programme (UNDP)</v>
      </c>
      <c r="FX272" t="str">
        <v>United Nations Educational, Scientific and Cultural Organization (UNESCO)</v>
      </c>
      <c r="FY272" t="str">
        <v>United Nations Entity for Gender Equality and the Empowerment of Women (UNWOMEN)</v>
      </c>
      <c r="FZ272" t="str">
        <v>United Nations Food and Agricultural Organization (FAO)</v>
      </c>
      <c r="GA272" t="str">
        <v>United Nations High Commissioner for Refugees (UNHCR)</v>
      </c>
      <c r="GB272" t="str">
        <v>United Nations Office of the High Commissioner for Human Rights (OHCHR)</v>
      </c>
      <c r="GC272" t="str">
        <v>United Nations Office on Drugs and Crime (UNODC)</v>
      </c>
      <c r="GD272" t="str">
        <v>United Nations Population Fund (UNFPA)</v>
      </c>
      <c r="GE272" t="str">
        <v>United Nations Programme for Human Settlements (UN Habitat)</v>
      </c>
      <c r="GF272" t="str">
        <v>Vale da Benção Educational and Charitable Association (AEBVB)</v>
      </c>
      <c r="GG272" t="str">
        <v>VenAruba Solidaria</v>
      </c>
      <c r="GH272" t="str">
        <v>Venex Curacao Foundation</v>
      </c>
      <c r="GI272" t="str">
        <v>Venezolanos en Barranquilla</v>
      </c>
      <c r="GJ272" t="str">
        <v>Venezolanos en San Cristóbal</v>
      </c>
      <c r="GK272" t="str">
        <v>Venezuelan Emigrant Foundation (FEV)</v>
      </c>
      <c r="GL272" t="str">
        <v>Vicaría de Pastoral Social Caritas</v>
      </c>
      <c r="GM272" t="str">
        <v>Voices GY</v>
      </c>
      <c r="GN272" t="str">
        <v>We World GVC</v>
      </c>
      <c r="GO272" t="str">
        <v>World Council of Credit Unions</v>
      </c>
      <c r="GP272" t="str">
        <v>World Food Programme (WFP)</v>
      </c>
      <c r="GQ272" t="str">
        <v>World Vision</v>
      </c>
      <c r="GR272" t="str">
        <v>ZOA</v>
      </c>
    </row>
    <row r="273" spans="8:200" x14ac:dyDescent="0.3">
      <c r="H273" t="str" cm="1">
        <f t="array" ref="H273:GR273">TRANSPOSE(_xlfn._xlws.SORT(_xlfn._xlws.FILTER(Table3[Name],ISNUMBER(SEARCH(' Activity Sheet'!D327,Table3[Name])),"Not found"),,1))</f>
        <v>.New Organisation</v>
      </c>
      <c r="I273" t="str">
        <v>ABV - Association of Good with Life</v>
      </c>
      <c r="J273" t="str">
        <v>ACAPS</v>
      </c>
      <c r="K273" t="str">
        <v>Acción y Desarrollo</v>
      </c>
      <c r="L273" t="str">
        <v>ACTED</v>
      </c>
      <c r="M273" t="str">
        <v>Action against Hunger</v>
      </c>
      <c r="N273" t="str">
        <v>ActionAid</v>
      </c>
      <c r="O273" t="str">
        <v>Adventist Development and Relief Agency (ADRA)</v>
      </c>
      <c r="P273" t="str">
        <v>Alas de Colibrí Foundation</v>
      </c>
      <c r="Q273" t="str">
        <v>Alianza por la Solidaridad</v>
      </c>
      <c r="R273" t="str">
        <v>Alianza por Venezuela</v>
      </c>
      <c r="S273" t="str">
        <v>Americares Foundation</v>
      </c>
      <c r="T273" t="str">
        <v>Argentine Commission for Refugees and Migrants (CAREF)</v>
      </c>
      <c r="U273" t="str">
        <v>Asociación Aves</v>
      </c>
      <c r="V273" t="str">
        <v>Asociación de Jubilados y Pensionados Venezolanos en Argentina</v>
      </c>
      <c r="W273" t="str">
        <v>Asociación de Venezolanos en Eloy Alfaro</v>
      </c>
      <c r="X273" t="str">
        <v>Asociación Fundación contra el Hambre Perú</v>
      </c>
      <c r="Y273" t="str">
        <v>Asociación Migrantes Venezolanos</v>
      </c>
      <c r="Z273" t="str">
        <v>Asociación Misioneros de San Carlos Scalabrinianos</v>
      </c>
      <c r="AA273" t="str">
        <v>Asociacion Proteccion Poblacion Vulnerable</v>
      </c>
      <c r="AB273" t="str">
        <v>Asociación Quinta Ola</v>
      </c>
      <c r="AC273" t="str">
        <v>Asociación Salto Ángel</v>
      </c>
      <c r="AD273" t="str">
        <v>Asociación Venezuela en Ecuador AC</v>
      </c>
      <c r="AE273" t="str">
        <v>ASOVENAR</v>
      </c>
      <c r="AF273" t="str">
        <v>Associação Hermanitos</v>
      </c>
      <c r="AG273" t="str">
        <v>AVSI Foundation</v>
      </c>
      <c r="AH273" t="str">
        <v>Bethany Christian Services</v>
      </c>
      <c r="AI273" t="str">
        <v>Blumont</v>
      </c>
      <c r="AJ273" t="str">
        <v>CARE</v>
      </c>
      <c r="AK273" t="str">
        <v>Caritas Brazil</v>
      </c>
      <c r="AL273" t="str">
        <v>Caritas Ecuador</v>
      </c>
      <c r="AM273" t="str">
        <v>Caritas Germany</v>
      </c>
      <c r="AN273" t="str">
        <v>Caritas Manaus</v>
      </c>
      <c r="AO273" t="str">
        <v>Caritas Parana</v>
      </c>
      <c r="AP273" t="str">
        <v>Caritas Peru</v>
      </c>
      <c r="AQ273" t="str">
        <v>Caritas Rio de Janeiro</v>
      </c>
      <c r="AR273" t="str">
        <v>Caritas São Paulo</v>
      </c>
      <c r="AS273" t="str">
        <v>Caritas Switzerland</v>
      </c>
      <c r="AT273" t="str">
        <v>CCEFIRO Association</v>
      </c>
      <c r="AU273" t="str">
        <v>CEDRO</v>
      </c>
      <c r="AV273" t="str">
        <v>Center for Integrated Studies and Programs for Sustainable Development (CIEDS)</v>
      </c>
      <c r="AW273" t="str">
        <v>Center for Migration and Human Rights of the Diocese of Roraima (CMDH)</v>
      </c>
      <c r="AX273" t="str">
        <v>Centro de Atencion Psicosocial (CAPS)</v>
      </c>
      <c r="AY273" t="str">
        <v>CESAL</v>
      </c>
      <c r="AZ273" t="str">
        <v>CESVI-Cooperazione e Sviluppo</v>
      </c>
      <c r="BA273" t="str">
        <v>ChildFund International</v>
      </c>
      <c r="BB273" t="str">
        <v>CHS Alternativo</v>
      </c>
      <c r="BC273" t="str">
        <v>Churún Merú Association</v>
      </c>
      <c r="BD273" t="str">
        <v>Coalición por Venezuela</v>
      </c>
      <c r="BE273" t="str">
        <v>Colonia Foundation of Venezuelans in the Dominican Republic (FUNCOVERD)</v>
      </c>
      <c r="BF273" t="str">
        <v>COLVENZ</v>
      </c>
      <c r="BG273" t="str">
        <v>Compassiva</v>
      </c>
      <c r="BH273" t="str">
        <v>Consejo Interreligioso del Perú - Religiones por la Paz</v>
      </c>
      <c r="BI273" t="str">
        <v>Consorcio ONG OCIPI Y Capellanía Nacional OFICA</v>
      </c>
      <c r="BJ273" t="str">
        <v>COOPI - International Cooperation Foundation</v>
      </c>
      <c r="BK273" t="str">
        <v>Corporación Colectivo Sin Fronteras</v>
      </c>
      <c r="BL273" t="str">
        <v>CRISFE Foundation</v>
      </c>
      <c r="BM273" t="str">
        <v>Cuso International</v>
      </c>
      <c r="BN273" t="str">
        <v>Danielle’s Children Fund (DCF)</v>
      </c>
      <c r="BO273" t="str">
        <v>Danish Refugee Council (DRC)</v>
      </c>
      <c r="BP273" t="str">
        <v>Development Support Association - APOYAR</v>
      </c>
      <c r="BQ273" t="str">
        <v>Diakonie Katastrophenhilfe</v>
      </c>
      <c r="BR273" t="str">
        <v>Diálogo Diverso</v>
      </c>
      <c r="BS273" t="str">
        <v>Doctors of the World</v>
      </c>
      <c r="BT273" t="str">
        <v>Dominican Institute for Integrated Development</v>
      </c>
      <c r="BU273" t="str">
        <v>Duendes y Ángeles Vinotinto República Dominicana</v>
      </c>
      <c r="BV273" t="str">
        <v>Encuentros SJS (Servicio Jesuita de la Solidaridad)</v>
      </c>
      <c r="BW273" t="str">
        <v>Ending Violence Against Migrants</v>
      </c>
      <c r="BX273" t="str">
        <v>Equidad Foundation</v>
      </c>
      <c r="BY273" t="str">
        <v>Equilibrium CenDE</v>
      </c>
      <c r="BZ273" t="str">
        <v>Facultad de Psicología - Universidad de la República (UDELAR)</v>
      </c>
      <c r="CA273" t="str">
        <v>First International Emergency and Solidarités International</v>
      </c>
      <c r="CB273" t="str">
        <v>Fondo Ecuatoriano Populorum Progressio</v>
      </c>
      <c r="CC273" t="str">
        <v>Foro Salud Callao</v>
      </c>
      <c r="CD273" t="str">
        <v>Foundation for the Integration and Development of Latin America (FIDAL)</v>
      </c>
      <c r="CE273" t="str">
        <v>Foundation of the Americas (FUDELA)</v>
      </c>
      <c r="CF273" t="str">
        <v>Fraternity Without Borders</v>
      </c>
      <c r="CG273" t="str">
        <v>Fundación Brisas del Norte</v>
      </c>
      <c r="CH273" t="str">
        <v>Fundación Colombovenezolana Nueva Ilusión</v>
      </c>
      <c r="CI273" t="str">
        <v>Fundación Nakama's</v>
      </c>
      <c r="CJ273" t="str">
        <v>Fundación RadaBer</v>
      </c>
      <c r="CK273" t="str">
        <v>Fundación Scalabrini Bolivia</v>
      </c>
      <c r="CL273" t="str">
        <v>Fundacion Social Vivan los Niños</v>
      </c>
      <c r="CM273" t="str">
        <v>FUNVEAC</v>
      </c>
      <c r="CN273" t="str">
        <v>German Development Cooperation Agency GIZ</v>
      </c>
      <c r="CO273" t="str">
        <v>Globalizate Radio</v>
      </c>
      <c r="CP273" t="str">
        <v>GOAL</v>
      </c>
      <c r="CQ273" t="str">
        <v>Halü Bienestar Humano Foundation (HALU)</v>
      </c>
      <c r="CR273" t="str">
        <v>Heartland Alliance International (HAI)</v>
      </c>
      <c r="CS273" t="str">
        <v>HELVETAS Swiss Intercooperation</v>
      </c>
      <c r="CT273" t="str">
        <v>HIAS</v>
      </c>
      <c r="CU273" t="str">
        <v>Human Rights Defence Curaçao</v>
      </c>
      <c r="CV273" t="str">
        <v>Humanity &amp; Inclusion</v>
      </c>
      <c r="CW273" t="str">
        <v>Humans Analytic</v>
      </c>
      <c r="CX273" t="str">
        <v>Idas y Vueltas Association</v>
      </c>
      <c r="CY273" t="str">
        <v>iMMAP</v>
      </c>
      <c r="CZ273" t="str">
        <v>IMPACT Initiatives (REACH)</v>
      </c>
      <c r="DA273" t="str">
        <v>Inmigrante Feliz Association</v>
      </c>
      <c r="DB273" t="str">
        <v>Institute for Migration and Human Rights (IMDH)</v>
      </c>
      <c r="DC273" t="str">
        <v>Institute of Natural and Cultural Heritage (IPANC)</v>
      </c>
      <c r="DD273" t="str">
        <v>International Committee for the Development of People (CISP)</v>
      </c>
      <c r="DE273" t="str">
        <v>International Federation of the Red Cross (IFRC)</v>
      </c>
      <c r="DF273" t="str">
        <v>International Labour Organization (ILO)</v>
      </c>
      <c r="DG273" t="str">
        <v>International Medical Corps</v>
      </c>
      <c r="DH273" t="str">
        <v>International Organization for Migration (IOM)</v>
      </c>
      <c r="DI273" t="str">
        <v>International Rescue Committee (IRC)</v>
      </c>
      <c r="DJ273" t="str">
        <v>INTERSOS</v>
      </c>
      <c r="DK273" t="str">
        <v>Jesuit Migrant Service (JMS)</v>
      </c>
      <c r="DL273" t="str">
        <v>Jesuit Refugee Service (JRS)</v>
      </c>
      <c r="DM273" t="str">
        <v>Jesuit Service for Migrants and Refugees (JSMR)</v>
      </c>
      <c r="DN273" t="str">
        <v>Joint United Nations Programme on HIV/AIDS (UNAIDS)</v>
      </c>
      <c r="DO273" t="str">
        <v>Kimirina Coorporation</v>
      </c>
      <c r="DP273" t="str">
        <v>La Casita Hispanic Cultural Centre</v>
      </c>
      <c r="DQ273" t="str">
        <v>Latin American Network of Non-Governmental Organizations of Persons with Disabilities and their Families (RIADIS)</v>
      </c>
      <c r="DR273" t="str">
        <v>LGBT+ Movement Brazil</v>
      </c>
      <c r="DS273" t="str">
        <v>Living Water Community (LWC)</v>
      </c>
      <c r="DT273" t="str">
        <v>LLANOVENCOL</v>
      </c>
      <c r="DU273" t="str">
        <v>Lutheran World Federation</v>
      </c>
      <c r="DV273" t="str">
        <v>Lutheran World Relief</v>
      </c>
      <c r="DW273" t="str">
        <v>Malteser International</v>
      </c>
      <c r="DX273" t="str">
        <v>Mana Institute</v>
      </c>
      <c r="DY273" t="str">
        <v>Manos Veneguayas Association</v>
      </c>
      <c r="DZ273" t="str">
        <v>Más Igualdad Perú</v>
      </c>
      <c r="EA273" t="str">
        <v>MedGlobal</v>
      </c>
      <c r="EB273" t="str">
        <v>Medical Teams International</v>
      </c>
      <c r="EC273" t="str">
        <v>Mercy Corps</v>
      </c>
      <c r="ED273" t="str">
        <v>Migrant Service Center (CAM)</v>
      </c>
      <c r="EE273" t="str">
        <v>Migrants, Refugees and Argentine Social Entrepreneurs (MIRARES)</v>
      </c>
      <c r="EF273" t="str">
        <v>Mision Scalabriniana - Ecuador</v>
      </c>
      <c r="EG273" t="str">
        <v>Missão Paz</v>
      </c>
      <c r="EH273" t="str">
        <v>Museu A CASA</v>
      </c>
      <c r="EI273" t="str">
        <v>Norwegian Refugee Council (NRC)</v>
      </c>
      <c r="EJ273" t="str">
        <v>ONG Migrantes por el Maule</v>
      </c>
      <c r="EK273" t="str">
        <v>ONG Preemptive Love Coalition Colombia</v>
      </c>
      <c r="EL273" t="str">
        <v>Organización Transfomando Vidas</v>
      </c>
      <c r="EM273" t="str">
        <v>Organization of Ibero-American States for Education, Science and Culture (OEI)</v>
      </c>
      <c r="EN273" t="str">
        <v>OXFAM</v>
      </c>
      <c r="EO273" t="str">
        <v>Panamerican Development Foundation</v>
      </c>
      <c r="EP273" t="str">
        <v>Panamerican Health Organization/World Health Organization (PAHO/WHO)</v>
      </c>
      <c r="EQ273" t="str">
        <v>Pastoral of Human Mobility - Peruvian Episcopal Conference</v>
      </c>
      <c r="ER273" t="str">
        <v>Pastoral Service for Migrants National</v>
      </c>
      <c r="ES273" t="str">
        <v>Permanent Human Rights defense Committee (CDH)</v>
      </c>
      <c r="ET273" t="str">
        <v>Pirilampos Institute - Group of visits and voluntary actions in Roraima</v>
      </c>
      <c r="EU273" t="str">
        <v>Plan International</v>
      </c>
      <c r="EV273" t="str">
        <v>Population Program, Faculty of Social Sciences, University of the Republic</v>
      </c>
      <c r="EW273" t="str">
        <v>Profamilia Association</v>
      </c>
      <c r="EX273" t="str">
        <v>Red con Migrantes y Refugiados</v>
      </c>
      <c r="EY273" t="str">
        <v>Red Cross Colombia</v>
      </c>
      <c r="EZ273" t="str">
        <v>Red Cross Ecuador</v>
      </c>
      <c r="FA273" t="str">
        <v>Red Cross Peru</v>
      </c>
      <c r="FB273" t="str">
        <v>Red de Investigaciones en Derechos Humanos - CONICET (Consejo Nacional de Investigaciones Científicas y Técnicas)</v>
      </c>
      <c r="FC273" t="str">
        <v>RET International</v>
      </c>
      <c r="FD273" t="str">
        <v>Salú pa Tur Foundation</v>
      </c>
      <c r="FE273" t="str">
        <v>Salvation Army</v>
      </c>
      <c r="FF273" t="str">
        <v>Samaritan's Purse</v>
      </c>
      <c r="FG273" t="str">
        <v>Save the Children International (SCI)</v>
      </c>
      <c r="FH273" t="str">
        <v>Scalabrini Foundation Chile</v>
      </c>
      <c r="FI273" t="str">
        <v>Sección Peruana de Amnistía Internacional</v>
      </c>
      <c r="FJ273" t="str">
        <v>Serviço Pastoral dos Migrantes do Nordeste</v>
      </c>
      <c r="FK273" t="str">
        <v>Sesame Workshop</v>
      </c>
      <c r="FL273" t="str">
        <v>Si, Da Vida</v>
      </c>
      <c r="FM273" t="str">
        <v>Solidarity and Action Asociation</v>
      </c>
      <c r="FN273" t="str">
        <v>SOS Children's Villages</v>
      </c>
      <c r="FO273" t="str">
        <v>Tarabita Foundation</v>
      </c>
      <c r="FP273" t="str">
        <v>Tearfund</v>
      </c>
      <c r="FQ273" t="str">
        <v>TECHO</v>
      </c>
      <c r="FR273" t="str">
        <v>Terranueva Foundation</v>
      </c>
      <c r="FS273" t="str">
        <v>Terre des Hommes Suisse</v>
      </c>
      <c r="FT273" t="str">
        <v>The Israel Forum for International Humanitarian Aid (IsraAID)</v>
      </c>
      <c r="FU273" t="str">
        <v>Unión Venezolana en Perú</v>
      </c>
      <c r="FV273" t="str">
        <v>United Nations Children's Fund (UNICEF)</v>
      </c>
      <c r="FW273" t="str">
        <v>United Nations Development Programme (UNDP)</v>
      </c>
      <c r="FX273" t="str">
        <v>United Nations Educational, Scientific and Cultural Organization (UNESCO)</v>
      </c>
      <c r="FY273" t="str">
        <v>United Nations Entity for Gender Equality and the Empowerment of Women (UNWOMEN)</v>
      </c>
      <c r="FZ273" t="str">
        <v>United Nations Food and Agricultural Organization (FAO)</v>
      </c>
      <c r="GA273" t="str">
        <v>United Nations High Commissioner for Refugees (UNHCR)</v>
      </c>
      <c r="GB273" t="str">
        <v>United Nations Office of the High Commissioner for Human Rights (OHCHR)</v>
      </c>
      <c r="GC273" t="str">
        <v>United Nations Office on Drugs and Crime (UNODC)</v>
      </c>
      <c r="GD273" t="str">
        <v>United Nations Population Fund (UNFPA)</v>
      </c>
      <c r="GE273" t="str">
        <v>United Nations Programme for Human Settlements (UN Habitat)</v>
      </c>
      <c r="GF273" t="str">
        <v>Vale da Benção Educational and Charitable Association (AEBVB)</v>
      </c>
      <c r="GG273" t="str">
        <v>VenAruba Solidaria</v>
      </c>
      <c r="GH273" t="str">
        <v>Venex Curacao Foundation</v>
      </c>
      <c r="GI273" t="str">
        <v>Venezolanos en Barranquilla</v>
      </c>
      <c r="GJ273" t="str">
        <v>Venezolanos en San Cristóbal</v>
      </c>
      <c r="GK273" t="str">
        <v>Venezuelan Emigrant Foundation (FEV)</v>
      </c>
      <c r="GL273" t="str">
        <v>Vicaría de Pastoral Social Caritas</v>
      </c>
      <c r="GM273" t="str">
        <v>Voices GY</v>
      </c>
      <c r="GN273" t="str">
        <v>We World GVC</v>
      </c>
      <c r="GO273" t="str">
        <v>World Council of Credit Unions</v>
      </c>
      <c r="GP273" t="str">
        <v>World Food Programme (WFP)</v>
      </c>
      <c r="GQ273" t="str">
        <v>World Vision</v>
      </c>
      <c r="GR273" t="str">
        <v>ZOA</v>
      </c>
    </row>
    <row r="274" spans="8:200" x14ac:dyDescent="0.3">
      <c r="H274" t="str" cm="1">
        <f t="array" ref="H274:GR274">TRANSPOSE(_xlfn._xlws.SORT(_xlfn._xlws.FILTER(Table3[Name],ISNUMBER(SEARCH(' Activity Sheet'!D328,Table3[Name])),"Not found"),,1))</f>
        <v>.New Organisation</v>
      </c>
      <c r="I274" t="str">
        <v>ABV - Association of Good with Life</v>
      </c>
      <c r="J274" t="str">
        <v>ACAPS</v>
      </c>
      <c r="K274" t="str">
        <v>Acción y Desarrollo</v>
      </c>
      <c r="L274" t="str">
        <v>ACTED</v>
      </c>
      <c r="M274" t="str">
        <v>Action against Hunger</v>
      </c>
      <c r="N274" t="str">
        <v>ActionAid</v>
      </c>
      <c r="O274" t="str">
        <v>Adventist Development and Relief Agency (ADRA)</v>
      </c>
      <c r="P274" t="str">
        <v>Alas de Colibrí Foundation</v>
      </c>
      <c r="Q274" t="str">
        <v>Alianza por la Solidaridad</v>
      </c>
      <c r="R274" t="str">
        <v>Alianza por Venezuela</v>
      </c>
      <c r="S274" t="str">
        <v>Americares Foundation</v>
      </c>
      <c r="T274" t="str">
        <v>Argentine Commission for Refugees and Migrants (CAREF)</v>
      </c>
      <c r="U274" t="str">
        <v>Asociación Aves</v>
      </c>
      <c r="V274" t="str">
        <v>Asociación de Jubilados y Pensionados Venezolanos en Argentina</v>
      </c>
      <c r="W274" t="str">
        <v>Asociación de Venezolanos en Eloy Alfaro</v>
      </c>
      <c r="X274" t="str">
        <v>Asociación Fundación contra el Hambre Perú</v>
      </c>
      <c r="Y274" t="str">
        <v>Asociación Migrantes Venezolanos</v>
      </c>
      <c r="Z274" t="str">
        <v>Asociación Misioneros de San Carlos Scalabrinianos</v>
      </c>
      <c r="AA274" t="str">
        <v>Asociacion Proteccion Poblacion Vulnerable</v>
      </c>
      <c r="AB274" t="str">
        <v>Asociación Quinta Ola</v>
      </c>
      <c r="AC274" t="str">
        <v>Asociación Salto Ángel</v>
      </c>
      <c r="AD274" t="str">
        <v>Asociación Venezuela en Ecuador AC</v>
      </c>
      <c r="AE274" t="str">
        <v>ASOVENAR</v>
      </c>
      <c r="AF274" t="str">
        <v>Associação Hermanitos</v>
      </c>
      <c r="AG274" t="str">
        <v>AVSI Foundation</v>
      </c>
      <c r="AH274" t="str">
        <v>Bethany Christian Services</v>
      </c>
      <c r="AI274" t="str">
        <v>Blumont</v>
      </c>
      <c r="AJ274" t="str">
        <v>CARE</v>
      </c>
      <c r="AK274" t="str">
        <v>Caritas Brazil</v>
      </c>
      <c r="AL274" t="str">
        <v>Caritas Ecuador</v>
      </c>
      <c r="AM274" t="str">
        <v>Caritas Germany</v>
      </c>
      <c r="AN274" t="str">
        <v>Caritas Manaus</v>
      </c>
      <c r="AO274" t="str">
        <v>Caritas Parana</v>
      </c>
      <c r="AP274" t="str">
        <v>Caritas Peru</v>
      </c>
      <c r="AQ274" t="str">
        <v>Caritas Rio de Janeiro</v>
      </c>
      <c r="AR274" t="str">
        <v>Caritas São Paulo</v>
      </c>
      <c r="AS274" t="str">
        <v>Caritas Switzerland</v>
      </c>
      <c r="AT274" t="str">
        <v>CCEFIRO Association</v>
      </c>
      <c r="AU274" t="str">
        <v>CEDRO</v>
      </c>
      <c r="AV274" t="str">
        <v>Center for Integrated Studies and Programs for Sustainable Development (CIEDS)</v>
      </c>
      <c r="AW274" t="str">
        <v>Center for Migration and Human Rights of the Diocese of Roraima (CMDH)</v>
      </c>
      <c r="AX274" t="str">
        <v>Centro de Atencion Psicosocial (CAPS)</v>
      </c>
      <c r="AY274" t="str">
        <v>CESAL</v>
      </c>
      <c r="AZ274" t="str">
        <v>CESVI-Cooperazione e Sviluppo</v>
      </c>
      <c r="BA274" t="str">
        <v>ChildFund International</v>
      </c>
      <c r="BB274" t="str">
        <v>CHS Alternativo</v>
      </c>
      <c r="BC274" t="str">
        <v>Churún Merú Association</v>
      </c>
      <c r="BD274" t="str">
        <v>Coalición por Venezuela</v>
      </c>
      <c r="BE274" t="str">
        <v>Colonia Foundation of Venezuelans in the Dominican Republic (FUNCOVERD)</v>
      </c>
      <c r="BF274" t="str">
        <v>COLVENZ</v>
      </c>
      <c r="BG274" t="str">
        <v>Compassiva</v>
      </c>
      <c r="BH274" t="str">
        <v>Consejo Interreligioso del Perú - Religiones por la Paz</v>
      </c>
      <c r="BI274" t="str">
        <v>Consorcio ONG OCIPI Y Capellanía Nacional OFICA</v>
      </c>
      <c r="BJ274" t="str">
        <v>COOPI - International Cooperation Foundation</v>
      </c>
      <c r="BK274" t="str">
        <v>Corporación Colectivo Sin Fronteras</v>
      </c>
      <c r="BL274" t="str">
        <v>CRISFE Foundation</v>
      </c>
      <c r="BM274" t="str">
        <v>Cuso International</v>
      </c>
      <c r="BN274" t="str">
        <v>Danielle’s Children Fund (DCF)</v>
      </c>
      <c r="BO274" t="str">
        <v>Danish Refugee Council (DRC)</v>
      </c>
      <c r="BP274" t="str">
        <v>Development Support Association - APOYAR</v>
      </c>
      <c r="BQ274" t="str">
        <v>Diakonie Katastrophenhilfe</v>
      </c>
      <c r="BR274" t="str">
        <v>Diálogo Diverso</v>
      </c>
      <c r="BS274" t="str">
        <v>Doctors of the World</v>
      </c>
      <c r="BT274" t="str">
        <v>Dominican Institute for Integrated Development</v>
      </c>
      <c r="BU274" t="str">
        <v>Duendes y Ángeles Vinotinto República Dominicana</v>
      </c>
      <c r="BV274" t="str">
        <v>Encuentros SJS (Servicio Jesuita de la Solidaridad)</v>
      </c>
      <c r="BW274" t="str">
        <v>Ending Violence Against Migrants</v>
      </c>
      <c r="BX274" t="str">
        <v>Equidad Foundation</v>
      </c>
      <c r="BY274" t="str">
        <v>Equilibrium CenDE</v>
      </c>
      <c r="BZ274" t="str">
        <v>Facultad de Psicología - Universidad de la República (UDELAR)</v>
      </c>
      <c r="CA274" t="str">
        <v>First International Emergency and Solidarités International</v>
      </c>
      <c r="CB274" t="str">
        <v>Fondo Ecuatoriano Populorum Progressio</v>
      </c>
      <c r="CC274" t="str">
        <v>Foro Salud Callao</v>
      </c>
      <c r="CD274" t="str">
        <v>Foundation for the Integration and Development of Latin America (FIDAL)</v>
      </c>
      <c r="CE274" t="str">
        <v>Foundation of the Americas (FUDELA)</v>
      </c>
      <c r="CF274" t="str">
        <v>Fraternity Without Borders</v>
      </c>
      <c r="CG274" t="str">
        <v>Fundación Brisas del Norte</v>
      </c>
      <c r="CH274" t="str">
        <v>Fundación Colombovenezolana Nueva Ilusión</v>
      </c>
      <c r="CI274" t="str">
        <v>Fundación Nakama's</v>
      </c>
      <c r="CJ274" t="str">
        <v>Fundación RadaBer</v>
      </c>
      <c r="CK274" t="str">
        <v>Fundación Scalabrini Bolivia</v>
      </c>
      <c r="CL274" t="str">
        <v>Fundacion Social Vivan los Niños</v>
      </c>
      <c r="CM274" t="str">
        <v>FUNVEAC</v>
      </c>
      <c r="CN274" t="str">
        <v>German Development Cooperation Agency GIZ</v>
      </c>
      <c r="CO274" t="str">
        <v>Globalizate Radio</v>
      </c>
      <c r="CP274" t="str">
        <v>GOAL</v>
      </c>
      <c r="CQ274" t="str">
        <v>Halü Bienestar Humano Foundation (HALU)</v>
      </c>
      <c r="CR274" t="str">
        <v>Heartland Alliance International (HAI)</v>
      </c>
      <c r="CS274" t="str">
        <v>HELVETAS Swiss Intercooperation</v>
      </c>
      <c r="CT274" t="str">
        <v>HIAS</v>
      </c>
      <c r="CU274" t="str">
        <v>Human Rights Defence Curaçao</v>
      </c>
      <c r="CV274" t="str">
        <v>Humanity &amp; Inclusion</v>
      </c>
      <c r="CW274" t="str">
        <v>Humans Analytic</v>
      </c>
      <c r="CX274" t="str">
        <v>Idas y Vueltas Association</v>
      </c>
      <c r="CY274" t="str">
        <v>iMMAP</v>
      </c>
      <c r="CZ274" t="str">
        <v>IMPACT Initiatives (REACH)</v>
      </c>
      <c r="DA274" t="str">
        <v>Inmigrante Feliz Association</v>
      </c>
      <c r="DB274" t="str">
        <v>Institute for Migration and Human Rights (IMDH)</v>
      </c>
      <c r="DC274" t="str">
        <v>Institute of Natural and Cultural Heritage (IPANC)</v>
      </c>
      <c r="DD274" t="str">
        <v>International Committee for the Development of People (CISP)</v>
      </c>
      <c r="DE274" t="str">
        <v>International Federation of the Red Cross (IFRC)</v>
      </c>
      <c r="DF274" t="str">
        <v>International Labour Organization (ILO)</v>
      </c>
      <c r="DG274" t="str">
        <v>International Medical Corps</v>
      </c>
      <c r="DH274" t="str">
        <v>International Organization for Migration (IOM)</v>
      </c>
      <c r="DI274" t="str">
        <v>International Rescue Committee (IRC)</v>
      </c>
      <c r="DJ274" t="str">
        <v>INTERSOS</v>
      </c>
      <c r="DK274" t="str">
        <v>Jesuit Migrant Service (JMS)</v>
      </c>
      <c r="DL274" t="str">
        <v>Jesuit Refugee Service (JRS)</v>
      </c>
      <c r="DM274" t="str">
        <v>Jesuit Service for Migrants and Refugees (JSMR)</v>
      </c>
      <c r="DN274" t="str">
        <v>Joint United Nations Programme on HIV/AIDS (UNAIDS)</v>
      </c>
      <c r="DO274" t="str">
        <v>Kimirina Coorporation</v>
      </c>
      <c r="DP274" t="str">
        <v>La Casita Hispanic Cultural Centre</v>
      </c>
      <c r="DQ274" t="str">
        <v>Latin American Network of Non-Governmental Organizations of Persons with Disabilities and their Families (RIADIS)</v>
      </c>
      <c r="DR274" t="str">
        <v>LGBT+ Movement Brazil</v>
      </c>
      <c r="DS274" t="str">
        <v>Living Water Community (LWC)</v>
      </c>
      <c r="DT274" t="str">
        <v>LLANOVENCOL</v>
      </c>
      <c r="DU274" t="str">
        <v>Lutheran World Federation</v>
      </c>
      <c r="DV274" t="str">
        <v>Lutheran World Relief</v>
      </c>
      <c r="DW274" t="str">
        <v>Malteser International</v>
      </c>
      <c r="DX274" t="str">
        <v>Mana Institute</v>
      </c>
      <c r="DY274" t="str">
        <v>Manos Veneguayas Association</v>
      </c>
      <c r="DZ274" t="str">
        <v>Más Igualdad Perú</v>
      </c>
      <c r="EA274" t="str">
        <v>MedGlobal</v>
      </c>
      <c r="EB274" t="str">
        <v>Medical Teams International</v>
      </c>
      <c r="EC274" t="str">
        <v>Mercy Corps</v>
      </c>
      <c r="ED274" t="str">
        <v>Migrant Service Center (CAM)</v>
      </c>
      <c r="EE274" t="str">
        <v>Migrants, Refugees and Argentine Social Entrepreneurs (MIRARES)</v>
      </c>
      <c r="EF274" t="str">
        <v>Mision Scalabriniana - Ecuador</v>
      </c>
      <c r="EG274" t="str">
        <v>Missão Paz</v>
      </c>
      <c r="EH274" t="str">
        <v>Museu A CASA</v>
      </c>
      <c r="EI274" t="str">
        <v>Norwegian Refugee Council (NRC)</v>
      </c>
      <c r="EJ274" t="str">
        <v>ONG Migrantes por el Maule</v>
      </c>
      <c r="EK274" t="str">
        <v>ONG Preemptive Love Coalition Colombia</v>
      </c>
      <c r="EL274" t="str">
        <v>Organización Transfomando Vidas</v>
      </c>
      <c r="EM274" t="str">
        <v>Organization of Ibero-American States for Education, Science and Culture (OEI)</v>
      </c>
      <c r="EN274" t="str">
        <v>OXFAM</v>
      </c>
      <c r="EO274" t="str">
        <v>Panamerican Development Foundation</v>
      </c>
      <c r="EP274" t="str">
        <v>Panamerican Health Organization/World Health Organization (PAHO/WHO)</v>
      </c>
      <c r="EQ274" t="str">
        <v>Pastoral of Human Mobility - Peruvian Episcopal Conference</v>
      </c>
      <c r="ER274" t="str">
        <v>Pastoral Service for Migrants National</v>
      </c>
      <c r="ES274" t="str">
        <v>Permanent Human Rights defense Committee (CDH)</v>
      </c>
      <c r="ET274" t="str">
        <v>Pirilampos Institute - Group of visits and voluntary actions in Roraima</v>
      </c>
      <c r="EU274" t="str">
        <v>Plan International</v>
      </c>
      <c r="EV274" t="str">
        <v>Population Program, Faculty of Social Sciences, University of the Republic</v>
      </c>
      <c r="EW274" t="str">
        <v>Profamilia Association</v>
      </c>
      <c r="EX274" t="str">
        <v>Red con Migrantes y Refugiados</v>
      </c>
      <c r="EY274" t="str">
        <v>Red Cross Colombia</v>
      </c>
      <c r="EZ274" t="str">
        <v>Red Cross Ecuador</v>
      </c>
      <c r="FA274" t="str">
        <v>Red Cross Peru</v>
      </c>
      <c r="FB274" t="str">
        <v>Red de Investigaciones en Derechos Humanos - CONICET (Consejo Nacional de Investigaciones Científicas y Técnicas)</v>
      </c>
      <c r="FC274" t="str">
        <v>RET International</v>
      </c>
      <c r="FD274" t="str">
        <v>Salú pa Tur Foundation</v>
      </c>
      <c r="FE274" t="str">
        <v>Salvation Army</v>
      </c>
      <c r="FF274" t="str">
        <v>Samaritan's Purse</v>
      </c>
      <c r="FG274" t="str">
        <v>Save the Children International (SCI)</v>
      </c>
      <c r="FH274" t="str">
        <v>Scalabrini Foundation Chile</v>
      </c>
      <c r="FI274" t="str">
        <v>Sección Peruana de Amnistía Internacional</v>
      </c>
      <c r="FJ274" t="str">
        <v>Serviço Pastoral dos Migrantes do Nordeste</v>
      </c>
      <c r="FK274" t="str">
        <v>Sesame Workshop</v>
      </c>
      <c r="FL274" t="str">
        <v>Si, Da Vida</v>
      </c>
      <c r="FM274" t="str">
        <v>Solidarity and Action Asociation</v>
      </c>
      <c r="FN274" t="str">
        <v>SOS Children's Villages</v>
      </c>
      <c r="FO274" t="str">
        <v>Tarabita Foundation</v>
      </c>
      <c r="FP274" t="str">
        <v>Tearfund</v>
      </c>
      <c r="FQ274" t="str">
        <v>TECHO</v>
      </c>
      <c r="FR274" t="str">
        <v>Terranueva Foundation</v>
      </c>
      <c r="FS274" t="str">
        <v>Terre des Hommes Suisse</v>
      </c>
      <c r="FT274" t="str">
        <v>The Israel Forum for International Humanitarian Aid (IsraAID)</v>
      </c>
      <c r="FU274" t="str">
        <v>Unión Venezolana en Perú</v>
      </c>
      <c r="FV274" t="str">
        <v>United Nations Children's Fund (UNICEF)</v>
      </c>
      <c r="FW274" t="str">
        <v>United Nations Development Programme (UNDP)</v>
      </c>
      <c r="FX274" t="str">
        <v>United Nations Educational, Scientific and Cultural Organization (UNESCO)</v>
      </c>
      <c r="FY274" t="str">
        <v>United Nations Entity for Gender Equality and the Empowerment of Women (UNWOMEN)</v>
      </c>
      <c r="FZ274" t="str">
        <v>United Nations Food and Agricultural Organization (FAO)</v>
      </c>
      <c r="GA274" t="str">
        <v>United Nations High Commissioner for Refugees (UNHCR)</v>
      </c>
      <c r="GB274" t="str">
        <v>United Nations Office of the High Commissioner for Human Rights (OHCHR)</v>
      </c>
      <c r="GC274" t="str">
        <v>United Nations Office on Drugs and Crime (UNODC)</v>
      </c>
      <c r="GD274" t="str">
        <v>United Nations Population Fund (UNFPA)</v>
      </c>
      <c r="GE274" t="str">
        <v>United Nations Programme for Human Settlements (UN Habitat)</v>
      </c>
      <c r="GF274" t="str">
        <v>Vale da Benção Educational and Charitable Association (AEBVB)</v>
      </c>
      <c r="GG274" t="str">
        <v>VenAruba Solidaria</v>
      </c>
      <c r="GH274" t="str">
        <v>Venex Curacao Foundation</v>
      </c>
      <c r="GI274" t="str">
        <v>Venezolanos en Barranquilla</v>
      </c>
      <c r="GJ274" t="str">
        <v>Venezolanos en San Cristóbal</v>
      </c>
      <c r="GK274" t="str">
        <v>Venezuelan Emigrant Foundation (FEV)</v>
      </c>
      <c r="GL274" t="str">
        <v>Vicaría de Pastoral Social Caritas</v>
      </c>
      <c r="GM274" t="str">
        <v>Voices GY</v>
      </c>
      <c r="GN274" t="str">
        <v>We World GVC</v>
      </c>
      <c r="GO274" t="str">
        <v>World Council of Credit Unions</v>
      </c>
      <c r="GP274" t="str">
        <v>World Food Programme (WFP)</v>
      </c>
      <c r="GQ274" t="str">
        <v>World Vision</v>
      </c>
      <c r="GR274" t="str">
        <v>ZOA</v>
      </c>
    </row>
    <row r="275" spans="8:200" x14ac:dyDescent="0.3">
      <c r="H275" t="str" cm="1">
        <f t="array" ref="H275:GR275">TRANSPOSE(_xlfn._xlws.SORT(_xlfn._xlws.FILTER(Table3[Name],ISNUMBER(SEARCH(' Activity Sheet'!D329,Table3[Name])),"Not found"),,1))</f>
        <v>.New Organisation</v>
      </c>
      <c r="I275" t="str">
        <v>ABV - Association of Good with Life</v>
      </c>
      <c r="J275" t="str">
        <v>ACAPS</v>
      </c>
      <c r="K275" t="str">
        <v>Acción y Desarrollo</v>
      </c>
      <c r="L275" t="str">
        <v>ACTED</v>
      </c>
      <c r="M275" t="str">
        <v>Action against Hunger</v>
      </c>
      <c r="N275" t="str">
        <v>ActionAid</v>
      </c>
      <c r="O275" t="str">
        <v>Adventist Development and Relief Agency (ADRA)</v>
      </c>
      <c r="P275" t="str">
        <v>Alas de Colibrí Foundation</v>
      </c>
      <c r="Q275" t="str">
        <v>Alianza por la Solidaridad</v>
      </c>
      <c r="R275" t="str">
        <v>Alianza por Venezuela</v>
      </c>
      <c r="S275" t="str">
        <v>Americares Foundation</v>
      </c>
      <c r="T275" t="str">
        <v>Argentine Commission for Refugees and Migrants (CAREF)</v>
      </c>
      <c r="U275" t="str">
        <v>Asociación Aves</v>
      </c>
      <c r="V275" t="str">
        <v>Asociación de Jubilados y Pensionados Venezolanos en Argentina</v>
      </c>
      <c r="W275" t="str">
        <v>Asociación de Venezolanos en Eloy Alfaro</v>
      </c>
      <c r="X275" t="str">
        <v>Asociación Fundación contra el Hambre Perú</v>
      </c>
      <c r="Y275" t="str">
        <v>Asociación Migrantes Venezolanos</v>
      </c>
      <c r="Z275" t="str">
        <v>Asociación Misioneros de San Carlos Scalabrinianos</v>
      </c>
      <c r="AA275" t="str">
        <v>Asociacion Proteccion Poblacion Vulnerable</v>
      </c>
      <c r="AB275" t="str">
        <v>Asociación Quinta Ola</v>
      </c>
      <c r="AC275" t="str">
        <v>Asociación Salto Ángel</v>
      </c>
      <c r="AD275" t="str">
        <v>Asociación Venezuela en Ecuador AC</v>
      </c>
      <c r="AE275" t="str">
        <v>ASOVENAR</v>
      </c>
      <c r="AF275" t="str">
        <v>Associação Hermanitos</v>
      </c>
      <c r="AG275" t="str">
        <v>AVSI Foundation</v>
      </c>
      <c r="AH275" t="str">
        <v>Bethany Christian Services</v>
      </c>
      <c r="AI275" t="str">
        <v>Blumont</v>
      </c>
      <c r="AJ275" t="str">
        <v>CARE</v>
      </c>
      <c r="AK275" t="str">
        <v>Caritas Brazil</v>
      </c>
      <c r="AL275" t="str">
        <v>Caritas Ecuador</v>
      </c>
      <c r="AM275" t="str">
        <v>Caritas Germany</v>
      </c>
      <c r="AN275" t="str">
        <v>Caritas Manaus</v>
      </c>
      <c r="AO275" t="str">
        <v>Caritas Parana</v>
      </c>
      <c r="AP275" t="str">
        <v>Caritas Peru</v>
      </c>
      <c r="AQ275" t="str">
        <v>Caritas Rio de Janeiro</v>
      </c>
      <c r="AR275" t="str">
        <v>Caritas São Paulo</v>
      </c>
      <c r="AS275" t="str">
        <v>Caritas Switzerland</v>
      </c>
      <c r="AT275" t="str">
        <v>CCEFIRO Association</v>
      </c>
      <c r="AU275" t="str">
        <v>CEDRO</v>
      </c>
      <c r="AV275" t="str">
        <v>Center for Integrated Studies and Programs for Sustainable Development (CIEDS)</v>
      </c>
      <c r="AW275" t="str">
        <v>Center for Migration and Human Rights of the Diocese of Roraima (CMDH)</v>
      </c>
      <c r="AX275" t="str">
        <v>Centro de Atencion Psicosocial (CAPS)</v>
      </c>
      <c r="AY275" t="str">
        <v>CESAL</v>
      </c>
      <c r="AZ275" t="str">
        <v>CESVI-Cooperazione e Sviluppo</v>
      </c>
      <c r="BA275" t="str">
        <v>ChildFund International</v>
      </c>
      <c r="BB275" t="str">
        <v>CHS Alternativo</v>
      </c>
      <c r="BC275" t="str">
        <v>Churún Merú Association</v>
      </c>
      <c r="BD275" t="str">
        <v>Coalición por Venezuela</v>
      </c>
      <c r="BE275" t="str">
        <v>Colonia Foundation of Venezuelans in the Dominican Republic (FUNCOVERD)</v>
      </c>
      <c r="BF275" t="str">
        <v>COLVENZ</v>
      </c>
      <c r="BG275" t="str">
        <v>Compassiva</v>
      </c>
      <c r="BH275" t="str">
        <v>Consejo Interreligioso del Perú - Religiones por la Paz</v>
      </c>
      <c r="BI275" t="str">
        <v>Consorcio ONG OCIPI Y Capellanía Nacional OFICA</v>
      </c>
      <c r="BJ275" t="str">
        <v>COOPI - International Cooperation Foundation</v>
      </c>
      <c r="BK275" t="str">
        <v>Corporación Colectivo Sin Fronteras</v>
      </c>
      <c r="BL275" t="str">
        <v>CRISFE Foundation</v>
      </c>
      <c r="BM275" t="str">
        <v>Cuso International</v>
      </c>
      <c r="BN275" t="str">
        <v>Danielle’s Children Fund (DCF)</v>
      </c>
      <c r="BO275" t="str">
        <v>Danish Refugee Council (DRC)</v>
      </c>
      <c r="BP275" t="str">
        <v>Development Support Association - APOYAR</v>
      </c>
      <c r="BQ275" t="str">
        <v>Diakonie Katastrophenhilfe</v>
      </c>
      <c r="BR275" t="str">
        <v>Diálogo Diverso</v>
      </c>
      <c r="BS275" t="str">
        <v>Doctors of the World</v>
      </c>
      <c r="BT275" t="str">
        <v>Dominican Institute for Integrated Development</v>
      </c>
      <c r="BU275" t="str">
        <v>Duendes y Ángeles Vinotinto República Dominicana</v>
      </c>
      <c r="BV275" t="str">
        <v>Encuentros SJS (Servicio Jesuita de la Solidaridad)</v>
      </c>
      <c r="BW275" t="str">
        <v>Ending Violence Against Migrants</v>
      </c>
      <c r="BX275" t="str">
        <v>Equidad Foundation</v>
      </c>
      <c r="BY275" t="str">
        <v>Equilibrium CenDE</v>
      </c>
      <c r="BZ275" t="str">
        <v>Facultad de Psicología - Universidad de la República (UDELAR)</v>
      </c>
      <c r="CA275" t="str">
        <v>First International Emergency and Solidarités International</v>
      </c>
      <c r="CB275" t="str">
        <v>Fondo Ecuatoriano Populorum Progressio</v>
      </c>
      <c r="CC275" t="str">
        <v>Foro Salud Callao</v>
      </c>
      <c r="CD275" t="str">
        <v>Foundation for the Integration and Development of Latin America (FIDAL)</v>
      </c>
      <c r="CE275" t="str">
        <v>Foundation of the Americas (FUDELA)</v>
      </c>
      <c r="CF275" t="str">
        <v>Fraternity Without Borders</v>
      </c>
      <c r="CG275" t="str">
        <v>Fundación Brisas del Norte</v>
      </c>
      <c r="CH275" t="str">
        <v>Fundación Colombovenezolana Nueva Ilusión</v>
      </c>
      <c r="CI275" t="str">
        <v>Fundación Nakama's</v>
      </c>
      <c r="CJ275" t="str">
        <v>Fundación RadaBer</v>
      </c>
      <c r="CK275" t="str">
        <v>Fundación Scalabrini Bolivia</v>
      </c>
      <c r="CL275" t="str">
        <v>Fundacion Social Vivan los Niños</v>
      </c>
      <c r="CM275" t="str">
        <v>FUNVEAC</v>
      </c>
      <c r="CN275" t="str">
        <v>German Development Cooperation Agency GIZ</v>
      </c>
      <c r="CO275" t="str">
        <v>Globalizate Radio</v>
      </c>
      <c r="CP275" t="str">
        <v>GOAL</v>
      </c>
      <c r="CQ275" t="str">
        <v>Halü Bienestar Humano Foundation (HALU)</v>
      </c>
      <c r="CR275" t="str">
        <v>Heartland Alliance International (HAI)</v>
      </c>
      <c r="CS275" t="str">
        <v>HELVETAS Swiss Intercooperation</v>
      </c>
      <c r="CT275" t="str">
        <v>HIAS</v>
      </c>
      <c r="CU275" t="str">
        <v>Human Rights Defence Curaçao</v>
      </c>
      <c r="CV275" t="str">
        <v>Humanity &amp; Inclusion</v>
      </c>
      <c r="CW275" t="str">
        <v>Humans Analytic</v>
      </c>
      <c r="CX275" t="str">
        <v>Idas y Vueltas Association</v>
      </c>
      <c r="CY275" t="str">
        <v>iMMAP</v>
      </c>
      <c r="CZ275" t="str">
        <v>IMPACT Initiatives (REACH)</v>
      </c>
      <c r="DA275" t="str">
        <v>Inmigrante Feliz Association</v>
      </c>
      <c r="DB275" t="str">
        <v>Institute for Migration and Human Rights (IMDH)</v>
      </c>
      <c r="DC275" t="str">
        <v>Institute of Natural and Cultural Heritage (IPANC)</v>
      </c>
      <c r="DD275" t="str">
        <v>International Committee for the Development of People (CISP)</v>
      </c>
      <c r="DE275" t="str">
        <v>International Federation of the Red Cross (IFRC)</v>
      </c>
      <c r="DF275" t="str">
        <v>International Labour Organization (ILO)</v>
      </c>
      <c r="DG275" t="str">
        <v>International Medical Corps</v>
      </c>
      <c r="DH275" t="str">
        <v>International Organization for Migration (IOM)</v>
      </c>
      <c r="DI275" t="str">
        <v>International Rescue Committee (IRC)</v>
      </c>
      <c r="DJ275" t="str">
        <v>INTERSOS</v>
      </c>
      <c r="DK275" t="str">
        <v>Jesuit Migrant Service (JMS)</v>
      </c>
      <c r="DL275" t="str">
        <v>Jesuit Refugee Service (JRS)</v>
      </c>
      <c r="DM275" t="str">
        <v>Jesuit Service for Migrants and Refugees (JSMR)</v>
      </c>
      <c r="DN275" t="str">
        <v>Joint United Nations Programme on HIV/AIDS (UNAIDS)</v>
      </c>
      <c r="DO275" t="str">
        <v>Kimirina Coorporation</v>
      </c>
      <c r="DP275" t="str">
        <v>La Casita Hispanic Cultural Centre</v>
      </c>
      <c r="DQ275" t="str">
        <v>Latin American Network of Non-Governmental Organizations of Persons with Disabilities and their Families (RIADIS)</v>
      </c>
      <c r="DR275" t="str">
        <v>LGBT+ Movement Brazil</v>
      </c>
      <c r="DS275" t="str">
        <v>Living Water Community (LWC)</v>
      </c>
      <c r="DT275" t="str">
        <v>LLANOVENCOL</v>
      </c>
      <c r="DU275" t="str">
        <v>Lutheran World Federation</v>
      </c>
      <c r="DV275" t="str">
        <v>Lutheran World Relief</v>
      </c>
      <c r="DW275" t="str">
        <v>Malteser International</v>
      </c>
      <c r="DX275" t="str">
        <v>Mana Institute</v>
      </c>
      <c r="DY275" t="str">
        <v>Manos Veneguayas Association</v>
      </c>
      <c r="DZ275" t="str">
        <v>Más Igualdad Perú</v>
      </c>
      <c r="EA275" t="str">
        <v>MedGlobal</v>
      </c>
      <c r="EB275" t="str">
        <v>Medical Teams International</v>
      </c>
      <c r="EC275" t="str">
        <v>Mercy Corps</v>
      </c>
      <c r="ED275" t="str">
        <v>Migrant Service Center (CAM)</v>
      </c>
      <c r="EE275" t="str">
        <v>Migrants, Refugees and Argentine Social Entrepreneurs (MIRARES)</v>
      </c>
      <c r="EF275" t="str">
        <v>Mision Scalabriniana - Ecuador</v>
      </c>
      <c r="EG275" t="str">
        <v>Missão Paz</v>
      </c>
      <c r="EH275" t="str">
        <v>Museu A CASA</v>
      </c>
      <c r="EI275" t="str">
        <v>Norwegian Refugee Council (NRC)</v>
      </c>
      <c r="EJ275" t="str">
        <v>ONG Migrantes por el Maule</v>
      </c>
      <c r="EK275" t="str">
        <v>ONG Preemptive Love Coalition Colombia</v>
      </c>
      <c r="EL275" t="str">
        <v>Organización Transfomando Vidas</v>
      </c>
      <c r="EM275" t="str">
        <v>Organization of Ibero-American States for Education, Science and Culture (OEI)</v>
      </c>
      <c r="EN275" t="str">
        <v>OXFAM</v>
      </c>
      <c r="EO275" t="str">
        <v>Panamerican Development Foundation</v>
      </c>
      <c r="EP275" t="str">
        <v>Panamerican Health Organization/World Health Organization (PAHO/WHO)</v>
      </c>
      <c r="EQ275" t="str">
        <v>Pastoral of Human Mobility - Peruvian Episcopal Conference</v>
      </c>
      <c r="ER275" t="str">
        <v>Pastoral Service for Migrants National</v>
      </c>
      <c r="ES275" t="str">
        <v>Permanent Human Rights defense Committee (CDH)</v>
      </c>
      <c r="ET275" t="str">
        <v>Pirilampos Institute - Group of visits and voluntary actions in Roraima</v>
      </c>
      <c r="EU275" t="str">
        <v>Plan International</v>
      </c>
      <c r="EV275" t="str">
        <v>Population Program, Faculty of Social Sciences, University of the Republic</v>
      </c>
      <c r="EW275" t="str">
        <v>Profamilia Association</v>
      </c>
      <c r="EX275" t="str">
        <v>Red con Migrantes y Refugiados</v>
      </c>
      <c r="EY275" t="str">
        <v>Red Cross Colombia</v>
      </c>
      <c r="EZ275" t="str">
        <v>Red Cross Ecuador</v>
      </c>
      <c r="FA275" t="str">
        <v>Red Cross Peru</v>
      </c>
      <c r="FB275" t="str">
        <v>Red de Investigaciones en Derechos Humanos - CONICET (Consejo Nacional de Investigaciones Científicas y Técnicas)</v>
      </c>
      <c r="FC275" t="str">
        <v>RET International</v>
      </c>
      <c r="FD275" t="str">
        <v>Salú pa Tur Foundation</v>
      </c>
      <c r="FE275" t="str">
        <v>Salvation Army</v>
      </c>
      <c r="FF275" t="str">
        <v>Samaritan's Purse</v>
      </c>
      <c r="FG275" t="str">
        <v>Save the Children International (SCI)</v>
      </c>
      <c r="FH275" t="str">
        <v>Scalabrini Foundation Chile</v>
      </c>
      <c r="FI275" t="str">
        <v>Sección Peruana de Amnistía Internacional</v>
      </c>
      <c r="FJ275" t="str">
        <v>Serviço Pastoral dos Migrantes do Nordeste</v>
      </c>
      <c r="FK275" t="str">
        <v>Sesame Workshop</v>
      </c>
      <c r="FL275" t="str">
        <v>Si, Da Vida</v>
      </c>
      <c r="FM275" t="str">
        <v>Solidarity and Action Asociation</v>
      </c>
      <c r="FN275" t="str">
        <v>SOS Children's Villages</v>
      </c>
      <c r="FO275" t="str">
        <v>Tarabita Foundation</v>
      </c>
      <c r="FP275" t="str">
        <v>Tearfund</v>
      </c>
      <c r="FQ275" t="str">
        <v>TECHO</v>
      </c>
      <c r="FR275" t="str">
        <v>Terranueva Foundation</v>
      </c>
      <c r="FS275" t="str">
        <v>Terre des Hommes Suisse</v>
      </c>
      <c r="FT275" t="str">
        <v>The Israel Forum for International Humanitarian Aid (IsraAID)</v>
      </c>
      <c r="FU275" t="str">
        <v>Unión Venezolana en Perú</v>
      </c>
      <c r="FV275" t="str">
        <v>United Nations Children's Fund (UNICEF)</v>
      </c>
      <c r="FW275" t="str">
        <v>United Nations Development Programme (UNDP)</v>
      </c>
      <c r="FX275" t="str">
        <v>United Nations Educational, Scientific and Cultural Organization (UNESCO)</v>
      </c>
      <c r="FY275" t="str">
        <v>United Nations Entity for Gender Equality and the Empowerment of Women (UNWOMEN)</v>
      </c>
      <c r="FZ275" t="str">
        <v>United Nations Food and Agricultural Organization (FAO)</v>
      </c>
      <c r="GA275" t="str">
        <v>United Nations High Commissioner for Refugees (UNHCR)</v>
      </c>
      <c r="GB275" t="str">
        <v>United Nations Office of the High Commissioner for Human Rights (OHCHR)</v>
      </c>
      <c r="GC275" t="str">
        <v>United Nations Office on Drugs and Crime (UNODC)</v>
      </c>
      <c r="GD275" t="str">
        <v>United Nations Population Fund (UNFPA)</v>
      </c>
      <c r="GE275" t="str">
        <v>United Nations Programme for Human Settlements (UN Habitat)</v>
      </c>
      <c r="GF275" t="str">
        <v>Vale da Benção Educational and Charitable Association (AEBVB)</v>
      </c>
      <c r="GG275" t="str">
        <v>VenAruba Solidaria</v>
      </c>
      <c r="GH275" t="str">
        <v>Venex Curacao Foundation</v>
      </c>
      <c r="GI275" t="str">
        <v>Venezolanos en Barranquilla</v>
      </c>
      <c r="GJ275" t="str">
        <v>Venezolanos en San Cristóbal</v>
      </c>
      <c r="GK275" t="str">
        <v>Venezuelan Emigrant Foundation (FEV)</v>
      </c>
      <c r="GL275" t="str">
        <v>Vicaría de Pastoral Social Caritas</v>
      </c>
      <c r="GM275" t="str">
        <v>Voices GY</v>
      </c>
      <c r="GN275" t="str">
        <v>We World GVC</v>
      </c>
      <c r="GO275" t="str">
        <v>World Council of Credit Unions</v>
      </c>
      <c r="GP275" t="str">
        <v>World Food Programme (WFP)</v>
      </c>
      <c r="GQ275" t="str">
        <v>World Vision</v>
      </c>
      <c r="GR275" t="str">
        <v>ZOA</v>
      </c>
    </row>
    <row r="276" spans="8:200" x14ac:dyDescent="0.3">
      <c r="H276" t="str" cm="1">
        <f t="array" ref="H276:GR276">TRANSPOSE(_xlfn._xlws.SORT(_xlfn._xlws.FILTER(Table3[Name],ISNUMBER(SEARCH(' Activity Sheet'!D330,Table3[Name])),"Not found"),,1))</f>
        <v>.New Organisation</v>
      </c>
      <c r="I276" t="str">
        <v>ABV - Association of Good with Life</v>
      </c>
      <c r="J276" t="str">
        <v>ACAPS</v>
      </c>
      <c r="K276" t="str">
        <v>Acción y Desarrollo</v>
      </c>
      <c r="L276" t="str">
        <v>ACTED</v>
      </c>
      <c r="M276" t="str">
        <v>Action against Hunger</v>
      </c>
      <c r="N276" t="str">
        <v>ActionAid</v>
      </c>
      <c r="O276" t="str">
        <v>Adventist Development and Relief Agency (ADRA)</v>
      </c>
      <c r="P276" t="str">
        <v>Alas de Colibrí Foundation</v>
      </c>
      <c r="Q276" t="str">
        <v>Alianza por la Solidaridad</v>
      </c>
      <c r="R276" t="str">
        <v>Alianza por Venezuela</v>
      </c>
      <c r="S276" t="str">
        <v>Americares Foundation</v>
      </c>
      <c r="T276" t="str">
        <v>Argentine Commission for Refugees and Migrants (CAREF)</v>
      </c>
      <c r="U276" t="str">
        <v>Asociación Aves</v>
      </c>
      <c r="V276" t="str">
        <v>Asociación de Jubilados y Pensionados Venezolanos en Argentina</v>
      </c>
      <c r="W276" t="str">
        <v>Asociación de Venezolanos en Eloy Alfaro</v>
      </c>
      <c r="X276" t="str">
        <v>Asociación Fundación contra el Hambre Perú</v>
      </c>
      <c r="Y276" t="str">
        <v>Asociación Migrantes Venezolanos</v>
      </c>
      <c r="Z276" t="str">
        <v>Asociación Misioneros de San Carlos Scalabrinianos</v>
      </c>
      <c r="AA276" t="str">
        <v>Asociacion Proteccion Poblacion Vulnerable</v>
      </c>
      <c r="AB276" t="str">
        <v>Asociación Quinta Ola</v>
      </c>
      <c r="AC276" t="str">
        <v>Asociación Salto Ángel</v>
      </c>
      <c r="AD276" t="str">
        <v>Asociación Venezuela en Ecuador AC</v>
      </c>
      <c r="AE276" t="str">
        <v>ASOVENAR</v>
      </c>
      <c r="AF276" t="str">
        <v>Associação Hermanitos</v>
      </c>
      <c r="AG276" t="str">
        <v>AVSI Foundation</v>
      </c>
      <c r="AH276" t="str">
        <v>Bethany Christian Services</v>
      </c>
      <c r="AI276" t="str">
        <v>Blumont</v>
      </c>
      <c r="AJ276" t="str">
        <v>CARE</v>
      </c>
      <c r="AK276" t="str">
        <v>Caritas Brazil</v>
      </c>
      <c r="AL276" t="str">
        <v>Caritas Ecuador</v>
      </c>
      <c r="AM276" t="str">
        <v>Caritas Germany</v>
      </c>
      <c r="AN276" t="str">
        <v>Caritas Manaus</v>
      </c>
      <c r="AO276" t="str">
        <v>Caritas Parana</v>
      </c>
      <c r="AP276" t="str">
        <v>Caritas Peru</v>
      </c>
      <c r="AQ276" t="str">
        <v>Caritas Rio de Janeiro</v>
      </c>
      <c r="AR276" t="str">
        <v>Caritas São Paulo</v>
      </c>
      <c r="AS276" t="str">
        <v>Caritas Switzerland</v>
      </c>
      <c r="AT276" t="str">
        <v>CCEFIRO Association</v>
      </c>
      <c r="AU276" t="str">
        <v>CEDRO</v>
      </c>
      <c r="AV276" t="str">
        <v>Center for Integrated Studies and Programs for Sustainable Development (CIEDS)</v>
      </c>
      <c r="AW276" t="str">
        <v>Center for Migration and Human Rights of the Diocese of Roraima (CMDH)</v>
      </c>
      <c r="AX276" t="str">
        <v>Centro de Atencion Psicosocial (CAPS)</v>
      </c>
      <c r="AY276" t="str">
        <v>CESAL</v>
      </c>
      <c r="AZ276" t="str">
        <v>CESVI-Cooperazione e Sviluppo</v>
      </c>
      <c r="BA276" t="str">
        <v>ChildFund International</v>
      </c>
      <c r="BB276" t="str">
        <v>CHS Alternativo</v>
      </c>
      <c r="BC276" t="str">
        <v>Churún Merú Association</v>
      </c>
      <c r="BD276" t="str">
        <v>Coalición por Venezuela</v>
      </c>
      <c r="BE276" t="str">
        <v>Colonia Foundation of Venezuelans in the Dominican Republic (FUNCOVERD)</v>
      </c>
      <c r="BF276" t="str">
        <v>COLVENZ</v>
      </c>
      <c r="BG276" t="str">
        <v>Compassiva</v>
      </c>
      <c r="BH276" t="str">
        <v>Consejo Interreligioso del Perú - Religiones por la Paz</v>
      </c>
      <c r="BI276" t="str">
        <v>Consorcio ONG OCIPI Y Capellanía Nacional OFICA</v>
      </c>
      <c r="BJ276" t="str">
        <v>COOPI - International Cooperation Foundation</v>
      </c>
      <c r="BK276" t="str">
        <v>Corporación Colectivo Sin Fronteras</v>
      </c>
      <c r="BL276" t="str">
        <v>CRISFE Foundation</v>
      </c>
      <c r="BM276" t="str">
        <v>Cuso International</v>
      </c>
      <c r="BN276" t="str">
        <v>Danielle’s Children Fund (DCF)</v>
      </c>
      <c r="BO276" t="str">
        <v>Danish Refugee Council (DRC)</v>
      </c>
      <c r="BP276" t="str">
        <v>Development Support Association - APOYAR</v>
      </c>
      <c r="BQ276" t="str">
        <v>Diakonie Katastrophenhilfe</v>
      </c>
      <c r="BR276" t="str">
        <v>Diálogo Diverso</v>
      </c>
      <c r="BS276" t="str">
        <v>Doctors of the World</v>
      </c>
      <c r="BT276" t="str">
        <v>Dominican Institute for Integrated Development</v>
      </c>
      <c r="BU276" t="str">
        <v>Duendes y Ángeles Vinotinto República Dominicana</v>
      </c>
      <c r="BV276" t="str">
        <v>Encuentros SJS (Servicio Jesuita de la Solidaridad)</v>
      </c>
      <c r="BW276" t="str">
        <v>Ending Violence Against Migrants</v>
      </c>
      <c r="BX276" t="str">
        <v>Equidad Foundation</v>
      </c>
      <c r="BY276" t="str">
        <v>Equilibrium CenDE</v>
      </c>
      <c r="BZ276" t="str">
        <v>Facultad de Psicología - Universidad de la República (UDELAR)</v>
      </c>
      <c r="CA276" t="str">
        <v>First International Emergency and Solidarités International</v>
      </c>
      <c r="CB276" t="str">
        <v>Fondo Ecuatoriano Populorum Progressio</v>
      </c>
      <c r="CC276" t="str">
        <v>Foro Salud Callao</v>
      </c>
      <c r="CD276" t="str">
        <v>Foundation for the Integration and Development of Latin America (FIDAL)</v>
      </c>
      <c r="CE276" t="str">
        <v>Foundation of the Americas (FUDELA)</v>
      </c>
      <c r="CF276" t="str">
        <v>Fraternity Without Borders</v>
      </c>
      <c r="CG276" t="str">
        <v>Fundación Brisas del Norte</v>
      </c>
      <c r="CH276" t="str">
        <v>Fundación Colombovenezolana Nueva Ilusión</v>
      </c>
      <c r="CI276" t="str">
        <v>Fundación Nakama's</v>
      </c>
      <c r="CJ276" t="str">
        <v>Fundación RadaBer</v>
      </c>
      <c r="CK276" t="str">
        <v>Fundación Scalabrini Bolivia</v>
      </c>
      <c r="CL276" t="str">
        <v>Fundacion Social Vivan los Niños</v>
      </c>
      <c r="CM276" t="str">
        <v>FUNVEAC</v>
      </c>
      <c r="CN276" t="str">
        <v>German Development Cooperation Agency GIZ</v>
      </c>
      <c r="CO276" t="str">
        <v>Globalizate Radio</v>
      </c>
      <c r="CP276" t="str">
        <v>GOAL</v>
      </c>
      <c r="CQ276" t="str">
        <v>Halü Bienestar Humano Foundation (HALU)</v>
      </c>
      <c r="CR276" t="str">
        <v>Heartland Alliance International (HAI)</v>
      </c>
      <c r="CS276" t="str">
        <v>HELVETAS Swiss Intercooperation</v>
      </c>
      <c r="CT276" t="str">
        <v>HIAS</v>
      </c>
      <c r="CU276" t="str">
        <v>Human Rights Defence Curaçao</v>
      </c>
      <c r="CV276" t="str">
        <v>Humanity &amp; Inclusion</v>
      </c>
      <c r="CW276" t="str">
        <v>Humans Analytic</v>
      </c>
      <c r="CX276" t="str">
        <v>Idas y Vueltas Association</v>
      </c>
      <c r="CY276" t="str">
        <v>iMMAP</v>
      </c>
      <c r="CZ276" t="str">
        <v>IMPACT Initiatives (REACH)</v>
      </c>
      <c r="DA276" t="str">
        <v>Inmigrante Feliz Association</v>
      </c>
      <c r="DB276" t="str">
        <v>Institute for Migration and Human Rights (IMDH)</v>
      </c>
      <c r="DC276" t="str">
        <v>Institute of Natural and Cultural Heritage (IPANC)</v>
      </c>
      <c r="DD276" t="str">
        <v>International Committee for the Development of People (CISP)</v>
      </c>
      <c r="DE276" t="str">
        <v>International Federation of the Red Cross (IFRC)</v>
      </c>
      <c r="DF276" t="str">
        <v>International Labour Organization (ILO)</v>
      </c>
      <c r="DG276" t="str">
        <v>International Medical Corps</v>
      </c>
      <c r="DH276" t="str">
        <v>International Organization for Migration (IOM)</v>
      </c>
      <c r="DI276" t="str">
        <v>International Rescue Committee (IRC)</v>
      </c>
      <c r="DJ276" t="str">
        <v>INTERSOS</v>
      </c>
      <c r="DK276" t="str">
        <v>Jesuit Migrant Service (JMS)</v>
      </c>
      <c r="DL276" t="str">
        <v>Jesuit Refugee Service (JRS)</v>
      </c>
      <c r="DM276" t="str">
        <v>Jesuit Service for Migrants and Refugees (JSMR)</v>
      </c>
      <c r="DN276" t="str">
        <v>Joint United Nations Programme on HIV/AIDS (UNAIDS)</v>
      </c>
      <c r="DO276" t="str">
        <v>Kimirina Coorporation</v>
      </c>
      <c r="DP276" t="str">
        <v>La Casita Hispanic Cultural Centre</v>
      </c>
      <c r="DQ276" t="str">
        <v>Latin American Network of Non-Governmental Organizations of Persons with Disabilities and their Families (RIADIS)</v>
      </c>
      <c r="DR276" t="str">
        <v>LGBT+ Movement Brazil</v>
      </c>
      <c r="DS276" t="str">
        <v>Living Water Community (LWC)</v>
      </c>
      <c r="DT276" t="str">
        <v>LLANOVENCOL</v>
      </c>
      <c r="DU276" t="str">
        <v>Lutheran World Federation</v>
      </c>
      <c r="DV276" t="str">
        <v>Lutheran World Relief</v>
      </c>
      <c r="DW276" t="str">
        <v>Malteser International</v>
      </c>
      <c r="DX276" t="str">
        <v>Mana Institute</v>
      </c>
      <c r="DY276" t="str">
        <v>Manos Veneguayas Association</v>
      </c>
      <c r="DZ276" t="str">
        <v>Más Igualdad Perú</v>
      </c>
      <c r="EA276" t="str">
        <v>MedGlobal</v>
      </c>
      <c r="EB276" t="str">
        <v>Medical Teams International</v>
      </c>
      <c r="EC276" t="str">
        <v>Mercy Corps</v>
      </c>
      <c r="ED276" t="str">
        <v>Migrant Service Center (CAM)</v>
      </c>
      <c r="EE276" t="str">
        <v>Migrants, Refugees and Argentine Social Entrepreneurs (MIRARES)</v>
      </c>
      <c r="EF276" t="str">
        <v>Mision Scalabriniana - Ecuador</v>
      </c>
      <c r="EG276" t="str">
        <v>Missão Paz</v>
      </c>
      <c r="EH276" t="str">
        <v>Museu A CASA</v>
      </c>
      <c r="EI276" t="str">
        <v>Norwegian Refugee Council (NRC)</v>
      </c>
      <c r="EJ276" t="str">
        <v>ONG Migrantes por el Maule</v>
      </c>
      <c r="EK276" t="str">
        <v>ONG Preemptive Love Coalition Colombia</v>
      </c>
      <c r="EL276" t="str">
        <v>Organización Transfomando Vidas</v>
      </c>
      <c r="EM276" t="str">
        <v>Organization of Ibero-American States for Education, Science and Culture (OEI)</v>
      </c>
      <c r="EN276" t="str">
        <v>OXFAM</v>
      </c>
      <c r="EO276" t="str">
        <v>Panamerican Development Foundation</v>
      </c>
      <c r="EP276" t="str">
        <v>Panamerican Health Organization/World Health Organization (PAHO/WHO)</v>
      </c>
      <c r="EQ276" t="str">
        <v>Pastoral of Human Mobility - Peruvian Episcopal Conference</v>
      </c>
      <c r="ER276" t="str">
        <v>Pastoral Service for Migrants National</v>
      </c>
      <c r="ES276" t="str">
        <v>Permanent Human Rights defense Committee (CDH)</v>
      </c>
      <c r="ET276" t="str">
        <v>Pirilampos Institute - Group of visits and voluntary actions in Roraima</v>
      </c>
      <c r="EU276" t="str">
        <v>Plan International</v>
      </c>
      <c r="EV276" t="str">
        <v>Population Program, Faculty of Social Sciences, University of the Republic</v>
      </c>
      <c r="EW276" t="str">
        <v>Profamilia Association</v>
      </c>
      <c r="EX276" t="str">
        <v>Red con Migrantes y Refugiados</v>
      </c>
      <c r="EY276" t="str">
        <v>Red Cross Colombia</v>
      </c>
      <c r="EZ276" t="str">
        <v>Red Cross Ecuador</v>
      </c>
      <c r="FA276" t="str">
        <v>Red Cross Peru</v>
      </c>
      <c r="FB276" t="str">
        <v>Red de Investigaciones en Derechos Humanos - CONICET (Consejo Nacional de Investigaciones Científicas y Técnicas)</v>
      </c>
      <c r="FC276" t="str">
        <v>RET International</v>
      </c>
      <c r="FD276" t="str">
        <v>Salú pa Tur Foundation</v>
      </c>
      <c r="FE276" t="str">
        <v>Salvation Army</v>
      </c>
      <c r="FF276" t="str">
        <v>Samaritan's Purse</v>
      </c>
      <c r="FG276" t="str">
        <v>Save the Children International (SCI)</v>
      </c>
      <c r="FH276" t="str">
        <v>Scalabrini Foundation Chile</v>
      </c>
      <c r="FI276" t="str">
        <v>Sección Peruana de Amnistía Internacional</v>
      </c>
      <c r="FJ276" t="str">
        <v>Serviço Pastoral dos Migrantes do Nordeste</v>
      </c>
      <c r="FK276" t="str">
        <v>Sesame Workshop</v>
      </c>
      <c r="FL276" t="str">
        <v>Si, Da Vida</v>
      </c>
      <c r="FM276" t="str">
        <v>Solidarity and Action Asociation</v>
      </c>
      <c r="FN276" t="str">
        <v>SOS Children's Villages</v>
      </c>
      <c r="FO276" t="str">
        <v>Tarabita Foundation</v>
      </c>
      <c r="FP276" t="str">
        <v>Tearfund</v>
      </c>
      <c r="FQ276" t="str">
        <v>TECHO</v>
      </c>
      <c r="FR276" t="str">
        <v>Terranueva Foundation</v>
      </c>
      <c r="FS276" t="str">
        <v>Terre des Hommes Suisse</v>
      </c>
      <c r="FT276" t="str">
        <v>The Israel Forum for International Humanitarian Aid (IsraAID)</v>
      </c>
      <c r="FU276" t="str">
        <v>Unión Venezolana en Perú</v>
      </c>
      <c r="FV276" t="str">
        <v>United Nations Children's Fund (UNICEF)</v>
      </c>
      <c r="FW276" t="str">
        <v>United Nations Development Programme (UNDP)</v>
      </c>
      <c r="FX276" t="str">
        <v>United Nations Educational, Scientific and Cultural Organization (UNESCO)</v>
      </c>
      <c r="FY276" t="str">
        <v>United Nations Entity for Gender Equality and the Empowerment of Women (UNWOMEN)</v>
      </c>
      <c r="FZ276" t="str">
        <v>United Nations Food and Agricultural Organization (FAO)</v>
      </c>
      <c r="GA276" t="str">
        <v>United Nations High Commissioner for Refugees (UNHCR)</v>
      </c>
      <c r="GB276" t="str">
        <v>United Nations Office of the High Commissioner for Human Rights (OHCHR)</v>
      </c>
      <c r="GC276" t="str">
        <v>United Nations Office on Drugs and Crime (UNODC)</v>
      </c>
      <c r="GD276" t="str">
        <v>United Nations Population Fund (UNFPA)</v>
      </c>
      <c r="GE276" t="str">
        <v>United Nations Programme for Human Settlements (UN Habitat)</v>
      </c>
      <c r="GF276" t="str">
        <v>Vale da Benção Educational and Charitable Association (AEBVB)</v>
      </c>
      <c r="GG276" t="str">
        <v>VenAruba Solidaria</v>
      </c>
      <c r="GH276" t="str">
        <v>Venex Curacao Foundation</v>
      </c>
      <c r="GI276" t="str">
        <v>Venezolanos en Barranquilla</v>
      </c>
      <c r="GJ276" t="str">
        <v>Venezolanos en San Cristóbal</v>
      </c>
      <c r="GK276" t="str">
        <v>Venezuelan Emigrant Foundation (FEV)</v>
      </c>
      <c r="GL276" t="str">
        <v>Vicaría de Pastoral Social Caritas</v>
      </c>
      <c r="GM276" t="str">
        <v>Voices GY</v>
      </c>
      <c r="GN276" t="str">
        <v>We World GVC</v>
      </c>
      <c r="GO276" t="str">
        <v>World Council of Credit Unions</v>
      </c>
      <c r="GP276" t="str">
        <v>World Food Programme (WFP)</v>
      </c>
      <c r="GQ276" t="str">
        <v>World Vision</v>
      </c>
      <c r="GR276" t="str">
        <v>ZOA</v>
      </c>
    </row>
    <row r="277" spans="8:200" x14ac:dyDescent="0.3">
      <c r="H277" t="str" cm="1">
        <f t="array" ref="H277:GR277">TRANSPOSE(_xlfn._xlws.SORT(_xlfn._xlws.FILTER(Table3[Name],ISNUMBER(SEARCH(' Activity Sheet'!D331,Table3[Name])),"Not found"),,1))</f>
        <v>.New Organisation</v>
      </c>
      <c r="I277" t="str">
        <v>ABV - Association of Good with Life</v>
      </c>
      <c r="J277" t="str">
        <v>ACAPS</v>
      </c>
      <c r="K277" t="str">
        <v>Acción y Desarrollo</v>
      </c>
      <c r="L277" t="str">
        <v>ACTED</v>
      </c>
      <c r="M277" t="str">
        <v>Action against Hunger</v>
      </c>
      <c r="N277" t="str">
        <v>ActionAid</v>
      </c>
      <c r="O277" t="str">
        <v>Adventist Development and Relief Agency (ADRA)</v>
      </c>
      <c r="P277" t="str">
        <v>Alas de Colibrí Foundation</v>
      </c>
      <c r="Q277" t="str">
        <v>Alianza por la Solidaridad</v>
      </c>
      <c r="R277" t="str">
        <v>Alianza por Venezuela</v>
      </c>
      <c r="S277" t="str">
        <v>Americares Foundation</v>
      </c>
      <c r="T277" t="str">
        <v>Argentine Commission for Refugees and Migrants (CAREF)</v>
      </c>
      <c r="U277" t="str">
        <v>Asociación Aves</v>
      </c>
      <c r="V277" t="str">
        <v>Asociación de Jubilados y Pensionados Venezolanos en Argentina</v>
      </c>
      <c r="W277" t="str">
        <v>Asociación de Venezolanos en Eloy Alfaro</v>
      </c>
      <c r="X277" t="str">
        <v>Asociación Fundación contra el Hambre Perú</v>
      </c>
      <c r="Y277" t="str">
        <v>Asociación Migrantes Venezolanos</v>
      </c>
      <c r="Z277" t="str">
        <v>Asociación Misioneros de San Carlos Scalabrinianos</v>
      </c>
      <c r="AA277" t="str">
        <v>Asociacion Proteccion Poblacion Vulnerable</v>
      </c>
      <c r="AB277" t="str">
        <v>Asociación Quinta Ola</v>
      </c>
      <c r="AC277" t="str">
        <v>Asociación Salto Ángel</v>
      </c>
      <c r="AD277" t="str">
        <v>Asociación Venezuela en Ecuador AC</v>
      </c>
      <c r="AE277" t="str">
        <v>ASOVENAR</v>
      </c>
      <c r="AF277" t="str">
        <v>Associação Hermanitos</v>
      </c>
      <c r="AG277" t="str">
        <v>AVSI Foundation</v>
      </c>
      <c r="AH277" t="str">
        <v>Bethany Christian Services</v>
      </c>
      <c r="AI277" t="str">
        <v>Blumont</v>
      </c>
      <c r="AJ277" t="str">
        <v>CARE</v>
      </c>
      <c r="AK277" t="str">
        <v>Caritas Brazil</v>
      </c>
      <c r="AL277" t="str">
        <v>Caritas Ecuador</v>
      </c>
      <c r="AM277" t="str">
        <v>Caritas Germany</v>
      </c>
      <c r="AN277" t="str">
        <v>Caritas Manaus</v>
      </c>
      <c r="AO277" t="str">
        <v>Caritas Parana</v>
      </c>
      <c r="AP277" t="str">
        <v>Caritas Peru</v>
      </c>
      <c r="AQ277" t="str">
        <v>Caritas Rio de Janeiro</v>
      </c>
      <c r="AR277" t="str">
        <v>Caritas São Paulo</v>
      </c>
      <c r="AS277" t="str">
        <v>Caritas Switzerland</v>
      </c>
      <c r="AT277" t="str">
        <v>CCEFIRO Association</v>
      </c>
      <c r="AU277" t="str">
        <v>CEDRO</v>
      </c>
      <c r="AV277" t="str">
        <v>Center for Integrated Studies and Programs for Sustainable Development (CIEDS)</v>
      </c>
      <c r="AW277" t="str">
        <v>Center for Migration and Human Rights of the Diocese of Roraima (CMDH)</v>
      </c>
      <c r="AX277" t="str">
        <v>Centro de Atencion Psicosocial (CAPS)</v>
      </c>
      <c r="AY277" t="str">
        <v>CESAL</v>
      </c>
      <c r="AZ277" t="str">
        <v>CESVI-Cooperazione e Sviluppo</v>
      </c>
      <c r="BA277" t="str">
        <v>ChildFund International</v>
      </c>
      <c r="BB277" t="str">
        <v>CHS Alternativo</v>
      </c>
      <c r="BC277" t="str">
        <v>Churún Merú Association</v>
      </c>
      <c r="BD277" t="str">
        <v>Coalición por Venezuela</v>
      </c>
      <c r="BE277" t="str">
        <v>Colonia Foundation of Venezuelans in the Dominican Republic (FUNCOVERD)</v>
      </c>
      <c r="BF277" t="str">
        <v>COLVENZ</v>
      </c>
      <c r="BG277" t="str">
        <v>Compassiva</v>
      </c>
      <c r="BH277" t="str">
        <v>Consejo Interreligioso del Perú - Religiones por la Paz</v>
      </c>
      <c r="BI277" t="str">
        <v>Consorcio ONG OCIPI Y Capellanía Nacional OFICA</v>
      </c>
      <c r="BJ277" t="str">
        <v>COOPI - International Cooperation Foundation</v>
      </c>
      <c r="BK277" t="str">
        <v>Corporación Colectivo Sin Fronteras</v>
      </c>
      <c r="BL277" t="str">
        <v>CRISFE Foundation</v>
      </c>
      <c r="BM277" t="str">
        <v>Cuso International</v>
      </c>
      <c r="BN277" t="str">
        <v>Danielle’s Children Fund (DCF)</v>
      </c>
      <c r="BO277" t="str">
        <v>Danish Refugee Council (DRC)</v>
      </c>
      <c r="BP277" t="str">
        <v>Development Support Association - APOYAR</v>
      </c>
      <c r="BQ277" t="str">
        <v>Diakonie Katastrophenhilfe</v>
      </c>
      <c r="BR277" t="str">
        <v>Diálogo Diverso</v>
      </c>
      <c r="BS277" t="str">
        <v>Doctors of the World</v>
      </c>
      <c r="BT277" t="str">
        <v>Dominican Institute for Integrated Development</v>
      </c>
      <c r="BU277" t="str">
        <v>Duendes y Ángeles Vinotinto República Dominicana</v>
      </c>
      <c r="BV277" t="str">
        <v>Encuentros SJS (Servicio Jesuita de la Solidaridad)</v>
      </c>
      <c r="BW277" t="str">
        <v>Ending Violence Against Migrants</v>
      </c>
      <c r="BX277" t="str">
        <v>Equidad Foundation</v>
      </c>
      <c r="BY277" t="str">
        <v>Equilibrium CenDE</v>
      </c>
      <c r="BZ277" t="str">
        <v>Facultad de Psicología - Universidad de la República (UDELAR)</v>
      </c>
      <c r="CA277" t="str">
        <v>First International Emergency and Solidarités International</v>
      </c>
      <c r="CB277" t="str">
        <v>Fondo Ecuatoriano Populorum Progressio</v>
      </c>
      <c r="CC277" t="str">
        <v>Foro Salud Callao</v>
      </c>
      <c r="CD277" t="str">
        <v>Foundation for the Integration and Development of Latin America (FIDAL)</v>
      </c>
      <c r="CE277" t="str">
        <v>Foundation of the Americas (FUDELA)</v>
      </c>
      <c r="CF277" t="str">
        <v>Fraternity Without Borders</v>
      </c>
      <c r="CG277" t="str">
        <v>Fundación Brisas del Norte</v>
      </c>
      <c r="CH277" t="str">
        <v>Fundación Colombovenezolana Nueva Ilusión</v>
      </c>
      <c r="CI277" t="str">
        <v>Fundación Nakama's</v>
      </c>
      <c r="CJ277" t="str">
        <v>Fundación RadaBer</v>
      </c>
      <c r="CK277" t="str">
        <v>Fundación Scalabrini Bolivia</v>
      </c>
      <c r="CL277" t="str">
        <v>Fundacion Social Vivan los Niños</v>
      </c>
      <c r="CM277" t="str">
        <v>FUNVEAC</v>
      </c>
      <c r="CN277" t="str">
        <v>German Development Cooperation Agency GIZ</v>
      </c>
      <c r="CO277" t="str">
        <v>Globalizate Radio</v>
      </c>
      <c r="CP277" t="str">
        <v>GOAL</v>
      </c>
      <c r="CQ277" t="str">
        <v>Halü Bienestar Humano Foundation (HALU)</v>
      </c>
      <c r="CR277" t="str">
        <v>Heartland Alliance International (HAI)</v>
      </c>
      <c r="CS277" t="str">
        <v>HELVETAS Swiss Intercooperation</v>
      </c>
      <c r="CT277" t="str">
        <v>HIAS</v>
      </c>
      <c r="CU277" t="str">
        <v>Human Rights Defence Curaçao</v>
      </c>
      <c r="CV277" t="str">
        <v>Humanity &amp; Inclusion</v>
      </c>
      <c r="CW277" t="str">
        <v>Humans Analytic</v>
      </c>
      <c r="CX277" t="str">
        <v>Idas y Vueltas Association</v>
      </c>
      <c r="CY277" t="str">
        <v>iMMAP</v>
      </c>
      <c r="CZ277" t="str">
        <v>IMPACT Initiatives (REACH)</v>
      </c>
      <c r="DA277" t="str">
        <v>Inmigrante Feliz Association</v>
      </c>
      <c r="DB277" t="str">
        <v>Institute for Migration and Human Rights (IMDH)</v>
      </c>
      <c r="DC277" t="str">
        <v>Institute of Natural and Cultural Heritage (IPANC)</v>
      </c>
      <c r="DD277" t="str">
        <v>International Committee for the Development of People (CISP)</v>
      </c>
      <c r="DE277" t="str">
        <v>International Federation of the Red Cross (IFRC)</v>
      </c>
      <c r="DF277" t="str">
        <v>International Labour Organization (ILO)</v>
      </c>
      <c r="DG277" t="str">
        <v>International Medical Corps</v>
      </c>
      <c r="DH277" t="str">
        <v>International Organization for Migration (IOM)</v>
      </c>
      <c r="DI277" t="str">
        <v>International Rescue Committee (IRC)</v>
      </c>
      <c r="DJ277" t="str">
        <v>INTERSOS</v>
      </c>
      <c r="DK277" t="str">
        <v>Jesuit Migrant Service (JMS)</v>
      </c>
      <c r="DL277" t="str">
        <v>Jesuit Refugee Service (JRS)</v>
      </c>
      <c r="DM277" t="str">
        <v>Jesuit Service for Migrants and Refugees (JSMR)</v>
      </c>
      <c r="DN277" t="str">
        <v>Joint United Nations Programme on HIV/AIDS (UNAIDS)</v>
      </c>
      <c r="DO277" t="str">
        <v>Kimirina Coorporation</v>
      </c>
      <c r="DP277" t="str">
        <v>La Casita Hispanic Cultural Centre</v>
      </c>
      <c r="DQ277" t="str">
        <v>Latin American Network of Non-Governmental Organizations of Persons with Disabilities and their Families (RIADIS)</v>
      </c>
      <c r="DR277" t="str">
        <v>LGBT+ Movement Brazil</v>
      </c>
      <c r="DS277" t="str">
        <v>Living Water Community (LWC)</v>
      </c>
      <c r="DT277" t="str">
        <v>LLANOVENCOL</v>
      </c>
      <c r="DU277" t="str">
        <v>Lutheran World Federation</v>
      </c>
      <c r="DV277" t="str">
        <v>Lutheran World Relief</v>
      </c>
      <c r="DW277" t="str">
        <v>Malteser International</v>
      </c>
      <c r="DX277" t="str">
        <v>Mana Institute</v>
      </c>
      <c r="DY277" t="str">
        <v>Manos Veneguayas Association</v>
      </c>
      <c r="DZ277" t="str">
        <v>Más Igualdad Perú</v>
      </c>
      <c r="EA277" t="str">
        <v>MedGlobal</v>
      </c>
      <c r="EB277" t="str">
        <v>Medical Teams International</v>
      </c>
      <c r="EC277" t="str">
        <v>Mercy Corps</v>
      </c>
      <c r="ED277" t="str">
        <v>Migrant Service Center (CAM)</v>
      </c>
      <c r="EE277" t="str">
        <v>Migrants, Refugees and Argentine Social Entrepreneurs (MIRARES)</v>
      </c>
      <c r="EF277" t="str">
        <v>Mision Scalabriniana - Ecuador</v>
      </c>
      <c r="EG277" t="str">
        <v>Missão Paz</v>
      </c>
      <c r="EH277" t="str">
        <v>Museu A CASA</v>
      </c>
      <c r="EI277" t="str">
        <v>Norwegian Refugee Council (NRC)</v>
      </c>
      <c r="EJ277" t="str">
        <v>ONG Migrantes por el Maule</v>
      </c>
      <c r="EK277" t="str">
        <v>ONG Preemptive Love Coalition Colombia</v>
      </c>
      <c r="EL277" t="str">
        <v>Organización Transfomando Vidas</v>
      </c>
      <c r="EM277" t="str">
        <v>Organization of Ibero-American States for Education, Science and Culture (OEI)</v>
      </c>
      <c r="EN277" t="str">
        <v>OXFAM</v>
      </c>
      <c r="EO277" t="str">
        <v>Panamerican Development Foundation</v>
      </c>
      <c r="EP277" t="str">
        <v>Panamerican Health Organization/World Health Organization (PAHO/WHO)</v>
      </c>
      <c r="EQ277" t="str">
        <v>Pastoral of Human Mobility - Peruvian Episcopal Conference</v>
      </c>
      <c r="ER277" t="str">
        <v>Pastoral Service for Migrants National</v>
      </c>
      <c r="ES277" t="str">
        <v>Permanent Human Rights defense Committee (CDH)</v>
      </c>
      <c r="ET277" t="str">
        <v>Pirilampos Institute - Group of visits and voluntary actions in Roraima</v>
      </c>
      <c r="EU277" t="str">
        <v>Plan International</v>
      </c>
      <c r="EV277" t="str">
        <v>Population Program, Faculty of Social Sciences, University of the Republic</v>
      </c>
      <c r="EW277" t="str">
        <v>Profamilia Association</v>
      </c>
      <c r="EX277" t="str">
        <v>Red con Migrantes y Refugiados</v>
      </c>
      <c r="EY277" t="str">
        <v>Red Cross Colombia</v>
      </c>
      <c r="EZ277" t="str">
        <v>Red Cross Ecuador</v>
      </c>
      <c r="FA277" t="str">
        <v>Red Cross Peru</v>
      </c>
      <c r="FB277" t="str">
        <v>Red de Investigaciones en Derechos Humanos - CONICET (Consejo Nacional de Investigaciones Científicas y Técnicas)</v>
      </c>
      <c r="FC277" t="str">
        <v>RET International</v>
      </c>
      <c r="FD277" t="str">
        <v>Salú pa Tur Foundation</v>
      </c>
      <c r="FE277" t="str">
        <v>Salvation Army</v>
      </c>
      <c r="FF277" t="str">
        <v>Samaritan's Purse</v>
      </c>
      <c r="FG277" t="str">
        <v>Save the Children International (SCI)</v>
      </c>
      <c r="FH277" t="str">
        <v>Scalabrini Foundation Chile</v>
      </c>
      <c r="FI277" t="str">
        <v>Sección Peruana de Amnistía Internacional</v>
      </c>
      <c r="FJ277" t="str">
        <v>Serviço Pastoral dos Migrantes do Nordeste</v>
      </c>
      <c r="FK277" t="str">
        <v>Sesame Workshop</v>
      </c>
      <c r="FL277" t="str">
        <v>Si, Da Vida</v>
      </c>
      <c r="FM277" t="str">
        <v>Solidarity and Action Asociation</v>
      </c>
      <c r="FN277" t="str">
        <v>SOS Children's Villages</v>
      </c>
      <c r="FO277" t="str">
        <v>Tarabita Foundation</v>
      </c>
      <c r="FP277" t="str">
        <v>Tearfund</v>
      </c>
      <c r="FQ277" t="str">
        <v>TECHO</v>
      </c>
      <c r="FR277" t="str">
        <v>Terranueva Foundation</v>
      </c>
      <c r="FS277" t="str">
        <v>Terre des Hommes Suisse</v>
      </c>
      <c r="FT277" t="str">
        <v>The Israel Forum for International Humanitarian Aid (IsraAID)</v>
      </c>
      <c r="FU277" t="str">
        <v>Unión Venezolana en Perú</v>
      </c>
      <c r="FV277" t="str">
        <v>United Nations Children's Fund (UNICEF)</v>
      </c>
      <c r="FW277" t="str">
        <v>United Nations Development Programme (UNDP)</v>
      </c>
      <c r="FX277" t="str">
        <v>United Nations Educational, Scientific and Cultural Organization (UNESCO)</v>
      </c>
      <c r="FY277" t="str">
        <v>United Nations Entity for Gender Equality and the Empowerment of Women (UNWOMEN)</v>
      </c>
      <c r="FZ277" t="str">
        <v>United Nations Food and Agricultural Organization (FAO)</v>
      </c>
      <c r="GA277" t="str">
        <v>United Nations High Commissioner for Refugees (UNHCR)</v>
      </c>
      <c r="GB277" t="str">
        <v>United Nations Office of the High Commissioner for Human Rights (OHCHR)</v>
      </c>
      <c r="GC277" t="str">
        <v>United Nations Office on Drugs and Crime (UNODC)</v>
      </c>
      <c r="GD277" t="str">
        <v>United Nations Population Fund (UNFPA)</v>
      </c>
      <c r="GE277" t="str">
        <v>United Nations Programme for Human Settlements (UN Habitat)</v>
      </c>
      <c r="GF277" t="str">
        <v>Vale da Benção Educational and Charitable Association (AEBVB)</v>
      </c>
      <c r="GG277" t="str">
        <v>VenAruba Solidaria</v>
      </c>
      <c r="GH277" t="str">
        <v>Venex Curacao Foundation</v>
      </c>
      <c r="GI277" t="str">
        <v>Venezolanos en Barranquilla</v>
      </c>
      <c r="GJ277" t="str">
        <v>Venezolanos en San Cristóbal</v>
      </c>
      <c r="GK277" t="str">
        <v>Venezuelan Emigrant Foundation (FEV)</v>
      </c>
      <c r="GL277" t="str">
        <v>Vicaría de Pastoral Social Caritas</v>
      </c>
      <c r="GM277" t="str">
        <v>Voices GY</v>
      </c>
      <c r="GN277" t="str">
        <v>We World GVC</v>
      </c>
      <c r="GO277" t="str">
        <v>World Council of Credit Unions</v>
      </c>
      <c r="GP277" t="str">
        <v>World Food Programme (WFP)</v>
      </c>
      <c r="GQ277" t="str">
        <v>World Vision</v>
      </c>
      <c r="GR277" t="str">
        <v>ZOA</v>
      </c>
    </row>
    <row r="278" spans="8:200" x14ac:dyDescent="0.3">
      <c r="H278" t="str" cm="1">
        <f t="array" ref="H278:GR278">TRANSPOSE(_xlfn._xlws.SORT(_xlfn._xlws.FILTER(Table3[Name],ISNUMBER(SEARCH(' Activity Sheet'!D332,Table3[Name])),"Not found"),,1))</f>
        <v>.New Organisation</v>
      </c>
      <c r="I278" t="str">
        <v>ABV - Association of Good with Life</v>
      </c>
      <c r="J278" t="str">
        <v>ACAPS</v>
      </c>
      <c r="K278" t="str">
        <v>Acción y Desarrollo</v>
      </c>
      <c r="L278" t="str">
        <v>ACTED</v>
      </c>
      <c r="M278" t="str">
        <v>Action against Hunger</v>
      </c>
      <c r="N278" t="str">
        <v>ActionAid</v>
      </c>
      <c r="O278" t="str">
        <v>Adventist Development and Relief Agency (ADRA)</v>
      </c>
      <c r="P278" t="str">
        <v>Alas de Colibrí Foundation</v>
      </c>
      <c r="Q278" t="str">
        <v>Alianza por la Solidaridad</v>
      </c>
      <c r="R278" t="str">
        <v>Alianza por Venezuela</v>
      </c>
      <c r="S278" t="str">
        <v>Americares Foundation</v>
      </c>
      <c r="T278" t="str">
        <v>Argentine Commission for Refugees and Migrants (CAREF)</v>
      </c>
      <c r="U278" t="str">
        <v>Asociación Aves</v>
      </c>
      <c r="V278" t="str">
        <v>Asociación de Jubilados y Pensionados Venezolanos en Argentina</v>
      </c>
      <c r="W278" t="str">
        <v>Asociación de Venezolanos en Eloy Alfaro</v>
      </c>
      <c r="X278" t="str">
        <v>Asociación Fundación contra el Hambre Perú</v>
      </c>
      <c r="Y278" t="str">
        <v>Asociación Migrantes Venezolanos</v>
      </c>
      <c r="Z278" t="str">
        <v>Asociación Misioneros de San Carlos Scalabrinianos</v>
      </c>
      <c r="AA278" t="str">
        <v>Asociacion Proteccion Poblacion Vulnerable</v>
      </c>
      <c r="AB278" t="str">
        <v>Asociación Quinta Ola</v>
      </c>
      <c r="AC278" t="str">
        <v>Asociación Salto Ángel</v>
      </c>
      <c r="AD278" t="str">
        <v>Asociación Venezuela en Ecuador AC</v>
      </c>
      <c r="AE278" t="str">
        <v>ASOVENAR</v>
      </c>
      <c r="AF278" t="str">
        <v>Associação Hermanitos</v>
      </c>
      <c r="AG278" t="str">
        <v>AVSI Foundation</v>
      </c>
      <c r="AH278" t="str">
        <v>Bethany Christian Services</v>
      </c>
      <c r="AI278" t="str">
        <v>Blumont</v>
      </c>
      <c r="AJ278" t="str">
        <v>CARE</v>
      </c>
      <c r="AK278" t="str">
        <v>Caritas Brazil</v>
      </c>
      <c r="AL278" t="str">
        <v>Caritas Ecuador</v>
      </c>
      <c r="AM278" t="str">
        <v>Caritas Germany</v>
      </c>
      <c r="AN278" t="str">
        <v>Caritas Manaus</v>
      </c>
      <c r="AO278" t="str">
        <v>Caritas Parana</v>
      </c>
      <c r="AP278" t="str">
        <v>Caritas Peru</v>
      </c>
      <c r="AQ278" t="str">
        <v>Caritas Rio de Janeiro</v>
      </c>
      <c r="AR278" t="str">
        <v>Caritas São Paulo</v>
      </c>
      <c r="AS278" t="str">
        <v>Caritas Switzerland</v>
      </c>
      <c r="AT278" t="str">
        <v>CCEFIRO Association</v>
      </c>
      <c r="AU278" t="str">
        <v>CEDRO</v>
      </c>
      <c r="AV278" t="str">
        <v>Center for Integrated Studies and Programs for Sustainable Development (CIEDS)</v>
      </c>
      <c r="AW278" t="str">
        <v>Center for Migration and Human Rights of the Diocese of Roraima (CMDH)</v>
      </c>
      <c r="AX278" t="str">
        <v>Centro de Atencion Psicosocial (CAPS)</v>
      </c>
      <c r="AY278" t="str">
        <v>CESAL</v>
      </c>
      <c r="AZ278" t="str">
        <v>CESVI-Cooperazione e Sviluppo</v>
      </c>
      <c r="BA278" t="str">
        <v>ChildFund International</v>
      </c>
      <c r="BB278" t="str">
        <v>CHS Alternativo</v>
      </c>
      <c r="BC278" t="str">
        <v>Churún Merú Association</v>
      </c>
      <c r="BD278" t="str">
        <v>Coalición por Venezuela</v>
      </c>
      <c r="BE278" t="str">
        <v>Colonia Foundation of Venezuelans in the Dominican Republic (FUNCOVERD)</v>
      </c>
      <c r="BF278" t="str">
        <v>COLVENZ</v>
      </c>
      <c r="BG278" t="str">
        <v>Compassiva</v>
      </c>
      <c r="BH278" t="str">
        <v>Consejo Interreligioso del Perú - Religiones por la Paz</v>
      </c>
      <c r="BI278" t="str">
        <v>Consorcio ONG OCIPI Y Capellanía Nacional OFICA</v>
      </c>
      <c r="BJ278" t="str">
        <v>COOPI - International Cooperation Foundation</v>
      </c>
      <c r="BK278" t="str">
        <v>Corporación Colectivo Sin Fronteras</v>
      </c>
      <c r="BL278" t="str">
        <v>CRISFE Foundation</v>
      </c>
      <c r="BM278" t="str">
        <v>Cuso International</v>
      </c>
      <c r="BN278" t="str">
        <v>Danielle’s Children Fund (DCF)</v>
      </c>
      <c r="BO278" t="str">
        <v>Danish Refugee Council (DRC)</v>
      </c>
      <c r="BP278" t="str">
        <v>Development Support Association - APOYAR</v>
      </c>
      <c r="BQ278" t="str">
        <v>Diakonie Katastrophenhilfe</v>
      </c>
      <c r="BR278" t="str">
        <v>Diálogo Diverso</v>
      </c>
      <c r="BS278" t="str">
        <v>Doctors of the World</v>
      </c>
      <c r="BT278" t="str">
        <v>Dominican Institute for Integrated Development</v>
      </c>
      <c r="BU278" t="str">
        <v>Duendes y Ángeles Vinotinto República Dominicana</v>
      </c>
      <c r="BV278" t="str">
        <v>Encuentros SJS (Servicio Jesuita de la Solidaridad)</v>
      </c>
      <c r="BW278" t="str">
        <v>Ending Violence Against Migrants</v>
      </c>
      <c r="BX278" t="str">
        <v>Equidad Foundation</v>
      </c>
      <c r="BY278" t="str">
        <v>Equilibrium CenDE</v>
      </c>
      <c r="BZ278" t="str">
        <v>Facultad de Psicología - Universidad de la República (UDELAR)</v>
      </c>
      <c r="CA278" t="str">
        <v>First International Emergency and Solidarités International</v>
      </c>
      <c r="CB278" t="str">
        <v>Fondo Ecuatoriano Populorum Progressio</v>
      </c>
      <c r="CC278" t="str">
        <v>Foro Salud Callao</v>
      </c>
      <c r="CD278" t="str">
        <v>Foundation for the Integration and Development of Latin America (FIDAL)</v>
      </c>
      <c r="CE278" t="str">
        <v>Foundation of the Americas (FUDELA)</v>
      </c>
      <c r="CF278" t="str">
        <v>Fraternity Without Borders</v>
      </c>
      <c r="CG278" t="str">
        <v>Fundación Brisas del Norte</v>
      </c>
      <c r="CH278" t="str">
        <v>Fundación Colombovenezolana Nueva Ilusión</v>
      </c>
      <c r="CI278" t="str">
        <v>Fundación Nakama's</v>
      </c>
      <c r="CJ278" t="str">
        <v>Fundación RadaBer</v>
      </c>
      <c r="CK278" t="str">
        <v>Fundación Scalabrini Bolivia</v>
      </c>
      <c r="CL278" t="str">
        <v>Fundacion Social Vivan los Niños</v>
      </c>
      <c r="CM278" t="str">
        <v>FUNVEAC</v>
      </c>
      <c r="CN278" t="str">
        <v>German Development Cooperation Agency GIZ</v>
      </c>
      <c r="CO278" t="str">
        <v>Globalizate Radio</v>
      </c>
      <c r="CP278" t="str">
        <v>GOAL</v>
      </c>
      <c r="CQ278" t="str">
        <v>Halü Bienestar Humano Foundation (HALU)</v>
      </c>
      <c r="CR278" t="str">
        <v>Heartland Alliance International (HAI)</v>
      </c>
      <c r="CS278" t="str">
        <v>HELVETAS Swiss Intercooperation</v>
      </c>
      <c r="CT278" t="str">
        <v>HIAS</v>
      </c>
      <c r="CU278" t="str">
        <v>Human Rights Defence Curaçao</v>
      </c>
      <c r="CV278" t="str">
        <v>Humanity &amp; Inclusion</v>
      </c>
      <c r="CW278" t="str">
        <v>Humans Analytic</v>
      </c>
      <c r="CX278" t="str">
        <v>Idas y Vueltas Association</v>
      </c>
      <c r="CY278" t="str">
        <v>iMMAP</v>
      </c>
      <c r="CZ278" t="str">
        <v>IMPACT Initiatives (REACH)</v>
      </c>
      <c r="DA278" t="str">
        <v>Inmigrante Feliz Association</v>
      </c>
      <c r="DB278" t="str">
        <v>Institute for Migration and Human Rights (IMDH)</v>
      </c>
      <c r="DC278" t="str">
        <v>Institute of Natural and Cultural Heritage (IPANC)</v>
      </c>
      <c r="DD278" t="str">
        <v>International Committee for the Development of People (CISP)</v>
      </c>
      <c r="DE278" t="str">
        <v>International Federation of the Red Cross (IFRC)</v>
      </c>
      <c r="DF278" t="str">
        <v>International Labour Organization (ILO)</v>
      </c>
      <c r="DG278" t="str">
        <v>International Medical Corps</v>
      </c>
      <c r="DH278" t="str">
        <v>International Organization for Migration (IOM)</v>
      </c>
      <c r="DI278" t="str">
        <v>International Rescue Committee (IRC)</v>
      </c>
      <c r="DJ278" t="str">
        <v>INTERSOS</v>
      </c>
      <c r="DK278" t="str">
        <v>Jesuit Migrant Service (JMS)</v>
      </c>
      <c r="DL278" t="str">
        <v>Jesuit Refugee Service (JRS)</v>
      </c>
      <c r="DM278" t="str">
        <v>Jesuit Service for Migrants and Refugees (JSMR)</v>
      </c>
      <c r="DN278" t="str">
        <v>Joint United Nations Programme on HIV/AIDS (UNAIDS)</v>
      </c>
      <c r="DO278" t="str">
        <v>Kimirina Coorporation</v>
      </c>
      <c r="DP278" t="str">
        <v>La Casita Hispanic Cultural Centre</v>
      </c>
      <c r="DQ278" t="str">
        <v>Latin American Network of Non-Governmental Organizations of Persons with Disabilities and their Families (RIADIS)</v>
      </c>
      <c r="DR278" t="str">
        <v>LGBT+ Movement Brazil</v>
      </c>
      <c r="DS278" t="str">
        <v>Living Water Community (LWC)</v>
      </c>
      <c r="DT278" t="str">
        <v>LLANOVENCOL</v>
      </c>
      <c r="DU278" t="str">
        <v>Lutheran World Federation</v>
      </c>
      <c r="DV278" t="str">
        <v>Lutheran World Relief</v>
      </c>
      <c r="DW278" t="str">
        <v>Malteser International</v>
      </c>
      <c r="DX278" t="str">
        <v>Mana Institute</v>
      </c>
      <c r="DY278" t="str">
        <v>Manos Veneguayas Association</v>
      </c>
      <c r="DZ278" t="str">
        <v>Más Igualdad Perú</v>
      </c>
      <c r="EA278" t="str">
        <v>MedGlobal</v>
      </c>
      <c r="EB278" t="str">
        <v>Medical Teams International</v>
      </c>
      <c r="EC278" t="str">
        <v>Mercy Corps</v>
      </c>
      <c r="ED278" t="str">
        <v>Migrant Service Center (CAM)</v>
      </c>
      <c r="EE278" t="str">
        <v>Migrants, Refugees and Argentine Social Entrepreneurs (MIRARES)</v>
      </c>
      <c r="EF278" t="str">
        <v>Mision Scalabriniana - Ecuador</v>
      </c>
      <c r="EG278" t="str">
        <v>Missão Paz</v>
      </c>
      <c r="EH278" t="str">
        <v>Museu A CASA</v>
      </c>
      <c r="EI278" t="str">
        <v>Norwegian Refugee Council (NRC)</v>
      </c>
      <c r="EJ278" t="str">
        <v>ONG Migrantes por el Maule</v>
      </c>
      <c r="EK278" t="str">
        <v>ONG Preemptive Love Coalition Colombia</v>
      </c>
      <c r="EL278" t="str">
        <v>Organización Transfomando Vidas</v>
      </c>
      <c r="EM278" t="str">
        <v>Organization of Ibero-American States for Education, Science and Culture (OEI)</v>
      </c>
      <c r="EN278" t="str">
        <v>OXFAM</v>
      </c>
      <c r="EO278" t="str">
        <v>Panamerican Development Foundation</v>
      </c>
      <c r="EP278" t="str">
        <v>Panamerican Health Organization/World Health Organization (PAHO/WHO)</v>
      </c>
      <c r="EQ278" t="str">
        <v>Pastoral of Human Mobility - Peruvian Episcopal Conference</v>
      </c>
      <c r="ER278" t="str">
        <v>Pastoral Service for Migrants National</v>
      </c>
      <c r="ES278" t="str">
        <v>Permanent Human Rights defense Committee (CDH)</v>
      </c>
      <c r="ET278" t="str">
        <v>Pirilampos Institute - Group of visits and voluntary actions in Roraima</v>
      </c>
      <c r="EU278" t="str">
        <v>Plan International</v>
      </c>
      <c r="EV278" t="str">
        <v>Population Program, Faculty of Social Sciences, University of the Republic</v>
      </c>
      <c r="EW278" t="str">
        <v>Profamilia Association</v>
      </c>
      <c r="EX278" t="str">
        <v>Red con Migrantes y Refugiados</v>
      </c>
      <c r="EY278" t="str">
        <v>Red Cross Colombia</v>
      </c>
      <c r="EZ278" t="str">
        <v>Red Cross Ecuador</v>
      </c>
      <c r="FA278" t="str">
        <v>Red Cross Peru</v>
      </c>
      <c r="FB278" t="str">
        <v>Red de Investigaciones en Derechos Humanos - CONICET (Consejo Nacional de Investigaciones Científicas y Técnicas)</v>
      </c>
      <c r="FC278" t="str">
        <v>RET International</v>
      </c>
      <c r="FD278" t="str">
        <v>Salú pa Tur Foundation</v>
      </c>
      <c r="FE278" t="str">
        <v>Salvation Army</v>
      </c>
      <c r="FF278" t="str">
        <v>Samaritan's Purse</v>
      </c>
      <c r="FG278" t="str">
        <v>Save the Children International (SCI)</v>
      </c>
      <c r="FH278" t="str">
        <v>Scalabrini Foundation Chile</v>
      </c>
      <c r="FI278" t="str">
        <v>Sección Peruana de Amnistía Internacional</v>
      </c>
      <c r="FJ278" t="str">
        <v>Serviço Pastoral dos Migrantes do Nordeste</v>
      </c>
      <c r="FK278" t="str">
        <v>Sesame Workshop</v>
      </c>
      <c r="FL278" t="str">
        <v>Si, Da Vida</v>
      </c>
      <c r="FM278" t="str">
        <v>Solidarity and Action Asociation</v>
      </c>
      <c r="FN278" t="str">
        <v>SOS Children's Villages</v>
      </c>
      <c r="FO278" t="str">
        <v>Tarabita Foundation</v>
      </c>
      <c r="FP278" t="str">
        <v>Tearfund</v>
      </c>
      <c r="FQ278" t="str">
        <v>TECHO</v>
      </c>
      <c r="FR278" t="str">
        <v>Terranueva Foundation</v>
      </c>
      <c r="FS278" t="str">
        <v>Terre des Hommes Suisse</v>
      </c>
      <c r="FT278" t="str">
        <v>The Israel Forum for International Humanitarian Aid (IsraAID)</v>
      </c>
      <c r="FU278" t="str">
        <v>Unión Venezolana en Perú</v>
      </c>
      <c r="FV278" t="str">
        <v>United Nations Children's Fund (UNICEF)</v>
      </c>
      <c r="FW278" t="str">
        <v>United Nations Development Programme (UNDP)</v>
      </c>
      <c r="FX278" t="str">
        <v>United Nations Educational, Scientific and Cultural Organization (UNESCO)</v>
      </c>
      <c r="FY278" t="str">
        <v>United Nations Entity for Gender Equality and the Empowerment of Women (UNWOMEN)</v>
      </c>
      <c r="FZ278" t="str">
        <v>United Nations Food and Agricultural Organization (FAO)</v>
      </c>
      <c r="GA278" t="str">
        <v>United Nations High Commissioner for Refugees (UNHCR)</v>
      </c>
      <c r="GB278" t="str">
        <v>United Nations Office of the High Commissioner for Human Rights (OHCHR)</v>
      </c>
      <c r="GC278" t="str">
        <v>United Nations Office on Drugs and Crime (UNODC)</v>
      </c>
      <c r="GD278" t="str">
        <v>United Nations Population Fund (UNFPA)</v>
      </c>
      <c r="GE278" t="str">
        <v>United Nations Programme for Human Settlements (UN Habitat)</v>
      </c>
      <c r="GF278" t="str">
        <v>Vale da Benção Educational and Charitable Association (AEBVB)</v>
      </c>
      <c r="GG278" t="str">
        <v>VenAruba Solidaria</v>
      </c>
      <c r="GH278" t="str">
        <v>Venex Curacao Foundation</v>
      </c>
      <c r="GI278" t="str">
        <v>Venezolanos en Barranquilla</v>
      </c>
      <c r="GJ278" t="str">
        <v>Venezolanos en San Cristóbal</v>
      </c>
      <c r="GK278" t="str">
        <v>Venezuelan Emigrant Foundation (FEV)</v>
      </c>
      <c r="GL278" t="str">
        <v>Vicaría de Pastoral Social Caritas</v>
      </c>
      <c r="GM278" t="str">
        <v>Voices GY</v>
      </c>
      <c r="GN278" t="str">
        <v>We World GVC</v>
      </c>
      <c r="GO278" t="str">
        <v>World Council of Credit Unions</v>
      </c>
      <c r="GP278" t="str">
        <v>World Food Programme (WFP)</v>
      </c>
      <c r="GQ278" t="str">
        <v>World Vision</v>
      </c>
      <c r="GR278" t="str">
        <v>ZOA</v>
      </c>
    </row>
    <row r="279" spans="8:200" x14ac:dyDescent="0.3">
      <c r="H279" t="str" cm="1">
        <f t="array" ref="H279:GR279">TRANSPOSE(_xlfn._xlws.SORT(_xlfn._xlws.FILTER(Table3[Name],ISNUMBER(SEARCH(' Activity Sheet'!D333,Table3[Name])),"Not found"),,1))</f>
        <v>.New Organisation</v>
      </c>
      <c r="I279" t="str">
        <v>ABV - Association of Good with Life</v>
      </c>
      <c r="J279" t="str">
        <v>ACAPS</v>
      </c>
      <c r="K279" t="str">
        <v>Acción y Desarrollo</v>
      </c>
      <c r="L279" t="str">
        <v>ACTED</v>
      </c>
      <c r="M279" t="str">
        <v>Action against Hunger</v>
      </c>
      <c r="N279" t="str">
        <v>ActionAid</v>
      </c>
      <c r="O279" t="str">
        <v>Adventist Development and Relief Agency (ADRA)</v>
      </c>
      <c r="P279" t="str">
        <v>Alas de Colibrí Foundation</v>
      </c>
      <c r="Q279" t="str">
        <v>Alianza por la Solidaridad</v>
      </c>
      <c r="R279" t="str">
        <v>Alianza por Venezuela</v>
      </c>
      <c r="S279" t="str">
        <v>Americares Foundation</v>
      </c>
      <c r="T279" t="str">
        <v>Argentine Commission for Refugees and Migrants (CAREF)</v>
      </c>
      <c r="U279" t="str">
        <v>Asociación Aves</v>
      </c>
      <c r="V279" t="str">
        <v>Asociación de Jubilados y Pensionados Venezolanos en Argentina</v>
      </c>
      <c r="W279" t="str">
        <v>Asociación de Venezolanos en Eloy Alfaro</v>
      </c>
      <c r="X279" t="str">
        <v>Asociación Fundación contra el Hambre Perú</v>
      </c>
      <c r="Y279" t="str">
        <v>Asociación Migrantes Venezolanos</v>
      </c>
      <c r="Z279" t="str">
        <v>Asociación Misioneros de San Carlos Scalabrinianos</v>
      </c>
      <c r="AA279" t="str">
        <v>Asociacion Proteccion Poblacion Vulnerable</v>
      </c>
      <c r="AB279" t="str">
        <v>Asociación Quinta Ola</v>
      </c>
      <c r="AC279" t="str">
        <v>Asociación Salto Ángel</v>
      </c>
      <c r="AD279" t="str">
        <v>Asociación Venezuela en Ecuador AC</v>
      </c>
      <c r="AE279" t="str">
        <v>ASOVENAR</v>
      </c>
      <c r="AF279" t="str">
        <v>Associação Hermanitos</v>
      </c>
      <c r="AG279" t="str">
        <v>AVSI Foundation</v>
      </c>
      <c r="AH279" t="str">
        <v>Bethany Christian Services</v>
      </c>
      <c r="AI279" t="str">
        <v>Blumont</v>
      </c>
      <c r="AJ279" t="str">
        <v>CARE</v>
      </c>
      <c r="AK279" t="str">
        <v>Caritas Brazil</v>
      </c>
      <c r="AL279" t="str">
        <v>Caritas Ecuador</v>
      </c>
      <c r="AM279" t="str">
        <v>Caritas Germany</v>
      </c>
      <c r="AN279" t="str">
        <v>Caritas Manaus</v>
      </c>
      <c r="AO279" t="str">
        <v>Caritas Parana</v>
      </c>
      <c r="AP279" t="str">
        <v>Caritas Peru</v>
      </c>
      <c r="AQ279" t="str">
        <v>Caritas Rio de Janeiro</v>
      </c>
      <c r="AR279" t="str">
        <v>Caritas São Paulo</v>
      </c>
      <c r="AS279" t="str">
        <v>Caritas Switzerland</v>
      </c>
      <c r="AT279" t="str">
        <v>CCEFIRO Association</v>
      </c>
      <c r="AU279" t="str">
        <v>CEDRO</v>
      </c>
      <c r="AV279" t="str">
        <v>Center for Integrated Studies and Programs for Sustainable Development (CIEDS)</v>
      </c>
      <c r="AW279" t="str">
        <v>Center for Migration and Human Rights of the Diocese of Roraima (CMDH)</v>
      </c>
      <c r="AX279" t="str">
        <v>Centro de Atencion Psicosocial (CAPS)</v>
      </c>
      <c r="AY279" t="str">
        <v>CESAL</v>
      </c>
      <c r="AZ279" t="str">
        <v>CESVI-Cooperazione e Sviluppo</v>
      </c>
      <c r="BA279" t="str">
        <v>ChildFund International</v>
      </c>
      <c r="BB279" t="str">
        <v>CHS Alternativo</v>
      </c>
      <c r="BC279" t="str">
        <v>Churún Merú Association</v>
      </c>
      <c r="BD279" t="str">
        <v>Coalición por Venezuela</v>
      </c>
      <c r="BE279" t="str">
        <v>Colonia Foundation of Venezuelans in the Dominican Republic (FUNCOVERD)</v>
      </c>
      <c r="BF279" t="str">
        <v>COLVENZ</v>
      </c>
      <c r="BG279" t="str">
        <v>Compassiva</v>
      </c>
      <c r="BH279" t="str">
        <v>Consejo Interreligioso del Perú - Religiones por la Paz</v>
      </c>
      <c r="BI279" t="str">
        <v>Consorcio ONG OCIPI Y Capellanía Nacional OFICA</v>
      </c>
      <c r="BJ279" t="str">
        <v>COOPI - International Cooperation Foundation</v>
      </c>
      <c r="BK279" t="str">
        <v>Corporación Colectivo Sin Fronteras</v>
      </c>
      <c r="BL279" t="str">
        <v>CRISFE Foundation</v>
      </c>
      <c r="BM279" t="str">
        <v>Cuso International</v>
      </c>
      <c r="BN279" t="str">
        <v>Danielle’s Children Fund (DCF)</v>
      </c>
      <c r="BO279" t="str">
        <v>Danish Refugee Council (DRC)</v>
      </c>
      <c r="BP279" t="str">
        <v>Development Support Association - APOYAR</v>
      </c>
      <c r="BQ279" t="str">
        <v>Diakonie Katastrophenhilfe</v>
      </c>
      <c r="BR279" t="str">
        <v>Diálogo Diverso</v>
      </c>
      <c r="BS279" t="str">
        <v>Doctors of the World</v>
      </c>
      <c r="BT279" t="str">
        <v>Dominican Institute for Integrated Development</v>
      </c>
      <c r="BU279" t="str">
        <v>Duendes y Ángeles Vinotinto República Dominicana</v>
      </c>
      <c r="BV279" t="str">
        <v>Encuentros SJS (Servicio Jesuita de la Solidaridad)</v>
      </c>
      <c r="BW279" t="str">
        <v>Ending Violence Against Migrants</v>
      </c>
      <c r="BX279" t="str">
        <v>Equidad Foundation</v>
      </c>
      <c r="BY279" t="str">
        <v>Equilibrium CenDE</v>
      </c>
      <c r="BZ279" t="str">
        <v>Facultad de Psicología - Universidad de la República (UDELAR)</v>
      </c>
      <c r="CA279" t="str">
        <v>First International Emergency and Solidarités International</v>
      </c>
      <c r="CB279" t="str">
        <v>Fondo Ecuatoriano Populorum Progressio</v>
      </c>
      <c r="CC279" t="str">
        <v>Foro Salud Callao</v>
      </c>
      <c r="CD279" t="str">
        <v>Foundation for the Integration and Development of Latin America (FIDAL)</v>
      </c>
      <c r="CE279" t="str">
        <v>Foundation of the Americas (FUDELA)</v>
      </c>
      <c r="CF279" t="str">
        <v>Fraternity Without Borders</v>
      </c>
      <c r="CG279" t="str">
        <v>Fundación Brisas del Norte</v>
      </c>
      <c r="CH279" t="str">
        <v>Fundación Colombovenezolana Nueva Ilusión</v>
      </c>
      <c r="CI279" t="str">
        <v>Fundación Nakama's</v>
      </c>
      <c r="CJ279" t="str">
        <v>Fundación RadaBer</v>
      </c>
      <c r="CK279" t="str">
        <v>Fundación Scalabrini Bolivia</v>
      </c>
      <c r="CL279" t="str">
        <v>Fundacion Social Vivan los Niños</v>
      </c>
      <c r="CM279" t="str">
        <v>FUNVEAC</v>
      </c>
      <c r="CN279" t="str">
        <v>German Development Cooperation Agency GIZ</v>
      </c>
      <c r="CO279" t="str">
        <v>Globalizate Radio</v>
      </c>
      <c r="CP279" t="str">
        <v>GOAL</v>
      </c>
      <c r="CQ279" t="str">
        <v>Halü Bienestar Humano Foundation (HALU)</v>
      </c>
      <c r="CR279" t="str">
        <v>Heartland Alliance International (HAI)</v>
      </c>
      <c r="CS279" t="str">
        <v>HELVETAS Swiss Intercooperation</v>
      </c>
      <c r="CT279" t="str">
        <v>HIAS</v>
      </c>
      <c r="CU279" t="str">
        <v>Human Rights Defence Curaçao</v>
      </c>
      <c r="CV279" t="str">
        <v>Humanity &amp; Inclusion</v>
      </c>
      <c r="CW279" t="str">
        <v>Humans Analytic</v>
      </c>
      <c r="CX279" t="str">
        <v>Idas y Vueltas Association</v>
      </c>
      <c r="CY279" t="str">
        <v>iMMAP</v>
      </c>
      <c r="CZ279" t="str">
        <v>IMPACT Initiatives (REACH)</v>
      </c>
      <c r="DA279" t="str">
        <v>Inmigrante Feliz Association</v>
      </c>
      <c r="DB279" t="str">
        <v>Institute for Migration and Human Rights (IMDH)</v>
      </c>
      <c r="DC279" t="str">
        <v>Institute of Natural and Cultural Heritage (IPANC)</v>
      </c>
      <c r="DD279" t="str">
        <v>International Committee for the Development of People (CISP)</v>
      </c>
      <c r="DE279" t="str">
        <v>International Federation of the Red Cross (IFRC)</v>
      </c>
      <c r="DF279" t="str">
        <v>International Labour Organization (ILO)</v>
      </c>
      <c r="DG279" t="str">
        <v>International Medical Corps</v>
      </c>
      <c r="DH279" t="str">
        <v>International Organization for Migration (IOM)</v>
      </c>
      <c r="DI279" t="str">
        <v>International Rescue Committee (IRC)</v>
      </c>
      <c r="DJ279" t="str">
        <v>INTERSOS</v>
      </c>
      <c r="DK279" t="str">
        <v>Jesuit Migrant Service (JMS)</v>
      </c>
      <c r="DL279" t="str">
        <v>Jesuit Refugee Service (JRS)</v>
      </c>
      <c r="DM279" t="str">
        <v>Jesuit Service for Migrants and Refugees (JSMR)</v>
      </c>
      <c r="DN279" t="str">
        <v>Joint United Nations Programme on HIV/AIDS (UNAIDS)</v>
      </c>
      <c r="DO279" t="str">
        <v>Kimirina Coorporation</v>
      </c>
      <c r="DP279" t="str">
        <v>La Casita Hispanic Cultural Centre</v>
      </c>
      <c r="DQ279" t="str">
        <v>Latin American Network of Non-Governmental Organizations of Persons with Disabilities and their Families (RIADIS)</v>
      </c>
      <c r="DR279" t="str">
        <v>LGBT+ Movement Brazil</v>
      </c>
      <c r="DS279" t="str">
        <v>Living Water Community (LWC)</v>
      </c>
      <c r="DT279" t="str">
        <v>LLANOVENCOL</v>
      </c>
      <c r="DU279" t="str">
        <v>Lutheran World Federation</v>
      </c>
      <c r="DV279" t="str">
        <v>Lutheran World Relief</v>
      </c>
      <c r="DW279" t="str">
        <v>Malteser International</v>
      </c>
      <c r="DX279" t="str">
        <v>Mana Institute</v>
      </c>
      <c r="DY279" t="str">
        <v>Manos Veneguayas Association</v>
      </c>
      <c r="DZ279" t="str">
        <v>Más Igualdad Perú</v>
      </c>
      <c r="EA279" t="str">
        <v>MedGlobal</v>
      </c>
      <c r="EB279" t="str">
        <v>Medical Teams International</v>
      </c>
      <c r="EC279" t="str">
        <v>Mercy Corps</v>
      </c>
      <c r="ED279" t="str">
        <v>Migrant Service Center (CAM)</v>
      </c>
      <c r="EE279" t="str">
        <v>Migrants, Refugees and Argentine Social Entrepreneurs (MIRARES)</v>
      </c>
      <c r="EF279" t="str">
        <v>Mision Scalabriniana - Ecuador</v>
      </c>
      <c r="EG279" t="str">
        <v>Missão Paz</v>
      </c>
      <c r="EH279" t="str">
        <v>Museu A CASA</v>
      </c>
      <c r="EI279" t="str">
        <v>Norwegian Refugee Council (NRC)</v>
      </c>
      <c r="EJ279" t="str">
        <v>ONG Migrantes por el Maule</v>
      </c>
      <c r="EK279" t="str">
        <v>ONG Preemptive Love Coalition Colombia</v>
      </c>
      <c r="EL279" t="str">
        <v>Organización Transfomando Vidas</v>
      </c>
      <c r="EM279" t="str">
        <v>Organization of Ibero-American States for Education, Science and Culture (OEI)</v>
      </c>
      <c r="EN279" t="str">
        <v>OXFAM</v>
      </c>
      <c r="EO279" t="str">
        <v>Panamerican Development Foundation</v>
      </c>
      <c r="EP279" t="str">
        <v>Panamerican Health Organization/World Health Organization (PAHO/WHO)</v>
      </c>
      <c r="EQ279" t="str">
        <v>Pastoral of Human Mobility - Peruvian Episcopal Conference</v>
      </c>
      <c r="ER279" t="str">
        <v>Pastoral Service for Migrants National</v>
      </c>
      <c r="ES279" t="str">
        <v>Permanent Human Rights defense Committee (CDH)</v>
      </c>
      <c r="ET279" t="str">
        <v>Pirilampos Institute - Group of visits and voluntary actions in Roraima</v>
      </c>
      <c r="EU279" t="str">
        <v>Plan International</v>
      </c>
      <c r="EV279" t="str">
        <v>Population Program, Faculty of Social Sciences, University of the Republic</v>
      </c>
      <c r="EW279" t="str">
        <v>Profamilia Association</v>
      </c>
      <c r="EX279" t="str">
        <v>Red con Migrantes y Refugiados</v>
      </c>
      <c r="EY279" t="str">
        <v>Red Cross Colombia</v>
      </c>
      <c r="EZ279" t="str">
        <v>Red Cross Ecuador</v>
      </c>
      <c r="FA279" t="str">
        <v>Red Cross Peru</v>
      </c>
      <c r="FB279" t="str">
        <v>Red de Investigaciones en Derechos Humanos - CONICET (Consejo Nacional de Investigaciones Científicas y Técnicas)</v>
      </c>
      <c r="FC279" t="str">
        <v>RET International</v>
      </c>
      <c r="FD279" t="str">
        <v>Salú pa Tur Foundation</v>
      </c>
      <c r="FE279" t="str">
        <v>Salvation Army</v>
      </c>
      <c r="FF279" t="str">
        <v>Samaritan's Purse</v>
      </c>
      <c r="FG279" t="str">
        <v>Save the Children International (SCI)</v>
      </c>
      <c r="FH279" t="str">
        <v>Scalabrini Foundation Chile</v>
      </c>
      <c r="FI279" t="str">
        <v>Sección Peruana de Amnistía Internacional</v>
      </c>
      <c r="FJ279" t="str">
        <v>Serviço Pastoral dos Migrantes do Nordeste</v>
      </c>
      <c r="FK279" t="str">
        <v>Sesame Workshop</v>
      </c>
      <c r="FL279" t="str">
        <v>Si, Da Vida</v>
      </c>
      <c r="FM279" t="str">
        <v>Solidarity and Action Asociation</v>
      </c>
      <c r="FN279" t="str">
        <v>SOS Children's Villages</v>
      </c>
      <c r="FO279" t="str">
        <v>Tarabita Foundation</v>
      </c>
      <c r="FP279" t="str">
        <v>Tearfund</v>
      </c>
      <c r="FQ279" t="str">
        <v>TECHO</v>
      </c>
      <c r="FR279" t="str">
        <v>Terranueva Foundation</v>
      </c>
      <c r="FS279" t="str">
        <v>Terre des Hommes Suisse</v>
      </c>
      <c r="FT279" t="str">
        <v>The Israel Forum for International Humanitarian Aid (IsraAID)</v>
      </c>
      <c r="FU279" t="str">
        <v>Unión Venezolana en Perú</v>
      </c>
      <c r="FV279" t="str">
        <v>United Nations Children's Fund (UNICEF)</v>
      </c>
      <c r="FW279" t="str">
        <v>United Nations Development Programme (UNDP)</v>
      </c>
      <c r="FX279" t="str">
        <v>United Nations Educational, Scientific and Cultural Organization (UNESCO)</v>
      </c>
      <c r="FY279" t="str">
        <v>United Nations Entity for Gender Equality and the Empowerment of Women (UNWOMEN)</v>
      </c>
      <c r="FZ279" t="str">
        <v>United Nations Food and Agricultural Organization (FAO)</v>
      </c>
      <c r="GA279" t="str">
        <v>United Nations High Commissioner for Refugees (UNHCR)</v>
      </c>
      <c r="GB279" t="str">
        <v>United Nations Office of the High Commissioner for Human Rights (OHCHR)</v>
      </c>
      <c r="GC279" t="str">
        <v>United Nations Office on Drugs and Crime (UNODC)</v>
      </c>
      <c r="GD279" t="str">
        <v>United Nations Population Fund (UNFPA)</v>
      </c>
      <c r="GE279" t="str">
        <v>United Nations Programme for Human Settlements (UN Habitat)</v>
      </c>
      <c r="GF279" t="str">
        <v>Vale da Benção Educational and Charitable Association (AEBVB)</v>
      </c>
      <c r="GG279" t="str">
        <v>VenAruba Solidaria</v>
      </c>
      <c r="GH279" t="str">
        <v>Venex Curacao Foundation</v>
      </c>
      <c r="GI279" t="str">
        <v>Venezolanos en Barranquilla</v>
      </c>
      <c r="GJ279" t="str">
        <v>Venezolanos en San Cristóbal</v>
      </c>
      <c r="GK279" t="str">
        <v>Venezuelan Emigrant Foundation (FEV)</v>
      </c>
      <c r="GL279" t="str">
        <v>Vicaría de Pastoral Social Caritas</v>
      </c>
      <c r="GM279" t="str">
        <v>Voices GY</v>
      </c>
      <c r="GN279" t="str">
        <v>We World GVC</v>
      </c>
      <c r="GO279" t="str">
        <v>World Council of Credit Unions</v>
      </c>
      <c r="GP279" t="str">
        <v>World Food Programme (WFP)</v>
      </c>
      <c r="GQ279" t="str">
        <v>World Vision</v>
      </c>
      <c r="GR279" t="str">
        <v>ZOA</v>
      </c>
    </row>
    <row r="280" spans="8:200" x14ac:dyDescent="0.3">
      <c r="H280" t="str" cm="1">
        <f t="array" ref="H280:GR280">TRANSPOSE(_xlfn._xlws.SORT(_xlfn._xlws.FILTER(Table3[Name],ISNUMBER(SEARCH(' Activity Sheet'!D334,Table3[Name])),"Not found"),,1))</f>
        <v>.New Organisation</v>
      </c>
      <c r="I280" t="str">
        <v>ABV - Association of Good with Life</v>
      </c>
      <c r="J280" t="str">
        <v>ACAPS</v>
      </c>
      <c r="K280" t="str">
        <v>Acción y Desarrollo</v>
      </c>
      <c r="L280" t="str">
        <v>ACTED</v>
      </c>
      <c r="M280" t="str">
        <v>Action against Hunger</v>
      </c>
      <c r="N280" t="str">
        <v>ActionAid</v>
      </c>
      <c r="O280" t="str">
        <v>Adventist Development and Relief Agency (ADRA)</v>
      </c>
      <c r="P280" t="str">
        <v>Alas de Colibrí Foundation</v>
      </c>
      <c r="Q280" t="str">
        <v>Alianza por la Solidaridad</v>
      </c>
      <c r="R280" t="str">
        <v>Alianza por Venezuela</v>
      </c>
      <c r="S280" t="str">
        <v>Americares Foundation</v>
      </c>
      <c r="T280" t="str">
        <v>Argentine Commission for Refugees and Migrants (CAREF)</v>
      </c>
      <c r="U280" t="str">
        <v>Asociación Aves</v>
      </c>
      <c r="V280" t="str">
        <v>Asociación de Jubilados y Pensionados Venezolanos en Argentina</v>
      </c>
      <c r="W280" t="str">
        <v>Asociación de Venezolanos en Eloy Alfaro</v>
      </c>
      <c r="X280" t="str">
        <v>Asociación Fundación contra el Hambre Perú</v>
      </c>
      <c r="Y280" t="str">
        <v>Asociación Migrantes Venezolanos</v>
      </c>
      <c r="Z280" t="str">
        <v>Asociación Misioneros de San Carlos Scalabrinianos</v>
      </c>
      <c r="AA280" t="str">
        <v>Asociacion Proteccion Poblacion Vulnerable</v>
      </c>
      <c r="AB280" t="str">
        <v>Asociación Quinta Ola</v>
      </c>
      <c r="AC280" t="str">
        <v>Asociación Salto Ángel</v>
      </c>
      <c r="AD280" t="str">
        <v>Asociación Venezuela en Ecuador AC</v>
      </c>
      <c r="AE280" t="str">
        <v>ASOVENAR</v>
      </c>
      <c r="AF280" t="str">
        <v>Associação Hermanitos</v>
      </c>
      <c r="AG280" t="str">
        <v>AVSI Foundation</v>
      </c>
      <c r="AH280" t="str">
        <v>Bethany Christian Services</v>
      </c>
      <c r="AI280" t="str">
        <v>Blumont</v>
      </c>
      <c r="AJ280" t="str">
        <v>CARE</v>
      </c>
      <c r="AK280" t="str">
        <v>Caritas Brazil</v>
      </c>
      <c r="AL280" t="str">
        <v>Caritas Ecuador</v>
      </c>
      <c r="AM280" t="str">
        <v>Caritas Germany</v>
      </c>
      <c r="AN280" t="str">
        <v>Caritas Manaus</v>
      </c>
      <c r="AO280" t="str">
        <v>Caritas Parana</v>
      </c>
      <c r="AP280" t="str">
        <v>Caritas Peru</v>
      </c>
      <c r="AQ280" t="str">
        <v>Caritas Rio de Janeiro</v>
      </c>
      <c r="AR280" t="str">
        <v>Caritas São Paulo</v>
      </c>
      <c r="AS280" t="str">
        <v>Caritas Switzerland</v>
      </c>
      <c r="AT280" t="str">
        <v>CCEFIRO Association</v>
      </c>
      <c r="AU280" t="str">
        <v>CEDRO</v>
      </c>
      <c r="AV280" t="str">
        <v>Center for Integrated Studies and Programs for Sustainable Development (CIEDS)</v>
      </c>
      <c r="AW280" t="str">
        <v>Center for Migration and Human Rights of the Diocese of Roraima (CMDH)</v>
      </c>
      <c r="AX280" t="str">
        <v>Centro de Atencion Psicosocial (CAPS)</v>
      </c>
      <c r="AY280" t="str">
        <v>CESAL</v>
      </c>
      <c r="AZ280" t="str">
        <v>CESVI-Cooperazione e Sviluppo</v>
      </c>
      <c r="BA280" t="str">
        <v>ChildFund International</v>
      </c>
      <c r="BB280" t="str">
        <v>CHS Alternativo</v>
      </c>
      <c r="BC280" t="str">
        <v>Churún Merú Association</v>
      </c>
      <c r="BD280" t="str">
        <v>Coalición por Venezuela</v>
      </c>
      <c r="BE280" t="str">
        <v>Colonia Foundation of Venezuelans in the Dominican Republic (FUNCOVERD)</v>
      </c>
      <c r="BF280" t="str">
        <v>COLVENZ</v>
      </c>
      <c r="BG280" t="str">
        <v>Compassiva</v>
      </c>
      <c r="BH280" t="str">
        <v>Consejo Interreligioso del Perú - Religiones por la Paz</v>
      </c>
      <c r="BI280" t="str">
        <v>Consorcio ONG OCIPI Y Capellanía Nacional OFICA</v>
      </c>
      <c r="BJ280" t="str">
        <v>COOPI - International Cooperation Foundation</v>
      </c>
      <c r="BK280" t="str">
        <v>Corporación Colectivo Sin Fronteras</v>
      </c>
      <c r="BL280" t="str">
        <v>CRISFE Foundation</v>
      </c>
      <c r="BM280" t="str">
        <v>Cuso International</v>
      </c>
      <c r="BN280" t="str">
        <v>Danielle’s Children Fund (DCF)</v>
      </c>
      <c r="BO280" t="str">
        <v>Danish Refugee Council (DRC)</v>
      </c>
      <c r="BP280" t="str">
        <v>Development Support Association - APOYAR</v>
      </c>
      <c r="BQ280" t="str">
        <v>Diakonie Katastrophenhilfe</v>
      </c>
      <c r="BR280" t="str">
        <v>Diálogo Diverso</v>
      </c>
      <c r="BS280" t="str">
        <v>Doctors of the World</v>
      </c>
      <c r="BT280" t="str">
        <v>Dominican Institute for Integrated Development</v>
      </c>
      <c r="BU280" t="str">
        <v>Duendes y Ángeles Vinotinto República Dominicana</v>
      </c>
      <c r="BV280" t="str">
        <v>Encuentros SJS (Servicio Jesuita de la Solidaridad)</v>
      </c>
      <c r="BW280" t="str">
        <v>Ending Violence Against Migrants</v>
      </c>
      <c r="BX280" t="str">
        <v>Equidad Foundation</v>
      </c>
      <c r="BY280" t="str">
        <v>Equilibrium CenDE</v>
      </c>
      <c r="BZ280" t="str">
        <v>Facultad de Psicología - Universidad de la República (UDELAR)</v>
      </c>
      <c r="CA280" t="str">
        <v>First International Emergency and Solidarités International</v>
      </c>
      <c r="CB280" t="str">
        <v>Fondo Ecuatoriano Populorum Progressio</v>
      </c>
      <c r="CC280" t="str">
        <v>Foro Salud Callao</v>
      </c>
      <c r="CD280" t="str">
        <v>Foundation for the Integration and Development of Latin America (FIDAL)</v>
      </c>
      <c r="CE280" t="str">
        <v>Foundation of the Americas (FUDELA)</v>
      </c>
      <c r="CF280" t="str">
        <v>Fraternity Without Borders</v>
      </c>
      <c r="CG280" t="str">
        <v>Fundación Brisas del Norte</v>
      </c>
      <c r="CH280" t="str">
        <v>Fundación Colombovenezolana Nueva Ilusión</v>
      </c>
      <c r="CI280" t="str">
        <v>Fundación Nakama's</v>
      </c>
      <c r="CJ280" t="str">
        <v>Fundación RadaBer</v>
      </c>
      <c r="CK280" t="str">
        <v>Fundación Scalabrini Bolivia</v>
      </c>
      <c r="CL280" t="str">
        <v>Fundacion Social Vivan los Niños</v>
      </c>
      <c r="CM280" t="str">
        <v>FUNVEAC</v>
      </c>
      <c r="CN280" t="str">
        <v>German Development Cooperation Agency GIZ</v>
      </c>
      <c r="CO280" t="str">
        <v>Globalizate Radio</v>
      </c>
      <c r="CP280" t="str">
        <v>GOAL</v>
      </c>
      <c r="CQ280" t="str">
        <v>Halü Bienestar Humano Foundation (HALU)</v>
      </c>
      <c r="CR280" t="str">
        <v>Heartland Alliance International (HAI)</v>
      </c>
      <c r="CS280" t="str">
        <v>HELVETAS Swiss Intercooperation</v>
      </c>
      <c r="CT280" t="str">
        <v>HIAS</v>
      </c>
      <c r="CU280" t="str">
        <v>Human Rights Defence Curaçao</v>
      </c>
      <c r="CV280" t="str">
        <v>Humanity &amp; Inclusion</v>
      </c>
      <c r="CW280" t="str">
        <v>Humans Analytic</v>
      </c>
      <c r="CX280" t="str">
        <v>Idas y Vueltas Association</v>
      </c>
      <c r="CY280" t="str">
        <v>iMMAP</v>
      </c>
      <c r="CZ280" t="str">
        <v>IMPACT Initiatives (REACH)</v>
      </c>
      <c r="DA280" t="str">
        <v>Inmigrante Feliz Association</v>
      </c>
      <c r="DB280" t="str">
        <v>Institute for Migration and Human Rights (IMDH)</v>
      </c>
      <c r="DC280" t="str">
        <v>Institute of Natural and Cultural Heritage (IPANC)</v>
      </c>
      <c r="DD280" t="str">
        <v>International Committee for the Development of People (CISP)</v>
      </c>
      <c r="DE280" t="str">
        <v>International Federation of the Red Cross (IFRC)</v>
      </c>
      <c r="DF280" t="str">
        <v>International Labour Organization (ILO)</v>
      </c>
      <c r="DG280" t="str">
        <v>International Medical Corps</v>
      </c>
      <c r="DH280" t="str">
        <v>International Organization for Migration (IOM)</v>
      </c>
      <c r="DI280" t="str">
        <v>International Rescue Committee (IRC)</v>
      </c>
      <c r="DJ280" t="str">
        <v>INTERSOS</v>
      </c>
      <c r="DK280" t="str">
        <v>Jesuit Migrant Service (JMS)</v>
      </c>
      <c r="DL280" t="str">
        <v>Jesuit Refugee Service (JRS)</v>
      </c>
      <c r="DM280" t="str">
        <v>Jesuit Service for Migrants and Refugees (JSMR)</v>
      </c>
      <c r="DN280" t="str">
        <v>Joint United Nations Programme on HIV/AIDS (UNAIDS)</v>
      </c>
      <c r="DO280" t="str">
        <v>Kimirina Coorporation</v>
      </c>
      <c r="DP280" t="str">
        <v>La Casita Hispanic Cultural Centre</v>
      </c>
      <c r="DQ280" t="str">
        <v>Latin American Network of Non-Governmental Organizations of Persons with Disabilities and their Families (RIADIS)</v>
      </c>
      <c r="DR280" t="str">
        <v>LGBT+ Movement Brazil</v>
      </c>
      <c r="DS280" t="str">
        <v>Living Water Community (LWC)</v>
      </c>
      <c r="DT280" t="str">
        <v>LLANOVENCOL</v>
      </c>
      <c r="DU280" t="str">
        <v>Lutheran World Federation</v>
      </c>
      <c r="DV280" t="str">
        <v>Lutheran World Relief</v>
      </c>
      <c r="DW280" t="str">
        <v>Malteser International</v>
      </c>
      <c r="DX280" t="str">
        <v>Mana Institute</v>
      </c>
      <c r="DY280" t="str">
        <v>Manos Veneguayas Association</v>
      </c>
      <c r="DZ280" t="str">
        <v>Más Igualdad Perú</v>
      </c>
      <c r="EA280" t="str">
        <v>MedGlobal</v>
      </c>
      <c r="EB280" t="str">
        <v>Medical Teams International</v>
      </c>
      <c r="EC280" t="str">
        <v>Mercy Corps</v>
      </c>
      <c r="ED280" t="str">
        <v>Migrant Service Center (CAM)</v>
      </c>
      <c r="EE280" t="str">
        <v>Migrants, Refugees and Argentine Social Entrepreneurs (MIRARES)</v>
      </c>
      <c r="EF280" t="str">
        <v>Mision Scalabriniana - Ecuador</v>
      </c>
      <c r="EG280" t="str">
        <v>Missão Paz</v>
      </c>
      <c r="EH280" t="str">
        <v>Museu A CASA</v>
      </c>
      <c r="EI280" t="str">
        <v>Norwegian Refugee Council (NRC)</v>
      </c>
      <c r="EJ280" t="str">
        <v>ONG Migrantes por el Maule</v>
      </c>
      <c r="EK280" t="str">
        <v>ONG Preemptive Love Coalition Colombia</v>
      </c>
      <c r="EL280" t="str">
        <v>Organización Transfomando Vidas</v>
      </c>
      <c r="EM280" t="str">
        <v>Organization of Ibero-American States for Education, Science and Culture (OEI)</v>
      </c>
      <c r="EN280" t="str">
        <v>OXFAM</v>
      </c>
      <c r="EO280" t="str">
        <v>Panamerican Development Foundation</v>
      </c>
      <c r="EP280" t="str">
        <v>Panamerican Health Organization/World Health Organization (PAHO/WHO)</v>
      </c>
      <c r="EQ280" t="str">
        <v>Pastoral of Human Mobility - Peruvian Episcopal Conference</v>
      </c>
      <c r="ER280" t="str">
        <v>Pastoral Service for Migrants National</v>
      </c>
      <c r="ES280" t="str">
        <v>Permanent Human Rights defense Committee (CDH)</v>
      </c>
      <c r="ET280" t="str">
        <v>Pirilampos Institute - Group of visits and voluntary actions in Roraima</v>
      </c>
      <c r="EU280" t="str">
        <v>Plan International</v>
      </c>
      <c r="EV280" t="str">
        <v>Population Program, Faculty of Social Sciences, University of the Republic</v>
      </c>
      <c r="EW280" t="str">
        <v>Profamilia Association</v>
      </c>
      <c r="EX280" t="str">
        <v>Red con Migrantes y Refugiados</v>
      </c>
      <c r="EY280" t="str">
        <v>Red Cross Colombia</v>
      </c>
      <c r="EZ280" t="str">
        <v>Red Cross Ecuador</v>
      </c>
      <c r="FA280" t="str">
        <v>Red Cross Peru</v>
      </c>
      <c r="FB280" t="str">
        <v>Red de Investigaciones en Derechos Humanos - CONICET (Consejo Nacional de Investigaciones Científicas y Técnicas)</v>
      </c>
      <c r="FC280" t="str">
        <v>RET International</v>
      </c>
      <c r="FD280" t="str">
        <v>Salú pa Tur Foundation</v>
      </c>
      <c r="FE280" t="str">
        <v>Salvation Army</v>
      </c>
      <c r="FF280" t="str">
        <v>Samaritan's Purse</v>
      </c>
      <c r="FG280" t="str">
        <v>Save the Children International (SCI)</v>
      </c>
      <c r="FH280" t="str">
        <v>Scalabrini Foundation Chile</v>
      </c>
      <c r="FI280" t="str">
        <v>Sección Peruana de Amnistía Internacional</v>
      </c>
      <c r="FJ280" t="str">
        <v>Serviço Pastoral dos Migrantes do Nordeste</v>
      </c>
      <c r="FK280" t="str">
        <v>Sesame Workshop</v>
      </c>
      <c r="FL280" t="str">
        <v>Si, Da Vida</v>
      </c>
      <c r="FM280" t="str">
        <v>Solidarity and Action Asociation</v>
      </c>
      <c r="FN280" t="str">
        <v>SOS Children's Villages</v>
      </c>
      <c r="FO280" t="str">
        <v>Tarabita Foundation</v>
      </c>
      <c r="FP280" t="str">
        <v>Tearfund</v>
      </c>
      <c r="FQ280" t="str">
        <v>TECHO</v>
      </c>
      <c r="FR280" t="str">
        <v>Terranueva Foundation</v>
      </c>
      <c r="FS280" t="str">
        <v>Terre des Hommes Suisse</v>
      </c>
      <c r="FT280" t="str">
        <v>The Israel Forum for International Humanitarian Aid (IsraAID)</v>
      </c>
      <c r="FU280" t="str">
        <v>Unión Venezolana en Perú</v>
      </c>
      <c r="FV280" t="str">
        <v>United Nations Children's Fund (UNICEF)</v>
      </c>
      <c r="FW280" t="str">
        <v>United Nations Development Programme (UNDP)</v>
      </c>
      <c r="FX280" t="str">
        <v>United Nations Educational, Scientific and Cultural Organization (UNESCO)</v>
      </c>
      <c r="FY280" t="str">
        <v>United Nations Entity for Gender Equality and the Empowerment of Women (UNWOMEN)</v>
      </c>
      <c r="FZ280" t="str">
        <v>United Nations Food and Agricultural Organization (FAO)</v>
      </c>
      <c r="GA280" t="str">
        <v>United Nations High Commissioner for Refugees (UNHCR)</v>
      </c>
      <c r="GB280" t="str">
        <v>United Nations Office of the High Commissioner for Human Rights (OHCHR)</v>
      </c>
      <c r="GC280" t="str">
        <v>United Nations Office on Drugs and Crime (UNODC)</v>
      </c>
      <c r="GD280" t="str">
        <v>United Nations Population Fund (UNFPA)</v>
      </c>
      <c r="GE280" t="str">
        <v>United Nations Programme for Human Settlements (UN Habitat)</v>
      </c>
      <c r="GF280" t="str">
        <v>Vale da Benção Educational and Charitable Association (AEBVB)</v>
      </c>
      <c r="GG280" t="str">
        <v>VenAruba Solidaria</v>
      </c>
      <c r="GH280" t="str">
        <v>Venex Curacao Foundation</v>
      </c>
      <c r="GI280" t="str">
        <v>Venezolanos en Barranquilla</v>
      </c>
      <c r="GJ280" t="str">
        <v>Venezolanos en San Cristóbal</v>
      </c>
      <c r="GK280" t="str">
        <v>Venezuelan Emigrant Foundation (FEV)</v>
      </c>
      <c r="GL280" t="str">
        <v>Vicaría de Pastoral Social Caritas</v>
      </c>
      <c r="GM280" t="str">
        <v>Voices GY</v>
      </c>
      <c r="GN280" t="str">
        <v>We World GVC</v>
      </c>
      <c r="GO280" t="str">
        <v>World Council of Credit Unions</v>
      </c>
      <c r="GP280" t="str">
        <v>World Food Programme (WFP)</v>
      </c>
      <c r="GQ280" t="str">
        <v>World Vision</v>
      </c>
      <c r="GR280" t="str">
        <v>ZOA</v>
      </c>
    </row>
    <row r="281" spans="8:200" x14ac:dyDescent="0.3">
      <c r="H281" t="str" cm="1">
        <f t="array" ref="H281:GR281">TRANSPOSE(_xlfn._xlws.SORT(_xlfn._xlws.FILTER(Table3[Name],ISNUMBER(SEARCH(' Activity Sheet'!D335,Table3[Name])),"Not found"),,1))</f>
        <v>.New Organisation</v>
      </c>
      <c r="I281" t="str">
        <v>ABV - Association of Good with Life</v>
      </c>
      <c r="J281" t="str">
        <v>ACAPS</v>
      </c>
      <c r="K281" t="str">
        <v>Acción y Desarrollo</v>
      </c>
      <c r="L281" t="str">
        <v>ACTED</v>
      </c>
      <c r="M281" t="str">
        <v>Action against Hunger</v>
      </c>
      <c r="N281" t="str">
        <v>ActionAid</v>
      </c>
      <c r="O281" t="str">
        <v>Adventist Development and Relief Agency (ADRA)</v>
      </c>
      <c r="P281" t="str">
        <v>Alas de Colibrí Foundation</v>
      </c>
      <c r="Q281" t="str">
        <v>Alianza por la Solidaridad</v>
      </c>
      <c r="R281" t="str">
        <v>Alianza por Venezuela</v>
      </c>
      <c r="S281" t="str">
        <v>Americares Foundation</v>
      </c>
      <c r="T281" t="str">
        <v>Argentine Commission for Refugees and Migrants (CAREF)</v>
      </c>
      <c r="U281" t="str">
        <v>Asociación Aves</v>
      </c>
      <c r="V281" t="str">
        <v>Asociación de Jubilados y Pensionados Venezolanos en Argentina</v>
      </c>
      <c r="W281" t="str">
        <v>Asociación de Venezolanos en Eloy Alfaro</v>
      </c>
      <c r="X281" t="str">
        <v>Asociación Fundación contra el Hambre Perú</v>
      </c>
      <c r="Y281" t="str">
        <v>Asociación Migrantes Venezolanos</v>
      </c>
      <c r="Z281" t="str">
        <v>Asociación Misioneros de San Carlos Scalabrinianos</v>
      </c>
      <c r="AA281" t="str">
        <v>Asociacion Proteccion Poblacion Vulnerable</v>
      </c>
      <c r="AB281" t="str">
        <v>Asociación Quinta Ola</v>
      </c>
      <c r="AC281" t="str">
        <v>Asociación Salto Ángel</v>
      </c>
      <c r="AD281" t="str">
        <v>Asociación Venezuela en Ecuador AC</v>
      </c>
      <c r="AE281" t="str">
        <v>ASOVENAR</v>
      </c>
      <c r="AF281" t="str">
        <v>Associação Hermanitos</v>
      </c>
      <c r="AG281" t="str">
        <v>AVSI Foundation</v>
      </c>
      <c r="AH281" t="str">
        <v>Bethany Christian Services</v>
      </c>
      <c r="AI281" t="str">
        <v>Blumont</v>
      </c>
      <c r="AJ281" t="str">
        <v>CARE</v>
      </c>
      <c r="AK281" t="str">
        <v>Caritas Brazil</v>
      </c>
      <c r="AL281" t="str">
        <v>Caritas Ecuador</v>
      </c>
      <c r="AM281" t="str">
        <v>Caritas Germany</v>
      </c>
      <c r="AN281" t="str">
        <v>Caritas Manaus</v>
      </c>
      <c r="AO281" t="str">
        <v>Caritas Parana</v>
      </c>
      <c r="AP281" t="str">
        <v>Caritas Peru</v>
      </c>
      <c r="AQ281" t="str">
        <v>Caritas Rio de Janeiro</v>
      </c>
      <c r="AR281" t="str">
        <v>Caritas São Paulo</v>
      </c>
      <c r="AS281" t="str">
        <v>Caritas Switzerland</v>
      </c>
      <c r="AT281" t="str">
        <v>CCEFIRO Association</v>
      </c>
      <c r="AU281" t="str">
        <v>CEDRO</v>
      </c>
      <c r="AV281" t="str">
        <v>Center for Integrated Studies and Programs for Sustainable Development (CIEDS)</v>
      </c>
      <c r="AW281" t="str">
        <v>Center for Migration and Human Rights of the Diocese of Roraima (CMDH)</v>
      </c>
      <c r="AX281" t="str">
        <v>Centro de Atencion Psicosocial (CAPS)</v>
      </c>
      <c r="AY281" t="str">
        <v>CESAL</v>
      </c>
      <c r="AZ281" t="str">
        <v>CESVI-Cooperazione e Sviluppo</v>
      </c>
      <c r="BA281" t="str">
        <v>ChildFund International</v>
      </c>
      <c r="BB281" t="str">
        <v>CHS Alternativo</v>
      </c>
      <c r="BC281" t="str">
        <v>Churún Merú Association</v>
      </c>
      <c r="BD281" t="str">
        <v>Coalición por Venezuela</v>
      </c>
      <c r="BE281" t="str">
        <v>Colonia Foundation of Venezuelans in the Dominican Republic (FUNCOVERD)</v>
      </c>
      <c r="BF281" t="str">
        <v>COLVENZ</v>
      </c>
      <c r="BG281" t="str">
        <v>Compassiva</v>
      </c>
      <c r="BH281" t="str">
        <v>Consejo Interreligioso del Perú - Religiones por la Paz</v>
      </c>
      <c r="BI281" t="str">
        <v>Consorcio ONG OCIPI Y Capellanía Nacional OFICA</v>
      </c>
      <c r="BJ281" t="str">
        <v>COOPI - International Cooperation Foundation</v>
      </c>
      <c r="BK281" t="str">
        <v>Corporación Colectivo Sin Fronteras</v>
      </c>
      <c r="BL281" t="str">
        <v>CRISFE Foundation</v>
      </c>
      <c r="BM281" t="str">
        <v>Cuso International</v>
      </c>
      <c r="BN281" t="str">
        <v>Danielle’s Children Fund (DCF)</v>
      </c>
      <c r="BO281" t="str">
        <v>Danish Refugee Council (DRC)</v>
      </c>
      <c r="BP281" t="str">
        <v>Development Support Association - APOYAR</v>
      </c>
      <c r="BQ281" t="str">
        <v>Diakonie Katastrophenhilfe</v>
      </c>
      <c r="BR281" t="str">
        <v>Diálogo Diverso</v>
      </c>
      <c r="BS281" t="str">
        <v>Doctors of the World</v>
      </c>
      <c r="BT281" t="str">
        <v>Dominican Institute for Integrated Development</v>
      </c>
      <c r="BU281" t="str">
        <v>Duendes y Ángeles Vinotinto República Dominicana</v>
      </c>
      <c r="BV281" t="str">
        <v>Encuentros SJS (Servicio Jesuita de la Solidaridad)</v>
      </c>
      <c r="BW281" t="str">
        <v>Ending Violence Against Migrants</v>
      </c>
      <c r="BX281" t="str">
        <v>Equidad Foundation</v>
      </c>
      <c r="BY281" t="str">
        <v>Equilibrium CenDE</v>
      </c>
      <c r="BZ281" t="str">
        <v>Facultad de Psicología - Universidad de la República (UDELAR)</v>
      </c>
      <c r="CA281" t="str">
        <v>First International Emergency and Solidarités International</v>
      </c>
      <c r="CB281" t="str">
        <v>Fondo Ecuatoriano Populorum Progressio</v>
      </c>
      <c r="CC281" t="str">
        <v>Foro Salud Callao</v>
      </c>
      <c r="CD281" t="str">
        <v>Foundation for the Integration and Development of Latin America (FIDAL)</v>
      </c>
      <c r="CE281" t="str">
        <v>Foundation of the Americas (FUDELA)</v>
      </c>
      <c r="CF281" t="str">
        <v>Fraternity Without Borders</v>
      </c>
      <c r="CG281" t="str">
        <v>Fundación Brisas del Norte</v>
      </c>
      <c r="CH281" t="str">
        <v>Fundación Colombovenezolana Nueva Ilusión</v>
      </c>
      <c r="CI281" t="str">
        <v>Fundación Nakama's</v>
      </c>
      <c r="CJ281" t="str">
        <v>Fundación RadaBer</v>
      </c>
      <c r="CK281" t="str">
        <v>Fundación Scalabrini Bolivia</v>
      </c>
      <c r="CL281" t="str">
        <v>Fundacion Social Vivan los Niños</v>
      </c>
      <c r="CM281" t="str">
        <v>FUNVEAC</v>
      </c>
      <c r="CN281" t="str">
        <v>German Development Cooperation Agency GIZ</v>
      </c>
      <c r="CO281" t="str">
        <v>Globalizate Radio</v>
      </c>
      <c r="CP281" t="str">
        <v>GOAL</v>
      </c>
      <c r="CQ281" t="str">
        <v>Halü Bienestar Humano Foundation (HALU)</v>
      </c>
      <c r="CR281" t="str">
        <v>Heartland Alliance International (HAI)</v>
      </c>
      <c r="CS281" t="str">
        <v>HELVETAS Swiss Intercooperation</v>
      </c>
      <c r="CT281" t="str">
        <v>HIAS</v>
      </c>
      <c r="CU281" t="str">
        <v>Human Rights Defence Curaçao</v>
      </c>
      <c r="CV281" t="str">
        <v>Humanity &amp; Inclusion</v>
      </c>
      <c r="CW281" t="str">
        <v>Humans Analytic</v>
      </c>
      <c r="CX281" t="str">
        <v>Idas y Vueltas Association</v>
      </c>
      <c r="CY281" t="str">
        <v>iMMAP</v>
      </c>
      <c r="CZ281" t="str">
        <v>IMPACT Initiatives (REACH)</v>
      </c>
      <c r="DA281" t="str">
        <v>Inmigrante Feliz Association</v>
      </c>
      <c r="DB281" t="str">
        <v>Institute for Migration and Human Rights (IMDH)</v>
      </c>
      <c r="DC281" t="str">
        <v>Institute of Natural and Cultural Heritage (IPANC)</v>
      </c>
      <c r="DD281" t="str">
        <v>International Committee for the Development of People (CISP)</v>
      </c>
      <c r="DE281" t="str">
        <v>International Federation of the Red Cross (IFRC)</v>
      </c>
      <c r="DF281" t="str">
        <v>International Labour Organization (ILO)</v>
      </c>
      <c r="DG281" t="str">
        <v>International Medical Corps</v>
      </c>
      <c r="DH281" t="str">
        <v>International Organization for Migration (IOM)</v>
      </c>
      <c r="DI281" t="str">
        <v>International Rescue Committee (IRC)</v>
      </c>
      <c r="DJ281" t="str">
        <v>INTERSOS</v>
      </c>
      <c r="DK281" t="str">
        <v>Jesuit Migrant Service (JMS)</v>
      </c>
      <c r="DL281" t="str">
        <v>Jesuit Refugee Service (JRS)</v>
      </c>
      <c r="DM281" t="str">
        <v>Jesuit Service for Migrants and Refugees (JSMR)</v>
      </c>
      <c r="DN281" t="str">
        <v>Joint United Nations Programme on HIV/AIDS (UNAIDS)</v>
      </c>
      <c r="DO281" t="str">
        <v>Kimirina Coorporation</v>
      </c>
      <c r="DP281" t="str">
        <v>La Casita Hispanic Cultural Centre</v>
      </c>
      <c r="DQ281" t="str">
        <v>Latin American Network of Non-Governmental Organizations of Persons with Disabilities and their Families (RIADIS)</v>
      </c>
      <c r="DR281" t="str">
        <v>LGBT+ Movement Brazil</v>
      </c>
      <c r="DS281" t="str">
        <v>Living Water Community (LWC)</v>
      </c>
      <c r="DT281" t="str">
        <v>LLANOVENCOL</v>
      </c>
      <c r="DU281" t="str">
        <v>Lutheran World Federation</v>
      </c>
      <c r="DV281" t="str">
        <v>Lutheran World Relief</v>
      </c>
      <c r="DW281" t="str">
        <v>Malteser International</v>
      </c>
      <c r="DX281" t="str">
        <v>Mana Institute</v>
      </c>
      <c r="DY281" t="str">
        <v>Manos Veneguayas Association</v>
      </c>
      <c r="DZ281" t="str">
        <v>Más Igualdad Perú</v>
      </c>
      <c r="EA281" t="str">
        <v>MedGlobal</v>
      </c>
      <c r="EB281" t="str">
        <v>Medical Teams International</v>
      </c>
      <c r="EC281" t="str">
        <v>Mercy Corps</v>
      </c>
      <c r="ED281" t="str">
        <v>Migrant Service Center (CAM)</v>
      </c>
      <c r="EE281" t="str">
        <v>Migrants, Refugees and Argentine Social Entrepreneurs (MIRARES)</v>
      </c>
      <c r="EF281" t="str">
        <v>Mision Scalabriniana - Ecuador</v>
      </c>
      <c r="EG281" t="str">
        <v>Missão Paz</v>
      </c>
      <c r="EH281" t="str">
        <v>Museu A CASA</v>
      </c>
      <c r="EI281" t="str">
        <v>Norwegian Refugee Council (NRC)</v>
      </c>
      <c r="EJ281" t="str">
        <v>ONG Migrantes por el Maule</v>
      </c>
      <c r="EK281" t="str">
        <v>ONG Preemptive Love Coalition Colombia</v>
      </c>
      <c r="EL281" t="str">
        <v>Organización Transfomando Vidas</v>
      </c>
      <c r="EM281" t="str">
        <v>Organization of Ibero-American States for Education, Science and Culture (OEI)</v>
      </c>
      <c r="EN281" t="str">
        <v>OXFAM</v>
      </c>
      <c r="EO281" t="str">
        <v>Panamerican Development Foundation</v>
      </c>
      <c r="EP281" t="str">
        <v>Panamerican Health Organization/World Health Organization (PAHO/WHO)</v>
      </c>
      <c r="EQ281" t="str">
        <v>Pastoral of Human Mobility - Peruvian Episcopal Conference</v>
      </c>
      <c r="ER281" t="str">
        <v>Pastoral Service for Migrants National</v>
      </c>
      <c r="ES281" t="str">
        <v>Permanent Human Rights defense Committee (CDH)</v>
      </c>
      <c r="ET281" t="str">
        <v>Pirilampos Institute - Group of visits and voluntary actions in Roraima</v>
      </c>
      <c r="EU281" t="str">
        <v>Plan International</v>
      </c>
      <c r="EV281" t="str">
        <v>Population Program, Faculty of Social Sciences, University of the Republic</v>
      </c>
      <c r="EW281" t="str">
        <v>Profamilia Association</v>
      </c>
      <c r="EX281" t="str">
        <v>Red con Migrantes y Refugiados</v>
      </c>
      <c r="EY281" t="str">
        <v>Red Cross Colombia</v>
      </c>
      <c r="EZ281" t="str">
        <v>Red Cross Ecuador</v>
      </c>
      <c r="FA281" t="str">
        <v>Red Cross Peru</v>
      </c>
      <c r="FB281" t="str">
        <v>Red de Investigaciones en Derechos Humanos - CONICET (Consejo Nacional de Investigaciones Científicas y Técnicas)</v>
      </c>
      <c r="FC281" t="str">
        <v>RET International</v>
      </c>
      <c r="FD281" t="str">
        <v>Salú pa Tur Foundation</v>
      </c>
      <c r="FE281" t="str">
        <v>Salvation Army</v>
      </c>
      <c r="FF281" t="str">
        <v>Samaritan's Purse</v>
      </c>
      <c r="FG281" t="str">
        <v>Save the Children International (SCI)</v>
      </c>
      <c r="FH281" t="str">
        <v>Scalabrini Foundation Chile</v>
      </c>
      <c r="FI281" t="str">
        <v>Sección Peruana de Amnistía Internacional</v>
      </c>
      <c r="FJ281" t="str">
        <v>Serviço Pastoral dos Migrantes do Nordeste</v>
      </c>
      <c r="FK281" t="str">
        <v>Sesame Workshop</v>
      </c>
      <c r="FL281" t="str">
        <v>Si, Da Vida</v>
      </c>
      <c r="FM281" t="str">
        <v>Solidarity and Action Asociation</v>
      </c>
      <c r="FN281" t="str">
        <v>SOS Children's Villages</v>
      </c>
      <c r="FO281" t="str">
        <v>Tarabita Foundation</v>
      </c>
      <c r="FP281" t="str">
        <v>Tearfund</v>
      </c>
      <c r="FQ281" t="str">
        <v>TECHO</v>
      </c>
      <c r="FR281" t="str">
        <v>Terranueva Foundation</v>
      </c>
      <c r="FS281" t="str">
        <v>Terre des Hommes Suisse</v>
      </c>
      <c r="FT281" t="str">
        <v>The Israel Forum for International Humanitarian Aid (IsraAID)</v>
      </c>
      <c r="FU281" t="str">
        <v>Unión Venezolana en Perú</v>
      </c>
      <c r="FV281" t="str">
        <v>United Nations Children's Fund (UNICEF)</v>
      </c>
      <c r="FW281" t="str">
        <v>United Nations Development Programme (UNDP)</v>
      </c>
      <c r="FX281" t="str">
        <v>United Nations Educational, Scientific and Cultural Organization (UNESCO)</v>
      </c>
      <c r="FY281" t="str">
        <v>United Nations Entity for Gender Equality and the Empowerment of Women (UNWOMEN)</v>
      </c>
      <c r="FZ281" t="str">
        <v>United Nations Food and Agricultural Organization (FAO)</v>
      </c>
      <c r="GA281" t="str">
        <v>United Nations High Commissioner for Refugees (UNHCR)</v>
      </c>
      <c r="GB281" t="str">
        <v>United Nations Office of the High Commissioner for Human Rights (OHCHR)</v>
      </c>
      <c r="GC281" t="str">
        <v>United Nations Office on Drugs and Crime (UNODC)</v>
      </c>
      <c r="GD281" t="str">
        <v>United Nations Population Fund (UNFPA)</v>
      </c>
      <c r="GE281" t="str">
        <v>United Nations Programme for Human Settlements (UN Habitat)</v>
      </c>
      <c r="GF281" t="str">
        <v>Vale da Benção Educational and Charitable Association (AEBVB)</v>
      </c>
      <c r="GG281" t="str">
        <v>VenAruba Solidaria</v>
      </c>
      <c r="GH281" t="str">
        <v>Venex Curacao Foundation</v>
      </c>
      <c r="GI281" t="str">
        <v>Venezolanos en Barranquilla</v>
      </c>
      <c r="GJ281" t="str">
        <v>Venezolanos en San Cristóbal</v>
      </c>
      <c r="GK281" t="str">
        <v>Venezuelan Emigrant Foundation (FEV)</v>
      </c>
      <c r="GL281" t="str">
        <v>Vicaría de Pastoral Social Caritas</v>
      </c>
      <c r="GM281" t="str">
        <v>Voices GY</v>
      </c>
      <c r="GN281" t="str">
        <v>We World GVC</v>
      </c>
      <c r="GO281" t="str">
        <v>World Council of Credit Unions</v>
      </c>
      <c r="GP281" t="str">
        <v>World Food Programme (WFP)</v>
      </c>
      <c r="GQ281" t="str">
        <v>World Vision</v>
      </c>
      <c r="GR281" t="str">
        <v>ZOA</v>
      </c>
    </row>
    <row r="282" spans="8:200" x14ac:dyDescent="0.3">
      <c r="H282" t="str" cm="1">
        <f t="array" ref="H282:GR282">TRANSPOSE(_xlfn._xlws.SORT(_xlfn._xlws.FILTER(Table3[Name],ISNUMBER(SEARCH(' Activity Sheet'!D336,Table3[Name])),"Not found"),,1))</f>
        <v>.New Organisation</v>
      </c>
      <c r="I282" t="str">
        <v>ABV - Association of Good with Life</v>
      </c>
      <c r="J282" t="str">
        <v>ACAPS</v>
      </c>
      <c r="K282" t="str">
        <v>Acción y Desarrollo</v>
      </c>
      <c r="L282" t="str">
        <v>ACTED</v>
      </c>
      <c r="M282" t="str">
        <v>Action against Hunger</v>
      </c>
      <c r="N282" t="str">
        <v>ActionAid</v>
      </c>
      <c r="O282" t="str">
        <v>Adventist Development and Relief Agency (ADRA)</v>
      </c>
      <c r="P282" t="str">
        <v>Alas de Colibrí Foundation</v>
      </c>
      <c r="Q282" t="str">
        <v>Alianza por la Solidaridad</v>
      </c>
      <c r="R282" t="str">
        <v>Alianza por Venezuela</v>
      </c>
      <c r="S282" t="str">
        <v>Americares Foundation</v>
      </c>
      <c r="T282" t="str">
        <v>Argentine Commission for Refugees and Migrants (CAREF)</v>
      </c>
      <c r="U282" t="str">
        <v>Asociación Aves</v>
      </c>
      <c r="V282" t="str">
        <v>Asociación de Jubilados y Pensionados Venezolanos en Argentina</v>
      </c>
      <c r="W282" t="str">
        <v>Asociación de Venezolanos en Eloy Alfaro</v>
      </c>
      <c r="X282" t="str">
        <v>Asociación Fundación contra el Hambre Perú</v>
      </c>
      <c r="Y282" t="str">
        <v>Asociación Migrantes Venezolanos</v>
      </c>
      <c r="Z282" t="str">
        <v>Asociación Misioneros de San Carlos Scalabrinianos</v>
      </c>
      <c r="AA282" t="str">
        <v>Asociacion Proteccion Poblacion Vulnerable</v>
      </c>
      <c r="AB282" t="str">
        <v>Asociación Quinta Ola</v>
      </c>
      <c r="AC282" t="str">
        <v>Asociación Salto Ángel</v>
      </c>
      <c r="AD282" t="str">
        <v>Asociación Venezuela en Ecuador AC</v>
      </c>
      <c r="AE282" t="str">
        <v>ASOVENAR</v>
      </c>
      <c r="AF282" t="str">
        <v>Associação Hermanitos</v>
      </c>
      <c r="AG282" t="str">
        <v>AVSI Foundation</v>
      </c>
      <c r="AH282" t="str">
        <v>Bethany Christian Services</v>
      </c>
      <c r="AI282" t="str">
        <v>Blumont</v>
      </c>
      <c r="AJ282" t="str">
        <v>CARE</v>
      </c>
      <c r="AK282" t="str">
        <v>Caritas Brazil</v>
      </c>
      <c r="AL282" t="str">
        <v>Caritas Ecuador</v>
      </c>
      <c r="AM282" t="str">
        <v>Caritas Germany</v>
      </c>
      <c r="AN282" t="str">
        <v>Caritas Manaus</v>
      </c>
      <c r="AO282" t="str">
        <v>Caritas Parana</v>
      </c>
      <c r="AP282" t="str">
        <v>Caritas Peru</v>
      </c>
      <c r="AQ282" t="str">
        <v>Caritas Rio de Janeiro</v>
      </c>
      <c r="AR282" t="str">
        <v>Caritas São Paulo</v>
      </c>
      <c r="AS282" t="str">
        <v>Caritas Switzerland</v>
      </c>
      <c r="AT282" t="str">
        <v>CCEFIRO Association</v>
      </c>
      <c r="AU282" t="str">
        <v>CEDRO</v>
      </c>
      <c r="AV282" t="str">
        <v>Center for Integrated Studies and Programs for Sustainable Development (CIEDS)</v>
      </c>
      <c r="AW282" t="str">
        <v>Center for Migration and Human Rights of the Diocese of Roraima (CMDH)</v>
      </c>
      <c r="AX282" t="str">
        <v>Centro de Atencion Psicosocial (CAPS)</v>
      </c>
      <c r="AY282" t="str">
        <v>CESAL</v>
      </c>
      <c r="AZ282" t="str">
        <v>CESVI-Cooperazione e Sviluppo</v>
      </c>
      <c r="BA282" t="str">
        <v>ChildFund International</v>
      </c>
      <c r="BB282" t="str">
        <v>CHS Alternativo</v>
      </c>
      <c r="BC282" t="str">
        <v>Churún Merú Association</v>
      </c>
      <c r="BD282" t="str">
        <v>Coalición por Venezuela</v>
      </c>
      <c r="BE282" t="str">
        <v>Colonia Foundation of Venezuelans in the Dominican Republic (FUNCOVERD)</v>
      </c>
      <c r="BF282" t="str">
        <v>COLVENZ</v>
      </c>
      <c r="BG282" t="str">
        <v>Compassiva</v>
      </c>
      <c r="BH282" t="str">
        <v>Consejo Interreligioso del Perú - Religiones por la Paz</v>
      </c>
      <c r="BI282" t="str">
        <v>Consorcio ONG OCIPI Y Capellanía Nacional OFICA</v>
      </c>
      <c r="BJ282" t="str">
        <v>COOPI - International Cooperation Foundation</v>
      </c>
      <c r="BK282" t="str">
        <v>Corporación Colectivo Sin Fronteras</v>
      </c>
      <c r="BL282" t="str">
        <v>CRISFE Foundation</v>
      </c>
      <c r="BM282" t="str">
        <v>Cuso International</v>
      </c>
      <c r="BN282" t="str">
        <v>Danielle’s Children Fund (DCF)</v>
      </c>
      <c r="BO282" t="str">
        <v>Danish Refugee Council (DRC)</v>
      </c>
      <c r="BP282" t="str">
        <v>Development Support Association - APOYAR</v>
      </c>
      <c r="BQ282" t="str">
        <v>Diakonie Katastrophenhilfe</v>
      </c>
      <c r="BR282" t="str">
        <v>Diálogo Diverso</v>
      </c>
      <c r="BS282" t="str">
        <v>Doctors of the World</v>
      </c>
      <c r="BT282" t="str">
        <v>Dominican Institute for Integrated Development</v>
      </c>
      <c r="BU282" t="str">
        <v>Duendes y Ángeles Vinotinto República Dominicana</v>
      </c>
      <c r="BV282" t="str">
        <v>Encuentros SJS (Servicio Jesuita de la Solidaridad)</v>
      </c>
      <c r="BW282" t="str">
        <v>Ending Violence Against Migrants</v>
      </c>
      <c r="BX282" t="str">
        <v>Equidad Foundation</v>
      </c>
      <c r="BY282" t="str">
        <v>Equilibrium CenDE</v>
      </c>
      <c r="BZ282" t="str">
        <v>Facultad de Psicología - Universidad de la República (UDELAR)</v>
      </c>
      <c r="CA282" t="str">
        <v>First International Emergency and Solidarités International</v>
      </c>
      <c r="CB282" t="str">
        <v>Fondo Ecuatoriano Populorum Progressio</v>
      </c>
      <c r="CC282" t="str">
        <v>Foro Salud Callao</v>
      </c>
      <c r="CD282" t="str">
        <v>Foundation for the Integration and Development of Latin America (FIDAL)</v>
      </c>
      <c r="CE282" t="str">
        <v>Foundation of the Americas (FUDELA)</v>
      </c>
      <c r="CF282" t="str">
        <v>Fraternity Without Borders</v>
      </c>
      <c r="CG282" t="str">
        <v>Fundación Brisas del Norte</v>
      </c>
      <c r="CH282" t="str">
        <v>Fundación Colombovenezolana Nueva Ilusión</v>
      </c>
      <c r="CI282" t="str">
        <v>Fundación Nakama's</v>
      </c>
      <c r="CJ282" t="str">
        <v>Fundación RadaBer</v>
      </c>
      <c r="CK282" t="str">
        <v>Fundación Scalabrini Bolivia</v>
      </c>
      <c r="CL282" t="str">
        <v>Fundacion Social Vivan los Niños</v>
      </c>
      <c r="CM282" t="str">
        <v>FUNVEAC</v>
      </c>
      <c r="CN282" t="str">
        <v>German Development Cooperation Agency GIZ</v>
      </c>
      <c r="CO282" t="str">
        <v>Globalizate Radio</v>
      </c>
      <c r="CP282" t="str">
        <v>GOAL</v>
      </c>
      <c r="CQ282" t="str">
        <v>Halü Bienestar Humano Foundation (HALU)</v>
      </c>
      <c r="CR282" t="str">
        <v>Heartland Alliance International (HAI)</v>
      </c>
      <c r="CS282" t="str">
        <v>HELVETAS Swiss Intercooperation</v>
      </c>
      <c r="CT282" t="str">
        <v>HIAS</v>
      </c>
      <c r="CU282" t="str">
        <v>Human Rights Defence Curaçao</v>
      </c>
      <c r="CV282" t="str">
        <v>Humanity &amp; Inclusion</v>
      </c>
      <c r="CW282" t="str">
        <v>Humans Analytic</v>
      </c>
      <c r="CX282" t="str">
        <v>Idas y Vueltas Association</v>
      </c>
      <c r="CY282" t="str">
        <v>iMMAP</v>
      </c>
      <c r="CZ282" t="str">
        <v>IMPACT Initiatives (REACH)</v>
      </c>
      <c r="DA282" t="str">
        <v>Inmigrante Feliz Association</v>
      </c>
      <c r="DB282" t="str">
        <v>Institute for Migration and Human Rights (IMDH)</v>
      </c>
      <c r="DC282" t="str">
        <v>Institute of Natural and Cultural Heritage (IPANC)</v>
      </c>
      <c r="DD282" t="str">
        <v>International Committee for the Development of People (CISP)</v>
      </c>
      <c r="DE282" t="str">
        <v>International Federation of the Red Cross (IFRC)</v>
      </c>
      <c r="DF282" t="str">
        <v>International Labour Organization (ILO)</v>
      </c>
      <c r="DG282" t="str">
        <v>International Medical Corps</v>
      </c>
      <c r="DH282" t="str">
        <v>International Organization for Migration (IOM)</v>
      </c>
      <c r="DI282" t="str">
        <v>International Rescue Committee (IRC)</v>
      </c>
      <c r="DJ282" t="str">
        <v>INTERSOS</v>
      </c>
      <c r="DK282" t="str">
        <v>Jesuit Migrant Service (JMS)</v>
      </c>
      <c r="DL282" t="str">
        <v>Jesuit Refugee Service (JRS)</v>
      </c>
      <c r="DM282" t="str">
        <v>Jesuit Service for Migrants and Refugees (JSMR)</v>
      </c>
      <c r="DN282" t="str">
        <v>Joint United Nations Programme on HIV/AIDS (UNAIDS)</v>
      </c>
      <c r="DO282" t="str">
        <v>Kimirina Coorporation</v>
      </c>
      <c r="DP282" t="str">
        <v>La Casita Hispanic Cultural Centre</v>
      </c>
      <c r="DQ282" t="str">
        <v>Latin American Network of Non-Governmental Organizations of Persons with Disabilities and their Families (RIADIS)</v>
      </c>
      <c r="DR282" t="str">
        <v>LGBT+ Movement Brazil</v>
      </c>
      <c r="DS282" t="str">
        <v>Living Water Community (LWC)</v>
      </c>
      <c r="DT282" t="str">
        <v>LLANOVENCOL</v>
      </c>
      <c r="DU282" t="str">
        <v>Lutheran World Federation</v>
      </c>
      <c r="DV282" t="str">
        <v>Lutheran World Relief</v>
      </c>
      <c r="DW282" t="str">
        <v>Malteser International</v>
      </c>
      <c r="DX282" t="str">
        <v>Mana Institute</v>
      </c>
      <c r="DY282" t="str">
        <v>Manos Veneguayas Association</v>
      </c>
      <c r="DZ282" t="str">
        <v>Más Igualdad Perú</v>
      </c>
      <c r="EA282" t="str">
        <v>MedGlobal</v>
      </c>
      <c r="EB282" t="str">
        <v>Medical Teams International</v>
      </c>
      <c r="EC282" t="str">
        <v>Mercy Corps</v>
      </c>
      <c r="ED282" t="str">
        <v>Migrant Service Center (CAM)</v>
      </c>
      <c r="EE282" t="str">
        <v>Migrants, Refugees and Argentine Social Entrepreneurs (MIRARES)</v>
      </c>
      <c r="EF282" t="str">
        <v>Mision Scalabriniana - Ecuador</v>
      </c>
      <c r="EG282" t="str">
        <v>Missão Paz</v>
      </c>
      <c r="EH282" t="str">
        <v>Museu A CASA</v>
      </c>
      <c r="EI282" t="str">
        <v>Norwegian Refugee Council (NRC)</v>
      </c>
      <c r="EJ282" t="str">
        <v>ONG Migrantes por el Maule</v>
      </c>
      <c r="EK282" t="str">
        <v>ONG Preemptive Love Coalition Colombia</v>
      </c>
      <c r="EL282" t="str">
        <v>Organización Transfomando Vidas</v>
      </c>
      <c r="EM282" t="str">
        <v>Organization of Ibero-American States for Education, Science and Culture (OEI)</v>
      </c>
      <c r="EN282" t="str">
        <v>OXFAM</v>
      </c>
      <c r="EO282" t="str">
        <v>Panamerican Development Foundation</v>
      </c>
      <c r="EP282" t="str">
        <v>Panamerican Health Organization/World Health Organization (PAHO/WHO)</v>
      </c>
      <c r="EQ282" t="str">
        <v>Pastoral of Human Mobility - Peruvian Episcopal Conference</v>
      </c>
      <c r="ER282" t="str">
        <v>Pastoral Service for Migrants National</v>
      </c>
      <c r="ES282" t="str">
        <v>Permanent Human Rights defense Committee (CDH)</v>
      </c>
      <c r="ET282" t="str">
        <v>Pirilampos Institute - Group of visits and voluntary actions in Roraima</v>
      </c>
      <c r="EU282" t="str">
        <v>Plan International</v>
      </c>
      <c r="EV282" t="str">
        <v>Population Program, Faculty of Social Sciences, University of the Republic</v>
      </c>
      <c r="EW282" t="str">
        <v>Profamilia Association</v>
      </c>
      <c r="EX282" t="str">
        <v>Red con Migrantes y Refugiados</v>
      </c>
      <c r="EY282" t="str">
        <v>Red Cross Colombia</v>
      </c>
      <c r="EZ282" t="str">
        <v>Red Cross Ecuador</v>
      </c>
      <c r="FA282" t="str">
        <v>Red Cross Peru</v>
      </c>
      <c r="FB282" t="str">
        <v>Red de Investigaciones en Derechos Humanos - CONICET (Consejo Nacional de Investigaciones Científicas y Técnicas)</v>
      </c>
      <c r="FC282" t="str">
        <v>RET International</v>
      </c>
      <c r="FD282" t="str">
        <v>Salú pa Tur Foundation</v>
      </c>
      <c r="FE282" t="str">
        <v>Salvation Army</v>
      </c>
      <c r="FF282" t="str">
        <v>Samaritan's Purse</v>
      </c>
      <c r="FG282" t="str">
        <v>Save the Children International (SCI)</v>
      </c>
      <c r="FH282" t="str">
        <v>Scalabrini Foundation Chile</v>
      </c>
      <c r="FI282" t="str">
        <v>Sección Peruana de Amnistía Internacional</v>
      </c>
      <c r="FJ282" t="str">
        <v>Serviço Pastoral dos Migrantes do Nordeste</v>
      </c>
      <c r="FK282" t="str">
        <v>Sesame Workshop</v>
      </c>
      <c r="FL282" t="str">
        <v>Si, Da Vida</v>
      </c>
      <c r="FM282" t="str">
        <v>Solidarity and Action Asociation</v>
      </c>
      <c r="FN282" t="str">
        <v>SOS Children's Villages</v>
      </c>
      <c r="FO282" t="str">
        <v>Tarabita Foundation</v>
      </c>
      <c r="FP282" t="str">
        <v>Tearfund</v>
      </c>
      <c r="FQ282" t="str">
        <v>TECHO</v>
      </c>
      <c r="FR282" t="str">
        <v>Terranueva Foundation</v>
      </c>
      <c r="FS282" t="str">
        <v>Terre des Hommes Suisse</v>
      </c>
      <c r="FT282" t="str">
        <v>The Israel Forum for International Humanitarian Aid (IsraAID)</v>
      </c>
      <c r="FU282" t="str">
        <v>Unión Venezolana en Perú</v>
      </c>
      <c r="FV282" t="str">
        <v>United Nations Children's Fund (UNICEF)</v>
      </c>
      <c r="FW282" t="str">
        <v>United Nations Development Programme (UNDP)</v>
      </c>
      <c r="FX282" t="str">
        <v>United Nations Educational, Scientific and Cultural Organization (UNESCO)</v>
      </c>
      <c r="FY282" t="str">
        <v>United Nations Entity for Gender Equality and the Empowerment of Women (UNWOMEN)</v>
      </c>
      <c r="FZ282" t="str">
        <v>United Nations Food and Agricultural Organization (FAO)</v>
      </c>
      <c r="GA282" t="str">
        <v>United Nations High Commissioner for Refugees (UNHCR)</v>
      </c>
      <c r="GB282" t="str">
        <v>United Nations Office of the High Commissioner for Human Rights (OHCHR)</v>
      </c>
      <c r="GC282" t="str">
        <v>United Nations Office on Drugs and Crime (UNODC)</v>
      </c>
      <c r="GD282" t="str">
        <v>United Nations Population Fund (UNFPA)</v>
      </c>
      <c r="GE282" t="str">
        <v>United Nations Programme for Human Settlements (UN Habitat)</v>
      </c>
      <c r="GF282" t="str">
        <v>Vale da Benção Educational and Charitable Association (AEBVB)</v>
      </c>
      <c r="GG282" t="str">
        <v>VenAruba Solidaria</v>
      </c>
      <c r="GH282" t="str">
        <v>Venex Curacao Foundation</v>
      </c>
      <c r="GI282" t="str">
        <v>Venezolanos en Barranquilla</v>
      </c>
      <c r="GJ282" t="str">
        <v>Venezolanos en San Cristóbal</v>
      </c>
      <c r="GK282" t="str">
        <v>Venezuelan Emigrant Foundation (FEV)</v>
      </c>
      <c r="GL282" t="str">
        <v>Vicaría de Pastoral Social Caritas</v>
      </c>
      <c r="GM282" t="str">
        <v>Voices GY</v>
      </c>
      <c r="GN282" t="str">
        <v>We World GVC</v>
      </c>
      <c r="GO282" t="str">
        <v>World Council of Credit Unions</v>
      </c>
      <c r="GP282" t="str">
        <v>World Food Programme (WFP)</v>
      </c>
      <c r="GQ282" t="str">
        <v>World Vision</v>
      </c>
      <c r="GR282" t="str">
        <v>ZOA</v>
      </c>
    </row>
    <row r="283" spans="8:200" x14ac:dyDescent="0.3">
      <c r="H283" t="str" cm="1">
        <f t="array" ref="H283:GR283">TRANSPOSE(_xlfn._xlws.SORT(_xlfn._xlws.FILTER(Table3[Name],ISNUMBER(SEARCH(' Activity Sheet'!D337,Table3[Name])),"Not found"),,1))</f>
        <v>.New Organisation</v>
      </c>
      <c r="I283" t="str">
        <v>ABV - Association of Good with Life</v>
      </c>
      <c r="J283" t="str">
        <v>ACAPS</v>
      </c>
      <c r="K283" t="str">
        <v>Acción y Desarrollo</v>
      </c>
      <c r="L283" t="str">
        <v>ACTED</v>
      </c>
      <c r="M283" t="str">
        <v>Action against Hunger</v>
      </c>
      <c r="N283" t="str">
        <v>ActionAid</v>
      </c>
      <c r="O283" t="str">
        <v>Adventist Development and Relief Agency (ADRA)</v>
      </c>
      <c r="P283" t="str">
        <v>Alas de Colibrí Foundation</v>
      </c>
      <c r="Q283" t="str">
        <v>Alianza por la Solidaridad</v>
      </c>
      <c r="R283" t="str">
        <v>Alianza por Venezuela</v>
      </c>
      <c r="S283" t="str">
        <v>Americares Foundation</v>
      </c>
      <c r="T283" t="str">
        <v>Argentine Commission for Refugees and Migrants (CAREF)</v>
      </c>
      <c r="U283" t="str">
        <v>Asociación Aves</v>
      </c>
      <c r="V283" t="str">
        <v>Asociación de Jubilados y Pensionados Venezolanos en Argentina</v>
      </c>
      <c r="W283" t="str">
        <v>Asociación de Venezolanos en Eloy Alfaro</v>
      </c>
      <c r="X283" t="str">
        <v>Asociación Fundación contra el Hambre Perú</v>
      </c>
      <c r="Y283" t="str">
        <v>Asociación Migrantes Venezolanos</v>
      </c>
      <c r="Z283" t="str">
        <v>Asociación Misioneros de San Carlos Scalabrinianos</v>
      </c>
      <c r="AA283" t="str">
        <v>Asociacion Proteccion Poblacion Vulnerable</v>
      </c>
      <c r="AB283" t="str">
        <v>Asociación Quinta Ola</v>
      </c>
      <c r="AC283" t="str">
        <v>Asociación Salto Ángel</v>
      </c>
      <c r="AD283" t="str">
        <v>Asociación Venezuela en Ecuador AC</v>
      </c>
      <c r="AE283" t="str">
        <v>ASOVENAR</v>
      </c>
      <c r="AF283" t="str">
        <v>Associação Hermanitos</v>
      </c>
      <c r="AG283" t="str">
        <v>AVSI Foundation</v>
      </c>
      <c r="AH283" t="str">
        <v>Bethany Christian Services</v>
      </c>
      <c r="AI283" t="str">
        <v>Blumont</v>
      </c>
      <c r="AJ283" t="str">
        <v>CARE</v>
      </c>
      <c r="AK283" t="str">
        <v>Caritas Brazil</v>
      </c>
      <c r="AL283" t="str">
        <v>Caritas Ecuador</v>
      </c>
      <c r="AM283" t="str">
        <v>Caritas Germany</v>
      </c>
      <c r="AN283" t="str">
        <v>Caritas Manaus</v>
      </c>
      <c r="AO283" t="str">
        <v>Caritas Parana</v>
      </c>
      <c r="AP283" t="str">
        <v>Caritas Peru</v>
      </c>
      <c r="AQ283" t="str">
        <v>Caritas Rio de Janeiro</v>
      </c>
      <c r="AR283" t="str">
        <v>Caritas São Paulo</v>
      </c>
      <c r="AS283" t="str">
        <v>Caritas Switzerland</v>
      </c>
      <c r="AT283" t="str">
        <v>CCEFIRO Association</v>
      </c>
      <c r="AU283" t="str">
        <v>CEDRO</v>
      </c>
      <c r="AV283" t="str">
        <v>Center for Integrated Studies and Programs for Sustainable Development (CIEDS)</v>
      </c>
      <c r="AW283" t="str">
        <v>Center for Migration and Human Rights of the Diocese of Roraima (CMDH)</v>
      </c>
      <c r="AX283" t="str">
        <v>Centro de Atencion Psicosocial (CAPS)</v>
      </c>
      <c r="AY283" t="str">
        <v>CESAL</v>
      </c>
      <c r="AZ283" t="str">
        <v>CESVI-Cooperazione e Sviluppo</v>
      </c>
      <c r="BA283" t="str">
        <v>ChildFund International</v>
      </c>
      <c r="BB283" t="str">
        <v>CHS Alternativo</v>
      </c>
      <c r="BC283" t="str">
        <v>Churún Merú Association</v>
      </c>
      <c r="BD283" t="str">
        <v>Coalición por Venezuela</v>
      </c>
      <c r="BE283" t="str">
        <v>Colonia Foundation of Venezuelans in the Dominican Republic (FUNCOVERD)</v>
      </c>
      <c r="BF283" t="str">
        <v>COLVENZ</v>
      </c>
      <c r="BG283" t="str">
        <v>Compassiva</v>
      </c>
      <c r="BH283" t="str">
        <v>Consejo Interreligioso del Perú - Religiones por la Paz</v>
      </c>
      <c r="BI283" t="str">
        <v>Consorcio ONG OCIPI Y Capellanía Nacional OFICA</v>
      </c>
      <c r="BJ283" t="str">
        <v>COOPI - International Cooperation Foundation</v>
      </c>
      <c r="BK283" t="str">
        <v>Corporación Colectivo Sin Fronteras</v>
      </c>
      <c r="BL283" t="str">
        <v>CRISFE Foundation</v>
      </c>
      <c r="BM283" t="str">
        <v>Cuso International</v>
      </c>
      <c r="BN283" t="str">
        <v>Danielle’s Children Fund (DCF)</v>
      </c>
      <c r="BO283" t="str">
        <v>Danish Refugee Council (DRC)</v>
      </c>
      <c r="BP283" t="str">
        <v>Development Support Association - APOYAR</v>
      </c>
      <c r="BQ283" t="str">
        <v>Diakonie Katastrophenhilfe</v>
      </c>
      <c r="BR283" t="str">
        <v>Diálogo Diverso</v>
      </c>
      <c r="BS283" t="str">
        <v>Doctors of the World</v>
      </c>
      <c r="BT283" t="str">
        <v>Dominican Institute for Integrated Development</v>
      </c>
      <c r="BU283" t="str">
        <v>Duendes y Ángeles Vinotinto República Dominicana</v>
      </c>
      <c r="BV283" t="str">
        <v>Encuentros SJS (Servicio Jesuita de la Solidaridad)</v>
      </c>
      <c r="BW283" t="str">
        <v>Ending Violence Against Migrants</v>
      </c>
      <c r="BX283" t="str">
        <v>Equidad Foundation</v>
      </c>
      <c r="BY283" t="str">
        <v>Equilibrium CenDE</v>
      </c>
      <c r="BZ283" t="str">
        <v>Facultad de Psicología - Universidad de la República (UDELAR)</v>
      </c>
      <c r="CA283" t="str">
        <v>First International Emergency and Solidarités International</v>
      </c>
      <c r="CB283" t="str">
        <v>Fondo Ecuatoriano Populorum Progressio</v>
      </c>
      <c r="CC283" t="str">
        <v>Foro Salud Callao</v>
      </c>
      <c r="CD283" t="str">
        <v>Foundation for the Integration and Development of Latin America (FIDAL)</v>
      </c>
      <c r="CE283" t="str">
        <v>Foundation of the Americas (FUDELA)</v>
      </c>
      <c r="CF283" t="str">
        <v>Fraternity Without Borders</v>
      </c>
      <c r="CG283" t="str">
        <v>Fundación Brisas del Norte</v>
      </c>
      <c r="CH283" t="str">
        <v>Fundación Colombovenezolana Nueva Ilusión</v>
      </c>
      <c r="CI283" t="str">
        <v>Fundación Nakama's</v>
      </c>
      <c r="CJ283" t="str">
        <v>Fundación RadaBer</v>
      </c>
      <c r="CK283" t="str">
        <v>Fundación Scalabrini Bolivia</v>
      </c>
      <c r="CL283" t="str">
        <v>Fundacion Social Vivan los Niños</v>
      </c>
      <c r="CM283" t="str">
        <v>FUNVEAC</v>
      </c>
      <c r="CN283" t="str">
        <v>German Development Cooperation Agency GIZ</v>
      </c>
      <c r="CO283" t="str">
        <v>Globalizate Radio</v>
      </c>
      <c r="CP283" t="str">
        <v>GOAL</v>
      </c>
      <c r="CQ283" t="str">
        <v>Halü Bienestar Humano Foundation (HALU)</v>
      </c>
      <c r="CR283" t="str">
        <v>Heartland Alliance International (HAI)</v>
      </c>
      <c r="CS283" t="str">
        <v>HELVETAS Swiss Intercooperation</v>
      </c>
      <c r="CT283" t="str">
        <v>HIAS</v>
      </c>
      <c r="CU283" t="str">
        <v>Human Rights Defence Curaçao</v>
      </c>
      <c r="CV283" t="str">
        <v>Humanity &amp; Inclusion</v>
      </c>
      <c r="CW283" t="str">
        <v>Humans Analytic</v>
      </c>
      <c r="CX283" t="str">
        <v>Idas y Vueltas Association</v>
      </c>
      <c r="CY283" t="str">
        <v>iMMAP</v>
      </c>
      <c r="CZ283" t="str">
        <v>IMPACT Initiatives (REACH)</v>
      </c>
      <c r="DA283" t="str">
        <v>Inmigrante Feliz Association</v>
      </c>
      <c r="DB283" t="str">
        <v>Institute for Migration and Human Rights (IMDH)</v>
      </c>
      <c r="DC283" t="str">
        <v>Institute of Natural and Cultural Heritage (IPANC)</v>
      </c>
      <c r="DD283" t="str">
        <v>International Committee for the Development of People (CISP)</v>
      </c>
      <c r="DE283" t="str">
        <v>International Federation of the Red Cross (IFRC)</v>
      </c>
      <c r="DF283" t="str">
        <v>International Labour Organization (ILO)</v>
      </c>
      <c r="DG283" t="str">
        <v>International Medical Corps</v>
      </c>
      <c r="DH283" t="str">
        <v>International Organization for Migration (IOM)</v>
      </c>
      <c r="DI283" t="str">
        <v>International Rescue Committee (IRC)</v>
      </c>
      <c r="DJ283" t="str">
        <v>INTERSOS</v>
      </c>
      <c r="DK283" t="str">
        <v>Jesuit Migrant Service (JMS)</v>
      </c>
      <c r="DL283" t="str">
        <v>Jesuit Refugee Service (JRS)</v>
      </c>
      <c r="DM283" t="str">
        <v>Jesuit Service for Migrants and Refugees (JSMR)</v>
      </c>
      <c r="DN283" t="str">
        <v>Joint United Nations Programme on HIV/AIDS (UNAIDS)</v>
      </c>
      <c r="DO283" t="str">
        <v>Kimirina Coorporation</v>
      </c>
      <c r="DP283" t="str">
        <v>La Casita Hispanic Cultural Centre</v>
      </c>
      <c r="DQ283" t="str">
        <v>Latin American Network of Non-Governmental Organizations of Persons with Disabilities and their Families (RIADIS)</v>
      </c>
      <c r="DR283" t="str">
        <v>LGBT+ Movement Brazil</v>
      </c>
      <c r="DS283" t="str">
        <v>Living Water Community (LWC)</v>
      </c>
      <c r="DT283" t="str">
        <v>LLANOVENCOL</v>
      </c>
      <c r="DU283" t="str">
        <v>Lutheran World Federation</v>
      </c>
      <c r="DV283" t="str">
        <v>Lutheran World Relief</v>
      </c>
      <c r="DW283" t="str">
        <v>Malteser International</v>
      </c>
      <c r="DX283" t="str">
        <v>Mana Institute</v>
      </c>
      <c r="DY283" t="str">
        <v>Manos Veneguayas Association</v>
      </c>
      <c r="DZ283" t="str">
        <v>Más Igualdad Perú</v>
      </c>
      <c r="EA283" t="str">
        <v>MedGlobal</v>
      </c>
      <c r="EB283" t="str">
        <v>Medical Teams International</v>
      </c>
      <c r="EC283" t="str">
        <v>Mercy Corps</v>
      </c>
      <c r="ED283" t="str">
        <v>Migrant Service Center (CAM)</v>
      </c>
      <c r="EE283" t="str">
        <v>Migrants, Refugees and Argentine Social Entrepreneurs (MIRARES)</v>
      </c>
      <c r="EF283" t="str">
        <v>Mision Scalabriniana - Ecuador</v>
      </c>
      <c r="EG283" t="str">
        <v>Missão Paz</v>
      </c>
      <c r="EH283" t="str">
        <v>Museu A CASA</v>
      </c>
      <c r="EI283" t="str">
        <v>Norwegian Refugee Council (NRC)</v>
      </c>
      <c r="EJ283" t="str">
        <v>ONG Migrantes por el Maule</v>
      </c>
      <c r="EK283" t="str">
        <v>ONG Preemptive Love Coalition Colombia</v>
      </c>
      <c r="EL283" t="str">
        <v>Organización Transfomando Vidas</v>
      </c>
      <c r="EM283" t="str">
        <v>Organization of Ibero-American States for Education, Science and Culture (OEI)</v>
      </c>
      <c r="EN283" t="str">
        <v>OXFAM</v>
      </c>
      <c r="EO283" t="str">
        <v>Panamerican Development Foundation</v>
      </c>
      <c r="EP283" t="str">
        <v>Panamerican Health Organization/World Health Organization (PAHO/WHO)</v>
      </c>
      <c r="EQ283" t="str">
        <v>Pastoral of Human Mobility - Peruvian Episcopal Conference</v>
      </c>
      <c r="ER283" t="str">
        <v>Pastoral Service for Migrants National</v>
      </c>
      <c r="ES283" t="str">
        <v>Permanent Human Rights defense Committee (CDH)</v>
      </c>
      <c r="ET283" t="str">
        <v>Pirilampos Institute - Group of visits and voluntary actions in Roraima</v>
      </c>
      <c r="EU283" t="str">
        <v>Plan International</v>
      </c>
      <c r="EV283" t="str">
        <v>Population Program, Faculty of Social Sciences, University of the Republic</v>
      </c>
      <c r="EW283" t="str">
        <v>Profamilia Association</v>
      </c>
      <c r="EX283" t="str">
        <v>Red con Migrantes y Refugiados</v>
      </c>
      <c r="EY283" t="str">
        <v>Red Cross Colombia</v>
      </c>
      <c r="EZ283" t="str">
        <v>Red Cross Ecuador</v>
      </c>
      <c r="FA283" t="str">
        <v>Red Cross Peru</v>
      </c>
      <c r="FB283" t="str">
        <v>Red de Investigaciones en Derechos Humanos - CONICET (Consejo Nacional de Investigaciones Científicas y Técnicas)</v>
      </c>
      <c r="FC283" t="str">
        <v>RET International</v>
      </c>
      <c r="FD283" t="str">
        <v>Salú pa Tur Foundation</v>
      </c>
      <c r="FE283" t="str">
        <v>Salvation Army</v>
      </c>
      <c r="FF283" t="str">
        <v>Samaritan's Purse</v>
      </c>
      <c r="FG283" t="str">
        <v>Save the Children International (SCI)</v>
      </c>
      <c r="FH283" t="str">
        <v>Scalabrini Foundation Chile</v>
      </c>
      <c r="FI283" t="str">
        <v>Sección Peruana de Amnistía Internacional</v>
      </c>
      <c r="FJ283" t="str">
        <v>Serviço Pastoral dos Migrantes do Nordeste</v>
      </c>
      <c r="FK283" t="str">
        <v>Sesame Workshop</v>
      </c>
      <c r="FL283" t="str">
        <v>Si, Da Vida</v>
      </c>
      <c r="FM283" t="str">
        <v>Solidarity and Action Asociation</v>
      </c>
      <c r="FN283" t="str">
        <v>SOS Children's Villages</v>
      </c>
      <c r="FO283" t="str">
        <v>Tarabita Foundation</v>
      </c>
      <c r="FP283" t="str">
        <v>Tearfund</v>
      </c>
      <c r="FQ283" t="str">
        <v>TECHO</v>
      </c>
      <c r="FR283" t="str">
        <v>Terranueva Foundation</v>
      </c>
      <c r="FS283" t="str">
        <v>Terre des Hommes Suisse</v>
      </c>
      <c r="FT283" t="str">
        <v>The Israel Forum for International Humanitarian Aid (IsraAID)</v>
      </c>
      <c r="FU283" t="str">
        <v>Unión Venezolana en Perú</v>
      </c>
      <c r="FV283" t="str">
        <v>United Nations Children's Fund (UNICEF)</v>
      </c>
      <c r="FW283" t="str">
        <v>United Nations Development Programme (UNDP)</v>
      </c>
      <c r="FX283" t="str">
        <v>United Nations Educational, Scientific and Cultural Organization (UNESCO)</v>
      </c>
      <c r="FY283" t="str">
        <v>United Nations Entity for Gender Equality and the Empowerment of Women (UNWOMEN)</v>
      </c>
      <c r="FZ283" t="str">
        <v>United Nations Food and Agricultural Organization (FAO)</v>
      </c>
      <c r="GA283" t="str">
        <v>United Nations High Commissioner for Refugees (UNHCR)</v>
      </c>
      <c r="GB283" t="str">
        <v>United Nations Office of the High Commissioner for Human Rights (OHCHR)</v>
      </c>
      <c r="GC283" t="str">
        <v>United Nations Office on Drugs and Crime (UNODC)</v>
      </c>
      <c r="GD283" t="str">
        <v>United Nations Population Fund (UNFPA)</v>
      </c>
      <c r="GE283" t="str">
        <v>United Nations Programme for Human Settlements (UN Habitat)</v>
      </c>
      <c r="GF283" t="str">
        <v>Vale da Benção Educational and Charitable Association (AEBVB)</v>
      </c>
      <c r="GG283" t="str">
        <v>VenAruba Solidaria</v>
      </c>
      <c r="GH283" t="str">
        <v>Venex Curacao Foundation</v>
      </c>
      <c r="GI283" t="str">
        <v>Venezolanos en Barranquilla</v>
      </c>
      <c r="GJ283" t="str">
        <v>Venezolanos en San Cristóbal</v>
      </c>
      <c r="GK283" t="str">
        <v>Venezuelan Emigrant Foundation (FEV)</v>
      </c>
      <c r="GL283" t="str">
        <v>Vicaría de Pastoral Social Caritas</v>
      </c>
      <c r="GM283" t="str">
        <v>Voices GY</v>
      </c>
      <c r="GN283" t="str">
        <v>We World GVC</v>
      </c>
      <c r="GO283" t="str">
        <v>World Council of Credit Unions</v>
      </c>
      <c r="GP283" t="str">
        <v>World Food Programme (WFP)</v>
      </c>
      <c r="GQ283" t="str">
        <v>World Vision</v>
      </c>
      <c r="GR283" t="str">
        <v>ZOA</v>
      </c>
    </row>
    <row r="284" spans="8:200" x14ac:dyDescent="0.3">
      <c r="H284" t="str" cm="1">
        <f t="array" ref="H284:GR284">TRANSPOSE(_xlfn._xlws.SORT(_xlfn._xlws.FILTER(Table3[Name],ISNUMBER(SEARCH(' Activity Sheet'!D338,Table3[Name])),"Not found"),,1))</f>
        <v>.New Organisation</v>
      </c>
      <c r="I284" t="str">
        <v>ABV - Association of Good with Life</v>
      </c>
      <c r="J284" t="str">
        <v>ACAPS</v>
      </c>
      <c r="K284" t="str">
        <v>Acción y Desarrollo</v>
      </c>
      <c r="L284" t="str">
        <v>ACTED</v>
      </c>
      <c r="M284" t="str">
        <v>Action against Hunger</v>
      </c>
      <c r="N284" t="str">
        <v>ActionAid</v>
      </c>
      <c r="O284" t="str">
        <v>Adventist Development and Relief Agency (ADRA)</v>
      </c>
      <c r="P284" t="str">
        <v>Alas de Colibrí Foundation</v>
      </c>
      <c r="Q284" t="str">
        <v>Alianza por la Solidaridad</v>
      </c>
      <c r="R284" t="str">
        <v>Alianza por Venezuela</v>
      </c>
      <c r="S284" t="str">
        <v>Americares Foundation</v>
      </c>
      <c r="T284" t="str">
        <v>Argentine Commission for Refugees and Migrants (CAREF)</v>
      </c>
      <c r="U284" t="str">
        <v>Asociación Aves</v>
      </c>
      <c r="V284" t="str">
        <v>Asociación de Jubilados y Pensionados Venezolanos en Argentina</v>
      </c>
      <c r="W284" t="str">
        <v>Asociación de Venezolanos en Eloy Alfaro</v>
      </c>
      <c r="X284" t="str">
        <v>Asociación Fundación contra el Hambre Perú</v>
      </c>
      <c r="Y284" t="str">
        <v>Asociación Migrantes Venezolanos</v>
      </c>
      <c r="Z284" t="str">
        <v>Asociación Misioneros de San Carlos Scalabrinianos</v>
      </c>
      <c r="AA284" t="str">
        <v>Asociacion Proteccion Poblacion Vulnerable</v>
      </c>
      <c r="AB284" t="str">
        <v>Asociación Quinta Ola</v>
      </c>
      <c r="AC284" t="str">
        <v>Asociación Salto Ángel</v>
      </c>
      <c r="AD284" t="str">
        <v>Asociación Venezuela en Ecuador AC</v>
      </c>
      <c r="AE284" t="str">
        <v>ASOVENAR</v>
      </c>
      <c r="AF284" t="str">
        <v>Associação Hermanitos</v>
      </c>
      <c r="AG284" t="str">
        <v>AVSI Foundation</v>
      </c>
      <c r="AH284" t="str">
        <v>Bethany Christian Services</v>
      </c>
      <c r="AI284" t="str">
        <v>Blumont</v>
      </c>
      <c r="AJ284" t="str">
        <v>CARE</v>
      </c>
      <c r="AK284" t="str">
        <v>Caritas Brazil</v>
      </c>
      <c r="AL284" t="str">
        <v>Caritas Ecuador</v>
      </c>
      <c r="AM284" t="str">
        <v>Caritas Germany</v>
      </c>
      <c r="AN284" t="str">
        <v>Caritas Manaus</v>
      </c>
      <c r="AO284" t="str">
        <v>Caritas Parana</v>
      </c>
      <c r="AP284" t="str">
        <v>Caritas Peru</v>
      </c>
      <c r="AQ284" t="str">
        <v>Caritas Rio de Janeiro</v>
      </c>
      <c r="AR284" t="str">
        <v>Caritas São Paulo</v>
      </c>
      <c r="AS284" t="str">
        <v>Caritas Switzerland</v>
      </c>
      <c r="AT284" t="str">
        <v>CCEFIRO Association</v>
      </c>
      <c r="AU284" t="str">
        <v>CEDRO</v>
      </c>
      <c r="AV284" t="str">
        <v>Center for Integrated Studies and Programs for Sustainable Development (CIEDS)</v>
      </c>
      <c r="AW284" t="str">
        <v>Center for Migration and Human Rights of the Diocese of Roraima (CMDH)</v>
      </c>
      <c r="AX284" t="str">
        <v>Centro de Atencion Psicosocial (CAPS)</v>
      </c>
      <c r="AY284" t="str">
        <v>CESAL</v>
      </c>
      <c r="AZ284" t="str">
        <v>CESVI-Cooperazione e Sviluppo</v>
      </c>
      <c r="BA284" t="str">
        <v>ChildFund International</v>
      </c>
      <c r="BB284" t="str">
        <v>CHS Alternativo</v>
      </c>
      <c r="BC284" t="str">
        <v>Churún Merú Association</v>
      </c>
      <c r="BD284" t="str">
        <v>Coalición por Venezuela</v>
      </c>
      <c r="BE284" t="str">
        <v>Colonia Foundation of Venezuelans in the Dominican Republic (FUNCOVERD)</v>
      </c>
      <c r="BF284" t="str">
        <v>COLVENZ</v>
      </c>
      <c r="BG284" t="str">
        <v>Compassiva</v>
      </c>
      <c r="BH284" t="str">
        <v>Consejo Interreligioso del Perú - Religiones por la Paz</v>
      </c>
      <c r="BI284" t="str">
        <v>Consorcio ONG OCIPI Y Capellanía Nacional OFICA</v>
      </c>
      <c r="BJ284" t="str">
        <v>COOPI - International Cooperation Foundation</v>
      </c>
      <c r="BK284" t="str">
        <v>Corporación Colectivo Sin Fronteras</v>
      </c>
      <c r="BL284" t="str">
        <v>CRISFE Foundation</v>
      </c>
      <c r="BM284" t="str">
        <v>Cuso International</v>
      </c>
      <c r="BN284" t="str">
        <v>Danielle’s Children Fund (DCF)</v>
      </c>
      <c r="BO284" t="str">
        <v>Danish Refugee Council (DRC)</v>
      </c>
      <c r="BP284" t="str">
        <v>Development Support Association - APOYAR</v>
      </c>
      <c r="BQ284" t="str">
        <v>Diakonie Katastrophenhilfe</v>
      </c>
      <c r="BR284" t="str">
        <v>Diálogo Diverso</v>
      </c>
      <c r="BS284" t="str">
        <v>Doctors of the World</v>
      </c>
      <c r="BT284" t="str">
        <v>Dominican Institute for Integrated Development</v>
      </c>
      <c r="BU284" t="str">
        <v>Duendes y Ángeles Vinotinto República Dominicana</v>
      </c>
      <c r="BV284" t="str">
        <v>Encuentros SJS (Servicio Jesuita de la Solidaridad)</v>
      </c>
      <c r="BW284" t="str">
        <v>Ending Violence Against Migrants</v>
      </c>
      <c r="BX284" t="str">
        <v>Equidad Foundation</v>
      </c>
      <c r="BY284" t="str">
        <v>Equilibrium CenDE</v>
      </c>
      <c r="BZ284" t="str">
        <v>Facultad de Psicología - Universidad de la República (UDELAR)</v>
      </c>
      <c r="CA284" t="str">
        <v>First International Emergency and Solidarités International</v>
      </c>
      <c r="CB284" t="str">
        <v>Fondo Ecuatoriano Populorum Progressio</v>
      </c>
      <c r="CC284" t="str">
        <v>Foro Salud Callao</v>
      </c>
      <c r="CD284" t="str">
        <v>Foundation for the Integration and Development of Latin America (FIDAL)</v>
      </c>
      <c r="CE284" t="str">
        <v>Foundation of the Americas (FUDELA)</v>
      </c>
      <c r="CF284" t="str">
        <v>Fraternity Without Borders</v>
      </c>
      <c r="CG284" t="str">
        <v>Fundación Brisas del Norte</v>
      </c>
      <c r="CH284" t="str">
        <v>Fundación Colombovenezolana Nueva Ilusión</v>
      </c>
      <c r="CI284" t="str">
        <v>Fundación Nakama's</v>
      </c>
      <c r="CJ284" t="str">
        <v>Fundación RadaBer</v>
      </c>
      <c r="CK284" t="str">
        <v>Fundación Scalabrini Bolivia</v>
      </c>
      <c r="CL284" t="str">
        <v>Fundacion Social Vivan los Niños</v>
      </c>
      <c r="CM284" t="str">
        <v>FUNVEAC</v>
      </c>
      <c r="CN284" t="str">
        <v>German Development Cooperation Agency GIZ</v>
      </c>
      <c r="CO284" t="str">
        <v>Globalizate Radio</v>
      </c>
      <c r="CP284" t="str">
        <v>GOAL</v>
      </c>
      <c r="CQ284" t="str">
        <v>Halü Bienestar Humano Foundation (HALU)</v>
      </c>
      <c r="CR284" t="str">
        <v>Heartland Alliance International (HAI)</v>
      </c>
      <c r="CS284" t="str">
        <v>HELVETAS Swiss Intercooperation</v>
      </c>
      <c r="CT284" t="str">
        <v>HIAS</v>
      </c>
      <c r="CU284" t="str">
        <v>Human Rights Defence Curaçao</v>
      </c>
      <c r="CV284" t="str">
        <v>Humanity &amp; Inclusion</v>
      </c>
      <c r="CW284" t="str">
        <v>Humans Analytic</v>
      </c>
      <c r="CX284" t="str">
        <v>Idas y Vueltas Association</v>
      </c>
      <c r="CY284" t="str">
        <v>iMMAP</v>
      </c>
      <c r="CZ284" t="str">
        <v>IMPACT Initiatives (REACH)</v>
      </c>
      <c r="DA284" t="str">
        <v>Inmigrante Feliz Association</v>
      </c>
      <c r="DB284" t="str">
        <v>Institute for Migration and Human Rights (IMDH)</v>
      </c>
      <c r="DC284" t="str">
        <v>Institute of Natural and Cultural Heritage (IPANC)</v>
      </c>
      <c r="DD284" t="str">
        <v>International Committee for the Development of People (CISP)</v>
      </c>
      <c r="DE284" t="str">
        <v>International Federation of the Red Cross (IFRC)</v>
      </c>
      <c r="DF284" t="str">
        <v>International Labour Organization (ILO)</v>
      </c>
      <c r="DG284" t="str">
        <v>International Medical Corps</v>
      </c>
      <c r="DH284" t="str">
        <v>International Organization for Migration (IOM)</v>
      </c>
      <c r="DI284" t="str">
        <v>International Rescue Committee (IRC)</v>
      </c>
      <c r="DJ284" t="str">
        <v>INTERSOS</v>
      </c>
      <c r="DK284" t="str">
        <v>Jesuit Migrant Service (JMS)</v>
      </c>
      <c r="DL284" t="str">
        <v>Jesuit Refugee Service (JRS)</v>
      </c>
      <c r="DM284" t="str">
        <v>Jesuit Service for Migrants and Refugees (JSMR)</v>
      </c>
      <c r="DN284" t="str">
        <v>Joint United Nations Programme on HIV/AIDS (UNAIDS)</v>
      </c>
      <c r="DO284" t="str">
        <v>Kimirina Coorporation</v>
      </c>
      <c r="DP284" t="str">
        <v>La Casita Hispanic Cultural Centre</v>
      </c>
      <c r="DQ284" t="str">
        <v>Latin American Network of Non-Governmental Organizations of Persons with Disabilities and their Families (RIADIS)</v>
      </c>
      <c r="DR284" t="str">
        <v>LGBT+ Movement Brazil</v>
      </c>
      <c r="DS284" t="str">
        <v>Living Water Community (LWC)</v>
      </c>
      <c r="DT284" t="str">
        <v>LLANOVENCOL</v>
      </c>
      <c r="DU284" t="str">
        <v>Lutheran World Federation</v>
      </c>
      <c r="DV284" t="str">
        <v>Lutheran World Relief</v>
      </c>
      <c r="DW284" t="str">
        <v>Malteser International</v>
      </c>
      <c r="DX284" t="str">
        <v>Mana Institute</v>
      </c>
      <c r="DY284" t="str">
        <v>Manos Veneguayas Association</v>
      </c>
      <c r="DZ284" t="str">
        <v>Más Igualdad Perú</v>
      </c>
      <c r="EA284" t="str">
        <v>MedGlobal</v>
      </c>
      <c r="EB284" t="str">
        <v>Medical Teams International</v>
      </c>
      <c r="EC284" t="str">
        <v>Mercy Corps</v>
      </c>
      <c r="ED284" t="str">
        <v>Migrant Service Center (CAM)</v>
      </c>
      <c r="EE284" t="str">
        <v>Migrants, Refugees and Argentine Social Entrepreneurs (MIRARES)</v>
      </c>
      <c r="EF284" t="str">
        <v>Mision Scalabriniana - Ecuador</v>
      </c>
      <c r="EG284" t="str">
        <v>Missão Paz</v>
      </c>
      <c r="EH284" t="str">
        <v>Museu A CASA</v>
      </c>
      <c r="EI284" t="str">
        <v>Norwegian Refugee Council (NRC)</v>
      </c>
      <c r="EJ284" t="str">
        <v>ONG Migrantes por el Maule</v>
      </c>
      <c r="EK284" t="str">
        <v>ONG Preemptive Love Coalition Colombia</v>
      </c>
      <c r="EL284" t="str">
        <v>Organización Transfomando Vidas</v>
      </c>
      <c r="EM284" t="str">
        <v>Organization of Ibero-American States for Education, Science and Culture (OEI)</v>
      </c>
      <c r="EN284" t="str">
        <v>OXFAM</v>
      </c>
      <c r="EO284" t="str">
        <v>Panamerican Development Foundation</v>
      </c>
      <c r="EP284" t="str">
        <v>Panamerican Health Organization/World Health Organization (PAHO/WHO)</v>
      </c>
      <c r="EQ284" t="str">
        <v>Pastoral of Human Mobility - Peruvian Episcopal Conference</v>
      </c>
      <c r="ER284" t="str">
        <v>Pastoral Service for Migrants National</v>
      </c>
      <c r="ES284" t="str">
        <v>Permanent Human Rights defense Committee (CDH)</v>
      </c>
      <c r="ET284" t="str">
        <v>Pirilampos Institute - Group of visits and voluntary actions in Roraima</v>
      </c>
      <c r="EU284" t="str">
        <v>Plan International</v>
      </c>
      <c r="EV284" t="str">
        <v>Population Program, Faculty of Social Sciences, University of the Republic</v>
      </c>
      <c r="EW284" t="str">
        <v>Profamilia Association</v>
      </c>
      <c r="EX284" t="str">
        <v>Red con Migrantes y Refugiados</v>
      </c>
      <c r="EY284" t="str">
        <v>Red Cross Colombia</v>
      </c>
      <c r="EZ284" t="str">
        <v>Red Cross Ecuador</v>
      </c>
      <c r="FA284" t="str">
        <v>Red Cross Peru</v>
      </c>
      <c r="FB284" t="str">
        <v>Red de Investigaciones en Derechos Humanos - CONICET (Consejo Nacional de Investigaciones Científicas y Técnicas)</v>
      </c>
      <c r="FC284" t="str">
        <v>RET International</v>
      </c>
      <c r="FD284" t="str">
        <v>Salú pa Tur Foundation</v>
      </c>
      <c r="FE284" t="str">
        <v>Salvation Army</v>
      </c>
      <c r="FF284" t="str">
        <v>Samaritan's Purse</v>
      </c>
      <c r="FG284" t="str">
        <v>Save the Children International (SCI)</v>
      </c>
      <c r="FH284" t="str">
        <v>Scalabrini Foundation Chile</v>
      </c>
      <c r="FI284" t="str">
        <v>Sección Peruana de Amnistía Internacional</v>
      </c>
      <c r="FJ284" t="str">
        <v>Serviço Pastoral dos Migrantes do Nordeste</v>
      </c>
      <c r="FK284" t="str">
        <v>Sesame Workshop</v>
      </c>
      <c r="FL284" t="str">
        <v>Si, Da Vida</v>
      </c>
      <c r="FM284" t="str">
        <v>Solidarity and Action Asociation</v>
      </c>
      <c r="FN284" t="str">
        <v>SOS Children's Villages</v>
      </c>
      <c r="FO284" t="str">
        <v>Tarabita Foundation</v>
      </c>
      <c r="FP284" t="str">
        <v>Tearfund</v>
      </c>
      <c r="FQ284" t="str">
        <v>TECHO</v>
      </c>
      <c r="FR284" t="str">
        <v>Terranueva Foundation</v>
      </c>
      <c r="FS284" t="str">
        <v>Terre des Hommes Suisse</v>
      </c>
      <c r="FT284" t="str">
        <v>The Israel Forum for International Humanitarian Aid (IsraAID)</v>
      </c>
      <c r="FU284" t="str">
        <v>Unión Venezolana en Perú</v>
      </c>
      <c r="FV284" t="str">
        <v>United Nations Children's Fund (UNICEF)</v>
      </c>
      <c r="FW284" t="str">
        <v>United Nations Development Programme (UNDP)</v>
      </c>
      <c r="FX284" t="str">
        <v>United Nations Educational, Scientific and Cultural Organization (UNESCO)</v>
      </c>
      <c r="FY284" t="str">
        <v>United Nations Entity for Gender Equality and the Empowerment of Women (UNWOMEN)</v>
      </c>
      <c r="FZ284" t="str">
        <v>United Nations Food and Agricultural Organization (FAO)</v>
      </c>
      <c r="GA284" t="str">
        <v>United Nations High Commissioner for Refugees (UNHCR)</v>
      </c>
      <c r="GB284" t="str">
        <v>United Nations Office of the High Commissioner for Human Rights (OHCHR)</v>
      </c>
      <c r="GC284" t="str">
        <v>United Nations Office on Drugs and Crime (UNODC)</v>
      </c>
      <c r="GD284" t="str">
        <v>United Nations Population Fund (UNFPA)</v>
      </c>
      <c r="GE284" t="str">
        <v>United Nations Programme for Human Settlements (UN Habitat)</v>
      </c>
      <c r="GF284" t="str">
        <v>Vale da Benção Educational and Charitable Association (AEBVB)</v>
      </c>
      <c r="GG284" t="str">
        <v>VenAruba Solidaria</v>
      </c>
      <c r="GH284" t="str">
        <v>Venex Curacao Foundation</v>
      </c>
      <c r="GI284" t="str">
        <v>Venezolanos en Barranquilla</v>
      </c>
      <c r="GJ284" t="str">
        <v>Venezolanos en San Cristóbal</v>
      </c>
      <c r="GK284" t="str">
        <v>Venezuelan Emigrant Foundation (FEV)</v>
      </c>
      <c r="GL284" t="str">
        <v>Vicaría de Pastoral Social Caritas</v>
      </c>
      <c r="GM284" t="str">
        <v>Voices GY</v>
      </c>
      <c r="GN284" t="str">
        <v>We World GVC</v>
      </c>
      <c r="GO284" t="str">
        <v>World Council of Credit Unions</v>
      </c>
      <c r="GP284" t="str">
        <v>World Food Programme (WFP)</v>
      </c>
      <c r="GQ284" t="str">
        <v>World Vision</v>
      </c>
      <c r="GR284" t="str">
        <v>ZOA</v>
      </c>
    </row>
    <row r="285" spans="8:200" x14ac:dyDescent="0.3">
      <c r="H285" t="str" cm="1">
        <f t="array" ref="H285:GR285">TRANSPOSE(_xlfn._xlws.SORT(_xlfn._xlws.FILTER(Table3[Name],ISNUMBER(SEARCH(' Activity Sheet'!D339,Table3[Name])),"Not found"),,1))</f>
        <v>.New Organisation</v>
      </c>
      <c r="I285" t="str">
        <v>ABV - Association of Good with Life</v>
      </c>
      <c r="J285" t="str">
        <v>ACAPS</v>
      </c>
      <c r="K285" t="str">
        <v>Acción y Desarrollo</v>
      </c>
      <c r="L285" t="str">
        <v>ACTED</v>
      </c>
      <c r="M285" t="str">
        <v>Action against Hunger</v>
      </c>
      <c r="N285" t="str">
        <v>ActionAid</v>
      </c>
      <c r="O285" t="str">
        <v>Adventist Development and Relief Agency (ADRA)</v>
      </c>
      <c r="P285" t="str">
        <v>Alas de Colibrí Foundation</v>
      </c>
      <c r="Q285" t="str">
        <v>Alianza por la Solidaridad</v>
      </c>
      <c r="R285" t="str">
        <v>Alianza por Venezuela</v>
      </c>
      <c r="S285" t="str">
        <v>Americares Foundation</v>
      </c>
      <c r="T285" t="str">
        <v>Argentine Commission for Refugees and Migrants (CAREF)</v>
      </c>
      <c r="U285" t="str">
        <v>Asociación Aves</v>
      </c>
      <c r="V285" t="str">
        <v>Asociación de Jubilados y Pensionados Venezolanos en Argentina</v>
      </c>
      <c r="W285" t="str">
        <v>Asociación de Venezolanos en Eloy Alfaro</v>
      </c>
      <c r="X285" t="str">
        <v>Asociación Fundación contra el Hambre Perú</v>
      </c>
      <c r="Y285" t="str">
        <v>Asociación Migrantes Venezolanos</v>
      </c>
      <c r="Z285" t="str">
        <v>Asociación Misioneros de San Carlos Scalabrinianos</v>
      </c>
      <c r="AA285" t="str">
        <v>Asociacion Proteccion Poblacion Vulnerable</v>
      </c>
      <c r="AB285" t="str">
        <v>Asociación Quinta Ola</v>
      </c>
      <c r="AC285" t="str">
        <v>Asociación Salto Ángel</v>
      </c>
      <c r="AD285" t="str">
        <v>Asociación Venezuela en Ecuador AC</v>
      </c>
      <c r="AE285" t="str">
        <v>ASOVENAR</v>
      </c>
      <c r="AF285" t="str">
        <v>Associação Hermanitos</v>
      </c>
      <c r="AG285" t="str">
        <v>AVSI Foundation</v>
      </c>
      <c r="AH285" t="str">
        <v>Bethany Christian Services</v>
      </c>
      <c r="AI285" t="str">
        <v>Blumont</v>
      </c>
      <c r="AJ285" t="str">
        <v>CARE</v>
      </c>
      <c r="AK285" t="str">
        <v>Caritas Brazil</v>
      </c>
      <c r="AL285" t="str">
        <v>Caritas Ecuador</v>
      </c>
      <c r="AM285" t="str">
        <v>Caritas Germany</v>
      </c>
      <c r="AN285" t="str">
        <v>Caritas Manaus</v>
      </c>
      <c r="AO285" t="str">
        <v>Caritas Parana</v>
      </c>
      <c r="AP285" t="str">
        <v>Caritas Peru</v>
      </c>
      <c r="AQ285" t="str">
        <v>Caritas Rio de Janeiro</v>
      </c>
      <c r="AR285" t="str">
        <v>Caritas São Paulo</v>
      </c>
      <c r="AS285" t="str">
        <v>Caritas Switzerland</v>
      </c>
      <c r="AT285" t="str">
        <v>CCEFIRO Association</v>
      </c>
      <c r="AU285" t="str">
        <v>CEDRO</v>
      </c>
      <c r="AV285" t="str">
        <v>Center for Integrated Studies and Programs for Sustainable Development (CIEDS)</v>
      </c>
      <c r="AW285" t="str">
        <v>Center for Migration and Human Rights of the Diocese of Roraima (CMDH)</v>
      </c>
      <c r="AX285" t="str">
        <v>Centro de Atencion Psicosocial (CAPS)</v>
      </c>
      <c r="AY285" t="str">
        <v>CESAL</v>
      </c>
      <c r="AZ285" t="str">
        <v>CESVI-Cooperazione e Sviluppo</v>
      </c>
      <c r="BA285" t="str">
        <v>ChildFund International</v>
      </c>
      <c r="BB285" t="str">
        <v>CHS Alternativo</v>
      </c>
      <c r="BC285" t="str">
        <v>Churún Merú Association</v>
      </c>
      <c r="BD285" t="str">
        <v>Coalición por Venezuela</v>
      </c>
      <c r="BE285" t="str">
        <v>Colonia Foundation of Venezuelans in the Dominican Republic (FUNCOVERD)</v>
      </c>
      <c r="BF285" t="str">
        <v>COLVENZ</v>
      </c>
      <c r="BG285" t="str">
        <v>Compassiva</v>
      </c>
      <c r="BH285" t="str">
        <v>Consejo Interreligioso del Perú - Religiones por la Paz</v>
      </c>
      <c r="BI285" t="str">
        <v>Consorcio ONG OCIPI Y Capellanía Nacional OFICA</v>
      </c>
      <c r="BJ285" t="str">
        <v>COOPI - International Cooperation Foundation</v>
      </c>
      <c r="BK285" t="str">
        <v>Corporación Colectivo Sin Fronteras</v>
      </c>
      <c r="BL285" t="str">
        <v>CRISFE Foundation</v>
      </c>
      <c r="BM285" t="str">
        <v>Cuso International</v>
      </c>
      <c r="BN285" t="str">
        <v>Danielle’s Children Fund (DCF)</v>
      </c>
      <c r="BO285" t="str">
        <v>Danish Refugee Council (DRC)</v>
      </c>
      <c r="BP285" t="str">
        <v>Development Support Association - APOYAR</v>
      </c>
      <c r="BQ285" t="str">
        <v>Diakonie Katastrophenhilfe</v>
      </c>
      <c r="BR285" t="str">
        <v>Diálogo Diverso</v>
      </c>
      <c r="BS285" t="str">
        <v>Doctors of the World</v>
      </c>
      <c r="BT285" t="str">
        <v>Dominican Institute for Integrated Development</v>
      </c>
      <c r="BU285" t="str">
        <v>Duendes y Ángeles Vinotinto República Dominicana</v>
      </c>
      <c r="BV285" t="str">
        <v>Encuentros SJS (Servicio Jesuita de la Solidaridad)</v>
      </c>
      <c r="BW285" t="str">
        <v>Ending Violence Against Migrants</v>
      </c>
      <c r="BX285" t="str">
        <v>Equidad Foundation</v>
      </c>
      <c r="BY285" t="str">
        <v>Equilibrium CenDE</v>
      </c>
      <c r="BZ285" t="str">
        <v>Facultad de Psicología - Universidad de la República (UDELAR)</v>
      </c>
      <c r="CA285" t="str">
        <v>First International Emergency and Solidarités International</v>
      </c>
      <c r="CB285" t="str">
        <v>Fondo Ecuatoriano Populorum Progressio</v>
      </c>
      <c r="CC285" t="str">
        <v>Foro Salud Callao</v>
      </c>
      <c r="CD285" t="str">
        <v>Foundation for the Integration and Development of Latin America (FIDAL)</v>
      </c>
      <c r="CE285" t="str">
        <v>Foundation of the Americas (FUDELA)</v>
      </c>
      <c r="CF285" t="str">
        <v>Fraternity Without Borders</v>
      </c>
      <c r="CG285" t="str">
        <v>Fundación Brisas del Norte</v>
      </c>
      <c r="CH285" t="str">
        <v>Fundación Colombovenezolana Nueva Ilusión</v>
      </c>
      <c r="CI285" t="str">
        <v>Fundación Nakama's</v>
      </c>
      <c r="CJ285" t="str">
        <v>Fundación RadaBer</v>
      </c>
      <c r="CK285" t="str">
        <v>Fundación Scalabrini Bolivia</v>
      </c>
      <c r="CL285" t="str">
        <v>Fundacion Social Vivan los Niños</v>
      </c>
      <c r="CM285" t="str">
        <v>FUNVEAC</v>
      </c>
      <c r="CN285" t="str">
        <v>German Development Cooperation Agency GIZ</v>
      </c>
      <c r="CO285" t="str">
        <v>Globalizate Radio</v>
      </c>
      <c r="CP285" t="str">
        <v>GOAL</v>
      </c>
      <c r="CQ285" t="str">
        <v>Halü Bienestar Humano Foundation (HALU)</v>
      </c>
      <c r="CR285" t="str">
        <v>Heartland Alliance International (HAI)</v>
      </c>
      <c r="CS285" t="str">
        <v>HELVETAS Swiss Intercooperation</v>
      </c>
      <c r="CT285" t="str">
        <v>HIAS</v>
      </c>
      <c r="CU285" t="str">
        <v>Human Rights Defence Curaçao</v>
      </c>
      <c r="CV285" t="str">
        <v>Humanity &amp; Inclusion</v>
      </c>
      <c r="CW285" t="str">
        <v>Humans Analytic</v>
      </c>
      <c r="CX285" t="str">
        <v>Idas y Vueltas Association</v>
      </c>
      <c r="CY285" t="str">
        <v>iMMAP</v>
      </c>
      <c r="CZ285" t="str">
        <v>IMPACT Initiatives (REACH)</v>
      </c>
      <c r="DA285" t="str">
        <v>Inmigrante Feliz Association</v>
      </c>
      <c r="DB285" t="str">
        <v>Institute for Migration and Human Rights (IMDH)</v>
      </c>
      <c r="DC285" t="str">
        <v>Institute of Natural and Cultural Heritage (IPANC)</v>
      </c>
      <c r="DD285" t="str">
        <v>International Committee for the Development of People (CISP)</v>
      </c>
      <c r="DE285" t="str">
        <v>International Federation of the Red Cross (IFRC)</v>
      </c>
      <c r="DF285" t="str">
        <v>International Labour Organization (ILO)</v>
      </c>
      <c r="DG285" t="str">
        <v>International Medical Corps</v>
      </c>
      <c r="DH285" t="str">
        <v>International Organization for Migration (IOM)</v>
      </c>
      <c r="DI285" t="str">
        <v>International Rescue Committee (IRC)</v>
      </c>
      <c r="DJ285" t="str">
        <v>INTERSOS</v>
      </c>
      <c r="DK285" t="str">
        <v>Jesuit Migrant Service (JMS)</v>
      </c>
      <c r="DL285" t="str">
        <v>Jesuit Refugee Service (JRS)</v>
      </c>
      <c r="DM285" t="str">
        <v>Jesuit Service for Migrants and Refugees (JSMR)</v>
      </c>
      <c r="DN285" t="str">
        <v>Joint United Nations Programme on HIV/AIDS (UNAIDS)</v>
      </c>
      <c r="DO285" t="str">
        <v>Kimirina Coorporation</v>
      </c>
      <c r="DP285" t="str">
        <v>La Casita Hispanic Cultural Centre</v>
      </c>
      <c r="DQ285" t="str">
        <v>Latin American Network of Non-Governmental Organizations of Persons with Disabilities and their Families (RIADIS)</v>
      </c>
      <c r="DR285" t="str">
        <v>LGBT+ Movement Brazil</v>
      </c>
      <c r="DS285" t="str">
        <v>Living Water Community (LWC)</v>
      </c>
      <c r="DT285" t="str">
        <v>LLANOVENCOL</v>
      </c>
      <c r="DU285" t="str">
        <v>Lutheran World Federation</v>
      </c>
      <c r="DV285" t="str">
        <v>Lutheran World Relief</v>
      </c>
      <c r="DW285" t="str">
        <v>Malteser International</v>
      </c>
      <c r="DX285" t="str">
        <v>Mana Institute</v>
      </c>
      <c r="DY285" t="str">
        <v>Manos Veneguayas Association</v>
      </c>
      <c r="DZ285" t="str">
        <v>Más Igualdad Perú</v>
      </c>
      <c r="EA285" t="str">
        <v>MedGlobal</v>
      </c>
      <c r="EB285" t="str">
        <v>Medical Teams International</v>
      </c>
      <c r="EC285" t="str">
        <v>Mercy Corps</v>
      </c>
      <c r="ED285" t="str">
        <v>Migrant Service Center (CAM)</v>
      </c>
      <c r="EE285" t="str">
        <v>Migrants, Refugees and Argentine Social Entrepreneurs (MIRARES)</v>
      </c>
      <c r="EF285" t="str">
        <v>Mision Scalabriniana - Ecuador</v>
      </c>
      <c r="EG285" t="str">
        <v>Missão Paz</v>
      </c>
      <c r="EH285" t="str">
        <v>Museu A CASA</v>
      </c>
      <c r="EI285" t="str">
        <v>Norwegian Refugee Council (NRC)</v>
      </c>
      <c r="EJ285" t="str">
        <v>ONG Migrantes por el Maule</v>
      </c>
      <c r="EK285" t="str">
        <v>ONG Preemptive Love Coalition Colombia</v>
      </c>
      <c r="EL285" t="str">
        <v>Organización Transfomando Vidas</v>
      </c>
      <c r="EM285" t="str">
        <v>Organization of Ibero-American States for Education, Science and Culture (OEI)</v>
      </c>
      <c r="EN285" t="str">
        <v>OXFAM</v>
      </c>
      <c r="EO285" t="str">
        <v>Panamerican Development Foundation</v>
      </c>
      <c r="EP285" t="str">
        <v>Panamerican Health Organization/World Health Organization (PAHO/WHO)</v>
      </c>
      <c r="EQ285" t="str">
        <v>Pastoral of Human Mobility - Peruvian Episcopal Conference</v>
      </c>
      <c r="ER285" t="str">
        <v>Pastoral Service for Migrants National</v>
      </c>
      <c r="ES285" t="str">
        <v>Permanent Human Rights defense Committee (CDH)</v>
      </c>
      <c r="ET285" t="str">
        <v>Pirilampos Institute - Group of visits and voluntary actions in Roraima</v>
      </c>
      <c r="EU285" t="str">
        <v>Plan International</v>
      </c>
      <c r="EV285" t="str">
        <v>Population Program, Faculty of Social Sciences, University of the Republic</v>
      </c>
      <c r="EW285" t="str">
        <v>Profamilia Association</v>
      </c>
      <c r="EX285" t="str">
        <v>Red con Migrantes y Refugiados</v>
      </c>
      <c r="EY285" t="str">
        <v>Red Cross Colombia</v>
      </c>
      <c r="EZ285" t="str">
        <v>Red Cross Ecuador</v>
      </c>
      <c r="FA285" t="str">
        <v>Red Cross Peru</v>
      </c>
      <c r="FB285" t="str">
        <v>Red de Investigaciones en Derechos Humanos - CONICET (Consejo Nacional de Investigaciones Científicas y Técnicas)</v>
      </c>
      <c r="FC285" t="str">
        <v>RET International</v>
      </c>
      <c r="FD285" t="str">
        <v>Salú pa Tur Foundation</v>
      </c>
      <c r="FE285" t="str">
        <v>Salvation Army</v>
      </c>
      <c r="FF285" t="str">
        <v>Samaritan's Purse</v>
      </c>
      <c r="FG285" t="str">
        <v>Save the Children International (SCI)</v>
      </c>
      <c r="FH285" t="str">
        <v>Scalabrini Foundation Chile</v>
      </c>
      <c r="FI285" t="str">
        <v>Sección Peruana de Amnistía Internacional</v>
      </c>
      <c r="FJ285" t="str">
        <v>Serviço Pastoral dos Migrantes do Nordeste</v>
      </c>
      <c r="FK285" t="str">
        <v>Sesame Workshop</v>
      </c>
      <c r="FL285" t="str">
        <v>Si, Da Vida</v>
      </c>
      <c r="FM285" t="str">
        <v>Solidarity and Action Asociation</v>
      </c>
      <c r="FN285" t="str">
        <v>SOS Children's Villages</v>
      </c>
      <c r="FO285" t="str">
        <v>Tarabita Foundation</v>
      </c>
      <c r="FP285" t="str">
        <v>Tearfund</v>
      </c>
      <c r="FQ285" t="str">
        <v>TECHO</v>
      </c>
      <c r="FR285" t="str">
        <v>Terranueva Foundation</v>
      </c>
      <c r="FS285" t="str">
        <v>Terre des Hommes Suisse</v>
      </c>
      <c r="FT285" t="str">
        <v>The Israel Forum for International Humanitarian Aid (IsraAID)</v>
      </c>
      <c r="FU285" t="str">
        <v>Unión Venezolana en Perú</v>
      </c>
      <c r="FV285" t="str">
        <v>United Nations Children's Fund (UNICEF)</v>
      </c>
      <c r="FW285" t="str">
        <v>United Nations Development Programme (UNDP)</v>
      </c>
      <c r="FX285" t="str">
        <v>United Nations Educational, Scientific and Cultural Organization (UNESCO)</v>
      </c>
      <c r="FY285" t="str">
        <v>United Nations Entity for Gender Equality and the Empowerment of Women (UNWOMEN)</v>
      </c>
      <c r="FZ285" t="str">
        <v>United Nations Food and Agricultural Organization (FAO)</v>
      </c>
      <c r="GA285" t="str">
        <v>United Nations High Commissioner for Refugees (UNHCR)</v>
      </c>
      <c r="GB285" t="str">
        <v>United Nations Office of the High Commissioner for Human Rights (OHCHR)</v>
      </c>
      <c r="GC285" t="str">
        <v>United Nations Office on Drugs and Crime (UNODC)</v>
      </c>
      <c r="GD285" t="str">
        <v>United Nations Population Fund (UNFPA)</v>
      </c>
      <c r="GE285" t="str">
        <v>United Nations Programme for Human Settlements (UN Habitat)</v>
      </c>
      <c r="GF285" t="str">
        <v>Vale da Benção Educational and Charitable Association (AEBVB)</v>
      </c>
      <c r="GG285" t="str">
        <v>VenAruba Solidaria</v>
      </c>
      <c r="GH285" t="str">
        <v>Venex Curacao Foundation</v>
      </c>
      <c r="GI285" t="str">
        <v>Venezolanos en Barranquilla</v>
      </c>
      <c r="GJ285" t="str">
        <v>Venezolanos en San Cristóbal</v>
      </c>
      <c r="GK285" t="str">
        <v>Venezuelan Emigrant Foundation (FEV)</v>
      </c>
      <c r="GL285" t="str">
        <v>Vicaría de Pastoral Social Caritas</v>
      </c>
      <c r="GM285" t="str">
        <v>Voices GY</v>
      </c>
      <c r="GN285" t="str">
        <v>We World GVC</v>
      </c>
      <c r="GO285" t="str">
        <v>World Council of Credit Unions</v>
      </c>
      <c r="GP285" t="str">
        <v>World Food Programme (WFP)</v>
      </c>
      <c r="GQ285" t="str">
        <v>World Vision</v>
      </c>
      <c r="GR285" t="str">
        <v>ZOA</v>
      </c>
    </row>
    <row r="286" spans="8:200" x14ac:dyDescent="0.3">
      <c r="H286" t="str" cm="1">
        <f t="array" ref="H286:GR286">TRANSPOSE(_xlfn._xlws.SORT(_xlfn._xlws.FILTER(Table3[Name],ISNUMBER(SEARCH(' Activity Sheet'!D340,Table3[Name])),"Not found"),,1))</f>
        <v>.New Organisation</v>
      </c>
      <c r="I286" t="str">
        <v>ABV - Association of Good with Life</v>
      </c>
      <c r="J286" t="str">
        <v>ACAPS</v>
      </c>
      <c r="K286" t="str">
        <v>Acción y Desarrollo</v>
      </c>
      <c r="L286" t="str">
        <v>ACTED</v>
      </c>
      <c r="M286" t="str">
        <v>Action against Hunger</v>
      </c>
      <c r="N286" t="str">
        <v>ActionAid</v>
      </c>
      <c r="O286" t="str">
        <v>Adventist Development and Relief Agency (ADRA)</v>
      </c>
      <c r="P286" t="str">
        <v>Alas de Colibrí Foundation</v>
      </c>
      <c r="Q286" t="str">
        <v>Alianza por la Solidaridad</v>
      </c>
      <c r="R286" t="str">
        <v>Alianza por Venezuela</v>
      </c>
      <c r="S286" t="str">
        <v>Americares Foundation</v>
      </c>
      <c r="T286" t="str">
        <v>Argentine Commission for Refugees and Migrants (CAREF)</v>
      </c>
      <c r="U286" t="str">
        <v>Asociación Aves</v>
      </c>
      <c r="V286" t="str">
        <v>Asociación de Jubilados y Pensionados Venezolanos en Argentina</v>
      </c>
      <c r="W286" t="str">
        <v>Asociación de Venezolanos en Eloy Alfaro</v>
      </c>
      <c r="X286" t="str">
        <v>Asociación Fundación contra el Hambre Perú</v>
      </c>
      <c r="Y286" t="str">
        <v>Asociación Migrantes Venezolanos</v>
      </c>
      <c r="Z286" t="str">
        <v>Asociación Misioneros de San Carlos Scalabrinianos</v>
      </c>
      <c r="AA286" t="str">
        <v>Asociacion Proteccion Poblacion Vulnerable</v>
      </c>
      <c r="AB286" t="str">
        <v>Asociación Quinta Ola</v>
      </c>
      <c r="AC286" t="str">
        <v>Asociación Salto Ángel</v>
      </c>
      <c r="AD286" t="str">
        <v>Asociación Venezuela en Ecuador AC</v>
      </c>
      <c r="AE286" t="str">
        <v>ASOVENAR</v>
      </c>
      <c r="AF286" t="str">
        <v>Associação Hermanitos</v>
      </c>
      <c r="AG286" t="str">
        <v>AVSI Foundation</v>
      </c>
      <c r="AH286" t="str">
        <v>Bethany Christian Services</v>
      </c>
      <c r="AI286" t="str">
        <v>Blumont</v>
      </c>
      <c r="AJ286" t="str">
        <v>CARE</v>
      </c>
      <c r="AK286" t="str">
        <v>Caritas Brazil</v>
      </c>
      <c r="AL286" t="str">
        <v>Caritas Ecuador</v>
      </c>
      <c r="AM286" t="str">
        <v>Caritas Germany</v>
      </c>
      <c r="AN286" t="str">
        <v>Caritas Manaus</v>
      </c>
      <c r="AO286" t="str">
        <v>Caritas Parana</v>
      </c>
      <c r="AP286" t="str">
        <v>Caritas Peru</v>
      </c>
      <c r="AQ286" t="str">
        <v>Caritas Rio de Janeiro</v>
      </c>
      <c r="AR286" t="str">
        <v>Caritas São Paulo</v>
      </c>
      <c r="AS286" t="str">
        <v>Caritas Switzerland</v>
      </c>
      <c r="AT286" t="str">
        <v>CCEFIRO Association</v>
      </c>
      <c r="AU286" t="str">
        <v>CEDRO</v>
      </c>
      <c r="AV286" t="str">
        <v>Center for Integrated Studies and Programs for Sustainable Development (CIEDS)</v>
      </c>
      <c r="AW286" t="str">
        <v>Center for Migration and Human Rights of the Diocese of Roraima (CMDH)</v>
      </c>
      <c r="AX286" t="str">
        <v>Centro de Atencion Psicosocial (CAPS)</v>
      </c>
      <c r="AY286" t="str">
        <v>CESAL</v>
      </c>
      <c r="AZ286" t="str">
        <v>CESVI-Cooperazione e Sviluppo</v>
      </c>
      <c r="BA286" t="str">
        <v>ChildFund International</v>
      </c>
      <c r="BB286" t="str">
        <v>CHS Alternativo</v>
      </c>
      <c r="BC286" t="str">
        <v>Churún Merú Association</v>
      </c>
      <c r="BD286" t="str">
        <v>Coalición por Venezuela</v>
      </c>
      <c r="BE286" t="str">
        <v>Colonia Foundation of Venezuelans in the Dominican Republic (FUNCOVERD)</v>
      </c>
      <c r="BF286" t="str">
        <v>COLVENZ</v>
      </c>
      <c r="BG286" t="str">
        <v>Compassiva</v>
      </c>
      <c r="BH286" t="str">
        <v>Consejo Interreligioso del Perú - Religiones por la Paz</v>
      </c>
      <c r="BI286" t="str">
        <v>Consorcio ONG OCIPI Y Capellanía Nacional OFICA</v>
      </c>
      <c r="BJ286" t="str">
        <v>COOPI - International Cooperation Foundation</v>
      </c>
      <c r="BK286" t="str">
        <v>Corporación Colectivo Sin Fronteras</v>
      </c>
      <c r="BL286" t="str">
        <v>CRISFE Foundation</v>
      </c>
      <c r="BM286" t="str">
        <v>Cuso International</v>
      </c>
      <c r="BN286" t="str">
        <v>Danielle’s Children Fund (DCF)</v>
      </c>
      <c r="BO286" t="str">
        <v>Danish Refugee Council (DRC)</v>
      </c>
      <c r="BP286" t="str">
        <v>Development Support Association - APOYAR</v>
      </c>
      <c r="BQ286" t="str">
        <v>Diakonie Katastrophenhilfe</v>
      </c>
      <c r="BR286" t="str">
        <v>Diálogo Diverso</v>
      </c>
      <c r="BS286" t="str">
        <v>Doctors of the World</v>
      </c>
      <c r="BT286" t="str">
        <v>Dominican Institute for Integrated Development</v>
      </c>
      <c r="BU286" t="str">
        <v>Duendes y Ángeles Vinotinto República Dominicana</v>
      </c>
      <c r="BV286" t="str">
        <v>Encuentros SJS (Servicio Jesuita de la Solidaridad)</v>
      </c>
      <c r="BW286" t="str">
        <v>Ending Violence Against Migrants</v>
      </c>
      <c r="BX286" t="str">
        <v>Equidad Foundation</v>
      </c>
      <c r="BY286" t="str">
        <v>Equilibrium CenDE</v>
      </c>
      <c r="BZ286" t="str">
        <v>Facultad de Psicología - Universidad de la República (UDELAR)</v>
      </c>
      <c r="CA286" t="str">
        <v>First International Emergency and Solidarités International</v>
      </c>
      <c r="CB286" t="str">
        <v>Fondo Ecuatoriano Populorum Progressio</v>
      </c>
      <c r="CC286" t="str">
        <v>Foro Salud Callao</v>
      </c>
      <c r="CD286" t="str">
        <v>Foundation for the Integration and Development of Latin America (FIDAL)</v>
      </c>
      <c r="CE286" t="str">
        <v>Foundation of the Americas (FUDELA)</v>
      </c>
      <c r="CF286" t="str">
        <v>Fraternity Without Borders</v>
      </c>
      <c r="CG286" t="str">
        <v>Fundación Brisas del Norte</v>
      </c>
      <c r="CH286" t="str">
        <v>Fundación Colombovenezolana Nueva Ilusión</v>
      </c>
      <c r="CI286" t="str">
        <v>Fundación Nakama's</v>
      </c>
      <c r="CJ286" t="str">
        <v>Fundación RadaBer</v>
      </c>
      <c r="CK286" t="str">
        <v>Fundación Scalabrini Bolivia</v>
      </c>
      <c r="CL286" t="str">
        <v>Fundacion Social Vivan los Niños</v>
      </c>
      <c r="CM286" t="str">
        <v>FUNVEAC</v>
      </c>
      <c r="CN286" t="str">
        <v>German Development Cooperation Agency GIZ</v>
      </c>
      <c r="CO286" t="str">
        <v>Globalizate Radio</v>
      </c>
      <c r="CP286" t="str">
        <v>GOAL</v>
      </c>
      <c r="CQ286" t="str">
        <v>Halü Bienestar Humano Foundation (HALU)</v>
      </c>
      <c r="CR286" t="str">
        <v>Heartland Alliance International (HAI)</v>
      </c>
      <c r="CS286" t="str">
        <v>HELVETAS Swiss Intercooperation</v>
      </c>
      <c r="CT286" t="str">
        <v>HIAS</v>
      </c>
      <c r="CU286" t="str">
        <v>Human Rights Defence Curaçao</v>
      </c>
      <c r="CV286" t="str">
        <v>Humanity &amp; Inclusion</v>
      </c>
      <c r="CW286" t="str">
        <v>Humans Analytic</v>
      </c>
      <c r="CX286" t="str">
        <v>Idas y Vueltas Association</v>
      </c>
      <c r="CY286" t="str">
        <v>iMMAP</v>
      </c>
      <c r="CZ286" t="str">
        <v>IMPACT Initiatives (REACH)</v>
      </c>
      <c r="DA286" t="str">
        <v>Inmigrante Feliz Association</v>
      </c>
      <c r="DB286" t="str">
        <v>Institute for Migration and Human Rights (IMDH)</v>
      </c>
      <c r="DC286" t="str">
        <v>Institute of Natural and Cultural Heritage (IPANC)</v>
      </c>
      <c r="DD286" t="str">
        <v>International Committee for the Development of People (CISP)</v>
      </c>
      <c r="DE286" t="str">
        <v>International Federation of the Red Cross (IFRC)</v>
      </c>
      <c r="DF286" t="str">
        <v>International Labour Organization (ILO)</v>
      </c>
      <c r="DG286" t="str">
        <v>International Medical Corps</v>
      </c>
      <c r="DH286" t="str">
        <v>International Organization for Migration (IOM)</v>
      </c>
      <c r="DI286" t="str">
        <v>International Rescue Committee (IRC)</v>
      </c>
      <c r="DJ286" t="str">
        <v>INTERSOS</v>
      </c>
      <c r="DK286" t="str">
        <v>Jesuit Migrant Service (JMS)</v>
      </c>
      <c r="DL286" t="str">
        <v>Jesuit Refugee Service (JRS)</v>
      </c>
      <c r="DM286" t="str">
        <v>Jesuit Service for Migrants and Refugees (JSMR)</v>
      </c>
      <c r="DN286" t="str">
        <v>Joint United Nations Programme on HIV/AIDS (UNAIDS)</v>
      </c>
      <c r="DO286" t="str">
        <v>Kimirina Coorporation</v>
      </c>
      <c r="DP286" t="str">
        <v>La Casita Hispanic Cultural Centre</v>
      </c>
      <c r="DQ286" t="str">
        <v>Latin American Network of Non-Governmental Organizations of Persons with Disabilities and their Families (RIADIS)</v>
      </c>
      <c r="DR286" t="str">
        <v>LGBT+ Movement Brazil</v>
      </c>
      <c r="DS286" t="str">
        <v>Living Water Community (LWC)</v>
      </c>
      <c r="DT286" t="str">
        <v>LLANOVENCOL</v>
      </c>
      <c r="DU286" t="str">
        <v>Lutheran World Federation</v>
      </c>
      <c r="DV286" t="str">
        <v>Lutheran World Relief</v>
      </c>
      <c r="DW286" t="str">
        <v>Malteser International</v>
      </c>
      <c r="DX286" t="str">
        <v>Mana Institute</v>
      </c>
      <c r="DY286" t="str">
        <v>Manos Veneguayas Association</v>
      </c>
      <c r="DZ286" t="str">
        <v>Más Igualdad Perú</v>
      </c>
      <c r="EA286" t="str">
        <v>MedGlobal</v>
      </c>
      <c r="EB286" t="str">
        <v>Medical Teams International</v>
      </c>
      <c r="EC286" t="str">
        <v>Mercy Corps</v>
      </c>
      <c r="ED286" t="str">
        <v>Migrant Service Center (CAM)</v>
      </c>
      <c r="EE286" t="str">
        <v>Migrants, Refugees and Argentine Social Entrepreneurs (MIRARES)</v>
      </c>
      <c r="EF286" t="str">
        <v>Mision Scalabriniana - Ecuador</v>
      </c>
      <c r="EG286" t="str">
        <v>Missão Paz</v>
      </c>
      <c r="EH286" t="str">
        <v>Museu A CASA</v>
      </c>
      <c r="EI286" t="str">
        <v>Norwegian Refugee Council (NRC)</v>
      </c>
      <c r="EJ286" t="str">
        <v>ONG Migrantes por el Maule</v>
      </c>
      <c r="EK286" t="str">
        <v>ONG Preemptive Love Coalition Colombia</v>
      </c>
      <c r="EL286" t="str">
        <v>Organización Transfomando Vidas</v>
      </c>
      <c r="EM286" t="str">
        <v>Organization of Ibero-American States for Education, Science and Culture (OEI)</v>
      </c>
      <c r="EN286" t="str">
        <v>OXFAM</v>
      </c>
      <c r="EO286" t="str">
        <v>Panamerican Development Foundation</v>
      </c>
      <c r="EP286" t="str">
        <v>Panamerican Health Organization/World Health Organization (PAHO/WHO)</v>
      </c>
      <c r="EQ286" t="str">
        <v>Pastoral of Human Mobility - Peruvian Episcopal Conference</v>
      </c>
      <c r="ER286" t="str">
        <v>Pastoral Service for Migrants National</v>
      </c>
      <c r="ES286" t="str">
        <v>Permanent Human Rights defense Committee (CDH)</v>
      </c>
      <c r="ET286" t="str">
        <v>Pirilampos Institute - Group of visits and voluntary actions in Roraima</v>
      </c>
      <c r="EU286" t="str">
        <v>Plan International</v>
      </c>
      <c r="EV286" t="str">
        <v>Population Program, Faculty of Social Sciences, University of the Republic</v>
      </c>
      <c r="EW286" t="str">
        <v>Profamilia Association</v>
      </c>
      <c r="EX286" t="str">
        <v>Red con Migrantes y Refugiados</v>
      </c>
      <c r="EY286" t="str">
        <v>Red Cross Colombia</v>
      </c>
      <c r="EZ286" t="str">
        <v>Red Cross Ecuador</v>
      </c>
      <c r="FA286" t="str">
        <v>Red Cross Peru</v>
      </c>
      <c r="FB286" t="str">
        <v>Red de Investigaciones en Derechos Humanos - CONICET (Consejo Nacional de Investigaciones Científicas y Técnicas)</v>
      </c>
      <c r="FC286" t="str">
        <v>RET International</v>
      </c>
      <c r="FD286" t="str">
        <v>Salú pa Tur Foundation</v>
      </c>
      <c r="FE286" t="str">
        <v>Salvation Army</v>
      </c>
      <c r="FF286" t="str">
        <v>Samaritan's Purse</v>
      </c>
      <c r="FG286" t="str">
        <v>Save the Children International (SCI)</v>
      </c>
      <c r="FH286" t="str">
        <v>Scalabrini Foundation Chile</v>
      </c>
      <c r="FI286" t="str">
        <v>Sección Peruana de Amnistía Internacional</v>
      </c>
      <c r="FJ286" t="str">
        <v>Serviço Pastoral dos Migrantes do Nordeste</v>
      </c>
      <c r="FK286" t="str">
        <v>Sesame Workshop</v>
      </c>
      <c r="FL286" t="str">
        <v>Si, Da Vida</v>
      </c>
      <c r="FM286" t="str">
        <v>Solidarity and Action Asociation</v>
      </c>
      <c r="FN286" t="str">
        <v>SOS Children's Villages</v>
      </c>
      <c r="FO286" t="str">
        <v>Tarabita Foundation</v>
      </c>
      <c r="FP286" t="str">
        <v>Tearfund</v>
      </c>
      <c r="FQ286" t="str">
        <v>TECHO</v>
      </c>
      <c r="FR286" t="str">
        <v>Terranueva Foundation</v>
      </c>
      <c r="FS286" t="str">
        <v>Terre des Hommes Suisse</v>
      </c>
      <c r="FT286" t="str">
        <v>The Israel Forum for International Humanitarian Aid (IsraAID)</v>
      </c>
      <c r="FU286" t="str">
        <v>Unión Venezolana en Perú</v>
      </c>
      <c r="FV286" t="str">
        <v>United Nations Children's Fund (UNICEF)</v>
      </c>
      <c r="FW286" t="str">
        <v>United Nations Development Programme (UNDP)</v>
      </c>
      <c r="FX286" t="str">
        <v>United Nations Educational, Scientific and Cultural Organization (UNESCO)</v>
      </c>
      <c r="FY286" t="str">
        <v>United Nations Entity for Gender Equality and the Empowerment of Women (UNWOMEN)</v>
      </c>
      <c r="FZ286" t="str">
        <v>United Nations Food and Agricultural Organization (FAO)</v>
      </c>
      <c r="GA286" t="str">
        <v>United Nations High Commissioner for Refugees (UNHCR)</v>
      </c>
      <c r="GB286" t="str">
        <v>United Nations Office of the High Commissioner for Human Rights (OHCHR)</v>
      </c>
      <c r="GC286" t="str">
        <v>United Nations Office on Drugs and Crime (UNODC)</v>
      </c>
      <c r="GD286" t="str">
        <v>United Nations Population Fund (UNFPA)</v>
      </c>
      <c r="GE286" t="str">
        <v>United Nations Programme for Human Settlements (UN Habitat)</v>
      </c>
      <c r="GF286" t="str">
        <v>Vale da Benção Educational and Charitable Association (AEBVB)</v>
      </c>
      <c r="GG286" t="str">
        <v>VenAruba Solidaria</v>
      </c>
      <c r="GH286" t="str">
        <v>Venex Curacao Foundation</v>
      </c>
      <c r="GI286" t="str">
        <v>Venezolanos en Barranquilla</v>
      </c>
      <c r="GJ286" t="str">
        <v>Venezolanos en San Cristóbal</v>
      </c>
      <c r="GK286" t="str">
        <v>Venezuelan Emigrant Foundation (FEV)</v>
      </c>
      <c r="GL286" t="str">
        <v>Vicaría de Pastoral Social Caritas</v>
      </c>
      <c r="GM286" t="str">
        <v>Voices GY</v>
      </c>
      <c r="GN286" t="str">
        <v>We World GVC</v>
      </c>
      <c r="GO286" t="str">
        <v>World Council of Credit Unions</v>
      </c>
      <c r="GP286" t="str">
        <v>World Food Programme (WFP)</v>
      </c>
      <c r="GQ286" t="str">
        <v>World Vision</v>
      </c>
      <c r="GR286" t="str">
        <v>ZOA</v>
      </c>
    </row>
    <row r="287" spans="8:200" x14ac:dyDescent="0.3">
      <c r="H287" t="str" cm="1">
        <f t="array" ref="H287:GR287">TRANSPOSE(_xlfn._xlws.SORT(_xlfn._xlws.FILTER(Table3[Name],ISNUMBER(SEARCH(' Activity Sheet'!D341,Table3[Name])),"Not found"),,1))</f>
        <v>.New Organisation</v>
      </c>
      <c r="I287" t="str">
        <v>ABV - Association of Good with Life</v>
      </c>
      <c r="J287" t="str">
        <v>ACAPS</v>
      </c>
      <c r="K287" t="str">
        <v>Acción y Desarrollo</v>
      </c>
      <c r="L287" t="str">
        <v>ACTED</v>
      </c>
      <c r="M287" t="str">
        <v>Action against Hunger</v>
      </c>
      <c r="N287" t="str">
        <v>ActionAid</v>
      </c>
      <c r="O287" t="str">
        <v>Adventist Development and Relief Agency (ADRA)</v>
      </c>
      <c r="P287" t="str">
        <v>Alas de Colibrí Foundation</v>
      </c>
      <c r="Q287" t="str">
        <v>Alianza por la Solidaridad</v>
      </c>
      <c r="R287" t="str">
        <v>Alianza por Venezuela</v>
      </c>
      <c r="S287" t="str">
        <v>Americares Foundation</v>
      </c>
      <c r="T287" t="str">
        <v>Argentine Commission for Refugees and Migrants (CAREF)</v>
      </c>
      <c r="U287" t="str">
        <v>Asociación Aves</v>
      </c>
      <c r="V287" t="str">
        <v>Asociación de Jubilados y Pensionados Venezolanos en Argentina</v>
      </c>
      <c r="W287" t="str">
        <v>Asociación de Venezolanos en Eloy Alfaro</v>
      </c>
      <c r="X287" t="str">
        <v>Asociación Fundación contra el Hambre Perú</v>
      </c>
      <c r="Y287" t="str">
        <v>Asociación Migrantes Venezolanos</v>
      </c>
      <c r="Z287" t="str">
        <v>Asociación Misioneros de San Carlos Scalabrinianos</v>
      </c>
      <c r="AA287" t="str">
        <v>Asociacion Proteccion Poblacion Vulnerable</v>
      </c>
      <c r="AB287" t="str">
        <v>Asociación Quinta Ola</v>
      </c>
      <c r="AC287" t="str">
        <v>Asociación Salto Ángel</v>
      </c>
      <c r="AD287" t="str">
        <v>Asociación Venezuela en Ecuador AC</v>
      </c>
      <c r="AE287" t="str">
        <v>ASOVENAR</v>
      </c>
      <c r="AF287" t="str">
        <v>Associação Hermanitos</v>
      </c>
      <c r="AG287" t="str">
        <v>AVSI Foundation</v>
      </c>
      <c r="AH287" t="str">
        <v>Bethany Christian Services</v>
      </c>
      <c r="AI287" t="str">
        <v>Blumont</v>
      </c>
      <c r="AJ287" t="str">
        <v>CARE</v>
      </c>
      <c r="AK287" t="str">
        <v>Caritas Brazil</v>
      </c>
      <c r="AL287" t="str">
        <v>Caritas Ecuador</v>
      </c>
      <c r="AM287" t="str">
        <v>Caritas Germany</v>
      </c>
      <c r="AN287" t="str">
        <v>Caritas Manaus</v>
      </c>
      <c r="AO287" t="str">
        <v>Caritas Parana</v>
      </c>
      <c r="AP287" t="str">
        <v>Caritas Peru</v>
      </c>
      <c r="AQ287" t="str">
        <v>Caritas Rio de Janeiro</v>
      </c>
      <c r="AR287" t="str">
        <v>Caritas São Paulo</v>
      </c>
      <c r="AS287" t="str">
        <v>Caritas Switzerland</v>
      </c>
      <c r="AT287" t="str">
        <v>CCEFIRO Association</v>
      </c>
      <c r="AU287" t="str">
        <v>CEDRO</v>
      </c>
      <c r="AV287" t="str">
        <v>Center for Integrated Studies and Programs for Sustainable Development (CIEDS)</v>
      </c>
      <c r="AW287" t="str">
        <v>Center for Migration and Human Rights of the Diocese of Roraima (CMDH)</v>
      </c>
      <c r="AX287" t="str">
        <v>Centro de Atencion Psicosocial (CAPS)</v>
      </c>
      <c r="AY287" t="str">
        <v>CESAL</v>
      </c>
      <c r="AZ287" t="str">
        <v>CESVI-Cooperazione e Sviluppo</v>
      </c>
      <c r="BA287" t="str">
        <v>ChildFund International</v>
      </c>
      <c r="BB287" t="str">
        <v>CHS Alternativo</v>
      </c>
      <c r="BC287" t="str">
        <v>Churún Merú Association</v>
      </c>
      <c r="BD287" t="str">
        <v>Coalición por Venezuela</v>
      </c>
      <c r="BE287" t="str">
        <v>Colonia Foundation of Venezuelans in the Dominican Republic (FUNCOVERD)</v>
      </c>
      <c r="BF287" t="str">
        <v>COLVENZ</v>
      </c>
      <c r="BG287" t="str">
        <v>Compassiva</v>
      </c>
      <c r="BH287" t="str">
        <v>Consejo Interreligioso del Perú - Religiones por la Paz</v>
      </c>
      <c r="BI287" t="str">
        <v>Consorcio ONG OCIPI Y Capellanía Nacional OFICA</v>
      </c>
      <c r="BJ287" t="str">
        <v>COOPI - International Cooperation Foundation</v>
      </c>
      <c r="BK287" t="str">
        <v>Corporación Colectivo Sin Fronteras</v>
      </c>
      <c r="BL287" t="str">
        <v>CRISFE Foundation</v>
      </c>
      <c r="BM287" t="str">
        <v>Cuso International</v>
      </c>
      <c r="BN287" t="str">
        <v>Danielle’s Children Fund (DCF)</v>
      </c>
      <c r="BO287" t="str">
        <v>Danish Refugee Council (DRC)</v>
      </c>
      <c r="BP287" t="str">
        <v>Development Support Association - APOYAR</v>
      </c>
      <c r="BQ287" t="str">
        <v>Diakonie Katastrophenhilfe</v>
      </c>
      <c r="BR287" t="str">
        <v>Diálogo Diverso</v>
      </c>
      <c r="BS287" t="str">
        <v>Doctors of the World</v>
      </c>
      <c r="BT287" t="str">
        <v>Dominican Institute for Integrated Development</v>
      </c>
      <c r="BU287" t="str">
        <v>Duendes y Ángeles Vinotinto República Dominicana</v>
      </c>
      <c r="BV287" t="str">
        <v>Encuentros SJS (Servicio Jesuita de la Solidaridad)</v>
      </c>
      <c r="BW287" t="str">
        <v>Ending Violence Against Migrants</v>
      </c>
      <c r="BX287" t="str">
        <v>Equidad Foundation</v>
      </c>
      <c r="BY287" t="str">
        <v>Equilibrium CenDE</v>
      </c>
      <c r="BZ287" t="str">
        <v>Facultad de Psicología - Universidad de la República (UDELAR)</v>
      </c>
      <c r="CA287" t="str">
        <v>First International Emergency and Solidarités International</v>
      </c>
      <c r="CB287" t="str">
        <v>Fondo Ecuatoriano Populorum Progressio</v>
      </c>
      <c r="CC287" t="str">
        <v>Foro Salud Callao</v>
      </c>
      <c r="CD287" t="str">
        <v>Foundation for the Integration and Development of Latin America (FIDAL)</v>
      </c>
      <c r="CE287" t="str">
        <v>Foundation of the Americas (FUDELA)</v>
      </c>
      <c r="CF287" t="str">
        <v>Fraternity Without Borders</v>
      </c>
      <c r="CG287" t="str">
        <v>Fundación Brisas del Norte</v>
      </c>
      <c r="CH287" t="str">
        <v>Fundación Colombovenezolana Nueva Ilusión</v>
      </c>
      <c r="CI287" t="str">
        <v>Fundación Nakama's</v>
      </c>
      <c r="CJ287" t="str">
        <v>Fundación RadaBer</v>
      </c>
      <c r="CK287" t="str">
        <v>Fundación Scalabrini Bolivia</v>
      </c>
      <c r="CL287" t="str">
        <v>Fundacion Social Vivan los Niños</v>
      </c>
      <c r="CM287" t="str">
        <v>FUNVEAC</v>
      </c>
      <c r="CN287" t="str">
        <v>German Development Cooperation Agency GIZ</v>
      </c>
      <c r="CO287" t="str">
        <v>Globalizate Radio</v>
      </c>
      <c r="CP287" t="str">
        <v>GOAL</v>
      </c>
      <c r="CQ287" t="str">
        <v>Halü Bienestar Humano Foundation (HALU)</v>
      </c>
      <c r="CR287" t="str">
        <v>Heartland Alliance International (HAI)</v>
      </c>
      <c r="CS287" t="str">
        <v>HELVETAS Swiss Intercooperation</v>
      </c>
      <c r="CT287" t="str">
        <v>HIAS</v>
      </c>
      <c r="CU287" t="str">
        <v>Human Rights Defence Curaçao</v>
      </c>
      <c r="CV287" t="str">
        <v>Humanity &amp; Inclusion</v>
      </c>
      <c r="CW287" t="str">
        <v>Humans Analytic</v>
      </c>
      <c r="CX287" t="str">
        <v>Idas y Vueltas Association</v>
      </c>
      <c r="CY287" t="str">
        <v>iMMAP</v>
      </c>
      <c r="CZ287" t="str">
        <v>IMPACT Initiatives (REACH)</v>
      </c>
      <c r="DA287" t="str">
        <v>Inmigrante Feliz Association</v>
      </c>
      <c r="DB287" t="str">
        <v>Institute for Migration and Human Rights (IMDH)</v>
      </c>
      <c r="DC287" t="str">
        <v>Institute of Natural and Cultural Heritage (IPANC)</v>
      </c>
      <c r="DD287" t="str">
        <v>International Committee for the Development of People (CISP)</v>
      </c>
      <c r="DE287" t="str">
        <v>International Federation of the Red Cross (IFRC)</v>
      </c>
      <c r="DF287" t="str">
        <v>International Labour Organization (ILO)</v>
      </c>
      <c r="DG287" t="str">
        <v>International Medical Corps</v>
      </c>
      <c r="DH287" t="str">
        <v>International Organization for Migration (IOM)</v>
      </c>
      <c r="DI287" t="str">
        <v>International Rescue Committee (IRC)</v>
      </c>
      <c r="DJ287" t="str">
        <v>INTERSOS</v>
      </c>
      <c r="DK287" t="str">
        <v>Jesuit Migrant Service (JMS)</v>
      </c>
      <c r="DL287" t="str">
        <v>Jesuit Refugee Service (JRS)</v>
      </c>
      <c r="DM287" t="str">
        <v>Jesuit Service for Migrants and Refugees (JSMR)</v>
      </c>
      <c r="DN287" t="str">
        <v>Joint United Nations Programme on HIV/AIDS (UNAIDS)</v>
      </c>
      <c r="DO287" t="str">
        <v>Kimirina Coorporation</v>
      </c>
      <c r="DP287" t="str">
        <v>La Casita Hispanic Cultural Centre</v>
      </c>
      <c r="DQ287" t="str">
        <v>Latin American Network of Non-Governmental Organizations of Persons with Disabilities and their Families (RIADIS)</v>
      </c>
      <c r="DR287" t="str">
        <v>LGBT+ Movement Brazil</v>
      </c>
      <c r="DS287" t="str">
        <v>Living Water Community (LWC)</v>
      </c>
      <c r="DT287" t="str">
        <v>LLANOVENCOL</v>
      </c>
      <c r="DU287" t="str">
        <v>Lutheran World Federation</v>
      </c>
      <c r="DV287" t="str">
        <v>Lutheran World Relief</v>
      </c>
      <c r="DW287" t="str">
        <v>Malteser International</v>
      </c>
      <c r="DX287" t="str">
        <v>Mana Institute</v>
      </c>
      <c r="DY287" t="str">
        <v>Manos Veneguayas Association</v>
      </c>
      <c r="DZ287" t="str">
        <v>Más Igualdad Perú</v>
      </c>
      <c r="EA287" t="str">
        <v>MedGlobal</v>
      </c>
      <c r="EB287" t="str">
        <v>Medical Teams International</v>
      </c>
      <c r="EC287" t="str">
        <v>Mercy Corps</v>
      </c>
      <c r="ED287" t="str">
        <v>Migrant Service Center (CAM)</v>
      </c>
      <c r="EE287" t="str">
        <v>Migrants, Refugees and Argentine Social Entrepreneurs (MIRARES)</v>
      </c>
      <c r="EF287" t="str">
        <v>Mision Scalabriniana - Ecuador</v>
      </c>
      <c r="EG287" t="str">
        <v>Missão Paz</v>
      </c>
      <c r="EH287" t="str">
        <v>Museu A CASA</v>
      </c>
      <c r="EI287" t="str">
        <v>Norwegian Refugee Council (NRC)</v>
      </c>
      <c r="EJ287" t="str">
        <v>ONG Migrantes por el Maule</v>
      </c>
      <c r="EK287" t="str">
        <v>ONG Preemptive Love Coalition Colombia</v>
      </c>
      <c r="EL287" t="str">
        <v>Organización Transfomando Vidas</v>
      </c>
      <c r="EM287" t="str">
        <v>Organization of Ibero-American States for Education, Science and Culture (OEI)</v>
      </c>
      <c r="EN287" t="str">
        <v>OXFAM</v>
      </c>
      <c r="EO287" t="str">
        <v>Panamerican Development Foundation</v>
      </c>
      <c r="EP287" t="str">
        <v>Panamerican Health Organization/World Health Organization (PAHO/WHO)</v>
      </c>
      <c r="EQ287" t="str">
        <v>Pastoral of Human Mobility - Peruvian Episcopal Conference</v>
      </c>
      <c r="ER287" t="str">
        <v>Pastoral Service for Migrants National</v>
      </c>
      <c r="ES287" t="str">
        <v>Permanent Human Rights defense Committee (CDH)</v>
      </c>
      <c r="ET287" t="str">
        <v>Pirilampos Institute - Group of visits and voluntary actions in Roraima</v>
      </c>
      <c r="EU287" t="str">
        <v>Plan International</v>
      </c>
      <c r="EV287" t="str">
        <v>Population Program, Faculty of Social Sciences, University of the Republic</v>
      </c>
      <c r="EW287" t="str">
        <v>Profamilia Association</v>
      </c>
      <c r="EX287" t="str">
        <v>Red con Migrantes y Refugiados</v>
      </c>
      <c r="EY287" t="str">
        <v>Red Cross Colombia</v>
      </c>
      <c r="EZ287" t="str">
        <v>Red Cross Ecuador</v>
      </c>
      <c r="FA287" t="str">
        <v>Red Cross Peru</v>
      </c>
      <c r="FB287" t="str">
        <v>Red de Investigaciones en Derechos Humanos - CONICET (Consejo Nacional de Investigaciones Científicas y Técnicas)</v>
      </c>
      <c r="FC287" t="str">
        <v>RET International</v>
      </c>
      <c r="FD287" t="str">
        <v>Salú pa Tur Foundation</v>
      </c>
      <c r="FE287" t="str">
        <v>Salvation Army</v>
      </c>
      <c r="FF287" t="str">
        <v>Samaritan's Purse</v>
      </c>
      <c r="FG287" t="str">
        <v>Save the Children International (SCI)</v>
      </c>
      <c r="FH287" t="str">
        <v>Scalabrini Foundation Chile</v>
      </c>
      <c r="FI287" t="str">
        <v>Sección Peruana de Amnistía Internacional</v>
      </c>
      <c r="FJ287" t="str">
        <v>Serviço Pastoral dos Migrantes do Nordeste</v>
      </c>
      <c r="FK287" t="str">
        <v>Sesame Workshop</v>
      </c>
      <c r="FL287" t="str">
        <v>Si, Da Vida</v>
      </c>
      <c r="FM287" t="str">
        <v>Solidarity and Action Asociation</v>
      </c>
      <c r="FN287" t="str">
        <v>SOS Children's Villages</v>
      </c>
      <c r="FO287" t="str">
        <v>Tarabita Foundation</v>
      </c>
      <c r="FP287" t="str">
        <v>Tearfund</v>
      </c>
      <c r="FQ287" t="str">
        <v>TECHO</v>
      </c>
      <c r="FR287" t="str">
        <v>Terranueva Foundation</v>
      </c>
      <c r="FS287" t="str">
        <v>Terre des Hommes Suisse</v>
      </c>
      <c r="FT287" t="str">
        <v>The Israel Forum for International Humanitarian Aid (IsraAID)</v>
      </c>
      <c r="FU287" t="str">
        <v>Unión Venezolana en Perú</v>
      </c>
      <c r="FV287" t="str">
        <v>United Nations Children's Fund (UNICEF)</v>
      </c>
      <c r="FW287" t="str">
        <v>United Nations Development Programme (UNDP)</v>
      </c>
      <c r="FX287" t="str">
        <v>United Nations Educational, Scientific and Cultural Organization (UNESCO)</v>
      </c>
      <c r="FY287" t="str">
        <v>United Nations Entity for Gender Equality and the Empowerment of Women (UNWOMEN)</v>
      </c>
      <c r="FZ287" t="str">
        <v>United Nations Food and Agricultural Organization (FAO)</v>
      </c>
      <c r="GA287" t="str">
        <v>United Nations High Commissioner for Refugees (UNHCR)</v>
      </c>
      <c r="GB287" t="str">
        <v>United Nations Office of the High Commissioner for Human Rights (OHCHR)</v>
      </c>
      <c r="GC287" t="str">
        <v>United Nations Office on Drugs and Crime (UNODC)</v>
      </c>
      <c r="GD287" t="str">
        <v>United Nations Population Fund (UNFPA)</v>
      </c>
      <c r="GE287" t="str">
        <v>United Nations Programme for Human Settlements (UN Habitat)</v>
      </c>
      <c r="GF287" t="str">
        <v>Vale da Benção Educational and Charitable Association (AEBVB)</v>
      </c>
      <c r="GG287" t="str">
        <v>VenAruba Solidaria</v>
      </c>
      <c r="GH287" t="str">
        <v>Venex Curacao Foundation</v>
      </c>
      <c r="GI287" t="str">
        <v>Venezolanos en Barranquilla</v>
      </c>
      <c r="GJ287" t="str">
        <v>Venezolanos en San Cristóbal</v>
      </c>
      <c r="GK287" t="str">
        <v>Venezuelan Emigrant Foundation (FEV)</v>
      </c>
      <c r="GL287" t="str">
        <v>Vicaría de Pastoral Social Caritas</v>
      </c>
      <c r="GM287" t="str">
        <v>Voices GY</v>
      </c>
      <c r="GN287" t="str">
        <v>We World GVC</v>
      </c>
      <c r="GO287" t="str">
        <v>World Council of Credit Unions</v>
      </c>
      <c r="GP287" t="str">
        <v>World Food Programme (WFP)</v>
      </c>
      <c r="GQ287" t="str">
        <v>World Vision</v>
      </c>
      <c r="GR287" t="str">
        <v>ZOA</v>
      </c>
    </row>
    <row r="288" spans="8:200" x14ac:dyDescent="0.3">
      <c r="H288" t="str" cm="1">
        <f t="array" ref="H288:GR288">TRANSPOSE(_xlfn._xlws.SORT(_xlfn._xlws.FILTER(Table3[Name],ISNUMBER(SEARCH(' Activity Sheet'!D342,Table3[Name])),"Not found"),,1))</f>
        <v>.New Organisation</v>
      </c>
      <c r="I288" t="str">
        <v>ABV - Association of Good with Life</v>
      </c>
      <c r="J288" t="str">
        <v>ACAPS</v>
      </c>
      <c r="K288" t="str">
        <v>Acción y Desarrollo</v>
      </c>
      <c r="L288" t="str">
        <v>ACTED</v>
      </c>
      <c r="M288" t="str">
        <v>Action against Hunger</v>
      </c>
      <c r="N288" t="str">
        <v>ActionAid</v>
      </c>
      <c r="O288" t="str">
        <v>Adventist Development and Relief Agency (ADRA)</v>
      </c>
      <c r="P288" t="str">
        <v>Alas de Colibrí Foundation</v>
      </c>
      <c r="Q288" t="str">
        <v>Alianza por la Solidaridad</v>
      </c>
      <c r="R288" t="str">
        <v>Alianza por Venezuela</v>
      </c>
      <c r="S288" t="str">
        <v>Americares Foundation</v>
      </c>
      <c r="T288" t="str">
        <v>Argentine Commission for Refugees and Migrants (CAREF)</v>
      </c>
      <c r="U288" t="str">
        <v>Asociación Aves</v>
      </c>
      <c r="V288" t="str">
        <v>Asociación de Jubilados y Pensionados Venezolanos en Argentina</v>
      </c>
      <c r="W288" t="str">
        <v>Asociación de Venezolanos en Eloy Alfaro</v>
      </c>
      <c r="X288" t="str">
        <v>Asociación Fundación contra el Hambre Perú</v>
      </c>
      <c r="Y288" t="str">
        <v>Asociación Migrantes Venezolanos</v>
      </c>
      <c r="Z288" t="str">
        <v>Asociación Misioneros de San Carlos Scalabrinianos</v>
      </c>
      <c r="AA288" t="str">
        <v>Asociacion Proteccion Poblacion Vulnerable</v>
      </c>
      <c r="AB288" t="str">
        <v>Asociación Quinta Ola</v>
      </c>
      <c r="AC288" t="str">
        <v>Asociación Salto Ángel</v>
      </c>
      <c r="AD288" t="str">
        <v>Asociación Venezuela en Ecuador AC</v>
      </c>
      <c r="AE288" t="str">
        <v>ASOVENAR</v>
      </c>
      <c r="AF288" t="str">
        <v>Associação Hermanitos</v>
      </c>
      <c r="AG288" t="str">
        <v>AVSI Foundation</v>
      </c>
      <c r="AH288" t="str">
        <v>Bethany Christian Services</v>
      </c>
      <c r="AI288" t="str">
        <v>Blumont</v>
      </c>
      <c r="AJ288" t="str">
        <v>CARE</v>
      </c>
      <c r="AK288" t="str">
        <v>Caritas Brazil</v>
      </c>
      <c r="AL288" t="str">
        <v>Caritas Ecuador</v>
      </c>
      <c r="AM288" t="str">
        <v>Caritas Germany</v>
      </c>
      <c r="AN288" t="str">
        <v>Caritas Manaus</v>
      </c>
      <c r="AO288" t="str">
        <v>Caritas Parana</v>
      </c>
      <c r="AP288" t="str">
        <v>Caritas Peru</v>
      </c>
      <c r="AQ288" t="str">
        <v>Caritas Rio de Janeiro</v>
      </c>
      <c r="AR288" t="str">
        <v>Caritas São Paulo</v>
      </c>
      <c r="AS288" t="str">
        <v>Caritas Switzerland</v>
      </c>
      <c r="AT288" t="str">
        <v>CCEFIRO Association</v>
      </c>
      <c r="AU288" t="str">
        <v>CEDRO</v>
      </c>
      <c r="AV288" t="str">
        <v>Center for Integrated Studies and Programs for Sustainable Development (CIEDS)</v>
      </c>
      <c r="AW288" t="str">
        <v>Center for Migration and Human Rights of the Diocese of Roraima (CMDH)</v>
      </c>
      <c r="AX288" t="str">
        <v>Centro de Atencion Psicosocial (CAPS)</v>
      </c>
      <c r="AY288" t="str">
        <v>CESAL</v>
      </c>
      <c r="AZ288" t="str">
        <v>CESVI-Cooperazione e Sviluppo</v>
      </c>
      <c r="BA288" t="str">
        <v>ChildFund International</v>
      </c>
      <c r="BB288" t="str">
        <v>CHS Alternativo</v>
      </c>
      <c r="BC288" t="str">
        <v>Churún Merú Association</v>
      </c>
      <c r="BD288" t="str">
        <v>Coalición por Venezuela</v>
      </c>
      <c r="BE288" t="str">
        <v>Colonia Foundation of Venezuelans in the Dominican Republic (FUNCOVERD)</v>
      </c>
      <c r="BF288" t="str">
        <v>COLVENZ</v>
      </c>
      <c r="BG288" t="str">
        <v>Compassiva</v>
      </c>
      <c r="BH288" t="str">
        <v>Consejo Interreligioso del Perú - Religiones por la Paz</v>
      </c>
      <c r="BI288" t="str">
        <v>Consorcio ONG OCIPI Y Capellanía Nacional OFICA</v>
      </c>
      <c r="BJ288" t="str">
        <v>COOPI - International Cooperation Foundation</v>
      </c>
      <c r="BK288" t="str">
        <v>Corporación Colectivo Sin Fronteras</v>
      </c>
      <c r="BL288" t="str">
        <v>CRISFE Foundation</v>
      </c>
      <c r="BM288" t="str">
        <v>Cuso International</v>
      </c>
      <c r="BN288" t="str">
        <v>Danielle’s Children Fund (DCF)</v>
      </c>
      <c r="BO288" t="str">
        <v>Danish Refugee Council (DRC)</v>
      </c>
      <c r="BP288" t="str">
        <v>Development Support Association - APOYAR</v>
      </c>
      <c r="BQ288" t="str">
        <v>Diakonie Katastrophenhilfe</v>
      </c>
      <c r="BR288" t="str">
        <v>Diálogo Diverso</v>
      </c>
      <c r="BS288" t="str">
        <v>Doctors of the World</v>
      </c>
      <c r="BT288" t="str">
        <v>Dominican Institute for Integrated Development</v>
      </c>
      <c r="BU288" t="str">
        <v>Duendes y Ángeles Vinotinto República Dominicana</v>
      </c>
      <c r="BV288" t="str">
        <v>Encuentros SJS (Servicio Jesuita de la Solidaridad)</v>
      </c>
      <c r="BW288" t="str">
        <v>Ending Violence Against Migrants</v>
      </c>
      <c r="BX288" t="str">
        <v>Equidad Foundation</v>
      </c>
      <c r="BY288" t="str">
        <v>Equilibrium CenDE</v>
      </c>
      <c r="BZ288" t="str">
        <v>Facultad de Psicología - Universidad de la República (UDELAR)</v>
      </c>
      <c r="CA288" t="str">
        <v>First International Emergency and Solidarités International</v>
      </c>
      <c r="CB288" t="str">
        <v>Fondo Ecuatoriano Populorum Progressio</v>
      </c>
      <c r="CC288" t="str">
        <v>Foro Salud Callao</v>
      </c>
      <c r="CD288" t="str">
        <v>Foundation for the Integration and Development of Latin America (FIDAL)</v>
      </c>
      <c r="CE288" t="str">
        <v>Foundation of the Americas (FUDELA)</v>
      </c>
      <c r="CF288" t="str">
        <v>Fraternity Without Borders</v>
      </c>
      <c r="CG288" t="str">
        <v>Fundación Brisas del Norte</v>
      </c>
      <c r="CH288" t="str">
        <v>Fundación Colombovenezolana Nueva Ilusión</v>
      </c>
      <c r="CI288" t="str">
        <v>Fundación Nakama's</v>
      </c>
      <c r="CJ288" t="str">
        <v>Fundación RadaBer</v>
      </c>
      <c r="CK288" t="str">
        <v>Fundación Scalabrini Bolivia</v>
      </c>
      <c r="CL288" t="str">
        <v>Fundacion Social Vivan los Niños</v>
      </c>
      <c r="CM288" t="str">
        <v>FUNVEAC</v>
      </c>
      <c r="CN288" t="str">
        <v>German Development Cooperation Agency GIZ</v>
      </c>
      <c r="CO288" t="str">
        <v>Globalizate Radio</v>
      </c>
      <c r="CP288" t="str">
        <v>GOAL</v>
      </c>
      <c r="CQ288" t="str">
        <v>Halü Bienestar Humano Foundation (HALU)</v>
      </c>
      <c r="CR288" t="str">
        <v>Heartland Alliance International (HAI)</v>
      </c>
      <c r="CS288" t="str">
        <v>HELVETAS Swiss Intercooperation</v>
      </c>
      <c r="CT288" t="str">
        <v>HIAS</v>
      </c>
      <c r="CU288" t="str">
        <v>Human Rights Defence Curaçao</v>
      </c>
      <c r="CV288" t="str">
        <v>Humanity &amp; Inclusion</v>
      </c>
      <c r="CW288" t="str">
        <v>Humans Analytic</v>
      </c>
      <c r="CX288" t="str">
        <v>Idas y Vueltas Association</v>
      </c>
      <c r="CY288" t="str">
        <v>iMMAP</v>
      </c>
      <c r="CZ288" t="str">
        <v>IMPACT Initiatives (REACH)</v>
      </c>
      <c r="DA288" t="str">
        <v>Inmigrante Feliz Association</v>
      </c>
      <c r="DB288" t="str">
        <v>Institute for Migration and Human Rights (IMDH)</v>
      </c>
      <c r="DC288" t="str">
        <v>Institute of Natural and Cultural Heritage (IPANC)</v>
      </c>
      <c r="DD288" t="str">
        <v>International Committee for the Development of People (CISP)</v>
      </c>
      <c r="DE288" t="str">
        <v>International Federation of the Red Cross (IFRC)</v>
      </c>
      <c r="DF288" t="str">
        <v>International Labour Organization (ILO)</v>
      </c>
      <c r="DG288" t="str">
        <v>International Medical Corps</v>
      </c>
      <c r="DH288" t="str">
        <v>International Organization for Migration (IOM)</v>
      </c>
      <c r="DI288" t="str">
        <v>International Rescue Committee (IRC)</v>
      </c>
      <c r="DJ288" t="str">
        <v>INTERSOS</v>
      </c>
      <c r="DK288" t="str">
        <v>Jesuit Migrant Service (JMS)</v>
      </c>
      <c r="DL288" t="str">
        <v>Jesuit Refugee Service (JRS)</v>
      </c>
      <c r="DM288" t="str">
        <v>Jesuit Service for Migrants and Refugees (JSMR)</v>
      </c>
      <c r="DN288" t="str">
        <v>Joint United Nations Programme on HIV/AIDS (UNAIDS)</v>
      </c>
      <c r="DO288" t="str">
        <v>Kimirina Coorporation</v>
      </c>
      <c r="DP288" t="str">
        <v>La Casita Hispanic Cultural Centre</v>
      </c>
      <c r="DQ288" t="str">
        <v>Latin American Network of Non-Governmental Organizations of Persons with Disabilities and their Families (RIADIS)</v>
      </c>
      <c r="DR288" t="str">
        <v>LGBT+ Movement Brazil</v>
      </c>
      <c r="DS288" t="str">
        <v>Living Water Community (LWC)</v>
      </c>
      <c r="DT288" t="str">
        <v>LLANOVENCOL</v>
      </c>
      <c r="DU288" t="str">
        <v>Lutheran World Federation</v>
      </c>
      <c r="DV288" t="str">
        <v>Lutheran World Relief</v>
      </c>
      <c r="DW288" t="str">
        <v>Malteser International</v>
      </c>
      <c r="DX288" t="str">
        <v>Mana Institute</v>
      </c>
      <c r="DY288" t="str">
        <v>Manos Veneguayas Association</v>
      </c>
      <c r="DZ288" t="str">
        <v>Más Igualdad Perú</v>
      </c>
      <c r="EA288" t="str">
        <v>MedGlobal</v>
      </c>
      <c r="EB288" t="str">
        <v>Medical Teams International</v>
      </c>
      <c r="EC288" t="str">
        <v>Mercy Corps</v>
      </c>
      <c r="ED288" t="str">
        <v>Migrant Service Center (CAM)</v>
      </c>
      <c r="EE288" t="str">
        <v>Migrants, Refugees and Argentine Social Entrepreneurs (MIRARES)</v>
      </c>
      <c r="EF288" t="str">
        <v>Mision Scalabriniana - Ecuador</v>
      </c>
      <c r="EG288" t="str">
        <v>Missão Paz</v>
      </c>
      <c r="EH288" t="str">
        <v>Museu A CASA</v>
      </c>
      <c r="EI288" t="str">
        <v>Norwegian Refugee Council (NRC)</v>
      </c>
      <c r="EJ288" t="str">
        <v>ONG Migrantes por el Maule</v>
      </c>
      <c r="EK288" t="str">
        <v>ONG Preemptive Love Coalition Colombia</v>
      </c>
      <c r="EL288" t="str">
        <v>Organización Transfomando Vidas</v>
      </c>
      <c r="EM288" t="str">
        <v>Organization of Ibero-American States for Education, Science and Culture (OEI)</v>
      </c>
      <c r="EN288" t="str">
        <v>OXFAM</v>
      </c>
      <c r="EO288" t="str">
        <v>Panamerican Development Foundation</v>
      </c>
      <c r="EP288" t="str">
        <v>Panamerican Health Organization/World Health Organization (PAHO/WHO)</v>
      </c>
      <c r="EQ288" t="str">
        <v>Pastoral of Human Mobility - Peruvian Episcopal Conference</v>
      </c>
      <c r="ER288" t="str">
        <v>Pastoral Service for Migrants National</v>
      </c>
      <c r="ES288" t="str">
        <v>Permanent Human Rights defense Committee (CDH)</v>
      </c>
      <c r="ET288" t="str">
        <v>Pirilampos Institute - Group of visits and voluntary actions in Roraima</v>
      </c>
      <c r="EU288" t="str">
        <v>Plan International</v>
      </c>
      <c r="EV288" t="str">
        <v>Population Program, Faculty of Social Sciences, University of the Republic</v>
      </c>
      <c r="EW288" t="str">
        <v>Profamilia Association</v>
      </c>
      <c r="EX288" t="str">
        <v>Red con Migrantes y Refugiados</v>
      </c>
      <c r="EY288" t="str">
        <v>Red Cross Colombia</v>
      </c>
      <c r="EZ288" t="str">
        <v>Red Cross Ecuador</v>
      </c>
      <c r="FA288" t="str">
        <v>Red Cross Peru</v>
      </c>
      <c r="FB288" t="str">
        <v>Red de Investigaciones en Derechos Humanos - CONICET (Consejo Nacional de Investigaciones Científicas y Técnicas)</v>
      </c>
      <c r="FC288" t="str">
        <v>RET International</v>
      </c>
      <c r="FD288" t="str">
        <v>Salú pa Tur Foundation</v>
      </c>
      <c r="FE288" t="str">
        <v>Salvation Army</v>
      </c>
      <c r="FF288" t="str">
        <v>Samaritan's Purse</v>
      </c>
      <c r="FG288" t="str">
        <v>Save the Children International (SCI)</v>
      </c>
      <c r="FH288" t="str">
        <v>Scalabrini Foundation Chile</v>
      </c>
      <c r="FI288" t="str">
        <v>Sección Peruana de Amnistía Internacional</v>
      </c>
      <c r="FJ288" t="str">
        <v>Serviço Pastoral dos Migrantes do Nordeste</v>
      </c>
      <c r="FK288" t="str">
        <v>Sesame Workshop</v>
      </c>
      <c r="FL288" t="str">
        <v>Si, Da Vida</v>
      </c>
      <c r="FM288" t="str">
        <v>Solidarity and Action Asociation</v>
      </c>
      <c r="FN288" t="str">
        <v>SOS Children's Villages</v>
      </c>
      <c r="FO288" t="str">
        <v>Tarabita Foundation</v>
      </c>
      <c r="FP288" t="str">
        <v>Tearfund</v>
      </c>
      <c r="FQ288" t="str">
        <v>TECHO</v>
      </c>
      <c r="FR288" t="str">
        <v>Terranueva Foundation</v>
      </c>
      <c r="FS288" t="str">
        <v>Terre des Hommes Suisse</v>
      </c>
      <c r="FT288" t="str">
        <v>The Israel Forum for International Humanitarian Aid (IsraAID)</v>
      </c>
      <c r="FU288" t="str">
        <v>Unión Venezolana en Perú</v>
      </c>
      <c r="FV288" t="str">
        <v>United Nations Children's Fund (UNICEF)</v>
      </c>
      <c r="FW288" t="str">
        <v>United Nations Development Programme (UNDP)</v>
      </c>
      <c r="FX288" t="str">
        <v>United Nations Educational, Scientific and Cultural Organization (UNESCO)</v>
      </c>
      <c r="FY288" t="str">
        <v>United Nations Entity for Gender Equality and the Empowerment of Women (UNWOMEN)</v>
      </c>
      <c r="FZ288" t="str">
        <v>United Nations Food and Agricultural Organization (FAO)</v>
      </c>
      <c r="GA288" t="str">
        <v>United Nations High Commissioner for Refugees (UNHCR)</v>
      </c>
      <c r="GB288" t="str">
        <v>United Nations Office of the High Commissioner for Human Rights (OHCHR)</v>
      </c>
      <c r="GC288" t="str">
        <v>United Nations Office on Drugs and Crime (UNODC)</v>
      </c>
      <c r="GD288" t="str">
        <v>United Nations Population Fund (UNFPA)</v>
      </c>
      <c r="GE288" t="str">
        <v>United Nations Programme for Human Settlements (UN Habitat)</v>
      </c>
      <c r="GF288" t="str">
        <v>Vale da Benção Educational and Charitable Association (AEBVB)</v>
      </c>
      <c r="GG288" t="str">
        <v>VenAruba Solidaria</v>
      </c>
      <c r="GH288" t="str">
        <v>Venex Curacao Foundation</v>
      </c>
      <c r="GI288" t="str">
        <v>Venezolanos en Barranquilla</v>
      </c>
      <c r="GJ288" t="str">
        <v>Venezolanos en San Cristóbal</v>
      </c>
      <c r="GK288" t="str">
        <v>Venezuelan Emigrant Foundation (FEV)</v>
      </c>
      <c r="GL288" t="str">
        <v>Vicaría de Pastoral Social Caritas</v>
      </c>
      <c r="GM288" t="str">
        <v>Voices GY</v>
      </c>
      <c r="GN288" t="str">
        <v>We World GVC</v>
      </c>
      <c r="GO288" t="str">
        <v>World Council of Credit Unions</v>
      </c>
      <c r="GP288" t="str">
        <v>World Food Programme (WFP)</v>
      </c>
      <c r="GQ288" t="str">
        <v>World Vision</v>
      </c>
      <c r="GR288" t="str">
        <v>ZOA</v>
      </c>
    </row>
    <row r="289" spans="8:200" x14ac:dyDescent="0.3">
      <c r="H289" t="str" cm="1">
        <f t="array" ref="H289:GR289">TRANSPOSE(_xlfn._xlws.SORT(_xlfn._xlws.FILTER(Table3[Name],ISNUMBER(SEARCH(' Activity Sheet'!D343,Table3[Name])),"Not found"),,1))</f>
        <v>.New Organisation</v>
      </c>
      <c r="I289" t="str">
        <v>ABV - Association of Good with Life</v>
      </c>
      <c r="J289" t="str">
        <v>ACAPS</v>
      </c>
      <c r="K289" t="str">
        <v>Acción y Desarrollo</v>
      </c>
      <c r="L289" t="str">
        <v>ACTED</v>
      </c>
      <c r="M289" t="str">
        <v>Action against Hunger</v>
      </c>
      <c r="N289" t="str">
        <v>ActionAid</v>
      </c>
      <c r="O289" t="str">
        <v>Adventist Development and Relief Agency (ADRA)</v>
      </c>
      <c r="P289" t="str">
        <v>Alas de Colibrí Foundation</v>
      </c>
      <c r="Q289" t="str">
        <v>Alianza por la Solidaridad</v>
      </c>
      <c r="R289" t="str">
        <v>Alianza por Venezuela</v>
      </c>
      <c r="S289" t="str">
        <v>Americares Foundation</v>
      </c>
      <c r="T289" t="str">
        <v>Argentine Commission for Refugees and Migrants (CAREF)</v>
      </c>
      <c r="U289" t="str">
        <v>Asociación Aves</v>
      </c>
      <c r="V289" t="str">
        <v>Asociación de Jubilados y Pensionados Venezolanos en Argentina</v>
      </c>
      <c r="W289" t="str">
        <v>Asociación de Venezolanos en Eloy Alfaro</v>
      </c>
      <c r="X289" t="str">
        <v>Asociación Fundación contra el Hambre Perú</v>
      </c>
      <c r="Y289" t="str">
        <v>Asociación Migrantes Venezolanos</v>
      </c>
      <c r="Z289" t="str">
        <v>Asociación Misioneros de San Carlos Scalabrinianos</v>
      </c>
      <c r="AA289" t="str">
        <v>Asociacion Proteccion Poblacion Vulnerable</v>
      </c>
      <c r="AB289" t="str">
        <v>Asociación Quinta Ola</v>
      </c>
      <c r="AC289" t="str">
        <v>Asociación Salto Ángel</v>
      </c>
      <c r="AD289" t="str">
        <v>Asociación Venezuela en Ecuador AC</v>
      </c>
      <c r="AE289" t="str">
        <v>ASOVENAR</v>
      </c>
      <c r="AF289" t="str">
        <v>Associação Hermanitos</v>
      </c>
      <c r="AG289" t="str">
        <v>AVSI Foundation</v>
      </c>
      <c r="AH289" t="str">
        <v>Bethany Christian Services</v>
      </c>
      <c r="AI289" t="str">
        <v>Blumont</v>
      </c>
      <c r="AJ289" t="str">
        <v>CARE</v>
      </c>
      <c r="AK289" t="str">
        <v>Caritas Brazil</v>
      </c>
      <c r="AL289" t="str">
        <v>Caritas Ecuador</v>
      </c>
      <c r="AM289" t="str">
        <v>Caritas Germany</v>
      </c>
      <c r="AN289" t="str">
        <v>Caritas Manaus</v>
      </c>
      <c r="AO289" t="str">
        <v>Caritas Parana</v>
      </c>
      <c r="AP289" t="str">
        <v>Caritas Peru</v>
      </c>
      <c r="AQ289" t="str">
        <v>Caritas Rio de Janeiro</v>
      </c>
      <c r="AR289" t="str">
        <v>Caritas São Paulo</v>
      </c>
      <c r="AS289" t="str">
        <v>Caritas Switzerland</v>
      </c>
      <c r="AT289" t="str">
        <v>CCEFIRO Association</v>
      </c>
      <c r="AU289" t="str">
        <v>CEDRO</v>
      </c>
      <c r="AV289" t="str">
        <v>Center for Integrated Studies and Programs for Sustainable Development (CIEDS)</v>
      </c>
      <c r="AW289" t="str">
        <v>Center for Migration and Human Rights of the Diocese of Roraima (CMDH)</v>
      </c>
      <c r="AX289" t="str">
        <v>Centro de Atencion Psicosocial (CAPS)</v>
      </c>
      <c r="AY289" t="str">
        <v>CESAL</v>
      </c>
      <c r="AZ289" t="str">
        <v>CESVI-Cooperazione e Sviluppo</v>
      </c>
      <c r="BA289" t="str">
        <v>ChildFund International</v>
      </c>
      <c r="BB289" t="str">
        <v>CHS Alternativo</v>
      </c>
      <c r="BC289" t="str">
        <v>Churún Merú Association</v>
      </c>
      <c r="BD289" t="str">
        <v>Coalición por Venezuela</v>
      </c>
      <c r="BE289" t="str">
        <v>Colonia Foundation of Venezuelans in the Dominican Republic (FUNCOVERD)</v>
      </c>
      <c r="BF289" t="str">
        <v>COLVENZ</v>
      </c>
      <c r="BG289" t="str">
        <v>Compassiva</v>
      </c>
      <c r="BH289" t="str">
        <v>Consejo Interreligioso del Perú - Religiones por la Paz</v>
      </c>
      <c r="BI289" t="str">
        <v>Consorcio ONG OCIPI Y Capellanía Nacional OFICA</v>
      </c>
      <c r="BJ289" t="str">
        <v>COOPI - International Cooperation Foundation</v>
      </c>
      <c r="BK289" t="str">
        <v>Corporación Colectivo Sin Fronteras</v>
      </c>
      <c r="BL289" t="str">
        <v>CRISFE Foundation</v>
      </c>
      <c r="BM289" t="str">
        <v>Cuso International</v>
      </c>
      <c r="BN289" t="str">
        <v>Danielle’s Children Fund (DCF)</v>
      </c>
      <c r="BO289" t="str">
        <v>Danish Refugee Council (DRC)</v>
      </c>
      <c r="BP289" t="str">
        <v>Development Support Association - APOYAR</v>
      </c>
      <c r="BQ289" t="str">
        <v>Diakonie Katastrophenhilfe</v>
      </c>
      <c r="BR289" t="str">
        <v>Diálogo Diverso</v>
      </c>
      <c r="BS289" t="str">
        <v>Doctors of the World</v>
      </c>
      <c r="BT289" t="str">
        <v>Dominican Institute for Integrated Development</v>
      </c>
      <c r="BU289" t="str">
        <v>Duendes y Ángeles Vinotinto República Dominicana</v>
      </c>
      <c r="BV289" t="str">
        <v>Encuentros SJS (Servicio Jesuita de la Solidaridad)</v>
      </c>
      <c r="BW289" t="str">
        <v>Ending Violence Against Migrants</v>
      </c>
      <c r="BX289" t="str">
        <v>Equidad Foundation</v>
      </c>
      <c r="BY289" t="str">
        <v>Equilibrium CenDE</v>
      </c>
      <c r="BZ289" t="str">
        <v>Facultad de Psicología - Universidad de la República (UDELAR)</v>
      </c>
      <c r="CA289" t="str">
        <v>First International Emergency and Solidarités International</v>
      </c>
      <c r="CB289" t="str">
        <v>Fondo Ecuatoriano Populorum Progressio</v>
      </c>
      <c r="CC289" t="str">
        <v>Foro Salud Callao</v>
      </c>
      <c r="CD289" t="str">
        <v>Foundation for the Integration and Development of Latin America (FIDAL)</v>
      </c>
      <c r="CE289" t="str">
        <v>Foundation of the Americas (FUDELA)</v>
      </c>
      <c r="CF289" t="str">
        <v>Fraternity Without Borders</v>
      </c>
      <c r="CG289" t="str">
        <v>Fundación Brisas del Norte</v>
      </c>
      <c r="CH289" t="str">
        <v>Fundación Colombovenezolana Nueva Ilusión</v>
      </c>
      <c r="CI289" t="str">
        <v>Fundación Nakama's</v>
      </c>
      <c r="CJ289" t="str">
        <v>Fundación RadaBer</v>
      </c>
      <c r="CK289" t="str">
        <v>Fundación Scalabrini Bolivia</v>
      </c>
      <c r="CL289" t="str">
        <v>Fundacion Social Vivan los Niños</v>
      </c>
      <c r="CM289" t="str">
        <v>FUNVEAC</v>
      </c>
      <c r="CN289" t="str">
        <v>German Development Cooperation Agency GIZ</v>
      </c>
      <c r="CO289" t="str">
        <v>Globalizate Radio</v>
      </c>
      <c r="CP289" t="str">
        <v>GOAL</v>
      </c>
      <c r="CQ289" t="str">
        <v>Halü Bienestar Humano Foundation (HALU)</v>
      </c>
      <c r="CR289" t="str">
        <v>Heartland Alliance International (HAI)</v>
      </c>
      <c r="CS289" t="str">
        <v>HELVETAS Swiss Intercooperation</v>
      </c>
      <c r="CT289" t="str">
        <v>HIAS</v>
      </c>
      <c r="CU289" t="str">
        <v>Human Rights Defence Curaçao</v>
      </c>
      <c r="CV289" t="str">
        <v>Humanity &amp; Inclusion</v>
      </c>
      <c r="CW289" t="str">
        <v>Humans Analytic</v>
      </c>
      <c r="CX289" t="str">
        <v>Idas y Vueltas Association</v>
      </c>
      <c r="CY289" t="str">
        <v>iMMAP</v>
      </c>
      <c r="CZ289" t="str">
        <v>IMPACT Initiatives (REACH)</v>
      </c>
      <c r="DA289" t="str">
        <v>Inmigrante Feliz Association</v>
      </c>
      <c r="DB289" t="str">
        <v>Institute for Migration and Human Rights (IMDH)</v>
      </c>
      <c r="DC289" t="str">
        <v>Institute of Natural and Cultural Heritage (IPANC)</v>
      </c>
      <c r="DD289" t="str">
        <v>International Committee for the Development of People (CISP)</v>
      </c>
      <c r="DE289" t="str">
        <v>International Federation of the Red Cross (IFRC)</v>
      </c>
      <c r="DF289" t="str">
        <v>International Labour Organization (ILO)</v>
      </c>
      <c r="DG289" t="str">
        <v>International Medical Corps</v>
      </c>
      <c r="DH289" t="str">
        <v>International Organization for Migration (IOM)</v>
      </c>
      <c r="DI289" t="str">
        <v>International Rescue Committee (IRC)</v>
      </c>
      <c r="DJ289" t="str">
        <v>INTERSOS</v>
      </c>
      <c r="DK289" t="str">
        <v>Jesuit Migrant Service (JMS)</v>
      </c>
      <c r="DL289" t="str">
        <v>Jesuit Refugee Service (JRS)</v>
      </c>
      <c r="DM289" t="str">
        <v>Jesuit Service for Migrants and Refugees (JSMR)</v>
      </c>
      <c r="DN289" t="str">
        <v>Joint United Nations Programme on HIV/AIDS (UNAIDS)</v>
      </c>
      <c r="DO289" t="str">
        <v>Kimirina Coorporation</v>
      </c>
      <c r="DP289" t="str">
        <v>La Casita Hispanic Cultural Centre</v>
      </c>
      <c r="DQ289" t="str">
        <v>Latin American Network of Non-Governmental Organizations of Persons with Disabilities and their Families (RIADIS)</v>
      </c>
      <c r="DR289" t="str">
        <v>LGBT+ Movement Brazil</v>
      </c>
      <c r="DS289" t="str">
        <v>Living Water Community (LWC)</v>
      </c>
      <c r="DT289" t="str">
        <v>LLANOVENCOL</v>
      </c>
      <c r="DU289" t="str">
        <v>Lutheran World Federation</v>
      </c>
      <c r="DV289" t="str">
        <v>Lutheran World Relief</v>
      </c>
      <c r="DW289" t="str">
        <v>Malteser International</v>
      </c>
      <c r="DX289" t="str">
        <v>Mana Institute</v>
      </c>
      <c r="DY289" t="str">
        <v>Manos Veneguayas Association</v>
      </c>
      <c r="DZ289" t="str">
        <v>Más Igualdad Perú</v>
      </c>
      <c r="EA289" t="str">
        <v>MedGlobal</v>
      </c>
      <c r="EB289" t="str">
        <v>Medical Teams International</v>
      </c>
      <c r="EC289" t="str">
        <v>Mercy Corps</v>
      </c>
      <c r="ED289" t="str">
        <v>Migrant Service Center (CAM)</v>
      </c>
      <c r="EE289" t="str">
        <v>Migrants, Refugees and Argentine Social Entrepreneurs (MIRARES)</v>
      </c>
      <c r="EF289" t="str">
        <v>Mision Scalabriniana - Ecuador</v>
      </c>
      <c r="EG289" t="str">
        <v>Missão Paz</v>
      </c>
      <c r="EH289" t="str">
        <v>Museu A CASA</v>
      </c>
      <c r="EI289" t="str">
        <v>Norwegian Refugee Council (NRC)</v>
      </c>
      <c r="EJ289" t="str">
        <v>ONG Migrantes por el Maule</v>
      </c>
      <c r="EK289" t="str">
        <v>ONG Preemptive Love Coalition Colombia</v>
      </c>
      <c r="EL289" t="str">
        <v>Organización Transfomando Vidas</v>
      </c>
      <c r="EM289" t="str">
        <v>Organization of Ibero-American States for Education, Science and Culture (OEI)</v>
      </c>
      <c r="EN289" t="str">
        <v>OXFAM</v>
      </c>
      <c r="EO289" t="str">
        <v>Panamerican Development Foundation</v>
      </c>
      <c r="EP289" t="str">
        <v>Panamerican Health Organization/World Health Organization (PAHO/WHO)</v>
      </c>
      <c r="EQ289" t="str">
        <v>Pastoral of Human Mobility - Peruvian Episcopal Conference</v>
      </c>
      <c r="ER289" t="str">
        <v>Pastoral Service for Migrants National</v>
      </c>
      <c r="ES289" t="str">
        <v>Permanent Human Rights defense Committee (CDH)</v>
      </c>
      <c r="ET289" t="str">
        <v>Pirilampos Institute - Group of visits and voluntary actions in Roraima</v>
      </c>
      <c r="EU289" t="str">
        <v>Plan International</v>
      </c>
      <c r="EV289" t="str">
        <v>Population Program, Faculty of Social Sciences, University of the Republic</v>
      </c>
      <c r="EW289" t="str">
        <v>Profamilia Association</v>
      </c>
      <c r="EX289" t="str">
        <v>Red con Migrantes y Refugiados</v>
      </c>
      <c r="EY289" t="str">
        <v>Red Cross Colombia</v>
      </c>
      <c r="EZ289" t="str">
        <v>Red Cross Ecuador</v>
      </c>
      <c r="FA289" t="str">
        <v>Red Cross Peru</v>
      </c>
      <c r="FB289" t="str">
        <v>Red de Investigaciones en Derechos Humanos - CONICET (Consejo Nacional de Investigaciones Científicas y Técnicas)</v>
      </c>
      <c r="FC289" t="str">
        <v>RET International</v>
      </c>
      <c r="FD289" t="str">
        <v>Salú pa Tur Foundation</v>
      </c>
      <c r="FE289" t="str">
        <v>Salvation Army</v>
      </c>
      <c r="FF289" t="str">
        <v>Samaritan's Purse</v>
      </c>
      <c r="FG289" t="str">
        <v>Save the Children International (SCI)</v>
      </c>
      <c r="FH289" t="str">
        <v>Scalabrini Foundation Chile</v>
      </c>
      <c r="FI289" t="str">
        <v>Sección Peruana de Amnistía Internacional</v>
      </c>
      <c r="FJ289" t="str">
        <v>Serviço Pastoral dos Migrantes do Nordeste</v>
      </c>
      <c r="FK289" t="str">
        <v>Sesame Workshop</v>
      </c>
      <c r="FL289" t="str">
        <v>Si, Da Vida</v>
      </c>
      <c r="FM289" t="str">
        <v>Solidarity and Action Asociation</v>
      </c>
      <c r="FN289" t="str">
        <v>SOS Children's Villages</v>
      </c>
      <c r="FO289" t="str">
        <v>Tarabita Foundation</v>
      </c>
      <c r="FP289" t="str">
        <v>Tearfund</v>
      </c>
      <c r="FQ289" t="str">
        <v>TECHO</v>
      </c>
      <c r="FR289" t="str">
        <v>Terranueva Foundation</v>
      </c>
      <c r="FS289" t="str">
        <v>Terre des Hommes Suisse</v>
      </c>
      <c r="FT289" t="str">
        <v>The Israel Forum for International Humanitarian Aid (IsraAID)</v>
      </c>
      <c r="FU289" t="str">
        <v>Unión Venezolana en Perú</v>
      </c>
      <c r="FV289" t="str">
        <v>United Nations Children's Fund (UNICEF)</v>
      </c>
      <c r="FW289" t="str">
        <v>United Nations Development Programme (UNDP)</v>
      </c>
      <c r="FX289" t="str">
        <v>United Nations Educational, Scientific and Cultural Organization (UNESCO)</v>
      </c>
      <c r="FY289" t="str">
        <v>United Nations Entity for Gender Equality and the Empowerment of Women (UNWOMEN)</v>
      </c>
      <c r="FZ289" t="str">
        <v>United Nations Food and Agricultural Organization (FAO)</v>
      </c>
      <c r="GA289" t="str">
        <v>United Nations High Commissioner for Refugees (UNHCR)</v>
      </c>
      <c r="GB289" t="str">
        <v>United Nations Office of the High Commissioner for Human Rights (OHCHR)</v>
      </c>
      <c r="GC289" t="str">
        <v>United Nations Office on Drugs and Crime (UNODC)</v>
      </c>
      <c r="GD289" t="str">
        <v>United Nations Population Fund (UNFPA)</v>
      </c>
      <c r="GE289" t="str">
        <v>United Nations Programme for Human Settlements (UN Habitat)</v>
      </c>
      <c r="GF289" t="str">
        <v>Vale da Benção Educational and Charitable Association (AEBVB)</v>
      </c>
      <c r="GG289" t="str">
        <v>VenAruba Solidaria</v>
      </c>
      <c r="GH289" t="str">
        <v>Venex Curacao Foundation</v>
      </c>
      <c r="GI289" t="str">
        <v>Venezolanos en Barranquilla</v>
      </c>
      <c r="GJ289" t="str">
        <v>Venezolanos en San Cristóbal</v>
      </c>
      <c r="GK289" t="str">
        <v>Venezuelan Emigrant Foundation (FEV)</v>
      </c>
      <c r="GL289" t="str">
        <v>Vicaría de Pastoral Social Caritas</v>
      </c>
      <c r="GM289" t="str">
        <v>Voices GY</v>
      </c>
      <c r="GN289" t="str">
        <v>We World GVC</v>
      </c>
      <c r="GO289" t="str">
        <v>World Council of Credit Unions</v>
      </c>
      <c r="GP289" t="str">
        <v>World Food Programme (WFP)</v>
      </c>
      <c r="GQ289" t="str">
        <v>World Vision</v>
      </c>
      <c r="GR289" t="str">
        <v>ZOA</v>
      </c>
    </row>
    <row r="290" spans="8:200" x14ac:dyDescent="0.3">
      <c r="H290" t="str" cm="1">
        <f t="array" ref="H290:GR290">TRANSPOSE(_xlfn._xlws.SORT(_xlfn._xlws.FILTER(Table3[Name],ISNUMBER(SEARCH(' Activity Sheet'!D344,Table3[Name])),"Not found"),,1))</f>
        <v>.New Organisation</v>
      </c>
      <c r="I290" t="str">
        <v>ABV - Association of Good with Life</v>
      </c>
      <c r="J290" t="str">
        <v>ACAPS</v>
      </c>
      <c r="K290" t="str">
        <v>Acción y Desarrollo</v>
      </c>
      <c r="L290" t="str">
        <v>ACTED</v>
      </c>
      <c r="M290" t="str">
        <v>Action against Hunger</v>
      </c>
      <c r="N290" t="str">
        <v>ActionAid</v>
      </c>
      <c r="O290" t="str">
        <v>Adventist Development and Relief Agency (ADRA)</v>
      </c>
      <c r="P290" t="str">
        <v>Alas de Colibrí Foundation</v>
      </c>
      <c r="Q290" t="str">
        <v>Alianza por la Solidaridad</v>
      </c>
      <c r="R290" t="str">
        <v>Alianza por Venezuela</v>
      </c>
      <c r="S290" t="str">
        <v>Americares Foundation</v>
      </c>
      <c r="T290" t="str">
        <v>Argentine Commission for Refugees and Migrants (CAREF)</v>
      </c>
      <c r="U290" t="str">
        <v>Asociación Aves</v>
      </c>
      <c r="V290" t="str">
        <v>Asociación de Jubilados y Pensionados Venezolanos en Argentina</v>
      </c>
      <c r="W290" t="str">
        <v>Asociación de Venezolanos en Eloy Alfaro</v>
      </c>
      <c r="X290" t="str">
        <v>Asociación Fundación contra el Hambre Perú</v>
      </c>
      <c r="Y290" t="str">
        <v>Asociación Migrantes Venezolanos</v>
      </c>
      <c r="Z290" t="str">
        <v>Asociación Misioneros de San Carlos Scalabrinianos</v>
      </c>
      <c r="AA290" t="str">
        <v>Asociacion Proteccion Poblacion Vulnerable</v>
      </c>
      <c r="AB290" t="str">
        <v>Asociación Quinta Ola</v>
      </c>
      <c r="AC290" t="str">
        <v>Asociación Salto Ángel</v>
      </c>
      <c r="AD290" t="str">
        <v>Asociación Venezuela en Ecuador AC</v>
      </c>
      <c r="AE290" t="str">
        <v>ASOVENAR</v>
      </c>
      <c r="AF290" t="str">
        <v>Associação Hermanitos</v>
      </c>
      <c r="AG290" t="str">
        <v>AVSI Foundation</v>
      </c>
      <c r="AH290" t="str">
        <v>Bethany Christian Services</v>
      </c>
      <c r="AI290" t="str">
        <v>Blumont</v>
      </c>
      <c r="AJ290" t="str">
        <v>CARE</v>
      </c>
      <c r="AK290" t="str">
        <v>Caritas Brazil</v>
      </c>
      <c r="AL290" t="str">
        <v>Caritas Ecuador</v>
      </c>
      <c r="AM290" t="str">
        <v>Caritas Germany</v>
      </c>
      <c r="AN290" t="str">
        <v>Caritas Manaus</v>
      </c>
      <c r="AO290" t="str">
        <v>Caritas Parana</v>
      </c>
      <c r="AP290" t="str">
        <v>Caritas Peru</v>
      </c>
      <c r="AQ290" t="str">
        <v>Caritas Rio de Janeiro</v>
      </c>
      <c r="AR290" t="str">
        <v>Caritas São Paulo</v>
      </c>
      <c r="AS290" t="str">
        <v>Caritas Switzerland</v>
      </c>
      <c r="AT290" t="str">
        <v>CCEFIRO Association</v>
      </c>
      <c r="AU290" t="str">
        <v>CEDRO</v>
      </c>
      <c r="AV290" t="str">
        <v>Center for Integrated Studies and Programs for Sustainable Development (CIEDS)</v>
      </c>
      <c r="AW290" t="str">
        <v>Center for Migration and Human Rights of the Diocese of Roraima (CMDH)</v>
      </c>
      <c r="AX290" t="str">
        <v>Centro de Atencion Psicosocial (CAPS)</v>
      </c>
      <c r="AY290" t="str">
        <v>CESAL</v>
      </c>
      <c r="AZ290" t="str">
        <v>CESVI-Cooperazione e Sviluppo</v>
      </c>
      <c r="BA290" t="str">
        <v>ChildFund International</v>
      </c>
      <c r="BB290" t="str">
        <v>CHS Alternativo</v>
      </c>
      <c r="BC290" t="str">
        <v>Churún Merú Association</v>
      </c>
      <c r="BD290" t="str">
        <v>Coalición por Venezuela</v>
      </c>
      <c r="BE290" t="str">
        <v>Colonia Foundation of Venezuelans in the Dominican Republic (FUNCOVERD)</v>
      </c>
      <c r="BF290" t="str">
        <v>COLVENZ</v>
      </c>
      <c r="BG290" t="str">
        <v>Compassiva</v>
      </c>
      <c r="BH290" t="str">
        <v>Consejo Interreligioso del Perú - Religiones por la Paz</v>
      </c>
      <c r="BI290" t="str">
        <v>Consorcio ONG OCIPI Y Capellanía Nacional OFICA</v>
      </c>
      <c r="BJ290" t="str">
        <v>COOPI - International Cooperation Foundation</v>
      </c>
      <c r="BK290" t="str">
        <v>Corporación Colectivo Sin Fronteras</v>
      </c>
      <c r="BL290" t="str">
        <v>CRISFE Foundation</v>
      </c>
      <c r="BM290" t="str">
        <v>Cuso International</v>
      </c>
      <c r="BN290" t="str">
        <v>Danielle’s Children Fund (DCF)</v>
      </c>
      <c r="BO290" t="str">
        <v>Danish Refugee Council (DRC)</v>
      </c>
      <c r="BP290" t="str">
        <v>Development Support Association - APOYAR</v>
      </c>
      <c r="BQ290" t="str">
        <v>Diakonie Katastrophenhilfe</v>
      </c>
      <c r="BR290" t="str">
        <v>Diálogo Diverso</v>
      </c>
      <c r="BS290" t="str">
        <v>Doctors of the World</v>
      </c>
      <c r="BT290" t="str">
        <v>Dominican Institute for Integrated Development</v>
      </c>
      <c r="BU290" t="str">
        <v>Duendes y Ángeles Vinotinto República Dominicana</v>
      </c>
      <c r="BV290" t="str">
        <v>Encuentros SJS (Servicio Jesuita de la Solidaridad)</v>
      </c>
      <c r="BW290" t="str">
        <v>Ending Violence Against Migrants</v>
      </c>
      <c r="BX290" t="str">
        <v>Equidad Foundation</v>
      </c>
      <c r="BY290" t="str">
        <v>Equilibrium CenDE</v>
      </c>
      <c r="BZ290" t="str">
        <v>Facultad de Psicología - Universidad de la República (UDELAR)</v>
      </c>
      <c r="CA290" t="str">
        <v>First International Emergency and Solidarités International</v>
      </c>
      <c r="CB290" t="str">
        <v>Fondo Ecuatoriano Populorum Progressio</v>
      </c>
      <c r="CC290" t="str">
        <v>Foro Salud Callao</v>
      </c>
      <c r="CD290" t="str">
        <v>Foundation for the Integration and Development of Latin America (FIDAL)</v>
      </c>
      <c r="CE290" t="str">
        <v>Foundation of the Americas (FUDELA)</v>
      </c>
      <c r="CF290" t="str">
        <v>Fraternity Without Borders</v>
      </c>
      <c r="CG290" t="str">
        <v>Fundación Brisas del Norte</v>
      </c>
      <c r="CH290" t="str">
        <v>Fundación Colombovenezolana Nueva Ilusión</v>
      </c>
      <c r="CI290" t="str">
        <v>Fundación Nakama's</v>
      </c>
      <c r="CJ290" t="str">
        <v>Fundación RadaBer</v>
      </c>
      <c r="CK290" t="str">
        <v>Fundación Scalabrini Bolivia</v>
      </c>
      <c r="CL290" t="str">
        <v>Fundacion Social Vivan los Niños</v>
      </c>
      <c r="CM290" t="str">
        <v>FUNVEAC</v>
      </c>
      <c r="CN290" t="str">
        <v>German Development Cooperation Agency GIZ</v>
      </c>
      <c r="CO290" t="str">
        <v>Globalizate Radio</v>
      </c>
      <c r="CP290" t="str">
        <v>GOAL</v>
      </c>
      <c r="CQ290" t="str">
        <v>Halü Bienestar Humano Foundation (HALU)</v>
      </c>
      <c r="CR290" t="str">
        <v>Heartland Alliance International (HAI)</v>
      </c>
      <c r="CS290" t="str">
        <v>HELVETAS Swiss Intercooperation</v>
      </c>
      <c r="CT290" t="str">
        <v>HIAS</v>
      </c>
      <c r="CU290" t="str">
        <v>Human Rights Defence Curaçao</v>
      </c>
      <c r="CV290" t="str">
        <v>Humanity &amp; Inclusion</v>
      </c>
      <c r="CW290" t="str">
        <v>Humans Analytic</v>
      </c>
      <c r="CX290" t="str">
        <v>Idas y Vueltas Association</v>
      </c>
      <c r="CY290" t="str">
        <v>iMMAP</v>
      </c>
      <c r="CZ290" t="str">
        <v>IMPACT Initiatives (REACH)</v>
      </c>
      <c r="DA290" t="str">
        <v>Inmigrante Feliz Association</v>
      </c>
      <c r="DB290" t="str">
        <v>Institute for Migration and Human Rights (IMDH)</v>
      </c>
      <c r="DC290" t="str">
        <v>Institute of Natural and Cultural Heritage (IPANC)</v>
      </c>
      <c r="DD290" t="str">
        <v>International Committee for the Development of People (CISP)</v>
      </c>
      <c r="DE290" t="str">
        <v>International Federation of the Red Cross (IFRC)</v>
      </c>
      <c r="DF290" t="str">
        <v>International Labour Organization (ILO)</v>
      </c>
      <c r="DG290" t="str">
        <v>International Medical Corps</v>
      </c>
      <c r="DH290" t="str">
        <v>International Organization for Migration (IOM)</v>
      </c>
      <c r="DI290" t="str">
        <v>International Rescue Committee (IRC)</v>
      </c>
      <c r="DJ290" t="str">
        <v>INTERSOS</v>
      </c>
      <c r="DK290" t="str">
        <v>Jesuit Migrant Service (JMS)</v>
      </c>
      <c r="DL290" t="str">
        <v>Jesuit Refugee Service (JRS)</v>
      </c>
      <c r="DM290" t="str">
        <v>Jesuit Service for Migrants and Refugees (JSMR)</v>
      </c>
      <c r="DN290" t="str">
        <v>Joint United Nations Programme on HIV/AIDS (UNAIDS)</v>
      </c>
      <c r="DO290" t="str">
        <v>Kimirina Coorporation</v>
      </c>
      <c r="DP290" t="str">
        <v>La Casita Hispanic Cultural Centre</v>
      </c>
      <c r="DQ290" t="str">
        <v>Latin American Network of Non-Governmental Organizations of Persons with Disabilities and their Families (RIADIS)</v>
      </c>
      <c r="DR290" t="str">
        <v>LGBT+ Movement Brazil</v>
      </c>
      <c r="DS290" t="str">
        <v>Living Water Community (LWC)</v>
      </c>
      <c r="DT290" t="str">
        <v>LLANOVENCOL</v>
      </c>
      <c r="DU290" t="str">
        <v>Lutheran World Federation</v>
      </c>
      <c r="DV290" t="str">
        <v>Lutheran World Relief</v>
      </c>
      <c r="DW290" t="str">
        <v>Malteser International</v>
      </c>
      <c r="DX290" t="str">
        <v>Mana Institute</v>
      </c>
      <c r="DY290" t="str">
        <v>Manos Veneguayas Association</v>
      </c>
      <c r="DZ290" t="str">
        <v>Más Igualdad Perú</v>
      </c>
      <c r="EA290" t="str">
        <v>MedGlobal</v>
      </c>
      <c r="EB290" t="str">
        <v>Medical Teams International</v>
      </c>
      <c r="EC290" t="str">
        <v>Mercy Corps</v>
      </c>
      <c r="ED290" t="str">
        <v>Migrant Service Center (CAM)</v>
      </c>
      <c r="EE290" t="str">
        <v>Migrants, Refugees and Argentine Social Entrepreneurs (MIRARES)</v>
      </c>
      <c r="EF290" t="str">
        <v>Mision Scalabriniana - Ecuador</v>
      </c>
      <c r="EG290" t="str">
        <v>Missão Paz</v>
      </c>
      <c r="EH290" t="str">
        <v>Museu A CASA</v>
      </c>
      <c r="EI290" t="str">
        <v>Norwegian Refugee Council (NRC)</v>
      </c>
      <c r="EJ290" t="str">
        <v>ONG Migrantes por el Maule</v>
      </c>
      <c r="EK290" t="str">
        <v>ONG Preemptive Love Coalition Colombia</v>
      </c>
      <c r="EL290" t="str">
        <v>Organización Transfomando Vidas</v>
      </c>
      <c r="EM290" t="str">
        <v>Organization of Ibero-American States for Education, Science and Culture (OEI)</v>
      </c>
      <c r="EN290" t="str">
        <v>OXFAM</v>
      </c>
      <c r="EO290" t="str">
        <v>Panamerican Development Foundation</v>
      </c>
      <c r="EP290" t="str">
        <v>Panamerican Health Organization/World Health Organization (PAHO/WHO)</v>
      </c>
      <c r="EQ290" t="str">
        <v>Pastoral of Human Mobility - Peruvian Episcopal Conference</v>
      </c>
      <c r="ER290" t="str">
        <v>Pastoral Service for Migrants National</v>
      </c>
      <c r="ES290" t="str">
        <v>Permanent Human Rights defense Committee (CDH)</v>
      </c>
      <c r="ET290" t="str">
        <v>Pirilampos Institute - Group of visits and voluntary actions in Roraima</v>
      </c>
      <c r="EU290" t="str">
        <v>Plan International</v>
      </c>
      <c r="EV290" t="str">
        <v>Population Program, Faculty of Social Sciences, University of the Republic</v>
      </c>
      <c r="EW290" t="str">
        <v>Profamilia Association</v>
      </c>
      <c r="EX290" t="str">
        <v>Red con Migrantes y Refugiados</v>
      </c>
      <c r="EY290" t="str">
        <v>Red Cross Colombia</v>
      </c>
      <c r="EZ290" t="str">
        <v>Red Cross Ecuador</v>
      </c>
      <c r="FA290" t="str">
        <v>Red Cross Peru</v>
      </c>
      <c r="FB290" t="str">
        <v>Red de Investigaciones en Derechos Humanos - CONICET (Consejo Nacional de Investigaciones Científicas y Técnicas)</v>
      </c>
      <c r="FC290" t="str">
        <v>RET International</v>
      </c>
      <c r="FD290" t="str">
        <v>Salú pa Tur Foundation</v>
      </c>
      <c r="FE290" t="str">
        <v>Salvation Army</v>
      </c>
      <c r="FF290" t="str">
        <v>Samaritan's Purse</v>
      </c>
      <c r="FG290" t="str">
        <v>Save the Children International (SCI)</v>
      </c>
      <c r="FH290" t="str">
        <v>Scalabrini Foundation Chile</v>
      </c>
      <c r="FI290" t="str">
        <v>Sección Peruana de Amnistía Internacional</v>
      </c>
      <c r="FJ290" t="str">
        <v>Serviço Pastoral dos Migrantes do Nordeste</v>
      </c>
      <c r="FK290" t="str">
        <v>Sesame Workshop</v>
      </c>
      <c r="FL290" t="str">
        <v>Si, Da Vida</v>
      </c>
      <c r="FM290" t="str">
        <v>Solidarity and Action Asociation</v>
      </c>
      <c r="FN290" t="str">
        <v>SOS Children's Villages</v>
      </c>
      <c r="FO290" t="str">
        <v>Tarabita Foundation</v>
      </c>
      <c r="FP290" t="str">
        <v>Tearfund</v>
      </c>
      <c r="FQ290" t="str">
        <v>TECHO</v>
      </c>
      <c r="FR290" t="str">
        <v>Terranueva Foundation</v>
      </c>
      <c r="FS290" t="str">
        <v>Terre des Hommes Suisse</v>
      </c>
      <c r="FT290" t="str">
        <v>The Israel Forum for International Humanitarian Aid (IsraAID)</v>
      </c>
      <c r="FU290" t="str">
        <v>Unión Venezolana en Perú</v>
      </c>
      <c r="FV290" t="str">
        <v>United Nations Children's Fund (UNICEF)</v>
      </c>
      <c r="FW290" t="str">
        <v>United Nations Development Programme (UNDP)</v>
      </c>
      <c r="FX290" t="str">
        <v>United Nations Educational, Scientific and Cultural Organization (UNESCO)</v>
      </c>
      <c r="FY290" t="str">
        <v>United Nations Entity for Gender Equality and the Empowerment of Women (UNWOMEN)</v>
      </c>
      <c r="FZ290" t="str">
        <v>United Nations Food and Agricultural Organization (FAO)</v>
      </c>
      <c r="GA290" t="str">
        <v>United Nations High Commissioner for Refugees (UNHCR)</v>
      </c>
      <c r="GB290" t="str">
        <v>United Nations Office of the High Commissioner for Human Rights (OHCHR)</v>
      </c>
      <c r="GC290" t="str">
        <v>United Nations Office on Drugs and Crime (UNODC)</v>
      </c>
      <c r="GD290" t="str">
        <v>United Nations Population Fund (UNFPA)</v>
      </c>
      <c r="GE290" t="str">
        <v>United Nations Programme for Human Settlements (UN Habitat)</v>
      </c>
      <c r="GF290" t="str">
        <v>Vale da Benção Educational and Charitable Association (AEBVB)</v>
      </c>
      <c r="GG290" t="str">
        <v>VenAruba Solidaria</v>
      </c>
      <c r="GH290" t="str">
        <v>Venex Curacao Foundation</v>
      </c>
      <c r="GI290" t="str">
        <v>Venezolanos en Barranquilla</v>
      </c>
      <c r="GJ290" t="str">
        <v>Venezolanos en San Cristóbal</v>
      </c>
      <c r="GK290" t="str">
        <v>Venezuelan Emigrant Foundation (FEV)</v>
      </c>
      <c r="GL290" t="str">
        <v>Vicaría de Pastoral Social Caritas</v>
      </c>
      <c r="GM290" t="str">
        <v>Voices GY</v>
      </c>
      <c r="GN290" t="str">
        <v>We World GVC</v>
      </c>
      <c r="GO290" t="str">
        <v>World Council of Credit Unions</v>
      </c>
      <c r="GP290" t="str">
        <v>World Food Programme (WFP)</v>
      </c>
      <c r="GQ290" t="str">
        <v>World Vision</v>
      </c>
      <c r="GR290" t="str">
        <v>ZOA</v>
      </c>
    </row>
    <row r="291" spans="8:200" x14ac:dyDescent="0.3">
      <c r="H291" t="str" cm="1">
        <f t="array" ref="H291:GR291">TRANSPOSE(_xlfn._xlws.SORT(_xlfn._xlws.FILTER(Table3[Name],ISNUMBER(SEARCH(' Activity Sheet'!D345,Table3[Name])),"Not found"),,1))</f>
        <v>.New Organisation</v>
      </c>
      <c r="I291" t="str">
        <v>ABV - Association of Good with Life</v>
      </c>
      <c r="J291" t="str">
        <v>ACAPS</v>
      </c>
      <c r="K291" t="str">
        <v>Acción y Desarrollo</v>
      </c>
      <c r="L291" t="str">
        <v>ACTED</v>
      </c>
      <c r="M291" t="str">
        <v>Action against Hunger</v>
      </c>
      <c r="N291" t="str">
        <v>ActionAid</v>
      </c>
      <c r="O291" t="str">
        <v>Adventist Development and Relief Agency (ADRA)</v>
      </c>
      <c r="P291" t="str">
        <v>Alas de Colibrí Foundation</v>
      </c>
      <c r="Q291" t="str">
        <v>Alianza por la Solidaridad</v>
      </c>
      <c r="R291" t="str">
        <v>Alianza por Venezuela</v>
      </c>
      <c r="S291" t="str">
        <v>Americares Foundation</v>
      </c>
      <c r="T291" t="str">
        <v>Argentine Commission for Refugees and Migrants (CAREF)</v>
      </c>
      <c r="U291" t="str">
        <v>Asociación Aves</v>
      </c>
      <c r="V291" t="str">
        <v>Asociación de Jubilados y Pensionados Venezolanos en Argentina</v>
      </c>
      <c r="W291" t="str">
        <v>Asociación de Venezolanos en Eloy Alfaro</v>
      </c>
      <c r="X291" t="str">
        <v>Asociación Fundación contra el Hambre Perú</v>
      </c>
      <c r="Y291" t="str">
        <v>Asociación Migrantes Venezolanos</v>
      </c>
      <c r="Z291" t="str">
        <v>Asociación Misioneros de San Carlos Scalabrinianos</v>
      </c>
      <c r="AA291" t="str">
        <v>Asociacion Proteccion Poblacion Vulnerable</v>
      </c>
      <c r="AB291" t="str">
        <v>Asociación Quinta Ola</v>
      </c>
      <c r="AC291" t="str">
        <v>Asociación Salto Ángel</v>
      </c>
      <c r="AD291" t="str">
        <v>Asociación Venezuela en Ecuador AC</v>
      </c>
      <c r="AE291" t="str">
        <v>ASOVENAR</v>
      </c>
      <c r="AF291" t="str">
        <v>Associação Hermanitos</v>
      </c>
      <c r="AG291" t="str">
        <v>AVSI Foundation</v>
      </c>
      <c r="AH291" t="str">
        <v>Bethany Christian Services</v>
      </c>
      <c r="AI291" t="str">
        <v>Blumont</v>
      </c>
      <c r="AJ291" t="str">
        <v>CARE</v>
      </c>
      <c r="AK291" t="str">
        <v>Caritas Brazil</v>
      </c>
      <c r="AL291" t="str">
        <v>Caritas Ecuador</v>
      </c>
      <c r="AM291" t="str">
        <v>Caritas Germany</v>
      </c>
      <c r="AN291" t="str">
        <v>Caritas Manaus</v>
      </c>
      <c r="AO291" t="str">
        <v>Caritas Parana</v>
      </c>
      <c r="AP291" t="str">
        <v>Caritas Peru</v>
      </c>
      <c r="AQ291" t="str">
        <v>Caritas Rio de Janeiro</v>
      </c>
      <c r="AR291" t="str">
        <v>Caritas São Paulo</v>
      </c>
      <c r="AS291" t="str">
        <v>Caritas Switzerland</v>
      </c>
      <c r="AT291" t="str">
        <v>CCEFIRO Association</v>
      </c>
      <c r="AU291" t="str">
        <v>CEDRO</v>
      </c>
      <c r="AV291" t="str">
        <v>Center for Integrated Studies and Programs for Sustainable Development (CIEDS)</v>
      </c>
      <c r="AW291" t="str">
        <v>Center for Migration and Human Rights of the Diocese of Roraima (CMDH)</v>
      </c>
      <c r="AX291" t="str">
        <v>Centro de Atencion Psicosocial (CAPS)</v>
      </c>
      <c r="AY291" t="str">
        <v>CESAL</v>
      </c>
      <c r="AZ291" t="str">
        <v>CESVI-Cooperazione e Sviluppo</v>
      </c>
      <c r="BA291" t="str">
        <v>ChildFund International</v>
      </c>
      <c r="BB291" t="str">
        <v>CHS Alternativo</v>
      </c>
      <c r="BC291" t="str">
        <v>Churún Merú Association</v>
      </c>
      <c r="BD291" t="str">
        <v>Coalición por Venezuela</v>
      </c>
      <c r="BE291" t="str">
        <v>Colonia Foundation of Venezuelans in the Dominican Republic (FUNCOVERD)</v>
      </c>
      <c r="BF291" t="str">
        <v>COLVENZ</v>
      </c>
      <c r="BG291" t="str">
        <v>Compassiva</v>
      </c>
      <c r="BH291" t="str">
        <v>Consejo Interreligioso del Perú - Religiones por la Paz</v>
      </c>
      <c r="BI291" t="str">
        <v>Consorcio ONG OCIPI Y Capellanía Nacional OFICA</v>
      </c>
      <c r="BJ291" t="str">
        <v>COOPI - International Cooperation Foundation</v>
      </c>
      <c r="BK291" t="str">
        <v>Corporación Colectivo Sin Fronteras</v>
      </c>
      <c r="BL291" t="str">
        <v>CRISFE Foundation</v>
      </c>
      <c r="BM291" t="str">
        <v>Cuso International</v>
      </c>
      <c r="BN291" t="str">
        <v>Danielle’s Children Fund (DCF)</v>
      </c>
      <c r="BO291" t="str">
        <v>Danish Refugee Council (DRC)</v>
      </c>
      <c r="BP291" t="str">
        <v>Development Support Association - APOYAR</v>
      </c>
      <c r="BQ291" t="str">
        <v>Diakonie Katastrophenhilfe</v>
      </c>
      <c r="BR291" t="str">
        <v>Diálogo Diverso</v>
      </c>
      <c r="BS291" t="str">
        <v>Doctors of the World</v>
      </c>
      <c r="BT291" t="str">
        <v>Dominican Institute for Integrated Development</v>
      </c>
      <c r="BU291" t="str">
        <v>Duendes y Ángeles Vinotinto República Dominicana</v>
      </c>
      <c r="BV291" t="str">
        <v>Encuentros SJS (Servicio Jesuita de la Solidaridad)</v>
      </c>
      <c r="BW291" t="str">
        <v>Ending Violence Against Migrants</v>
      </c>
      <c r="BX291" t="str">
        <v>Equidad Foundation</v>
      </c>
      <c r="BY291" t="str">
        <v>Equilibrium CenDE</v>
      </c>
      <c r="BZ291" t="str">
        <v>Facultad de Psicología - Universidad de la República (UDELAR)</v>
      </c>
      <c r="CA291" t="str">
        <v>First International Emergency and Solidarités International</v>
      </c>
      <c r="CB291" t="str">
        <v>Fondo Ecuatoriano Populorum Progressio</v>
      </c>
      <c r="CC291" t="str">
        <v>Foro Salud Callao</v>
      </c>
      <c r="CD291" t="str">
        <v>Foundation for the Integration and Development of Latin America (FIDAL)</v>
      </c>
      <c r="CE291" t="str">
        <v>Foundation of the Americas (FUDELA)</v>
      </c>
      <c r="CF291" t="str">
        <v>Fraternity Without Borders</v>
      </c>
      <c r="CG291" t="str">
        <v>Fundación Brisas del Norte</v>
      </c>
      <c r="CH291" t="str">
        <v>Fundación Colombovenezolana Nueva Ilusión</v>
      </c>
      <c r="CI291" t="str">
        <v>Fundación Nakama's</v>
      </c>
      <c r="CJ291" t="str">
        <v>Fundación RadaBer</v>
      </c>
      <c r="CK291" t="str">
        <v>Fundación Scalabrini Bolivia</v>
      </c>
      <c r="CL291" t="str">
        <v>Fundacion Social Vivan los Niños</v>
      </c>
      <c r="CM291" t="str">
        <v>FUNVEAC</v>
      </c>
      <c r="CN291" t="str">
        <v>German Development Cooperation Agency GIZ</v>
      </c>
      <c r="CO291" t="str">
        <v>Globalizate Radio</v>
      </c>
      <c r="CP291" t="str">
        <v>GOAL</v>
      </c>
      <c r="CQ291" t="str">
        <v>Halü Bienestar Humano Foundation (HALU)</v>
      </c>
      <c r="CR291" t="str">
        <v>Heartland Alliance International (HAI)</v>
      </c>
      <c r="CS291" t="str">
        <v>HELVETAS Swiss Intercooperation</v>
      </c>
      <c r="CT291" t="str">
        <v>HIAS</v>
      </c>
      <c r="CU291" t="str">
        <v>Human Rights Defence Curaçao</v>
      </c>
      <c r="CV291" t="str">
        <v>Humanity &amp; Inclusion</v>
      </c>
      <c r="CW291" t="str">
        <v>Humans Analytic</v>
      </c>
      <c r="CX291" t="str">
        <v>Idas y Vueltas Association</v>
      </c>
      <c r="CY291" t="str">
        <v>iMMAP</v>
      </c>
      <c r="CZ291" t="str">
        <v>IMPACT Initiatives (REACH)</v>
      </c>
      <c r="DA291" t="str">
        <v>Inmigrante Feliz Association</v>
      </c>
      <c r="DB291" t="str">
        <v>Institute for Migration and Human Rights (IMDH)</v>
      </c>
      <c r="DC291" t="str">
        <v>Institute of Natural and Cultural Heritage (IPANC)</v>
      </c>
      <c r="DD291" t="str">
        <v>International Committee for the Development of People (CISP)</v>
      </c>
      <c r="DE291" t="str">
        <v>International Federation of the Red Cross (IFRC)</v>
      </c>
      <c r="DF291" t="str">
        <v>International Labour Organization (ILO)</v>
      </c>
      <c r="DG291" t="str">
        <v>International Medical Corps</v>
      </c>
      <c r="DH291" t="str">
        <v>International Organization for Migration (IOM)</v>
      </c>
      <c r="DI291" t="str">
        <v>International Rescue Committee (IRC)</v>
      </c>
      <c r="DJ291" t="str">
        <v>INTERSOS</v>
      </c>
      <c r="DK291" t="str">
        <v>Jesuit Migrant Service (JMS)</v>
      </c>
      <c r="DL291" t="str">
        <v>Jesuit Refugee Service (JRS)</v>
      </c>
      <c r="DM291" t="str">
        <v>Jesuit Service for Migrants and Refugees (JSMR)</v>
      </c>
      <c r="DN291" t="str">
        <v>Joint United Nations Programme on HIV/AIDS (UNAIDS)</v>
      </c>
      <c r="DO291" t="str">
        <v>Kimirina Coorporation</v>
      </c>
      <c r="DP291" t="str">
        <v>La Casita Hispanic Cultural Centre</v>
      </c>
      <c r="DQ291" t="str">
        <v>Latin American Network of Non-Governmental Organizations of Persons with Disabilities and their Families (RIADIS)</v>
      </c>
      <c r="DR291" t="str">
        <v>LGBT+ Movement Brazil</v>
      </c>
      <c r="DS291" t="str">
        <v>Living Water Community (LWC)</v>
      </c>
      <c r="DT291" t="str">
        <v>LLANOVENCOL</v>
      </c>
      <c r="DU291" t="str">
        <v>Lutheran World Federation</v>
      </c>
      <c r="DV291" t="str">
        <v>Lutheran World Relief</v>
      </c>
      <c r="DW291" t="str">
        <v>Malteser International</v>
      </c>
      <c r="DX291" t="str">
        <v>Mana Institute</v>
      </c>
      <c r="DY291" t="str">
        <v>Manos Veneguayas Association</v>
      </c>
      <c r="DZ291" t="str">
        <v>Más Igualdad Perú</v>
      </c>
      <c r="EA291" t="str">
        <v>MedGlobal</v>
      </c>
      <c r="EB291" t="str">
        <v>Medical Teams International</v>
      </c>
      <c r="EC291" t="str">
        <v>Mercy Corps</v>
      </c>
      <c r="ED291" t="str">
        <v>Migrant Service Center (CAM)</v>
      </c>
      <c r="EE291" t="str">
        <v>Migrants, Refugees and Argentine Social Entrepreneurs (MIRARES)</v>
      </c>
      <c r="EF291" t="str">
        <v>Mision Scalabriniana - Ecuador</v>
      </c>
      <c r="EG291" t="str">
        <v>Missão Paz</v>
      </c>
      <c r="EH291" t="str">
        <v>Museu A CASA</v>
      </c>
      <c r="EI291" t="str">
        <v>Norwegian Refugee Council (NRC)</v>
      </c>
      <c r="EJ291" t="str">
        <v>ONG Migrantes por el Maule</v>
      </c>
      <c r="EK291" t="str">
        <v>ONG Preemptive Love Coalition Colombia</v>
      </c>
      <c r="EL291" t="str">
        <v>Organización Transfomando Vidas</v>
      </c>
      <c r="EM291" t="str">
        <v>Organization of Ibero-American States for Education, Science and Culture (OEI)</v>
      </c>
      <c r="EN291" t="str">
        <v>OXFAM</v>
      </c>
      <c r="EO291" t="str">
        <v>Panamerican Development Foundation</v>
      </c>
      <c r="EP291" t="str">
        <v>Panamerican Health Organization/World Health Organization (PAHO/WHO)</v>
      </c>
      <c r="EQ291" t="str">
        <v>Pastoral of Human Mobility - Peruvian Episcopal Conference</v>
      </c>
      <c r="ER291" t="str">
        <v>Pastoral Service for Migrants National</v>
      </c>
      <c r="ES291" t="str">
        <v>Permanent Human Rights defense Committee (CDH)</v>
      </c>
      <c r="ET291" t="str">
        <v>Pirilampos Institute - Group of visits and voluntary actions in Roraima</v>
      </c>
      <c r="EU291" t="str">
        <v>Plan International</v>
      </c>
      <c r="EV291" t="str">
        <v>Population Program, Faculty of Social Sciences, University of the Republic</v>
      </c>
      <c r="EW291" t="str">
        <v>Profamilia Association</v>
      </c>
      <c r="EX291" t="str">
        <v>Red con Migrantes y Refugiados</v>
      </c>
      <c r="EY291" t="str">
        <v>Red Cross Colombia</v>
      </c>
      <c r="EZ291" t="str">
        <v>Red Cross Ecuador</v>
      </c>
      <c r="FA291" t="str">
        <v>Red Cross Peru</v>
      </c>
      <c r="FB291" t="str">
        <v>Red de Investigaciones en Derechos Humanos - CONICET (Consejo Nacional de Investigaciones Científicas y Técnicas)</v>
      </c>
      <c r="FC291" t="str">
        <v>RET International</v>
      </c>
      <c r="FD291" t="str">
        <v>Salú pa Tur Foundation</v>
      </c>
      <c r="FE291" t="str">
        <v>Salvation Army</v>
      </c>
      <c r="FF291" t="str">
        <v>Samaritan's Purse</v>
      </c>
      <c r="FG291" t="str">
        <v>Save the Children International (SCI)</v>
      </c>
      <c r="FH291" t="str">
        <v>Scalabrini Foundation Chile</v>
      </c>
      <c r="FI291" t="str">
        <v>Sección Peruana de Amnistía Internacional</v>
      </c>
      <c r="FJ291" t="str">
        <v>Serviço Pastoral dos Migrantes do Nordeste</v>
      </c>
      <c r="FK291" t="str">
        <v>Sesame Workshop</v>
      </c>
      <c r="FL291" t="str">
        <v>Si, Da Vida</v>
      </c>
      <c r="FM291" t="str">
        <v>Solidarity and Action Asociation</v>
      </c>
      <c r="FN291" t="str">
        <v>SOS Children's Villages</v>
      </c>
      <c r="FO291" t="str">
        <v>Tarabita Foundation</v>
      </c>
      <c r="FP291" t="str">
        <v>Tearfund</v>
      </c>
      <c r="FQ291" t="str">
        <v>TECHO</v>
      </c>
      <c r="FR291" t="str">
        <v>Terranueva Foundation</v>
      </c>
      <c r="FS291" t="str">
        <v>Terre des Hommes Suisse</v>
      </c>
      <c r="FT291" t="str">
        <v>The Israel Forum for International Humanitarian Aid (IsraAID)</v>
      </c>
      <c r="FU291" t="str">
        <v>Unión Venezolana en Perú</v>
      </c>
      <c r="FV291" t="str">
        <v>United Nations Children's Fund (UNICEF)</v>
      </c>
      <c r="FW291" t="str">
        <v>United Nations Development Programme (UNDP)</v>
      </c>
      <c r="FX291" t="str">
        <v>United Nations Educational, Scientific and Cultural Organization (UNESCO)</v>
      </c>
      <c r="FY291" t="str">
        <v>United Nations Entity for Gender Equality and the Empowerment of Women (UNWOMEN)</v>
      </c>
      <c r="FZ291" t="str">
        <v>United Nations Food and Agricultural Organization (FAO)</v>
      </c>
      <c r="GA291" t="str">
        <v>United Nations High Commissioner for Refugees (UNHCR)</v>
      </c>
      <c r="GB291" t="str">
        <v>United Nations Office of the High Commissioner for Human Rights (OHCHR)</v>
      </c>
      <c r="GC291" t="str">
        <v>United Nations Office on Drugs and Crime (UNODC)</v>
      </c>
      <c r="GD291" t="str">
        <v>United Nations Population Fund (UNFPA)</v>
      </c>
      <c r="GE291" t="str">
        <v>United Nations Programme for Human Settlements (UN Habitat)</v>
      </c>
      <c r="GF291" t="str">
        <v>Vale da Benção Educational and Charitable Association (AEBVB)</v>
      </c>
      <c r="GG291" t="str">
        <v>VenAruba Solidaria</v>
      </c>
      <c r="GH291" t="str">
        <v>Venex Curacao Foundation</v>
      </c>
      <c r="GI291" t="str">
        <v>Venezolanos en Barranquilla</v>
      </c>
      <c r="GJ291" t="str">
        <v>Venezolanos en San Cristóbal</v>
      </c>
      <c r="GK291" t="str">
        <v>Venezuelan Emigrant Foundation (FEV)</v>
      </c>
      <c r="GL291" t="str">
        <v>Vicaría de Pastoral Social Caritas</v>
      </c>
      <c r="GM291" t="str">
        <v>Voices GY</v>
      </c>
      <c r="GN291" t="str">
        <v>We World GVC</v>
      </c>
      <c r="GO291" t="str">
        <v>World Council of Credit Unions</v>
      </c>
      <c r="GP291" t="str">
        <v>World Food Programme (WFP)</v>
      </c>
      <c r="GQ291" t="str">
        <v>World Vision</v>
      </c>
      <c r="GR291" t="str">
        <v>ZOA</v>
      </c>
    </row>
    <row r="292" spans="8:200" x14ac:dyDescent="0.3">
      <c r="H292" t="str" cm="1">
        <f t="array" ref="H292:GR292">TRANSPOSE(_xlfn._xlws.SORT(_xlfn._xlws.FILTER(Table3[Name],ISNUMBER(SEARCH(' Activity Sheet'!D346,Table3[Name])),"Not found"),,1))</f>
        <v>.New Organisation</v>
      </c>
      <c r="I292" t="str">
        <v>ABV - Association of Good with Life</v>
      </c>
      <c r="J292" t="str">
        <v>ACAPS</v>
      </c>
      <c r="K292" t="str">
        <v>Acción y Desarrollo</v>
      </c>
      <c r="L292" t="str">
        <v>ACTED</v>
      </c>
      <c r="M292" t="str">
        <v>Action against Hunger</v>
      </c>
      <c r="N292" t="str">
        <v>ActionAid</v>
      </c>
      <c r="O292" t="str">
        <v>Adventist Development and Relief Agency (ADRA)</v>
      </c>
      <c r="P292" t="str">
        <v>Alas de Colibrí Foundation</v>
      </c>
      <c r="Q292" t="str">
        <v>Alianza por la Solidaridad</v>
      </c>
      <c r="R292" t="str">
        <v>Alianza por Venezuela</v>
      </c>
      <c r="S292" t="str">
        <v>Americares Foundation</v>
      </c>
      <c r="T292" t="str">
        <v>Argentine Commission for Refugees and Migrants (CAREF)</v>
      </c>
      <c r="U292" t="str">
        <v>Asociación Aves</v>
      </c>
      <c r="V292" t="str">
        <v>Asociación de Jubilados y Pensionados Venezolanos en Argentina</v>
      </c>
      <c r="W292" t="str">
        <v>Asociación de Venezolanos en Eloy Alfaro</v>
      </c>
      <c r="X292" t="str">
        <v>Asociación Fundación contra el Hambre Perú</v>
      </c>
      <c r="Y292" t="str">
        <v>Asociación Migrantes Venezolanos</v>
      </c>
      <c r="Z292" t="str">
        <v>Asociación Misioneros de San Carlos Scalabrinianos</v>
      </c>
      <c r="AA292" t="str">
        <v>Asociacion Proteccion Poblacion Vulnerable</v>
      </c>
      <c r="AB292" t="str">
        <v>Asociación Quinta Ola</v>
      </c>
      <c r="AC292" t="str">
        <v>Asociación Salto Ángel</v>
      </c>
      <c r="AD292" t="str">
        <v>Asociación Venezuela en Ecuador AC</v>
      </c>
      <c r="AE292" t="str">
        <v>ASOVENAR</v>
      </c>
      <c r="AF292" t="str">
        <v>Associação Hermanitos</v>
      </c>
      <c r="AG292" t="str">
        <v>AVSI Foundation</v>
      </c>
      <c r="AH292" t="str">
        <v>Bethany Christian Services</v>
      </c>
      <c r="AI292" t="str">
        <v>Blumont</v>
      </c>
      <c r="AJ292" t="str">
        <v>CARE</v>
      </c>
      <c r="AK292" t="str">
        <v>Caritas Brazil</v>
      </c>
      <c r="AL292" t="str">
        <v>Caritas Ecuador</v>
      </c>
      <c r="AM292" t="str">
        <v>Caritas Germany</v>
      </c>
      <c r="AN292" t="str">
        <v>Caritas Manaus</v>
      </c>
      <c r="AO292" t="str">
        <v>Caritas Parana</v>
      </c>
      <c r="AP292" t="str">
        <v>Caritas Peru</v>
      </c>
      <c r="AQ292" t="str">
        <v>Caritas Rio de Janeiro</v>
      </c>
      <c r="AR292" t="str">
        <v>Caritas São Paulo</v>
      </c>
      <c r="AS292" t="str">
        <v>Caritas Switzerland</v>
      </c>
      <c r="AT292" t="str">
        <v>CCEFIRO Association</v>
      </c>
      <c r="AU292" t="str">
        <v>CEDRO</v>
      </c>
      <c r="AV292" t="str">
        <v>Center for Integrated Studies and Programs for Sustainable Development (CIEDS)</v>
      </c>
      <c r="AW292" t="str">
        <v>Center for Migration and Human Rights of the Diocese of Roraima (CMDH)</v>
      </c>
      <c r="AX292" t="str">
        <v>Centro de Atencion Psicosocial (CAPS)</v>
      </c>
      <c r="AY292" t="str">
        <v>CESAL</v>
      </c>
      <c r="AZ292" t="str">
        <v>CESVI-Cooperazione e Sviluppo</v>
      </c>
      <c r="BA292" t="str">
        <v>ChildFund International</v>
      </c>
      <c r="BB292" t="str">
        <v>CHS Alternativo</v>
      </c>
      <c r="BC292" t="str">
        <v>Churún Merú Association</v>
      </c>
      <c r="BD292" t="str">
        <v>Coalición por Venezuela</v>
      </c>
      <c r="BE292" t="str">
        <v>Colonia Foundation of Venezuelans in the Dominican Republic (FUNCOVERD)</v>
      </c>
      <c r="BF292" t="str">
        <v>COLVENZ</v>
      </c>
      <c r="BG292" t="str">
        <v>Compassiva</v>
      </c>
      <c r="BH292" t="str">
        <v>Consejo Interreligioso del Perú - Religiones por la Paz</v>
      </c>
      <c r="BI292" t="str">
        <v>Consorcio ONG OCIPI Y Capellanía Nacional OFICA</v>
      </c>
      <c r="BJ292" t="str">
        <v>COOPI - International Cooperation Foundation</v>
      </c>
      <c r="BK292" t="str">
        <v>Corporación Colectivo Sin Fronteras</v>
      </c>
      <c r="BL292" t="str">
        <v>CRISFE Foundation</v>
      </c>
      <c r="BM292" t="str">
        <v>Cuso International</v>
      </c>
      <c r="BN292" t="str">
        <v>Danielle’s Children Fund (DCF)</v>
      </c>
      <c r="BO292" t="str">
        <v>Danish Refugee Council (DRC)</v>
      </c>
      <c r="BP292" t="str">
        <v>Development Support Association - APOYAR</v>
      </c>
      <c r="BQ292" t="str">
        <v>Diakonie Katastrophenhilfe</v>
      </c>
      <c r="BR292" t="str">
        <v>Diálogo Diverso</v>
      </c>
      <c r="BS292" t="str">
        <v>Doctors of the World</v>
      </c>
      <c r="BT292" t="str">
        <v>Dominican Institute for Integrated Development</v>
      </c>
      <c r="BU292" t="str">
        <v>Duendes y Ángeles Vinotinto República Dominicana</v>
      </c>
      <c r="BV292" t="str">
        <v>Encuentros SJS (Servicio Jesuita de la Solidaridad)</v>
      </c>
      <c r="BW292" t="str">
        <v>Ending Violence Against Migrants</v>
      </c>
      <c r="BX292" t="str">
        <v>Equidad Foundation</v>
      </c>
      <c r="BY292" t="str">
        <v>Equilibrium CenDE</v>
      </c>
      <c r="BZ292" t="str">
        <v>Facultad de Psicología - Universidad de la República (UDELAR)</v>
      </c>
      <c r="CA292" t="str">
        <v>First International Emergency and Solidarités International</v>
      </c>
      <c r="CB292" t="str">
        <v>Fondo Ecuatoriano Populorum Progressio</v>
      </c>
      <c r="CC292" t="str">
        <v>Foro Salud Callao</v>
      </c>
      <c r="CD292" t="str">
        <v>Foundation for the Integration and Development of Latin America (FIDAL)</v>
      </c>
      <c r="CE292" t="str">
        <v>Foundation of the Americas (FUDELA)</v>
      </c>
      <c r="CF292" t="str">
        <v>Fraternity Without Borders</v>
      </c>
      <c r="CG292" t="str">
        <v>Fundación Brisas del Norte</v>
      </c>
      <c r="CH292" t="str">
        <v>Fundación Colombovenezolana Nueva Ilusión</v>
      </c>
      <c r="CI292" t="str">
        <v>Fundación Nakama's</v>
      </c>
      <c r="CJ292" t="str">
        <v>Fundación RadaBer</v>
      </c>
      <c r="CK292" t="str">
        <v>Fundación Scalabrini Bolivia</v>
      </c>
      <c r="CL292" t="str">
        <v>Fundacion Social Vivan los Niños</v>
      </c>
      <c r="CM292" t="str">
        <v>FUNVEAC</v>
      </c>
      <c r="CN292" t="str">
        <v>German Development Cooperation Agency GIZ</v>
      </c>
      <c r="CO292" t="str">
        <v>Globalizate Radio</v>
      </c>
      <c r="CP292" t="str">
        <v>GOAL</v>
      </c>
      <c r="CQ292" t="str">
        <v>Halü Bienestar Humano Foundation (HALU)</v>
      </c>
      <c r="CR292" t="str">
        <v>Heartland Alliance International (HAI)</v>
      </c>
      <c r="CS292" t="str">
        <v>HELVETAS Swiss Intercooperation</v>
      </c>
      <c r="CT292" t="str">
        <v>HIAS</v>
      </c>
      <c r="CU292" t="str">
        <v>Human Rights Defence Curaçao</v>
      </c>
      <c r="CV292" t="str">
        <v>Humanity &amp; Inclusion</v>
      </c>
      <c r="CW292" t="str">
        <v>Humans Analytic</v>
      </c>
      <c r="CX292" t="str">
        <v>Idas y Vueltas Association</v>
      </c>
      <c r="CY292" t="str">
        <v>iMMAP</v>
      </c>
      <c r="CZ292" t="str">
        <v>IMPACT Initiatives (REACH)</v>
      </c>
      <c r="DA292" t="str">
        <v>Inmigrante Feliz Association</v>
      </c>
      <c r="DB292" t="str">
        <v>Institute for Migration and Human Rights (IMDH)</v>
      </c>
      <c r="DC292" t="str">
        <v>Institute of Natural and Cultural Heritage (IPANC)</v>
      </c>
      <c r="DD292" t="str">
        <v>International Committee for the Development of People (CISP)</v>
      </c>
      <c r="DE292" t="str">
        <v>International Federation of the Red Cross (IFRC)</v>
      </c>
      <c r="DF292" t="str">
        <v>International Labour Organization (ILO)</v>
      </c>
      <c r="DG292" t="str">
        <v>International Medical Corps</v>
      </c>
      <c r="DH292" t="str">
        <v>International Organization for Migration (IOM)</v>
      </c>
      <c r="DI292" t="str">
        <v>International Rescue Committee (IRC)</v>
      </c>
      <c r="DJ292" t="str">
        <v>INTERSOS</v>
      </c>
      <c r="DK292" t="str">
        <v>Jesuit Migrant Service (JMS)</v>
      </c>
      <c r="DL292" t="str">
        <v>Jesuit Refugee Service (JRS)</v>
      </c>
      <c r="DM292" t="str">
        <v>Jesuit Service for Migrants and Refugees (JSMR)</v>
      </c>
      <c r="DN292" t="str">
        <v>Joint United Nations Programme on HIV/AIDS (UNAIDS)</v>
      </c>
      <c r="DO292" t="str">
        <v>Kimirina Coorporation</v>
      </c>
      <c r="DP292" t="str">
        <v>La Casita Hispanic Cultural Centre</v>
      </c>
      <c r="DQ292" t="str">
        <v>Latin American Network of Non-Governmental Organizations of Persons with Disabilities and their Families (RIADIS)</v>
      </c>
      <c r="DR292" t="str">
        <v>LGBT+ Movement Brazil</v>
      </c>
      <c r="DS292" t="str">
        <v>Living Water Community (LWC)</v>
      </c>
      <c r="DT292" t="str">
        <v>LLANOVENCOL</v>
      </c>
      <c r="DU292" t="str">
        <v>Lutheran World Federation</v>
      </c>
      <c r="DV292" t="str">
        <v>Lutheran World Relief</v>
      </c>
      <c r="DW292" t="str">
        <v>Malteser International</v>
      </c>
      <c r="DX292" t="str">
        <v>Mana Institute</v>
      </c>
      <c r="DY292" t="str">
        <v>Manos Veneguayas Association</v>
      </c>
      <c r="DZ292" t="str">
        <v>Más Igualdad Perú</v>
      </c>
      <c r="EA292" t="str">
        <v>MedGlobal</v>
      </c>
      <c r="EB292" t="str">
        <v>Medical Teams International</v>
      </c>
      <c r="EC292" t="str">
        <v>Mercy Corps</v>
      </c>
      <c r="ED292" t="str">
        <v>Migrant Service Center (CAM)</v>
      </c>
      <c r="EE292" t="str">
        <v>Migrants, Refugees and Argentine Social Entrepreneurs (MIRARES)</v>
      </c>
      <c r="EF292" t="str">
        <v>Mision Scalabriniana - Ecuador</v>
      </c>
      <c r="EG292" t="str">
        <v>Missão Paz</v>
      </c>
      <c r="EH292" t="str">
        <v>Museu A CASA</v>
      </c>
      <c r="EI292" t="str">
        <v>Norwegian Refugee Council (NRC)</v>
      </c>
      <c r="EJ292" t="str">
        <v>ONG Migrantes por el Maule</v>
      </c>
      <c r="EK292" t="str">
        <v>ONG Preemptive Love Coalition Colombia</v>
      </c>
      <c r="EL292" t="str">
        <v>Organización Transfomando Vidas</v>
      </c>
      <c r="EM292" t="str">
        <v>Organization of Ibero-American States for Education, Science and Culture (OEI)</v>
      </c>
      <c r="EN292" t="str">
        <v>OXFAM</v>
      </c>
      <c r="EO292" t="str">
        <v>Panamerican Development Foundation</v>
      </c>
      <c r="EP292" t="str">
        <v>Panamerican Health Organization/World Health Organization (PAHO/WHO)</v>
      </c>
      <c r="EQ292" t="str">
        <v>Pastoral of Human Mobility - Peruvian Episcopal Conference</v>
      </c>
      <c r="ER292" t="str">
        <v>Pastoral Service for Migrants National</v>
      </c>
      <c r="ES292" t="str">
        <v>Permanent Human Rights defense Committee (CDH)</v>
      </c>
      <c r="ET292" t="str">
        <v>Pirilampos Institute - Group of visits and voluntary actions in Roraima</v>
      </c>
      <c r="EU292" t="str">
        <v>Plan International</v>
      </c>
      <c r="EV292" t="str">
        <v>Population Program, Faculty of Social Sciences, University of the Republic</v>
      </c>
      <c r="EW292" t="str">
        <v>Profamilia Association</v>
      </c>
      <c r="EX292" t="str">
        <v>Red con Migrantes y Refugiados</v>
      </c>
      <c r="EY292" t="str">
        <v>Red Cross Colombia</v>
      </c>
      <c r="EZ292" t="str">
        <v>Red Cross Ecuador</v>
      </c>
      <c r="FA292" t="str">
        <v>Red Cross Peru</v>
      </c>
      <c r="FB292" t="str">
        <v>Red de Investigaciones en Derechos Humanos - CONICET (Consejo Nacional de Investigaciones Científicas y Técnicas)</v>
      </c>
      <c r="FC292" t="str">
        <v>RET International</v>
      </c>
      <c r="FD292" t="str">
        <v>Salú pa Tur Foundation</v>
      </c>
      <c r="FE292" t="str">
        <v>Salvation Army</v>
      </c>
      <c r="FF292" t="str">
        <v>Samaritan's Purse</v>
      </c>
      <c r="FG292" t="str">
        <v>Save the Children International (SCI)</v>
      </c>
      <c r="FH292" t="str">
        <v>Scalabrini Foundation Chile</v>
      </c>
      <c r="FI292" t="str">
        <v>Sección Peruana de Amnistía Internacional</v>
      </c>
      <c r="FJ292" t="str">
        <v>Serviço Pastoral dos Migrantes do Nordeste</v>
      </c>
      <c r="FK292" t="str">
        <v>Sesame Workshop</v>
      </c>
      <c r="FL292" t="str">
        <v>Si, Da Vida</v>
      </c>
      <c r="FM292" t="str">
        <v>Solidarity and Action Asociation</v>
      </c>
      <c r="FN292" t="str">
        <v>SOS Children's Villages</v>
      </c>
      <c r="FO292" t="str">
        <v>Tarabita Foundation</v>
      </c>
      <c r="FP292" t="str">
        <v>Tearfund</v>
      </c>
      <c r="FQ292" t="str">
        <v>TECHO</v>
      </c>
      <c r="FR292" t="str">
        <v>Terranueva Foundation</v>
      </c>
      <c r="FS292" t="str">
        <v>Terre des Hommes Suisse</v>
      </c>
      <c r="FT292" t="str">
        <v>The Israel Forum for International Humanitarian Aid (IsraAID)</v>
      </c>
      <c r="FU292" t="str">
        <v>Unión Venezolana en Perú</v>
      </c>
      <c r="FV292" t="str">
        <v>United Nations Children's Fund (UNICEF)</v>
      </c>
      <c r="FW292" t="str">
        <v>United Nations Development Programme (UNDP)</v>
      </c>
      <c r="FX292" t="str">
        <v>United Nations Educational, Scientific and Cultural Organization (UNESCO)</v>
      </c>
      <c r="FY292" t="str">
        <v>United Nations Entity for Gender Equality and the Empowerment of Women (UNWOMEN)</v>
      </c>
      <c r="FZ292" t="str">
        <v>United Nations Food and Agricultural Organization (FAO)</v>
      </c>
      <c r="GA292" t="str">
        <v>United Nations High Commissioner for Refugees (UNHCR)</v>
      </c>
      <c r="GB292" t="str">
        <v>United Nations Office of the High Commissioner for Human Rights (OHCHR)</v>
      </c>
      <c r="GC292" t="str">
        <v>United Nations Office on Drugs and Crime (UNODC)</v>
      </c>
      <c r="GD292" t="str">
        <v>United Nations Population Fund (UNFPA)</v>
      </c>
      <c r="GE292" t="str">
        <v>United Nations Programme for Human Settlements (UN Habitat)</v>
      </c>
      <c r="GF292" t="str">
        <v>Vale da Benção Educational and Charitable Association (AEBVB)</v>
      </c>
      <c r="GG292" t="str">
        <v>VenAruba Solidaria</v>
      </c>
      <c r="GH292" t="str">
        <v>Venex Curacao Foundation</v>
      </c>
      <c r="GI292" t="str">
        <v>Venezolanos en Barranquilla</v>
      </c>
      <c r="GJ292" t="str">
        <v>Venezolanos en San Cristóbal</v>
      </c>
      <c r="GK292" t="str">
        <v>Venezuelan Emigrant Foundation (FEV)</v>
      </c>
      <c r="GL292" t="str">
        <v>Vicaría de Pastoral Social Caritas</v>
      </c>
      <c r="GM292" t="str">
        <v>Voices GY</v>
      </c>
      <c r="GN292" t="str">
        <v>We World GVC</v>
      </c>
      <c r="GO292" t="str">
        <v>World Council of Credit Unions</v>
      </c>
      <c r="GP292" t="str">
        <v>World Food Programme (WFP)</v>
      </c>
      <c r="GQ292" t="str">
        <v>World Vision</v>
      </c>
      <c r="GR292" t="str">
        <v>ZOA</v>
      </c>
    </row>
    <row r="293" spans="8:200" x14ac:dyDescent="0.3">
      <c r="H293" t="str" cm="1">
        <f t="array" ref="H293:GR293">TRANSPOSE(_xlfn._xlws.SORT(_xlfn._xlws.FILTER(Table3[Name],ISNUMBER(SEARCH(' Activity Sheet'!D347,Table3[Name])),"Not found"),,1))</f>
        <v>.New Organisation</v>
      </c>
      <c r="I293" t="str">
        <v>ABV - Association of Good with Life</v>
      </c>
      <c r="J293" t="str">
        <v>ACAPS</v>
      </c>
      <c r="K293" t="str">
        <v>Acción y Desarrollo</v>
      </c>
      <c r="L293" t="str">
        <v>ACTED</v>
      </c>
      <c r="M293" t="str">
        <v>Action against Hunger</v>
      </c>
      <c r="N293" t="str">
        <v>ActionAid</v>
      </c>
      <c r="O293" t="str">
        <v>Adventist Development and Relief Agency (ADRA)</v>
      </c>
      <c r="P293" t="str">
        <v>Alas de Colibrí Foundation</v>
      </c>
      <c r="Q293" t="str">
        <v>Alianza por la Solidaridad</v>
      </c>
      <c r="R293" t="str">
        <v>Alianza por Venezuela</v>
      </c>
      <c r="S293" t="str">
        <v>Americares Foundation</v>
      </c>
      <c r="T293" t="str">
        <v>Argentine Commission for Refugees and Migrants (CAREF)</v>
      </c>
      <c r="U293" t="str">
        <v>Asociación Aves</v>
      </c>
      <c r="V293" t="str">
        <v>Asociación de Jubilados y Pensionados Venezolanos en Argentina</v>
      </c>
      <c r="W293" t="str">
        <v>Asociación de Venezolanos en Eloy Alfaro</v>
      </c>
      <c r="X293" t="str">
        <v>Asociación Fundación contra el Hambre Perú</v>
      </c>
      <c r="Y293" t="str">
        <v>Asociación Migrantes Venezolanos</v>
      </c>
      <c r="Z293" t="str">
        <v>Asociación Misioneros de San Carlos Scalabrinianos</v>
      </c>
      <c r="AA293" t="str">
        <v>Asociacion Proteccion Poblacion Vulnerable</v>
      </c>
      <c r="AB293" t="str">
        <v>Asociación Quinta Ola</v>
      </c>
      <c r="AC293" t="str">
        <v>Asociación Salto Ángel</v>
      </c>
      <c r="AD293" t="str">
        <v>Asociación Venezuela en Ecuador AC</v>
      </c>
      <c r="AE293" t="str">
        <v>ASOVENAR</v>
      </c>
      <c r="AF293" t="str">
        <v>Associação Hermanitos</v>
      </c>
      <c r="AG293" t="str">
        <v>AVSI Foundation</v>
      </c>
      <c r="AH293" t="str">
        <v>Bethany Christian Services</v>
      </c>
      <c r="AI293" t="str">
        <v>Blumont</v>
      </c>
      <c r="AJ293" t="str">
        <v>CARE</v>
      </c>
      <c r="AK293" t="str">
        <v>Caritas Brazil</v>
      </c>
      <c r="AL293" t="str">
        <v>Caritas Ecuador</v>
      </c>
      <c r="AM293" t="str">
        <v>Caritas Germany</v>
      </c>
      <c r="AN293" t="str">
        <v>Caritas Manaus</v>
      </c>
      <c r="AO293" t="str">
        <v>Caritas Parana</v>
      </c>
      <c r="AP293" t="str">
        <v>Caritas Peru</v>
      </c>
      <c r="AQ293" t="str">
        <v>Caritas Rio de Janeiro</v>
      </c>
      <c r="AR293" t="str">
        <v>Caritas São Paulo</v>
      </c>
      <c r="AS293" t="str">
        <v>Caritas Switzerland</v>
      </c>
      <c r="AT293" t="str">
        <v>CCEFIRO Association</v>
      </c>
      <c r="AU293" t="str">
        <v>CEDRO</v>
      </c>
      <c r="AV293" t="str">
        <v>Center for Integrated Studies and Programs for Sustainable Development (CIEDS)</v>
      </c>
      <c r="AW293" t="str">
        <v>Center for Migration and Human Rights of the Diocese of Roraima (CMDH)</v>
      </c>
      <c r="AX293" t="str">
        <v>Centro de Atencion Psicosocial (CAPS)</v>
      </c>
      <c r="AY293" t="str">
        <v>CESAL</v>
      </c>
      <c r="AZ293" t="str">
        <v>CESVI-Cooperazione e Sviluppo</v>
      </c>
      <c r="BA293" t="str">
        <v>ChildFund International</v>
      </c>
      <c r="BB293" t="str">
        <v>CHS Alternativo</v>
      </c>
      <c r="BC293" t="str">
        <v>Churún Merú Association</v>
      </c>
      <c r="BD293" t="str">
        <v>Coalición por Venezuela</v>
      </c>
      <c r="BE293" t="str">
        <v>Colonia Foundation of Venezuelans in the Dominican Republic (FUNCOVERD)</v>
      </c>
      <c r="BF293" t="str">
        <v>COLVENZ</v>
      </c>
      <c r="BG293" t="str">
        <v>Compassiva</v>
      </c>
      <c r="BH293" t="str">
        <v>Consejo Interreligioso del Perú - Religiones por la Paz</v>
      </c>
      <c r="BI293" t="str">
        <v>Consorcio ONG OCIPI Y Capellanía Nacional OFICA</v>
      </c>
      <c r="BJ293" t="str">
        <v>COOPI - International Cooperation Foundation</v>
      </c>
      <c r="BK293" t="str">
        <v>Corporación Colectivo Sin Fronteras</v>
      </c>
      <c r="BL293" t="str">
        <v>CRISFE Foundation</v>
      </c>
      <c r="BM293" t="str">
        <v>Cuso International</v>
      </c>
      <c r="BN293" t="str">
        <v>Danielle’s Children Fund (DCF)</v>
      </c>
      <c r="BO293" t="str">
        <v>Danish Refugee Council (DRC)</v>
      </c>
      <c r="BP293" t="str">
        <v>Development Support Association - APOYAR</v>
      </c>
      <c r="BQ293" t="str">
        <v>Diakonie Katastrophenhilfe</v>
      </c>
      <c r="BR293" t="str">
        <v>Diálogo Diverso</v>
      </c>
      <c r="BS293" t="str">
        <v>Doctors of the World</v>
      </c>
      <c r="BT293" t="str">
        <v>Dominican Institute for Integrated Development</v>
      </c>
      <c r="BU293" t="str">
        <v>Duendes y Ángeles Vinotinto República Dominicana</v>
      </c>
      <c r="BV293" t="str">
        <v>Encuentros SJS (Servicio Jesuita de la Solidaridad)</v>
      </c>
      <c r="BW293" t="str">
        <v>Ending Violence Against Migrants</v>
      </c>
      <c r="BX293" t="str">
        <v>Equidad Foundation</v>
      </c>
      <c r="BY293" t="str">
        <v>Equilibrium CenDE</v>
      </c>
      <c r="BZ293" t="str">
        <v>Facultad de Psicología - Universidad de la República (UDELAR)</v>
      </c>
      <c r="CA293" t="str">
        <v>First International Emergency and Solidarités International</v>
      </c>
      <c r="CB293" t="str">
        <v>Fondo Ecuatoriano Populorum Progressio</v>
      </c>
      <c r="CC293" t="str">
        <v>Foro Salud Callao</v>
      </c>
      <c r="CD293" t="str">
        <v>Foundation for the Integration and Development of Latin America (FIDAL)</v>
      </c>
      <c r="CE293" t="str">
        <v>Foundation of the Americas (FUDELA)</v>
      </c>
      <c r="CF293" t="str">
        <v>Fraternity Without Borders</v>
      </c>
      <c r="CG293" t="str">
        <v>Fundación Brisas del Norte</v>
      </c>
      <c r="CH293" t="str">
        <v>Fundación Colombovenezolana Nueva Ilusión</v>
      </c>
      <c r="CI293" t="str">
        <v>Fundación Nakama's</v>
      </c>
      <c r="CJ293" t="str">
        <v>Fundación RadaBer</v>
      </c>
      <c r="CK293" t="str">
        <v>Fundación Scalabrini Bolivia</v>
      </c>
      <c r="CL293" t="str">
        <v>Fundacion Social Vivan los Niños</v>
      </c>
      <c r="CM293" t="str">
        <v>FUNVEAC</v>
      </c>
      <c r="CN293" t="str">
        <v>German Development Cooperation Agency GIZ</v>
      </c>
      <c r="CO293" t="str">
        <v>Globalizate Radio</v>
      </c>
      <c r="CP293" t="str">
        <v>GOAL</v>
      </c>
      <c r="CQ293" t="str">
        <v>Halü Bienestar Humano Foundation (HALU)</v>
      </c>
      <c r="CR293" t="str">
        <v>Heartland Alliance International (HAI)</v>
      </c>
      <c r="CS293" t="str">
        <v>HELVETAS Swiss Intercooperation</v>
      </c>
      <c r="CT293" t="str">
        <v>HIAS</v>
      </c>
      <c r="CU293" t="str">
        <v>Human Rights Defence Curaçao</v>
      </c>
      <c r="CV293" t="str">
        <v>Humanity &amp; Inclusion</v>
      </c>
      <c r="CW293" t="str">
        <v>Humans Analytic</v>
      </c>
      <c r="CX293" t="str">
        <v>Idas y Vueltas Association</v>
      </c>
      <c r="CY293" t="str">
        <v>iMMAP</v>
      </c>
      <c r="CZ293" t="str">
        <v>IMPACT Initiatives (REACH)</v>
      </c>
      <c r="DA293" t="str">
        <v>Inmigrante Feliz Association</v>
      </c>
      <c r="DB293" t="str">
        <v>Institute for Migration and Human Rights (IMDH)</v>
      </c>
      <c r="DC293" t="str">
        <v>Institute of Natural and Cultural Heritage (IPANC)</v>
      </c>
      <c r="DD293" t="str">
        <v>International Committee for the Development of People (CISP)</v>
      </c>
      <c r="DE293" t="str">
        <v>International Federation of the Red Cross (IFRC)</v>
      </c>
      <c r="DF293" t="str">
        <v>International Labour Organization (ILO)</v>
      </c>
      <c r="DG293" t="str">
        <v>International Medical Corps</v>
      </c>
      <c r="DH293" t="str">
        <v>International Organization for Migration (IOM)</v>
      </c>
      <c r="DI293" t="str">
        <v>International Rescue Committee (IRC)</v>
      </c>
      <c r="DJ293" t="str">
        <v>INTERSOS</v>
      </c>
      <c r="DK293" t="str">
        <v>Jesuit Migrant Service (JMS)</v>
      </c>
      <c r="DL293" t="str">
        <v>Jesuit Refugee Service (JRS)</v>
      </c>
      <c r="DM293" t="str">
        <v>Jesuit Service for Migrants and Refugees (JSMR)</v>
      </c>
      <c r="DN293" t="str">
        <v>Joint United Nations Programme on HIV/AIDS (UNAIDS)</v>
      </c>
      <c r="DO293" t="str">
        <v>Kimirina Coorporation</v>
      </c>
      <c r="DP293" t="str">
        <v>La Casita Hispanic Cultural Centre</v>
      </c>
      <c r="DQ293" t="str">
        <v>Latin American Network of Non-Governmental Organizations of Persons with Disabilities and their Families (RIADIS)</v>
      </c>
      <c r="DR293" t="str">
        <v>LGBT+ Movement Brazil</v>
      </c>
      <c r="DS293" t="str">
        <v>Living Water Community (LWC)</v>
      </c>
      <c r="DT293" t="str">
        <v>LLANOVENCOL</v>
      </c>
      <c r="DU293" t="str">
        <v>Lutheran World Federation</v>
      </c>
      <c r="DV293" t="str">
        <v>Lutheran World Relief</v>
      </c>
      <c r="DW293" t="str">
        <v>Malteser International</v>
      </c>
      <c r="DX293" t="str">
        <v>Mana Institute</v>
      </c>
      <c r="DY293" t="str">
        <v>Manos Veneguayas Association</v>
      </c>
      <c r="DZ293" t="str">
        <v>Más Igualdad Perú</v>
      </c>
      <c r="EA293" t="str">
        <v>MedGlobal</v>
      </c>
      <c r="EB293" t="str">
        <v>Medical Teams International</v>
      </c>
      <c r="EC293" t="str">
        <v>Mercy Corps</v>
      </c>
      <c r="ED293" t="str">
        <v>Migrant Service Center (CAM)</v>
      </c>
      <c r="EE293" t="str">
        <v>Migrants, Refugees and Argentine Social Entrepreneurs (MIRARES)</v>
      </c>
      <c r="EF293" t="str">
        <v>Mision Scalabriniana - Ecuador</v>
      </c>
      <c r="EG293" t="str">
        <v>Missão Paz</v>
      </c>
      <c r="EH293" t="str">
        <v>Museu A CASA</v>
      </c>
      <c r="EI293" t="str">
        <v>Norwegian Refugee Council (NRC)</v>
      </c>
      <c r="EJ293" t="str">
        <v>ONG Migrantes por el Maule</v>
      </c>
      <c r="EK293" t="str">
        <v>ONG Preemptive Love Coalition Colombia</v>
      </c>
      <c r="EL293" t="str">
        <v>Organización Transfomando Vidas</v>
      </c>
      <c r="EM293" t="str">
        <v>Organization of Ibero-American States for Education, Science and Culture (OEI)</v>
      </c>
      <c r="EN293" t="str">
        <v>OXFAM</v>
      </c>
      <c r="EO293" t="str">
        <v>Panamerican Development Foundation</v>
      </c>
      <c r="EP293" t="str">
        <v>Panamerican Health Organization/World Health Organization (PAHO/WHO)</v>
      </c>
      <c r="EQ293" t="str">
        <v>Pastoral of Human Mobility - Peruvian Episcopal Conference</v>
      </c>
      <c r="ER293" t="str">
        <v>Pastoral Service for Migrants National</v>
      </c>
      <c r="ES293" t="str">
        <v>Permanent Human Rights defense Committee (CDH)</v>
      </c>
      <c r="ET293" t="str">
        <v>Pirilampos Institute - Group of visits and voluntary actions in Roraima</v>
      </c>
      <c r="EU293" t="str">
        <v>Plan International</v>
      </c>
      <c r="EV293" t="str">
        <v>Population Program, Faculty of Social Sciences, University of the Republic</v>
      </c>
      <c r="EW293" t="str">
        <v>Profamilia Association</v>
      </c>
      <c r="EX293" t="str">
        <v>Red con Migrantes y Refugiados</v>
      </c>
      <c r="EY293" t="str">
        <v>Red Cross Colombia</v>
      </c>
      <c r="EZ293" t="str">
        <v>Red Cross Ecuador</v>
      </c>
      <c r="FA293" t="str">
        <v>Red Cross Peru</v>
      </c>
      <c r="FB293" t="str">
        <v>Red de Investigaciones en Derechos Humanos - CONICET (Consejo Nacional de Investigaciones Científicas y Técnicas)</v>
      </c>
      <c r="FC293" t="str">
        <v>RET International</v>
      </c>
      <c r="FD293" t="str">
        <v>Salú pa Tur Foundation</v>
      </c>
      <c r="FE293" t="str">
        <v>Salvation Army</v>
      </c>
      <c r="FF293" t="str">
        <v>Samaritan's Purse</v>
      </c>
      <c r="FG293" t="str">
        <v>Save the Children International (SCI)</v>
      </c>
      <c r="FH293" t="str">
        <v>Scalabrini Foundation Chile</v>
      </c>
      <c r="FI293" t="str">
        <v>Sección Peruana de Amnistía Internacional</v>
      </c>
      <c r="FJ293" t="str">
        <v>Serviço Pastoral dos Migrantes do Nordeste</v>
      </c>
      <c r="FK293" t="str">
        <v>Sesame Workshop</v>
      </c>
      <c r="FL293" t="str">
        <v>Si, Da Vida</v>
      </c>
      <c r="FM293" t="str">
        <v>Solidarity and Action Asociation</v>
      </c>
      <c r="FN293" t="str">
        <v>SOS Children's Villages</v>
      </c>
      <c r="FO293" t="str">
        <v>Tarabita Foundation</v>
      </c>
      <c r="FP293" t="str">
        <v>Tearfund</v>
      </c>
      <c r="FQ293" t="str">
        <v>TECHO</v>
      </c>
      <c r="FR293" t="str">
        <v>Terranueva Foundation</v>
      </c>
      <c r="FS293" t="str">
        <v>Terre des Hommes Suisse</v>
      </c>
      <c r="FT293" t="str">
        <v>The Israel Forum for International Humanitarian Aid (IsraAID)</v>
      </c>
      <c r="FU293" t="str">
        <v>Unión Venezolana en Perú</v>
      </c>
      <c r="FV293" t="str">
        <v>United Nations Children's Fund (UNICEF)</v>
      </c>
      <c r="FW293" t="str">
        <v>United Nations Development Programme (UNDP)</v>
      </c>
      <c r="FX293" t="str">
        <v>United Nations Educational, Scientific and Cultural Organization (UNESCO)</v>
      </c>
      <c r="FY293" t="str">
        <v>United Nations Entity for Gender Equality and the Empowerment of Women (UNWOMEN)</v>
      </c>
      <c r="FZ293" t="str">
        <v>United Nations Food and Agricultural Organization (FAO)</v>
      </c>
      <c r="GA293" t="str">
        <v>United Nations High Commissioner for Refugees (UNHCR)</v>
      </c>
      <c r="GB293" t="str">
        <v>United Nations Office of the High Commissioner for Human Rights (OHCHR)</v>
      </c>
      <c r="GC293" t="str">
        <v>United Nations Office on Drugs and Crime (UNODC)</v>
      </c>
      <c r="GD293" t="str">
        <v>United Nations Population Fund (UNFPA)</v>
      </c>
      <c r="GE293" t="str">
        <v>United Nations Programme for Human Settlements (UN Habitat)</v>
      </c>
      <c r="GF293" t="str">
        <v>Vale da Benção Educational and Charitable Association (AEBVB)</v>
      </c>
      <c r="GG293" t="str">
        <v>VenAruba Solidaria</v>
      </c>
      <c r="GH293" t="str">
        <v>Venex Curacao Foundation</v>
      </c>
      <c r="GI293" t="str">
        <v>Venezolanos en Barranquilla</v>
      </c>
      <c r="GJ293" t="str">
        <v>Venezolanos en San Cristóbal</v>
      </c>
      <c r="GK293" t="str">
        <v>Venezuelan Emigrant Foundation (FEV)</v>
      </c>
      <c r="GL293" t="str">
        <v>Vicaría de Pastoral Social Caritas</v>
      </c>
      <c r="GM293" t="str">
        <v>Voices GY</v>
      </c>
      <c r="GN293" t="str">
        <v>We World GVC</v>
      </c>
      <c r="GO293" t="str">
        <v>World Council of Credit Unions</v>
      </c>
      <c r="GP293" t="str">
        <v>World Food Programme (WFP)</v>
      </c>
      <c r="GQ293" t="str">
        <v>World Vision</v>
      </c>
      <c r="GR293" t="str">
        <v>ZOA</v>
      </c>
    </row>
    <row r="294" spans="8:200" x14ac:dyDescent="0.3">
      <c r="H294" t="str" cm="1">
        <f t="array" ref="H294:GR294">TRANSPOSE(_xlfn._xlws.SORT(_xlfn._xlws.FILTER(Table3[Name],ISNUMBER(SEARCH(' Activity Sheet'!D348,Table3[Name])),"Not found"),,1))</f>
        <v>.New Organisation</v>
      </c>
      <c r="I294" t="str">
        <v>ABV - Association of Good with Life</v>
      </c>
      <c r="J294" t="str">
        <v>ACAPS</v>
      </c>
      <c r="K294" t="str">
        <v>Acción y Desarrollo</v>
      </c>
      <c r="L294" t="str">
        <v>ACTED</v>
      </c>
      <c r="M294" t="str">
        <v>Action against Hunger</v>
      </c>
      <c r="N294" t="str">
        <v>ActionAid</v>
      </c>
      <c r="O294" t="str">
        <v>Adventist Development and Relief Agency (ADRA)</v>
      </c>
      <c r="P294" t="str">
        <v>Alas de Colibrí Foundation</v>
      </c>
      <c r="Q294" t="str">
        <v>Alianza por la Solidaridad</v>
      </c>
      <c r="R294" t="str">
        <v>Alianza por Venezuela</v>
      </c>
      <c r="S294" t="str">
        <v>Americares Foundation</v>
      </c>
      <c r="T294" t="str">
        <v>Argentine Commission for Refugees and Migrants (CAREF)</v>
      </c>
      <c r="U294" t="str">
        <v>Asociación Aves</v>
      </c>
      <c r="V294" t="str">
        <v>Asociación de Jubilados y Pensionados Venezolanos en Argentina</v>
      </c>
      <c r="W294" t="str">
        <v>Asociación de Venezolanos en Eloy Alfaro</v>
      </c>
      <c r="X294" t="str">
        <v>Asociación Fundación contra el Hambre Perú</v>
      </c>
      <c r="Y294" t="str">
        <v>Asociación Migrantes Venezolanos</v>
      </c>
      <c r="Z294" t="str">
        <v>Asociación Misioneros de San Carlos Scalabrinianos</v>
      </c>
      <c r="AA294" t="str">
        <v>Asociacion Proteccion Poblacion Vulnerable</v>
      </c>
      <c r="AB294" t="str">
        <v>Asociación Quinta Ola</v>
      </c>
      <c r="AC294" t="str">
        <v>Asociación Salto Ángel</v>
      </c>
      <c r="AD294" t="str">
        <v>Asociación Venezuela en Ecuador AC</v>
      </c>
      <c r="AE294" t="str">
        <v>ASOVENAR</v>
      </c>
      <c r="AF294" t="str">
        <v>Associação Hermanitos</v>
      </c>
      <c r="AG294" t="str">
        <v>AVSI Foundation</v>
      </c>
      <c r="AH294" t="str">
        <v>Bethany Christian Services</v>
      </c>
      <c r="AI294" t="str">
        <v>Blumont</v>
      </c>
      <c r="AJ294" t="str">
        <v>CARE</v>
      </c>
      <c r="AK294" t="str">
        <v>Caritas Brazil</v>
      </c>
      <c r="AL294" t="str">
        <v>Caritas Ecuador</v>
      </c>
      <c r="AM294" t="str">
        <v>Caritas Germany</v>
      </c>
      <c r="AN294" t="str">
        <v>Caritas Manaus</v>
      </c>
      <c r="AO294" t="str">
        <v>Caritas Parana</v>
      </c>
      <c r="AP294" t="str">
        <v>Caritas Peru</v>
      </c>
      <c r="AQ294" t="str">
        <v>Caritas Rio de Janeiro</v>
      </c>
      <c r="AR294" t="str">
        <v>Caritas São Paulo</v>
      </c>
      <c r="AS294" t="str">
        <v>Caritas Switzerland</v>
      </c>
      <c r="AT294" t="str">
        <v>CCEFIRO Association</v>
      </c>
      <c r="AU294" t="str">
        <v>CEDRO</v>
      </c>
      <c r="AV294" t="str">
        <v>Center for Integrated Studies and Programs for Sustainable Development (CIEDS)</v>
      </c>
      <c r="AW294" t="str">
        <v>Center for Migration and Human Rights of the Diocese of Roraima (CMDH)</v>
      </c>
      <c r="AX294" t="str">
        <v>Centro de Atencion Psicosocial (CAPS)</v>
      </c>
      <c r="AY294" t="str">
        <v>CESAL</v>
      </c>
      <c r="AZ294" t="str">
        <v>CESVI-Cooperazione e Sviluppo</v>
      </c>
      <c r="BA294" t="str">
        <v>ChildFund International</v>
      </c>
      <c r="BB294" t="str">
        <v>CHS Alternativo</v>
      </c>
      <c r="BC294" t="str">
        <v>Churún Merú Association</v>
      </c>
      <c r="BD294" t="str">
        <v>Coalición por Venezuela</v>
      </c>
      <c r="BE294" t="str">
        <v>Colonia Foundation of Venezuelans in the Dominican Republic (FUNCOVERD)</v>
      </c>
      <c r="BF294" t="str">
        <v>COLVENZ</v>
      </c>
      <c r="BG294" t="str">
        <v>Compassiva</v>
      </c>
      <c r="BH294" t="str">
        <v>Consejo Interreligioso del Perú - Religiones por la Paz</v>
      </c>
      <c r="BI294" t="str">
        <v>Consorcio ONG OCIPI Y Capellanía Nacional OFICA</v>
      </c>
      <c r="BJ294" t="str">
        <v>COOPI - International Cooperation Foundation</v>
      </c>
      <c r="BK294" t="str">
        <v>Corporación Colectivo Sin Fronteras</v>
      </c>
      <c r="BL294" t="str">
        <v>CRISFE Foundation</v>
      </c>
      <c r="BM294" t="str">
        <v>Cuso International</v>
      </c>
      <c r="BN294" t="str">
        <v>Danielle’s Children Fund (DCF)</v>
      </c>
      <c r="BO294" t="str">
        <v>Danish Refugee Council (DRC)</v>
      </c>
      <c r="BP294" t="str">
        <v>Development Support Association - APOYAR</v>
      </c>
      <c r="BQ294" t="str">
        <v>Diakonie Katastrophenhilfe</v>
      </c>
      <c r="BR294" t="str">
        <v>Diálogo Diverso</v>
      </c>
      <c r="BS294" t="str">
        <v>Doctors of the World</v>
      </c>
      <c r="BT294" t="str">
        <v>Dominican Institute for Integrated Development</v>
      </c>
      <c r="BU294" t="str">
        <v>Duendes y Ángeles Vinotinto República Dominicana</v>
      </c>
      <c r="BV294" t="str">
        <v>Encuentros SJS (Servicio Jesuita de la Solidaridad)</v>
      </c>
      <c r="BW294" t="str">
        <v>Ending Violence Against Migrants</v>
      </c>
      <c r="BX294" t="str">
        <v>Equidad Foundation</v>
      </c>
      <c r="BY294" t="str">
        <v>Equilibrium CenDE</v>
      </c>
      <c r="BZ294" t="str">
        <v>Facultad de Psicología - Universidad de la República (UDELAR)</v>
      </c>
      <c r="CA294" t="str">
        <v>First International Emergency and Solidarités International</v>
      </c>
      <c r="CB294" t="str">
        <v>Fondo Ecuatoriano Populorum Progressio</v>
      </c>
      <c r="CC294" t="str">
        <v>Foro Salud Callao</v>
      </c>
      <c r="CD294" t="str">
        <v>Foundation for the Integration and Development of Latin America (FIDAL)</v>
      </c>
      <c r="CE294" t="str">
        <v>Foundation of the Americas (FUDELA)</v>
      </c>
      <c r="CF294" t="str">
        <v>Fraternity Without Borders</v>
      </c>
      <c r="CG294" t="str">
        <v>Fundación Brisas del Norte</v>
      </c>
      <c r="CH294" t="str">
        <v>Fundación Colombovenezolana Nueva Ilusión</v>
      </c>
      <c r="CI294" t="str">
        <v>Fundación Nakama's</v>
      </c>
      <c r="CJ294" t="str">
        <v>Fundación RadaBer</v>
      </c>
      <c r="CK294" t="str">
        <v>Fundación Scalabrini Bolivia</v>
      </c>
      <c r="CL294" t="str">
        <v>Fundacion Social Vivan los Niños</v>
      </c>
      <c r="CM294" t="str">
        <v>FUNVEAC</v>
      </c>
      <c r="CN294" t="str">
        <v>German Development Cooperation Agency GIZ</v>
      </c>
      <c r="CO294" t="str">
        <v>Globalizate Radio</v>
      </c>
      <c r="CP294" t="str">
        <v>GOAL</v>
      </c>
      <c r="CQ294" t="str">
        <v>Halü Bienestar Humano Foundation (HALU)</v>
      </c>
      <c r="CR294" t="str">
        <v>Heartland Alliance International (HAI)</v>
      </c>
      <c r="CS294" t="str">
        <v>HELVETAS Swiss Intercooperation</v>
      </c>
      <c r="CT294" t="str">
        <v>HIAS</v>
      </c>
      <c r="CU294" t="str">
        <v>Human Rights Defence Curaçao</v>
      </c>
      <c r="CV294" t="str">
        <v>Humanity &amp; Inclusion</v>
      </c>
      <c r="CW294" t="str">
        <v>Humans Analytic</v>
      </c>
      <c r="CX294" t="str">
        <v>Idas y Vueltas Association</v>
      </c>
      <c r="CY294" t="str">
        <v>iMMAP</v>
      </c>
      <c r="CZ294" t="str">
        <v>IMPACT Initiatives (REACH)</v>
      </c>
      <c r="DA294" t="str">
        <v>Inmigrante Feliz Association</v>
      </c>
      <c r="DB294" t="str">
        <v>Institute for Migration and Human Rights (IMDH)</v>
      </c>
      <c r="DC294" t="str">
        <v>Institute of Natural and Cultural Heritage (IPANC)</v>
      </c>
      <c r="DD294" t="str">
        <v>International Committee for the Development of People (CISP)</v>
      </c>
      <c r="DE294" t="str">
        <v>International Federation of the Red Cross (IFRC)</v>
      </c>
      <c r="DF294" t="str">
        <v>International Labour Organization (ILO)</v>
      </c>
      <c r="DG294" t="str">
        <v>International Medical Corps</v>
      </c>
      <c r="DH294" t="str">
        <v>International Organization for Migration (IOM)</v>
      </c>
      <c r="DI294" t="str">
        <v>International Rescue Committee (IRC)</v>
      </c>
      <c r="DJ294" t="str">
        <v>INTERSOS</v>
      </c>
      <c r="DK294" t="str">
        <v>Jesuit Migrant Service (JMS)</v>
      </c>
      <c r="DL294" t="str">
        <v>Jesuit Refugee Service (JRS)</v>
      </c>
      <c r="DM294" t="str">
        <v>Jesuit Service for Migrants and Refugees (JSMR)</v>
      </c>
      <c r="DN294" t="str">
        <v>Joint United Nations Programme on HIV/AIDS (UNAIDS)</v>
      </c>
      <c r="DO294" t="str">
        <v>Kimirina Coorporation</v>
      </c>
      <c r="DP294" t="str">
        <v>La Casita Hispanic Cultural Centre</v>
      </c>
      <c r="DQ294" t="str">
        <v>Latin American Network of Non-Governmental Organizations of Persons with Disabilities and their Families (RIADIS)</v>
      </c>
      <c r="DR294" t="str">
        <v>LGBT+ Movement Brazil</v>
      </c>
      <c r="DS294" t="str">
        <v>Living Water Community (LWC)</v>
      </c>
      <c r="DT294" t="str">
        <v>LLANOVENCOL</v>
      </c>
      <c r="DU294" t="str">
        <v>Lutheran World Federation</v>
      </c>
      <c r="DV294" t="str">
        <v>Lutheran World Relief</v>
      </c>
      <c r="DW294" t="str">
        <v>Malteser International</v>
      </c>
      <c r="DX294" t="str">
        <v>Mana Institute</v>
      </c>
      <c r="DY294" t="str">
        <v>Manos Veneguayas Association</v>
      </c>
      <c r="DZ294" t="str">
        <v>Más Igualdad Perú</v>
      </c>
      <c r="EA294" t="str">
        <v>MedGlobal</v>
      </c>
      <c r="EB294" t="str">
        <v>Medical Teams International</v>
      </c>
      <c r="EC294" t="str">
        <v>Mercy Corps</v>
      </c>
      <c r="ED294" t="str">
        <v>Migrant Service Center (CAM)</v>
      </c>
      <c r="EE294" t="str">
        <v>Migrants, Refugees and Argentine Social Entrepreneurs (MIRARES)</v>
      </c>
      <c r="EF294" t="str">
        <v>Mision Scalabriniana - Ecuador</v>
      </c>
      <c r="EG294" t="str">
        <v>Missão Paz</v>
      </c>
      <c r="EH294" t="str">
        <v>Museu A CASA</v>
      </c>
      <c r="EI294" t="str">
        <v>Norwegian Refugee Council (NRC)</v>
      </c>
      <c r="EJ294" t="str">
        <v>ONG Migrantes por el Maule</v>
      </c>
      <c r="EK294" t="str">
        <v>ONG Preemptive Love Coalition Colombia</v>
      </c>
      <c r="EL294" t="str">
        <v>Organización Transfomando Vidas</v>
      </c>
      <c r="EM294" t="str">
        <v>Organization of Ibero-American States for Education, Science and Culture (OEI)</v>
      </c>
      <c r="EN294" t="str">
        <v>OXFAM</v>
      </c>
      <c r="EO294" t="str">
        <v>Panamerican Development Foundation</v>
      </c>
      <c r="EP294" t="str">
        <v>Panamerican Health Organization/World Health Organization (PAHO/WHO)</v>
      </c>
      <c r="EQ294" t="str">
        <v>Pastoral of Human Mobility - Peruvian Episcopal Conference</v>
      </c>
      <c r="ER294" t="str">
        <v>Pastoral Service for Migrants National</v>
      </c>
      <c r="ES294" t="str">
        <v>Permanent Human Rights defense Committee (CDH)</v>
      </c>
      <c r="ET294" t="str">
        <v>Pirilampos Institute - Group of visits and voluntary actions in Roraima</v>
      </c>
      <c r="EU294" t="str">
        <v>Plan International</v>
      </c>
      <c r="EV294" t="str">
        <v>Population Program, Faculty of Social Sciences, University of the Republic</v>
      </c>
      <c r="EW294" t="str">
        <v>Profamilia Association</v>
      </c>
      <c r="EX294" t="str">
        <v>Red con Migrantes y Refugiados</v>
      </c>
      <c r="EY294" t="str">
        <v>Red Cross Colombia</v>
      </c>
      <c r="EZ294" t="str">
        <v>Red Cross Ecuador</v>
      </c>
      <c r="FA294" t="str">
        <v>Red Cross Peru</v>
      </c>
      <c r="FB294" t="str">
        <v>Red de Investigaciones en Derechos Humanos - CONICET (Consejo Nacional de Investigaciones Científicas y Técnicas)</v>
      </c>
      <c r="FC294" t="str">
        <v>RET International</v>
      </c>
      <c r="FD294" t="str">
        <v>Salú pa Tur Foundation</v>
      </c>
      <c r="FE294" t="str">
        <v>Salvation Army</v>
      </c>
      <c r="FF294" t="str">
        <v>Samaritan's Purse</v>
      </c>
      <c r="FG294" t="str">
        <v>Save the Children International (SCI)</v>
      </c>
      <c r="FH294" t="str">
        <v>Scalabrini Foundation Chile</v>
      </c>
      <c r="FI294" t="str">
        <v>Sección Peruana de Amnistía Internacional</v>
      </c>
      <c r="FJ294" t="str">
        <v>Serviço Pastoral dos Migrantes do Nordeste</v>
      </c>
      <c r="FK294" t="str">
        <v>Sesame Workshop</v>
      </c>
      <c r="FL294" t="str">
        <v>Si, Da Vida</v>
      </c>
      <c r="FM294" t="str">
        <v>Solidarity and Action Asociation</v>
      </c>
      <c r="FN294" t="str">
        <v>SOS Children's Villages</v>
      </c>
      <c r="FO294" t="str">
        <v>Tarabita Foundation</v>
      </c>
      <c r="FP294" t="str">
        <v>Tearfund</v>
      </c>
      <c r="FQ294" t="str">
        <v>TECHO</v>
      </c>
      <c r="FR294" t="str">
        <v>Terranueva Foundation</v>
      </c>
      <c r="FS294" t="str">
        <v>Terre des Hommes Suisse</v>
      </c>
      <c r="FT294" t="str">
        <v>The Israel Forum for International Humanitarian Aid (IsraAID)</v>
      </c>
      <c r="FU294" t="str">
        <v>Unión Venezolana en Perú</v>
      </c>
      <c r="FV294" t="str">
        <v>United Nations Children's Fund (UNICEF)</v>
      </c>
      <c r="FW294" t="str">
        <v>United Nations Development Programme (UNDP)</v>
      </c>
      <c r="FX294" t="str">
        <v>United Nations Educational, Scientific and Cultural Organization (UNESCO)</v>
      </c>
      <c r="FY294" t="str">
        <v>United Nations Entity for Gender Equality and the Empowerment of Women (UNWOMEN)</v>
      </c>
      <c r="FZ294" t="str">
        <v>United Nations Food and Agricultural Organization (FAO)</v>
      </c>
      <c r="GA294" t="str">
        <v>United Nations High Commissioner for Refugees (UNHCR)</v>
      </c>
      <c r="GB294" t="str">
        <v>United Nations Office of the High Commissioner for Human Rights (OHCHR)</v>
      </c>
      <c r="GC294" t="str">
        <v>United Nations Office on Drugs and Crime (UNODC)</v>
      </c>
      <c r="GD294" t="str">
        <v>United Nations Population Fund (UNFPA)</v>
      </c>
      <c r="GE294" t="str">
        <v>United Nations Programme for Human Settlements (UN Habitat)</v>
      </c>
      <c r="GF294" t="str">
        <v>Vale da Benção Educational and Charitable Association (AEBVB)</v>
      </c>
      <c r="GG294" t="str">
        <v>VenAruba Solidaria</v>
      </c>
      <c r="GH294" t="str">
        <v>Venex Curacao Foundation</v>
      </c>
      <c r="GI294" t="str">
        <v>Venezolanos en Barranquilla</v>
      </c>
      <c r="GJ294" t="str">
        <v>Venezolanos en San Cristóbal</v>
      </c>
      <c r="GK294" t="str">
        <v>Venezuelan Emigrant Foundation (FEV)</v>
      </c>
      <c r="GL294" t="str">
        <v>Vicaría de Pastoral Social Caritas</v>
      </c>
      <c r="GM294" t="str">
        <v>Voices GY</v>
      </c>
      <c r="GN294" t="str">
        <v>We World GVC</v>
      </c>
      <c r="GO294" t="str">
        <v>World Council of Credit Unions</v>
      </c>
      <c r="GP294" t="str">
        <v>World Food Programme (WFP)</v>
      </c>
      <c r="GQ294" t="str">
        <v>World Vision</v>
      </c>
      <c r="GR294" t="str">
        <v>ZOA</v>
      </c>
    </row>
    <row r="295" spans="8:200" x14ac:dyDescent="0.3">
      <c r="H295" t="str" cm="1">
        <f t="array" ref="H295:GR295">TRANSPOSE(_xlfn._xlws.SORT(_xlfn._xlws.FILTER(Table3[Name],ISNUMBER(SEARCH(' Activity Sheet'!D349,Table3[Name])),"Not found"),,1))</f>
        <v>.New Organisation</v>
      </c>
      <c r="I295" t="str">
        <v>ABV - Association of Good with Life</v>
      </c>
      <c r="J295" t="str">
        <v>ACAPS</v>
      </c>
      <c r="K295" t="str">
        <v>Acción y Desarrollo</v>
      </c>
      <c r="L295" t="str">
        <v>ACTED</v>
      </c>
      <c r="M295" t="str">
        <v>Action against Hunger</v>
      </c>
      <c r="N295" t="str">
        <v>ActionAid</v>
      </c>
      <c r="O295" t="str">
        <v>Adventist Development and Relief Agency (ADRA)</v>
      </c>
      <c r="P295" t="str">
        <v>Alas de Colibrí Foundation</v>
      </c>
      <c r="Q295" t="str">
        <v>Alianza por la Solidaridad</v>
      </c>
      <c r="R295" t="str">
        <v>Alianza por Venezuela</v>
      </c>
      <c r="S295" t="str">
        <v>Americares Foundation</v>
      </c>
      <c r="T295" t="str">
        <v>Argentine Commission for Refugees and Migrants (CAREF)</v>
      </c>
      <c r="U295" t="str">
        <v>Asociación Aves</v>
      </c>
      <c r="V295" t="str">
        <v>Asociación de Jubilados y Pensionados Venezolanos en Argentina</v>
      </c>
      <c r="W295" t="str">
        <v>Asociación de Venezolanos en Eloy Alfaro</v>
      </c>
      <c r="X295" t="str">
        <v>Asociación Fundación contra el Hambre Perú</v>
      </c>
      <c r="Y295" t="str">
        <v>Asociación Migrantes Venezolanos</v>
      </c>
      <c r="Z295" t="str">
        <v>Asociación Misioneros de San Carlos Scalabrinianos</v>
      </c>
      <c r="AA295" t="str">
        <v>Asociacion Proteccion Poblacion Vulnerable</v>
      </c>
      <c r="AB295" t="str">
        <v>Asociación Quinta Ola</v>
      </c>
      <c r="AC295" t="str">
        <v>Asociación Salto Ángel</v>
      </c>
      <c r="AD295" t="str">
        <v>Asociación Venezuela en Ecuador AC</v>
      </c>
      <c r="AE295" t="str">
        <v>ASOVENAR</v>
      </c>
      <c r="AF295" t="str">
        <v>Associação Hermanitos</v>
      </c>
      <c r="AG295" t="str">
        <v>AVSI Foundation</v>
      </c>
      <c r="AH295" t="str">
        <v>Bethany Christian Services</v>
      </c>
      <c r="AI295" t="str">
        <v>Blumont</v>
      </c>
      <c r="AJ295" t="str">
        <v>CARE</v>
      </c>
      <c r="AK295" t="str">
        <v>Caritas Brazil</v>
      </c>
      <c r="AL295" t="str">
        <v>Caritas Ecuador</v>
      </c>
      <c r="AM295" t="str">
        <v>Caritas Germany</v>
      </c>
      <c r="AN295" t="str">
        <v>Caritas Manaus</v>
      </c>
      <c r="AO295" t="str">
        <v>Caritas Parana</v>
      </c>
      <c r="AP295" t="str">
        <v>Caritas Peru</v>
      </c>
      <c r="AQ295" t="str">
        <v>Caritas Rio de Janeiro</v>
      </c>
      <c r="AR295" t="str">
        <v>Caritas São Paulo</v>
      </c>
      <c r="AS295" t="str">
        <v>Caritas Switzerland</v>
      </c>
      <c r="AT295" t="str">
        <v>CCEFIRO Association</v>
      </c>
      <c r="AU295" t="str">
        <v>CEDRO</v>
      </c>
      <c r="AV295" t="str">
        <v>Center for Integrated Studies and Programs for Sustainable Development (CIEDS)</v>
      </c>
      <c r="AW295" t="str">
        <v>Center for Migration and Human Rights of the Diocese of Roraima (CMDH)</v>
      </c>
      <c r="AX295" t="str">
        <v>Centro de Atencion Psicosocial (CAPS)</v>
      </c>
      <c r="AY295" t="str">
        <v>CESAL</v>
      </c>
      <c r="AZ295" t="str">
        <v>CESVI-Cooperazione e Sviluppo</v>
      </c>
      <c r="BA295" t="str">
        <v>ChildFund International</v>
      </c>
      <c r="BB295" t="str">
        <v>CHS Alternativo</v>
      </c>
      <c r="BC295" t="str">
        <v>Churún Merú Association</v>
      </c>
      <c r="BD295" t="str">
        <v>Coalición por Venezuela</v>
      </c>
      <c r="BE295" t="str">
        <v>Colonia Foundation of Venezuelans in the Dominican Republic (FUNCOVERD)</v>
      </c>
      <c r="BF295" t="str">
        <v>COLVENZ</v>
      </c>
      <c r="BG295" t="str">
        <v>Compassiva</v>
      </c>
      <c r="BH295" t="str">
        <v>Consejo Interreligioso del Perú - Religiones por la Paz</v>
      </c>
      <c r="BI295" t="str">
        <v>Consorcio ONG OCIPI Y Capellanía Nacional OFICA</v>
      </c>
      <c r="BJ295" t="str">
        <v>COOPI - International Cooperation Foundation</v>
      </c>
      <c r="BK295" t="str">
        <v>Corporación Colectivo Sin Fronteras</v>
      </c>
      <c r="BL295" t="str">
        <v>CRISFE Foundation</v>
      </c>
      <c r="BM295" t="str">
        <v>Cuso International</v>
      </c>
      <c r="BN295" t="str">
        <v>Danielle’s Children Fund (DCF)</v>
      </c>
      <c r="BO295" t="str">
        <v>Danish Refugee Council (DRC)</v>
      </c>
      <c r="BP295" t="str">
        <v>Development Support Association - APOYAR</v>
      </c>
      <c r="BQ295" t="str">
        <v>Diakonie Katastrophenhilfe</v>
      </c>
      <c r="BR295" t="str">
        <v>Diálogo Diverso</v>
      </c>
      <c r="BS295" t="str">
        <v>Doctors of the World</v>
      </c>
      <c r="BT295" t="str">
        <v>Dominican Institute for Integrated Development</v>
      </c>
      <c r="BU295" t="str">
        <v>Duendes y Ángeles Vinotinto República Dominicana</v>
      </c>
      <c r="BV295" t="str">
        <v>Encuentros SJS (Servicio Jesuita de la Solidaridad)</v>
      </c>
      <c r="BW295" t="str">
        <v>Ending Violence Against Migrants</v>
      </c>
      <c r="BX295" t="str">
        <v>Equidad Foundation</v>
      </c>
      <c r="BY295" t="str">
        <v>Equilibrium CenDE</v>
      </c>
      <c r="BZ295" t="str">
        <v>Facultad de Psicología - Universidad de la República (UDELAR)</v>
      </c>
      <c r="CA295" t="str">
        <v>First International Emergency and Solidarités International</v>
      </c>
      <c r="CB295" t="str">
        <v>Fondo Ecuatoriano Populorum Progressio</v>
      </c>
      <c r="CC295" t="str">
        <v>Foro Salud Callao</v>
      </c>
      <c r="CD295" t="str">
        <v>Foundation for the Integration and Development of Latin America (FIDAL)</v>
      </c>
      <c r="CE295" t="str">
        <v>Foundation of the Americas (FUDELA)</v>
      </c>
      <c r="CF295" t="str">
        <v>Fraternity Without Borders</v>
      </c>
      <c r="CG295" t="str">
        <v>Fundación Brisas del Norte</v>
      </c>
      <c r="CH295" t="str">
        <v>Fundación Colombovenezolana Nueva Ilusión</v>
      </c>
      <c r="CI295" t="str">
        <v>Fundación Nakama's</v>
      </c>
      <c r="CJ295" t="str">
        <v>Fundación RadaBer</v>
      </c>
      <c r="CK295" t="str">
        <v>Fundación Scalabrini Bolivia</v>
      </c>
      <c r="CL295" t="str">
        <v>Fundacion Social Vivan los Niños</v>
      </c>
      <c r="CM295" t="str">
        <v>FUNVEAC</v>
      </c>
      <c r="CN295" t="str">
        <v>German Development Cooperation Agency GIZ</v>
      </c>
      <c r="CO295" t="str">
        <v>Globalizate Radio</v>
      </c>
      <c r="CP295" t="str">
        <v>GOAL</v>
      </c>
      <c r="CQ295" t="str">
        <v>Halü Bienestar Humano Foundation (HALU)</v>
      </c>
      <c r="CR295" t="str">
        <v>Heartland Alliance International (HAI)</v>
      </c>
      <c r="CS295" t="str">
        <v>HELVETAS Swiss Intercooperation</v>
      </c>
      <c r="CT295" t="str">
        <v>HIAS</v>
      </c>
      <c r="CU295" t="str">
        <v>Human Rights Defence Curaçao</v>
      </c>
      <c r="CV295" t="str">
        <v>Humanity &amp; Inclusion</v>
      </c>
      <c r="CW295" t="str">
        <v>Humans Analytic</v>
      </c>
      <c r="CX295" t="str">
        <v>Idas y Vueltas Association</v>
      </c>
      <c r="CY295" t="str">
        <v>iMMAP</v>
      </c>
      <c r="CZ295" t="str">
        <v>IMPACT Initiatives (REACH)</v>
      </c>
      <c r="DA295" t="str">
        <v>Inmigrante Feliz Association</v>
      </c>
      <c r="DB295" t="str">
        <v>Institute for Migration and Human Rights (IMDH)</v>
      </c>
      <c r="DC295" t="str">
        <v>Institute of Natural and Cultural Heritage (IPANC)</v>
      </c>
      <c r="DD295" t="str">
        <v>International Committee for the Development of People (CISP)</v>
      </c>
      <c r="DE295" t="str">
        <v>International Federation of the Red Cross (IFRC)</v>
      </c>
      <c r="DF295" t="str">
        <v>International Labour Organization (ILO)</v>
      </c>
      <c r="DG295" t="str">
        <v>International Medical Corps</v>
      </c>
      <c r="DH295" t="str">
        <v>International Organization for Migration (IOM)</v>
      </c>
      <c r="DI295" t="str">
        <v>International Rescue Committee (IRC)</v>
      </c>
      <c r="DJ295" t="str">
        <v>INTERSOS</v>
      </c>
      <c r="DK295" t="str">
        <v>Jesuit Migrant Service (JMS)</v>
      </c>
      <c r="DL295" t="str">
        <v>Jesuit Refugee Service (JRS)</v>
      </c>
      <c r="DM295" t="str">
        <v>Jesuit Service for Migrants and Refugees (JSMR)</v>
      </c>
      <c r="DN295" t="str">
        <v>Joint United Nations Programme on HIV/AIDS (UNAIDS)</v>
      </c>
      <c r="DO295" t="str">
        <v>Kimirina Coorporation</v>
      </c>
      <c r="DP295" t="str">
        <v>La Casita Hispanic Cultural Centre</v>
      </c>
      <c r="DQ295" t="str">
        <v>Latin American Network of Non-Governmental Organizations of Persons with Disabilities and their Families (RIADIS)</v>
      </c>
      <c r="DR295" t="str">
        <v>LGBT+ Movement Brazil</v>
      </c>
      <c r="DS295" t="str">
        <v>Living Water Community (LWC)</v>
      </c>
      <c r="DT295" t="str">
        <v>LLANOVENCOL</v>
      </c>
      <c r="DU295" t="str">
        <v>Lutheran World Federation</v>
      </c>
      <c r="DV295" t="str">
        <v>Lutheran World Relief</v>
      </c>
      <c r="DW295" t="str">
        <v>Malteser International</v>
      </c>
      <c r="DX295" t="str">
        <v>Mana Institute</v>
      </c>
      <c r="DY295" t="str">
        <v>Manos Veneguayas Association</v>
      </c>
      <c r="DZ295" t="str">
        <v>Más Igualdad Perú</v>
      </c>
      <c r="EA295" t="str">
        <v>MedGlobal</v>
      </c>
      <c r="EB295" t="str">
        <v>Medical Teams International</v>
      </c>
      <c r="EC295" t="str">
        <v>Mercy Corps</v>
      </c>
      <c r="ED295" t="str">
        <v>Migrant Service Center (CAM)</v>
      </c>
      <c r="EE295" t="str">
        <v>Migrants, Refugees and Argentine Social Entrepreneurs (MIRARES)</v>
      </c>
      <c r="EF295" t="str">
        <v>Mision Scalabriniana - Ecuador</v>
      </c>
      <c r="EG295" t="str">
        <v>Missão Paz</v>
      </c>
      <c r="EH295" t="str">
        <v>Museu A CASA</v>
      </c>
      <c r="EI295" t="str">
        <v>Norwegian Refugee Council (NRC)</v>
      </c>
      <c r="EJ295" t="str">
        <v>ONG Migrantes por el Maule</v>
      </c>
      <c r="EK295" t="str">
        <v>ONG Preemptive Love Coalition Colombia</v>
      </c>
      <c r="EL295" t="str">
        <v>Organización Transfomando Vidas</v>
      </c>
      <c r="EM295" t="str">
        <v>Organization of Ibero-American States for Education, Science and Culture (OEI)</v>
      </c>
      <c r="EN295" t="str">
        <v>OXFAM</v>
      </c>
      <c r="EO295" t="str">
        <v>Panamerican Development Foundation</v>
      </c>
      <c r="EP295" t="str">
        <v>Panamerican Health Organization/World Health Organization (PAHO/WHO)</v>
      </c>
      <c r="EQ295" t="str">
        <v>Pastoral of Human Mobility - Peruvian Episcopal Conference</v>
      </c>
      <c r="ER295" t="str">
        <v>Pastoral Service for Migrants National</v>
      </c>
      <c r="ES295" t="str">
        <v>Permanent Human Rights defense Committee (CDH)</v>
      </c>
      <c r="ET295" t="str">
        <v>Pirilampos Institute - Group of visits and voluntary actions in Roraima</v>
      </c>
      <c r="EU295" t="str">
        <v>Plan International</v>
      </c>
      <c r="EV295" t="str">
        <v>Population Program, Faculty of Social Sciences, University of the Republic</v>
      </c>
      <c r="EW295" t="str">
        <v>Profamilia Association</v>
      </c>
      <c r="EX295" t="str">
        <v>Red con Migrantes y Refugiados</v>
      </c>
      <c r="EY295" t="str">
        <v>Red Cross Colombia</v>
      </c>
      <c r="EZ295" t="str">
        <v>Red Cross Ecuador</v>
      </c>
      <c r="FA295" t="str">
        <v>Red Cross Peru</v>
      </c>
      <c r="FB295" t="str">
        <v>Red de Investigaciones en Derechos Humanos - CONICET (Consejo Nacional de Investigaciones Científicas y Técnicas)</v>
      </c>
      <c r="FC295" t="str">
        <v>RET International</v>
      </c>
      <c r="FD295" t="str">
        <v>Salú pa Tur Foundation</v>
      </c>
      <c r="FE295" t="str">
        <v>Salvation Army</v>
      </c>
      <c r="FF295" t="str">
        <v>Samaritan's Purse</v>
      </c>
      <c r="FG295" t="str">
        <v>Save the Children International (SCI)</v>
      </c>
      <c r="FH295" t="str">
        <v>Scalabrini Foundation Chile</v>
      </c>
      <c r="FI295" t="str">
        <v>Sección Peruana de Amnistía Internacional</v>
      </c>
      <c r="FJ295" t="str">
        <v>Serviço Pastoral dos Migrantes do Nordeste</v>
      </c>
      <c r="FK295" t="str">
        <v>Sesame Workshop</v>
      </c>
      <c r="FL295" t="str">
        <v>Si, Da Vida</v>
      </c>
      <c r="FM295" t="str">
        <v>Solidarity and Action Asociation</v>
      </c>
      <c r="FN295" t="str">
        <v>SOS Children's Villages</v>
      </c>
      <c r="FO295" t="str">
        <v>Tarabita Foundation</v>
      </c>
      <c r="FP295" t="str">
        <v>Tearfund</v>
      </c>
      <c r="FQ295" t="str">
        <v>TECHO</v>
      </c>
      <c r="FR295" t="str">
        <v>Terranueva Foundation</v>
      </c>
      <c r="FS295" t="str">
        <v>Terre des Hommes Suisse</v>
      </c>
      <c r="FT295" t="str">
        <v>The Israel Forum for International Humanitarian Aid (IsraAID)</v>
      </c>
      <c r="FU295" t="str">
        <v>Unión Venezolana en Perú</v>
      </c>
      <c r="FV295" t="str">
        <v>United Nations Children's Fund (UNICEF)</v>
      </c>
      <c r="FW295" t="str">
        <v>United Nations Development Programme (UNDP)</v>
      </c>
      <c r="FX295" t="str">
        <v>United Nations Educational, Scientific and Cultural Organization (UNESCO)</v>
      </c>
      <c r="FY295" t="str">
        <v>United Nations Entity for Gender Equality and the Empowerment of Women (UNWOMEN)</v>
      </c>
      <c r="FZ295" t="str">
        <v>United Nations Food and Agricultural Organization (FAO)</v>
      </c>
      <c r="GA295" t="str">
        <v>United Nations High Commissioner for Refugees (UNHCR)</v>
      </c>
      <c r="GB295" t="str">
        <v>United Nations Office of the High Commissioner for Human Rights (OHCHR)</v>
      </c>
      <c r="GC295" t="str">
        <v>United Nations Office on Drugs and Crime (UNODC)</v>
      </c>
      <c r="GD295" t="str">
        <v>United Nations Population Fund (UNFPA)</v>
      </c>
      <c r="GE295" t="str">
        <v>United Nations Programme for Human Settlements (UN Habitat)</v>
      </c>
      <c r="GF295" t="str">
        <v>Vale da Benção Educational and Charitable Association (AEBVB)</v>
      </c>
      <c r="GG295" t="str">
        <v>VenAruba Solidaria</v>
      </c>
      <c r="GH295" t="str">
        <v>Venex Curacao Foundation</v>
      </c>
      <c r="GI295" t="str">
        <v>Venezolanos en Barranquilla</v>
      </c>
      <c r="GJ295" t="str">
        <v>Venezolanos en San Cristóbal</v>
      </c>
      <c r="GK295" t="str">
        <v>Venezuelan Emigrant Foundation (FEV)</v>
      </c>
      <c r="GL295" t="str">
        <v>Vicaría de Pastoral Social Caritas</v>
      </c>
      <c r="GM295" t="str">
        <v>Voices GY</v>
      </c>
      <c r="GN295" t="str">
        <v>We World GVC</v>
      </c>
      <c r="GO295" t="str">
        <v>World Council of Credit Unions</v>
      </c>
      <c r="GP295" t="str">
        <v>World Food Programme (WFP)</v>
      </c>
      <c r="GQ295" t="str">
        <v>World Vision</v>
      </c>
      <c r="GR295" t="str">
        <v>ZOA</v>
      </c>
    </row>
    <row r="296" spans="8:200" x14ac:dyDescent="0.3">
      <c r="H296" t="str" cm="1">
        <f t="array" ref="H296:GR296">TRANSPOSE(_xlfn._xlws.SORT(_xlfn._xlws.FILTER(Table3[Name],ISNUMBER(SEARCH(' Activity Sheet'!D350,Table3[Name])),"Not found"),,1))</f>
        <v>.New Organisation</v>
      </c>
      <c r="I296" t="str">
        <v>ABV - Association of Good with Life</v>
      </c>
      <c r="J296" t="str">
        <v>ACAPS</v>
      </c>
      <c r="K296" t="str">
        <v>Acción y Desarrollo</v>
      </c>
      <c r="L296" t="str">
        <v>ACTED</v>
      </c>
      <c r="M296" t="str">
        <v>Action against Hunger</v>
      </c>
      <c r="N296" t="str">
        <v>ActionAid</v>
      </c>
      <c r="O296" t="str">
        <v>Adventist Development and Relief Agency (ADRA)</v>
      </c>
      <c r="P296" t="str">
        <v>Alas de Colibrí Foundation</v>
      </c>
      <c r="Q296" t="str">
        <v>Alianza por la Solidaridad</v>
      </c>
      <c r="R296" t="str">
        <v>Alianza por Venezuela</v>
      </c>
      <c r="S296" t="str">
        <v>Americares Foundation</v>
      </c>
      <c r="T296" t="str">
        <v>Argentine Commission for Refugees and Migrants (CAREF)</v>
      </c>
      <c r="U296" t="str">
        <v>Asociación Aves</v>
      </c>
      <c r="V296" t="str">
        <v>Asociación de Jubilados y Pensionados Venezolanos en Argentina</v>
      </c>
      <c r="W296" t="str">
        <v>Asociación de Venezolanos en Eloy Alfaro</v>
      </c>
      <c r="X296" t="str">
        <v>Asociación Fundación contra el Hambre Perú</v>
      </c>
      <c r="Y296" t="str">
        <v>Asociación Migrantes Venezolanos</v>
      </c>
      <c r="Z296" t="str">
        <v>Asociación Misioneros de San Carlos Scalabrinianos</v>
      </c>
      <c r="AA296" t="str">
        <v>Asociacion Proteccion Poblacion Vulnerable</v>
      </c>
      <c r="AB296" t="str">
        <v>Asociación Quinta Ola</v>
      </c>
      <c r="AC296" t="str">
        <v>Asociación Salto Ángel</v>
      </c>
      <c r="AD296" t="str">
        <v>Asociación Venezuela en Ecuador AC</v>
      </c>
      <c r="AE296" t="str">
        <v>ASOVENAR</v>
      </c>
      <c r="AF296" t="str">
        <v>Associação Hermanitos</v>
      </c>
      <c r="AG296" t="str">
        <v>AVSI Foundation</v>
      </c>
      <c r="AH296" t="str">
        <v>Bethany Christian Services</v>
      </c>
      <c r="AI296" t="str">
        <v>Blumont</v>
      </c>
      <c r="AJ296" t="str">
        <v>CARE</v>
      </c>
      <c r="AK296" t="str">
        <v>Caritas Brazil</v>
      </c>
      <c r="AL296" t="str">
        <v>Caritas Ecuador</v>
      </c>
      <c r="AM296" t="str">
        <v>Caritas Germany</v>
      </c>
      <c r="AN296" t="str">
        <v>Caritas Manaus</v>
      </c>
      <c r="AO296" t="str">
        <v>Caritas Parana</v>
      </c>
      <c r="AP296" t="str">
        <v>Caritas Peru</v>
      </c>
      <c r="AQ296" t="str">
        <v>Caritas Rio de Janeiro</v>
      </c>
      <c r="AR296" t="str">
        <v>Caritas São Paulo</v>
      </c>
      <c r="AS296" t="str">
        <v>Caritas Switzerland</v>
      </c>
      <c r="AT296" t="str">
        <v>CCEFIRO Association</v>
      </c>
      <c r="AU296" t="str">
        <v>CEDRO</v>
      </c>
      <c r="AV296" t="str">
        <v>Center for Integrated Studies and Programs for Sustainable Development (CIEDS)</v>
      </c>
      <c r="AW296" t="str">
        <v>Center for Migration and Human Rights of the Diocese of Roraima (CMDH)</v>
      </c>
      <c r="AX296" t="str">
        <v>Centro de Atencion Psicosocial (CAPS)</v>
      </c>
      <c r="AY296" t="str">
        <v>CESAL</v>
      </c>
      <c r="AZ296" t="str">
        <v>CESVI-Cooperazione e Sviluppo</v>
      </c>
      <c r="BA296" t="str">
        <v>ChildFund International</v>
      </c>
      <c r="BB296" t="str">
        <v>CHS Alternativo</v>
      </c>
      <c r="BC296" t="str">
        <v>Churún Merú Association</v>
      </c>
      <c r="BD296" t="str">
        <v>Coalición por Venezuela</v>
      </c>
      <c r="BE296" t="str">
        <v>Colonia Foundation of Venezuelans in the Dominican Republic (FUNCOVERD)</v>
      </c>
      <c r="BF296" t="str">
        <v>COLVENZ</v>
      </c>
      <c r="BG296" t="str">
        <v>Compassiva</v>
      </c>
      <c r="BH296" t="str">
        <v>Consejo Interreligioso del Perú - Religiones por la Paz</v>
      </c>
      <c r="BI296" t="str">
        <v>Consorcio ONG OCIPI Y Capellanía Nacional OFICA</v>
      </c>
      <c r="BJ296" t="str">
        <v>COOPI - International Cooperation Foundation</v>
      </c>
      <c r="BK296" t="str">
        <v>Corporación Colectivo Sin Fronteras</v>
      </c>
      <c r="BL296" t="str">
        <v>CRISFE Foundation</v>
      </c>
      <c r="BM296" t="str">
        <v>Cuso International</v>
      </c>
      <c r="BN296" t="str">
        <v>Danielle’s Children Fund (DCF)</v>
      </c>
      <c r="BO296" t="str">
        <v>Danish Refugee Council (DRC)</v>
      </c>
      <c r="BP296" t="str">
        <v>Development Support Association - APOYAR</v>
      </c>
      <c r="BQ296" t="str">
        <v>Diakonie Katastrophenhilfe</v>
      </c>
      <c r="BR296" t="str">
        <v>Diálogo Diverso</v>
      </c>
      <c r="BS296" t="str">
        <v>Doctors of the World</v>
      </c>
      <c r="BT296" t="str">
        <v>Dominican Institute for Integrated Development</v>
      </c>
      <c r="BU296" t="str">
        <v>Duendes y Ángeles Vinotinto República Dominicana</v>
      </c>
      <c r="BV296" t="str">
        <v>Encuentros SJS (Servicio Jesuita de la Solidaridad)</v>
      </c>
      <c r="BW296" t="str">
        <v>Ending Violence Against Migrants</v>
      </c>
      <c r="BX296" t="str">
        <v>Equidad Foundation</v>
      </c>
      <c r="BY296" t="str">
        <v>Equilibrium CenDE</v>
      </c>
      <c r="BZ296" t="str">
        <v>Facultad de Psicología - Universidad de la República (UDELAR)</v>
      </c>
      <c r="CA296" t="str">
        <v>First International Emergency and Solidarités International</v>
      </c>
      <c r="CB296" t="str">
        <v>Fondo Ecuatoriano Populorum Progressio</v>
      </c>
      <c r="CC296" t="str">
        <v>Foro Salud Callao</v>
      </c>
      <c r="CD296" t="str">
        <v>Foundation for the Integration and Development of Latin America (FIDAL)</v>
      </c>
      <c r="CE296" t="str">
        <v>Foundation of the Americas (FUDELA)</v>
      </c>
      <c r="CF296" t="str">
        <v>Fraternity Without Borders</v>
      </c>
      <c r="CG296" t="str">
        <v>Fundación Brisas del Norte</v>
      </c>
      <c r="CH296" t="str">
        <v>Fundación Colombovenezolana Nueva Ilusión</v>
      </c>
      <c r="CI296" t="str">
        <v>Fundación Nakama's</v>
      </c>
      <c r="CJ296" t="str">
        <v>Fundación RadaBer</v>
      </c>
      <c r="CK296" t="str">
        <v>Fundación Scalabrini Bolivia</v>
      </c>
      <c r="CL296" t="str">
        <v>Fundacion Social Vivan los Niños</v>
      </c>
      <c r="CM296" t="str">
        <v>FUNVEAC</v>
      </c>
      <c r="CN296" t="str">
        <v>German Development Cooperation Agency GIZ</v>
      </c>
      <c r="CO296" t="str">
        <v>Globalizate Radio</v>
      </c>
      <c r="CP296" t="str">
        <v>GOAL</v>
      </c>
      <c r="CQ296" t="str">
        <v>Halü Bienestar Humano Foundation (HALU)</v>
      </c>
      <c r="CR296" t="str">
        <v>Heartland Alliance International (HAI)</v>
      </c>
      <c r="CS296" t="str">
        <v>HELVETAS Swiss Intercooperation</v>
      </c>
      <c r="CT296" t="str">
        <v>HIAS</v>
      </c>
      <c r="CU296" t="str">
        <v>Human Rights Defence Curaçao</v>
      </c>
      <c r="CV296" t="str">
        <v>Humanity &amp; Inclusion</v>
      </c>
      <c r="CW296" t="str">
        <v>Humans Analytic</v>
      </c>
      <c r="CX296" t="str">
        <v>Idas y Vueltas Association</v>
      </c>
      <c r="CY296" t="str">
        <v>iMMAP</v>
      </c>
      <c r="CZ296" t="str">
        <v>IMPACT Initiatives (REACH)</v>
      </c>
      <c r="DA296" t="str">
        <v>Inmigrante Feliz Association</v>
      </c>
      <c r="DB296" t="str">
        <v>Institute for Migration and Human Rights (IMDH)</v>
      </c>
      <c r="DC296" t="str">
        <v>Institute of Natural and Cultural Heritage (IPANC)</v>
      </c>
      <c r="DD296" t="str">
        <v>International Committee for the Development of People (CISP)</v>
      </c>
      <c r="DE296" t="str">
        <v>International Federation of the Red Cross (IFRC)</v>
      </c>
      <c r="DF296" t="str">
        <v>International Labour Organization (ILO)</v>
      </c>
      <c r="DG296" t="str">
        <v>International Medical Corps</v>
      </c>
      <c r="DH296" t="str">
        <v>International Organization for Migration (IOM)</v>
      </c>
      <c r="DI296" t="str">
        <v>International Rescue Committee (IRC)</v>
      </c>
      <c r="DJ296" t="str">
        <v>INTERSOS</v>
      </c>
      <c r="DK296" t="str">
        <v>Jesuit Migrant Service (JMS)</v>
      </c>
      <c r="DL296" t="str">
        <v>Jesuit Refugee Service (JRS)</v>
      </c>
      <c r="DM296" t="str">
        <v>Jesuit Service for Migrants and Refugees (JSMR)</v>
      </c>
      <c r="DN296" t="str">
        <v>Joint United Nations Programme on HIV/AIDS (UNAIDS)</v>
      </c>
      <c r="DO296" t="str">
        <v>Kimirina Coorporation</v>
      </c>
      <c r="DP296" t="str">
        <v>La Casita Hispanic Cultural Centre</v>
      </c>
      <c r="DQ296" t="str">
        <v>Latin American Network of Non-Governmental Organizations of Persons with Disabilities and their Families (RIADIS)</v>
      </c>
      <c r="DR296" t="str">
        <v>LGBT+ Movement Brazil</v>
      </c>
      <c r="DS296" t="str">
        <v>Living Water Community (LWC)</v>
      </c>
      <c r="DT296" t="str">
        <v>LLANOVENCOL</v>
      </c>
      <c r="DU296" t="str">
        <v>Lutheran World Federation</v>
      </c>
      <c r="DV296" t="str">
        <v>Lutheran World Relief</v>
      </c>
      <c r="DW296" t="str">
        <v>Malteser International</v>
      </c>
      <c r="DX296" t="str">
        <v>Mana Institute</v>
      </c>
      <c r="DY296" t="str">
        <v>Manos Veneguayas Association</v>
      </c>
      <c r="DZ296" t="str">
        <v>Más Igualdad Perú</v>
      </c>
      <c r="EA296" t="str">
        <v>MedGlobal</v>
      </c>
      <c r="EB296" t="str">
        <v>Medical Teams International</v>
      </c>
      <c r="EC296" t="str">
        <v>Mercy Corps</v>
      </c>
      <c r="ED296" t="str">
        <v>Migrant Service Center (CAM)</v>
      </c>
      <c r="EE296" t="str">
        <v>Migrants, Refugees and Argentine Social Entrepreneurs (MIRARES)</v>
      </c>
      <c r="EF296" t="str">
        <v>Mision Scalabriniana - Ecuador</v>
      </c>
      <c r="EG296" t="str">
        <v>Missão Paz</v>
      </c>
      <c r="EH296" t="str">
        <v>Museu A CASA</v>
      </c>
      <c r="EI296" t="str">
        <v>Norwegian Refugee Council (NRC)</v>
      </c>
      <c r="EJ296" t="str">
        <v>ONG Migrantes por el Maule</v>
      </c>
      <c r="EK296" t="str">
        <v>ONG Preemptive Love Coalition Colombia</v>
      </c>
      <c r="EL296" t="str">
        <v>Organización Transfomando Vidas</v>
      </c>
      <c r="EM296" t="str">
        <v>Organization of Ibero-American States for Education, Science and Culture (OEI)</v>
      </c>
      <c r="EN296" t="str">
        <v>OXFAM</v>
      </c>
      <c r="EO296" t="str">
        <v>Panamerican Development Foundation</v>
      </c>
      <c r="EP296" t="str">
        <v>Panamerican Health Organization/World Health Organization (PAHO/WHO)</v>
      </c>
      <c r="EQ296" t="str">
        <v>Pastoral of Human Mobility - Peruvian Episcopal Conference</v>
      </c>
      <c r="ER296" t="str">
        <v>Pastoral Service for Migrants National</v>
      </c>
      <c r="ES296" t="str">
        <v>Permanent Human Rights defense Committee (CDH)</v>
      </c>
      <c r="ET296" t="str">
        <v>Pirilampos Institute - Group of visits and voluntary actions in Roraima</v>
      </c>
      <c r="EU296" t="str">
        <v>Plan International</v>
      </c>
      <c r="EV296" t="str">
        <v>Population Program, Faculty of Social Sciences, University of the Republic</v>
      </c>
      <c r="EW296" t="str">
        <v>Profamilia Association</v>
      </c>
      <c r="EX296" t="str">
        <v>Red con Migrantes y Refugiados</v>
      </c>
      <c r="EY296" t="str">
        <v>Red Cross Colombia</v>
      </c>
      <c r="EZ296" t="str">
        <v>Red Cross Ecuador</v>
      </c>
      <c r="FA296" t="str">
        <v>Red Cross Peru</v>
      </c>
      <c r="FB296" t="str">
        <v>Red de Investigaciones en Derechos Humanos - CONICET (Consejo Nacional de Investigaciones Científicas y Técnicas)</v>
      </c>
      <c r="FC296" t="str">
        <v>RET International</v>
      </c>
      <c r="FD296" t="str">
        <v>Salú pa Tur Foundation</v>
      </c>
      <c r="FE296" t="str">
        <v>Salvation Army</v>
      </c>
      <c r="FF296" t="str">
        <v>Samaritan's Purse</v>
      </c>
      <c r="FG296" t="str">
        <v>Save the Children International (SCI)</v>
      </c>
      <c r="FH296" t="str">
        <v>Scalabrini Foundation Chile</v>
      </c>
      <c r="FI296" t="str">
        <v>Sección Peruana de Amnistía Internacional</v>
      </c>
      <c r="FJ296" t="str">
        <v>Serviço Pastoral dos Migrantes do Nordeste</v>
      </c>
      <c r="FK296" t="str">
        <v>Sesame Workshop</v>
      </c>
      <c r="FL296" t="str">
        <v>Si, Da Vida</v>
      </c>
      <c r="FM296" t="str">
        <v>Solidarity and Action Asociation</v>
      </c>
      <c r="FN296" t="str">
        <v>SOS Children's Villages</v>
      </c>
      <c r="FO296" t="str">
        <v>Tarabita Foundation</v>
      </c>
      <c r="FP296" t="str">
        <v>Tearfund</v>
      </c>
      <c r="FQ296" t="str">
        <v>TECHO</v>
      </c>
      <c r="FR296" t="str">
        <v>Terranueva Foundation</v>
      </c>
      <c r="FS296" t="str">
        <v>Terre des Hommes Suisse</v>
      </c>
      <c r="FT296" t="str">
        <v>The Israel Forum for International Humanitarian Aid (IsraAID)</v>
      </c>
      <c r="FU296" t="str">
        <v>Unión Venezolana en Perú</v>
      </c>
      <c r="FV296" t="str">
        <v>United Nations Children's Fund (UNICEF)</v>
      </c>
      <c r="FW296" t="str">
        <v>United Nations Development Programme (UNDP)</v>
      </c>
      <c r="FX296" t="str">
        <v>United Nations Educational, Scientific and Cultural Organization (UNESCO)</v>
      </c>
      <c r="FY296" t="str">
        <v>United Nations Entity for Gender Equality and the Empowerment of Women (UNWOMEN)</v>
      </c>
      <c r="FZ296" t="str">
        <v>United Nations Food and Agricultural Organization (FAO)</v>
      </c>
      <c r="GA296" t="str">
        <v>United Nations High Commissioner for Refugees (UNHCR)</v>
      </c>
      <c r="GB296" t="str">
        <v>United Nations Office of the High Commissioner for Human Rights (OHCHR)</v>
      </c>
      <c r="GC296" t="str">
        <v>United Nations Office on Drugs and Crime (UNODC)</v>
      </c>
      <c r="GD296" t="str">
        <v>United Nations Population Fund (UNFPA)</v>
      </c>
      <c r="GE296" t="str">
        <v>United Nations Programme for Human Settlements (UN Habitat)</v>
      </c>
      <c r="GF296" t="str">
        <v>Vale da Benção Educational and Charitable Association (AEBVB)</v>
      </c>
      <c r="GG296" t="str">
        <v>VenAruba Solidaria</v>
      </c>
      <c r="GH296" t="str">
        <v>Venex Curacao Foundation</v>
      </c>
      <c r="GI296" t="str">
        <v>Venezolanos en Barranquilla</v>
      </c>
      <c r="GJ296" t="str">
        <v>Venezolanos en San Cristóbal</v>
      </c>
      <c r="GK296" t="str">
        <v>Venezuelan Emigrant Foundation (FEV)</v>
      </c>
      <c r="GL296" t="str">
        <v>Vicaría de Pastoral Social Caritas</v>
      </c>
      <c r="GM296" t="str">
        <v>Voices GY</v>
      </c>
      <c r="GN296" t="str">
        <v>We World GVC</v>
      </c>
      <c r="GO296" t="str">
        <v>World Council of Credit Unions</v>
      </c>
      <c r="GP296" t="str">
        <v>World Food Programme (WFP)</v>
      </c>
      <c r="GQ296" t="str">
        <v>World Vision</v>
      </c>
      <c r="GR296" t="str">
        <v>ZOA</v>
      </c>
    </row>
    <row r="297" spans="8:200" x14ac:dyDescent="0.3">
      <c r="H297" t="str" cm="1">
        <f t="array" ref="H297:GR297">TRANSPOSE(_xlfn._xlws.SORT(_xlfn._xlws.FILTER(Table3[Name],ISNUMBER(SEARCH(' Activity Sheet'!D351,Table3[Name])),"Not found"),,1))</f>
        <v>.New Organisation</v>
      </c>
      <c r="I297" t="str">
        <v>ABV - Association of Good with Life</v>
      </c>
      <c r="J297" t="str">
        <v>ACAPS</v>
      </c>
      <c r="K297" t="str">
        <v>Acción y Desarrollo</v>
      </c>
      <c r="L297" t="str">
        <v>ACTED</v>
      </c>
      <c r="M297" t="str">
        <v>Action against Hunger</v>
      </c>
      <c r="N297" t="str">
        <v>ActionAid</v>
      </c>
      <c r="O297" t="str">
        <v>Adventist Development and Relief Agency (ADRA)</v>
      </c>
      <c r="P297" t="str">
        <v>Alas de Colibrí Foundation</v>
      </c>
      <c r="Q297" t="str">
        <v>Alianza por la Solidaridad</v>
      </c>
      <c r="R297" t="str">
        <v>Alianza por Venezuela</v>
      </c>
      <c r="S297" t="str">
        <v>Americares Foundation</v>
      </c>
      <c r="T297" t="str">
        <v>Argentine Commission for Refugees and Migrants (CAREF)</v>
      </c>
      <c r="U297" t="str">
        <v>Asociación Aves</v>
      </c>
      <c r="V297" t="str">
        <v>Asociación de Jubilados y Pensionados Venezolanos en Argentina</v>
      </c>
      <c r="W297" t="str">
        <v>Asociación de Venezolanos en Eloy Alfaro</v>
      </c>
      <c r="X297" t="str">
        <v>Asociación Fundación contra el Hambre Perú</v>
      </c>
      <c r="Y297" t="str">
        <v>Asociación Migrantes Venezolanos</v>
      </c>
      <c r="Z297" t="str">
        <v>Asociación Misioneros de San Carlos Scalabrinianos</v>
      </c>
      <c r="AA297" t="str">
        <v>Asociacion Proteccion Poblacion Vulnerable</v>
      </c>
      <c r="AB297" t="str">
        <v>Asociación Quinta Ola</v>
      </c>
      <c r="AC297" t="str">
        <v>Asociación Salto Ángel</v>
      </c>
      <c r="AD297" t="str">
        <v>Asociación Venezuela en Ecuador AC</v>
      </c>
      <c r="AE297" t="str">
        <v>ASOVENAR</v>
      </c>
      <c r="AF297" t="str">
        <v>Associação Hermanitos</v>
      </c>
      <c r="AG297" t="str">
        <v>AVSI Foundation</v>
      </c>
      <c r="AH297" t="str">
        <v>Bethany Christian Services</v>
      </c>
      <c r="AI297" t="str">
        <v>Blumont</v>
      </c>
      <c r="AJ297" t="str">
        <v>CARE</v>
      </c>
      <c r="AK297" t="str">
        <v>Caritas Brazil</v>
      </c>
      <c r="AL297" t="str">
        <v>Caritas Ecuador</v>
      </c>
      <c r="AM297" t="str">
        <v>Caritas Germany</v>
      </c>
      <c r="AN297" t="str">
        <v>Caritas Manaus</v>
      </c>
      <c r="AO297" t="str">
        <v>Caritas Parana</v>
      </c>
      <c r="AP297" t="str">
        <v>Caritas Peru</v>
      </c>
      <c r="AQ297" t="str">
        <v>Caritas Rio de Janeiro</v>
      </c>
      <c r="AR297" t="str">
        <v>Caritas São Paulo</v>
      </c>
      <c r="AS297" t="str">
        <v>Caritas Switzerland</v>
      </c>
      <c r="AT297" t="str">
        <v>CCEFIRO Association</v>
      </c>
      <c r="AU297" t="str">
        <v>CEDRO</v>
      </c>
      <c r="AV297" t="str">
        <v>Center for Integrated Studies and Programs for Sustainable Development (CIEDS)</v>
      </c>
      <c r="AW297" t="str">
        <v>Center for Migration and Human Rights of the Diocese of Roraima (CMDH)</v>
      </c>
      <c r="AX297" t="str">
        <v>Centro de Atencion Psicosocial (CAPS)</v>
      </c>
      <c r="AY297" t="str">
        <v>CESAL</v>
      </c>
      <c r="AZ297" t="str">
        <v>CESVI-Cooperazione e Sviluppo</v>
      </c>
      <c r="BA297" t="str">
        <v>ChildFund International</v>
      </c>
      <c r="BB297" t="str">
        <v>CHS Alternativo</v>
      </c>
      <c r="BC297" t="str">
        <v>Churún Merú Association</v>
      </c>
      <c r="BD297" t="str">
        <v>Coalición por Venezuela</v>
      </c>
      <c r="BE297" t="str">
        <v>Colonia Foundation of Venezuelans in the Dominican Republic (FUNCOVERD)</v>
      </c>
      <c r="BF297" t="str">
        <v>COLVENZ</v>
      </c>
      <c r="BG297" t="str">
        <v>Compassiva</v>
      </c>
      <c r="BH297" t="str">
        <v>Consejo Interreligioso del Perú - Religiones por la Paz</v>
      </c>
      <c r="BI297" t="str">
        <v>Consorcio ONG OCIPI Y Capellanía Nacional OFICA</v>
      </c>
      <c r="BJ297" t="str">
        <v>COOPI - International Cooperation Foundation</v>
      </c>
      <c r="BK297" t="str">
        <v>Corporación Colectivo Sin Fronteras</v>
      </c>
      <c r="BL297" t="str">
        <v>CRISFE Foundation</v>
      </c>
      <c r="BM297" t="str">
        <v>Cuso International</v>
      </c>
      <c r="BN297" t="str">
        <v>Danielle’s Children Fund (DCF)</v>
      </c>
      <c r="BO297" t="str">
        <v>Danish Refugee Council (DRC)</v>
      </c>
      <c r="BP297" t="str">
        <v>Development Support Association - APOYAR</v>
      </c>
      <c r="BQ297" t="str">
        <v>Diakonie Katastrophenhilfe</v>
      </c>
      <c r="BR297" t="str">
        <v>Diálogo Diverso</v>
      </c>
      <c r="BS297" t="str">
        <v>Doctors of the World</v>
      </c>
      <c r="BT297" t="str">
        <v>Dominican Institute for Integrated Development</v>
      </c>
      <c r="BU297" t="str">
        <v>Duendes y Ángeles Vinotinto República Dominicana</v>
      </c>
      <c r="BV297" t="str">
        <v>Encuentros SJS (Servicio Jesuita de la Solidaridad)</v>
      </c>
      <c r="BW297" t="str">
        <v>Ending Violence Against Migrants</v>
      </c>
      <c r="BX297" t="str">
        <v>Equidad Foundation</v>
      </c>
      <c r="BY297" t="str">
        <v>Equilibrium CenDE</v>
      </c>
      <c r="BZ297" t="str">
        <v>Facultad de Psicología - Universidad de la República (UDELAR)</v>
      </c>
      <c r="CA297" t="str">
        <v>First International Emergency and Solidarités International</v>
      </c>
      <c r="CB297" t="str">
        <v>Fondo Ecuatoriano Populorum Progressio</v>
      </c>
      <c r="CC297" t="str">
        <v>Foro Salud Callao</v>
      </c>
      <c r="CD297" t="str">
        <v>Foundation for the Integration and Development of Latin America (FIDAL)</v>
      </c>
      <c r="CE297" t="str">
        <v>Foundation of the Americas (FUDELA)</v>
      </c>
      <c r="CF297" t="str">
        <v>Fraternity Without Borders</v>
      </c>
      <c r="CG297" t="str">
        <v>Fundación Brisas del Norte</v>
      </c>
      <c r="CH297" t="str">
        <v>Fundación Colombovenezolana Nueva Ilusión</v>
      </c>
      <c r="CI297" t="str">
        <v>Fundación Nakama's</v>
      </c>
      <c r="CJ297" t="str">
        <v>Fundación RadaBer</v>
      </c>
      <c r="CK297" t="str">
        <v>Fundación Scalabrini Bolivia</v>
      </c>
      <c r="CL297" t="str">
        <v>Fundacion Social Vivan los Niños</v>
      </c>
      <c r="CM297" t="str">
        <v>FUNVEAC</v>
      </c>
      <c r="CN297" t="str">
        <v>German Development Cooperation Agency GIZ</v>
      </c>
      <c r="CO297" t="str">
        <v>Globalizate Radio</v>
      </c>
      <c r="CP297" t="str">
        <v>GOAL</v>
      </c>
      <c r="CQ297" t="str">
        <v>Halü Bienestar Humano Foundation (HALU)</v>
      </c>
      <c r="CR297" t="str">
        <v>Heartland Alliance International (HAI)</v>
      </c>
      <c r="CS297" t="str">
        <v>HELVETAS Swiss Intercooperation</v>
      </c>
      <c r="CT297" t="str">
        <v>HIAS</v>
      </c>
      <c r="CU297" t="str">
        <v>Human Rights Defence Curaçao</v>
      </c>
      <c r="CV297" t="str">
        <v>Humanity &amp; Inclusion</v>
      </c>
      <c r="CW297" t="str">
        <v>Humans Analytic</v>
      </c>
      <c r="CX297" t="str">
        <v>Idas y Vueltas Association</v>
      </c>
      <c r="CY297" t="str">
        <v>iMMAP</v>
      </c>
      <c r="CZ297" t="str">
        <v>IMPACT Initiatives (REACH)</v>
      </c>
      <c r="DA297" t="str">
        <v>Inmigrante Feliz Association</v>
      </c>
      <c r="DB297" t="str">
        <v>Institute for Migration and Human Rights (IMDH)</v>
      </c>
      <c r="DC297" t="str">
        <v>Institute of Natural and Cultural Heritage (IPANC)</v>
      </c>
      <c r="DD297" t="str">
        <v>International Committee for the Development of People (CISP)</v>
      </c>
      <c r="DE297" t="str">
        <v>International Federation of the Red Cross (IFRC)</v>
      </c>
      <c r="DF297" t="str">
        <v>International Labour Organization (ILO)</v>
      </c>
      <c r="DG297" t="str">
        <v>International Medical Corps</v>
      </c>
      <c r="DH297" t="str">
        <v>International Organization for Migration (IOM)</v>
      </c>
      <c r="DI297" t="str">
        <v>International Rescue Committee (IRC)</v>
      </c>
      <c r="DJ297" t="str">
        <v>INTERSOS</v>
      </c>
      <c r="DK297" t="str">
        <v>Jesuit Migrant Service (JMS)</v>
      </c>
      <c r="DL297" t="str">
        <v>Jesuit Refugee Service (JRS)</v>
      </c>
      <c r="DM297" t="str">
        <v>Jesuit Service for Migrants and Refugees (JSMR)</v>
      </c>
      <c r="DN297" t="str">
        <v>Joint United Nations Programme on HIV/AIDS (UNAIDS)</v>
      </c>
      <c r="DO297" t="str">
        <v>Kimirina Coorporation</v>
      </c>
      <c r="DP297" t="str">
        <v>La Casita Hispanic Cultural Centre</v>
      </c>
      <c r="DQ297" t="str">
        <v>Latin American Network of Non-Governmental Organizations of Persons with Disabilities and their Families (RIADIS)</v>
      </c>
      <c r="DR297" t="str">
        <v>LGBT+ Movement Brazil</v>
      </c>
      <c r="DS297" t="str">
        <v>Living Water Community (LWC)</v>
      </c>
      <c r="DT297" t="str">
        <v>LLANOVENCOL</v>
      </c>
      <c r="DU297" t="str">
        <v>Lutheran World Federation</v>
      </c>
      <c r="DV297" t="str">
        <v>Lutheran World Relief</v>
      </c>
      <c r="DW297" t="str">
        <v>Malteser International</v>
      </c>
      <c r="DX297" t="str">
        <v>Mana Institute</v>
      </c>
      <c r="DY297" t="str">
        <v>Manos Veneguayas Association</v>
      </c>
      <c r="DZ297" t="str">
        <v>Más Igualdad Perú</v>
      </c>
      <c r="EA297" t="str">
        <v>MedGlobal</v>
      </c>
      <c r="EB297" t="str">
        <v>Medical Teams International</v>
      </c>
      <c r="EC297" t="str">
        <v>Mercy Corps</v>
      </c>
      <c r="ED297" t="str">
        <v>Migrant Service Center (CAM)</v>
      </c>
      <c r="EE297" t="str">
        <v>Migrants, Refugees and Argentine Social Entrepreneurs (MIRARES)</v>
      </c>
      <c r="EF297" t="str">
        <v>Mision Scalabriniana - Ecuador</v>
      </c>
      <c r="EG297" t="str">
        <v>Missão Paz</v>
      </c>
      <c r="EH297" t="str">
        <v>Museu A CASA</v>
      </c>
      <c r="EI297" t="str">
        <v>Norwegian Refugee Council (NRC)</v>
      </c>
      <c r="EJ297" t="str">
        <v>ONG Migrantes por el Maule</v>
      </c>
      <c r="EK297" t="str">
        <v>ONG Preemptive Love Coalition Colombia</v>
      </c>
      <c r="EL297" t="str">
        <v>Organización Transfomando Vidas</v>
      </c>
      <c r="EM297" t="str">
        <v>Organization of Ibero-American States for Education, Science and Culture (OEI)</v>
      </c>
      <c r="EN297" t="str">
        <v>OXFAM</v>
      </c>
      <c r="EO297" t="str">
        <v>Panamerican Development Foundation</v>
      </c>
      <c r="EP297" t="str">
        <v>Panamerican Health Organization/World Health Organization (PAHO/WHO)</v>
      </c>
      <c r="EQ297" t="str">
        <v>Pastoral of Human Mobility - Peruvian Episcopal Conference</v>
      </c>
      <c r="ER297" t="str">
        <v>Pastoral Service for Migrants National</v>
      </c>
      <c r="ES297" t="str">
        <v>Permanent Human Rights defense Committee (CDH)</v>
      </c>
      <c r="ET297" t="str">
        <v>Pirilampos Institute - Group of visits and voluntary actions in Roraima</v>
      </c>
      <c r="EU297" t="str">
        <v>Plan International</v>
      </c>
      <c r="EV297" t="str">
        <v>Population Program, Faculty of Social Sciences, University of the Republic</v>
      </c>
      <c r="EW297" t="str">
        <v>Profamilia Association</v>
      </c>
      <c r="EX297" t="str">
        <v>Red con Migrantes y Refugiados</v>
      </c>
      <c r="EY297" t="str">
        <v>Red Cross Colombia</v>
      </c>
      <c r="EZ297" t="str">
        <v>Red Cross Ecuador</v>
      </c>
      <c r="FA297" t="str">
        <v>Red Cross Peru</v>
      </c>
      <c r="FB297" t="str">
        <v>Red de Investigaciones en Derechos Humanos - CONICET (Consejo Nacional de Investigaciones Científicas y Técnicas)</v>
      </c>
      <c r="FC297" t="str">
        <v>RET International</v>
      </c>
      <c r="FD297" t="str">
        <v>Salú pa Tur Foundation</v>
      </c>
      <c r="FE297" t="str">
        <v>Salvation Army</v>
      </c>
      <c r="FF297" t="str">
        <v>Samaritan's Purse</v>
      </c>
      <c r="FG297" t="str">
        <v>Save the Children International (SCI)</v>
      </c>
      <c r="FH297" t="str">
        <v>Scalabrini Foundation Chile</v>
      </c>
      <c r="FI297" t="str">
        <v>Sección Peruana de Amnistía Internacional</v>
      </c>
      <c r="FJ297" t="str">
        <v>Serviço Pastoral dos Migrantes do Nordeste</v>
      </c>
      <c r="FK297" t="str">
        <v>Sesame Workshop</v>
      </c>
      <c r="FL297" t="str">
        <v>Si, Da Vida</v>
      </c>
      <c r="FM297" t="str">
        <v>Solidarity and Action Asociation</v>
      </c>
      <c r="FN297" t="str">
        <v>SOS Children's Villages</v>
      </c>
      <c r="FO297" t="str">
        <v>Tarabita Foundation</v>
      </c>
      <c r="FP297" t="str">
        <v>Tearfund</v>
      </c>
      <c r="FQ297" t="str">
        <v>TECHO</v>
      </c>
      <c r="FR297" t="str">
        <v>Terranueva Foundation</v>
      </c>
      <c r="FS297" t="str">
        <v>Terre des Hommes Suisse</v>
      </c>
      <c r="FT297" t="str">
        <v>The Israel Forum for International Humanitarian Aid (IsraAID)</v>
      </c>
      <c r="FU297" t="str">
        <v>Unión Venezolana en Perú</v>
      </c>
      <c r="FV297" t="str">
        <v>United Nations Children's Fund (UNICEF)</v>
      </c>
      <c r="FW297" t="str">
        <v>United Nations Development Programme (UNDP)</v>
      </c>
      <c r="FX297" t="str">
        <v>United Nations Educational, Scientific and Cultural Organization (UNESCO)</v>
      </c>
      <c r="FY297" t="str">
        <v>United Nations Entity for Gender Equality and the Empowerment of Women (UNWOMEN)</v>
      </c>
      <c r="FZ297" t="str">
        <v>United Nations Food and Agricultural Organization (FAO)</v>
      </c>
      <c r="GA297" t="str">
        <v>United Nations High Commissioner for Refugees (UNHCR)</v>
      </c>
      <c r="GB297" t="str">
        <v>United Nations Office of the High Commissioner for Human Rights (OHCHR)</v>
      </c>
      <c r="GC297" t="str">
        <v>United Nations Office on Drugs and Crime (UNODC)</v>
      </c>
      <c r="GD297" t="str">
        <v>United Nations Population Fund (UNFPA)</v>
      </c>
      <c r="GE297" t="str">
        <v>United Nations Programme for Human Settlements (UN Habitat)</v>
      </c>
      <c r="GF297" t="str">
        <v>Vale da Benção Educational and Charitable Association (AEBVB)</v>
      </c>
      <c r="GG297" t="str">
        <v>VenAruba Solidaria</v>
      </c>
      <c r="GH297" t="str">
        <v>Venex Curacao Foundation</v>
      </c>
      <c r="GI297" t="str">
        <v>Venezolanos en Barranquilla</v>
      </c>
      <c r="GJ297" t="str">
        <v>Venezolanos en San Cristóbal</v>
      </c>
      <c r="GK297" t="str">
        <v>Venezuelan Emigrant Foundation (FEV)</v>
      </c>
      <c r="GL297" t="str">
        <v>Vicaría de Pastoral Social Caritas</v>
      </c>
      <c r="GM297" t="str">
        <v>Voices GY</v>
      </c>
      <c r="GN297" t="str">
        <v>We World GVC</v>
      </c>
      <c r="GO297" t="str">
        <v>World Council of Credit Unions</v>
      </c>
      <c r="GP297" t="str">
        <v>World Food Programme (WFP)</v>
      </c>
      <c r="GQ297" t="str">
        <v>World Vision</v>
      </c>
      <c r="GR297" t="str">
        <v>ZOA</v>
      </c>
    </row>
    <row r="298" spans="8:200" x14ac:dyDescent="0.3">
      <c r="H298" t="str" cm="1">
        <f t="array" ref="H298:GR298">TRANSPOSE(_xlfn._xlws.SORT(_xlfn._xlws.FILTER(Table3[Name],ISNUMBER(SEARCH(' Activity Sheet'!D352,Table3[Name])),"Not found"),,1))</f>
        <v>.New Organisation</v>
      </c>
      <c r="I298" t="str">
        <v>ABV - Association of Good with Life</v>
      </c>
      <c r="J298" t="str">
        <v>ACAPS</v>
      </c>
      <c r="K298" t="str">
        <v>Acción y Desarrollo</v>
      </c>
      <c r="L298" t="str">
        <v>ACTED</v>
      </c>
      <c r="M298" t="str">
        <v>Action against Hunger</v>
      </c>
      <c r="N298" t="str">
        <v>ActionAid</v>
      </c>
      <c r="O298" t="str">
        <v>Adventist Development and Relief Agency (ADRA)</v>
      </c>
      <c r="P298" t="str">
        <v>Alas de Colibrí Foundation</v>
      </c>
      <c r="Q298" t="str">
        <v>Alianza por la Solidaridad</v>
      </c>
      <c r="R298" t="str">
        <v>Alianza por Venezuela</v>
      </c>
      <c r="S298" t="str">
        <v>Americares Foundation</v>
      </c>
      <c r="T298" t="str">
        <v>Argentine Commission for Refugees and Migrants (CAREF)</v>
      </c>
      <c r="U298" t="str">
        <v>Asociación Aves</v>
      </c>
      <c r="V298" t="str">
        <v>Asociación de Jubilados y Pensionados Venezolanos en Argentina</v>
      </c>
      <c r="W298" t="str">
        <v>Asociación de Venezolanos en Eloy Alfaro</v>
      </c>
      <c r="X298" t="str">
        <v>Asociación Fundación contra el Hambre Perú</v>
      </c>
      <c r="Y298" t="str">
        <v>Asociación Migrantes Venezolanos</v>
      </c>
      <c r="Z298" t="str">
        <v>Asociación Misioneros de San Carlos Scalabrinianos</v>
      </c>
      <c r="AA298" t="str">
        <v>Asociacion Proteccion Poblacion Vulnerable</v>
      </c>
      <c r="AB298" t="str">
        <v>Asociación Quinta Ola</v>
      </c>
      <c r="AC298" t="str">
        <v>Asociación Salto Ángel</v>
      </c>
      <c r="AD298" t="str">
        <v>Asociación Venezuela en Ecuador AC</v>
      </c>
      <c r="AE298" t="str">
        <v>ASOVENAR</v>
      </c>
      <c r="AF298" t="str">
        <v>Associação Hermanitos</v>
      </c>
      <c r="AG298" t="str">
        <v>AVSI Foundation</v>
      </c>
      <c r="AH298" t="str">
        <v>Bethany Christian Services</v>
      </c>
      <c r="AI298" t="str">
        <v>Blumont</v>
      </c>
      <c r="AJ298" t="str">
        <v>CARE</v>
      </c>
      <c r="AK298" t="str">
        <v>Caritas Brazil</v>
      </c>
      <c r="AL298" t="str">
        <v>Caritas Ecuador</v>
      </c>
      <c r="AM298" t="str">
        <v>Caritas Germany</v>
      </c>
      <c r="AN298" t="str">
        <v>Caritas Manaus</v>
      </c>
      <c r="AO298" t="str">
        <v>Caritas Parana</v>
      </c>
      <c r="AP298" t="str">
        <v>Caritas Peru</v>
      </c>
      <c r="AQ298" t="str">
        <v>Caritas Rio de Janeiro</v>
      </c>
      <c r="AR298" t="str">
        <v>Caritas São Paulo</v>
      </c>
      <c r="AS298" t="str">
        <v>Caritas Switzerland</v>
      </c>
      <c r="AT298" t="str">
        <v>CCEFIRO Association</v>
      </c>
      <c r="AU298" t="str">
        <v>CEDRO</v>
      </c>
      <c r="AV298" t="str">
        <v>Center for Integrated Studies and Programs for Sustainable Development (CIEDS)</v>
      </c>
      <c r="AW298" t="str">
        <v>Center for Migration and Human Rights of the Diocese of Roraima (CMDH)</v>
      </c>
      <c r="AX298" t="str">
        <v>Centro de Atencion Psicosocial (CAPS)</v>
      </c>
      <c r="AY298" t="str">
        <v>CESAL</v>
      </c>
      <c r="AZ298" t="str">
        <v>CESVI-Cooperazione e Sviluppo</v>
      </c>
      <c r="BA298" t="str">
        <v>ChildFund International</v>
      </c>
      <c r="BB298" t="str">
        <v>CHS Alternativo</v>
      </c>
      <c r="BC298" t="str">
        <v>Churún Merú Association</v>
      </c>
      <c r="BD298" t="str">
        <v>Coalición por Venezuela</v>
      </c>
      <c r="BE298" t="str">
        <v>Colonia Foundation of Venezuelans in the Dominican Republic (FUNCOVERD)</v>
      </c>
      <c r="BF298" t="str">
        <v>COLVENZ</v>
      </c>
      <c r="BG298" t="str">
        <v>Compassiva</v>
      </c>
      <c r="BH298" t="str">
        <v>Consejo Interreligioso del Perú - Religiones por la Paz</v>
      </c>
      <c r="BI298" t="str">
        <v>Consorcio ONG OCIPI Y Capellanía Nacional OFICA</v>
      </c>
      <c r="BJ298" t="str">
        <v>COOPI - International Cooperation Foundation</v>
      </c>
      <c r="BK298" t="str">
        <v>Corporación Colectivo Sin Fronteras</v>
      </c>
      <c r="BL298" t="str">
        <v>CRISFE Foundation</v>
      </c>
      <c r="BM298" t="str">
        <v>Cuso International</v>
      </c>
      <c r="BN298" t="str">
        <v>Danielle’s Children Fund (DCF)</v>
      </c>
      <c r="BO298" t="str">
        <v>Danish Refugee Council (DRC)</v>
      </c>
      <c r="BP298" t="str">
        <v>Development Support Association - APOYAR</v>
      </c>
      <c r="BQ298" t="str">
        <v>Diakonie Katastrophenhilfe</v>
      </c>
      <c r="BR298" t="str">
        <v>Diálogo Diverso</v>
      </c>
      <c r="BS298" t="str">
        <v>Doctors of the World</v>
      </c>
      <c r="BT298" t="str">
        <v>Dominican Institute for Integrated Development</v>
      </c>
      <c r="BU298" t="str">
        <v>Duendes y Ángeles Vinotinto República Dominicana</v>
      </c>
      <c r="BV298" t="str">
        <v>Encuentros SJS (Servicio Jesuita de la Solidaridad)</v>
      </c>
      <c r="BW298" t="str">
        <v>Ending Violence Against Migrants</v>
      </c>
      <c r="BX298" t="str">
        <v>Equidad Foundation</v>
      </c>
      <c r="BY298" t="str">
        <v>Equilibrium CenDE</v>
      </c>
      <c r="BZ298" t="str">
        <v>Facultad de Psicología - Universidad de la República (UDELAR)</v>
      </c>
      <c r="CA298" t="str">
        <v>First International Emergency and Solidarités International</v>
      </c>
      <c r="CB298" t="str">
        <v>Fondo Ecuatoriano Populorum Progressio</v>
      </c>
      <c r="CC298" t="str">
        <v>Foro Salud Callao</v>
      </c>
      <c r="CD298" t="str">
        <v>Foundation for the Integration and Development of Latin America (FIDAL)</v>
      </c>
      <c r="CE298" t="str">
        <v>Foundation of the Americas (FUDELA)</v>
      </c>
      <c r="CF298" t="str">
        <v>Fraternity Without Borders</v>
      </c>
      <c r="CG298" t="str">
        <v>Fundación Brisas del Norte</v>
      </c>
      <c r="CH298" t="str">
        <v>Fundación Colombovenezolana Nueva Ilusión</v>
      </c>
      <c r="CI298" t="str">
        <v>Fundación Nakama's</v>
      </c>
      <c r="CJ298" t="str">
        <v>Fundación RadaBer</v>
      </c>
      <c r="CK298" t="str">
        <v>Fundación Scalabrini Bolivia</v>
      </c>
      <c r="CL298" t="str">
        <v>Fundacion Social Vivan los Niños</v>
      </c>
      <c r="CM298" t="str">
        <v>FUNVEAC</v>
      </c>
      <c r="CN298" t="str">
        <v>German Development Cooperation Agency GIZ</v>
      </c>
      <c r="CO298" t="str">
        <v>Globalizate Radio</v>
      </c>
      <c r="CP298" t="str">
        <v>GOAL</v>
      </c>
      <c r="CQ298" t="str">
        <v>Halü Bienestar Humano Foundation (HALU)</v>
      </c>
      <c r="CR298" t="str">
        <v>Heartland Alliance International (HAI)</v>
      </c>
      <c r="CS298" t="str">
        <v>HELVETAS Swiss Intercooperation</v>
      </c>
      <c r="CT298" t="str">
        <v>HIAS</v>
      </c>
      <c r="CU298" t="str">
        <v>Human Rights Defence Curaçao</v>
      </c>
      <c r="CV298" t="str">
        <v>Humanity &amp; Inclusion</v>
      </c>
      <c r="CW298" t="str">
        <v>Humans Analytic</v>
      </c>
      <c r="CX298" t="str">
        <v>Idas y Vueltas Association</v>
      </c>
      <c r="CY298" t="str">
        <v>iMMAP</v>
      </c>
      <c r="CZ298" t="str">
        <v>IMPACT Initiatives (REACH)</v>
      </c>
      <c r="DA298" t="str">
        <v>Inmigrante Feliz Association</v>
      </c>
      <c r="DB298" t="str">
        <v>Institute for Migration and Human Rights (IMDH)</v>
      </c>
      <c r="DC298" t="str">
        <v>Institute of Natural and Cultural Heritage (IPANC)</v>
      </c>
      <c r="DD298" t="str">
        <v>International Committee for the Development of People (CISP)</v>
      </c>
      <c r="DE298" t="str">
        <v>International Federation of the Red Cross (IFRC)</v>
      </c>
      <c r="DF298" t="str">
        <v>International Labour Organization (ILO)</v>
      </c>
      <c r="DG298" t="str">
        <v>International Medical Corps</v>
      </c>
      <c r="DH298" t="str">
        <v>International Organization for Migration (IOM)</v>
      </c>
      <c r="DI298" t="str">
        <v>International Rescue Committee (IRC)</v>
      </c>
      <c r="DJ298" t="str">
        <v>INTERSOS</v>
      </c>
      <c r="DK298" t="str">
        <v>Jesuit Migrant Service (JMS)</v>
      </c>
      <c r="DL298" t="str">
        <v>Jesuit Refugee Service (JRS)</v>
      </c>
      <c r="DM298" t="str">
        <v>Jesuit Service for Migrants and Refugees (JSMR)</v>
      </c>
      <c r="DN298" t="str">
        <v>Joint United Nations Programme on HIV/AIDS (UNAIDS)</v>
      </c>
      <c r="DO298" t="str">
        <v>Kimirina Coorporation</v>
      </c>
      <c r="DP298" t="str">
        <v>La Casita Hispanic Cultural Centre</v>
      </c>
      <c r="DQ298" t="str">
        <v>Latin American Network of Non-Governmental Organizations of Persons with Disabilities and their Families (RIADIS)</v>
      </c>
      <c r="DR298" t="str">
        <v>LGBT+ Movement Brazil</v>
      </c>
      <c r="DS298" t="str">
        <v>Living Water Community (LWC)</v>
      </c>
      <c r="DT298" t="str">
        <v>LLANOVENCOL</v>
      </c>
      <c r="DU298" t="str">
        <v>Lutheran World Federation</v>
      </c>
      <c r="DV298" t="str">
        <v>Lutheran World Relief</v>
      </c>
      <c r="DW298" t="str">
        <v>Malteser International</v>
      </c>
      <c r="DX298" t="str">
        <v>Mana Institute</v>
      </c>
      <c r="DY298" t="str">
        <v>Manos Veneguayas Association</v>
      </c>
      <c r="DZ298" t="str">
        <v>Más Igualdad Perú</v>
      </c>
      <c r="EA298" t="str">
        <v>MedGlobal</v>
      </c>
      <c r="EB298" t="str">
        <v>Medical Teams International</v>
      </c>
      <c r="EC298" t="str">
        <v>Mercy Corps</v>
      </c>
      <c r="ED298" t="str">
        <v>Migrant Service Center (CAM)</v>
      </c>
      <c r="EE298" t="str">
        <v>Migrants, Refugees and Argentine Social Entrepreneurs (MIRARES)</v>
      </c>
      <c r="EF298" t="str">
        <v>Mision Scalabriniana - Ecuador</v>
      </c>
      <c r="EG298" t="str">
        <v>Missão Paz</v>
      </c>
      <c r="EH298" t="str">
        <v>Museu A CASA</v>
      </c>
      <c r="EI298" t="str">
        <v>Norwegian Refugee Council (NRC)</v>
      </c>
      <c r="EJ298" t="str">
        <v>ONG Migrantes por el Maule</v>
      </c>
      <c r="EK298" t="str">
        <v>ONG Preemptive Love Coalition Colombia</v>
      </c>
      <c r="EL298" t="str">
        <v>Organización Transfomando Vidas</v>
      </c>
      <c r="EM298" t="str">
        <v>Organization of Ibero-American States for Education, Science and Culture (OEI)</v>
      </c>
      <c r="EN298" t="str">
        <v>OXFAM</v>
      </c>
      <c r="EO298" t="str">
        <v>Panamerican Development Foundation</v>
      </c>
      <c r="EP298" t="str">
        <v>Panamerican Health Organization/World Health Organization (PAHO/WHO)</v>
      </c>
      <c r="EQ298" t="str">
        <v>Pastoral of Human Mobility - Peruvian Episcopal Conference</v>
      </c>
      <c r="ER298" t="str">
        <v>Pastoral Service for Migrants National</v>
      </c>
      <c r="ES298" t="str">
        <v>Permanent Human Rights defense Committee (CDH)</v>
      </c>
      <c r="ET298" t="str">
        <v>Pirilampos Institute - Group of visits and voluntary actions in Roraima</v>
      </c>
      <c r="EU298" t="str">
        <v>Plan International</v>
      </c>
      <c r="EV298" t="str">
        <v>Population Program, Faculty of Social Sciences, University of the Republic</v>
      </c>
      <c r="EW298" t="str">
        <v>Profamilia Association</v>
      </c>
      <c r="EX298" t="str">
        <v>Red con Migrantes y Refugiados</v>
      </c>
      <c r="EY298" t="str">
        <v>Red Cross Colombia</v>
      </c>
      <c r="EZ298" t="str">
        <v>Red Cross Ecuador</v>
      </c>
      <c r="FA298" t="str">
        <v>Red Cross Peru</v>
      </c>
      <c r="FB298" t="str">
        <v>Red de Investigaciones en Derechos Humanos - CONICET (Consejo Nacional de Investigaciones Científicas y Técnicas)</v>
      </c>
      <c r="FC298" t="str">
        <v>RET International</v>
      </c>
      <c r="FD298" t="str">
        <v>Salú pa Tur Foundation</v>
      </c>
      <c r="FE298" t="str">
        <v>Salvation Army</v>
      </c>
      <c r="FF298" t="str">
        <v>Samaritan's Purse</v>
      </c>
      <c r="FG298" t="str">
        <v>Save the Children International (SCI)</v>
      </c>
      <c r="FH298" t="str">
        <v>Scalabrini Foundation Chile</v>
      </c>
      <c r="FI298" t="str">
        <v>Sección Peruana de Amnistía Internacional</v>
      </c>
      <c r="FJ298" t="str">
        <v>Serviço Pastoral dos Migrantes do Nordeste</v>
      </c>
      <c r="FK298" t="str">
        <v>Sesame Workshop</v>
      </c>
      <c r="FL298" t="str">
        <v>Si, Da Vida</v>
      </c>
      <c r="FM298" t="str">
        <v>Solidarity and Action Asociation</v>
      </c>
      <c r="FN298" t="str">
        <v>SOS Children's Villages</v>
      </c>
      <c r="FO298" t="str">
        <v>Tarabita Foundation</v>
      </c>
      <c r="FP298" t="str">
        <v>Tearfund</v>
      </c>
      <c r="FQ298" t="str">
        <v>TECHO</v>
      </c>
      <c r="FR298" t="str">
        <v>Terranueva Foundation</v>
      </c>
      <c r="FS298" t="str">
        <v>Terre des Hommes Suisse</v>
      </c>
      <c r="FT298" t="str">
        <v>The Israel Forum for International Humanitarian Aid (IsraAID)</v>
      </c>
      <c r="FU298" t="str">
        <v>Unión Venezolana en Perú</v>
      </c>
      <c r="FV298" t="str">
        <v>United Nations Children's Fund (UNICEF)</v>
      </c>
      <c r="FW298" t="str">
        <v>United Nations Development Programme (UNDP)</v>
      </c>
      <c r="FX298" t="str">
        <v>United Nations Educational, Scientific and Cultural Organization (UNESCO)</v>
      </c>
      <c r="FY298" t="str">
        <v>United Nations Entity for Gender Equality and the Empowerment of Women (UNWOMEN)</v>
      </c>
      <c r="FZ298" t="str">
        <v>United Nations Food and Agricultural Organization (FAO)</v>
      </c>
      <c r="GA298" t="str">
        <v>United Nations High Commissioner for Refugees (UNHCR)</v>
      </c>
      <c r="GB298" t="str">
        <v>United Nations Office of the High Commissioner for Human Rights (OHCHR)</v>
      </c>
      <c r="GC298" t="str">
        <v>United Nations Office on Drugs and Crime (UNODC)</v>
      </c>
      <c r="GD298" t="str">
        <v>United Nations Population Fund (UNFPA)</v>
      </c>
      <c r="GE298" t="str">
        <v>United Nations Programme for Human Settlements (UN Habitat)</v>
      </c>
      <c r="GF298" t="str">
        <v>Vale da Benção Educational and Charitable Association (AEBVB)</v>
      </c>
      <c r="GG298" t="str">
        <v>VenAruba Solidaria</v>
      </c>
      <c r="GH298" t="str">
        <v>Venex Curacao Foundation</v>
      </c>
      <c r="GI298" t="str">
        <v>Venezolanos en Barranquilla</v>
      </c>
      <c r="GJ298" t="str">
        <v>Venezolanos en San Cristóbal</v>
      </c>
      <c r="GK298" t="str">
        <v>Venezuelan Emigrant Foundation (FEV)</v>
      </c>
      <c r="GL298" t="str">
        <v>Vicaría de Pastoral Social Caritas</v>
      </c>
      <c r="GM298" t="str">
        <v>Voices GY</v>
      </c>
      <c r="GN298" t="str">
        <v>We World GVC</v>
      </c>
      <c r="GO298" t="str">
        <v>World Council of Credit Unions</v>
      </c>
      <c r="GP298" t="str">
        <v>World Food Programme (WFP)</v>
      </c>
      <c r="GQ298" t="str">
        <v>World Vision</v>
      </c>
      <c r="GR298" t="str">
        <v>ZOA</v>
      </c>
    </row>
    <row r="299" spans="8:200" x14ac:dyDescent="0.3">
      <c r="H299" t="str" cm="1">
        <f t="array" ref="H299:GR299">TRANSPOSE(_xlfn._xlws.SORT(_xlfn._xlws.FILTER(Table3[Name],ISNUMBER(SEARCH(' Activity Sheet'!D353,Table3[Name])),"Not found"),,1))</f>
        <v>.New Organisation</v>
      </c>
      <c r="I299" t="str">
        <v>ABV - Association of Good with Life</v>
      </c>
      <c r="J299" t="str">
        <v>ACAPS</v>
      </c>
      <c r="K299" t="str">
        <v>Acción y Desarrollo</v>
      </c>
      <c r="L299" t="str">
        <v>ACTED</v>
      </c>
      <c r="M299" t="str">
        <v>Action against Hunger</v>
      </c>
      <c r="N299" t="str">
        <v>ActionAid</v>
      </c>
      <c r="O299" t="str">
        <v>Adventist Development and Relief Agency (ADRA)</v>
      </c>
      <c r="P299" t="str">
        <v>Alas de Colibrí Foundation</v>
      </c>
      <c r="Q299" t="str">
        <v>Alianza por la Solidaridad</v>
      </c>
      <c r="R299" t="str">
        <v>Alianza por Venezuela</v>
      </c>
      <c r="S299" t="str">
        <v>Americares Foundation</v>
      </c>
      <c r="T299" t="str">
        <v>Argentine Commission for Refugees and Migrants (CAREF)</v>
      </c>
      <c r="U299" t="str">
        <v>Asociación Aves</v>
      </c>
      <c r="V299" t="str">
        <v>Asociación de Jubilados y Pensionados Venezolanos en Argentina</v>
      </c>
      <c r="W299" t="str">
        <v>Asociación de Venezolanos en Eloy Alfaro</v>
      </c>
      <c r="X299" t="str">
        <v>Asociación Fundación contra el Hambre Perú</v>
      </c>
      <c r="Y299" t="str">
        <v>Asociación Migrantes Venezolanos</v>
      </c>
      <c r="Z299" t="str">
        <v>Asociación Misioneros de San Carlos Scalabrinianos</v>
      </c>
      <c r="AA299" t="str">
        <v>Asociacion Proteccion Poblacion Vulnerable</v>
      </c>
      <c r="AB299" t="str">
        <v>Asociación Quinta Ola</v>
      </c>
      <c r="AC299" t="str">
        <v>Asociación Salto Ángel</v>
      </c>
      <c r="AD299" t="str">
        <v>Asociación Venezuela en Ecuador AC</v>
      </c>
      <c r="AE299" t="str">
        <v>ASOVENAR</v>
      </c>
      <c r="AF299" t="str">
        <v>Associação Hermanitos</v>
      </c>
      <c r="AG299" t="str">
        <v>AVSI Foundation</v>
      </c>
      <c r="AH299" t="str">
        <v>Bethany Christian Services</v>
      </c>
      <c r="AI299" t="str">
        <v>Blumont</v>
      </c>
      <c r="AJ299" t="str">
        <v>CARE</v>
      </c>
      <c r="AK299" t="str">
        <v>Caritas Brazil</v>
      </c>
      <c r="AL299" t="str">
        <v>Caritas Ecuador</v>
      </c>
      <c r="AM299" t="str">
        <v>Caritas Germany</v>
      </c>
      <c r="AN299" t="str">
        <v>Caritas Manaus</v>
      </c>
      <c r="AO299" t="str">
        <v>Caritas Parana</v>
      </c>
      <c r="AP299" t="str">
        <v>Caritas Peru</v>
      </c>
      <c r="AQ299" t="str">
        <v>Caritas Rio de Janeiro</v>
      </c>
      <c r="AR299" t="str">
        <v>Caritas São Paulo</v>
      </c>
      <c r="AS299" t="str">
        <v>Caritas Switzerland</v>
      </c>
      <c r="AT299" t="str">
        <v>CCEFIRO Association</v>
      </c>
      <c r="AU299" t="str">
        <v>CEDRO</v>
      </c>
      <c r="AV299" t="str">
        <v>Center for Integrated Studies and Programs for Sustainable Development (CIEDS)</v>
      </c>
      <c r="AW299" t="str">
        <v>Center for Migration and Human Rights of the Diocese of Roraima (CMDH)</v>
      </c>
      <c r="AX299" t="str">
        <v>Centro de Atencion Psicosocial (CAPS)</v>
      </c>
      <c r="AY299" t="str">
        <v>CESAL</v>
      </c>
      <c r="AZ299" t="str">
        <v>CESVI-Cooperazione e Sviluppo</v>
      </c>
      <c r="BA299" t="str">
        <v>ChildFund International</v>
      </c>
      <c r="BB299" t="str">
        <v>CHS Alternativo</v>
      </c>
      <c r="BC299" t="str">
        <v>Churún Merú Association</v>
      </c>
      <c r="BD299" t="str">
        <v>Coalición por Venezuela</v>
      </c>
      <c r="BE299" t="str">
        <v>Colonia Foundation of Venezuelans in the Dominican Republic (FUNCOVERD)</v>
      </c>
      <c r="BF299" t="str">
        <v>COLVENZ</v>
      </c>
      <c r="BG299" t="str">
        <v>Compassiva</v>
      </c>
      <c r="BH299" t="str">
        <v>Consejo Interreligioso del Perú - Religiones por la Paz</v>
      </c>
      <c r="BI299" t="str">
        <v>Consorcio ONG OCIPI Y Capellanía Nacional OFICA</v>
      </c>
      <c r="BJ299" t="str">
        <v>COOPI - International Cooperation Foundation</v>
      </c>
      <c r="BK299" t="str">
        <v>Corporación Colectivo Sin Fronteras</v>
      </c>
      <c r="BL299" t="str">
        <v>CRISFE Foundation</v>
      </c>
      <c r="BM299" t="str">
        <v>Cuso International</v>
      </c>
      <c r="BN299" t="str">
        <v>Danielle’s Children Fund (DCF)</v>
      </c>
      <c r="BO299" t="str">
        <v>Danish Refugee Council (DRC)</v>
      </c>
      <c r="BP299" t="str">
        <v>Development Support Association - APOYAR</v>
      </c>
      <c r="BQ299" t="str">
        <v>Diakonie Katastrophenhilfe</v>
      </c>
      <c r="BR299" t="str">
        <v>Diálogo Diverso</v>
      </c>
      <c r="BS299" t="str">
        <v>Doctors of the World</v>
      </c>
      <c r="BT299" t="str">
        <v>Dominican Institute for Integrated Development</v>
      </c>
      <c r="BU299" t="str">
        <v>Duendes y Ángeles Vinotinto República Dominicana</v>
      </c>
      <c r="BV299" t="str">
        <v>Encuentros SJS (Servicio Jesuita de la Solidaridad)</v>
      </c>
      <c r="BW299" t="str">
        <v>Ending Violence Against Migrants</v>
      </c>
      <c r="BX299" t="str">
        <v>Equidad Foundation</v>
      </c>
      <c r="BY299" t="str">
        <v>Equilibrium CenDE</v>
      </c>
      <c r="BZ299" t="str">
        <v>Facultad de Psicología - Universidad de la República (UDELAR)</v>
      </c>
      <c r="CA299" t="str">
        <v>First International Emergency and Solidarités International</v>
      </c>
      <c r="CB299" t="str">
        <v>Fondo Ecuatoriano Populorum Progressio</v>
      </c>
      <c r="CC299" t="str">
        <v>Foro Salud Callao</v>
      </c>
      <c r="CD299" t="str">
        <v>Foundation for the Integration and Development of Latin America (FIDAL)</v>
      </c>
      <c r="CE299" t="str">
        <v>Foundation of the Americas (FUDELA)</v>
      </c>
      <c r="CF299" t="str">
        <v>Fraternity Without Borders</v>
      </c>
      <c r="CG299" t="str">
        <v>Fundación Brisas del Norte</v>
      </c>
      <c r="CH299" t="str">
        <v>Fundación Colombovenezolana Nueva Ilusión</v>
      </c>
      <c r="CI299" t="str">
        <v>Fundación Nakama's</v>
      </c>
      <c r="CJ299" t="str">
        <v>Fundación RadaBer</v>
      </c>
      <c r="CK299" t="str">
        <v>Fundación Scalabrini Bolivia</v>
      </c>
      <c r="CL299" t="str">
        <v>Fundacion Social Vivan los Niños</v>
      </c>
      <c r="CM299" t="str">
        <v>FUNVEAC</v>
      </c>
      <c r="CN299" t="str">
        <v>German Development Cooperation Agency GIZ</v>
      </c>
      <c r="CO299" t="str">
        <v>Globalizate Radio</v>
      </c>
      <c r="CP299" t="str">
        <v>GOAL</v>
      </c>
      <c r="CQ299" t="str">
        <v>Halü Bienestar Humano Foundation (HALU)</v>
      </c>
      <c r="CR299" t="str">
        <v>Heartland Alliance International (HAI)</v>
      </c>
      <c r="CS299" t="str">
        <v>HELVETAS Swiss Intercooperation</v>
      </c>
      <c r="CT299" t="str">
        <v>HIAS</v>
      </c>
      <c r="CU299" t="str">
        <v>Human Rights Defence Curaçao</v>
      </c>
      <c r="CV299" t="str">
        <v>Humanity &amp; Inclusion</v>
      </c>
      <c r="CW299" t="str">
        <v>Humans Analytic</v>
      </c>
      <c r="CX299" t="str">
        <v>Idas y Vueltas Association</v>
      </c>
      <c r="CY299" t="str">
        <v>iMMAP</v>
      </c>
      <c r="CZ299" t="str">
        <v>IMPACT Initiatives (REACH)</v>
      </c>
      <c r="DA299" t="str">
        <v>Inmigrante Feliz Association</v>
      </c>
      <c r="DB299" t="str">
        <v>Institute for Migration and Human Rights (IMDH)</v>
      </c>
      <c r="DC299" t="str">
        <v>Institute of Natural and Cultural Heritage (IPANC)</v>
      </c>
      <c r="DD299" t="str">
        <v>International Committee for the Development of People (CISP)</v>
      </c>
      <c r="DE299" t="str">
        <v>International Federation of the Red Cross (IFRC)</v>
      </c>
      <c r="DF299" t="str">
        <v>International Labour Organization (ILO)</v>
      </c>
      <c r="DG299" t="str">
        <v>International Medical Corps</v>
      </c>
      <c r="DH299" t="str">
        <v>International Organization for Migration (IOM)</v>
      </c>
      <c r="DI299" t="str">
        <v>International Rescue Committee (IRC)</v>
      </c>
      <c r="DJ299" t="str">
        <v>INTERSOS</v>
      </c>
      <c r="DK299" t="str">
        <v>Jesuit Migrant Service (JMS)</v>
      </c>
      <c r="DL299" t="str">
        <v>Jesuit Refugee Service (JRS)</v>
      </c>
      <c r="DM299" t="str">
        <v>Jesuit Service for Migrants and Refugees (JSMR)</v>
      </c>
      <c r="DN299" t="str">
        <v>Joint United Nations Programme on HIV/AIDS (UNAIDS)</v>
      </c>
      <c r="DO299" t="str">
        <v>Kimirina Coorporation</v>
      </c>
      <c r="DP299" t="str">
        <v>La Casita Hispanic Cultural Centre</v>
      </c>
      <c r="DQ299" t="str">
        <v>Latin American Network of Non-Governmental Organizations of Persons with Disabilities and their Families (RIADIS)</v>
      </c>
      <c r="DR299" t="str">
        <v>LGBT+ Movement Brazil</v>
      </c>
      <c r="DS299" t="str">
        <v>Living Water Community (LWC)</v>
      </c>
      <c r="DT299" t="str">
        <v>LLANOVENCOL</v>
      </c>
      <c r="DU299" t="str">
        <v>Lutheran World Federation</v>
      </c>
      <c r="DV299" t="str">
        <v>Lutheran World Relief</v>
      </c>
      <c r="DW299" t="str">
        <v>Malteser International</v>
      </c>
      <c r="DX299" t="str">
        <v>Mana Institute</v>
      </c>
      <c r="DY299" t="str">
        <v>Manos Veneguayas Association</v>
      </c>
      <c r="DZ299" t="str">
        <v>Más Igualdad Perú</v>
      </c>
      <c r="EA299" t="str">
        <v>MedGlobal</v>
      </c>
      <c r="EB299" t="str">
        <v>Medical Teams International</v>
      </c>
      <c r="EC299" t="str">
        <v>Mercy Corps</v>
      </c>
      <c r="ED299" t="str">
        <v>Migrant Service Center (CAM)</v>
      </c>
      <c r="EE299" t="str">
        <v>Migrants, Refugees and Argentine Social Entrepreneurs (MIRARES)</v>
      </c>
      <c r="EF299" t="str">
        <v>Mision Scalabriniana - Ecuador</v>
      </c>
      <c r="EG299" t="str">
        <v>Missão Paz</v>
      </c>
      <c r="EH299" t="str">
        <v>Museu A CASA</v>
      </c>
      <c r="EI299" t="str">
        <v>Norwegian Refugee Council (NRC)</v>
      </c>
      <c r="EJ299" t="str">
        <v>ONG Migrantes por el Maule</v>
      </c>
      <c r="EK299" t="str">
        <v>ONG Preemptive Love Coalition Colombia</v>
      </c>
      <c r="EL299" t="str">
        <v>Organización Transfomando Vidas</v>
      </c>
      <c r="EM299" t="str">
        <v>Organization of Ibero-American States for Education, Science and Culture (OEI)</v>
      </c>
      <c r="EN299" t="str">
        <v>OXFAM</v>
      </c>
      <c r="EO299" t="str">
        <v>Panamerican Development Foundation</v>
      </c>
      <c r="EP299" t="str">
        <v>Panamerican Health Organization/World Health Organization (PAHO/WHO)</v>
      </c>
      <c r="EQ299" t="str">
        <v>Pastoral of Human Mobility - Peruvian Episcopal Conference</v>
      </c>
      <c r="ER299" t="str">
        <v>Pastoral Service for Migrants National</v>
      </c>
      <c r="ES299" t="str">
        <v>Permanent Human Rights defense Committee (CDH)</v>
      </c>
      <c r="ET299" t="str">
        <v>Pirilampos Institute - Group of visits and voluntary actions in Roraima</v>
      </c>
      <c r="EU299" t="str">
        <v>Plan International</v>
      </c>
      <c r="EV299" t="str">
        <v>Population Program, Faculty of Social Sciences, University of the Republic</v>
      </c>
      <c r="EW299" t="str">
        <v>Profamilia Association</v>
      </c>
      <c r="EX299" t="str">
        <v>Red con Migrantes y Refugiados</v>
      </c>
      <c r="EY299" t="str">
        <v>Red Cross Colombia</v>
      </c>
      <c r="EZ299" t="str">
        <v>Red Cross Ecuador</v>
      </c>
      <c r="FA299" t="str">
        <v>Red Cross Peru</v>
      </c>
      <c r="FB299" t="str">
        <v>Red de Investigaciones en Derechos Humanos - CONICET (Consejo Nacional de Investigaciones Científicas y Técnicas)</v>
      </c>
      <c r="FC299" t="str">
        <v>RET International</v>
      </c>
      <c r="FD299" t="str">
        <v>Salú pa Tur Foundation</v>
      </c>
      <c r="FE299" t="str">
        <v>Salvation Army</v>
      </c>
      <c r="FF299" t="str">
        <v>Samaritan's Purse</v>
      </c>
      <c r="FG299" t="str">
        <v>Save the Children International (SCI)</v>
      </c>
      <c r="FH299" t="str">
        <v>Scalabrini Foundation Chile</v>
      </c>
      <c r="FI299" t="str">
        <v>Sección Peruana de Amnistía Internacional</v>
      </c>
      <c r="FJ299" t="str">
        <v>Serviço Pastoral dos Migrantes do Nordeste</v>
      </c>
      <c r="FK299" t="str">
        <v>Sesame Workshop</v>
      </c>
      <c r="FL299" t="str">
        <v>Si, Da Vida</v>
      </c>
      <c r="FM299" t="str">
        <v>Solidarity and Action Asociation</v>
      </c>
      <c r="FN299" t="str">
        <v>SOS Children's Villages</v>
      </c>
      <c r="FO299" t="str">
        <v>Tarabita Foundation</v>
      </c>
      <c r="FP299" t="str">
        <v>Tearfund</v>
      </c>
      <c r="FQ299" t="str">
        <v>TECHO</v>
      </c>
      <c r="FR299" t="str">
        <v>Terranueva Foundation</v>
      </c>
      <c r="FS299" t="str">
        <v>Terre des Hommes Suisse</v>
      </c>
      <c r="FT299" t="str">
        <v>The Israel Forum for International Humanitarian Aid (IsraAID)</v>
      </c>
      <c r="FU299" t="str">
        <v>Unión Venezolana en Perú</v>
      </c>
      <c r="FV299" t="str">
        <v>United Nations Children's Fund (UNICEF)</v>
      </c>
      <c r="FW299" t="str">
        <v>United Nations Development Programme (UNDP)</v>
      </c>
      <c r="FX299" t="str">
        <v>United Nations Educational, Scientific and Cultural Organization (UNESCO)</v>
      </c>
      <c r="FY299" t="str">
        <v>United Nations Entity for Gender Equality and the Empowerment of Women (UNWOMEN)</v>
      </c>
      <c r="FZ299" t="str">
        <v>United Nations Food and Agricultural Organization (FAO)</v>
      </c>
      <c r="GA299" t="str">
        <v>United Nations High Commissioner for Refugees (UNHCR)</v>
      </c>
      <c r="GB299" t="str">
        <v>United Nations Office of the High Commissioner for Human Rights (OHCHR)</v>
      </c>
      <c r="GC299" t="str">
        <v>United Nations Office on Drugs and Crime (UNODC)</v>
      </c>
      <c r="GD299" t="str">
        <v>United Nations Population Fund (UNFPA)</v>
      </c>
      <c r="GE299" t="str">
        <v>United Nations Programme for Human Settlements (UN Habitat)</v>
      </c>
      <c r="GF299" t="str">
        <v>Vale da Benção Educational and Charitable Association (AEBVB)</v>
      </c>
      <c r="GG299" t="str">
        <v>VenAruba Solidaria</v>
      </c>
      <c r="GH299" t="str">
        <v>Venex Curacao Foundation</v>
      </c>
      <c r="GI299" t="str">
        <v>Venezolanos en Barranquilla</v>
      </c>
      <c r="GJ299" t="str">
        <v>Venezolanos en San Cristóbal</v>
      </c>
      <c r="GK299" t="str">
        <v>Venezuelan Emigrant Foundation (FEV)</v>
      </c>
      <c r="GL299" t="str">
        <v>Vicaría de Pastoral Social Caritas</v>
      </c>
      <c r="GM299" t="str">
        <v>Voices GY</v>
      </c>
      <c r="GN299" t="str">
        <v>We World GVC</v>
      </c>
      <c r="GO299" t="str">
        <v>World Council of Credit Unions</v>
      </c>
      <c r="GP299" t="str">
        <v>World Food Programme (WFP)</v>
      </c>
      <c r="GQ299" t="str">
        <v>World Vision</v>
      </c>
      <c r="GR299" t="str">
        <v>ZOA</v>
      </c>
    </row>
    <row r="300" spans="8:200" x14ac:dyDescent="0.3">
      <c r="H300" t="str" cm="1">
        <f t="array" ref="H300:GR300">TRANSPOSE(_xlfn._xlws.SORT(_xlfn._xlws.FILTER(Table3[Name],ISNUMBER(SEARCH(' Activity Sheet'!D354,Table3[Name])),"Not found"),,1))</f>
        <v>.New Organisation</v>
      </c>
      <c r="I300" t="str">
        <v>ABV - Association of Good with Life</v>
      </c>
      <c r="J300" t="str">
        <v>ACAPS</v>
      </c>
      <c r="K300" t="str">
        <v>Acción y Desarrollo</v>
      </c>
      <c r="L300" t="str">
        <v>ACTED</v>
      </c>
      <c r="M300" t="str">
        <v>Action against Hunger</v>
      </c>
      <c r="N300" t="str">
        <v>ActionAid</v>
      </c>
      <c r="O300" t="str">
        <v>Adventist Development and Relief Agency (ADRA)</v>
      </c>
      <c r="P300" t="str">
        <v>Alas de Colibrí Foundation</v>
      </c>
      <c r="Q300" t="str">
        <v>Alianza por la Solidaridad</v>
      </c>
      <c r="R300" t="str">
        <v>Alianza por Venezuela</v>
      </c>
      <c r="S300" t="str">
        <v>Americares Foundation</v>
      </c>
      <c r="T300" t="str">
        <v>Argentine Commission for Refugees and Migrants (CAREF)</v>
      </c>
      <c r="U300" t="str">
        <v>Asociación Aves</v>
      </c>
      <c r="V300" t="str">
        <v>Asociación de Jubilados y Pensionados Venezolanos en Argentina</v>
      </c>
      <c r="W300" t="str">
        <v>Asociación de Venezolanos en Eloy Alfaro</v>
      </c>
      <c r="X300" t="str">
        <v>Asociación Fundación contra el Hambre Perú</v>
      </c>
      <c r="Y300" t="str">
        <v>Asociación Migrantes Venezolanos</v>
      </c>
      <c r="Z300" t="str">
        <v>Asociación Misioneros de San Carlos Scalabrinianos</v>
      </c>
      <c r="AA300" t="str">
        <v>Asociacion Proteccion Poblacion Vulnerable</v>
      </c>
      <c r="AB300" t="str">
        <v>Asociación Quinta Ola</v>
      </c>
      <c r="AC300" t="str">
        <v>Asociación Salto Ángel</v>
      </c>
      <c r="AD300" t="str">
        <v>Asociación Venezuela en Ecuador AC</v>
      </c>
      <c r="AE300" t="str">
        <v>ASOVENAR</v>
      </c>
      <c r="AF300" t="str">
        <v>Associação Hermanitos</v>
      </c>
      <c r="AG300" t="str">
        <v>AVSI Foundation</v>
      </c>
      <c r="AH300" t="str">
        <v>Bethany Christian Services</v>
      </c>
      <c r="AI300" t="str">
        <v>Blumont</v>
      </c>
      <c r="AJ300" t="str">
        <v>CARE</v>
      </c>
      <c r="AK300" t="str">
        <v>Caritas Brazil</v>
      </c>
      <c r="AL300" t="str">
        <v>Caritas Ecuador</v>
      </c>
      <c r="AM300" t="str">
        <v>Caritas Germany</v>
      </c>
      <c r="AN300" t="str">
        <v>Caritas Manaus</v>
      </c>
      <c r="AO300" t="str">
        <v>Caritas Parana</v>
      </c>
      <c r="AP300" t="str">
        <v>Caritas Peru</v>
      </c>
      <c r="AQ300" t="str">
        <v>Caritas Rio de Janeiro</v>
      </c>
      <c r="AR300" t="str">
        <v>Caritas São Paulo</v>
      </c>
      <c r="AS300" t="str">
        <v>Caritas Switzerland</v>
      </c>
      <c r="AT300" t="str">
        <v>CCEFIRO Association</v>
      </c>
      <c r="AU300" t="str">
        <v>CEDRO</v>
      </c>
      <c r="AV300" t="str">
        <v>Center for Integrated Studies and Programs for Sustainable Development (CIEDS)</v>
      </c>
      <c r="AW300" t="str">
        <v>Center for Migration and Human Rights of the Diocese of Roraima (CMDH)</v>
      </c>
      <c r="AX300" t="str">
        <v>Centro de Atencion Psicosocial (CAPS)</v>
      </c>
      <c r="AY300" t="str">
        <v>CESAL</v>
      </c>
      <c r="AZ300" t="str">
        <v>CESVI-Cooperazione e Sviluppo</v>
      </c>
      <c r="BA300" t="str">
        <v>ChildFund International</v>
      </c>
      <c r="BB300" t="str">
        <v>CHS Alternativo</v>
      </c>
      <c r="BC300" t="str">
        <v>Churún Merú Association</v>
      </c>
      <c r="BD300" t="str">
        <v>Coalición por Venezuela</v>
      </c>
      <c r="BE300" t="str">
        <v>Colonia Foundation of Venezuelans in the Dominican Republic (FUNCOVERD)</v>
      </c>
      <c r="BF300" t="str">
        <v>COLVENZ</v>
      </c>
      <c r="BG300" t="str">
        <v>Compassiva</v>
      </c>
      <c r="BH300" t="str">
        <v>Consejo Interreligioso del Perú - Religiones por la Paz</v>
      </c>
      <c r="BI300" t="str">
        <v>Consorcio ONG OCIPI Y Capellanía Nacional OFICA</v>
      </c>
      <c r="BJ300" t="str">
        <v>COOPI - International Cooperation Foundation</v>
      </c>
      <c r="BK300" t="str">
        <v>Corporación Colectivo Sin Fronteras</v>
      </c>
      <c r="BL300" t="str">
        <v>CRISFE Foundation</v>
      </c>
      <c r="BM300" t="str">
        <v>Cuso International</v>
      </c>
      <c r="BN300" t="str">
        <v>Danielle’s Children Fund (DCF)</v>
      </c>
      <c r="BO300" t="str">
        <v>Danish Refugee Council (DRC)</v>
      </c>
      <c r="BP300" t="str">
        <v>Development Support Association - APOYAR</v>
      </c>
      <c r="BQ300" t="str">
        <v>Diakonie Katastrophenhilfe</v>
      </c>
      <c r="BR300" t="str">
        <v>Diálogo Diverso</v>
      </c>
      <c r="BS300" t="str">
        <v>Doctors of the World</v>
      </c>
      <c r="BT300" t="str">
        <v>Dominican Institute for Integrated Development</v>
      </c>
      <c r="BU300" t="str">
        <v>Duendes y Ángeles Vinotinto República Dominicana</v>
      </c>
      <c r="BV300" t="str">
        <v>Encuentros SJS (Servicio Jesuita de la Solidaridad)</v>
      </c>
      <c r="BW300" t="str">
        <v>Ending Violence Against Migrants</v>
      </c>
      <c r="BX300" t="str">
        <v>Equidad Foundation</v>
      </c>
      <c r="BY300" t="str">
        <v>Equilibrium CenDE</v>
      </c>
      <c r="BZ300" t="str">
        <v>Facultad de Psicología - Universidad de la República (UDELAR)</v>
      </c>
      <c r="CA300" t="str">
        <v>First International Emergency and Solidarités International</v>
      </c>
      <c r="CB300" t="str">
        <v>Fondo Ecuatoriano Populorum Progressio</v>
      </c>
      <c r="CC300" t="str">
        <v>Foro Salud Callao</v>
      </c>
      <c r="CD300" t="str">
        <v>Foundation for the Integration and Development of Latin America (FIDAL)</v>
      </c>
      <c r="CE300" t="str">
        <v>Foundation of the Americas (FUDELA)</v>
      </c>
      <c r="CF300" t="str">
        <v>Fraternity Without Borders</v>
      </c>
      <c r="CG300" t="str">
        <v>Fundación Brisas del Norte</v>
      </c>
      <c r="CH300" t="str">
        <v>Fundación Colombovenezolana Nueva Ilusión</v>
      </c>
      <c r="CI300" t="str">
        <v>Fundación Nakama's</v>
      </c>
      <c r="CJ300" t="str">
        <v>Fundación RadaBer</v>
      </c>
      <c r="CK300" t="str">
        <v>Fundación Scalabrini Bolivia</v>
      </c>
      <c r="CL300" t="str">
        <v>Fundacion Social Vivan los Niños</v>
      </c>
      <c r="CM300" t="str">
        <v>FUNVEAC</v>
      </c>
      <c r="CN300" t="str">
        <v>German Development Cooperation Agency GIZ</v>
      </c>
      <c r="CO300" t="str">
        <v>Globalizate Radio</v>
      </c>
      <c r="CP300" t="str">
        <v>GOAL</v>
      </c>
      <c r="CQ300" t="str">
        <v>Halü Bienestar Humano Foundation (HALU)</v>
      </c>
      <c r="CR300" t="str">
        <v>Heartland Alliance International (HAI)</v>
      </c>
      <c r="CS300" t="str">
        <v>HELVETAS Swiss Intercooperation</v>
      </c>
      <c r="CT300" t="str">
        <v>HIAS</v>
      </c>
      <c r="CU300" t="str">
        <v>Human Rights Defence Curaçao</v>
      </c>
      <c r="CV300" t="str">
        <v>Humanity &amp; Inclusion</v>
      </c>
      <c r="CW300" t="str">
        <v>Humans Analytic</v>
      </c>
      <c r="CX300" t="str">
        <v>Idas y Vueltas Association</v>
      </c>
      <c r="CY300" t="str">
        <v>iMMAP</v>
      </c>
      <c r="CZ300" t="str">
        <v>IMPACT Initiatives (REACH)</v>
      </c>
      <c r="DA300" t="str">
        <v>Inmigrante Feliz Association</v>
      </c>
      <c r="DB300" t="str">
        <v>Institute for Migration and Human Rights (IMDH)</v>
      </c>
      <c r="DC300" t="str">
        <v>Institute of Natural and Cultural Heritage (IPANC)</v>
      </c>
      <c r="DD300" t="str">
        <v>International Committee for the Development of People (CISP)</v>
      </c>
      <c r="DE300" t="str">
        <v>International Federation of the Red Cross (IFRC)</v>
      </c>
      <c r="DF300" t="str">
        <v>International Labour Organization (ILO)</v>
      </c>
      <c r="DG300" t="str">
        <v>International Medical Corps</v>
      </c>
      <c r="DH300" t="str">
        <v>International Organization for Migration (IOM)</v>
      </c>
      <c r="DI300" t="str">
        <v>International Rescue Committee (IRC)</v>
      </c>
      <c r="DJ300" t="str">
        <v>INTERSOS</v>
      </c>
      <c r="DK300" t="str">
        <v>Jesuit Migrant Service (JMS)</v>
      </c>
      <c r="DL300" t="str">
        <v>Jesuit Refugee Service (JRS)</v>
      </c>
      <c r="DM300" t="str">
        <v>Jesuit Service for Migrants and Refugees (JSMR)</v>
      </c>
      <c r="DN300" t="str">
        <v>Joint United Nations Programme on HIV/AIDS (UNAIDS)</v>
      </c>
      <c r="DO300" t="str">
        <v>Kimirina Coorporation</v>
      </c>
      <c r="DP300" t="str">
        <v>La Casita Hispanic Cultural Centre</v>
      </c>
      <c r="DQ300" t="str">
        <v>Latin American Network of Non-Governmental Organizations of Persons with Disabilities and their Families (RIADIS)</v>
      </c>
      <c r="DR300" t="str">
        <v>LGBT+ Movement Brazil</v>
      </c>
      <c r="DS300" t="str">
        <v>Living Water Community (LWC)</v>
      </c>
      <c r="DT300" t="str">
        <v>LLANOVENCOL</v>
      </c>
      <c r="DU300" t="str">
        <v>Lutheran World Federation</v>
      </c>
      <c r="DV300" t="str">
        <v>Lutheran World Relief</v>
      </c>
      <c r="DW300" t="str">
        <v>Malteser International</v>
      </c>
      <c r="DX300" t="str">
        <v>Mana Institute</v>
      </c>
      <c r="DY300" t="str">
        <v>Manos Veneguayas Association</v>
      </c>
      <c r="DZ300" t="str">
        <v>Más Igualdad Perú</v>
      </c>
      <c r="EA300" t="str">
        <v>MedGlobal</v>
      </c>
      <c r="EB300" t="str">
        <v>Medical Teams International</v>
      </c>
      <c r="EC300" t="str">
        <v>Mercy Corps</v>
      </c>
      <c r="ED300" t="str">
        <v>Migrant Service Center (CAM)</v>
      </c>
      <c r="EE300" t="str">
        <v>Migrants, Refugees and Argentine Social Entrepreneurs (MIRARES)</v>
      </c>
      <c r="EF300" t="str">
        <v>Mision Scalabriniana - Ecuador</v>
      </c>
      <c r="EG300" t="str">
        <v>Missão Paz</v>
      </c>
      <c r="EH300" t="str">
        <v>Museu A CASA</v>
      </c>
      <c r="EI300" t="str">
        <v>Norwegian Refugee Council (NRC)</v>
      </c>
      <c r="EJ300" t="str">
        <v>ONG Migrantes por el Maule</v>
      </c>
      <c r="EK300" t="str">
        <v>ONG Preemptive Love Coalition Colombia</v>
      </c>
      <c r="EL300" t="str">
        <v>Organización Transfomando Vidas</v>
      </c>
      <c r="EM300" t="str">
        <v>Organization of Ibero-American States for Education, Science and Culture (OEI)</v>
      </c>
      <c r="EN300" t="str">
        <v>OXFAM</v>
      </c>
      <c r="EO300" t="str">
        <v>Panamerican Development Foundation</v>
      </c>
      <c r="EP300" t="str">
        <v>Panamerican Health Organization/World Health Organization (PAHO/WHO)</v>
      </c>
      <c r="EQ300" t="str">
        <v>Pastoral of Human Mobility - Peruvian Episcopal Conference</v>
      </c>
      <c r="ER300" t="str">
        <v>Pastoral Service for Migrants National</v>
      </c>
      <c r="ES300" t="str">
        <v>Permanent Human Rights defense Committee (CDH)</v>
      </c>
      <c r="ET300" t="str">
        <v>Pirilampos Institute - Group of visits and voluntary actions in Roraima</v>
      </c>
      <c r="EU300" t="str">
        <v>Plan International</v>
      </c>
      <c r="EV300" t="str">
        <v>Population Program, Faculty of Social Sciences, University of the Republic</v>
      </c>
      <c r="EW300" t="str">
        <v>Profamilia Association</v>
      </c>
      <c r="EX300" t="str">
        <v>Red con Migrantes y Refugiados</v>
      </c>
      <c r="EY300" t="str">
        <v>Red Cross Colombia</v>
      </c>
      <c r="EZ300" t="str">
        <v>Red Cross Ecuador</v>
      </c>
      <c r="FA300" t="str">
        <v>Red Cross Peru</v>
      </c>
      <c r="FB300" t="str">
        <v>Red de Investigaciones en Derechos Humanos - CONICET (Consejo Nacional de Investigaciones Científicas y Técnicas)</v>
      </c>
      <c r="FC300" t="str">
        <v>RET International</v>
      </c>
      <c r="FD300" t="str">
        <v>Salú pa Tur Foundation</v>
      </c>
      <c r="FE300" t="str">
        <v>Salvation Army</v>
      </c>
      <c r="FF300" t="str">
        <v>Samaritan's Purse</v>
      </c>
      <c r="FG300" t="str">
        <v>Save the Children International (SCI)</v>
      </c>
      <c r="FH300" t="str">
        <v>Scalabrini Foundation Chile</v>
      </c>
      <c r="FI300" t="str">
        <v>Sección Peruana de Amnistía Internacional</v>
      </c>
      <c r="FJ300" t="str">
        <v>Serviço Pastoral dos Migrantes do Nordeste</v>
      </c>
      <c r="FK300" t="str">
        <v>Sesame Workshop</v>
      </c>
      <c r="FL300" t="str">
        <v>Si, Da Vida</v>
      </c>
      <c r="FM300" t="str">
        <v>Solidarity and Action Asociation</v>
      </c>
      <c r="FN300" t="str">
        <v>SOS Children's Villages</v>
      </c>
      <c r="FO300" t="str">
        <v>Tarabita Foundation</v>
      </c>
      <c r="FP300" t="str">
        <v>Tearfund</v>
      </c>
      <c r="FQ300" t="str">
        <v>TECHO</v>
      </c>
      <c r="FR300" t="str">
        <v>Terranueva Foundation</v>
      </c>
      <c r="FS300" t="str">
        <v>Terre des Hommes Suisse</v>
      </c>
      <c r="FT300" t="str">
        <v>The Israel Forum for International Humanitarian Aid (IsraAID)</v>
      </c>
      <c r="FU300" t="str">
        <v>Unión Venezolana en Perú</v>
      </c>
      <c r="FV300" t="str">
        <v>United Nations Children's Fund (UNICEF)</v>
      </c>
      <c r="FW300" t="str">
        <v>United Nations Development Programme (UNDP)</v>
      </c>
      <c r="FX300" t="str">
        <v>United Nations Educational, Scientific and Cultural Organization (UNESCO)</v>
      </c>
      <c r="FY300" t="str">
        <v>United Nations Entity for Gender Equality and the Empowerment of Women (UNWOMEN)</v>
      </c>
      <c r="FZ300" t="str">
        <v>United Nations Food and Agricultural Organization (FAO)</v>
      </c>
      <c r="GA300" t="str">
        <v>United Nations High Commissioner for Refugees (UNHCR)</v>
      </c>
      <c r="GB300" t="str">
        <v>United Nations Office of the High Commissioner for Human Rights (OHCHR)</v>
      </c>
      <c r="GC300" t="str">
        <v>United Nations Office on Drugs and Crime (UNODC)</v>
      </c>
      <c r="GD300" t="str">
        <v>United Nations Population Fund (UNFPA)</v>
      </c>
      <c r="GE300" t="str">
        <v>United Nations Programme for Human Settlements (UN Habitat)</v>
      </c>
      <c r="GF300" t="str">
        <v>Vale da Benção Educational and Charitable Association (AEBVB)</v>
      </c>
      <c r="GG300" t="str">
        <v>VenAruba Solidaria</v>
      </c>
      <c r="GH300" t="str">
        <v>Venex Curacao Foundation</v>
      </c>
      <c r="GI300" t="str">
        <v>Venezolanos en Barranquilla</v>
      </c>
      <c r="GJ300" t="str">
        <v>Venezolanos en San Cristóbal</v>
      </c>
      <c r="GK300" t="str">
        <v>Venezuelan Emigrant Foundation (FEV)</v>
      </c>
      <c r="GL300" t="str">
        <v>Vicaría de Pastoral Social Caritas</v>
      </c>
      <c r="GM300" t="str">
        <v>Voices GY</v>
      </c>
      <c r="GN300" t="str">
        <v>We World GVC</v>
      </c>
      <c r="GO300" t="str">
        <v>World Council of Credit Unions</v>
      </c>
      <c r="GP300" t="str">
        <v>World Food Programme (WFP)</v>
      </c>
      <c r="GQ300" t="str">
        <v>World Vision</v>
      </c>
      <c r="GR300" t="str">
        <v>ZOA</v>
      </c>
    </row>
    <row r="301" spans="8:200" x14ac:dyDescent="0.3">
      <c r="H301" t="str" cm="1">
        <f t="array" ref="H301:GR301">TRANSPOSE(_xlfn._xlws.SORT(_xlfn._xlws.FILTER(Table3[Name],ISNUMBER(SEARCH(' Activity Sheet'!D355,Table3[Name])),"Not found"),,1))</f>
        <v>.New Organisation</v>
      </c>
      <c r="I301" t="str">
        <v>ABV - Association of Good with Life</v>
      </c>
      <c r="J301" t="str">
        <v>ACAPS</v>
      </c>
      <c r="K301" t="str">
        <v>Acción y Desarrollo</v>
      </c>
      <c r="L301" t="str">
        <v>ACTED</v>
      </c>
      <c r="M301" t="str">
        <v>Action against Hunger</v>
      </c>
      <c r="N301" t="str">
        <v>ActionAid</v>
      </c>
      <c r="O301" t="str">
        <v>Adventist Development and Relief Agency (ADRA)</v>
      </c>
      <c r="P301" t="str">
        <v>Alas de Colibrí Foundation</v>
      </c>
      <c r="Q301" t="str">
        <v>Alianza por la Solidaridad</v>
      </c>
      <c r="R301" t="str">
        <v>Alianza por Venezuela</v>
      </c>
      <c r="S301" t="str">
        <v>Americares Foundation</v>
      </c>
      <c r="T301" t="str">
        <v>Argentine Commission for Refugees and Migrants (CAREF)</v>
      </c>
      <c r="U301" t="str">
        <v>Asociación Aves</v>
      </c>
      <c r="V301" t="str">
        <v>Asociación de Jubilados y Pensionados Venezolanos en Argentina</v>
      </c>
      <c r="W301" t="str">
        <v>Asociación de Venezolanos en Eloy Alfaro</v>
      </c>
      <c r="X301" t="str">
        <v>Asociación Fundación contra el Hambre Perú</v>
      </c>
      <c r="Y301" t="str">
        <v>Asociación Migrantes Venezolanos</v>
      </c>
      <c r="Z301" t="str">
        <v>Asociación Misioneros de San Carlos Scalabrinianos</v>
      </c>
      <c r="AA301" t="str">
        <v>Asociacion Proteccion Poblacion Vulnerable</v>
      </c>
      <c r="AB301" t="str">
        <v>Asociación Quinta Ola</v>
      </c>
      <c r="AC301" t="str">
        <v>Asociación Salto Ángel</v>
      </c>
      <c r="AD301" t="str">
        <v>Asociación Venezuela en Ecuador AC</v>
      </c>
      <c r="AE301" t="str">
        <v>ASOVENAR</v>
      </c>
      <c r="AF301" t="str">
        <v>Associação Hermanitos</v>
      </c>
      <c r="AG301" t="str">
        <v>AVSI Foundation</v>
      </c>
      <c r="AH301" t="str">
        <v>Bethany Christian Services</v>
      </c>
      <c r="AI301" t="str">
        <v>Blumont</v>
      </c>
      <c r="AJ301" t="str">
        <v>CARE</v>
      </c>
      <c r="AK301" t="str">
        <v>Caritas Brazil</v>
      </c>
      <c r="AL301" t="str">
        <v>Caritas Ecuador</v>
      </c>
      <c r="AM301" t="str">
        <v>Caritas Germany</v>
      </c>
      <c r="AN301" t="str">
        <v>Caritas Manaus</v>
      </c>
      <c r="AO301" t="str">
        <v>Caritas Parana</v>
      </c>
      <c r="AP301" t="str">
        <v>Caritas Peru</v>
      </c>
      <c r="AQ301" t="str">
        <v>Caritas Rio de Janeiro</v>
      </c>
      <c r="AR301" t="str">
        <v>Caritas São Paulo</v>
      </c>
      <c r="AS301" t="str">
        <v>Caritas Switzerland</v>
      </c>
      <c r="AT301" t="str">
        <v>CCEFIRO Association</v>
      </c>
      <c r="AU301" t="str">
        <v>CEDRO</v>
      </c>
      <c r="AV301" t="str">
        <v>Center for Integrated Studies and Programs for Sustainable Development (CIEDS)</v>
      </c>
      <c r="AW301" t="str">
        <v>Center for Migration and Human Rights of the Diocese of Roraima (CMDH)</v>
      </c>
      <c r="AX301" t="str">
        <v>Centro de Atencion Psicosocial (CAPS)</v>
      </c>
      <c r="AY301" t="str">
        <v>CESAL</v>
      </c>
      <c r="AZ301" t="str">
        <v>CESVI-Cooperazione e Sviluppo</v>
      </c>
      <c r="BA301" t="str">
        <v>ChildFund International</v>
      </c>
      <c r="BB301" t="str">
        <v>CHS Alternativo</v>
      </c>
      <c r="BC301" t="str">
        <v>Churún Merú Association</v>
      </c>
      <c r="BD301" t="str">
        <v>Coalición por Venezuela</v>
      </c>
      <c r="BE301" t="str">
        <v>Colonia Foundation of Venezuelans in the Dominican Republic (FUNCOVERD)</v>
      </c>
      <c r="BF301" t="str">
        <v>COLVENZ</v>
      </c>
      <c r="BG301" t="str">
        <v>Compassiva</v>
      </c>
      <c r="BH301" t="str">
        <v>Consejo Interreligioso del Perú - Religiones por la Paz</v>
      </c>
      <c r="BI301" t="str">
        <v>Consorcio ONG OCIPI Y Capellanía Nacional OFICA</v>
      </c>
      <c r="BJ301" t="str">
        <v>COOPI - International Cooperation Foundation</v>
      </c>
      <c r="BK301" t="str">
        <v>Corporación Colectivo Sin Fronteras</v>
      </c>
      <c r="BL301" t="str">
        <v>CRISFE Foundation</v>
      </c>
      <c r="BM301" t="str">
        <v>Cuso International</v>
      </c>
      <c r="BN301" t="str">
        <v>Danielle’s Children Fund (DCF)</v>
      </c>
      <c r="BO301" t="str">
        <v>Danish Refugee Council (DRC)</v>
      </c>
      <c r="BP301" t="str">
        <v>Development Support Association - APOYAR</v>
      </c>
      <c r="BQ301" t="str">
        <v>Diakonie Katastrophenhilfe</v>
      </c>
      <c r="BR301" t="str">
        <v>Diálogo Diverso</v>
      </c>
      <c r="BS301" t="str">
        <v>Doctors of the World</v>
      </c>
      <c r="BT301" t="str">
        <v>Dominican Institute for Integrated Development</v>
      </c>
      <c r="BU301" t="str">
        <v>Duendes y Ángeles Vinotinto República Dominicana</v>
      </c>
      <c r="BV301" t="str">
        <v>Encuentros SJS (Servicio Jesuita de la Solidaridad)</v>
      </c>
      <c r="BW301" t="str">
        <v>Ending Violence Against Migrants</v>
      </c>
      <c r="BX301" t="str">
        <v>Equidad Foundation</v>
      </c>
      <c r="BY301" t="str">
        <v>Equilibrium CenDE</v>
      </c>
      <c r="BZ301" t="str">
        <v>Facultad de Psicología - Universidad de la República (UDELAR)</v>
      </c>
      <c r="CA301" t="str">
        <v>First International Emergency and Solidarités International</v>
      </c>
      <c r="CB301" t="str">
        <v>Fondo Ecuatoriano Populorum Progressio</v>
      </c>
      <c r="CC301" t="str">
        <v>Foro Salud Callao</v>
      </c>
      <c r="CD301" t="str">
        <v>Foundation for the Integration and Development of Latin America (FIDAL)</v>
      </c>
      <c r="CE301" t="str">
        <v>Foundation of the Americas (FUDELA)</v>
      </c>
      <c r="CF301" t="str">
        <v>Fraternity Without Borders</v>
      </c>
      <c r="CG301" t="str">
        <v>Fundación Brisas del Norte</v>
      </c>
      <c r="CH301" t="str">
        <v>Fundación Colombovenezolana Nueva Ilusión</v>
      </c>
      <c r="CI301" t="str">
        <v>Fundación Nakama's</v>
      </c>
      <c r="CJ301" t="str">
        <v>Fundación RadaBer</v>
      </c>
      <c r="CK301" t="str">
        <v>Fundación Scalabrini Bolivia</v>
      </c>
      <c r="CL301" t="str">
        <v>Fundacion Social Vivan los Niños</v>
      </c>
      <c r="CM301" t="str">
        <v>FUNVEAC</v>
      </c>
      <c r="CN301" t="str">
        <v>German Development Cooperation Agency GIZ</v>
      </c>
      <c r="CO301" t="str">
        <v>Globalizate Radio</v>
      </c>
      <c r="CP301" t="str">
        <v>GOAL</v>
      </c>
      <c r="CQ301" t="str">
        <v>Halü Bienestar Humano Foundation (HALU)</v>
      </c>
      <c r="CR301" t="str">
        <v>Heartland Alliance International (HAI)</v>
      </c>
      <c r="CS301" t="str">
        <v>HELVETAS Swiss Intercooperation</v>
      </c>
      <c r="CT301" t="str">
        <v>HIAS</v>
      </c>
      <c r="CU301" t="str">
        <v>Human Rights Defence Curaçao</v>
      </c>
      <c r="CV301" t="str">
        <v>Humanity &amp; Inclusion</v>
      </c>
      <c r="CW301" t="str">
        <v>Humans Analytic</v>
      </c>
      <c r="CX301" t="str">
        <v>Idas y Vueltas Association</v>
      </c>
      <c r="CY301" t="str">
        <v>iMMAP</v>
      </c>
      <c r="CZ301" t="str">
        <v>IMPACT Initiatives (REACH)</v>
      </c>
      <c r="DA301" t="str">
        <v>Inmigrante Feliz Association</v>
      </c>
      <c r="DB301" t="str">
        <v>Institute for Migration and Human Rights (IMDH)</v>
      </c>
      <c r="DC301" t="str">
        <v>Institute of Natural and Cultural Heritage (IPANC)</v>
      </c>
      <c r="DD301" t="str">
        <v>International Committee for the Development of People (CISP)</v>
      </c>
      <c r="DE301" t="str">
        <v>International Federation of the Red Cross (IFRC)</v>
      </c>
      <c r="DF301" t="str">
        <v>International Labour Organization (ILO)</v>
      </c>
      <c r="DG301" t="str">
        <v>International Medical Corps</v>
      </c>
      <c r="DH301" t="str">
        <v>International Organization for Migration (IOM)</v>
      </c>
      <c r="DI301" t="str">
        <v>International Rescue Committee (IRC)</v>
      </c>
      <c r="DJ301" t="str">
        <v>INTERSOS</v>
      </c>
      <c r="DK301" t="str">
        <v>Jesuit Migrant Service (JMS)</v>
      </c>
      <c r="DL301" t="str">
        <v>Jesuit Refugee Service (JRS)</v>
      </c>
      <c r="DM301" t="str">
        <v>Jesuit Service for Migrants and Refugees (JSMR)</v>
      </c>
      <c r="DN301" t="str">
        <v>Joint United Nations Programme on HIV/AIDS (UNAIDS)</v>
      </c>
      <c r="DO301" t="str">
        <v>Kimirina Coorporation</v>
      </c>
      <c r="DP301" t="str">
        <v>La Casita Hispanic Cultural Centre</v>
      </c>
      <c r="DQ301" t="str">
        <v>Latin American Network of Non-Governmental Organizations of Persons with Disabilities and their Families (RIADIS)</v>
      </c>
      <c r="DR301" t="str">
        <v>LGBT+ Movement Brazil</v>
      </c>
      <c r="DS301" t="str">
        <v>Living Water Community (LWC)</v>
      </c>
      <c r="DT301" t="str">
        <v>LLANOVENCOL</v>
      </c>
      <c r="DU301" t="str">
        <v>Lutheran World Federation</v>
      </c>
      <c r="DV301" t="str">
        <v>Lutheran World Relief</v>
      </c>
      <c r="DW301" t="str">
        <v>Malteser International</v>
      </c>
      <c r="DX301" t="str">
        <v>Mana Institute</v>
      </c>
      <c r="DY301" t="str">
        <v>Manos Veneguayas Association</v>
      </c>
      <c r="DZ301" t="str">
        <v>Más Igualdad Perú</v>
      </c>
      <c r="EA301" t="str">
        <v>MedGlobal</v>
      </c>
      <c r="EB301" t="str">
        <v>Medical Teams International</v>
      </c>
      <c r="EC301" t="str">
        <v>Mercy Corps</v>
      </c>
      <c r="ED301" t="str">
        <v>Migrant Service Center (CAM)</v>
      </c>
      <c r="EE301" t="str">
        <v>Migrants, Refugees and Argentine Social Entrepreneurs (MIRARES)</v>
      </c>
      <c r="EF301" t="str">
        <v>Mision Scalabriniana - Ecuador</v>
      </c>
      <c r="EG301" t="str">
        <v>Missão Paz</v>
      </c>
      <c r="EH301" t="str">
        <v>Museu A CASA</v>
      </c>
      <c r="EI301" t="str">
        <v>Norwegian Refugee Council (NRC)</v>
      </c>
      <c r="EJ301" t="str">
        <v>ONG Migrantes por el Maule</v>
      </c>
      <c r="EK301" t="str">
        <v>ONG Preemptive Love Coalition Colombia</v>
      </c>
      <c r="EL301" t="str">
        <v>Organización Transfomando Vidas</v>
      </c>
      <c r="EM301" t="str">
        <v>Organization of Ibero-American States for Education, Science and Culture (OEI)</v>
      </c>
      <c r="EN301" t="str">
        <v>OXFAM</v>
      </c>
      <c r="EO301" t="str">
        <v>Panamerican Development Foundation</v>
      </c>
      <c r="EP301" t="str">
        <v>Panamerican Health Organization/World Health Organization (PAHO/WHO)</v>
      </c>
      <c r="EQ301" t="str">
        <v>Pastoral of Human Mobility - Peruvian Episcopal Conference</v>
      </c>
      <c r="ER301" t="str">
        <v>Pastoral Service for Migrants National</v>
      </c>
      <c r="ES301" t="str">
        <v>Permanent Human Rights defense Committee (CDH)</v>
      </c>
      <c r="ET301" t="str">
        <v>Pirilampos Institute - Group of visits and voluntary actions in Roraima</v>
      </c>
      <c r="EU301" t="str">
        <v>Plan International</v>
      </c>
      <c r="EV301" t="str">
        <v>Population Program, Faculty of Social Sciences, University of the Republic</v>
      </c>
      <c r="EW301" t="str">
        <v>Profamilia Association</v>
      </c>
      <c r="EX301" t="str">
        <v>Red con Migrantes y Refugiados</v>
      </c>
      <c r="EY301" t="str">
        <v>Red Cross Colombia</v>
      </c>
      <c r="EZ301" t="str">
        <v>Red Cross Ecuador</v>
      </c>
      <c r="FA301" t="str">
        <v>Red Cross Peru</v>
      </c>
      <c r="FB301" t="str">
        <v>Red de Investigaciones en Derechos Humanos - CONICET (Consejo Nacional de Investigaciones Científicas y Técnicas)</v>
      </c>
      <c r="FC301" t="str">
        <v>RET International</v>
      </c>
      <c r="FD301" t="str">
        <v>Salú pa Tur Foundation</v>
      </c>
      <c r="FE301" t="str">
        <v>Salvation Army</v>
      </c>
      <c r="FF301" t="str">
        <v>Samaritan's Purse</v>
      </c>
      <c r="FG301" t="str">
        <v>Save the Children International (SCI)</v>
      </c>
      <c r="FH301" t="str">
        <v>Scalabrini Foundation Chile</v>
      </c>
      <c r="FI301" t="str">
        <v>Sección Peruana de Amnistía Internacional</v>
      </c>
      <c r="FJ301" t="str">
        <v>Serviço Pastoral dos Migrantes do Nordeste</v>
      </c>
      <c r="FK301" t="str">
        <v>Sesame Workshop</v>
      </c>
      <c r="FL301" t="str">
        <v>Si, Da Vida</v>
      </c>
      <c r="FM301" t="str">
        <v>Solidarity and Action Asociation</v>
      </c>
      <c r="FN301" t="str">
        <v>SOS Children's Villages</v>
      </c>
      <c r="FO301" t="str">
        <v>Tarabita Foundation</v>
      </c>
      <c r="FP301" t="str">
        <v>Tearfund</v>
      </c>
      <c r="FQ301" t="str">
        <v>TECHO</v>
      </c>
      <c r="FR301" t="str">
        <v>Terranueva Foundation</v>
      </c>
      <c r="FS301" t="str">
        <v>Terre des Hommes Suisse</v>
      </c>
      <c r="FT301" t="str">
        <v>The Israel Forum for International Humanitarian Aid (IsraAID)</v>
      </c>
      <c r="FU301" t="str">
        <v>Unión Venezolana en Perú</v>
      </c>
      <c r="FV301" t="str">
        <v>United Nations Children's Fund (UNICEF)</v>
      </c>
      <c r="FW301" t="str">
        <v>United Nations Development Programme (UNDP)</v>
      </c>
      <c r="FX301" t="str">
        <v>United Nations Educational, Scientific and Cultural Organization (UNESCO)</v>
      </c>
      <c r="FY301" t="str">
        <v>United Nations Entity for Gender Equality and the Empowerment of Women (UNWOMEN)</v>
      </c>
      <c r="FZ301" t="str">
        <v>United Nations Food and Agricultural Organization (FAO)</v>
      </c>
      <c r="GA301" t="str">
        <v>United Nations High Commissioner for Refugees (UNHCR)</v>
      </c>
      <c r="GB301" t="str">
        <v>United Nations Office of the High Commissioner for Human Rights (OHCHR)</v>
      </c>
      <c r="GC301" t="str">
        <v>United Nations Office on Drugs and Crime (UNODC)</v>
      </c>
      <c r="GD301" t="str">
        <v>United Nations Population Fund (UNFPA)</v>
      </c>
      <c r="GE301" t="str">
        <v>United Nations Programme for Human Settlements (UN Habitat)</v>
      </c>
      <c r="GF301" t="str">
        <v>Vale da Benção Educational and Charitable Association (AEBVB)</v>
      </c>
      <c r="GG301" t="str">
        <v>VenAruba Solidaria</v>
      </c>
      <c r="GH301" t="str">
        <v>Venex Curacao Foundation</v>
      </c>
      <c r="GI301" t="str">
        <v>Venezolanos en Barranquilla</v>
      </c>
      <c r="GJ301" t="str">
        <v>Venezolanos en San Cristóbal</v>
      </c>
      <c r="GK301" t="str">
        <v>Venezuelan Emigrant Foundation (FEV)</v>
      </c>
      <c r="GL301" t="str">
        <v>Vicaría de Pastoral Social Caritas</v>
      </c>
      <c r="GM301" t="str">
        <v>Voices GY</v>
      </c>
      <c r="GN301" t="str">
        <v>We World GVC</v>
      </c>
      <c r="GO301" t="str">
        <v>World Council of Credit Unions</v>
      </c>
      <c r="GP301" t="str">
        <v>World Food Programme (WFP)</v>
      </c>
      <c r="GQ301" t="str">
        <v>World Vision</v>
      </c>
      <c r="GR301" t="str">
        <v>ZOA</v>
      </c>
    </row>
    <row r="302" spans="8:200" x14ac:dyDescent="0.3">
      <c r="H302" t="str" cm="1">
        <f t="array" ref="H302:GR302">TRANSPOSE(_xlfn._xlws.SORT(_xlfn._xlws.FILTER(Table3[Name],ISNUMBER(SEARCH(' Activity Sheet'!D356,Table3[Name])),"Not found"),,1))</f>
        <v>.New Organisation</v>
      </c>
      <c r="I302" t="str">
        <v>ABV - Association of Good with Life</v>
      </c>
      <c r="J302" t="str">
        <v>ACAPS</v>
      </c>
      <c r="K302" t="str">
        <v>Acción y Desarrollo</v>
      </c>
      <c r="L302" t="str">
        <v>ACTED</v>
      </c>
      <c r="M302" t="str">
        <v>Action against Hunger</v>
      </c>
      <c r="N302" t="str">
        <v>ActionAid</v>
      </c>
      <c r="O302" t="str">
        <v>Adventist Development and Relief Agency (ADRA)</v>
      </c>
      <c r="P302" t="str">
        <v>Alas de Colibrí Foundation</v>
      </c>
      <c r="Q302" t="str">
        <v>Alianza por la Solidaridad</v>
      </c>
      <c r="R302" t="str">
        <v>Alianza por Venezuela</v>
      </c>
      <c r="S302" t="str">
        <v>Americares Foundation</v>
      </c>
      <c r="T302" t="str">
        <v>Argentine Commission for Refugees and Migrants (CAREF)</v>
      </c>
      <c r="U302" t="str">
        <v>Asociación Aves</v>
      </c>
      <c r="V302" t="str">
        <v>Asociación de Jubilados y Pensionados Venezolanos en Argentina</v>
      </c>
      <c r="W302" t="str">
        <v>Asociación de Venezolanos en Eloy Alfaro</v>
      </c>
      <c r="X302" t="str">
        <v>Asociación Fundación contra el Hambre Perú</v>
      </c>
      <c r="Y302" t="str">
        <v>Asociación Migrantes Venezolanos</v>
      </c>
      <c r="Z302" t="str">
        <v>Asociación Misioneros de San Carlos Scalabrinianos</v>
      </c>
      <c r="AA302" t="str">
        <v>Asociacion Proteccion Poblacion Vulnerable</v>
      </c>
      <c r="AB302" t="str">
        <v>Asociación Quinta Ola</v>
      </c>
      <c r="AC302" t="str">
        <v>Asociación Salto Ángel</v>
      </c>
      <c r="AD302" t="str">
        <v>Asociación Venezuela en Ecuador AC</v>
      </c>
      <c r="AE302" t="str">
        <v>ASOVENAR</v>
      </c>
      <c r="AF302" t="str">
        <v>Associação Hermanitos</v>
      </c>
      <c r="AG302" t="str">
        <v>AVSI Foundation</v>
      </c>
      <c r="AH302" t="str">
        <v>Bethany Christian Services</v>
      </c>
      <c r="AI302" t="str">
        <v>Blumont</v>
      </c>
      <c r="AJ302" t="str">
        <v>CARE</v>
      </c>
      <c r="AK302" t="str">
        <v>Caritas Brazil</v>
      </c>
      <c r="AL302" t="str">
        <v>Caritas Ecuador</v>
      </c>
      <c r="AM302" t="str">
        <v>Caritas Germany</v>
      </c>
      <c r="AN302" t="str">
        <v>Caritas Manaus</v>
      </c>
      <c r="AO302" t="str">
        <v>Caritas Parana</v>
      </c>
      <c r="AP302" t="str">
        <v>Caritas Peru</v>
      </c>
      <c r="AQ302" t="str">
        <v>Caritas Rio de Janeiro</v>
      </c>
      <c r="AR302" t="str">
        <v>Caritas São Paulo</v>
      </c>
      <c r="AS302" t="str">
        <v>Caritas Switzerland</v>
      </c>
      <c r="AT302" t="str">
        <v>CCEFIRO Association</v>
      </c>
      <c r="AU302" t="str">
        <v>CEDRO</v>
      </c>
      <c r="AV302" t="str">
        <v>Center for Integrated Studies and Programs for Sustainable Development (CIEDS)</v>
      </c>
      <c r="AW302" t="str">
        <v>Center for Migration and Human Rights of the Diocese of Roraima (CMDH)</v>
      </c>
      <c r="AX302" t="str">
        <v>Centro de Atencion Psicosocial (CAPS)</v>
      </c>
      <c r="AY302" t="str">
        <v>CESAL</v>
      </c>
      <c r="AZ302" t="str">
        <v>CESVI-Cooperazione e Sviluppo</v>
      </c>
      <c r="BA302" t="str">
        <v>ChildFund International</v>
      </c>
      <c r="BB302" t="str">
        <v>CHS Alternativo</v>
      </c>
      <c r="BC302" t="str">
        <v>Churún Merú Association</v>
      </c>
      <c r="BD302" t="str">
        <v>Coalición por Venezuela</v>
      </c>
      <c r="BE302" t="str">
        <v>Colonia Foundation of Venezuelans in the Dominican Republic (FUNCOVERD)</v>
      </c>
      <c r="BF302" t="str">
        <v>COLVENZ</v>
      </c>
      <c r="BG302" t="str">
        <v>Compassiva</v>
      </c>
      <c r="BH302" t="str">
        <v>Consejo Interreligioso del Perú - Religiones por la Paz</v>
      </c>
      <c r="BI302" t="str">
        <v>Consorcio ONG OCIPI Y Capellanía Nacional OFICA</v>
      </c>
      <c r="BJ302" t="str">
        <v>COOPI - International Cooperation Foundation</v>
      </c>
      <c r="BK302" t="str">
        <v>Corporación Colectivo Sin Fronteras</v>
      </c>
      <c r="BL302" t="str">
        <v>CRISFE Foundation</v>
      </c>
      <c r="BM302" t="str">
        <v>Cuso International</v>
      </c>
      <c r="BN302" t="str">
        <v>Danielle’s Children Fund (DCF)</v>
      </c>
      <c r="BO302" t="str">
        <v>Danish Refugee Council (DRC)</v>
      </c>
      <c r="BP302" t="str">
        <v>Development Support Association - APOYAR</v>
      </c>
      <c r="BQ302" t="str">
        <v>Diakonie Katastrophenhilfe</v>
      </c>
      <c r="BR302" t="str">
        <v>Diálogo Diverso</v>
      </c>
      <c r="BS302" t="str">
        <v>Doctors of the World</v>
      </c>
      <c r="BT302" t="str">
        <v>Dominican Institute for Integrated Development</v>
      </c>
      <c r="BU302" t="str">
        <v>Duendes y Ángeles Vinotinto República Dominicana</v>
      </c>
      <c r="BV302" t="str">
        <v>Encuentros SJS (Servicio Jesuita de la Solidaridad)</v>
      </c>
      <c r="BW302" t="str">
        <v>Ending Violence Against Migrants</v>
      </c>
      <c r="BX302" t="str">
        <v>Equidad Foundation</v>
      </c>
      <c r="BY302" t="str">
        <v>Equilibrium CenDE</v>
      </c>
      <c r="BZ302" t="str">
        <v>Facultad de Psicología - Universidad de la República (UDELAR)</v>
      </c>
      <c r="CA302" t="str">
        <v>First International Emergency and Solidarités International</v>
      </c>
      <c r="CB302" t="str">
        <v>Fondo Ecuatoriano Populorum Progressio</v>
      </c>
      <c r="CC302" t="str">
        <v>Foro Salud Callao</v>
      </c>
      <c r="CD302" t="str">
        <v>Foundation for the Integration and Development of Latin America (FIDAL)</v>
      </c>
      <c r="CE302" t="str">
        <v>Foundation of the Americas (FUDELA)</v>
      </c>
      <c r="CF302" t="str">
        <v>Fraternity Without Borders</v>
      </c>
      <c r="CG302" t="str">
        <v>Fundación Brisas del Norte</v>
      </c>
      <c r="CH302" t="str">
        <v>Fundación Colombovenezolana Nueva Ilusión</v>
      </c>
      <c r="CI302" t="str">
        <v>Fundación Nakama's</v>
      </c>
      <c r="CJ302" t="str">
        <v>Fundación RadaBer</v>
      </c>
      <c r="CK302" t="str">
        <v>Fundación Scalabrini Bolivia</v>
      </c>
      <c r="CL302" t="str">
        <v>Fundacion Social Vivan los Niños</v>
      </c>
      <c r="CM302" t="str">
        <v>FUNVEAC</v>
      </c>
      <c r="CN302" t="str">
        <v>German Development Cooperation Agency GIZ</v>
      </c>
      <c r="CO302" t="str">
        <v>Globalizate Radio</v>
      </c>
      <c r="CP302" t="str">
        <v>GOAL</v>
      </c>
      <c r="CQ302" t="str">
        <v>Halü Bienestar Humano Foundation (HALU)</v>
      </c>
      <c r="CR302" t="str">
        <v>Heartland Alliance International (HAI)</v>
      </c>
      <c r="CS302" t="str">
        <v>HELVETAS Swiss Intercooperation</v>
      </c>
      <c r="CT302" t="str">
        <v>HIAS</v>
      </c>
      <c r="CU302" t="str">
        <v>Human Rights Defence Curaçao</v>
      </c>
      <c r="CV302" t="str">
        <v>Humanity &amp; Inclusion</v>
      </c>
      <c r="CW302" t="str">
        <v>Humans Analytic</v>
      </c>
      <c r="CX302" t="str">
        <v>Idas y Vueltas Association</v>
      </c>
      <c r="CY302" t="str">
        <v>iMMAP</v>
      </c>
      <c r="CZ302" t="str">
        <v>IMPACT Initiatives (REACH)</v>
      </c>
      <c r="DA302" t="str">
        <v>Inmigrante Feliz Association</v>
      </c>
      <c r="DB302" t="str">
        <v>Institute for Migration and Human Rights (IMDH)</v>
      </c>
      <c r="DC302" t="str">
        <v>Institute of Natural and Cultural Heritage (IPANC)</v>
      </c>
      <c r="DD302" t="str">
        <v>International Committee for the Development of People (CISP)</v>
      </c>
      <c r="DE302" t="str">
        <v>International Federation of the Red Cross (IFRC)</v>
      </c>
      <c r="DF302" t="str">
        <v>International Labour Organization (ILO)</v>
      </c>
      <c r="DG302" t="str">
        <v>International Medical Corps</v>
      </c>
      <c r="DH302" t="str">
        <v>International Organization for Migration (IOM)</v>
      </c>
      <c r="DI302" t="str">
        <v>International Rescue Committee (IRC)</v>
      </c>
      <c r="DJ302" t="str">
        <v>INTERSOS</v>
      </c>
      <c r="DK302" t="str">
        <v>Jesuit Migrant Service (JMS)</v>
      </c>
      <c r="DL302" t="str">
        <v>Jesuit Refugee Service (JRS)</v>
      </c>
      <c r="DM302" t="str">
        <v>Jesuit Service for Migrants and Refugees (JSMR)</v>
      </c>
      <c r="DN302" t="str">
        <v>Joint United Nations Programme on HIV/AIDS (UNAIDS)</v>
      </c>
      <c r="DO302" t="str">
        <v>Kimirina Coorporation</v>
      </c>
      <c r="DP302" t="str">
        <v>La Casita Hispanic Cultural Centre</v>
      </c>
      <c r="DQ302" t="str">
        <v>Latin American Network of Non-Governmental Organizations of Persons with Disabilities and their Families (RIADIS)</v>
      </c>
      <c r="DR302" t="str">
        <v>LGBT+ Movement Brazil</v>
      </c>
      <c r="DS302" t="str">
        <v>Living Water Community (LWC)</v>
      </c>
      <c r="DT302" t="str">
        <v>LLANOVENCOL</v>
      </c>
      <c r="DU302" t="str">
        <v>Lutheran World Federation</v>
      </c>
      <c r="DV302" t="str">
        <v>Lutheran World Relief</v>
      </c>
      <c r="DW302" t="str">
        <v>Malteser International</v>
      </c>
      <c r="DX302" t="str">
        <v>Mana Institute</v>
      </c>
      <c r="DY302" t="str">
        <v>Manos Veneguayas Association</v>
      </c>
      <c r="DZ302" t="str">
        <v>Más Igualdad Perú</v>
      </c>
      <c r="EA302" t="str">
        <v>MedGlobal</v>
      </c>
      <c r="EB302" t="str">
        <v>Medical Teams International</v>
      </c>
      <c r="EC302" t="str">
        <v>Mercy Corps</v>
      </c>
      <c r="ED302" t="str">
        <v>Migrant Service Center (CAM)</v>
      </c>
      <c r="EE302" t="str">
        <v>Migrants, Refugees and Argentine Social Entrepreneurs (MIRARES)</v>
      </c>
      <c r="EF302" t="str">
        <v>Mision Scalabriniana - Ecuador</v>
      </c>
      <c r="EG302" t="str">
        <v>Missão Paz</v>
      </c>
      <c r="EH302" t="str">
        <v>Museu A CASA</v>
      </c>
      <c r="EI302" t="str">
        <v>Norwegian Refugee Council (NRC)</v>
      </c>
      <c r="EJ302" t="str">
        <v>ONG Migrantes por el Maule</v>
      </c>
      <c r="EK302" t="str">
        <v>ONG Preemptive Love Coalition Colombia</v>
      </c>
      <c r="EL302" t="str">
        <v>Organización Transfomando Vidas</v>
      </c>
      <c r="EM302" t="str">
        <v>Organization of Ibero-American States for Education, Science and Culture (OEI)</v>
      </c>
      <c r="EN302" t="str">
        <v>OXFAM</v>
      </c>
      <c r="EO302" t="str">
        <v>Panamerican Development Foundation</v>
      </c>
      <c r="EP302" t="str">
        <v>Panamerican Health Organization/World Health Organization (PAHO/WHO)</v>
      </c>
      <c r="EQ302" t="str">
        <v>Pastoral of Human Mobility - Peruvian Episcopal Conference</v>
      </c>
      <c r="ER302" t="str">
        <v>Pastoral Service for Migrants National</v>
      </c>
      <c r="ES302" t="str">
        <v>Permanent Human Rights defense Committee (CDH)</v>
      </c>
      <c r="ET302" t="str">
        <v>Pirilampos Institute - Group of visits and voluntary actions in Roraima</v>
      </c>
      <c r="EU302" t="str">
        <v>Plan International</v>
      </c>
      <c r="EV302" t="str">
        <v>Population Program, Faculty of Social Sciences, University of the Republic</v>
      </c>
      <c r="EW302" t="str">
        <v>Profamilia Association</v>
      </c>
      <c r="EX302" t="str">
        <v>Red con Migrantes y Refugiados</v>
      </c>
      <c r="EY302" t="str">
        <v>Red Cross Colombia</v>
      </c>
      <c r="EZ302" t="str">
        <v>Red Cross Ecuador</v>
      </c>
      <c r="FA302" t="str">
        <v>Red Cross Peru</v>
      </c>
      <c r="FB302" t="str">
        <v>Red de Investigaciones en Derechos Humanos - CONICET (Consejo Nacional de Investigaciones Científicas y Técnicas)</v>
      </c>
      <c r="FC302" t="str">
        <v>RET International</v>
      </c>
      <c r="FD302" t="str">
        <v>Salú pa Tur Foundation</v>
      </c>
      <c r="FE302" t="str">
        <v>Salvation Army</v>
      </c>
      <c r="FF302" t="str">
        <v>Samaritan's Purse</v>
      </c>
      <c r="FG302" t="str">
        <v>Save the Children International (SCI)</v>
      </c>
      <c r="FH302" t="str">
        <v>Scalabrini Foundation Chile</v>
      </c>
      <c r="FI302" t="str">
        <v>Sección Peruana de Amnistía Internacional</v>
      </c>
      <c r="FJ302" t="str">
        <v>Serviço Pastoral dos Migrantes do Nordeste</v>
      </c>
      <c r="FK302" t="str">
        <v>Sesame Workshop</v>
      </c>
      <c r="FL302" t="str">
        <v>Si, Da Vida</v>
      </c>
      <c r="FM302" t="str">
        <v>Solidarity and Action Asociation</v>
      </c>
      <c r="FN302" t="str">
        <v>SOS Children's Villages</v>
      </c>
      <c r="FO302" t="str">
        <v>Tarabita Foundation</v>
      </c>
      <c r="FP302" t="str">
        <v>Tearfund</v>
      </c>
      <c r="FQ302" t="str">
        <v>TECHO</v>
      </c>
      <c r="FR302" t="str">
        <v>Terranueva Foundation</v>
      </c>
      <c r="FS302" t="str">
        <v>Terre des Hommes Suisse</v>
      </c>
      <c r="FT302" t="str">
        <v>The Israel Forum for International Humanitarian Aid (IsraAID)</v>
      </c>
      <c r="FU302" t="str">
        <v>Unión Venezolana en Perú</v>
      </c>
      <c r="FV302" t="str">
        <v>United Nations Children's Fund (UNICEF)</v>
      </c>
      <c r="FW302" t="str">
        <v>United Nations Development Programme (UNDP)</v>
      </c>
      <c r="FX302" t="str">
        <v>United Nations Educational, Scientific and Cultural Organization (UNESCO)</v>
      </c>
      <c r="FY302" t="str">
        <v>United Nations Entity for Gender Equality and the Empowerment of Women (UNWOMEN)</v>
      </c>
      <c r="FZ302" t="str">
        <v>United Nations Food and Agricultural Organization (FAO)</v>
      </c>
      <c r="GA302" t="str">
        <v>United Nations High Commissioner for Refugees (UNHCR)</v>
      </c>
      <c r="GB302" t="str">
        <v>United Nations Office of the High Commissioner for Human Rights (OHCHR)</v>
      </c>
      <c r="GC302" t="str">
        <v>United Nations Office on Drugs and Crime (UNODC)</v>
      </c>
      <c r="GD302" t="str">
        <v>United Nations Population Fund (UNFPA)</v>
      </c>
      <c r="GE302" t="str">
        <v>United Nations Programme for Human Settlements (UN Habitat)</v>
      </c>
      <c r="GF302" t="str">
        <v>Vale da Benção Educational and Charitable Association (AEBVB)</v>
      </c>
      <c r="GG302" t="str">
        <v>VenAruba Solidaria</v>
      </c>
      <c r="GH302" t="str">
        <v>Venex Curacao Foundation</v>
      </c>
      <c r="GI302" t="str">
        <v>Venezolanos en Barranquilla</v>
      </c>
      <c r="GJ302" t="str">
        <v>Venezolanos en San Cristóbal</v>
      </c>
      <c r="GK302" t="str">
        <v>Venezuelan Emigrant Foundation (FEV)</v>
      </c>
      <c r="GL302" t="str">
        <v>Vicaría de Pastoral Social Caritas</v>
      </c>
      <c r="GM302" t="str">
        <v>Voices GY</v>
      </c>
      <c r="GN302" t="str">
        <v>We World GVC</v>
      </c>
      <c r="GO302" t="str">
        <v>World Council of Credit Unions</v>
      </c>
      <c r="GP302" t="str">
        <v>World Food Programme (WFP)</v>
      </c>
      <c r="GQ302" t="str">
        <v>World Vision</v>
      </c>
      <c r="GR302" t="str">
        <v>ZOA</v>
      </c>
    </row>
    <row r="303" spans="8:200" x14ac:dyDescent="0.3">
      <c r="H303" t="str" cm="1">
        <f t="array" ref="H303:GR303">TRANSPOSE(_xlfn._xlws.SORT(_xlfn._xlws.FILTER(Table3[Name],ISNUMBER(SEARCH(' Activity Sheet'!D357,Table3[Name])),"Not found"),,1))</f>
        <v>.New Organisation</v>
      </c>
      <c r="I303" t="str">
        <v>ABV - Association of Good with Life</v>
      </c>
      <c r="J303" t="str">
        <v>ACAPS</v>
      </c>
      <c r="K303" t="str">
        <v>Acción y Desarrollo</v>
      </c>
      <c r="L303" t="str">
        <v>ACTED</v>
      </c>
      <c r="M303" t="str">
        <v>Action against Hunger</v>
      </c>
      <c r="N303" t="str">
        <v>ActionAid</v>
      </c>
      <c r="O303" t="str">
        <v>Adventist Development and Relief Agency (ADRA)</v>
      </c>
      <c r="P303" t="str">
        <v>Alas de Colibrí Foundation</v>
      </c>
      <c r="Q303" t="str">
        <v>Alianza por la Solidaridad</v>
      </c>
      <c r="R303" t="str">
        <v>Alianza por Venezuela</v>
      </c>
      <c r="S303" t="str">
        <v>Americares Foundation</v>
      </c>
      <c r="T303" t="str">
        <v>Argentine Commission for Refugees and Migrants (CAREF)</v>
      </c>
      <c r="U303" t="str">
        <v>Asociación Aves</v>
      </c>
      <c r="V303" t="str">
        <v>Asociación de Jubilados y Pensionados Venezolanos en Argentina</v>
      </c>
      <c r="W303" t="str">
        <v>Asociación de Venezolanos en Eloy Alfaro</v>
      </c>
      <c r="X303" t="str">
        <v>Asociación Fundación contra el Hambre Perú</v>
      </c>
      <c r="Y303" t="str">
        <v>Asociación Migrantes Venezolanos</v>
      </c>
      <c r="Z303" t="str">
        <v>Asociación Misioneros de San Carlos Scalabrinianos</v>
      </c>
      <c r="AA303" t="str">
        <v>Asociacion Proteccion Poblacion Vulnerable</v>
      </c>
      <c r="AB303" t="str">
        <v>Asociación Quinta Ola</v>
      </c>
      <c r="AC303" t="str">
        <v>Asociación Salto Ángel</v>
      </c>
      <c r="AD303" t="str">
        <v>Asociación Venezuela en Ecuador AC</v>
      </c>
      <c r="AE303" t="str">
        <v>ASOVENAR</v>
      </c>
      <c r="AF303" t="str">
        <v>Associação Hermanitos</v>
      </c>
      <c r="AG303" t="str">
        <v>AVSI Foundation</v>
      </c>
      <c r="AH303" t="str">
        <v>Bethany Christian Services</v>
      </c>
      <c r="AI303" t="str">
        <v>Blumont</v>
      </c>
      <c r="AJ303" t="str">
        <v>CARE</v>
      </c>
      <c r="AK303" t="str">
        <v>Caritas Brazil</v>
      </c>
      <c r="AL303" t="str">
        <v>Caritas Ecuador</v>
      </c>
      <c r="AM303" t="str">
        <v>Caritas Germany</v>
      </c>
      <c r="AN303" t="str">
        <v>Caritas Manaus</v>
      </c>
      <c r="AO303" t="str">
        <v>Caritas Parana</v>
      </c>
      <c r="AP303" t="str">
        <v>Caritas Peru</v>
      </c>
      <c r="AQ303" t="str">
        <v>Caritas Rio de Janeiro</v>
      </c>
      <c r="AR303" t="str">
        <v>Caritas São Paulo</v>
      </c>
      <c r="AS303" t="str">
        <v>Caritas Switzerland</v>
      </c>
      <c r="AT303" t="str">
        <v>CCEFIRO Association</v>
      </c>
      <c r="AU303" t="str">
        <v>CEDRO</v>
      </c>
      <c r="AV303" t="str">
        <v>Center for Integrated Studies and Programs for Sustainable Development (CIEDS)</v>
      </c>
      <c r="AW303" t="str">
        <v>Center for Migration and Human Rights of the Diocese of Roraima (CMDH)</v>
      </c>
      <c r="AX303" t="str">
        <v>Centro de Atencion Psicosocial (CAPS)</v>
      </c>
      <c r="AY303" t="str">
        <v>CESAL</v>
      </c>
      <c r="AZ303" t="str">
        <v>CESVI-Cooperazione e Sviluppo</v>
      </c>
      <c r="BA303" t="str">
        <v>ChildFund International</v>
      </c>
      <c r="BB303" t="str">
        <v>CHS Alternativo</v>
      </c>
      <c r="BC303" t="str">
        <v>Churún Merú Association</v>
      </c>
      <c r="BD303" t="str">
        <v>Coalición por Venezuela</v>
      </c>
      <c r="BE303" t="str">
        <v>Colonia Foundation of Venezuelans in the Dominican Republic (FUNCOVERD)</v>
      </c>
      <c r="BF303" t="str">
        <v>COLVENZ</v>
      </c>
      <c r="BG303" t="str">
        <v>Compassiva</v>
      </c>
      <c r="BH303" t="str">
        <v>Consejo Interreligioso del Perú - Religiones por la Paz</v>
      </c>
      <c r="BI303" t="str">
        <v>Consorcio ONG OCIPI Y Capellanía Nacional OFICA</v>
      </c>
      <c r="BJ303" t="str">
        <v>COOPI - International Cooperation Foundation</v>
      </c>
      <c r="BK303" t="str">
        <v>Corporación Colectivo Sin Fronteras</v>
      </c>
      <c r="BL303" t="str">
        <v>CRISFE Foundation</v>
      </c>
      <c r="BM303" t="str">
        <v>Cuso International</v>
      </c>
      <c r="BN303" t="str">
        <v>Danielle’s Children Fund (DCF)</v>
      </c>
      <c r="BO303" t="str">
        <v>Danish Refugee Council (DRC)</v>
      </c>
      <c r="BP303" t="str">
        <v>Development Support Association - APOYAR</v>
      </c>
      <c r="BQ303" t="str">
        <v>Diakonie Katastrophenhilfe</v>
      </c>
      <c r="BR303" t="str">
        <v>Diálogo Diverso</v>
      </c>
      <c r="BS303" t="str">
        <v>Doctors of the World</v>
      </c>
      <c r="BT303" t="str">
        <v>Dominican Institute for Integrated Development</v>
      </c>
      <c r="BU303" t="str">
        <v>Duendes y Ángeles Vinotinto República Dominicana</v>
      </c>
      <c r="BV303" t="str">
        <v>Encuentros SJS (Servicio Jesuita de la Solidaridad)</v>
      </c>
      <c r="BW303" t="str">
        <v>Ending Violence Against Migrants</v>
      </c>
      <c r="BX303" t="str">
        <v>Equidad Foundation</v>
      </c>
      <c r="BY303" t="str">
        <v>Equilibrium CenDE</v>
      </c>
      <c r="BZ303" t="str">
        <v>Facultad de Psicología - Universidad de la República (UDELAR)</v>
      </c>
      <c r="CA303" t="str">
        <v>First International Emergency and Solidarités International</v>
      </c>
      <c r="CB303" t="str">
        <v>Fondo Ecuatoriano Populorum Progressio</v>
      </c>
      <c r="CC303" t="str">
        <v>Foro Salud Callao</v>
      </c>
      <c r="CD303" t="str">
        <v>Foundation for the Integration and Development of Latin America (FIDAL)</v>
      </c>
      <c r="CE303" t="str">
        <v>Foundation of the Americas (FUDELA)</v>
      </c>
      <c r="CF303" t="str">
        <v>Fraternity Without Borders</v>
      </c>
      <c r="CG303" t="str">
        <v>Fundación Brisas del Norte</v>
      </c>
      <c r="CH303" t="str">
        <v>Fundación Colombovenezolana Nueva Ilusión</v>
      </c>
      <c r="CI303" t="str">
        <v>Fundación Nakama's</v>
      </c>
      <c r="CJ303" t="str">
        <v>Fundación RadaBer</v>
      </c>
      <c r="CK303" t="str">
        <v>Fundación Scalabrini Bolivia</v>
      </c>
      <c r="CL303" t="str">
        <v>Fundacion Social Vivan los Niños</v>
      </c>
      <c r="CM303" t="str">
        <v>FUNVEAC</v>
      </c>
      <c r="CN303" t="str">
        <v>German Development Cooperation Agency GIZ</v>
      </c>
      <c r="CO303" t="str">
        <v>Globalizate Radio</v>
      </c>
      <c r="CP303" t="str">
        <v>GOAL</v>
      </c>
      <c r="CQ303" t="str">
        <v>Halü Bienestar Humano Foundation (HALU)</v>
      </c>
      <c r="CR303" t="str">
        <v>Heartland Alliance International (HAI)</v>
      </c>
      <c r="CS303" t="str">
        <v>HELVETAS Swiss Intercooperation</v>
      </c>
      <c r="CT303" t="str">
        <v>HIAS</v>
      </c>
      <c r="CU303" t="str">
        <v>Human Rights Defence Curaçao</v>
      </c>
      <c r="CV303" t="str">
        <v>Humanity &amp; Inclusion</v>
      </c>
      <c r="CW303" t="str">
        <v>Humans Analytic</v>
      </c>
      <c r="CX303" t="str">
        <v>Idas y Vueltas Association</v>
      </c>
      <c r="CY303" t="str">
        <v>iMMAP</v>
      </c>
      <c r="CZ303" t="str">
        <v>IMPACT Initiatives (REACH)</v>
      </c>
      <c r="DA303" t="str">
        <v>Inmigrante Feliz Association</v>
      </c>
      <c r="DB303" t="str">
        <v>Institute for Migration and Human Rights (IMDH)</v>
      </c>
      <c r="DC303" t="str">
        <v>Institute of Natural and Cultural Heritage (IPANC)</v>
      </c>
      <c r="DD303" t="str">
        <v>International Committee for the Development of People (CISP)</v>
      </c>
      <c r="DE303" t="str">
        <v>International Federation of the Red Cross (IFRC)</v>
      </c>
      <c r="DF303" t="str">
        <v>International Labour Organization (ILO)</v>
      </c>
      <c r="DG303" t="str">
        <v>International Medical Corps</v>
      </c>
      <c r="DH303" t="str">
        <v>International Organization for Migration (IOM)</v>
      </c>
      <c r="DI303" t="str">
        <v>International Rescue Committee (IRC)</v>
      </c>
      <c r="DJ303" t="str">
        <v>INTERSOS</v>
      </c>
      <c r="DK303" t="str">
        <v>Jesuit Migrant Service (JMS)</v>
      </c>
      <c r="DL303" t="str">
        <v>Jesuit Refugee Service (JRS)</v>
      </c>
      <c r="DM303" t="str">
        <v>Jesuit Service for Migrants and Refugees (JSMR)</v>
      </c>
      <c r="DN303" t="str">
        <v>Joint United Nations Programme on HIV/AIDS (UNAIDS)</v>
      </c>
      <c r="DO303" t="str">
        <v>Kimirina Coorporation</v>
      </c>
      <c r="DP303" t="str">
        <v>La Casita Hispanic Cultural Centre</v>
      </c>
      <c r="DQ303" t="str">
        <v>Latin American Network of Non-Governmental Organizations of Persons with Disabilities and their Families (RIADIS)</v>
      </c>
      <c r="DR303" t="str">
        <v>LGBT+ Movement Brazil</v>
      </c>
      <c r="DS303" t="str">
        <v>Living Water Community (LWC)</v>
      </c>
      <c r="DT303" t="str">
        <v>LLANOVENCOL</v>
      </c>
      <c r="DU303" t="str">
        <v>Lutheran World Federation</v>
      </c>
      <c r="DV303" t="str">
        <v>Lutheran World Relief</v>
      </c>
      <c r="DW303" t="str">
        <v>Malteser International</v>
      </c>
      <c r="DX303" t="str">
        <v>Mana Institute</v>
      </c>
      <c r="DY303" t="str">
        <v>Manos Veneguayas Association</v>
      </c>
      <c r="DZ303" t="str">
        <v>Más Igualdad Perú</v>
      </c>
      <c r="EA303" t="str">
        <v>MedGlobal</v>
      </c>
      <c r="EB303" t="str">
        <v>Medical Teams International</v>
      </c>
      <c r="EC303" t="str">
        <v>Mercy Corps</v>
      </c>
      <c r="ED303" t="str">
        <v>Migrant Service Center (CAM)</v>
      </c>
      <c r="EE303" t="str">
        <v>Migrants, Refugees and Argentine Social Entrepreneurs (MIRARES)</v>
      </c>
      <c r="EF303" t="str">
        <v>Mision Scalabriniana - Ecuador</v>
      </c>
      <c r="EG303" t="str">
        <v>Missão Paz</v>
      </c>
      <c r="EH303" t="str">
        <v>Museu A CASA</v>
      </c>
      <c r="EI303" t="str">
        <v>Norwegian Refugee Council (NRC)</v>
      </c>
      <c r="EJ303" t="str">
        <v>ONG Migrantes por el Maule</v>
      </c>
      <c r="EK303" t="str">
        <v>ONG Preemptive Love Coalition Colombia</v>
      </c>
      <c r="EL303" t="str">
        <v>Organización Transfomando Vidas</v>
      </c>
      <c r="EM303" t="str">
        <v>Organization of Ibero-American States for Education, Science and Culture (OEI)</v>
      </c>
      <c r="EN303" t="str">
        <v>OXFAM</v>
      </c>
      <c r="EO303" t="str">
        <v>Panamerican Development Foundation</v>
      </c>
      <c r="EP303" t="str">
        <v>Panamerican Health Organization/World Health Organization (PAHO/WHO)</v>
      </c>
      <c r="EQ303" t="str">
        <v>Pastoral of Human Mobility - Peruvian Episcopal Conference</v>
      </c>
      <c r="ER303" t="str">
        <v>Pastoral Service for Migrants National</v>
      </c>
      <c r="ES303" t="str">
        <v>Permanent Human Rights defense Committee (CDH)</v>
      </c>
      <c r="ET303" t="str">
        <v>Pirilampos Institute - Group of visits and voluntary actions in Roraima</v>
      </c>
      <c r="EU303" t="str">
        <v>Plan International</v>
      </c>
      <c r="EV303" t="str">
        <v>Population Program, Faculty of Social Sciences, University of the Republic</v>
      </c>
      <c r="EW303" t="str">
        <v>Profamilia Association</v>
      </c>
      <c r="EX303" t="str">
        <v>Red con Migrantes y Refugiados</v>
      </c>
      <c r="EY303" t="str">
        <v>Red Cross Colombia</v>
      </c>
      <c r="EZ303" t="str">
        <v>Red Cross Ecuador</v>
      </c>
      <c r="FA303" t="str">
        <v>Red Cross Peru</v>
      </c>
      <c r="FB303" t="str">
        <v>Red de Investigaciones en Derechos Humanos - CONICET (Consejo Nacional de Investigaciones Científicas y Técnicas)</v>
      </c>
      <c r="FC303" t="str">
        <v>RET International</v>
      </c>
      <c r="FD303" t="str">
        <v>Salú pa Tur Foundation</v>
      </c>
      <c r="FE303" t="str">
        <v>Salvation Army</v>
      </c>
      <c r="FF303" t="str">
        <v>Samaritan's Purse</v>
      </c>
      <c r="FG303" t="str">
        <v>Save the Children International (SCI)</v>
      </c>
      <c r="FH303" t="str">
        <v>Scalabrini Foundation Chile</v>
      </c>
      <c r="FI303" t="str">
        <v>Sección Peruana de Amnistía Internacional</v>
      </c>
      <c r="FJ303" t="str">
        <v>Serviço Pastoral dos Migrantes do Nordeste</v>
      </c>
      <c r="FK303" t="str">
        <v>Sesame Workshop</v>
      </c>
      <c r="FL303" t="str">
        <v>Si, Da Vida</v>
      </c>
      <c r="FM303" t="str">
        <v>Solidarity and Action Asociation</v>
      </c>
      <c r="FN303" t="str">
        <v>SOS Children's Villages</v>
      </c>
      <c r="FO303" t="str">
        <v>Tarabita Foundation</v>
      </c>
      <c r="FP303" t="str">
        <v>Tearfund</v>
      </c>
      <c r="FQ303" t="str">
        <v>TECHO</v>
      </c>
      <c r="FR303" t="str">
        <v>Terranueva Foundation</v>
      </c>
      <c r="FS303" t="str">
        <v>Terre des Hommes Suisse</v>
      </c>
      <c r="FT303" t="str">
        <v>The Israel Forum for International Humanitarian Aid (IsraAID)</v>
      </c>
      <c r="FU303" t="str">
        <v>Unión Venezolana en Perú</v>
      </c>
      <c r="FV303" t="str">
        <v>United Nations Children's Fund (UNICEF)</v>
      </c>
      <c r="FW303" t="str">
        <v>United Nations Development Programme (UNDP)</v>
      </c>
      <c r="FX303" t="str">
        <v>United Nations Educational, Scientific and Cultural Organization (UNESCO)</v>
      </c>
      <c r="FY303" t="str">
        <v>United Nations Entity for Gender Equality and the Empowerment of Women (UNWOMEN)</v>
      </c>
      <c r="FZ303" t="str">
        <v>United Nations Food and Agricultural Organization (FAO)</v>
      </c>
      <c r="GA303" t="str">
        <v>United Nations High Commissioner for Refugees (UNHCR)</v>
      </c>
      <c r="GB303" t="str">
        <v>United Nations Office of the High Commissioner for Human Rights (OHCHR)</v>
      </c>
      <c r="GC303" t="str">
        <v>United Nations Office on Drugs and Crime (UNODC)</v>
      </c>
      <c r="GD303" t="str">
        <v>United Nations Population Fund (UNFPA)</v>
      </c>
      <c r="GE303" t="str">
        <v>United Nations Programme for Human Settlements (UN Habitat)</v>
      </c>
      <c r="GF303" t="str">
        <v>Vale da Benção Educational and Charitable Association (AEBVB)</v>
      </c>
      <c r="GG303" t="str">
        <v>VenAruba Solidaria</v>
      </c>
      <c r="GH303" t="str">
        <v>Venex Curacao Foundation</v>
      </c>
      <c r="GI303" t="str">
        <v>Venezolanos en Barranquilla</v>
      </c>
      <c r="GJ303" t="str">
        <v>Venezolanos en San Cristóbal</v>
      </c>
      <c r="GK303" t="str">
        <v>Venezuelan Emigrant Foundation (FEV)</v>
      </c>
      <c r="GL303" t="str">
        <v>Vicaría de Pastoral Social Caritas</v>
      </c>
      <c r="GM303" t="str">
        <v>Voices GY</v>
      </c>
      <c r="GN303" t="str">
        <v>We World GVC</v>
      </c>
      <c r="GO303" t="str">
        <v>World Council of Credit Unions</v>
      </c>
      <c r="GP303" t="str">
        <v>World Food Programme (WFP)</v>
      </c>
      <c r="GQ303" t="str">
        <v>World Vision</v>
      </c>
      <c r="GR303" t="str">
        <v>ZOA</v>
      </c>
    </row>
    <row r="304" spans="8:200" x14ac:dyDescent="0.3">
      <c r="H304" t="str" cm="1">
        <f t="array" ref="H304:GR304">TRANSPOSE(_xlfn._xlws.SORT(_xlfn._xlws.FILTER(Table3[Name],ISNUMBER(SEARCH(' Activity Sheet'!D358,Table3[Name])),"Not found"),,1))</f>
        <v>.New Organisation</v>
      </c>
      <c r="I304" t="str">
        <v>ABV - Association of Good with Life</v>
      </c>
      <c r="J304" t="str">
        <v>ACAPS</v>
      </c>
      <c r="K304" t="str">
        <v>Acción y Desarrollo</v>
      </c>
      <c r="L304" t="str">
        <v>ACTED</v>
      </c>
      <c r="M304" t="str">
        <v>Action against Hunger</v>
      </c>
      <c r="N304" t="str">
        <v>ActionAid</v>
      </c>
      <c r="O304" t="str">
        <v>Adventist Development and Relief Agency (ADRA)</v>
      </c>
      <c r="P304" t="str">
        <v>Alas de Colibrí Foundation</v>
      </c>
      <c r="Q304" t="str">
        <v>Alianza por la Solidaridad</v>
      </c>
      <c r="R304" t="str">
        <v>Alianza por Venezuela</v>
      </c>
      <c r="S304" t="str">
        <v>Americares Foundation</v>
      </c>
      <c r="T304" t="str">
        <v>Argentine Commission for Refugees and Migrants (CAREF)</v>
      </c>
      <c r="U304" t="str">
        <v>Asociación Aves</v>
      </c>
      <c r="V304" t="str">
        <v>Asociación de Jubilados y Pensionados Venezolanos en Argentina</v>
      </c>
      <c r="W304" t="str">
        <v>Asociación de Venezolanos en Eloy Alfaro</v>
      </c>
      <c r="X304" t="str">
        <v>Asociación Fundación contra el Hambre Perú</v>
      </c>
      <c r="Y304" t="str">
        <v>Asociación Migrantes Venezolanos</v>
      </c>
      <c r="Z304" t="str">
        <v>Asociación Misioneros de San Carlos Scalabrinianos</v>
      </c>
      <c r="AA304" t="str">
        <v>Asociacion Proteccion Poblacion Vulnerable</v>
      </c>
      <c r="AB304" t="str">
        <v>Asociación Quinta Ola</v>
      </c>
      <c r="AC304" t="str">
        <v>Asociación Salto Ángel</v>
      </c>
      <c r="AD304" t="str">
        <v>Asociación Venezuela en Ecuador AC</v>
      </c>
      <c r="AE304" t="str">
        <v>ASOVENAR</v>
      </c>
      <c r="AF304" t="str">
        <v>Associação Hermanitos</v>
      </c>
      <c r="AG304" t="str">
        <v>AVSI Foundation</v>
      </c>
      <c r="AH304" t="str">
        <v>Bethany Christian Services</v>
      </c>
      <c r="AI304" t="str">
        <v>Blumont</v>
      </c>
      <c r="AJ304" t="str">
        <v>CARE</v>
      </c>
      <c r="AK304" t="str">
        <v>Caritas Brazil</v>
      </c>
      <c r="AL304" t="str">
        <v>Caritas Ecuador</v>
      </c>
      <c r="AM304" t="str">
        <v>Caritas Germany</v>
      </c>
      <c r="AN304" t="str">
        <v>Caritas Manaus</v>
      </c>
      <c r="AO304" t="str">
        <v>Caritas Parana</v>
      </c>
      <c r="AP304" t="str">
        <v>Caritas Peru</v>
      </c>
      <c r="AQ304" t="str">
        <v>Caritas Rio de Janeiro</v>
      </c>
      <c r="AR304" t="str">
        <v>Caritas São Paulo</v>
      </c>
      <c r="AS304" t="str">
        <v>Caritas Switzerland</v>
      </c>
      <c r="AT304" t="str">
        <v>CCEFIRO Association</v>
      </c>
      <c r="AU304" t="str">
        <v>CEDRO</v>
      </c>
      <c r="AV304" t="str">
        <v>Center for Integrated Studies and Programs for Sustainable Development (CIEDS)</v>
      </c>
      <c r="AW304" t="str">
        <v>Center for Migration and Human Rights of the Diocese of Roraima (CMDH)</v>
      </c>
      <c r="AX304" t="str">
        <v>Centro de Atencion Psicosocial (CAPS)</v>
      </c>
      <c r="AY304" t="str">
        <v>CESAL</v>
      </c>
      <c r="AZ304" t="str">
        <v>CESVI-Cooperazione e Sviluppo</v>
      </c>
      <c r="BA304" t="str">
        <v>ChildFund International</v>
      </c>
      <c r="BB304" t="str">
        <v>CHS Alternativo</v>
      </c>
      <c r="BC304" t="str">
        <v>Churún Merú Association</v>
      </c>
      <c r="BD304" t="str">
        <v>Coalición por Venezuela</v>
      </c>
      <c r="BE304" t="str">
        <v>Colonia Foundation of Venezuelans in the Dominican Republic (FUNCOVERD)</v>
      </c>
      <c r="BF304" t="str">
        <v>COLVENZ</v>
      </c>
      <c r="BG304" t="str">
        <v>Compassiva</v>
      </c>
      <c r="BH304" t="str">
        <v>Consejo Interreligioso del Perú - Religiones por la Paz</v>
      </c>
      <c r="BI304" t="str">
        <v>Consorcio ONG OCIPI Y Capellanía Nacional OFICA</v>
      </c>
      <c r="BJ304" t="str">
        <v>COOPI - International Cooperation Foundation</v>
      </c>
      <c r="BK304" t="str">
        <v>Corporación Colectivo Sin Fronteras</v>
      </c>
      <c r="BL304" t="str">
        <v>CRISFE Foundation</v>
      </c>
      <c r="BM304" t="str">
        <v>Cuso International</v>
      </c>
      <c r="BN304" t="str">
        <v>Danielle’s Children Fund (DCF)</v>
      </c>
      <c r="BO304" t="str">
        <v>Danish Refugee Council (DRC)</v>
      </c>
      <c r="BP304" t="str">
        <v>Development Support Association - APOYAR</v>
      </c>
      <c r="BQ304" t="str">
        <v>Diakonie Katastrophenhilfe</v>
      </c>
      <c r="BR304" t="str">
        <v>Diálogo Diverso</v>
      </c>
      <c r="BS304" t="str">
        <v>Doctors of the World</v>
      </c>
      <c r="BT304" t="str">
        <v>Dominican Institute for Integrated Development</v>
      </c>
      <c r="BU304" t="str">
        <v>Duendes y Ángeles Vinotinto República Dominicana</v>
      </c>
      <c r="BV304" t="str">
        <v>Encuentros SJS (Servicio Jesuita de la Solidaridad)</v>
      </c>
      <c r="BW304" t="str">
        <v>Ending Violence Against Migrants</v>
      </c>
      <c r="BX304" t="str">
        <v>Equidad Foundation</v>
      </c>
      <c r="BY304" t="str">
        <v>Equilibrium CenDE</v>
      </c>
      <c r="BZ304" t="str">
        <v>Facultad de Psicología - Universidad de la República (UDELAR)</v>
      </c>
      <c r="CA304" t="str">
        <v>First International Emergency and Solidarités International</v>
      </c>
      <c r="CB304" t="str">
        <v>Fondo Ecuatoriano Populorum Progressio</v>
      </c>
      <c r="CC304" t="str">
        <v>Foro Salud Callao</v>
      </c>
      <c r="CD304" t="str">
        <v>Foundation for the Integration and Development of Latin America (FIDAL)</v>
      </c>
      <c r="CE304" t="str">
        <v>Foundation of the Americas (FUDELA)</v>
      </c>
      <c r="CF304" t="str">
        <v>Fraternity Without Borders</v>
      </c>
      <c r="CG304" t="str">
        <v>Fundación Brisas del Norte</v>
      </c>
      <c r="CH304" t="str">
        <v>Fundación Colombovenezolana Nueva Ilusión</v>
      </c>
      <c r="CI304" t="str">
        <v>Fundación Nakama's</v>
      </c>
      <c r="CJ304" t="str">
        <v>Fundación RadaBer</v>
      </c>
      <c r="CK304" t="str">
        <v>Fundación Scalabrini Bolivia</v>
      </c>
      <c r="CL304" t="str">
        <v>Fundacion Social Vivan los Niños</v>
      </c>
      <c r="CM304" t="str">
        <v>FUNVEAC</v>
      </c>
      <c r="CN304" t="str">
        <v>German Development Cooperation Agency GIZ</v>
      </c>
      <c r="CO304" t="str">
        <v>Globalizate Radio</v>
      </c>
      <c r="CP304" t="str">
        <v>GOAL</v>
      </c>
      <c r="CQ304" t="str">
        <v>Halü Bienestar Humano Foundation (HALU)</v>
      </c>
      <c r="CR304" t="str">
        <v>Heartland Alliance International (HAI)</v>
      </c>
      <c r="CS304" t="str">
        <v>HELVETAS Swiss Intercooperation</v>
      </c>
      <c r="CT304" t="str">
        <v>HIAS</v>
      </c>
      <c r="CU304" t="str">
        <v>Human Rights Defence Curaçao</v>
      </c>
      <c r="CV304" t="str">
        <v>Humanity &amp; Inclusion</v>
      </c>
      <c r="CW304" t="str">
        <v>Humans Analytic</v>
      </c>
      <c r="CX304" t="str">
        <v>Idas y Vueltas Association</v>
      </c>
      <c r="CY304" t="str">
        <v>iMMAP</v>
      </c>
      <c r="CZ304" t="str">
        <v>IMPACT Initiatives (REACH)</v>
      </c>
      <c r="DA304" t="str">
        <v>Inmigrante Feliz Association</v>
      </c>
      <c r="DB304" t="str">
        <v>Institute for Migration and Human Rights (IMDH)</v>
      </c>
      <c r="DC304" t="str">
        <v>Institute of Natural and Cultural Heritage (IPANC)</v>
      </c>
      <c r="DD304" t="str">
        <v>International Committee for the Development of People (CISP)</v>
      </c>
      <c r="DE304" t="str">
        <v>International Federation of the Red Cross (IFRC)</v>
      </c>
      <c r="DF304" t="str">
        <v>International Labour Organization (ILO)</v>
      </c>
      <c r="DG304" t="str">
        <v>International Medical Corps</v>
      </c>
      <c r="DH304" t="str">
        <v>International Organization for Migration (IOM)</v>
      </c>
      <c r="DI304" t="str">
        <v>International Rescue Committee (IRC)</v>
      </c>
      <c r="DJ304" t="str">
        <v>INTERSOS</v>
      </c>
      <c r="DK304" t="str">
        <v>Jesuit Migrant Service (JMS)</v>
      </c>
      <c r="DL304" t="str">
        <v>Jesuit Refugee Service (JRS)</v>
      </c>
      <c r="DM304" t="str">
        <v>Jesuit Service for Migrants and Refugees (JSMR)</v>
      </c>
      <c r="DN304" t="str">
        <v>Joint United Nations Programme on HIV/AIDS (UNAIDS)</v>
      </c>
      <c r="DO304" t="str">
        <v>Kimirina Coorporation</v>
      </c>
      <c r="DP304" t="str">
        <v>La Casita Hispanic Cultural Centre</v>
      </c>
      <c r="DQ304" t="str">
        <v>Latin American Network of Non-Governmental Organizations of Persons with Disabilities and their Families (RIADIS)</v>
      </c>
      <c r="DR304" t="str">
        <v>LGBT+ Movement Brazil</v>
      </c>
      <c r="DS304" t="str">
        <v>Living Water Community (LWC)</v>
      </c>
      <c r="DT304" t="str">
        <v>LLANOVENCOL</v>
      </c>
      <c r="DU304" t="str">
        <v>Lutheran World Federation</v>
      </c>
      <c r="DV304" t="str">
        <v>Lutheran World Relief</v>
      </c>
      <c r="DW304" t="str">
        <v>Malteser International</v>
      </c>
      <c r="DX304" t="str">
        <v>Mana Institute</v>
      </c>
      <c r="DY304" t="str">
        <v>Manos Veneguayas Association</v>
      </c>
      <c r="DZ304" t="str">
        <v>Más Igualdad Perú</v>
      </c>
      <c r="EA304" t="str">
        <v>MedGlobal</v>
      </c>
      <c r="EB304" t="str">
        <v>Medical Teams International</v>
      </c>
      <c r="EC304" t="str">
        <v>Mercy Corps</v>
      </c>
      <c r="ED304" t="str">
        <v>Migrant Service Center (CAM)</v>
      </c>
      <c r="EE304" t="str">
        <v>Migrants, Refugees and Argentine Social Entrepreneurs (MIRARES)</v>
      </c>
      <c r="EF304" t="str">
        <v>Mision Scalabriniana - Ecuador</v>
      </c>
      <c r="EG304" t="str">
        <v>Missão Paz</v>
      </c>
      <c r="EH304" t="str">
        <v>Museu A CASA</v>
      </c>
      <c r="EI304" t="str">
        <v>Norwegian Refugee Council (NRC)</v>
      </c>
      <c r="EJ304" t="str">
        <v>ONG Migrantes por el Maule</v>
      </c>
      <c r="EK304" t="str">
        <v>ONG Preemptive Love Coalition Colombia</v>
      </c>
      <c r="EL304" t="str">
        <v>Organización Transfomando Vidas</v>
      </c>
      <c r="EM304" t="str">
        <v>Organization of Ibero-American States for Education, Science and Culture (OEI)</v>
      </c>
      <c r="EN304" t="str">
        <v>OXFAM</v>
      </c>
      <c r="EO304" t="str">
        <v>Panamerican Development Foundation</v>
      </c>
      <c r="EP304" t="str">
        <v>Panamerican Health Organization/World Health Organization (PAHO/WHO)</v>
      </c>
      <c r="EQ304" t="str">
        <v>Pastoral of Human Mobility - Peruvian Episcopal Conference</v>
      </c>
      <c r="ER304" t="str">
        <v>Pastoral Service for Migrants National</v>
      </c>
      <c r="ES304" t="str">
        <v>Permanent Human Rights defense Committee (CDH)</v>
      </c>
      <c r="ET304" t="str">
        <v>Pirilampos Institute - Group of visits and voluntary actions in Roraima</v>
      </c>
      <c r="EU304" t="str">
        <v>Plan International</v>
      </c>
      <c r="EV304" t="str">
        <v>Population Program, Faculty of Social Sciences, University of the Republic</v>
      </c>
      <c r="EW304" t="str">
        <v>Profamilia Association</v>
      </c>
      <c r="EX304" t="str">
        <v>Red con Migrantes y Refugiados</v>
      </c>
      <c r="EY304" t="str">
        <v>Red Cross Colombia</v>
      </c>
      <c r="EZ304" t="str">
        <v>Red Cross Ecuador</v>
      </c>
      <c r="FA304" t="str">
        <v>Red Cross Peru</v>
      </c>
      <c r="FB304" t="str">
        <v>Red de Investigaciones en Derechos Humanos - CONICET (Consejo Nacional de Investigaciones Científicas y Técnicas)</v>
      </c>
      <c r="FC304" t="str">
        <v>RET International</v>
      </c>
      <c r="FD304" t="str">
        <v>Salú pa Tur Foundation</v>
      </c>
      <c r="FE304" t="str">
        <v>Salvation Army</v>
      </c>
      <c r="FF304" t="str">
        <v>Samaritan's Purse</v>
      </c>
      <c r="FG304" t="str">
        <v>Save the Children International (SCI)</v>
      </c>
      <c r="FH304" t="str">
        <v>Scalabrini Foundation Chile</v>
      </c>
      <c r="FI304" t="str">
        <v>Sección Peruana de Amnistía Internacional</v>
      </c>
      <c r="FJ304" t="str">
        <v>Serviço Pastoral dos Migrantes do Nordeste</v>
      </c>
      <c r="FK304" t="str">
        <v>Sesame Workshop</v>
      </c>
      <c r="FL304" t="str">
        <v>Si, Da Vida</v>
      </c>
      <c r="FM304" t="str">
        <v>Solidarity and Action Asociation</v>
      </c>
      <c r="FN304" t="str">
        <v>SOS Children's Villages</v>
      </c>
      <c r="FO304" t="str">
        <v>Tarabita Foundation</v>
      </c>
      <c r="FP304" t="str">
        <v>Tearfund</v>
      </c>
      <c r="FQ304" t="str">
        <v>TECHO</v>
      </c>
      <c r="FR304" t="str">
        <v>Terranueva Foundation</v>
      </c>
      <c r="FS304" t="str">
        <v>Terre des Hommes Suisse</v>
      </c>
      <c r="FT304" t="str">
        <v>The Israel Forum for International Humanitarian Aid (IsraAID)</v>
      </c>
      <c r="FU304" t="str">
        <v>Unión Venezolana en Perú</v>
      </c>
      <c r="FV304" t="str">
        <v>United Nations Children's Fund (UNICEF)</v>
      </c>
      <c r="FW304" t="str">
        <v>United Nations Development Programme (UNDP)</v>
      </c>
      <c r="FX304" t="str">
        <v>United Nations Educational, Scientific and Cultural Organization (UNESCO)</v>
      </c>
      <c r="FY304" t="str">
        <v>United Nations Entity for Gender Equality and the Empowerment of Women (UNWOMEN)</v>
      </c>
      <c r="FZ304" t="str">
        <v>United Nations Food and Agricultural Organization (FAO)</v>
      </c>
      <c r="GA304" t="str">
        <v>United Nations High Commissioner for Refugees (UNHCR)</v>
      </c>
      <c r="GB304" t="str">
        <v>United Nations Office of the High Commissioner for Human Rights (OHCHR)</v>
      </c>
      <c r="GC304" t="str">
        <v>United Nations Office on Drugs and Crime (UNODC)</v>
      </c>
      <c r="GD304" t="str">
        <v>United Nations Population Fund (UNFPA)</v>
      </c>
      <c r="GE304" t="str">
        <v>United Nations Programme for Human Settlements (UN Habitat)</v>
      </c>
      <c r="GF304" t="str">
        <v>Vale da Benção Educational and Charitable Association (AEBVB)</v>
      </c>
      <c r="GG304" t="str">
        <v>VenAruba Solidaria</v>
      </c>
      <c r="GH304" t="str">
        <v>Venex Curacao Foundation</v>
      </c>
      <c r="GI304" t="str">
        <v>Venezolanos en Barranquilla</v>
      </c>
      <c r="GJ304" t="str">
        <v>Venezolanos en San Cristóbal</v>
      </c>
      <c r="GK304" t="str">
        <v>Venezuelan Emigrant Foundation (FEV)</v>
      </c>
      <c r="GL304" t="str">
        <v>Vicaría de Pastoral Social Caritas</v>
      </c>
      <c r="GM304" t="str">
        <v>Voices GY</v>
      </c>
      <c r="GN304" t="str">
        <v>We World GVC</v>
      </c>
      <c r="GO304" t="str">
        <v>World Council of Credit Unions</v>
      </c>
      <c r="GP304" t="str">
        <v>World Food Programme (WFP)</v>
      </c>
      <c r="GQ304" t="str">
        <v>World Vision</v>
      </c>
      <c r="GR304" t="str">
        <v>ZOA</v>
      </c>
    </row>
    <row r="305" spans="8:200" x14ac:dyDescent="0.3">
      <c r="H305" t="str" cm="1">
        <f t="array" ref="H305:GR305">TRANSPOSE(_xlfn._xlws.SORT(_xlfn._xlws.FILTER(Table3[Name],ISNUMBER(SEARCH(' Activity Sheet'!D359,Table3[Name])),"Not found"),,1))</f>
        <v>.New Organisation</v>
      </c>
      <c r="I305" t="str">
        <v>ABV - Association of Good with Life</v>
      </c>
      <c r="J305" t="str">
        <v>ACAPS</v>
      </c>
      <c r="K305" t="str">
        <v>Acción y Desarrollo</v>
      </c>
      <c r="L305" t="str">
        <v>ACTED</v>
      </c>
      <c r="M305" t="str">
        <v>Action against Hunger</v>
      </c>
      <c r="N305" t="str">
        <v>ActionAid</v>
      </c>
      <c r="O305" t="str">
        <v>Adventist Development and Relief Agency (ADRA)</v>
      </c>
      <c r="P305" t="str">
        <v>Alas de Colibrí Foundation</v>
      </c>
      <c r="Q305" t="str">
        <v>Alianza por la Solidaridad</v>
      </c>
      <c r="R305" t="str">
        <v>Alianza por Venezuela</v>
      </c>
      <c r="S305" t="str">
        <v>Americares Foundation</v>
      </c>
      <c r="T305" t="str">
        <v>Argentine Commission for Refugees and Migrants (CAREF)</v>
      </c>
      <c r="U305" t="str">
        <v>Asociación Aves</v>
      </c>
      <c r="V305" t="str">
        <v>Asociación de Jubilados y Pensionados Venezolanos en Argentina</v>
      </c>
      <c r="W305" t="str">
        <v>Asociación de Venezolanos en Eloy Alfaro</v>
      </c>
      <c r="X305" t="str">
        <v>Asociación Fundación contra el Hambre Perú</v>
      </c>
      <c r="Y305" t="str">
        <v>Asociación Migrantes Venezolanos</v>
      </c>
      <c r="Z305" t="str">
        <v>Asociación Misioneros de San Carlos Scalabrinianos</v>
      </c>
      <c r="AA305" t="str">
        <v>Asociacion Proteccion Poblacion Vulnerable</v>
      </c>
      <c r="AB305" t="str">
        <v>Asociación Quinta Ola</v>
      </c>
      <c r="AC305" t="str">
        <v>Asociación Salto Ángel</v>
      </c>
      <c r="AD305" t="str">
        <v>Asociación Venezuela en Ecuador AC</v>
      </c>
      <c r="AE305" t="str">
        <v>ASOVENAR</v>
      </c>
      <c r="AF305" t="str">
        <v>Associação Hermanitos</v>
      </c>
      <c r="AG305" t="str">
        <v>AVSI Foundation</v>
      </c>
      <c r="AH305" t="str">
        <v>Bethany Christian Services</v>
      </c>
      <c r="AI305" t="str">
        <v>Blumont</v>
      </c>
      <c r="AJ305" t="str">
        <v>CARE</v>
      </c>
      <c r="AK305" t="str">
        <v>Caritas Brazil</v>
      </c>
      <c r="AL305" t="str">
        <v>Caritas Ecuador</v>
      </c>
      <c r="AM305" t="str">
        <v>Caritas Germany</v>
      </c>
      <c r="AN305" t="str">
        <v>Caritas Manaus</v>
      </c>
      <c r="AO305" t="str">
        <v>Caritas Parana</v>
      </c>
      <c r="AP305" t="str">
        <v>Caritas Peru</v>
      </c>
      <c r="AQ305" t="str">
        <v>Caritas Rio de Janeiro</v>
      </c>
      <c r="AR305" t="str">
        <v>Caritas São Paulo</v>
      </c>
      <c r="AS305" t="str">
        <v>Caritas Switzerland</v>
      </c>
      <c r="AT305" t="str">
        <v>CCEFIRO Association</v>
      </c>
      <c r="AU305" t="str">
        <v>CEDRO</v>
      </c>
      <c r="AV305" t="str">
        <v>Center for Integrated Studies and Programs for Sustainable Development (CIEDS)</v>
      </c>
      <c r="AW305" t="str">
        <v>Center for Migration and Human Rights of the Diocese of Roraima (CMDH)</v>
      </c>
      <c r="AX305" t="str">
        <v>Centro de Atencion Psicosocial (CAPS)</v>
      </c>
      <c r="AY305" t="str">
        <v>CESAL</v>
      </c>
      <c r="AZ305" t="str">
        <v>CESVI-Cooperazione e Sviluppo</v>
      </c>
      <c r="BA305" t="str">
        <v>ChildFund International</v>
      </c>
      <c r="BB305" t="str">
        <v>CHS Alternativo</v>
      </c>
      <c r="BC305" t="str">
        <v>Churún Merú Association</v>
      </c>
      <c r="BD305" t="str">
        <v>Coalición por Venezuela</v>
      </c>
      <c r="BE305" t="str">
        <v>Colonia Foundation of Venezuelans in the Dominican Republic (FUNCOVERD)</v>
      </c>
      <c r="BF305" t="str">
        <v>COLVENZ</v>
      </c>
      <c r="BG305" t="str">
        <v>Compassiva</v>
      </c>
      <c r="BH305" t="str">
        <v>Consejo Interreligioso del Perú - Religiones por la Paz</v>
      </c>
      <c r="BI305" t="str">
        <v>Consorcio ONG OCIPI Y Capellanía Nacional OFICA</v>
      </c>
      <c r="BJ305" t="str">
        <v>COOPI - International Cooperation Foundation</v>
      </c>
      <c r="BK305" t="str">
        <v>Corporación Colectivo Sin Fronteras</v>
      </c>
      <c r="BL305" t="str">
        <v>CRISFE Foundation</v>
      </c>
      <c r="BM305" t="str">
        <v>Cuso International</v>
      </c>
      <c r="BN305" t="str">
        <v>Danielle’s Children Fund (DCF)</v>
      </c>
      <c r="BO305" t="str">
        <v>Danish Refugee Council (DRC)</v>
      </c>
      <c r="BP305" t="str">
        <v>Development Support Association - APOYAR</v>
      </c>
      <c r="BQ305" t="str">
        <v>Diakonie Katastrophenhilfe</v>
      </c>
      <c r="BR305" t="str">
        <v>Diálogo Diverso</v>
      </c>
      <c r="BS305" t="str">
        <v>Doctors of the World</v>
      </c>
      <c r="BT305" t="str">
        <v>Dominican Institute for Integrated Development</v>
      </c>
      <c r="BU305" t="str">
        <v>Duendes y Ángeles Vinotinto República Dominicana</v>
      </c>
      <c r="BV305" t="str">
        <v>Encuentros SJS (Servicio Jesuita de la Solidaridad)</v>
      </c>
      <c r="BW305" t="str">
        <v>Ending Violence Against Migrants</v>
      </c>
      <c r="BX305" t="str">
        <v>Equidad Foundation</v>
      </c>
      <c r="BY305" t="str">
        <v>Equilibrium CenDE</v>
      </c>
      <c r="BZ305" t="str">
        <v>Facultad de Psicología - Universidad de la República (UDELAR)</v>
      </c>
      <c r="CA305" t="str">
        <v>First International Emergency and Solidarités International</v>
      </c>
      <c r="CB305" t="str">
        <v>Fondo Ecuatoriano Populorum Progressio</v>
      </c>
      <c r="CC305" t="str">
        <v>Foro Salud Callao</v>
      </c>
      <c r="CD305" t="str">
        <v>Foundation for the Integration and Development of Latin America (FIDAL)</v>
      </c>
      <c r="CE305" t="str">
        <v>Foundation of the Americas (FUDELA)</v>
      </c>
      <c r="CF305" t="str">
        <v>Fraternity Without Borders</v>
      </c>
      <c r="CG305" t="str">
        <v>Fundación Brisas del Norte</v>
      </c>
      <c r="CH305" t="str">
        <v>Fundación Colombovenezolana Nueva Ilusión</v>
      </c>
      <c r="CI305" t="str">
        <v>Fundación Nakama's</v>
      </c>
      <c r="CJ305" t="str">
        <v>Fundación RadaBer</v>
      </c>
      <c r="CK305" t="str">
        <v>Fundación Scalabrini Bolivia</v>
      </c>
      <c r="CL305" t="str">
        <v>Fundacion Social Vivan los Niños</v>
      </c>
      <c r="CM305" t="str">
        <v>FUNVEAC</v>
      </c>
      <c r="CN305" t="str">
        <v>German Development Cooperation Agency GIZ</v>
      </c>
      <c r="CO305" t="str">
        <v>Globalizate Radio</v>
      </c>
      <c r="CP305" t="str">
        <v>GOAL</v>
      </c>
      <c r="CQ305" t="str">
        <v>Halü Bienestar Humano Foundation (HALU)</v>
      </c>
      <c r="CR305" t="str">
        <v>Heartland Alliance International (HAI)</v>
      </c>
      <c r="CS305" t="str">
        <v>HELVETAS Swiss Intercooperation</v>
      </c>
      <c r="CT305" t="str">
        <v>HIAS</v>
      </c>
      <c r="CU305" t="str">
        <v>Human Rights Defence Curaçao</v>
      </c>
      <c r="CV305" t="str">
        <v>Humanity &amp; Inclusion</v>
      </c>
      <c r="CW305" t="str">
        <v>Humans Analytic</v>
      </c>
      <c r="CX305" t="str">
        <v>Idas y Vueltas Association</v>
      </c>
      <c r="CY305" t="str">
        <v>iMMAP</v>
      </c>
      <c r="CZ305" t="str">
        <v>IMPACT Initiatives (REACH)</v>
      </c>
      <c r="DA305" t="str">
        <v>Inmigrante Feliz Association</v>
      </c>
      <c r="DB305" t="str">
        <v>Institute for Migration and Human Rights (IMDH)</v>
      </c>
      <c r="DC305" t="str">
        <v>Institute of Natural and Cultural Heritage (IPANC)</v>
      </c>
      <c r="DD305" t="str">
        <v>International Committee for the Development of People (CISP)</v>
      </c>
      <c r="DE305" t="str">
        <v>International Federation of the Red Cross (IFRC)</v>
      </c>
      <c r="DF305" t="str">
        <v>International Labour Organization (ILO)</v>
      </c>
      <c r="DG305" t="str">
        <v>International Medical Corps</v>
      </c>
      <c r="DH305" t="str">
        <v>International Organization for Migration (IOM)</v>
      </c>
      <c r="DI305" t="str">
        <v>International Rescue Committee (IRC)</v>
      </c>
      <c r="DJ305" t="str">
        <v>INTERSOS</v>
      </c>
      <c r="DK305" t="str">
        <v>Jesuit Migrant Service (JMS)</v>
      </c>
      <c r="DL305" t="str">
        <v>Jesuit Refugee Service (JRS)</v>
      </c>
      <c r="DM305" t="str">
        <v>Jesuit Service for Migrants and Refugees (JSMR)</v>
      </c>
      <c r="DN305" t="str">
        <v>Joint United Nations Programme on HIV/AIDS (UNAIDS)</v>
      </c>
      <c r="DO305" t="str">
        <v>Kimirina Coorporation</v>
      </c>
      <c r="DP305" t="str">
        <v>La Casita Hispanic Cultural Centre</v>
      </c>
      <c r="DQ305" t="str">
        <v>Latin American Network of Non-Governmental Organizations of Persons with Disabilities and their Families (RIADIS)</v>
      </c>
      <c r="DR305" t="str">
        <v>LGBT+ Movement Brazil</v>
      </c>
      <c r="DS305" t="str">
        <v>Living Water Community (LWC)</v>
      </c>
      <c r="DT305" t="str">
        <v>LLANOVENCOL</v>
      </c>
      <c r="DU305" t="str">
        <v>Lutheran World Federation</v>
      </c>
      <c r="DV305" t="str">
        <v>Lutheran World Relief</v>
      </c>
      <c r="DW305" t="str">
        <v>Malteser International</v>
      </c>
      <c r="DX305" t="str">
        <v>Mana Institute</v>
      </c>
      <c r="DY305" t="str">
        <v>Manos Veneguayas Association</v>
      </c>
      <c r="DZ305" t="str">
        <v>Más Igualdad Perú</v>
      </c>
      <c r="EA305" t="str">
        <v>MedGlobal</v>
      </c>
      <c r="EB305" t="str">
        <v>Medical Teams International</v>
      </c>
      <c r="EC305" t="str">
        <v>Mercy Corps</v>
      </c>
      <c r="ED305" t="str">
        <v>Migrant Service Center (CAM)</v>
      </c>
      <c r="EE305" t="str">
        <v>Migrants, Refugees and Argentine Social Entrepreneurs (MIRARES)</v>
      </c>
      <c r="EF305" t="str">
        <v>Mision Scalabriniana - Ecuador</v>
      </c>
      <c r="EG305" t="str">
        <v>Missão Paz</v>
      </c>
      <c r="EH305" t="str">
        <v>Museu A CASA</v>
      </c>
      <c r="EI305" t="str">
        <v>Norwegian Refugee Council (NRC)</v>
      </c>
      <c r="EJ305" t="str">
        <v>ONG Migrantes por el Maule</v>
      </c>
      <c r="EK305" t="str">
        <v>ONG Preemptive Love Coalition Colombia</v>
      </c>
      <c r="EL305" t="str">
        <v>Organización Transfomando Vidas</v>
      </c>
      <c r="EM305" t="str">
        <v>Organization of Ibero-American States for Education, Science and Culture (OEI)</v>
      </c>
      <c r="EN305" t="str">
        <v>OXFAM</v>
      </c>
      <c r="EO305" t="str">
        <v>Panamerican Development Foundation</v>
      </c>
      <c r="EP305" t="str">
        <v>Panamerican Health Organization/World Health Organization (PAHO/WHO)</v>
      </c>
      <c r="EQ305" t="str">
        <v>Pastoral of Human Mobility - Peruvian Episcopal Conference</v>
      </c>
      <c r="ER305" t="str">
        <v>Pastoral Service for Migrants National</v>
      </c>
      <c r="ES305" t="str">
        <v>Permanent Human Rights defense Committee (CDH)</v>
      </c>
      <c r="ET305" t="str">
        <v>Pirilampos Institute - Group of visits and voluntary actions in Roraima</v>
      </c>
      <c r="EU305" t="str">
        <v>Plan International</v>
      </c>
      <c r="EV305" t="str">
        <v>Population Program, Faculty of Social Sciences, University of the Republic</v>
      </c>
      <c r="EW305" t="str">
        <v>Profamilia Association</v>
      </c>
      <c r="EX305" t="str">
        <v>Red con Migrantes y Refugiados</v>
      </c>
      <c r="EY305" t="str">
        <v>Red Cross Colombia</v>
      </c>
      <c r="EZ305" t="str">
        <v>Red Cross Ecuador</v>
      </c>
      <c r="FA305" t="str">
        <v>Red Cross Peru</v>
      </c>
      <c r="FB305" t="str">
        <v>Red de Investigaciones en Derechos Humanos - CONICET (Consejo Nacional de Investigaciones Científicas y Técnicas)</v>
      </c>
      <c r="FC305" t="str">
        <v>RET International</v>
      </c>
      <c r="FD305" t="str">
        <v>Salú pa Tur Foundation</v>
      </c>
      <c r="FE305" t="str">
        <v>Salvation Army</v>
      </c>
      <c r="FF305" t="str">
        <v>Samaritan's Purse</v>
      </c>
      <c r="FG305" t="str">
        <v>Save the Children International (SCI)</v>
      </c>
      <c r="FH305" t="str">
        <v>Scalabrini Foundation Chile</v>
      </c>
      <c r="FI305" t="str">
        <v>Sección Peruana de Amnistía Internacional</v>
      </c>
      <c r="FJ305" t="str">
        <v>Serviço Pastoral dos Migrantes do Nordeste</v>
      </c>
      <c r="FK305" t="str">
        <v>Sesame Workshop</v>
      </c>
      <c r="FL305" t="str">
        <v>Si, Da Vida</v>
      </c>
      <c r="FM305" t="str">
        <v>Solidarity and Action Asociation</v>
      </c>
      <c r="FN305" t="str">
        <v>SOS Children's Villages</v>
      </c>
      <c r="FO305" t="str">
        <v>Tarabita Foundation</v>
      </c>
      <c r="FP305" t="str">
        <v>Tearfund</v>
      </c>
      <c r="FQ305" t="str">
        <v>TECHO</v>
      </c>
      <c r="FR305" t="str">
        <v>Terranueva Foundation</v>
      </c>
      <c r="FS305" t="str">
        <v>Terre des Hommes Suisse</v>
      </c>
      <c r="FT305" t="str">
        <v>The Israel Forum for International Humanitarian Aid (IsraAID)</v>
      </c>
      <c r="FU305" t="str">
        <v>Unión Venezolana en Perú</v>
      </c>
      <c r="FV305" t="str">
        <v>United Nations Children's Fund (UNICEF)</v>
      </c>
      <c r="FW305" t="str">
        <v>United Nations Development Programme (UNDP)</v>
      </c>
      <c r="FX305" t="str">
        <v>United Nations Educational, Scientific and Cultural Organization (UNESCO)</v>
      </c>
      <c r="FY305" t="str">
        <v>United Nations Entity for Gender Equality and the Empowerment of Women (UNWOMEN)</v>
      </c>
      <c r="FZ305" t="str">
        <v>United Nations Food and Agricultural Organization (FAO)</v>
      </c>
      <c r="GA305" t="str">
        <v>United Nations High Commissioner for Refugees (UNHCR)</v>
      </c>
      <c r="GB305" t="str">
        <v>United Nations Office of the High Commissioner for Human Rights (OHCHR)</v>
      </c>
      <c r="GC305" t="str">
        <v>United Nations Office on Drugs and Crime (UNODC)</v>
      </c>
      <c r="GD305" t="str">
        <v>United Nations Population Fund (UNFPA)</v>
      </c>
      <c r="GE305" t="str">
        <v>United Nations Programme for Human Settlements (UN Habitat)</v>
      </c>
      <c r="GF305" t="str">
        <v>Vale da Benção Educational and Charitable Association (AEBVB)</v>
      </c>
      <c r="GG305" t="str">
        <v>VenAruba Solidaria</v>
      </c>
      <c r="GH305" t="str">
        <v>Venex Curacao Foundation</v>
      </c>
      <c r="GI305" t="str">
        <v>Venezolanos en Barranquilla</v>
      </c>
      <c r="GJ305" t="str">
        <v>Venezolanos en San Cristóbal</v>
      </c>
      <c r="GK305" t="str">
        <v>Venezuelan Emigrant Foundation (FEV)</v>
      </c>
      <c r="GL305" t="str">
        <v>Vicaría de Pastoral Social Caritas</v>
      </c>
      <c r="GM305" t="str">
        <v>Voices GY</v>
      </c>
      <c r="GN305" t="str">
        <v>We World GVC</v>
      </c>
      <c r="GO305" t="str">
        <v>World Council of Credit Unions</v>
      </c>
      <c r="GP305" t="str">
        <v>World Food Programme (WFP)</v>
      </c>
      <c r="GQ305" t="str">
        <v>World Vision</v>
      </c>
      <c r="GR305" t="str">
        <v>ZOA</v>
      </c>
    </row>
    <row r="306" spans="8:200" x14ac:dyDescent="0.3">
      <c r="H306" t="str" cm="1">
        <f t="array" ref="H306:GR306">TRANSPOSE(_xlfn._xlws.SORT(_xlfn._xlws.FILTER(Table3[Name],ISNUMBER(SEARCH(' Activity Sheet'!D360,Table3[Name])),"Not found"),,1))</f>
        <v>.New Organisation</v>
      </c>
      <c r="I306" t="str">
        <v>ABV - Association of Good with Life</v>
      </c>
      <c r="J306" t="str">
        <v>ACAPS</v>
      </c>
      <c r="K306" t="str">
        <v>Acción y Desarrollo</v>
      </c>
      <c r="L306" t="str">
        <v>ACTED</v>
      </c>
      <c r="M306" t="str">
        <v>Action against Hunger</v>
      </c>
      <c r="N306" t="str">
        <v>ActionAid</v>
      </c>
      <c r="O306" t="str">
        <v>Adventist Development and Relief Agency (ADRA)</v>
      </c>
      <c r="P306" t="str">
        <v>Alas de Colibrí Foundation</v>
      </c>
      <c r="Q306" t="str">
        <v>Alianza por la Solidaridad</v>
      </c>
      <c r="R306" t="str">
        <v>Alianza por Venezuela</v>
      </c>
      <c r="S306" t="str">
        <v>Americares Foundation</v>
      </c>
      <c r="T306" t="str">
        <v>Argentine Commission for Refugees and Migrants (CAREF)</v>
      </c>
      <c r="U306" t="str">
        <v>Asociación Aves</v>
      </c>
      <c r="V306" t="str">
        <v>Asociación de Jubilados y Pensionados Venezolanos en Argentina</v>
      </c>
      <c r="W306" t="str">
        <v>Asociación de Venezolanos en Eloy Alfaro</v>
      </c>
      <c r="X306" t="str">
        <v>Asociación Fundación contra el Hambre Perú</v>
      </c>
      <c r="Y306" t="str">
        <v>Asociación Migrantes Venezolanos</v>
      </c>
      <c r="Z306" t="str">
        <v>Asociación Misioneros de San Carlos Scalabrinianos</v>
      </c>
      <c r="AA306" t="str">
        <v>Asociacion Proteccion Poblacion Vulnerable</v>
      </c>
      <c r="AB306" t="str">
        <v>Asociación Quinta Ola</v>
      </c>
      <c r="AC306" t="str">
        <v>Asociación Salto Ángel</v>
      </c>
      <c r="AD306" t="str">
        <v>Asociación Venezuela en Ecuador AC</v>
      </c>
      <c r="AE306" t="str">
        <v>ASOVENAR</v>
      </c>
      <c r="AF306" t="str">
        <v>Associação Hermanitos</v>
      </c>
      <c r="AG306" t="str">
        <v>AVSI Foundation</v>
      </c>
      <c r="AH306" t="str">
        <v>Bethany Christian Services</v>
      </c>
      <c r="AI306" t="str">
        <v>Blumont</v>
      </c>
      <c r="AJ306" t="str">
        <v>CARE</v>
      </c>
      <c r="AK306" t="str">
        <v>Caritas Brazil</v>
      </c>
      <c r="AL306" t="str">
        <v>Caritas Ecuador</v>
      </c>
      <c r="AM306" t="str">
        <v>Caritas Germany</v>
      </c>
      <c r="AN306" t="str">
        <v>Caritas Manaus</v>
      </c>
      <c r="AO306" t="str">
        <v>Caritas Parana</v>
      </c>
      <c r="AP306" t="str">
        <v>Caritas Peru</v>
      </c>
      <c r="AQ306" t="str">
        <v>Caritas Rio de Janeiro</v>
      </c>
      <c r="AR306" t="str">
        <v>Caritas São Paulo</v>
      </c>
      <c r="AS306" t="str">
        <v>Caritas Switzerland</v>
      </c>
      <c r="AT306" t="str">
        <v>CCEFIRO Association</v>
      </c>
      <c r="AU306" t="str">
        <v>CEDRO</v>
      </c>
      <c r="AV306" t="str">
        <v>Center for Integrated Studies and Programs for Sustainable Development (CIEDS)</v>
      </c>
      <c r="AW306" t="str">
        <v>Center for Migration and Human Rights of the Diocese of Roraima (CMDH)</v>
      </c>
      <c r="AX306" t="str">
        <v>Centro de Atencion Psicosocial (CAPS)</v>
      </c>
      <c r="AY306" t="str">
        <v>CESAL</v>
      </c>
      <c r="AZ306" t="str">
        <v>CESVI-Cooperazione e Sviluppo</v>
      </c>
      <c r="BA306" t="str">
        <v>ChildFund International</v>
      </c>
      <c r="BB306" t="str">
        <v>CHS Alternativo</v>
      </c>
      <c r="BC306" t="str">
        <v>Churún Merú Association</v>
      </c>
      <c r="BD306" t="str">
        <v>Coalición por Venezuela</v>
      </c>
      <c r="BE306" t="str">
        <v>Colonia Foundation of Venezuelans in the Dominican Republic (FUNCOVERD)</v>
      </c>
      <c r="BF306" t="str">
        <v>COLVENZ</v>
      </c>
      <c r="BG306" t="str">
        <v>Compassiva</v>
      </c>
      <c r="BH306" t="str">
        <v>Consejo Interreligioso del Perú - Religiones por la Paz</v>
      </c>
      <c r="BI306" t="str">
        <v>Consorcio ONG OCIPI Y Capellanía Nacional OFICA</v>
      </c>
      <c r="BJ306" t="str">
        <v>COOPI - International Cooperation Foundation</v>
      </c>
      <c r="BK306" t="str">
        <v>Corporación Colectivo Sin Fronteras</v>
      </c>
      <c r="BL306" t="str">
        <v>CRISFE Foundation</v>
      </c>
      <c r="BM306" t="str">
        <v>Cuso International</v>
      </c>
      <c r="BN306" t="str">
        <v>Danielle’s Children Fund (DCF)</v>
      </c>
      <c r="BO306" t="str">
        <v>Danish Refugee Council (DRC)</v>
      </c>
      <c r="BP306" t="str">
        <v>Development Support Association - APOYAR</v>
      </c>
      <c r="BQ306" t="str">
        <v>Diakonie Katastrophenhilfe</v>
      </c>
      <c r="BR306" t="str">
        <v>Diálogo Diverso</v>
      </c>
      <c r="BS306" t="str">
        <v>Doctors of the World</v>
      </c>
      <c r="BT306" t="str">
        <v>Dominican Institute for Integrated Development</v>
      </c>
      <c r="BU306" t="str">
        <v>Duendes y Ángeles Vinotinto República Dominicana</v>
      </c>
      <c r="BV306" t="str">
        <v>Encuentros SJS (Servicio Jesuita de la Solidaridad)</v>
      </c>
      <c r="BW306" t="str">
        <v>Ending Violence Against Migrants</v>
      </c>
      <c r="BX306" t="str">
        <v>Equidad Foundation</v>
      </c>
      <c r="BY306" t="str">
        <v>Equilibrium CenDE</v>
      </c>
      <c r="BZ306" t="str">
        <v>Facultad de Psicología - Universidad de la República (UDELAR)</v>
      </c>
      <c r="CA306" t="str">
        <v>First International Emergency and Solidarités International</v>
      </c>
      <c r="CB306" t="str">
        <v>Fondo Ecuatoriano Populorum Progressio</v>
      </c>
      <c r="CC306" t="str">
        <v>Foro Salud Callao</v>
      </c>
      <c r="CD306" t="str">
        <v>Foundation for the Integration and Development of Latin America (FIDAL)</v>
      </c>
      <c r="CE306" t="str">
        <v>Foundation of the Americas (FUDELA)</v>
      </c>
      <c r="CF306" t="str">
        <v>Fraternity Without Borders</v>
      </c>
      <c r="CG306" t="str">
        <v>Fundación Brisas del Norte</v>
      </c>
      <c r="CH306" t="str">
        <v>Fundación Colombovenezolana Nueva Ilusión</v>
      </c>
      <c r="CI306" t="str">
        <v>Fundación Nakama's</v>
      </c>
      <c r="CJ306" t="str">
        <v>Fundación RadaBer</v>
      </c>
      <c r="CK306" t="str">
        <v>Fundación Scalabrini Bolivia</v>
      </c>
      <c r="CL306" t="str">
        <v>Fundacion Social Vivan los Niños</v>
      </c>
      <c r="CM306" t="str">
        <v>FUNVEAC</v>
      </c>
      <c r="CN306" t="str">
        <v>German Development Cooperation Agency GIZ</v>
      </c>
      <c r="CO306" t="str">
        <v>Globalizate Radio</v>
      </c>
      <c r="CP306" t="str">
        <v>GOAL</v>
      </c>
      <c r="CQ306" t="str">
        <v>Halü Bienestar Humano Foundation (HALU)</v>
      </c>
      <c r="CR306" t="str">
        <v>Heartland Alliance International (HAI)</v>
      </c>
      <c r="CS306" t="str">
        <v>HELVETAS Swiss Intercooperation</v>
      </c>
      <c r="CT306" t="str">
        <v>HIAS</v>
      </c>
      <c r="CU306" t="str">
        <v>Human Rights Defence Curaçao</v>
      </c>
      <c r="CV306" t="str">
        <v>Humanity &amp; Inclusion</v>
      </c>
      <c r="CW306" t="str">
        <v>Humans Analytic</v>
      </c>
      <c r="CX306" t="str">
        <v>Idas y Vueltas Association</v>
      </c>
      <c r="CY306" t="str">
        <v>iMMAP</v>
      </c>
      <c r="CZ306" t="str">
        <v>IMPACT Initiatives (REACH)</v>
      </c>
      <c r="DA306" t="str">
        <v>Inmigrante Feliz Association</v>
      </c>
      <c r="DB306" t="str">
        <v>Institute for Migration and Human Rights (IMDH)</v>
      </c>
      <c r="DC306" t="str">
        <v>Institute of Natural and Cultural Heritage (IPANC)</v>
      </c>
      <c r="DD306" t="str">
        <v>International Committee for the Development of People (CISP)</v>
      </c>
      <c r="DE306" t="str">
        <v>International Federation of the Red Cross (IFRC)</v>
      </c>
      <c r="DF306" t="str">
        <v>International Labour Organization (ILO)</v>
      </c>
      <c r="DG306" t="str">
        <v>International Medical Corps</v>
      </c>
      <c r="DH306" t="str">
        <v>International Organization for Migration (IOM)</v>
      </c>
      <c r="DI306" t="str">
        <v>International Rescue Committee (IRC)</v>
      </c>
      <c r="DJ306" t="str">
        <v>INTERSOS</v>
      </c>
      <c r="DK306" t="str">
        <v>Jesuit Migrant Service (JMS)</v>
      </c>
      <c r="DL306" t="str">
        <v>Jesuit Refugee Service (JRS)</v>
      </c>
      <c r="DM306" t="str">
        <v>Jesuit Service for Migrants and Refugees (JSMR)</v>
      </c>
      <c r="DN306" t="str">
        <v>Joint United Nations Programme on HIV/AIDS (UNAIDS)</v>
      </c>
      <c r="DO306" t="str">
        <v>Kimirina Coorporation</v>
      </c>
      <c r="DP306" t="str">
        <v>La Casita Hispanic Cultural Centre</v>
      </c>
      <c r="DQ306" t="str">
        <v>Latin American Network of Non-Governmental Organizations of Persons with Disabilities and their Families (RIADIS)</v>
      </c>
      <c r="DR306" t="str">
        <v>LGBT+ Movement Brazil</v>
      </c>
      <c r="DS306" t="str">
        <v>Living Water Community (LWC)</v>
      </c>
      <c r="DT306" t="str">
        <v>LLANOVENCOL</v>
      </c>
      <c r="DU306" t="str">
        <v>Lutheran World Federation</v>
      </c>
      <c r="DV306" t="str">
        <v>Lutheran World Relief</v>
      </c>
      <c r="DW306" t="str">
        <v>Malteser International</v>
      </c>
      <c r="DX306" t="str">
        <v>Mana Institute</v>
      </c>
      <c r="DY306" t="str">
        <v>Manos Veneguayas Association</v>
      </c>
      <c r="DZ306" t="str">
        <v>Más Igualdad Perú</v>
      </c>
      <c r="EA306" t="str">
        <v>MedGlobal</v>
      </c>
      <c r="EB306" t="str">
        <v>Medical Teams International</v>
      </c>
      <c r="EC306" t="str">
        <v>Mercy Corps</v>
      </c>
      <c r="ED306" t="str">
        <v>Migrant Service Center (CAM)</v>
      </c>
      <c r="EE306" t="str">
        <v>Migrants, Refugees and Argentine Social Entrepreneurs (MIRARES)</v>
      </c>
      <c r="EF306" t="str">
        <v>Mision Scalabriniana - Ecuador</v>
      </c>
      <c r="EG306" t="str">
        <v>Missão Paz</v>
      </c>
      <c r="EH306" t="str">
        <v>Museu A CASA</v>
      </c>
      <c r="EI306" t="str">
        <v>Norwegian Refugee Council (NRC)</v>
      </c>
      <c r="EJ306" t="str">
        <v>ONG Migrantes por el Maule</v>
      </c>
      <c r="EK306" t="str">
        <v>ONG Preemptive Love Coalition Colombia</v>
      </c>
      <c r="EL306" t="str">
        <v>Organización Transfomando Vidas</v>
      </c>
      <c r="EM306" t="str">
        <v>Organization of Ibero-American States for Education, Science and Culture (OEI)</v>
      </c>
      <c r="EN306" t="str">
        <v>OXFAM</v>
      </c>
      <c r="EO306" t="str">
        <v>Panamerican Development Foundation</v>
      </c>
      <c r="EP306" t="str">
        <v>Panamerican Health Organization/World Health Organization (PAHO/WHO)</v>
      </c>
      <c r="EQ306" t="str">
        <v>Pastoral of Human Mobility - Peruvian Episcopal Conference</v>
      </c>
      <c r="ER306" t="str">
        <v>Pastoral Service for Migrants National</v>
      </c>
      <c r="ES306" t="str">
        <v>Permanent Human Rights defense Committee (CDH)</v>
      </c>
      <c r="ET306" t="str">
        <v>Pirilampos Institute - Group of visits and voluntary actions in Roraima</v>
      </c>
      <c r="EU306" t="str">
        <v>Plan International</v>
      </c>
      <c r="EV306" t="str">
        <v>Population Program, Faculty of Social Sciences, University of the Republic</v>
      </c>
      <c r="EW306" t="str">
        <v>Profamilia Association</v>
      </c>
      <c r="EX306" t="str">
        <v>Red con Migrantes y Refugiados</v>
      </c>
      <c r="EY306" t="str">
        <v>Red Cross Colombia</v>
      </c>
      <c r="EZ306" t="str">
        <v>Red Cross Ecuador</v>
      </c>
      <c r="FA306" t="str">
        <v>Red Cross Peru</v>
      </c>
      <c r="FB306" t="str">
        <v>Red de Investigaciones en Derechos Humanos - CONICET (Consejo Nacional de Investigaciones Científicas y Técnicas)</v>
      </c>
      <c r="FC306" t="str">
        <v>RET International</v>
      </c>
      <c r="FD306" t="str">
        <v>Salú pa Tur Foundation</v>
      </c>
      <c r="FE306" t="str">
        <v>Salvation Army</v>
      </c>
      <c r="FF306" t="str">
        <v>Samaritan's Purse</v>
      </c>
      <c r="FG306" t="str">
        <v>Save the Children International (SCI)</v>
      </c>
      <c r="FH306" t="str">
        <v>Scalabrini Foundation Chile</v>
      </c>
      <c r="FI306" t="str">
        <v>Sección Peruana de Amnistía Internacional</v>
      </c>
      <c r="FJ306" t="str">
        <v>Serviço Pastoral dos Migrantes do Nordeste</v>
      </c>
      <c r="FK306" t="str">
        <v>Sesame Workshop</v>
      </c>
      <c r="FL306" t="str">
        <v>Si, Da Vida</v>
      </c>
      <c r="FM306" t="str">
        <v>Solidarity and Action Asociation</v>
      </c>
      <c r="FN306" t="str">
        <v>SOS Children's Villages</v>
      </c>
      <c r="FO306" t="str">
        <v>Tarabita Foundation</v>
      </c>
      <c r="FP306" t="str">
        <v>Tearfund</v>
      </c>
      <c r="FQ306" t="str">
        <v>TECHO</v>
      </c>
      <c r="FR306" t="str">
        <v>Terranueva Foundation</v>
      </c>
      <c r="FS306" t="str">
        <v>Terre des Hommes Suisse</v>
      </c>
      <c r="FT306" t="str">
        <v>The Israel Forum for International Humanitarian Aid (IsraAID)</v>
      </c>
      <c r="FU306" t="str">
        <v>Unión Venezolana en Perú</v>
      </c>
      <c r="FV306" t="str">
        <v>United Nations Children's Fund (UNICEF)</v>
      </c>
      <c r="FW306" t="str">
        <v>United Nations Development Programme (UNDP)</v>
      </c>
      <c r="FX306" t="str">
        <v>United Nations Educational, Scientific and Cultural Organization (UNESCO)</v>
      </c>
      <c r="FY306" t="str">
        <v>United Nations Entity for Gender Equality and the Empowerment of Women (UNWOMEN)</v>
      </c>
      <c r="FZ306" t="str">
        <v>United Nations Food and Agricultural Organization (FAO)</v>
      </c>
      <c r="GA306" t="str">
        <v>United Nations High Commissioner for Refugees (UNHCR)</v>
      </c>
      <c r="GB306" t="str">
        <v>United Nations Office of the High Commissioner for Human Rights (OHCHR)</v>
      </c>
      <c r="GC306" t="str">
        <v>United Nations Office on Drugs and Crime (UNODC)</v>
      </c>
      <c r="GD306" t="str">
        <v>United Nations Population Fund (UNFPA)</v>
      </c>
      <c r="GE306" t="str">
        <v>United Nations Programme for Human Settlements (UN Habitat)</v>
      </c>
      <c r="GF306" t="str">
        <v>Vale da Benção Educational and Charitable Association (AEBVB)</v>
      </c>
      <c r="GG306" t="str">
        <v>VenAruba Solidaria</v>
      </c>
      <c r="GH306" t="str">
        <v>Venex Curacao Foundation</v>
      </c>
      <c r="GI306" t="str">
        <v>Venezolanos en Barranquilla</v>
      </c>
      <c r="GJ306" t="str">
        <v>Venezolanos en San Cristóbal</v>
      </c>
      <c r="GK306" t="str">
        <v>Venezuelan Emigrant Foundation (FEV)</v>
      </c>
      <c r="GL306" t="str">
        <v>Vicaría de Pastoral Social Caritas</v>
      </c>
      <c r="GM306" t="str">
        <v>Voices GY</v>
      </c>
      <c r="GN306" t="str">
        <v>We World GVC</v>
      </c>
      <c r="GO306" t="str">
        <v>World Council of Credit Unions</v>
      </c>
      <c r="GP306" t="str">
        <v>World Food Programme (WFP)</v>
      </c>
      <c r="GQ306" t="str">
        <v>World Vision</v>
      </c>
      <c r="GR306" t="str">
        <v>ZOA</v>
      </c>
    </row>
    <row r="307" spans="8:200" x14ac:dyDescent="0.3">
      <c r="H307" t="str" cm="1">
        <f t="array" ref="H307:GR307">TRANSPOSE(_xlfn._xlws.SORT(_xlfn._xlws.FILTER(Table3[Name],ISNUMBER(SEARCH(' Activity Sheet'!D361,Table3[Name])),"Not found"),,1))</f>
        <v>.New Organisation</v>
      </c>
      <c r="I307" t="str">
        <v>ABV - Association of Good with Life</v>
      </c>
      <c r="J307" t="str">
        <v>ACAPS</v>
      </c>
      <c r="K307" t="str">
        <v>Acción y Desarrollo</v>
      </c>
      <c r="L307" t="str">
        <v>ACTED</v>
      </c>
      <c r="M307" t="str">
        <v>Action against Hunger</v>
      </c>
      <c r="N307" t="str">
        <v>ActionAid</v>
      </c>
      <c r="O307" t="str">
        <v>Adventist Development and Relief Agency (ADRA)</v>
      </c>
      <c r="P307" t="str">
        <v>Alas de Colibrí Foundation</v>
      </c>
      <c r="Q307" t="str">
        <v>Alianza por la Solidaridad</v>
      </c>
      <c r="R307" t="str">
        <v>Alianza por Venezuela</v>
      </c>
      <c r="S307" t="str">
        <v>Americares Foundation</v>
      </c>
      <c r="T307" t="str">
        <v>Argentine Commission for Refugees and Migrants (CAREF)</v>
      </c>
      <c r="U307" t="str">
        <v>Asociación Aves</v>
      </c>
      <c r="V307" t="str">
        <v>Asociación de Jubilados y Pensionados Venezolanos en Argentina</v>
      </c>
      <c r="W307" t="str">
        <v>Asociación de Venezolanos en Eloy Alfaro</v>
      </c>
      <c r="X307" t="str">
        <v>Asociación Fundación contra el Hambre Perú</v>
      </c>
      <c r="Y307" t="str">
        <v>Asociación Migrantes Venezolanos</v>
      </c>
      <c r="Z307" t="str">
        <v>Asociación Misioneros de San Carlos Scalabrinianos</v>
      </c>
      <c r="AA307" t="str">
        <v>Asociacion Proteccion Poblacion Vulnerable</v>
      </c>
      <c r="AB307" t="str">
        <v>Asociación Quinta Ola</v>
      </c>
      <c r="AC307" t="str">
        <v>Asociación Salto Ángel</v>
      </c>
      <c r="AD307" t="str">
        <v>Asociación Venezuela en Ecuador AC</v>
      </c>
      <c r="AE307" t="str">
        <v>ASOVENAR</v>
      </c>
      <c r="AF307" t="str">
        <v>Associação Hermanitos</v>
      </c>
      <c r="AG307" t="str">
        <v>AVSI Foundation</v>
      </c>
      <c r="AH307" t="str">
        <v>Bethany Christian Services</v>
      </c>
      <c r="AI307" t="str">
        <v>Blumont</v>
      </c>
      <c r="AJ307" t="str">
        <v>CARE</v>
      </c>
      <c r="AK307" t="str">
        <v>Caritas Brazil</v>
      </c>
      <c r="AL307" t="str">
        <v>Caritas Ecuador</v>
      </c>
      <c r="AM307" t="str">
        <v>Caritas Germany</v>
      </c>
      <c r="AN307" t="str">
        <v>Caritas Manaus</v>
      </c>
      <c r="AO307" t="str">
        <v>Caritas Parana</v>
      </c>
      <c r="AP307" t="str">
        <v>Caritas Peru</v>
      </c>
      <c r="AQ307" t="str">
        <v>Caritas Rio de Janeiro</v>
      </c>
      <c r="AR307" t="str">
        <v>Caritas São Paulo</v>
      </c>
      <c r="AS307" t="str">
        <v>Caritas Switzerland</v>
      </c>
      <c r="AT307" t="str">
        <v>CCEFIRO Association</v>
      </c>
      <c r="AU307" t="str">
        <v>CEDRO</v>
      </c>
      <c r="AV307" t="str">
        <v>Center for Integrated Studies and Programs for Sustainable Development (CIEDS)</v>
      </c>
      <c r="AW307" t="str">
        <v>Center for Migration and Human Rights of the Diocese of Roraima (CMDH)</v>
      </c>
      <c r="AX307" t="str">
        <v>Centro de Atencion Psicosocial (CAPS)</v>
      </c>
      <c r="AY307" t="str">
        <v>CESAL</v>
      </c>
      <c r="AZ307" t="str">
        <v>CESVI-Cooperazione e Sviluppo</v>
      </c>
      <c r="BA307" t="str">
        <v>ChildFund International</v>
      </c>
      <c r="BB307" t="str">
        <v>CHS Alternativo</v>
      </c>
      <c r="BC307" t="str">
        <v>Churún Merú Association</v>
      </c>
      <c r="BD307" t="str">
        <v>Coalición por Venezuela</v>
      </c>
      <c r="BE307" t="str">
        <v>Colonia Foundation of Venezuelans in the Dominican Republic (FUNCOVERD)</v>
      </c>
      <c r="BF307" t="str">
        <v>COLVENZ</v>
      </c>
      <c r="BG307" t="str">
        <v>Compassiva</v>
      </c>
      <c r="BH307" t="str">
        <v>Consejo Interreligioso del Perú - Religiones por la Paz</v>
      </c>
      <c r="BI307" t="str">
        <v>Consorcio ONG OCIPI Y Capellanía Nacional OFICA</v>
      </c>
      <c r="BJ307" t="str">
        <v>COOPI - International Cooperation Foundation</v>
      </c>
      <c r="BK307" t="str">
        <v>Corporación Colectivo Sin Fronteras</v>
      </c>
      <c r="BL307" t="str">
        <v>CRISFE Foundation</v>
      </c>
      <c r="BM307" t="str">
        <v>Cuso International</v>
      </c>
      <c r="BN307" t="str">
        <v>Danielle’s Children Fund (DCF)</v>
      </c>
      <c r="BO307" t="str">
        <v>Danish Refugee Council (DRC)</v>
      </c>
      <c r="BP307" t="str">
        <v>Development Support Association - APOYAR</v>
      </c>
      <c r="BQ307" t="str">
        <v>Diakonie Katastrophenhilfe</v>
      </c>
      <c r="BR307" t="str">
        <v>Diálogo Diverso</v>
      </c>
      <c r="BS307" t="str">
        <v>Doctors of the World</v>
      </c>
      <c r="BT307" t="str">
        <v>Dominican Institute for Integrated Development</v>
      </c>
      <c r="BU307" t="str">
        <v>Duendes y Ángeles Vinotinto República Dominicana</v>
      </c>
      <c r="BV307" t="str">
        <v>Encuentros SJS (Servicio Jesuita de la Solidaridad)</v>
      </c>
      <c r="BW307" t="str">
        <v>Ending Violence Against Migrants</v>
      </c>
      <c r="BX307" t="str">
        <v>Equidad Foundation</v>
      </c>
      <c r="BY307" t="str">
        <v>Equilibrium CenDE</v>
      </c>
      <c r="BZ307" t="str">
        <v>Facultad de Psicología - Universidad de la República (UDELAR)</v>
      </c>
      <c r="CA307" t="str">
        <v>First International Emergency and Solidarités International</v>
      </c>
      <c r="CB307" t="str">
        <v>Fondo Ecuatoriano Populorum Progressio</v>
      </c>
      <c r="CC307" t="str">
        <v>Foro Salud Callao</v>
      </c>
      <c r="CD307" t="str">
        <v>Foundation for the Integration and Development of Latin America (FIDAL)</v>
      </c>
      <c r="CE307" t="str">
        <v>Foundation of the Americas (FUDELA)</v>
      </c>
      <c r="CF307" t="str">
        <v>Fraternity Without Borders</v>
      </c>
      <c r="CG307" t="str">
        <v>Fundación Brisas del Norte</v>
      </c>
      <c r="CH307" t="str">
        <v>Fundación Colombovenezolana Nueva Ilusión</v>
      </c>
      <c r="CI307" t="str">
        <v>Fundación Nakama's</v>
      </c>
      <c r="CJ307" t="str">
        <v>Fundación RadaBer</v>
      </c>
      <c r="CK307" t="str">
        <v>Fundación Scalabrini Bolivia</v>
      </c>
      <c r="CL307" t="str">
        <v>Fundacion Social Vivan los Niños</v>
      </c>
      <c r="CM307" t="str">
        <v>FUNVEAC</v>
      </c>
      <c r="CN307" t="str">
        <v>German Development Cooperation Agency GIZ</v>
      </c>
      <c r="CO307" t="str">
        <v>Globalizate Radio</v>
      </c>
      <c r="CP307" t="str">
        <v>GOAL</v>
      </c>
      <c r="CQ307" t="str">
        <v>Halü Bienestar Humano Foundation (HALU)</v>
      </c>
      <c r="CR307" t="str">
        <v>Heartland Alliance International (HAI)</v>
      </c>
      <c r="CS307" t="str">
        <v>HELVETAS Swiss Intercooperation</v>
      </c>
      <c r="CT307" t="str">
        <v>HIAS</v>
      </c>
      <c r="CU307" t="str">
        <v>Human Rights Defence Curaçao</v>
      </c>
      <c r="CV307" t="str">
        <v>Humanity &amp; Inclusion</v>
      </c>
      <c r="CW307" t="str">
        <v>Humans Analytic</v>
      </c>
      <c r="CX307" t="str">
        <v>Idas y Vueltas Association</v>
      </c>
      <c r="CY307" t="str">
        <v>iMMAP</v>
      </c>
      <c r="CZ307" t="str">
        <v>IMPACT Initiatives (REACH)</v>
      </c>
      <c r="DA307" t="str">
        <v>Inmigrante Feliz Association</v>
      </c>
      <c r="DB307" t="str">
        <v>Institute for Migration and Human Rights (IMDH)</v>
      </c>
      <c r="DC307" t="str">
        <v>Institute of Natural and Cultural Heritage (IPANC)</v>
      </c>
      <c r="DD307" t="str">
        <v>International Committee for the Development of People (CISP)</v>
      </c>
      <c r="DE307" t="str">
        <v>International Federation of the Red Cross (IFRC)</v>
      </c>
      <c r="DF307" t="str">
        <v>International Labour Organization (ILO)</v>
      </c>
      <c r="DG307" t="str">
        <v>International Medical Corps</v>
      </c>
      <c r="DH307" t="str">
        <v>International Organization for Migration (IOM)</v>
      </c>
      <c r="DI307" t="str">
        <v>International Rescue Committee (IRC)</v>
      </c>
      <c r="DJ307" t="str">
        <v>INTERSOS</v>
      </c>
      <c r="DK307" t="str">
        <v>Jesuit Migrant Service (JMS)</v>
      </c>
      <c r="DL307" t="str">
        <v>Jesuit Refugee Service (JRS)</v>
      </c>
      <c r="DM307" t="str">
        <v>Jesuit Service for Migrants and Refugees (JSMR)</v>
      </c>
      <c r="DN307" t="str">
        <v>Joint United Nations Programme on HIV/AIDS (UNAIDS)</v>
      </c>
      <c r="DO307" t="str">
        <v>Kimirina Coorporation</v>
      </c>
      <c r="DP307" t="str">
        <v>La Casita Hispanic Cultural Centre</v>
      </c>
      <c r="DQ307" t="str">
        <v>Latin American Network of Non-Governmental Organizations of Persons with Disabilities and their Families (RIADIS)</v>
      </c>
      <c r="DR307" t="str">
        <v>LGBT+ Movement Brazil</v>
      </c>
      <c r="DS307" t="str">
        <v>Living Water Community (LWC)</v>
      </c>
      <c r="DT307" t="str">
        <v>LLANOVENCOL</v>
      </c>
      <c r="DU307" t="str">
        <v>Lutheran World Federation</v>
      </c>
      <c r="DV307" t="str">
        <v>Lutheran World Relief</v>
      </c>
      <c r="DW307" t="str">
        <v>Malteser International</v>
      </c>
      <c r="DX307" t="str">
        <v>Mana Institute</v>
      </c>
      <c r="DY307" t="str">
        <v>Manos Veneguayas Association</v>
      </c>
      <c r="DZ307" t="str">
        <v>Más Igualdad Perú</v>
      </c>
      <c r="EA307" t="str">
        <v>MedGlobal</v>
      </c>
      <c r="EB307" t="str">
        <v>Medical Teams International</v>
      </c>
      <c r="EC307" t="str">
        <v>Mercy Corps</v>
      </c>
      <c r="ED307" t="str">
        <v>Migrant Service Center (CAM)</v>
      </c>
      <c r="EE307" t="str">
        <v>Migrants, Refugees and Argentine Social Entrepreneurs (MIRARES)</v>
      </c>
      <c r="EF307" t="str">
        <v>Mision Scalabriniana - Ecuador</v>
      </c>
      <c r="EG307" t="str">
        <v>Missão Paz</v>
      </c>
      <c r="EH307" t="str">
        <v>Museu A CASA</v>
      </c>
      <c r="EI307" t="str">
        <v>Norwegian Refugee Council (NRC)</v>
      </c>
      <c r="EJ307" t="str">
        <v>ONG Migrantes por el Maule</v>
      </c>
      <c r="EK307" t="str">
        <v>ONG Preemptive Love Coalition Colombia</v>
      </c>
      <c r="EL307" t="str">
        <v>Organización Transfomando Vidas</v>
      </c>
      <c r="EM307" t="str">
        <v>Organization of Ibero-American States for Education, Science and Culture (OEI)</v>
      </c>
      <c r="EN307" t="str">
        <v>OXFAM</v>
      </c>
      <c r="EO307" t="str">
        <v>Panamerican Development Foundation</v>
      </c>
      <c r="EP307" t="str">
        <v>Panamerican Health Organization/World Health Organization (PAHO/WHO)</v>
      </c>
      <c r="EQ307" t="str">
        <v>Pastoral of Human Mobility - Peruvian Episcopal Conference</v>
      </c>
      <c r="ER307" t="str">
        <v>Pastoral Service for Migrants National</v>
      </c>
      <c r="ES307" t="str">
        <v>Permanent Human Rights defense Committee (CDH)</v>
      </c>
      <c r="ET307" t="str">
        <v>Pirilampos Institute - Group of visits and voluntary actions in Roraima</v>
      </c>
      <c r="EU307" t="str">
        <v>Plan International</v>
      </c>
      <c r="EV307" t="str">
        <v>Population Program, Faculty of Social Sciences, University of the Republic</v>
      </c>
      <c r="EW307" t="str">
        <v>Profamilia Association</v>
      </c>
      <c r="EX307" t="str">
        <v>Red con Migrantes y Refugiados</v>
      </c>
      <c r="EY307" t="str">
        <v>Red Cross Colombia</v>
      </c>
      <c r="EZ307" t="str">
        <v>Red Cross Ecuador</v>
      </c>
      <c r="FA307" t="str">
        <v>Red Cross Peru</v>
      </c>
      <c r="FB307" t="str">
        <v>Red de Investigaciones en Derechos Humanos - CONICET (Consejo Nacional de Investigaciones Científicas y Técnicas)</v>
      </c>
      <c r="FC307" t="str">
        <v>RET International</v>
      </c>
      <c r="FD307" t="str">
        <v>Salú pa Tur Foundation</v>
      </c>
      <c r="FE307" t="str">
        <v>Salvation Army</v>
      </c>
      <c r="FF307" t="str">
        <v>Samaritan's Purse</v>
      </c>
      <c r="FG307" t="str">
        <v>Save the Children International (SCI)</v>
      </c>
      <c r="FH307" t="str">
        <v>Scalabrini Foundation Chile</v>
      </c>
      <c r="FI307" t="str">
        <v>Sección Peruana de Amnistía Internacional</v>
      </c>
      <c r="FJ307" t="str">
        <v>Serviço Pastoral dos Migrantes do Nordeste</v>
      </c>
      <c r="FK307" t="str">
        <v>Sesame Workshop</v>
      </c>
      <c r="FL307" t="str">
        <v>Si, Da Vida</v>
      </c>
      <c r="FM307" t="str">
        <v>Solidarity and Action Asociation</v>
      </c>
      <c r="FN307" t="str">
        <v>SOS Children's Villages</v>
      </c>
      <c r="FO307" t="str">
        <v>Tarabita Foundation</v>
      </c>
      <c r="FP307" t="str">
        <v>Tearfund</v>
      </c>
      <c r="FQ307" t="str">
        <v>TECHO</v>
      </c>
      <c r="FR307" t="str">
        <v>Terranueva Foundation</v>
      </c>
      <c r="FS307" t="str">
        <v>Terre des Hommes Suisse</v>
      </c>
      <c r="FT307" t="str">
        <v>The Israel Forum for International Humanitarian Aid (IsraAID)</v>
      </c>
      <c r="FU307" t="str">
        <v>Unión Venezolana en Perú</v>
      </c>
      <c r="FV307" t="str">
        <v>United Nations Children's Fund (UNICEF)</v>
      </c>
      <c r="FW307" t="str">
        <v>United Nations Development Programme (UNDP)</v>
      </c>
      <c r="FX307" t="str">
        <v>United Nations Educational, Scientific and Cultural Organization (UNESCO)</v>
      </c>
      <c r="FY307" t="str">
        <v>United Nations Entity for Gender Equality and the Empowerment of Women (UNWOMEN)</v>
      </c>
      <c r="FZ307" t="str">
        <v>United Nations Food and Agricultural Organization (FAO)</v>
      </c>
      <c r="GA307" t="str">
        <v>United Nations High Commissioner for Refugees (UNHCR)</v>
      </c>
      <c r="GB307" t="str">
        <v>United Nations Office of the High Commissioner for Human Rights (OHCHR)</v>
      </c>
      <c r="GC307" t="str">
        <v>United Nations Office on Drugs and Crime (UNODC)</v>
      </c>
      <c r="GD307" t="str">
        <v>United Nations Population Fund (UNFPA)</v>
      </c>
      <c r="GE307" t="str">
        <v>United Nations Programme for Human Settlements (UN Habitat)</v>
      </c>
      <c r="GF307" t="str">
        <v>Vale da Benção Educational and Charitable Association (AEBVB)</v>
      </c>
      <c r="GG307" t="str">
        <v>VenAruba Solidaria</v>
      </c>
      <c r="GH307" t="str">
        <v>Venex Curacao Foundation</v>
      </c>
      <c r="GI307" t="str">
        <v>Venezolanos en Barranquilla</v>
      </c>
      <c r="GJ307" t="str">
        <v>Venezolanos en San Cristóbal</v>
      </c>
      <c r="GK307" t="str">
        <v>Venezuelan Emigrant Foundation (FEV)</v>
      </c>
      <c r="GL307" t="str">
        <v>Vicaría de Pastoral Social Caritas</v>
      </c>
      <c r="GM307" t="str">
        <v>Voices GY</v>
      </c>
      <c r="GN307" t="str">
        <v>We World GVC</v>
      </c>
      <c r="GO307" t="str">
        <v>World Council of Credit Unions</v>
      </c>
      <c r="GP307" t="str">
        <v>World Food Programme (WFP)</v>
      </c>
      <c r="GQ307" t="str">
        <v>World Vision</v>
      </c>
      <c r="GR307" t="str">
        <v>ZOA</v>
      </c>
    </row>
    <row r="308" spans="8:200" x14ac:dyDescent="0.3">
      <c r="H308" t="str" cm="1">
        <f t="array" ref="H308:GR308">TRANSPOSE(_xlfn._xlws.SORT(_xlfn._xlws.FILTER(Table3[Name],ISNUMBER(SEARCH(' Activity Sheet'!D362,Table3[Name])),"Not found"),,1))</f>
        <v>.New Organisation</v>
      </c>
      <c r="I308" t="str">
        <v>ABV - Association of Good with Life</v>
      </c>
      <c r="J308" t="str">
        <v>ACAPS</v>
      </c>
      <c r="K308" t="str">
        <v>Acción y Desarrollo</v>
      </c>
      <c r="L308" t="str">
        <v>ACTED</v>
      </c>
      <c r="M308" t="str">
        <v>Action against Hunger</v>
      </c>
      <c r="N308" t="str">
        <v>ActionAid</v>
      </c>
      <c r="O308" t="str">
        <v>Adventist Development and Relief Agency (ADRA)</v>
      </c>
      <c r="P308" t="str">
        <v>Alas de Colibrí Foundation</v>
      </c>
      <c r="Q308" t="str">
        <v>Alianza por la Solidaridad</v>
      </c>
      <c r="R308" t="str">
        <v>Alianza por Venezuela</v>
      </c>
      <c r="S308" t="str">
        <v>Americares Foundation</v>
      </c>
      <c r="T308" t="str">
        <v>Argentine Commission for Refugees and Migrants (CAREF)</v>
      </c>
      <c r="U308" t="str">
        <v>Asociación Aves</v>
      </c>
      <c r="V308" t="str">
        <v>Asociación de Jubilados y Pensionados Venezolanos en Argentina</v>
      </c>
      <c r="W308" t="str">
        <v>Asociación de Venezolanos en Eloy Alfaro</v>
      </c>
      <c r="X308" t="str">
        <v>Asociación Fundación contra el Hambre Perú</v>
      </c>
      <c r="Y308" t="str">
        <v>Asociación Migrantes Venezolanos</v>
      </c>
      <c r="Z308" t="str">
        <v>Asociación Misioneros de San Carlos Scalabrinianos</v>
      </c>
      <c r="AA308" t="str">
        <v>Asociacion Proteccion Poblacion Vulnerable</v>
      </c>
      <c r="AB308" t="str">
        <v>Asociación Quinta Ola</v>
      </c>
      <c r="AC308" t="str">
        <v>Asociación Salto Ángel</v>
      </c>
      <c r="AD308" t="str">
        <v>Asociación Venezuela en Ecuador AC</v>
      </c>
      <c r="AE308" t="str">
        <v>ASOVENAR</v>
      </c>
      <c r="AF308" t="str">
        <v>Associação Hermanitos</v>
      </c>
      <c r="AG308" t="str">
        <v>AVSI Foundation</v>
      </c>
      <c r="AH308" t="str">
        <v>Bethany Christian Services</v>
      </c>
      <c r="AI308" t="str">
        <v>Blumont</v>
      </c>
      <c r="AJ308" t="str">
        <v>CARE</v>
      </c>
      <c r="AK308" t="str">
        <v>Caritas Brazil</v>
      </c>
      <c r="AL308" t="str">
        <v>Caritas Ecuador</v>
      </c>
      <c r="AM308" t="str">
        <v>Caritas Germany</v>
      </c>
      <c r="AN308" t="str">
        <v>Caritas Manaus</v>
      </c>
      <c r="AO308" t="str">
        <v>Caritas Parana</v>
      </c>
      <c r="AP308" t="str">
        <v>Caritas Peru</v>
      </c>
      <c r="AQ308" t="str">
        <v>Caritas Rio de Janeiro</v>
      </c>
      <c r="AR308" t="str">
        <v>Caritas São Paulo</v>
      </c>
      <c r="AS308" t="str">
        <v>Caritas Switzerland</v>
      </c>
      <c r="AT308" t="str">
        <v>CCEFIRO Association</v>
      </c>
      <c r="AU308" t="str">
        <v>CEDRO</v>
      </c>
      <c r="AV308" t="str">
        <v>Center for Integrated Studies and Programs for Sustainable Development (CIEDS)</v>
      </c>
      <c r="AW308" t="str">
        <v>Center for Migration and Human Rights of the Diocese of Roraima (CMDH)</v>
      </c>
      <c r="AX308" t="str">
        <v>Centro de Atencion Psicosocial (CAPS)</v>
      </c>
      <c r="AY308" t="str">
        <v>CESAL</v>
      </c>
      <c r="AZ308" t="str">
        <v>CESVI-Cooperazione e Sviluppo</v>
      </c>
      <c r="BA308" t="str">
        <v>ChildFund International</v>
      </c>
      <c r="BB308" t="str">
        <v>CHS Alternativo</v>
      </c>
      <c r="BC308" t="str">
        <v>Churún Merú Association</v>
      </c>
      <c r="BD308" t="str">
        <v>Coalición por Venezuela</v>
      </c>
      <c r="BE308" t="str">
        <v>Colonia Foundation of Venezuelans in the Dominican Republic (FUNCOVERD)</v>
      </c>
      <c r="BF308" t="str">
        <v>COLVENZ</v>
      </c>
      <c r="BG308" t="str">
        <v>Compassiva</v>
      </c>
      <c r="BH308" t="str">
        <v>Consejo Interreligioso del Perú - Religiones por la Paz</v>
      </c>
      <c r="BI308" t="str">
        <v>Consorcio ONG OCIPI Y Capellanía Nacional OFICA</v>
      </c>
      <c r="BJ308" t="str">
        <v>COOPI - International Cooperation Foundation</v>
      </c>
      <c r="BK308" t="str">
        <v>Corporación Colectivo Sin Fronteras</v>
      </c>
      <c r="BL308" t="str">
        <v>CRISFE Foundation</v>
      </c>
      <c r="BM308" t="str">
        <v>Cuso International</v>
      </c>
      <c r="BN308" t="str">
        <v>Danielle’s Children Fund (DCF)</v>
      </c>
      <c r="BO308" t="str">
        <v>Danish Refugee Council (DRC)</v>
      </c>
      <c r="BP308" t="str">
        <v>Development Support Association - APOYAR</v>
      </c>
      <c r="BQ308" t="str">
        <v>Diakonie Katastrophenhilfe</v>
      </c>
      <c r="BR308" t="str">
        <v>Diálogo Diverso</v>
      </c>
      <c r="BS308" t="str">
        <v>Doctors of the World</v>
      </c>
      <c r="BT308" t="str">
        <v>Dominican Institute for Integrated Development</v>
      </c>
      <c r="BU308" t="str">
        <v>Duendes y Ángeles Vinotinto República Dominicana</v>
      </c>
      <c r="BV308" t="str">
        <v>Encuentros SJS (Servicio Jesuita de la Solidaridad)</v>
      </c>
      <c r="BW308" t="str">
        <v>Ending Violence Against Migrants</v>
      </c>
      <c r="BX308" t="str">
        <v>Equidad Foundation</v>
      </c>
      <c r="BY308" t="str">
        <v>Equilibrium CenDE</v>
      </c>
      <c r="BZ308" t="str">
        <v>Facultad de Psicología - Universidad de la República (UDELAR)</v>
      </c>
      <c r="CA308" t="str">
        <v>First International Emergency and Solidarités International</v>
      </c>
      <c r="CB308" t="str">
        <v>Fondo Ecuatoriano Populorum Progressio</v>
      </c>
      <c r="CC308" t="str">
        <v>Foro Salud Callao</v>
      </c>
      <c r="CD308" t="str">
        <v>Foundation for the Integration and Development of Latin America (FIDAL)</v>
      </c>
      <c r="CE308" t="str">
        <v>Foundation of the Americas (FUDELA)</v>
      </c>
      <c r="CF308" t="str">
        <v>Fraternity Without Borders</v>
      </c>
      <c r="CG308" t="str">
        <v>Fundación Brisas del Norte</v>
      </c>
      <c r="CH308" t="str">
        <v>Fundación Colombovenezolana Nueva Ilusión</v>
      </c>
      <c r="CI308" t="str">
        <v>Fundación Nakama's</v>
      </c>
      <c r="CJ308" t="str">
        <v>Fundación RadaBer</v>
      </c>
      <c r="CK308" t="str">
        <v>Fundación Scalabrini Bolivia</v>
      </c>
      <c r="CL308" t="str">
        <v>Fundacion Social Vivan los Niños</v>
      </c>
      <c r="CM308" t="str">
        <v>FUNVEAC</v>
      </c>
      <c r="CN308" t="str">
        <v>German Development Cooperation Agency GIZ</v>
      </c>
      <c r="CO308" t="str">
        <v>Globalizate Radio</v>
      </c>
      <c r="CP308" t="str">
        <v>GOAL</v>
      </c>
      <c r="CQ308" t="str">
        <v>Halü Bienestar Humano Foundation (HALU)</v>
      </c>
      <c r="CR308" t="str">
        <v>Heartland Alliance International (HAI)</v>
      </c>
      <c r="CS308" t="str">
        <v>HELVETAS Swiss Intercooperation</v>
      </c>
      <c r="CT308" t="str">
        <v>HIAS</v>
      </c>
      <c r="CU308" t="str">
        <v>Human Rights Defence Curaçao</v>
      </c>
      <c r="CV308" t="str">
        <v>Humanity &amp; Inclusion</v>
      </c>
      <c r="CW308" t="str">
        <v>Humans Analytic</v>
      </c>
      <c r="CX308" t="str">
        <v>Idas y Vueltas Association</v>
      </c>
      <c r="CY308" t="str">
        <v>iMMAP</v>
      </c>
      <c r="CZ308" t="str">
        <v>IMPACT Initiatives (REACH)</v>
      </c>
      <c r="DA308" t="str">
        <v>Inmigrante Feliz Association</v>
      </c>
      <c r="DB308" t="str">
        <v>Institute for Migration and Human Rights (IMDH)</v>
      </c>
      <c r="DC308" t="str">
        <v>Institute of Natural and Cultural Heritage (IPANC)</v>
      </c>
      <c r="DD308" t="str">
        <v>International Committee for the Development of People (CISP)</v>
      </c>
      <c r="DE308" t="str">
        <v>International Federation of the Red Cross (IFRC)</v>
      </c>
      <c r="DF308" t="str">
        <v>International Labour Organization (ILO)</v>
      </c>
      <c r="DG308" t="str">
        <v>International Medical Corps</v>
      </c>
      <c r="DH308" t="str">
        <v>International Organization for Migration (IOM)</v>
      </c>
      <c r="DI308" t="str">
        <v>International Rescue Committee (IRC)</v>
      </c>
      <c r="DJ308" t="str">
        <v>INTERSOS</v>
      </c>
      <c r="DK308" t="str">
        <v>Jesuit Migrant Service (JMS)</v>
      </c>
      <c r="DL308" t="str">
        <v>Jesuit Refugee Service (JRS)</v>
      </c>
      <c r="DM308" t="str">
        <v>Jesuit Service for Migrants and Refugees (JSMR)</v>
      </c>
      <c r="DN308" t="str">
        <v>Joint United Nations Programme on HIV/AIDS (UNAIDS)</v>
      </c>
      <c r="DO308" t="str">
        <v>Kimirina Coorporation</v>
      </c>
      <c r="DP308" t="str">
        <v>La Casita Hispanic Cultural Centre</v>
      </c>
      <c r="DQ308" t="str">
        <v>Latin American Network of Non-Governmental Organizations of Persons with Disabilities and their Families (RIADIS)</v>
      </c>
      <c r="DR308" t="str">
        <v>LGBT+ Movement Brazil</v>
      </c>
      <c r="DS308" t="str">
        <v>Living Water Community (LWC)</v>
      </c>
      <c r="DT308" t="str">
        <v>LLANOVENCOL</v>
      </c>
      <c r="DU308" t="str">
        <v>Lutheran World Federation</v>
      </c>
      <c r="DV308" t="str">
        <v>Lutheran World Relief</v>
      </c>
      <c r="DW308" t="str">
        <v>Malteser International</v>
      </c>
      <c r="DX308" t="str">
        <v>Mana Institute</v>
      </c>
      <c r="DY308" t="str">
        <v>Manos Veneguayas Association</v>
      </c>
      <c r="DZ308" t="str">
        <v>Más Igualdad Perú</v>
      </c>
      <c r="EA308" t="str">
        <v>MedGlobal</v>
      </c>
      <c r="EB308" t="str">
        <v>Medical Teams International</v>
      </c>
      <c r="EC308" t="str">
        <v>Mercy Corps</v>
      </c>
      <c r="ED308" t="str">
        <v>Migrant Service Center (CAM)</v>
      </c>
      <c r="EE308" t="str">
        <v>Migrants, Refugees and Argentine Social Entrepreneurs (MIRARES)</v>
      </c>
      <c r="EF308" t="str">
        <v>Mision Scalabriniana - Ecuador</v>
      </c>
      <c r="EG308" t="str">
        <v>Missão Paz</v>
      </c>
      <c r="EH308" t="str">
        <v>Museu A CASA</v>
      </c>
      <c r="EI308" t="str">
        <v>Norwegian Refugee Council (NRC)</v>
      </c>
      <c r="EJ308" t="str">
        <v>ONG Migrantes por el Maule</v>
      </c>
      <c r="EK308" t="str">
        <v>ONG Preemptive Love Coalition Colombia</v>
      </c>
      <c r="EL308" t="str">
        <v>Organización Transfomando Vidas</v>
      </c>
      <c r="EM308" t="str">
        <v>Organization of Ibero-American States for Education, Science and Culture (OEI)</v>
      </c>
      <c r="EN308" t="str">
        <v>OXFAM</v>
      </c>
      <c r="EO308" t="str">
        <v>Panamerican Development Foundation</v>
      </c>
      <c r="EP308" t="str">
        <v>Panamerican Health Organization/World Health Organization (PAHO/WHO)</v>
      </c>
      <c r="EQ308" t="str">
        <v>Pastoral of Human Mobility - Peruvian Episcopal Conference</v>
      </c>
      <c r="ER308" t="str">
        <v>Pastoral Service for Migrants National</v>
      </c>
      <c r="ES308" t="str">
        <v>Permanent Human Rights defense Committee (CDH)</v>
      </c>
      <c r="ET308" t="str">
        <v>Pirilampos Institute - Group of visits and voluntary actions in Roraima</v>
      </c>
      <c r="EU308" t="str">
        <v>Plan International</v>
      </c>
      <c r="EV308" t="str">
        <v>Population Program, Faculty of Social Sciences, University of the Republic</v>
      </c>
      <c r="EW308" t="str">
        <v>Profamilia Association</v>
      </c>
      <c r="EX308" t="str">
        <v>Red con Migrantes y Refugiados</v>
      </c>
      <c r="EY308" t="str">
        <v>Red Cross Colombia</v>
      </c>
      <c r="EZ308" t="str">
        <v>Red Cross Ecuador</v>
      </c>
      <c r="FA308" t="str">
        <v>Red Cross Peru</v>
      </c>
      <c r="FB308" t="str">
        <v>Red de Investigaciones en Derechos Humanos - CONICET (Consejo Nacional de Investigaciones Científicas y Técnicas)</v>
      </c>
      <c r="FC308" t="str">
        <v>RET International</v>
      </c>
      <c r="FD308" t="str">
        <v>Salú pa Tur Foundation</v>
      </c>
      <c r="FE308" t="str">
        <v>Salvation Army</v>
      </c>
      <c r="FF308" t="str">
        <v>Samaritan's Purse</v>
      </c>
      <c r="FG308" t="str">
        <v>Save the Children International (SCI)</v>
      </c>
      <c r="FH308" t="str">
        <v>Scalabrini Foundation Chile</v>
      </c>
      <c r="FI308" t="str">
        <v>Sección Peruana de Amnistía Internacional</v>
      </c>
      <c r="FJ308" t="str">
        <v>Serviço Pastoral dos Migrantes do Nordeste</v>
      </c>
      <c r="FK308" t="str">
        <v>Sesame Workshop</v>
      </c>
      <c r="FL308" t="str">
        <v>Si, Da Vida</v>
      </c>
      <c r="FM308" t="str">
        <v>Solidarity and Action Asociation</v>
      </c>
      <c r="FN308" t="str">
        <v>SOS Children's Villages</v>
      </c>
      <c r="FO308" t="str">
        <v>Tarabita Foundation</v>
      </c>
      <c r="FP308" t="str">
        <v>Tearfund</v>
      </c>
      <c r="FQ308" t="str">
        <v>TECHO</v>
      </c>
      <c r="FR308" t="str">
        <v>Terranueva Foundation</v>
      </c>
      <c r="FS308" t="str">
        <v>Terre des Hommes Suisse</v>
      </c>
      <c r="FT308" t="str">
        <v>The Israel Forum for International Humanitarian Aid (IsraAID)</v>
      </c>
      <c r="FU308" t="str">
        <v>Unión Venezolana en Perú</v>
      </c>
      <c r="FV308" t="str">
        <v>United Nations Children's Fund (UNICEF)</v>
      </c>
      <c r="FW308" t="str">
        <v>United Nations Development Programme (UNDP)</v>
      </c>
      <c r="FX308" t="str">
        <v>United Nations Educational, Scientific and Cultural Organization (UNESCO)</v>
      </c>
      <c r="FY308" t="str">
        <v>United Nations Entity for Gender Equality and the Empowerment of Women (UNWOMEN)</v>
      </c>
      <c r="FZ308" t="str">
        <v>United Nations Food and Agricultural Organization (FAO)</v>
      </c>
      <c r="GA308" t="str">
        <v>United Nations High Commissioner for Refugees (UNHCR)</v>
      </c>
      <c r="GB308" t="str">
        <v>United Nations Office of the High Commissioner for Human Rights (OHCHR)</v>
      </c>
      <c r="GC308" t="str">
        <v>United Nations Office on Drugs and Crime (UNODC)</v>
      </c>
      <c r="GD308" t="str">
        <v>United Nations Population Fund (UNFPA)</v>
      </c>
      <c r="GE308" t="str">
        <v>United Nations Programme for Human Settlements (UN Habitat)</v>
      </c>
      <c r="GF308" t="str">
        <v>Vale da Benção Educational and Charitable Association (AEBVB)</v>
      </c>
      <c r="GG308" t="str">
        <v>VenAruba Solidaria</v>
      </c>
      <c r="GH308" t="str">
        <v>Venex Curacao Foundation</v>
      </c>
      <c r="GI308" t="str">
        <v>Venezolanos en Barranquilla</v>
      </c>
      <c r="GJ308" t="str">
        <v>Venezolanos en San Cristóbal</v>
      </c>
      <c r="GK308" t="str">
        <v>Venezuelan Emigrant Foundation (FEV)</v>
      </c>
      <c r="GL308" t="str">
        <v>Vicaría de Pastoral Social Caritas</v>
      </c>
      <c r="GM308" t="str">
        <v>Voices GY</v>
      </c>
      <c r="GN308" t="str">
        <v>We World GVC</v>
      </c>
      <c r="GO308" t="str">
        <v>World Council of Credit Unions</v>
      </c>
      <c r="GP308" t="str">
        <v>World Food Programme (WFP)</v>
      </c>
      <c r="GQ308" t="str">
        <v>World Vision</v>
      </c>
      <c r="GR308" t="str">
        <v>ZOA</v>
      </c>
    </row>
    <row r="309" spans="8:200" x14ac:dyDescent="0.3">
      <c r="H309" t="str" cm="1">
        <f t="array" ref="H309:GR309">TRANSPOSE(_xlfn._xlws.SORT(_xlfn._xlws.FILTER(Table3[Name],ISNUMBER(SEARCH(' Activity Sheet'!D363,Table3[Name])),"Not found"),,1))</f>
        <v>.New Organisation</v>
      </c>
      <c r="I309" t="str">
        <v>ABV - Association of Good with Life</v>
      </c>
      <c r="J309" t="str">
        <v>ACAPS</v>
      </c>
      <c r="K309" t="str">
        <v>Acción y Desarrollo</v>
      </c>
      <c r="L309" t="str">
        <v>ACTED</v>
      </c>
      <c r="M309" t="str">
        <v>Action against Hunger</v>
      </c>
      <c r="N309" t="str">
        <v>ActionAid</v>
      </c>
      <c r="O309" t="str">
        <v>Adventist Development and Relief Agency (ADRA)</v>
      </c>
      <c r="P309" t="str">
        <v>Alas de Colibrí Foundation</v>
      </c>
      <c r="Q309" t="str">
        <v>Alianza por la Solidaridad</v>
      </c>
      <c r="R309" t="str">
        <v>Alianza por Venezuela</v>
      </c>
      <c r="S309" t="str">
        <v>Americares Foundation</v>
      </c>
      <c r="T309" t="str">
        <v>Argentine Commission for Refugees and Migrants (CAREF)</v>
      </c>
      <c r="U309" t="str">
        <v>Asociación Aves</v>
      </c>
      <c r="V309" t="str">
        <v>Asociación de Jubilados y Pensionados Venezolanos en Argentina</v>
      </c>
      <c r="W309" t="str">
        <v>Asociación de Venezolanos en Eloy Alfaro</v>
      </c>
      <c r="X309" t="str">
        <v>Asociación Fundación contra el Hambre Perú</v>
      </c>
      <c r="Y309" t="str">
        <v>Asociación Migrantes Venezolanos</v>
      </c>
      <c r="Z309" t="str">
        <v>Asociación Misioneros de San Carlos Scalabrinianos</v>
      </c>
      <c r="AA309" t="str">
        <v>Asociacion Proteccion Poblacion Vulnerable</v>
      </c>
      <c r="AB309" t="str">
        <v>Asociación Quinta Ola</v>
      </c>
      <c r="AC309" t="str">
        <v>Asociación Salto Ángel</v>
      </c>
      <c r="AD309" t="str">
        <v>Asociación Venezuela en Ecuador AC</v>
      </c>
      <c r="AE309" t="str">
        <v>ASOVENAR</v>
      </c>
      <c r="AF309" t="str">
        <v>Associação Hermanitos</v>
      </c>
      <c r="AG309" t="str">
        <v>AVSI Foundation</v>
      </c>
      <c r="AH309" t="str">
        <v>Bethany Christian Services</v>
      </c>
      <c r="AI309" t="str">
        <v>Blumont</v>
      </c>
      <c r="AJ309" t="str">
        <v>CARE</v>
      </c>
      <c r="AK309" t="str">
        <v>Caritas Brazil</v>
      </c>
      <c r="AL309" t="str">
        <v>Caritas Ecuador</v>
      </c>
      <c r="AM309" t="str">
        <v>Caritas Germany</v>
      </c>
      <c r="AN309" t="str">
        <v>Caritas Manaus</v>
      </c>
      <c r="AO309" t="str">
        <v>Caritas Parana</v>
      </c>
      <c r="AP309" t="str">
        <v>Caritas Peru</v>
      </c>
      <c r="AQ309" t="str">
        <v>Caritas Rio de Janeiro</v>
      </c>
      <c r="AR309" t="str">
        <v>Caritas São Paulo</v>
      </c>
      <c r="AS309" t="str">
        <v>Caritas Switzerland</v>
      </c>
      <c r="AT309" t="str">
        <v>CCEFIRO Association</v>
      </c>
      <c r="AU309" t="str">
        <v>CEDRO</v>
      </c>
      <c r="AV309" t="str">
        <v>Center for Integrated Studies and Programs for Sustainable Development (CIEDS)</v>
      </c>
      <c r="AW309" t="str">
        <v>Center for Migration and Human Rights of the Diocese of Roraima (CMDH)</v>
      </c>
      <c r="AX309" t="str">
        <v>Centro de Atencion Psicosocial (CAPS)</v>
      </c>
      <c r="AY309" t="str">
        <v>CESAL</v>
      </c>
      <c r="AZ309" t="str">
        <v>CESVI-Cooperazione e Sviluppo</v>
      </c>
      <c r="BA309" t="str">
        <v>ChildFund International</v>
      </c>
      <c r="BB309" t="str">
        <v>CHS Alternativo</v>
      </c>
      <c r="BC309" t="str">
        <v>Churún Merú Association</v>
      </c>
      <c r="BD309" t="str">
        <v>Coalición por Venezuela</v>
      </c>
      <c r="BE309" t="str">
        <v>Colonia Foundation of Venezuelans in the Dominican Republic (FUNCOVERD)</v>
      </c>
      <c r="BF309" t="str">
        <v>COLVENZ</v>
      </c>
      <c r="BG309" t="str">
        <v>Compassiva</v>
      </c>
      <c r="BH309" t="str">
        <v>Consejo Interreligioso del Perú - Religiones por la Paz</v>
      </c>
      <c r="BI309" t="str">
        <v>Consorcio ONG OCIPI Y Capellanía Nacional OFICA</v>
      </c>
      <c r="BJ309" t="str">
        <v>COOPI - International Cooperation Foundation</v>
      </c>
      <c r="BK309" t="str">
        <v>Corporación Colectivo Sin Fronteras</v>
      </c>
      <c r="BL309" t="str">
        <v>CRISFE Foundation</v>
      </c>
      <c r="BM309" t="str">
        <v>Cuso International</v>
      </c>
      <c r="BN309" t="str">
        <v>Danielle’s Children Fund (DCF)</v>
      </c>
      <c r="BO309" t="str">
        <v>Danish Refugee Council (DRC)</v>
      </c>
      <c r="BP309" t="str">
        <v>Development Support Association - APOYAR</v>
      </c>
      <c r="BQ309" t="str">
        <v>Diakonie Katastrophenhilfe</v>
      </c>
      <c r="BR309" t="str">
        <v>Diálogo Diverso</v>
      </c>
      <c r="BS309" t="str">
        <v>Doctors of the World</v>
      </c>
      <c r="BT309" t="str">
        <v>Dominican Institute for Integrated Development</v>
      </c>
      <c r="BU309" t="str">
        <v>Duendes y Ángeles Vinotinto República Dominicana</v>
      </c>
      <c r="BV309" t="str">
        <v>Encuentros SJS (Servicio Jesuita de la Solidaridad)</v>
      </c>
      <c r="BW309" t="str">
        <v>Ending Violence Against Migrants</v>
      </c>
      <c r="BX309" t="str">
        <v>Equidad Foundation</v>
      </c>
      <c r="BY309" t="str">
        <v>Equilibrium CenDE</v>
      </c>
      <c r="BZ309" t="str">
        <v>Facultad de Psicología - Universidad de la República (UDELAR)</v>
      </c>
      <c r="CA309" t="str">
        <v>First International Emergency and Solidarités International</v>
      </c>
      <c r="CB309" t="str">
        <v>Fondo Ecuatoriano Populorum Progressio</v>
      </c>
      <c r="CC309" t="str">
        <v>Foro Salud Callao</v>
      </c>
      <c r="CD309" t="str">
        <v>Foundation for the Integration and Development of Latin America (FIDAL)</v>
      </c>
      <c r="CE309" t="str">
        <v>Foundation of the Americas (FUDELA)</v>
      </c>
      <c r="CF309" t="str">
        <v>Fraternity Without Borders</v>
      </c>
      <c r="CG309" t="str">
        <v>Fundación Brisas del Norte</v>
      </c>
      <c r="CH309" t="str">
        <v>Fundación Colombovenezolana Nueva Ilusión</v>
      </c>
      <c r="CI309" t="str">
        <v>Fundación Nakama's</v>
      </c>
      <c r="CJ309" t="str">
        <v>Fundación RadaBer</v>
      </c>
      <c r="CK309" t="str">
        <v>Fundación Scalabrini Bolivia</v>
      </c>
      <c r="CL309" t="str">
        <v>Fundacion Social Vivan los Niños</v>
      </c>
      <c r="CM309" t="str">
        <v>FUNVEAC</v>
      </c>
      <c r="CN309" t="str">
        <v>German Development Cooperation Agency GIZ</v>
      </c>
      <c r="CO309" t="str">
        <v>Globalizate Radio</v>
      </c>
      <c r="CP309" t="str">
        <v>GOAL</v>
      </c>
      <c r="CQ309" t="str">
        <v>Halü Bienestar Humano Foundation (HALU)</v>
      </c>
      <c r="CR309" t="str">
        <v>Heartland Alliance International (HAI)</v>
      </c>
      <c r="CS309" t="str">
        <v>HELVETAS Swiss Intercooperation</v>
      </c>
      <c r="CT309" t="str">
        <v>HIAS</v>
      </c>
      <c r="CU309" t="str">
        <v>Human Rights Defence Curaçao</v>
      </c>
      <c r="CV309" t="str">
        <v>Humanity &amp; Inclusion</v>
      </c>
      <c r="CW309" t="str">
        <v>Humans Analytic</v>
      </c>
      <c r="CX309" t="str">
        <v>Idas y Vueltas Association</v>
      </c>
      <c r="CY309" t="str">
        <v>iMMAP</v>
      </c>
      <c r="CZ309" t="str">
        <v>IMPACT Initiatives (REACH)</v>
      </c>
      <c r="DA309" t="str">
        <v>Inmigrante Feliz Association</v>
      </c>
      <c r="DB309" t="str">
        <v>Institute for Migration and Human Rights (IMDH)</v>
      </c>
      <c r="DC309" t="str">
        <v>Institute of Natural and Cultural Heritage (IPANC)</v>
      </c>
      <c r="DD309" t="str">
        <v>International Committee for the Development of People (CISP)</v>
      </c>
      <c r="DE309" t="str">
        <v>International Federation of the Red Cross (IFRC)</v>
      </c>
      <c r="DF309" t="str">
        <v>International Labour Organization (ILO)</v>
      </c>
      <c r="DG309" t="str">
        <v>International Medical Corps</v>
      </c>
      <c r="DH309" t="str">
        <v>International Organization for Migration (IOM)</v>
      </c>
      <c r="DI309" t="str">
        <v>International Rescue Committee (IRC)</v>
      </c>
      <c r="DJ309" t="str">
        <v>INTERSOS</v>
      </c>
      <c r="DK309" t="str">
        <v>Jesuit Migrant Service (JMS)</v>
      </c>
      <c r="DL309" t="str">
        <v>Jesuit Refugee Service (JRS)</v>
      </c>
      <c r="DM309" t="str">
        <v>Jesuit Service for Migrants and Refugees (JSMR)</v>
      </c>
      <c r="DN309" t="str">
        <v>Joint United Nations Programme on HIV/AIDS (UNAIDS)</v>
      </c>
      <c r="DO309" t="str">
        <v>Kimirina Coorporation</v>
      </c>
      <c r="DP309" t="str">
        <v>La Casita Hispanic Cultural Centre</v>
      </c>
      <c r="DQ309" t="str">
        <v>Latin American Network of Non-Governmental Organizations of Persons with Disabilities and their Families (RIADIS)</v>
      </c>
      <c r="DR309" t="str">
        <v>LGBT+ Movement Brazil</v>
      </c>
      <c r="DS309" t="str">
        <v>Living Water Community (LWC)</v>
      </c>
      <c r="DT309" t="str">
        <v>LLANOVENCOL</v>
      </c>
      <c r="DU309" t="str">
        <v>Lutheran World Federation</v>
      </c>
      <c r="DV309" t="str">
        <v>Lutheran World Relief</v>
      </c>
      <c r="DW309" t="str">
        <v>Malteser International</v>
      </c>
      <c r="DX309" t="str">
        <v>Mana Institute</v>
      </c>
      <c r="DY309" t="str">
        <v>Manos Veneguayas Association</v>
      </c>
      <c r="DZ309" t="str">
        <v>Más Igualdad Perú</v>
      </c>
      <c r="EA309" t="str">
        <v>MedGlobal</v>
      </c>
      <c r="EB309" t="str">
        <v>Medical Teams International</v>
      </c>
      <c r="EC309" t="str">
        <v>Mercy Corps</v>
      </c>
      <c r="ED309" t="str">
        <v>Migrant Service Center (CAM)</v>
      </c>
      <c r="EE309" t="str">
        <v>Migrants, Refugees and Argentine Social Entrepreneurs (MIRARES)</v>
      </c>
      <c r="EF309" t="str">
        <v>Mision Scalabriniana - Ecuador</v>
      </c>
      <c r="EG309" t="str">
        <v>Missão Paz</v>
      </c>
      <c r="EH309" t="str">
        <v>Museu A CASA</v>
      </c>
      <c r="EI309" t="str">
        <v>Norwegian Refugee Council (NRC)</v>
      </c>
      <c r="EJ309" t="str">
        <v>ONG Migrantes por el Maule</v>
      </c>
      <c r="EK309" t="str">
        <v>ONG Preemptive Love Coalition Colombia</v>
      </c>
      <c r="EL309" t="str">
        <v>Organización Transfomando Vidas</v>
      </c>
      <c r="EM309" t="str">
        <v>Organization of Ibero-American States for Education, Science and Culture (OEI)</v>
      </c>
      <c r="EN309" t="str">
        <v>OXFAM</v>
      </c>
      <c r="EO309" t="str">
        <v>Panamerican Development Foundation</v>
      </c>
      <c r="EP309" t="str">
        <v>Panamerican Health Organization/World Health Organization (PAHO/WHO)</v>
      </c>
      <c r="EQ309" t="str">
        <v>Pastoral of Human Mobility - Peruvian Episcopal Conference</v>
      </c>
      <c r="ER309" t="str">
        <v>Pastoral Service for Migrants National</v>
      </c>
      <c r="ES309" t="str">
        <v>Permanent Human Rights defense Committee (CDH)</v>
      </c>
      <c r="ET309" t="str">
        <v>Pirilampos Institute - Group of visits and voluntary actions in Roraima</v>
      </c>
      <c r="EU309" t="str">
        <v>Plan International</v>
      </c>
      <c r="EV309" t="str">
        <v>Population Program, Faculty of Social Sciences, University of the Republic</v>
      </c>
      <c r="EW309" t="str">
        <v>Profamilia Association</v>
      </c>
      <c r="EX309" t="str">
        <v>Red con Migrantes y Refugiados</v>
      </c>
      <c r="EY309" t="str">
        <v>Red Cross Colombia</v>
      </c>
      <c r="EZ309" t="str">
        <v>Red Cross Ecuador</v>
      </c>
      <c r="FA309" t="str">
        <v>Red Cross Peru</v>
      </c>
      <c r="FB309" t="str">
        <v>Red de Investigaciones en Derechos Humanos - CONICET (Consejo Nacional de Investigaciones Científicas y Técnicas)</v>
      </c>
      <c r="FC309" t="str">
        <v>RET International</v>
      </c>
      <c r="FD309" t="str">
        <v>Salú pa Tur Foundation</v>
      </c>
      <c r="FE309" t="str">
        <v>Salvation Army</v>
      </c>
      <c r="FF309" t="str">
        <v>Samaritan's Purse</v>
      </c>
      <c r="FG309" t="str">
        <v>Save the Children International (SCI)</v>
      </c>
      <c r="FH309" t="str">
        <v>Scalabrini Foundation Chile</v>
      </c>
      <c r="FI309" t="str">
        <v>Sección Peruana de Amnistía Internacional</v>
      </c>
      <c r="FJ309" t="str">
        <v>Serviço Pastoral dos Migrantes do Nordeste</v>
      </c>
      <c r="FK309" t="str">
        <v>Sesame Workshop</v>
      </c>
      <c r="FL309" t="str">
        <v>Si, Da Vida</v>
      </c>
      <c r="FM309" t="str">
        <v>Solidarity and Action Asociation</v>
      </c>
      <c r="FN309" t="str">
        <v>SOS Children's Villages</v>
      </c>
      <c r="FO309" t="str">
        <v>Tarabita Foundation</v>
      </c>
      <c r="FP309" t="str">
        <v>Tearfund</v>
      </c>
      <c r="FQ309" t="str">
        <v>TECHO</v>
      </c>
      <c r="FR309" t="str">
        <v>Terranueva Foundation</v>
      </c>
      <c r="FS309" t="str">
        <v>Terre des Hommes Suisse</v>
      </c>
      <c r="FT309" t="str">
        <v>The Israel Forum for International Humanitarian Aid (IsraAID)</v>
      </c>
      <c r="FU309" t="str">
        <v>Unión Venezolana en Perú</v>
      </c>
      <c r="FV309" t="str">
        <v>United Nations Children's Fund (UNICEF)</v>
      </c>
      <c r="FW309" t="str">
        <v>United Nations Development Programme (UNDP)</v>
      </c>
      <c r="FX309" t="str">
        <v>United Nations Educational, Scientific and Cultural Organization (UNESCO)</v>
      </c>
      <c r="FY309" t="str">
        <v>United Nations Entity for Gender Equality and the Empowerment of Women (UNWOMEN)</v>
      </c>
      <c r="FZ309" t="str">
        <v>United Nations Food and Agricultural Organization (FAO)</v>
      </c>
      <c r="GA309" t="str">
        <v>United Nations High Commissioner for Refugees (UNHCR)</v>
      </c>
      <c r="GB309" t="str">
        <v>United Nations Office of the High Commissioner for Human Rights (OHCHR)</v>
      </c>
      <c r="GC309" t="str">
        <v>United Nations Office on Drugs and Crime (UNODC)</v>
      </c>
      <c r="GD309" t="str">
        <v>United Nations Population Fund (UNFPA)</v>
      </c>
      <c r="GE309" t="str">
        <v>United Nations Programme for Human Settlements (UN Habitat)</v>
      </c>
      <c r="GF309" t="str">
        <v>Vale da Benção Educational and Charitable Association (AEBVB)</v>
      </c>
      <c r="GG309" t="str">
        <v>VenAruba Solidaria</v>
      </c>
      <c r="GH309" t="str">
        <v>Venex Curacao Foundation</v>
      </c>
      <c r="GI309" t="str">
        <v>Venezolanos en Barranquilla</v>
      </c>
      <c r="GJ309" t="str">
        <v>Venezolanos en San Cristóbal</v>
      </c>
      <c r="GK309" t="str">
        <v>Venezuelan Emigrant Foundation (FEV)</v>
      </c>
      <c r="GL309" t="str">
        <v>Vicaría de Pastoral Social Caritas</v>
      </c>
      <c r="GM309" t="str">
        <v>Voices GY</v>
      </c>
      <c r="GN309" t="str">
        <v>We World GVC</v>
      </c>
      <c r="GO309" t="str">
        <v>World Council of Credit Unions</v>
      </c>
      <c r="GP309" t="str">
        <v>World Food Programme (WFP)</v>
      </c>
      <c r="GQ309" t="str">
        <v>World Vision</v>
      </c>
      <c r="GR309" t="str">
        <v>ZOA</v>
      </c>
    </row>
    <row r="310" spans="8:200" x14ac:dyDescent="0.3">
      <c r="H310" t="str" cm="1">
        <f t="array" ref="H310:GR310">TRANSPOSE(_xlfn._xlws.SORT(_xlfn._xlws.FILTER(Table3[Name],ISNUMBER(SEARCH(' Activity Sheet'!D364,Table3[Name])),"Not found"),,1))</f>
        <v>.New Organisation</v>
      </c>
      <c r="I310" t="str">
        <v>ABV - Association of Good with Life</v>
      </c>
      <c r="J310" t="str">
        <v>ACAPS</v>
      </c>
      <c r="K310" t="str">
        <v>Acción y Desarrollo</v>
      </c>
      <c r="L310" t="str">
        <v>ACTED</v>
      </c>
      <c r="M310" t="str">
        <v>Action against Hunger</v>
      </c>
      <c r="N310" t="str">
        <v>ActionAid</v>
      </c>
      <c r="O310" t="str">
        <v>Adventist Development and Relief Agency (ADRA)</v>
      </c>
      <c r="P310" t="str">
        <v>Alas de Colibrí Foundation</v>
      </c>
      <c r="Q310" t="str">
        <v>Alianza por la Solidaridad</v>
      </c>
      <c r="R310" t="str">
        <v>Alianza por Venezuela</v>
      </c>
      <c r="S310" t="str">
        <v>Americares Foundation</v>
      </c>
      <c r="T310" t="str">
        <v>Argentine Commission for Refugees and Migrants (CAREF)</v>
      </c>
      <c r="U310" t="str">
        <v>Asociación Aves</v>
      </c>
      <c r="V310" t="str">
        <v>Asociación de Jubilados y Pensionados Venezolanos en Argentina</v>
      </c>
      <c r="W310" t="str">
        <v>Asociación de Venezolanos en Eloy Alfaro</v>
      </c>
      <c r="X310" t="str">
        <v>Asociación Fundación contra el Hambre Perú</v>
      </c>
      <c r="Y310" t="str">
        <v>Asociación Migrantes Venezolanos</v>
      </c>
      <c r="Z310" t="str">
        <v>Asociación Misioneros de San Carlos Scalabrinianos</v>
      </c>
      <c r="AA310" t="str">
        <v>Asociacion Proteccion Poblacion Vulnerable</v>
      </c>
      <c r="AB310" t="str">
        <v>Asociación Quinta Ola</v>
      </c>
      <c r="AC310" t="str">
        <v>Asociación Salto Ángel</v>
      </c>
      <c r="AD310" t="str">
        <v>Asociación Venezuela en Ecuador AC</v>
      </c>
      <c r="AE310" t="str">
        <v>ASOVENAR</v>
      </c>
      <c r="AF310" t="str">
        <v>Associação Hermanitos</v>
      </c>
      <c r="AG310" t="str">
        <v>AVSI Foundation</v>
      </c>
      <c r="AH310" t="str">
        <v>Bethany Christian Services</v>
      </c>
      <c r="AI310" t="str">
        <v>Blumont</v>
      </c>
      <c r="AJ310" t="str">
        <v>CARE</v>
      </c>
      <c r="AK310" t="str">
        <v>Caritas Brazil</v>
      </c>
      <c r="AL310" t="str">
        <v>Caritas Ecuador</v>
      </c>
      <c r="AM310" t="str">
        <v>Caritas Germany</v>
      </c>
      <c r="AN310" t="str">
        <v>Caritas Manaus</v>
      </c>
      <c r="AO310" t="str">
        <v>Caritas Parana</v>
      </c>
      <c r="AP310" t="str">
        <v>Caritas Peru</v>
      </c>
      <c r="AQ310" t="str">
        <v>Caritas Rio de Janeiro</v>
      </c>
      <c r="AR310" t="str">
        <v>Caritas São Paulo</v>
      </c>
      <c r="AS310" t="str">
        <v>Caritas Switzerland</v>
      </c>
      <c r="AT310" t="str">
        <v>CCEFIRO Association</v>
      </c>
      <c r="AU310" t="str">
        <v>CEDRO</v>
      </c>
      <c r="AV310" t="str">
        <v>Center for Integrated Studies and Programs for Sustainable Development (CIEDS)</v>
      </c>
      <c r="AW310" t="str">
        <v>Center for Migration and Human Rights of the Diocese of Roraima (CMDH)</v>
      </c>
      <c r="AX310" t="str">
        <v>Centro de Atencion Psicosocial (CAPS)</v>
      </c>
      <c r="AY310" t="str">
        <v>CESAL</v>
      </c>
      <c r="AZ310" t="str">
        <v>CESVI-Cooperazione e Sviluppo</v>
      </c>
      <c r="BA310" t="str">
        <v>ChildFund International</v>
      </c>
      <c r="BB310" t="str">
        <v>CHS Alternativo</v>
      </c>
      <c r="BC310" t="str">
        <v>Churún Merú Association</v>
      </c>
      <c r="BD310" t="str">
        <v>Coalición por Venezuela</v>
      </c>
      <c r="BE310" t="str">
        <v>Colonia Foundation of Venezuelans in the Dominican Republic (FUNCOVERD)</v>
      </c>
      <c r="BF310" t="str">
        <v>COLVENZ</v>
      </c>
      <c r="BG310" t="str">
        <v>Compassiva</v>
      </c>
      <c r="BH310" t="str">
        <v>Consejo Interreligioso del Perú - Religiones por la Paz</v>
      </c>
      <c r="BI310" t="str">
        <v>Consorcio ONG OCIPI Y Capellanía Nacional OFICA</v>
      </c>
      <c r="BJ310" t="str">
        <v>COOPI - International Cooperation Foundation</v>
      </c>
      <c r="BK310" t="str">
        <v>Corporación Colectivo Sin Fronteras</v>
      </c>
      <c r="BL310" t="str">
        <v>CRISFE Foundation</v>
      </c>
      <c r="BM310" t="str">
        <v>Cuso International</v>
      </c>
      <c r="BN310" t="str">
        <v>Danielle’s Children Fund (DCF)</v>
      </c>
      <c r="BO310" t="str">
        <v>Danish Refugee Council (DRC)</v>
      </c>
      <c r="BP310" t="str">
        <v>Development Support Association - APOYAR</v>
      </c>
      <c r="BQ310" t="str">
        <v>Diakonie Katastrophenhilfe</v>
      </c>
      <c r="BR310" t="str">
        <v>Diálogo Diverso</v>
      </c>
      <c r="BS310" t="str">
        <v>Doctors of the World</v>
      </c>
      <c r="BT310" t="str">
        <v>Dominican Institute for Integrated Development</v>
      </c>
      <c r="BU310" t="str">
        <v>Duendes y Ángeles Vinotinto República Dominicana</v>
      </c>
      <c r="BV310" t="str">
        <v>Encuentros SJS (Servicio Jesuita de la Solidaridad)</v>
      </c>
      <c r="BW310" t="str">
        <v>Ending Violence Against Migrants</v>
      </c>
      <c r="BX310" t="str">
        <v>Equidad Foundation</v>
      </c>
      <c r="BY310" t="str">
        <v>Equilibrium CenDE</v>
      </c>
      <c r="BZ310" t="str">
        <v>Facultad de Psicología - Universidad de la República (UDELAR)</v>
      </c>
      <c r="CA310" t="str">
        <v>First International Emergency and Solidarités International</v>
      </c>
      <c r="CB310" t="str">
        <v>Fondo Ecuatoriano Populorum Progressio</v>
      </c>
      <c r="CC310" t="str">
        <v>Foro Salud Callao</v>
      </c>
      <c r="CD310" t="str">
        <v>Foundation for the Integration and Development of Latin America (FIDAL)</v>
      </c>
      <c r="CE310" t="str">
        <v>Foundation of the Americas (FUDELA)</v>
      </c>
      <c r="CF310" t="str">
        <v>Fraternity Without Borders</v>
      </c>
      <c r="CG310" t="str">
        <v>Fundación Brisas del Norte</v>
      </c>
      <c r="CH310" t="str">
        <v>Fundación Colombovenezolana Nueva Ilusión</v>
      </c>
      <c r="CI310" t="str">
        <v>Fundación Nakama's</v>
      </c>
      <c r="CJ310" t="str">
        <v>Fundación RadaBer</v>
      </c>
      <c r="CK310" t="str">
        <v>Fundación Scalabrini Bolivia</v>
      </c>
      <c r="CL310" t="str">
        <v>Fundacion Social Vivan los Niños</v>
      </c>
      <c r="CM310" t="str">
        <v>FUNVEAC</v>
      </c>
      <c r="CN310" t="str">
        <v>German Development Cooperation Agency GIZ</v>
      </c>
      <c r="CO310" t="str">
        <v>Globalizate Radio</v>
      </c>
      <c r="CP310" t="str">
        <v>GOAL</v>
      </c>
      <c r="CQ310" t="str">
        <v>Halü Bienestar Humano Foundation (HALU)</v>
      </c>
      <c r="CR310" t="str">
        <v>Heartland Alliance International (HAI)</v>
      </c>
      <c r="CS310" t="str">
        <v>HELVETAS Swiss Intercooperation</v>
      </c>
      <c r="CT310" t="str">
        <v>HIAS</v>
      </c>
      <c r="CU310" t="str">
        <v>Human Rights Defence Curaçao</v>
      </c>
      <c r="CV310" t="str">
        <v>Humanity &amp; Inclusion</v>
      </c>
      <c r="CW310" t="str">
        <v>Humans Analytic</v>
      </c>
      <c r="CX310" t="str">
        <v>Idas y Vueltas Association</v>
      </c>
      <c r="CY310" t="str">
        <v>iMMAP</v>
      </c>
      <c r="CZ310" t="str">
        <v>IMPACT Initiatives (REACH)</v>
      </c>
      <c r="DA310" t="str">
        <v>Inmigrante Feliz Association</v>
      </c>
      <c r="DB310" t="str">
        <v>Institute for Migration and Human Rights (IMDH)</v>
      </c>
      <c r="DC310" t="str">
        <v>Institute of Natural and Cultural Heritage (IPANC)</v>
      </c>
      <c r="DD310" t="str">
        <v>International Committee for the Development of People (CISP)</v>
      </c>
      <c r="DE310" t="str">
        <v>International Federation of the Red Cross (IFRC)</v>
      </c>
      <c r="DF310" t="str">
        <v>International Labour Organization (ILO)</v>
      </c>
      <c r="DG310" t="str">
        <v>International Medical Corps</v>
      </c>
      <c r="DH310" t="str">
        <v>International Organization for Migration (IOM)</v>
      </c>
      <c r="DI310" t="str">
        <v>International Rescue Committee (IRC)</v>
      </c>
      <c r="DJ310" t="str">
        <v>INTERSOS</v>
      </c>
      <c r="DK310" t="str">
        <v>Jesuit Migrant Service (JMS)</v>
      </c>
      <c r="DL310" t="str">
        <v>Jesuit Refugee Service (JRS)</v>
      </c>
      <c r="DM310" t="str">
        <v>Jesuit Service for Migrants and Refugees (JSMR)</v>
      </c>
      <c r="DN310" t="str">
        <v>Joint United Nations Programme on HIV/AIDS (UNAIDS)</v>
      </c>
      <c r="DO310" t="str">
        <v>Kimirina Coorporation</v>
      </c>
      <c r="DP310" t="str">
        <v>La Casita Hispanic Cultural Centre</v>
      </c>
      <c r="DQ310" t="str">
        <v>Latin American Network of Non-Governmental Organizations of Persons with Disabilities and their Families (RIADIS)</v>
      </c>
      <c r="DR310" t="str">
        <v>LGBT+ Movement Brazil</v>
      </c>
      <c r="DS310" t="str">
        <v>Living Water Community (LWC)</v>
      </c>
      <c r="DT310" t="str">
        <v>LLANOVENCOL</v>
      </c>
      <c r="DU310" t="str">
        <v>Lutheran World Federation</v>
      </c>
      <c r="DV310" t="str">
        <v>Lutheran World Relief</v>
      </c>
      <c r="DW310" t="str">
        <v>Malteser International</v>
      </c>
      <c r="DX310" t="str">
        <v>Mana Institute</v>
      </c>
      <c r="DY310" t="str">
        <v>Manos Veneguayas Association</v>
      </c>
      <c r="DZ310" t="str">
        <v>Más Igualdad Perú</v>
      </c>
      <c r="EA310" t="str">
        <v>MedGlobal</v>
      </c>
      <c r="EB310" t="str">
        <v>Medical Teams International</v>
      </c>
      <c r="EC310" t="str">
        <v>Mercy Corps</v>
      </c>
      <c r="ED310" t="str">
        <v>Migrant Service Center (CAM)</v>
      </c>
      <c r="EE310" t="str">
        <v>Migrants, Refugees and Argentine Social Entrepreneurs (MIRARES)</v>
      </c>
      <c r="EF310" t="str">
        <v>Mision Scalabriniana - Ecuador</v>
      </c>
      <c r="EG310" t="str">
        <v>Missão Paz</v>
      </c>
      <c r="EH310" t="str">
        <v>Museu A CASA</v>
      </c>
      <c r="EI310" t="str">
        <v>Norwegian Refugee Council (NRC)</v>
      </c>
      <c r="EJ310" t="str">
        <v>ONG Migrantes por el Maule</v>
      </c>
      <c r="EK310" t="str">
        <v>ONG Preemptive Love Coalition Colombia</v>
      </c>
      <c r="EL310" t="str">
        <v>Organización Transfomando Vidas</v>
      </c>
      <c r="EM310" t="str">
        <v>Organization of Ibero-American States for Education, Science and Culture (OEI)</v>
      </c>
      <c r="EN310" t="str">
        <v>OXFAM</v>
      </c>
      <c r="EO310" t="str">
        <v>Panamerican Development Foundation</v>
      </c>
      <c r="EP310" t="str">
        <v>Panamerican Health Organization/World Health Organization (PAHO/WHO)</v>
      </c>
      <c r="EQ310" t="str">
        <v>Pastoral of Human Mobility - Peruvian Episcopal Conference</v>
      </c>
      <c r="ER310" t="str">
        <v>Pastoral Service for Migrants National</v>
      </c>
      <c r="ES310" t="str">
        <v>Permanent Human Rights defense Committee (CDH)</v>
      </c>
      <c r="ET310" t="str">
        <v>Pirilampos Institute - Group of visits and voluntary actions in Roraima</v>
      </c>
      <c r="EU310" t="str">
        <v>Plan International</v>
      </c>
      <c r="EV310" t="str">
        <v>Population Program, Faculty of Social Sciences, University of the Republic</v>
      </c>
      <c r="EW310" t="str">
        <v>Profamilia Association</v>
      </c>
      <c r="EX310" t="str">
        <v>Red con Migrantes y Refugiados</v>
      </c>
      <c r="EY310" t="str">
        <v>Red Cross Colombia</v>
      </c>
      <c r="EZ310" t="str">
        <v>Red Cross Ecuador</v>
      </c>
      <c r="FA310" t="str">
        <v>Red Cross Peru</v>
      </c>
      <c r="FB310" t="str">
        <v>Red de Investigaciones en Derechos Humanos - CONICET (Consejo Nacional de Investigaciones Científicas y Técnicas)</v>
      </c>
      <c r="FC310" t="str">
        <v>RET International</v>
      </c>
      <c r="FD310" t="str">
        <v>Salú pa Tur Foundation</v>
      </c>
      <c r="FE310" t="str">
        <v>Salvation Army</v>
      </c>
      <c r="FF310" t="str">
        <v>Samaritan's Purse</v>
      </c>
      <c r="FG310" t="str">
        <v>Save the Children International (SCI)</v>
      </c>
      <c r="FH310" t="str">
        <v>Scalabrini Foundation Chile</v>
      </c>
      <c r="FI310" t="str">
        <v>Sección Peruana de Amnistía Internacional</v>
      </c>
      <c r="FJ310" t="str">
        <v>Serviço Pastoral dos Migrantes do Nordeste</v>
      </c>
      <c r="FK310" t="str">
        <v>Sesame Workshop</v>
      </c>
      <c r="FL310" t="str">
        <v>Si, Da Vida</v>
      </c>
      <c r="FM310" t="str">
        <v>Solidarity and Action Asociation</v>
      </c>
      <c r="FN310" t="str">
        <v>SOS Children's Villages</v>
      </c>
      <c r="FO310" t="str">
        <v>Tarabita Foundation</v>
      </c>
      <c r="FP310" t="str">
        <v>Tearfund</v>
      </c>
      <c r="FQ310" t="str">
        <v>TECHO</v>
      </c>
      <c r="FR310" t="str">
        <v>Terranueva Foundation</v>
      </c>
      <c r="FS310" t="str">
        <v>Terre des Hommes Suisse</v>
      </c>
      <c r="FT310" t="str">
        <v>The Israel Forum for International Humanitarian Aid (IsraAID)</v>
      </c>
      <c r="FU310" t="str">
        <v>Unión Venezolana en Perú</v>
      </c>
      <c r="FV310" t="str">
        <v>United Nations Children's Fund (UNICEF)</v>
      </c>
      <c r="FW310" t="str">
        <v>United Nations Development Programme (UNDP)</v>
      </c>
      <c r="FX310" t="str">
        <v>United Nations Educational, Scientific and Cultural Organization (UNESCO)</v>
      </c>
      <c r="FY310" t="str">
        <v>United Nations Entity for Gender Equality and the Empowerment of Women (UNWOMEN)</v>
      </c>
      <c r="FZ310" t="str">
        <v>United Nations Food and Agricultural Organization (FAO)</v>
      </c>
      <c r="GA310" t="str">
        <v>United Nations High Commissioner for Refugees (UNHCR)</v>
      </c>
      <c r="GB310" t="str">
        <v>United Nations Office of the High Commissioner for Human Rights (OHCHR)</v>
      </c>
      <c r="GC310" t="str">
        <v>United Nations Office on Drugs and Crime (UNODC)</v>
      </c>
      <c r="GD310" t="str">
        <v>United Nations Population Fund (UNFPA)</v>
      </c>
      <c r="GE310" t="str">
        <v>United Nations Programme for Human Settlements (UN Habitat)</v>
      </c>
      <c r="GF310" t="str">
        <v>Vale da Benção Educational and Charitable Association (AEBVB)</v>
      </c>
      <c r="GG310" t="str">
        <v>VenAruba Solidaria</v>
      </c>
      <c r="GH310" t="str">
        <v>Venex Curacao Foundation</v>
      </c>
      <c r="GI310" t="str">
        <v>Venezolanos en Barranquilla</v>
      </c>
      <c r="GJ310" t="str">
        <v>Venezolanos en San Cristóbal</v>
      </c>
      <c r="GK310" t="str">
        <v>Venezuelan Emigrant Foundation (FEV)</v>
      </c>
      <c r="GL310" t="str">
        <v>Vicaría de Pastoral Social Caritas</v>
      </c>
      <c r="GM310" t="str">
        <v>Voices GY</v>
      </c>
      <c r="GN310" t="str">
        <v>We World GVC</v>
      </c>
      <c r="GO310" t="str">
        <v>World Council of Credit Unions</v>
      </c>
      <c r="GP310" t="str">
        <v>World Food Programme (WFP)</v>
      </c>
      <c r="GQ310" t="str">
        <v>World Vision</v>
      </c>
      <c r="GR310" t="str">
        <v>ZOA</v>
      </c>
    </row>
    <row r="311" spans="8:200" x14ac:dyDescent="0.3">
      <c r="H311" t="str" cm="1">
        <f t="array" ref="H311:GR311">TRANSPOSE(_xlfn._xlws.SORT(_xlfn._xlws.FILTER(Table3[Name],ISNUMBER(SEARCH(' Activity Sheet'!D365,Table3[Name])),"Not found"),,1))</f>
        <v>.New Organisation</v>
      </c>
      <c r="I311" t="str">
        <v>ABV - Association of Good with Life</v>
      </c>
      <c r="J311" t="str">
        <v>ACAPS</v>
      </c>
      <c r="K311" t="str">
        <v>Acción y Desarrollo</v>
      </c>
      <c r="L311" t="str">
        <v>ACTED</v>
      </c>
      <c r="M311" t="str">
        <v>Action against Hunger</v>
      </c>
      <c r="N311" t="str">
        <v>ActionAid</v>
      </c>
      <c r="O311" t="str">
        <v>Adventist Development and Relief Agency (ADRA)</v>
      </c>
      <c r="P311" t="str">
        <v>Alas de Colibrí Foundation</v>
      </c>
      <c r="Q311" t="str">
        <v>Alianza por la Solidaridad</v>
      </c>
      <c r="R311" t="str">
        <v>Alianza por Venezuela</v>
      </c>
      <c r="S311" t="str">
        <v>Americares Foundation</v>
      </c>
      <c r="T311" t="str">
        <v>Argentine Commission for Refugees and Migrants (CAREF)</v>
      </c>
      <c r="U311" t="str">
        <v>Asociación Aves</v>
      </c>
      <c r="V311" t="str">
        <v>Asociación de Jubilados y Pensionados Venezolanos en Argentina</v>
      </c>
      <c r="W311" t="str">
        <v>Asociación de Venezolanos en Eloy Alfaro</v>
      </c>
      <c r="X311" t="str">
        <v>Asociación Fundación contra el Hambre Perú</v>
      </c>
      <c r="Y311" t="str">
        <v>Asociación Migrantes Venezolanos</v>
      </c>
      <c r="Z311" t="str">
        <v>Asociación Misioneros de San Carlos Scalabrinianos</v>
      </c>
      <c r="AA311" t="str">
        <v>Asociacion Proteccion Poblacion Vulnerable</v>
      </c>
      <c r="AB311" t="str">
        <v>Asociación Quinta Ola</v>
      </c>
      <c r="AC311" t="str">
        <v>Asociación Salto Ángel</v>
      </c>
      <c r="AD311" t="str">
        <v>Asociación Venezuela en Ecuador AC</v>
      </c>
      <c r="AE311" t="str">
        <v>ASOVENAR</v>
      </c>
      <c r="AF311" t="str">
        <v>Associação Hermanitos</v>
      </c>
      <c r="AG311" t="str">
        <v>AVSI Foundation</v>
      </c>
      <c r="AH311" t="str">
        <v>Bethany Christian Services</v>
      </c>
      <c r="AI311" t="str">
        <v>Blumont</v>
      </c>
      <c r="AJ311" t="str">
        <v>CARE</v>
      </c>
      <c r="AK311" t="str">
        <v>Caritas Brazil</v>
      </c>
      <c r="AL311" t="str">
        <v>Caritas Ecuador</v>
      </c>
      <c r="AM311" t="str">
        <v>Caritas Germany</v>
      </c>
      <c r="AN311" t="str">
        <v>Caritas Manaus</v>
      </c>
      <c r="AO311" t="str">
        <v>Caritas Parana</v>
      </c>
      <c r="AP311" t="str">
        <v>Caritas Peru</v>
      </c>
      <c r="AQ311" t="str">
        <v>Caritas Rio de Janeiro</v>
      </c>
      <c r="AR311" t="str">
        <v>Caritas São Paulo</v>
      </c>
      <c r="AS311" t="str">
        <v>Caritas Switzerland</v>
      </c>
      <c r="AT311" t="str">
        <v>CCEFIRO Association</v>
      </c>
      <c r="AU311" t="str">
        <v>CEDRO</v>
      </c>
      <c r="AV311" t="str">
        <v>Center for Integrated Studies and Programs for Sustainable Development (CIEDS)</v>
      </c>
      <c r="AW311" t="str">
        <v>Center for Migration and Human Rights of the Diocese of Roraima (CMDH)</v>
      </c>
      <c r="AX311" t="str">
        <v>Centro de Atencion Psicosocial (CAPS)</v>
      </c>
      <c r="AY311" t="str">
        <v>CESAL</v>
      </c>
      <c r="AZ311" t="str">
        <v>CESVI-Cooperazione e Sviluppo</v>
      </c>
      <c r="BA311" t="str">
        <v>ChildFund International</v>
      </c>
      <c r="BB311" t="str">
        <v>CHS Alternativo</v>
      </c>
      <c r="BC311" t="str">
        <v>Churún Merú Association</v>
      </c>
      <c r="BD311" t="str">
        <v>Coalición por Venezuela</v>
      </c>
      <c r="BE311" t="str">
        <v>Colonia Foundation of Venezuelans in the Dominican Republic (FUNCOVERD)</v>
      </c>
      <c r="BF311" t="str">
        <v>COLVENZ</v>
      </c>
      <c r="BG311" t="str">
        <v>Compassiva</v>
      </c>
      <c r="BH311" t="str">
        <v>Consejo Interreligioso del Perú - Religiones por la Paz</v>
      </c>
      <c r="BI311" t="str">
        <v>Consorcio ONG OCIPI Y Capellanía Nacional OFICA</v>
      </c>
      <c r="BJ311" t="str">
        <v>COOPI - International Cooperation Foundation</v>
      </c>
      <c r="BK311" t="str">
        <v>Corporación Colectivo Sin Fronteras</v>
      </c>
      <c r="BL311" t="str">
        <v>CRISFE Foundation</v>
      </c>
      <c r="BM311" t="str">
        <v>Cuso International</v>
      </c>
      <c r="BN311" t="str">
        <v>Danielle’s Children Fund (DCF)</v>
      </c>
      <c r="BO311" t="str">
        <v>Danish Refugee Council (DRC)</v>
      </c>
      <c r="BP311" t="str">
        <v>Development Support Association - APOYAR</v>
      </c>
      <c r="BQ311" t="str">
        <v>Diakonie Katastrophenhilfe</v>
      </c>
      <c r="BR311" t="str">
        <v>Diálogo Diverso</v>
      </c>
      <c r="BS311" t="str">
        <v>Doctors of the World</v>
      </c>
      <c r="BT311" t="str">
        <v>Dominican Institute for Integrated Development</v>
      </c>
      <c r="BU311" t="str">
        <v>Duendes y Ángeles Vinotinto República Dominicana</v>
      </c>
      <c r="BV311" t="str">
        <v>Encuentros SJS (Servicio Jesuita de la Solidaridad)</v>
      </c>
      <c r="BW311" t="str">
        <v>Ending Violence Against Migrants</v>
      </c>
      <c r="BX311" t="str">
        <v>Equidad Foundation</v>
      </c>
      <c r="BY311" t="str">
        <v>Equilibrium CenDE</v>
      </c>
      <c r="BZ311" t="str">
        <v>Facultad de Psicología - Universidad de la República (UDELAR)</v>
      </c>
      <c r="CA311" t="str">
        <v>First International Emergency and Solidarités International</v>
      </c>
      <c r="CB311" t="str">
        <v>Fondo Ecuatoriano Populorum Progressio</v>
      </c>
      <c r="CC311" t="str">
        <v>Foro Salud Callao</v>
      </c>
      <c r="CD311" t="str">
        <v>Foundation for the Integration and Development of Latin America (FIDAL)</v>
      </c>
      <c r="CE311" t="str">
        <v>Foundation of the Americas (FUDELA)</v>
      </c>
      <c r="CF311" t="str">
        <v>Fraternity Without Borders</v>
      </c>
      <c r="CG311" t="str">
        <v>Fundación Brisas del Norte</v>
      </c>
      <c r="CH311" t="str">
        <v>Fundación Colombovenezolana Nueva Ilusión</v>
      </c>
      <c r="CI311" t="str">
        <v>Fundación Nakama's</v>
      </c>
      <c r="CJ311" t="str">
        <v>Fundación RadaBer</v>
      </c>
      <c r="CK311" t="str">
        <v>Fundación Scalabrini Bolivia</v>
      </c>
      <c r="CL311" t="str">
        <v>Fundacion Social Vivan los Niños</v>
      </c>
      <c r="CM311" t="str">
        <v>FUNVEAC</v>
      </c>
      <c r="CN311" t="str">
        <v>German Development Cooperation Agency GIZ</v>
      </c>
      <c r="CO311" t="str">
        <v>Globalizate Radio</v>
      </c>
      <c r="CP311" t="str">
        <v>GOAL</v>
      </c>
      <c r="CQ311" t="str">
        <v>Halü Bienestar Humano Foundation (HALU)</v>
      </c>
      <c r="CR311" t="str">
        <v>Heartland Alliance International (HAI)</v>
      </c>
      <c r="CS311" t="str">
        <v>HELVETAS Swiss Intercooperation</v>
      </c>
      <c r="CT311" t="str">
        <v>HIAS</v>
      </c>
      <c r="CU311" t="str">
        <v>Human Rights Defence Curaçao</v>
      </c>
      <c r="CV311" t="str">
        <v>Humanity &amp; Inclusion</v>
      </c>
      <c r="CW311" t="str">
        <v>Humans Analytic</v>
      </c>
      <c r="CX311" t="str">
        <v>Idas y Vueltas Association</v>
      </c>
      <c r="CY311" t="str">
        <v>iMMAP</v>
      </c>
      <c r="CZ311" t="str">
        <v>IMPACT Initiatives (REACH)</v>
      </c>
      <c r="DA311" t="str">
        <v>Inmigrante Feliz Association</v>
      </c>
      <c r="DB311" t="str">
        <v>Institute for Migration and Human Rights (IMDH)</v>
      </c>
      <c r="DC311" t="str">
        <v>Institute of Natural and Cultural Heritage (IPANC)</v>
      </c>
      <c r="DD311" t="str">
        <v>International Committee for the Development of People (CISP)</v>
      </c>
      <c r="DE311" t="str">
        <v>International Federation of the Red Cross (IFRC)</v>
      </c>
      <c r="DF311" t="str">
        <v>International Labour Organization (ILO)</v>
      </c>
      <c r="DG311" t="str">
        <v>International Medical Corps</v>
      </c>
      <c r="DH311" t="str">
        <v>International Organization for Migration (IOM)</v>
      </c>
      <c r="DI311" t="str">
        <v>International Rescue Committee (IRC)</v>
      </c>
      <c r="DJ311" t="str">
        <v>INTERSOS</v>
      </c>
      <c r="DK311" t="str">
        <v>Jesuit Migrant Service (JMS)</v>
      </c>
      <c r="DL311" t="str">
        <v>Jesuit Refugee Service (JRS)</v>
      </c>
      <c r="DM311" t="str">
        <v>Jesuit Service for Migrants and Refugees (JSMR)</v>
      </c>
      <c r="DN311" t="str">
        <v>Joint United Nations Programme on HIV/AIDS (UNAIDS)</v>
      </c>
      <c r="DO311" t="str">
        <v>Kimirina Coorporation</v>
      </c>
      <c r="DP311" t="str">
        <v>La Casita Hispanic Cultural Centre</v>
      </c>
      <c r="DQ311" t="str">
        <v>Latin American Network of Non-Governmental Organizations of Persons with Disabilities and their Families (RIADIS)</v>
      </c>
      <c r="DR311" t="str">
        <v>LGBT+ Movement Brazil</v>
      </c>
      <c r="DS311" t="str">
        <v>Living Water Community (LWC)</v>
      </c>
      <c r="DT311" t="str">
        <v>LLANOVENCOL</v>
      </c>
      <c r="DU311" t="str">
        <v>Lutheran World Federation</v>
      </c>
      <c r="DV311" t="str">
        <v>Lutheran World Relief</v>
      </c>
      <c r="DW311" t="str">
        <v>Malteser International</v>
      </c>
      <c r="DX311" t="str">
        <v>Mana Institute</v>
      </c>
      <c r="DY311" t="str">
        <v>Manos Veneguayas Association</v>
      </c>
      <c r="DZ311" t="str">
        <v>Más Igualdad Perú</v>
      </c>
      <c r="EA311" t="str">
        <v>MedGlobal</v>
      </c>
      <c r="EB311" t="str">
        <v>Medical Teams International</v>
      </c>
      <c r="EC311" t="str">
        <v>Mercy Corps</v>
      </c>
      <c r="ED311" t="str">
        <v>Migrant Service Center (CAM)</v>
      </c>
      <c r="EE311" t="str">
        <v>Migrants, Refugees and Argentine Social Entrepreneurs (MIRARES)</v>
      </c>
      <c r="EF311" t="str">
        <v>Mision Scalabriniana - Ecuador</v>
      </c>
      <c r="EG311" t="str">
        <v>Missão Paz</v>
      </c>
      <c r="EH311" t="str">
        <v>Museu A CASA</v>
      </c>
      <c r="EI311" t="str">
        <v>Norwegian Refugee Council (NRC)</v>
      </c>
      <c r="EJ311" t="str">
        <v>ONG Migrantes por el Maule</v>
      </c>
      <c r="EK311" t="str">
        <v>ONG Preemptive Love Coalition Colombia</v>
      </c>
      <c r="EL311" t="str">
        <v>Organización Transfomando Vidas</v>
      </c>
      <c r="EM311" t="str">
        <v>Organization of Ibero-American States for Education, Science and Culture (OEI)</v>
      </c>
      <c r="EN311" t="str">
        <v>OXFAM</v>
      </c>
      <c r="EO311" t="str">
        <v>Panamerican Development Foundation</v>
      </c>
      <c r="EP311" t="str">
        <v>Panamerican Health Organization/World Health Organization (PAHO/WHO)</v>
      </c>
      <c r="EQ311" t="str">
        <v>Pastoral of Human Mobility - Peruvian Episcopal Conference</v>
      </c>
      <c r="ER311" t="str">
        <v>Pastoral Service for Migrants National</v>
      </c>
      <c r="ES311" t="str">
        <v>Permanent Human Rights defense Committee (CDH)</v>
      </c>
      <c r="ET311" t="str">
        <v>Pirilampos Institute - Group of visits and voluntary actions in Roraima</v>
      </c>
      <c r="EU311" t="str">
        <v>Plan International</v>
      </c>
      <c r="EV311" t="str">
        <v>Population Program, Faculty of Social Sciences, University of the Republic</v>
      </c>
      <c r="EW311" t="str">
        <v>Profamilia Association</v>
      </c>
      <c r="EX311" t="str">
        <v>Red con Migrantes y Refugiados</v>
      </c>
      <c r="EY311" t="str">
        <v>Red Cross Colombia</v>
      </c>
      <c r="EZ311" t="str">
        <v>Red Cross Ecuador</v>
      </c>
      <c r="FA311" t="str">
        <v>Red Cross Peru</v>
      </c>
      <c r="FB311" t="str">
        <v>Red de Investigaciones en Derechos Humanos - CONICET (Consejo Nacional de Investigaciones Científicas y Técnicas)</v>
      </c>
      <c r="FC311" t="str">
        <v>RET International</v>
      </c>
      <c r="FD311" t="str">
        <v>Salú pa Tur Foundation</v>
      </c>
      <c r="FE311" t="str">
        <v>Salvation Army</v>
      </c>
      <c r="FF311" t="str">
        <v>Samaritan's Purse</v>
      </c>
      <c r="FG311" t="str">
        <v>Save the Children International (SCI)</v>
      </c>
      <c r="FH311" t="str">
        <v>Scalabrini Foundation Chile</v>
      </c>
      <c r="FI311" t="str">
        <v>Sección Peruana de Amnistía Internacional</v>
      </c>
      <c r="FJ311" t="str">
        <v>Serviço Pastoral dos Migrantes do Nordeste</v>
      </c>
      <c r="FK311" t="str">
        <v>Sesame Workshop</v>
      </c>
      <c r="FL311" t="str">
        <v>Si, Da Vida</v>
      </c>
      <c r="FM311" t="str">
        <v>Solidarity and Action Asociation</v>
      </c>
      <c r="FN311" t="str">
        <v>SOS Children's Villages</v>
      </c>
      <c r="FO311" t="str">
        <v>Tarabita Foundation</v>
      </c>
      <c r="FP311" t="str">
        <v>Tearfund</v>
      </c>
      <c r="FQ311" t="str">
        <v>TECHO</v>
      </c>
      <c r="FR311" t="str">
        <v>Terranueva Foundation</v>
      </c>
      <c r="FS311" t="str">
        <v>Terre des Hommes Suisse</v>
      </c>
      <c r="FT311" t="str">
        <v>The Israel Forum for International Humanitarian Aid (IsraAID)</v>
      </c>
      <c r="FU311" t="str">
        <v>Unión Venezolana en Perú</v>
      </c>
      <c r="FV311" t="str">
        <v>United Nations Children's Fund (UNICEF)</v>
      </c>
      <c r="FW311" t="str">
        <v>United Nations Development Programme (UNDP)</v>
      </c>
      <c r="FX311" t="str">
        <v>United Nations Educational, Scientific and Cultural Organization (UNESCO)</v>
      </c>
      <c r="FY311" t="str">
        <v>United Nations Entity for Gender Equality and the Empowerment of Women (UNWOMEN)</v>
      </c>
      <c r="FZ311" t="str">
        <v>United Nations Food and Agricultural Organization (FAO)</v>
      </c>
      <c r="GA311" t="str">
        <v>United Nations High Commissioner for Refugees (UNHCR)</v>
      </c>
      <c r="GB311" t="str">
        <v>United Nations Office of the High Commissioner for Human Rights (OHCHR)</v>
      </c>
      <c r="GC311" t="str">
        <v>United Nations Office on Drugs and Crime (UNODC)</v>
      </c>
      <c r="GD311" t="str">
        <v>United Nations Population Fund (UNFPA)</v>
      </c>
      <c r="GE311" t="str">
        <v>United Nations Programme for Human Settlements (UN Habitat)</v>
      </c>
      <c r="GF311" t="str">
        <v>Vale da Benção Educational and Charitable Association (AEBVB)</v>
      </c>
      <c r="GG311" t="str">
        <v>VenAruba Solidaria</v>
      </c>
      <c r="GH311" t="str">
        <v>Venex Curacao Foundation</v>
      </c>
      <c r="GI311" t="str">
        <v>Venezolanos en Barranquilla</v>
      </c>
      <c r="GJ311" t="str">
        <v>Venezolanos en San Cristóbal</v>
      </c>
      <c r="GK311" t="str">
        <v>Venezuelan Emigrant Foundation (FEV)</v>
      </c>
      <c r="GL311" t="str">
        <v>Vicaría de Pastoral Social Caritas</v>
      </c>
      <c r="GM311" t="str">
        <v>Voices GY</v>
      </c>
      <c r="GN311" t="str">
        <v>We World GVC</v>
      </c>
      <c r="GO311" t="str">
        <v>World Council of Credit Unions</v>
      </c>
      <c r="GP311" t="str">
        <v>World Food Programme (WFP)</v>
      </c>
      <c r="GQ311" t="str">
        <v>World Vision</v>
      </c>
      <c r="GR311" t="str">
        <v>ZOA</v>
      </c>
    </row>
    <row r="312" spans="8:200" x14ac:dyDescent="0.3">
      <c r="H312" t="str" cm="1">
        <f t="array" ref="H312:GR312">TRANSPOSE(_xlfn._xlws.SORT(_xlfn._xlws.FILTER(Table3[Name],ISNUMBER(SEARCH(' Activity Sheet'!D366,Table3[Name])),"Not found"),,1))</f>
        <v>.New Organisation</v>
      </c>
      <c r="I312" t="str">
        <v>ABV - Association of Good with Life</v>
      </c>
      <c r="J312" t="str">
        <v>ACAPS</v>
      </c>
      <c r="K312" t="str">
        <v>Acción y Desarrollo</v>
      </c>
      <c r="L312" t="str">
        <v>ACTED</v>
      </c>
      <c r="M312" t="str">
        <v>Action against Hunger</v>
      </c>
      <c r="N312" t="str">
        <v>ActionAid</v>
      </c>
      <c r="O312" t="str">
        <v>Adventist Development and Relief Agency (ADRA)</v>
      </c>
      <c r="P312" t="str">
        <v>Alas de Colibrí Foundation</v>
      </c>
      <c r="Q312" t="str">
        <v>Alianza por la Solidaridad</v>
      </c>
      <c r="R312" t="str">
        <v>Alianza por Venezuela</v>
      </c>
      <c r="S312" t="str">
        <v>Americares Foundation</v>
      </c>
      <c r="T312" t="str">
        <v>Argentine Commission for Refugees and Migrants (CAREF)</v>
      </c>
      <c r="U312" t="str">
        <v>Asociación Aves</v>
      </c>
      <c r="V312" t="str">
        <v>Asociación de Jubilados y Pensionados Venezolanos en Argentina</v>
      </c>
      <c r="W312" t="str">
        <v>Asociación de Venezolanos en Eloy Alfaro</v>
      </c>
      <c r="X312" t="str">
        <v>Asociación Fundación contra el Hambre Perú</v>
      </c>
      <c r="Y312" t="str">
        <v>Asociación Migrantes Venezolanos</v>
      </c>
      <c r="Z312" t="str">
        <v>Asociación Misioneros de San Carlos Scalabrinianos</v>
      </c>
      <c r="AA312" t="str">
        <v>Asociacion Proteccion Poblacion Vulnerable</v>
      </c>
      <c r="AB312" t="str">
        <v>Asociación Quinta Ola</v>
      </c>
      <c r="AC312" t="str">
        <v>Asociación Salto Ángel</v>
      </c>
      <c r="AD312" t="str">
        <v>Asociación Venezuela en Ecuador AC</v>
      </c>
      <c r="AE312" t="str">
        <v>ASOVENAR</v>
      </c>
      <c r="AF312" t="str">
        <v>Associação Hermanitos</v>
      </c>
      <c r="AG312" t="str">
        <v>AVSI Foundation</v>
      </c>
      <c r="AH312" t="str">
        <v>Bethany Christian Services</v>
      </c>
      <c r="AI312" t="str">
        <v>Blumont</v>
      </c>
      <c r="AJ312" t="str">
        <v>CARE</v>
      </c>
      <c r="AK312" t="str">
        <v>Caritas Brazil</v>
      </c>
      <c r="AL312" t="str">
        <v>Caritas Ecuador</v>
      </c>
      <c r="AM312" t="str">
        <v>Caritas Germany</v>
      </c>
      <c r="AN312" t="str">
        <v>Caritas Manaus</v>
      </c>
      <c r="AO312" t="str">
        <v>Caritas Parana</v>
      </c>
      <c r="AP312" t="str">
        <v>Caritas Peru</v>
      </c>
      <c r="AQ312" t="str">
        <v>Caritas Rio de Janeiro</v>
      </c>
      <c r="AR312" t="str">
        <v>Caritas São Paulo</v>
      </c>
      <c r="AS312" t="str">
        <v>Caritas Switzerland</v>
      </c>
      <c r="AT312" t="str">
        <v>CCEFIRO Association</v>
      </c>
      <c r="AU312" t="str">
        <v>CEDRO</v>
      </c>
      <c r="AV312" t="str">
        <v>Center for Integrated Studies and Programs for Sustainable Development (CIEDS)</v>
      </c>
      <c r="AW312" t="str">
        <v>Center for Migration and Human Rights of the Diocese of Roraima (CMDH)</v>
      </c>
      <c r="AX312" t="str">
        <v>Centro de Atencion Psicosocial (CAPS)</v>
      </c>
      <c r="AY312" t="str">
        <v>CESAL</v>
      </c>
      <c r="AZ312" t="str">
        <v>CESVI-Cooperazione e Sviluppo</v>
      </c>
      <c r="BA312" t="str">
        <v>ChildFund International</v>
      </c>
      <c r="BB312" t="str">
        <v>CHS Alternativo</v>
      </c>
      <c r="BC312" t="str">
        <v>Churún Merú Association</v>
      </c>
      <c r="BD312" t="str">
        <v>Coalición por Venezuela</v>
      </c>
      <c r="BE312" t="str">
        <v>Colonia Foundation of Venezuelans in the Dominican Republic (FUNCOVERD)</v>
      </c>
      <c r="BF312" t="str">
        <v>COLVENZ</v>
      </c>
      <c r="BG312" t="str">
        <v>Compassiva</v>
      </c>
      <c r="BH312" t="str">
        <v>Consejo Interreligioso del Perú - Religiones por la Paz</v>
      </c>
      <c r="BI312" t="str">
        <v>Consorcio ONG OCIPI Y Capellanía Nacional OFICA</v>
      </c>
      <c r="BJ312" t="str">
        <v>COOPI - International Cooperation Foundation</v>
      </c>
      <c r="BK312" t="str">
        <v>Corporación Colectivo Sin Fronteras</v>
      </c>
      <c r="BL312" t="str">
        <v>CRISFE Foundation</v>
      </c>
      <c r="BM312" t="str">
        <v>Cuso International</v>
      </c>
      <c r="BN312" t="str">
        <v>Danielle’s Children Fund (DCF)</v>
      </c>
      <c r="BO312" t="str">
        <v>Danish Refugee Council (DRC)</v>
      </c>
      <c r="BP312" t="str">
        <v>Development Support Association - APOYAR</v>
      </c>
      <c r="BQ312" t="str">
        <v>Diakonie Katastrophenhilfe</v>
      </c>
      <c r="BR312" t="str">
        <v>Diálogo Diverso</v>
      </c>
      <c r="BS312" t="str">
        <v>Doctors of the World</v>
      </c>
      <c r="BT312" t="str">
        <v>Dominican Institute for Integrated Development</v>
      </c>
      <c r="BU312" t="str">
        <v>Duendes y Ángeles Vinotinto República Dominicana</v>
      </c>
      <c r="BV312" t="str">
        <v>Encuentros SJS (Servicio Jesuita de la Solidaridad)</v>
      </c>
      <c r="BW312" t="str">
        <v>Ending Violence Against Migrants</v>
      </c>
      <c r="BX312" t="str">
        <v>Equidad Foundation</v>
      </c>
      <c r="BY312" t="str">
        <v>Equilibrium CenDE</v>
      </c>
      <c r="BZ312" t="str">
        <v>Facultad de Psicología - Universidad de la República (UDELAR)</v>
      </c>
      <c r="CA312" t="str">
        <v>First International Emergency and Solidarités International</v>
      </c>
      <c r="CB312" t="str">
        <v>Fondo Ecuatoriano Populorum Progressio</v>
      </c>
      <c r="CC312" t="str">
        <v>Foro Salud Callao</v>
      </c>
      <c r="CD312" t="str">
        <v>Foundation for the Integration and Development of Latin America (FIDAL)</v>
      </c>
      <c r="CE312" t="str">
        <v>Foundation of the Americas (FUDELA)</v>
      </c>
      <c r="CF312" t="str">
        <v>Fraternity Without Borders</v>
      </c>
      <c r="CG312" t="str">
        <v>Fundación Brisas del Norte</v>
      </c>
      <c r="CH312" t="str">
        <v>Fundación Colombovenezolana Nueva Ilusión</v>
      </c>
      <c r="CI312" t="str">
        <v>Fundación Nakama's</v>
      </c>
      <c r="CJ312" t="str">
        <v>Fundación RadaBer</v>
      </c>
      <c r="CK312" t="str">
        <v>Fundación Scalabrini Bolivia</v>
      </c>
      <c r="CL312" t="str">
        <v>Fundacion Social Vivan los Niños</v>
      </c>
      <c r="CM312" t="str">
        <v>FUNVEAC</v>
      </c>
      <c r="CN312" t="str">
        <v>German Development Cooperation Agency GIZ</v>
      </c>
      <c r="CO312" t="str">
        <v>Globalizate Radio</v>
      </c>
      <c r="CP312" t="str">
        <v>GOAL</v>
      </c>
      <c r="CQ312" t="str">
        <v>Halü Bienestar Humano Foundation (HALU)</v>
      </c>
      <c r="CR312" t="str">
        <v>Heartland Alliance International (HAI)</v>
      </c>
      <c r="CS312" t="str">
        <v>HELVETAS Swiss Intercooperation</v>
      </c>
      <c r="CT312" t="str">
        <v>HIAS</v>
      </c>
      <c r="CU312" t="str">
        <v>Human Rights Defence Curaçao</v>
      </c>
      <c r="CV312" t="str">
        <v>Humanity &amp; Inclusion</v>
      </c>
      <c r="CW312" t="str">
        <v>Humans Analytic</v>
      </c>
      <c r="CX312" t="str">
        <v>Idas y Vueltas Association</v>
      </c>
      <c r="CY312" t="str">
        <v>iMMAP</v>
      </c>
      <c r="CZ312" t="str">
        <v>IMPACT Initiatives (REACH)</v>
      </c>
      <c r="DA312" t="str">
        <v>Inmigrante Feliz Association</v>
      </c>
      <c r="DB312" t="str">
        <v>Institute for Migration and Human Rights (IMDH)</v>
      </c>
      <c r="DC312" t="str">
        <v>Institute of Natural and Cultural Heritage (IPANC)</v>
      </c>
      <c r="DD312" t="str">
        <v>International Committee for the Development of People (CISP)</v>
      </c>
      <c r="DE312" t="str">
        <v>International Federation of the Red Cross (IFRC)</v>
      </c>
      <c r="DF312" t="str">
        <v>International Labour Organization (ILO)</v>
      </c>
      <c r="DG312" t="str">
        <v>International Medical Corps</v>
      </c>
      <c r="DH312" t="str">
        <v>International Organization for Migration (IOM)</v>
      </c>
      <c r="DI312" t="str">
        <v>International Rescue Committee (IRC)</v>
      </c>
      <c r="DJ312" t="str">
        <v>INTERSOS</v>
      </c>
      <c r="DK312" t="str">
        <v>Jesuit Migrant Service (JMS)</v>
      </c>
      <c r="DL312" t="str">
        <v>Jesuit Refugee Service (JRS)</v>
      </c>
      <c r="DM312" t="str">
        <v>Jesuit Service for Migrants and Refugees (JSMR)</v>
      </c>
      <c r="DN312" t="str">
        <v>Joint United Nations Programme on HIV/AIDS (UNAIDS)</v>
      </c>
      <c r="DO312" t="str">
        <v>Kimirina Coorporation</v>
      </c>
      <c r="DP312" t="str">
        <v>La Casita Hispanic Cultural Centre</v>
      </c>
      <c r="DQ312" t="str">
        <v>Latin American Network of Non-Governmental Organizations of Persons with Disabilities and their Families (RIADIS)</v>
      </c>
      <c r="DR312" t="str">
        <v>LGBT+ Movement Brazil</v>
      </c>
      <c r="DS312" t="str">
        <v>Living Water Community (LWC)</v>
      </c>
      <c r="DT312" t="str">
        <v>LLANOVENCOL</v>
      </c>
      <c r="DU312" t="str">
        <v>Lutheran World Federation</v>
      </c>
      <c r="DV312" t="str">
        <v>Lutheran World Relief</v>
      </c>
      <c r="DW312" t="str">
        <v>Malteser International</v>
      </c>
      <c r="DX312" t="str">
        <v>Mana Institute</v>
      </c>
      <c r="DY312" t="str">
        <v>Manos Veneguayas Association</v>
      </c>
      <c r="DZ312" t="str">
        <v>Más Igualdad Perú</v>
      </c>
      <c r="EA312" t="str">
        <v>MedGlobal</v>
      </c>
      <c r="EB312" t="str">
        <v>Medical Teams International</v>
      </c>
      <c r="EC312" t="str">
        <v>Mercy Corps</v>
      </c>
      <c r="ED312" t="str">
        <v>Migrant Service Center (CAM)</v>
      </c>
      <c r="EE312" t="str">
        <v>Migrants, Refugees and Argentine Social Entrepreneurs (MIRARES)</v>
      </c>
      <c r="EF312" t="str">
        <v>Mision Scalabriniana - Ecuador</v>
      </c>
      <c r="EG312" t="str">
        <v>Missão Paz</v>
      </c>
      <c r="EH312" t="str">
        <v>Museu A CASA</v>
      </c>
      <c r="EI312" t="str">
        <v>Norwegian Refugee Council (NRC)</v>
      </c>
      <c r="EJ312" t="str">
        <v>ONG Migrantes por el Maule</v>
      </c>
      <c r="EK312" t="str">
        <v>ONG Preemptive Love Coalition Colombia</v>
      </c>
      <c r="EL312" t="str">
        <v>Organización Transfomando Vidas</v>
      </c>
      <c r="EM312" t="str">
        <v>Organization of Ibero-American States for Education, Science and Culture (OEI)</v>
      </c>
      <c r="EN312" t="str">
        <v>OXFAM</v>
      </c>
      <c r="EO312" t="str">
        <v>Panamerican Development Foundation</v>
      </c>
      <c r="EP312" t="str">
        <v>Panamerican Health Organization/World Health Organization (PAHO/WHO)</v>
      </c>
      <c r="EQ312" t="str">
        <v>Pastoral of Human Mobility - Peruvian Episcopal Conference</v>
      </c>
      <c r="ER312" t="str">
        <v>Pastoral Service for Migrants National</v>
      </c>
      <c r="ES312" t="str">
        <v>Permanent Human Rights defense Committee (CDH)</v>
      </c>
      <c r="ET312" t="str">
        <v>Pirilampos Institute - Group of visits and voluntary actions in Roraima</v>
      </c>
      <c r="EU312" t="str">
        <v>Plan International</v>
      </c>
      <c r="EV312" t="str">
        <v>Population Program, Faculty of Social Sciences, University of the Republic</v>
      </c>
      <c r="EW312" t="str">
        <v>Profamilia Association</v>
      </c>
      <c r="EX312" t="str">
        <v>Red con Migrantes y Refugiados</v>
      </c>
      <c r="EY312" t="str">
        <v>Red Cross Colombia</v>
      </c>
      <c r="EZ312" t="str">
        <v>Red Cross Ecuador</v>
      </c>
      <c r="FA312" t="str">
        <v>Red Cross Peru</v>
      </c>
      <c r="FB312" t="str">
        <v>Red de Investigaciones en Derechos Humanos - CONICET (Consejo Nacional de Investigaciones Científicas y Técnicas)</v>
      </c>
      <c r="FC312" t="str">
        <v>RET International</v>
      </c>
      <c r="FD312" t="str">
        <v>Salú pa Tur Foundation</v>
      </c>
      <c r="FE312" t="str">
        <v>Salvation Army</v>
      </c>
      <c r="FF312" t="str">
        <v>Samaritan's Purse</v>
      </c>
      <c r="FG312" t="str">
        <v>Save the Children International (SCI)</v>
      </c>
      <c r="FH312" t="str">
        <v>Scalabrini Foundation Chile</v>
      </c>
      <c r="FI312" t="str">
        <v>Sección Peruana de Amnistía Internacional</v>
      </c>
      <c r="FJ312" t="str">
        <v>Serviço Pastoral dos Migrantes do Nordeste</v>
      </c>
      <c r="FK312" t="str">
        <v>Sesame Workshop</v>
      </c>
      <c r="FL312" t="str">
        <v>Si, Da Vida</v>
      </c>
      <c r="FM312" t="str">
        <v>Solidarity and Action Asociation</v>
      </c>
      <c r="FN312" t="str">
        <v>SOS Children's Villages</v>
      </c>
      <c r="FO312" t="str">
        <v>Tarabita Foundation</v>
      </c>
      <c r="FP312" t="str">
        <v>Tearfund</v>
      </c>
      <c r="FQ312" t="str">
        <v>TECHO</v>
      </c>
      <c r="FR312" t="str">
        <v>Terranueva Foundation</v>
      </c>
      <c r="FS312" t="str">
        <v>Terre des Hommes Suisse</v>
      </c>
      <c r="FT312" t="str">
        <v>The Israel Forum for International Humanitarian Aid (IsraAID)</v>
      </c>
      <c r="FU312" t="str">
        <v>Unión Venezolana en Perú</v>
      </c>
      <c r="FV312" t="str">
        <v>United Nations Children's Fund (UNICEF)</v>
      </c>
      <c r="FW312" t="str">
        <v>United Nations Development Programme (UNDP)</v>
      </c>
      <c r="FX312" t="str">
        <v>United Nations Educational, Scientific and Cultural Organization (UNESCO)</v>
      </c>
      <c r="FY312" t="str">
        <v>United Nations Entity for Gender Equality and the Empowerment of Women (UNWOMEN)</v>
      </c>
      <c r="FZ312" t="str">
        <v>United Nations Food and Agricultural Organization (FAO)</v>
      </c>
      <c r="GA312" t="str">
        <v>United Nations High Commissioner for Refugees (UNHCR)</v>
      </c>
      <c r="GB312" t="str">
        <v>United Nations Office of the High Commissioner for Human Rights (OHCHR)</v>
      </c>
      <c r="GC312" t="str">
        <v>United Nations Office on Drugs and Crime (UNODC)</v>
      </c>
      <c r="GD312" t="str">
        <v>United Nations Population Fund (UNFPA)</v>
      </c>
      <c r="GE312" t="str">
        <v>United Nations Programme for Human Settlements (UN Habitat)</v>
      </c>
      <c r="GF312" t="str">
        <v>Vale da Benção Educational and Charitable Association (AEBVB)</v>
      </c>
      <c r="GG312" t="str">
        <v>VenAruba Solidaria</v>
      </c>
      <c r="GH312" t="str">
        <v>Venex Curacao Foundation</v>
      </c>
      <c r="GI312" t="str">
        <v>Venezolanos en Barranquilla</v>
      </c>
      <c r="GJ312" t="str">
        <v>Venezolanos en San Cristóbal</v>
      </c>
      <c r="GK312" t="str">
        <v>Venezuelan Emigrant Foundation (FEV)</v>
      </c>
      <c r="GL312" t="str">
        <v>Vicaría de Pastoral Social Caritas</v>
      </c>
      <c r="GM312" t="str">
        <v>Voices GY</v>
      </c>
      <c r="GN312" t="str">
        <v>We World GVC</v>
      </c>
      <c r="GO312" t="str">
        <v>World Council of Credit Unions</v>
      </c>
      <c r="GP312" t="str">
        <v>World Food Programme (WFP)</v>
      </c>
      <c r="GQ312" t="str">
        <v>World Vision</v>
      </c>
      <c r="GR312" t="str">
        <v>ZOA</v>
      </c>
    </row>
    <row r="313" spans="8:200" x14ac:dyDescent="0.3">
      <c r="H313" t="str" cm="1">
        <f t="array" ref="H313:GR313">TRANSPOSE(_xlfn._xlws.SORT(_xlfn._xlws.FILTER(Table3[Name],ISNUMBER(SEARCH(' Activity Sheet'!D367,Table3[Name])),"Not found"),,1))</f>
        <v>.New Organisation</v>
      </c>
      <c r="I313" t="str">
        <v>ABV - Association of Good with Life</v>
      </c>
      <c r="J313" t="str">
        <v>ACAPS</v>
      </c>
      <c r="K313" t="str">
        <v>Acción y Desarrollo</v>
      </c>
      <c r="L313" t="str">
        <v>ACTED</v>
      </c>
      <c r="M313" t="str">
        <v>Action against Hunger</v>
      </c>
      <c r="N313" t="str">
        <v>ActionAid</v>
      </c>
      <c r="O313" t="str">
        <v>Adventist Development and Relief Agency (ADRA)</v>
      </c>
      <c r="P313" t="str">
        <v>Alas de Colibrí Foundation</v>
      </c>
      <c r="Q313" t="str">
        <v>Alianza por la Solidaridad</v>
      </c>
      <c r="R313" t="str">
        <v>Alianza por Venezuela</v>
      </c>
      <c r="S313" t="str">
        <v>Americares Foundation</v>
      </c>
      <c r="T313" t="str">
        <v>Argentine Commission for Refugees and Migrants (CAREF)</v>
      </c>
      <c r="U313" t="str">
        <v>Asociación Aves</v>
      </c>
      <c r="V313" t="str">
        <v>Asociación de Jubilados y Pensionados Venezolanos en Argentina</v>
      </c>
      <c r="W313" t="str">
        <v>Asociación de Venezolanos en Eloy Alfaro</v>
      </c>
      <c r="X313" t="str">
        <v>Asociación Fundación contra el Hambre Perú</v>
      </c>
      <c r="Y313" t="str">
        <v>Asociación Migrantes Venezolanos</v>
      </c>
      <c r="Z313" t="str">
        <v>Asociación Misioneros de San Carlos Scalabrinianos</v>
      </c>
      <c r="AA313" t="str">
        <v>Asociacion Proteccion Poblacion Vulnerable</v>
      </c>
      <c r="AB313" t="str">
        <v>Asociación Quinta Ola</v>
      </c>
      <c r="AC313" t="str">
        <v>Asociación Salto Ángel</v>
      </c>
      <c r="AD313" t="str">
        <v>Asociación Venezuela en Ecuador AC</v>
      </c>
      <c r="AE313" t="str">
        <v>ASOVENAR</v>
      </c>
      <c r="AF313" t="str">
        <v>Associação Hermanitos</v>
      </c>
      <c r="AG313" t="str">
        <v>AVSI Foundation</v>
      </c>
      <c r="AH313" t="str">
        <v>Bethany Christian Services</v>
      </c>
      <c r="AI313" t="str">
        <v>Blumont</v>
      </c>
      <c r="AJ313" t="str">
        <v>CARE</v>
      </c>
      <c r="AK313" t="str">
        <v>Caritas Brazil</v>
      </c>
      <c r="AL313" t="str">
        <v>Caritas Ecuador</v>
      </c>
      <c r="AM313" t="str">
        <v>Caritas Germany</v>
      </c>
      <c r="AN313" t="str">
        <v>Caritas Manaus</v>
      </c>
      <c r="AO313" t="str">
        <v>Caritas Parana</v>
      </c>
      <c r="AP313" t="str">
        <v>Caritas Peru</v>
      </c>
      <c r="AQ313" t="str">
        <v>Caritas Rio de Janeiro</v>
      </c>
      <c r="AR313" t="str">
        <v>Caritas São Paulo</v>
      </c>
      <c r="AS313" t="str">
        <v>Caritas Switzerland</v>
      </c>
      <c r="AT313" t="str">
        <v>CCEFIRO Association</v>
      </c>
      <c r="AU313" t="str">
        <v>CEDRO</v>
      </c>
      <c r="AV313" t="str">
        <v>Center for Integrated Studies and Programs for Sustainable Development (CIEDS)</v>
      </c>
      <c r="AW313" t="str">
        <v>Center for Migration and Human Rights of the Diocese of Roraima (CMDH)</v>
      </c>
      <c r="AX313" t="str">
        <v>Centro de Atencion Psicosocial (CAPS)</v>
      </c>
      <c r="AY313" t="str">
        <v>CESAL</v>
      </c>
      <c r="AZ313" t="str">
        <v>CESVI-Cooperazione e Sviluppo</v>
      </c>
      <c r="BA313" t="str">
        <v>ChildFund International</v>
      </c>
      <c r="BB313" t="str">
        <v>CHS Alternativo</v>
      </c>
      <c r="BC313" t="str">
        <v>Churún Merú Association</v>
      </c>
      <c r="BD313" t="str">
        <v>Coalición por Venezuela</v>
      </c>
      <c r="BE313" t="str">
        <v>Colonia Foundation of Venezuelans in the Dominican Republic (FUNCOVERD)</v>
      </c>
      <c r="BF313" t="str">
        <v>COLVENZ</v>
      </c>
      <c r="BG313" t="str">
        <v>Compassiva</v>
      </c>
      <c r="BH313" t="str">
        <v>Consejo Interreligioso del Perú - Religiones por la Paz</v>
      </c>
      <c r="BI313" t="str">
        <v>Consorcio ONG OCIPI Y Capellanía Nacional OFICA</v>
      </c>
      <c r="BJ313" t="str">
        <v>COOPI - International Cooperation Foundation</v>
      </c>
      <c r="BK313" t="str">
        <v>Corporación Colectivo Sin Fronteras</v>
      </c>
      <c r="BL313" t="str">
        <v>CRISFE Foundation</v>
      </c>
      <c r="BM313" t="str">
        <v>Cuso International</v>
      </c>
      <c r="BN313" t="str">
        <v>Danielle’s Children Fund (DCF)</v>
      </c>
      <c r="BO313" t="str">
        <v>Danish Refugee Council (DRC)</v>
      </c>
      <c r="BP313" t="str">
        <v>Development Support Association - APOYAR</v>
      </c>
      <c r="BQ313" t="str">
        <v>Diakonie Katastrophenhilfe</v>
      </c>
      <c r="BR313" t="str">
        <v>Diálogo Diverso</v>
      </c>
      <c r="BS313" t="str">
        <v>Doctors of the World</v>
      </c>
      <c r="BT313" t="str">
        <v>Dominican Institute for Integrated Development</v>
      </c>
      <c r="BU313" t="str">
        <v>Duendes y Ángeles Vinotinto República Dominicana</v>
      </c>
      <c r="BV313" t="str">
        <v>Encuentros SJS (Servicio Jesuita de la Solidaridad)</v>
      </c>
      <c r="BW313" t="str">
        <v>Ending Violence Against Migrants</v>
      </c>
      <c r="BX313" t="str">
        <v>Equidad Foundation</v>
      </c>
      <c r="BY313" t="str">
        <v>Equilibrium CenDE</v>
      </c>
      <c r="BZ313" t="str">
        <v>Facultad de Psicología - Universidad de la República (UDELAR)</v>
      </c>
      <c r="CA313" t="str">
        <v>First International Emergency and Solidarités International</v>
      </c>
      <c r="CB313" t="str">
        <v>Fondo Ecuatoriano Populorum Progressio</v>
      </c>
      <c r="CC313" t="str">
        <v>Foro Salud Callao</v>
      </c>
      <c r="CD313" t="str">
        <v>Foundation for the Integration and Development of Latin America (FIDAL)</v>
      </c>
      <c r="CE313" t="str">
        <v>Foundation of the Americas (FUDELA)</v>
      </c>
      <c r="CF313" t="str">
        <v>Fraternity Without Borders</v>
      </c>
      <c r="CG313" t="str">
        <v>Fundación Brisas del Norte</v>
      </c>
      <c r="CH313" t="str">
        <v>Fundación Colombovenezolana Nueva Ilusión</v>
      </c>
      <c r="CI313" t="str">
        <v>Fundación Nakama's</v>
      </c>
      <c r="CJ313" t="str">
        <v>Fundación RadaBer</v>
      </c>
      <c r="CK313" t="str">
        <v>Fundación Scalabrini Bolivia</v>
      </c>
      <c r="CL313" t="str">
        <v>Fundacion Social Vivan los Niños</v>
      </c>
      <c r="CM313" t="str">
        <v>FUNVEAC</v>
      </c>
      <c r="CN313" t="str">
        <v>German Development Cooperation Agency GIZ</v>
      </c>
      <c r="CO313" t="str">
        <v>Globalizate Radio</v>
      </c>
      <c r="CP313" t="str">
        <v>GOAL</v>
      </c>
      <c r="CQ313" t="str">
        <v>Halü Bienestar Humano Foundation (HALU)</v>
      </c>
      <c r="CR313" t="str">
        <v>Heartland Alliance International (HAI)</v>
      </c>
      <c r="CS313" t="str">
        <v>HELVETAS Swiss Intercooperation</v>
      </c>
      <c r="CT313" t="str">
        <v>HIAS</v>
      </c>
      <c r="CU313" t="str">
        <v>Human Rights Defence Curaçao</v>
      </c>
      <c r="CV313" t="str">
        <v>Humanity &amp; Inclusion</v>
      </c>
      <c r="CW313" t="str">
        <v>Humans Analytic</v>
      </c>
      <c r="CX313" t="str">
        <v>Idas y Vueltas Association</v>
      </c>
      <c r="CY313" t="str">
        <v>iMMAP</v>
      </c>
      <c r="CZ313" t="str">
        <v>IMPACT Initiatives (REACH)</v>
      </c>
      <c r="DA313" t="str">
        <v>Inmigrante Feliz Association</v>
      </c>
      <c r="DB313" t="str">
        <v>Institute for Migration and Human Rights (IMDH)</v>
      </c>
      <c r="DC313" t="str">
        <v>Institute of Natural and Cultural Heritage (IPANC)</v>
      </c>
      <c r="DD313" t="str">
        <v>International Committee for the Development of People (CISP)</v>
      </c>
      <c r="DE313" t="str">
        <v>International Federation of the Red Cross (IFRC)</v>
      </c>
      <c r="DF313" t="str">
        <v>International Labour Organization (ILO)</v>
      </c>
      <c r="DG313" t="str">
        <v>International Medical Corps</v>
      </c>
      <c r="DH313" t="str">
        <v>International Organization for Migration (IOM)</v>
      </c>
      <c r="DI313" t="str">
        <v>International Rescue Committee (IRC)</v>
      </c>
      <c r="DJ313" t="str">
        <v>INTERSOS</v>
      </c>
      <c r="DK313" t="str">
        <v>Jesuit Migrant Service (JMS)</v>
      </c>
      <c r="DL313" t="str">
        <v>Jesuit Refugee Service (JRS)</v>
      </c>
      <c r="DM313" t="str">
        <v>Jesuit Service for Migrants and Refugees (JSMR)</v>
      </c>
      <c r="DN313" t="str">
        <v>Joint United Nations Programme on HIV/AIDS (UNAIDS)</v>
      </c>
      <c r="DO313" t="str">
        <v>Kimirina Coorporation</v>
      </c>
      <c r="DP313" t="str">
        <v>La Casita Hispanic Cultural Centre</v>
      </c>
      <c r="DQ313" t="str">
        <v>Latin American Network of Non-Governmental Organizations of Persons with Disabilities and their Families (RIADIS)</v>
      </c>
      <c r="DR313" t="str">
        <v>LGBT+ Movement Brazil</v>
      </c>
      <c r="DS313" t="str">
        <v>Living Water Community (LWC)</v>
      </c>
      <c r="DT313" t="str">
        <v>LLANOVENCOL</v>
      </c>
      <c r="DU313" t="str">
        <v>Lutheran World Federation</v>
      </c>
      <c r="DV313" t="str">
        <v>Lutheran World Relief</v>
      </c>
      <c r="DW313" t="str">
        <v>Malteser International</v>
      </c>
      <c r="DX313" t="str">
        <v>Mana Institute</v>
      </c>
      <c r="DY313" t="str">
        <v>Manos Veneguayas Association</v>
      </c>
      <c r="DZ313" t="str">
        <v>Más Igualdad Perú</v>
      </c>
      <c r="EA313" t="str">
        <v>MedGlobal</v>
      </c>
      <c r="EB313" t="str">
        <v>Medical Teams International</v>
      </c>
      <c r="EC313" t="str">
        <v>Mercy Corps</v>
      </c>
      <c r="ED313" t="str">
        <v>Migrant Service Center (CAM)</v>
      </c>
      <c r="EE313" t="str">
        <v>Migrants, Refugees and Argentine Social Entrepreneurs (MIRARES)</v>
      </c>
      <c r="EF313" t="str">
        <v>Mision Scalabriniana - Ecuador</v>
      </c>
      <c r="EG313" t="str">
        <v>Missão Paz</v>
      </c>
      <c r="EH313" t="str">
        <v>Museu A CASA</v>
      </c>
      <c r="EI313" t="str">
        <v>Norwegian Refugee Council (NRC)</v>
      </c>
      <c r="EJ313" t="str">
        <v>ONG Migrantes por el Maule</v>
      </c>
      <c r="EK313" t="str">
        <v>ONG Preemptive Love Coalition Colombia</v>
      </c>
      <c r="EL313" t="str">
        <v>Organización Transfomando Vidas</v>
      </c>
      <c r="EM313" t="str">
        <v>Organization of Ibero-American States for Education, Science and Culture (OEI)</v>
      </c>
      <c r="EN313" t="str">
        <v>OXFAM</v>
      </c>
      <c r="EO313" t="str">
        <v>Panamerican Development Foundation</v>
      </c>
      <c r="EP313" t="str">
        <v>Panamerican Health Organization/World Health Organization (PAHO/WHO)</v>
      </c>
      <c r="EQ313" t="str">
        <v>Pastoral of Human Mobility - Peruvian Episcopal Conference</v>
      </c>
      <c r="ER313" t="str">
        <v>Pastoral Service for Migrants National</v>
      </c>
      <c r="ES313" t="str">
        <v>Permanent Human Rights defense Committee (CDH)</v>
      </c>
      <c r="ET313" t="str">
        <v>Pirilampos Institute - Group of visits and voluntary actions in Roraima</v>
      </c>
      <c r="EU313" t="str">
        <v>Plan International</v>
      </c>
      <c r="EV313" t="str">
        <v>Population Program, Faculty of Social Sciences, University of the Republic</v>
      </c>
      <c r="EW313" t="str">
        <v>Profamilia Association</v>
      </c>
      <c r="EX313" t="str">
        <v>Red con Migrantes y Refugiados</v>
      </c>
      <c r="EY313" t="str">
        <v>Red Cross Colombia</v>
      </c>
      <c r="EZ313" t="str">
        <v>Red Cross Ecuador</v>
      </c>
      <c r="FA313" t="str">
        <v>Red Cross Peru</v>
      </c>
      <c r="FB313" t="str">
        <v>Red de Investigaciones en Derechos Humanos - CONICET (Consejo Nacional de Investigaciones Científicas y Técnicas)</v>
      </c>
      <c r="FC313" t="str">
        <v>RET International</v>
      </c>
      <c r="FD313" t="str">
        <v>Salú pa Tur Foundation</v>
      </c>
      <c r="FE313" t="str">
        <v>Salvation Army</v>
      </c>
      <c r="FF313" t="str">
        <v>Samaritan's Purse</v>
      </c>
      <c r="FG313" t="str">
        <v>Save the Children International (SCI)</v>
      </c>
      <c r="FH313" t="str">
        <v>Scalabrini Foundation Chile</v>
      </c>
      <c r="FI313" t="str">
        <v>Sección Peruana de Amnistía Internacional</v>
      </c>
      <c r="FJ313" t="str">
        <v>Serviço Pastoral dos Migrantes do Nordeste</v>
      </c>
      <c r="FK313" t="str">
        <v>Sesame Workshop</v>
      </c>
      <c r="FL313" t="str">
        <v>Si, Da Vida</v>
      </c>
      <c r="FM313" t="str">
        <v>Solidarity and Action Asociation</v>
      </c>
      <c r="FN313" t="str">
        <v>SOS Children's Villages</v>
      </c>
      <c r="FO313" t="str">
        <v>Tarabita Foundation</v>
      </c>
      <c r="FP313" t="str">
        <v>Tearfund</v>
      </c>
      <c r="FQ313" t="str">
        <v>TECHO</v>
      </c>
      <c r="FR313" t="str">
        <v>Terranueva Foundation</v>
      </c>
      <c r="FS313" t="str">
        <v>Terre des Hommes Suisse</v>
      </c>
      <c r="FT313" t="str">
        <v>The Israel Forum for International Humanitarian Aid (IsraAID)</v>
      </c>
      <c r="FU313" t="str">
        <v>Unión Venezolana en Perú</v>
      </c>
      <c r="FV313" t="str">
        <v>United Nations Children's Fund (UNICEF)</v>
      </c>
      <c r="FW313" t="str">
        <v>United Nations Development Programme (UNDP)</v>
      </c>
      <c r="FX313" t="str">
        <v>United Nations Educational, Scientific and Cultural Organization (UNESCO)</v>
      </c>
      <c r="FY313" t="str">
        <v>United Nations Entity for Gender Equality and the Empowerment of Women (UNWOMEN)</v>
      </c>
      <c r="FZ313" t="str">
        <v>United Nations Food and Agricultural Organization (FAO)</v>
      </c>
      <c r="GA313" t="str">
        <v>United Nations High Commissioner for Refugees (UNHCR)</v>
      </c>
      <c r="GB313" t="str">
        <v>United Nations Office of the High Commissioner for Human Rights (OHCHR)</v>
      </c>
      <c r="GC313" t="str">
        <v>United Nations Office on Drugs and Crime (UNODC)</v>
      </c>
      <c r="GD313" t="str">
        <v>United Nations Population Fund (UNFPA)</v>
      </c>
      <c r="GE313" t="str">
        <v>United Nations Programme for Human Settlements (UN Habitat)</v>
      </c>
      <c r="GF313" t="str">
        <v>Vale da Benção Educational and Charitable Association (AEBVB)</v>
      </c>
      <c r="GG313" t="str">
        <v>VenAruba Solidaria</v>
      </c>
      <c r="GH313" t="str">
        <v>Venex Curacao Foundation</v>
      </c>
      <c r="GI313" t="str">
        <v>Venezolanos en Barranquilla</v>
      </c>
      <c r="GJ313" t="str">
        <v>Venezolanos en San Cristóbal</v>
      </c>
      <c r="GK313" t="str">
        <v>Venezuelan Emigrant Foundation (FEV)</v>
      </c>
      <c r="GL313" t="str">
        <v>Vicaría de Pastoral Social Caritas</v>
      </c>
      <c r="GM313" t="str">
        <v>Voices GY</v>
      </c>
      <c r="GN313" t="str">
        <v>We World GVC</v>
      </c>
      <c r="GO313" t="str">
        <v>World Council of Credit Unions</v>
      </c>
      <c r="GP313" t="str">
        <v>World Food Programme (WFP)</v>
      </c>
      <c r="GQ313" t="str">
        <v>World Vision</v>
      </c>
      <c r="GR313" t="str">
        <v>ZOA</v>
      </c>
    </row>
    <row r="314" spans="8:200" x14ac:dyDescent="0.3">
      <c r="H314" t="str" cm="1">
        <f t="array" ref="H314:GR314">TRANSPOSE(_xlfn._xlws.SORT(_xlfn._xlws.FILTER(Table3[Name],ISNUMBER(SEARCH(' Activity Sheet'!D368,Table3[Name])),"Not found"),,1))</f>
        <v>.New Organisation</v>
      </c>
      <c r="I314" t="str">
        <v>ABV - Association of Good with Life</v>
      </c>
      <c r="J314" t="str">
        <v>ACAPS</v>
      </c>
      <c r="K314" t="str">
        <v>Acción y Desarrollo</v>
      </c>
      <c r="L314" t="str">
        <v>ACTED</v>
      </c>
      <c r="M314" t="str">
        <v>Action against Hunger</v>
      </c>
      <c r="N314" t="str">
        <v>ActionAid</v>
      </c>
      <c r="O314" t="str">
        <v>Adventist Development and Relief Agency (ADRA)</v>
      </c>
      <c r="P314" t="str">
        <v>Alas de Colibrí Foundation</v>
      </c>
      <c r="Q314" t="str">
        <v>Alianza por la Solidaridad</v>
      </c>
      <c r="R314" t="str">
        <v>Alianza por Venezuela</v>
      </c>
      <c r="S314" t="str">
        <v>Americares Foundation</v>
      </c>
      <c r="T314" t="str">
        <v>Argentine Commission for Refugees and Migrants (CAREF)</v>
      </c>
      <c r="U314" t="str">
        <v>Asociación Aves</v>
      </c>
      <c r="V314" t="str">
        <v>Asociación de Jubilados y Pensionados Venezolanos en Argentina</v>
      </c>
      <c r="W314" t="str">
        <v>Asociación de Venezolanos en Eloy Alfaro</v>
      </c>
      <c r="X314" t="str">
        <v>Asociación Fundación contra el Hambre Perú</v>
      </c>
      <c r="Y314" t="str">
        <v>Asociación Migrantes Venezolanos</v>
      </c>
      <c r="Z314" t="str">
        <v>Asociación Misioneros de San Carlos Scalabrinianos</v>
      </c>
      <c r="AA314" t="str">
        <v>Asociacion Proteccion Poblacion Vulnerable</v>
      </c>
      <c r="AB314" t="str">
        <v>Asociación Quinta Ola</v>
      </c>
      <c r="AC314" t="str">
        <v>Asociación Salto Ángel</v>
      </c>
      <c r="AD314" t="str">
        <v>Asociación Venezuela en Ecuador AC</v>
      </c>
      <c r="AE314" t="str">
        <v>ASOVENAR</v>
      </c>
      <c r="AF314" t="str">
        <v>Associação Hermanitos</v>
      </c>
      <c r="AG314" t="str">
        <v>AVSI Foundation</v>
      </c>
      <c r="AH314" t="str">
        <v>Bethany Christian Services</v>
      </c>
      <c r="AI314" t="str">
        <v>Blumont</v>
      </c>
      <c r="AJ314" t="str">
        <v>CARE</v>
      </c>
      <c r="AK314" t="str">
        <v>Caritas Brazil</v>
      </c>
      <c r="AL314" t="str">
        <v>Caritas Ecuador</v>
      </c>
      <c r="AM314" t="str">
        <v>Caritas Germany</v>
      </c>
      <c r="AN314" t="str">
        <v>Caritas Manaus</v>
      </c>
      <c r="AO314" t="str">
        <v>Caritas Parana</v>
      </c>
      <c r="AP314" t="str">
        <v>Caritas Peru</v>
      </c>
      <c r="AQ314" t="str">
        <v>Caritas Rio de Janeiro</v>
      </c>
      <c r="AR314" t="str">
        <v>Caritas São Paulo</v>
      </c>
      <c r="AS314" t="str">
        <v>Caritas Switzerland</v>
      </c>
      <c r="AT314" t="str">
        <v>CCEFIRO Association</v>
      </c>
      <c r="AU314" t="str">
        <v>CEDRO</v>
      </c>
      <c r="AV314" t="str">
        <v>Center for Integrated Studies and Programs for Sustainable Development (CIEDS)</v>
      </c>
      <c r="AW314" t="str">
        <v>Center for Migration and Human Rights of the Diocese of Roraima (CMDH)</v>
      </c>
      <c r="AX314" t="str">
        <v>Centro de Atencion Psicosocial (CAPS)</v>
      </c>
      <c r="AY314" t="str">
        <v>CESAL</v>
      </c>
      <c r="AZ314" t="str">
        <v>CESVI-Cooperazione e Sviluppo</v>
      </c>
      <c r="BA314" t="str">
        <v>ChildFund International</v>
      </c>
      <c r="BB314" t="str">
        <v>CHS Alternativo</v>
      </c>
      <c r="BC314" t="str">
        <v>Churún Merú Association</v>
      </c>
      <c r="BD314" t="str">
        <v>Coalición por Venezuela</v>
      </c>
      <c r="BE314" t="str">
        <v>Colonia Foundation of Venezuelans in the Dominican Republic (FUNCOVERD)</v>
      </c>
      <c r="BF314" t="str">
        <v>COLVENZ</v>
      </c>
      <c r="BG314" t="str">
        <v>Compassiva</v>
      </c>
      <c r="BH314" t="str">
        <v>Consejo Interreligioso del Perú - Religiones por la Paz</v>
      </c>
      <c r="BI314" t="str">
        <v>Consorcio ONG OCIPI Y Capellanía Nacional OFICA</v>
      </c>
      <c r="BJ314" t="str">
        <v>COOPI - International Cooperation Foundation</v>
      </c>
      <c r="BK314" t="str">
        <v>Corporación Colectivo Sin Fronteras</v>
      </c>
      <c r="BL314" t="str">
        <v>CRISFE Foundation</v>
      </c>
      <c r="BM314" t="str">
        <v>Cuso International</v>
      </c>
      <c r="BN314" t="str">
        <v>Danielle’s Children Fund (DCF)</v>
      </c>
      <c r="BO314" t="str">
        <v>Danish Refugee Council (DRC)</v>
      </c>
      <c r="BP314" t="str">
        <v>Development Support Association - APOYAR</v>
      </c>
      <c r="BQ314" t="str">
        <v>Diakonie Katastrophenhilfe</v>
      </c>
      <c r="BR314" t="str">
        <v>Diálogo Diverso</v>
      </c>
      <c r="BS314" t="str">
        <v>Doctors of the World</v>
      </c>
      <c r="BT314" t="str">
        <v>Dominican Institute for Integrated Development</v>
      </c>
      <c r="BU314" t="str">
        <v>Duendes y Ángeles Vinotinto República Dominicana</v>
      </c>
      <c r="BV314" t="str">
        <v>Encuentros SJS (Servicio Jesuita de la Solidaridad)</v>
      </c>
      <c r="BW314" t="str">
        <v>Ending Violence Against Migrants</v>
      </c>
      <c r="BX314" t="str">
        <v>Equidad Foundation</v>
      </c>
      <c r="BY314" t="str">
        <v>Equilibrium CenDE</v>
      </c>
      <c r="BZ314" t="str">
        <v>Facultad de Psicología - Universidad de la República (UDELAR)</v>
      </c>
      <c r="CA314" t="str">
        <v>First International Emergency and Solidarités International</v>
      </c>
      <c r="CB314" t="str">
        <v>Fondo Ecuatoriano Populorum Progressio</v>
      </c>
      <c r="CC314" t="str">
        <v>Foro Salud Callao</v>
      </c>
      <c r="CD314" t="str">
        <v>Foundation for the Integration and Development of Latin America (FIDAL)</v>
      </c>
      <c r="CE314" t="str">
        <v>Foundation of the Americas (FUDELA)</v>
      </c>
      <c r="CF314" t="str">
        <v>Fraternity Without Borders</v>
      </c>
      <c r="CG314" t="str">
        <v>Fundación Brisas del Norte</v>
      </c>
      <c r="CH314" t="str">
        <v>Fundación Colombovenezolana Nueva Ilusión</v>
      </c>
      <c r="CI314" t="str">
        <v>Fundación Nakama's</v>
      </c>
      <c r="CJ314" t="str">
        <v>Fundación RadaBer</v>
      </c>
      <c r="CK314" t="str">
        <v>Fundación Scalabrini Bolivia</v>
      </c>
      <c r="CL314" t="str">
        <v>Fundacion Social Vivan los Niños</v>
      </c>
      <c r="CM314" t="str">
        <v>FUNVEAC</v>
      </c>
      <c r="CN314" t="str">
        <v>German Development Cooperation Agency GIZ</v>
      </c>
      <c r="CO314" t="str">
        <v>Globalizate Radio</v>
      </c>
      <c r="CP314" t="str">
        <v>GOAL</v>
      </c>
      <c r="CQ314" t="str">
        <v>Halü Bienestar Humano Foundation (HALU)</v>
      </c>
      <c r="CR314" t="str">
        <v>Heartland Alliance International (HAI)</v>
      </c>
      <c r="CS314" t="str">
        <v>HELVETAS Swiss Intercooperation</v>
      </c>
      <c r="CT314" t="str">
        <v>HIAS</v>
      </c>
      <c r="CU314" t="str">
        <v>Human Rights Defence Curaçao</v>
      </c>
      <c r="CV314" t="str">
        <v>Humanity &amp; Inclusion</v>
      </c>
      <c r="CW314" t="str">
        <v>Humans Analytic</v>
      </c>
      <c r="CX314" t="str">
        <v>Idas y Vueltas Association</v>
      </c>
      <c r="CY314" t="str">
        <v>iMMAP</v>
      </c>
      <c r="CZ314" t="str">
        <v>IMPACT Initiatives (REACH)</v>
      </c>
      <c r="DA314" t="str">
        <v>Inmigrante Feliz Association</v>
      </c>
      <c r="DB314" t="str">
        <v>Institute for Migration and Human Rights (IMDH)</v>
      </c>
      <c r="DC314" t="str">
        <v>Institute of Natural and Cultural Heritage (IPANC)</v>
      </c>
      <c r="DD314" t="str">
        <v>International Committee for the Development of People (CISP)</v>
      </c>
      <c r="DE314" t="str">
        <v>International Federation of the Red Cross (IFRC)</v>
      </c>
      <c r="DF314" t="str">
        <v>International Labour Organization (ILO)</v>
      </c>
      <c r="DG314" t="str">
        <v>International Medical Corps</v>
      </c>
      <c r="DH314" t="str">
        <v>International Organization for Migration (IOM)</v>
      </c>
      <c r="DI314" t="str">
        <v>International Rescue Committee (IRC)</v>
      </c>
      <c r="DJ314" t="str">
        <v>INTERSOS</v>
      </c>
      <c r="DK314" t="str">
        <v>Jesuit Migrant Service (JMS)</v>
      </c>
      <c r="DL314" t="str">
        <v>Jesuit Refugee Service (JRS)</v>
      </c>
      <c r="DM314" t="str">
        <v>Jesuit Service for Migrants and Refugees (JSMR)</v>
      </c>
      <c r="DN314" t="str">
        <v>Joint United Nations Programme on HIV/AIDS (UNAIDS)</v>
      </c>
      <c r="DO314" t="str">
        <v>Kimirina Coorporation</v>
      </c>
      <c r="DP314" t="str">
        <v>La Casita Hispanic Cultural Centre</v>
      </c>
      <c r="DQ314" t="str">
        <v>Latin American Network of Non-Governmental Organizations of Persons with Disabilities and their Families (RIADIS)</v>
      </c>
      <c r="DR314" t="str">
        <v>LGBT+ Movement Brazil</v>
      </c>
      <c r="DS314" t="str">
        <v>Living Water Community (LWC)</v>
      </c>
      <c r="DT314" t="str">
        <v>LLANOVENCOL</v>
      </c>
      <c r="DU314" t="str">
        <v>Lutheran World Federation</v>
      </c>
      <c r="DV314" t="str">
        <v>Lutheran World Relief</v>
      </c>
      <c r="DW314" t="str">
        <v>Malteser International</v>
      </c>
      <c r="DX314" t="str">
        <v>Mana Institute</v>
      </c>
      <c r="DY314" t="str">
        <v>Manos Veneguayas Association</v>
      </c>
      <c r="DZ314" t="str">
        <v>Más Igualdad Perú</v>
      </c>
      <c r="EA314" t="str">
        <v>MedGlobal</v>
      </c>
      <c r="EB314" t="str">
        <v>Medical Teams International</v>
      </c>
      <c r="EC314" t="str">
        <v>Mercy Corps</v>
      </c>
      <c r="ED314" t="str">
        <v>Migrant Service Center (CAM)</v>
      </c>
      <c r="EE314" t="str">
        <v>Migrants, Refugees and Argentine Social Entrepreneurs (MIRARES)</v>
      </c>
      <c r="EF314" t="str">
        <v>Mision Scalabriniana - Ecuador</v>
      </c>
      <c r="EG314" t="str">
        <v>Missão Paz</v>
      </c>
      <c r="EH314" t="str">
        <v>Museu A CASA</v>
      </c>
      <c r="EI314" t="str">
        <v>Norwegian Refugee Council (NRC)</v>
      </c>
      <c r="EJ314" t="str">
        <v>ONG Migrantes por el Maule</v>
      </c>
      <c r="EK314" t="str">
        <v>ONG Preemptive Love Coalition Colombia</v>
      </c>
      <c r="EL314" t="str">
        <v>Organización Transfomando Vidas</v>
      </c>
      <c r="EM314" t="str">
        <v>Organization of Ibero-American States for Education, Science and Culture (OEI)</v>
      </c>
      <c r="EN314" t="str">
        <v>OXFAM</v>
      </c>
      <c r="EO314" t="str">
        <v>Panamerican Development Foundation</v>
      </c>
      <c r="EP314" t="str">
        <v>Panamerican Health Organization/World Health Organization (PAHO/WHO)</v>
      </c>
      <c r="EQ314" t="str">
        <v>Pastoral of Human Mobility - Peruvian Episcopal Conference</v>
      </c>
      <c r="ER314" t="str">
        <v>Pastoral Service for Migrants National</v>
      </c>
      <c r="ES314" t="str">
        <v>Permanent Human Rights defense Committee (CDH)</v>
      </c>
      <c r="ET314" t="str">
        <v>Pirilampos Institute - Group of visits and voluntary actions in Roraima</v>
      </c>
      <c r="EU314" t="str">
        <v>Plan International</v>
      </c>
      <c r="EV314" t="str">
        <v>Population Program, Faculty of Social Sciences, University of the Republic</v>
      </c>
      <c r="EW314" t="str">
        <v>Profamilia Association</v>
      </c>
      <c r="EX314" t="str">
        <v>Red con Migrantes y Refugiados</v>
      </c>
      <c r="EY314" t="str">
        <v>Red Cross Colombia</v>
      </c>
      <c r="EZ314" t="str">
        <v>Red Cross Ecuador</v>
      </c>
      <c r="FA314" t="str">
        <v>Red Cross Peru</v>
      </c>
      <c r="FB314" t="str">
        <v>Red de Investigaciones en Derechos Humanos - CONICET (Consejo Nacional de Investigaciones Científicas y Técnicas)</v>
      </c>
      <c r="FC314" t="str">
        <v>RET International</v>
      </c>
      <c r="FD314" t="str">
        <v>Salú pa Tur Foundation</v>
      </c>
      <c r="FE314" t="str">
        <v>Salvation Army</v>
      </c>
      <c r="FF314" t="str">
        <v>Samaritan's Purse</v>
      </c>
      <c r="FG314" t="str">
        <v>Save the Children International (SCI)</v>
      </c>
      <c r="FH314" t="str">
        <v>Scalabrini Foundation Chile</v>
      </c>
      <c r="FI314" t="str">
        <v>Sección Peruana de Amnistía Internacional</v>
      </c>
      <c r="FJ314" t="str">
        <v>Serviço Pastoral dos Migrantes do Nordeste</v>
      </c>
      <c r="FK314" t="str">
        <v>Sesame Workshop</v>
      </c>
      <c r="FL314" t="str">
        <v>Si, Da Vida</v>
      </c>
      <c r="FM314" t="str">
        <v>Solidarity and Action Asociation</v>
      </c>
      <c r="FN314" t="str">
        <v>SOS Children's Villages</v>
      </c>
      <c r="FO314" t="str">
        <v>Tarabita Foundation</v>
      </c>
      <c r="FP314" t="str">
        <v>Tearfund</v>
      </c>
      <c r="FQ314" t="str">
        <v>TECHO</v>
      </c>
      <c r="FR314" t="str">
        <v>Terranueva Foundation</v>
      </c>
      <c r="FS314" t="str">
        <v>Terre des Hommes Suisse</v>
      </c>
      <c r="FT314" t="str">
        <v>The Israel Forum for International Humanitarian Aid (IsraAID)</v>
      </c>
      <c r="FU314" t="str">
        <v>Unión Venezolana en Perú</v>
      </c>
      <c r="FV314" t="str">
        <v>United Nations Children's Fund (UNICEF)</v>
      </c>
      <c r="FW314" t="str">
        <v>United Nations Development Programme (UNDP)</v>
      </c>
      <c r="FX314" t="str">
        <v>United Nations Educational, Scientific and Cultural Organization (UNESCO)</v>
      </c>
      <c r="FY314" t="str">
        <v>United Nations Entity for Gender Equality and the Empowerment of Women (UNWOMEN)</v>
      </c>
      <c r="FZ314" t="str">
        <v>United Nations Food and Agricultural Organization (FAO)</v>
      </c>
      <c r="GA314" t="str">
        <v>United Nations High Commissioner for Refugees (UNHCR)</v>
      </c>
      <c r="GB314" t="str">
        <v>United Nations Office of the High Commissioner for Human Rights (OHCHR)</v>
      </c>
      <c r="GC314" t="str">
        <v>United Nations Office on Drugs and Crime (UNODC)</v>
      </c>
      <c r="GD314" t="str">
        <v>United Nations Population Fund (UNFPA)</v>
      </c>
      <c r="GE314" t="str">
        <v>United Nations Programme for Human Settlements (UN Habitat)</v>
      </c>
      <c r="GF314" t="str">
        <v>Vale da Benção Educational and Charitable Association (AEBVB)</v>
      </c>
      <c r="GG314" t="str">
        <v>VenAruba Solidaria</v>
      </c>
      <c r="GH314" t="str">
        <v>Venex Curacao Foundation</v>
      </c>
      <c r="GI314" t="str">
        <v>Venezolanos en Barranquilla</v>
      </c>
      <c r="GJ314" t="str">
        <v>Venezolanos en San Cristóbal</v>
      </c>
      <c r="GK314" t="str">
        <v>Venezuelan Emigrant Foundation (FEV)</v>
      </c>
      <c r="GL314" t="str">
        <v>Vicaría de Pastoral Social Caritas</v>
      </c>
      <c r="GM314" t="str">
        <v>Voices GY</v>
      </c>
      <c r="GN314" t="str">
        <v>We World GVC</v>
      </c>
      <c r="GO314" t="str">
        <v>World Council of Credit Unions</v>
      </c>
      <c r="GP314" t="str">
        <v>World Food Programme (WFP)</v>
      </c>
      <c r="GQ314" t="str">
        <v>World Vision</v>
      </c>
      <c r="GR314" t="str">
        <v>ZOA</v>
      </c>
    </row>
    <row r="315" spans="8:200" x14ac:dyDescent="0.3">
      <c r="H315" t="str" cm="1">
        <f t="array" ref="H315:GR315">TRANSPOSE(_xlfn._xlws.SORT(_xlfn._xlws.FILTER(Table3[Name],ISNUMBER(SEARCH(' Activity Sheet'!D369,Table3[Name])),"Not found"),,1))</f>
        <v>.New Organisation</v>
      </c>
      <c r="I315" t="str">
        <v>ABV - Association of Good with Life</v>
      </c>
      <c r="J315" t="str">
        <v>ACAPS</v>
      </c>
      <c r="K315" t="str">
        <v>Acción y Desarrollo</v>
      </c>
      <c r="L315" t="str">
        <v>ACTED</v>
      </c>
      <c r="M315" t="str">
        <v>Action against Hunger</v>
      </c>
      <c r="N315" t="str">
        <v>ActionAid</v>
      </c>
      <c r="O315" t="str">
        <v>Adventist Development and Relief Agency (ADRA)</v>
      </c>
      <c r="P315" t="str">
        <v>Alas de Colibrí Foundation</v>
      </c>
      <c r="Q315" t="str">
        <v>Alianza por la Solidaridad</v>
      </c>
      <c r="R315" t="str">
        <v>Alianza por Venezuela</v>
      </c>
      <c r="S315" t="str">
        <v>Americares Foundation</v>
      </c>
      <c r="T315" t="str">
        <v>Argentine Commission for Refugees and Migrants (CAREF)</v>
      </c>
      <c r="U315" t="str">
        <v>Asociación Aves</v>
      </c>
      <c r="V315" t="str">
        <v>Asociación de Jubilados y Pensionados Venezolanos en Argentina</v>
      </c>
      <c r="W315" t="str">
        <v>Asociación de Venezolanos en Eloy Alfaro</v>
      </c>
      <c r="X315" t="str">
        <v>Asociación Fundación contra el Hambre Perú</v>
      </c>
      <c r="Y315" t="str">
        <v>Asociación Migrantes Venezolanos</v>
      </c>
      <c r="Z315" t="str">
        <v>Asociación Misioneros de San Carlos Scalabrinianos</v>
      </c>
      <c r="AA315" t="str">
        <v>Asociacion Proteccion Poblacion Vulnerable</v>
      </c>
      <c r="AB315" t="str">
        <v>Asociación Quinta Ola</v>
      </c>
      <c r="AC315" t="str">
        <v>Asociación Salto Ángel</v>
      </c>
      <c r="AD315" t="str">
        <v>Asociación Venezuela en Ecuador AC</v>
      </c>
      <c r="AE315" t="str">
        <v>ASOVENAR</v>
      </c>
      <c r="AF315" t="str">
        <v>Associação Hermanitos</v>
      </c>
      <c r="AG315" t="str">
        <v>AVSI Foundation</v>
      </c>
      <c r="AH315" t="str">
        <v>Bethany Christian Services</v>
      </c>
      <c r="AI315" t="str">
        <v>Blumont</v>
      </c>
      <c r="AJ315" t="str">
        <v>CARE</v>
      </c>
      <c r="AK315" t="str">
        <v>Caritas Brazil</v>
      </c>
      <c r="AL315" t="str">
        <v>Caritas Ecuador</v>
      </c>
      <c r="AM315" t="str">
        <v>Caritas Germany</v>
      </c>
      <c r="AN315" t="str">
        <v>Caritas Manaus</v>
      </c>
      <c r="AO315" t="str">
        <v>Caritas Parana</v>
      </c>
      <c r="AP315" t="str">
        <v>Caritas Peru</v>
      </c>
      <c r="AQ315" t="str">
        <v>Caritas Rio de Janeiro</v>
      </c>
      <c r="AR315" t="str">
        <v>Caritas São Paulo</v>
      </c>
      <c r="AS315" t="str">
        <v>Caritas Switzerland</v>
      </c>
      <c r="AT315" t="str">
        <v>CCEFIRO Association</v>
      </c>
      <c r="AU315" t="str">
        <v>CEDRO</v>
      </c>
      <c r="AV315" t="str">
        <v>Center for Integrated Studies and Programs for Sustainable Development (CIEDS)</v>
      </c>
      <c r="AW315" t="str">
        <v>Center for Migration and Human Rights of the Diocese of Roraima (CMDH)</v>
      </c>
      <c r="AX315" t="str">
        <v>Centro de Atencion Psicosocial (CAPS)</v>
      </c>
      <c r="AY315" t="str">
        <v>CESAL</v>
      </c>
      <c r="AZ315" t="str">
        <v>CESVI-Cooperazione e Sviluppo</v>
      </c>
      <c r="BA315" t="str">
        <v>ChildFund International</v>
      </c>
      <c r="BB315" t="str">
        <v>CHS Alternativo</v>
      </c>
      <c r="BC315" t="str">
        <v>Churún Merú Association</v>
      </c>
      <c r="BD315" t="str">
        <v>Coalición por Venezuela</v>
      </c>
      <c r="BE315" t="str">
        <v>Colonia Foundation of Venezuelans in the Dominican Republic (FUNCOVERD)</v>
      </c>
      <c r="BF315" t="str">
        <v>COLVENZ</v>
      </c>
      <c r="BG315" t="str">
        <v>Compassiva</v>
      </c>
      <c r="BH315" t="str">
        <v>Consejo Interreligioso del Perú - Religiones por la Paz</v>
      </c>
      <c r="BI315" t="str">
        <v>Consorcio ONG OCIPI Y Capellanía Nacional OFICA</v>
      </c>
      <c r="BJ315" t="str">
        <v>COOPI - International Cooperation Foundation</v>
      </c>
      <c r="BK315" t="str">
        <v>Corporación Colectivo Sin Fronteras</v>
      </c>
      <c r="BL315" t="str">
        <v>CRISFE Foundation</v>
      </c>
      <c r="BM315" t="str">
        <v>Cuso International</v>
      </c>
      <c r="BN315" t="str">
        <v>Danielle’s Children Fund (DCF)</v>
      </c>
      <c r="BO315" t="str">
        <v>Danish Refugee Council (DRC)</v>
      </c>
      <c r="BP315" t="str">
        <v>Development Support Association - APOYAR</v>
      </c>
      <c r="BQ315" t="str">
        <v>Diakonie Katastrophenhilfe</v>
      </c>
      <c r="BR315" t="str">
        <v>Diálogo Diverso</v>
      </c>
      <c r="BS315" t="str">
        <v>Doctors of the World</v>
      </c>
      <c r="BT315" t="str">
        <v>Dominican Institute for Integrated Development</v>
      </c>
      <c r="BU315" t="str">
        <v>Duendes y Ángeles Vinotinto República Dominicana</v>
      </c>
      <c r="BV315" t="str">
        <v>Encuentros SJS (Servicio Jesuita de la Solidaridad)</v>
      </c>
      <c r="BW315" t="str">
        <v>Ending Violence Against Migrants</v>
      </c>
      <c r="BX315" t="str">
        <v>Equidad Foundation</v>
      </c>
      <c r="BY315" t="str">
        <v>Equilibrium CenDE</v>
      </c>
      <c r="BZ315" t="str">
        <v>Facultad de Psicología - Universidad de la República (UDELAR)</v>
      </c>
      <c r="CA315" t="str">
        <v>First International Emergency and Solidarités International</v>
      </c>
      <c r="CB315" t="str">
        <v>Fondo Ecuatoriano Populorum Progressio</v>
      </c>
      <c r="CC315" t="str">
        <v>Foro Salud Callao</v>
      </c>
      <c r="CD315" t="str">
        <v>Foundation for the Integration and Development of Latin America (FIDAL)</v>
      </c>
      <c r="CE315" t="str">
        <v>Foundation of the Americas (FUDELA)</v>
      </c>
      <c r="CF315" t="str">
        <v>Fraternity Without Borders</v>
      </c>
      <c r="CG315" t="str">
        <v>Fundación Brisas del Norte</v>
      </c>
      <c r="CH315" t="str">
        <v>Fundación Colombovenezolana Nueva Ilusión</v>
      </c>
      <c r="CI315" t="str">
        <v>Fundación Nakama's</v>
      </c>
      <c r="CJ315" t="str">
        <v>Fundación RadaBer</v>
      </c>
      <c r="CK315" t="str">
        <v>Fundación Scalabrini Bolivia</v>
      </c>
      <c r="CL315" t="str">
        <v>Fundacion Social Vivan los Niños</v>
      </c>
      <c r="CM315" t="str">
        <v>FUNVEAC</v>
      </c>
      <c r="CN315" t="str">
        <v>German Development Cooperation Agency GIZ</v>
      </c>
      <c r="CO315" t="str">
        <v>Globalizate Radio</v>
      </c>
      <c r="CP315" t="str">
        <v>GOAL</v>
      </c>
      <c r="CQ315" t="str">
        <v>Halü Bienestar Humano Foundation (HALU)</v>
      </c>
      <c r="CR315" t="str">
        <v>Heartland Alliance International (HAI)</v>
      </c>
      <c r="CS315" t="str">
        <v>HELVETAS Swiss Intercooperation</v>
      </c>
      <c r="CT315" t="str">
        <v>HIAS</v>
      </c>
      <c r="CU315" t="str">
        <v>Human Rights Defence Curaçao</v>
      </c>
      <c r="CV315" t="str">
        <v>Humanity &amp; Inclusion</v>
      </c>
      <c r="CW315" t="str">
        <v>Humans Analytic</v>
      </c>
      <c r="CX315" t="str">
        <v>Idas y Vueltas Association</v>
      </c>
      <c r="CY315" t="str">
        <v>iMMAP</v>
      </c>
      <c r="CZ315" t="str">
        <v>IMPACT Initiatives (REACH)</v>
      </c>
      <c r="DA315" t="str">
        <v>Inmigrante Feliz Association</v>
      </c>
      <c r="DB315" t="str">
        <v>Institute for Migration and Human Rights (IMDH)</v>
      </c>
      <c r="DC315" t="str">
        <v>Institute of Natural and Cultural Heritage (IPANC)</v>
      </c>
      <c r="DD315" t="str">
        <v>International Committee for the Development of People (CISP)</v>
      </c>
      <c r="DE315" t="str">
        <v>International Federation of the Red Cross (IFRC)</v>
      </c>
      <c r="DF315" t="str">
        <v>International Labour Organization (ILO)</v>
      </c>
      <c r="DG315" t="str">
        <v>International Medical Corps</v>
      </c>
      <c r="DH315" t="str">
        <v>International Organization for Migration (IOM)</v>
      </c>
      <c r="DI315" t="str">
        <v>International Rescue Committee (IRC)</v>
      </c>
      <c r="DJ315" t="str">
        <v>INTERSOS</v>
      </c>
      <c r="DK315" t="str">
        <v>Jesuit Migrant Service (JMS)</v>
      </c>
      <c r="DL315" t="str">
        <v>Jesuit Refugee Service (JRS)</v>
      </c>
      <c r="DM315" t="str">
        <v>Jesuit Service for Migrants and Refugees (JSMR)</v>
      </c>
      <c r="DN315" t="str">
        <v>Joint United Nations Programme on HIV/AIDS (UNAIDS)</v>
      </c>
      <c r="DO315" t="str">
        <v>Kimirina Coorporation</v>
      </c>
      <c r="DP315" t="str">
        <v>La Casita Hispanic Cultural Centre</v>
      </c>
      <c r="DQ315" t="str">
        <v>Latin American Network of Non-Governmental Organizations of Persons with Disabilities and their Families (RIADIS)</v>
      </c>
      <c r="DR315" t="str">
        <v>LGBT+ Movement Brazil</v>
      </c>
      <c r="DS315" t="str">
        <v>Living Water Community (LWC)</v>
      </c>
      <c r="DT315" t="str">
        <v>LLANOVENCOL</v>
      </c>
      <c r="DU315" t="str">
        <v>Lutheran World Federation</v>
      </c>
      <c r="DV315" t="str">
        <v>Lutheran World Relief</v>
      </c>
      <c r="DW315" t="str">
        <v>Malteser International</v>
      </c>
      <c r="DX315" t="str">
        <v>Mana Institute</v>
      </c>
      <c r="DY315" t="str">
        <v>Manos Veneguayas Association</v>
      </c>
      <c r="DZ315" t="str">
        <v>Más Igualdad Perú</v>
      </c>
      <c r="EA315" t="str">
        <v>MedGlobal</v>
      </c>
      <c r="EB315" t="str">
        <v>Medical Teams International</v>
      </c>
      <c r="EC315" t="str">
        <v>Mercy Corps</v>
      </c>
      <c r="ED315" t="str">
        <v>Migrant Service Center (CAM)</v>
      </c>
      <c r="EE315" t="str">
        <v>Migrants, Refugees and Argentine Social Entrepreneurs (MIRARES)</v>
      </c>
      <c r="EF315" t="str">
        <v>Mision Scalabriniana - Ecuador</v>
      </c>
      <c r="EG315" t="str">
        <v>Missão Paz</v>
      </c>
      <c r="EH315" t="str">
        <v>Museu A CASA</v>
      </c>
      <c r="EI315" t="str">
        <v>Norwegian Refugee Council (NRC)</v>
      </c>
      <c r="EJ315" t="str">
        <v>ONG Migrantes por el Maule</v>
      </c>
      <c r="EK315" t="str">
        <v>ONG Preemptive Love Coalition Colombia</v>
      </c>
      <c r="EL315" t="str">
        <v>Organización Transfomando Vidas</v>
      </c>
      <c r="EM315" t="str">
        <v>Organization of Ibero-American States for Education, Science and Culture (OEI)</v>
      </c>
      <c r="EN315" t="str">
        <v>OXFAM</v>
      </c>
      <c r="EO315" t="str">
        <v>Panamerican Development Foundation</v>
      </c>
      <c r="EP315" t="str">
        <v>Panamerican Health Organization/World Health Organization (PAHO/WHO)</v>
      </c>
      <c r="EQ315" t="str">
        <v>Pastoral of Human Mobility - Peruvian Episcopal Conference</v>
      </c>
      <c r="ER315" t="str">
        <v>Pastoral Service for Migrants National</v>
      </c>
      <c r="ES315" t="str">
        <v>Permanent Human Rights defense Committee (CDH)</v>
      </c>
      <c r="ET315" t="str">
        <v>Pirilampos Institute - Group of visits and voluntary actions in Roraima</v>
      </c>
      <c r="EU315" t="str">
        <v>Plan International</v>
      </c>
      <c r="EV315" t="str">
        <v>Population Program, Faculty of Social Sciences, University of the Republic</v>
      </c>
      <c r="EW315" t="str">
        <v>Profamilia Association</v>
      </c>
      <c r="EX315" t="str">
        <v>Red con Migrantes y Refugiados</v>
      </c>
      <c r="EY315" t="str">
        <v>Red Cross Colombia</v>
      </c>
      <c r="EZ315" t="str">
        <v>Red Cross Ecuador</v>
      </c>
      <c r="FA315" t="str">
        <v>Red Cross Peru</v>
      </c>
      <c r="FB315" t="str">
        <v>Red de Investigaciones en Derechos Humanos - CONICET (Consejo Nacional de Investigaciones Científicas y Técnicas)</v>
      </c>
      <c r="FC315" t="str">
        <v>RET International</v>
      </c>
      <c r="FD315" t="str">
        <v>Salú pa Tur Foundation</v>
      </c>
      <c r="FE315" t="str">
        <v>Salvation Army</v>
      </c>
      <c r="FF315" t="str">
        <v>Samaritan's Purse</v>
      </c>
      <c r="FG315" t="str">
        <v>Save the Children International (SCI)</v>
      </c>
      <c r="FH315" t="str">
        <v>Scalabrini Foundation Chile</v>
      </c>
      <c r="FI315" t="str">
        <v>Sección Peruana de Amnistía Internacional</v>
      </c>
      <c r="FJ315" t="str">
        <v>Serviço Pastoral dos Migrantes do Nordeste</v>
      </c>
      <c r="FK315" t="str">
        <v>Sesame Workshop</v>
      </c>
      <c r="FL315" t="str">
        <v>Si, Da Vida</v>
      </c>
      <c r="FM315" t="str">
        <v>Solidarity and Action Asociation</v>
      </c>
      <c r="FN315" t="str">
        <v>SOS Children's Villages</v>
      </c>
      <c r="FO315" t="str">
        <v>Tarabita Foundation</v>
      </c>
      <c r="FP315" t="str">
        <v>Tearfund</v>
      </c>
      <c r="FQ315" t="str">
        <v>TECHO</v>
      </c>
      <c r="FR315" t="str">
        <v>Terranueva Foundation</v>
      </c>
      <c r="FS315" t="str">
        <v>Terre des Hommes Suisse</v>
      </c>
      <c r="FT315" t="str">
        <v>The Israel Forum for International Humanitarian Aid (IsraAID)</v>
      </c>
      <c r="FU315" t="str">
        <v>Unión Venezolana en Perú</v>
      </c>
      <c r="FV315" t="str">
        <v>United Nations Children's Fund (UNICEF)</v>
      </c>
      <c r="FW315" t="str">
        <v>United Nations Development Programme (UNDP)</v>
      </c>
      <c r="FX315" t="str">
        <v>United Nations Educational, Scientific and Cultural Organization (UNESCO)</v>
      </c>
      <c r="FY315" t="str">
        <v>United Nations Entity for Gender Equality and the Empowerment of Women (UNWOMEN)</v>
      </c>
      <c r="FZ315" t="str">
        <v>United Nations Food and Agricultural Organization (FAO)</v>
      </c>
      <c r="GA315" t="str">
        <v>United Nations High Commissioner for Refugees (UNHCR)</v>
      </c>
      <c r="GB315" t="str">
        <v>United Nations Office of the High Commissioner for Human Rights (OHCHR)</v>
      </c>
      <c r="GC315" t="str">
        <v>United Nations Office on Drugs and Crime (UNODC)</v>
      </c>
      <c r="GD315" t="str">
        <v>United Nations Population Fund (UNFPA)</v>
      </c>
      <c r="GE315" t="str">
        <v>United Nations Programme for Human Settlements (UN Habitat)</v>
      </c>
      <c r="GF315" t="str">
        <v>Vale da Benção Educational and Charitable Association (AEBVB)</v>
      </c>
      <c r="GG315" t="str">
        <v>VenAruba Solidaria</v>
      </c>
      <c r="GH315" t="str">
        <v>Venex Curacao Foundation</v>
      </c>
      <c r="GI315" t="str">
        <v>Venezolanos en Barranquilla</v>
      </c>
      <c r="GJ315" t="str">
        <v>Venezolanos en San Cristóbal</v>
      </c>
      <c r="GK315" t="str">
        <v>Venezuelan Emigrant Foundation (FEV)</v>
      </c>
      <c r="GL315" t="str">
        <v>Vicaría de Pastoral Social Caritas</v>
      </c>
      <c r="GM315" t="str">
        <v>Voices GY</v>
      </c>
      <c r="GN315" t="str">
        <v>We World GVC</v>
      </c>
      <c r="GO315" t="str">
        <v>World Council of Credit Unions</v>
      </c>
      <c r="GP315" t="str">
        <v>World Food Programme (WFP)</v>
      </c>
      <c r="GQ315" t="str">
        <v>World Vision</v>
      </c>
      <c r="GR315" t="str">
        <v>ZOA</v>
      </c>
    </row>
    <row r="316" spans="8:200" x14ac:dyDescent="0.3">
      <c r="H316" t="str" cm="1">
        <f t="array" ref="H316:GR316">TRANSPOSE(_xlfn._xlws.SORT(_xlfn._xlws.FILTER(Table3[Name],ISNUMBER(SEARCH(' Activity Sheet'!D370,Table3[Name])),"Not found"),,1))</f>
        <v>.New Organisation</v>
      </c>
      <c r="I316" t="str">
        <v>ABV - Association of Good with Life</v>
      </c>
      <c r="J316" t="str">
        <v>ACAPS</v>
      </c>
      <c r="K316" t="str">
        <v>Acción y Desarrollo</v>
      </c>
      <c r="L316" t="str">
        <v>ACTED</v>
      </c>
      <c r="M316" t="str">
        <v>Action against Hunger</v>
      </c>
      <c r="N316" t="str">
        <v>ActionAid</v>
      </c>
      <c r="O316" t="str">
        <v>Adventist Development and Relief Agency (ADRA)</v>
      </c>
      <c r="P316" t="str">
        <v>Alas de Colibrí Foundation</v>
      </c>
      <c r="Q316" t="str">
        <v>Alianza por la Solidaridad</v>
      </c>
      <c r="R316" t="str">
        <v>Alianza por Venezuela</v>
      </c>
      <c r="S316" t="str">
        <v>Americares Foundation</v>
      </c>
      <c r="T316" t="str">
        <v>Argentine Commission for Refugees and Migrants (CAREF)</v>
      </c>
      <c r="U316" t="str">
        <v>Asociación Aves</v>
      </c>
      <c r="V316" t="str">
        <v>Asociación de Jubilados y Pensionados Venezolanos en Argentina</v>
      </c>
      <c r="W316" t="str">
        <v>Asociación de Venezolanos en Eloy Alfaro</v>
      </c>
      <c r="X316" t="str">
        <v>Asociación Fundación contra el Hambre Perú</v>
      </c>
      <c r="Y316" t="str">
        <v>Asociación Migrantes Venezolanos</v>
      </c>
      <c r="Z316" t="str">
        <v>Asociación Misioneros de San Carlos Scalabrinianos</v>
      </c>
      <c r="AA316" t="str">
        <v>Asociacion Proteccion Poblacion Vulnerable</v>
      </c>
      <c r="AB316" t="str">
        <v>Asociación Quinta Ola</v>
      </c>
      <c r="AC316" t="str">
        <v>Asociación Salto Ángel</v>
      </c>
      <c r="AD316" t="str">
        <v>Asociación Venezuela en Ecuador AC</v>
      </c>
      <c r="AE316" t="str">
        <v>ASOVENAR</v>
      </c>
      <c r="AF316" t="str">
        <v>Associação Hermanitos</v>
      </c>
      <c r="AG316" t="str">
        <v>AVSI Foundation</v>
      </c>
      <c r="AH316" t="str">
        <v>Bethany Christian Services</v>
      </c>
      <c r="AI316" t="str">
        <v>Blumont</v>
      </c>
      <c r="AJ316" t="str">
        <v>CARE</v>
      </c>
      <c r="AK316" t="str">
        <v>Caritas Brazil</v>
      </c>
      <c r="AL316" t="str">
        <v>Caritas Ecuador</v>
      </c>
      <c r="AM316" t="str">
        <v>Caritas Germany</v>
      </c>
      <c r="AN316" t="str">
        <v>Caritas Manaus</v>
      </c>
      <c r="AO316" t="str">
        <v>Caritas Parana</v>
      </c>
      <c r="AP316" t="str">
        <v>Caritas Peru</v>
      </c>
      <c r="AQ316" t="str">
        <v>Caritas Rio de Janeiro</v>
      </c>
      <c r="AR316" t="str">
        <v>Caritas São Paulo</v>
      </c>
      <c r="AS316" t="str">
        <v>Caritas Switzerland</v>
      </c>
      <c r="AT316" t="str">
        <v>CCEFIRO Association</v>
      </c>
      <c r="AU316" t="str">
        <v>CEDRO</v>
      </c>
      <c r="AV316" t="str">
        <v>Center for Integrated Studies and Programs for Sustainable Development (CIEDS)</v>
      </c>
      <c r="AW316" t="str">
        <v>Center for Migration and Human Rights of the Diocese of Roraima (CMDH)</v>
      </c>
      <c r="AX316" t="str">
        <v>Centro de Atencion Psicosocial (CAPS)</v>
      </c>
      <c r="AY316" t="str">
        <v>CESAL</v>
      </c>
      <c r="AZ316" t="str">
        <v>CESVI-Cooperazione e Sviluppo</v>
      </c>
      <c r="BA316" t="str">
        <v>ChildFund International</v>
      </c>
      <c r="BB316" t="str">
        <v>CHS Alternativo</v>
      </c>
      <c r="BC316" t="str">
        <v>Churún Merú Association</v>
      </c>
      <c r="BD316" t="str">
        <v>Coalición por Venezuela</v>
      </c>
      <c r="BE316" t="str">
        <v>Colonia Foundation of Venezuelans in the Dominican Republic (FUNCOVERD)</v>
      </c>
      <c r="BF316" t="str">
        <v>COLVENZ</v>
      </c>
      <c r="BG316" t="str">
        <v>Compassiva</v>
      </c>
      <c r="BH316" t="str">
        <v>Consejo Interreligioso del Perú - Religiones por la Paz</v>
      </c>
      <c r="BI316" t="str">
        <v>Consorcio ONG OCIPI Y Capellanía Nacional OFICA</v>
      </c>
      <c r="BJ316" t="str">
        <v>COOPI - International Cooperation Foundation</v>
      </c>
      <c r="BK316" t="str">
        <v>Corporación Colectivo Sin Fronteras</v>
      </c>
      <c r="BL316" t="str">
        <v>CRISFE Foundation</v>
      </c>
      <c r="BM316" t="str">
        <v>Cuso International</v>
      </c>
      <c r="BN316" t="str">
        <v>Danielle’s Children Fund (DCF)</v>
      </c>
      <c r="BO316" t="str">
        <v>Danish Refugee Council (DRC)</v>
      </c>
      <c r="BP316" t="str">
        <v>Development Support Association - APOYAR</v>
      </c>
      <c r="BQ316" t="str">
        <v>Diakonie Katastrophenhilfe</v>
      </c>
      <c r="BR316" t="str">
        <v>Diálogo Diverso</v>
      </c>
      <c r="BS316" t="str">
        <v>Doctors of the World</v>
      </c>
      <c r="BT316" t="str">
        <v>Dominican Institute for Integrated Development</v>
      </c>
      <c r="BU316" t="str">
        <v>Duendes y Ángeles Vinotinto República Dominicana</v>
      </c>
      <c r="BV316" t="str">
        <v>Encuentros SJS (Servicio Jesuita de la Solidaridad)</v>
      </c>
      <c r="BW316" t="str">
        <v>Ending Violence Against Migrants</v>
      </c>
      <c r="BX316" t="str">
        <v>Equidad Foundation</v>
      </c>
      <c r="BY316" t="str">
        <v>Equilibrium CenDE</v>
      </c>
      <c r="BZ316" t="str">
        <v>Facultad de Psicología - Universidad de la República (UDELAR)</v>
      </c>
      <c r="CA316" t="str">
        <v>First International Emergency and Solidarités International</v>
      </c>
      <c r="CB316" t="str">
        <v>Fondo Ecuatoriano Populorum Progressio</v>
      </c>
      <c r="CC316" t="str">
        <v>Foro Salud Callao</v>
      </c>
      <c r="CD316" t="str">
        <v>Foundation for the Integration and Development of Latin America (FIDAL)</v>
      </c>
      <c r="CE316" t="str">
        <v>Foundation of the Americas (FUDELA)</v>
      </c>
      <c r="CF316" t="str">
        <v>Fraternity Without Borders</v>
      </c>
      <c r="CG316" t="str">
        <v>Fundación Brisas del Norte</v>
      </c>
      <c r="CH316" t="str">
        <v>Fundación Colombovenezolana Nueva Ilusión</v>
      </c>
      <c r="CI316" t="str">
        <v>Fundación Nakama's</v>
      </c>
      <c r="CJ316" t="str">
        <v>Fundación RadaBer</v>
      </c>
      <c r="CK316" t="str">
        <v>Fundación Scalabrini Bolivia</v>
      </c>
      <c r="CL316" t="str">
        <v>Fundacion Social Vivan los Niños</v>
      </c>
      <c r="CM316" t="str">
        <v>FUNVEAC</v>
      </c>
      <c r="CN316" t="str">
        <v>German Development Cooperation Agency GIZ</v>
      </c>
      <c r="CO316" t="str">
        <v>Globalizate Radio</v>
      </c>
      <c r="CP316" t="str">
        <v>GOAL</v>
      </c>
      <c r="CQ316" t="str">
        <v>Halü Bienestar Humano Foundation (HALU)</v>
      </c>
      <c r="CR316" t="str">
        <v>Heartland Alliance International (HAI)</v>
      </c>
      <c r="CS316" t="str">
        <v>HELVETAS Swiss Intercooperation</v>
      </c>
      <c r="CT316" t="str">
        <v>HIAS</v>
      </c>
      <c r="CU316" t="str">
        <v>Human Rights Defence Curaçao</v>
      </c>
      <c r="CV316" t="str">
        <v>Humanity &amp; Inclusion</v>
      </c>
      <c r="CW316" t="str">
        <v>Humans Analytic</v>
      </c>
      <c r="CX316" t="str">
        <v>Idas y Vueltas Association</v>
      </c>
      <c r="CY316" t="str">
        <v>iMMAP</v>
      </c>
      <c r="CZ316" t="str">
        <v>IMPACT Initiatives (REACH)</v>
      </c>
      <c r="DA316" t="str">
        <v>Inmigrante Feliz Association</v>
      </c>
      <c r="DB316" t="str">
        <v>Institute for Migration and Human Rights (IMDH)</v>
      </c>
      <c r="DC316" t="str">
        <v>Institute of Natural and Cultural Heritage (IPANC)</v>
      </c>
      <c r="DD316" t="str">
        <v>International Committee for the Development of People (CISP)</v>
      </c>
      <c r="DE316" t="str">
        <v>International Federation of the Red Cross (IFRC)</v>
      </c>
      <c r="DF316" t="str">
        <v>International Labour Organization (ILO)</v>
      </c>
      <c r="DG316" t="str">
        <v>International Medical Corps</v>
      </c>
      <c r="DH316" t="str">
        <v>International Organization for Migration (IOM)</v>
      </c>
      <c r="DI316" t="str">
        <v>International Rescue Committee (IRC)</v>
      </c>
      <c r="DJ316" t="str">
        <v>INTERSOS</v>
      </c>
      <c r="DK316" t="str">
        <v>Jesuit Migrant Service (JMS)</v>
      </c>
      <c r="DL316" t="str">
        <v>Jesuit Refugee Service (JRS)</v>
      </c>
      <c r="DM316" t="str">
        <v>Jesuit Service for Migrants and Refugees (JSMR)</v>
      </c>
      <c r="DN316" t="str">
        <v>Joint United Nations Programme on HIV/AIDS (UNAIDS)</v>
      </c>
      <c r="DO316" t="str">
        <v>Kimirina Coorporation</v>
      </c>
      <c r="DP316" t="str">
        <v>La Casita Hispanic Cultural Centre</v>
      </c>
      <c r="DQ316" t="str">
        <v>Latin American Network of Non-Governmental Organizations of Persons with Disabilities and their Families (RIADIS)</v>
      </c>
      <c r="DR316" t="str">
        <v>LGBT+ Movement Brazil</v>
      </c>
      <c r="DS316" t="str">
        <v>Living Water Community (LWC)</v>
      </c>
      <c r="DT316" t="str">
        <v>LLANOVENCOL</v>
      </c>
      <c r="DU316" t="str">
        <v>Lutheran World Federation</v>
      </c>
      <c r="DV316" t="str">
        <v>Lutheran World Relief</v>
      </c>
      <c r="DW316" t="str">
        <v>Malteser International</v>
      </c>
      <c r="DX316" t="str">
        <v>Mana Institute</v>
      </c>
      <c r="DY316" t="str">
        <v>Manos Veneguayas Association</v>
      </c>
      <c r="DZ316" t="str">
        <v>Más Igualdad Perú</v>
      </c>
      <c r="EA316" t="str">
        <v>MedGlobal</v>
      </c>
      <c r="EB316" t="str">
        <v>Medical Teams International</v>
      </c>
      <c r="EC316" t="str">
        <v>Mercy Corps</v>
      </c>
      <c r="ED316" t="str">
        <v>Migrant Service Center (CAM)</v>
      </c>
      <c r="EE316" t="str">
        <v>Migrants, Refugees and Argentine Social Entrepreneurs (MIRARES)</v>
      </c>
      <c r="EF316" t="str">
        <v>Mision Scalabriniana - Ecuador</v>
      </c>
      <c r="EG316" t="str">
        <v>Missão Paz</v>
      </c>
      <c r="EH316" t="str">
        <v>Museu A CASA</v>
      </c>
      <c r="EI316" t="str">
        <v>Norwegian Refugee Council (NRC)</v>
      </c>
      <c r="EJ316" t="str">
        <v>ONG Migrantes por el Maule</v>
      </c>
      <c r="EK316" t="str">
        <v>ONG Preemptive Love Coalition Colombia</v>
      </c>
      <c r="EL316" t="str">
        <v>Organización Transfomando Vidas</v>
      </c>
      <c r="EM316" t="str">
        <v>Organization of Ibero-American States for Education, Science and Culture (OEI)</v>
      </c>
      <c r="EN316" t="str">
        <v>OXFAM</v>
      </c>
      <c r="EO316" t="str">
        <v>Panamerican Development Foundation</v>
      </c>
      <c r="EP316" t="str">
        <v>Panamerican Health Organization/World Health Organization (PAHO/WHO)</v>
      </c>
      <c r="EQ316" t="str">
        <v>Pastoral of Human Mobility - Peruvian Episcopal Conference</v>
      </c>
      <c r="ER316" t="str">
        <v>Pastoral Service for Migrants National</v>
      </c>
      <c r="ES316" t="str">
        <v>Permanent Human Rights defense Committee (CDH)</v>
      </c>
      <c r="ET316" t="str">
        <v>Pirilampos Institute - Group of visits and voluntary actions in Roraima</v>
      </c>
      <c r="EU316" t="str">
        <v>Plan International</v>
      </c>
      <c r="EV316" t="str">
        <v>Population Program, Faculty of Social Sciences, University of the Republic</v>
      </c>
      <c r="EW316" t="str">
        <v>Profamilia Association</v>
      </c>
      <c r="EX316" t="str">
        <v>Red con Migrantes y Refugiados</v>
      </c>
      <c r="EY316" t="str">
        <v>Red Cross Colombia</v>
      </c>
      <c r="EZ316" t="str">
        <v>Red Cross Ecuador</v>
      </c>
      <c r="FA316" t="str">
        <v>Red Cross Peru</v>
      </c>
      <c r="FB316" t="str">
        <v>Red de Investigaciones en Derechos Humanos - CONICET (Consejo Nacional de Investigaciones Científicas y Técnicas)</v>
      </c>
      <c r="FC316" t="str">
        <v>RET International</v>
      </c>
      <c r="FD316" t="str">
        <v>Salú pa Tur Foundation</v>
      </c>
      <c r="FE316" t="str">
        <v>Salvation Army</v>
      </c>
      <c r="FF316" t="str">
        <v>Samaritan's Purse</v>
      </c>
      <c r="FG316" t="str">
        <v>Save the Children International (SCI)</v>
      </c>
      <c r="FH316" t="str">
        <v>Scalabrini Foundation Chile</v>
      </c>
      <c r="FI316" t="str">
        <v>Sección Peruana de Amnistía Internacional</v>
      </c>
      <c r="FJ316" t="str">
        <v>Serviço Pastoral dos Migrantes do Nordeste</v>
      </c>
      <c r="FK316" t="str">
        <v>Sesame Workshop</v>
      </c>
      <c r="FL316" t="str">
        <v>Si, Da Vida</v>
      </c>
      <c r="FM316" t="str">
        <v>Solidarity and Action Asociation</v>
      </c>
      <c r="FN316" t="str">
        <v>SOS Children's Villages</v>
      </c>
      <c r="FO316" t="str">
        <v>Tarabita Foundation</v>
      </c>
      <c r="FP316" t="str">
        <v>Tearfund</v>
      </c>
      <c r="FQ316" t="str">
        <v>TECHO</v>
      </c>
      <c r="FR316" t="str">
        <v>Terranueva Foundation</v>
      </c>
      <c r="FS316" t="str">
        <v>Terre des Hommes Suisse</v>
      </c>
      <c r="FT316" t="str">
        <v>The Israel Forum for International Humanitarian Aid (IsraAID)</v>
      </c>
      <c r="FU316" t="str">
        <v>Unión Venezolana en Perú</v>
      </c>
      <c r="FV316" t="str">
        <v>United Nations Children's Fund (UNICEF)</v>
      </c>
      <c r="FW316" t="str">
        <v>United Nations Development Programme (UNDP)</v>
      </c>
      <c r="FX316" t="str">
        <v>United Nations Educational, Scientific and Cultural Organization (UNESCO)</v>
      </c>
      <c r="FY316" t="str">
        <v>United Nations Entity for Gender Equality and the Empowerment of Women (UNWOMEN)</v>
      </c>
      <c r="FZ316" t="str">
        <v>United Nations Food and Agricultural Organization (FAO)</v>
      </c>
      <c r="GA316" t="str">
        <v>United Nations High Commissioner for Refugees (UNHCR)</v>
      </c>
      <c r="GB316" t="str">
        <v>United Nations Office of the High Commissioner for Human Rights (OHCHR)</v>
      </c>
      <c r="GC316" t="str">
        <v>United Nations Office on Drugs and Crime (UNODC)</v>
      </c>
      <c r="GD316" t="str">
        <v>United Nations Population Fund (UNFPA)</v>
      </c>
      <c r="GE316" t="str">
        <v>United Nations Programme for Human Settlements (UN Habitat)</v>
      </c>
      <c r="GF316" t="str">
        <v>Vale da Benção Educational and Charitable Association (AEBVB)</v>
      </c>
      <c r="GG316" t="str">
        <v>VenAruba Solidaria</v>
      </c>
      <c r="GH316" t="str">
        <v>Venex Curacao Foundation</v>
      </c>
      <c r="GI316" t="str">
        <v>Venezolanos en Barranquilla</v>
      </c>
      <c r="GJ316" t="str">
        <v>Venezolanos en San Cristóbal</v>
      </c>
      <c r="GK316" t="str">
        <v>Venezuelan Emigrant Foundation (FEV)</v>
      </c>
      <c r="GL316" t="str">
        <v>Vicaría de Pastoral Social Caritas</v>
      </c>
      <c r="GM316" t="str">
        <v>Voices GY</v>
      </c>
      <c r="GN316" t="str">
        <v>We World GVC</v>
      </c>
      <c r="GO316" t="str">
        <v>World Council of Credit Unions</v>
      </c>
      <c r="GP316" t="str">
        <v>World Food Programme (WFP)</v>
      </c>
      <c r="GQ316" t="str">
        <v>World Vision</v>
      </c>
      <c r="GR316" t="str">
        <v>ZOA</v>
      </c>
    </row>
    <row r="317" spans="8:200" x14ac:dyDescent="0.3">
      <c r="H317" t="str" cm="1">
        <f t="array" ref="H317:GR317">TRANSPOSE(_xlfn._xlws.SORT(_xlfn._xlws.FILTER(Table3[Name],ISNUMBER(SEARCH(' Activity Sheet'!D371,Table3[Name])),"Not found"),,1))</f>
        <v>.New Organisation</v>
      </c>
      <c r="I317" t="str">
        <v>ABV - Association of Good with Life</v>
      </c>
      <c r="J317" t="str">
        <v>ACAPS</v>
      </c>
      <c r="K317" t="str">
        <v>Acción y Desarrollo</v>
      </c>
      <c r="L317" t="str">
        <v>ACTED</v>
      </c>
      <c r="M317" t="str">
        <v>Action against Hunger</v>
      </c>
      <c r="N317" t="str">
        <v>ActionAid</v>
      </c>
      <c r="O317" t="str">
        <v>Adventist Development and Relief Agency (ADRA)</v>
      </c>
      <c r="P317" t="str">
        <v>Alas de Colibrí Foundation</v>
      </c>
      <c r="Q317" t="str">
        <v>Alianza por la Solidaridad</v>
      </c>
      <c r="R317" t="str">
        <v>Alianza por Venezuela</v>
      </c>
      <c r="S317" t="str">
        <v>Americares Foundation</v>
      </c>
      <c r="T317" t="str">
        <v>Argentine Commission for Refugees and Migrants (CAREF)</v>
      </c>
      <c r="U317" t="str">
        <v>Asociación Aves</v>
      </c>
      <c r="V317" t="str">
        <v>Asociación de Jubilados y Pensionados Venezolanos en Argentina</v>
      </c>
      <c r="W317" t="str">
        <v>Asociación de Venezolanos en Eloy Alfaro</v>
      </c>
      <c r="X317" t="str">
        <v>Asociación Fundación contra el Hambre Perú</v>
      </c>
      <c r="Y317" t="str">
        <v>Asociación Migrantes Venezolanos</v>
      </c>
      <c r="Z317" t="str">
        <v>Asociación Misioneros de San Carlos Scalabrinianos</v>
      </c>
      <c r="AA317" t="str">
        <v>Asociacion Proteccion Poblacion Vulnerable</v>
      </c>
      <c r="AB317" t="str">
        <v>Asociación Quinta Ola</v>
      </c>
      <c r="AC317" t="str">
        <v>Asociación Salto Ángel</v>
      </c>
      <c r="AD317" t="str">
        <v>Asociación Venezuela en Ecuador AC</v>
      </c>
      <c r="AE317" t="str">
        <v>ASOVENAR</v>
      </c>
      <c r="AF317" t="str">
        <v>Associação Hermanitos</v>
      </c>
      <c r="AG317" t="str">
        <v>AVSI Foundation</v>
      </c>
      <c r="AH317" t="str">
        <v>Bethany Christian Services</v>
      </c>
      <c r="AI317" t="str">
        <v>Blumont</v>
      </c>
      <c r="AJ317" t="str">
        <v>CARE</v>
      </c>
      <c r="AK317" t="str">
        <v>Caritas Brazil</v>
      </c>
      <c r="AL317" t="str">
        <v>Caritas Ecuador</v>
      </c>
      <c r="AM317" t="str">
        <v>Caritas Germany</v>
      </c>
      <c r="AN317" t="str">
        <v>Caritas Manaus</v>
      </c>
      <c r="AO317" t="str">
        <v>Caritas Parana</v>
      </c>
      <c r="AP317" t="str">
        <v>Caritas Peru</v>
      </c>
      <c r="AQ317" t="str">
        <v>Caritas Rio de Janeiro</v>
      </c>
      <c r="AR317" t="str">
        <v>Caritas São Paulo</v>
      </c>
      <c r="AS317" t="str">
        <v>Caritas Switzerland</v>
      </c>
      <c r="AT317" t="str">
        <v>CCEFIRO Association</v>
      </c>
      <c r="AU317" t="str">
        <v>CEDRO</v>
      </c>
      <c r="AV317" t="str">
        <v>Center for Integrated Studies and Programs for Sustainable Development (CIEDS)</v>
      </c>
      <c r="AW317" t="str">
        <v>Center for Migration and Human Rights of the Diocese of Roraima (CMDH)</v>
      </c>
      <c r="AX317" t="str">
        <v>Centro de Atencion Psicosocial (CAPS)</v>
      </c>
      <c r="AY317" t="str">
        <v>CESAL</v>
      </c>
      <c r="AZ317" t="str">
        <v>CESVI-Cooperazione e Sviluppo</v>
      </c>
      <c r="BA317" t="str">
        <v>ChildFund International</v>
      </c>
      <c r="BB317" t="str">
        <v>CHS Alternativo</v>
      </c>
      <c r="BC317" t="str">
        <v>Churún Merú Association</v>
      </c>
      <c r="BD317" t="str">
        <v>Coalición por Venezuela</v>
      </c>
      <c r="BE317" t="str">
        <v>Colonia Foundation of Venezuelans in the Dominican Republic (FUNCOVERD)</v>
      </c>
      <c r="BF317" t="str">
        <v>COLVENZ</v>
      </c>
      <c r="BG317" t="str">
        <v>Compassiva</v>
      </c>
      <c r="BH317" t="str">
        <v>Consejo Interreligioso del Perú - Religiones por la Paz</v>
      </c>
      <c r="BI317" t="str">
        <v>Consorcio ONG OCIPI Y Capellanía Nacional OFICA</v>
      </c>
      <c r="BJ317" t="str">
        <v>COOPI - International Cooperation Foundation</v>
      </c>
      <c r="BK317" t="str">
        <v>Corporación Colectivo Sin Fronteras</v>
      </c>
      <c r="BL317" t="str">
        <v>CRISFE Foundation</v>
      </c>
      <c r="BM317" t="str">
        <v>Cuso International</v>
      </c>
      <c r="BN317" t="str">
        <v>Danielle’s Children Fund (DCF)</v>
      </c>
      <c r="BO317" t="str">
        <v>Danish Refugee Council (DRC)</v>
      </c>
      <c r="BP317" t="str">
        <v>Development Support Association - APOYAR</v>
      </c>
      <c r="BQ317" t="str">
        <v>Diakonie Katastrophenhilfe</v>
      </c>
      <c r="BR317" t="str">
        <v>Diálogo Diverso</v>
      </c>
      <c r="BS317" t="str">
        <v>Doctors of the World</v>
      </c>
      <c r="BT317" t="str">
        <v>Dominican Institute for Integrated Development</v>
      </c>
      <c r="BU317" t="str">
        <v>Duendes y Ángeles Vinotinto República Dominicana</v>
      </c>
      <c r="BV317" t="str">
        <v>Encuentros SJS (Servicio Jesuita de la Solidaridad)</v>
      </c>
      <c r="BW317" t="str">
        <v>Ending Violence Against Migrants</v>
      </c>
      <c r="BX317" t="str">
        <v>Equidad Foundation</v>
      </c>
      <c r="BY317" t="str">
        <v>Equilibrium CenDE</v>
      </c>
      <c r="BZ317" t="str">
        <v>Facultad de Psicología - Universidad de la República (UDELAR)</v>
      </c>
      <c r="CA317" t="str">
        <v>First International Emergency and Solidarités International</v>
      </c>
      <c r="CB317" t="str">
        <v>Fondo Ecuatoriano Populorum Progressio</v>
      </c>
      <c r="CC317" t="str">
        <v>Foro Salud Callao</v>
      </c>
      <c r="CD317" t="str">
        <v>Foundation for the Integration and Development of Latin America (FIDAL)</v>
      </c>
      <c r="CE317" t="str">
        <v>Foundation of the Americas (FUDELA)</v>
      </c>
      <c r="CF317" t="str">
        <v>Fraternity Without Borders</v>
      </c>
      <c r="CG317" t="str">
        <v>Fundación Brisas del Norte</v>
      </c>
      <c r="CH317" t="str">
        <v>Fundación Colombovenezolana Nueva Ilusión</v>
      </c>
      <c r="CI317" t="str">
        <v>Fundación Nakama's</v>
      </c>
      <c r="CJ317" t="str">
        <v>Fundación RadaBer</v>
      </c>
      <c r="CK317" t="str">
        <v>Fundación Scalabrini Bolivia</v>
      </c>
      <c r="CL317" t="str">
        <v>Fundacion Social Vivan los Niños</v>
      </c>
      <c r="CM317" t="str">
        <v>FUNVEAC</v>
      </c>
      <c r="CN317" t="str">
        <v>German Development Cooperation Agency GIZ</v>
      </c>
      <c r="CO317" t="str">
        <v>Globalizate Radio</v>
      </c>
      <c r="CP317" t="str">
        <v>GOAL</v>
      </c>
      <c r="CQ317" t="str">
        <v>Halü Bienestar Humano Foundation (HALU)</v>
      </c>
      <c r="CR317" t="str">
        <v>Heartland Alliance International (HAI)</v>
      </c>
      <c r="CS317" t="str">
        <v>HELVETAS Swiss Intercooperation</v>
      </c>
      <c r="CT317" t="str">
        <v>HIAS</v>
      </c>
      <c r="CU317" t="str">
        <v>Human Rights Defence Curaçao</v>
      </c>
      <c r="CV317" t="str">
        <v>Humanity &amp; Inclusion</v>
      </c>
      <c r="CW317" t="str">
        <v>Humans Analytic</v>
      </c>
      <c r="CX317" t="str">
        <v>Idas y Vueltas Association</v>
      </c>
      <c r="CY317" t="str">
        <v>iMMAP</v>
      </c>
      <c r="CZ317" t="str">
        <v>IMPACT Initiatives (REACH)</v>
      </c>
      <c r="DA317" t="str">
        <v>Inmigrante Feliz Association</v>
      </c>
      <c r="DB317" t="str">
        <v>Institute for Migration and Human Rights (IMDH)</v>
      </c>
      <c r="DC317" t="str">
        <v>Institute of Natural and Cultural Heritage (IPANC)</v>
      </c>
      <c r="DD317" t="str">
        <v>International Committee for the Development of People (CISP)</v>
      </c>
      <c r="DE317" t="str">
        <v>International Federation of the Red Cross (IFRC)</v>
      </c>
      <c r="DF317" t="str">
        <v>International Labour Organization (ILO)</v>
      </c>
      <c r="DG317" t="str">
        <v>International Medical Corps</v>
      </c>
      <c r="DH317" t="str">
        <v>International Organization for Migration (IOM)</v>
      </c>
      <c r="DI317" t="str">
        <v>International Rescue Committee (IRC)</v>
      </c>
      <c r="DJ317" t="str">
        <v>INTERSOS</v>
      </c>
      <c r="DK317" t="str">
        <v>Jesuit Migrant Service (JMS)</v>
      </c>
      <c r="DL317" t="str">
        <v>Jesuit Refugee Service (JRS)</v>
      </c>
      <c r="DM317" t="str">
        <v>Jesuit Service for Migrants and Refugees (JSMR)</v>
      </c>
      <c r="DN317" t="str">
        <v>Joint United Nations Programme on HIV/AIDS (UNAIDS)</v>
      </c>
      <c r="DO317" t="str">
        <v>Kimirina Coorporation</v>
      </c>
      <c r="DP317" t="str">
        <v>La Casita Hispanic Cultural Centre</v>
      </c>
      <c r="DQ317" t="str">
        <v>Latin American Network of Non-Governmental Organizations of Persons with Disabilities and their Families (RIADIS)</v>
      </c>
      <c r="DR317" t="str">
        <v>LGBT+ Movement Brazil</v>
      </c>
      <c r="DS317" t="str">
        <v>Living Water Community (LWC)</v>
      </c>
      <c r="DT317" t="str">
        <v>LLANOVENCOL</v>
      </c>
      <c r="DU317" t="str">
        <v>Lutheran World Federation</v>
      </c>
      <c r="DV317" t="str">
        <v>Lutheran World Relief</v>
      </c>
      <c r="DW317" t="str">
        <v>Malteser International</v>
      </c>
      <c r="DX317" t="str">
        <v>Mana Institute</v>
      </c>
      <c r="DY317" t="str">
        <v>Manos Veneguayas Association</v>
      </c>
      <c r="DZ317" t="str">
        <v>Más Igualdad Perú</v>
      </c>
      <c r="EA317" t="str">
        <v>MedGlobal</v>
      </c>
      <c r="EB317" t="str">
        <v>Medical Teams International</v>
      </c>
      <c r="EC317" t="str">
        <v>Mercy Corps</v>
      </c>
      <c r="ED317" t="str">
        <v>Migrant Service Center (CAM)</v>
      </c>
      <c r="EE317" t="str">
        <v>Migrants, Refugees and Argentine Social Entrepreneurs (MIRARES)</v>
      </c>
      <c r="EF317" t="str">
        <v>Mision Scalabriniana - Ecuador</v>
      </c>
      <c r="EG317" t="str">
        <v>Missão Paz</v>
      </c>
      <c r="EH317" t="str">
        <v>Museu A CASA</v>
      </c>
      <c r="EI317" t="str">
        <v>Norwegian Refugee Council (NRC)</v>
      </c>
      <c r="EJ317" t="str">
        <v>ONG Migrantes por el Maule</v>
      </c>
      <c r="EK317" t="str">
        <v>ONG Preemptive Love Coalition Colombia</v>
      </c>
      <c r="EL317" t="str">
        <v>Organización Transfomando Vidas</v>
      </c>
      <c r="EM317" t="str">
        <v>Organization of Ibero-American States for Education, Science and Culture (OEI)</v>
      </c>
      <c r="EN317" t="str">
        <v>OXFAM</v>
      </c>
      <c r="EO317" t="str">
        <v>Panamerican Development Foundation</v>
      </c>
      <c r="EP317" t="str">
        <v>Panamerican Health Organization/World Health Organization (PAHO/WHO)</v>
      </c>
      <c r="EQ317" t="str">
        <v>Pastoral of Human Mobility - Peruvian Episcopal Conference</v>
      </c>
      <c r="ER317" t="str">
        <v>Pastoral Service for Migrants National</v>
      </c>
      <c r="ES317" t="str">
        <v>Permanent Human Rights defense Committee (CDH)</v>
      </c>
      <c r="ET317" t="str">
        <v>Pirilampos Institute - Group of visits and voluntary actions in Roraima</v>
      </c>
      <c r="EU317" t="str">
        <v>Plan International</v>
      </c>
      <c r="EV317" t="str">
        <v>Population Program, Faculty of Social Sciences, University of the Republic</v>
      </c>
      <c r="EW317" t="str">
        <v>Profamilia Association</v>
      </c>
      <c r="EX317" t="str">
        <v>Red con Migrantes y Refugiados</v>
      </c>
      <c r="EY317" t="str">
        <v>Red Cross Colombia</v>
      </c>
      <c r="EZ317" t="str">
        <v>Red Cross Ecuador</v>
      </c>
      <c r="FA317" t="str">
        <v>Red Cross Peru</v>
      </c>
      <c r="FB317" t="str">
        <v>Red de Investigaciones en Derechos Humanos - CONICET (Consejo Nacional de Investigaciones Científicas y Técnicas)</v>
      </c>
      <c r="FC317" t="str">
        <v>RET International</v>
      </c>
      <c r="FD317" t="str">
        <v>Salú pa Tur Foundation</v>
      </c>
      <c r="FE317" t="str">
        <v>Salvation Army</v>
      </c>
      <c r="FF317" t="str">
        <v>Samaritan's Purse</v>
      </c>
      <c r="FG317" t="str">
        <v>Save the Children International (SCI)</v>
      </c>
      <c r="FH317" t="str">
        <v>Scalabrini Foundation Chile</v>
      </c>
      <c r="FI317" t="str">
        <v>Sección Peruana de Amnistía Internacional</v>
      </c>
      <c r="FJ317" t="str">
        <v>Serviço Pastoral dos Migrantes do Nordeste</v>
      </c>
      <c r="FK317" t="str">
        <v>Sesame Workshop</v>
      </c>
      <c r="FL317" t="str">
        <v>Si, Da Vida</v>
      </c>
      <c r="FM317" t="str">
        <v>Solidarity and Action Asociation</v>
      </c>
      <c r="FN317" t="str">
        <v>SOS Children's Villages</v>
      </c>
      <c r="FO317" t="str">
        <v>Tarabita Foundation</v>
      </c>
      <c r="FP317" t="str">
        <v>Tearfund</v>
      </c>
      <c r="FQ317" t="str">
        <v>TECHO</v>
      </c>
      <c r="FR317" t="str">
        <v>Terranueva Foundation</v>
      </c>
      <c r="FS317" t="str">
        <v>Terre des Hommes Suisse</v>
      </c>
      <c r="FT317" t="str">
        <v>The Israel Forum for International Humanitarian Aid (IsraAID)</v>
      </c>
      <c r="FU317" t="str">
        <v>Unión Venezolana en Perú</v>
      </c>
      <c r="FV317" t="str">
        <v>United Nations Children's Fund (UNICEF)</v>
      </c>
      <c r="FW317" t="str">
        <v>United Nations Development Programme (UNDP)</v>
      </c>
      <c r="FX317" t="str">
        <v>United Nations Educational, Scientific and Cultural Organization (UNESCO)</v>
      </c>
      <c r="FY317" t="str">
        <v>United Nations Entity for Gender Equality and the Empowerment of Women (UNWOMEN)</v>
      </c>
      <c r="FZ317" t="str">
        <v>United Nations Food and Agricultural Organization (FAO)</v>
      </c>
      <c r="GA317" t="str">
        <v>United Nations High Commissioner for Refugees (UNHCR)</v>
      </c>
      <c r="GB317" t="str">
        <v>United Nations Office of the High Commissioner for Human Rights (OHCHR)</v>
      </c>
      <c r="GC317" t="str">
        <v>United Nations Office on Drugs and Crime (UNODC)</v>
      </c>
      <c r="GD317" t="str">
        <v>United Nations Population Fund (UNFPA)</v>
      </c>
      <c r="GE317" t="str">
        <v>United Nations Programme for Human Settlements (UN Habitat)</v>
      </c>
      <c r="GF317" t="str">
        <v>Vale da Benção Educational and Charitable Association (AEBVB)</v>
      </c>
      <c r="GG317" t="str">
        <v>VenAruba Solidaria</v>
      </c>
      <c r="GH317" t="str">
        <v>Venex Curacao Foundation</v>
      </c>
      <c r="GI317" t="str">
        <v>Venezolanos en Barranquilla</v>
      </c>
      <c r="GJ317" t="str">
        <v>Venezolanos en San Cristóbal</v>
      </c>
      <c r="GK317" t="str">
        <v>Venezuelan Emigrant Foundation (FEV)</v>
      </c>
      <c r="GL317" t="str">
        <v>Vicaría de Pastoral Social Caritas</v>
      </c>
      <c r="GM317" t="str">
        <v>Voices GY</v>
      </c>
      <c r="GN317" t="str">
        <v>We World GVC</v>
      </c>
      <c r="GO317" t="str">
        <v>World Council of Credit Unions</v>
      </c>
      <c r="GP317" t="str">
        <v>World Food Programme (WFP)</v>
      </c>
      <c r="GQ317" t="str">
        <v>World Vision</v>
      </c>
      <c r="GR317" t="str">
        <v>ZOA</v>
      </c>
    </row>
    <row r="318" spans="8:200" x14ac:dyDescent="0.3">
      <c r="H318" t="str" cm="1">
        <f t="array" ref="H318:GR318">TRANSPOSE(_xlfn._xlws.SORT(_xlfn._xlws.FILTER(Table3[Name],ISNUMBER(SEARCH(' Activity Sheet'!D372,Table3[Name])),"Not found"),,1))</f>
        <v>.New Organisation</v>
      </c>
      <c r="I318" t="str">
        <v>ABV - Association of Good with Life</v>
      </c>
      <c r="J318" t="str">
        <v>ACAPS</v>
      </c>
      <c r="K318" t="str">
        <v>Acción y Desarrollo</v>
      </c>
      <c r="L318" t="str">
        <v>ACTED</v>
      </c>
      <c r="M318" t="str">
        <v>Action against Hunger</v>
      </c>
      <c r="N318" t="str">
        <v>ActionAid</v>
      </c>
      <c r="O318" t="str">
        <v>Adventist Development and Relief Agency (ADRA)</v>
      </c>
      <c r="P318" t="str">
        <v>Alas de Colibrí Foundation</v>
      </c>
      <c r="Q318" t="str">
        <v>Alianza por la Solidaridad</v>
      </c>
      <c r="R318" t="str">
        <v>Alianza por Venezuela</v>
      </c>
      <c r="S318" t="str">
        <v>Americares Foundation</v>
      </c>
      <c r="T318" t="str">
        <v>Argentine Commission for Refugees and Migrants (CAREF)</v>
      </c>
      <c r="U318" t="str">
        <v>Asociación Aves</v>
      </c>
      <c r="V318" t="str">
        <v>Asociación de Jubilados y Pensionados Venezolanos en Argentina</v>
      </c>
      <c r="W318" t="str">
        <v>Asociación de Venezolanos en Eloy Alfaro</v>
      </c>
      <c r="X318" t="str">
        <v>Asociación Fundación contra el Hambre Perú</v>
      </c>
      <c r="Y318" t="str">
        <v>Asociación Migrantes Venezolanos</v>
      </c>
      <c r="Z318" t="str">
        <v>Asociación Misioneros de San Carlos Scalabrinianos</v>
      </c>
      <c r="AA318" t="str">
        <v>Asociacion Proteccion Poblacion Vulnerable</v>
      </c>
      <c r="AB318" t="str">
        <v>Asociación Quinta Ola</v>
      </c>
      <c r="AC318" t="str">
        <v>Asociación Salto Ángel</v>
      </c>
      <c r="AD318" t="str">
        <v>Asociación Venezuela en Ecuador AC</v>
      </c>
      <c r="AE318" t="str">
        <v>ASOVENAR</v>
      </c>
      <c r="AF318" t="str">
        <v>Associação Hermanitos</v>
      </c>
      <c r="AG318" t="str">
        <v>AVSI Foundation</v>
      </c>
      <c r="AH318" t="str">
        <v>Bethany Christian Services</v>
      </c>
      <c r="AI318" t="str">
        <v>Blumont</v>
      </c>
      <c r="AJ318" t="str">
        <v>CARE</v>
      </c>
      <c r="AK318" t="str">
        <v>Caritas Brazil</v>
      </c>
      <c r="AL318" t="str">
        <v>Caritas Ecuador</v>
      </c>
      <c r="AM318" t="str">
        <v>Caritas Germany</v>
      </c>
      <c r="AN318" t="str">
        <v>Caritas Manaus</v>
      </c>
      <c r="AO318" t="str">
        <v>Caritas Parana</v>
      </c>
      <c r="AP318" t="str">
        <v>Caritas Peru</v>
      </c>
      <c r="AQ318" t="str">
        <v>Caritas Rio de Janeiro</v>
      </c>
      <c r="AR318" t="str">
        <v>Caritas São Paulo</v>
      </c>
      <c r="AS318" t="str">
        <v>Caritas Switzerland</v>
      </c>
      <c r="AT318" t="str">
        <v>CCEFIRO Association</v>
      </c>
      <c r="AU318" t="str">
        <v>CEDRO</v>
      </c>
      <c r="AV318" t="str">
        <v>Center for Integrated Studies and Programs for Sustainable Development (CIEDS)</v>
      </c>
      <c r="AW318" t="str">
        <v>Center for Migration and Human Rights of the Diocese of Roraima (CMDH)</v>
      </c>
      <c r="AX318" t="str">
        <v>Centro de Atencion Psicosocial (CAPS)</v>
      </c>
      <c r="AY318" t="str">
        <v>CESAL</v>
      </c>
      <c r="AZ318" t="str">
        <v>CESVI-Cooperazione e Sviluppo</v>
      </c>
      <c r="BA318" t="str">
        <v>ChildFund International</v>
      </c>
      <c r="BB318" t="str">
        <v>CHS Alternativo</v>
      </c>
      <c r="BC318" t="str">
        <v>Churún Merú Association</v>
      </c>
      <c r="BD318" t="str">
        <v>Coalición por Venezuela</v>
      </c>
      <c r="BE318" t="str">
        <v>Colonia Foundation of Venezuelans in the Dominican Republic (FUNCOVERD)</v>
      </c>
      <c r="BF318" t="str">
        <v>COLVENZ</v>
      </c>
      <c r="BG318" t="str">
        <v>Compassiva</v>
      </c>
      <c r="BH318" t="str">
        <v>Consejo Interreligioso del Perú - Religiones por la Paz</v>
      </c>
      <c r="BI318" t="str">
        <v>Consorcio ONG OCIPI Y Capellanía Nacional OFICA</v>
      </c>
      <c r="BJ318" t="str">
        <v>COOPI - International Cooperation Foundation</v>
      </c>
      <c r="BK318" t="str">
        <v>Corporación Colectivo Sin Fronteras</v>
      </c>
      <c r="BL318" t="str">
        <v>CRISFE Foundation</v>
      </c>
      <c r="BM318" t="str">
        <v>Cuso International</v>
      </c>
      <c r="BN318" t="str">
        <v>Danielle’s Children Fund (DCF)</v>
      </c>
      <c r="BO318" t="str">
        <v>Danish Refugee Council (DRC)</v>
      </c>
      <c r="BP318" t="str">
        <v>Development Support Association - APOYAR</v>
      </c>
      <c r="BQ318" t="str">
        <v>Diakonie Katastrophenhilfe</v>
      </c>
      <c r="BR318" t="str">
        <v>Diálogo Diverso</v>
      </c>
      <c r="BS318" t="str">
        <v>Doctors of the World</v>
      </c>
      <c r="BT318" t="str">
        <v>Dominican Institute for Integrated Development</v>
      </c>
      <c r="BU318" t="str">
        <v>Duendes y Ángeles Vinotinto República Dominicana</v>
      </c>
      <c r="BV318" t="str">
        <v>Encuentros SJS (Servicio Jesuita de la Solidaridad)</v>
      </c>
      <c r="BW318" t="str">
        <v>Ending Violence Against Migrants</v>
      </c>
      <c r="BX318" t="str">
        <v>Equidad Foundation</v>
      </c>
      <c r="BY318" t="str">
        <v>Equilibrium CenDE</v>
      </c>
      <c r="BZ318" t="str">
        <v>Facultad de Psicología - Universidad de la República (UDELAR)</v>
      </c>
      <c r="CA318" t="str">
        <v>First International Emergency and Solidarités International</v>
      </c>
      <c r="CB318" t="str">
        <v>Fondo Ecuatoriano Populorum Progressio</v>
      </c>
      <c r="CC318" t="str">
        <v>Foro Salud Callao</v>
      </c>
      <c r="CD318" t="str">
        <v>Foundation for the Integration and Development of Latin America (FIDAL)</v>
      </c>
      <c r="CE318" t="str">
        <v>Foundation of the Americas (FUDELA)</v>
      </c>
      <c r="CF318" t="str">
        <v>Fraternity Without Borders</v>
      </c>
      <c r="CG318" t="str">
        <v>Fundación Brisas del Norte</v>
      </c>
      <c r="CH318" t="str">
        <v>Fundación Colombovenezolana Nueva Ilusión</v>
      </c>
      <c r="CI318" t="str">
        <v>Fundación Nakama's</v>
      </c>
      <c r="CJ318" t="str">
        <v>Fundación RadaBer</v>
      </c>
      <c r="CK318" t="str">
        <v>Fundación Scalabrini Bolivia</v>
      </c>
      <c r="CL318" t="str">
        <v>Fundacion Social Vivan los Niños</v>
      </c>
      <c r="CM318" t="str">
        <v>FUNVEAC</v>
      </c>
      <c r="CN318" t="str">
        <v>German Development Cooperation Agency GIZ</v>
      </c>
      <c r="CO318" t="str">
        <v>Globalizate Radio</v>
      </c>
      <c r="CP318" t="str">
        <v>GOAL</v>
      </c>
      <c r="CQ318" t="str">
        <v>Halü Bienestar Humano Foundation (HALU)</v>
      </c>
      <c r="CR318" t="str">
        <v>Heartland Alliance International (HAI)</v>
      </c>
      <c r="CS318" t="str">
        <v>HELVETAS Swiss Intercooperation</v>
      </c>
      <c r="CT318" t="str">
        <v>HIAS</v>
      </c>
      <c r="CU318" t="str">
        <v>Human Rights Defence Curaçao</v>
      </c>
      <c r="CV318" t="str">
        <v>Humanity &amp; Inclusion</v>
      </c>
      <c r="CW318" t="str">
        <v>Humans Analytic</v>
      </c>
      <c r="CX318" t="str">
        <v>Idas y Vueltas Association</v>
      </c>
      <c r="CY318" t="str">
        <v>iMMAP</v>
      </c>
      <c r="CZ318" t="str">
        <v>IMPACT Initiatives (REACH)</v>
      </c>
      <c r="DA318" t="str">
        <v>Inmigrante Feliz Association</v>
      </c>
      <c r="DB318" t="str">
        <v>Institute for Migration and Human Rights (IMDH)</v>
      </c>
      <c r="DC318" t="str">
        <v>Institute of Natural and Cultural Heritage (IPANC)</v>
      </c>
      <c r="DD318" t="str">
        <v>International Committee for the Development of People (CISP)</v>
      </c>
      <c r="DE318" t="str">
        <v>International Federation of the Red Cross (IFRC)</v>
      </c>
      <c r="DF318" t="str">
        <v>International Labour Organization (ILO)</v>
      </c>
      <c r="DG318" t="str">
        <v>International Medical Corps</v>
      </c>
      <c r="DH318" t="str">
        <v>International Organization for Migration (IOM)</v>
      </c>
      <c r="DI318" t="str">
        <v>International Rescue Committee (IRC)</v>
      </c>
      <c r="DJ318" t="str">
        <v>INTERSOS</v>
      </c>
      <c r="DK318" t="str">
        <v>Jesuit Migrant Service (JMS)</v>
      </c>
      <c r="DL318" t="str">
        <v>Jesuit Refugee Service (JRS)</v>
      </c>
      <c r="DM318" t="str">
        <v>Jesuit Service for Migrants and Refugees (JSMR)</v>
      </c>
      <c r="DN318" t="str">
        <v>Joint United Nations Programme on HIV/AIDS (UNAIDS)</v>
      </c>
      <c r="DO318" t="str">
        <v>Kimirina Coorporation</v>
      </c>
      <c r="DP318" t="str">
        <v>La Casita Hispanic Cultural Centre</v>
      </c>
      <c r="DQ318" t="str">
        <v>Latin American Network of Non-Governmental Organizations of Persons with Disabilities and their Families (RIADIS)</v>
      </c>
      <c r="DR318" t="str">
        <v>LGBT+ Movement Brazil</v>
      </c>
      <c r="DS318" t="str">
        <v>Living Water Community (LWC)</v>
      </c>
      <c r="DT318" t="str">
        <v>LLANOVENCOL</v>
      </c>
      <c r="DU318" t="str">
        <v>Lutheran World Federation</v>
      </c>
      <c r="DV318" t="str">
        <v>Lutheran World Relief</v>
      </c>
      <c r="DW318" t="str">
        <v>Malteser International</v>
      </c>
      <c r="DX318" t="str">
        <v>Mana Institute</v>
      </c>
      <c r="DY318" t="str">
        <v>Manos Veneguayas Association</v>
      </c>
      <c r="DZ318" t="str">
        <v>Más Igualdad Perú</v>
      </c>
      <c r="EA318" t="str">
        <v>MedGlobal</v>
      </c>
      <c r="EB318" t="str">
        <v>Medical Teams International</v>
      </c>
      <c r="EC318" t="str">
        <v>Mercy Corps</v>
      </c>
      <c r="ED318" t="str">
        <v>Migrant Service Center (CAM)</v>
      </c>
      <c r="EE318" t="str">
        <v>Migrants, Refugees and Argentine Social Entrepreneurs (MIRARES)</v>
      </c>
      <c r="EF318" t="str">
        <v>Mision Scalabriniana - Ecuador</v>
      </c>
      <c r="EG318" t="str">
        <v>Missão Paz</v>
      </c>
      <c r="EH318" t="str">
        <v>Museu A CASA</v>
      </c>
      <c r="EI318" t="str">
        <v>Norwegian Refugee Council (NRC)</v>
      </c>
      <c r="EJ318" t="str">
        <v>ONG Migrantes por el Maule</v>
      </c>
      <c r="EK318" t="str">
        <v>ONG Preemptive Love Coalition Colombia</v>
      </c>
      <c r="EL318" t="str">
        <v>Organización Transfomando Vidas</v>
      </c>
      <c r="EM318" t="str">
        <v>Organization of Ibero-American States for Education, Science and Culture (OEI)</v>
      </c>
      <c r="EN318" t="str">
        <v>OXFAM</v>
      </c>
      <c r="EO318" t="str">
        <v>Panamerican Development Foundation</v>
      </c>
      <c r="EP318" t="str">
        <v>Panamerican Health Organization/World Health Organization (PAHO/WHO)</v>
      </c>
      <c r="EQ318" t="str">
        <v>Pastoral of Human Mobility - Peruvian Episcopal Conference</v>
      </c>
      <c r="ER318" t="str">
        <v>Pastoral Service for Migrants National</v>
      </c>
      <c r="ES318" t="str">
        <v>Permanent Human Rights defense Committee (CDH)</v>
      </c>
      <c r="ET318" t="str">
        <v>Pirilampos Institute - Group of visits and voluntary actions in Roraima</v>
      </c>
      <c r="EU318" t="str">
        <v>Plan International</v>
      </c>
      <c r="EV318" t="str">
        <v>Population Program, Faculty of Social Sciences, University of the Republic</v>
      </c>
      <c r="EW318" t="str">
        <v>Profamilia Association</v>
      </c>
      <c r="EX318" t="str">
        <v>Red con Migrantes y Refugiados</v>
      </c>
      <c r="EY318" t="str">
        <v>Red Cross Colombia</v>
      </c>
      <c r="EZ318" t="str">
        <v>Red Cross Ecuador</v>
      </c>
      <c r="FA318" t="str">
        <v>Red Cross Peru</v>
      </c>
      <c r="FB318" t="str">
        <v>Red de Investigaciones en Derechos Humanos - CONICET (Consejo Nacional de Investigaciones Científicas y Técnicas)</v>
      </c>
      <c r="FC318" t="str">
        <v>RET International</v>
      </c>
      <c r="FD318" t="str">
        <v>Salú pa Tur Foundation</v>
      </c>
      <c r="FE318" t="str">
        <v>Salvation Army</v>
      </c>
      <c r="FF318" t="str">
        <v>Samaritan's Purse</v>
      </c>
      <c r="FG318" t="str">
        <v>Save the Children International (SCI)</v>
      </c>
      <c r="FH318" t="str">
        <v>Scalabrini Foundation Chile</v>
      </c>
      <c r="FI318" t="str">
        <v>Sección Peruana de Amnistía Internacional</v>
      </c>
      <c r="FJ318" t="str">
        <v>Serviço Pastoral dos Migrantes do Nordeste</v>
      </c>
      <c r="FK318" t="str">
        <v>Sesame Workshop</v>
      </c>
      <c r="FL318" t="str">
        <v>Si, Da Vida</v>
      </c>
      <c r="FM318" t="str">
        <v>Solidarity and Action Asociation</v>
      </c>
      <c r="FN318" t="str">
        <v>SOS Children's Villages</v>
      </c>
      <c r="FO318" t="str">
        <v>Tarabita Foundation</v>
      </c>
      <c r="FP318" t="str">
        <v>Tearfund</v>
      </c>
      <c r="FQ318" t="str">
        <v>TECHO</v>
      </c>
      <c r="FR318" t="str">
        <v>Terranueva Foundation</v>
      </c>
      <c r="FS318" t="str">
        <v>Terre des Hommes Suisse</v>
      </c>
      <c r="FT318" t="str">
        <v>The Israel Forum for International Humanitarian Aid (IsraAID)</v>
      </c>
      <c r="FU318" t="str">
        <v>Unión Venezolana en Perú</v>
      </c>
      <c r="FV318" t="str">
        <v>United Nations Children's Fund (UNICEF)</v>
      </c>
      <c r="FW318" t="str">
        <v>United Nations Development Programme (UNDP)</v>
      </c>
      <c r="FX318" t="str">
        <v>United Nations Educational, Scientific and Cultural Organization (UNESCO)</v>
      </c>
      <c r="FY318" t="str">
        <v>United Nations Entity for Gender Equality and the Empowerment of Women (UNWOMEN)</v>
      </c>
      <c r="FZ318" t="str">
        <v>United Nations Food and Agricultural Organization (FAO)</v>
      </c>
      <c r="GA318" t="str">
        <v>United Nations High Commissioner for Refugees (UNHCR)</v>
      </c>
      <c r="GB318" t="str">
        <v>United Nations Office of the High Commissioner for Human Rights (OHCHR)</v>
      </c>
      <c r="GC318" t="str">
        <v>United Nations Office on Drugs and Crime (UNODC)</v>
      </c>
      <c r="GD318" t="str">
        <v>United Nations Population Fund (UNFPA)</v>
      </c>
      <c r="GE318" t="str">
        <v>United Nations Programme for Human Settlements (UN Habitat)</v>
      </c>
      <c r="GF318" t="str">
        <v>Vale da Benção Educational and Charitable Association (AEBVB)</v>
      </c>
      <c r="GG318" t="str">
        <v>VenAruba Solidaria</v>
      </c>
      <c r="GH318" t="str">
        <v>Venex Curacao Foundation</v>
      </c>
      <c r="GI318" t="str">
        <v>Venezolanos en Barranquilla</v>
      </c>
      <c r="GJ318" t="str">
        <v>Venezolanos en San Cristóbal</v>
      </c>
      <c r="GK318" t="str">
        <v>Venezuelan Emigrant Foundation (FEV)</v>
      </c>
      <c r="GL318" t="str">
        <v>Vicaría de Pastoral Social Caritas</v>
      </c>
      <c r="GM318" t="str">
        <v>Voices GY</v>
      </c>
      <c r="GN318" t="str">
        <v>We World GVC</v>
      </c>
      <c r="GO318" t="str">
        <v>World Council of Credit Unions</v>
      </c>
      <c r="GP318" t="str">
        <v>World Food Programme (WFP)</v>
      </c>
      <c r="GQ318" t="str">
        <v>World Vision</v>
      </c>
      <c r="GR318" t="str">
        <v>ZOA</v>
      </c>
    </row>
    <row r="319" spans="8:200" x14ac:dyDescent="0.3">
      <c r="H319" t="str" cm="1">
        <f t="array" ref="H319:GR319">TRANSPOSE(_xlfn._xlws.SORT(_xlfn._xlws.FILTER(Table3[Name],ISNUMBER(SEARCH(' Activity Sheet'!D373,Table3[Name])),"Not found"),,1))</f>
        <v>.New Organisation</v>
      </c>
      <c r="I319" t="str">
        <v>ABV - Association of Good with Life</v>
      </c>
      <c r="J319" t="str">
        <v>ACAPS</v>
      </c>
      <c r="K319" t="str">
        <v>Acción y Desarrollo</v>
      </c>
      <c r="L319" t="str">
        <v>ACTED</v>
      </c>
      <c r="M319" t="str">
        <v>Action against Hunger</v>
      </c>
      <c r="N319" t="str">
        <v>ActionAid</v>
      </c>
      <c r="O319" t="str">
        <v>Adventist Development and Relief Agency (ADRA)</v>
      </c>
      <c r="P319" t="str">
        <v>Alas de Colibrí Foundation</v>
      </c>
      <c r="Q319" t="str">
        <v>Alianza por la Solidaridad</v>
      </c>
      <c r="R319" t="str">
        <v>Alianza por Venezuela</v>
      </c>
      <c r="S319" t="str">
        <v>Americares Foundation</v>
      </c>
      <c r="T319" t="str">
        <v>Argentine Commission for Refugees and Migrants (CAREF)</v>
      </c>
      <c r="U319" t="str">
        <v>Asociación Aves</v>
      </c>
      <c r="V319" t="str">
        <v>Asociación de Jubilados y Pensionados Venezolanos en Argentina</v>
      </c>
      <c r="W319" t="str">
        <v>Asociación de Venezolanos en Eloy Alfaro</v>
      </c>
      <c r="X319" t="str">
        <v>Asociación Fundación contra el Hambre Perú</v>
      </c>
      <c r="Y319" t="str">
        <v>Asociación Migrantes Venezolanos</v>
      </c>
      <c r="Z319" t="str">
        <v>Asociación Misioneros de San Carlos Scalabrinianos</v>
      </c>
      <c r="AA319" t="str">
        <v>Asociacion Proteccion Poblacion Vulnerable</v>
      </c>
      <c r="AB319" t="str">
        <v>Asociación Quinta Ola</v>
      </c>
      <c r="AC319" t="str">
        <v>Asociación Salto Ángel</v>
      </c>
      <c r="AD319" t="str">
        <v>Asociación Venezuela en Ecuador AC</v>
      </c>
      <c r="AE319" t="str">
        <v>ASOVENAR</v>
      </c>
      <c r="AF319" t="str">
        <v>Associação Hermanitos</v>
      </c>
      <c r="AG319" t="str">
        <v>AVSI Foundation</v>
      </c>
      <c r="AH319" t="str">
        <v>Bethany Christian Services</v>
      </c>
      <c r="AI319" t="str">
        <v>Blumont</v>
      </c>
      <c r="AJ319" t="str">
        <v>CARE</v>
      </c>
      <c r="AK319" t="str">
        <v>Caritas Brazil</v>
      </c>
      <c r="AL319" t="str">
        <v>Caritas Ecuador</v>
      </c>
      <c r="AM319" t="str">
        <v>Caritas Germany</v>
      </c>
      <c r="AN319" t="str">
        <v>Caritas Manaus</v>
      </c>
      <c r="AO319" t="str">
        <v>Caritas Parana</v>
      </c>
      <c r="AP319" t="str">
        <v>Caritas Peru</v>
      </c>
      <c r="AQ319" t="str">
        <v>Caritas Rio de Janeiro</v>
      </c>
      <c r="AR319" t="str">
        <v>Caritas São Paulo</v>
      </c>
      <c r="AS319" t="str">
        <v>Caritas Switzerland</v>
      </c>
      <c r="AT319" t="str">
        <v>CCEFIRO Association</v>
      </c>
      <c r="AU319" t="str">
        <v>CEDRO</v>
      </c>
      <c r="AV319" t="str">
        <v>Center for Integrated Studies and Programs for Sustainable Development (CIEDS)</v>
      </c>
      <c r="AW319" t="str">
        <v>Center for Migration and Human Rights of the Diocese of Roraima (CMDH)</v>
      </c>
      <c r="AX319" t="str">
        <v>Centro de Atencion Psicosocial (CAPS)</v>
      </c>
      <c r="AY319" t="str">
        <v>CESAL</v>
      </c>
      <c r="AZ319" t="str">
        <v>CESVI-Cooperazione e Sviluppo</v>
      </c>
      <c r="BA319" t="str">
        <v>ChildFund International</v>
      </c>
      <c r="BB319" t="str">
        <v>CHS Alternativo</v>
      </c>
      <c r="BC319" t="str">
        <v>Churún Merú Association</v>
      </c>
      <c r="BD319" t="str">
        <v>Coalición por Venezuela</v>
      </c>
      <c r="BE319" t="str">
        <v>Colonia Foundation of Venezuelans in the Dominican Republic (FUNCOVERD)</v>
      </c>
      <c r="BF319" t="str">
        <v>COLVENZ</v>
      </c>
      <c r="BG319" t="str">
        <v>Compassiva</v>
      </c>
      <c r="BH319" t="str">
        <v>Consejo Interreligioso del Perú - Religiones por la Paz</v>
      </c>
      <c r="BI319" t="str">
        <v>Consorcio ONG OCIPI Y Capellanía Nacional OFICA</v>
      </c>
      <c r="BJ319" t="str">
        <v>COOPI - International Cooperation Foundation</v>
      </c>
      <c r="BK319" t="str">
        <v>Corporación Colectivo Sin Fronteras</v>
      </c>
      <c r="BL319" t="str">
        <v>CRISFE Foundation</v>
      </c>
      <c r="BM319" t="str">
        <v>Cuso International</v>
      </c>
      <c r="BN319" t="str">
        <v>Danielle’s Children Fund (DCF)</v>
      </c>
      <c r="BO319" t="str">
        <v>Danish Refugee Council (DRC)</v>
      </c>
      <c r="BP319" t="str">
        <v>Development Support Association - APOYAR</v>
      </c>
      <c r="BQ319" t="str">
        <v>Diakonie Katastrophenhilfe</v>
      </c>
      <c r="BR319" t="str">
        <v>Diálogo Diverso</v>
      </c>
      <c r="BS319" t="str">
        <v>Doctors of the World</v>
      </c>
      <c r="BT319" t="str">
        <v>Dominican Institute for Integrated Development</v>
      </c>
      <c r="BU319" t="str">
        <v>Duendes y Ángeles Vinotinto República Dominicana</v>
      </c>
      <c r="BV319" t="str">
        <v>Encuentros SJS (Servicio Jesuita de la Solidaridad)</v>
      </c>
      <c r="BW319" t="str">
        <v>Ending Violence Against Migrants</v>
      </c>
      <c r="BX319" t="str">
        <v>Equidad Foundation</v>
      </c>
      <c r="BY319" t="str">
        <v>Equilibrium CenDE</v>
      </c>
      <c r="BZ319" t="str">
        <v>Facultad de Psicología - Universidad de la República (UDELAR)</v>
      </c>
      <c r="CA319" t="str">
        <v>First International Emergency and Solidarités International</v>
      </c>
      <c r="CB319" t="str">
        <v>Fondo Ecuatoriano Populorum Progressio</v>
      </c>
      <c r="CC319" t="str">
        <v>Foro Salud Callao</v>
      </c>
      <c r="CD319" t="str">
        <v>Foundation for the Integration and Development of Latin America (FIDAL)</v>
      </c>
      <c r="CE319" t="str">
        <v>Foundation of the Americas (FUDELA)</v>
      </c>
      <c r="CF319" t="str">
        <v>Fraternity Without Borders</v>
      </c>
      <c r="CG319" t="str">
        <v>Fundación Brisas del Norte</v>
      </c>
      <c r="CH319" t="str">
        <v>Fundación Colombovenezolana Nueva Ilusión</v>
      </c>
      <c r="CI319" t="str">
        <v>Fundación Nakama's</v>
      </c>
      <c r="CJ319" t="str">
        <v>Fundación RadaBer</v>
      </c>
      <c r="CK319" t="str">
        <v>Fundación Scalabrini Bolivia</v>
      </c>
      <c r="CL319" t="str">
        <v>Fundacion Social Vivan los Niños</v>
      </c>
      <c r="CM319" t="str">
        <v>FUNVEAC</v>
      </c>
      <c r="CN319" t="str">
        <v>German Development Cooperation Agency GIZ</v>
      </c>
      <c r="CO319" t="str">
        <v>Globalizate Radio</v>
      </c>
      <c r="CP319" t="str">
        <v>GOAL</v>
      </c>
      <c r="CQ319" t="str">
        <v>Halü Bienestar Humano Foundation (HALU)</v>
      </c>
      <c r="CR319" t="str">
        <v>Heartland Alliance International (HAI)</v>
      </c>
      <c r="CS319" t="str">
        <v>HELVETAS Swiss Intercooperation</v>
      </c>
      <c r="CT319" t="str">
        <v>HIAS</v>
      </c>
      <c r="CU319" t="str">
        <v>Human Rights Defence Curaçao</v>
      </c>
      <c r="CV319" t="str">
        <v>Humanity &amp; Inclusion</v>
      </c>
      <c r="CW319" t="str">
        <v>Humans Analytic</v>
      </c>
      <c r="CX319" t="str">
        <v>Idas y Vueltas Association</v>
      </c>
      <c r="CY319" t="str">
        <v>iMMAP</v>
      </c>
      <c r="CZ319" t="str">
        <v>IMPACT Initiatives (REACH)</v>
      </c>
      <c r="DA319" t="str">
        <v>Inmigrante Feliz Association</v>
      </c>
      <c r="DB319" t="str">
        <v>Institute for Migration and Human Rights (IMDH)</v>
      </c>
      <c r="DC319" t="str">
        <v>Institute of Natural and Cultural Heritage (IPANC)</v>
      </c>
      <c r="DD319" t="str">
        <v>International Committee for the Development of People (CISP)</v>
      </c>
      <c r="DE319" t="str">
        <v>International Federation of the Red Cross (IFRC)</v>
      </c>
      <c r="DF319" t="str">
        <v>International Labour Organization (ILO)</v>
      </c>
      <c r="DG319" t="str">
        <v>International Medical Corps</v>
      </c>
      <c r="DH319" t="str">
        <v>International Organization for Migration (IOM)</v>
      </c>
      <c r="DI319" t="str">
        <v>International Rescue Committee (IRC)</v>
      </c>
      <c r="DJ319" t="str">
        <v>INTERSOS</v>
      </c>
      <c r="DK319" t="str">
        <v>Jesuit Migrant Service (JMS)</v>
      </c>
      <c r="DL319" t="str">
        <v>Jesuit Refugee Service (JRS)</v>
      </c>
      <c r="DM319" t="str">
        <v>Jesuit Service for Migrants and Refugees (JSMR)</v>
      </c>
      <c r="DN319" t="str">
        <v>Joint United Nations Programme on HIV/AIDS (UNAIDS)</v>
      </c>
      <c r="DO319" t="str">
        <v>Kimirina Coorporation</v>
      </c>
      <c r="DP319" t="str">
        <v>La Casita Hispanic Cultural Centre</v>
      </c>
      <c r="DQ319" t="str">
        <v>Latin American Network of Non-Governmental Organizations of Persons with Disabilities and their Families (RIADIS)</v>
      </c>
      <c r="DR319" t="str">
        <v>LGBT+ Movement Brazil</v>
      </c>
      <c r="DS319" t="str">
        <v>Living Water Community (LWC)</v>
      </c>
      <c r="DT319" t="str">
        <v>LLANOVENCOL</v>
      </c>
      <c r="DU319" t="str">
        <v>Lutheran World Federation</v>
      </c>
      <c r="DV319" t="str">
        <v>Lutheran World Relief</v>
      </c>
      <c r="DW319" t="str">
        <v>Malteser International</v>
      </c>
      <c r="DX319" t="str">
        <v>Mana Institute</v>
      </c>
      <c r="DY319" t="str">
        <v>Manos Veneguayas Association</v>
      </c>
      <c r="DZ319" t="str">
        <v>Más Igualdad Perú</v>
      </c>
      <c r="EA319" t="str">
        <v>MedGlobal</v>
      </c>
      <c r="EB319" t="str">
        <v>Medical Teams International</v>
      </c>
      <c r="EC319" t="str">
        <v>Mercy Corps</v>
      </c>
      <c r="ED319" t="str">
        <v>Migrant Service Center (CAM)</v>
      </c>
      <c r="EE319" t="str">
        <v>Migrants, Refugees and Argentine Social Entrepreneurs (MIRARES)</v>
      </c>
      <c r="EF319" t="str">
        <v>Mision Scalabriniana - Ecuador</v>
      </c>
      <c r="EG319" t="str">
        <v>Missão Paz</v>
      </c>
      <c r="EH319" t="str">
        <v>Museu A CASA</v>
      </c>
      <c r="EI319" t="str">
        <v>Norwegian Refugee Council (NRC)</v>
      </c>
      <c r="EJ319" t="str">
        <v>ONG Migrantes por el Maule</v>
      </c>
      <c r="EK319" t="str">
        <v>ONG Preemptive Love Coalition Colombia</v>
      </c>
      <c r="EL319" t="str">
        <v>Organización Transfomando Vidas</v>
      </c>
      <c r="EM319" t="str">
        <v>Organization of Ibero-American States for Education, Science and Culture (OEI)</v>
      </c>
      <c r="EN319" t="str">
        <v>OXFAM</v>
      </c>
      <c r="EO319" t="str">
        <v>Panamerican Development Foundation</v>
      </c>
      <c r="EP319" t="str">
        <v>Panamerican Health Organization/World Health Organization (PAHO/WHO)</v>
      </c>
      <c r="EQ319" t="str">
        <v>Pastoral of Human Mobility - Peruvian Episcopal Conference</v>
      </c>
      <c r="ER319" t="str">
        <v>Pastoral Service for Migrants National</v>
      </c>
      <c r="ES319" t="str">
        <v>Permanent Human Rights defense Committee (CDH)</v>
      </c>
      <c r="ET319" t="str">
        <v>Pirilampos Institute - Group of visits and voluntary actions in Roraima</v>
      </c>
      <c r="EU319" t="str">
        <v>Plan International</v>
      </c>
      <c r="EV319" t="str">
        <v>Population Program, Faculty of Social Sciences, University of the Republic</v>
      </c>
      <c r="EW319" t="str">
        <v>Profamilia Association</v>
      </c>
      <c r="EX319" t="str">
        <v>Red con Migrantes y Refugiados</v>
      </c>
      <c r="EY319" t="str">
        <v>Red Cross Colombia</v>
      </c>
      <c r="EZ319" t="str">
        <v>Red Cross Ecuador</v>
      </c>
      <c r="FA319" t="str">
        <v>Red Cross Peru</v>
      </c>
      <c r="FB319" t="str">
        <v>Red de Investigaciones en Derechos Humanos - CONICET (Consejo Nacional de Investigaciones Científicas y Técnicas)</v>
      </c>
      <c r="FC319" t="str">
        <v>RET International</v>
      </c>
      <c r="FD319" t="str">
        <v>Salú pa Tur Foundation</v>
      </c>
      <c r="FE319" t="str">
        <v>Salvation Army</v>
      </c>
      <c r="FF319" t="str">
        <v>Samaritan's Purse</v>
      </c>
      <c r="FG319" t="str">
        <v>Save the Children International (SCI)</v>
      </c>
      <c r="FH319" t="str">
        <v>Scalabrini Foundation Chile</v>
      </c>
      <c r="FI319" t="str">
        <v>Sección Peruana de Amnistía Internacional</v>
      </c>
      <c r="FJ319" t="str">
        <v>Serviço Pastoral dos Migrantes do Nordeste</v>
      </c>
      <c r="FK319" t="str">
        <v>Sesame Workshop</v>
      </c>
      <c r="FL319" t="str">
        <v>Si, Da Vida</v>
      </c>
      <c r="FM319" t="str">
        <v>Solidarity and Action Asociation</v>
      </c>
      <c r="FN319" t="str">
        <v>SOS Children's Villages</v>
      </c>
      <c r="FO319" t="str">
        <v>Tarabita Foundation</v>
      </c>
      <c r="FP319" t="str">
        <v>Tearfund</v>
      </c>
      <c r="FQ319" t="str">
        <v>TECHO</v>
      </c>
      <c r="FR319" t="str">
        <v>Terranueva Foundation</v>
      </c>
      <c r="FS319" t="str">
        <v>Terre des Hommes Suisse</v>
      </c>
      <c r="FT319" t="str">
        <v>The Israel Forum for International Humanitarian Aid (IsraAID)</v>
      </c>
      <c r="FU319" t="str">
        <v>Unión Venezolana en Perú</v>
      </c>
      <c r="FV319" t="str">
        <v>United Nations Children's Fund (UNICEF)</v>
      </c>
      <c r="FW319" t="str">
        <v>United Nations Development Programme (UNDP)</v>
      </c>
      <c r="FX319" t="str">
        <v>United Nations Educational, Scientific and Cultural Organization (UNESCO)</v>
      </c>
      <c r="FY319" t="str">
        <v>United Nations Entity for Gender Equality and the Empowerment of Women (UNWOMEN)</v>
      </c>
      <c r="FZ319" t="str">
        <v>United Nations Food and Agricultural Organization (FAO)</v>
      </c>
      <c r="GA319" t="str">
        <v>United Nations High Commissioner for Refugees (UNHCR)</v>
      </c>
      <c r="GB319" t="str">
        <v>United Nations Office of the High Commissioner for Human Rights (OHCHR)</v>
      </c>
      <c r="GC319" t="str">
        <v>United Nations Office on Drugs and Crime (UNODC)</v>
      </c>
      <c r="GD319" t="str">
        <v>United Nations Population Fund (UNFPA)</v>
      </c>
      <c r="GE319" t="str">
        <v>United Nations Programme for Human Settlements (UN Habitat)</v>
      </c>
      <c r="GF319" t="str">
        <v>Vale da Benção Educational and Charitable Association (AEBVB)</v>
      </c>
      <c r="GG319" t="str">
        <v>VenAruba Solidaria</v>
      </c>
      <c r="GH319" t="str">
        <v>Venex Curacao Foundation</v>
      </c>
      <c r="GI319" t="str">
        <v>Venezolanos en Barranquilla</v>
      </c>
      <c r="GJ319" t="str">
        <v>Venezolanos en San Cristóbal</v>
      </c>
      <c r="GK319" t="str">
        <v>Venezuelan Emigrant Foundation (FEV)</v>
      </c>
      <c r="GL319" t="str">
        <v>Vicaría de Pastoral Social Caritas</v>
      </c>
      <c r="GM319" t="str">
        <v>Voices GY</v>
      </c>
      <c r="GN319" t="str">
        <v>We World GVC</v>
      </c>
      <c r="GO319" t="str">
        <v>World Council of Credit Unions</v>
      </c>
      <c r="GP319" t="str">
        <v>World Food Programme (WFP)</v>
      </c>
      <c r="GQ319" t="str">
        <v>World Vision</v>
      </c>
      <c r="GR319" t="str">
        <v>ZOA</v>
      </c>
    </row>
    <row r="320" spans="8:200" x14ac:dyDescent="0.3">
      <c r="H320" t="str" cm="1">
        <f t="array" ref="H320:GR320">TRANSPOSE(_xlfn._xlws.SORT(_xlfn._xlws.FILTER(Table3[Name],ISNUMBER(SEARCH(' Activity Sheet'!D374,Table3[Name])),"Not found"),,1))</f>
        <v>.New Organisation</v>
      </c>
      <c r="I320" t="str">
        <v>ABV - Association of Good with Life</v>
      </c>
      <c r="J320" t="str">
        <v>ACAPS</v>
      </c>
      <c r="K320" t="str">
        <v>Acción y Desarrollo</v>
      </c>
      <c r="L320" t="str">
        <v>ACTED</v>
      </c>
      <c r="M320" t="str">
        <v>Action against Hunger</v>
      </c>
      <c r="N320" t="str">
        <v>ActionAid</v>
      </c>
      <c r="O320" t="str">
        <v>Adventist Development and Relief Agency (ADRA)</v>
      </c>
      <c r="P320" t="str">
        <v>Alas de Colibrí Foundation</v>
      </c>
      <c r="Q320" t="str">
        <v>Alianza por la Solidaridad</v>
      </c>
      <c r="R320" t="str">
        <v>Alianza por Venezuela</v>
      </c>
      <c r="S320" t="str">
        <v>Americares Foundation</v>
      </c>
      <c r="T320" t="str">
        <v>Argentine Commission for Refugees and Migrants (CAREF)</v>
      </c>
      <c r="U320" t="str">
        <v>Asociación Aves</v>
      </c>
      <c r="V320" t="str">
        <v>Asociación de Jubilados y Pensionados Venezolanos en Argentina</v>
      </c>
      <c r="W320" t="str">
        <v>Asociación de Venezolanos en Eloy Alfaro</v>
      </c>
      <c r="X320" t="str">
        <v>Asociación Fundación contra el Hambre Perú</v>
      </c>
      <c r="Y320" t="str">
        <v>Asociación Migrantes Venezolanos</v>
      </c>
      <c r="Z320" t="str">
        <v>Asociación Misioneros de San Carlos Scalabrinianos</v>
      </c>
      <c r="AA320" t="str">
        <v>Asociacion Proteccion Poblacion Vulnerable</v>
      </c>
      <c r="AB320" t="str">
        <v>Asociación Quinta Ola</v>
      </c>
      <c r="AC320" t="str">
        <v>Asociación Salto Ángel</v>
      </c>
      <c r="AD320" t="str">
        <v>Asociación Venezuela en Ecuador AC</v>
      </c>
      <c r="AE320" t="str">
        <v>ASOVENAR</v>
      </c>
      <c r="AF320" t="str">
        <v>Associação Hermanitos</v>
      </c>
      <c r="AG320" t="str">
        <v>AVSI Foundation</v>
      </c>
      <c r="AH320" t="str">
        <v>Bethany Christian Services</v>
      </c>
      <c r="AI320" t="str">
        <v>Blumont</v>
      </c>
      <c r="AJ320" t="str">
        <v>CARE</v>
      </c>
      <c r="AK320" t="str">
        <v>Caritas Brazil</v>
      </c>
      <c r="AL320" t="str">
        <v>Caritas Ecuador</v>
      </c>
      <c r="AM320" t="str">
        <v>Caritas Germany</v>
      </c>
      <c r="AN320" t="str">
        <v>Caritas Manaus</v>
      </c>
      <c r="AO320" t="str">
        <v>Caritas Parana</v>
      </c>
      <c r="AP320" t="str">
        <v>Caritas Peru</v>
      </c>
      <c r="AQ320" t="str">
        <v>Caritas Rio de Janeiro</v>
      </c>
      <c r="AR320" t="str">
        <v>Caritas São Paulo</v>
      </c>
      <c r="AS320" t="str">
        <v>Caritas Switzerland</v>
      </c>
      <c r="AT320" t="str">
        <v>CCEFIRO Association</v>
      </c>
      <c r="AU320" t="str">
        <v>CEDRO</v>
      </c>
      <c r="AV320" t="str">
        <v>Center for Integrated Studies and Programs for Sustainable Development (CIEDS)</v>
      </c>
      <c r="AW320" t="str">
        <v>Center for Migration and Human Rights of the Diocese of Roraima (CMDH)</v>
      </c>
      <c r="AX320" t="str">
        <v>Centro de Atencion Psicosocial (CAPS)</v>
      </c>
      <c r="AY320" t="str">
        <v>CESAL</v>
      </c>
      <c r="AZ320" t="str">
        <v>CESVI-Cooperazione e Sviluppo</v>
      </c>
      <c r="BA320" t="str">
        <v>ChildFund International</v>
      </c>
      <c r="BB320" t="str">
        <v>CHS Alternativo</v>
      </c>
      <c r="BC320" t="str">
        <v>Churún Merú Association</v>
      </c>
      <c r="BD320" t="str">
        <v>Coalición por Venezuela</v>
      </c>
      <c r="BE320" t="str">
        <v>Colonia Foundation of Venezuelans in the Dominican Republic (FUNCOVERD)</v>
      </c>
      <c r="BF320" t="str">
        <v>COLVENZ</v>
      </c>
      <c r="BG320" t="str">
        <v>Compassiva</v>
      </c>
      <c r="BH320" t="str">
        <v>Consejo Interreligioso del Perú - Religiones por la Paz</v>
      </c>
      <c r="BI320" t="str">
        <v>Consorcio ONG OCIPI Y Capellanía Nacional OFICA</v>
      </c>
      <c r="BJ320" t="str">
        <v>COOPI - International Cooperation Foundation</v>
      </c>
      <c r="BK320" t="str">
        <v>Corporación Colectivo Sin Fronteras</v>
      </c>
      <c r="BL320" t="str">
        <v>CRISFE Foundation</v>
      </c>
      <c r="BM320" t="str">
        <v>Cuso International</v>
      </c>
      <c r="BN320" t="str">
        <v>Danielle’s Children Fund (DCF)</v>
      </c>
      <c r="BO320" t="str">
        <v>Danish Refugee Council (DRC)</v>
      </c>
      <c r="BP320" t="str">
        <v>Development Support Association - APOYAR</v>
      </c>
      <c r="BQ320" t="str">
        <v>Diakonie Katastrophenhilfe</v>
      </c>
      <c r="BR320" t="str">
        <v>Diálogo Diverso</v>
      </c>
      <c r="BS320" t="str">
        <v>Doctors of the World</v>
      </c>
      <c r="BT320" t="str">
        <v>Dominican Institute for Integrated Development</v>
      </c>
      <c r="BU320" t="str">
        <v>Duendes y Ángeles Vinotinto República Dominicana</v>
      </c>
      <c r="BV320" t="str">
        <v>Encuentros SJS (Servicio Jesuita de la Solidaridad)</v>
      </c>
      <c r="BW320" t="str">
        <v>Ending Violence Against Migrants</v>
      </c>
      <c r="BX320" t="str">
        <v>Equidad Foundation</v>
      </c>
      <c r="BY320" t="str">
        <v>Equilibrium CenDE</v>
      </c>
      <c r="BZ320" t="str">
        <v>Facultad de Psicología - Universidad de la República (UDELAR)</v>
      </c>
      <c r="CA320" t="str">
        <v>First International Emergency and Solidarités International</v>
      </c>
      <c r="CB320" t="str">
        <v>Fondo Ecuatoriano Populorum Progressio</v>
      </c>
      <c r="CC320" t="str">
        <v>Foro Salud Callao</v>
      </c>
      <c r="CD320" t="str">
        <v>Foundation for the Integration and Development of Latin America (FIDAL)</v>
      </c>
      <c r="CE320" t="str">
        <v>Foundation of the Americas (FUDELA)</v>
      </c>
      <c r="CF320" t="str">
        <v>Fraternity Without Borders</v>
      </c>
      <c r="CG320" t="str">
        <v>Fundación Brisas del Norte</v>
      </c>
      <c r="CH320" t="str">
        <v>Fundación Colombovenezolana Nueva Ilusión</v>
      </c>
      <c r="CI320" t="str">
        <v>Fundación Nakama's</v>
      </c>
      <c r="CJ320" t="str">
        <v>Fundación RadaBer</v>
      </c>
      <c r="CK320" t="str">
        <v>Fundación Scalabrini Bolivia</v>
      </c>
      <c r="CL320" t="str">
        <v>Fundacion Social Vivan los Niños</v>
      </c>
      <c r="CM320" t="str">
        <v>FUNVEAC</v>
      </c>
      <c r="CN320" t="str">
        <v>German Development Cooperation Agency GIZ</v>
      </c>
      <c r="CO320" t="str">
        <v>Globalizate Radio</v>
      </c>
      <c r="CP320" t="str">
        <v>GOAL</v>
      </c>
      <c r="CQ320" t="str">
        <v>Halü Bienestar Humano Foundation (HALU)</v>
      </c>
      <c r="CR320" t="str">
        <v>Heartland Alliance International (HAI)</v>
      </c>
      <c r="CS320" t="str">
        <v>HELVETAS Swiss Intercooperation</v>
      </c>
      <c r="CT320" t="str">
        <v>HIAS</v>
      </c>
      <c r="CU320" t="str">
        <v>Human Rights Defence Curaçao</v>
      </c>
      <c r="CV320" t="str">
        <v>Humanity &amp; Inclusion</v>
      </c>
      <c r="CW320" t="str">
        <v>Humans Analytic</v>
      </c>
      <c r="CX320" t="str">
        <v>Idas y Vueltas Association</v>
      </c>
      <c r="CY320" t="str">
        <v>iMMAP</v>
      </c>
      <c r="CZ320" t="str">
        <v>IMPACT Initiatives (REACH)</v>
      </c>
      <c r="DA320" t="str">
        <v>Inmigrante Feliz Association</v>
      </c>
      <c r="DB320" t="str">
        <v>Institute for Migration and Human Rights (IMDH)</v>
      </c>
      <c r="DC320" t="str">
        <v>Institute of Natural and Cultural Heritage (IPANC)</v>
      </c>
      <c r="DD320" t="str">
        <v>International Committee for the Development of People (CISP)</v>
      </c>
      <c r="DE320" t="str">
        <v>International Federation of the Red Cross (IFRC)</v>
      </c>
      <c r="DF320" t="str">
        <v>International Labour Organization (ILO)</v>
      </c>
      <c r="DG320" t="str">
        <v>International Medical Corps</v>
      </c>
      <c r="DH320" t="str">
        <v>International Organization for Migration (IOM)</v>
      </c>
      <c r="DI320" t="str">
        <v>International Rescue Committee (IRC)</v>
      </c>
      <c r="DJ320" t="str">
        <v>INTERSOS</v>
      </c>
      <c r="DK320" t="str">
        <v>Jesuit Migrant Service (JMS)</v>
      </c>
      <c r="DL320" t="str">
        <v>Jesuit Refugee Service (JRS)</v>
      </c>
      <c r="DM320" t="str">
        <v>Jesuit Service for Migrants and Refugees (JSMR)</v>
      </c>
      <c r="DN320" t="str">
        <v>Joint United Nations Programme on HIV/AIDS (UNAIDS)</v>
      </c>
      <c r="DO320" t="str">
        <v>Kimirina Coorporation</v>
      </c>
      <c r="DP320" t="str">
        <v>La Casita Hispanic Cultural Centre</v>
      </c>
      <c r="DQ320" t="str">
        <v>Latin American Network of Non-Governmental Organizations of Persons with Disabilities and their Families (RIADIS)</v>
      </c>
      <c r="DR320" t="str">
        <v>LGBT+ Movement Brazil</v>
      </c>
      <c r="DS320" t="str">
        <v>Living Water Community (LWC)</v>
      </c>
      <c r="DT320" t="str">
        <v>LLANOVENCOL</v>
      </c>
      <c r="DU320" t="str">
        <v>Lutheran World Federation</v>
      </c>
      <c r="DV320" t="str">
        <v>Lutheran World Relief</v>
      </c>
      <c r="DW320" t="str">
        <v>Malteser International</v>
      </c>
      <c r="DX320" t="str">
        <v>Mana Institute</v>
      </c>
      <c r="DY320" t="str">
        <v>Manos Veneguayas Association</v>
      </c>
      <c r="DZ320" t="str">
        <v>Más Igualdad Perú</v>
      </c>
      <c r="EA320" t="str">
        <v>MedGlobal</v>
      </c>
      <c r="EB320" t="str">
        <v>Medical Teams International</v>
      </c>
      <c r="EC320" t="str">
        <v>Mercy Corps</v>
      </c>
      <c r="ED320" t="str">
        <v>Migrant Service Center (CAM)</v>
      </c>
      <c r="EE320" t="str">
        <v>Migrants, Refugees and Argentine Social Entrepreneurs (MIRARES)</v>
      </c>
      <c r="EF320" t="str">
        <v>Mision Scalabriniana - Ecuador</v>
      </c>
      <c r="EG320" t="str">
        <v>Missão Paz</v>
      </c>
      <c r="EH320" t="str">
        <v>Museu A CASA</v>
      </c>
      <c r="EI320" t="str">
        <v>Norwegian Refugee Council (NRC)</v>
      </c>
      <c r="EJ320" t="str">
        <v>ONG Migrantes por el Maule</v>
      </c>
      <c r="EK320" t="str">
        <v>ONG Preemptive Love Coalition Colombia</v>
      </c>
      <c r="EL320" t="str">
        <v>Organización Transfomando Vidas</v>
      </c>
      <c r="EM320" t="str">
        <v>Organization of Ibero-American States for Education, Science and Culture (OEI)</v>
      </c>
      <c r="EN320" t="str">
        <v>OXFAM</v>
      </c>
      <c r="EO320" t="str">
        <v>Panamerican Development Foundation</v>
      </c>
      <c r="EP320" t="str">
        <v>Panamerican Health Organization/World Health Organization (PAHO/WHO)</v>
      </c>
      <c r="EQ320" t="str">
        <v>Pastoral of Human Mobility - Peruvian Episcopal Conference</v>
      </c>
      <c r="ER320" t="str">
        <v>Pastoral Service for Migrants National</v>
      </c>
      <c r="ES320" t="str">
        <v>Permanent Human Rights defense Committee (CDH)</v>
      </c>
      <c r="ET320" t="str">
        <v>Pirilampos Institute - Group of visits and voluntary actions in Roraima</v>
      </c>
      <c r="EU320" t="str">
        <v>Plan International</v>
      </c>
      <c r="EV320" t="str">
        <v>Population Program, Faculty of Social Sciences, University of the Republic</v>
      </c>
      <c r="EW320" t="str">
        <v>Profamilia Association</v>
      </c>
      <c r="EX320" t="str">
        <v>Red con Migrantes y Refugiados</v>
      </c>
      <c r="EY320" t="str">
        <v>Red Cross Colombia</v>
      </c>
      <c r="EZ320" t="str">
        <v>Red Cross Ecuador</v>
      </c>
      <c r="FA320" t="str">
        <v>Red Cross Peru</v>
      </c>
      <c r="FB320" t="str">
        <v>Red de Investigaciones en Derechos Humanos - CONICET (Consejo Nacional de Investigaciones Científicas y Técnicas)</v>
      </c>
      <c r="FC320" t="str">
        <v>RET International</v>
      </c>
      <c r="FD320" t="str">
        <v>Salú pa Tur Foundation</v>
      </c>
      <c r="FE320" t="str">
        <v>Salvation Army</v>
      </c>
      <c r="FF320" t="str">
        <v>Samaritan's Purse</v>
      </c>
      <c r="FG320" t="str">
        <v>Save the Children International (SCI)</v>
      </c>
      <c r="FH320" t="str">
        <v>Scalabrini Foundation Chile</v>
      </c>
      <c r="FI320" t="str">
        <v>Sección Peruana de Amnistía Internacional</v>
      </c>
      <c r="FJ320" t="str">
        <v>Serviço Pastoral dos Migrantes do Nordeste</v>
      </c>
      <c r="FK320" t="str">
        <v>Sesame Workshop</v>
      </c>
      <c r="FL320" t="str">
        <v>Si, Da Vida</v>
      </c>
      <c r="FM320" t="str">
        <v>Solidarity and Action Asociation</v>
      </c>
      <c r="FN320" t="str">
        <v>SOS Children's Villages</v>
      </c>
      <c r="FO320" t="str">
        <v>Tarabita Foundation</v>
      </c>
      <c r="FP320" t="str">
        <v>Tearfund</v>
      </c>
      <c r="FQ320" t="str">
        <v>TECHO</v>
      </c>
      <c r="FR320" t="str">
        <v>Terranueva Foundation</v>
      </c>
      <c r="FS320" t="str">
        <v>Terre des Hommes Suisse</v>
      </c>
      <c r="FT320" t="str">
        <v>The Israel Forum for International Humanitarian Aid (IsraAID)</v>
      </c>
      <c r="FU320" t="str">
        <v>Unión Venezolana en Perú</v>
      </c>
      <c r="FV320" t="str">
        <v>United Nations Children's Fund (UNICEF)</v>
      </c>
      <c r="FW320" t="str">
        <v>United Nations Development Programme (UNDP)</v>
      </c>
      <c r="FX320" t="str">
        <v>United Nations Educational, Scientific and Cultural Organization (UNESCO)</v>
      </c>
      <c r="FY320" t="str">
        <v>United Nations Entity for Gender Equality and the Empowerment of Women (UNWOMEN)</v>
      </c>
      <c r="FZ320" t="str">
        <v>United Nations Food and Agricultural Organization (FAO)</v>
      </c>
      <c r="GA320" t="str">
        <v>United Nations High Commissioner for Refugees (UNHCR)</v>
      </c>
      <c r="GB320" t="str">
        <v>United Nations Office of the High Commissioner for Human Rights (OHCHR)</v>
      </c>
      <c r="GC320" t="str">
        <v>United Nations Office on Drugs and Crime (UNODC)</v>
      </c>
      <c r="GD320" t="str">
        <v>United Nations Population Fund (UNFPA)</v>
      </c>
      <c r="GE320" t="str">
        <v>United Nations Programme for Human Settlements (UN Habitat)</v>
      </c>
      <c r="GF320" t="str">
        <v>Vale da Benção Educational and Charitable Association (AEBVB)</v>
      </c>
      <c r="GG320" t="str">
        <v>VenAruba Solidaria</v>
      </c>
      <c r="GH320" t="str">
        <v>Venex Curacao Foundation</v>
      </c>
      <c r="GI320" t="str">
        <v>Venezolanos en Barranquilla</v>
      </c>
      <c r="GJ320" t="str">
        <v>Venezolanos en San Cristóbal</v>
      </c>
      <c r="GK320" t="str">
        <v>Venezuelan Emigrant Foundation (FEV)</v>
      </c>
      <c r="GL320" t="str">
        <v>Vicaría de Pastoral Social Caritas</v>
      </c>
      <c r="GM320" t="str">
        <v>Voices GY</v>
      </c>
      <c r="GN320" t="str">
        <v>We World GVC</v>
      </c>
      <c r="GO320" t="str">
        <v>World Council of Credit Unions</v>
      </c>
      <c r="GP320" t="str">
        <v>World Food Programme (WFP)</v>
      </c>
      <c r="GQ320" t="str">
        <v>World Vision</v>
      </c>
      <c r="GR320" t="str">
        <v>ZOA</v>
      </c>
    </row>
    <row r="321" spans="8:200" x14ac:dyDescent="0.3">
      <c r="H321" t="str" cm="1">
        <f t="array" ref="H321:GR321">TRANSPOSE(_xlfn._xlws.SORT(_xlfn._xlws.FILTER(Table3[Name],ISNUMBER(SEARCH(' Activity Sheet'!D375,Table3[Name])),"Not found"),,1))</f>
        <v>.New Organisation</v>
      </c>
      <c r="I321" t="str">
        <v>ABV - Association of Good with Life</v>
      </c>
      <c r="J321" t="str">
        <v>ACAPS</v>
      </c>
      <c r="K321" t="str">
        <v>Acción y Desarrollo</v>
      </c>
      <c r="L321" t="str">
        <v>ACTED</v>
      </c>
      <c r="M321" t="str">
        <v>Action against Hunger</v>
      </c>
      <c r="N321" t="str">
        <v>ActionAid</v>
      </c>
      <c r="O321" t="str">
        <v>Adventist Development and Relief Agency (ADRA)</v>
      </c>
      <c r="P321" t="str">
        <v>Alas de Colibrí Foundation</v>
      </c>
      <c r="Q321" t="str">
        <v>Alianza por la Solidaridad</v>
      </c>
      <c r="R321" t="str">
        <v>Alianza por Venezuela</v>
      </c>
      <c r="S321" t="str">
        <v>Americares Foundation</v>
      </c>
      <c r="T321" t="str">
        <v>Argentine Commission for Refugees and Migrants (CAREF)</v>
      </c>
      <c r="U321" t="str">
        <v>Asociación Aves</v>
      </c>
      <c r="V321" t="str">
        <v>Asociación de Jubilados y Pensionados Venezolanos en Argentina</v>
      </c>
      <c r="W321" t="str">
        <v>Asociación de Venezolanos en Eloy Alfaro</v>
      </c>
      <c r="X321" t="str">
        <v>Asociación Fundación contra el Hambre Perú</v>
      </c>
      <c r="Y321" t="str">
        <v>Asociación Migrantes Venezolanos</v>
      </c>
      <c r="Z321" t="str">
        <v>Asociación Misioneros de San Carlos Scalabrinianos</v>
      </c>
      <c r="AA321" t="str">
        <v>Asociacion Proteccion Poblacion Vulnerable</v>
      </c>
      <c r="AB321" t="str">
        <v>Asociación Quinta Ola</v>
      </c>
      <c r="AC321" t="str">
        <v>Asociación Salto Ángel</v>
      </c>
      <c r="AD321" t="str">
        <v>Asociación Venezuela en Ecuador AC</v>
      </c>
      <c r="AE321" t="str">
        <v>ASOVENAR</v>
      </c>
      <c r="AF321" t="str">
        <v>Associação Hermanitos</v>
      </c>
      <c r="AG321" t="str">
        <v>AVSI Foundation</v>
      </c>
      <c r="AH321" t="str">
        <v>Bethany Christian Services</v>
      </c>
      <c r="AI321" t="str">
        <v>Blumont</v>
      </c>
      <c r="AJ321" t="str">
        <v>CARE</v>
      </c>
      <c r="AK321" t="str">
        <v>Caritas Brazil</v>
      </c>
      <c r="AL321" t="str">
        <v>Caritas Ecuador</v>
      </c>
      <c r="AM321" t="str">
        <v>Caritas Germany</v>
      </c>
      <c r="AN321" t="str">
        <v>Caritas Manaus</v>
      </c>
      <c r="AO321" t="str">
        <v>Caritas Parana</v>
      </c>
      <c r="AP321" t="str">
        <v>Caritas Peru</v>
      </c>
      <c r="AQ321" t="str">
        <v>Caritas Rio de Janeiro</v>
      </c>
      <c r="AR321" t="str">
        <v>Caritas São Paulo</v>
      </c>
      <c r="AS321" t="str">
        <v>Caritas Switzerland</v>
      </c>
      <c r="AT321" t="str">
        <v>CCEFIRO Association</v>
      </c>
      <c r="AU321" t="str">
        <v>CEDRO</v>
      </c>
      <c r="AV321" t="str">
        <v>Center for Integrated Studies and Programs for Sustainable Development (CIEDS)</v>
      </c>
      <c r="AW321" t="str">
        <v>Center for Migration and Human Rights of the Diocese of Roraima (CMDH)</v>
      </c>
      <c r="AX321" t="str">
        <v>Centro de Atencion Psicosocial (CAPS)</v>
      </c>
      <c r="AY321" t="str">
        <v>CESAL</v>
      </c>
      <c r="AZ321" t="str">
        <v>CESVI-Cooperazione e Sviluppo</v>
      </c>
      <c r="BA321" t="str">
        <v>ChildFund International</v>
      </c>
      <c r="BB321" t="str">
        <v>CHS Alternativo</v>
      </c>
      <c r="BC321" t="str">
        <v>Churún Merú Association</v>
      </c>
      <c r="BD321" t="str">
        <v>Coalición por Venezuela</v>
      </c>
      <c r="BE321" t="str">
        <v>Colonia Foundation of Venezuelans in the Dominican Republic (FUNCOVERD)</v>
      </c>
      <c r="BF321" t="str">
        <v>COLVENZ</v>
      </c>
      <c r="BG321" t="str">
        <v>Compassiva</v>
      </c>
      <c r="BH321" t="str">
        <v>Consejo Interreligioso del Perú - Religiones por la Paz</v>
      </c>
      <c r="BI321" t="str">
        <v>Consorcio ONG OCIPI Y Capellanía Nacional OFICA</v>
      </c>
      <c r="BJ321" t="str">
        <v>COOPI - International Cooperation Foundation</v>
      </c>
      <c r="BK321" t="str">
        <v>Corporación Colectivo Sin Fronteras</v>
      </c>
      <c r="BL321" t="str">
        <v>CRISFE Foundation</v>
      </c>
      <c r="BM321" t="str">
        <v>Cuso International</v>
      </c>
      <c r="BN321" t="str">
        <v>Danielle’s Children Fund (DCF)</v>
      </c>
      <c r="BO321" t="str">
        <v>Danish Refugee Council (DRC)</v>
      </c>
      <c r="BP321" t="str">
        <v>Development Support Association - APOYAR</v>
      </c>
      <c r="BQ321" t="str">
        <v>Diakonie Katastrophenhilfe</v>
      </c>
      <c r="BR321" t="str">
        <v>Diálogo Diverso</v>
      </c>
      <c r="BS321" t="str">
        <v>Doctors of the World</v>
      </c>
      <c r="BT321" t="str">
        <v>Dominican Institute for Integrated Development</v>
      </c>
      <c r="BU321" t="str">
        <v>Duendes y Ángeles Vinotinto República Dominicana</v>
      </c>
      <c r="BV321" t="str">
        <v>Encuentros SJS (Servicio Jesuita de la Solidaridad)</v>
      </c>
      <c r="BW321" t="str">
        <v>Ending Violence Against Migrants</v>
      </c>
      <c r="BX321" t="str">
        <v>Equidad Foundation</v>
      </c>
      <c r="BY321" t="str">
        <v>Equilibrium CenDE</v>
      </c>
      <c r="BZ321" t="str">
        <v>Facultad de Psicología - Universidad de la República (UDELAR)</v>
      </c>
      <c r="CA321" t="str">
        <v>First International Emergency and Solidarités International</v>
      </c>
      <c r="CB321" t="str">
        <v>Fondo Ecuatoriano Populorum Progressio</v>
      </c>
      <c r="CC321" t="str">
        <v>Foro Salud Callao</v>
      </c>
      <c r="CD321" t="str">
        <v>Foundation for the Integration and Development of Latin America (FIDAL)</v>
      </c>
      <c r="CE321" t="str">
        <v>Foundation of the Americas (FUDELA)</v>
      </c>
      <c r="CF321" t="str">
        <v>Fraternity Without Borders</v>
      </c>
      <c r="CG321" t="str">
        <v>Fundación Brisas del Norte</v>
      </c>
      <c r="CH321" t="str">
        <v>Fundación Colombovenezolana Nueva Ilusión</v>
      </c>
      <c r="CI321" t="str">
        <v>Fundación Nakama's</v>
      </c>
      <c r="CJ321" t="str">
        <v>Fundación RadaBer</v>
      </c>
      <c r="CK321" t="str">
        <v>Fundación Scalabrini Bolivia</v>
      </c>
      <c r="CL321" t="str">
        <v>Fundacion Social Vivan los Niños</v>
      </c>
      <c r="CM321" t="str">
        <v>FUNVEAC</v>
      </c>
      <c r="CN321" t="str">
        <v>German Development Cooperation Agency GIZ</v>
      </c>
      <c r="CO321" t="str">
        <v>Globalizate Radio</v>
      </c>
      <c r="CP321" t="str">
        <v>GOAL</v>
      </c>
      <c r="CQ321" t="str">
        <v>Halü Bienestar Humano Foundation (HALU)</v>
      </c>
      <c r="CR321" t="str">
        <v>Heartland Alliance International (HAI)</v>
      </c>
      <c r="CS321" t="str">
        <v>HELVETAS Swiss Intercooperation</v>
      </c>
      <c r="CT321" t="str">
        <v>HIAS</v>
      </c>
      <c r="CU321" t="str">
        <v>Human Rights Defence Curaçao</v>
      </c>
      <c r="CV321" t="str">
        <v>Humanity &amp; Inclusion</v>
      </c>
      <c r="CW321" t="str">
        <v>Humans Analytic</v>
      </c>
      <c r="CX321" t="str">
        <v>Idas y Vueltas Association</v>
      </c>
      <c r="CY321" t="str">
        <v>iMMAP</v>
      </c>
      <c r="CZ321" t="str">
        <v>IMPACT Initiatives (REACH)</v>
      </c>
      <c r="DA321" t="str">
        <v>Inmigrante Feliz Association</v>
      </c>
      <c r="DB321" t="str">
        <v>Institute for Migration and Human Rights (IMDH)</v>
      </c>
      <c r="DC321" t="str">
        <v>Institute of Natural and Cultural Heritage (IPANC)</v>
      </c>
      <c r="DD321" t="str">
        <v>International Committee for the Development of People (CISP)</v>
      </c>
      <c r="DE321" t="str">
        <v>International Federation of the Red Cross (IFRC)</v>
      </c>
      <c r="DF321" t="str">
        <v>International Labour Organization (ILO)</v>
      </c>
      <c r="DG321" t="str">
        <v>International Medical Corps</v>
      </c>
      <c r="DH321" t="str">
        <v>International Organization for Migration (IOM)</v>
      </c>
      <c r="DI321" t="str">
        <v>International Rescue Committee (IRC)</v>
      </c>
      <c r="DJ321" t="str">
        <v>INTERSOS</v>
      </c>
      <c r="DK321" t="str">
        <v>Jesuit Migrant Service (JMS)</v>
      </c>
      <c r="DL321" t="str">
        <v>Jesuit Refugee Service (JRS)</v>
      </c>
      <c r="DM321" t="str">
        <v>Jesuit Service for Migrants and Refugees (JSMR)</v>
      </c>
      <c r="DN321" t="str">
        <v>Joint United Nations Programme on HIV/AIDS (UNAIDS)</v>
      </c>
      <c r="DO321" t="str">
        <v>Kimirina Coorporation</v>
      </c>
      <c r="DP321" t="str">
        <v>La Casita Hispanic Cultural Centre</v>
      </c>
      <c r="DQ321" t="str">
        <v>Latin American Network of Non-Governmental Organizations of Persons with Disabilities and their Families (RIADIS)</v>
      </c>
      <c r="DR321" t="str">
        <v>LGBT+ Movement Brazil</v>
      </c>
      <c r="DS321" t="str">
        <v>Living Water Community (LWC)</v>
      </c>
      <c r="DT321" t="str">
        <v>LLANOVENCOL</v>
      </c>
      <c r="DU321" t="str">
        <v>Lutheran World Federation</v>
      </c>
      <c r="DV321" t="str">
        <v>Lutheran World Relief</v>
      </c>
      <c r="DW321" t="str">
        <v>Malteser International</v>
      </c>
      <c r="DX321" t="str">
        <v>Mana Institute</v>
      </c>
      <c r="DY321" t="str">
        <v>Manos Veneguayas Association</v>
      </c>
      <c r="DZ321" t="str">
        <v>Más Igualdad Perú</v>
      </c>
      <c r="EA321" t="str">
        <v>MedGlobal</v>
      </c>
      <c r="EB321" t="str">
        <v>Medical Teams International</v>
      </c>
      <c r="EC321" t="str">
        <v>Mercy Corps</v>
      </c>
      <c r="ED321" t="str">
        <v>Migrant Service Center (CAM)</v>
      </c>
      <c r="EE321" t="str">
        <v>Migrants, Refugees and Argentine Social Entrepreneurs (MIRARES)</v>
      </c>
      <c r="EF321" t="str">
        <v>Mision Scalabriniana - Ecuador</v>
      </c>
      <c r="EG321" t="str">
        <v>Missão Paz</v>
      </c>
      <c r="EH321" t="str">
        <v>Museu A CASA</v>
      </c>
      <c r="EI321" t="str">
        <v>Norwegian Refugee Council (NRC)</v>
      </c>
      <c r="EJ321" t="str">
        <v>ONG Migrantes por el Maule</v>
      </c>
      <c r="EK321" t="str">
        <v>ONG Preemptive Love Coalition Colombia</v>
      </c>
      <c r="EL321" t="str">
        <v>Organización Transfomando Vidas</v>
      </c>
      <c r="EM321" t="str">
        <v>Organization of Ibero-American States for Education, Science and Culture (OEI)</v>
      </c>
      <c r="EN321" t="str">
        <v>OXFAM</v>
      </c>
      <c r="EO321" t="str">
        <v>Panamerican Development Foundation</v>
      </c>
      <c r="EP321" t="str">
        <v>Panamerican Health Organization/World Health Organization (PAHO/WHO)</v>
      </c>
      <c r="EQ321" t="str">
        <v>Pastoral of Human Mobility - Peruvian Episcopal Conference</v>
      </c>
      <c r="ER321" t="str">
        <v>Pastoral Service for Migrants National</v>
      </c>
      <c r="ES321" t="str">
        <v>Permanent Human Rights defense Committee (CDH)</v>
      </c>
      <c r="ET321" t="str">
        <v>Pirilampos Institute - Group of visits and voluntary actions in Roraima</v>
      </c>
      <c r="EU321" t="str">
        <v>Plan International</v>
      </c>
      <c r="EV321" t="str">
        <v>Population Program, Faculty of Social Sciences, University of the Republic</v>
      </c>
      <c r="EW321" t="str">
        <v>Profamilia Association</v>
      </c>
      <c r="EX321" t="str">
        <v>Red con Migrantes y Refugiados</v>
      </c>
      <c r="EY321" t="str">
        <v>Red Cross Colombia</v>
      </c>
      <c r="EZ321" t="str">
        <v>Red Cross Ecuador</v>
      </c>
      <c r="FA321" t="str">
        <v>Red Cross Peru</v>
      </c>
      <c r="FB321" t="str">
        <v>Red de Investigaciones en Derechos Humanos - CONICET (Consejo Nacional de Investigaciones Científicas y Técnicas)</v>
      </c>
      <c r="FC321" t="str">
        <v>RET International</v>
      </c>
      <c r="FD321" t="str">
        <v>Salú pa Tur Foundation</v>
      </c>
      <c r="FE321" t="str">
        <v>Salvation Army</v>
      </c>
      <c r="FF321" t="str">
        <v>Samaritan's Purse</v>
      </c>
      <c r="FG321" t="str">
        <v>Save the Children International (SCI)</v>
      </c>
      <c r="FH321" t="str">
        <v>Scalabrini Foundation Chile</v>
      </c>
      <c r="FI321" t="str">
        <v>Sección Peruana de Amnistía Internacional</v>
      </c>
      <c r="FJ321" t="str">
        <v>Serviço Pastoral dos Migrantes do Nordeste</v>
      </c>
      <c r="FK321" t="str">
        <v>Sesame Workshop</v>
      </c>
      <c r="FL321" t="str">
        <v>Si, Da Vida</v>
      </c>
      <c r="FM321" t="str">
        <v>Solidarity and Action Asociation</v>
      </c>
      <c r="FN321" t="str">
        <v>SOS Children's Villages</v>
      </c>
      <c r="FO321" t="str">
        <v>Tarabita Foundation</v>
      </c>
      <c r="FP321" t="str">
        <v>Tearfund</v>
      </c>
      <c r="FQ321" t="str">
        <v>TECHO</v>
      </c>
      <c r="FR321" t="str">
        <v>Terranueva Foundation</v>
      </c>
      <c r="FS321" t="str">
        <v>Terre des Hommes Suisse</v>
      </c>
      <c r="FT321" t="str">
        <v>The Israel Forum for International Humanitarian Aid (IsraAID)</v>
      </c>
      <c r="FU321" t="str">
        <v>Unión Venezolana en Perú</v>
      </c>
      <c r="FV321" t="str">
        <v>United Nations Children's Fund (UNICEF)</v>
      </c>
      <c r="FW321" t="str">
        <v>United Nations Development Programme (UNDP)</v>
      </c>
      <c r="FX321" t="str">
        <v>United Nations Educational, Scientific and Cultural Organization (UNESCO)</v>
      </c>
      <c r="FY321" t="str">
        <v>United Nations Entity for Gender Equality and the Empowerment of Women (UNWOMEN)</v>
      </c>
      <c r="FZ321" t="str">
        <v>United Nations Food and Agricultural Organization (FAO)</v>
      </c>
      <c r="GA321" t="str">
        <v>United Nations High Commissioner for Refugees (UNHCR)</v>
      </c>
      <c r="GB321" t="str">
        <v>United Nations Office of the High Commissioner for Human Rights (OHCHR)</v>
      </c>
      <c r="GC321" t="str">
        <v>United Nations Office on Drugs and Crime (UNODC)</v>
      </c>
      <c r="GD321" t="str">
        <v>United Nations Population Fund (UNFPA)</v>
      </c>
      <c r="GE321" t="str">
        <v>United Nations Programme for Human Settlements (UN Habitat)</v>
      </c>
      <c r="GF321" t="str">
        <v>Vale da Benção Educational and Charitable Association (AEBVB)</v>
      </c>
      <c r="GG321" t="str">
        <v>VenAruba Solidaria</v>
      </c>
      <c r="GH321" t="str">
        <v>Venex Curacao Foundation</v>
      </c>
      <c r="GI321" t="str">
        <v>Venezolanos en Barranquilla</v>
      </c>
      <c r="GJ321" t="str">
        <v>Venezolanos en San Cristóbal</v>
      </c>
      <c r="GK321" t="str">
        <v>Venezuelan Emigrant Foundation (FEV)</v>
      </c>
      <c r="GL321" t="str">
        <v>Vicaría de Pastoral Social Caritas</v>
      </c>
      <c r="GM321" t="str">
        <v>Voices GY</v>
      </c>
      <c r="GN321" t="str">
        <v>We World GVC</v>
      </c>
      <c r="GO321" t="str">
        <v>World Council of Credit Unions</v>
      </c>
      <c r="GP321" t="str">
        <v>World Food Programme (WFP)</v>
      </c>
      <c r="GQ321" t="str">
        <v>World Vision</v>
      </c>
      <c r="GR321" t="str">
        <v>ZOA</v>
      </c>
    </row>
    <row r="322" spans="8:200" x14ac:dyDescent="0.3">
      <c r="H322" t="str" cm="1">
        <f t="array" ref="H322:GR322">TRANSPOSE(_xlfn._xlws.SORT(_xlfn._xlws.FILTER(Table3[Name],ISNUMBER(SEARCH(' Activity Sheet'!D376,Table3[Name])),"Not found"),,1))</f>
        <v>.New Organisation</v>
      </c>
      <c r="I322" t="str">
        <v>ABV - Association of Good with Life</v>
      </c>
      <c r="J322" t="str">
        <v>ACAPS</v>
      </c>
      <c r="K322" t="str">
        <v>Acción y Desarrollo</v>
      </c>
      <c r="L322" t="str">
        <v>ACTED</v>
      </c>
      <c r="M322" t="str">
        <v>Action against Hunger</v>
      </c>
      <c r="N322" t="str">
        <v>ActionAid</v>
      </c>
      <c r="O322" t="str">
        <v>Adventist Development and Relief Agency (ADRA)</v>
      </c>
      <c r="P322" t="str">
        <v>Alas de Colibrí Foundation</v>
      </c>
      <c r="Q322" t="str">
        <v>Alianza por la Solidaridad</v>
      </c>
      <c r="R322" t="str">
        <v>Alianza por Venezuela</v>
      </c>
      <c r="S322" t="str">
        <v>Americares Foundation</v>
      </c>
      <c r="T322" t="str">
        <v>Argentine Commission for Refugees and Migrants (CAREF)</v>
      </c>
      <c r="U322" t="str">
        <v>Asociación Aves</v>
      </c>
      <c r="V322" t="str">
        <v>Asociación de Jubilados y Pensionados Venezolanos en Argentina</v>
      </c>
      <c r="W322" t="str">
        <v>Asociación de Venezolanos en Eloy Alfaro</v>
      </c>
      <c r="X322" t="str">
        <v>Asociación Fundación contra el Hambre Perú</v>
      </c>
      <c r="Y322" t="str">
        <v>Asociación Migrantes Venezolanos</v>
      </c>
      <c r="Z322" t="str">
        <v>Asociación Misioneros de San Carlos Scalabrinianos</v>
      </c>
      <c r="AA322" t="str">
        <v>Asociacion Proteccion Poblacion Vulnerable</v>
      </c>
      <c r="AB322" t="str">
        <v>Asociación Quinta Ola</v>
      </c>
      <c r="AC322" t="str">
        <v>Asociación Salto Ángel</v>
      </c>
      <c r="AD322" t="str">
        <v>Asociación Venezuela en Ecuador AC</v>
      </c>
      <c r="AE322" t="str">
        <v>ASOVENAR</v>
      </c>
      <c r="AF322" t="str">
        <v>Associação Hermanitos</v>
      </c>
      <c r="AG322" t="str">
        <v>AVSI Foundation</v>
      </c>
      <c r="AH322" t="str">
        <v>Bethany Christian Services</v>
      </c>
      <c r="AI322" t="str">
        <v>Blumont</v>
      </c>
      <c r="AJ322" t="str">
        <v>CARE</v>
      </c>
      <c r="AK322" t="str">
        <v>Caritas Brazil</v>
      </c>
      <c r="AL322" t="str">
        <v>Caritas Ecuador</v>
      </c>
      <c r="AM322" t="str">
        <v>Caritas Germany</v>
      </c>
      <c r="AN322" t="str">
        <v>Caritas Manaus</v>
      </c>
      <c r="AO322" t="str">
        <v>Caritas Parana</v>
      </c>
      <c r="AP322" t="str">
        <v>Caritas Peru</v>
      </c>
      <c r="AQ322" t="str">
        <v>Caritas Rio de Janeiro</v>
      </c>
      <c r="AR322" t="str">
        <v>Caritas São Paulo</v>
      </c>
      <c r="AS322" t="str">
        <v>Caritas Switzerland</v>
      </c>
      <c r="AT322" t="str">
        <v>CCEFIRO Association</v>
      </c>
      <c r="AU322" t="str">
        <v>CEDRO</v>
      </c>
      <c r="AV322" t="str">
        <v>Center for Integrated Studies and Programs for Sustainable Development (CIEDS)</v>
      </c>
      <c r="AW322" t="str">
        <v>Center for Migration and Human Rights of the Diocese of Roraima (CMDH)</v>
      </c>
      <c r="AX322" t="str">
        <v>Centro de Atencion Psicosocial (CAPS)</v>
      </c>
      <c r="AY322" t="str">
        <v>CESAL</v>
      </c>
      <c r="AZ322" t="str">
        <v>CESVI-Cooperazione e Sviluppo</v>
      </c>
      <c r="BA322" t="str">
        <v>ChildFund International</v>
      </c>
      <c r="BB322" t="str">
        <v>CHS Alternativo</v>
      </c>
      <c r="BC322" t="str">
        <v>Churún Merú Association</v>
      </c>
      <c r="BD322" t="str">
        <v>Coalición por Venezuela</v>
      </c>
      <c r="BE322" t="str">
        <v>Colonia Foundation of Venezuelans in the Dominican Republic (FUNCOVERD)</v>
      </c>
      <c r="BF322" t="str">
        <v>COLVENZ</v>
      </c>
      <c r="BG322" t="str">
        <v>Compassiva</v>
      </c>
      <c r="BH322" t="str">
        <v>Consejo Interreligioso del Perú - Religiones por la Paz</v>
      </c>
      <c r="BI322" t="str">
        <v>Consorcio ONG OCIPI Y Capellanía Nacional OFICA</v>
      </c>
      <c r="BJ322" t="str">
        <v>COOPI - International Cooperation Foundation</v>
      </c>
      <c r="BK322" t="str">
        <v>Corporación Colectivo Sin Fronteras</v>
      </c>
      <c r="BL322" t="str">
        <v>CRISFE Foundation</v>
      </c>
      <c r="BM322" t="str">
        <v>Cuso International</v>
      </c>
      <c r="BN322" t="str">
        <v>Danielle’s Children Fund (DCF)</v>
      </c>
      <c r="BO322" t="str">
        <v>Danish Refugee Council (DRC)</v>
      </c>
      <c r="BP322" t="str">
        <v>Development Support Association - APOYAR</v>
      </c>
      <c r="BQ322" t="str">
        <v>Diakonie Katastrophenhilfe</v>
      </c>
      <c r="BR322" t="str">
        <v>Diálogo Diverso</v>
      </c>
      <c r="BS322" t="str">
        <v>Doctors of the World</v>
      </c>
      <c r="BT322" t="str">
        <v>Dominican Institute for Integrated Development</v>
      </c>
      <c r="BU322" t="str">
        <v>Duendes y Ángeles Vinotinto República Dominicana</v>
      </c>
      <c r="BV322" t="str">
        <v>Encuentros SJS (Servicio Jesuita de la Solidaridad)</v>
      </c>
      <c r="BW322" t="str">
        <v>Ending Violence Against Migrants</v>
      </c>
      <c r="BX322" t="str">
        <v>Equidad Foundation</v>
      </c>
      <c r="BY322" t="str">
        <v>Equilibrium CenDE</v>
      </c>
      <c r="BZ322" t="str">
        <v>Facultad de Psicología - Universidad de la República (UDELAR)</v>
      </c>
      <c r="CA322" t="str">
        <v>First International Emergency and Solidarités International</v>
      </c>
      <c r="CB322" t="str">
        <v>Fondo Ecuatoriano Populorum Progressio</v>
      </c>
      <c r="CC322" t="str">
        <v>Foro Salud Callao</v>
      </c>
      <c r="CD322" t="str">
        <v>Foundation for the Integration and Development of Latin America (FIDAL)</v>
      </c>
      <c r="CE322" t="str">
        <v>Foundation of the Americas (FUDELA)</v>
      </c>
      <c r="CF322" t="str">
        <v>Fraternity Without Borders</v>
      </c>
      <c r="CG322" t="str">
        <v>Fundación Brisas del Norte</v>
      </c>
      <c r="CH322" t="str">
        <v>Fundación Colombovenezolana Nueva Ilusión</v>
      </c>
      <c r="CI322" t="str">
        <v>Fundación Nakama's</v>
      </c>
      <c r="CJ322" t="str">
        <v>Fundación RadaBer</v>
      </c>
      <c r="CK322" t="str">
        <v>Fundación Scalabrini Bolivia</v>
      </c>
      <c r="CL322" t="str">
        <v>Fundacion Social Vivan los Niños</v>
      </c>
      <c r="CM322" t="str">
        <v>FUNVEAC</v>
      </c>
      <c r="CN322" t="str">
        <v>German Development Cooperation Agency GIZ</v>
      </c>
      <c r="CO322" t="str">
        <v>Globalizate Radio</v>
      </c>
      <c r="CP322" t="str">
        <v>GOAL</v>
      </c>
      <c r="CQ322" t="str">
        <v>Halü Bienestar Humano Foundation (HALU)</v>
      </c>
      <c r="CR322" t="str">
        <v>Heartland Alliance International (HAI)</v>
      </c>
      <c r="CS322" t="str">
        <v>HELVETAS Swiss Intercooperation</v>
      </c>
      <c r="CT322" t="str">
        <v>HIAS</v>
      </c>
      <c r="CU322" t="str">
        <v>Human Rights Defence Curaçao</v>
      </c>
      <c r="CV322" t="str">
        <v>Humanity &amp; Inclusion</v>
      </c>
      <c r="CW322" t="str">
        <v>Humans Analytic</v>
      </c>
      <c r="CX322" t="str">
        <v>Idas y Vueltas Association</v>
      </c>
      <c r="CY322" t="str">
        <v>iMMAP</v>
      </c>
      <c r="CZ322" t="str">
        <v>IMPACT Initiatives (REACH)</v>
      </c>
      <c r="DA322" t="str">
        <v>Inmigrante Feliz Association</v>
      </c>
      <c r="DB322" t="str">
        <v>Institute for Migration and Human Rights (IMDH)</v>
      </c>
      <c r="DC322" t="str">
        <v>Institute of Natural and Cultural Heritage (IPANC)</v>
      </c>
      <c r="DD322" t="str">
        <v>International Committee for the Development of People (CISP)</v>
      </c>
      <c r="DE322" t="str">
        <v>International Federation of the Red Cross (IFRC)</v>
      </c>
      <c r="DF322" t="str">
        <v>International Labour Organization (ILO)</v>
      </c>
      <c r="DG322" t="str">
        <v>International Medical Corps</v>
      </c>
      <c r="DH322" t="str">
        <v>International Organization for Migration (IOM)</v>
      </c>
      <c r="DI322" t="str">
        <v>International Rescue Committee (IRC)</v>
      </c>
      <c r="DJ322" t="str">
        <v>INTERSOS</v>
      </c>
      <c r="DK322" t="str">
        <v>Jesuit Migrant Service (JMS)</v>
      </c>
      <c r="DL322" t="str">
        <v>Jesuit Refugee Service (JRS)</v>
      </c>
      <c r="DM322" t="str">
        <v>Jesuit Service for Migrants and Refugees (JSMR)</v>
      </c>
      <c r="DN322" t="str">
        <v>Joint United Nations Programme on HIV/AIDS (UNAIDS)</v>
      </c>
      <c r="DO322" t="str">
        <v>Kimirina Coorporation</v>
      </c>
      <c r="DP322" t="str">
        <v>La Casita Hispanic Cultural Centre</v>
      </c>
      <c r="DQ322" t="str">
        <v>Latin American Network of Non-Governmental Organizations of Persons with Disabilities and their Families (RIADIS)</v>
      </c>
      <c r="DR322" t="str">
        <v>LGBT+ Movement Brazil</v>
      </c>
      <c r="DS322" t="str">
        <v>Living Water Community (LWC)</v>
      </c>
      <c r="DT322" t="str">
        <v>LLANOVENCOL</v>
      </c>
      <c r="DU322" t="str">
        <v>Lutheran World Federation</v>
      </c>
      <c r="DV322" t="str">
        <v>Lutheran World Relief</v>
      </c>
      <c r="DW322" t="str">
        <v>Malteser International</v>
      </c>
      <c r="DX322" t="str">
        <v>Mana Institute</v>
      </c>
      <c r="DY322" t="str">
        <v>Manos Veneguayas Association</v>
      </c>
      <c r="DZ322" t="str">
        <v>Más Igualdad Perú</v>
      </c>
      <c r="EA322" t="str">
        <v>MedGlobal</v>
      </c>
      <c r="EB322" t="str">
        <v>Medical Teams International</v>
      </c>
      <c r="EC322" t="str">
        <v>Mercy Corps</v>
      </c>
      <c r="ED322" t="str">
        <v>Migrant Service Center (CAM)</v>
      </c>
      <c r="EE322" t="str">
        <v>Migrants, Refugees and Argentine Social Entrepreneurs (MIRARES)</v>
      </c>
      <c r="EF322" t="str">
        <v>Mision Scalabriniana - Ecuador</v>
      </c>
      <c r="EG322" t="str">
        <v>Missão Paz</v>
      </c>
      <c r="EH322" t="str">
        <v>Museu A CASA</v>
      </c>
      <c r="EI322" t="str">
        <v>Norwegian Refugee Council (NRC)</v>
      </c>
      <c r="EJ322" t="str">
        <v>ONG Migrantes por el Maule</v>
      </c>
      <c r="EK322" t="str">
        <v>ONG Preemptive Love Coalition Colombia</v>
      </c>
      <c r="EL322" t="str">
        <v>Organización Transfomando Vidas</v>
      </c>
      <c r="EM322" t="str">
        <v>Organization of Ibero-American States for Education, Science and Culture (OEI)</v>
      </c>
      <c r="EN322" t="str">
        <v>OXFAM</v>
      </c>
      <c r="EO322" t="str">
        <v>Panamerican Development Foundation</v>
      </c>
      <c r="EP322" t="str">
        <v>Panamerican Health Organization/World Health Organization (PAHO/WHO)</v>
      </c>
      <c r="EQ322" t="str">
        <v>Pastoral of Human Mobility - Peruvian Episcopal Conference</v>
      </c>
      <c r="ER322" t="str">
        <v>Pastoral Service for Migrants National</v>
      </c>
      <c r="ES322" t="str">
        <v>Permanent Human Rights defense Committee (CDH)</v>
      </c>
      <c r="ET322" t="str">
        <v>Pirilampos Institute - Group of visits and voluntary actions in Roraima</v>
      </c>
      <c r="EU322" t="str">
        <v>Plan International</v>
      </c>
      <c r="EV322" t="str">
        <v>Population Program, Faculty of Social Sciences, University of the Republic</v>
      </c>
      <c r="EW322" t="str">
        <v>Profamilia Association</v>
      </c>
      <c r="EX322" t="str">
        <v>Red con Migrantes y Refugiados</v>
      </c>
      <c r="EY322" t="str">
        <v>Red Cross Colombia</v>
      </c>
      <c r="EZ322" t="str">
        <v>Red Cross Ecuador</v>
      </c>
      <c r="FA322" t="str">
        <v>Red Cross Peru</v>
      </c>
      <c r="FB322" t="str">
        <v>Red de Investigaciones en Derechos Humanos - CONICET (Consejo Nacional de Investigaciones Científicas y Técnicas)</v>
      </c>
      <c r="FC322" t="str">
        <v>RET International</v>
      </c>
      <c r="FD322" t="str">
        <v>Salú pa Tur Foundation</v>
      </c>
      <c r="FE322" t="str">
        <v>Salvation Army</v>
      </c>
      <c r="FF322" t="str">
        <v>Samaritan's Purse</v>
      </c>
      <c r="FG322" t="str">
        <v>Save the Children International (SCI)</v>
      </c>
      <c r="FH322" t="str">
        <v>Scalabrini Foundation Chile</v>
      </c>
      <c r="FI322" t="str">
        <v>Sección Peruana de Amnistía Internacional</v>
      </c>
      <c r="FJ322" t="str">
        <v>Serviço Pastoral dos Migrantes do Nordeste</v>
      </c>
      <c r="FK322" t="str">
        <v>Sesame Workshop</v>
      </c>
      <c r="FL322" t="str">
        <v>Si, Da Vida</v>
      </c>
      <c r="FM322" t="str">
        <v>Solidarity and Action Asociation</v>
      </c>
      <c r="FN322" t="str">
        <v>SOS Children's Villages</v>
      </c>
      <c r="FO322" t="str">
        <v>Tarabita Foundation</v>
      </c>
      <c r="FP322" t="str">
        <v>Tearfund</v>
      </c>
      <c r="FQ322" t="str">
        <v>TECHO</v>
      </c>
      <c r="FR322" t="str">
        <v>Terranueva Foundation</v>
      </c>
      <c r="FS322" t="str">
        <v>Terre des Hommes Suisse</v>
      </c>
      <c r="FT322" t="str">
        <v>The Israel Forum for International Humanitarian Aid (IsraAID)</v>
      </c>
      <c r="FU322" t="str">
        <v>Unión Venezolana en Perú</v>
      </c>
      <c r="FV322" t="str">
        <v>United Nations Children's Fund (UNICEF)</v>
      </c>
      <c r="FW322" t="str">
        <v>United Nations Development Programme (UNDP)</v>
      </c>
      <c r="FX322" t="str">
        <v>United Nations Educational, Scientific and Cultural Organization (UNESCO)</v>
      </c>
      <c r="FY322" t="str">
        <v>United Nations Entity for Gender Equality and the Empowerment of Women (UNWOMEN)</v>
      </c>
      <c r="FZ322" t="str">
        <v>United Nations Food and Agricultural Organization (FAO)</v>
      </c>
      <c r="GA322" t="str">
        <v>United Nations High Commissioner for Refugees (UNHCR)</v>
      </c>
      <c r="GB322" t="str">
        <v>United Nations Office of the High Commissioner for Human Rights (OHCHR)</v>
      </c>
      <c r="GC322" t="str">
        <v>United Nations Office on Drugs and Crime (UNODC)</v>
      </c>
      <c r="GD322" t="str">
        <v>United Nations Population Fund (UNFPA)</v>
      </c>
      <c r="GE322" t="str">
        <v>United Nations Programme for Human Settlements (UN Habitat)</v>
      </c>
      <c r="GF322" t="str">
        <v>Vale da Benção Educational and Charitable Association (AEBVB)</v>
      </c>
      <c r="GG322" t="str">
        <v>VenAruba Solidaria</v>
      </c>
      <c r="GH322" t="str">
        <v>Venex Curacao Foundation</v>
      </c>
      <c r="GI322" t="str">
        <v>Venezolanos en Barranquilla</v>
      </c>
      <c r="GJ322" t="str">
        <v>Venezolanos en San Cristóbal</v>
      </c>
      <c r="GK322" t="str">
        <v>Venezuelan Emigrant Foundation (FEV)</v>
      </c>
      <c r="GL322" t="str">
        <v>Vicaría de Pastoral Social Caritas</v>
      </c>
      <c r="GM322" t="str">
        <v>Voices GY</v>
      </c>
      <c r="GN322" t="str">
        <v>We World GVC</v>
      </c>
      <c r="GO322" t="str">
        <v>World Council of Credit Unions</v>
      </c>
      <c r="GP322" t="str">
        <v>World Food Programme (WFP)</v>
      </c>
      <c r="GQ322" t="str">
        <v>World Vision</v>
      </c>
      <c r="GR322" t="str">
        <v>ZOA</v>
      </c>
    </row>
    <row r="323" spans="8:200" x14ac:dyDescent="0.3">
      <c r="H323" t="str" cm="1">
        <f t="array" ref="H323:GR323">TRANSPOSE(_xlfn._xlws.SORT(_xlfn._xlws.FILTER(Table3[Name],ISNUMBER(SEARCH(' Activity Sheet'!D377,Table3[Name])),"Not found"),,1))</f>
        <v>.New Organisation</v>
      </c>
      <c r="I323" t="str">
        <v>ABV - Association of Good with Life</v>
      </c>
      <c r="J323" t="str">
        <v>ACAPS</v>
      </c>
      <c r="K323" t="str">
        <v>Acción y Desarrollo</v>
      </c>
      <c r="L323" t="str">
        <v>ACTED</v>
      </c>
      <c r="M323" t="str">
        <v>Action against Hunger</v>
      </c>
      <c r="N323" t="str">
        <v>ActionAid</v>
      </c>
      <c r="O323" t="str">
        <v>Adventist Development and Relief Agency (ADRA)</v>
      </c>
      <c r="P323" t="str">
        <v>Alas de Colibrí Foundation</v>
      </c>
      <c r="Q323" t="str">
        <v>Alianza por la Solidaridad</v>
      </c>
      <c r="R323" t="str">
        <v>Alianza por Venezuela</v>
      </c>
      <c r="S323" t="str">
        <v>Americares Foundation</v>
      </c>
      <c r="T323" t="str">
        <v>Argentine Commission for Refugees and Migrants (CAREF)</v>
      </c>
      <c r="U323" t="str">
        <v>Asociación Aves</v>
      </c>
      <c r="V323" t="str">
        <v>Asociación de Jubilados y Pensionados Venezolanos en Argentina</v>
      </c>
      <c r="W323" t="str">
        <v>Asociación de Venezolanos en Eloy Alfaro</v>
      </c>
      <c r="X323" t="str">
        <v>Asociación Fundación contra el Hambre Perú</v>
      </c>
      <c r="Y323" t="str">
        <v>Asociación Migrantes Venezolanos</v>
      </c>
      <c r="Z323" t="str">
        <v>Asociación Misioneros de San Carlos Scalabrinianos</v>
      </c>
      <c r="AA323" t="str">
        <v>Asociacion Proteccion Poblacion Vulnerable</v>
      </c>
      <c r="AB323" t="str">
        <v>Asociación Quinta Ola</v>
      </c>
      <c r="AC323" t="str">
        <v>Asociación Salto Ángel</v>
      </c>
      <c r="AD323" t="str">
        <v>Asociación Venezuela en Ecuador AC</v>
      </c>
      <c r="AE323" t="str">
        <v>ASOVENAR</v>
      </c>
      <c r="AF323" t="str">
        <v>Associação Hermanitos</v>
      </c>
      <c r="AG323" t="str">
        <v>AVSI Foundation</v>
      </c>
      <c r="AH323" t="str">
        <v>Bethany Christian Services</v>
      </c>
      <c r="AI323" t="str">
        <v>Blumont</v>
      </c>
      <c r="AJ323" t="str">
        <v>CARE</v>
      </c>
      <c r="AK323" t="str">
        <v>Caritas Brazil</v>
      </c>
      <c r="AL323" t="str">
        <v>Caritas Ecuador</v>
      </c>
      <c r="AM323" t="str">
        <v>Caritas Germany</v>
      </c>
      <c r="AN323" t="str">
        <v>Caritas Manaus</v>
      </c>
      <c r="AO323" t="str">
        <v>Caritas Parana</v>
      </c>
      <c r="AP323" t="str">
        <v>Caritas Peru</v>
      </c>
      <c r="AQ323" t="str">
        <v>Caritas Rio de Janeiro</v>
      </c>
      <c r="AR323" t="str">
        <v>Caritas São Paulo</v>
      </c>
      <c r="AS323" t="str">
        <v>Caritas Switzerland</v>
      </c>
      <c r="AT323" t="str">
        <v>CCEFIRO Association</v>
      </c>
      <c r="AU323" t="str">
        <v>CEDRO</v>
      </c>
      <c r="AV323" t="str">
        <v>Center for Integrated Studies and Programs for Sustainable Development (CIEDS)</v>
      </c>
      <c r="AW323" t="str">
        <v>Center for Migration and Human Rights of the Diocese of Roraima (CMDH)</v>
      </c>
      <c r="AX323" t="str">
        <v>Centro de Atencion Psicosocial (CAPS)</v>
      </c>
      <c r="AY323" t="str">
        <v>CESAL</v>
      </c>
      <c r="AZ323" t="str">
        <v>CESVI-Cooperazione e Sviluppo</v>
      </c>
      <c r="BA323" t="str">
        <v>ChildFund International</v>
      </c>
      <c r="BB323" t="str">
        <v>CHS Alternativo</v>
      </c>
      <c r="BC323" t="str">
        <v>Churún Merú Association</v>
      </c>
      <c r="BD323" t="str">
        <v>Coalición por Venezuela</v>
      </c>
      <c r="BE323" t="str">
        <v>Colonia Foundation of Venezuelans in the Dominican Republic (FUNCOVERD)</v>
      </c>
      <c r="BF323" t="str">
        <v>COLVENZ</v>
      </c>
      <c r="BG323" t="str">
        <v>Compassiva</v>
      </c>
      <c r="BH323" t="str">
        <v>Consejo Interreligioso del Perú - Religiones por la Paz</v>
      </c>
      <c r="BI323" t="str">
        <v>Consorcio ONG OCIPI Y Capellanía Nacional OFICA</v>
      </c>
      <c r="BJ323" t="str">
        <v>COOPI - International Cooperation Foundation</v>
      </c>
      <c r="BK323" t="str">
        <v>Corporación Colectivo Sin Fronteras</v>
      </c>
      <c r="BL323" t="str">
        <v>CRISFE Foundation</v>
      </c>
      <c r="BM323" t="str">
        <v>Cuso International</v>
      </c>
      <c r="BN323" t="str">
        <v>Danielle’s Children Fund (DCF)</v>
      </c>
      <c r="BO323" t="str">
        <v>Danish Refugee Council (DRC)</v>
      </c>
      <c r="BP323" t="str">
        <v>Development Support Association - APOYAR</v>
      </c>
      <c r="BQ323" t="str">
        <v>Diakonie Katastrophenhilfe</v>
      </c>
      <c r="BR323" t="str">
        <v>Diálogo Diverso</v>
      </c>
      <c r="BS323" t="str">
        <v>Doctors of the World</v>
      </c>
      <c r="BT323" t="str">
        <v>Dominican Institute for Integrated Development</v>
      </c>
      <c r="BU323" t="str">
        <v>Duendes y Ángeles Vinotinto República Dominicana</v>
      </c>
      <c r="BV323" t="str">
        <v>Encuentros SJS (Servicio Jesuita de la Solidaridad)</v>
      </c>
      <c r="BW323" t="str">
        <v>Ending Violence Against Migrants</v>
      </c>
      <c r="BX323" t="str">
        <v>Equidad Foundation</v>
      </c>
      <c r="BY323" t="str">
        <v>Equilibrium CenDE</v>
      </c>
      <c r="BZ323" t="str">
        <v>Facultad de Psicología - Universidad de la República (UDELAR)</v>
      </c>
      <c r="CA323" t="str">
        <v>First International Emergency and Solidarités International</v>
      </c>
      <c r="CB323" t="str">
        <v>Fondo Ecuatoriano Populorum Progressio</v>
      </c>
      <c r="CC323" t="str">
        <v>Foro Salud Callao</v>
      </c>
      <c r="CD323" t="str">
        <v>Foundation for the Integration and Development of Latin America (FIDAL)</v>
      </c>
      <c r="CE323" t="str">
        <v>Foundation of the Americas (FUDELA)</v>
      </c>
      <c r="CF323" t="str">
        <v>Fraternity Without Borders</v>
      </c>
      <c r="CG323" t="str">
        <v>Fundación Brisas del Norte</v>
      </c>
      <c r="CH323" t="str">
        <v>Fundación Colombovenezolana Nueva Ilusión</v>
      </c>
      <c r="CI323" t="str">
        <v>Fundación Nakama's</v>
      </c>
      <c r="CJ323" t="str">
        <v>Fundación RadaBer</v>
      </c>
      <c r="CK323" t="str">
        <v>Fundación Scalabrini Bolivia</v>
      </c>
      <c r="CL323" t="str">
        <v>Fundacion Social Vivan los Niños</v>
      </c>
      <c r="CM323" t="str">
        <v>FUNVEAC</v>
      </c>
      <c r="CN323" t="str">
        <v>German Development Cooperation Agency GIZ</v>
      </c>
      <c r="CO323" t="str">
        <v>Globalizate Radio</v>
      </c>
      <c r="CP323" t="str">
        <v>GOAL</v>
      </c>
      <c r="CQ323" t="str">
        <v>Halü Bienestar Humano Foundation (HALU)</v>
      </c>
      <c r="CR323" t="str">
        <v>Heartland Alliance International (HAI)</v>
      </c>
      <c r="CS323" t="str">
        <v>HELVETAS Swiss Intercooperation</v>
      </c>
      <c r="CT323" t="str">
        <v>HIAS</v>
      </c>
      <c r="CU323" t="str">
        <v>Human Rights Defence Curaçao</v>
      </c>
      <c r="CV323" t="str">
        <v>Humanity &amp; Inclusion</v>
      </c>
      <c r="CW323" t="str">
        <v>Humans Analytic</v>
      </c>
      <c r="CX323" t="str">
        <v>Idas y Vueltas Association</v>
      </c>
      <c r="CY323" t="str">
        <v>iMMAP</v>
      </c>
      <c r="CZ323" t="str">
        <v>IMPACT Initiatives (REACH)</v>
      </c>
      <c r="DA323" t="str">
        <v>Inmigrante Feliz Association</v>
      </c>
      <c r="DB323" t="str">
        <v>Institute for Migration and Human Rights (IMDH)</v>
      </c>
      <c r="DC323" t="str">
        <v>Institute of Natural and Cultural Heritage (IPANC)</v>
      </c>
      <c r="DD323" t="str">
        <v>International Committee for the Development of People (CISP)</v>
      </c>
      <c r="DE323" t="str">
        <v>International Federation of the Red Cross (IFRC)</v>
      </c>
      <c r="DF323" t="str">
        <v>International Labour Organization (ILO)</v>
      </c>
      <c r="DG323" t="str">
        <v>International Medical Corps</v>
      </c>
      <c r="DH323" t="str">
        <v>International Organization for Migration (IOM)</v>
      </c>
      <c r="DI323" t="str">
        <v>International Rescue Committee (IRC)</v>
      </c>
      <c r="DJ323" t="str">
        <v>INTERSOS</v>
      </c>
      <c r="DK323" t="str">
        <v>Jesuit Migrant Service (JMS)</v>
      </c>
      <c r="DL323" t="str">
        <v>Jesuit Refugee Service (JRS)</v>
      </c>
      <c r="DM323" t="str">
        <v>Jesuit Service for Migrants and Refugees (JSMR)</v>
      </c>
      <c r="DN323" t="str">
        <v>Joint United Nations Programme on HIV/AIDS (UNAIDS)</v>
      </c>
      <c r="DO323" t="str">
        <v>Kimirina Coorporation</v>
      </c>
      <c r="DP323" t="str">
        <v>La Casita Hispanic Cultural Centre</v>
      </c>
      <c r="DQ323" t="str">
        <v>Latin American Network of Non-Governmental Organizations of Persons with Disabilities and their Families (RIADIS)</v>
      </c>
      <c r="DR323" t="str">
        <v>LGBT+ Movement Brazil</v>
      </c>
      <c r="DS323" t="str">
        <v>Living Water Community (LWC)</v>
      </c>
      <c r="DT323" t="str">
        <v>LLANOVENCOL</v>
      </c>
      <c r="DU323" t="str">
        <v>Lutheran World Federation</v>
      </c>
      <c r="DV323" t="str">
        <v>Lutheran World Relief</v>
      </c>
      <c r="DW323" t="str">
        <v>Malteser International</v>
      </c>
      <c r="DX323" t="str">
        <v>Mana Institute</v>
      </c>
      <c r="DY323" t="str">
        <v>Manos Veneguayas Association</v>
      </c>
      <c r="DZ323" t="str">
        <v>Más Igualdad Perú</v>
      </c>
      <c r="EA323" t="str">
        <v>MedGlobal</v>
      </c>
      <c r="EB323" t="str">
        <v>Medical Teams International</v>
      </c>
      <c r="EC323" t="str">
        <v>Mercy Corps</v>
      </c>
      <c r="ED323" t="str">
        <v>Migrant Service Center (CAM)</v>
      </c>
      <c r="EE323" t="str">
        <v>Migrants, Refugees and Argentine Social Entrepreneurs (MIRARES)</v>
      </c>
      <c r="EF323" t="str">
        <v>Mision Scalabriniana - Ecuador</v>
      </c>
      <c r="EG323" t="str">
        <v>Missão Paz</v>
      </c>
      <c r="EH323" t="str">
        <v>Museu A CASA</v>
      </c>
      <c r="EI323" t="str">
        <v>Norwegian Refugee Council (NRC)</v>
      </c>
      <c r="EJ323" t="str">
        <v>ONG Migrantes por el Maule</v>
      </c>
      <c r="EK323" t="str">
        <v>ONG Preemptive Love Coalition Colombia</v>
      </c>
      <c r="EL323" t="str">
        <v>Organización Transfomando Vidas</v>
      </c>
      <c r="EM323" t="str">
        <v>Organization of Ibero-American States for Education, Science and Culture (OEI)</v>
      </c>
      <c r="EN323" t="str">
        <v>OXFAM</v>
      </c>
      <c r="EO323" t="str">
        <v>Panamerican Development Foundation</v>
      </c>
      <c r="EP323" t="str">
        <v>Panamerican Health Organization/World Health Organization (PAHO/WHO)</v>
      </c>
      <c r="EQ323" t="str">
        <v>Pastoral of Human Mobility - Peruvian Episcopal Conference</v>
      </c>
      <c r="ER323" t="str">
        <v>Pastoral Service for Migrants National</v>
      </c>
      <c r="ES323" t="str">
        <v>Permanent Human Rights defense Committee (CDH)</v>
      </c>
      <c r="ET323" t="str">
        <v>Pirilampos Institute - Group of visits and voluntary actions in Roraima</v>
      </c>
      <c r="EU323" t="str">
        <v>Plan International</v>
      </c>
      <c r="EV323" t="str">
        <v>Population Program, Faculty of Social Sciences, University of the Republic</v>
      </c>
      <c r="EW323" t="str">
        <v>Profamilia Association</v>
      </c>
      <c r="EX323" t="str">
        <v>Red con Migrantes y Refugiados</v>
      </c>
      <c r="EY323" t="str">
        <v>Red Cross Colombia</v>
      </c>
      <c r="EZ323" t="str">
        <v>Red Cross Ecuador</v>
      </c>
      <c r="FA323" t="str">
        <v>Red Cross Peru</v>
      </c>
      <c r="FB323" t="str">
        <v>Red de Investigaciones en Derechos Humanos - CONICET (Consejo Nacional de Investigaciones Científicas y Técnicas)</v>
      </c>
      <c r="FC323" t="str">
        <v>RET International</v>
      </c>
      <c r="FD323" t="str">
        <v>Salú pa Tur Foundation</v>
      </c>
      <c r="FE323" t="str">
        <v>Salvation Army</v>
      </c>
      <c r="FF323" t="str">
        <v>Samaritan's Purse</v>
      </c>
      <c r="FG323" t="str">
        <v>Save the Children International (SCI)</v>
      </c>
      <c r="FH323" t="str">
        <v>Scalabrini Foundation Chile</v>
      </c>
      <c r="FI323" t="str">
        <v>Sección Peruana de Amnistía Internacional</v>
      </c>
      <c r="FJ323" t="str">
        <v>Serviço Pastoral dos Migrantes do Nordeste</v>
      </c>
      <c r="FK323" t="str">
        <v>Sesame Workshop</v>
      </c>
      <c r="FL323" t="str">
        <v>Si, Da Vida</v>
      </c>
      <c r="FM323" t="str">
        <v>Solidarity and Action Asociation</v>
      </c>
      <c r="FN323" t="str">
        <v>SOS Children's Villages</v>
      </c>
      <c r="FO323" t="str">
        <v>Tarabita Foundation</v>
      </c>
      <c r="FP323" t="str">
        <v>Tearfund</v>
      </c>
      <c r="FQ323" t="str">
        <v>TECHO</v>
      </c>
      <c r="FR323" t="str">
        <v>Terranueva Foundation</v>
      </c>
      <c r="FS323" t="str">
        <v>Terre des Hommes Suisse</v>
      </c>
      <c r="FT323" t="str">
        <v>The Israel Forum for International Humanitarian Aid (IsraAID)</v>
      </c>
      <c r="FU323" t="str">
        <v>Unión Venezolana en Perú</v>
      </c>
      <c r="FV323" t="str">
        <v>United Nations Children's Fund (UNICEF)</v>
      </c>
      <c r="FW323" t="str">
        <v>United Nations Development Programme (UNDP)</v>
      </c>
      <c r="FX323" t="str">
        <v>United Nations Educational, Scientific and Cultural Organization (UNESCO)</v>
      </c>
      <c r="FY323" t="str">
        <v>United Nations Entity for Gender Equality and the Empowerment of Women (UNWOMEN)</v>
      </c>
      <c r="FZ323" t="str">
        <v>United Nations Food and Agricultural Organization (FAO)</v>
      </c>
      <c r="GA323" t="str">
        <v>United Nations High Commissioner for Refugees (UNHCR)</v>
      </c>
      <c r="GB323" t="str">
        <v>United Nations Office of the High Commissioner for Human Rights (OHCHR)</v>
      </c>
      <c r="GC323" t="str">
        <v>United Nations Office on Drugs and Crime (UNODC)</v>
      </c>
      <c r="GD323" t="str">
        <v>United Nations Population Fund (UNFPA)</v>
      </c>
      <c r="GE323" t="str">
        <v>United Nations Programme for Human Settlements (UN Habitat)</v>
      </c>
      <c r="GF323" t="str">
        <v>Vale da Benção Educational and Charitable Association (AEBVB)</v>
      </c>
      <c r="GG323" t="str">
        <v>VenAruba Solidaria</v>
      </c>
      <c r="GH323" t="str">
        <v>Venex Curacao Foundation</v>
      </c>
      <c r="GI323" t="str">
        <v>Venezolanos en Barranquilla</v>
      </c>
      <c r="GJ323" t="str">
        <v>Venezolanos en San Cristóbal</v>
      </c>
      <c r="GK323" t="str">
        <v>Venezuelan Emigrant Foundation (FEV)</v>
      </c>
      <c r="GL323" t="str">
        <v>Vicaría de Pastoral Social Caritas</v>
      </c>
      <c r="GM323" t="str">
        <v>Voices GY</v>
      </c>
      <c r="GN323" t="str">
        <v>We World GVC</v>
      </c>
      <c r="GO323" t="str">
        <v>World Council of Credit Unions</v>
      </c>
      <c r="GP323" t="str">
        <v>World Food Programme (WFP)</v>
      </c>
      <c r="GQ323" t="str">
        <v>World Vision</v>
      </c>
      <c r="GR323" t="str">
        <v>ZOA</v>
      </c>
    </row>
    <row r="324" spans="8:200" x14ac:dyDescent="0.3">
      <c r="H324" t="str" cm="1">
        <f t="array" ref="H324:GR324">TRANSPOSE(_xlfn._xlws.SORT(_xlfn._xlws.FILTER(Table3[Name],ISNUMBER(SEARCH(' Activity Sheet'!D378,Table3[Name])),"Not found"),,1))</f>
        <v>.New Organisation</v>
      </c>
      <c r="I324" t="str">
        <v>ABV - Association of Good with Life</v>
      </c>
      <c r="J324" t="str">
        <v>ACAPS</v>
      </c>
      <c r="K324" t="str">
        <v>Acción y Desarrollo</v>
      </c>
      <c r="L324" t="str">
        <v>ACTED</v>
      </c>
      <c r="M324" t="str">
        <v>Action against Hunger</v>
      </c>
      <c r="N324" t="str">
        <v>ActionAid</v>
      </c>
      <c r="O324" t="str">
        <v>Adventist Development and Relief Agency (ADRA)</v>
      </c>
      <c r="P324" t="str">
        <v>Alas de Colibrí Foundation</v>
      </c>
      <c r="Q324" t="str">
        <v>Alianza por la Solidaridad</v>
      </c>
      <c r="R324" t="str">
        <v>Alianza por Venezuela</v>
      </c>
      <c r="S324" t="str">
        <v>Americares Foundation</v>
      </c>
      <c r="T324" t="str">
        <v>Argentine Commission for Refugees and Migrants (CAREF)</v>
      </c>
      <c r="U324" t="str">
        <v>Asociación Aves</v>
      </c>
      <c r="V324" t="str">
        <v>Asociación de Jubilados y Pensionados Venezolanos en Argentina</v>
      </c>
      <c r="W324" t="str">
        <v>Asociación de Venezolanos en Eloy Alfaro</v>
      </c>
      <c r="X324" t="str">
        <v>Asociación Fundación contra el Hambre Perú</v>
      </c>
      <c r="Y324" t="str">
        <v>Asociación Migrantes Venezolanos</v>
      </c>
      <c r="Z324" t="str">
        <v>Asociación Misioneros de San Carlos Scalabrinianos</v>
      </c>
      <c r="AA324" t="str">
        <v>Asociacion Proteccion Poblacion Vulnerable</v>
      </c>
      <c r="AB324" t="str">
        <v>Asociación Quinta Ola</v>
      </c>
      <c r="AC324" t="str">
        <v>Asociación Salto Ángel</v>
      </c>
      <c r="AD324" t="str">
        <v>Asociación Venezuela en Ecuador AC</v>
      </c>
      <c r="AE324" t="str">
        <v>ASOVENAR</v>
      </c>
      <c r="AF324" t="str">
        <v>Associação Hermanitos</v>
      </c>
      <c r="AG324" t="str">
        <v>AVSI Foundation</v>
      </c>
      <c r="AH324" t="str">
        <v>Bethany Christian Services</v>
      </c>
      <c r="AI324" t="str">
        <v>Blumont</v>
      </c>
      <c r="AJ324" t="str">
        <v>CARE</v>
      </c>
      <c r="AK324" t="str">
        <v>Caritas Brazil</v>
      </c>
      <c r="AL324" t="str">
        <v>Caritas Ecuador</v>
      </c>
      <c r="AM324" t="str">
        <v>Caritas Germany</v>
      </c>
      <c r="AN324" t="str">
        <v>Caritas Manaus</v>
      </c>
      <c r="AO324" t="str">
        <v>Caritas Parana</v>
      </c>
      <c r="AP324" t="str">
        <v>Caritas Peru</v>
      </c>
      <c r="AQ324" t="str">
        <v>Caritas Rio de Janeiro</v>
      </c>
      <c r="AR324" t="str">
        <v>Caritas São Paulo</v>
      </c>
      <c r="AS324" t="str">
        <v>Caritas Switzerland</v>
      </c>
      <c r="AT324" t="str">
        <v>CCEFIRO Association</v>
      </c>
      <c r="AU324" t="str">
        <v>CEDRO</v>
      </c>
      <c r="AV324" t="str">
        <v>Center for Integrated Studies and Programs for Sustainable Development (CIEDS)</v>
      </c>
      <c r="AW324" t="str">
        <v>Center for Migration and Human Rights of the Diocese of Roraima (CMDH)</v>
      </c>
      <c r="AX324" t="str">
        <v>Centro de Atencion Psicosocial (CAPS)</v>
      </c>
      <c r="AY324" t="str">
        <v>CESAL</v>
      </c>
      <c r="AZ324" t="str">
        <v>CESVI-Cooperazione e Sviluppo</v>
      </c>
      <c r="BA324" t="str">
        <v>ChildFund International</v>
      </c>
      <c r="BB324" t="str">
        <v>CHS Alternativo</v>
      </c>
      <c r="BC324" t="str">
        <v>Churún Merú Association</v>
      </c>
      <c r="BD324" t="str">
        <v>Coalición por Venezuela</v>
      </c>
      <c r="BE324" t="str">
        <v>Colonia Foundation of Venezuelans in the Dominican Republic (FUNCOVERD)</v>
      </c>
      <c r="BF324" t="str">
        <v>COLVENZ</v>
      </c>
      <c r="BG324" t="str">
        <v>Compassiva</v>
      </c>
      <c r="BH324" t="str">
        <v>Consejo Interreligioso del Perú - Religiones por la Paz</v>
      </c>
      <c r="BI324" t="str">
        <v>Consorcio ONG OCIPI Y Capellanía Nacional OFICA</v>
      </c>
      <c r="BJ324" t="str">
        <v>COOPI - International Cooperation Foundation</v>
      </c>
      <c r="BK324" t="str">
        <v>Corporación Colectivo Sin Fronteras</v>
      </c>
      <c r="BL324" t="str">
        <v>CRISFE Foundation</v>
      </c>
      <c r="BM324" t="str">
        <v>Cuso International</v>
      </c>
      <c r="BN324" t="str">
        <v>Danielle’s Children Fund (DCF)</v>
      </c>
      <c r="BO324" t="str">
        <v>Danish Refugee Council (DRC)</v>
      </c>
      <c r="BP324" t="str">
        <v>Development Support Association - APOYAR</v>
      </c>
      <c r="BQ324" t="str">
        <v>Diakonie Katastrophenhilfe</v>
      </c>
      <c r="BR324" t="str">
        <v>Diálogo Diverso</v>
      </c>
      <c r="BS324" t="str">
        <v>Doctors of the World</v>
      </c>
      <c r="BT324" t="str">
        <v>Dominican Institute for Integrated Development</v>
      </c>
      <c r="BU324" t="str">
        <v>Duendes y Ángeles Vinotinto República Dominicana</v>
      </c>
      <c r="BV324" t="str">
        <v>Encuentros SJS (Servicio Jesuita de la Solidaridad)</v>
      </c>
      <c r="BW324" t="str">
        <v>Ending Violence Against Migrants</v>
      </c>
      <c r="BX324" t="str">
        <v>Equidad Foundation</v>
      </c>
      <c r="BY324" t="str">
        <v>Equilibrium CenDE</v>
      </c>
      <c r="BZ324" t="str">
        <v>Facultad de Psicología - Universidad de la República (UDELAR)</v>
      </c>
      <c r="CA324" t="str">
        <v>First International Emergency and Solidarités International</v>
      </c>
      <c r="CB324" t="str">
        <v>Fondo Ecuatoriano Populorum Progressio</v>
      </c>
      <c r="CC324" t="str">
        <v>Foro Salud Callao</v>
      </c>
      <c r="CD324" t="str">
        <v>Foundation for the Integration and Development of Latin America (FIDAL)</v>
      </c>
      <c r="CE324" t="str">
        <v>Foundation of the Americas (FUDELA)</v>
      </c>
      <c r="CF324" t="str">
        <v>Fraternity Without Borders</v>
      </c>
      <c r="CG324" t="str">
        <v>Fundación Brisas del Norte</v>
      </c>
      <c r="CH324" t="str">
        <v>Fundación Colombovenezolana Nueva Ilusión</v>
      </c>
      <c r="CI324" t="str">
        <v>Fundación Nakama's</v>
      </c>
      <c r="CJ324" t="str">
        <v>Fundación RadaBer</v>
      </c>
      <c r="CK324" t="str">
        <v>Fundación Scalabrini Bolivia</v>
      </c>
      <c r="CL324" t="str">
        <v>Fundacion Social Vivan los Niños</v>
      </c>
      <c r="CM324" t="str">
        <v>FUNVEAC</v>
      </c>
      <c r="CN324" t="str">
        <v>German Development Cooperation Agency GIZ</v>
      </c>
      <c r="CO324" t="str">
        <v>Globalizate Radio</v>
      </c>
      <c r="CP324" t="str">
        <v>GOAL</v>
      </c>
      <c r="CQ324" t="str">
        <v>Halü Bienestar Humano Foundation (HALU)</v>
      </c>
      <c r="CR324" t="str">
        <v>Heartland Alliance International (HAI)</v>
      </c>
      <c r="CS324" t="str">
        <v>HELVETAS Swiss Intercooperation</v>
      </c>
      <c r="CT324" t="str">
        <v>HIAS</v>
      </c>
      <c r="CU324" t="str">
        <v>Human Rights Defence Curaçao</v>
      </c>
      <c r="CV324" t="str">
        <v>Humanity &amp; Inclusion</v>
      </c>
      <c r="CW324" t="str">
        <v>Humans Analytic</v>
      </c>
      <c r="CX324" t="str">
        <v>Idas y Vueltas Association</v>
      </c>
      <c r="CY324" t="str">
        <v>iMMAP</v>
      </c>
      <c r="CZ324" t="str">
        <v>IMPACT Initiatives (REACH)</v>
      </c>
      <c r="DA324" t="str">
        <v>Inmigrante Feliz Association</v>
      </c>
      <c r="DB324" t="str">
        <v>Institute for Migration and Human Rights (IMDH)</v>
      </c>
      <c r="DC324" t="str">
        <v>Institute of Natural and Cultural Heritage (IPANC)</v>
      </c>
      <c r="DD324" t="str">
        <v>International Committee for the Development of People (CISP)</v>
      </c>
      <c r="DE324" t="str">
        <v>International Federation of the Red Cross (IFRC)</v>
      </c>
      <c r="DF324" t="str">
        <v>International Labour Organization (ILO)</v>
      </c>
      <c r="DG324" t="str">
        <v>International Medical Corps</v>
      </c>
      <c r="DH324" t="str">
        <v>International Organization for Migration (IOM)</v>
      </c>
      <c r="DI324" t="str">
        <v>International Rescue Committee (IRC)</v>
      </c>
      <c r="DJ324" t="str">
        <v>INTERSOS</v>
      </c>
      <c r="DK324" t="str">
        <v>Jesuit Migrant Service (JMS)</v>
      </c>
      <c r="DL324" t="str">
        <v>Jesuit Refugee Service (JRS)</v>
      </c>
      <c r="DM324" t="str">
        <v>Jesuit Service for Migrants and Refugees (JSMR)</v>
      </c>
      <c r="DN324" t="str">
        <v>Joint United Nations Programme on HIV/AIDS (UNAIDS)</v>
      </c>
      <c r="DO324" t="str">
        <v>Kimirina Coorporation</v>
      </c>
      <c r="DP324" t="str">
        <v>La Casita Hispanic Cultural Centre</v>
      </c>
      <c r="DQ324" t="str">
        <v>Latin American Network of Non-Governmental Organizations of Persons with Disabilities and their Families (RIADIS)</v>
      </c>
      <c r="DR324" t="str">
        <v>LGBT+ Movement Brazil</v>
      </c>
      <c r="DS324" t="str">
        <v>Living Water Community (LWC)</v>
      </c>
      <c r="DT324" t="str">
        <v>LLANOVENCOL</v>
      </c>
      <c r="DU324" t="str">
        <v>Lutheran World Federation</v>
      </c>
      <c r="DV324" t="str">
        <v>Lutheran World Relief</v>
      </c>
      <c r="DW324" t="str">
        <v>Malteser International</v>
      </c>
      <c r="DX324" t="str">
        <v>Mana Institute</v>
      </c>
      <c r="DY324" t="str">
        <v>Manos Veneguayas Association</v>
      </c>
      <c r="DZ324" t="str">
        <v>Más Igualdad Perú</v>
      </c>
      <c r="EA324" t="str">
        <v>MedGlobal</v>
      </c>
      <c r="EB324" t="str">
        <v>Medical Teams International</v>
      </c>
      <c r="EC324" t="str">
        <v>Mercy Corps</v>
      </c>
      <c r="ED324" t="str">
        <v>Migrant Service Center (CAM)</v>
      </c>
      <c r="EE324" t="str">
        <v>Migrants, Refugees and Argentine Social Entrepreneurs (MIRARES)</v>
      </c>
      <c r="EF324" t="str">
        <v>Mision Scalabriniana - Ecuador</v>
      </c>
      <c r="EG324" t="str">
        <v>Missão Paz</v>
      </c>
      <c r="EH324" t="str">
        <v>Museu A CASA</v>
      </c>
      <c r="EI324" t="str">
        <v>Norwegian Refugee Council (NRC)</v>
      </c>
      <c r="EJ324" t="str">
        <v>ONG Migrantes por el Maule</v>
      </c>
      <c r="EK324" t="str">
        <v>ONG Preemptive Love Coalition Colombia</v>
      </c>
      <c r="EL324" t="str">
        <v>Organización Transfomando Vidas</v>
      </c>
      <c r="EM324" t="str">
        <v>Organization of Ibero-American States for Education, Science and Culture (OEI)</v>
      </c>
      <c r="EN324" t="str">
        <v>OXFAM</v>
      </c>
      <c r="EO324" t="str">
        <v>Panamerican Development Foundation</v>
      </c>
      <c r="EP324" t="str">
        <v>Panamerican Health Organization/World Health Organization (PAHO/WHO)</v>
      </c>
      <c r="EQ324" t="str">
        <v>Pastoral of Human Mobility - Peruvian Episcopal Conference</v>
      </c>
      <c r="ER324" t="str">
        <v>Pastoral Service for Migrants National</v>
      </c>
      <c r="ES324" t="str">
        <v>Permanent Human Rights defense Committee (CDH)</v>
      </c>
      <c r="ET324" t="str">
        <v>Pirilampos Institute - Group of visits and voluntary actions in Roraima</v>
      </c>
      <c r="EU324" t="str">
        <v>Plan International</v>
      </c>
      <c r="EV324" t="str">
        <v>Population Program, Faculty of Social Sciences, University of the Republic</v>
      </c>
      <c r="EW324" t="str">
        <v>Profamilia Association</v>
      </c>
      <c r="EX324" t="str">
        <v>Red con Migrantes y Refugiados</v>
      </c>
      <c r="EY324" t="str">
        <v>Red Cross Colombia</v>
      </c>
      <c r="EZ324" t="str">
        <v>Red Cross Ecuador</v>
      </c>
      <c r="FA324" t="str">
        <v>Red Cross Peru</v>
      </c>
      <c r="FB324" t="str">
        <v>Red de Investigaciones en Derechos Humanos - CONICET (Consejo Nacional de Investigaciones Científicas y Técnicas)</v>
      </c>
      <c r="FC324" t="str">
        <v>RET International</v>
      </c>
      <c r="FD324" t="str">
        <v>Salú pa Tur Foundation</v>
      </c>
      <c r="FE324" t="str">
        <v>Salvation Army</v>
      </c>
      <c r="FF324" t="str">
        <v>Samaritan's Purse</v>
      </c>
      <c r="FG324" t="str">
        <v>Save the Children International (SCI)</v>
      </c>
      <c r="FH324" t="str">
        <v>Scalabrini Foundation Chile</v>
      </c>
      <c r="FI324" t="str">
        <v>Sección Peruana de Amnistía Internacional</v>
      </c>
      <c r="FJ324" t="str">
        <v>Serviço Pastoral dos Migrantes do Nordeste</v>
      </c>
      <c r="FK324" t="str">
        <v>Sesame Workshop</v>
      </c>
      <c r="FL324" t="str">
        <v>Si, Da Vida</v>
      </c>
      <c r="FM324" t="str">
        <v>Solidarity and Action Asociation</v>
      </c>
      <c r="FN324" t="str">
        <v>SOS Children's Villages</v>
      </c>
      <c r="FO324" t="str">
        <v>Tarabita Foundation</v>
      </c>
      <c r="FP324" t="str">
        <v>Tearfund</v>
      </c>
      <c r="FQ324" t="str">
        <v>TECHO</v>
      </c>
      <c r="FR324" t="str">
        <v>Terranueva Foundation</v>
      </c>
      <c r="FS324" t="str">
        <v>Terre des Hommes Suisse</v>
      </c>
      <c r="FT324" t="str">
        <v>The Israel Forum for International Humanitarian Aid (IsraAID)</v>
      </c>
      <c r="FU324" t="str">
        <v>Unión Venezolana en Perú</v>
      </c>
      <c r="FV324" t="str">
        <v>United Nations Children's Fund (UNICEF)</v>
      </c>
      <c r="FW324" t="str">
        <v>United Nations Development Programme (UNDP)</v>
      </c>
      <c r="FX324" t="str">
        <v>United Nations Educational, Scientific and Cultural Organization (UNESCO)</v>
      </c>
      <c r="FY324" t="str">
        <v>United Nations Entity for Gender Equality and the Empowerment of Women (UNWOMEN)</v>
      </c>
      <c r="FZ324" t="str">
        <v>United Nations Food and Agricultural Organization (FAO)</v>
      </c>
      <c r="GA324" t="str">
        <v>United Nations High Commissioner for Refugees (UNHCR)</v>
      </c>
      <c r="GB324" t="str">
        <v>United Nations Office of the High Commissioner for Human Rights (OHCHR)</v>
      </c>
      <c r="GC324" t="str">
        <v>United Nations Office on Drugs and Crime (UNODC)</v>
      </c>
      <c r="GD324" t="str">
        <v>United Nations Population Fund (UNFPA)</v>
      </c>
      <c r="GE324" t="str">
        <v>United Nations Programme for Human Settlements (UN Habitat)</v>
      </c>
      <c r="GF324" t="str">
        <v>Vale da Benção Educational and Charitable Association (AEBVB)</v>
      </c>
      <c r="GG324" t="str">
        <v>VenAruba Solidaria</v>
      </c>
      <c r="GH324" t="str">
        <v>Venex Curacao Foundation</v>
      </c>
      <c r="GI324" t="str">
        <v>Venezolanos en Barranquilla</v>
      </c>
      <c r="GJ324" t="str">
        <v>Venezolanos en San Cristóbal</v>
      </c>
      <c r="GK324" t="str">
        <v>Venezuelan Emigrant Foundation (FEV)</v>
      </c>
      <c r="GL324" t="str">
        <v>Vicaría de Pastoral Social Caritas</v>
      </c>
      <c r="GM324" t="str">
        <v>Voices GY</v>
      </c>
      <c r="GN324" t="str">
        <v>We World GVC</v>
      </c>
      <c r="GO324" t="str">
        <v>World Council of Credit Unions</v>
      </c>
      <c r="GP324" t="str">
        <v>World Food Programme (WFP)</v>
      </c>
      <c r="GQ324" t="str">
        <v>World Vision</v>
      </c>
      <c r="GR324" t="str">
        <v>ZOA</v>
      </c>
    </row>
    <row r="325" spans="8:200" x14ac:dyDescent="0.3">
      <c r="H325" t="str" cm="1">
        <f t="array" ref="H325:GR325">TRANSPOSE(_xlfn._xlws.SORT(_xlfn._xlws.FILTER(Table3[Name],ISNUMBER(SEARCH(' Activity Sheet'!D379,Table3[Name])),"Not found"),,1))</f>
        <v>.New Organisation</v>
      </c>
      <c r="I325" t="str">
        <v>ABV - Association of Good with Life</v>
      </c>
      <c r="J325" t="str">
        <v>ACAPS</v>
      </c>
      <c r="K325" t="str">
        <v>Acción y Desarrollo</v>
      </c>
      <c r="L325" t="str">
        <v>ACTED</v>
      </c>
      <c r="M325" t="str">
        <v>Action against Hunger</v>
      </c>
      <c r="N325" t="str">
        <v>ActionAid</v>
      </c>
      <c r="O325" t="str">
        <v>Adventist Development and Relief Agency (ADRA)</v>
      </c>
      <c r="P325" t="str">
        <v>Alas de Colibrí Foundation</v>
      </c>
      <c r="Q325" t="str">
        <v>Alianza por la Solidaridad</v>
      </c>
      <c r="R325" t="str">
        <v>Alianza por Venezuela</v>
      </c>
      <c r="S325" t="str">
        <v>Americares Foundation</v>
      </c>
      <c r="T325" t="str">
        <v>Argentine Commission for Refugees and Migrants (CAREF)</v>
      </c>
      <c r="U325" t="str">
        <v>Asociación Aves</v>
      </c>
      <c r="V325" t="str">
        <v>Asociación de Jubilados y Pensionados Venezolanos en Argentina</v>
      </c>
      <c r="W325" t="str">
        <v>Asociación de Venezolanos en Eloy Alfaro</v>
      </c>
      <c r="X325" t="str">
        <v>Asociación Fundación contra el Hambre Perú</v>
      </c>
      <c r="Y325" t="str">
        <v>Asociación Migrantes Venezolanos</v>
      </c>
      <c r="Z325" t="str">
        <v>Asociación Misioneros de San Carlos Scalabrinianos</v>
      </c>
      <c r="AA325" t="str">
        <v>Asociacion Proteccion Poblacion Vulnerable</v>
      </c>
      <c r="AB325" t="str">
        <v>Asociación Quinta Ola</v>
      </c>
      <c r="AC325" t="str">
        <v>Asociación Salto Ángel</v>
      </c>
      <c r="AD325" t="str">
        <v>Asociación Venezuela en Ecuador AC</v>
      </c>
      <c r="AE325" t="str">
        <v>ASOVENAR</v>
      </c>
      <c r="AF325" t="str">
        <v>Associação Hermanitos</v>
      </c>
      <c r="AG325" t="str">
        <v>AVSI Foundation</v>
      </c>
      <c r="AH325" t="str">
        <v>Bethany Christian Services</v>
      </c>
      <c r="AI325" t="str">
        <v>Blumont</v>
      </c>
      <c r="AJ325" t="str">
        <v>CARE</v>
      </c>
      <c r="AK325" t="str">
        <v>Caritas Brazil</v>
      </c>
      <c r="AL325" t="str">
        <v>Caritas Ecuador</v>
      </c>
      <c r="AM325" t="str">
        <v>Caritas Germany</v>
      </c>
      <c r="AN325" t="str">
        <v>Caritas Manaus</v>
      </c>
      <c r="AO325" t="str">
        <v>Caritas Parana</v>
      </c>
      <c r="AP325" t="str">
        <v>Caritas Peru</v>
      </c>
      <c r="AQ325" t="str">
        <v>Caritas Rio de Janeiro</v>
      </c>
      <c r="AR325" t="str">
        <v>Caritas São Paulo</v>
      </c>
      <c r="AS325" t="str">
        <v>Caritas Switzerland</v>
      </c>
      <c r="AT325" t="str">
        <v>CCEFIRO Association</v>
      </c>
      <c r="AU325" t="str">
        <v>CEDRO</v>
      </c>
      <c r="AV325" t="str">
        <v>Center for Integrated Studies and Programs for Sustainable Development (CIEDS)</v>
      </c>
      <c r="AW325" t="str">
        <v>Center for Migration and Human Rights of the Diocese of Roraima (CMDH)</v>
      </c>
      <c r="AX325" t="str">
        <v>Centro de Atencion Psicosocial (CAPS)</v>
      </c>
      <c r="AY325" t="str">
        <v>CESAL</v>
      </c>
      <c r="AZ325" t="str">
        <v>CESVI-Cooperazione e Sviluppo</v>
      </c>
      <c r="BA325" t="str">
        <v>ChildFund International</v>
      </c>
      <c r="BB325" t="str">
        <v>CHS Alternativo</v>
      </c>
      <c r="BC325" t="str">
        <v>Churún Merú Association</v>
      </c>
      <c r="BD325" t="str">
        <v>Coalición por Venezuela</v>
      </c>
      <c r="BE325" t="str">
        <v>Colonia Foundation of Venezuelans in the Dominican Republic (FUNCOVERD)</v>
      </c>
      <c r="BF325" t="str">
        <v>COLVENZ</v>
      </c>
      <c r="BG325" t="str">
        <v>Compassiva</v>
      </c>
      <c r="BH325" t="str">
        <v>Consejo Interreligioso del Perú - Religiones por la Paz</v>
      </c>
      <c r="BI325" t="str">
        <v>Consorcio ONG OCIPI Y Capellanía Nacional OFICA</v>
      </c>
      <c r="BJ325" t="str">
        <v>COOPI - International Cooperation Foundation</v>
      </c>
      <c r="BK325" t="str">
        <v>Corporación Colectivo Sin Fronteras</v>
      </c>
      <c r="BL325" t="str">
        <v>CRISFE Foundation</v>
      </c>
      <c r="BM325" t="str">
        <v>Cuso International</v>
      </c>
      <c r="BN325" t="str">
        <v>Danielle’s Children Fund (DCF)</v>
      </c>
      <c r="BO325" t="str">
        <v>Danish Refugee Council (DRC)</v>
      </c>
      <c r="BP325" t="str">
        <v>Development Support Association - APOYAR</v>
      </c>
      <c r="BQ325" t="str">
        <v>Diakonie Katastrophenhilfe</v>
      </c>
      <c r="BR325" t="str">
        <v>Diálogo Diverso</v>
      </c>
      <c r="BS325" t="str">
        <v>Doctors of the World</v>
      </c>
      <c r="BT325" t="str">
        <v>Dominican Institute for Integrated Development</v>
      </c>
      <c r="BU325" t="str">
        <v>Duendes y Ángeles Vinotinto República Dominicana</v>
      </c>
      <c r="BV325" t="str">
        <v>Encuentros SJS (Servicio Jesuita de la Solidaridad)</v>
      </c>
      <c r="BW325" t="str">
        <v>Ending Violence Against Migrants</v>
      </c>
      <c r="BX325" t="str">
        <v>Equidad Foundation</v>
      </c>
      <c r="BY325" t="str">
        <v>Equilibrium CenDE</v>
      </c>
      <c r="BZ325" t="str">
        <v>Facultad de Psicología - Universidad de la República (UDELAR)</v>
      </c>
      <c r="CA325" t="str">
        <v>First International Emergency and Solidarités International</v>
      </c>
      <c r="CB325" t="str">
        <v>Fondo Ecuatoriano Populorum Progressio</v>
      </c>
      <c r="CC325" t="str">
        <v>Foro Salud Callao</v>
      </c>
      <c r="CD325" t="str">
        <v>Foundation for the Integration and Development of Latin America (FIDAL)</v>
      </c>
      <c r="CE325" t="str">
        <v>Foundation of the Americas (FUDELA)</v>
      </c>
      <c r="CF325" t="str">
        <v>Fraternity Without Borders</v>
      </c>
      <c r="CG325" t="str">
        <v>Fundación Brisas del Norte</v>
      </c>
      <c r="CH325" t="str">
        <v>Fundación Colombovenezolana Nueva Ilusión</v>
      </c>
      <c r="CI325" t="str">
        <v>Fundación Nakama's</v>
      </c>
      <c r="CJ325" t="str">
        <v>Fundación RadaBer</v>
      </c>
      <c r="CK325" t="str">
        <v>Fundación Scalabrini Bolivia</v>
      </c>
      <c r="CL325" t="str">
        <v>Fundacion Social Vivan los Niños</v>
      </c>
      <c r="CM325" t="str">
        <v>FUNVEAC</v>
      </c>
      <c r="CN325" t="str">
        <v>German Development Cooperation Agency GIZ</v>
      </c>
      <c r="CO325" t="str">
        <v>Globalizate Radio</v>
      </c>
      <c r="CP325" t="str">
        <v>GOAL</v>
      </c>
      <c r="CQ325" t="str">
        <v>Halü Bienestar Humano Foundation (HALU)</v>
      </c>
      <c r="CR325" t="str">
        <v>Heartland Alliance International (HAI)</v>
      </c>
      <c r="CS325" t="str">
        <v>HELVETAS Swiss Intercooperation</v>
      </c>
      <c r="CT325" t="str">
        <v>HIAS</v>
      </c>
      <c r="CU325" t="str">
        <v>Human Rights Defence Curaçao</v>
      </c>
      <c r="CV325" t="str">
        <v>Humanity &amp; Inclusion</v>
      </c>
      <c r="CW325" t="str">
        <v>Humans Analytic</v>
      </c>
      <c r="CX325" t="str">
        <v>Idas y Vueltas Association</v>
      </c>
      <c r="CY325" t="str">
        <v>iMMAP</v>
      </c>
      <c r="CZ325" t="str">
        <v>IMPACT Initiatives (REACH)</v>
      </c>
      <c r="DA325" t="str">
        <v>Inmigrante Feliz Association</v>
      </c>
      <c r="DB325" t="str">
        <v>Institute for Migration and Human Rights (IMDH)</v>
      </c>
      <c r="DC325" t="str">
        <v>Institute of Natural and Cultural Heritage (IPANC)</v>
      </c>
      <c r="DD325" t="str">
        <v>International Committee for the Development of People (CISP)</v>
      </c>
      <c r="DE325" t="str">
        <v>International Federation of the Red Cross (IFRC)</v>
      </c>
      <c r="DF325" t="str">
        <v>International Labour Organization (ILO)</v>
      </c>
      <c r="DG325" t="str">
        <v>International Medical Corps</v>
      </c>
      <c r="DH325" t="str">
        <v>International Organization for Migration (IOM)</v>
      </c>
      <c r="DI325" t="str">
        <v>International Rescue Committee (IRC)</v>
      </c>
      <c r="DJ325" t="str">
        <v>INTERSOS</v>
      </c>
      <c r="DK325" t="str">
        <v>Jesuit Migrant Service (JMS)</v>
      </c>
      <c r="DL325" t="str">
        <v>Jesuit Refugee Service (JRS)</v>
      </c>
      <c r="DM325" t="str">
        <v>Jesuit Service for Migrants and Refugees (JSMR)</v>
      </c>
      <c r="DN325" t="str">
        <v>Joint United Nations Programme on HIV/AIDS (UNAIDS)</v>
      </c>
      <c r="DO325" t="str">
        <v>Kimirina Coorporation</v>
      </c>
      <c r="DP325" t="str">
        <v>La Casita Hispanic Cultural Centre</v>
      </c>
      <c r="DQ325" t="str">
        <v>Latin American Network of Non-Governmental Organizations of Persons with Disabilities and their Families (RIADIS)</v>
      </c>
      <c r="DR325" t="str">
        <v>LGBT+ Movement Brazil</v>
      </c>
      <c r="DS325" t="str">
        <v>Living Water Community (LWC)</v>
      </c>
      <c r="DT325" t="str">
        <v>LLANOVENCOL</v>
      </c>
      <c r="DU325" t="str">
        <v>Lutheran World Federation</v>
      </c>
      <c r="DV325" t="str">
        <v>Lutheran World Relief</v>
      </c>
      <c r="DW325" t="str">
        <v>Malteser International</v>
      </c>
      <c r="DX325" t="str">
        <v>Mana Institute</v>
      </c>
      <c r="DY325" t="str">
        <v>Manos Veneguayas Association</v>
      </c>
      <c r="DZ325" t="str">
        <v>Más Igualdad Perú</v>
      </c>
      <c r="EA325" t="str">
        <v>MedGlobal</v>
      </c>
      <c r="EB325" t="str">
        <v>Medical Teams International</v>
      </c>
      <c r="EC325" t="str">
        <v>Mercy Corps</v>
      </c>
      <c r="ED325" t="str">
        <v>Migrant Service Center (CAM)</v>
      </c>
      <c r="EE325" t="str">
        <v>Migrants, Refugees and Argentine Social Entrepreneurs (MIRARES)</v>
      </c>
      <c r="EF325" t="str">
        <v>Mision Scalabriniana - Ecuador</v>
      </c>
      <c r="EG325" t="str">
        <v>Missão Paz</v>
      </c>
      <c r="EH325" t="str">
        <v>Museu A CASA</v>
      </c>
      <c r="EI325" t="str">
        <v>Norwegian Refugee Council (NRC)</v>
      </c>
      <c r="EJ325" t="str">
        <v>ONG Migrantes por el Maule</v>
      </c>
      <c r="EK325" t="str">
        <v>ONG Preemptive Love Coalition Colombia</v>
      </c>
      <c r="EL325" t="str">
        <v>Organización Transfomando Vidas</v>
      </c>
      <c r="EM325" t="str">
        <v>Organization of Ibero-American States for Education, Science and Culture (OEI)</v>
      </c>
      <c r="EN325" t="str">
        <v>OXFAM</v>
      </c>
      <c r="EO325" t="str">
        <v>Panamerican Development Foundation</v>
      </c>
      <c r="EP325" t="str">
        <v>Panamerican Health Organization/World Health Organization (PAHO/WHO)</v>
      </c>
      <c r="EQ325" t="str">
        <v>Pastoral of Human Mobility - Peruvian Episcopal Conference</v>
      </c>
      <c r="ER325" t="str">
        <v>Pastoral Service for Migrants National</v>
      </c>
      <c r="ES325" t="str">
        <v>Permanent Human Rights defense Committee (CDH)</v>
      </c>
      <c r="ET325" t="str">
        <v>Pirilampos Institute - Group of visits and voluntary actions in Roraima</v>
      </c>
      <c r="EU325" t="str">
        <v>Plan International</v>
      </c>
      <c r="EV325" t="str">
        <v>Population Program, Faculty of Social Sciences, University of the Republic</v>
      </c>
      <c r="EW325" t="str">
        <v>Profamilia Association</v>
      </c>
      <c r="EX325" t="str">
        <v>Red con Migrantes y Refugiados</v>
      </c>
      <c r="EY325" t="str">
        <v>Red Cross Colombia</v>
      </c>
      <c r="EZ325" t="str">
        <v>Red Cross Ecuador</v>
      </c>
      <c r="FA325" t="str">
        <v>Red Cross Peru</v>
      </c>
      <c r="FB325" t="str">
        <v>Red de Investigaciones en Derechos Humanos - CONICET (Consejo Nacional de Investigaciones Científicas y Técnicas)</v>
      </c>
      <c r="FC325" t="str">
        <v>RET International</v>
      </c>
      <c r="FD325" t="str">
        <v>Salú pa Tur Foundation</v>
      </c>
      <c r="FE325" t="str">
        <v>Salvation Army</v>
      </c>
      <c r="FF325" t="str">
        <v>Samaritan's Purse</v>
      </c>
      <c r="FG325" t="str">
        <v>Save the Children International (SCI)</v>
      </c>
      <c r="FH325" t="str">
        <v>Scalabrini Foundation Chile</v>
      </c>
      <c r="FI325" t="str">
        <v>Sección Peruana de Amnistía Internacional</v>
      </c>
      <c r="FJ325" t="str">
        <v>Serviço Pastoral dos Migrantes do Nordeste</v>
      </c>
      <c r="FK325" t="str">
        <v>Sesame Workshop</v>
      </c>
      <c r="FL325" t="str">
        <v>Si, Da Vida</v>
      </c>
      <c r="FM325" t="str">
        <v>Solidarity and Action Asociation</v>
      </c>
      <c r="FN325" t="str">
        <v>SOS Children's Villages</v>
      </c>
      <c r="FO325" t="str">
        <v>Tarabita Foundation</v>
      </c>
      <c r="FP325" t="str">
        <v>Tearfund</v>
      </c>
      <c r="FQ325" t="str">
        <v>TECHO</v>
      </c>
      <c r="FR325" t="str">
        <v>Terranueva Foundation</v>
      </c>
      <c r="FS325" t="str">
        <v>Terre des Hommes Suisse</v>
      </c>
      <c r="FT325" t="str">
        <v>The Israel Forum for International Humanitarian Aid (IsraAID)</v>
      </c>
      <c r="FU325" t="str">
        <v>Unión Venezolana en Perú</v>
      </c>
      <c r="FV325" t="str">
        <v>United Nations Children's Fund (UNICEF)</v>
      </c>
      <c r="FW325" t="str">
        <v>United Nations Development Programme (UNDP)</v>
      </c>
      <c r="FX325" t="str">
        <v>United Nations Educational, Scientific and Cultural Organization (UNESCO)</v>
      </c>
      <c r="FY325" t="str">
        <v>United Nations Entity for Gender Equality and the Empowerment of Women (UNWOMEN)</v>
      </c>
      <c r="FZ325" t="str">
        <v>United Nations Food and Agricultural Organization (FAO)</v>
      </c>
      <c r="GA325" t="str">
        <v>United Nations High Commissioner for Refugees (UNHCR)</v>
      </c>
      <c r="GB325" t="str">
        <v>United Nations Office of the High Commissioner for Human Rights (OHCHR)</v>
      </c>
      <c r="GC325" t="str">
        <v>United Nations Office on Drugs and Crime (UNODC)</v>
      </c>
      <c r="GD325" t="str">
        <v>United Nations Population Fund (UNFPA)</v>
      </c>
      <c r="GE325" t="str">
        <v>United Nations Programme for Human Settlements (UN Habitat)</v>
      </c>
      <c r="GF325" t="str">
        <v>Vale da Benção Educational and Charitable Association (AEBVB)</v>
      </c>
      <c r="GG325" t="str">
        <v>VenAruba Solidaria</v>
      </c>
      <c r="GH325" t="str">
        <v>Venex Curacao Foundation</v>
      </c>
      <c r="GI325" t="str">
        <v>Venezolanos en Barranquilla</v>
      </c>
      <c r="GJ325" t="str">
        <v>Venezolanos en San Cristóbal</v>
      </c>
      <c r="GK325" t="str">
        <v>Venezuelan Emigrant Foundation (FEV)</v>
      </c>
      <c r="GL325" t="str">
        <v>Vicaría de Pastoral Social Caritas</v>
      </c>
      <c r="GM325" t="str">
        <v>Voices GY</v>
      </c>
      <c r="GN325" t="str">
        <v>We World GVC</v>
      </c>
      <c r="GO325" t="str">
        <v>World Council of Credit Unions</v>
      </c>
      <c r="GP325" t="str">
        <v>World Food Programme (WFP)</v>
      </c>
      <c r="GQ325" t="str">
        <v>World Vision</v>
      </c>
      <c r="GR325" t="str">
        <v>ZOA</v>
      </c>
    </row>
    <row r="326" spans="8:200" x14ac:dyDescent="0.3">
      <c r="H326" t="str" cm="1">
        <f t="array" ref="H326:GR326">TRANSPOSE(_xlfn._xlws.SORT(_xlfn._xlws.FILTER(Table3[Name],ISNUMBER(SEARCH(' Activity Sheet'!D380,Table3[Name])),"Not found"),,1))</f>
        <v>.New Organisation</v>
      </c>
      <c r="I326" t="str">
        <v>ABV - Association of Good with Life</v>
      </c>
      <c r="J326" t="str">
        <v>ACAPS</v>
      </c>
      <c r="K326" t="str">
        <v>Acción y Desarrollo</v>
      </c>
      <c r="L326" t="str">
        <v>ACTED</v>
      </c>
      <c r="M326" t="str">
        <v>Action against Hunger</v>
      </c>
      <c r="N326" t="str">
        <v>ActionAid</v>
      </c>
      <c r="O326" t="str">
        <v>Adventist Development and Relief Agency (ADRA)</v>
      </c>
      <c r="P326" t="str">
        <v>Alas de Colibrí Foundation</v>
      </c>
      <c r="Q326" t="str">
        <v>Alianza por la Solidaridad</v>
      </c>
      <c r="R326" t="str">
        <v>Alianza por Venezuela</v>
      </c>
      <c r="S326" t="str">
        <v>Americares Foundation</v>
      </c>
      <c r="T326" t="str">
        <v>Argentine Commission for Refugees and Migrants (CAREF)</v>
      </c>
      <c r="U326" t="str">
        <v>Asociación Aves</v>
      </c>
      <c r="V326" t="str">
        <v>Asociación de Jubilados y Pensionados Venezolanos en Argentina</v>
      </c>
      <c r="W326" t="str">
        <v>Asociación de Venezolanos en Eloy Alfaro</v>
      </c>
      <c r="X326" t="str">
        <v>Asociación Fundación contra el Hambre Perú</v>
      </c>
      <c r="Y326" t="str">
        <v>Asociación Migrantes Venezolanos</v>
      </c>
      <c r="Z326" t="str">
        <v>Asociación Misioneros de San Carlos Scalabrinianos</v>
      </c>
      <c r="AA326" t="str">
        <v>Asociacion Proteccion Poblacion Vulnerable</v>
      </c>
      <c r="AB326" t="str">
        <v>Asociación Quinta Ola</v>
      </c>
      <c r="AC326" t="str">
        <v>Asociación Salto Ángel</v>
      </c>
      <c r="AD326" t="str">
        <v>Asociación Venezuela en Ecuador AC</v>
      </c>
      <c r="AE326" t="str">
        <v>ASOVENAR</v>
      </c>
      <c r="AF326" t="str">
        <v>Associação Hermanitos</v>
      </c>
      <c r="AG326" t="str">
        <v>AVSI Foundation</v>
      </c>
      <c r="AH326" t="str">
        <v>Bethany Christian Services</v>
      </c>
      <c r="AI326" t="str">
        <v>Blumont</v>
      </c>
      <c r="AJ326" t="str">
        <v>CARE</v>
      </c>
      <c r="AK326" t="str">
        <v>Caritas Brazil</v>
      </c>
      <c r="AL326" t="str">
        <v>Caritas Ecuador</v>
      </c>
      <c r="AM326" t="str">
        <v>Caritas Germany</v>
      </c>
      <c r="AN326" t="str">
        <v>Caritas Manaus</v>
      </c>
      <c r="AO326" t="str">
        <v>Caritas Parana</v>
      </c>
      <c r="AP326" t="str">
        <v>Caritas Peru</v>
      </c>
      <c r="AQ326" t="str">
        <v>Caritas Rio de Janeiro</v>
      </c>
      <c r="AR326" t="str">
        <v>Caritas São Paulo</v>
      </c>
      <c r="AS326" t="str">
        <v>Caritas Switzerland</v>
      </c>
      <c r="AT326" t="str">
        <v>CCEFIRO Association</v>
      </c>
      <c r="AU326" t="str">
        <v>CEDRO</v>
      </c>
      <c r="AV326" t="str">
        <v>Center for Integrated Studies and Programs for Sustainable Development (CIEDS)</v>
      </c>
      <c r="AW326" t="str">
        <v>Center for Migration and Human Rights of the Diocese of Roraima (CMDH)</v>
      </c>
      <c r="AX326" t="str">
        <v>Centro de Atencion Psicosocial (CAPS)</v>
      </c>
      <c r="AY326" t="str">
        <v>CESAL</v>
      </c>
      <c r="AZ326" t="str">
        <v>CESVI-Cooperazione e Sviluppo</v>
      </c>
      <c r="BA326" t="str">
        <v>ChildFund International</v>
      </c>
      <c r="BB326" t="str">
        <v>CHS Alternativo</v>
      </c>
      <c r="BC326" t="str">
        <v>Churún Merú Association</v>
      </c>
      <c r="BD326" t="str">
        <v>Coalición por Venezuela</v>
      </c>
      <c r="BE326" t="str">
        <v>Colonia Foundation of Venezuelans in the Dominican Republic (FUNCOVERD)</v>
      </c>
      <c r="BF326" t="str">
        <v>COLVENZ</v>
      </c>
      <c r="BG326" t="str">
        <v>Compassiva</v>
      </c>
      <c r="BH326" t="str">
        <v>Consejo Interreligioso del Perú - Religiones por la Paz</v>
      </c>
      <c r="BI326" t="str">
        <v>Consorcio ONG OCIPI Y Capellanía Nacional OFICA</v>
      </c>
      <c r="BJ326" t="str">
        <v>COOPI - International Cooperation Foundation</v>
      </c>
      <c r="BK326" t="str">
        <v>Corporación Colectivo Sin Fronteras</v>
      </c>
      <c r="BL326" t="str">
        <v>CRISFE Foundation</v>
      </c>
      <c r="BM326" t="str">
        <v>Cuso International</v>
      </c>
      <c r="BN326" t="str">
        <v>Danielle’s Children Fund (DCF)</v>
      </c>
      <c r="BO326" t="str">
        <v>Danish Refugee Council (DRC)</v>
      </c>
      <c r="BP326" t="str">
        <v>Development Support Association - APOYAR</v>
      </c>
      <c r="BQ326" t="str">
        <v>Diakonie Katastrophenhilfe</v>
      </c>
      <c r="BR326" t="str">
        <v>Diálogo Diverso</v>
      </c>
      <c r="BS326" t="str">
        <v>Doctors of the World</v>
      </c>
      <c r="BT326" t="str">
        <v>Dominican Institute for Integrated Development</v>
      </c>
      <c r="BU326" t="str">
        <v>Duendes y Ángeles Vinotinto República Dominicana</v>
      </c>
      <c r="BV326" t="str">
        <v>Encuentros SJS (Servicio Jesuita de la Solidaridad)</v>
      </c>
      <c r="BW326" t="str">
        <v>Ending Violence Against Migrants</v>
      </c>
      <c r="BX326" t="str">
        <v>Equidad Foundation</v>
      </c>
      <c r="BY326" t="str">
        <v>Equilibrium CenDE</v>
      </c>
      <c r="BZ326" t="str">
        <v>Facultad de Psicología - Universidad de la República (UDELAR)</v>
      </c>
      <c r="CA326" t="str">
        <v>First International Emergency and Solidarités International</v>
      </c>
      <c r="CB326" t="str">
        <v>Fondo Ecuatoriano Populorum Progressio</v>
      </c>
      <c r="CC326" t="str">
        <v>Foro Salud Callao</v>
      </c>
      <c r="CD326" t="str">
        <v>Foundation for the Integration and Development of Latin America (FIDAL)</v>
      </c>
      <c r="CE326" t="str">
        <v>Foundation of the Americas (FUDELA)</v>
      </c>
      <c r="CF326" t="str">
        <v>Fraternity Without Borders</v>
      </c>
      <c r="CG326" t="str">
        <v>Fundación Brisas del Norte</v>
      </c>
      <c r="CH326" t="str">
        <v>Fundación Colombovenezolana Nueva Ilusión</v>
      </c>
      <c r="CI326" t="str">
        <v>Fundación Nakama's</v>
      </c>
      <c r="CJ326" t="str">
        <v>Fundación RadaBer</v>
      </c>
      <c r="CK326" t="str">
        <v>Fundación Scalabrini Bolivia</v>
      </c>
      <c r="CL326" t="str">
        <v>Fundacion Social Vivan los Niños</v>
      </c>
      <c r="CM326" t="str">
        <v>FUNVEAC</v>
      </c>
      <c r="CN326" t="str">
        <v>German Development Cooperation Agency GIZ</v>
      </c>
      <c r="CO326" t="str">
        <v>Globalizate Radio</v>
      </c>
      <c r="CP326" t="str">
        <v>GOAL</v>
      </c>
      <c r="CQ326" t="str">
        <v>Halü Bienestar Humano Foundation (HALU)</v>
      </c>
      <c r="CR326" t="str">
        <v>Heartland Alliance International (HAI)</v>
      </c>
      <c r="CS326" t="str">
        <v>HELVETAS Swiss Intercooperation</v>
      </c>
      <c r="CT326" t="str">
        <v>HIAS</v>
      </c>
      <c r="CU326" t="str">
        <v>Human Rights Defence Curaçao</v>
      </c>
      <c r="CV326" t="str">
        <v>Humanity &amp; Inclusion</v>
      </c>
      <c r="CW326" t="str">
        <v>Humans Analytic</v>
      </c>
      <c r="CX326" t="str">
        <v>Idas y Vueltas Association</v>
      </c>
      <c r="CY326" t="str">
        <v>iMMAP</v>
      </c>
      <c r="CZ326" t="str">
        <v>IMPACT Initiatives (REACH)</v>
      </c>
      <c r="DA326" t="str">
        <v>Inmigrante Feliz Association</v>
      </c>
      <c r="DB326" t="str">
        <v>Institute for Migration and Human Rights (IMDH)</v>
      </c>
      <c r="DC326" t="str">
        <v>Institute of Natural and Cultural Heritage (IPANC)</v>
      </c>
      <c r="DD326" t="str">
        <v>International Committee for the Development of People (CISP)</v>
      </c>
      <c r="DE326" t="str">
        <v>International Federation of the Red Cross (IFRC)</v>
      </c>
      <c r="DF326" t="str">
        <v>International Labour Organization (ILO)</v>
      </c>
      <c r="DG326" t="str">
        <v>International Medical Corps</v>
      </c>
      <c r="DH326" t="str">
        <v>International Organization for Migration (IOM)</v>
      </c>
      <c r="DI326" t="str">
        <v>International Rescue Committee (IRC)</v>
      </c>
      <c r="DJ326" t="str">
        <v>INTERSOS</v>
      </c>
      <c r="DK326" t="str">
        <v>Jesuit Migrant Service (JMS)</v>
      </c>
      <c r="DL326" t="str">
        <v>Jesuit Refugee Service (JRS)</v>
      </c>
      <c r="DM326" t="str">
        <v>Jesuit Service for Migrants and Refugees (JSMR)</v>
      </c>
      <c r="DN326" t="str">
        <v>Joint United Nations Programme on HIV/AIDS (UNAIDS)</v>
      </c>
      <c r="DO326" t="str">
        <v>Kimirina Coorporation</v>
      </c>
      <c r="DP326" t="str">
        <v>La Casita Hispanic Cultural Centre</v>
      </c>
      <c r="DQ326" t="str">
        <v>Latin American Network of Non-Governmental Organizations of Persons with Disabilities and their Families (RIADIS)</v>
      </c>
      <c r="DR326" t="str">
        <v>LGBT+ Movement Brazil</v>
      </c>
      <c r="DS326" t="str">
        <v>Living Water Community (LWC)</v>
      </c>
      <c r="DT326" t="str">
        <v>LLANOVENCOL</v>
      </c>
      <c r="DU326" t="str">
        <v>Lutheran World Federation</v>
      </c>
      <c r="DV326" t="str">
        <v>Lutheran World Relief</v>
      </c>
      <c r="DW326" t="str">
        <v>Malteser International</v>
      </c>
      <c r="DX326" t="str">
        <v>Mana Institute</v>
      </c>
      <c r="DY326" t="str">
        <v>Manos Veneguayas Association</v>
      </c>
      <c r="DZ326" t="str">
        <v>Más Igualdad Perú</v>
      </c>
      <c r="EA326" t="str">
        <v>MedGlobal</v>
      </c>
      <c r="EB326" t="str">
        <v>Medical Teams International</v>
      </c>
      <c r="EC326" t="str">
        <v>Mercy Corps</v>
      </c>
      <c r="ED326" t="str">
        <v>Migrant Service Center (CAM)</v>
      </c>
      <c r="EE326" t="str">
        <v>Migrants, Refugees and Argentine Social Entrepreneurs (MIRARES)</v>
      </c>
      <c r="EF326" t="str">
        <v>Mision Scalabriniana - Ecuador</v>
      </c>
      <c r="EG326" t="str">
        <v>Missão Paz</v>
      </c>
      <c r="EH326" t="str">
        <v>Museu A CASA</v>
      </c>
      <c r="EI326" t="str">
        <v>Norwegian Refugee Council (NRC)</v>
      </c>
      <c r="EJ326" t="str">
        <v>ONG Migrantes por el Maule</v>
      </c>
      <c r="EK326" t="str">
        <v>ONG Preemptive Love Coalition Colombia</v>
      </c>
      <c r="EL326" t="str">
        <v>Organización Transfomando Vidas</v>
      </c>
      <c r="EM326" t="str">
        <v>Organization of Ibero-American States for Education, Science and Culture (OEI)</v>
      </c>
      <c r="EN326" t="str">
        <v>OXFAM</v>
      </c>
      <c r="EO326" t="str">
        <v>Panamerican Development Foundation</v>
      </c>
      <c r="EP326" t="str">
        <v>Panamerican Health Organization/World Health Organization (PAHO/WHO)</v>
      </c>
      <c r="EQ326" t="str">
        <v>Pastoral of Human Mobility - Peruvian Episcopal Conference</v>
      </c>
      <c r="ER326" t="str">
        <v>Pastoral Service for Migrants National</v>
      </c>
      <c r="ES326" t="str">
        <v>Permanent Human Rights defense Committee (CDH)</v>
      </c>
      <c r="ET326" t="str">
        <v>Pirilampos Institute - Group of visits and voluntary actions in Roraima</v>
      </c>
      <c r="EU326" t="str">
        <v>Plan International</v>
      </c>
      <c r="EV326" t="str">
        <v>Population Program, Faculty of Social Sciences, University of the Republic</v>
      </c>
      <c r="EW326" t="str">
        <v>Profamilia Association</v>
      </c>
      <c r="EX326" t="str">
        <v>Red con Migrantes y Refugiados</v>
      </c>
      <c r="EY326" t="str">
        <v>Red Cross Colombia</v>
      </c>
      <c r="EZ326" t="str">
        <v>Red Cross Ecuador</v>
      </c>
      <c r="FA326" t="str">
        <v>Red Cross Peru</v>
      </c>
      <c r="FB326" t="str">
        <v>Red de Investigaciones en Derechos Humanos - CONICET (Consejo Nacional de Investigaciones Científicas y Técnicas)</v>
      </c>
      <c r="FC326" t="str">
        <v>RET International</v>
      </c>
      <c r="FD326" t="str">
        <v>Salú pa Tur Foundation</v>
      </c>
      <c r="FE326" t="str">
        <v>Salvation Army</v>
      </c>
      <c r="FF326" t="str">
        <v>Samaritan's Purse</v>
      </c>
      <c r="FG326" t="str">
        <v>Save the Children International (SCI)</v>
      </c>
      <c r="FH326" t="str">
        <v>Scalabrini Foundation Chile</v>
      </c>
      <c r="FI326" t="str">
        <v>Sección Peruana de Amnistía Internacional</v>
      </c>
      <c r="FJ326" t="str">
        <v>Serviço Pastoral dos Migrantes do Nordeste</v>
      </c>
      <c r="FK326" t="str">
        <v>Sesame Workshop</v>
      </c>
      <c r="FL326" t="str">
        <v>Si, Da Vida</v>
      </c>
      <c r="FM326" t="str">
        <v>Solidarity and Action Asociation</v>
      </c>
      <c r="FN326" t="str">
        <v>SOS Children's Villages</v>
      </c>
      <c r="FO326" t="str">
        <v>Tarabita Foundation</v>
      </c>
      <c r="FP326" t="str">
        <v>Tearfund</v>
      </c>
      <c r="FQ326" t="str">
        <v>TECHO</v>
      </c>
      <c r="FR326" t="str">
        <v>Terranueva Foundation</v>
      </c>
      <c r="FS326" t="str">
        <v>Terre des Hommes Suisse</v>
      </c>
      <c r="FT326" t="str">
        <v>The Israel Forum for International Humanitarian Aid (IsraAID)</v>
      </c>
      <c r="FU326" t="str">
        <v>Unión Venezolana en Perú</v>
      </c>
      <c r="FV326" t="str">
        <v>United Nations Children's Fund (UNICEF)</v>
      </c>
      <c r="FW326" t="str">
        <v>United Nations Development Programme (UNDP)</v>
      </c>
      <c r="FX326" t="str">
        <v>United Nations Educational, Scientific and Cultural Organization (UNESCO)</v>
      </c>
      <c r="FY326" t="str">
        <v>United Nations Entity for Gender Equality and the Empowerment of Women (UNWOMEN)</v>
      </c>
      <c r="FZ326" t="str">
        <v>United Nations Food and Agricultural Organization (FAO)</v>
      </c>
      <c r="GA326" t="str">
        <v>United Nations High Commissioner for Refugees (UNHCR)</v>
      </c>
      <c r="GB326" t="str">
        <v>United Nations Office of the High Commissioner for Human Rights (OHCHR)</v>
      </c>
      <c r="GC326" t="str">
        <v>United Nations Office on Drugs and Crime (UNODC)</v>
      </c>
      <c r="GD326" t="str">
        <v>United Nations Population Fund (UNFPA)</v>
      </c>
      <c r="GE326" t="str">
        <v>United Nations Programme for Human Settlements (UN Habitat)</v>
      </c>
      <c r="GF326" t="str">
        <v>Vale da Benção Educational and Charitable Association (AEBVB)</v>
      </c>
      <c r="GG326" t="str">
        <v>VenAruba Solidaria</v>
      </c>
      <c r="GH326" t="str">
        <v>Venex Curacao Foundation</v>
      </c>
      <c r="GI326" t="str">
        <v>Venezolanos en Barranquilla</v>
      </c>
      <c r="GJ326" t="str">
        <v>Venezolanos en San Cristóbal</v>
      </c>
      <c r="GK326" t="str">
        <v>Venezuelan Emigrant Foundation (FEV)</v>
      </c>
      <c r="GL326" t="str">
        <v>Vicaría de Pastoral Social Caritas</v>
      </c>
      <c r="GM326" t="str">
        <v>Voices GY</v>
      </c>
      <c r="GN326" t="str">
        <v>We World GVC</v>
      </c>
      <c r="GO326" t="str">
        <v>World Council of Credit Unions</v>
      </c>
      <c r="GP326" t="str">
        <v>World Food Programme (WFP)</v>
      </c>
      <c r="GQ326" t="str">
        <v>World Vision</v>
      </c>
      <c r="GR326" t="str">
        <v>ZOA</v>
      </c>
    </row>
    <row r="327" spans="8:200" x14ac:dyDescent="0.3">
      <c r="H327" t="str" cm="1">
        <f t="array" ref="H327:GR327">TRANSPOSE(_xlfn._xlws.SORT(_xlfn._xlws.FILTER(Table3[Name],ISNUMBER(SEARCH(' Activity Sheet'!D381,Table3[Name])),"Not found"),,1))</f>
        <v>.New Organisation</v>
      </c>
      <c r="I327" t="str">
        <v>ABV - Association of Good with Life</v>
      </c>
      <c r="J327" t="str">
        <v>ACAPS</v>
      </c>
      <c r="K327" t="str">
        <v>Acción y Desarrollo</v>
      </c>
      <c r="L327" t="str">
        <v>ACTED</v>
      </c>
      <c r="M327" t="str">
        <v>Action against Hunger</v>
      </c>
      <c r="N327" t="str">
        <v>ActionAid</v>
      </c>
      <c r="O327" t="str">
        <v>Adventist Development and Relief Agency (ADRA)</v>
      </c>
      <c r="P327" t="str">
        <v>Alas de Colibrí Foundation</v>
      </c>
      <c r="Q327" t="str">
        <v>Alianza por la Solidaridad</v>
      </c>
      <c r="R327" t="str">
        <v>Alianza por Venezuela</v>
      </c>
      <c r="S327" t="str">
        <v>Americares Foundation</v>
      </c>
      <c r="T327" t="str">
        <v>Argentine Commission for Refugees and Migrants (CAREF)</v>
      </c>
      <c r="U327" t="str">
        <v>Asociación Aves</v>
      </c>
      <c r="V327" t="str">
        <v>Asociación de Jubilados y Pensionados Venezolanos en Argentina</v>
      </c>
      <c r="W327" t="str">
        <v>Asociación de Venezolanos en Eloy Alfaro</v>
      </c>
      <c r="X327" t="str">
        <v>Asociación Fundación contra el Hambre Perú</v>
      </c>
      <c r="Y327" t="str">
        <v>Asociación Migrantes Venezolanos</v>
      </c>
      <c r="Z327" t="str">
        <v>Asociación Misioneros de San Carlos Scalabrinianos</v>
      </c>
      <c r="AA327" t="str">
        <v>Asociacion Proteccion Poblacion Vulnerable</v>
      </c>
      <c r="AB327" t="str">
        <v>Asociación Quinta Ola</v>
      </c>
      <c r="AC327" t="str">
        <v>Asociación Salto Ángel</v>
      </c>
      <c r="AD327" t="str">
        <v>Asociación Venezuela en Ecuador AC</v>
      </c>
      <c r="AE327" t="str">
        <v>ASOVENAR</v>
      </c>
      <c r="AF327" t="str">
        <v>Associação Hermanitos</v>
      </c>
      <c r="AG327" t="str">
        <v>AVSI Foundation</v>
      </c>
      <c r="AH327" t="str">
        <v>Bethany Christian Services</v>
      </c>
      <c r="AI327" t="str">
        <v>Blumont</v>
      </c>
      <c r="AJ327" t="str">
        <v>CARE</v>
      </c>
      <c r="AK327" t="str">
        <v>Caritas Brazil</v>
      </c>
      <c r="AL327" t="str">
        <v>Caritas Ecuador</v>
      </c>
      <c r="AM327" t="str">
        <v>Caritas Germany</v>
      </c>
      <c r="AN327" t="str">
        <v>Caritas Manaus</v>
      </c>
      <c r="AO327" t="str">
        <v>Caritas Parana</v>
      </c>
      <c r="AP327" t="str">
        <v>Caritas Peru</v>
      </c>
      <c r="AQ327" t="str">
        <v>Caritas Rio de Janeiro</v>
      </c>
      <c r="AR327" t="str">
        <v>Caritas São Paulo</v>
      </c>
      <c r="AS327" t="str">
        <v>Caritas Switzerland</v>
      </c>
      <c r="AT327" t="str">
        <v>CCEFIRO Association</v>
      </c>
      <c r="AU327" t="str">
        <v>CEDRO</v>
      </c>
      <c r="AV327" t="str">
        <v>Center for Integrated Studies and Programs for Sustainable Development (CIEDS)</v>
      </c>
      <c r="AW327" t="str">
        <v>Center for Migration and Human Rights of the Diocese of Roraima (CMDH)</v>
      </c>
      <c r="AX327" t="str">
        <v>Centro de Atencion Psicosocial (CAPS)</v>
      </c>
      <c r="AY327" t="str">
        <v>CESAL</v>
      </c>
      <c r="AZ327" t="str">
        <v>CESVI-Cooperazione e Sviluppo</v>
      </c>
      <c r="BA327" t="str">
        <v>ChildFund International</v>
      </c>
      <c r="BB327" t="str">
        <v>CHS Alternativo</v>
      </c>
      <c r="BC327" t="str">
        <v>Churún Merú Association</v>
      </c>
      <c r="BD327" t="str">
        <v>Coalición por Venezuela</v>
      </c>
      <c r="BE327" t="str">
        <v>Colonia Foundation of Venezuelans in the Dominican Republic (FUNCOVERD)</v>
      </c>
      <c r="BF327" t="str">
        <v>COLVENZ</v>
      </c>
      <c r="BG327" t="str">
        <v>Compassiva</v>
      </c>
      <c r="BH327" t="str">
        <v>Consejo Interreligioso del Perú - Religiones por la Paz</v>
      </c>
      <c r="BI327" t="str">
        <v>Consorcio ONG OCIPI Y Capellanía Nacional OFICA</v>
      </c>
      <c r="BJ327" t="str">
        <v>COOPI - International Cooperation Foundation</v>
      </c>
      <c r="BK327" t="str">
        <v>Corporación Colectivo Sin Fronteras</v>
      </c>
      <c r="BL327" t="str">
        <v>CRISFE Foundation</v>
      </c>
      <c r="BM327" t="str">
        <v>Cuso International</v>
      </c>
      <c r="BN327" t="str">
        <v>Danielle’s Children Fund (DCF)</v>
      </c>
      <c r="BO327" t="str">
        <v>Danish Refugee Council (DRC)</v>
      </c>
      <c r="BP327" t="str">
        <v>Development Support Association - APOYAR</v>
      </c>
      <c r="BQ327" t="str">
        <v>Diakonie Katastrophenhilfe</v>
      </c>
      <c r="BR327" t="str">
        <v>Diálogo Diverso</v>
      </c>
      <c r="BS327" t="str">
        <v>Doctors of the World</v>
      </c>
      <c r="BT327" t="str">
        <v>Dominican Institute for Integrated Development</v>
      </c>
      <c r="BU327" t="str">
        <v>Duendes y Ángeles Vinotinto República Dominicana</v>
      </c>
      <c r="BV327" t="str">
        <v>Encuentros SJS (Servicio Jesuita de la Solidaridad)</v>
      </c>
      <c r="BW327" t="str">
        <v>Ending Violence Against Migrants</v>
      </c>
      <c r="BX327" t="str">
        <v>Equidad Foundation</v>
      </c>
      <c r="BY327" t="str">
        <v>Equilibrium CenDE</v>
      </c>
      <c r="BZ327" t="str">
        <v>Facultad de Psicología - Universidad de la República (UDELAR)</v>
      </c>
      <c r="CA327" t="str">
        <v>First International Emergency and Solidarités International</v>
      </c>
      <c r="CB327" t="str">
        <v>Fondo Ecuatoriano Populorum Progressio</v>
      </c>
      <c r="CC327" t="str">
        <v>Foro Salud Callao</v>
      </c>
      <c r="CD327" t="str">
        <v>Foundation for the Integration and Development of Latin America (FIDAL)</v>
      </c>
      <c r="CE327" t="str">
        <v>Foundation of the Americas (FUDELA)</v>
      </c>
      <c r="CF327" t="str">
        <v>Fraternity Without Borders</v>
      </c>
      <c r="CG327" t="str">
        <v>Fundación Brisas del Norte</v>
      </c>
      <c r="CH327" t="str">
        <v>Fundación Colombovenezolana Nueva Ilusión</v>
      </c>
      <c r="CI327" t="str">
        <v>Fundación Nakama's</v>
      </c>
      <c r="CJ327" t="str">
        <v>Fundación RadaBer</v>
      </c>
      <c r="CK327" t="str">
        <v>Fundación Scalabrini Bolivia</v>
      </c>
      <c r="CL327" t="str">
        <v>Fundacion Social Vivan los Niños</v>
      </c>
      <c r="CM327" t="str">
        <v>FUNVEAC</v>
      </c>
      <c r="CN327" t="str">
        <v>German Development Cooperation Agency GIZ</v>
      </c>
      <c r="CO327" t="str">
        <v>Globalizate Radio</v>
      </c>
      <c r="CP327" t="str">
        <v>GOAL</v>
      </c>
      <c r="CQ327" t="str">
        <v>Halü Bienestar Humano Foundation (HALU)</v>
      </c>
      <c r="CR327" t="str">
        <v>Heartland Alliance International (HAI)</v>
      </c>
      <c r="CS327" t="str">
        <v>HELVETAS Swiss Intercooperation</v>
      </c>
      <c r="CT327" t="str">
        <v>HIAS</v>
      </c>
      <c r="CU327" t="str">
        <v>Human Rights Defence Curaçao</v>
      </c>
      <c r="CV327" t="str">
        <v>Humanity &amp; Inclusion</v>
      </c>
      <c r="CW327" t="str">
        <v>Humans Analytic</v>
      </c>
      <c r="CX327" t="str">
        <v>Idas y Vueltas Association</v>
      </c>
      <c r="CY327" t="str">
        <v>iMMAP</v>
      </c>
      <c r="CZ327" t="str">
        <v>IMPACT Initiatives (REACH)</v>
      </c>
      <c r="DA327" t="str">
        <v>Inmigrante Feliz Association</v>
      </c>
      <c r="DB327" t="str">
        <v>Institute for Migration and Human Rights (IMDH)</v>
      </c>
      <c r="DC327" t="str">
        <v>Institute of Natural and Cultural Heritage (IPANC)</v>
      </c>
      <c r="DD327" t="str">
        <v>International Committee for the Development of People (CISP)</v>
      </c>
      <c r="DE327" t="str">
        <v>International Federation of the Red Cross (IFRC)</v>
      </c>
      <c r="DF327" t="str">
        <v>International Labour Organization (ILO)</v>
      </c>
      <c r="DG327" t="str">
        <v>International Medical Corps</v>
      </c>
      <c r="DH327" t="str">
        <v>International Organization for Migration (IOM)</v>
      </c>
      <c r="DI327" t="str">
        <v>International Rescue Committee (IRC)</v>
      </c>
      <c r="DJ327" t="str">
        <v>INTERSOS</v>
      </c>
      <c r="DK327" t="str">
        <v>Jesuit Migrant Service (JMS)</v>
      </c>
      <c r="DL327" t="str">
        <v>Jesuit Refugee Service (JRS)</v>
      </c>
      <c r="DM327" t="str">
        <v>Jesuit Service for Migrants and Refugees (JSMR)</v>
      </c>
      <c r="DN327" t="str">
        <v>Joint United Nations Programme on HIV/AIDS (UNAIDS)</v>
      </c>
      <c r="DO327" t="str">
        <v>Kimirina Coorporation</v>
      </c>
      <c r="DP327" t="str">
        <v>La Casita Hispanic Cultural Centre</v>
      </c>
      <c r="DQ327" t="str">
        <v>Latin American Network of Non-Governmental Organizations of Persons with Disabilities and their Families (RIADIS)</v>
      </c>
      <c r="DR327" t="str">
        <v>LGBT+ Movement Brazil</v>
      </c>
      <c r="DS327" t="str">
        <v>Living Water Community (LWC)</v>
      </c>
      <c r="DT327" t="str">
        <v>LLANOVENCOL</v>
      </c>
      <c r="DU327" t="str">
        <v>Lutheran World Federation</v>
      </c>
      <c r="DV327" t="str">
        <v>Lutheran World Relief</v>
      </c>
      <c r="DW327" t="str">
        <v>Malteser International</v>
      </c>
      <c r="DX327" t="str">
        <v>Mana Institute</v>
      </c>
      <c r="DY327" t="str">
        <v>Manos Veneguayas Association</v>
      </c>
      <c r="DZ327" t="str">
        <v>Más Igualdad Perú</v>
      </c>
      <c r="EA327" t="str">
        <v>MedGlobal</v>
      </c>
      <c r="EB327" t="str">
        <v>Medical Teams International</v>
      </c>
      <c r="EC327" t="str">
        <v>Mercy Corps</v>
      </c>
      <c r="ED327" t="str">
        <v>Migrant Service Center (CAM)</v>
      </c>
      <c r="EE327" t="str">
        <v>Migrants, Refugees and Argentine Social Entrepreneurs (MIRARES)</v>
      </c>
      <c r="EF327" t="str">
        <v>Mision Scalabriniana - Ecuador</v>
      </c>
      <c r="EG327" t="str">
        <v>Missão Paz</v>
      </c>
      <c r="EH327" t="str">
        <v>Museu A CASA</v>
      </c>
      <c r="EI327" t="str">
        <v>Norwegian Refugee Council (NRC)</v>
      </c>
      <c r="EJ327" t="str">
        <v>ONG Migrantes por el Maule</v>
      </c>
      <c r="EK327" t="str">
        <v>ONG Preemptive Love Coalition Colombia</v>
      </c>
      <c r="EL327" t="str">
        <v>Organización Transfomando Vidas</v>
      </c>
      <c r="EM327" t="str">
        <v>Organization of Ibero-American States for Education, Science and Culture (OEI)</v>
      </c>
      <c r="EN327" t="str">
        <v>OXFAM</v>
      </c>
      <c r="EO327" t="str">
        <v>Panamerican Development Foundation</v>
      </c>
      <c r="EP327" t="str">
        <v>Panamerican Health Organization/World Health Organization (PAHO/WHO)</v>
      </c>
      <c r="EQ327" t="str">
        <v>Pastoral of Human Mobility - Peruvian Episcopal Conference</v>
      </c>
      <c r="ER327" t="str">
        <v>Pastoral Service for Migrants National</v>
      </c>
      <c r="ES327" t="str">
        <v>Permanent Human Rights defense Committee (CDH)</v>
      </c>
      <c r="ET327" t="str">
        <v>Pirilampos Institute - Group of visits and voluntary actions in Roraima</v>
      </c>
      <c r="EU327" t="str">
        <v>Plan International</v>
      </c>
      <c r="EV327" t="str">
        <v>Population Program, Faculty of Social Sciences, University of the Republic</v>
      </c>
      <c r="EW327" t="str">
        <v>Profamilia Association</v>
      </c>
      <c r="EX327" t="str">
        <v>Red con Migrantes y Refugiados</v>
      </c>
      <c r="EY327" t="str">
        <v>Red Cross Colombia</v>
      </c>
      <c r="EZ327" t="str">
        <v>Red Cross Ecuador</v>
      </c>
      <c r="FA327" t="str">
        <v>Red Cross Peru</v>
      </c>
      <c r="FB327" t="str">
        <v>Red de Investigaciones en Derechos Humanos - CONICET (Consejo Nacional de Investigaciones Científicas y Técnicas)</v>
      </c>
      <c r="FC327" t="str">
        <v>RET International</v>
      </c>
      <c r="FD327" t="str">
        <v>Salú pa Tur Foundation</v>
      </c>
      <c r="FE327" t="str">
        <v>Salvation Army</v>
      </c>
      <c r="FF327" t="str">
        <v>Samaritan's Purse</v>
      </c>
      <c r="FG327" t="str">
        <v>Save the Children International (SCI)</v>
      </c>
      <c r="FH327" t="str">
        <v>Scalabrini Foundation Chile</v>
      </c>
      <c r="FI327" t="str">
        <v>Sección Peruana de Amnistía Internacional</v>
      </c>
      <c r="FJ327" t="str">
        <v>Serviço Pastoral dos Migrantes do Nordeste</v>
      </c>
      <c r="FK327" t="str">
        <v>Sesame Workshop</v>
      </c>
      <c r="FL327" t="str">
        <v>Si, Da Vida</v>
      </c>
      <c r="FM327" t="str">
        <v>Solidarity and Action Asociation</v>
      </c>
      <c r="FN327" t="str">
        <v>SOS Children's Villages</v>
      </c>
      <c r="FO327" t="str">
        <v>Tarabita Foundation</v>
      </c>
      <c r="FP327" t="str">
        <v>Tearfund</v>
      </c>
      <c r="FQ327" t="str">
        <v>TECHO</v>
      </c>
      <c r="FR327" t="str">
        <v>Terranueva Foundation</v>
      </c>
      <c r="FS327" t="str">
        <v>Terre des Hommes Suisse</v>
      </c>
      <c r="FT327" t="str">
        <v>The Israel Forum for International Humanitarian Aid (IsraAID)</v>
      </c>
      <c r="FU327" t="str">
        <v>Unión Venezolana en Perú</v>
      </c>
      <c r="FV327" t="str">
        <v>United Nations Children's Fund (UNICEF)</v>
      </c>
      <c r="FW327" t="str">
        <v>United Nations Development Programme (UNDP)</v>
      </c>
      <c r="FX327" t="str">
        <v>United Nations Educational, Scientific and Cultural Organization (UNESCO)</v>
      </c>
      <c r="FY327" t="str">
        <v>United Nations Entity for Gender Equality and the Empowerment of Women (UNWOMEN)</v>
      </c>
      <c r="FZ327" t="str">
        <v>United Nations Food and Agricultural Organization (FAO)</v>
      </c>
      <c r="GA327" t="str">
        <v>United Nations High Commissioner for Refugees (UNHCR)</v>
      </c>
      <c r="GB327" t="str">
        <v>United Nations Office of the High Commissioner for Human Rights (OHCHR)</v>
      </c>
      <c r="GC327" t="str">
        <v>United Nations Office on Drugs and Crime (UNODC)</v>
      </c>
      <c r="GD327" t="str">
        <v>United Nations Population Fund (UNFPA)</v>
      </c>
      <c r="GE327" t="str">
        <v>United Nations Programme for Human Settlements (UN Habitat)</v>
      </c>
      <c r="GF327" t="str">
        <v>Vale da Benção Educational and Charitable Association (AEBVB)</v>
      </c>
      <c r="GG327" t="str">
        <v>VenAruba Solidaria</v>
      </c>
      <c r="GH327" t="str">
        <v>Venex Curacao Foundation</v>
      </c>
      <c r="GI327" t="str">
        <v>Venezolanos en Barranquilla</v>
      </c>
      <c r="GJ327" t="str">
        <v>Venezolanos en San Cristóbal</v>
      </c>
      <c r="GK327" t="str">
        <v>Venezuelan Emigrant Foundation (FEV)</v>
      </c>
      <c r="GL327" t="str">
        <v>Vicaría de Pastoral Social Caritas</v>
      </c>
      <c r="GM327" t="str">
        <v>Voices GY</v>
      </c>
      <c r="GN327" t="str">
        <v>We World GVC</v>
      </c>
      <c r="GO327" t="str">
        <v>World Council of Credit Unions</v>
      </c>
      <c r="GP327" t="str">
        <v>World Food Programme (WFP)</v>
      </c>
      <c r="GQ327" t="str">
        <v>World Vision</v>
      </c>
      <c r="GR327" t="str">
        <v>ZOA</v>
      </c>
    </row>
    <row r="328" spans="8:200" x14ac:dyDescent="0.3">
      <c r="H328" t="str" cm="1">
        <f t="array" ref="H328:GR328">TRANSPOSE(_xlfn._xlws.SORT(_xlfn._xlws.FILTER(Table3[Name],ISNUMBER(SEARCH(' Activity Sheet'!D382,Table3[Name])),"Not found"),,1))</f>
        <v>.New Organisation</v>
      </c>
      <c r="I328" t="str">
        <v>ABV - Association of Good with Life</v>
      </c>
      <c r="J328" t="str">
        <v>ACAPS</v>
      </c>
      <c r="K328" t="str">
        <v>Acción y Desarrollo</v>
      </c>
      <c r="L328" t="str">
        <v>ACTED</v>
      </c>
      <c r="M328" t="str">
        <v>Action against Hunger</v>
      </c>
      <c r="N328" t="str">
        <v>ActionAid</v>
      </c>
      <c r="O328" t="str">
        <v>Adventist Development and Relief Agency (ADRA)</v>
      </c>
      <c r="P328" t="str">
        <v>Alas de Colibrí Foundation</v>
      </c>
      <c r="Q328" t="str">
        <v>Alianza por la Solidaridad</v>
      </c>
      <c r="R328" t="str">
        <v>Alianza por Venezuela</v>
      </c>
      <c r="S328" t="str">
        <v>Americares Foundation</v>
      </c>
      <c r="T328" t="str">
        <v>Argentine Commission for Refugees and Migrants (CAREF)</v>
      </c>
      <c r="U328" t="str">
        <v>Asociación Aves</v>
      </c>
      <c r="V328" t="str">
        <v>Asociación de Jubilados y Pensionados Venezolanos en Argentina</v>
      </c>
      <c r="W328" t="str">
        <v>Asociación de Venezolanos en Eloy Alfaro</v>
      </c>
      <c r="X328" t="str">
        <v>Asociación Fundación contra el Hambre Perú</v>
      </c>
      <c r="Y328" t="str">
        <v>Asociación Migrantes Venezolanos</v>
      </c>
      <c r="Z328" t="str">
        <v>Asociación Misioneros de San Carlos Scalabrinianos</v>
      </c>
      <c r="AA328" t="str">
        <v>Asociacion Proteccion Poblacion Vulnerable</v>
      </c>
      <c r="AB328" t="str">
        <v>Asociación Quinta Ola</v>
      </c>
      <c r="AC328" t="str">
        <v>Asociación Salto Ángel</v>
      </c>
      <c r="AD328" t="str">
        <v>Asociación Venezuela en Ecuador AC</v>
      </c>
      <c r="AE328" t="str">
        <v>ASOVENAR</v>
      </c>
      <c r="AF328" t="str">
        <v>Associação Hermanitos</v>
      </c>
      <c r="AG328" t="str">
        <v>AVSI Foundation</v>
      </c>
      <c r="AH328" t="str">
        <v>Bethany Christian Services</v>
      </c>
      <c r="AI328" t="str">
        <v>Blumont</v>
      </c>
      <c r="AJ328" t="str">
        <v>CARE</v>
      </c>
      <c r="AK328" t="str">
        <v>Caritas Brazil</v>
      </c>
      <c r="AL328" t="str">
        <v>Caritas Ecuador</v>
      </c>
      <c r="AM328" t="str">
        <v>Caritas Germany</v>
      </c>
      <c r="AN328" t="str">
        <v>Caritas Manaus</v>
      </c>
      <c r="AO328" t="str">
        <v>Caritas Parana</v>
      </c>
      <c r="AP328" t="str">
        <v>Caritas Peru</v>
      </c>
      <c r="AQ328" t="str">
        <v>Caritas Rio de Janeiro</v>
      </c>
      <c r="AR328" t="str">
        <v>Caritas São Paulo</v>
      </c>
      <c r="AS328" t="str">
        <v>Caritas Switzerland</v>
      </c>
      <c r="AT328" t="str">
        <v>CCEFIRO Association</v>
      </c>
      <c r="AU328" t="str">
        <v>CEDRO</v>
      </c>
      <c r="AV328" t="str">
        <v>Center for Integrated Studies and Programs for Sustainable Development (CIEDS)</v>
      </c>
      <c r="AW328" t="str">
        <v>Center for Migration and Human Rights of the Diocese of Roraima (CMDH)</v>
      </c>
      <c r="AX328" t="str">
        <v>Centro de Atencion Psicosocial (CAPS)</v>
      </c>
      <c r="AY328" t="str">
        <v>CESAL</v>
      </c>
      <c r="AZ328" t="str">
        <v>CESVI-Cooperazione e Sviluppo</v>
      </c>
      <c r="BA328" t="str">
        <v>ChildFund International</v>
      </c>
      <c r="BB328" t="str">
        <v>CHS Alternativo</v>
      </c>
      <c r="BC328" t="str">
        <v>Churún Merú Association</v>
      </c>
      <c r="BD328" t="str">
        <v>Coalición por Venezuela</v>
      </c>
      <c r="BE328" t="str">
        <v>Colonia Foundation of Venezuelans in the Dominican Republic (FUNCOVERD)</v>
      </c>
      <c r="BF328" t="str">
        <v>COLVENZ</v>
      </c>
      <c r="BG328" t="str">
        <v>Compassiva</v>
      </c>
      <c r="BH328" t="str">
        <v>Consejo Interreligioso del Perú - Religiones por la Paz</v>
      </c>
      <c r="BI328" t="str">
        <v>Consorcio ONG OCIPI Y Capellanía Nacional OFICA</v>
      </c>
      <c r="BJ328" t="str">
        <v>COOPI - International Cooperation Foundation</v>
      </c>
      <c r="BK328" t="str">
        <v>Corporación Colectivo Sin Fronteras</v>
      </c>
      <c r="BL328" t="str">
        <v>CRISFE Foundation</v>
      </c>
      <c r="BM328" t="str">
        <v>Cuso International</v>
      </c>
      <c r="BN328" t="str">
        <v>Danielle’s Children Fund (DCF)</v>
      </c>
      <c r="BO328" t="str">
        <v>Danish Refugee Council (DRC)</v>
      </c>
      <c r="BP328" t="str">
        <v>Development Support Association - APOYAR</v>
      </c>
      <c r="BQ328" t="str">
        <v>Diakonie Katastrophenhilfe</v>
      </c>
      <c r="BR328" t="str">
        <v>Diálogo Diverso</v>
      </c>
      <c r="BS328" t="str">
        <v>Doctors of the World</v>
      </c>
      <c r="BT328" t="str">
        <v>Dominican Institute for Integrated Development</v>
      </c>
      <c r="BU328" t="str">
        <v>Duendes y Ángeles Vinotinto República Dominicana</v>
      </c>
      <c r="BV328" t="str">
        <v>Encuentros SJS (Servicio Jesuita de la Solidaridad)</v>
      </c>
      <c r="BW328" t="str">
        <v>Ending Violence Against Migrants</v>
      </c>
      <c r="BX328" t="str">
        <v>Equidad Foundation</v>
      </c>
      <c r="BY328" t="str">
        <v>Equilibrium CenDE</v>
      </c>
      <c r="BZ328" t="str">
        <v>Facultad de Psicología - Universidad de la República (UDELAR)</v>
      </c>
      <c r="CA328" t="str">
        <v>First International Emergency and Solidarités International</v>
      </c>
      <c r="CB328" t="str">
        <v>Fondo Ecuatoriano Populorum Progressio</v>
      </c>
      <c r="CC328" t="str">
        <v>Foro Salud Callao</v>
      </c>
      <c r="CD328" t="str">
        <v>Foundation for the Integration and Development of Latin America (FIDAL)</v>
      </c>
      <c r="CE328" t="str">
        <v>Foundation of the Americas (FUDELA)</v>
      </c>
      <c r="CF328" t="str">
        <v>Fraternity Without Borders</v>
      </c>
      <c r="CG328" t="str">
        <v>Fundación Brisas del Norte</v>
      </c>
      <c r="CH328" t="str">
        <v>Fundación Colombovenezolana Nueva Ilusión</v>
      </c>
      <c r="CI328" t="str">
        <v>Fundación Nakama's</v>
      </c>
      <c r="CJ328" t="str">
        <v>Fundación RadaBer</v>
      </c>
      <c r="CK328" t="str">
        <v>Fundación Scalabrini Bolivia</v>
      </c>
      <c r="CL328" t="str">
        <v>Fundacion Social Vivan los Niños</v>
      </c>
      <c r="CM328" t="str">
        <v>FUNVEAC</v>
      </c>
      <c r="CN328" t="str">
        <v>German Development Cooperation Agency GIZ</v>
      </c>
      <c r="CO328" t="str">
        <v>Globalizate Radio</v>
      </c>
      <c r="CP328" t="str">
        <v>GOAL</v>
      </c>
      <c r="CQ328" t="str">
        <v>Halü Bienestar Humano Foundation (HALU)</v>
      </c>
      <c r="CR328" t="str">
        <v>Heartland Alliance International (HAI)</v>
      </c>
      <c r="CS328" t="str">
        <v>HELVETAS Swiss Intercooperation</v>
      </c>
      <c r="CT328" t="str">
        <v>HIAS</v>
      </c>
      <c r="CU328" t="str">
        <v>Human Rights Defence Curaçao</v>
      </c>
      <c r="CV328" t="str">
        <v>Humanity &amp; Inclusion</v>
      </c>
      <c r="CW328" t="str">
        <v>Humans Analytic</v>
      </c>
      <c r="CX328" t="str">
        <v>Idas y Vueltas Association</v>
      </c>
      <c r="CY328" t="str">
        <v>iMMAP</v>
      </c>
      <c r="CZ328" t="str">
        <v>IMPACT Initiatives (REACH)</v>
      </c>
      <c r="DA328" t="str">
        <v>Inmigrante Feliz Association</v>
      </c>
      <c r="DB328" t="str">
        <v>Institute for Migration and Human Rights (IMDH)</v>
      </c>
      <c r="DC328" t="str">
        <v>Institute of Natural and Cultural Heritage (IPANC)</v>
      </c>
      <c r="DD328" t="str">
        <v>International Committee for the Development of People (CISP)</v>
      </c>
      <c r="DE328" t="str">
        <v>International Federation of the Red Cross (IFRC)</v>
      </c>
      <c r="DF328" t="str">
        <v>International Labour Organization (ILO)</v>
      </c>
      <c r="DG328" t="str">
        <v>International Medical Corps</v>
      </c>
      <c r="DH328" t="str">
        <v>International Organization for Migration (IOM)</v>
      </c>
      <c r="DI328" t="str">
        <v>International Rescue Committee (IRC)</v>
      </c>
      <c r="DJ328" t="str">
        <v>INTERSOS</v>
      </c>
      <c r="DK328" t="str">
        <v>Jesuit Migrant Service (JMS)</v>
      </c>
      <c r="DL328" t="str">
        <v>Jesuit Refugee Service (JRS)</v>
      </c>
      <c r="DM328" t="str">
        <v>Jesuit Service for Migrants and Refugees (JSMR)</v>
      </c>
      <c r="DN328" t="str">
        <v>Joint United Nations Programme on HIV/AIDS (UNAIDS)</v>
      </c>
      <c r="DO328" t="str">
        <v>Kimirina Coorporation</v>
      </c>
      <c r="DP328" t="str">
        <v>La Casita Hispanic Cultural Centre</v>
      </c>
      <c r="DQ328" t="str">
        <v>Latin American Network of Non-Governmental Organizations of Persons with Disabilities and their Families (RIADIS)</v>
      </c>
      <c r="DR328" t="str">
        <v>LGBT+ Movement Brazil</v>
      </c>
      <c r="DS328" t="str">
        <v>Living Water Community (LWC)</v>
      </c>
      <c r="DT328" t="str">
        <v>LLANOVENCOL</v>
      </c>
      <c r="DU328" t="str">
        <v>Lutheran World Federation</v>
      </c>
      <c r="DV328" t="str">
        <v>Lutheran World Relief</v>
      </c>
      <c r="DW328" t="str">
        <v>Malteser International</v>
      </c>
      <c r="DX328" t="str">
        <v>Mana Institute</v>
      </c>
      <c r="DY328" t="str">
        <v>Manos Veneguayas Association</v>
      </c>
      <c r="DZ328" t="str">
        <v>Más Igualdad Perú</v>
      </c>
      <c r="EA328" t="str">
        <v>MedGlobal</v>
      </c>
      <c r="EB328" t="str">
        <v>Medical Teams International</v>
      </c>
      <c r="EC328" t="str">
        <v>Mercy Corps</v>
      </c>
      <c r="ED328" t="str">
        <v>Migrant Service Center (CAM)</v>
      </c>
      <c r="EE328" t="str">
        <v>Migrants, Refugees and Argentine Social Entrepreneurs (MIRARES)</v>
      </c>
      <c r="EF328" t="str">
        <v>Mision Scalabriniana - Ecuador</v>
      </c>
      <c r="EG328" t="str">
        <v>Missão Paz</v>
      </c>
      <c r="EH328" t="str">
        <v>Museu A CASA</v>
      </c>
      <c r="EI328" t="str">
        <v>Norwegian Refugee Council (NRC)</v>
      </c>
      <c r="EJ328" t="str">
        <v>ONG Migrantes por el Maule</v>
      </c>
      <c r="EK328" t="str">
        <v>ONG Preemptive Love Coalition Colombia</v>
      </c>
      <c r="EL328" t="str">
        <v>Organización Transfomando Vidas</v>
      </c>
      <c r="EM328" t="str">
        <v>Organization of Ibero-American States for Education, Science and Culture (OEI)</v>
      </c>
      <c r="EN328" t="str">
        <v>OXFAM</v>
      </c>
      <c r="EO328" t="str">
        <v>Panamerican Development Foundation</v>
      </c>
      <c r="EP328" t="str">
        <v>Panamerican Health Organization/World Health Organization (PAHO/WHO)</v>
      </c>
      <c r="EQ328" t="str">
        <v>Pastoral of Human Mobility - Peruvian Episcopal Conference</v>
      </c>
      <c r="ER328" t="str">
        <v>Pastoral Service for Migrants National</v>
      </c>
      <c r="ES328" t="str">
        <v>Permanent Human Rights defense Committee (CDH)</v>
      </c>
      <c r="ET328" t="str">
        <v>Pirilampos Institute - Group of visits and voluntary actions in Roraima</v>
      </c>
      <c r="EU328" t="str">
        <v>Plan International</v>
      </c>
      <c r="EV328" t="str">
        <v>Population Program, Faculty of Social Sciences, University of the Republic</v>
      </c>
      <c r="EW328" t="str">
        <v>Profamilia Association</v>
      </c>
      <c r="EX328" t="str">
        <v>Red con Migrantes y Refugiados</v>
      </c>
      <c r="EY328" t="str">
        <v>Red Cross Colombia</v>
      </c>
      <c r="EZ328" t="str">
        <v>Red Cross Ecuador</v>
      </c>
      <c r="FA328" t="str">
        <v>Red Cross Peru</v>
      </c>
      <c r="FB328" t="str">
        <v>Red de Investigaciones en Derechos Humanos - CONICET (Consejo Nacional de Investigaciones Científicas y Técnicas)</v>
      </c>
      <c r="FC328" t="str">
        <v>RET International</v>
      </c>
      <c r="FD328" t="str">
        <v>Salú pa Tur Foundation</v>
      </c>
      <c r="FE328" t="str">
        <v>Salvation Army</v>
      </c>
      <c r="FF328" t="str">
        <v>Samaritan's Purse</v>
      </c>
      <c r="FG328" t="str">
        <v>Save the Children International (SCI)</v>
      </c>
      <c r="FH328" t="str">
        <v>Scalabrini Foundation Chile</v>
      </c>
      <c r="FI328" t="str">
        <v>Sección Peruana de Amnistía Internacional</v>
      </c>
      <c r="FJ328" t="str">
        <v>Serviço Pastoral dos Migrantes do Nordeste</v>
      </c>
      <c r="FK328" t="str">
        <v>Sesame Workshop</v>
      </c>
      <c r="FL328" t="str">
        <v>Si, Da Vida</v>
      </c>
      <c r="FM328" t="str">
        <v>Solidarity and Action Asociation</v>
      </c>
      <c r="FN328" t="str">
        <v>SOS Children's Villages</v>
      </c>
      <c r="FO328" t="str">
        <v>Tarabita Foundation</v>
      </c>
      <c r="FP328" t="str">
        <v>Tearfund</v>
      </c>
      <c r="FQ328" t="str">
        <v>TECHO</v>
      </c>
      <c r="FR328" t="str">
        <v>Terranueva Foundation</v>
      </c>
      <c r="FS328" t="str">
        <v>Terre des Hommes Suisse</v>
      </c>
      <c r="FT328" t="str">
        <v>The Israel Forum for International Humanitarian Aid (IsraAID)</v>
      </c>
      <c r="FU328" t="str">
        <v>Unión Venezolana en Perú</v>
      </c>
      <c r="FV328" t="str">
        <v>United Nations Children's Fund (UNICEF)</v>
      </c>
      <c r="FW328" t="str">
        <v>United Nations Development Programme (UNDP)</v>
      </c>
      <c r="FX328" t="str">
        <v>United Nations Educational, Scientific and Cultural Organization (UNESCO)</v>
      </c>
      <c r="FY328" t="str">
        <v>United Nations Entity for Gender Equality and the Empowerment of Women (UNWOMEN)</v>
      </c>
      <c r="FZ328" t="str">
        <v>United Nations Food and Agricultural Organization (FAO)</v>
      </c>
      <c r="GA328" t="str">
        <v>United Nations High Commissioner for Refugees (UNHCR)</v>
      </c>
      <c r="GB328" t="str">
        <v>United Nations Office of the High Commissioner for Human Rights (OHCHR)</v>
      </c>
      <c r="GC328" t="str">
        <v>United Nations Office on Drugs and Crime (UNODC)</v>
      </c>
      <c r="GD328" t="str">
        <v>United Nations Population Fund (UNFPA)</v>
      </c>
      <c r="GE328" t="str">
        <v>United Nations Programme for Human Settlements (UN Habitat)</v>
      </c>
      <c r="GF328" t="str">
        <v>Vale da Benção Educational and Charitable Association (AEBVB)</v>
      </c>
      <c r="GG328" t="str">
        <v>VenAruba Solidaria</v>
      </c>
      <c r="GH328" t="str">
        <v>Venex Curacao Foundation</v>
      </c>
      <c r="GI328" t="str">
        <v>Venezolanos en Barranquilla</v>
      </c>
      <c r="GJ328" t="str">
        <v>Venezolanos en San Cristóbal</v>
      </c>
      <c r="GK328" t="str">
        <v>Venezuelan Emigrant Foundation (FEV)</v>
      </c>
      <c r="GL328" t="str">
        <v>Vicaría de Pastoral Social Caritas</v>
      </c>
      <c r="GM328" t="str">
        <v>Voices GY</v>
      </c>
      <c r="GN328" t="str">
        <v>We World GVC</v>
      </c>
      <c r="GO328" t="str">
        <v>World Council of Credit Unions</v>
      </c>
      <c r="GP328" t="str">
        <v>World Food Programme (WFP)</v>
      </c>
      <c r="GQ328" t="str">
        <v>World Vision</v>
      </c>
      <c r="GR328" t="str">
        <v>ZOA</v>
      </c>
    </row>
    <row r="329" spans="8:200" x14ac:dyDescent="0.3">
      <c r="H329" t="str" cm="1">
        <f t="array" ref="H329:GR329">TRANSPOSE(_xlfn._xlws.SORT(_xlfn._xlws.FILTER(Table3[Name],ISNUMBER(SEARCH(' Activity Sheet'!D383,Table3[Name])),"Not found"),,1))</f>
        <v>.New Organisation</v>
      </c>
      <c r="I329" t="str">
        <v>ABV - Association of Good with Life</v>
      </c>
      <c r="J329" t="str">
        <v>ACAPS</v>
      </c>
      <c r="K329" t="str">
        <v>Acción y Desarrollo</v>
      </c>
      <c r="L329" t="str">
        <v>ACTED</v>
      </c>
      <c r="M329" t="str">
        <v>Action against Hunger</v>
      </c>
      <c r="N329" t="str">
        <v>ActionAid</v>
      </c>
      <c r="O329" t="str">
        <v>Adventist Development and Relief Agency (ADRA)</v>
      </c>
      <c r="P329" t="str">
        <v>Alas de Colibrí Foundation</v>
      </c>
      <c r="Q329" t="str">
        <v>Alianza por la Solidaridad</v>
      </c>
      <c r="R329" t="str">
        <v>Alianza por Venezuela</v>
      </c>
      <c r="S329" t="str">
        <v>Americares Foundation</v>
      </c>
      <c r="T329" t="str">
        <v>Argentine Commission for Refugees and Migrants (CAREF)</v>
      </c>
      <c r="U329" t="str">
        <v>Asociación Aves</v>
      </c>
      <c r="V329" t="str">
        <v>Asociación de Jubilados y Pensionados Venezolanos en Argentina</v>
      </c>
      <c r="W329" t="str">
        <v>Asociación de Venezolanos en Eloy Alfaro</v>
      </c>
      <c r="X329" t="str">
        <v>Asociación Fundación contra el Hambre Perú</v>
      </c>
      <c r="Y329" t="str">
        <v>Asociación Migrantes Venezolanos</v>
      </c>
      <c r="Z329" t="str">
        <v>Asociación Misioneros de San Carlos Scalabrinianos</v>
      </c>
      <c r="AA329" t="str">
        <v>Asociacion Proteccion Poblacion Vulnerable</v>
      </c>
      <c r="AB329" t="str">
        <v>Asociación Quinta Ola</v>
      </c>
      <c r="AC329" t="str">
        <v>Asociación Salto Ángel</v>
      </c>
      <c r="AD329" t="str">
        <v>Asociación Venezuela en Ecuador AC</v>
      </c>
      <c r="AE329" t="str">
        <v>ASOVENAR</v>
      </c>
      <c r="AF329" t="str">
        <v>Associação Hermanitos</v>
      </c>
      <c r="AG329" t="str">
        <v>AVSI Foundation</v>
      </c>
      <c r="AH329" t="str">
        <v>Bethany Christian Services</v>
      </c>
      <c r="AI329" t="str">
        <v>Blumont</v>
      </c>
      <c r="AJ329" t="str">
        <v>CARE</v>
      </c>
      <c r="AK329" t="str">
        <v>Caritas Brazil</v>
      </c>
      <c r="AL329" t="str">
        <v>Caritas Ecuador</v>
      </c>
      <c r="AM329" t="str">
        <v>Caritas Germany</v>
      </c>
      <c r="AN329" t="str">
        <v>Caritas Manaus</v>
      </c>
      <c r="AO329" t="str">
        <v>Caritas Parana</v>
      </c>
      <c r="AP329" t="str">
        <v>Caritas Peru</v>
      </c>
      <c r="AQ329" t="str">
        <v>Caritas Rio de Janeiro</v>
      </c>
      <c r="AR329" t="str">
        <v>Caritas São Paulo</v>
      </c>
      <c r="AS329" t="str">
        <v>Caritas Switzerland</v>
      </c>
      <c r="AT329" t="str">
        <v>CCEFIRO Association</v>
      </c>
      <c r="AU329" t="str">
        <v>CEDRO</v>
      </c>
      <c r="AV329" t="str">
        <v>Center for Integrated Studies and Programs for Sustainable Development (CIEDS)</v>
      </c>
      <c r="AW329" t="str">
        <v>Center for Migration and Human Rights of the Diocese of Roraima (CMDH)</v>
      </c>
      <c r="AX329" t="str">
        <v>Centro de Atencion Psicosocial (CAPS)</v>
      </c>
      <c r="AY329" t="str">
        <v>CESAL</v>
      </c>
      <c r="AZ329" t="str">
        <v>CESVI-Cooperazione e Sviluppo</v>
      </c>
      <c r="BA329" t="str">
        <v>ChildFund International</v>
      </c>
      <c r="BB329" t="str">
        <v>CHS Alternativo</v>
      </c>
      <c r="BC329" t="str">
        <v>Churún Merú Association</v>
      </c>
      <c r="BD329" t="str">
        <v>Coalición por Venezuela</v>
      </c>
      <c r="BE329" t="str">
        <v>Colonia Foundation of Venezuelans in the Dominican Republic (FUNCOVERD)</v>
      </c>
      <c r="BF329" t="str">
        <v>COLVENZ</v>
      </c>
      <c r="BG329" t="str">
        <v>Compassiva</v>
      </c>
      <c r="BH329" t="str">
        <v>Consejo Interreligioso del Perú - Religiones por la Paz</v>
      </c>
      <c r="BI329" t="str">
        <v>Consorcio ONG OCIPI Y Capellanía Nacional OFICA</v>
      </c>
      <c r="BJ329" t="str">
        <v>COOPI - International Cooperation Foundation</v>
      </c>
      <c r="BK329" t="str">
        <v>Corporación Colectivo Sin Fronteras</v>
      </c>
      <c r="BL329" t="str">
        <v>CRISFE Foundation</v>
      </c>
      <c r="BM329" t="str">
        <v>Cuso International</v>
      </c>
      <c r="BN329" t="str">
        <v>Danielle’s Children Fund (DCF)</v>
      </c>
      <c r="BO329" t="str">
        <v>Danish Refugee Council (DRC)</v>
      </c>
      <c r="BP329" t="str">
        <v>Development Support Association - APOYAR</v>
      </c>
      <c r="BQ329" t="str">
        <v>Diakonie Katastrophenhilfe</v>
      </c>
      <c r="BR329" t="str">
        <v>Diálogo Diverso</v>
      </c>
      <c r="BS329" t="str">
        <v>Doctors of the World</v>
      </c>
      <c r="BT329" t="str">
        <v>Dominican Institute for Integrated Development</v>
      </c>
      <c r="BU329" t="str">
        <v>Duendes y Ángeles Vinotinto República Dominicana</v>
      </c>
      <c r="BV329" t="str">
        <v>Encuentros SJS (Servicio Jesuita de la Solidaridad)</v>
      </c>
      <c r="BW329" t="str">
        <v>Ending Violence Against Migrants</v>
      </c>
      <c r="BX329" t="str">
        <v>Equidad Foundation</v>
      </c>
      <c r="BY329" t="str">
        <v>Equilibrium CenDE</v>
      </c>
      <c r="BZ329" t="str">
        <v>Facultad de Psicología - Universidad de la República (UDELAR)</v>
      </c>
      <c r="CA329" t="str">
        <v>First International Emergency and Solidarités International</v>
      </c>
      <c r="CB329" t="str">
        <v>Fondo Ecuatoriano Populorum Progressio</v>
      </c>
      <c r="CC329" t="str">
        <v>Foro Salud Callao</v>
      </c>
      <c r="CD329" t="str">
        <v>Foundation for the Integration and Development of Latin America (FIDAL)</v>
      </c>
      <c r="CE329" t="str">
        <v>Foundation of the Americas (FUDELA)</v>
      </c>
      <c r="CF329" t="str">
        <v>Fraternity Without Borders</v>
      </c>
      <c r="CG329" t="str">
        <v>Fundación Brisas del Norte</v>
      </c>
      <c r="CH329" t="str">
        <v>Fundación Colombovenezolana Nueva Ilusión</v>
      </c>
      <c r="CI329" t="str">
        <v>Fundación Nakama's</v>
      </c>
      <c r="CJ329" t="str">
        <v>Fundación RadaBer</v>
      </c>
      <c r="CK329" t="str">
        <v>Fundación Scalabrini Bolivia</v>
      </c>
      <c r="CL329" t="str">
        <v>Fundacion Social Vivan los Niños</v>
      </c>
      <c r="CM329" t="str">
        <v>FUNVEAC</v>
      </c>
      <c r="CN329" t="str">
        <v>German Development Cooperation Agency GIZ</v>
      </c>
      <c r="CO329" t="str">
        <v>Globalizate Radio</v>
      </c>
      <c r="CP329" t="str">
        <v>GOAL</v>
      </c>
      <c r="CQ329" t="str">
        <v>Halü Bienestar Humano Foundation (HALU)</v>
      </c>
      <c r="CR329" t="str">
        <v>Heartland Alliance International (HAI)</v>
      </c>
      <c r="CS329" t="str">
        <v>HELVETAS Swiss Intercooperation</v>
      </c>
      <c r="CT329" t="str">
        <v>HIAS</v>
      </c>
      <c r="CU329" t="str">
        <v>Human Rights Defence Curaçao</v>
      </c>
      <c r="CV329" t="str">
        <v>Humanity &amp; Inclusion</v>
      </c>
      <c r="CW329" t="str">
        <v>Humans Analytic</v>
      </c>
      <c r="CX329" t="str">
        <v>Idas y Vueltas Association</v>
      </c>
      <c r="CY329" t="str">
        <v>iMMAP</v>
      </c>
      <c r="CZ329" t="str">
        <v>IMPACT Initiatives (REACH)</v>
      </c>
      <c r="DA329" t="str">
        <v>Inmigrante Feliz Association</v>
      </c>
      <c r="DB329" t="str">
        <v>Institute for Migration and Human Rights (IMDH)</v>
      </c>
      <c r="DC329" t="str">
        <v>Institute of Natural and Cultural Heritage (IPANC)</v>
      </c>
      <c r="DD329" t="str">
        <v>International Committee for the Development of People (CISP)</v>
      </c>
      <c r="DE329" t="str">
        <v>International Federation of the Red Cross (IFRC)</v>
      </c>
      <c r="DF329" t="str">
        <v>International Labour Organization (ILO)</v>
      </c>
      <c r="DG329" t="str">
        <v>International Medical Corps</v>
      </c>
      <c r="DH329" t="str">
        <v>International Organization for Migration (IOM)</v>
      </c>
      <c r="DI329" t="str">
        <v>International Rescue Committee (IRC)</v>
      </c>
      <c r="DJ329" t="str">
        <v>INTERSOS</v>
      </c>
      <c r="DK329" t="str">
        <v>Jesuit Migrant Service (JMS)</v>
      </c>
      <c r="DL329" t="str">
        <v>Jesuit Refugee Service (JRS)</v>
      </c>
      <c r="DM329" t="str">
        <v>Jesuit Service for Migrants and Refugees (JSMR)</v>
      </c>
      <c r="DN329" t="str">
        <v>Joint United Nations Programme on HIV/AIDS (UNAIDS)</v>
      </c>
      <c r="DO329" t="str">
        <v>Kimirina Coorporation</v>
      </c>
      <c r="DP329" t="str">
        <v>La Casita Hispanic Cultural Centre</v>
      </c>
      <c r="DQ329" t="str">
        <v>Latin American Network of Non-Governmental Organizations of Persons with Disabilities and their Families (RIADIS)</v>
      </c>
      <c r="DR329" t="str">
        <v>LGBT+ Movement Brazil</v>
      </c>
      <c r="DS329" t="str">
        <v>Living Water Community (LWC)</v>
      </c>
      <c r="DT329" t="str">
        <v>LLANOVENCOL</v>
      </c>
      <c r="DU329" t="str">
        <v>Lutheran World Federation</v>
      </c>
      <c r="DV329" t="str">
        <v>Lutheran World Relief</v>
      </c>
      <c r="DW329" t="str">
        <v>Malteser International</v>
      </c>
      <c r="DX329" t="str">
        <v>Mana Institute</v>
      </c>
      <c r="DY329" t="str">
        <v>Manos Veneguayas Association</v>
      </c>
      <c r="DZ329" t="str">
        <v>Más Igualdad Perú</v>
      </c>
      <c r="EA329" t="str">
        <v>MedGlobal</v>
      </c>
      <c r="EB329" t="str">
        <v>Medical Teams International</v>
      </c>
      <c r="EC329" t="str">
        <v>Mercy Corps</v>
      </c>
      <c r="ED329" t="str">
        <v>Migrant Service Center (CAM)</v>
      </c>
      <c r="EE329" t="str">
        <v>Migrants, Refugees and Argentine Social Entrepreneurs (MIRARES)</v>
      </c>
      <c r="EF329" t="str">
        <v>Mision Scalabriniana - Ecuador</v>
      </c>
      <c r="EG329" t="str">
        <v>Missão Paz</v>
      </c>
      <c r="EH329" t="str">
        <v>Museu A CASA</v>
      </c>
      <c r="EI329" t="str">
        <v>Norwegian Refugee Council (NRC)</v>
      </c>
      <c r="EJ329" t="str">
        <v>ONG Migrantes por el Maule</v>
      </c>
      <c r="EK329" t="str">
        <v>ONG Preemptive Love Coalition Colombia</v>
      </c>
      <c r="EL329" t="str">
        <v>Organización Transfomando Vidas</v>
      </c>
      <c r="EM329" t="str">
        <v>Organization of Ibero-American States for Education, Science and Culture (OEI)</v>
      </c>
      <c r="EN329" t="str">
        <v>OXFAM</v>
      </c>
      <c r="EO329" t="str">
        <v>Panamerican Development Foundation</v>
      </c>
      <c r="EP329" t="str">
        <v>Panamerican Health Organization/World Health Organization (PAHO/WHO)</v>
      </c>
      <c r="EQ329" t="str">
        <v>Pastoral of Human Mobility - Peruvian Episcopal Conference</v>
      </c>
      <c r="ER329" t="str">
        <v>Pastoral Service for Migrants National</v>
      </c>
      <c r="ES329" t="str">
        <v>Permanent Human Rights defense Committee (CDH)</v>
      </c>
      <c r="ET329" t="str">
        <v>Pirilampos Institute - Group of visits and voluntary actions in Roraima</v>
      </c>
      <c r="EU329" t="str">
        <v>Plan International</v>
      </c>
      <c r="EV329" t="str">
        <v>Population Program, Faculty of Social Sciences, University of the Republic</v>
      </c>
      <c r="EW329" t="str">
        <v>Profamilia Association</v>
      </c>
      <c r="EX329" t="str">
        <v>Red con Migrantes y Refugiados</v>
      </c>
      <c r="EY329" t="str">
        <v>Red Cross Colombia</v>
      </c>
      <c r="EZ329" t="str">
        <v>Red Cross Ecuador</v>
      </c>
      <c r="FA329" t="str">
        <v>Red Cross Peru</v>
      </c>
      <c r="FB329" t="str">
        <v>Red de Investigaciones en Derechos Humanos - CONICET (Consejo Nacional de Investigaciones Científicas y Técnicas)</v>
      </c>
      <c r="FC329" t="str">
        <v>RET International</v>
      </c>
      <c r="FD329" t="str">
        <v>Salú pa Tur Foundation</v>
      </c>
      <c r="FE329" t="str">
        <v>Salvation Army</v>
      </c>
      <c r="FF329" t="str">
        <v>Samaritan's Purse</v>
      </c>
      <c r="FG329" t="str">
        <v>Save the Children International (SCI)</v>
      </c>
      <c r="FH329" t="str">
        <v>Scalabrini Foundation Chile</v>
      </c>
      <c r="FI329" t="str">
        <v>Sección Peruana de Amnistía Internacional</v>
      </c>
      <c r="FJ329" t="str">
        <v>Serviço Pastoral dos Migrantes do Nordeste</v>
      </c>
      <c r="FK329" t="str">
        <v>Sesame Workshop</v>
      </c>
      <c r="FL329" t="str">
        <v>Si, Da Vida</v>
      </c>
      <c r="FM329" t="str">
        <v>Solidarity and Action Asociation</v>
      </c>
      <c r="FN329" t="str">
        <v>SOS Children's Villages</v>
      </c>
      <c r="FO329" t="str">
        <v>Tarabita Foundation</v>
      </c>
      <c r="FP329" t="str">
        <v>Tearfund</v>
      </c>
      <c r="FQ329" t="str">
        <v>TECHO</v>
      </c>
      <c r="FR329" t="str">
        <v>Terranueva Foundation</v>
      </c>
      <c r="FS329" t="str">
        <v>Terre des Hommes Suisse</v>
      </c>
      <c r="FT329" t="str">
        <v>The Israel Forum for International Humanitarian Aid (IsraAID)</v>
      </c>
      <c r="FU329" t="str">
        <v>Unión Venezolana en Perú</v>
      </c>
      <c r="FV329" t="str">
        <v>United Nations Children's Fund (UNICEF)</v>
      </c>
      <c r="FW329" t="str">
        <v>United Nations Development Programme (UNDP)</v>
      </c>
      <c r="FX329" t="str">
        <v>United Nations Educational, Scientific and Cultural Organization (UNESCO)</v>
      </c>
      <c r="FY329" t="str">
        <v>United Nations Entity for Gender Equality and the Empowerment of Women (UNWOMEN)</v>
      </c>
      <c r="FZ329" t="str">
        <v>United Nations Food and Agricultural Organization (FAO)</v>
      </c>
      <c r="GA329" t="str">
        <v>United Nations High Commissioner for Refugees (UNHCR)</v>
      </c>
      <c r="GB329" t="str">
        <v>United Nations Office of the High Commissioner for Human Rights (OHCHR)</v>
      </c>
      <c r="GC329" t="str">
        <v>United Nations Office on Drugs and Crime (UNODC)</v>
      </c>
      <c r="GD329" t="str">
        <v>United Nations Population Fund (UNFPA)</v>
      </c>
      <c r="GE329" t="str">
        <v>United Nations Programme for Human Settlements (UN Habitat)</v>
      </c>
      <c r="GF329" t="str">
        <v>Vale da Benção Educational and Charitable Association (AEBVB)</v>
      </c>
      <c r="GG329" t="str">
        <v>VenAruba Solidaria</v>
      </c>
      <c r="GH329" t="str">
        <v>Venex Curacao Foundation</v>
      </c>
      <c r="GI329" t="str">
        <v>Venezolanos en Barranquilla</v>
      </c>
      <c r="GJ329" t="str">
        <v>Venezolanos en San Cristóbal</v>
      </c>
      <c r="GK329" t="str">
        <v>Venezuelan Emigrant Foundation (FEV)</v>
      </c>
      <c r="GL329" t="str">
        <v>Vicaría de Pastoral Social Caritas</v>
      </c>
      <c r="GM329" t="str">
        <v>Voices GY</v>
      </c>
      <c r="GN329" t="str">
        <v>We World GVC</v>
      </c>
      <c r="GO329" t="str">
        <v>World Council of Credit Unions</v>
      </c>
      <c r="GP329" t="str">
        <v>World Food Programme (WFP)</v>
      </c>
      <c r="GQ329" t="str">
        <v>World Vision</v>
      </c>
      <c r="GR329" t="str">
        <v>ZOA</v>
      </c>
    </row>
    <row r="330" spans="8:200" x14ac:dyDescent="0.3">
      <c r="H330" t="str" cm="1">
        <f t="array" ref="H330:GR330">TRANSPOSE(_xlfn._xlws.SORT(_xlfn._xlws.FILTER(Table3[Name],ISNUMBER(SEARCH(' Activity Sheet'!D384,Table3[Name])),"Not found"),,1))</f>
        <v>.New Organisation</v>
      </c>
      <c r="I330" t="str">
        <v>ABV - Association of Good with Life</v>
      </c>
      <c r="J330" t="str">
        <v>ACAPS</v>
      </c>
      <c r="K330" t="str">
        <v>Acción y Desarrollo</v>
      </c>
      <c r="L330" t="str">
        <v>ACTED</v>
      </c>
      <c r="M330" t="str">
        <v>Action against Hunger</v>
      </c>
      <c r="N330" t="str">
        <v>ActionAid</v>
      </c>
      <c r="O330" t="str">
        <v>Adventist Development and Relief Agency (ADRA)</v>
      </c>
      <c r="P330" t="str">
        <v>Alas de Colibrí Foundation</v>
      </c>
      <c r="Q330" t="str">
        <v>Alianza por la Solidaridad</v>
      </c>
      <c r="R330" t="str">
        <v>Alianza por Venezuela</v>
      </c>
      <c r="S330" t="str">
        <v>Americares Foundation</v>
      </c>
      <c r="T330" t="str">
        <v>Argentine Commission for Refugees and Migrants (CAREF)</v>
      </c>
      <c r="U330" t="str">
        <v>Asociación Aves</v>
      </c>
      <c r="V330" t="str">
        <v>Asociación de Jubilados y Pensionados Venezolanos en Argentina</v>
      </c>
      <c r="W330" t="str">
        <v>Asociación de Venezolanos en Eloy Alfaro</v>
      </c>
      <c r="X330" t="str">
        <v>Asociación Fundación contra el Hambre Perú</v>
      </c>
      <c r="Y330" t="str">
        <v>Asociación Migrantes Venezolanos</v>
      </c>
      <c r="Z330" t="str">
        <v>Asociación Misioneros de San Carlos Scalabrinianos</v>
      </c>
      <c r="AA330" t="str">
        <v>Asociacion Proteccion Poblacion Vulnerable</v>
      </c>
      <c r="AB330" t="str">
        <v>Asociación Quinta Ola</v>
      </c>
      <c r="AC330" t="str">
        <v>Asociación Salto Ángel</v>
      </c>
      <c r="AD330" t="str">
        <v>Asociación Venezuela en Ecuador AC</v>
      </c>
      <c r="AE330" t="str">
        <v>ASOVENAR</v>
      </c>
      <c r="AF330" t="str">
        <v>Associação Hermanitos</v>
      </c>
      <c r="AG330" t="str">
        <v>AVSI Foundation</v>
      </c>
      <c r="AH330" t="str">
        <v>Bethany Christian Services</v>
      </c>
      <c r="AI330" t="str">
        <v>Blumont</v>
      </c>
      <c r="AJ330" t="str">
        <v>CARE</v>
      </c>
      <c r="AK330" t="str">
        <v>Caritas Brazil</v>
      </c>
      <c r="AL330" t="str">
        <v>Caritas Ecuador</v>
      </c>
      <c r="AM330" t="str">
        <v>Caritas Germany</v>
      </c>
      <c r="AN330" t="str">
        <v>Caritas Manaus</v>
      </c>
      <c r="AO330" t="str">
        <v>Caritas Parana</v>
      </c>
      <c r="AP330" t="str">
        <v>Caritas Peru</v>
      </c>
      <c r="AQ330" t="str">
        <v>Caritas Rio de Janeiro</v>
      </c>
      <c r="AR330" t="str">
        <v>Caritas São Paulo</v>
      </c>
      <c r="AS330" t="str">
        <v>Caritas Switzerland</v>
      </c>
      <c r="AT330" t="str">
        <v>CCEFIRO Association</v>
      </c>
      <c r="AU330" t="str">
        <v>CEDRO</v>
      </c>
      <c r="AV330" t="str">
        <v>Center for Integrated Studies and Programs for Sustainable Development (CIEDS)</v>
      </c>
      <c r="AW330" t="str">
        <v>Center for Migration and Human Rights of the Diocese of Roraima (CMDH)</v>
      </c>
      <c r="AX330" t="str">
        <v>Centro de Atencion Psicosocial (CAPS)</v>
      </c>
      <c r="AY330" t="str">
        <v>CESAL</v>
      </c>
      <c r="AZ330" t="str">
        <v>CESVI-Cooperazione e Sviluppo</v>
      </c>
      <c r="BA330" t="str">
        <v>ChildFund International</v>
      </c>
      <c r="BB330" t="str">
        <v>CHS Alternativo</v>
      </c>
      <c r="BC330" t="str">
        <v>Churún Merú Association</v>
      </c>
      <c r="BD330" t="str">
        <v>Coalición por Venezuela</v>
      </c>
      <c r="BE330" t="str">
        <v>Colonia Foundation of Venezuelans in the Dominican Republic (FUNCOVERD)</v>
      </c>
      <c r="BF330" t="str">
        <v>COLVENZ</v>
      </c>
      <c r="BG330" t="str">
        <v>Compassiva</v>
      </c>
      <c r="BH330" t="str">
        <v>Consejo Interreligioso del Perú - Religiones por la Paz</v>
      </c>
      <c r="BI330" t="str">
        <v>Consorcio ONG OCIPI Y Capellanía Nacional OFICA</v>
      </c>
      <c r="BJ330" t="str">
        <v>COOPI - International Cooperation Foundation</v>
      </c>
      <c r="BK330" t="str">
        <v>Corporación Colectivo Sin Fronteras</v>
      </c>
      <c r="BL330" t="str">
        <v>CRISFE Foundation</v>
      </c>
      <c r="BM330" t="str">
        <v>Cuso International</v>
      </c>
      <c r="BN330" t="str">
        <v>Danielle’s Children Fund (DCF)</v>
      </c>
      <c r="BO330" t="str">
        <v>Danish Refugee Council (DRC)</v>
      </c>
      <c r="BP330" t="str">
        <v>Development Support Association - APOYAR</v>
      </c>
      <c r="BQ330" t="str">
        <v>Diakonie Katastrophenhilfe</v>
      </c>
      <c r="BR330" t="str">
        <v>Diálogo Diverso</v>
      </c>
      <c r="BS330" t="str">
        <v>Doctors of the World</v>
      </c>
      <c r="BT330" t="str">
        <v>Dominican Institute for Integrated Development</v>
      </c>
      <c r="BU330" t="str">
        <v>Duendes y Ángeles Vinotinto República Dominicana</v>
      </c>
      <c r="BV330" t="str">
        <v>Encuentros SJS (Servicio Jesuita de la Solidaridad)</v>
      </c>
      <c r="BW330" t="str">
        <v>Ending Violence Against Migrants</v>
      </c>
      <c r="BX330" t="str">
        <v>Equidad Foundation</v>
      </c>
      <c r="BY330" t="str">
        <v>Equilibrium CenDE</v>
      </c>
      <c r="BZ330" t="str">
        <v>Facultad de Psicología - Universidad de la República (UDELAR)</v>
      </c>
      <c r="CA330" t="str">
        <v>First International Emergency and Solidarités International</v>
      </c>
      <c r="CB330" t="str">
        <v>Fondo Ecuatoriano Populorum Progressio</v>
      </c>
      <c r="CC330" t="str">
        <v>Foro Salud Callao</v>
      </c>
      <c r="CD330" t="str">
        <v>Foundation for the Integration and Development of Latin America (FIDAL)</v>
      </c>
      <c r="CE330" t="str">
        <v>Foundation of the Americas (FUDELA)</v>
      </c>
      <c r="CF330" t="str">
        <v>Fraternity Without Borders</v>
      </c>
      <c r="CG330" t="str">
        <v>Fundación Brisas del Norte</v>
      </c>
      <c r="CH330" t="str">
        <v>Fundación Colombovenezolana Nueva Ilusión</v>
      </c>
      <c r="CI330" t="str">
        <v>Fundación Nakama's</v>
      </c>
      <c r="CJ330" t="str">
        <v>Fundación RadaBer</v>
      </c>
      <c r="CK330" t="str">
        <v>Fundación Scalabrini Bolivia</v>
      </c>
      <c r="CL330" t="str">
        <v>Fundacion Social Vivan los Niños</v>
      </c>
      <c r="CM330" t="str">
        <v>FUNVEAC</v>
      </c>
      <c r="CN330" t="str">
        <v>German Development Cooperation Agency GIZ</v>
      </c>
      <c r="CO330" t="str">
        <v>Globalizate Radio</v>
      </c>
      <c r="CP330" t="str">
        <v>GOAL</v>
      </c>
      <c r="CQ330" t="str">
        <v>Halü Bienestar Humano Foundation (HALU)</v>
      </c>
      <c r="CR330" t="str">
        <v>Heartland Alliance International (HAI)</v>
      </c>
      <c r="CS330" t="str">
        <v>HELVETAS Swiss Intercooperation</v>
      </c>
      <c r="CT330" t="str">
        <v>HIAS</v>
      </c>
      <c r="CU330" t="str">
        <v>Human Rights Defence Curaçao</v>
      </c>
      <c r="CV330" t="str">
        <v>Humanity &amp; Inclusion</v>
      </c>
      <c r="CW330" t="str">
        <v>Humans Analytic</v>
      </c>
      <c r="CX330" t="str">
        <v>Idas y Vueltas Association</v>
      </c>
      <c r="CY330" t="str">
        <v>iMMAP</v>
      </c>
      <c r="CZ330" t="str">
        <v>IMPACT Initiatives (REACH)</v>
      </c>
      <c r="DA330" t="str">
        <v>Inmigrante Feliz Association</v>
      </c>
      <c r="DB330" t="str">
        <v>Institute for Migration and Human Rights (IMDH)</v>
      </c>
      <c r="DC330" t="str">
        <v>Institute of Natural and Cultural Heritage (IPANC)</v>
      </c>
      <c r="DD330" t="str">
        <v>International Committee for the Development of People (CISP)</v>
      </c>
      <c r="DE330" t="str">
        <v>International Federation of the Red Cross (IFRC)</v>
      </c>
      <c r="DF330" t="str">
        <v>International Labour Organization (ILO)</v>
      </c>
      <c r="DG330" t="str">
        <v>International Medical Corps</v>
      </c>
      <c r="DH330" t="str">
        <v>International Organization for Migration (IOM)</v>
      </c>
      <c r="DI330" t="str">
        <v>International Rescue Committee (IRC)</v>
      </c>
      <c r="DJ330" t="str">
        <v>INTERSOS</v>
      </c>
      <c r="DK330" t="str">
        <v>Jesuit Migrant Service (JMS)</v>
      </c>
      <c r="DL330" t="str">
        <v>Jesuit Refugee Service (JRS)</v>
      </c>
      <c r="DM330" t="str">
        <v>Jesuit Service for Migrants and Refugees (JSMR)</v>
      </c>
      <c r="DN330" t="str">
        <v>Joint United Nations Programme on HIV/AIDS (UNAIDS)</v>
      </c>
      <c r="DO330" t="str">
        <v>Kimirina Coorporation</v>
      </c>
      <c r="DP330" t="str">
        <v>La Casita Hispanic Cultural Centre</v>
      </c>
      <c r="DQ330" t="str">
        <v>Latin American Network of Non-Governmental Organizations of Persons with Disabilities and their Families (RIADIS)</v>
      </c>
      <c r="DR330" t="str">
        <v>LGBT+ Movement Brazil</v>
      </c>
      <c r="DS330" t="str">
        <v>Living Water Community (LWC)</v>
      </c>
      <c r="DT330" t="str">
        <v>LLANOVENCOL</v>
      </c>
      <c r="DU330" t="str">
        <v>Lutheran World Federation</v>
      </c>
      <c r="DV330" t="str">
        <v>Lutheran World Relief</v>
      </c>
      <c r="DW330" t="str">
        <v>Malteser International</v>
      </c>
      <c r="DX330" t="str">
        <v>Mana Institute</v>
      </c>
      <c r="DY330" t="str">
        <v>Manos Veneguayas Association</v>
      </c>
      <c r="DZ330" t="str">
        <v>Más Igualdad Perú</v>
      </c>
      <c r="EA330" t="str">
        <v>MedGlobal</v>
      </c>
      <c r="EB330" t="str">
        <v>Medical Teams International</v>
      </c>
      <c r="EC330" t="str">
        <v>Mercy Corps</v>
      </c>
      <c r="ED330" t="str">
        <v>Migrant Service Center (CAM)</v>
      </c>
      <c r="EE330" t="str">
        <v>Migrants, Refugees and Argentine Social Entrepreneurs (MIRARES)</v>
      </c>
      <c r="EF330" t="str">
        <v>Mision Scalabriniana - Ecuador</v>
      </c>
      <c r="EG330" t="str">
        <v>Missão Paz</v>
      </c>
      <c r="EH330" t="str">
        <v>Museu A CASA</v>
      </c>
      <c r="EI330" t="str">
        <v>Norwegian Refugee Council (NRC)</v>
      </c>
      <c r="EJ330" t="str">
        <v>ONG Migrantes por el Maule</v>
      </c>
      <c r="EK330" t="str">
        <v>ONG Preemptive Love Coalition Colombia</v>
      </c>
      <c r="EL330" t="str">
        <v>Organización Transfomando Vidas</v>
      </c>
      <c r="EM330" t="str">
        <v>Organization of Ibero-American States for Education, Science and Culture (OEI)</v>
      </c>
      <c r="EN330" t="str">
        <v>OXFAM</v>
      </c>
      <c r="EO330" t="str">
        <v>Panamerican Development Foundation</v>
      </c>
      <c r="EP330" t="str">
        <v>Panamerican Health Organization/World Health Organization (PAHO/WHO)</v>
      </c>
      <c r="EQ330" t="str">
        <v>Pastoral of Human Mobility - Peruvian Episcopal Conference</v>
      </c>
      <c r="ER330" t="str">
        <v>Pastoral Service for Migrants National</v>
      </c>
      <c r="ES330" t="str">
        <v>Permanent Human Rights defense Committee (CDH)</v>
      </c>
      <c r="ET330" t="str">
        <v>Pirilampos Institute - Group of visits and voluntary actions in Roraima</v>
      </c>
      <c r="EU330" t="str">
        <v>Plan International</v>
      </c>
      <c r="EV330" t="str">
        <v>Population Program, Faculty of Social Sciences, University of the Republic</v>
      </c>
      <c r="EW330" t="str">
        <v>Profamilia Association</v>
      </c>
      <c r="EX330" t="str">
        <v>Red con Migrantes y Refugiados</v>
      </c>
      <c r="EY330" t="str">
        <v>Red Cross Colombia</v>
      </c>
      <c r="EZ330" t="str">
        <v>Red Cross Ecuador</v>
      </c>
      <c r="FA330" t="str">
        <v>Red Cross Peru</v>
      </c>
      <c r="FB330" t="str">
        <v>Red de Investigaciones en Derechos Humanos - CONICET (Consejo Nacional de Investigaciones Científicas y Técnicas)</v>
      </c>
      <c r="FC330" t="str">
        <v>RET International</v>
      </c>
      <c r="FD330" t="str">
        <v>Salú pa Tur Foundation</v>
      </c>
      <c r="FE330" t="str">
        <v>Salvation Army</v>
      </c>
      <c r="FF330" t="str">
        <v>Samaritan's Purse</v>
      </c>
      <c r="FG330" t="str">
        <v>Save the Children International (SCI)</v>
      </c>
      <c r="FH330" t="str">
        <v>Scalabrini Foundation Chile</v>
      </c>
      <c r="FI330" t="str">
        <v>Sección Peruana de Amnistía Internacional</v>
      </c>
      <c r="FJ330" t="str">
        <v>Serviço Pastoral dos Migrantes do Nordeste</v>
      </c>
      <c r="FK330" t="str">
        <v>Sesame Workshop</v>
      </c>
      <c r="FL330" t="str">
        <v>Si, Da Vida</v>
      </c>
      <c r="FM330" t="str">
        <v>Solidarity and Action Asociation</v>
      </c>
      <c r="FN330" t="str">
        <v>SOS Children's Villages</v>
      </c>
      <c r="FO330" t="str">
        <v>Tarabita Foundation</v>
      </c>
      <c r="FP330" t="str">
        <v>Tearfund</v>
      </c>
      <c r="FQ330" t="str">
        <v>TECHO</v>
      </c>
      <c r="FR330" t="str">
        <v>Terranueva Foundation</v>
      </c>
      <c r="FS330" t="str">
        <v>Terre des Hommes Suisse</v>
      </c>
      <c r="FT330" t="str">
        <v>The Israel Forum for International Humanitarian Aid (IsraAID)</v>
      </c>
      <c r="FU330" t="str">
        <v>Unión Venezolana en Perú</v>
      </c>
      <c r="FV330" t="str">
        <v>United Nations Children's Fund (UNICEF)</v>
      </c>
      <c r="FW330" t="str">
        <v>United Nations Development Programme (UNDP)</v>
      </c>
      <c r="FX330" t="str">
        <v>United Nations Educational, Scientific and Cultural Organization (UNESCO)</v>
      </c>
      <c r="FY330" t="str">
        <v>United Nations Entity for Gender Equality and the Empowerment of Women (UNWOMEN)</v>
      </c>
      <c r="FZ330" t="str">
        <v>United Nations Food and Agricultural Organization (FAO)</v>
      </c>
      <c r="GA330" t="str">
        <v>United Nations High Commissioner for Refugees (UNHCR)</v>
      </c>
      <c r="GB330" t="str">
        <v>United Nations Office of the High Commissioner for Human Rights (OHCHR)</v>
      </c>
      <c r="GC330" t="str">
        <v>United Nations Office on Drugs and Crime (UNODC)</v>
      </c>
      <c r="GD330" t="str">
        <v>United Nations Population Fund (UNFPA)</v>
      </c>
      <c r="GE330" t="str">
        <v>United Nations Programme for Human Settlements (UN Habitat)</v>
      </c>
      <c r="GF330" t="str">
        <v>Vale da Benção Educational and Charitable Association (AEBVB)</v>
      </c>
      <c r="GG330" t="str">
        <v>VenAruba Solidaria</v>
      </c>
      <c r="GH330" t="str">
        <v>Venex Curacao Foundation</v>
      </c>
      <c r="GI330" t="str">
        <v>Venezolanos en Barranquilla</v>
      </c>
      <c r="GJ330" t="str">
        <v>Venezolanos en San Cristóbal</v>
      </c>
      <c r="GK330" t="str">
        <v>Venezuelan Emigrant Foundation (FEV)</v>
      </c>
      <c r="GL330" t="str">
        <v>Vicaría de Pastoral Social Caritas</v>
      </c>
      <c r="GM330" t="str">
        <v>Voices GY</v>
      </c>
      <c r="GN330" t="str">
        <v>We World GVC</v>
      </c>
      <c r="GO330" t="str">
        <v>World Council of Credit Unions</v>
      </c>
      <c r="GP330" t="str">
        <v>World Food Programme (WFP)</v>
      </c>
      <c r="GQ330" t="str">
        <v>World Vision</v>
      </c>
      <c r="GR330" t="str">
        <v>ZOA</v>
      </c>
    </row>
    <row r="331" spans="8:200" x14ac:dyDescent="0.3">
      <c r="H331" t="str" cm="1">
        <f t="array" ref="H331:GR331">TRANSPOSE(_xlfn._xlws.SORT(_xlfn._xlws.FILTER(Table3[Name],ISNUMBER(SEARCH(' Activity Sheet'!D385,Table3[Name])),"Not found"),,1))</f>
        <v>.New Organisation</v>
      </c>
      <c r="I331" t="str">
        <v>ABV - Association of Good with Life</v>
      </c>
      <c r="J331" t="str">
        <v>ACAPS</v>
      </c>
      <c r="K331" t="str">
        <v>Acción y Desarrollo</v>
      </c>
      <c r="L331" t="str">
        <v>ACTED</v>
      </c>
      <c r="M331" t="str">
        <v>Action against Hunger</v>
      </c>
      <c r="N331" t="str">
        <v>ActionAid</v>
      </c>
      <c r="O331" t="str">
        <v>Adventist Development and Relief Agency (ADRA)</v>
      </c>
      <c r="P331" t="str">
        <v>Alas de Colibrí Foundation</v>
      </c>
      <c r="Q331" t="str">
        <v>Alianza por la Solidaridad</v>
      </c>
      <c r="R331" t="str">
        <v>Alianza por Venezuela</v>
      </c>
      <c r="S331" t="str">
        <v>Americares Foundation</v>
      </c>
      <c r="T331" t="str">
        <v>Argentine Commission for Refugees and Migrants (CAREF)</v>
      </c>
      <c r="U331" t="str">
        <v>Asociación Aves</v>
      </c>
      <c r="V331" t="str">
        <v>Asociación de Jubilados y Pensionados Venezolanos en Argentina</v>
      </c>
      <c r="W331" t="str">
        <v>Asociación de Venezolanos en Eloy Alfaro</v>
      </c>
      <c r="X331" t="str">
        <v>Asociación Fundación contra el Hambre Perú</v>
      </c>
      <c r="Y331" t="str">
        <v>Asociación Migrantes Venezolanos</v>
      </c>
      <c r="Z331" t="str">
        <v>Asociación Misioneros de San Carlos Scalabrinianos</v>
      </c>
      <c r="AA331" t="str">
        <v>Asociacion Proteccion Poblacion Vulnerable</v>
      </c>
      <c r="AB331" t="str">
        <v>Asociación Quinta Ola</v>
      </c>
      <c r="AC331" t="str">
        <v>Asociación Salto Ángel</v>
      </c>
      <c r="AD331" t="str">
        <v>Asociación Venezuela en Ecuador AC</v>
      </c>
      <c r="AE331" t="str">
        <v>ASOVENAR</v>
      </c>
      <c r="AF331" t="str">
        <v>Associação Hermanitos</v>
      </c>
      <c r="AG331" t="str">
        <v>AVSI Foundation</v>
      </c>
      <c r="AH331" t="str">
        <v>Bethany Christian Services</v>
      </c>
      <c r="AI331" t="str">
        <v>Blumont</v>
      </c>
      <c r="AJ331" t="str">
        <v>CARE</v>
      </c>
      <c r="AK331" t="str">
        <v>Caritas Brazil</v>
      </c>
      <c r="AL331" t="str">
        <v>Caritas Ecuador</v>
      </c>
      <c r="AM331" t="str">
        <v>Caritas Germany</v>
      </c>
      <c r="AN331" t="str">
        <v>Caritas Manaus</v>
      </c>
      <c r="AO331" t="str">
        <v>Caritas Parana</v>
      </c>
      <c r="AP331" t="str">
        <v>Caritas Peru</v>
      </c>
      <c r="AQ331" t="str">
        <v>Caritas Rio de Janeiro</v>
      </c>
      <c r="AR331" t="str">
        <v>Caritas São Paulo</v>
      </c>
      <c r="AS331" t="str">
        <v>Caritas Switzerland</v>
      </c>
      <c r="AT331" t="str">
        <v>CCEFIRO Association</v>
      </c>
      <c r="AU331" t="str">
        <v>CEDRO</v>
      </c>
      <c r="AV331" t="str">
        <v>Center for Integrated Studies and Programs for Sustainable Development (CIEDS)</v>
      </c>
      <c r="AW331" t="str">
        <v>Center for Migration and Human Rights of the Diocese of Roraima (CMDH)</v>
      </c>
      <c r="AX331" t="str">
        <v>Centro de Atencion Psicosocial (CAPS)</v>
      </c>
      <c r="AY331" t="str">
        <v>CESAL</v>
      </c>
      <c r="AZ331" t="str">
        <v>CESVI-Cooperazione e Sviluppo</v>
      </c>
      <c r="BA331" t="str">
        <v>ChildFund International</v>
      </c>
      <c r="BB331" t="str">
        <v>CHS Alternativo</v>
      </c>
      <c r="BC331" t="str">
        <v>Churún Merú Association</v>
      </c>
      <c r="BD331" t="str">
        <v>Coalición por Venezuela</v>
      </c>
      <c r="BE331" t="str">
        <v>Colonia Foundation of Venezuelans in the Dominican Republic (FUNCOVERD)</v>
      </c>
      <c r="BF331" t="str">
        <v>COLVENZ</v>
      </c>
      <c r="BG331" t="str">
        <v>Compassiva</v>
      </c>
      <c r="BH331" t="str">
        <v>Consejo Interreligioso del Perú - Religiones por la Paz</v>
      </c>
      <c r="BI331" t="str">
        <v>Consorcio ONG OCIPI Y Capellanía Nacional OFICA</v>
      </c>
      <c r="BJ331" t="str">
        <v>COOPI - International Cooperation Foundation</v>
      </c>
      <c r="BK331" t="str">
        <v>Corporación Colectivo Sin Fronteras</v>
      </c>
      <c r="BL331" t="str">
        <v>CRISFE Foundation</v>
      </c>
      <c r="BM331" t="str">
        <v>Cuso International</v>
      </c>
      <c r="BN331" t="str">
        <v>Danielle’s Children Fund (DCF)</v>
      </c>
      <c r="BO331" t="str">
        <v>Danish Refugee Council (DRC)</v>
      </c>
      <c r="BP331" t="str">
        <v>Development Support Association - APOYAR</v>
      </c>
      <c r="BQ331" t="str">
        <v>Diakonie Katastrophenhilfe</v>
      </c>
      <c r="BR331" t="str">
        <v>Diálogo Diverso</v>
      </c>
      <c r="BS331" t="str">
        <v>Doctors of the World</v>
      </c>
      <c r="BT331" t="str">
        <v>Dominican Institute for Integrated Development</v>
      </c>
      <c r="BU331" t="str">
        <v>Duendes y Ángeles Vinotinto República Dominicana</v>
      </c>
      <c r="BV331" t="str">
        <v>Encuentros SJS (Servicio Jesuita de la Solidaridad)</v>
      </c>
      <c r="BW331" t="str">
        <v>Ending Violence Against Migrants</v>
      </c>
      <c r="BX331" t="str">
        <v>Equidad Foundation</v>
      </c>
      <c r="BY331" t="str">
        <v>Equilibrium CenDE</v>
      </c>
      <c r="BZ331" t="str">
        <v>Facultad de Psicología - Universidad de la República (UDELAR)</v>
      </c>
      <c r="CA331" t="str">
        <v>First International Emergency and Solidarités International</v>
      </c>
      <c r="CB331" t="str">
        <v>Fondo Ecuatoriano Populorum Progressio</v>
      </c>
      <c r="CC331" t="str">
        <v>Foro Salud Callao</v>
      </c>
      <c r="CD331" t="str">
        <v>Foundation for the Integration and Development of Latin America (FIDAL)</v>
      </c>
      <c r="CE331" t="str">
        <v>Foundation of the Americas (FUDELA)</v>
      </c>
      <c r="CF331" t="str">
        <v>Fraternity Without Borders</v>
      </c>
      <c r="CG331" t="str">
        <v>Fundación Brisas del Norte</v>
      </c>
      <c r="CH331" t="str">
        <v>Fundación Colombovenezolana Nueva Ilusión</v>
      </c>
      <c r="CI331" t="str">
        <v>Fundación Nakama's</v>
      </c>
      <c r="CJ331" t="str">
        <v>Fundación RadaBer</v>
      </c>
      <c r="CK331" t="str">
        <v>Fundación Scalabrini Bolivia</v>
      </c>
      <c r="CL331" t="str">
        <v>Fundacion Social Vivan los Niños</v>
      </c>
      <c r="CM331" t="str">
        <v>FUNVEAC</v>
      </c>
      <c r="CN331" t="str">
        <v>German Development Cooperation Agency GIZ</v>
      </c>
      <c r="CO331" t="str">
        <v>Globalizate Radio</v>
      </c>
      <c r="CP331" t="str">
        <v>GOAL</v>
      </c>
      <c r="CQ331" t="str">
        <v>Halü Bienestar Humano Foundation (HALU)</v>
      </c>
      <c r="CR331" t="str">
        <v>Heartland Alliance International (HAI)</v>
      </c>
      <c r="CS331" t="str">
        <v>HELVETAS Swiss Intercooperation</v>
      </c>
      <c r="CT331" t="str">
        <v>HIAS</v>
      </c>
      <c r="CU331" t="str">
        <v>Human Rights Defence Curaçao</v>
      </c>
      <c r="CV331" t="str">
        <v>Humanity &amp; Inclusion</v>
      </c>
      <c r="CW331" t="str">
        <v>Humans Analytic</v>
      </c>
      <c r="CX331" t="str">
        <v>Idas y Vueltas Association</v>
      </c>
      <c r="CY331" t="str">
        <v>iMMAP</v>
      </c>
      <c r="CZ331" t="str">
        <v>IMPACT Initiatives (REACH)</v>
      </c>
      <c r="DA331" t="str">
        <v>Inmigrante Feliz Association</v>
      </c>
      <c r="DB331" t="str">
        <v>Institute for Migration and Human Rights (IMDH)</v>
      </c>
      <c r="DC331" t="str">
        <v>Institute of Natural and Cultural Heritage (IPANC)</v>
      </c>
      <c r="DD331" t="str">
        <v>International Committee for the Development of People (CISP)</v>
      </c>
      <c r="DE331" t="str">
        <v>International Federation of the Red Cross (IFRC)</v>
      </c>
      <c r="DF331" t="str">
        <v>International Labour Organization (ILO)</v>
      </c>
      <c r="DG331" t="str">
        <v>International Medical Corps</v>
      </c>
      <c r="DH331" t="str">
        <v>International Organization for Migration (IOM)</v>
      </c>
      <c r="DI331" t="str">
        <v>International Rescue Committee (IRC)</v>
      </c>
      <c r="DJ331" t="str">
        <v>INTERSOS</v>
      </c>
      <c r="DK331" t="str">
        <v>Jesuit Migrant Service (JMS)</v>
      </c>
      <c r="DL331" t="str">
        <v>Jesuit Refugee Service (JRS)</v>
      </c>
      <c r="DM331" t="str">
        <v>Jesuit Service for Migrants and Refugees (JSMR)</v>
      </c>
      <c r="DN331" t="str">
        <v>Joint United Nations Programme on HIV/AIDS (UNAIDS)</v>
      </c>
      <c r="DO331" t="str">
        <v>Kimirina Coorporation</v>
      </c>
      <c r="DP331" t="str">
        <v>La Casita Hispanic Cultural Centre</v>
      </c>
      <c r="DQ331" t="str">
        <v>Latin American Network of Non-Governmental Organizations of Persons with Disabilities and their Families (RIADIS)</v>
      </c>
      <c r="DR331" t="str">
        <v>LGBT+ Movement Brazil</v>
      </c>
      <c r="DS331" t="str">
        <v>Living Water Community (LWC)</v>
      </c>
      <c r="DT331" t="str">
        <v>LLANOVENCOL</v>
      </c>
      <c r="DU331" t="str">
        <v>Lutheran World Federation</v>
      </c>
      <c r="DV331" t="str">
        <v>Lutheran World Relief</v>
      </c>
      <c r="DW331" t="str">
        <v>Malteser International</v>
      </c>
      <c r="DX331" t="str">
        <v>Mana Institute</v>
      </c>
      <c r="DY331" t="str">
        <v>Manos Veneguayas Association</v>
      </c>
      <c r="DZ331" t="str">
        <v>Más Igualdad Perú</v>
      </c>
      <c r="EA331" t="str">
        <v>MedGlobal</v>
      </c>
      <c r="EB331" t="str">
        <v>Medical Teams International</v>
      </c>
      <c r="EC331" t="str">
        <v>Mercy Corps</v>
      </c>
      <c r="ED331" t="str">
        <v>Migrant Service Center (CAM)</v>
      </c>
      <c r="EE331" t="str">
        <v>Migrants, Refugees and Argentine Social Entrepreneurs (MIRARES)</v>
      </c>
      <c r="EF331" t="str">
        <v>Mision Scalabriniana - Ecuador</v>
      </c>
      <c r="EG331" t="str">
        <v>Missão Paz</v>
      </c>
      <c r="EH331" t="str">
        <v>Museu A CASA</v>
      </c>
      <c r="EI331" t="str">
        <v>Norwegian Refugee Council (NRC)</v>
      </c>
      <c r="EJ331" t="str">
        <v>ONG Migrantes por el Maule</v>
      </c>
      <c r="EK331" t="str">
        <v>ONG Preemptive Love Coalition Colombia</v>
      </c>
      <c r="EL331" t="str">
        <v>Organización Transfomando Vidas</v>
      </c>
      <c r="EM331" t="str">
        <v>Organization of Ibero-American States for Education, Science and Culture (OEI)</v>
      </c>
      <c r="EN331" t="str">
        <v>OXFAM</v>
      </c>
      <c r="EO331" t="str">
        <v>Panamerican Development Foundation</v>
      </c>
      <c r="EP331" t="str">
        <v>Panamerican Health Organization/World Health Organization (PAHO/WHO)</v>
      </c>
      <c r="EQ331" t="str">
        <v>Pastoral of Human Mobility - Peruvian Episcopal Conference</v>
      </c>
      <c r="ER331" t="str">
        <v>Pastoral Service for Migrants National</v>
      </c>
      <c r="ES331" t="str">
        <v>Permanent Human Rights defense Committee (CDH)</v>
      </c>
      <c r="ET331" t="str">
        <v>Pirilampos Institute - Group of visits and voluntary actions in Roraima</v>
      </c>
      <c r="EU331" t="str">
        <v>Plan International</v>
      </c>
      <c r="EV331" t="str">
        <v>Population Program, Faculty of Social Sciences, University of the Republic</v>
      </c>
      <c r="EW331" t="str">
        <v>Profamilia Association</v>
      </c>
      <c r="EX331" t="str">
        <v>Red con Migrantes y Refugiados</v>
      </c>
      <c r="EY331" t="str">
        <v>Red Cross Colombia</v>
      </c>
      <c r="EZ331" t="str">
        <v>Red Cross Ecuador</v>
      </c>
      <c r="FA331" t="str">
        <v>Red Cross Peru</v>
      </c>
      <c r="FB331" t="str">
        <v>Red de Investigaciones en Derechos Humanos - CONICET (Consejo Nacional de Investigaciones Científicas y Técnicas)</v>
      </c>
      <c r="FC331" t="str">
        <v>RET International</v>
      </c>
      <c r="FD331" t="str">
        <v>Salú pa Tur Foundation</v>
      </c>
      <c r="FE331" t="str">
        <v>Salvation Army</v>
      </c>
      <c r="FF331" t="str">
        <v>Samaritan's Purse</v>
      </c>
      <c r="FG331" t="str">
        <v>Save the Children International (SCI)</v>
      </c>
      <c r="FH331" t="str">
        <v>Scalabrini Foundation Chile</v>
      </c>
      <c r="FI331" t="str">
        <v>Sección Peruana de Amnistía Internacional</v>
      </c>
      <c r="FJ331" t="str">
        <v>Serviço Pastoral dos Migrantes do Nordeste</v>
      </c>
      <c r="FK331" t="str">
        <v>Sesame Workshop</v>
      </c>
      <c r="FL331" t="str">
        <v>Si, Da Vida</v>
      </c>
      <c r="FM331" t="str">
        <v>Solidarity and Action Asociation</v>
      </c>
      <c r="FN331" t="str">
        <v>SOS Children's Villages</v>
      </c>
      <c r="FO331" t="str">
        <v>Tarabita Foundation</v>
      </c>
      <c r="FP331" t="str">
        <v>Tearfund</v>
      </c>
      <c r="FQ331" t="str">
        <v>TECHO</v>
      </c>
      <c r="FR331" t="str">
        <v>Terranueva Foundation</v>
      </c>
      <c r="FS331" t="str">
        <v>Terre des Hommes Suisse</v>
      </c>
      <c r="FT331" t="str">
        <v>The Israel Forum for International Humanitarian Aid (IsraAID)</v>
      </c>
      <c r="FU331" t="str">
        <v>Unión Venezolana en Perú</v>
      </c>
      <c r="FV331" t="str">
        <v>United Nations Children's Fund (UNICEF)</v>
      </c>
      <c r="FW331" t="str">
        <v>United Nations Development Programme (UNDP)</v>
      </c>
      <c r="FX331" t="str">
        <v>United Nations Educational, Scientific and Cultural Organization (UNESCO)</v>
      </c>
      <c r="FY331" t="str">
        <v>United Nations Entity for Gender Equality and the Empowerment of Women (UNWOMEN)</v>
      </c>
      <c r="FZ331" t="str">
        <v>United Nations Food and Agricultural Organization (FAO)</v>
      </c>
      <c r="GA331" t="str">
        <v>United Nations High Commissioner for Refugees (UNHCR)</v>
      </c>
      <c r="GB331" t="str">
        <v>United Nations Office of the High Commissioner for Human Rights (OHCHR)</v>
      </c>
      <c r="GC331" t="str">
        <v>United Nations Office on Drugs and Crime (UNODC)</v>
      </c>
      <c r="GD331" t="str">
        <v>United Nations Population Fund (UNFPA)</v>
      </c>
      <c r="GE331" t="str">
        <v>United Nations Programme for Human Settlements (UN Habitat)</v>
      </c>
      <c r="GF331" t="str">
        <v>Vale da Benção Educational and Charitable Association (AEBVB)</v>
      </c>
      <c r="GG331" t="str">
        <v>VenAruba Solidaria</v>
      </c>
      <c r="GH331" t="str">
        <v>Venex Curacao Foundation</v>
      </c>
      <c r="GI331" t="str">
        <v>Venezolanos en Barranquilla</v>
      </c>
      <c r="GJ331" t="str">
        <v>Venezolanos en San Cristóbal</v>
      </c>
      <c r="GK331" t="str">
        <v>Venezuelan Emigrant Foundation (FEV)</v>
      </c>
      <c r="GL331" t="str">
        <v>Vicaría de Pastoral Social Caritas</v>
      </c>
      <c r="GM331" t="str">
        <v>Voices GY</v>
      </c>
      <c r="GN331" t="str">
        <v>We World GVC</v>
      </c>
      <c r="GO331" t="str">
        <v>World Council of Credit Unions</v>
      </c>
      <c r="GP331" t="str">
        <v>World Food Programme (WFP)</v>
      </c>
      <c r="GQ331" t="str">
        <v>World Vision</v>
      </c>
      <c r="GR331" t="str">
        <v>ZOA</v>
      </c>
    </row>
    <row r="332" spans="8:200" x14ac:dyDescent="0.3">
      <c r="H332" t="str" cm="1">
        <f t="array" ref="H332:GR332">TRANSPOSE(_xlfn._xlws.SORT(_xlfn._xlws.FILTER(Table3[Name],ISNUMBER(SEARCH(' Activity Sheet'!D386,Table3[Name])),"Not found"),,1))</f>
        <v>.New Organisation</v>
      </c>
      <c r="I332" t="str">
        <v>ABV - Association of Good with Life</v>
      </c>
      <c r="J332" t="str">
        <v>ACAPS</v>
      </c>
      <c r="K332" t="str">
        <v>Acción y Desarrollo</v>
      </c>
      <c r="L332" t="str">
        <v>ACTED</v>
      </c>
      <c r="M332" t="str">
        <v>Action against Hunger</v>
      </c>
      <c r="N332" t="str">
        <v>ActionAid</v>
      </c>
      <c r="O332" t="str">
        <v>Adventist Development and Relief Agency (ADRA)</v>
      </c>
      <c r="P332" t="str">
        <v>Alas de Colibrí Foundation</v>
      </c>
      <c r="Q332" t="str">
        <v>Alianza por la Solidaridad</v>
      </c>
      <c r="R332" t="str">
        <v>Alianza por Venezuela</v>
      </c>
      <c r="S332" t="str">
        <v>Americares Foundation</v>
      </c>
      <c r="T332" t="str">
        <v>Argentine Commission for Refugees and Migrants (CAREF)</v>
      </c>
      <c r="U332" t="str">
        <v>Asociación Aves</v>
      </c>
      <c r="V332" t="str">
        <v>Asociación de Jubilados y Pensionados Venezolanos en Argentina</v>
      </c>
      <c r="W332" t="str">
        <v>Asociación de Venezolanos en Eloy Alfaro</v>
      </c>
      <c r="X332" t="str">
        <v>Asociación Fundación contra el Hambre Perú</v>
      </c>
      <c r="Y332" t="str">
        <v>Asociación Migrantes Venezolanos</v>
      </c>
      <c r="Z332" t="str">
        <v>Asociación Misioneros de San Carlos Scalabrinianos</v>
      </c>
      <c r="AA332" t="str">
        <v>Asociacion Proteccion Poblacion Vulnerable</v>
      </c>
      <c r="AB332" t="str">
        <v>Asociación Quinta Ola</v>
      </c>
      <c r="AC332" t="str">
        <v>Asociación Salto Ángel</v>
      </c>
      <c r="AD332" t="str">
        <v>Asociación Venezuela en Ecuador AC</v>
      </c>
      <c r="AE332" t="str">
        <v>ASOVENAR</v>
      </c>
      <c r="AF332" t="str">
        <v>Associação Hermanitos</v>
      </c>
      <c r="AG332" t="str">
        <v>AVSI Foundation</v>
      </c>
      <c r="AH332" t="str">
        <v>Bethany Christian Services</v>
      </c>
      <c r="AI332" t="str">
        <v>Blumont</v>
      </c>
      <c r="AJ332" t="str">
        <v>CARE</v>
      </c>
      <c r="AK332" t="str">
        <v>Caritas Brazil</v>
      </c>
      <c r="AL332" t="str">
        <v>Caritas Ecuador</v>
      </c>
      <c r="AM332" t="str">
        <v>Caritas Germany</v>
      </c>
      <c r="AN332" t="str">
        <v>Caritas Manaus</v>
      </c>
      <c r="AO332" t="str">
        <v>Caritas Parana</v>
      </c>
      <c r="AP332" t="str">
        <v>Caritas Peru</v>
      </c>
      <c r="AQ332" t="str">
        <v>Caritas Rio de Janeiro</v>
      </c>
      <c r="AR332" t="str">
        <v>Caritas São Paulo</v>
      </c>
      <c r="AS332" t="str">
        <v>Caritas Switzerland</v>
      </c>
      <c r="AT332" t="str">
        <v>CCEFIRO Association</v>
      </c>
      <c r="AU332" t="str">
        <v>CEDRO</v>
      </c>
      <c r="AV332" t="str">
        <v>Center for Integrated Studies and Programs for Sustainable Development (CIEDS)</v>
      </c>
      <c r="AW332" t="str">
        <v>Center for Migration and Human Rights of the Diocese of Roraima (CMDH)</v>
      </c>
      <c r="AX332" t="str">
        <v>Centro de Atencion Psicosocial (CAPS)</v>
      </c>
      <c r="AY332" t="str">
        <v>CESAL</v>
      </c>
      <c r="AZ332" t="str">
        <v>CESVI-Cooperazione e Sviluppo</v>
      </c>
      <c r="BA332" t="str">
        <v>ChildFund International</v>
      </c>
      <c r="BB332" t="str">
        <v>CHS Alternativo</v>
      </c>
      <c r="BC332" t="str">
        <v>Churún Merú Association</v>
      </c>
      <c r="BD332" t="str">
        <v>Coalición por Venezuela</v>
      </c>
      <c r="BE332" t="str">
        <v>Colonia Foundation of Venezuelans in the Dominican Republic (FUNCOVERD)</v>
      </c>
      <c r="BF332" t="str">
        <v>COLVENZ</v>
      </c>
      <c r="BG332" t="str">
        <v>Compassiva</v>
      </c>
      <c r="BH332" t="str">
        <v>Consejo Interreligioso del Perú - Religiones por la Paz</v>
      </c>
      <c r="BI332" t="str">
        <v>Consorcio ONG OCIPI Y Capellanía Nacional OFICA</v>
      </c>
      <c r="BJ332" t="str">
        <v>COOPI - International Cooperation Foundation</v>
      </c>
      <c r="BK332" t="str">
        <v>Corporación Colectivo Sin Fronteras</v>
      </c>
      <c r="BL332" t="str">
        <v>CRISFE Foundation</v>
      </c>
      <c r="BM332" t="str">
        <v>Cuso International</v>
      </c>
      <c r="BN332" t="str">
        <v>Danielle’s Children Fund (DCF)</v>
      </c>
      <c r="BO332" t="str">
        <v>Danish Refugee Council (DRC)</v>
      </c>
      <c r="BP332" t="str">
        <v>Development Support Association - APOYAR</v>
      </c>
      <c r="BQ332" t="str">
        <v>Diakonie Katastrophenhilfe</v>
      </c>
      <c r="BR332" t="str">
        <v>Diálogo Diverso</v>
      </c>
      <c r="BS332" t="str">
        <v>Doctors of the World</v>
      </c>
      <c r="BT332" t="str">
        <v>Dominican Institute for Integrated Development</v>
      </c>
      <c r="BU332" t="str">
        <v>Duendes y Ángeles Vinotinto República Dominicana</v>
      </c>
      <c r="BV332" t="str">
        <v>Encuentros SJS (Servicio Jesuita de la Solidaridad)</v>
      </c>
      <c r="BW332" t="str">
        <v>Ending Violence Against Migrants</v>
      </c>
      <c r="BX332" t="str">
        <v>Equidad Foundation</v>
      </c>
      <c r="BY332" t="str">
        <v>Equilibrium CenDE</v>
      </c>
      <c r="BZ332" t="str">
        <v>Facultad de Psicología - Universidad de la República (UDELAR)</v>
      </c>
      <c r="CA332" t="str">
        <v>First International Emergency and Solidarités International</v>
      </c>
      <c r="CB332" t="str">
        <v>Fondo Ecuatoriano Populorum Progressio</v>
      </c>
      <c r="CC332" t="str">
        <v>Foro Salud Callao</v>
      </c>
      <c r="CD332" t="str">
        <v>Foundation for the Integration and Development of Latin America (FIDAL)</v>
      </c>
      <c r="CE332" t="str">
        <v>Foundation of the Americas (FUDELA)</v>
      </c>
      <c r="CF332" t="str">
        <v>Fraternity Without Borders</v>
      </c>
      <c r="CG332" t="str">
        <v>Fundación Brisas del Norte</v>
      </c>
      <c r="CH332" t="str">
        <v>Fundación Colombovenezolana Nueva Ilusión</v>
      </c>
      <c r="CI332" t="str">
        <v>Fundación Nakama's</v>
      </c>
      <c r="CJ332" t="str">
        <v>Fundación RadaBer</v>
      </c>
      <c r="CK332" t="str">
        <v>Fundación Scalabrini Bolivia</v>
      </c>
      <c r="CL332" t="str">
        <v>Fundacion Social Vivan los Niños</v>
      </c>
      <c r="CM332" t="str">
        <v>FUNVEAC</v>
      </c>
      <c r="CN332" t="str">
        <v>German Development Cooperation Agency GIZ</v>
      </c>
      <c r="CO332" t="str">
        <v>Globalizate Radio</v>
      </c>
      <c r="CP332" t="str">
        <v>GOAL</v>
      </c>
      <c r="CQ332" t="str">
        <v>Halü Bienestar Humano Foundation (HALU)</v>
      </c>
      <c r="CR332" t="str">
        <v>Heartland Alliance International (HAI)</v>
      </c>
      <c r="CS332" t="str">
        <v>HELVETAS Swiss Intercooperation</v>
      </c>
      <c r="CT332" t="str">
        <v>HIAS</v>
      </c>
      <c r="CU332" t="str">
        <v>Human Rights Defence Curaçao</v>
      </c>
      <c r="CV332" t="str">
        <v>Humanity &amp; Inclusion</v>
      </c>
      <c r="CW332" t="str">
        <v>Humans Analytic</v>
      </c>
      <c r="CX332" t="str">
        <v>Idas y Vueltas Association</v>
      </c>
      <c r="CY332" t="str">
        <v>iMMAP</v>
      </c>
      <c r="CZ332" t="str">
        <v>IMPACT Initiatives (REACH)</v>
      </c>
      <c r="DA332" t="str">
        <v>Inmigrante Feliz Association</v>
      </c>
      <c r="DB332" t="str">
        <v>Institute for Migration and Human Rights (IMDH)</v>
      </c>
      <c r="DC332" t="str">
        <v>Institute of Natural and Cultural Heritage (IPANC)</v>
      </c>
      <c r="DD332" t="str">
        <v>International Committee for the Development of People (CISP)</v>
      </c>
      <c r="DE332" t="str">
        <v>International Federation of the Red Cross (IFRC)</v>
      </c>
      <c r="DF332" t="str">
        <v>International Labour Organization (ILO)</v>
      </c>
      <c r="DG332" t="str">
        <v>International Medical Corps</v>
      </c>
      <c r="DH332" t="str">
        <v>International Organization for Migration (IOM)</v>
      </c>
      <c r="DI332" t="str">
        <v>International Rescue Committee (IRC)</v>
      </c>
      <c r="DJ332" t="str">
        <v>INTERSOS</v>
      </c>
      <c r="DK332" t="str">
        <v>Jesuit Migrant Service (JMS)</v>
      </c>
      <c r="DL332" t="str">
        <v>Jesuit Refugee Service (JRS)</v>
      </c>
      <c r="DM332" t="str">
        <v>Jesuit Service for Migrants and Refugees (JSMR)</v>
      </c>
      <c r="DN332" t="str">
        <v>Joint United Nations Programme on HIV/AIDS (UNAIDS)</v>
      </c>
      <c r="DO332" t="str">
        <v>Kimirina Coorporation</v>
      </c>
      <c r="DP332" t="str">
        <v>La Casita Hispanic Cultural Centre</v>
      </c>
      <c r="DQ332" t="str">
        <v>Latin American Network of Non-Governmental Organizations of Persons with Disabilities and their Families (RIADIS)</v>
      </c>
      <c r="DR332" t="str">
        <v>LGBT+ Movement Brazil</v>
      </c>
      <c r="DS332" t="str">
        <v>Living Water Community (LWC)</v>
      </c>
      <c r="DT332" t="str">
        <v>LLANOVENCOL</v>
      </c>
      <c r="DU332" t="str">
        <v>Lutheran World Federation</v>
      </c>
      <c r="DV332" t="str">
        <v>Lutheran World Relief</v>
      </c>
      <c r="DW332" t="str">
        <v>Malteser International</v>
      </c>
      <c r="DX332" t="str">
        <v>Mana Institute</v>
      </c>
      <c r="DY332" t="str">
        <v>Manos Veneguayas Association</v>
      </c>
      <c r="DZ332" t="str">
        <v>Más Igualdad Perú</v>
      </c>
      <c r="EA332" t="str">
        <v>MedGlobal</v>
      </c>
      <c r="EB332" t="str">
        <v>Medical Teams International</v>
      </c>
      <c r="EC332" t="str">
        <v>Mercy Corps</v>
      </c>
      <c r="ED332" t="str">
        <v>Migrant Service Center (CAM)</v>
      </c>
      <c r="EE332" t="str">
        <v>Migrants, Refugees and Argentine Social Entrepreneurs (MIRARES)</v>
      </c>
      <c r="EF332" t="str">
        <v>Mision Scalabriniana - Ecuador</v>
      </c>
      <c r="EG332" t="str">
        <v>Missão Paz</v>
      </c>
      <c r="EH332" t="str">
        <v>Museu A CASA</v>
      </c>
      <c r="EI332" t="str">
        <v>Norwegian Refugee Council (NRC)</v>
      </c>
      <c r="EJ332" t="str">
        <v>ONG Migrantes por el Maule</v>
      </c>
      <c r="EK332" t="str">
        <v>ONG Preemptive Love Coalition Colombia</v>
      </c>
      <c r="EL332" t="str">
        <v>Organización Transfomando Vidas</v>
      </c>
      <c r="EM332" t="str">
        <v>Organization of Ibero-American States for Education, Science and Culture (OEI)</v>
      </c>
      <c r="EN332" t="str">
        <v>OXFAM</v>
      </c>
      <c r="EO332" t="str">
        <v>Panamerican Development Foundation</v>
      </c>
      <c r="EP332" t="str">
        <v>Panamerican Health Organization/World Health Organization (PAHO/WHO)</v>
      </c>
      <c r="EQ332" t="str">
        <v>Pastoral of Human Mobility - Peruvian Episcopal Conference</v>
      </c>
      <c r="ER332" t="str">
        <v>Pastoral Service for Migrants National</v>
      </c>
      <c r="ES332" t="str">
        <v>Permanent Human Rights defense Committee (CDH)</v>
      </c>
      <c r="ET332" t="str">
        <v>Pirilampos Institute - Group of visits and voluntary actions in Roraima</v>
      </c>
      <c r="EU332" t="str">
        <v>Plan International</v>
      </c>
      <c r="EV332" t="str">
        <v>Population Program, Faculty of Social Sciences, University of the Republic</v>
      </c>
      <c r="EW332" t="str">
        <v>Profamilia Association</v>
      </c>
      <c r="EX332" t="str">
        <v>Red con Migrantes y Refugiados</v>
      </c>
      <c r="EY332" t="str">
        <v>Red Cross Colombia</v>
      </c>
      <c r="EZ332" t="str">
        <v>Red Cross Ecuador</v>
      </c>
      <c r="FA332" t="str">
        <v>Red Cross Peru</v>
      </c>
      <c r="FB332" t="str">
        <v>Red de Investigaciones en Derechos Humanos - CONICET (Consejo Nacional de Investigaciones Científicas y Técnicas)</v>
      </c>
      <c r="FC332" t="str">
        <v>RET International</v>
      </c>
      <c r="FD332" t="str">
        <v>Salú pa Tur Foundation</v>
      </c>
      <c r="FE332" t="str">
        <v>Salvation Army</v>
      </c>
      <c r="FF332" t="str">
        <v>Samaritan's Purse</v>
      </c>
      <c r="FG332" t="str">
        <v>Save the Children International (SCI)</v>
      </c>
      <c r="FH332" t="str">
        <v>Scalabrini Foundation Chile</v>
      </c>
      <c r="FI332" t="str">
        <v>Sección Peruana de Amnistía Internacional</v>
      </c>
      <c r="FJ332" t="str">
        <v>Serviço Pastoral dos Migrantes do Nordeste</v>
      </c>
      <c r="FK332" t="str">
        <v>Sesame Workshop</v>
      </c>
      <c r="FL332" t="str">
        <v>Si, Da Vida</v>
      </c>
      <c r="FM332" t="str">
        <v>Solidarity and Action Asociation</v>
      </c>
      <c r="FN332" t="str">
        <v>SOS Children's Villages</v>
      </c>
      <c r="FO332" t="str">
        <v>Tarabita Foundation</v>
      </c>
      <c r="FP332" t="str">
        <v>Tearfund</v>
      </c>
      <c r="FQ332" t="str">
        <v>TECHO</v>
      </c>
      <c r="FR332" t="str">
        <v>Terranueva Foundation</v>
      </c>
      <c r="FS332" t="str">
        <v>Terre des Hommes Suisse</v>
      </c>
      <c r="FT332" t="str">
        <v>The Israel Forum for International Humanitarian Aid (IsraAID)</v>
      </c>
      <c r="FU332" t="str">
        <v>Unión Venezolana en Perú</v>
      </c>
      <c r="FV332" t="str">
        <v>United Nations Children's Fund (UNICEF)</v>
      </c>
      <c r="FW332" t="str">
        <v>United Nations Development Programme (UNDP)</v>
      </c>
      <c r="FX332" t="str">
        <v>United Nations Educational, Scientific and Cultural Organization (UNESCO)</v>
      </c>
      <c r="FY332" t="str">
        <v>United Nations Entity for Gender Equality and the Empowerment of Women (UNWOMEN)</v>
      </c>
      <c r="FZ332" t="str">
        <v>United Nations Food and Agricultural Organization (FAO)</v>
      </c>
      <c r="GA332" t="str">
        <v>United Nations High Commissioner for Refugees (UNHCR)</v>
      </c>
      <c r="GB332" t="str">
        <v>United Nations Office of the High Commissioner for Human Rights (OHCHR)</v>
      </c>
      <c r="GC332" t="str">
        <v>United Nations Office on Drugs and Crime (UNODC)</v>
      </c>
      <c r="GD332" t="str">
        <v>United Nations Population Fund (UNFPA)</v>
      </c>
      <c r="GE332" t="str">
        <v>United Nations Programme for Human Settlements (UN Habitat)</v>
      </c>
      <c r="GF332" t="str">
        <v>Vale da Benção Educational and Charitable Association (AEBVB)</v>
      </c>
      <c r="GG332" t="str">
        <v>VenAruba Solidaria</v>
      </c>
      <c r="GH332" t="str">
        <v>Venex Curacao Foundation</v>
      </c>
      <c r="GI332" t="str">
        <v>Venezolanos en Barranquilla</v>
      </c>
      <c r="GJ332" t="str">
        <v>Venezolanos en San Cristóbal</v>
      </c>
      <c r="GK332" t="str">
        <v>Venezuelan Emigrant Foundation (FEV)</v>
      </c>
      <c r="GL332" t="str">
        <v>Vicaría de Pastoral Social Caritas</v>
      </c>
      <c r="GM332" t="str">
        <v>Voices GY</v>
      </c>
      <c r="GN332" t="str">
        <v>We World GVC</v>
      </c>
      <c r="GO332" t="str">
        <v>World Council of Credit Unions</v>
      </c>
      <c r="GP332" t="str">
        <v>World Food Programme (WFP)</v>
      </c>
      <c r="GQ332" t="str">
        <v>World Vision</v>
      </c>
      <c r="GR332" t="str">
        <v>ZOA</v>
      </c>
    </row>
    <row r="333" spans="8:200" x14ac:dyDescent="0.3">
      <c r="H333" t="str" cm="1">
        <f t="array" ref="H333:GR333">TRANSPOSE(_xlfn._xlws.SORT(_xlfn._xlws.FILTER(Table3[Name],ISNUMBER(SEARCH(' Activity Sheet'!D387,Table3[Name])),"Not found"),,1))</f>
        <v>.New Organisation</v>
      </c>
      <c r="I333" t="str">
        <v>ABV - Association of Good with Life</v>
      </c>
      <c r="J333" t="str">
        <v>ACAPS</v>
      </c>
      <c r="K333" t="str">
        <v>Acción y Desarrollo</v>
      </c>
      <c r="L333" t="str">
        <v>ACTED</v>
      </c>
      <c r="M333" t="str">
        <v>Action against Hunger</v>
      </c>
      <c r="N333" t="str">
        <v>ActionAid</v>
      </c>
      <c r="O333" t="str">
        <v>Adventist Development and Relief Agency (ADRA)</v>
      </c>
      <c r="P333" t="str">
        <v>Alas de Colibrí Foundation</v>
      </c>
      <c r="Q333" t="str">
        <v>Alianza por la Solidaridad</v>
      </c>
      <c r="R333" t="str">
        <v>Alianza por Venezuela</v>
      </c>
      <c r="S333" t="str">
        <v>Americares Foundation</v>
      </c>
      <c r="T333" t="str">
        <v>Argentine Commission for Refugees and Migrants (CAREF)</v>
      </c>
      <c r="U333" t="str">
        <v>Asociación Aves</v>
      </c>
      <c r="V333" t="str">
        <v>Asociación de Jubilados y Pensionados Venezolanos en Argentina</v>
      </c>
      <c r="W333" t="str">
        <v>Asociación de Venezolanos en Eloy Alfaro</v>
      </c>
      <c r="X333" t="str">
        <v>Asociación Fundación contra el Hambre Perú</v>
      </c>
      <c r="Y333" t="str">
        <v>Asociación Migrantes Venezolanos</v>
      </c>
      <c r="Z333" t="str">
        <v>Asociación Misioneros de San Carlos Scalabrinianos</v>
      </c>
      <c r="AA333" t="str">
        <v>Asociacion Proteccion Poblacion Vulnerable</v>
      </c>
      <c r="AB333" t="str">
        <v>Asociación Quinta Ola</v>
      </c>
      <c r="AC333" t="str">
        <v>Asociación Salto Ángel</v>
      </c>
      <c r="AD333" t="str">
        <v>Asociación Venezuela en Ecuador AC</v>
      </c>
      <c r="AE333" t="str">
        <v>ASOVENAR</v>
      </c>
      <c r="AF333" t="str">
        <v>Associação Hermanitos</v>
      </c>
      <c r="AG333" t="str">
        <v>AVSI Foundation</v>
      </c>
      <c r="AH333" t="str">
        <v>Bethany Christian Services</v>
      </c>
      <c r="AI333" t="str">
        <v>Blumont</v>
      </c>
      <c r="AJ333" t="str">
        <v>CARE</v>
      </c>
      <c r="AK333" t="str">
        <v>Caritas Brazil</v>
      </c>
      <c r="AL333" t="str">
        <v>Caritas Ecuador</v>
      </c>
      <c r="AM333" t="str">
        <v>Caritas Germany</v>
      </c>
      <c r="AN333" t="str">
        <v>Caritas Manaus</v>
      </c>
      <c r="AO333" t="str">
        <v>Caritas Parana</v>
      </c>
      <c r="AP333" t="str">
        <v>Caritas Peru</v>
      </c>
      <c r="AQ333" t="str">
        <v>Caritas Rio de Janeiro</v>
      </c>
      <c r="AR333" t="str">
        <v>Caritas São Paulo</v>
      </c>
      <c r="AS333" t="str">
        <v>Caritas Switzerland</v>
      </c>
      <c r="AT333" t="str">
        <v>CCEFIRO Association</v>
      </c>
      <c r="AU333" t="str">
        <v>CEDRO</v>
      </c>
      <c r="AV333" t="str">
        <v>Center for Integrated Studies and Programs for Sustainable Development (CIEDS)</v>
      </c>
      <c r="AW333" t="str">
        <v>Center for Migration and Human Rights of the Diocese of Roraima (CMDH)</v>
      </c>
      <c r="AX333" t="str">
        <v>Centro de Atencion Psicosocial (CAPS)</v>
      </c>
      <c r="AY333" t="str">
        <v>CESAL</v>
      </c>
      <c r="AZ333" t="str">
        <v>CESVI-Cooperazione e Sviluppo</v>
      </c>
      <c r="BA333" t="str">
        <v>ChildFund International</v>
      </c>
      <c r="BB333" t="str">
        <v>CHS Alternativo</v>
      </c>
      <c r="BC333" t="str">
        <v>Churún Merú Association</v>
      </c>
      <c r="BD333" t="str">
        <v>Coalición por Venezuela</v>
      </c>
      <c r="BE333" t="str">
        <v>Colonia Foundation of Venezuelans in the Dominican Republic (FUNCOVERD)</v>
      </c>
      <c r="BF333" t="str">
        <v>COLVENZ</v>
      </c>
      <c r="BG333" t="str">
        <v>Compassiva</v>
      </c>
      <c r="BH333" t="str">
        <v>Consejo Interreligioso del Perú - Religiones por la Paz</v>
      </c>
      <c r="BI333" t="str">
        <v>Consorcio ONG OCIPI Y Capellanía Nacional OFICA</v>
      </c>
      <c r="BJ333" t="str">
        <v>COOPI - International Cooperation Foundation</v>
      </c>
      <c r="BK333" t="str">
        <v>Corporación Colectivo Sin Fronteras</v>
      </c>
      <c r="BL333" t="str">
        <v>CRISFE Foundation</v>
      </c>
      <c r="BM333" t="str">
        <v>Cuso International</v>
      </c>
      <c r="BN333" t="str">
        <v>Danielle’s Children Fund (DCF)</v>
      </c>
      <c r="BO333" t="str">
        <v>Danish Refugee Council (DRC)</v>
      </c>
      <c r="BP333" t="str">
        <v>Development Support Association - APOYAR</v>
      </c>
      <c r="BQ333" t="str">
        <v>Diakonie Katastrophenhilfe</v>
      </c>
      <c r="BR333" t="str">
        <v>Diálogo Diverso</v>
      </c>
      <c r="BS333" t="str">
        <v>Doctors of the World</v>
      </c>
      <c r="BT333" t="str">
        <v>Dominican Institute for Integrated Development</v>
      </c>
      <c r="BU333" t="str">
        <v>Duendes y Ángeles Vinotinto República Dominicana</v>
      </c>
      <c r="BV333" t="str">
        <v>Encuentros SJS (Servicio Jesuita de la Solidaridad)</v>
      </c>
      <c r="BW333" t="str">
        <v>Ending Violence Against Migrants</v>
      </c>
      <c r="BX333" t="str">
        <v>Equidad Foundation</v>
      </c>
      <c r="BY333" t="str">
        <v>Equilibrium CenDE</v>
      </c>
      <c r="BZ333" t="str">
        <v>Facultad de Psicología - Universidad de la República (UDELAR)</v>
      </c>
      <c r="CA333" t="str">
        <v>First International Emergency and Solidarités International</v>
      </c>
      <c r="CB333" t="str">
        <v>Fondo Ecuatoriano Populorum Progressio</v>
      </c>
      <c r="CC333" t="str">
        <v>Foro Salud Callao</v>
      </c>
      <c r="CD333" t="str">
        <v>Foundation for the Integration and Development of Latin America (FIDAL)</v>
      </c>
      <c r="CE333" t="str">
        <v>Foundation of the Americas (FUDELA)</v>
      </c>
      <c r="CF333" t="str">
        <v>Fraternity Without Borders</v>
      </c>
      <c r="CG333" t="str">
        <v>Fundación Brisas del Norte</v>
      </c>
      <c r="CH333" t="str">
        <v>Fundación Colombovenezolana Nueva Ilusión</v>
      </c>
      <c r="CI333" t="str">
        <v>Fundación Nakama's</v>
      </c>
      <c r="CJ333" t="str">
        <v>Fundación RadaBer</v>
      </c>
      <c r="CK333" t="str">
        <v>Fundación Scalabrini Bolivia</v>
      </c>
      <c r="CL333" t="str">
        <v>Fundacion Social Vivan los Niños</v>
      </c>
      <c r="CM333" t="str">
        <v>FUNVEAC</v>
      </c>
      <c r="CN333" t="str">
        <v>German Development Cooperation Agency GIZ</v>
      </c>
      <c r="CO333" t="str">
        <v>Globalizate Radio</v>
      </c>
      <c r="CP333" t="str">
        <v>GOAL</v>
      </c>
      <c r="CQ333" t="str">
        <v>Halü Bienestar Humano Foundation (HALU)</v>
      </c>
      <c r="CR333" t="str">
        <v>Heartland Alliance International (HAI)</v>
      </c>
      <c r="CS333" t="str">
        <v>HELVETAS Swiss Intercooperation</v>
      </c>
      <c r="CT333" t="str">
        <v>HIAS</v>
      </c>
      <c r="CU333" t="str">
        <v>Human Rights Defence Curaçao</v>
      </c>
      <c r="CV333" t="str">
        <v>Humanity &amp; Inclusion</v>
      </c>
      <c r="CW333" t="str">
        <v>Humans Analytic</v>
      </c>
      <c r="CX333" t="str">
        <v>Idas y Vueltas Association</v>
      </c>
      <c r="CY333" t="str">
        <v>iMMAP</v>
      </c>
      <c r="CZ333" t="str">
        <v>IMPACT Initiatives (REACH)</v>
      </c>
      <c r="DA333" t="str">
        <v>Inmigrante Feliz Association</v>
      </c>
      <c r="DB333" t="str">
        <v>Institute for Migration and Human Rights (IMDH)</v>
      </c>
      <c r="DC333" t="str">
        <v>Institute of Natural and Cultural Heritage (IPANC)</v>
      </c>
      <c r="DD333" t="str">
        <v>International Committee for the Development of People (CISP)</v>
      </c>
      <c r="DE333" t="str">
        <v>International Federation of the Red Cross (IFRC)</v>
      </c>
      <c r="DF333" t="str">
        <v>International Labour Organization (ILO)</v>
      </c>
      <c r="DG333" t="str">
        <v>International Medical Corps</v>
      </c>
      <c r="DH333" t="str">
        <v>International Organization for Migration (IOM)</v>
      </c>
      <c r="DI333" t="str">
        <v>International Rescue Committee (IRC)</v>
      </c>
      <c r="DJ333" t="str">
        <v>INTERSOS</v>
      </c>
      <c r="DK333" t="str">
        <v>Jesuit Migrant Service (JMS)</v>
      </c>
      <c r="DL333" t="str">
        <v>Jesuit Refugee Service (JRS)</v>
      </c>
      <c r="DM333" t="str">
        <v>Jesuit Service for Migrants and Refugees (JSMR)</v>
      </c>
      <c r="DN333" t="str">
        <v>Joint United Nations Programme on HIV/AIDS (UNAIDS)</v>
      </c>
      <c r="DO333" t="str">
        <v>Kimirina Coorporation</v>
      </c>
      <c r="DP333" t="str">
        <v>La Casita Hispanic Cultural Centre</v>
      </c>
      <c r="DQ333" t="str">
        <v>Latin American Network of Non-Governmental Organizations of Persons with Disabilities and their Families (RIADIS)</v>
      </c>
      <c r="DR333" t="str">
        <v>LGBT+ Movement Brazil</v>
      </c>
      <c r="DS333" t="str">
        <v>Living Water Community (LWC)</v>
      </c>
      <c r="DT333" t="str">
        <v>LLANOVENCOL</v>
      </c>
      <c r="DU333" t="str">
        <v>Lutheran World Federation</v>
      </c>
      <c r="DV333" t="str">
        <v>Lutheran World Relief</v>
      </c>
      <c r="DW333" t="str">
        <v>Malteser International</v>
      </c>
      <c r="DX333" t="str">
        <v>Mana Institute</v>
      </c>
      <c r="DY333" t="str">
        <v>Manos Veneguayas Association</v>
      </c>
      <c r="DZ333" t="str">
        <v>Más Igualdad Perú</v>
      </c>
      <c r="EA333" t="str">
        <v>MedGlobal</v>
      </c>
      <c r="EB333" t="str">
        <v>Medical Teams International</v>
      </c>
      <c r="EC333" t="str">
        <v>Mercy Corps</v>
      </c>
      <c r="ED333" t="str">
        <v>Migrant Service Center (CAM)</v>
      </c>
      <c r="EE333" t="str">
        <v>Migrants, Refugees and Argentine Social Entrepreneurs (MIRARES)</v>
      </c>
      <c r="EF333" t="str">
        <v>Mision Scalabriniana - Ecuador</v>
      </c>
      <c r="EG333" t="str">
        <v>Missão Paz</v>
      </c>
      <c r="EH333" t="str">
        <v>Museu A CASA</v>
      </c>
      <c r="EI333" t="str">
        <v>Norwegian Refugee Council (NRC)</v>
      </c>
      <c r="EJ333" t="str">
        <v>ONG Migrantes por el Maule</v>
      </c>
      <c r="EK333" t="str">
        <v>ONG Preemptive Love Coalition Colombia</v>
      </c>
      <c r="EL333" t="str">
        <v>Organización Transfomando Vidas</v>
      </c>
      <c r="EM333" t="str">
        <v>Organization of Ibero-American States for Education, Science and Culture (OEI)</v>
      </c>
      <c r="EN333" t="str">
        <v>OXFAM</v>
      </c>
      <c r="EO333" t="str">
        <v>Panamerican Development Foundation</v>
      </c>
      <c r="EP333" t="str">
        <v>Panamerican Health Organization/World Health Organization (PAHO/WHO)</v>
      </c>
      <c r="EQ333" t="str">
        <v>Pastoral of Human Mobility - Peruvian Episcopal Conference</v>
      </c>
      <c r="ER333" t="str">
        <v>Pastoral Service for Migrants National</v>
      </c>
      <c r="ES333" t="str">
        <v>Permanent Human Rights defense Committee (CDH)</v>
      </c>
      <c r="ET333" t="str">
        <v>Pirilampos Institute - Group of visits and voluntary actions in Roraima</v>
      </c>
      <c r="EU333" t="str">
        <v>Plan International</v>
      </c>
      <c r="EV333" t="str">
        <v>Population Program, Faculty of Social Sciences, University of the Republic</v>
      </c>
      <c r="EW333" t="str">
        <v>Profamilia Association</v>
      </c>
      <c r="EX333" t="str">
        <v>Red con Migrantes y Refugiados</v>
      </c>
      <c r="EY333" t="str">
        <v>Red Cross Colombia</v>
      </c>
      <c r="EZ333" t="str">
        <v>Red Cross Ecuador</v>
      </c>
      <c r="FA333" t="str">
        <v>Red Cross Peru</v>
      </c>
      <c r="FB333" t="str">
        <v>Red de Investigaciones en Derechos Humanos - CONICET (Consejo Nacional de Investigaciones Científicas y Técnicas)</v>
      </c>
      <c r="FC333" t="str">
        <v>RET International</v>
      </c>
      <c r="FD333" t="str">
        <v>Salú pa Tur Foundation</v>
      </c>
      <c r="FE333" t="str">
        <v>Salvation Army</v>
      </c>
      <c r="FF333" t="str">
        <v>Samaritan's Purse</v>
      </c>
      <c r="FG333" t="str">
        <v>Save the Children International (SCI)</v>
      </c>
      <c r="FH333" t="str">
        <v>Scalabrini Foundation Chile</v>
      </c>
      <c r="FI333" t="str">
        <v>Sección Peruana de Amnistía Internacional</v>
      </c>
      <c r="FJ333" t="str">
        <v>Serviço Pastoral dos Migrantes do Nordeste</v>
      </c>
      <c r="FK333" t="str">
        <v>Sesame Workshop</v>
      </c>
      <c r="FL333" t="str">
        <v>Si, Da Vida</v>
      </c>
      <c r="FM333" t="str">
        <v>Solidarity and Action Asociation</v>
      </c>
      <c r="FN333" t="str">
        <v>SOS Children's Villages</v>
      </c>
      <c r="FO333" t="str">
        <v>Tarabita Foundation</v>
      </c>
      <c r="FP333" t="str">
        <v>Tearfund</v>
      </c>
      <c r="FQ333" t="str">
        <v>TECHO</v>
      </c>
      <c r="FR333" t="str">
        <v>Terranueva Foundation</v>
      </c>
      <c r="FS333" t="str">
        <v>Terre des Hommes Suisse</v>
      </c>
      <c r="FT333" t="str">
        <v>The Israel Forum for International Humanitarian Aid (IsraAID)</v>
      </c>
      <c r="FU333" t="str">
        <v>Unión Venezolana en Perú</v>
      </c>
      <c r="FV333" t="str">
        <v>United Nations Children's Fund (UNICEF)</v>
      </c>
      <c r="FW333" t="str">
        <v>United Nations Development Programme (UNDP)</v>
      </c>
      <c r="FX333" t="str">
        <v>United Nations Educational, Scientific and Cultural Organization (UNESCO)</v>
      </c>
      <c r="FY333" t="str">
        <v>United Nations Entity for Gender Equality and the Empowerment of Women (UNWOMEN)</v>
      </c>
      <c r="FZ333" t="str">
        <v>United Nations Food and Agricultural Organization (FAO)</v>
      </c>
      <c r="GA333" t="str">
        <v>United Nations High Commissioner for Refugees (UNHCR)</v>
      </c>
      <c r="GB333" t="str">
        <v>United Nations Office of the High Commissioner for Human Rights (OHCHR)</v>
      </c>
      <c r="GC333" t="str">
        <v>United Nations Office on Drugs and Crime (UNODC)</v>
      </c>
      <c r="GD333" t="str">
        <v>United Nations Population Fund (UNFPA)</v>
      </c>
      <c r="GE333" t="str">
        <v>United Nations Programme for Human Settlements (UN Habitat)</v>
      </c>
      <c r="GF333" t="str">
        <v>Vale da Benção Educational and Charitable Association (AEBVB)</v>
      </c>
      <c r="GG333" t="str">
        <v>VenAruba Solidaria</v>
      </c>
      <c r="GH333" t="str">
        <v>Venex Curacao Foundation</v>
      </c>
      <c r="GI333" t="str">
        <v>Venezolanos en Barranquilla</v>
      </c>
      <c r="GJ333" t="str">
        <v>Venezolanos en San Cristóbal</v>
      </c>
      <c r="GK333" t="str">
        <v>Venezuelan Emigrant Foundation (FEV)</v>
      </c>
      <c r="GL333" t="str">
        <v>Vicaría de Pastoral Social Caritas</v>
      </c>
      <c r="GM333" t="str">
        <v>Voices GY</v>
      </c>
      <c r="GN333" t="str">
        <v>We World GVC</v>
      </c>
      <c r="GO333" t="str">
        <v>World Council of Credit Unions</v>
      </c>
      <c r="GP333" t="str">
        <v>World Food Programme (WFP)</v>
      </c>
      <c r="GQ333" t="str">
        <v>World Vision</v>
      </c>
      <c r="GR333" t="str">
        <v>ZOA</v>
      </c>
    </row>
    <row r="334" spans="8:200" x14ac:dyDescent="0.3">
      <c r="H334" t="str" cm="1">
        <f t="array" ref="H334:GR334">TRANSPOSE(_xlfn._xlws.SORT(_xlfn._xlws.FILTER(Table3[Name],ISNUMBER(SEARCH(' Activity Sheet'!D388,Table3[Name])),"Not found"),,1))</f>
        <v>.New Organisation</v>
      </c>
      <c r="I334" t="str">
        <v>ABV - Association of Good with Life</v>
      </c>
      <c r="J334" t="str">
        <v>ACAPS</v>
      </c>
      <c r="K334" t="str">
        <v>Acción y Desarrollo</v>
      </c>
      <c r="L334" t="str">
        <v>ACTED</v>
      </c>
      <c r="M334" t="str">
        <v>Action against Hunger</v>
      </c>
      <c r="N334" t="str">
        <v>ActionAid</v>
      </c>
      <c r="O334" t="str">
        <v>Adventist Development and Relief Agency (ADRA)</v>
      </c>
      <c r="P334" t="str">
        <v>Alas de Colibrí Foundation</v>
      </c>
      <c r="Q334" t="str">
        <v>Alianza por la Solidaridad</v>
      </c>
      <c r="R334" t="str">
        <v>Alianza por Venezuela</v>
      </c>
      <c r="S334" t="str">
        <v>Americares Foundation</v>
      </c>
      <c r="T334" t="str">
        <v>Argentine Commission for Refugees and Migrants (CAREF)</v>
      </c>
      <c r="U334" t="str">
        <v>Asociación Aves</v>
      </c>
      <c r="V334" t="str">
        <v>Asociación de Jubilados y Pensionados Venezolanos en Argentina</v>
      </c>
      <c r="W334" t="str">
        <v>Asociación de Venezolanos en Eloy Alfaro</v>
      </c>
      <c r="X334" t="str">
        <v>Asociación Fundación contra el Hambre Perú</v>
      </c>
      <c r="Y334" t="str">
        <v>Asociación Migrantes Venezolanos</v>
      </c>
      <c r="Z334" t="str">
        <v>Asociación Misioneros de San Carlos Scalabrinianos</v>
      </c>
      <c r="AA334" t="str">
        <v>Asociacion Proteccion Poblacion Vulnerable</v>
      </c>
      <c r="AB334" t="str">
        <v>Asociación Quinta Ola</v>
      </c>
      <c r="AC334" t="str">
        <v>Asociación Salto Ángel</v>
      </c>
      <c r="AD334" t="str">
        <v>Asociación Venezuela en Ecuador AC</v>
      </c>
      <c r="AE334" t="str">
        <v>ASOVENAR</v>
      </c>
      <c r="AF334" t="str">
        <v>Associação Hermanitos</v>
      </c>
      <c r="AG334" t="str">
        <v>AVSI Foundation</v>
      </c>
      <c r="AH334" t="str">
        <v>Bethany Christian Services</v>
      </c>
      <c r="AI334" t="str">
        <v>Blumont</v>
      </c>
      <c r="AJ334" t="str">
        <v>CARE</v>
      </c>
      <c r="AK334" t="str">
        <v>Caritas Brazil</v>
      </c>
      <c r="AL334" t="str">
        <v>Caritas Ecuador</v>
      </c>
      <c r="AM334" t="str">
        <v>Caritas Germany</v>
      </c>
      <c r="AN334" t="str">
        <v>Caritas Manaus</v>
      </c>
      <c r="AO334" t="str">
        <v>Caritas Parana</v>
      </c>
      <c r="AP334" t="str">
        <v>Caritas Peru</v>
      </c>
      <c r="AQ334" t="str">
        <v>Caritas Rio de Janeiro</v>
      </c>
      <c r="AR334" t="str">
        <v>Caritas São Paulo</v>
      </c>
      <c r="AS334" t="str">
        <v>Caritas Switzerland</v>
      </c>
      <c r="AT334" t="str">
        <v>CCEFIRO Association</v>
      </c>
      <c r="AU334" t="str">
        <v>CEDRO</v>
      </c>
      <c r="AV334" t="str">
        <v>Center for Integrated Studies and Programs for Sustainable Development (CIEDS)</v>
      </c>
      <c r="AW334" t="str">
        <v>Center for Migration and Human Rights of the Diocese of Roraima (CMDH)</v>
      </c>
      <c r="AX334" t="str">
        <v>Centro de Atencion Psicosocial (CAPS)</v>
      </c>
      <c r="AY334" t="str">
        <v>CESAL</v>
      </c>
      <c r="AZ334" t="str">
        <v>CESVI-Cooperazione e Sviluppo</v>
      </c>
      <c r="BA334" t="str">
        <v>ChildFund International</v>
      </c>
      <c r="BB334" t="str">
        <v>CHS Alternativo</v>
      </c>
      <c r="BC334" t="str">
        <v>Churún Merú Association</v>
      </c>
      <c r="BD334" t="str">
        <v>Coalición por Venezuela</v>
      </c>
      <c r="BE334" t="str">
        <v>Colonia Foundation of Venezuelans in the Dominican Republic (FUNCOVERD)</v>
      </c>
      <c r="BF334" t="str">
        <v>COLVENZ</v>
      </c>
      <c r="BG334" t="str">
        <v>Compassiva</v>
      </c>
      <c r="BH334" t="str">
        <v>Consejo Interreligioso del Perú - Religiones por la Paz</v>
      </c>
      <c r="BI334" t="str">
        <v>Consorcio ONG OCIPI Y Capellanía Nacional OFICA</v>
      </c>
      <c r="BJ334" t="str">
        <v>COOPI - International Cooperation Foundation</v>
      </c>
      <c r="BK334" t="str">
        <v>Corporación Colectivo Sin Fronteras</v>
      </c>
      <c r="BL334" t="str">
        <v>CRISFE Foundation</v>
      </c>
      <c r="BM334" t="str">
        <v>Cuso International</v>
      </c>
      <c r="BN334" t="str">
        <v>Danielle’s Children Fund (DCF)</v>
      </c>
      <c r="BO334" t="str">
        <v>Danish Refugee Council (DRC)</v>
      </c>
      <c r="BP334" t="str">
        <v>Development Support Association - APOYAR</v>
      </c>
      <c r="BQ334" t="str">
        <v>Diakonie Katastrophenhilfe</v>
      </c>
      <c r="BR334" t="str">
        <v>Diálogo Diverso</v>
      </c>
      <c r="BS334" t="str">
        <v>Doctors of the World</v>
      </c>
      <c r="BT334" t="str">
        <v>Dominican Institute for Integrated Development</v>
      </c>
      <c r="BU334" t="str">
        <v>Duendes y Ángeles Vinotinto República Dominicana</v>
      </c>
      <c r="BV334" t="str">
        <v>Encuentros SJS (Servicio Jesuita de la Solidaridad)</v>
      </c>
      <c r="BW334" t="str">
        <v>Ending Violence Against Migrants</v>
      </c>
      <c r="BX334" t="str">
        <v>Equidad Foundation</v>
      </c>
      <c r="BY334" t="str">
        <v>Equilibrium CenDE</v>
      </c>
      <c r="BZ334" t="str">
        <v>Facultad de Psicología - Universidad de la República (UDELAR)</v>
      </c>
      <c r="CA334" t="str">
        <v>First International Emergency and Solidarités International</v>
      </c>
      <c r="CB334" t="str">
        <v>Fondo Ecuatoriano Populorum Progressio</v>
      </c>
      <c r="CC334" t="str">
        <v>Foro Salud Callao</v>
      </c>
      <c r="CD334" t="str">
        <v>Foundation for the Integration and Development of Latin America (FIDAL)</v>
      </c>
      <c r="CE334" t="str">
        <v>Foundation of the Americas (FUDELA)</v>
      </c>
      <c r="CF334" t="str">
        <v>Fraternity Without Borders</v>
      </c>
      <c r="CG334" t="str">
        <v>Fundación Brisas del Norte</v>
      </c>
      <c r="CH334" t="str">
        <v>Fundación Colombovenezolana Nueva Ilusión</v>
      </c>
      <c r="CI334" t="str">
        <v>Fundación Nakama's</v>
      </c>
      <c r="CJ334" t="str">
        <v>Fundación RadaBer</v>
      </c>
      <c r="CK334" t="str">
        <v>Fundación Scalabrini Bolivia</v>
      </c>
      <c r="CL334" t="str">
        <v>Fundacion Social Vivan los Niños</v>
      </c>
      <c r="CM334" t="str">
        <v>FUNVEAC</v>
      </c>
      <c r="CN334" t="str">
        <v>German Development Cooperation Agency GIZ</v>
      </c>
      <c r="CO334" t="str">
        <v>Globalizate Radio</v>
      </c>
      <c r="CP334" t="str">
        <v>GOAL</v>
      </c>
      <c r="CQ334" t="str">
        <v>Halü Bienestar Humano Foundation (HALU)</v>
      </c>
      <c r="CR334" t="str">
        <v>Heartland Alliance International (HAI)</v>
      </c>
      <c r="CS334" t="str">
        <v>HELVETAS Swiss Intercooperation</v>
      </c>
      <c r="CT334" t="str">
        <v>HIAS</v>
      </c>
      <c r="CU334" t="str">
        <v>Human Rights Defence Curaçao</v>
      </c>
      <c r="CV334" t="str">
        <v>Humanity &amp; Inclusion</v>
      </c>
      <c r="CW334" t="str">
        <v>Humans Analytic</v>
      </c>
      <c r="CX334" t="str">
        <v>Idas y Vueltas Association</v>
      </c>
      <c r="CY334" t="str">
        <v>iMMAP</v>
      </c>
      <c r="CZ334" t="str">
        <v>IMPACT Initiatives (REACH)</v>
      </c>
      <c r="DA334" t="str">
        <v>Inmigrante Feliz Association</v>
      </c>
      <c r="DB334" t="str">
        <v>Institute for Migration and Human Rights (IMDH)</v>
      </c>
      <c r="DC334" t="str">
        <v>Institute of Natural and Cultural Heritage (IPANC)</v>
      </c>
      <c r="DD334" t="str">
        <v>International Committee for the Development of People (CISP)</v>
      </c>
      <c r="DE334" t="str">
        <v>International Federation of the Red Cross (IFRC)</v>
      </c>
      <c r="DF334" t="str">
        <v>International Labour Organization (ILO)</v>
      </c>
      <c r="DG334" t="str">
        <v>International Medical Corps</v>
      </c>
      <c r="DH334" t="str">
        <v>International Organization for Migration (IOM)</v>
      </c>
      <c r="DI334" t="str">
        <v>International Rescue Committee (IRC)</v>
      </c>
      <c r="DJ334" t="str">
        <v>INTERSOS</v>
      </c>
      <c r="DK334" t="str">
        <v>Jesuit Migrant Service (JMS)</v>
      </c>
      <c r="DL334" t="str">
        <v>Jesuit Refugee Service (JRS)</v>
      </c>
      <c r="DM334" t="str">
        <v>Jesuit Service for Migrants and Refugees (JSMR)</v>
      </c>
      <c r="DN334" t="str">
        <v>Joint United Nations Programme on HIV/AIDS (UNAIDS)</v>
      </c>
      <c r="DO334" t="str">
        <v>Kimirina Coorporation</v>
      </c>
      <c r="DP334" t="str">
        <v>La Casita Hispanic Cultural Centre</v>
      </c>
      <c r="DQ334" t="str">
        <v>Latin American Network of Non-Governmental Organizations of Persons with Disabilities and their Families (RIADIS)</v>
      </c>
      <c r="DR334" t="str">
        <v>LGBT+ Movement Brazil</v>
      </c>
      <c r="DS334" t="str">
        <v>Living Water Community (LWC)</v>
      </c>
      <c r="DT334" t="str">
        <v>LLANOVENCOL</v>
      </c>
      <c r="DU334" t="str">
        <v>Lutheran World Federation</v>
      </c>
      <c r="DV334" t="str">
        <v>Lutheran World Relief</v>
      </c>
      <c r="DW334" t="str">
        <v>Malteser International</v>
      </c>
      <c r="DX334" t="str">
        <v>Mana Institute</v>
      </c>
      <c r="DY334" t="str">
        <v>Manos Veneguayas Association</v>
      </c>
      <c r="DZ334" t="str">
        <v>Más Igualdad Perú</v>
      </c>
      <c r="EA334" t="str">
        <v>MedGlobal</v>
      </c>
      <c r="EB334" t="str">
        <v>Medical Teams International</v>
      </c>
      <c r="EC334" t="str">
        <v>Mercy Corps</v>
      </c>
      <c r="ED334" t="str">
        <v>Migrant Service Center (CAM)</v>
      </c>
      <c r="EE334" t="str">
        <v>Migrants, Refugees and Argentine Social Entrepreneurs (MIRARES)</v>
      </c>
      <c r="EF334" t="str">
        <v>Mision Scalabriniana - Ecuador</v>
      </c>
      <c r="EG334" t="str">
        <v>Missão Paz</v>
      </c>
      <c r="EH334" t="str">
        <v>Museu A CASA</v>
      </c>
      <c r="EI334" t="str">
        <v>Norwegian Refugee Council (NRC)</v>
      </c>
      <c r="EJ334" t="str">
        <v>ONG Migrantes por el Maule</v>
      </c>
      <c r="EK334" t="str">
        <v>ONG Preemptive Love Coalition Colombia</v>
      </c>
      <c r="EL334" t="str">
        <v>Organización Transfomando Vidas</v>
      </c>
      <c r="EM334" t="str">
        <v>Organization of Ibero-American States for Education, Science and Culture (OEI)</v>
      </c>
      <c r="EN334" t="str">
        <v>OXFAM</v>
      </c>
      <c r="EO334" t="str">
        <v>Panamerican Development Foundation</v>
      </c>
      <c r="EP334" t="str">
        <v>Panamerican Health Organization/World Health Organization (PAHO/WHO)</v>
      </c>
      <c r="EQ334" t="str">
        <v>Pastoral of Human Mobility - Peruvian Episcopal Conference</v>
      </c>
      <c r="ER334" t="str">
        <v>Pastoral Service for Migrants National</v>
      </c>
      <c r="ES334" t="str">
        <v>Permanent Human Rights defense Committee (CDH)</v>
      </c>
      <c r="ET334" t="str">
        <v>Pirilampos Institute - Group of visits and voluntary actions in Roraima</v>
      </c>
      <c r="EU334" t="str">
        <v>Plan International</v>
      </c>
      <c r="EV334" t="str">
        <v>Population Program, Faculty of Social Sciences, University of the Republic</v>
      </c>
      <c r="EW334" t="str">
        <v>Profamilia Association</v>
      </c>
      <c r="EX334" t="str">
        <v>Red con Migrantes y Refugiados</v>
      </c>
      <c r="EY334" t="str">
        <v>Red Cross Colombia</v>
      </c>
      <c r="EZ334" t="str">
        <v>Red Cross Ecuador</v>
      </c>
      <c r="FA334" t="str">
        <v>Red Cross Peru</v>
      </c>
      <c r="FB334" t="str">
        <v>Red de Investigaciones en Derechos Humanos - CONICET (Consejo Nacional de Investigaciones Científicas y Técnicas)</v>
      </c>
      <c r="FC334" t="str">
        <v>RET International</v>
      </c>
      <c r="FD334" t="str">
        <v>Salú pa Tur Foundation</v>
      </c>
      <c r="FE334" t="str">
        <v>Salvation Army</v>
      </c>
      <c r="FF334" t="str">
        <v>Samaritan's Purse</v>
      </c>
      <c r="FG334" t="str">
        <v>Save the Children International (SCI)</v>
      </c>
      <c r="FH334" t="str">
        <v>Scalabrini Foundation Chile</v>
      </c>
      <c r="FI334" t="str">
        <v>Sección Peruana de Amnistía Internacional</v>
      </c>
      <c r="FJ334" t="str">
        <v>Serviço Pastoral dos Migrantes do Nordeste</v>
      </c>
      <c r="FK334" t="str">
        <v>Sesame Workshop</v>
      </c>
      <c r="FL334" t="str">
        <v>Si, Da Vida</v>
      </c>
      <c r="FM334" t="str">
        <v>Solidarity and Action Asociation</v>
      </c>
      <c r="FN334" t="str">
        <v>SOS Children's Villages</v>
      </c>
      <c r="FO334" t="str">
        <v>Tarabita Foundation</v>
      </c>
      <c r="FP334" t="str">
        <v>Tearfund</v>
      </c>
      <c r="FQ334" t="str">
        <v>TECHO</v>
      </c>
      <c r="FR334" t="str">
        <v>Terranueva Foundation</v>
      </c>
      <c r="FS334" t="str">
        <v>Terre des Hommes Suisse</v>
      </c>
      <c r="FT334" t="str">
        <v>The Israel Forum for International Humanitarian Aid (IsraAID)</v>
      </c>
      <c r="FU334" t="str">
        <v>Unión Venezolana en Perú</v>
      </c>
      <c r="FV334" t="str">
        <v>United Nations Children's Fund (UNICEF)</v>
      </c>
      <c r="FW334" t="str">
        <v>United Nations Development Programme (UNDP)</v>
      </c>
      <c r="FX334" t="str">
        <v>United Nations Educational, Scientific and Cultural Organization (UNESCO)</v>
      </c>
      <c r="FY334" t="str">
        <v>United Nations Entity for Gender Equality and the Empowerment of Women (UNWOMEN)</v>
      </c>
      <c r="FZ334" t="str">
        <v>United Nations Food and Agricultural Organization (FAO)</v>
      </c>
      <c r="GA334" t="str">
        <v>United Nations High Commissioner for Refugees (UNHCR)</v>
      </c>
      <c r="GB334" t="str">
        <v>United Nations Office of the High Commissioner for Human Rights (OHCHR)</v>
      </c>
      <c r="GC334" t="str">
        <v>United Nations Office on Drugs and Crime (UNODC)</v>
      </c>
      <c r="GD334" t="str">
        <v>United Nations Population Fund (UNFPA)</v>
      </c>
      <c r="GE334" t="str">
        <v>United Nations Programme for Human Settlements (UN Habitat)</v>
      </c>
      <c r="GF334" t="str">
        <v>Vale da Benção Educational and Charitable Association (AEBVB)</v>
      </c>
      <c r="GG334" t="str">
        <v>VenAruba Solidaria</v>
      </c>
      <c r="GH334" t="str">
        <v>Venex Curacao Foundation</v>
      </c>
      <c r="GI334" t="str">
        <v>Venezolanos en Barranquilla</v>
      </c>
      <c r="GJ334" t="str">
        <v>Venezolanos en San Cristóbal</v>
      </c>
      <c r="GK334" t="str">
        <v>Venezuelan Emigrant Foundation (FEV)</v>
      </c>
      <c r="GL334" t="str">
        <v>Vicaría de Pastoral Social Caritas</v>
      </c>
      <c r="GM334" t="str">
        <v>Voices GY</v>
      </c>
      <c r="GN334" t="str">
        <v>We World GVC</v>
      </c>
      <c r="GO334" t="str">
        <v>World Council of Credit Unions</v>
      </c>
      <c r="GP334" t="str">
        <v>World Food Programme (WFP)</v>
      </c>
      <c r="GQ334" t="str">
        <v>World Vision</v>
      </c>
      <c r="GR334" t="str">
        <v>ZOA</v>
      </c>
    </row>
    <row r="335" spans="8:200" x14ac:dyDescent="0.3">
      <c r="H335" t="str" cm="1">
        <f t="array" ref="H335:GR335">TRANSPOSE(_xlfn._xlws.SORT(_xlfn._xlws.FILTER(Table3[Name],ISNUMBER(SEARCH(' Activity Sheet'!D389,Table3[Name])),"Not found"),,1))</f>
        <v>.New Organisation</v>
      </c>
      <c r="I335" t="str">
        <v>ABV - Association of Good with Life</v>
      </c>
      <c r="J335" t="str">
        <v>ACAPS</v>
      </c>
      <c r="K335" t="str">
        <v>Acción y Desarrollo</v>
      </c>
      <c r="L335" t="str">
        <v>ACTED</v>
      </c>
      <c r="M335" t="str">
        <v>Action against Hunger</v>
      </c>
      <c r="N335" t="str">
        <v>ActionAid</v>
      </c>
      <c r="O335" t="str">
        <v>Adventist Development and Relief Agency (ADRA)</v>
      </c>
      <c r="P335" t="str">
        <v>Alas de Colibrí Foundation</v>
      </c>
      <c r="Q335" t="str">
        <v>Alianza por la Solidaridad</v>
      </c>
      <c r="R335" t="str">
        <v>Alianza por Venezuela</v>
      </c>
      <c r="S335" t="str">
        <v>Americares Foundation</v>
      </c>
      <c r="T335" t="str">
        <v>Argentine Commission for Refugees and Migrants (CAREF)</v>
      </c>
      <c r="U335" t="str">
        <v>Asociación Aves</v>
      </c>
      <c r="V335" t="str">
        <v>Asociación de Jubilados y Pensionados Venezolanos en Argentina</v>
      </c>
      <c r="W335" t="str">
        <v>Asociación de Venezolanos en Eloy Alfaro</v>
      </c>
      <c r="X335" t="str">
        <v>Asociación Fundación contra el Hambre Perú</v>
      </c>
      <c r="Y335" t="str">
        <v>Asociación Migrantes Venezolanos</v>
      </c>
      <c r="Z335" t="str">
        <v>Asociación Misioneros de San Carlos Scalabrinianos</v>
      </c>
      <c r="AA335" t="str">
        <v>Asociacion Proteccion Poblacion Vulnerable</v>
      </c>
      <c r="AB335" t="str">
        <v>Asociación Quinta Ola</v>
      </c>
      <c r="AC335" t="str">
        <v>Asociación Salto Ángel</v>
      </c>
      <c r="AD335" t="str">
        <v>Asociación Venezuela en Ecuador AC</v>
      </c>
      <c r="AE335" t="str">
        <v>ASOVENAR</v>
      </c>
      <c r="AF335" t="str">
        <v>Associação Hermanitos</v>
      </c>
      <c r="AG335" t="str">
        <v>AVSI Foundation</v>
      </c>
      <c r="AH335" t="str">
        <v>Bethany Christian Services</v>
      </c>
      <c r="AI335" t="str">
        <v>Blumont</v>
      </c>
      <c r="AJ335" t="str">
        <v>CARE</v>
      </c>
      <c r="AK335" t="str">
        <v>Caritas Brazil</v>
      </c>
      <c r="AL335" t="str">
        <v>Caritas Ecuador</v>
      </c>
      <c r="AM335" t="str">
        <v>Caritas Germany</v>
      </c>
      <c r="AN335" t="str">
        <v>Caritas Manaus</v>
      </c>
      <c r="AO335" t="str">
        <v>Caritas Parana</v>
      </c>
      <c r="AP335" t="str">
        <v>Caritas Peru</v>
      </c>
      <c r="AQ335" t="str">
        <v>Caritas Rio de Janeiro</v>
      </c>
      <c r="AR335" t="str">
        <v>Caritas São Paulo</v>
      </c>
      <c r="AS335" t="str">
        <v>Caritas Switzerland</v>
      </c>
      <c r="AT335" t="str">
        <v>CCEFIRO Association</v>
      </c>
      <c r="AU335" t="str">
        <v>CEDRO</v>
      </c>
      <c r="AV335" t="str">
        <v>Center for Integrated Studies and Programs for Sustainable Development (CIEDS)</v>
      </c>
      <c r="AW335" t="str">
        <v>Center for Migration and Human Rights of the Diocese of Roraima (CMDH)</v>
      </c>
      <c r="AX335" t="str">
        <v>Centro de Atencion Psicosocial (CAPS)</v>
      </c>
      <c r="AY335" t="str">
        <v>CESAL</v>
      </c>
      <c r="AZ335" t="str">
        <v>CESVI-Cooperazione e Sviluppo</v>
      </c>
      <c r="BA335" t="str">
        <v>ChildFund International</v>
      </c>
      <c r="BB335" t="str">
        <v>CHS Alternativo</v>
      </c>
      <c r="BC335" t="str">
        <v>Churún Merú Association</v>
      </c>
      <c r="BD335" t="str">
        <v>Coalición por Venezuela</v>
      </c>
      <c r="BE335" t="str">
        <v>Colonia Foundation of Venezuelans in the Dominican Republic (FUNCOVERD)</v>
      </c>
      <c r="BF335" t="str">
        <v>COLVENZ</v>
      </c>
      <c r="BG335" t="str">
        <v>Compassiva</v>
      </c>
      <c r="BH335" t="str">
        <v>Consejo Interreligioso del Perú - Religiones por la Paz</v>
      </c>
      <c r="BI335" t="str">
        <v>Consorcio ONG OCIPI Y Capellanía Nacional OFICA</v>
      </c>
      <c r="BJ335" t="str">
        <v>COOPI - International Cooperation Foundation</v>
      </c>
      <c r="BK335" t="str">
        <v>Corporación Colectivo Sin Fronteras</v>
      </c>
      <c r="BL335" t="str">
        <v>CRISFE Foundation</v>
      </c>
      <c r="BM335" t="str">
        <v>Cuso International</v>
      </c>
      <c r="BN335" t="str">
        <v>Danielle’s Children Fund (DCF)</v>
      </c>
      <c r="BO335" t="str">
        <v>Danish Refugee Council (DRC)</v>
      </c>
      <c r="BP335" t="str">
        <v>Development Support Association - APOYAR</v>
      </c>
      <c r="BQ335" t="str">
        <v>Diakonie Katastrophenhilfe</v>
      </c>
      <c r="BR335" t="str">
        <v>Diálogo Diverso</v>
      </c>
      <c r="BS335" t="str">
        <v>Doctors of the World</v>
      </c>
      <c r="BT335" t="str">
        <v>Dominican Institute for Integrated Development</v>
      </c>
      <c r="BU335" t="str">
        <v>Duendes y Ángeles Vinotinto República Dominicana</v>
      </c>
      <c r="BV335" t="str">
        <v>Encuentros SJS (Servicio Jesuita de la Solidaridad)</v>
      </c>
      <c r="BW335" t="str">
        <v>Ending Violence Against Migrants</v>
      </c>
      <c r="BX335" t="str">
        <v>Equidad Foundation</v>
      </c>
      <c r="BY335" t="str">
        <v>Equilibrium CenDE</v>
      </c>
      <c r="BZ335" t="str">
        <v>Facultad de Psicología - Universidad de la República (UDELAR)</v>
      </c>
      <c r="CA335" t="str">
        <v>First International Emergency and Solidarités International</v>
      </c>
      <c r="CB335" t="str">
        <v>Fondo Ecuatoriano Populorum Progressio</v>
      </c>
      <c r="CC335" t="str">
        <v>Foro Salud Callao</v>
      </c>
      <c r="CD335" t="str">
        <v>Foundation for the Integration and Development of Latin America (FIDAL)</v>
      </c>
      <c r="CE335" t="str">
        <v>Foundation of the Americas (FUDELA)</v>
      </c>
      <c r="CF335" t="str">
        <v>Fraternity Without Borders</v>
      </c>
      <c r="CG335" t="str">
        <v>Fundación Brisas del Norte</v>
      </c>
      <c r="CH335" t="str">
        <v>Fundación Colombovenezolana Nueva Ilusión</v>
      </c>
      <c r="CI335" t="str">
        <v>Fundación Nakama's</v>
      </c>
      <c r="CJ335" t="str">
        <v>Fundación RadaBer</v>
      </c>
      <c r="CK335" t="str">
        <v>Fundación Scalabrini Bolivia</v>
      </c>
      <c r="CL335" t="str">
        <v>Fundacion Social Vivan los Niños</v>
      </c>
      <c r="CM335" t="str">
        <v>FUNVEAC</v>
      </c>
      <c r="CN335" t="str">
        <v>German Development Cooperation Agency GIZ</v>
      </c>
      <c r="CO335" t="str">
        <v>Globalizate Radio</v>
      </c>
      <c r="CP335" t="str">
        <v>GOAL</v>
      </c>
      <c r="CQ335" t="str">
        <v>Halü Bienestar Humano Foundation (HALU)</v>
      </c>
      <c r="CR335" t="str">
        <v>Heartland Alliance International (HAI)</v>
      </c>
      <c r="CS335" t="str">
        <v>HELVETAS Swiss Intercooperation</v>
      </c>
      <c r="CT335" t="str">
        <v>HIAS</v>
      </c>
      <c r="CU335" t="str">
        <v>Human Rights Defence Curaçao</v>
      </c>
      <c r="CV335" t="str">
        <v>Humanity &amp; Inclusion</v>
      </c>
      <c r="CW335" t="str">
        <v>Humans Analytic</v>
      </c>
      <c r="CX335" t="str">
        <v>Idas y Vueltas Association</v>
      </c>
      <c r="CY335" t="str">
        <v>iMMAP</v>
      </c>
      <c r="CZ335" t="str">
        <v>IMPACT Initiatives (REACH)</v>
      </c>
      <c r="DA335" t="str">
        <v>Inmigrante Feliz Association</v>
      </c>
      <c r="DB335" t="str">
        <v>Institute for Migration and Human Rights (IMDH)</v>
      </c>
      <c r="DC335" t="str">
        <v>Institute of Natural and Cultural Heritage (IPANC)</v>
      </c>
      <c r="DD335" t="str">
        <v>International Committee for the Development of People (CISP)</v>
      </c>
      <c r="DE335" t="str">
        <v>International Federation of the Red Cross (IFRC)</v>
      </c>
      <c r="DF335" t="str">
        <v>International Labour Organization (ILO)</v>
      </c>
      <c r="DG335" t="str">
        <v>International Medical Corps</v>
      </c>
      <c r="DH335" t="str">
        <v>International Organization for Migration (IOM)</v>
      </c>
      <c r="DI335" t="str">
        <v>International Rescue Committee (IRC)</v>
      </c>
      <c r="DJ335" t="str">
        <v>INTERSOS</v>
      </c>
      <c r="DK335" t="str">
        <v>Jesuit Migrant Service (JMS)</v>
      </c>
      <c r="DL335" t="str">
        <v>Jesuit Refugee Service (JRS)</v>
      </c>
      <c r="DM335" t="str">
        <v>Jesuit Service for Migrants and Refugees (JSMR)</v>
      </c>
      <c r="DN335" t="str">
        <v>Joint United Nations Programme on HIV/AIDS (UNAIDS)</v>
      </c>
      <c r="DO335" t="str">
        <v>Kimirina Coorporation</v>
      </c>
      <c r="DP335" t="str">
        <v>La Casita Hispanic Cultural Centre</v>
      </c>
      <c r="DQ335" t="str">
        <v>Latin American Network of Non-Governmental Organizations of Persons with Disabilities and their Families (RIADIS)</v>
      </c>
      <c r="DR335" t="str">
        <v>LGBT+ Movement Brazil</v>
      </c>
      <c r="DS335" t="str">
        <v>Living Water Community (LWC)</v>
      </c>
      <c r="DT335" t="str">
        <v>LLANOVENCOL</v>
      </c>
      <c r="DU335" t="str">
        <v>Lutheran World Federation</v>
      </c>
      <c r="DV335" t="str">
        <v>Lutheran World Relief</v>
      </c>
      <c r="DW335" t="str">
        <v>Malteser International</v>
      </c>
      <c r="DX335" t="str">
        <v>Mana Institute</v>
      </c>
      <c r="DY335" t="str">
        <v>Manos Veneguayas Association</v>
      </c>
      <c r="DZ335" t="str">
        <v>Más Igualdad Perú</v>
      </c>
      <c r="EA335" t="str">
        <v>MedGlobal</v>
      </c>
      <c r="EB335" t="str">
        <v>Medical Teams International</v>
      </c>
      <c r="EC335" t="str">
        <v>Mercy Corps</v>
      </c>
      <c r="ED335" t="str">
        <v>Migrant Service Center (CAM)</v>
      </c>
      <c r="EE335" t="str">
        <v>Migrants, Refugees and Argentine Social Entrepreneurs (MIRARES)</v>
      </c>
      <c r="EF335" t="str">
        <v>Mision Scalabriniana - Ecuador</v>
      </c>
      <c r="EG335" t="str">
        <v>Missão Paz</v>
      </c>
      <c r="EH335" t="str">
        <v>Museu A CASA</v>
      </c>
      <c r="EI335" t="str">
        <v>Norwegian Refugee Council (NRC)</v>
      </c>
      <c r="EJ335" t="str">
        <v>ONG Migrantes por el Maule</v>
      </c>
      <c r="EK335" t="str">
        <v>ONG Preemptive Love Coalition Colombia</v>
      </c>
      <c r="EL335" t="str">
        <v>Organización Transfomando Vidas</v>
      </c>
      <c r="EM335" t="str">
        <v>Organization of Ibero-American States for Education, Science and Culture (OEI)</v>
      </c>
      <c r="EN335" t="str">
        <v>OXFAM</v>
      </c>
      <c r="EO335" t="str">
        <v>Panamerican Development Foundation</v>
      </c>
      <c r="EP335" t="str">
        <v>Panamerican Health Organization/World Health Organization (PAHO/WHO)</v>
      </c>
      <c r="EQ335" t="str">
        <v>Pastoral of Human Mobility - Peruvian Episcopal Conference</v>
      </c>
      <c r="ER335" t="str">
        <v>Pastoral Service for Migrants National</v>
      </c>
      <c r="ES335" t="str">
        <v>Permanent Human Rights defense Committee (CDH)</v>
      </c>
      <c r="ET335" t="str">
        <v>Pirilampos Institute - Group of visits and voluntary actions in Roraima</v>
      </c>
      <c r="EU335" t="str">
        <v>Plan International</v>
      </c>
      <c r="EV335" t="str">
        <v>Population Program, Faculty of Social Sciences, University of the Republic</v>
      </c>
      <c r="EW335" t="str">
        <v>Profamilia Association</v>
      </c>
      <c r="EX335" t="str">
        <v>Red con Migrantes y Refugiados</v>
      </c>
      <c r="EY335" t="str">
        <v>Red Cross Colombia</v>
      </c>
      <c r="EZ335" t="str">
        <v>Red Cross Ecuador</v>
      </c>
      <c r="FA335" t="str">
        <v>Red Cross Peru</v>
      </c>
      <c r="FB335" t="str">
        <v>Red de Investigaciones en Derechos Humanos - CONICET (Consejo Nacional de Investigaciones Científicas y Técnicas)</v>
      </c>
      <c r="FC335" t="str">
        <v>RET International</v>
      </c>
      <c r="FD335" t="str">
        <v>Salú pa Tur Foundation</v>
      </c>
      <c r="FE335" t="str">
        <v>Salvation Army</v>
      </c>
      <c r="FF335" t="str">
        <v>Samaritan's Purse</v>
      </c>
      <c r="FG335" t="str">
        <v>Save the Children International (SCI)</v>
      </c>
      <c r="FH335" t="str">
        <v>Scalabrini Foundation Chile</v>
      </c>
      <c r="FI335" t="str">
        <v>Sección Peruana de Amnistía Internacional</v>
      </c>
      <c r="FJ335" t="str">
        <v>Serviço Pastoral dos Migrantes do Nordeste</v>
      </c>
      <c r="FK335" t="str">
        <v>Sesame Workshop</v>
      </c>
      <c r="FL335" t="str">
        <v>Si, Da Vida</v>
      </c>
      <c r="FM335" t="str">
        <v>Solidarity and Action Asociation</v>
      </c>
      <c r="FN335" t="str">
        <v>SOS Children's Villages</v>
      </c>
      <c r="FO335" t="str">
        <v>Tarabita Foundation</v>
      </c>
      <c r="FP335" t="str">
        <v>Tearfund</v>
      </c>
      <c r="FQ335" t="str">
        <v>TECHO</v>
      </c>
      <c r="FR335" t="str">
        <v>Terranueva Foundation</v>
      </c>
      <c r="FS335" t="str">
        <v>Terre des Hommes Suisse</v>
      </c>
      <c r="FT335" t="str">
        <v>The Israel Forum for International Humanitarian Aid (IsraAID)</v>
      </c>
      <c r="FU335" t="str">
        <v>Unión Venezolana en Perú</v>
      </c>
      <c r="FV335" t="str">
        <v>United Nations Children's Fund (UNICEF)</v>
      </c>
      <c r="FW335" t="str">
        <v>United Nations Development Programme (UNDP)</v>
      </c>
      <c r="FX335" t="str">
        <v>United Nations Educational, Scientific and Cultural Organization (UNESCO)</v>
      </c>
      <c r="FY335" t="str">
        <v>United Nations Entity for Gender Equality and the Empowerment of Women (UNWOMEN)</v>
      </c>
      <c r="FZ335" t="str">
        <v>United Nations Food and Agricultural Organization (FAO)</v>
      </c>
      <c r="GA335" t="str">
        <v>United Nations High Commissioner for Refugees (UNHCR)</v>
      </c>
      <c r="GB335" t="str">
        <v>United Nations Office of the High Commissioner for Human Rights (OHCHR)</v>
      </c>
      <c r="GC335" t="str">
        <v>United Nations Office on Drugs and Crime (UNODC)</v>
      </c>
      <c r="GD335" t="str">
        <v>United Nations Population Fund (UNFPA)</v>
      </c>
      <c r="GE335" t="str">
        <v>United Nations Programme for Human Settlements (UN Habitat)</v>
      </c>
      <c r="GF335" t="str">
        <v>Vale da Benção Educational and Charitable Association (AEBVB)</v>
      </c>
      <c r="GG335" t="str">
        <v>VenAruba Solidaria</v>
      </c>
      <c r="GH335" t="str">
        <v>Venex Curacao Foundation</v>
      </c>
      <c r="GI335" t="str">
        <v>Venezolanos en Barranquilla</v>
      </c>
      <c r="GJ335" t="str">
        <v>Venezolanos en San Cristóbal</v>
      </c>
      <c r="GK335" t="str">
        <v>Venezuelan Emigrant Foundation (FEV)</v>
      </c>
      <c r="GL335" t="str">
        <v>Vicaría de Pastoral Social Caritas</v>
      </c>
      <c r="GM335" t="str">
        <v>Voices GY</v>
      </c>
      <c r="GN335" t="str">
        <v>We World GVC</v>
      </c>
      <c r="GO335" t="str">
        <v>World Council of Credit Unions</v>
      </c>
      <c r="GP335" t="str">
        <v>World Food Programme (WFP)</v>
      </c>
      <c r="GQ335" t="str">
        <v>World Vision</v>
      </c>
      <c r="GR335" t="str">
        <v>ZOA</v>
      </c>
    </row>
    <row r="336" spans="8:200" x14ac:dyDescent="0.3">
      <c r="H336" t="str" cm="1">
        <f t="array" ref="H336:GR336">TRANSPOSE(_xlfn._xlws.SORT(_xlfn._xlws.FILTER(Table3[Name],ISNUMBER(SEARCH(' Activity Sheet'!D390,Table3[Name])),"Not found"),,1))</f>
        <v>.New Organisation</v>
      </c>
      <c r="I336" t="str">
        <v>ABV - Association of Good with Life</v>
      </c>
      <c r="J336" t="str">
        <v>ACAPS</v>
      </c>
      <c r="K336" t="str">
        <v>Acción y Desarrollo</v>
      </c>
      <c r="L336" t="str">
        <v>ACTED</v>
      </c>
      <c r="M336" t="str">
        <v>Action against Hunger</v>
      </c>
      <c r="N336" t="str">
        <v>ActionAid</v>
      </c>
      <c r="O336" t="str">
        <v>Adventist Development and Relief Agency (ADRA)</v>
      </c>
      <c r="P336" t="str">
        <v>Alas de Colibrí Foundation</v>
      </c>
      <c r="Q336" t="str">
        <v>Alianza por la Solidaridad</v>
      </c>
      <c r="R336" t="str">
        <v>Alianza por Venezuela</v>
      </c>
      <c r="S336" t="str">
        <v>Americares Foundation</v>
      </c>
      <c r="T336" t="str">
        <v>Argentine Commission for Refugees and Migrants (CAREF)</v>
      </c>
      <c r="U336" t="str">
        <v>Asociación Aves</v>
      </c>
      <c r="V336" t="str">
        <v>Asociación de Jubilados y Pensionados Venezolanos en Argentina</v>
      </c>
      <c r="W336" t="str">
        <v>Asociación de Venezolanos en Eloy Alfaro</v>
      </c>
      <c r="X336" t="str">
        <v>Asociación Fundación contra el Hambre Perú</v>
      </c>
      <c r="Y336" t="str">
        <v>Asociación Migrantes Venezolanos</v>
      </c>
      <c r="Z336" t="str">
        <v>Asociación Misioneros de San Carlos Scalabrinianos</v>
      </c>
      <c r="AA336" t="str">
        <v>Asociacion Proteccion Poblacion Vulnerable</v>
      </c>
      <c r="AB336" t="str">
        <v>Asociación Quinta Ola</v>
      </c>
      <c r="AC336" t="str">
        <v>Asociación Salto Ángel</v>
      </c>
      <c r="AD336" t="str">
        <v>Asociación Venezuela en Ecuador AC</v>
      </c>
      <c r="AE336" t="str">
        <v>ASOVENAR</v>
      </c>
      <c r="AF336" t="str">
        <v>Associação Hermanitos</v>
      </c>
      <c r="AG336" t="str">
        <v>AVSI Foundation</v>
      </c>
      <c r="AH336" t="str">
        <v>Bethany Christian Services</v>
      </c>
      <c r="AI336" t="str">
        <v>Blumont</v>
      </c>
      <c r="AJ336" t="str">
        <v>CARE</v>
      </c>
      <c r="AK336" t="str">
        <v>Caritas Brazil</v>
      </c>
      <c r="AL336" t="str">
        <v>Caritas Ecuador</v>
      </c>
      <c r="AM336" t="str">
        <v>Caritas Germany</v>
      </c>
      <c r="AN336" t="str">
        <v>Caritas Manaus</v>
      </c>
      <c r="AO336" t="str">
        <v>Caritas Parana</v>
      </c>
      <c r="AP336" t="str">
        <v>Caritas Peru</v>
      </c>
      <c r="AQ336" t="str">
        <v>Caritas Rio de Janeiro</v>
      </c>
      <c r="AR336" t="str">
        <v>Caritas São Paulo</v>
      </c>
      <c r="AS336" t="str">
        <v>Caritas Switzerland</v>
      </c>
      <c r="AT336" t="str">
        <v>CCEFIRO Association</v>
      </c>
      <c r="AU336" t="str">
        <v>CEDRO</v>
      </c>
      <c r="AV336" t="str">
        <v>Center for Integrated Studies and Programs for Sustainable Development (CIEDS)</v>
      </c>
      <c r="AW336" t="str">
        <v>Center for Migration and Human Rights of the Diocese of Roraima (CMDH)</v>
      </c>
      <c r="AX336" t="str">
        <v>Centro de Atencion Psicosocial (CAPS)</v>
      </c>
      <c r="AY336" t="str">
        <v>CESAL</v>
      </c>
      <c r="AZ336" t="str">
        <v>CESVI-Cooperazione e Sviluppo</v>
      </c>
      <c r="BA336" t="str">
        <v>ChildFund International</v>
      </c>
      <c r="BB336" t="str">
        <v>CHS Alternativo</v>
      </c>
      <c r="BC336" t="str">
        <v>Churún Merú Association</v>
      </c>
      <c r="BD336" t="str">
        <v>Coalición por Venezuela</v>
      </c>
      <c r="BE336" t="str">
        <v>Colonia Foundation of Venezuelans in the Dominican Republic (FUNCOVERD)</v>
      </c>
      <c r="BF336" t="str">
        <v>COLVENZ</v>
      </c>
      <c r="BG336" t="str">
        <v>Compassiva</v>
      </c>
      <c r="BH336" t="str">
        <v>Consejo Interreligioso del Perú - Religiones por la Paz</v>
      </c>
      <c r="BI336" t="str">
        <v>Consorcio ONG OCIPI Y Capellanía Nacional OFICA</v>
      </c>
      <c r="BJ336" t="str">
        <v>COOPI - International Cooperation Foundation</v>
      </c>
      <c r="BK336" t="str">
        <v>Corporación Colectivo Sin Fronteras</v>
      </c>
      <c r="BL336" t="str">
        <v>CRISFE Foundation</v>
      </c>
      <c r="BM336" t="str">
        <v>Cuso International</v>
      </c>
      <c r="BN336" t="str">
        <v>Danielle’s Children Fund (DCF)</v>
      </c>
      <c r="BO336" t="str">
        <v>Danish Refugee Council (DRC)</v>
      </c>
      <c r="BP336" t="str">
        <v>Development Support Association - APOYAR</v>
      </c>
      <c r="BQ336" t="str">
        <v>Diakonie Katastrophenhilfe</v>
      </c>
      <c r="BR336" t="str">
        <v>Diálogo Diverso</v>
      </c>
      <c r="BS336" t="str">
        <v>Doctors of the World</v>
      </c>
      <c r="BT336" t="str">
        <v>Dominican Institute for Integrated Development</v>
      </c>
      <c r="BU336" t="str">
        <v>Duendes y Ángeles Vinotinto República Dominicana</v>
      </c>
      <c r="BV336" t="str">
        <v>Encuentros SJS (Servicio Jesuita de la Solidaridad)</v>
      </c>
      <c r="BW336" t="str">
        <v>Ending Violence Against Migrants</v>
      </c>
      <c r="BX336" t="str">
        <v>Equidad Foundation</v>
      </c>
      <c r="BY336" t="str">
        <v>Equilibrium CenDE</v>
      </c>
      <c r="BZ336" t="str">
        <v>Facultad de Psicología - Universidad de la República (UDELAR)</v>
      </c>
      <c r="CA336" t="str">
        <v>First International Emergency and Solidarités International</v>
      </c>
      <c r="CB336" t="str">
        <v>Fondo Ecuatoriano Populorum Progressio</v>
      </c>
      <c r="CC336" t="str">
        <v>Foro Salud Callao</v>
      </c>
      <c r="CD336" t="str">
        <v>Foundation for the Integration and Development of Latin America (FIDAL)</v>
      </c>
      <c r="CE336" t="str">
        <v>Foundation of the Americas (FUDELA)</v>
      </c>
      <c r="CF336" t="str">
        <v>Fraternity Without Borders</v>
      </c>
      <c r="CG336" t="str">
        <v>Fundación Brisas del Norte</v>
      </c>
      <c r="CH336" t="str">
        <v>Fundación Colombovenezolana Nueva Ilusión</v>
      </c>
      <c r="CI336" t="str">
        <v>Fundación Nakama's</v>
      </c>
      <c r="CJ336" t="str">
        <v>Fundación RadaBer</v>
      </c>
      <c r="CK336" t="str">
        <v>Fundación Scalabrini Bolivia</v>
      </c>
      <c r="CL336" t="str">
        <v>Fundacion Social Vivan los Niños</v>
      </c>
      <c r="CM336" t="str">
        <v>FUNVEAC</v>
      </c>
      <c r="CN336" t="str">
        <v>German Development Cooperation Agency GIZ</v>
      </c>
      <c r="CO336" t="str">
        <v>Globalizate Radio</v>
      </c>
      <c r="CP336" t="str">
        <v>GOAL</v>
      </c>
      <c r="CQ336" t="str">
        <v>Halü Bienestar Humano Foundation (HALU)</v>
      </c>
      <c r="CR336" t="str">
        <v>Heartland Alliance International (HAI)</v>
      </c>
      <c r="CS336" t="str">
        <v>HELVETAS Swiss Intercooperation</v>
      </c>
      <c r="CT336" t="str">
        <v>HIAS</v>
      </c>
      <c r="CU336" t="str">
        <v>Human Rights Defence Curaçao</v>
      </c>
      <c r="CV336" t="str">
        <v>Humanity &amp; Inclusion</v>
      </c>
      <c r="CW336" t="str">
        <v>Humans Analytic</v>
      </c>
      <c r="CX336" t="str">
        <v>Idas y Vueltas Association</v>
      </c>
      <c r="CY336" t="str">
        <v>iMMAP</v>
      </c>
      <c r="CZ336" t="str">
        <v>IMPACT Initiatives (REACH)</v>
      </c>
      <c r="DA336" t="str">
        <v>Inmigrante Feliz Association</v>
      </c>
      <c r="DB336" t="str">
        <v>Institute for Migration and Human Rights (IMDH)</v>
      </c>
      <c r="DC336" t="str">
        <v>Institute of Natural and Cultural Heritage (IPANC)</v>
      </c>
      <c r="DD336" t="str">
        <v>International Committee for the Development of People (CISP)</v>
      </c>
      <c r="DE336" t="str">
        <v>International Federation of the Red Cross (IFRC)</v>
      </c>
      <c r="DF336" t="str">
        <v>International Labour Organization (ILO)</v>
      </c>
      <c r="DG336" t="str">
        <v>International Medical Corps</v>
      </c>
      <c r="DH336" t="str">
        <v>International Organization for Migration (IOM)</v>
      </c>
      <c r="DI336" t="str">
        <v>International Rescue Committee (IRC)</v>
      </c>
      <c r="DJ336" t="str">
        <v>INTERSOS</v>
      </c>
      <c r="DK336" t="str">
        <v>Jesuit Migrant Service (JMS)</v>
      </c>
      <c r="DL336" t="str">
        <v>Jesuit Refugee Service (JRS)</v>
      </c>
      <c r="DM336" t="str">
        <v>Jesuit Service for Migrants and Refugees (JSMR)</v>
      </c>
      <c r="DN336" t="str">
        <v>Joint United Nations Programme on HIV/AIDS (UNAIDS)</v>
      </c>
      <c r="DO336" t="str">
        <v>Kimirina Coorporation</v>
      </c>
      <c r="DP336" t="str">
        <v>La Casita Hispanic Cultural Centre</v>
      </c>
      <c r="DQ336" t="str">
        <v>Latin American Network of Non-Governmental Organizations of Persons with Disabilities and their Families (RIADIS)</v>
      </c>
      <c r="DR336" t="str">
        <v>LGBT+ Movement Brazil</v>
      </c>
      <c r="DS336" t="str">
        <v>Living Water Community (LWC)</v>
      </c>
      <c r="DT336" t="str">
        <v>LLANOVENCOL</v>
      </c>
      <c r="DU336" t="str">
        <v>Lutheran World Federation</v>
      </c>
      <c r="DV336" t="str">
        <v>Lutheran World Relief</v>
      </c>
      <c r="DW336" t="str">
        <v>Malteser International</v>
      </c>
      <c r="DX336" t="str">
        <v>Mana Institute</v>
      </c>
      <c r="DY336" t="str">
        <v>Manos Veneguayas Association</v>
      </c>
      <c r="DZ336" t="str">
        <v>Más Igualdad Perú</v>
      </c>
      <c r="EA336" t="str">
        <v>MedGlobal</v>
      </c>
      <c r="EB336" t="str">
        <v>Medical Teams International</v>
      </c>
      <c r="EC336" t="str">
        <v>Mercy Corps</v>
      </c>
      <c r="ED336" t="str">
        <v>Migrant Service Center (CAM)</v>
      </c>
      <c r="EE336" t="str">
        <v>Migrants, Refugees and Argentine Social Entrepreneurs (MIRARES)</v>
      </c>
      <c r="EF336" t="str">
        <v>Mision Scalabriniana - Ecuador</v>
      </c>
      <c r="EG336" t="str">
        <v>Missão Paz</v>
      </c>
      <c r="EH336" t="str">
        <v>Museu A CASA</v>
      </c>
      <c r="EI336" t="str">
        <v>Norwegian Refugee Council (NRC)</v>
      </c>
      <c r="EJ336" t="str">
        <v>ONG Migrantes por el Maule</v>
      </c>
      <c r="EK336" t="str">
        <v>ONG Preemptive Love Coalition Colombia</v>
      </c>
      <c r="EL336" t="str">
        <v>Organización Transfomando Vidas</v>
      </c>
      <c r="EM336" t="str">
        <v>Organization of Ibero-American States for Education, Science and Culture (OEI)</v>
      </c>
      <c r="EN336" t="str">
        <v>OXFAM</v>
      </c>
      <c r="EO336" t="str">
        <v>Panamerican Development Foundation</v>
      </c>
      <c r="EP336" t="str">
        <v>Panamerican Health Organization/World Health Organization (PAHO/WHO)</v>
      </c>
      <c r="EQ336" t="str">
        <v>Pastoral of Human Mobility - Peruvian Episcopal Conference</v>
      </c>
      <c r="ER336" t="str">
        <v>Pastoral Service for Migrants National</v>
      </c>
      <c r="ES336" t="str">
        <v>Permanent Human Rights defense Committee (CDH)</v>
      </c>
      <c r="ET336" t="str">
        <v>Pirilampos Institute - Group of visits and voluntary actions in Roraima</v>
      </c>
      <c r="EU336" t="str">
        <v>Plan International</v>
      </c>
      <c r="EV336" t="str">
        <v>Population Program, Faculty of Social Sciences, University of the Republic</v>
      </c>
      <c r="EW336" t="str">
        <v>Profamilia Association</v>
      </c>
      <c r="EX336" t="str">
        <v>Red con Migrantes y Refugiados</v>
      </c>
      <c r="EY336" t="str">
        <v>Red Cross Colombia</v>
      </c>
      <c r="EZ336" t="str">
        <v>Red Cross Ecuador</v>
      </c>
      <c r="FA336" t="str">
        <v>Red Cross Peru</v>
      </c>
      <c r="FB336" t="str">
        <v>Red de Investigaciones en Derechos Humanos - CONICET (Consejo Nacional de Investigaciones Científicas y Técnicas)</v>
      </c>
      <c r="FC336" t="str">
        <v>RET International</v>
      </c>
      <c r="FD336" t="str">
        <v>Salú pa Tur Foundation</v>
      </c>
      <c r="FE336" t="str">
        <v>Salvation Army</v>
      </c>
      <c r="FF336" t="str">
        <v>Samaritan's Purse</v>
      </c>
      <c r="FG336" t="str">
        <v>Save the Children International (SCI)</v>
      </c>
      <c r="FH336" t="str">
        <v>Scalabrini Foundation Chile</v>
      </c>
      <c r="FI336" t="str">
        <v>Sección Peruana de Amnistía Internacional</v>
      </c>
      <c r="FJ336" t="str">
        <v>Serviço Pastoral dos Migrantes do Nordeste</v>
      </c>
      <c r="FK336" t="str">
        <v>Sesame Workshop</v>
      </c>
      <c r="FL336" t="str">
        <v>Si, Da Vida</v>
      </c>
      <c r="FM336" t="str">
        <v>Solidarity and Action Asociation</v>
      </c>
      <c r="FN336" t="str">
        <v>SOS Children's Villages</v>
      </c>
      <c r="FO336" t="str">
        <v>Tarabita Foundation</v>
      </c>
      <c r="FP336" t="str">
        <v>Tearfund</v>
      </c>
      <c r="FQ336" t="str">
        <v>TECHO</v>
      </c>
      <c r="FR336" t="str">
        <v>Terranueva Foundation</v>
      </c>
      <c r="FS336" t="str">
        <v>Terre des Hommes Suisse</v>
      </c>
      <c r="FT336" t="str">
        <v>The Israel Forum for International Humanitarian Aid (IsraAID)</v>
      </c>
      <c r="FU336" t="str">
        <v>Unión Venezolana en Perú</v>
      </c>
      <c r="FV336" t="str">
        <v>United Nations Children's Fund (UNICEF)</v>
      </c>
      <c r="FW336" t="str">
        <v>United Nations Development Programme (UNDP)</v>
      </c>
      <c r="FX336" t="str">
        <v>United Nations Educational, Scientific and Cultural Organization (UNESCO)</v>
      </c>
      <c r="FY336" t="str">
        <v>United Nations Entity for Gender Equality and the Empowerment of Women (UNWOMEN)</v>
      </c>
      <c r="FZ336" t="str">
        <v>United Nations Food and Agricultural Organization (FAO)</v>
      </c>
      <c r="GA336" t="str">
        <v>United Nations High Commissioner for Refugees (UNHCR)</v>
      </c>
      <c r="GB336" t="str">
        <v>United Nations Office of the High Commissioner for Human Rights (OHCHR)</v>
      </c>
      <c r="GC336" t="str">
        <v>United Nations Office on Drugs and Crime (UNODC)</v>
      </c>
      <c r="GD336" t="str">
        <v>United Nations Population Fund (UNFPA)</v>
      </c>
      <c r="GE336" t="str">
        <v>United Nations Programme for Human Settlements (UN Habitat)</v>
      </c>
      <c r="GF336" t="str">
        <v>Vale da Benção Educational and Charitable Association (AEBVB)</v>
      </c>
      <c r="GG336" t="str">
        <v>VenAruba Solidaria</v>
      </c>
      <c r="GH336" t="str">
        <v>Venex Curacao Foundation</v>
      </c>
      <c r="GI336" t="str">
        <v>Venezolanos en Barranquilla</v>
      </c>
      <c r="GJ336" t="str">
        <v>Venezolanos en San Cristóbal</v>
      </c>
      <c r="GK336" t="str">
        <v>Venezuelan Emigrant Foundation (FEV)</v>
      </c>
      <c r="GL336" t="str">
        <v>Vicaría de Pastoral Social Caritas</v>
      </c>
      <c r="GM336" t="str">
        <v>Voices GY</v>
      </c>
      <c r="GN336" t="str">
        <v>We World GVC</v>
      </c>
      <c r="GO336" t="str">
        <v>World Council of Credit Unions</v>
      </c>
      <c r="GP336" t="str">
        <v>World Food Programme (WFP)</v>
      </c>
      <c r="GQ336" t="str">
        <v>World Vision</v>
      </c>
      <c r="GR336" t="str">
        <v>ZOA</v>
      </c>
    </row>
    <row r="337" spans="8:200" x14ac:dyDescent="0.3">
      <c r="H337" t="str" cm="1">
        <f t="array" ref="H337:GR337">TRANSPOSE(_xlfn._xlws.SORT(_xlfn._xlws.FILTER(Table3[Name],ISNUMBER(SEARCH(' Activity Sheet'!D391,Table3[Name])),"Not found"),,1))</f>
        <v>.New Organisation</v>
      </c>
      <c r="I337" t="str">
        <v>ABV - Association of Good with Life</v>
      </c>
      <c r="J337" t="str">
        <v>ACAPS</v>
      </c>
      <c r="K337" t="str">
        <v>Acción y Desarrollo</v>
      </c>
      <c r="L337" t="str">
        <v>ACTED</v>
      </c>
      <c r="M337" t="str">
        <v>Action against Hunger</v>
      </c>
      <c r="N337" t="str">
        <v>ActionAid</v>
      </c>
      <c r="O337" t="str">
        <v>Adventist Development and Relief Agency (ADRA)</v>
      </c>
      <c r="P337" t="str">
        <v>Alas de Colibrí Foundation</v>
      </c>
      <c r="Q337" t="str">
        <v>Alianza por la Solidaridad</v>
      </c>
      <c r="R337" t="str">
        <v>Alianza por Venezuela</v>
      </c>
      <c r="S337" t="str">
        <v>Americares Foundation</v>
      </c>
      <c r="T337" t="str">
        <v>Argentine Commission for Refugees and Migrants (CAREF)</v>
      </c>
      <c r="U337" t="str">
        <v>Asociación Aves</v>
      </c>
      <c r="V337" t="str">
        <v>Asociación de Jubilados y Pensionados Venezolanos en Argentina</v>
      </c>
      <c r="W337" t="str">
        <v>Asociación de Venezolanos en Eloy Alfaro</v>
      </c>
      <c r="X337" t="str">
        <v>Asociación Fundación contra el Hambre Perú</v>
      </c>
      <c r="Y337" t="str">
        <v>Asociación Migrantes Venezolanos</v>
      </c>
      <c r="Z337" t="str">
        <v>Asociación Misioneros de San Carlos Scalabrinianos</v>
      </c>
      <c r="AA337" t="str">
        <v>Asociacion Proteccion Poblacion Vulnerable</v>
      </c>
      <c r="AB337" t="str">
        <v>Asociación Quinta Ola</v>
      </c>
      <c r="AC337" t="str">
        <v>Asociación Salto Ángel</v>
      </c>
      <c r="AD337" t="str">
        <v>Asociación Venezuela en Ecuador AC</v>
      </c>
      <c r="AE337" t="str">
        <v>ASOVENAR</v>
      </c>
      <c r="AF337" t="str">
        <v>Associação Hermanitos</v>
      </c>
      <c r="AG337" t="str">
        <v>AVSI Foundation</v>
      </c>
      <c r="AH337" t="str">
        <v>Bethany Christian Services</v>
      </c>
      <c r="AI337" t="str">
        <v>Blumont</v>
      </c>
      <c r="AJ337" t="str">
        <v>CARE</v>
      </c>
      <c r="AK337" t="str">
        <v>Caritas Brazil</v>
      </c>
      <c r="AL337" t="str">
        <v>Caritas Ecuador</v>
      </c>
      <c r="AM337" t="str">
        <v>Caritas Germany</v>
      </c>
      <c r="AN337" t="str">
        <v>Caritas Manaus</v>
      </c>
      <c r="AO337" t="str">
        <v>Caritas Parana</v>
      </c>
      <c r="AP337" t="str">
        <v>Caritas Peru</v>
      </c>
      <c r="AQ337" t="str">
        <v>Caritas Rio de Janeiro</v>
      </c>
      <c r="AR337" t="str">
        <v>Caritas São Paulo</v>
      </c>
      <c r="AS337" t="str">
        <v>Caritas Switzerland</v>
      </c>
      <c r="AT337" t="str">
        <v>CCEFIRO Association</v>
      </c>
      <c r="AU337" t="str">
        <v>CEDRO</v>
      </c>
      <c r="AV337" t="str">
        <v>Center for Integrated Studies and Programs for Sustainable Development (CIEDS)</v>
      </c>
      <c r="AW337" t="str">
        <v>Center for Migration and Human Rights of the Diocese of Roraima (CMDH)</v>
      </c>
      <c r="AX337" t="str">
        <v>Centro de Atencion Psicosocial (CAPS)</v>
      </c>
      <c r="AY337" t="str">
        <v>CESAL</v>
      </c>
      <c r="AZ337" t="str">
        <v>CESVI-Cooperazione e Sviluppo</v>
      </c>
      <c r="BA337" t="str">
        <v>ChildFund International</v>
      </c>
      <c r="BB337" t="str">
        <v>CHS Alternativo</v>
      </c>
      <c r="BC337" t="str">
        <v>Churún Merú Association</v>
      </c>
      <c r="BD337" t="str">
        <v>Coalición por Venezuela</v>
      </c>
      <c r="BE337" t="str">
        <v>Colonia Foundation of Venezuelans in the Dominican Republic (FUNCOVERD)</v>
      </c>
      <c r="BF337" t="str">
        <v>COLVENZ</v>
      </c>
      <c r="BG337" t="str">
        <v>Compassiva</v>
      </c>
      <c r="BH337" t="str">
        <v>Consejo Interreligioso del Perú - Religiones por la Paz</v>
      </c>
      <c r="BI337" t="str">
        <v>Consorcio ONG OCIPI Y Capellanía Nacional OFICA</v>
      </c>
      <c r="BJ337" t="str">
        <v>COOPI - International Cooperation Foundation</v>
      </c>
      <c r="BK337" t="str">
        <v>Corporación Colectivo Sin Fronteras</v>
      </c>
      <c r="BL337" t="str">
        <v>CRISFE Foundation</v>
      </c>
      <c r="BM337" t="str">
        <v>Cuso International</v>
      </c>
      <c r="BN337" t="str">
        <v>Danielle’s Children Fund (DCF)</v>
      </c>
      <c r="BO337" t="str">
        <v>Danish Refugee Council (DRC)</v>
      </c>
      <c r="BP337" t="str">
        <v>Development Support Association - APOYAR</v>
      </c>
      <c r="BQ337" t="str">
        <v>Diakonie Katastrophenhilfe</v>
      </c>
      <c r="BR337" t="str">
        <v>Diálogo Diverso</v>
      </c>
      <c r="BS337" t="str">
        <v>Doctors of the World</v>
      </c>
      <c r="BT337" t="str">
        <v>Dominican Institute for Integrated Development</v>
      </c>
      <c r="BU337" t="str">
        <v>Duendes y Ángeles Vinotinto República Dominicana</v>
      </c>
      <c r="BV337" t="str">
        <v>Encuentros SJS (Servicio Jesuita de la Solidaridad)</v>
      </c>
      <c r="BW337" t="str">
        <v>Ending Violence Against Migrants</v>
      </c>
      <c r="BX337" t="str">
        <v>Equidad Foundation</v>
      </c>
      <c r="BY337" t="str">
        <v>Equilibrium CenDE</v>
      </c>
      <c r="BZ337" t="str">
        <v>Facultad de Psicología - Universidad de la República (UDELAR)</v>
      </c>
      <c r="CA337" t="str">
        <v>First International Emergency and Solidarités International</v>
      </c>
      <c r="CB337" t="str">
        <v>Fondo Ecuatoriano Populorum Progressio</v>
      </c>
      <c r="CC337" t="str">
        <v>Foro Salud Callao</v>
      </c>
      <c r="CD337" t="str">
        <v>Foundation for the Integration and Development of Latin America (FIDAL)</v>
      </c>
      <c r="CE337" t="str">
        <v>Foundation of the Americas (FUDELA)</v>
      </c>
      <c r="CF337" t="str">
        <v>Fraternity Without Borders</v>
      </c>
      <c r="CG337" t="str">
        <v>Fundación Brisas del Norte</v>
      </c>
      <c r="CH337" t="str">
        <v>Fundación Colombovenezolana Nueva Ilusión</v>
      </c>
      <c r="CI337" t="str">
        <v>Fundación Nakama's</v>
      </c>
      <c r="CJ337" t="str">
        <v>Fundación RadaBer</v>
      </c>
      <c r="CK337" t="str">
        <v>Fundación Scalabrini Bolivia</v>
      </c>
      <c r="CL337" t="str">
        <v>Fundacion Social Vivan los Niños</v>
      </c>
      <c r="CM337" t="str">
        <v>FUNVEAC</v>
      </c>
      <c r="CN337" t="str">
        <v>German Development Cooperation Agency GIZ</v>
      </c>
      <c r="CO337" t="str">
        <v>Globalizate Radio</v>
      </c>
      <c r="CP337" t="str">
        <v>GOAL</v>
      </c>
      <c r="CQ337" t="str">
        <v>Halü Bienestar Humano Foundation (HALU)</v>
      </c>
      <c r="CR337" t="str">
        <v>Heartland Alliance International (HAI)</v>
      </c>
      <c r="CS337" t="str">
        <v>HELVETAS Swiss Intercooperation</v>
      </c>
      <c r="CT337" t="str">
        <v>HIAS</v>
      </c>
      <c r="CU337" t="str">
        <v>Human Rights Defence Curaçao</v>
      </c>
      <c r="CV337" t="str">
        <v>Humanity &amp; Inclusion</v>
      </c>
      <c r="CW337" t="str">
        <v>Humans Analytic</v>
      </c>
      <c r="CX337" t="str">
        <v>Idas y Vueltas Association</v>
      </c>
      <c r="CY337" t="str">
        <v>iMMAP</v>
      </c>
      <c r="CZ337" t="str">
        <v>IMPACT Initiatives (REACH)</v>
      </c>
      <c r="DA337" t="str">
        <v>Inmigrante Feliz Association</v>
      </c>
      <c r="DB337" t="str">
        <v>Institute for Migration and Human Rights (IMDH)</v>
      </c>
      <c r="DC337" t="str">
        <v>Institute of Natural and Cultural Heritage (IPANC)</v>
      </c>
      <c r="DD337" t="str">
        <v>International Committee for the Development of People (CISP)</v>
      </c>
      <c r="DE337" t="str">
        <v>International Federation of the Red Cross (IFRC)</v>
      </c>
      <c r="DF337" t="str">
        <v>International Labour Organization (ILO)</v>
      </c>
      <c r="DG337" t="str">
        <v>International Medical Corps</v>
      </c>
      <c r="DH337" t="str">
        <v>International Organization for Migration (IOM)</v>
      </c>
      <c r="DI337" t="str">
        <v>International Rescue Committee (IRC)</v>
      </c>
      <c r="DJ337" t="str">
        <v>INTERSOS</v>
      </c>
      <c r="DK337" t="str">
        <v>Jesuit Migrant Service (JMS)</v>
      </c>
      <c r="DL337" t="str">
        <v>Jesuit Refugee Service (JRS)</v>
      </c>
      <c r="DM337" t="str">
        <v>Jesuit Service for Migrants and Refugees (JSMR)</v>
      </c>
      <c r="DN337" t="str">
        <v>Joint United Nations Programme on HIV/AIDS (UNAIDS)</v>
      </c>
      <c r="DO337" t="str">
        <v>Kimirina Coorporation</v>
      </c>
      <c r="DP337" t="str">
        <v>La Casita Hispanic Cultural Centre</v>
      </c>
      <c r="DQ337" t="str">
        <v>Latin American Network of Non-Governmental Organizations of Persons with Disabilities and their Families (RIADIS)</v>
      </c>
      <c r="DR337" t="str">
        <v>LGBT+ Movement Brazil</v>
      </c>
      <c r="DS337" t="str">
        <v>Living Water Community (LWC)</v>
      </c>
      <c r="DT337" t="str">
        <v>LLANOVENCOL</v>
      </c>
      <c r="DU337" t="str">
        <v>Lutheran World Federation</v>
      </c>
      <c r="DV337" t="str">
        <v>Lutheran World Relief</v>
      </c>
      <c r="DW337" t="str">
        <v>Malteser International</v>
      </c>
      <c r="DX337" t="str">
        <v>Mana Institute</v>
      </c>
      <c r="DY337" t="str">
        <v>Manos Veneguayas Association</v>
      </c>
      <c r="DZ337" t="str">
        <v>Más Igualdad Perú</v>
      </c>
      <c r="EA337" t="str">
        <v>MedGlobal</v>
      </c>
      <c r="EB337" t="str">
        <v>Medical Teams International</v>
      </c>
      <c r="EC337" t="str">
        <v>Mercy Corps</v>
      </c>
      <c r="ED337" t="str">
        <v>Migrant Service Center (CAM)</v>
      </c>
      <c r="EE337" t="str">
        <v>Migrants, Refugees and Argentine Social Entrepreneurs (MIRARES)</v>
      </c>
      <c r="EF337" t="str">
        <v>Mision Scalabriniana - Ecuador</v>
      </c>
      <c r="EG337" t="str">
        <v>Missão Paz</v>
      </c>
      <c r="EH337" t="str">
        <v>Museu A CASA</v>
      </c>
      <c r="EI337" t="str">
        <v>Norwegian Refugee Council (NRC)</v>
      </c>
      <c r="EJ337" t="str">
        <v>ONG Migrantes por el Maule</v>
      </c>
      <c r="EK337" t="str">
        <v>ONG Preemptive Love Coalition Colombia</v>
      </c>
      <c r="EL337" t="str">
        <v>Organización Transfomando Vidas</v>
      </c>
      <c r="EM337" t="str">
        <v>Organization of Ibero-American States for Education, Science and Culture (OEI)</v>
      </c>
      <c r="EN337" t="str">
        <v>OXFAM</v>
      </c>
      <c r="EO337" t="str">
        <v>Panamerican Development Foundation</v>
      </c>
      <c r="EP337" t="str">
        <v>Panamerican Health Organization/World Health Organization (PAHO/WHO)</v>
      </c>
      <c r="EQ337" t="str">
        <v>Pastoral of Human Mobility - Peruvian Episcopal Conference</v>
      </c>
      <c r="ER337" t="str">
        <v>Pastoral Service for Migrants National</v>
      </c>
      <c r="ES337" t="str">
        <v>Permanent Human Rights defense Committee (CDH)</v>
      </c>
      <c r="ET337" t="str">
        <v>Pirilampos Institute - Group of visits and voluntary actions in Roraima</v>
      </c>
      <c r="EU337" t="str">
        <v>Plan International</v>
      </c>
      <c r="EV337" t="str">
        <v>Population Program, Faculty of Social Sciences, University of the Republic</v>
      </c>
      <c r="EW337" t="str">
        <v>Profamilia Association</v>
      </c>
      <c r="EX337" t="str">
        <v>Red con Migrantes y Refugiados</v>
      </c>
      <c r="EY337" t="str">
        <v>Red Cross Colombia</v>
      </c>
      <c r="EZ337" t="str">
        <v>Red Cross Ecuador</v>
      </c>
      <c r="FA337" t="str">
        <v>Red Cross Peru</v>
      </c>
      <c r="FB337" t="str">
        <v>Red de Investigaciones en Derechos Humanos - CONICET (Consejo Nacional de Investigaciones Científicas y Técnicas)</v>
      </c>
      <c r="FC337" t="str">
        <v>RET International</v>
      </c>
      <c r="FD337" t="str">
        <v>Salú pa Tur Foundation</v>
      </c>
      <c r="FE337" t="str">
        <v>Salvation Army</v>
      </c>
      <c r="FF337" t="str">
        <v>Samaritan's Purse</v>
      </c>
      <c r="FG337" t="str">
        <v>Save the Children International (SCI)</v>
      </c>
      <c r="FH337" t="str">
        <v>Scalabrini Foundation Chile</v>
      </c>
      <c r="FI337" t="str">
        <v>Sección Peruana de Amnistía Internacional</v>
      </c>
      <c r="FJ337" t="str">
        <v>Serviço Pastoral dos Migrantes do Nordeste</v>
      </c>
      <c r="FK337" t="str">
        <v>Sesame Workshop</v>
      </c>
      <c r="FL337" t="str">
        <v>Si, Da Vida</v>
      </c>
      <c r="FM337" t="str">
        <v>Solidarity and Action Asociation</v>
      </c>
      <c r="FN337" t="str">
        <v>SOS Children's Villages</v>
      </c>
      <c r="FO337" t="str">
        <v>Tarabita Foundation</v>
      </c>
      <c r="FP337" t="str">
        <v>Tearfund</v>
      </c>
      <c r="FQ337" t="str">
        <v>TECHO</v>
      </c>
      <c r="FR337" t="str">
        <v>Terranueva Foundation</v>
      </c>
      <c r="FS337" t="str">
        <v>Terre des Hommes Suisse</v>
      </c>
      <c r="FT337" t="str">
        <v>The Israel Forum for International Humanitarian Aid (IsraAID)</v>
      </c>
      <c r="FU337" t="str">
        <v>Unión Venezolana en Perú</v>
      </c>
      <c r="FV337" t="str">
        <v>United Nations Children's Fund (UNICEF)</v>
      </c>
      <c r="FW337" t="str">
        <v>United Nations Development Programme (UNDP)</v>
      </c>
      <c r="FX337" t="str">
        <v>United Nations Educational, Scientific and Cultural Organization (UNESCO)</v>
      </c>
      <c r="FY337" t="str">
        <v>United Nations Entity for Gender Equality and the Empowerment of Women (UNWOMEN)</v>
      </c>
      <c r="FZ337" t="str">
        <v>United Nations Food and Agricultural Organization (FAO)</v>
      </c>
      <c r="GA337" t="str">
        <v>United Nations High Commissioner for Refugees (UNHCR)</v>
      </c>
      <c r="GB337" t="str">
        <v>United Nations Office of the High Commissioner for Human Rights (OHCHR)</v>
      </c>
      <c r="GC337" t="str">
        <v>United Nations Office on Drugs and Crime (UNODC)</v>
      </c>
      <c r="GD337" t="str">
        <v>United Nations Population Fund (UNFPA)</v>
      </c>
      <c r="GE337" t="str">
        <v>United Nations Programme for Human Settlements (UN Habitat)</v>
      </c>
      <c r="GF337" t="str">
        <v>Vale da Benção Educational and Charitable Association (AEBVB)</v>
      </c>
      <c r="GG337" t="str">
        <v>VenAruba Solidaria</v>
      </c>
      <c r="GH337" t="str">
        <v>Venex Curacao Foundation</v>
      </c>
      <c r="GI337" t="str">
        <v>Venezolanos en Barranquilla</v>
      </c>
      <c r="GJ337" t="str">
        <v>Venezolanos en San Cristóbal</v>
      </c>
      <c r="GK337" t="str">
        <v>Venezuelan Emigrant Foundation (FEV)</v>
      </c>
      <c r="GL337" t="str">
        <v>Vicaría de Pastoral Social Caritas</v>
      </c>
      <c r="GM337" t="str">
        <v>Voices GY</v>
      </c>
      <c r="GN337" t="str">
        <v>We World GVC</v>
      </c>
      <c r="GO337" t="str">
        <v>World Council of Credit Unions</v>
      </c>
      <c r="GP337" t="str">
        <v>World Food Programme (WFP)</v>
      </c>
      <c r="GQ337" t="str">
        <v>World Vision</v>
      </c>
      <c r="GR337" t="str">
        <v>ZOA</v>
      </c>
    </row>
    <row r="338" spans="8:200" x14ac:dyDescent="0.3">
      <c r="H338" t="str" cm="1">
        <f t="array" ref="H338:GR338">TRANSPOSE(_xlfn._xlws.SORT(_xlfn._xlws.FILTER(Table3[Name],ISNUMBER(SEARCH(' Activity Sheet'!D392,Table3[Name])),"Not found"),,1))</f>
        <v>.New Organisation</v>
      </c>
      <c r="I338" t="str">
        <v>ABV - Association of Good with Life</v>
      </c>
      <c r="J338" t="str">
        <v>ACAPS</v>
      </c>
      <c r="K338" t="str">
        <v>Acción y Desarrollo</v>
      </c>
      <c r="L338" t="str">
        <v>ACTED</v>
      </c>
      <c r="M338" t="str">
        <v>Action against Hunger</v>
      </c>
      <c r="N338" t="str">
        <v>ActionAid</v>
      </c>
      <c r="O338" t="str">
        <v>Adventist Development and Relief Agency (ADRA)</v>
      </c>
      <c r="P338" t="str">
        <v>Alas de Colibrí Foundation</v>
      </c>
      <c r="Q338" t="str">
        <v>Alianza por la Solidaridad</v>
      </c>
      <c r="R338" t="str">
        <v>Alianza por Venezuela</v>
      </c>
      <c r="S338" t="str">
        <v>Americares Foundation</v>
      </c>
      <c r="T338" t="str">
        <v>Argentine Commission for Refugees and Migrants (CAREF)</v>
      </c>
      <c r="U338" t="str">
        <v>Asociación Aves</v>
      </c>
      <c r="V338" t="str">
        <v>Asociación de Jubilados y Pensionados Venezolanos en Argentina</v>
      </c>
      <c r="W338" t="str">
        <v>Asociación de Venezolanos en Eloy Alfaro</v>
      </c>
      <c r="X338" t="str">
        <v>Asociación Fundación contra el Hambre Perú</v>
      </c>
      <c r="Y338" t="str">
        <v>Asociación Migrantes Venezolanos</v>
      </c>
      <c r="Z338" t="str">
        <v>Asociación Misioneros de San Carlos Scalabrinianos</v>
      </c>
      <c r="AA338" t="str">
        <v>Asociacion Proteccion Poblacion Vulnerable</v>
      </c>
      <c r="AB338" t="str">
        <v>Asociación Quinta Ola</v>
      </c>
      <c r="AC338" t="str">
        <v>Asociación Salto Ángel</v>
      </c>
      <c r="AD338" t="str">
        <v>Asociación Venezuela en Ecuador AC</v>
      </c>
      <c r="AE338" t="str">
        <v>ASOVENAR</v>
      </c>
      <c r="AF338" t="str">
        <v>Associação Hermanitos</v>
      </c>
      <c r="AG338" t="str">
        <v>AVSI Foundation</v>
      </c>
      <c r="AH338" t="str">
        <v>Bethany Christian Services</v>
      </c>
      <c r="AI338" t="str">
        <v>Blumont</v>
      </c>
      <c r="AJ338" t="str">
        <v>CARE</v>
      </c>
      <c r="AK338" t="str">
        <v>Caritas Brazil</v>
      </c>
      <c r="AL338" t="str">
        <v>Caritas Ecuador</v>
      </c>
      <c r="AM338" t="str">
        <v>Caritas Germany</v>
      </c>
      <c r="AN338" t="str">
        <v>Caritas Manaus</v>
      </c>
      <c r="AO338" t="str">
        <v>Caritas Parana</v>
      </c>
      <c r="AP338" t="str">
        <v>Caritas Peru</v>
      </c>
      <c r="AQ338" t="str">
        <v>Caritas Rio de Janeiro</v>
      </c>
      <c r="AR338" t="str">
        <v>Caritas São Paulo</v>
      </c>
      <c r="AS338" t="str">
        <v>Caritas Switzerland</v>
      </c>
      <c r="AT338" t="str">
        <v>CCEFIRO Association</v>
      </c>
      <c r="AU338" t="str">
        <v>CEDRO</v>
      </c>
      <c r="AV338" t="str">
        <v>Center for Integrated Studies and Programs for Sustainable Development (CIEDS)</v>
      </c>
      <c r="AW338" t="str">
        <v>Center for Migration and Human Rights of the Diocese of Roraima (CMDH)</v>
      </c>
      <c r="AX338" t="str">
        <v>Centro de Atencion Psicosocial (CAPS)</v>
      </c>
      <c r="AY338" t="str">
        <v>CESAL</v>
      </c>
      <c r="AZ338" t="str">
        <v>CESVI-Cooperazione e Sviluppo</v>
      </c>
      <c r="BA338" t="str">
        <v>ChildFund International</v>
      </c>
      <c r="BB338" t="str">
        <v>CHS Alternativo</v>
      </c>
      <c r="BC338" t="str">
        <v>Churún Merú Association</v>
      </c>
      <c r="BD338" t="str">
        <v>Coalición por Venezuela</v>
      </c>
      <c r="BE338" t="str">
        <v>Colonia Foundation of Venezuelans in the Dominican Republic (FUNCOVERD)</v>
      </c>
      <c r="BF338" t="str">
        <v>COLVENZ</v>
      </c>
      <c r="BG338" t="str">
        <v>Compassiva</v>
      </c>
      <c r="BH338" t="str">
        <v>Consejo Interreligioso del Perú - Religiones por la Paz</v>
      </c>
      <c r="BI338" t="str">
        <v>Consorcio ONG OCIPI Y Capellanía Nacional OFICA</v>
      </c>
      <c r="BJ338" t="str">
        <v>COOPI - International Cooperation Foundation</v>
      </c>
      <c r="BK338" t="str">
        <v>Corporación Colectivo Sin Fronteras</v>
      </c>
      <c r="BL338" t="str">
        <v>CRISFE Foundation</v>
      </c>
      <c r="BM338" t="str">
        <v>Cuso International</v>
      </c>
      <c r="BN338" t="str">
        <v>Danielle’s Children Fund (DCF)</v>
      </c>
      <c r="BO338" t="str">
        <v>Danish Refugee Council (DRC)</v>
      </c>
      <c r="BP338" t="str">
        <v>Development Support Association - APOYAR</v>
      </c>
      <c r="BQ338" t="str">
        <v>Diakonie Katastrophenhilfe</v>
      </c>
      <c r="BR338" t="str">
        <v>Diálogo Diverso</v>
      </c>
      <c r="BS338" t="str">
        <v>Doctors of the World</v>
      </c>
      <c r="BT338" t="str">
        <v>Dominican Institute for Integrated Development</v>
      </c>
      <c r="BU338" t="str">
        <v>Duendes y Ángeles Vinotinto República Dominicana</v>
      </c>
      <c r="BV338" t="str">
        <v>Encuentros SJS (Servicio Jesuita de la Solidaridad)</v>
      </c>
      <c r="BW338" t="str">
        <v>Ending Violence Against Migrants</v>
      </c>
      <c r="BX338" t="str">
        <v>Equidad Foundation</v>
      </c>
      <c r="BY338" t="str">
        <v>Equilibrium CenDE</v>
      </c>
      <c r="BZ338" t="str">
        <v>Facultad de Psicología - Universidad de la República (UDELAR)</v>
      </c>
      <c r="CA338" t="str">
        <v>First International Emergency and Solidarités International</v>
      </c>
      <c r="CB338" t="str">
        <v>Fondo Ecuatoriano Populorum Progressio</v>
      </c>
      <c r="CC338" t="str">
        <v>Foro Salud Callao</v>
      </c>
      <c r="CD338" t="str">
        <v>Foundation for the Integration and Development of Latin America (FIDAL)</v>
      </c>
      <c r="CE338" t="str">
        <v>Foundation of the Americas (FUDELA)</v>
      </c>
      <c r="CF338" t="str">
        <v>Fraternity Without Borders</v>
      </c>
      <c r="CG338" t="str">
        <v>Fundación Brisas del Norte</v>
      </c>
      <c r="CH338" t="str">
        <v>Fundación Colombovenezolana Nueva Ilusión</v>
      </c>
      <c r="CI338" t="str">
        <v>Fundación Nakama's</v>
      </c>
      <c r="CJ338" t="str">
        <v>Fundación RadaBer</v>
      </c>
      <c r="CK338" t="str">
        <v>Fundación Scalabrini Bolivia</v>
      </c>
      <c r="CL338" t="str">
        <v>Fundacion Social Vivan los Niños</v>
      </c>
      <c r="CM338" t="str">
        <v>FUNVEAC</v>
      </c>
      <c r="CN338" t="str">
        <v>German Development Cooperation Agency GIZ</v>
      </c>
      <c r="CO338" t="str">
        <v>Globalizate Radio</v>
      </c>
      <c r="CP338" t="str">
        <v>GOAL</v>
      </c>
      <c r="CQ338" t="str">
        <v>Halü Bienestar Humano Foundation (HALU)</v>
      </c>
      <c r="CR338" t="str">
        <v>Heartland Alliance International (HAI)</v>
      </c>
      <c r="CS338" t="str">
        <v>HELVETAS Swiss Intercooperation</v>
      </c>
      <c r="CT338" t="str">
        <v>HIAS</v>
      </c>
      <c r="CU338" t="str">
        <v>Human Rights Defence Curaçao</v>
      </c>
      <c r="CV338" t="str">
        <v>Humanity &amp; Inclusion</v>
      </c>
      <c r="CW338" t="str">
        <v>Humans Analytic</v>
      </c>
      <c r="CX338" t="str">
        <v>Idas y Vueltas Association</v>
      </c>
      <c r="CY338" t="str">
        <v>iMMAP</v>
      </c>
      <c r="CZ338" t="str">
        <v>IMPACT Initiatives (REACH)</v>
      </c>
      <c r="DA338" t="str">
        <v>Inmigrante Feliz Association</v>
      </c>
      <c r="DB338" t="str">
        <v>Institute for Migration and Human Rights (IMDH)</v>
      </c>
      <c r="DC338" t="str">
        <v>Institute of Natural and Cultural Heritage (IPANC)</v>
      </c>
      <c r="DD338" t="str">
        <v>International Committee for the Development of People (CISP)</v>
      </c>
      <c r="DE338" t="str">
        <v>International Federation of the Red Cross (IFRC)</v>
      </c>
      <c r="DF338" t="str">
        <v>International Labour Organization (ILO)</v>
      </c>
      <c r="DG338" t="str">
        <v>International Medical Corps</v>
      </c>
      <c r="DH338" t="str">
        <v>International Organization for Migration (IOM)</v>
      </c>
      <c r="DI338" t="str">
        <v>International Rescue Committee (IRC)</v>
      </c>
      <c r="DJ338" t="str">
        <v>INTERSOS</v>
      </c>
      <c r="DK338" t="str">
        <v>Jesuit Migrant Service (JMS)</v>
      </c>
      <c r="DL338" t="str">
        <v>Jesuit Refugee Service (JRS)</v>
      </c>
      <c r="DM338" t="str">
        <v>Jesuit Service for Migrants and Refugees (JSMR)</v>
      </c>
      <c r="DN338" t="str">
        <v>Joint United Nations Programme on HIV/AIDS (UNAIDS)</v>
      </c>
      <c r="DO338" t="str">
        <v>Kimirina Coorporation</v>
      </c>
      <c r="DP338" t="str">
        <v>La Casita Hispanic Cultural Centre</v>
      </c>
      <c r="DQ338" t="str">
        <v>Latin American Network of Non-Governmental Organizations of Persons with Disabilities and their Families (RIADIS)</v>
      </c>
      <c r="DR338" t="str">
        <v>LGBT+ Movement Brazil</v>
      </c>
      <c r="DS338" t="str">
        <v>Living Water Community (LWC)</v>
      </c>
      <c r="DT338" t="str">
        <v>LLANOVENCOL</v>
      </c>
      <c r="DU338" t="str">
        <v>Lutheran World Federation</v>
      </c>
      <c r="DV338" t="str">
        <v>Lutheran World Relief</v>
      </c>
      <c r="DW338" t="str">
        <v>Malteser International</v>
      </c>
      <c r="DX338" t="str">
        <v>Mana Institute</v>
      </c>
      <c r="DY338" t="str">
        <v>Manos Veneguayas Association</v>
      </c>
      <c r="DZ338" t="str">
        <v>Más Igualdad Perú</v>
      </c>
      <c r="EA338" t="str">
        <v>MedGlobal</v>
      </c>
      <c r="EB338" t="str">
        <v>Medical Teams International</v>
      </c>
      <c r="EC338" t="str">
        <v>Mercy Corps</v>
      </c>
      <c r="ED338" t="str">
        <v>Migrant Service Center (CAM)</v>
      </c>
      <c r="EE338" t="str">
        <v>Migrants, Refugees and Argentine Social Entrepreneurs (MIRARES)</v>
      </c>
      <c r="EF338" t="str">
        <v>Mision Scalabriniana - Ecuador</v>
      </c>
      <c r="EG338" t="str">
        <v>Missão Paz</v>
      </c>
      <c r="EH338" t="str">
        <v>Museu A CASA</v>
      </c>
      <c r="EI338" t="str">
        <v>Norwegian Refugee Council (NRC)</v>
      </c>
      <c r="EJ338" t="str">
        <v>ONG Migrantes por el Maule</v>
      </c>
      <c r="EK338" t="str">
        <v>ONG Preemptive Love Coalition Colombia</v>
      </c>
      <c r="EL338" t="str">
        <v>Organización Transfomando Vidas</v>
      </c>
      <c r="EM338" t="str">
        <v>Organization of Ibero-American States for Education, Science and Culture (OEI)</v>
      </c>
      <c r="EN338" t="str">
        <v>OXFAM</v>
      </c>
      <c r="EO338" t="str">
        <v>Panamerican Development Foundation</v>
      </c>
      <c r="EP338" t="str">
        <v>Panamerican Health Organization/World Health Organization (PAHO/WHO)</v>
      </c>
      <c r="EQ338" t="str">
        <v>Pastoral of Human Mobility - Peruvian Episcopal Conference</v>
      </c>
      <c r="ER338" t="str">
        <v>Pastoral Service for Migrants National</v>
      </c>
      <c r="ES338" t="str">
        <v>Permanent Human Rights defense Committee (CDH)</v>
      </c>
      <c r="ET338" t="str">
        <v>Pirilampos Institute - Group of visits and voluntary actions in Roraima</v>
      </c>
      <c r="EU338" t="str">
        <v>Plan International</v>
      </c>
      <c r="EV338" t="str">
        <v>Population Program, Faculty of Social Sciences, University of the Republic</v>
      </c>
      <c r="EW338" t="str">
        <v>Profamilia Association</v>
      </c>
      <c r="EX338" t="str">
        <v>Red con Migrantes y Refugiados</v>
      </c>
      <c r="EY338" t="str">
        <v>Red Cross Colombia</v>
      </c>
      <c r="EZ338" t="str">
        <v>Red Cross Ecuador</v>
      </c>
      <c r="FA338" t="str">
        <v>Red Cross Peru</v>
      </c>
      <c r="FB338" t="str">
        <v>Red de Investigaciones en Derechos Humanos - CONICET (Consejo Nacional de Investigaciones Científicas y Técnicas)</v>
      </c>
      <c r="FC338" t="str">
        <v>RET International</v>
      </c>
      <c r="FD338" t="str">
        <v>Salú pa Tur Foundation</v>
      </c>
      <c r="FE338" t="str">
        <v>Salvation Army</v>
      </c>
      <c r="FF338" t="str">
        <v>Samaritan's Purse</v>
      </c>
      <c r="FG338" t="str">
        <v>Save the Children International (SCI)</v>
      </c>
      <c r="FH338" t="str">
        <v>Scalabrini Foundation Chile</v>
      </c>
      <c r="FI338" t="str">
        <v>Sección Peruana de Amnistía Internacional</v>
      </c>
      <c r="FJ338" t="str">
        <v>Serviço Pastoral dos Migrantes do Nordeste</v>
      </c>
      <c r="FK338" t="str">
        <v>Sesame Workshop</v>
      </c>
      <c r="FL338" t="str">
        <v>Si, Da Vida</v>
      </c>
      <c r="FM338" t="str">
        <v>Solidarity and Action Asociation</v>
      </c>
      <c r="FN338" t="str">
        <v>SOS Children's Villages</v>
      </c>
      <c r="FO338" t="str">
        <v>Tarabita Foundation</v>
      </c>
      <c r="FP338" t="str">
        <v>Tearfund</v>
      </c>
      <c r="FQ338" t="str">
        <v>TECHO</v>
      </c>
      <c r="FR338" t="str">
        <v>Terranueva Foundation</v>
      </c>
      <c r="FS338" t="str">
        <v>Terre des Hommes Suisse</v>
      </c>
      <c r="FT338" t="str">
        <v>The Israel Forum for International Humanitarian Aid (IsraAID)</v>
      </c>
      <c r="FU338" t="str">
        <v>Unión Venezolana en Perú</v>
      </c>
      <c r="FV338" t="str">
        <v>United Nations Children's Fund (UNICEF)</v>
      </c>
      <c r="FW338" t="str">
        <v>United Nations Development Programme (UNDP)</v>
      </c>
      <c r="FX338" t="str">
        <v>United Nations Educational, Scientific and Cultural Organization (UNESCO)</v>
      </c>
      <c r="FY338" t="str">
        <v>United Nations Entity for Gender Equality and the Empowerment of Women (UNWOMEN)</v>
      </c>
      <c r="FZ338" t="str">
        <v>United Nations Food and Agricultural Organization (FAO)</v>
      </c>
      <c r="GA338" t="str">
        <v>United Nations High Commissioner for Refugees (UNHCR)</v>
      </c>
      <c r="GB338" t="str">
        <v>United Nations Office of the High Commissioner for Human Rights (OHCHR)</v>
      </c>
      <c r="GC338" t="str">
        <v>United Nations Office on Drugs and Crime (UNODC)</v>
      </c>
      <c r="GD338" t="str">
        <v>United Nations Population Fund (UNFPA)</v>
      </c>
      <c r="GE338" t="str">
        <v>United Nations Programme for Human Settlements (UN Habitat)</v>
      </c>
      <c r="GF338" t="str">
        <v>Vale da Benção Educational and Charitable Association (AEBVB)</v>
      </c>
      <c r="GG338" t="str">
        <v>VenAruba Solidaria</v>
      </c>
      <c r="GH338" t="str">
        <v>Venex Curacao Foundation</v>
      </c>
      <c r="GI338" t="str">
        <v>Venezolanos en Barranquilla</v>
      </c>
      <c r="GJ338" t="str">
        <v>Venezolanos en San Cristóbal</v>
      </c>
      <c r="GK338" t="str">
        <v>Venezuelan Emigrant Foundation (FEV)</v>
      </c>
      <c r="GL338" t="str">
        <v>Vicaría de Pastoral Social Caritas</v>
      </c>
      <c r="GM338" t="str">
        <v>Voices GY</v>
      </c>
      <c r="GN338" t="str">
        <v>We World GVC</v>
      </c>
      <c r="GO338" t="str">
        <v>World Council of Credit Unions</v>
      </c>
      <c r="GP338" t="str">
        <v>World Food Programme (WFP)</v>
      </c>
      <c r="GQ338" t="str">
        <v>World Vision</v>
      </c>
      <c r="GR338" t="str">
        <v>ZOA</v>
      </c>
    </row>
    <row r="339" spans="8:200" x14ac:dyDescent="0.3">
      <c r="H339" t="str" cm="1">
        <f t="array" ref="H339:GR339">TRANSPOSE(_xlfn._xlws.SORT(_xlfn._xlws.FILTER(Table3[Name],ISNUMBER(SEARCH(' Activity Sheet'!D393,Table3[Name])),"Not found"),,1))</f>
        <v>.New Organisation</v>
      </c>
      <c r="I339" t="str">
        <v>ABV - Association of Good with Life</v>
      </c>
      <c r="J339" t="str">
        <v>ACAPS</v>
      </c>
      <c r="K339" t="str">
        <v>Acción y Desarrollo</v>
      </c>
      <c r="L339" t="str">
        <v>ACTED</v>
      </c>
      <c r="M339" t="str">
        <v>Action against Hunger</v>
      </c>
      <c r="N339" t="str">
        <v>ActionAid</v>
      </c>
      <c r="O339" t="str">
        <v>Adventist Development and Relief Agency (ADRA)</v>
      </c>
      <c r="P339" t="str">
        <v>Alas de Colibrí Foundation</v>
      </c>
      <c r="Q339" t="str">
        <v>Alianza por la Solidaridad</v>
      </c>
      <c r="R339" t="str">
        <v>Alianza por Venezuela</v>
      </c>
      <c r="S339" t="str">
        <v>Americares Foundation</v>
      </c>
      <c r="T339" t="str">
        <v>Argentine Commission for Refugees and Migrants (CAREF)</v>
      </c>
      <c r="U339" t="str">
        <v>Asociación Aves</v>
      </c>
      <c r="V339" t="str">
        <v>Asociación de Jubilados y Pensionados Venezolanos en Argentina</v>
      </c>
      <c r="W339" t="str">
        <v>Asociación de Venezolanos en Eloy Alfaro</v>
      </c>
      <c r="X339" t="str">
        <v>Asociación Fundación contra el Hambre Perú</v>
      </c>
      <c r="Y339" t="str">
        <v>Asociación Migrantes Venezolanos</v>
      </c>
      <c r="Z339" t="str">
        <v>Asociación Misioneros de San Carlos Scalabrinianos</v>
      </c>
      <c r="AA339" t="str">
        <v>Asociacion Proteccion Poblacion Vulnerable</v>
      </c>
      <c r="AB339" t="str">
        <v>Asociación Quinta Ola</v>
      </c>
      <c r="AC339" t="str">
        <v>Asociación Salto Ángel</v>
      </c>
      <c r="AD339" t="str">
        <v>Asociación Venezuela en Ecuador AC</v>
      </c>
      <c r="AE339" t="str">
        <v>ASOVENAR</v>
      </c>
      <c r="AF339" t="str">
        <v>Associação Hermanitos</v>
      </c>
      <c r="AG339" t="str">
        <v>AVSI Foundation</v>
      </c>
      <c r="AH339" t="str">
        <v>Bethany Christian Services</v>
      </c>
      <c r="AI339" t="str">
        <v>Blumont</v>
      </c>
      <c r="AJ339" t="str">
        <v>CARE</v>
      </c>
      <c r="AK339" t="str">
        <v>Caritas Brazil</v>
      </c>
      <c r="AL339" t="str">
        <v>Caritas Ecuador</v>
      </c>
      <c r="AM339" t="str">
        <v>Caritas Germany</v>
      </c>
      <c r="AN339" t="str">
        <v>Caritas Manaus</v>
      </c>
      <c r="AO339" t="str">
        <v>Caritas Parana</v>
      </c>
      <c r="AP339" t="str">
        <v>Caritas Peru</v>
      </c>
      <c r="AQ339" t="str">
        <v>Caritas Rio de Janeiro</v>
      </c>
      <c r="AR339" t="str">
        <v>Caritas São Paulo</v>
      </c>
      <c r="AS339" t="str">
        <v>Caritas Switzerland</v>
      </c>
      <c r="AT339" t="str">
        <v>CCEFIRO Association</v>
      </c>
      <c r="AU339" t="str">
        <v>CEDRO</v>
      </c>
      <c r="AV339" t="str">
        <v>Center for Integrated Studies and Programs for Sustainable Development (CIEDS)</v>
      </c>
      <c r="AW339" t="str">
        <v>Center for Migration and Human Rights of the Diocese of Roraima (CMDH)</v>
      </c>
      <c r="AX339" t="str">
        <v>Centro de Atencion Psicosocial (CAPS)</v>
      </c>
      <c r="AY339" t="str">
        <v>CESAL</v>
      </c>
      <c r="AZ339" t="str">
        <v>CESVI-Cooperazione e Sviluppo</v>
      </c>
      <c r="BA339" t="str">
        <v>ChildFund International</v>
      </c>
      <c r="BB339" t="str">
        <v>CHS Alternativo</v>
      </c>
      <c r="BC339" t="str">
        <v>Churún Merú Association</v>
      </c>
      <c r="BD339" t="str">
        <v>Coalición por Venezuela</v>
      </c>
      <c r="BE339" t="str">
        <v>Colonia Foundation of Venezuelans in the Dominican Republic (FUNCOVERD)</v>
      </c>
      <c r="BF339" t="str">
        <v>COLVENZ</v>
      </c>
      <c r="BG339" t="str">
        <v>Compassiva</v>
      </c>
      <c r="BH339" t="str">
        <v>Consejo Interreligioso del Perú - Religiones por la Paz</v>
      </c>
      <c r="BI339" t="str">
        <v>Consorcio ONG OCIPI Y Capellanía Nacional OFICA</v>
      </c>
      <c r="BJ339" t="str">
        <v>COOPI - International Cooperation Foundation</v>
      </c>
      <c r="BK339" t="str">
        <v>Corporación Colectivo Sin Fronteras</v>
      </c>
      <c r="BL339" t="str">
        <v>CRISFE Foundation</v>
      </c>
      <c r="BM339" t="str">
        <v>Cuso International</v>
      </c>
      <c r="BN339" t="str">
        <v>Danielle’s Children Fund (DCF)</v>
      </c>
      <c r="BO339" t="str">
        <v>Danish Refugee Council (DRC)</v>
      </c>
      <c r="BP339" t="str">
        <v>Development Support Association - APOYAR</v>
      </c>
      <c r="BQ339" t="str">
        <v>Diakonie Katastrophenhilfe</v>
      </c>
      <c r="BR339" t="str">
        <v>Diálogo Diverso</v>
      </c>
      <c r="BS339" t="str">
        <v>Doctors of the World</v>
      </c>
      <c r="BT339" t="str">
        <v>Dominican Institute for Integrated Development</v>
      </c>
      <c r="BU339" t="str">
        <v>Duendes y Ángeles Vinotinto República Dominicana</v>
      </c>
      <c r="BV339" t="str">
        <v>Encuentros SJS (Servicio Jesuita de la Solidaridad)</v>
      </c>
      <c r="BW339" t="str">
        <v>Ending Violence Against Migrants</v>
      </c>
      <c r="BX339" t="str">
        <v>Equidad Foundation</v>
      </c>
      <c r="BY339" t="str">
        <v>Equilibrium CenDE</v>
      </c>
      <c r="BZ339" t="str">
        <v>Facultad de Psicología - Universidad de la República (UDELAR)</v>
      </c>
      <c r="CA339" t="str">
        <v>First International Emergency and Solidarités International</v>
      </c>
      <c r="CB339" t="str">
        <v>Fondo Ecuatoriano Populorum Progressio</v>
      </c>
      <c r="CC339" t="str">
        <v>Foro Salud Callao</v>
      </c>
      <c r="CD339" t="str">
        <v>Foundation for the Integration and Development of Latin America (FIDAL)</v>
      </c>
      <c r="CE339" t="str">
        <v>Foundation of the Americas (FUDELA)</v>
      </c>
      <c r="CF339" t="str">
        <v>Fraternity Without Borders</v>
      </c>
      <c r="CG339" t="str">
        <v>Fundación Brisas del Norte</v>
      </c>
      <c r="CH339" t="str">
        <v>Fundación Colombovenezolana Nueva Ilusión</v>
      </c>
      <c r="CI339" t="str">
        <v>Fundación Nakama's</v>
      </c>
      <c r="CJ339" t="str">
        <v>Fundación RadaBer</v>
      </c>
      <c r="CK339" t="str">
        <v>Fundación Scalabrini Bolivia</v>
      </c>
      <c r="CL339" t="str">
        <v>Fundacion Social Vivan los Niños</v>
      </c>
      <c r="CM339" t="str">
        <v>FUNVEAC</v>
      </c>
      <c r="CN339" t="str">
        <v>German Development Cooperation Agency GIZ</v>
      </c>
      <c r="CO339" t="str">
        <v>Globalizate Radio</v>
      </c>
      <c r="CP339" t="str">
        <v>GOAL</v>
      </c>
      <c r="CQ339" t="str">
        <v>Halü Bienestar Humano Foundation (HALU)</v>
      </c>
      <c r="CR339" t="str">
        <v>Heartland Alliance International (HAI)</v>
      </c>
      <c r="CS339" t="str">
        <v>HELVETAS Swiss Intercooperation</v>
      </c>
      <c r="CT339" t="str">
        <v>HIAS</v>
      </c>
      <c r="CU339" t="str">
        <v>Human Rights Defence Curaçao</v>
      </c>
      <c r="CV339" t="str">
        <v>Humanity &amp; Inclusion</v>
      </c>
      <c r="CW339" t="str">
        <v>Humans Analytic</v>
      </c>
      <c r="CX339" t="str">
        <v>Idas y Vueltas Association</v>
      </c>
      <c r="CY339" t="str">
        <v>iMMAP</v>
      </c>
      <c r="CZ339" t="str">
        <v>IMPACT Initiatives (REACH)</v>
      </c>
      <c r="DA339" t="str">
        <v>Inmigrante Feliz Association</v>
      </c>
      <c r="DB339" t="str">
        <v>Institute for Migration and Human Rights (IMDH)</v>
      </c>
      <c r="DC339" t="str">
        <v>Institute of Natural and Cultural Heritage (IPANC)</v>
      </c>
      <c r="DD339" t="str">
        <v>International Committee for the Development of People (CISP)</v>
      </c>
      <c r="DE339" t="str">
        <v>International Federation of the Red Cross (IFRC)</v>
      </c>
      <c r="DF339" t="str">
        <v>International Labour Organization (ILO)</v>
      </c>
      <c r="DG339" t="str">
        <v>International Medical Corps</v>
      </c>
      <c r="DH339" t="str">
        <v>International Organization for Migration (IOM)</v>
      </c>
      <c r="DI339" t="str">
        <v>International Rescue Committee (IRC)</v>
      </c>
      <c r="DJ339" t="str">
        <v>INTERSOS</v>
      </c>
      <c r="DK339" t="str">
        <v>Jesuit Migrant Service (JMS)</v>
      </c>
      <c r="DL339" t="str">
        <v>Jesuit Refugee Service (JRS)</v>
      </c>
      <c r="DM339" t="str">
        <v>Jesuit Service for Migrants and Refugees (JSMR)</v>
      </c>
      <c r="DN339" t="str">
        <v>Joint United Nations Programme on HIV/AIDS (UNAIDS)</v>
      </c>
      <c r="DO339" t="str">
        <v>Kimirina Coorporation</v>
      </c>
      <c r="DP339" t="str">
        <v>La Casita Hispanic Cultural Centre</v>
      </c>
      <c r="DQ339" t="str">
        <v>Latin American Network of Non-Governmental Organizations of Persons with Disabilities and their Families (RIADIS)</v>
      </c>
      <c r="DR339" t="str">
        <v>LGBT+ Movement Brazil</v>
      </c>
      <c r="DS339" t="str">
        <v>Living Water Community (LWC)</v>
      </c>
      <c r="DT339" t="str">
        <v>LLANOVENCOL</v>
      </c>
      <c r="DU339" t="str">
        <v>Lutheran World Federation</v>
      </c>
      <c r="DV339" t="str">
        <v>Lutheran World Relief</v>
      </c>
      <c r="DW339" t="str">
        <v>Malteser International</v>
      </c>
      <c r="DX339" t="str">
        <v>Mana Institute</v>
      </c>
      <c r="DY339" t="str">
        <v>Manos Veneguayas Association</v>
      </c>
      <c r="DZ339" t="str">
        <v>Más Igualdad Perú</v>
      </c>
      <c r="EA339" t="str">
        <v>MedGlobal</v>
      </c>
      <c r="EB339" t="str">
        <v>Medical Teams International</v>
      </c>
      <c r="EC339" t="str">
        <v>Mercy Corps</v>
      </c>
      <c r="ED339" t="str">
        <v>Migrant Service Center (CAM)</v>
      </c>
      <c r="EE339" t="str">
        <v>Migrants, Refugees and Argentine Social Entrepreneurs (MIRARES)</v>
      </c>
      <c r="EF339" t="str">
        <v>Mision Scalabriniana - Ecuador</v>
      </c>
      <c r="EG339" t="str">
        <v>Missão Paz</v>
      </c>
      <c r="EH339" t="str">
        <v>Museu A CASA</v>
      </c>
      <c r="EI339" t="str">
        <v>Norwegian Refugee Council (NRC)</v>
      </c>
      <c r="EJ339" t="str">
        <v>ONG Migrantes por el Maule</v>
      </c>
      <c r="EK339" t="str">
        <v>ONG Preemptive Love Coalition Colombia</v>
      </c>
      <c r="EL339" t="str">
        <v>Organización Transfomando Vidas</v>
      </c>
      <c r="EM339" t="str">
        <v>Organization of Ibero-American States for Education, Science and Culture (OEI)</v>
      </c>
      <c r="EN339" t="str">
        <v>OXFAM</v>
      </c>
      <c r="EO339" t="str">
        <v>Panamerican Development Foundation</v>
      </c>
      <c r="EP339" t="str">
        <v>Panamerican Health Organization/World Health Organization (PAHO/WHO)</v>
      </c>
      <c r="EQ339" t="str">
        <v>Pastoral of Human Mobility - Peruvian Episcopal Conference</v>
      </c>
      <c r="ER339" t="str">
        <v>Pastoral Service for Migrants National</v>
      </c>
      <c r="ES339" t="str">
        <v>Permanent Human Rights defense Committee (CDH)</v>
      </c>
      <c r="ET339" t="str">
        <v>Pirilampos Institute - Group of visits and voluntary actions in Roraima</v>
      </c>
      <c r="EU339" t="str">
        <v>Plan International</v>
      </c>
      <c r="EV339" t="str">
        <v>Population Program, Faculty of Social Sciences, University of the Republic</v>
      </c>
      <c r="EW339" t="str">
        <v>Profamilia Association</v>
      </c>
      <c r="EX339" t="str">
        <v>Red con Migrantes y Refugiados</v>
      </c>
      <c r="EY339" t="str">
        <v>Red Cross Colombia</v>
      </c>
      <c r="EZ339" t="str">
        <v>Red Cross Ecuador</v>
      </c>
      <c r="FA339" t="str">
        <v>Red Cross Peru</v>
      </c>
      <c r="FB339" t="str">
        <v>Red de Investigaciones en Derechos Humanos - CONICET (Consejo Nacional de Investigaciones Científicas y Técnicas)</v>
      </c>
      <c r="FC339" t="str">
        <v>RET International</v>
      </c>
      <c r="FD339" t="str">
        <v>Salú pa Tur Foundation</v>
      </c>
      <c r="FE339" t="str">
        <v>Salvation Army</v>
      </c>
      <c r="FF339" t="str">
        <v>Samaritan's Purse</v>
      </c>
      <c r="FG339" t="str">
        <v>Save the Children International (SCI)</v>
      </c>
      <c r="FH339" t="str">
        <v>Scalabrini Foundation Chile</v>
      </c>
      <c r="FI339" t="str">
        <v>Sección Peruana de Amnistía Internacional</v>
      </c>
      <c r="FJ339" t="str">
        <v>Serviço Pastoral dos Migrantes do Nordeste</v>
      </c>
      <c r="FK339" t="str">
        <v>Sesame Workshop</v>
      </c>
      <c r="FL339" t="str">
        <v>Si, Da Vida</v>
      </c>
      <c r="FM339" t="str">
        <v>Solidarity and Action Asociation</v>
      </c>
      <c r="FN339" t="str">
        <v>SOS Children's Villages</v>
      </c>
      <c r="FO339" t="str">
        <v>Tarabita Foundation</v>
      </c>
      <c r="FP339" t="str">
        <v>Tearfund</v>
      </c>
      <c r="FQ339" t="str">
        <v>TECHO</v>
      </c>
      <c r="FR339" t="str">
        <v>Terranueva Foundation</v>
      </c>
      <c r="FS339" t="str">
        <v>Terre des Hommes Suisse</v>
      </c>
      <c r="FT339" t="str">
        <v>The Israel Forum for International Humanitarian Aid (IsraAID)</v>
      </c>
      <c r="FU339" t="str">
        <v>Unión Venezolana en Perú</v>
      </c>
      <c r="FV339" t="str">
        <v>United Nations Children's Fund (UNICEF)</v>
      </c>
      <c r="FW339" t="str">
        <v>United Nations Development Programme (UNDP)</v>
      </c>
      <c r="FX339" t="str">
        <v>United Nations Educational, Scientific and Cultural Organization (UNESCO)</v>
      </c>
      <c r="FY339" t="str">
        <v>United Nations Entity for Gender Equality and the Empowerment of Women (UNWOMEN)</v>
      </c>
      <c r="FZ339" t="str">
        <v>United Nations Food and Agricultural Organization (FAO)</v>
      </c>
      <c r="GA339" t="str">
        <v>United Nations High Commissioner for Refugees (UNHCR)</v>
      </c>
      <c r="GB339" t="str">
        <v>United Nations Office of the High Commissioner for Human Rights (OHCHR)</v>
      </c>
      <c r="GC339" t="str">
        <v>United Nations Office on Drugs and Crime (UNODC)</v>
      </c>
      <c r="GD339" t="str">
        <v>United Nations Population Fund (UNFPA)</v>
      </c>
      <c r="GE339" t="str">
        <v>United Nations Programme for Human Settlements (UN Habitat)</v>
      </c>
      <c r="GF339" t="str">
        <v>Vale da Benção Educational and Charitable Association (AEBVB)</v>
      </c>
      <c r="GG339" t="str">
        <v>VenAruba Solidaria</v>
      </c>
      <c r="GH339" t="str">
        <v>Venex Curacao Foundation</v>
      </c>
      <c r="GI339" t="str">
        <v>Venezolanos en Barranquilla</v>
      </c>
      <c r="GJ339" t="str">
        <v>Venezolanos en San Cristóbal</v>
      </c>
      <c r="GK339" t="str">
        <v>Venezuelan Emigrant Foundation (FEV)</v>
      </c>
      <c r="GL339" t="str">
        <v>Vicaría de Pastoral Social Caritas</v>
      </c>
      <c r="GM339" t="str">
        <v>Voices GY</v>
      </c>
      <c r="GN339" t="str">
        <v>We World GVC</v>
      </c>
      <c r="GO339" t="str">
        <v>World Council of Credit Unions</v>
      </c>
      <c r="GP339" t="str">
        <v>World Food Programme (WFP)</v>
      </c>
      <c r="GQ339" t="str">
        <v>World Vision</v>
      </c>
      <c r="GR339" t="str">
        <v>ZOA</v>
      </c>
    </row>
    <row r="340" spans="8:200" x14ac:dyDescent="0.3">
      <c r="H340" t="str" cm="1">
        <f t="array" ref="H340:GR340">TRANSPOSE(_xlfn._xlws.SORT(_xlfn._xlws.FILTER(Table3[Name],ISNUMBER(SEARCH(' Activity Sheet'!D394,Table3[Name])),"Not found"),,1))</f>
        <v>.New Organisation</v>
      </c>
      <c r="I340" t="str">
        <v>ABV - Association of Good with Life</v>
      </c>
      <c r="J340" t="str">
        <v>ACAPS</v>
      </c>
      <c r="K340" t="str">
        <v>Acción y Desarrollo</v>
      </c>
      <c r="L340" t="str">
        <v>ACTED</v>
      </c>
      <c r="M340" t="str">
        <v>Action against Hunger</v>
      </c>
      <c r="N340" t="str">
        <v>ActionAid</v>
      </c>
      <c r="O340" t="str">
        <v>Adventist Development and Relief Agency (ADRA)</v>
      </c>
      <c r="P340" t="str">
        <v>Alas de Colibrí Foundation</v>
      </c>
      <c r="Q340" t="str">
        <v>Alianza por la Solidaridad</v>
      </c>
      <c r="R340" t="str">
        <v>Alianza por Venezuela</v>
      </c>
      <c r="S340" t="str">
        <v>Americares Foundation</v>
      </c>
      <c r="T340" t="str">
        <v>Argentine Commission for Refugees and Migrants (CAREF)</v>
      </c>
      <c r="U340" t="str">
        <v>Asociación Aves</v>
      </c>
      <c r="V340" t="str">
        <v>Asociación de Jubilados y Pensionados Venezolanos en Argentina</v>
      </c>
      <c r="W340" t="str">
        <v>Asociación de Venezolanos en Eloy Alfaro</v>
      </c>
      <c r="X340" t="str">
        <v>Asociación Fundación contra el Hambre Perú</v>
      </c>
      <c r="Y340" t="str">
        <v>Asociación Migrantes Venezolanos</v>
      </c>
      <c r="Z340" t="str">
        <v>Asociación Misioneros de San Carlos Scalabrinianos</v>
      </c>
      <c r="AA340" t="str">
        <v>Asociacion Proteccion Poblacion Vulnerable</v>
      </c>
      <c r="AB340" t="str">
        <v>Asociación Quinta Ola</v>
      </c>
      <c r="AC340" t="str">
        <v>Asociación Salto Ángel</v>
      </c>
      <c r="AD340" t="str">
        <v>Asociación Venezuela en Ecuador AC</v>
      </c>
      <c r="AE340" t="str">
        <v>ASOVENAR</v>
      </c>
      <c r="AF340" t="str">
        <v>Associação Hermanitos</v>
      </c>
      <c r="AG340" t="str">
        <v>AVSI Foundation</v>
      </c>
      <c r="AH340" t="str">
        <v>Bethany Christian Services</v>
      </c>
      <c r="AI340" t="str">
        <v>Blumont</v>
      </c>
      <c r="AJ340" t="str">
        <v>CARE</v>
      </c>
      <c r="AK340" t="str">
        <v>Caritas Brazil</v>
      </c>
      <c r="AL340" t="str">
        <v>Caritas Ecuador</v>
      </c>
      <c r="AM340" t="str">
        <v>Caritas Germany</v>
      </c>
      <c r="AN340" t="str">
        <v>Caritas Manaus</v>
      </c>
      <c r="AO340" t="str">
        <v>Caritas Parana</v>
      </c>
      <c r="AP340" t="str">
        <v>Caritas Peru</v>
      </c>
      <c r="AQ340" t="str">
        <v>Caritas Rio de Janeiro</v>
      </c>
      <c r="AR340" t="str">
        <v>Caritas São Paulo</v>
      </c>
      <c r="AS340" t="str">
        <v>Caritas Switzerland</v>
      </c>
      <c r="AT340" t="str">
        <v>CCEFIRO Association</v>
      </c>
      <c r="AU340" t="str">
        <v>CEDRO</v>
      </c>
      <c r="AV340" t="str">
        <v>Center for Integrated Studies and Programs for Sustainable Development (CIEDS)</v>
      </c>
      <c r="AW340" t="str">
        <v>Center for Migration and Human Rights of the Diocese of Roraima (CMDH)</v>
      </c>
      <c r="AX340" t="str">
        <v>Centro de Atencion Psicosocial (CAPS)</v>
      </c>
      <c r="AY340" t="str">
        <v>CESAL</v>
      </c>
      <c r="AZ340" t="str">
        <v>CESVI-Cooperazione e Sviluppo</v>
      </c>
      <c r="BA340" t="str">
        <v>ChildFund International</v>
      </c>
      <c r="BB340" t="str">
        <v>CHS Alternativo</v>
      </c>
      <c r="BC340" t="str">
        <v>Churún Merú Association</v>
      </c>
      <c r="BD340" t="str">
        <v>Coalición por Venezuela</v>
      </c>
      <c r="BE340" t="str">
        <v>Colonia Foundation of Venezuelans in the Dominican Republic (FUNCOVERD)</v>
      </c>
      <c r="BF340" t="str">
        <v>COLVENZ</v>
      </c>
      <c r="BG340" t="str">
        <v>Compassiva</v>
      </c>
      <c r="BH340" t="str">
        <v>Consejo Interreligioso del Perú - Religiones por la Paz</v>
      </c>
      <c r="BI340" t="str">
        <v>Consorcio ONG OCIPI Y Capellanía Nacional OFICA</v>
      </c>
      <c r="BJ340" t="str">
        <v>COOPI - International Cooperation Foundation</v>
      </c>
      <c r="BK340" t="str">
        <v>Corporación Colectivo Sin Fronteras</v>
      </c>
      <c r="BL340" t="str">
        <v>CRISFE Foundation</v>
      </c>
      <c r="BM340" t="str">
        <v>Cuso International</v>
      </c>
      <c r="BN340" t="str">
        <v>Danielle’s Children Fund (DCF)</v>
      </c>
      <c r="BO340" t="str">
        <v>Danish Refugee Council (DRC)</v>
      </c>
      <c r="BP340" t="str">
        <v>Development Support Association - APOYAR</v>
      </c>
      <c r="BQ340" t="str">
        <v>Diakonie Katastrophenhilfe</v>
      </c>
      <c r="BR340" t="str">
        <v>Diálogo Diverso</v>
      </c>
      <c r="BS340" t="str">
        <v>Doctors of the World</v>
      </c>
      <c r="BT340" t="str">
        <v>Dominican Institute for Integrated Development</v>
      </c>
      <c r="BU340" t="str">
        <v>Duendes y Ángeles Vinotinto República Dominicana</v>
      </c>
      <c r="BV340" t="str">
        <v>Encuentros SJS (Servicio Jesuita de la Solidaridad)</v>
      </c>
      <c r="BW340" t="str">
        <v>Ending Violence Against Migrants</v>
      </c>
      <c r="BX340" t="str">
        <v>Equidad Foundation</v>
      </c>
      <c r="BY340" t="str">
        <v>Equilibrium CenDE</v>
      </c>
      <c r="BZ340" t="str">
        <v>Facultad de Psicología - Universidad de la República (UDELAR)</v>
      </c>
      <c r="CA340" t="str">
        <v>First International Emergency and Solidarités International</v>
      </c>
      <c r="CB340" t="str">
        <v>Fondo Ecuatoriano Populorum Progressio</v>
      </c>
      <c r="CC340" t="str">
        <v>Foro Salud Callao</v>
      </c>
      <c r="CD340" t="str">
        <v>Foundation for the Integration and Development of Latin America (FIDAL)</v>
      </c>
      <c r="CE340" t="str">
        <v>Foundation of the Americas (FUDELA)</v>
      </c>
      <c r="CF340" t="str">
        <v>Fraternity Without Borders</v>
      </c>
      <c r="CG340" t="str">
        <v>Fundación Brisas del Norte</v>
      </c>
      <c r="CH340" t="str">
        <v>Fundación Colombovenezolana Nueva Ilusión</v>
      </c>
      <c r="CI340" t="str">
        <v>Fundación Nakama's</v>
      </c>
      <c r="CJ340" t="str">
        <v>Fundación RadaBer</v>
      </c>
      <c r="CK340" t="str">
        <v>Fundación Scalabrini Bolivia</v>
      </c>
      <c r="CL340" t="str">
        <v>Fundacion Social Vivan los Niños</v>
      </c>
      <c r="CM340" t="str">
        <v>FUNVEAC</v>
      </c>
      <c r="CN340" t="str">
        <v>German Development Cooperation Agency GIZ</v>
      </c>
      <c r="CO340" t="str">
        <v>Globalizate Radio</v>
      </c>
      <c r="CP340" t="str">
        <v>GOAL</v>
      </c>
      <c r="CQ340" t="str">
        <v>Halü Bienestar Humano Foundation (HALU)</v>
      </c>
      <c r="CR340" t="str">
        <v>Heartland Alliance International (HAI)</v>
      </c>
      <c r="CS340" t="str">
        <v>HELVETAS Swiss Intercooperation</v>
      </c>
      <c r="CT340" t="str">
        <v>HIAS</v>
      </c>
      <c r="CU340" t="str">
        <v>Human Rights Defence Curaçao</v>
      </c>
      <c r="CV340" t="str">
        <v>Humanity &amp; Inclusion</v>
      </c>
      <c r="CW340" t="str">
        <v>Humans Analytic</v>
      </c>
      <c r="CX340" t="str">
        <v>Idas y Vueltas Association</v>
      </c>
      <c r="CY340" t="str">
        <v>iMMAP</v>
      </c>
      <c r="CZ340" t="str">
        <v>IMPACT Initiatives (REACH)</v>
      </c>
      <c r="DA340" t="str">
        <v>Inmigrante Feliz Association</v>
      </c>
      <c r="DB340" t="str">
        <v>Institute for Migration and Human Rights (IMDH)</v>
      </c>
      <c r="DC340" t="str">
        <v>Institute of Natural and Cultural Heritage (IPANC)</v>
      </c>
      <c r="DD340" t="str">
        <v>International Committee for the Development of People (CISP)</v>
      </c>
      <c r="DE340" t="str">
        <v>International Federation of the Red Cross (IFRC)</v>
      </c>
      <c r="DF340" t="str">
        <v>International Labour Organization (ILO)</v>
      </c>
      <c r="DG340" t="str">
        <v>International Medical Corps</v>
      </c>
      <c r="DH340" t="str">
        <v>International Organization for Migration (IOM)</v>
      </c>
      <c r="DI340" t="str">
        <v>International Rescue Committee (IRC)</v>
      </c>
      <c r="DJ340" t="str">
        <v>INTERSOS</v>
      </c>
      <c r="DK340" t="str">
        <v>Jesuit Migrant Service (JMS)</v>
      </c>
      <c r="DL340" t="str">
        <v>Jesuit Refugee Service (JRS)</v>
      </c>
      <c r="DM340" t="str">
        <v>Jesuit Service for Migrants and Refugees (JSMR)</v>
      </c>
      <c r="DN340" t="str">
        <v>Joint United Nations Programme on HIV/AIDS (UNAIDS)</v>
      </c>
      <c r="DO340" t="str">
        <v>Kimirina Coorporation</v>
      </c>
      <c r="DP340" t="str">
        <v>La Casita Hispanic Cultural Centre</v>
      </c>
      <c r="DQ340" t="str">
        <v>Latin American Network of Non-Governmental Organizations of Persons with Disabilities and their Families (RIADIS)</v>
      </c>
      <c r="DR340" t="str">
        <v>LGBT+ Movement Brazil</v>
      </c>
      <c r="DS340" t="str">
        <v>Living Water Community (LWC)</v>
      </c>
      <c r="DT340" t="str">
        <v>LLANOVENCOL</v>
      </c>
      <c r="DU340" t="str">
        <v>Lutheran World Federation</v>
      </c>
      <c r="DV340" t="str">
        <v>Lutheran World Relief</v>
      </c>
      <c r="DW340" t="str">
        <v>Malteser International</v>
      </c>
      <c r="DX340" t="str">
        <v>Mana Institute</v>
      </c>
      <c r="DY340" t="str">
        <v>Manos Veneguayas Association</v>
      </c>
      <c r="DZ340" t="str">
        <v>Más Igualdad Perú</v>
      </c>
      <c r="EA340" t="str">
        <v>MedGlobal</v>
      </c>
      <c r="EB340" t="str">
        <v>Medical Teams International</v>
      </c>
      <c r="EC340" t="str">
        <v>Mercy Corps</v>
      </c>
      <c r="ED340" t="str">
        <v>Migrant Service Center (CAM)</v>
      </c>
      <c r="EE340" t="str">
        <v>Migrants, Refugees and Argentine Social Entrepreneurs (MIRARES)</v>
      </c>
      <c r="EF340" t="str">
        <v>Mision Scalabriniana - Ecuador</v>
      </c>
      <c r="EG340" t="str">
        <v>Missão Paz</v>
      </c>
      <c r="EH340" t="str">
        <v>Museu A CASA</v>
      </c>
      <c r="EI340" t="str">
        <v>Norwegian Refugee Council (NRC)</v>
      </c>
      <c r="EJ340" t="str">
        <v>ONG Migrantes por el Maule</v>
      </c>
      <c r="EK340" t="str">
        <v>ONG Preemptive Love Coalition Colombia</v>
      </c>
      <c r="EL340" t="str">
        <v>Organización Transfomando Vidas</v>
      </c>
      <c r="EM340" t="str">
        <v>Organization of Ibero-American States for Education, Science and Culture (OEI)</v>
      </c>
      <c r="EN340" t="str">
        <v>OXFAM</v>
      </c>
      <c r="EO340" t="str">
        <v>Panamerican Development Foundation</v>
      </c>
      <c r="EP340" t="str">
        <v>Panamerican Health Organization/World Health Organization (PAHO/WHO)</v>
      </c>
      <c r="EQ340" t="str">
        <v>Pastoral of Human Mobility - Peruvian Episcopal Conference</v>
      </c>
      <c r="ER340" t="str">
        <v>Pastoral Service for Migrants National</v>
      </c>
      <c r="ES340" t="str">
        <v>Permanent Human Rights defense Committee (CDH)</v>
      </c>
      <c r="ET340" t="str">
        <v>Pirilampos Institute - Group of visits and voluntary actions in Roraima</v>
      </c>
      <c r="EU340" t="str">
        <v>Plan International</v>
      </c>
      <c r="EV340" t="str">
        <v>Population Program, Faculty of Social Sciences, University of the Republic</v>
      </c>
      <c r="EW340" t="str">
        <v>Profamilia Association</v>
      </c>
      <c r="EX340" t="str">
        <v>Red con Migrantes y Refugiados</v>
      </c>
      <c r="EY340" t="str">
        <v>Red Cross Colombia</v>
      </c>
      <c r="EZ340" t="str">
        <v>Red Cross Ecuador</v>
      </c>
      <c r="FA340" t="str">
        <v>Red Cross Peru</v>
      </c>
      <c r="FB340" t="str">
        <v>Red de Investigaciones en Derechos Humanos - CONICET (Consejo Nacional de Investigaciones Científicas y Técnicas)</v>
      </c>
      <c r="FC340" t="str">
        <v>RET International</v>
      </c>
      <c r="FD340" t="str">
        <v>Salú pa Tur Foundation</v>
      </c>
      <c r="FE340" t="str">
        <v>Salvation Army</v>
      </c>
      <c r="FF340" t="str">
        <v>Samaritan's Purse</v>
      </c>
      <c r="FG340" t="str">
        <v>Save the Children International (SCI)</v>
      </c>
      <c r="FH340" t="str">
        <v>Scalabrini Foundation Chile</v>
      </c>
      <c r="FI340" t="str">
        <v>Sección Peruana de Amnistía Internacional</v>
      </c>
      <c r="FJ340" t="str">
        <v>Serviço Pastoral dos Migrantes do Nordeste</v>
      </c>
      <c r="FK340" t="str">
        <v>Sesame Workshop</v>
      </c>
      <c r="FL340" t="str">
        <v>Si, Da Vida</v>
      </c>
      <c r="FM340" t="str">
        <v>Solidarity and Action Asociation</v>
      </c>
      <c r="FN340" t="str">
        <v>SOS Children's Villages</v>
      </c>
      <c r="FO340" t="str">
        <v>Tarabita Foundation</v>
      </c>
      <c r="FP340" t="str">
        <v>Tearfund</v>
      </c>
      <c r="FQ340" t="str">
        <v>TECHO</v>
      </c>
      <c r="FR340" t="str">
        <v>Terranueva Foundation</v>
      </c>
      <c r="FS340" t="str">
        <v>Terre des Hommes Suisse</v>
      </c>
      <c r="FT340" t="str">
        <v>The Israel Forum for International Humanitarian Aid (IsraAID)</v>
      </c>
      <c r="FU340" t="str">
        <v>Unión Venezolana en Perú</v>
      </c>
      <c r="FV340" t="str">
        <v>United Nations Children's Fund (UNICEF)</v>
      </c>
      <c r="FW340" t="str">
        <v>United Nations Development Programme (UNDP)</v>
      </c>
      <c r="FX340" t="str">
        <v>United Nations Educational, Scientific and Cultural Organization (UNESCO)</v>
      </c>
      <c r="FY340" t="str">
        <v>United Nations Entity for Gender Equality and the Empowerment of Women (UNWOMEN)</v>
      </c>
      <c r="FZ340" t="str">
        <v>United Nations Food and Agricultural Organization (FAO)</v>
      </c>
      <c r="GA340" t="str">
        <v>United Nations High Commissioner for Refugees (UNHCR)</v>
      </c>
      <c r="GB340" t="str">
        <v>United Nations Office of the High Commissioner for Human Rights (OHCHR)</v>
      </c>
      <c r="GC340" t="str">
        <v>United Nations Office on Drugs and Crime (UNODC)</v>
      </c>
      <c r="GD340" t="str">
        <v>United Nations Population Fund (UNFPA)</v>
      </c>
      <c r="GE340" t="str">
        <v>United Nations Programme for Human Settlements (UN Habitat)</v>
      </c>
      <c r="GF340" t="str">
        <v>Vale da Benção Educational and Charitable Association (AEBVB)</v>
      </c>
      <c r="GG340" t="str">
        <v>VenAruba Solidaria</v>
      </c>
      <c r="GH340" t="str">
        <v>Venex Curacao Foundation</v>
      </c>
      <c r="GI340" t="str">
        <v>Venezolanos en Barranquilla</v>
      </c>
      <c r="GJ340" t="str">
        <v>Venezolanos en San Cristóbal</v>
      </c>
      <c r="GK340" t="str">
        <v>Venezuelan Emigrant Foundation (FEV)</v>
      </c>
      <c r="GL340" t="str">
        <v>Vicaría de Pastoral Social Caritas</v>
      </c>
      <c r="GM340" t="str">
        <v>Voices GY</v>
      </c>
      <c r="GN340" t="str">
        <v>We World GVC</v>
      </c>
      <c r="GO340" t="str">
        <v>World Council of Credit Unions</v>
      </c>
      <c r="GP340" t="str">
        <v>World Food Programme (WFP)</v>
      </c>
      <c r="GQ340" t="str">
        <v>World Vision</v>
      </c>
      <c r="GR340" t="str">
        <v>ZOA</v>
      </c>
    </row>
    <row r="341" spans="8:200" x14ac:dyDescent="0.3">
      <c r="H341" t="str" cm="1">
        <f t="array" ref="H341:GR341">TRANSPOSE(_xlfn._xlws.SORT(_xlfn._xlws.FILTER(Table3[Name],ISNUMBER(SEARCH(' Activity Sheet'!D395,Table3[Name])),"Not found"),,1))</f>
        <v>.New Organisation</v>
      </c>
      <c r="I341" t="str">
        <v>ABV - Association of Good with Life</v>
      </c>
      <c r="J341" t="str">
        <v>ACAPS</v>
      </c>
      <c r="K341" t="str">
        <v>Acción y Desarrollo</v>
      </c>
      <c r="L341" t="str">
        <v>ACTED</v>
      </c>
      <c r="M341" t="str">
        <v>Action against Hunger</v>
      </c>
      <c r="N341" t="str">
        <v>ActionAid</v>
      </c>
      <c r="O341" t="str">
        <v>Adventist Development and Relief Agency (ADRA)</v>
      </c>
      <c r="P341" t="str">
        <v>Alas de Colibrí Foundation</v>
      </c>
      <c r="Q341" t="str">
        <v>Alianza por la Solidaridad</v>
      </c>
      <c r="R341" t="str">
        <v>Alianza por Venezuela</v>
      </c>
      <c r="S341" t="str">
        <v>Americares Foundation</v>
      </c>
      <c r="T341" t="str">
        <v>Argentine Commission for Refugees and Migrants (CAREF)</v>
      </c>
      <c r="U341" t="str">
        <v>Asociación Aves</v>
      </c>
      <c r="V341" t="str">
        <v>Asociación de Jubilados y Pensionados Venezolanos en Argentina</v>
      </c>
      <c r="W341" t="str">
        <v>Asociación de Venezolanos en Eloy Alfaro</v>
      </c>
      <c r="X341" t="str">
        <v>Asociación Fundación contra el Hambre Perú</v>
      </c>
      <c r="Y341" t="str">
        <v>Asociación Migrantes Venezolanos</v>
      </c>
      <c r="Z341" t="str">
        <v>Asociación Misioneros de San Carlos Scalabrinianos</v>
      </c>
      <c r="AA341" t="str">
        <v>Asociacion Proteccion Poblacion Vulnerable</v>
      </c>
      <c r="AB341" t="str">
        <v>Asociación Quinta Ola</v>
      </c>
      <c r="AC341" t="str">
        <v>Asociación Salto Ángel</v>
      </c>
      <c r="AD341" t="str">
        <v>Asociación Venezuela en Ecuador AC</v>
      </c>
      <c r="AE341" t="str">
        <v>ASOVENAR</v>
      </c>
      <c r="AF341" t="str">
        <v>Associação Hermanitos</v>
      </c>
      <c r="AG341" t="str">
        <v>AVSI Foundation</v>
      </c>
      <c r="AH341" t="str">
        <v>Bethany Christian Services</v>
      </c>
      <c r="AI341" t="str">
        <v>Blumont</v>
      </c>
      <c r="AJ341" t="str">
        <v>CARE</v>
      </c>
      <c r="AK341" t="str">
        <v>Caritas Brazil</v>
      </c>
      <c r="AL341" t="str">
        <v>Caritas Ecuador</v>
      </c>
      <c r="AM341" t="str">
        <v>Caritas Germany</v>
      </c>
      <c r="AN341" t="str">
        <v>Caritas Manaus</v>
      </c>
      <c r="AO341" t="str">
        <v>Caritas Parana</v>
      </c>
      <c r="AP341" t="str">
        <v>Caritas Peru</v>
      </c>
      <c r="AQ341" t="str">
        <v>Caritas Rio de Janeiro</v>
      </c>
      <c r="AR341" t="str">
        <v>Caritas São Paulo</v>
      </c>
      <c r="AS341" t="str">
        <v>Caritas Switzerland</v>
      </c>
      <c r="AT341" t="str">
        <v>CCEFIRO Association</v>
      </c>
      <c r="AU341" t="str">
        <v>CEDRO</v>
      </c>
      <c r="AV341" t="str">
        <v>Center for Integrated Studies and Programs for Sustainable Development (CIEDS)</v>
      </c>
      <c r="AW341" t="str">
        <v>Center for Migration and Human Rights of the Diocese of Roraima (CMDH)</v>
      </c>
      <c r="AX341" t="str">
        <v>Centro de Atencion Psicosocial (CAPS)</v>
      </c>
      <c r="AY341" t="str">
        <v>CESAL</v>
      </c>
      <c r="AZ341" t="str">
        <v>CESVI-Cooperazione e Sviluppo</v>
      </c>
      <c r="BA341" t="str">
        <v>ChildFund International</v>
      </c>
      <c r="BB341" t="str">
        <v>CHS Alternativo</v>
      </c>
      <c r="BC341" t="str">
        <v>Churún Merú Association</v>
      </c>
      <c r="BD341" t="str">
        <v>Coalición por Venezuela</v>
      </c>
      <c r="BE341" t="str">
        <v>Colonia Foundation of Venezuelans in the Dominican Republic (FUNCOVERD)</v>
      </c>
      <c r="BF341" t="str">
        <v>COLVENZ</v>
      </c>
      <c r="BG341" t="str">
        <v>Compassiva</v>
      </c>
      <c r="BH341" t="str">
        <v>Consejo Interreligioso del Perú - Religiones por la Paz</v>
      </c>
      <c r="BI341" t="str">
        <v>Consorcio ONG OCIPI Y Capellanía Nacional OFICA</v>
      </c>
      <c r="BJ341" t="str">
        <v>COOPI - International Cooperation Foundation</v>
      </c>
      <c r="BK341" t="str">
        <v>Corporación Colectivo Sin Fronteras</v>
      </c>
      <c r="BL341" t="str">
        <v>CRISFE Foundation</v>
      </c>
      <c r="BM341" t="str">
        <v>Cuso International</v>
      </c>
      <c r="BN341" t="str">
        <v>Danielle’s Children Fund (DCF)</v>
      </c>
      <c r="BO341" t="str">
        <v>Danish Refugee Council (DRC)</v>
      </c>
      <c r="BP341" t="str">
        <v>Development Support Association - APOYAR</v>
      </c>
      <c r="BQ341" t="str">
        <v>Diakonie Katastrophenhilfe</v>
      </c>
      <c r="BR341" t="str">
        <v>Diálogo Diverso</v>
      </c>
      <c r="BS341" t="str">
        <v>Doctors of the World</v>
      </c>
      <c r="BT341" t="str">
        <v>Dominican Institute for Integrated Development</v>
      </c>
      <c r="BU341" t="str">
        <v>Duendes y Ángeles Vinotinto República Dominicana</v>
      </c>
      <c r="BV341" t="str">
        <v>Encuentros SJS (Servicio Jesuita de la Solidaridad)</v>
      </c>
      <c r="BW341" t="str">
        <v>Ending Violence Against Migrants</v>
      </c>
      <c r="BX341" t="str">
        <v>Equidad Foundation</v>
      </c>
      <c r="BY341" t="str">
        <v>Equilibrium CenDE</v>
      </c>
      <c r="BZ341" t="str">
        <v>Facultad de Psicología - Universidad de la República (UDELAR)</v>
      </c>
      <c r="CA341" t="str">
        <v>First International Emergency and Solidarités International</v>
      </c>
      <c r="CB341" t="str">
        <v>Fondo Ecuatoriano Populorum Progressio</v>
      </c>
      <c r="CC341" t="str">
        <v>Foro Salud Callao</v>
      </c>
      <c r="CD341" t="str">
        <v>Foundation for the Integration and Development of Latin America (FIDAL)</v>
      </c>
      <c r="CE341" t="str">
        <v>Foundation of the Americas (FUDELA)</v>
      </c>
      <c r="CF341" t="str">
        <v>Fraternity Without Borders</v>
      </c>
      <c r="CG341" t="str">
        <v>Fundación Brisas del Norte</v>
      </c>
      <c r="CH341" t="str">
        <v>Fundación Colombovenezolana Nueva Ilusión</v>
      </c>
      <c r="CI341" t="str">
        <v>Fundación Nakama's</v>
      </c>
      <c r="CJ341" t="str">
        <v>Fundación RadaBer</v>
      </c>
      <c r="CK341" t="str">
        <v>Fundación Scalabrini Bolivia</v>
      </c>
      <c r="CL341" t="str">
        <v>Fundacion Social Vivan los Niños</v>
      </c>
      <c r="CM341" t="str">
        <v>FUNVEAC</v>
      </c>
      <c r="CN341" t="str">
        <v>German Development Cooperation Agency GIZ</v>
      </c>
      <c r="CO341" t="str">
        <v>Globalizate Radio</v>
      </c>
      <c r="CP341" t="str">
        <v>GOAL</v>
      </c>
      <c r="CQ341" t="str">
        <v>Halü Bienestar Humano Foundation (HALU)</v>
      </c>
      <c r="CR341" t="str">
        <v>Heartland Alliance International (HAI)</v>
      </c>
      <c r="CS341" t="str">
        <v>HELVETAS Swiss Intercooperation</v>
      </c>
      <c r="CT341" t="str">
        <v>HIAS</v>
      </c>
      <c r="CU341" t="str">
        <v>Human Rights Defence Curaçao</v>
      </c>
      <c r="CV341" t="str">
        <v>Humanity &amp; Inclusion</v>
      </c>
      <c r="CW341" t="str">
        <v>Humans Analytic</v>
      </c>
      <c r="CX341" t="str">
        <v>Idas y Vueltas Association</v>
      </c>
      <c r="CY341" t="str">
        <v>iMMAP</v>
      </c>
      <c r="CZ341" t="str">
        <v>IMPACT Initiatives (REACH)</v>
      </c>
      <c r="DA341" t="str">
        <v>Inmigrante Feliz Association</v>
      </c>
      <c r="DB341" t="str">
        <v>Institute for Migration and Human Rights (IMDH)</v>
      </c>
      <c r="DC341" t="str">
        <v>Institute of Natural and Cultural Heritage (IPANC)</v>
      </c>
      <c r="DD341" t="str">
        <v>International Committee for the Development of People (CISP)</v>
      </c>
      <c r="DE341" t="str">
        <v>International Federation of the Red Cross (IFRC)</v>
      </c>
      <c r="DF341" t="str">
        <v>International Labour Organization (ILO)</v>
      </c>
      <c r="DG341" t="str">
        <v>International Medical Corps</v>
      </c>
      <c r="DH341" t="str">
        <v>International Organization for Migration (IOM)</v>
      </c>
      <c r="DI341" t="str">
        <v>International Rescue Committee (IRC)</v>
      </c>
      <c r="DJ341" t="str">
        <v>INTERSOS</v>
      </c>
      <c r="DK341" t="str">
        <v>Jesuit Migrant Service (JMS)</v>
      </c>
      <c r="DL341" t="str">
        <v>Jesuit Refugee Service (JRS)</v>
      </c>
      <c r="DM341" t="str">
        <v>Jesuit Service for Migrants and Refugees (JSMR)</v>
      </c>
      <c r="DN341" t="str">
        <v>Joint United Nations Programme on HIV/AIDS (UNAIDS)</v>
      </c>
      <c r="DO341" t="str">
        <v>Kimirina Coorporation</v>
      </c>
      <c r="DP341" t="str">
        <v>La Casita Hispanic Cultural Centre</v>
      </c>
      <c r="DQ341" t="str">
        <v>Latin American Network of Non-Governmental Organizations of Persons with Disabilities and their Families (RIADIS)</v>
      </c>
      <c r="DR341" t="str">
        <v>LGBT+ Movement Brazil</v>
      </c>
      <c r="DS341" t="str">
        <v>Living Water Community (LWC)</v>
      </c>
      <c r="DT341" t="str">
        <v>LLANOVENCOL</v>
      </c>
      <c r="DU341" t="str">
        <v>Lutheran World Federation</v>
      </c>
      <c r="DV341" t="str">
        <v>Lutheran World Relief</v>
      </c>
      <c r="DW341" t="str">
        <v>Malteser International</v>
      </c>
      <c r="DX341" t="str">
        <v>Mana Institute</v>
      </c>
      <c r="DY341" t="str">
        <v>Manos Veneguayas Association</v>
      </c>
      <c r="DZ341" t="str">
        <v>Más Igualdad Perú</v>
      </c>
      <c r="EA341" t="str">
        <v>MedGlobal</v>
      </c>
      <c r="EB341" t="str">
        <v>Medical Teams International</v>
      </c>
      <c r="EC341" t="str">
        <v>Mercy Corps</v>
      </c>
      <c r="ED341" t="str">
        <v>Migrant Service Center (CAM)</v>
      </c>
      <c r="EE341" t="str">
        <v>Migrants, Refugees and Argentine Social Entrepreneurs (MIRARES)</v>
      </c>
      <c r="EF341" t="str">
        <v>Mision Scalabriniana - Ecuador</v>
      </c>
      <c r="EG341" t="str">
        <v>Missão Paz</v>
      </c>
      <c r="EH341" t="str">
        <v>Museu A CASA</v>
      </c>
      <c r="EI341" t="str">
        <v>Norwegian Refugee Council (NRC)</v>
      </c>
      <c r="EJ341" t="str">
        <v>ONG Migrantes por el Maule</v>
      </c>
      <c r="EK341" t="str">
        <v>ONG Preemptive Love Coalition Colombia</v>
      </c>
      <c r="EL341" t="str">
        <v>Organización Transfomando Vidas</v>
      </c>
      <c r="EM341" t="str">
        <v>Organization of Ibero-American States for Education, Science and Culture (OEI)</v>
      </c>
      <c r="EN341" t="str">
        <v>OXFAM</v>
      </c>
      <c r="EO341" t="str">
        <v>Panamerican Development Foundation</v>
      </c>
      <c r="EP341" t="str">
        <v>Panamerican Health Organization/World Health Organization (PAHO/WHO)</v>
      </c>
      <c r="EQ341" t="str">
        <v>Pastoral of Human Mobility - Peruvian Episcopal Conference</v>
      </c>
      <c r="ER341" t="str">
        <v>Pastoral Service for Migrants National</v>
      </c>
      <c r="ES341" t="str">
        <v>Permanent Human Rights defense Committee (CDH)</v>
      </c>
      <c r="ET341" t="str">
        <v>Pirilampos Institute - Group of visits and voluntary actions in Roraima</v>
      </c>
      <c r="EU341" t="str">
        <v>Plan International</v>
      </c>
      <c r="EV341" t="str">
        <v>Population Program, Faculty of Social Sciences, University of the Republic</v>
      </c>
      <c r="EW341" t="str">
        <v>Profamilia Association</v>
      </c>
      <c r="EX341" t="str">
        <v>Red con Migrantes y Refugiados</v>
      </c>
      <c r="EY341" t="str">
        <v>Red Cross Colombia</v>
      </c>
      <c r="EZ341" t="str">
        <v>Red Cross Ecuador</v>
      </c>
      <c r="FA341" t="str">
        <v>Red Cross Peru</v>
      </c>
      <c r="FB341" t="str">
        <v>Red de Investigaciones en Derechos Humanos - CONICET (Consejo Nacional de Investigaciones Científicas y Técnicas)</v>
      </c>
      <c r="FC341" t="str">
        <v>RET International</v>
      </c>
      <c r="FD341" t="str">
        <v>Salú pa Tur Foundation</v>
      </c>
      <c r="FE341" t="str">
        <v>Salvation Army</v>
      </c>
      <c r="FF341" t="str">
        <v>Samaritan's Purse</v>
      </c>
      <c r="FG341" t="str">
        <v>Save the Children International (SCI)</v>
      </c>
      <c r="FH341" t="str">
        <v>Scalabrini Foundation Chile</v>
      </c>
      <c r="FI341" t="str">
        <v>Sección Peruana de Amnistía Internacional</v>
      </c>
      <c r="FJ341" t="str">
        <v>Serviço Pastoral dos Migrantes do Nordeste</v>
      </c>
      <c r="FK341" t="str">
        <v>Sesame Workshop</v>
      </c>
      <c r="FL341" t="str">
        <v>Si, Da Vida</v>
      </c>
      <c r="FM341" t="str">
        <v>Solidarity and Action Asociation</v>
      </c>
      <c r="FN341" t="str">
        <v>SOS Children's Villages</v>
      </c>
      <c r="FO341" t="str">
        <v>Tarabita Foundation</v>
      </c>
      <c r="FP341" t="str">
        <v>Tearfund</v>
      </c>
      <c r="FQ341" t="str">
        <v>TECHO</v>
      </c>
      <c r="FR341" t="str">
        <v>Terranueva Foundation</v>
      </c>
      <c r="FS341" t="str">
        <v>Terre des Hommes Suisse</v>
      </c>
      <c r="FT341" t="str">
        <v>The Israel Forum for International Humanitarian Aid (IsraAID)</v>
      </c>
      <c r="FU341" t="str">
        <v>Unión Venezolana en Perú</v>
      </c>
      <c r="FV341" t="str">
        <v>United Nations Children's Fund (UNICEF)</v>
      </c>
      <c r="FW341" t="str">
        <v>United Nations Development Programme (UNDP)</v>
      </c>
      <c r="FX341" t="str">
        <v>United Nations Educational, Scientific and Cultural Organization (UNESCO)</v>
      </c>
      <c r="FY341" t="str">
        <v>United Nations Entity for Gender Equality and the Empowerment of Women (UNWOMEN)</v>
      </c>
      <c r="FZ341" t="str">
        <v>United Nations Food and Agricultural Organization (FAO)</v>
      </c>
      <c r="GA341" t="str">
        <v>United Nations High Commissioner for Refugees (UNHCR)</v>
      </c>
      <c r="GB341" t="str">
        <v>United Nations Office of the High Commissioner for Human Rights (OHCHR)</v>
      </c>
      <c r="GC341" t="str">
        <v>United Nations Office on Drugs and Crime (UNODC)</v>
      </c>
      <c r="GD341" t="str">
        <v>United Nations Population Fund (UNFPA)</v>
      </c>
      <c r="GE341" t="str">
        <v>United Nations Programme for Human Settlements (UN Habitat)</v>
      </c>
      <c r="GF341" t="str">
        <v>Vale da Benção Educational and Charitable Association (AEBVB)</v>
      </c>
      <c r="GG341" t="str">
        <v>VenAruba Solidaria</v>
      </c>
      <c r="GH341" t="str">
        <v>Venex Curacao Foundation</v>
      </c>
      <c r="GI341" t="str">
        <v>Venezolanos en Barranquilla</v>
      </c>
      <c r="GJ341" t="str">
        <v>Venezolanos en San Cristóbal</v>
      </c>
      <c r="GK341" t="str">
        <v>Venezuelan Emigrant Foundation (FEV)</v>
      </c>
      <c r="GL341" t="str">
        <v>Vicaría de Pastoral Social Caritas</v>
      </c>
      <c r="GM341" t="str">
        <v>Voices GY</v>
      </c>
      <c r="GN341" t="str">
        <v>We World GVC</v>
      </c>
      <c r="GO341" t="str">
        <v>World Council of Credit Unions</v>
      </c>
      <c r="GP341" t="str">
        <v>World Food Programme (WFP)</v>
      </c>
      <c r="GQ341" t="str">
        <v>World Vision</v>
      </c>
      <c r="GR341" t="str">
        <v>ZOA</v>
      </c>
    </row>
    <row r="342" spans="8:200" x14ac:dyDescent="0.3">
      <c r="H342" t="str" cm="1">
        <f t="array" ref="H342:GR342">TRANSPOSE(_xlfn._xlws.SORT(_xlfn._xlws.FILTER(Table3[Name],ISNUMBER(SEARCH(' Activity Sheet'!D396,Table3[Name])),"Not found"),,1))</f>
        <v>.New Organisation</v>
      </c>
      <c r="I342" t="str">
        <v>ABV - Association of Good with Life</v>
      </c>
      <c r="J342" t="str">
        <v>ACAPS</v>
      </c>
      <c r="K342" t="str">
        <v>Acción y Desarrollo</v>
      </c>
      <c r="L342" t="str">
        <v>ACTED</v>
      </c>
      <c r="M342" t="str">
        <v>Action against Hunger</v>
      </c>
      <c r="N342" t="str">
        <v>ActionAid</v>
      </c>
      <c r="O342" t="str">
        <v>Adventist Development and Relief Agency (ADRA)</v>
      </c>
      <c r="P342" t="str">
        <v>Alas de Colibrí Foundation</v>
      </c>
      <c r="Q342" t="str">
        <v>Alianza por la Solidaridad</v>
      </c>
      <c r="R342" t="str">
        <v>Alianza por Venezuela</v>
      </c>
      <c r="S342" t="str">
        <v>Americares Foundation</v>
      </c>
      <c r="T342" t="str">
        <v>Argentine Commission for Refugees and Migrants (CAREF)</v>
      </c>
      <c r="U342" t="str">
        <v>Asociación Aves</v>
      </c>
      <c r="V342" t="str">
        <v>Asociación de Jubilados y Pensionados Venezolanos en Argentina</v>
      </c>
      <c r="W342" t="str">
        <v>Asociación de Venezolanos en Eloy Alfaro</v>
      </c>
      <c r="X342" t="str">
        <v>Asociación Fundación contra el Hambre Perú</v>
      </c>
      <c r="Y342" t="str">
        <v>Asociación Migrantes Venezolanos</v>
      </c>
      <c r="Z342" t="str">
        <v>Asociación Misioneros de San Carlos Scalabrinianos</v>
      </c>
      <c r="AA342" t="str">
        <v>Asociacion Proteccion Poblacion Vulnerable</v>
      </c>
      <c r="AB342" t="str">
        <v>Asociación Quinta Ola</v>
      </c>
      <c r="AC342" t="str">
        <v>Asociación Salto Ángel</v>
      </c>
      <c r="AD342" t="str">
        <v>Asociación Venezuela en Ecuador AC</v>
      </c>
      <c r="AE342" t="str">
        <v>ASOVENAR</v>
      </c>
      <c r="AF342" t="str">
        <v>Associação Hermanitos</v>
      </c>
      <c r="AG342" t="str">
        <v>AVSI Foundation</v>
      </c>
      <c r="AH342" t="str">
        <v>Bethany Christian Services</v>
      </c>
      <c r="AI342" t="str">
        <v>Blumont</v>
      </c>
      <c r="AJ342" t="str">
        <v>CARE</v>
      </c>
      <c r="AK342" t="str">
        <v>Caritas Brazil</v>
      </c>
      <c r="AL342" t="str">
        <v>Caritas Ecuador</v>
      </c>
      <c r="AM342" t="str">
        <v>Caritas Germany</v>
      </c>
      <c r="AN342" t="str">
        <v>Caritas Manaus</v>
      </c>
      <c r="AO342" t="str">
        <v>Caritas Parana</v>
      </c>
      <c r="AP342" t="str">
        <v>Caritas Peru</v>
      </c>
      <c r="AQ342" t="str">
        <v>Caritas Rio de Janeiro</v>
      </c>
      <c r="AR342" t="str">
        <v>Caritas São Paulo</v>
      </c>
      <c r="AS342" t="str">
        <v>Caritas Switzerland</v>
      </c>
      <c r="AT342" t="str">
        <v>CCEFIRO Association</v>
      </c>
      <c r="AU342" t="str">
        <v>CEDRO</v>
      </c>
      <c r="AV342" t="str">
        <v>Center for Integrated Studies and Programs for Sustainable Development (CIEDS)</v>
      </c>
      <c r="AW342" t="str">
        <v>Center for Migration and Human Rights of the Diocese of Roraima (CMDH)</v>
      </c>
      <c r="AX342" t="str">
        <v>Centro de Atencion Psicosocial (CAPS)</v>
      </c>
      <c r="AY342" t="str">
        <v>CESAL</v>
      </c>
      <c r="AZ342" t="str">
        <v>CESVI-Cooperazione e Sviluppo</v>
      </c>
      <c r="BA342" t="str">
        <v>ChildFund International</v>
      </c>
      <c r="BB342" t="str">
        <v>CHS Alternativo</v>
      </c>
      <c r="BC342" t="str">
        <v>Churún Merú Association</v>
      </c>
      <c r="BD342" t="str">
        <v>Coalición por Venezuela</v>
      </c>
      <c r="BE342" t="str">
        <v>Colonia Foundation of Venezuelans in the Dominican Republic (FUNCOVERD)</v>
      </c>
      <c r="BF342" t="str">
        <v>COLVENZ</v>
      </c>
      <c r="BG342" t="str">
        <v>Compassiva</v>
      </c>
      <c r="BH342" t="str">
        <v>Consejo Interreligioso del Perú - Religiones por la Paz</v>
      </c>
      <c r="BI342" t="str">
        <v>Consorcio ONG OCIPI Y Capellanía Nacional OFICA</v>
      </c>
      <c r="BJ342" t="str">
        <v>COOPI - International Cooperation Foundation</v>
      </c>
      <c r="BK342" t="str">
        <v>Corporación Colectivo Sin Fronteras</v>
      </c>
      <c r="BL342" t="str">
        <v>CRISFE Foundation</v>
      </c>
      <c r="BM342" t="str">
        <v>Cuso International</v>
      </c>
      <c r="BN342" t="str">
        <v>Danielle’s Children Fund (DCF)</v>
      </c>
      <c r="BO342" t="str">
        <v>Danish Refugee Council (DRC)</v>
      </c>
      <c r="BP342" t="str">
        <v>Development Support Association - APOYAR</v>
      </c>
      <c r="BQ342" t="str">
        <v>Diakonie Katastrophenhilfe</v>
      </c>
      <c r="BR342" t="str">
        <v>Diálogo Diverso</v>
      </c>
      <c r="BS342" t="str">
        <v>Doctors of the World</v>
      </c>
      <c r="BT342" t="str">
        <v>Dominican Institute for Integrated Development</v>
      </c>
      <c r="BU342" t="str">
        <v>Duendes y Ángeles Vinotinto República Dominicana</v>
      </c>
      <c r="BV342" t="str">
        <v>Encuentros SJS (Servicio Jesuita de la Solidaridad)</v>
      </c>
      <c r="BW342" t="str">
        <v>Ending Violence Against Migrants</v>
      </c>
      <c r="BX342" t="str">
        <v>Equidad Foundation</v>
      </c>
      <c r="BY342" t="str">
        <v>Equilibrium CenDE</v>
      </c>
      <c r="BZ342" t="str">
        <v>Facultad de Psicología - Universidad de la República (UDELAR)</v>
      </c>
      <c r="CA342" t="str">
        <v>First International Emergency and Solidarités International</v>
      </c>
      <c r="CB342" t="str">
        <v>Fondo Ecuatoriano Populorum Progressio</v>
      </c>
      <c r="CC342" t="str">
        <v>Foro Salud Callao</v>
      </c>
      <c r="CD342" t="str">
        <v>Foundation for the Integration and Development of Latin America (FIDAL)</v>
      </c>
      <c r="CE342" t="str">
        <v>Foundation of the Americas (FUDELA)</v>
      </c>
      <c r="CF342" t="str">
        <v>Fraternity Without Borders</v>
      </c>
      <c r="CG342" t="str">
        <v>Fundación Brisas del Norte</v>
      </c>
      <c r="CH342" t="str">
        <v>Fundación Colombovenezolana Nueva Ilusión</v>
      </c>
      <c r="CI342" t="str">
        <v>Fundación Nakama's</v>
      </c>
      <c r="CJ342" t="str">
        <v>Fundación RadaBer</v>
      </c>
      <c r="CK342" t="str">
        <v>Fundación Scalabrini Bolivia</v>
      </c>
      <c r="CL342" t="str">
        <v>Fundacion Social Vivan los Niños</v>
      </c>
      <c r="CM342" t="str">
        <v>FUNVEAC</v>
      </c>
      <c r="CN342" t="str">
        <v>German Development Cooperation Agency GIZ</v>
      </c>
      <c r="CO342" t="str">
        <v>Globalizate Radio</v>
      </c>
      <c r="CP342" t="str">
        <v>GOAL</v>
      </c>
      <c r="CQ342" t="str">
        <v>Halü Bienestar Humano Foundation (HALU)</v>
      </c>
      <c r="CR342" t="str">
        <v>Heartland Alliance International (HAI)</v>
      </c>
      <c r="CS342" t="str">
        <v>HELVETAS Swiss Intercooperation</v>
      </c>
      <c r="CT342" t="str">
        <v>HIAS</v>
      </c>
      <c r="CU342" t="str">
        <v>Human Rights Defence Curaçao</v>
      </c>
      <c r="CV342" t="str">
        <v>Humanity &amp; Inclusion</v>
      </c>
      <c r="CW342" t="str">
        <v>Humans Analytic</v>
      </c>
      <c r="CX342" t="str">
        <v>Idas y Vueltas Association</v>
      </c>
      <c r="CY342" t="str">
        <v>iMMAP</v>
      </c>
      <c r="CZ342" t="str">
        <v>IMPACT Initiatives (REACH)</v>
      </c>
      <c r="DA342" t="str">
        <v>Inmigrante Feliz Association</v>
      </c>
      <c r="DB342" t="str">
        <v>Institute for Migration and Human Rights (IMDH)</v>
      </c>
      <c r="DC342" t="str">
        <v>Institute of Natural and Cultural Heritage (IPANC)</v>
      </c>
      <c r="DD342" t="str">
        <v>International Committee for the Development of People (CISP)</v>
      </c>
      <c r="DE342" t="str">
        <v>International Federation of the Red Cross (IFRC)</v>
      </c>
      <c r="DF342" t="str">
        <v>International Labour Organization (ILO)</v>
      </c>
      <c r="DG342" t="str">
        <v>International Medical Corps</v>
      </c>
      <c r="DH342" t="str">
        <v>International Organization for Migration (IOM)</v>
      </c>
      <c r="DI342" t="str">
        <v>International Rescue Committee (IRC)</v>
      </c>
      <c r="DJ342" t="str">
        <v>INTERSOS</v>
      </c>
      <c r="DK342" t="str">
        <v>Jesuit Migrant Service (JMS)</v>
      </c>
      <c r="DL342" t="str">
        <v>Jesuit Refugee Service (JRS)</v>
      </c>
      <c r="DM342" t="str">
        <v>Jesuit Service for Migrants and Refugees (JSMR)</v>
      </c>
      <c r="DN342" t="str">
        <v>Joint United Nations Programme on HIV/AIDS (UNAIDS)</v>
      </c>
      <c r="DO342" t="str">
        <v>Kimirina Coorporation</v>
      </c>
      <c r="DP342" t="str">
        <v>La Casita Hispanic Cultural Centre</v>
      </c>
      <c r="DQ342" t="str">
        <v>Latin American Network of Non-Governmental Organizations of Persons with Disabilities and their Families (RIADIS)</v>
      </c>
      <c r="DR342" t="str">
        <v>LGBT+ Movement Brazil</v>
      </c>
      <c r="DS342" t="str">
        <v>Living Water Community (LWC)</v>
      </c>
      <c r="DT342" t="str">
        <v>LLANOVENCOL</v>
      </c>
      <c r="DU342" t="str">
        <v>Lutheran World Federation</v>
      </c>
      <c r="DV342" t="str">
        <v>Lutheran World Relief</v>
      </c>
      <c r="DW342" t="str">
        <v>Malteser International</v>
      </c>
      <c r="DX342" t="str">
        <v>Mana Institute</v>
      </c>
      <c r="DY342" t="str">
        <v>Manos Veneguayas Association</v>
      </c>
      <c r="DZ342" t="str">
        <v>Más Igualdad Perú</v>
      </c>
      <c r="EA342" t="str">
        <v>MedGlobal</v>
      </c>
      <c r="EB342" t="str">
        <v>Medical Teams International</v>
      </c>
      <c r="EC342" t="str">
        <v>Mercy Corps</v>
      </c>
      <c r="ED342" t="str">
        <v>Migrant Service Center (CAM)</v>
      </c>
      <c r="EE342" t="str">
        <v>Migrants, Refugees and Argentine Social Entrepreneurs (MIRARES)</v>
      </c>
      <c r="EF342" t="str">
        <v>Mision Scalabriniana - Ecuador</v>
      </c>
      <c r="EG342" t="str">
        <v>Missão Paz</v>
      </c>
      <c r="EH342" t="str">
        <v>Museu A CASA</v>
      </c>
      <c r="EI342" t="str">
        <v>Norwegian Refugee Council (NRC)</v>
      </c>
      <c r="EJ342" t="str">
        <v>ONG Migrantes por el Maule</v>
      </c>
      <c r="EK342" t="str">
        <v>ONG Preemptive Love Coalition Colombia</v>
      </c>
      <c r="EL342" t="str">
        <v>Organización Transfomando Vidas</v>
      </c>
      <c r="EM342" t="str">
        <v>Organization of Ibero-American States for Education, Science and Culture (OEI)</v>
      </c>
      <c r="EN342" t="str">
        <v>OXFAM</v>
      </c>
      <c r="EO342" t="str">
        <v>Panamerican Development Foundation</v>
      </c>
      <c r="EP342" t="str">
        <v>Panamerican Health Organization/World Health Organization (PAHO/WHO)</v>
      </c>
      <c r="EQ342" t="str">
        <v>Pastoral of Human Mobility - Peruvian Episcopal Conference</v>
      </c>
      <c r="ER342" t="str">
        <v>Pastoral Service for Migrants National</v>
      </c>
      <c r="ES342" t="str">
        <v>Permanent Human Rights defense Committee (CDH)</v>
      </c>
      <c r="ET342" t="str">
        <v>Pirilampos Institute - Group of visits and voluntary actions in Roraima</v>
      </c>
      <c r="EU342" t="str">
        <v>Plan International</v>
      </c>
      <c r="EV342" t="str">
        <v>Population Program, Faculty of Social Sciences, University of the Republic</v>
      </c>
      <c r="EW342" t="str">
        <v>Profamilia Association</v>
      </c>
      <c r="EX342" t="str">
        <v>Red con Migrantes y Refugiados</v>
      </c>
      <c r="EY342" t="str">
        <v>Red Cross Colombia</v>
      </c>
      <c r="EZ342" t="str">
        <v>Red Cross Ecuador</v>
      </c>
      <c r="FA342" t="str">
        <v>Red Cross Peru</v>
      </c>
      <c r="FB342" t="str">
        <v>Red de Investigaciones en Derechos Humanos - CONICET (Consejo Nacional de Investigaciones Científicas y Técnicas)</v>
      </c>
      <c r="FC342" t="str">
        <v>RET International</v>
      </c>
      <c r="FD342" t="str">
        <v>Salú pa Tur Foundation</v>
      </c>
      <c r="FE342" t="str">
        <v>Salvation Army</v>
      </c>
      <c r="FF342" t="str">
        <v>Samaritan's Purse</v>
      </c>
      <c r="FG342" t="str">
        <v>Save the Children International (SCI)</v>
      </c>
      <c r="FH342" t="str">
        <v>Scalabrini Foundation Chile</v>
      </c>
      <c r="FI342" t="str">
        <v>Sección Peruana de Amnistía Internacional</v>
      </c>
      <c r="FJ342" t="str">
        <v>Serviço Pastoral dos Migrantes do Nordeste</v>
      </c>
      <c r="FK342" t="str">
        <v>Sesame Workshop</v>
      </c>
      <c r="FL342" t="str">
        <v>Si, Da Vida</v>
      </c>
      <c r="FM342" t="str">
        <v>Solidarity and Action Asociation</v>
      </c>
      <c r="FN342" t="str">
        <v>SOS Children's Villages</v>
      </c>
      <c r="FO342" t="str">
        <v>Tarabita Foundation</v>
      </c>
      <c r="FP342" t="str">
        <v>Tearfund</v>
      </c>
      <c r="FQ342" t="str">
        <v>TECHO</v>
      </c>
      <c r="FR342" t="str">
        <v>Terranueva Foundation</v>
      </c>
      <c r="FS342" t="str">
        <v>Terre des Hommes Suisse</v>
      </c>
      <c r="FT342" t="str">
        <v>The Israel Forum for International Humanitarian Aid (IsraAID)</v>
      </c>
      <c r="FU342" t="str">
        <v>Unión Venezolana en Perú</v>
      </c>
      <c r="FV342" t="str">
        <v>United Nations Children's Fund (UNICEF)</v>
      </c>
      <c r="FW342" t="str">
        <v>United Nations Development Programme (UNDP)</v>
      </c>
      <c r="FX342" t="str">
        <v>United Nations Educational, Scientific and Cultural Organization (UNESCO)</v>
      </c>
      <c r="FY342" t="str">
        <v>United Nations Entity for Gender Equality and the Empowerment of Women (UNWOMEN)</v>
      </c>
      <c r="FZ342" t="str">
        <v>United Nations Food and Agricultural Organization (FAO)</v>
      </c>
      <c r="GA342" t="str">
        <v>United Nations High Commissioner for Refugees (UNHCR)</v>
      </c>
      <c r="GB342" t="str">
        <v>United Nations Office of the High Commissioner for Human Rights (OHCHR)</v>
      </c>
      <c r="GC342" t="str">
        <v>United Nations Office on Drugs and Crime (UNODC)</v>
      </c>
      <c r="GD342" t="str">
        <v>United Nations Population Fund (UNFPA)</v>
      </c>
      <c r="GE342" t="str">
        <v>United Nations Programme for Human Settlements (UN Habitat)</v>
      </c>
      <c r="GF342" t="str">
        <v>Vale da Benção Educational and Charitable Association (AEBVB)</v>
      </c>
      <c r="GG342" t="str">
        <v>VenAruba Solidaria</v>
      </c>
      <c r="GH342" t="str">
        <v>Venex Curacao Foundation</v>
      </c>
      <c r="GI342" t="str">
        <v>Venezolanos en Barranquilla</v>
      </c>
      <c r="GJ342" t="str">
        <v>Venezolanos en San Cristóbal</v>
      </c>
      <c r="GK342" t="str">
        <v>Venezuelan Emigrant Foundation (FEV)</v>
      </c>
      <c r="GL342" t="str">
        <v>Vicaría de Pastoral Social Caritas</v>
      </c>
      <c r="GM342" t="str">
        <v>Voices GY</v>
      </c>
      <c r="GN342" t="str">
        <v>We World GVC</v>
      </c>
      <c r="GO342" t="str">
        <v>World Council of Credit Unions</v>
      </c>
      <c r="GP342" t="str">
        <v>World Food Programme (WFP)</v>
      </c>
      <c r="GQ342" t="str">
        <v>World Vision</v>
      </c>
      <c r="GR342" t="str">
        <v>ZOA</v>
      </c>
    </row>
    <row r="343" spans="8:200" x14ac:dyDescent="0.3">
      <c r="H343" t="str" cm="1">
        <f t="array" ref="H343:GR343">TRANSPOSE(_xlfn._xlws.SORT(_xlfn._xlws.FILTER(Table3[Name],ISNUMBER(SEARCH(' Activity Sheet'!D397,Table3[Name])),"Not found"),,1))</f>
        <v>.New Organisation</v>
      </c>
      <c r="I343" t="str">
        <v>ABV - Association of Good with Life</v>
      </c>
      <c r="J343" t="str">
        <v>ACAPS</v>
      </c>
      <c r="K343" t="str">
        <v>Acción y Desarrollo</v>
      </c>
      <c r="L343" t="str">
        <v>ACTED</v>
      </c>
      <c r="M343" t="str">
        <v>Action against Hunger</v>
      </c>
      <c r="N343" t="str">
        <v>ActionAid</v>
      </c>
      <c r="O343" t="str">
        <v>Adventist Development and Relief Agency (ADRA)</v>
      </c>
      <c r="P343" t="str">
        <v>Alas de Colibrí Foundation</v>
      </c>
      <c r="Q343" t="str">
        <v>Alianza por la Solidaridad</v>
      </c>
      <c r="R343" t="str">
        <v>Alianza por Venezuela</v>
      </c>
      <c r="S343" t="str">
        <v>Americares Foundation</v>
      </c>
      <c r="T343" t="str">
        <v>Argentine Commission for Refugees and Migrants (CAREF)</v>
      </c>
      <c r="U343" t="str">
        <v>Asociación Aves</v>
      </c>
      <c r="V343" t="str">
        <v>Asociación de Jubilados y Pensionados Venezolanos en Argentina</v>
      </c>
      <c r="W343" t="str">
        <v>Asociación de Venezolanos en Eloy Alfaro</v>
      </c>
      <c r="X343" t="str">
        <v>Asociación Fundación contra el Hambre Perú</v>
      </c>
      <c r="Y343" t="str">
        <v>Asociación Migrantes Venezolanos</v>
      </c>
      <c r="Z343" t="str">
        <v>Asociación Misioneros de San Carlos Scalabrinianos</v>
      </c>
      <c r="AA343" t="str">
        <v>Asociacion Proteccion Poblacion Vulnerable</v>
      </c>
      <c r="AB343" t="str">
        <v>Asociación Quinta Ola</v>
      </c>
      <c r="AC343" t="str">
        <v>Asociación Salto Ángel</v>
      </c>
      <c r="AD343" t="str">
        <v>Asociación Venezuela en Ecuador AC</v>
      </c>
      <c r="AE343" t="str">
        <v>ASOVENAR</v>
      </c>
      <c r="AF343" t="str">
        <v>Associação Hermanitos</v>
      </c>
      <c r="AG343" t="str">
        <v>AVSI Foundation</v>
      </c>
      <c r="AH343" t="str">
        <v>Bethany Christian Services</v>
      </c>
      <c r="AI343" t="str">
        <v>Blumont</v>
      </c>
      <c r="AJ343" t="str">
        <v>CARE</v>
      </c>
      <c r="AK343" t="str">
        <v>Caritas Brazil</v>
      </c>
      <c r="AL343" t="str">
        <v>Caritas Ecuador</v>
      </c>
      <c r="AM343" t="str">
        <v>Caritas Germany</v>
      </c>
      <c r="AN343" t="str">
        <v>Caritas Manaus</v>
      </c>
      <c r="AO343" t="str">
        <v>Caritas Parana</v>
      </c>
      <c r="AP343" t="str">
        <v>Caritas Peru</v>
      </c>
      <c r="AQ343" t="str">
        <v>Caritas Rio de Janeiro</v>
      </c>
      <c r="AR343" t="str">
        <v>Caritas São Paulo</v>
      </c>
      <c r="AS343" t="str">
        <v>Caritas Switzerland</v>
      </c>
      <c r="AT343" t="str">
        <v>CCEFIRO Association</v>
      </c>
      <c r="AU343" t="str">
        <v>CEDRO</v>
      </c>
      <c r="AV343" t="str">
        <v>Center for Integrated Studies and Programs for Sustainable Development (CIEDS)</v>
      </c>
      <c r="AW343" t="str">
        <v>Center for Migration and Human Rights of the Diocese of Roraima (CMDH)</v>
      </c>
      <c r="AX343" t="str">
        <v>Centro de Atencion Psicosocial (CAPS)</v>
      </c>
      <c r="AY343" t="str">
        <v>CESAL</v>
      </c>
      <c r="AZ343" t="str">
        <v>CESVI-Cooperazione e Sviluppo</v>
      </c>
      <c r="BA343" t="str">
        <v>ChildFund International</v>
      </c>
      <c r="BB343" t="str">
        <v>CHS Alternativo</v>
      </c>
      <c r="BC343" t="str">
        <v>Churún Merú Association</v>
      </c>
      <c r="BD343" t="str">
        <v>Coalición por Venezuela</v>
      </c>
      <c r="BE343" t="str">
        <v>Colonia Foundation of Venezuelans in the Dominican Republic (FUNCOVERD)</v>
      </c>
      <c r="BF343" t="str">
        <v>COLVENZ</v>
      </c>
      <c r="BG343" t="str">
        <v>Compassiva</v>
      </c>
      <c r="BH343" t="str">
        <v>Consejo Interreligioso del Perú - Religiones por la Paz</v>
      </c>
      <c r="BI343" t="str">
        <v>Consorcio ONG OCIPI Y Capellanía Nacional OFICA</v>
      </c>
      <c r="BJ343" t="str">
        <v>COOPI - International Cooperation Foundation</v>
      </c>
      <c r="BK343" t="str">
        <v>Corporación Colectivo Sin Fronteras</v>
      </c>
      <c r="BL343" t="str">
        <v>CRISFE Foundation</v>
      </c>
      <c r="BM343" t="str">
        <v>Cuso International</v>
      </c>
      <c r="BN343" t="str">
        <v>Danielle’s Children Fund (DCF)</v>
      </c>
      <c r="BO343" t="str">
        <v>Danish Refugee Council (DRC)</v>
      </c>
      <c r="BP343" t="str">
        <v>Development Support Association - APOYAR</v>
      </c>
      <c r="BQ343" t="str">
        <v>Diakonie Katastrophenhilfe</v>
      </c>
      <c r="BR343" t="str">
        <v>Diálogo Diverso</v>
      </c>
      <c r="BS343" t="str">
        <v>Doctors of the World</v>
      </c>
      <c r="BT343" t="str">
        <v>Dominican Institute for Integrated Development</v>
      </c>
      <c r="BU343" t="str">
        <v>Duendes y Ángeles Vinotinto República Dominicana</v>
      </c>
      <c r="BV343" t="str">
        <v>Encuentros SJS (Servicio Jesuita de la Solidaridad)</v>
      </c>
      <c r="BW343" t="str">
        <v>Ending Violence Against Migrants</v>
      </c>
      <c r="BX343" t="str">
        <v>Equidad Foundation</v>
      </c>
      <c r="BY343" t="str">
        <v>Equilibrium CenDE</v>
      </c>
      <c r="BZ343" t="str">
        <v>Facultad de Psicología - Universidad de la República (UDELAR)</v>
      </c>
      <c r="CA343" t="str">
        <v>First International Emergency and Solidarités International</v>
      </c>
      <c r="CB343" t="str">
        <v>Fondo Ecuatoriano Populorum Progressio</v>
      </c>
      <c r="CC343" t="str">
        <v>Foro Salud Callao</v>
      </c>
      <c r="CD343" t="str">
        <v>Foundation for the Integration and Development of Latin America (FIDAL)</v>
      </c>
      <c r="CE343" t="str">
        <v>Foundation of the Americas (FUDELA)</v>
      </c>
      <c r="CF343" t="str">
        <v>Fraternity Without Borders</v>
      </c>
      <c r="CG343" t="str">
        <v>Fundación Brisas del Norte</v>
      </c>
      <c r="CH343" t="str">
        <v>Fundación Colombovenezolana Nueva Ilusión</v>
      </c>
      <c r="CI343" t="str">
        <v>Fundación Nakama's</v>
      </c>
      <c r="CJ343" t="str">
        <v>Fundación RadaBer</v>
      </c>
      <c r="CK343" t="str">
        <v>Fundación Scalabrini Bolivia</v>
      </c>
      <c r="CL343" t="str">
        <v>Fundacion Social Vivan los Niños</v>
      </c>
      <c r="CM343" t="str">
        <v>FUNVEAC</v>
      </c>
      <c r="CN343" t="str">
        <v>German Development Cooperation Agency GIZ</v>
      </c>
      <c r="CO343" t="str">
        <v>Globalizate Radio</v>
      </c>
      <c r="CP343" t="str">
        <v>GOAL</v>
      </c>
      <c r="CQ343" t="str">
        <v>Halü Bienestar Humano Foundation (HALU)</v>
      </c>
      <c r="CR343" t="str">
        <v>Heartland Alliance International (HAI)</v>
      </c>
      <c r="CS343" t="str">
        <v>HELVETAS Swiss Intercooperation</v>
      </c>
      <c r="CT343" t="str">
        <v>HIAS</v>
      </c>
      <c r="CU343" t="str">
        <v>Human Rights Defence Curaçao</v>
      </c>
      <c r="CV343" t="str">
        <v>Humanity &amp; Inclusion</v>
      </c>
      <c r="CW343" t="str">
        <v>Humans Analytic</v>
      </c>
      <c r="CX343" t="str">
        <v>Idas y Vueltas Association</v>
      </c>
      <c r="CY343" t="str">
        <v>iMMAP</v>
      </c>
      <c r="CZ343" t="str">
        <v>IMPACT Initiatives (REACH)</v>
      </c>
      <c r="DA343" t="str">
        <v>Inmigrante Feliz Association</v>
      </c>
      <c r="DB343" t="str">
        <v>Institute for Migration and Human Rights (IMDH)</v>
      </c>
      <c r="DC343" t="str">
        <v>Institute of Natural and Cultural Heritage (IPANC)</v>
      </c>
      <c r="DD343" t="str">
        <v>International Committee for the Development of People (CISP)</v>
      </c>
      <c r="DE343" t="str">
        <v>International Federation of the Red Cross (IFRC)</v>
      </c>
      <c r="DF343" t="str">
        <v>International Labour Organization (ILO)</v>
      </c>
      <c r="DG343" t="str">
        <v>International Medical Corps</v>
      </c>
      <c r="DH343" t="str">
        <v>International Organization for Migration (IOM)</v>
      </c>
      <c r="DI343" t="str">
        <v>International Rescue Committee (IRC)</v>
      </c>
      <c r="DJ343" t="str">
        <v>INTERSOS</v>
      </c>
      <c r="DK343" t="str">
        <v>Jesuit Migrant Service (JMS)</v>
      </c>
      <c r="DL343" t="str">
        <v>Jesuit Refugee Service (JRS)</v>
      </c>
      <c r="DM343" t="str">
        <v>Jesuit Service for Migrants and Refugees (JSMR)</v>
      </c>
      <c r="DN343" t="str">
        <v>Joint United Nations Programme on HIV/AIDS (UNAIDS)</v>
      </c>
      <c r="DO343" t="str">
        <v>Kimirina Coorporation</v>
      </c>
      <c r="DP343" t="str">
        <v>La Casita Hispanic Cultural Centre</v>
      </c>
      <c r="DQ343" t="str">
        <v>Latin American Network of Non-Governmental Organizations of Persons with Disabilities and their Families (RIADIS)</v>
      </c>
      <c r="DR343" t="str">
        <v>LGBT+ Movement Brazil</v>
      </c>
      <c r="DS343" t="str">
        <v>Living Water Community (LWC)</v>
      </c>
      <c r="DT343" t="str">
        <v>LLANOVENCOL</v>
      </c>
      <c r="DU343" t="str">
        <v>Lutheran World Federation</v>
      </c>
      <c r="DV343" t="str">
        <v>Lutheran World Relief</v>
      </c>
      <c r="DW343" t="str">
        <v>Malteser International</v>
      </c>
      <c r="DX343" t="str">
        <v>Mana Institute</v>
      </c>
      <c r="DY343" t="str">
        <v>Manos Veneguayas Association</v>
      </c>
      <c r="DZ343" t="str">
        <v>Más Igualdad Perú</v>
      </c>
      <c r="EA343" t="str">
        <v>MedGlobal</v>
      </c>
      <c r="EB343" t="str">
        <v>Medical Teams International</v>
      </c>
      <c r="EC343" t="str">
        <v>Mercy Corps</v>
      </c>
      <c r="ED343" t="str">
        <v>Migrant Service Center (CAM)</v>
      </c>
      <c r="EE343" t="str">
        <v>Migrants, Refugees and Argentine Social Entrepreneurs (MIRARES)</v>
      </c>
      <c r="EF343" t="str">
        <v>Mision Scalabriniana - Ecuador</v>
      </c>
      <c r="EG343" t="str">
        <v>Missão Paz</v>
      </c>
      <c r="EH343" t="str">
        <v>Museu A CASA</v>
      </c>
      <c r="EI343" t="str">
        <v>Norwegian Refugee Council (NRC)</v>
      </c>
      <c r="EJ343" t="str">
        <v>ONG Migrantes por el Maule</v>
      </c>
      <c r="EK343" t="str">
        <v>ONG Preemptive Love Coalition Colombia</v>
      </c>
      <c r="EL343" t="str">
        <v>Organización Transfomando Vidas</v>
      </c>
      <c r="EM343" t="str">
        <v>Organization of Ibero-American States for Education, Science and Culture (OEI)</v>
      </c>
      <c r="EN343" t="str">
        <v>OXFAM</v>
      </c>
      <c r="EO343" t="str">
        <v>Panamerican Development Foundation</v>
      </c>
      <c r="EP343" t="str">
        <v>Panamerican Health Organization/World Health Organization (PAHO/WHO)</v>
      </c>
      <c r="EQ343" t="str">
        <v>Pastoral of Human Mobility - Peruvian Episcopal Conference</v>
      </c>
      <c r="ER343" t="str">
        <v>Pastoral Service for Migrants National</v>
      </c>
      <c r="ES343" t="str">
        <v>Permanent Human Rights defense Committee (CDH)</v>
      </c>
      <c r="ET343" t="str">
        <v>Pirilampos Institute - Group of visits and voluntary actions in Roraima</v>
      </c>
      <c r="EU343" t="str">
        <v>Plan International</v>
      </c>
      <c r="EV343" t="str">
        <v>Population Program, Faculty of Social Sciences, University of the Republic</v>
      </c>
      <c r="EW343" t="str">
        <v>Profamilia Association</v>
      </c>
      <c r="EX343" t="str">
        <v>Red con Migrantes y Refugiados</v>
      </c>
      <c r="EY343" t="str">
        <v>Red Cross Colombia</v>
      </c>
      <c r="EZ343" t="str">
        <v>Red Cross Ecuador</v>
      </c>
      <c r="FA343" t="str">
        <v>Red Cross Peru</v>
      </c>
      <c r="FB343" t="str">
        <v>Red de Investigaciones en Derechos Humanos - CONICET (Consejo Nacional de Investigaciones Científicas y Técnicas)</v>
      </c>
      <c r="FC343" t="str">
        <v>RET International</v>
      </c>
      <c r="FD343" t="str">
        <v>Salú pa Tur Foundation</v>
      </c>
      <c r="FE343" t="str">
        <v>Salvation Army</v>
      </c>
      <c r="FF343" t="str">
        <v>Samaritan's Purse</v>
      </c>
      <c r="FG343" t="str">
        <v>Save the Children International (SCI)</v>
      </c>
      <c r="FH343" t="str">
        <v>Scalabrini Foundation Chile</v>
      </c>
      <c r="FI343" t="str">
        <v>Sección Peruana de Amnistía Internacional</v>
      </c>
      <c r="FJ343" t="str">
        <v>Serviço Pastoral dos Migrantes do Nordeste</v>
      </c>
      <c r="FK343" t="str">
        <v>Sesame Workshop</v>
      </c>
      <c r="FL343" t="str">
        <v>Si, Da Vida</v>
      </c>
      <c r="FM343" t="str">
        <v>Solidarity and Action Asociation</v>
      </c>
      <c r="FN343" t="str">
        <v>SOS Children's Villages</v>
      </c>
      <c r="FO343" t="str">
        <v>Tarabita Foundation</v>
      </c>
      <c r="FP343" t="str">
        <v>Tearfund</v>
      </c>
      <c r="FQ343" t="str">
        <v>TECHO</v>
      </c>
      <c r="FR343" t="str">
        <v>Terranueva Foundation</v>
      </c>
      <c r="FS343" t="str">
        <v>Terre des Hommes Suisse</v>
      </c>
      <c r="FT343" t="str">
        <v>The Israel Forum for International Humanitarian Aid (IsraAID)</v>
      </c>
      <c r="FU343" t="str">
        <v>Unión Venezolana en Perú</v>
      </c>
      <c r="FV343" t="str">
        <v>United Nations Children's Fund (UNICEF)</v>
      </c>
      <c r="FW343" t="str">
        <v>United Nations Development Programme (UNDP)</v>
      </c>
      <c r="FX343" t="str">
        <v>United Nations Educational, Scientific and Cultural Organization (UNESCO)</v>
      </c>
      <c r="FY343" t="str">
        <v>United Nations Entity for Gender Equality and the Empowerment of Women (UNWOMEN)</v>
      </c>
      <c r="FZ343" t="str">
        <v>United Nations Food and Agricultural Organization (FAO)</v>
      </c>
      <c r="GA343" t="str">
        <v>United Nations High Commissioner for Refugees (UNHCR)</v>
      </c>
      <c r="GB343" t="str">
        <v>United Nations Office of the High Commissioner for Human Rights (OHCHR)</v>
      </c>
      <c r="GC343" t="str">
        <v>United Nations Office on Drugs and Crime (UNODC)</v>
      </c>
      <c r="GD343" t="str">
        <v>United Nations Population Fund (UNFPA)</v>
      </c>
      <c r="GE343" t="str">
        <v>United Nations Programme for Human Settlements (UN Habitat)</v>
      </c>
      <c r="GF343" t="str">
        <v>Vale da Benção Educational and Charitable Association (AEBVB)</v>
      </c>
      <c r="GG343" t="str">
        <v>VenAruba Solidaria</v>
      </c>
      <c r="GH343" t="str">
        <v>Venex Curacao Foundation</v>
      </c>
      <c r="GI343" t="str">
        <v>Venezolanos en Barranquilla</v>
      </c>
      <c r="GJ343" t="str">
        <v>Venezolanos en San Cristóbal</v>
      </c>
      <c r="GK343" t="str">
        <v>Venezuelan Emigrant Foundation (FEV)</v>
      </c>
      <c r="GL343" t="str">
        <v>Vicaría de Pastoral Social Caritas</v>
      </c>
      <c r="GM343" t="str">
        <v>Voices GY</v>
      </c>
      <c r="GN343" t="str">
        <v>We World GVC</v>
      </c>
      <c r="GO343" t="str">
        <v>World Council of Credit Unions</v>
      </c>
      <c r="GP343" t="str">
        <v>World Food Programme (WFP)</v>
      </c>
      <c r="GQ343" t="str">
        <v>World Vision</v>
      </c>
      <c r="GR343" t="str">
        <v>ZOA</v>
      </c>
    </row>
    <row r="344" spans="8:200" x14ac:dyDescent="0.3">
      <c r="H344" t="str" cm="1">
        <f t="array" ref="H344:GR344">TRANSPOSE(_xlfn._xlws.SORT(_xlfn._xlws.FILTER(Table3[Name],ISNUMBER(SEARCH(' Activity Sheet'!D398,Table3[Name])),"Not found"),,1))</f>
        <v>.New Organisation</v>
      </c>
      <c r="I344" t="str">
        <v>ABV - Association of Good with Life</v>
      </c>
      <c r="J344" t="str">
        <v>ACAPS</v>
      </c>
      <c r="K344" t="str">
        <v>Acción y Desarrollo</v>
      </c>
      <c r="L344" t="str">
        <v>ACTED</v>
      </c>
      <c r="M344" t="str">
        <v>Action against Hunger</v>
      </c>
      <c r="N344" t="str">
        <v>ActionAid</v>
      </c>
      <c r="O344" t="str">
        <v>Adventist Development and Relief Agency (ADRA)</v>
      </c>
      <c r="P344" t="str">
        <v>Alas de Colibrí Foundation</v>
      </c>
      <c r="Q344" t="str">
        <v>Alianza por la Solidaridad</v>
      </c>
      <c r="R344" t="str">
        <v>Alianza por Venezuela</v>
      </c>
      <c r="S344" t="str">
        <v>Americares Foundation</v>
      </c>
      <c r="T344" t="str">
        <v>Argentine Commission for Refugees and Migrants (CAREF)</v>
      </c>
      <c r="U344" t="str">
        <v>Asociación Aves</v>
      </c>
      <c r="V344" t="str">
        <v>Asociación de Jubilados y Pensionados Venezolanos en Argentina</v>
      </c>
      <c r="W344" t="str">
        <v>Asociación de Venezolanos en Eloy Alfaro</v>
      </c>
      <c r="X344" t="str">
        <v>Asociación Fundación contra el Hambre Perú</v>
      </c>
      <c r="Y344" t="str">
        <v>Asociación Migrantes Venezolanos</v>
      </c>
      <c r="Z344" t="str">
        <v>Asociación Misioneros de San Carlos Scalabrinianos</v>
      </c>
      <c r="AA344" t="str">
        <v>Asociacion Proteccion Poblacion Vulnerable</v>
      </c>
      <c r="AB344" t="str">
        <v>Asociación Quinta Ola</v>
      </c>
      <c r="AC344" t="str">
        <v>Asociación Salto Ángel</v>
      </c>
      <c r="AD344" t="str">
        <v>Asociación Venezuela en Ecuador AC</v>
      </c>
      <c r="AE344" t="str">
        <v>ASOVENAR</v>
      </c>
      <c r="AF344" t="str">
        <v>Associação Hermanitos</v>
      </c>
      <c r="AG344" t="str">
        <v>AVSI Foundation</v>
      </c>
      <c r="AH344" t="str">
        <v>Bethany Christian Services</v>
      </c>
      <c r="AI344" t="str">
        <v>Blumont</v>
      </c>
      <c r="AJ344" t="str">
        <v>CARE</v>
      </c>
      <c r="AK344" t="str">
        <v>Caritas Brazil</v>
      </c>
      <c r="AL344" t="str">
        <v>Caritas Ecuador</v>
      </c>
      <c r="AM344" t="str">
        <v>Caritas Germany</v>
      </c>
      <c r="AN344" t="str">
        <v>Caritas Manaus</v>
      </c>
      <c r="AO344" t="str">
        <v>Caritas Parana</v>
      </c>
      <c r="AP344" t="str">
        <v>Caritas Peru</v>
      </c>
      <c r="AQ344" t="str">
        <v>Caritas Rio de Janeiro</v>
      </c>
      <c r="AR344" t="str">
        <v>Caritas São Paulo</v>
      </c>
      <c r="AS344" t="str">
        <v>Caritas Switzerland</v>
      </c>
      <c r="AT344" t="str">
        <v>CCEFIRO Association</v>
      </c>
      <c r="AU344" t="str">
        <v>CEDRO</v>
      </c>
      <c r="AV344" t="str">
        <v>Center for Integrated Studies and Programs for Sustainable Development (CIEDS)</v>
      </c>
      <c r="AW344" t="str">
        <v>Center for Migration and Human Rights of the Diocese of Roraima (CMDH)</v>
      </c>
      <c r="AX344" t="str">
        <v>Centro de Atencion Psicosocial (CAPS)</v>
      </c>
      <c r="AY344" t="str">
        <v>CESAL</v>
      </c>
      <c r="AZ344" t="str">
        <v>CESVI-Cooperazione e Sviluppo</v>
      </c>
      <c r="BA344" t="str">
        <v>ChildFund International</v>
      </c>
      <c r="BB344" t="str">
        <v>CHS Alternativo</v>
      </c>
      <c r="BC344" t="str">
        <v>Churún Merú Association</v>
      </c>
      <c r="BD344" t="str">
        <v>Coalición por Venezuela</v>
      </c>
      <c r="BE344" t="str">
        <v>Colonia Foundation of Venezuelans in the Dominican Republic (FUNCOVERD)</v>
      </c>
      <c r="BF344" t="str">
        <v>COLVENZ</v>
      </c>
      <c r="BG344" t="str">
        <v>Compassiva</v>
      </c>
      <c r="BH344" t="str">
        <v>Consejo Interreligioso del Perú - Religiones por la Paz</v>
      </c>
      <c r="BI344" t="str">
        <v>Consorcio ONG OCIPI Y Capellanía Nacional OFICA</v>
      </c>
      <c r="BJ344" t="str">
        <v>COOPI - International Cooperation Foundation</v>
      </c>
      <c r="BK344" t="str">
        <v>Corporación Colectivo Sin Fronteras</v>
      </c>
      <c r="BL344" t="str">
        <v>CRISFE Foundation</v>
      </c>
      <c r="BM344" t="str">
        <v>Cuso International</v>
      </c>
      <c r="BN344" t="str">
        <v>Danielle’s Children Fund (DCF)</v>
      </c>
      <c r="BO344" t="str">
        <v>Danish Refugee Council (DRC)</v>
      </c>
      <c r="BP344" t="str">
        <v>Development Support Association - APOYAR</v>
      </c>
      <c r="BQ344" t="str">
        <v>Diakonie Katastrophenhilfe</v>
      </c>
      <c r="BR344" t="str">
        <v>Diálogo Diverso</v>
      </c>
      <c r="BS344" t="str">
        <v>Doctors of the World</v>
      </c>
      <c r="BT344" t="str">
        <v>Dominican Institute for Integrated Development</v>
      </c>
      <c r="BU344" t="str">
        <v>Duendes y Ángeles Vinotinto República Dominicana</v>
      </c>
      <c r="BV344" t="str">
        <v>Encuentros SJS (Servicio Jesuita de la Solidaridad)</v>
      </c>
      <c r="BW344" t="str">
        <v>Ending Violence Against Migrants</v>
      </c>
      <c r="BX344" t="str">
        <v>Equidad Foundation</v>
      </c>
      <c r="BY344" t="str">
        <v>Equilibrium CenDE</v>
      </c>
      <c r="BZ344" t="str">
        <v>Facultad de Psicología - Universidad de la República (UDELAR)</v>
      </c>
      <c r="CA344" t="str">
        <v>First International Emergency and Solidarités International</v>
      </c>
      <c r="CB344" t="str">
        <v>Fondo Ecuatoriano Populorum Progressio</v>
      </c>
      <c r="CC344" t="str">
        <v>Foro Salud Callao</v>
      </c>
      <c r="CD344" t="str">
        <v>Foundation for the Integration and Development of Latin America (FIDAL)</v>
      </c>
      <c r="CE344" t="str">
        <v>Foundation of the Americas (FUDELA)</v>
      </c>
      <c r="CF344" t="str">
        <v>Fraternity Without Borders</v>
      </c>
      <c r="CG344" t="str">
        <v>Fundación Brisas del Norte</v>
      </c>
      <c r="CH344" t="str">
        <v>Fundación Colombovenezolana Nueva Ilusión</v>
      </c>
      <c r="CI344" t="str">
        <v>Fundación Nakama's</v>
      </c>
      <c r="CJ344" t="str">
        <v>Fundación RadaBer</v>
      </c>
      <c r="CK344" t="str">
        <v>Fundación Scalabrini Bolivia</v>
      </c>
      <c r="CL344" t="str">
        <v>Fundacion Social Vivan los Niños</v>
      </c>
      <c r="CM344" t="str">
        <v>FUNVEAC</v>
      </c>
      <c r="CN344" t="str">
        <v>German Development Cooperation Agency GIZ</v>
      </c>
      <c r="CO344" t="str">
        <v>Globalizate Radio</v>
      </c>
      <c r="CP344" t="str">
        <v>GOAL</v>
      </c>
      <c r="CQ344" t="str">
        <v>Halü Bienestar Humano Foundation (HALU)</v>
      </c>
      <c r="CR344" t="str">
        <v>Heartland Alliance International (HAI)</v>
      </c>
      <c r="CS344" t="str">
        <v>HELVETAS Swiss Intercooperation</v>
      </c>
      <c r="CT344" t="str">
        <v>HIAS</v>
      </c>
      <c r="CU344" t="str">
        <v>Human Rights Defence Curaçao</v>
      </c>
      <c r="CV344" t="str">
        <v>Humanity &amp; Inclusion</v>
      </c>
      <c r="CW344" t="str">
        <v>Humans Analytic</v>
      </c>
      <c r="CX344" t="str">
        <v>Idas y Vueltas Association</v>
      </c>
      <c r="CY344" t="str">
        <v>iMMAP</v>
      </c>
      <c r="CZ344" t="str">
        <v>IMPACT Initiatives (REACH)</v>
      </c>
      <c r="DA344" t="str">
        <v>Inmigrante Feliz Association</v>
      </c>
      <c r="DB344" t="str">
        <v>Institute for Migration and Human Rights (IMDH)</v>
      </c>
      <c r="DC344" t="str">
        <v>Institute of Natural and Cultural Heritage (IPANC)</v>
      </c>
      <c r="DD344" t="str">
        <v>International Committee for the Development of People (CISP)</v>
      </c>
      <c r="DE344" t="str">
        <v>International Federation of the Red Cross (IFRC)</v>
      </c>
      <c r="DF344" t="str">
        <v>International Labour Organization (ILO)</v>
      </c>
      <c r="DG344" t="str">
        <v>International Medical Corps</v>
      </c>
      <c r="DH344" t="str">
        <v>International Organization for Migration (IOM)</v>
      </c>
      <c r="DI344" t="str">
        <v>International Rescue Committee (IRC)</v>
      </c>
      <c r="DJ344" t="str">
        <v>INTERSOS</v>
      </c>
      <c r="DK344" t="str">
        <v>Jesuit Migrant Service (JMS)</v>
      </c>
      <c r="DL344" t="str">
        <v>Jesuit Refugee Service (JRS)</v>
      </c>
      <c r="DM344" t="str">
        <v>Jesuit Service for Migrants and Refugees (JSMR)</v>
      </c>
      <c r="DN344" t="str">
        <v>Joint United Nations Programme on HIV/AIDS (UNAIDS)</v>
      </c>
      <c r="DO344" t="str">
        <v>Kimirina Coorporation</v>
      </c>
      <c r="DP344" t="str">
        <v>La Casita Hispanic Cultural Centre</v>
      </c>
      <c r="DQ344" t="str">
        <v>Latin American Network of Non-Governmental Organizations of Persons with Disabilities and their Families (RIADIS)</v>
      </c>
      <c r="DR344" t="str">
        <v>LGBT+ Movement Brazil</v>
      </c>
      <c r="DS344" t="str">
        <v>Living Water Community (LWC)</v>
      </c>
      <c r="DT344" t="str">
        <v>LLANOVENCOL</v>
      </c>
      <c r="DU344" t="str">
        <v>Lutheran World Federation</v>
      </c>
      <c r="DV344" t="str">
        <v>Lutheran World Relief</v>
      </c>
      <c r="DW344" t="str">
        <v>Malteser International</v>
      </c>
      <c r="DX344" t="str">
        <v>Mana Institute</v>
      </c>
      <c r="DY344" t="str">
        <v>Manos Veneguayas Association</v>
      </c>
      <c r="DZ344" t="str">
        <v>Más Igualdad Perú</v>
      </c>
      <c r="EA344" t="str">
        <v>MedGlobal</v>
      </c>
      <c r="EB344" t="str">
        <v>Medical Teams International</v>
      </c>
      <c r="EC344" t="str">
        <v>Mercy Corps</v>
      </c>
      <c r="ED344" t="str">
        <v>Migrant Service Center (CAM)</v>
      </c>
      <c r="EE344" t="str">
        <v>Migrants, Refugees and Argentine Social Entrepreneurs (MIRARES)</v>
      </c>
      <c r="EF344" t="str">
        <v>Mision Scalabriniana - Ecuador</v>
      </c>
      <c r="EG344" t="str">
        <v>Missão Paz</v>
      </c>
      <c r="EH344" t="str">
        <v>Museu A CASA</v>
      </c>
      <c r="EI344" t="str">
        <v>Norwegian Refugee Council (NRC)</v>
      </c>
      <c r="EJ344" t="str">
        <v>ONG Migrantes por el Maule</v>
      </c>
      <c r="EK344" t="str">
        <v>ONG Preemptive Love Coalition Colombia</v>
      </c>
      <c r="EL344" t="str">
        <v>Organización Transfomando Vidas</v>
      </c>
      <c r="EM344" t="str">
        <v>Organization of Ibero-American States for Education, Science and Culture (OEI)</v>
      </c>
      <c r="EN344" t="str">
        <v>OXFAM</v>
      </c>
      <c r="EO344" t="str">
        <v>Panamerican Development Foundation</v>
      </c>
      <c r="EP344" t="str">
        <v>Panamerican Health Organization/World Health Organization (PAHO/WHO)</v>
      </c>
      <c r="EQ344" t="str">
        <v>Pastoral of Human Mobility - Peruvian Episcopal Conference</v>
      </c>
      <c r="ER344" t="str">
        <v>Pastoral Service for Migrants National</v>
      </c>
      <c r="ES344" t="str">
        <v>Permanent Human Rights defense Committee (CDH)</v>
      </c>
      <c r="ET344" t="str">
        <v>Pirilampos Institute - Group of visits and voluntary actions in Roraima</v>
      </c>
      <c r="EU344" t="str">
        <v>Plan International</v>
      </c>
      <c r="EV344" t="str">
        <v>Population Program, Faculty of Social Sciences, University of the Republic</v>
      </c>
      <c r="EW344" t="str">
        <v>Profamilia Association</v>
      </c>
      <c r="EX344" t="str">
        <v>Red con Migrantes y Refugiados</v>
      </c>
      <c r="EY344" t="str">
        <v>Red Cross Colombia</v>
      </c>
      <c r="EZ344" t="str">
        <v>Red Cross Ecuador</v>
      </c>
      <c r="FA344" t="str">
        <v>Red Cross Peru</v>
      </c>
      <c r="FB344" t="str">
        <v>Red de Investigaciones en Derechos Humanos - CONICET (Consejo Nacional de Investigaciones Científicas y Técnicas)</v>
      </c>
      <c r="FC344" t="str">
        <v>RET International</v>
      </c>
      <c r="FD344" t="str">
        <v>Salú pa Tur Foundation</v>
      </c>
      <c r="FE344" t="str">
        <v>Salvation Army</v>
      </c>
      <c r="FF344" t="str">
        <v>Samaritan's Purse</v>
      </c>
      <c r="FG344" t="str">
        <v>Save the Children International (SCI)</v>
      </c>
      <c r="FH344" t="str">
        <v>Scalabrini Foundation Chile</v>
      </c>
      <c r="FI344" t="str">
        <v>Sección Peruana de Amnistía Internacional</v>
      </c>
      <c r="FJ344" t="str">
        <v>Serviço Pastoral dos Migrantes do Nordeste</v>
      </c>
      <c r="FK344" t="str">
        <v>Sesame Workshop</v>
      </c>
      <c r="FL344" t="str">
        <v>Si, Da Vida</v>
      </c>
      <c r="FM344" t="str">
        <v>Solidarity and Action Asociation</v>
      </c>
      <c r="FN344" t="str">
        <v>SOS Children's Villages</v>
      </c>
      <c r="FO344" t="str">
        <v>Tarabita Foundation</v>
      </c>
      <c r="FP344" t="str">
        <v>Tearfund</v>
      </c>
      <c r="FQ344" t="str">
        <v>TECHO</v>
      </c>
      <c r="FR344" t="str">
        <v>Terranueva Foundation</v>
      </c>
      <c r="FS344" t="str">
        <v>Terre des Hommes Suisse</v>
      </c>
      <c r="FT344" t="str">
        <v>The Israel Forum for International Humanitarian Aid (IsraAID)</v>
      </c>
      <c r="FU344" t="str">
        <v>Unión Venezolana en Perú</v>
      </c>
      <c r="FV344" t="str">
        <v>United Nations Children's Fund (UNICEF)</v>
      </c>
      <c r="FW344" t="str">
        <v>United Nations Development Programme (UNDP)</v>
      </c>
      <c r="FX344" t="str">
        <v>United Nations Educational, Scientific and Cultural Organization (UNESCO)</v>
      </c>
      <c r="FY344" t="str">
        <v>United Nations Entity for Gender Equality and the Empowerment of Women (UNWOMEN)</v>
      </c>
      <c r="FZ344" t="str">
        <v>United Nations Food and Agricultural Organization (FAO)</v>
      </c>
      <c r="GA344" t="str">
        <v>United Nations High Commissioner for Refugees (UNHCR)</v>
      </c>
      <c r="GB344" t="str">
        <v>United Nations Office of the High Commissioner for Human Rights (OHCHR)</v>
      </c>
      <c r="GC344" t="str">
        <v>United Nations Office on Drugs and Crime (UNODC)</v>
      </c>
      <c r="GD344" t="str">
        <v>United Nations Population Fund (UNFPA)</v>
      </c>
      <c r="GE344" t="str">
        <v>United Nations Programme for Human Settlements (UN Habitat)</v>
      </c>
      <c r="GF344" t="str">
        <v>Vale da Benção Educational and Charitable Association (AEBVB)</v>
      </c>
      <c r="GG344" t="str">
        <v>VenAruba Solidaria</v>
      </c>
      <c r="GH344" t="str">
        <v>Venex Curacao Foundation</v>
      </c>
      <c r="GI344" t="str">
        <v>Venezolanos en Barranquilla</v>
      </c>
      <c r="GJ344" t="str">
        <v>Venezolanos en San Cristóbal</v>
      </c>
      <c r="GK344" t="str">
        <v>Venezuelan Emigrant Foundation (FEV)</v>
      </c>
      <c r="GL344" t="str">
        <v>Vicaría de Pastoral Social Caritas</v>
      </c>
      <c r="GM344" t="str">
        <v>Voices GY</v>
      </c>
      <c r="GN344" t="str">
        <v>We World GVC</v>
      </c>
      <c r="GO344" t="str">
        <v>World Council of Credit Unions</v>
      </c>
      <c r="GP344" t="str">
        <v>World Food Programme (WFP)</v>
      </c>
      <c r="GQ344" t="str">
        <v>World Vision</v>
      </c>
      <c r="GR344" t="str">
        <v>ZOA</v>
      </c>
    </row>
    <row r="345" spans="8:200" x14ac:dyDescent="0.3">
      <c r="H345" t="str" cm="1">
        <f t="array" ref="H345:GR345">TRANSPOSE(_xlfn._xlws.SORT(_xlfn._xlws.FILTER(Table3[Name],ISNUMBER(SEARCH(' Activity Sheet'!D399,Table3[Name])),"Not found"),,1))</f>
        <v>.New Organisation</v>
      </c>
      <c r="I345" t="str">
        <v>ABV - Association of Good with Life</v>
      </c>
      <c r="J345" t="str">
        <v>ACAPS</v>
      </c>
      <c r="K345" t="str">
        <v>Acción y Desarrollo</v>
      </c>
      <c r="L345" t="str">
        <v>ACTED</v>
      </c>
      <c r="M345" t="str">
        <v>Action against Hunger</v>
      </c>
      <c r="N345" t="str">
        <v>ActionAid</v>
      </c>
      <c r="O345" t="str">
        <v>Adventist Development and Relief Agency (ADRA)</v>
      </c>
      <c r="P345" t="str">
        <v>Alas de Colibrí Foundation</v>
      </c>
      <c r="Q345" t="str">
        <v>Alianza por la Solidaridad</v>
      </c>
      <c r="R345" t="str">
        <v>Alianza por Venezuela</v>
      </c>
      <c r="S345" t="str">
        <v>Americares Foundation</v>
      </c>
      <c r="T345" t="str">
        <v>Argentine Commission for Refugees and Migrants (CAREF)</v>
      </c>
      <c r="U345" t="str">
        <v>Asociación Aves</v>
      </c>
      <c r="V345" t="str">
        <v>Asociación de Jubilados y Pensionados Venezolanos en Argentina</v>
      </c>
      <c r="W345" t="str">
        <v>Asociación de Venezolanos en Eloy Alfaro</v>
      </c>
      <c r="X345" t="str">
        <v>Asociación Fundación contra el Hambre Perú</v>
      </c>
      <c r="Y345" t="str">
        <v>Asociación Migrantes Venezolanos</v>
      </c>
      <c r="Z345" t="str">
        <v>Asociación Misioneros de San Carlos Scalabrinianos</v>
      </c>
      <c r="AA345" t="str">
        <v>Asociacion Proteccion Poblacion Vulnerable</v>
      </c>
      <c r="AB345" t="str">
        <v>Asociación Quinta Ola</v>
      </c>
      <c r="AC345" t="str">
        <v>Asociación Salto Ángel</v>
      </c>
      <c r="AD345" t="str">
        <v>Asociación Venezuela en Ecuador AC</v>
      </c>
      <c r="AE345" t="str">
        <v>ASOVENAR</v>
      </c>
      <c r="AF345" t="str">
        <v>Associação Hermanitos</v>
      </c>
      <c r="AG345" t="str">
        <v>AVSI Foundation</v>
      </c>
      <c r="AH345" t="str">
        <v>Bethany Christian Services</v>
      </c>
      <c r="AI345" t="str">
        <v>Blumont</v>
      </c>
      <c r="AJ345" t="str">
        <v>CARE</v>
      </c>
      <c r="AK345" t="str">
        <v>Caritas Brazil</v>
      </c>
      <c r="AL345" t="str">
        <v>Caritas Ecuador</v>
      </c>
      <c r="AM345" t="str">
        <v>Caritas Germany</v>
      </c>
      <c r="AN345" t="str">
        <v>Caritas Manaus</v>
      </c>
      <c r="AO345" t="str">
        <v>Caritas Parana</v>
      </c>
      <c r="AP345" t="str">
        <v>Caritas Peru</v>
      </c>
      <c r="AQ345" t="str">
        <v>Caritas Rio de Janeiro</v>
      </c>
      <c r="AR345" t="str">
        <v>Caritas São Paulo</v>
      </c>
      <c r="AS345" t="str">
        <v>Caritas Switzerland</v>
      </c>
      <c r="AT345" t="str">
        <v>CCEFIRO Association</v>
      </c>
      <c r="AU345" t="str">
        <v>CEDRO</v>
      </c>
      <c r="AV345" t="str">
        <v>Center for Integrated Studies and Programs for Sustainable Development (CIEDS)</v>
      </c>
      <c r="AW345" t="str">
        <v>Center for Migration and Human Rights of the Diocese of Roraima (CMDH)</v>
      </c>
      <c r="AX345" t="str">
        <v>Centro de Atencion Psicosocial (CAPS)</v>
      </c>
      <c r="AY345" t="str">
        <v>CESAL</v>
      </c>
      <c r="AZ345" t="str">
        <v>CESVI-Cooperazione e Sviluppo</v>
      </c>
      <c r="BA345" t="str">
        <v>ChildFund International</v>
      </c>
      <c r="BB345" t="str">
        <v>CHS Alternativo</v>
      </c>
      <c r="BC345" t="str">
        <v>Churún Merú Association</v>
      </c>
      <c r="BD345" t="str">
        <v>Coalición por Venezuela</v>
      </c>
      <c r="BE345" t="str">
        <v>Colonia Foundation of Venezuelans in the Dominican Republic (FUNCOVERD)</v>
      </c>
      <c r="BF345" t="str">
        <v>COLVENZ</v>
      </c>
      <c r="BG345" t="str">
        <v>Compassiva</v>
      </c>
      <c r="BH345" t="str">
        <v>Consejo Interreligioso del Perú - Religiones por la Paz</v>
      </c>
      <c r="BI345" t="str">
        <v>Consorcio ONG OCIPI Y Capellanía Nacional OFICA</v>
      </c>
      <c r="BJ345" t="str">
        <v>COOPI - International Cooperation Foundation</v>
      </c>
      <c r="BK345" t="str">
        <v>Corporación Colectivo Sin Fronteras</v>
      </c>
      <c r="BL345" t="str">
        <v>CRISFE Foundation</v>
      </c>
      <c r="BM345" t="str">
        <v>Cuso International</v>
      </c>
      <c r="BN345" t="str">
        <v>Danielle’s Children Fund (DCF)</v>
      </c>
      <c r="BO345" t="str">
        <v>Danish Refugee Council (DRC)</v>
      </c>
      <c r="BP345" t="str">
        <v>Development Support Association - APOYAR</v>
      </c>
      <c r="BQ345" t="str">
        <v>Diakonie Katastrophenhilfe</v>
      </c>
      <c r="BR345" t="str">
        <v>Diálogo Diverso</v>
      </c>
      <c r="BS345" t="str">
        <v>Doctors of the World</v>
      </c>
      <c r="BT345" t="str">
        <v>Dominican Institute for Integrated Development</v>
      </c>
      <c r="BU345" t="str">
        <v>Duendes y Ángeles Vinotinto República Dominicana</v>
      </c>
      <c r="BV345" t="str">
        <v>Encuentros SJS (Servicio Jesuita de la Solidaridad)</v>
      </c>
      <c r="BW345" t="str">
        <v>Ending Violence Against Migrants</v>
      </c>
      <c r="BX345" t="str">
        <v>Equidad Foundation</v>
      </c>
      <c r="BY345" t="str">
        <v>Equilibrium CenDE</v>
      </c>
      <c r="BZ345" t="str">
        <v>Facultad de Psicología - Universidad de la República (UDELAR)</v>
      </c>
      <c r="CA345" t="str">
        <v>First International Emergency and Solidarités International</v>
      </c>
      <c r="CB345" t="str">
        <v>Fondo Ecuatoriano Populorum Progressio</v>
      </c>
      <c r="CC345" t="str">
        <v>Foro Salud Callao</v>
      </c>
      <c r="CD345" t="str">
        <v>Foundation for the Integration and Development of Latin America (FIDAL)</v>
      </c>
      <c r="CE345" t="str">
        <v>Foundation of the Americas (FUDELA)</v>
      </c>
      <c r="CF345" t="str">
        <v>Fraternity Without Borders</v>
      </c>
      <c r="CG345" t="str">
        <v>Fundación Brisas del Norte</v>
      </c>
      <c r="CH345" t="str">
        <v>Fundación Colombovenezolana Nueva Ilusión</v>
      </c>
      <c r="CI345" t="str">
        <v>Fundación Nakama's</v>
      </c>
      <c r="CJ345" t="str">
        <v>Fundación RadaBer</v>
      </c>
      <c r="CK345" t="str">
        <v>Fundación Scalabrini Bolivia</v>
      </c>
      <c r="CL345" t="str">
        <v>Fundacion Social Vivan los Niños</v>
      </c>
      <c r="CM345" t="str">
        <v>FUNVEAC</v>
      </c>
      <c r="CN345" t="str">
        <v>German Development Cooperation Agency GIZ</v>
      </c>
      <c r="CO345" t="str">
        <v>Globalizate Radio</v>
      </c>
      <c r="CP345" t="str">
        <v>GOAL</v>
      </c>
      <c r="CQ345" t="str">
        <v>Halü Bienestar Humano Foundation (HALU)</v>
      </c>
      <c r="CR345" t="str">
        <v>Heartland Alliance International (HAI)</v>
      </c>
      <c r="CS345" t="str">
        <v>HELVETAS Swiss Intercooperation</v>
      </c>
      <c r="CT345" t="str">
        <v>HIAS</v>
      </c>
      <c r="CU345" t="str">
        <v>Human Rights Defence Curaçao</v>
      </c>
      <c r="CV345" t="str">
        <v>Humanity &amp; Inclusion</v>
      </c>
      <c r="CW345" t="str">
        <v>Humans Analytic</v>
      </c>
      <c r="CX345" t="str">
        <v>Idas y Vueltas Association</v>
      </c>
      <c r="CY345" t="str">
        <v>iMMAP</v>
      </c>
      <c r="CZ345" t="str">
        <v>IMPACT Initiatives (REACH)</v>
      </c>
      <c r="DA345" t="str">
        <v>Inmigrante Feliz Association</v>
      </c>
      <c r="DB345" t="str">
        <v>Institute for Migration and Human Rights (IMDH)</v>
      </c>
      <c r="DC345" t="str">
        <v>Institute of Natural and Cultural Heritage (IPANC)</v>
      </c>
      <c r="DD345" t="str">
        <v>International Committee for the Development of People (CISP)</v>
      </c>
      <c r="DE345" t="str">
        <v>International Federation of the Red Cross (IFRC)</v>
      </c>
      <c r="DF345" t="str">
        <v>International Labour Organization (ILO)</v>
      </c>
      <c r="DG345" t="str">
        <v>International Medical Corps</v>
      </c>
      <c r="DH345" t="str">
        <v>International Organization for Migration (IOM)</v>
      </c>
      <c r="DI345" t="str">
        <v>International Rescue Committee (IRC)</v>
      </c>
      <c r="DJ345" t="str">
        <v>INTERSOS</v>
      </c>
      <c r="DK345" t="str">
        <v>Jesuit Migrant Service (JMS)</v>
      </c>
      <c r="DL345" t="str">
        <v>Jesuit Refugee Service (JRS)</v>
      </c>
      <c r="DM345" t="str">
        <v>Jesuit Service for Migrants and Refugees (JSMR)</v>
      </c>
      <c r="DN345" t="str">
        <v>Joint United Nations Programme on HIV/AIDS (UNAIDS)</v>
      </c>
      <c r="DO345" t="str">
        <v>Kimirina Coorporation</v>
      </c>
      <c r="DP345" t="str">
        <v>La Casita Hispanic Cultural Centre</v>
      </c>
      <c r="DQ345" t="str">
        <v>Latin American Network of Non-Governmental Organizations of Persons with Disabilities and their Families (RIADIS)</v>
      </c>
      <c r="DR345" t="str">
        <v>LGBT+ Movement Brazil</v>
      </c>
      <c r="DS345" t="str">
        <v>Living Water Community (LWC)</v>
      </c>
      <c r="DT345" t="str">
        <v>LLANOVENCOL</v>
      </c>
      <c r="DU345" t="str">
        <v>Lutheran World Federation</v>
      </c>
      <c r="DV345" t="str">
        <v>Lutheran World Relief</v>
      </c>
      <c r="DW345" t="str">
        <v>Malteser International</v>
      </c>
      <c r="DX345" t="str">
        <v>Mana Institute</v>
      </c>
      <c r="DY345" t="str">
        <v>Manos Veneguayas Association</v>
      </c>
      <c r="DZ345" t="str">
        <v>Más Igualdad Perú</v>
      </c>
      <c r="EA345" t="str">
        <v>MedGlobal</v>
      </c>
      <c r="EB345" t="str">
        <v>Medical Teams International</v>
      </c>
      <c r="EC345" t="str">
        <v>Mercy Corps</v>
      </c>
      <c r="ED345" t="str">
        <v>Migrant Service Center (CAM)</v>
      </c>
      <c r="EE345" t="str">
        <v>Migrants, Refugees and Argentine Social Entrepreneurs (MIRARES)</v>
      </c>
      <c r="EF345" t="str">
        <v>Mision Scalabriniana - Ecuador</v>
      </c>
      <c r="EG345" t="str">
        <v>Missão Paz</v>
      </c>
      <c r="EH345" t="str">
        <v>Museu A CASA</v>
      </c>
      <c r="EI345" t="str">
        <v>Norwegian Refugee Council (NRC)</v>
      </c>
      <c r="EJ345" t="str">
        <v>ONG Migrantes por el Maule</v>
      </c>
      <c r="EK345" t="str">
        <v>ONG Preemptive Love Coalition Colombia</v>
      </c>
      <c r="EL345" t="str">
        <v>Organización Transfomando Vidas</v>
      </c>
      <c r="EM345" t="str">
        <v>Organization of Ibero-American States for Education, Science and Culture (OEI)</v>
      </c>
      <c r="EN345" t="str">
        <v>OXFAM</v>
      </c>
      <c r="EO345" t="str">
        <v>Panamerican Development Foundation</v>
      </c>
      <c r="EP345" t="str">
        <v>Panamerican Health Organization/World Health Organization (PAHO/WHO)</v>
      </c>
      <c r="EQ345" t="str">
        <v>Pastoral of Human Mobility - Peruvian Episcopal Conference</v>
      </c>
      <c r="ER345" t="str">
        <v>Pastoral Service for Migrants National</v>
      </c>
      <c r="ES345" t="str">
        <v>Permanent Human Rights defense Committee (CDH)</v>
      </c>
      <c r="ET345" t="str">
        <v>Pirilampos Institute - Group of visits and voluntary actions in Roraima</v>
      </c>
      <c r="EU345" t="str">
        <v>Plan International</v>
      </c>
      <c r="EV345" t="str">
        <v>Population Program, Faculty of Social Sciences, University of the Republic</v>
      </c>
      <c r="EW345" t="str">
        <v>Profamilia Association</v>
      </c>
      <c r="EX345" t="str">
        <v>Red con Migrantes y Refugiados</v>
      </c>
      <c r="EY345" t="str">
        <v>Red Cross Colombia</v>
      </c>
      <c r="EZ345" t="str">
        <v>Red Cross Ecuador</v>
      </c>
      <c r="FA345" t="str">
        <v>Red Cross Peru</v>
      </c>
      <c r="FB345" t="str">
        <v>Red de Investigaciones en Derechos Humanos - CONICET (Consejo Nacional de Investigaciones Científicas y Técnicas)</v>
      </c>
      <c r="FC345" t="str">
        <v>RET International</v>
      </c>
      <c r="FD345" t="str">
        <v>Salú pa Tur Foundation</v>
      </c>
      <c r="FE345" t="str">
        <v>Salvation Army</v>
      </c>
      <c r="FF345" t="str">
        <v>Samaritan's Purse</v>
      </c>
      <c r="FG345" t="str">
        <v>Save the Children International (SCI)</v>
      </c>
      <c r="FH345" t="str">
        <v>Scalabrini Foundation Chile</v>
      </c>
      <c r="FI345" t="str">
        <v>Sección Peruana de Amnistía Internacional</v>
      </c>
      <c r="FJ345" t="str">
        <v>Serviço Pastoral dos Migrantes do Nordeste</v>
      </c>
      <c r="FK345" t="str">
        <v>Sesame Workshop</v>
      </c>
      <c r="FL345" t="str">
        <v>Si, Da Vida</v>
      </c>
      <c r="FM345" t="str">
        <v>Solidarity and Action Asociation</v>
      </c>
      <c r="FN345" t="str">
        <v>SOS Children's Villages</v>
      </c>
      <c r="FO345" t="str">
        <v>Tarabita Foundation</v>
      </c>
      <c r="FP345" t="str">
        <v>Tearfund</v>
      </c>
      <c r="FQ345" t="str">
        <v>TECHO</v>
      </c>
      <c r="FR345" t="str">
        <v>Terranueva Foundation</v>
      </c>
      <c r="FS345" t="str">
        <v>Terre des Hommes Suisse</v>
      </c>
      <c r="FT345" t="str">
        <v>The Israel Forum for International Humanitarian Aid (IsraAID)</v>
      </c>
      <c r="FU345" t="str">
        <v>Unión Venezolana en Perú</v>
      </c>
      <c r="FV345" t="str">
        <v>United Nations Children's Fund (UNICEF)</v>
      </c>
      <c r="FW345" t="str">
        <v>United Nations Development Programme (UNDP)</v>
      </c>
      <c r="FX345" t="str">
        <v>United Nations Educational, Scientific and Cultural Organization (UNESCO)</v>
      </c>
      <c r="FY345" t="str">
        <v>United Nations Entity for Gender Equality and the Empowerment of Women (UNWOMEN)</v>
      </c>
      <c r="FZ345" t="str">
        <v>United Nations Food and Agricultural Organization (FAO)</v>
      </c>
      <c r="GA345" t="str">
        <v>United Nations High Commissioner for Refugees (UNHCR)</v>
      </c>
      <c r="GB345" t="str">
        <v>United Nations Office of the High Commissioner for Human Rights (OHCHR)</v>
      </c>
      <c r="GC345" t="str">
        <v>United Nations Office on Drugs and Crime (UNODC)</v>
      </c>
      <c r="GD345" t="str">
        <v>United Nations Population Fund (UNFPA)</v>
      </c>
      <c r="GE345" t="str">
        <v>United Nations Programme for Human Settlements (UN Habitat)</v>
      </c>
      <c r="GF345" t="str">
        <v>Vale da Benção Educational and Charitable Association (AEBVB)</v>
      </c>
      <c r="GG345" t="str">
        <v>VenAruba Solidaria</v>
      </c>
      <c r="GH345" t="str">
        <v>Venex Curacao Foundation</v>
      </c>
      <c r="GI345" t="str">
        <v>Venezolanos en Barranquilla</v>
      </c>
      <c r="GJ345" t="str">
        <v>Venezolanos en San Cristóbal</v>
      </c>
      <c r="GK345" t="str">
        <v>Venezuelan Emigrant Foundation (FEV)</v>
      </c>
      <c r="GL345" t="str">
        <v>Vicaría de Pastoral Social Caritas</v>
      </c>
      <c r="GM345" t="str">
        <v>Voices GY</v>
      </c>
      <c r="GN345" t="str">
        <v>We World GVC</v>
      </c>
      <c r="GO345" t="str">
        <v>World Council of Credit Unions</v>
      </c>
      <c r="GP345" t="str">
        <v>World Food Programme (WFP)</v>
      </c>
      <c r="GQ345" t="str">
        <v>World Vision</v>
      </c>
      <c r="GR345" t="str">
        <v>ZOA</v>
      </c>
    </row>
    <row r="346" spans="8:200" x14ac:dyDescent="0.3">
      <c r="H346" t="str" cm="1">
        <f t="array" ref="H346:GR346">TRANSPOSE(_xlfn._xlws.SORT(_xlfn._xlws.FILTER(Table3[Name],ISNUMBER(SEARCH(' Activity Sheet'!D400,Table3[Name])),"Not found"),,1))</f>
        <v>.New Organisation</v>
      </c>
      <c r="I346" t="str">
        <v>ABV - Association of Good with Life</v>
      </c>
      <c r="J346" t="str">
        <v>ACAPS</v>
      </c>
      <c r="K346" t="str">
        <v>Acción y Desarrollo</v>
      </c>
      <c r="L346" t="str">
        <v>ACTED</v>
      </c>
      <c r="M346" t="str">
        <v>Action against Hunger</v>
      </c>
      <c r="N346" t="str">
        <v>ActionAid</v>
      </c>
      <c r="O346" t="str">
        <v>Adventist Development and Relief Agency (ADRA)</v>
      </c>
      <c r="P346" t="str">
        <v>Alas de Colibrí Foundation</v>
      </c>
      <c r="Q346" t="str">
        <v>Alianza por la Solidaridad</v>
      </c>
      <c r="R346" t="str">
        <v>Alianza por Venezuela</v>
      </c>
      <c r="S346" t="str">
        <v>Americares Foundation</v>
      </c>
      <c r="T346" t="str">
        <v>Argentine Commission for Refugees and Migrants (CAREF)</v>
      </c>
      <c r="U346" t="str">
        <v>Asociación Aves</v>
      </c>
      <c r="V346" t="str">
        <v>Asociación de Jubilados y Pensionados Venezolanos en Argentina</v>
      </c>
      <c r="W346" t="str">
        <v>Asociación de Venezolanos en Eloy Alfaro</v>
      </c>
      <c r="X346" t="str">
        <v>Asociación Fundación contra el Hambre Perú</v>
      </c>
      <c r="Y346" t="str">
        <v>Asociación Migrantes Venezolanos</v>
      </c>
      <c r="Z346" t="str">
        <v>Asociación Misioneros de San Carlos Scalabrinianos</v>
      </c>
      <c r="AA346" t="str">
        <v>Asociacion Proteccion Poblacion Vulnerable</v>
      </c>
      <c r="AB346" t="str">
        <v>Asociación Quinta Ola</v>
      </c>
      <c r="AC346" t="str">
        <v>Asociación Salto Ángel</v>
      </c>
      <c r="AD346" t="str">
        <v>Asociación Venezuela en Ecuador AC</v>
      </c>
      <c r="AE346" t="str">
        <v>ASOVENAR</v>
      </c>
      <c r="AF346" t="str">
        <v>Associação Hermanitos</v>
      </c>
      <c r="AG346" t="str">
        <v>AVSI Foundation</v>
      </c>
      <c r="AH346" t="str">
        <v>Bethany Christian Services</v>
      </c>
      <c r="AI346" t="str">
        <v>Blumont</v>
      </c>
      <c r="AJ346" t="str">
        <v>CARE</v>
      </c>
      <c r="AK346" t="str">
        <v>Caritas Brazil</v>
      </c>
      <c r="AL346" t="str">
        <v>Caritas Ecuador</v>
      </c>
      <c r="AM346" t="str">
        <v>Caritas Germany</v>
      </c>
      <c r="AN346" t="str">
        <v>Caritas Manaus</v>
      </c>
      <c r="AO346" t="str">
        <v>Caritas Parana</v>
      </c>
      <c r="AP346" t="str">
        <v>Caritas Peru</v>
      </c>
      <c r="AQ346" t="str">
        <v>Caritas Rio de Janeiro</v>
      </c>
      <c r="AR346" t="str">
        <v>Caritas São Paulo</v>
      </c>
      <c r="AS346" t="str">
        <v>Caritas Switzerland</v>
      </c>
      <c r="AT346" t="str">
        <v>CCEFIRO Association</v>
      </c>
      <c r="AU346" t="str">
        <v>CEDRO</v>
      </c>
      <c r="AV346" t="str">
        <v>Center for Integrated Studies and Programs for Sustainable Development (CIEDS)</v>
      </c>
      <c r="AW346" t="str">
        <v>Center for Migration and Human Rights of the Diocese of Roraima (CMDH)</v>
      </c>
      <c r="AX346" t="str">
        <v>Centro de Atencion Psicosocial (CAPS)</v>
      </c>
      <c r="AY346" t="str">
        <v>CESAL</v>
      </c>
      <c r="AZ346" t="str">
        <v>CESVI-Cooperazione e Sviluppo</v>
      </c>
      <c r="BA346" t="str">
        <v>ChildFund International</v>
      </c>
      <c r="BB346" t="str">
        <v>CHS Alternativo</v>
      </c>
      <c r="BC346" t="str">
        <v>Churún Merú Association</v>
      </c>
      <c r="BD346" t="str">
        <v>Coalición por Venezuela</v>
      </c>
      <c r="BE346" t="str">
        <v>Colonia Foundation of Venezuelans in the Dominican Republic (FUNCOVERD)</v>
      </c>
      <c r="BF346" t="str">
        <v>COLVENZ</v>
      </c>
      <c r="BG346" t="str">
        <v>Compassiva</v>
      </c>
      <c r="BH346" t="str">
        <v>Consejo Interreligioso del Perú - Religiones por la Paz</v>
      </c>
      <c r="BI346" t="str">
        <v>Consorcio ONG OCIPI Y Capellanía Nacional OFICA</v>
      </c>
      <c r="BJ346" t="str">
        <v>COOPI - International Cooperation Foundation</v>
      </c>
      <c r="BK346" t="str">
        <v>Corporación Colectivo Sin Fronteras</v>
      </c>
      <c r="BL346" t="str">
        <v>CRISFE Foundation</v>
      </c>
      <c r="BM346" t="str">
        <v>Cuso International</v>
      </c>
      <c r="BN346" t="str">
        <v>Danielle’s Children Fund (DCF)</v>
      </c>
      <c r="BO346" t="str">
        <v>Danish Refugee Council (DRC)</v>
      </c>
      <c r="BP346" t="str">
        <v>Development Support Association - APOYAR</v>
      </c>
      <c r="BQ346" t="str">
        <v>Diakonie Katastrophenhilfe</v>
      </c>
      <c r="BR346" t="str">
        <v>Diálogo Diverso</v>
      </c>
      <c r="BS346" t="str">
        <v>Doctors of the World</v>
      </c>
      <c r="BT346" t="str">
        <v>Dominican Institute for Integrated Development</v>
      </c>
      <c r="BU346" t="str">
        <v>Duendes y Ángeles Vinotinto República Dominicana</v>
      </c>
      <c r="BV346" t="str">
        <v>Encuentros SJS (Servicio Jesuita de la Solidaridad)</v>
      </c>
      <c r="BW346" t="str">
        <v>Ending Violence Against Migrants</v>
      </c>
      <c r="BX346" t="str">
        <v>Equidad Foundation</v>
      </c>
      <c r="BY346" t="str">
        <v>Equilibrium CenDE</v>
      </c>
      <c r="BZ346" t="str">
        <v>Facultad de Psicología - Universidad de la República (UDELAR)</v>
      </c>
      <c r="CA346" t="str">
        <v>First International Emergency and Solidarités International</v>
      </c>
      <c r="CB346" t="str">
        <v>Fondo Ecuatoriano Populorum Progressio</v>
      </c>
      <c r="CC346" t="str">
        <v>Foro Salud Callao</v>
      </c>
      <c r="CD346" t="str">
        <v>Foundation for the Integration and Development of Latin America (FIDAL)</v>
      </c>
      <c r="CE346" t="str">
        <v>Foundation of the Americas (FUDELA)</v>
      </c>
      <c r="CF346" t="str">
        <v>Fraternity Without Borders</v>
      </c>
      <c r="CG346" t="str">
        <v>Fundación Brisas del Norte</v>
      </c>
      <c r="CH346" t="str">
        <v>Fundación Colombovenezolana Nueva Ilusión</v>
      </c>
      <c r="CI346" t="str">
        <v>Fundación Nakama's</v>
      </c>
      <c r="CJ346" t="str">
        <v>Fundación RadaBer</v>
      </c>
      <c r="CK346" t="str">
        <v>Fundación Scalabrini Bolivia</v>
      </c>
      <c r="CL346" t="str">
        <v>Fundacion Social Vivan los Niños</v>
      </c>
      <c r="CM346" t="str">
        <v>FUNVEAC</v>
      </c>
      <c r="CN346" t="str">
        <v>German Development Cooperation Agency GIZ</v>
      </c>
      <c r="CO346" t="str">
        <v>Globalizate Radio</v>
      </c>
      <c r="CP346" t="str">
        <v>GOAL</v>
      </c>
      <c r="CQ346" t="str">
        <v>Halü Bienestar Humano Foundation (HALU)</v>
      </c>
      <c r="CR346" t="str">
        <v>Heartland Alliance International (HAI)</v>
      </c>
      <c r="CS346" t="str">
        <v>HELVETAS Swiss Intercooperation</v>
      </c>
      <c r="CT346" t="str">
        <v>HIAS</v>
      </c>
      <c r="CU346" t="str">
        <v>Human Rights Defence Curaçao</v>
      </c>
      <c r="CV346" t="str">
        <v>Humanity &amp; Inclusion</v>
      </c>
      <c r="CW346" t="str">
        <v>Humans Analytic</v>
      </c>
      <c r="CX346" t="str">
        <v>Idas y Vueltas Association</v>
      </c>
      <c r="CY346" t="str">
        <v>iMMAP</v>
      </c>
      <c r="CZ346" t="str">
        <v>IMPACT Initiatives (REACH)</v>
      </c>
      <c r="DA346" t="str">
        <v>Inmigrante Feliz Association</v>
      </c>
      <c r="DB346" t="str">
        <v>Institute for Migration and Human Rights (IMDH)</v>
      </c>
      <c r="DC346" t="str">
        <v>Institute of Natural and Cultural Heritage (IPANC)</v>
      </c>
      <c r="DD346" t="str">
        <v>International Committee for the Development of People (CISP)</v>
      </c>
      <c r="DE346" t="str">
        <v>International Federation of the Red Cross (IFRC)</v>
      </c>
      <c r="DF346" t="str">
        <v>International Labour Organization (ILO)</v>
      </c>
      <c r="DG346" t="str">
        <v>International Medical Corps</v>
      </c>
      <c r="DH346" t="str">
        <v>International Organization for Migration (IOM)</v>
      </c>
      <c r="DI346" t="str">
        <v>International Rescue Committee (IRC)</v>
      </c>
      <c r="DJ346" t="str">
        <v>INTERSOS</v>
      </c>
      <c r="DK346" t="str">
        <v>Jesuit Migrant Service (JMS)</v>
      </c>
      <c r="DL346" t="str">
        <v>Jesuit Refugee Service (JRS)</v>
      </c>
      <c r="DM346" t="str">
        <v>Jesuit Service for Migrants and Refugees (JSMR)</v>
      </c>
      <c r="DN346" t="str">
        <v>Joint United Nations Programme on HIV/AIDS (UNAIDS)</v>
      </c>
      <c r="DO346" t="str">
        <v>Kimirina Coorporation</v>
      </c>
      <c r="DP346" t="str">
        <v>La Casita Hispanic Cultural Centre</v>
      </c>
      <c r="DQ346" t="str">
        <v>Latin American Network of Non-Governmental Organizations of Persons with Disabilities and their Families (RIADIS)</v>
      </c>
      <c r="DR346" t="str">
        <v>LGBT+ Movement Brazil</v>
      </c>
      <c r="DS346" t="str">
        <v>Living Water Community (LWC)</v>
      </c>
      <c r="DT346" t="str">
        <v>LLANOVENCOL</v>
      </c>
      <c r="DU346" t="str">
        <v>Lutheran World Federation</v>
      </c>
      <c r="DV346" t="str">
        <v>Lutheran World Relief</v>
      </c>
      <c r="DW346" t="str">
        <v>Malteser International</v>
      </c>
      <c r="DX346" t="str">
        <v>Mana Institute</v>
      </c>
      <c r="DY346" t="str">
        <v>Manos Veneguayas Association</v>
      </c>
      <c r="DZ346" t="str">
        <v>Más Igualdad Perú</v>
      </c>
      <c r="EA346" t="str">
        <v>MedGlobal</v>
      </c>
      <c r="EB346" t="str">
        <v>Medical Teams International</v>
      </c>
      <c r="EC346" t="str">
        <v>Mercy Corps</v>
      </c>
      <c r="ED346" t="str">
        <v>Migrant Service Center (CAM)</v>
      </c>
      <c r="EE346" t="str">
        <v>Migrants, Refugees and Argentine Social Entrepreneurs (MIRARES)</v>
      </c>
      <c r="EF346" t="str">
        <v>Mision Scalabriniana - Ecuador</v>
      </c>
      <c r="EG346" t="str">
        <v>Missão Paz</v>
      </c>
      <c r="EH346" t="str">
        <v>Museu A CASA</v>
      </c>
      <c r="EI346" t="str">
        <v>Norwegian Refugee Council (NRC)</v>
      </c>
      <c r="EJ346" t="str">
        <v>ONG Migrantes por el Maule</v>
      </c>
      <c r="EK346" t="str">
        <v>ONG Preemptive Love Coalition Colombia</v>
      </c>
      <c r="EL346" t="str">
        <v>Organización Transfomando Vidas</v>
      </c>
      <c r="EM346" t="str">
        <v>Organization of Ibero-American States for Education, Science and Culture (OEI)</v>
      </c>
      <c r="EN346" t="str">
        <v>OXFAM</v>
      </c>
      <c r="EO346" t="str">
        <v>Panamerican Development Foundation</v>
      </c>
      <c r="EP346" t="str">
        <v>Panamerican Health Organization/World Health Organization (PAHO/WHO)</v>
      </c>
      <c r="EQ346" t="str">
        <v>Pastoral of Human Mobility - Peruvian Episcopal Conference</v>
      </c>
      <c r="ER346" t="str">
        <v>Pastoral Service for Migrants National</v>
      </c>
      <c r="ES346" t="str">
        <v>Permanent Human Rights defense Committee (CDH)</v>
      </c>
      <c r="ET346" t="str">
        <v>Pirilampos Institute - Group of visits and voluntary actions in Roraima</v>
      </c>
      <c r="EU346" t="str">
        <v>Plan International</v>
      </c>
      <c r="EV346" t="str">
        <v>Population Program, Faculty of Social Sciences, University of the Republic</v>
      </c>
      <c r="EW346" t="str">
        <v>Profamilia Association</v>
      </c>
      <c r="EX346" t="str">
        <v>Red con Migrantes y Refugiados</v>
      </c>
      <c r="EY346" t="str">
        <v>Red Cross Colombia</v>
      </c>
      <c r="EZ346" t="str">
        <v>Red Cross Ecuador</v>
      </c>
      <c r="FA346" t="str">
        <v>Red Cross Peru</v>
      </c>
      <c r="FB346" t="str">
        <v>Red de Investigaciones en Derechos Humanos - CONICET (Consejo Nacional de Investigaciones Científicas y Técnicas)</v>
      </c>
      <c r="FC346" t="str">
        <v>RET International</v>
      </c>
      <c r="FD346" t="str">
        <v>Salú pa Tur Foundation</v>
      </c>
      <c r="FE346" t="str">
        <v>Salvation Army</v>
      </c>
      <c r="FF346" t="str">
        <v>Samaritan's Purse</v>
      </c>
      <c r="FG346" t="str">
        <v>Save the Children International (SCI)</v>
      </c>
      <c r="FH346" t="str">
        <v>Scalabrini Foundation Chile</v>
      </c>
      <c r="FI346" t="str">
        <v>Sección Peruana de Amnistía Internacional</v>
      </c>
      <c r="FJ346" t="str">
        <v>Serviço Pastoral dos Migrantes do Nordeste</v>
      </c>
      <c r="FK346" t="str">
        <v>Sesame Workshop</v>
      </c>
      <c r="FL346" t="str">
        <v>Si, Da Vida</v>
      </c>
      <c r="FM346" t="str">
        <v>Solidarity and Action Asociation</v>
      </c>
      <c r="FN346" t="str">
        <v>SOS Children's Villages</v>
      </c>
      <c r="FO346" t="str">
        <v>Tarabita Foundation</v>
      </c>
      <c r="FP346" t="str">
        <v>Tearfund</v>
      </c>
      <c r="FQ346" t="str">
        <v>TECHO</v>
      </c>
      <c r="FR346" t="str">
        <v>Terranueva Foundation</v>
      </c>
      <c r="FS346" t="str">
        <v>Terre des Hommes Suisse</v>
      </c>
      <c r="FT346" t="str">
        <v>The Israel Forum for International Humanitarian Aid (IsraAID)</v>
      </c>
      <c r="FU346" t="str">
        <v>Unión Venezolana en Perú</v>
      </c>
      <c r="FV346" t="str">
        <v>United Nations Children's Fund (UNICEF)</v>
      </c>
      <c r="FW346" t="str">
        <v>United Nations Development Programme (UNDP)</v>
      </c>
      <c r="FX346" t="str">
        <v>United Nations Educational, Scientific and Cultural Organization (UNESCO)</v>
      </c>
      <c r="FY346" t="str">
        <v>United Nations Entity for Gender Equality and the Empowerment of Women (UNWOMEN)</v>
      </c>
      <c r="FZ346" t="str">
        <v>United Nations Food and Agricultural Organization (FAO)</v>
      </c>
      <c r="GA346" t="str">
        <v>United Nations High Commissioner for Refugees (UNHCR)</v>
      </c>
      <c r="GB346" t="str">
        <v>United Nations Office of the High Commissioner for Human Rights (OHCHR)</v>
      </c>
      <c r="GC346" t="str">
        <v>United Nations Office on Drugs and Crime (UNODC)</v>
      </c>
      <c r="GD346" t="str">
        <v>United Nations Population Fund (UNFPA)</v>
      </c>
      <c r="GE346" t="str">
        <v>United Nations Programme for Human Settlements (UN Habitat)</v>
      </c>
      <c r="GF346" t="str">
        <v>Vale da Benção Educational and Charitable Association (AEBVB)</v>
      </c>
      <c r="GG346" t="str">
        <v>VenAruba Solidaria</v>
      </c>
      <c r="GH346" t="str">
        <v>Venex Curacao Foundation</v>
      </c>
      <c r="GI346" t="str">
        <v>Venezolanos en Barranquilla</v>
      </c>
      <c r="GJ346" t="str">
        <v>Venezolanos en San Cristóbal</v>
      </c>
      <c r="GK346" t="str">
        <v>Venezuelan Emigrant Foundation (FEV)</v>
      </c>
      <c r="GL346" t="str">
        <v>Vicaría de Pastoral Social Caritas</v>
      </c>
      <c r="GM346" t="str">
        <v>Voices GY</v>
      </c>
      <c r="GN346" t="str">
        <v>We World GVC</v>
      </c>
      <c r="GO346" t="str">
        <v>World Council of Credit Unions</v>
      </c>
      <c r="GP346" t="str">
        <v>World Food Programme (WFP)</v>
      </c>
      <c r="GQ346" t="str">
        <v>World Vision</v>
      </c>
      <c r="GR346" t="str">
        <v>ZOA</v>
      </c>
    </row>
    <row r="347" spans="8:200" x14ac:dyDescent="0.3">
      <c r="H347" t="str" cm="1">
        <f t="array" ref="H347:GR347">TRANSPOSE(_xlfn._xlws.SORT(_xlfn._xlws.FILTER(Table3[Name],ISNUMBER(SEARCH(' Activity Sheet'!D401,Table3[Name])),"Not found"),,1))</f>
        <v>.New Organisation</v>
      </c>
      <c r="I347" t="str">
        <v>ABV - Association of Good with Life</v>
      </c>
      <c r="J347" t="str">
        <v>ACAPS</v>
      </c>
      <c r="K347" t="str">
        <v>Acción y Desarrollo</v>
      </c>
      <c r="L347" t="str">
        <v>ACTED</v>
      </c>
      <c r="M347" t="str">
        <v>Action against Hunger</v>
      </c>
      <c r="N347" t="str">
        <v>ActionAid</v>
      </c>
      <c r="O347" t="str">
        <v>Adventist Development and Relief Agency (ADRA)</v>
      </c>
      <c r="P347" t="str">
        <v>Alas de Colibrí Foundation</v>
      </c>
      <c r="Q347" t="str">
        <v>Alianza por la Solidaridad</v>
      </c>
      <c r="R347" t="str">
        <v>Alianza por Venezuela</v>
      </c>
      <c r="S347" t="str">
        <v>Americares Foundation</v>
      </c>
      <c r="T347" t="str">
        <v>Argentine Commission for Refugees and Migrants (CAREF)</v>
      </c>
      <c r="U347" t="str">
        <v>Asociación Aves</v>
      </c>
      <c r="V347" t="str">
        <v>Asociación de Jubilados y Pensionados Venezolanos en Argentina</v>
      </c>
      <c r="W347" t="str">
        <v>Asociación de Venezolanos en Eloy Alfaro</v>
      </c>
      <c r="X347" t="str">
        <v>Asociación Fundación contra el Hambre Perú</v>
      </c>
      <c r="Y347" t="str">
        <v>Asociación Migrantes Venezolanos</v>
      </c>
      <c r="Z347" t="str">
        <v>Asociación Misioneros de San Carlos Scalabrinianos</v>
      </c>
      <c r="AA347" t="str">
        <v>Asociacion Proteccion Poblacion Vulnerable</v>
      </c>
      <c r="AB347" t="str">
        <v>Asociación Quinta Ola</v>
      </c>
      <c r="AC347" t="str">
        <v>Asociación Salto Ángel</v>
      </c>
      <c r="AD347" t="str">
        <v>Asociación Venezuela en Ecuador AC</v>
      </c>
      <c r="AE347" t="str">
        <v>ASOVENAR</v>
      </c>
      <c r="AF347" t="str">
        <v>Associação Hermanitos</v>
      </c>
      <c r="AG347" t="str">
        <v>AVSI Foundation</v>
      </c>
      <c r="AH347" t="str">
        <v>Bethany Christian Services</v>
      </c>
      <c r="AI347" t="str">
        <v>Blumont</v>
      </c>
      <c r="AJ347" t="str">
        <v>CARE</v>
      </c>
      <c r="AK347" t="str">
        <v>Caritas Brazil</v>
      </c>
      <c r="AL347" t="str">
        <v>Caritas Ecuador</v>
      </c>
      <c r="AM347" t="str">
        <v>Caritas Germany</v>
      </c>
      <c r="AN347" t="str">
        <v>Caritas Manaus</v>
      </c>
      <c r="AO347" t="str">
        <v>Caritas Parana</v>
      </c>
      <c r="AP347" t="str">
        <v>Caritas Peru</v>
      </c>
      <c r="AQ347" t="str">
        <v>Caritas Rio de Janeiro</v>
      </c>
      <c r="AR347" t="str">
        <v>Caritas São Paulo</v>
      </c>
      <c r="AS347" t="str">
        <v>Caritas Switzerland</v>
      </c>
      <c r="AT347" t="str">
        <v>CCEFIRO Association</v>
      </c>
      <c r="AU347" t="str">
        <v>CEDRO</v>
      </c>
      <c r="AV347" t="str">
        <v>Center for Integrated Studies and Programs for Sustainable Development (CIEDS)</v>
      </c>
      <c r="AW347" t="str">
        <v>Center for Migration and Human Rights of the Diocese of Roraima (CMDH)</v>
      </c>
      <c r="AX347" t="str">
        <v>Centro de Atencion Psicosocial (CAPS)</v>
      </c>
      <c r="AY347" t="str">
        <v>CESAL</v>
      </c>
      <c r="AZ347" t="str">
        <v>CESVI-Cooperazione e Sviluppo</v>
      </c>
      <c r="BA347" t="str">
        <v>ChildFund International</v>
      </c>
      <c r="BB347" t="str">
        <v>CHS Alternativo</v>
      </c>
      <c r="BC347" t="str">
        <v>Churún Merú Association</v>
      </c>
      <c r="BD347" t="str">
        <v>Coalición por Venezuela</v>
      </c>
      <c r="BE347" t="str">
        <v>Colonia Foundation of Venezuelans in the Dominican Republic (FUNCOVERD)</v>
      </c>
      <c r="BF347" t="str">
        <v>COLVENZ</v>
      </c>
      <c r="BG347" t="str">
        <v>Compassiva</v>
      </c>
      <c r="BH347" t="str">
        <v>Consejo Interreligioso del Perú - Religiones por la Paz</v>
      </c>
      <c r="BI347" t="str">
        <v>Consorcio ONG OCIPI Y Capellanía Nacional OFICA</v>
      </c>
      <c r="BJ347" t="str">
        <v>COOPI - International Cooperation Foundation</v>
      </c>
      <c r="BK347" t="str">
        <v>Corporación Colectivo Sin Fronteras</v>
      </c>
      <c r="BL347" t="str">
        <v>CRISFE Foundation</v>
      </c>
      <c r="BM347" t="str">
        <v>Cuso International</v>
      </c>
      <c r="BN347" t="str">
        <v>Danielle’s Children Fund (DCF)</v>
      </c>
      <c r="BO347" t="str">
        <v>Danish Refugee Council (DRC)</v>
      </c>
      <c r="BP347" t="str">
        <v>Development Support Association - APOYAR</v>
      </c>
      <c r="BQ347" t="str">
        <v>Diakonie Katastrophenhilfe</v>
      </c>
      <c r="BR347" t="str">
        <v>Diálogo Diverso</v>
      </c>
      <c r="BS347" t="str">
        <v>Doctors of the World</v>
      </c>
      <c r="BT347" t="str">
        <v>Dominican Institute for Integrated Development</v>
      </c>
      <c r="BU347" t="str">
        <v>Duendes y Ángeles Vinotinto República Dominicana</v>
      </c>
      <c r="BV347" t="str">
        <v>Encuentros SJS (Servicio Jesuita de la Solidaridad)</v>
      </c>
      <c r="BW347" t="str">
        <v>Ending Violence Against Migrants</v>
      </c>
      <c r="BX347" t="str">
        <v>Equidad Foundation</v>
      </c>
      <c r="BY347" t="str">
        <v>Equilibrium CenDE</v>
      </c>
      <c r="BZ347" t="str">
        <v>Facultad de Psicología - Universidad de la República (UDELAR)</v>
      </c>
      <c r="CA347" t="str">
        <v>First International Emergency and Solidarités International</v>
      </c>
      <c r="CB347" t="str">
        <v>Fondo Ecuatoriano Populorum Progressio</v>
      </c>
      <c r="CC347" t="str">
        <v>Foro Salud Callao</v>
      </c>
      <c r="CD347" t="str">
        <v>Foundation for the Integration and Development of Latin America (FIDAL)</v>
      </c>
      <c r="CE347" t="str">
        <v>Foundation of the Americas (FUDELA)</v>
      </c>
      <c r="CF347" t="str">
        <v>Fraternity Without Borders</v>
      </c>
      <c r="CG347" t="str">
        <v>Fundación Brisas del Norte</v>
      </c>
      <c r="CH347" t="str">
        <v>Fundación Colombovenezolana Nueva Ilusión</v>
      </c>
      <c r="CI347" t="str">
        <v>Fundación Nakama's</v>
      </c>
      <c r="CJ347" t="str">
        <v>Fundación RadaBer</v>
      </c>
      <c r="CK347" t="str">
        <v>Fundación Scalabrini Bolivia</v>
      </c>
      <c r="CL347" t="str">
        <v>Fundacion Social Vivan los Niños</v>
      </c>
      <c r="CM347" t="str">
        <v>FUNVEAC</v>
      </c>
      <c r="CN347" t="str">
        <v>German Development Cooperation Agency GIZ</v>
      </c>
      <c r="CO347" t="str">
        <v>Globalizate Radio</v>
      </c>
      <c r="CP347" t="str">
        <v>GOAL</v>
      </c>
      <c r="CQ347" t="str">
        <v>Halü Bienestar Humano Foundation (HALU)</v>
      </c>
      <c r="CR347" t="str">
        <v>Heartland Alliance International (HAI)</v>
      </c>
      <c r="CS347" t="str">
        <v>HELVETAS Swiss Intercooperation</v>
      </c>
      <c r="CT347" t="str">
        <v>HIAS</v>
      </c>
      <c r="CU347" t="str">
        <v>Human Rights Defence Curaçao</v>
      </c>
      <c r="CV347" t="str">
        <v>Humanity &amp; Inclusion</v>
      </c>
      <c r="CW347" t="str">
        <v>Humans Analytic</v>
      </c>
      <c r="CX347" t="str">
        <v>Idas y Vueltas Association</v>
      </c>
      <c r="CY347" t="str">
        <v>iMMAP</v>
      </c>
      <c r="CZ347" t="str">
        <v>IMPACT Initiatives (REACH)</v>
      </c>
      <c r="DA347" t="str">
        <v>Inmigrante Feliz Association</v>
      </c>
      <c r="DB347" t="str">
        <v>Institute for Migration and Human Rights (IMDH)</v>
      </c>
      <c r="DC347" t="str">
        <v>Institute of Natural and Cultural Heritage (IPANC)</v>
      </c>
      <c r="DD347" t="str">
        <v>International Committee for the Development of People (CISP)</v>
      </c>
      <c r="DE347" t="str">
        <v>International Federation of the Red Cross (IFRC)</v>
      </c>
      <c r="DF347" t="str">
        <v>International Labour Organization (ILO)</v>
      </c>
      <c r="DG347" t="str">
        <v>International Medical Corps</v>
      </c>
      <c r="DH347" t="str">
        <v>International Organization for Migration (IOM)</v>
      </c>
      <c r="DI347" t="str">
        <v>International Rescue Committee (IRC)</v>
      </c>
      <c r="DJ347" t="str">
        <v>INTERSOS</v>
      </c>
      <c r="DK347" t="str">
        <v>Jesuit Migrant Service (JMS)</v>
      </c>
      <c r="DL347" t="str">
        <v>Jesuit Refugee Service (JRS)</v>
      </c>
      <c r="DM347" t="str">
        <v>Jesuit Service for Migrants and Refugees (JSMR)</v>
      </c>
      <c r="DN347" t="str">
        <v>Joint United Nations Programme on HIV/AIDS (UNAIDS)</v>
      </c>
      <c r="DO347" t="str">
        <v>Kimirina Coorporation</v>
      </c>
      <c r="DP347" t="str">
        <v>La Casita Hispanic Cultural Centre</v>
      </c>
      <c r="DQ347" t="str">
        <v>Latin American Network of Non-Governmental Organizations of Persons with Disabilities and their Families (RIADIS)</v>
      </c>
      <c r="DR347" t="str">
        <v>LGBT+ Movement Brazil</v>
      </c>
      <c r="DS347" t="str">
        <v>Living Water Community (LWC)</v>
      </c>
      <c r="DT347" t="str">
        <v>LLANOVENCOL</v>
      </c>
      <c r="DU347" t="str">
        <v>Lutheran World Federation</v>
      </c>
      <c r="DV347" t="str">
        <v>Lutheran World Relief</v>
      </c>
      <c r="DW347" t="str">
        <v>Malteser International</v>
      </c>
      <c r="DX347" t="str">
        <v>Mana Institute</v>
      </c>
      <c r="DY347" t="str">
        <v>Manos Veneguayas Association</v>
      </c>
      <c r="DZ347" t="str">
        <v>Más Igualdad Perú</v>
      </c>
      <c r="EA347" t="str">
        <v>MedGlobal</v>
      </c>
      <c r="EB347" t="str">
        <v>Medical Teams International</v>
      </c>
      <c r="EC347" t="str">
        <v>Mercy Corps</v>
      </c>
      <c r="ED347" t="str">
        <v>Migrant Service Center (CAM)</v>
      </c>
      <c r="EE347" t="str">
        <v>Migrants, Refugees and Argentine Social Entrepreneurs (MIRARES)</v>
      </c>
      <c r="EF347" t="str">
        <v>Mision Scalabriniana - Ecuador</v>
      </c>
      <c r="EG347" t="str">
        <v>Missão Paz</v>
      </c>
      <c r="EH347" t="str">
        <v>Museu A CASA</v>
      </c>
      <c r="EI347" t="str">
        <v>Norwegian Refugee Council (NRC)</v>
      </c>
      <c r="EJ347" t="str">
        <v>ONG Migrantes por el Maule</v>
      </c>
      <c r="EK347" t="str">
        <v>ONG Preemptive Love Coalition Colombia</v>
      </c>
      <c r="EL347" t="str">
        <v>Organización Transfomando Vidas</v>
      </c>
      <c r="EM347" t="str">
        <v>Organization of Ibero-American States for Education, Science and Culture (OEI)</v>
      </c>
      <c r="EN347" t="str">
        <v>OXFAM</v>
      </c>
      <c r="EO347" t="str">
        <v>Panamerican Development Foundation</v>
      </c>
      <c r="EP347" t="str">
        <v>Panamerican Health Organization/World Health Organization (PAHO/WHO)</v>
      </c>
      <c r="EQ347" t="str">
        <v>Pastoral of Human Mobility - Peruvian Episcopal Conference</v>
      </c>
      <c r="ER347" t="str">
        <v>Pastoral Service for Migrants National</v>
      </c>
      <c r="ES347" t="str">
        <v>Permanent Human Rights defense Committee (CDH)</v>
      </c>
      <c r="ET347" t="str">
        <v>Pirilampos Institute - Group of visits and voluntary actions in Roraima</v>
      </c>
      <c r="EU347" t="str">
        <v>Plan International</v>
      </c>
      <c r="EV347" t="str">
        <v>Population Program, Faculty of Social Sciences, University of the Republic</v>
      </c>
      <c r="EW347" t="str">
        <v>Profamilia Association</v>
      </c>
      <c r="EX347" t="str">
        <v>Red con Migrantes y Refugiados</v>
      </c>
      <c r="EY347" t="str">
        <v>Red Cross Colombia</v>
      </c>
      <c r="EZ347" t="str">
        <v>Red Cross Ecuador</v>
      </c>
      <c r="FA347" t="str">
        <v>Red Cross Peru</v>
      </c>
      <c r="FB347" t="str">
        <v>Red de Investigaciones en Derechos Humanos - CONICET (Consejo Nacional de Investigaciones Científicas y Técnicas)</v>
      </c>
      <c r="FC347" t="str">
        <v>RET International</v>
      </c>
      <c r="FD347" t="str">
        <v>Salú pa Tur Foundation</v>
      </c>
      <c r="FE347" t="str">
        <v>Salvation Army</v>
      </c>
      <c r="FF347" t="str">
        <v>Samaritan's Purse</v>
      </c>
      <c r="FG347" t="str">
        <v>Save the Children International (SCI)</v>
      </c>
      <c r="FH347" t="str">
        <v>Scalabrini Foundation Chile</v>
      </c>
      <c r="FI347" t="str">
        <v>Sección Peruana de Amnistía Internacional</v>
      </c>
      <c r="FJ347" t="str">
        <v>Serviço Pastoral dos Migrantes do Nordeste</v>
      </c>
      <c r="FK347" t="str">
        <v>Sesame Workshop</v>
      </c>
      <c r="FL347" t="str">
        <v>Si, Da Vida</v>
      </c>
      <c r="FM347" t="str">
        <v>Solidarity and Action Asociation</v>
      </c>
      <c r="FN347" t="str">
        <v>SOS Children's Villages</v>
      </c>
      <c r="FO347" t="str">
        <v>Tarabita Foundation</v>
      </c>
      <c r="FP347" t="str">
        <v>Tearfund</v>
      </c>
      <c r="FQ347" t="str">
        <v>TECHO</v>
      </c>
      <c r="FR347" t="str">
        <v>Terranueva Foundation</v>
      </c>
      <c r="FS347" t="str">
        <v>Terre des Hommes Suisse</v>
      </c>
      <c r="FT347" t="str">
        <v>The Israel Forum for International Humanitarian Aid (IsraAID)</v>
      </c>
      <c r="FU347" t="str">
        <v>Unión Venezolana en Perú</v>
      </c>
      <c r="FV347" t="str">
        <v>United Nations Children's Fund (UNICEF)</v>
      </c>
      <c r="FW347" t="str">
        <v>United Nations Development Programme (UNDP)</v>
      </c>
      <c r="FX347" t="str">
        <v>United Nations Educational, Scientific and Cultural Organization (UNESCO)</v>
      </c>
      <c r="FY347" t="str">
        <v>United Nations Entity for Gender Equality and the Empowerment of Women (UNWOMEN)</v>
      </c>
      <c r="FZ347" t="str">
        <v>United Nations Food and Agricultural Organization (FAO)</v>
      </c>
      <c r="GA347" t="str">
        <v>United Nations High Commissioner for Refugees (UNHCR)</v>
      </c>
      <c r="GB347" t="str">
        <v>United Nations Office of the High Commissioner for Human Rights (OHCHR)</v>
      </c>
      <c r="GC347" t="str">
        <v>United Nations Office on Drugs and Crime (UNODC)</v>
      </c>
      <c r="GD347" t="str">
        <v>United Nations Population Fund (UNFPA)</v>
      </c>
      <c r="GE347" t="str">
        <v>United Nations Programme for Human Settlements (UN Habitat)</v>
      </c>
      <c r="GF347" t="str">
        <v>Vale da Benção Educational and Charitable Association (AEBVB)</v>
      </c>
      <c r="GG347" t="str">
        <v>VenAruba Solidaria</v>
      </c>
      <c r="GH347" t="str">
        <v>Venex Curacao Foundation</v>
      </c>
      <c r="GI347" t="str">
        <v>Venezolanos en Barranquilla</v>
      </c>
      <c r="GJ347" t="str">
        <v>Venezolanos en San Cristóbal</v>
      </c>
      <c r="GK347" t="str">
        <v>Venezuelan Emigrant Foundation (FEV)</v>
      </c>
      <c r="GL347" t="str">
        <v>Vicaría de Pastoral Social Caritas</v>
      </c>
      <c r="GM347" t="str">
        <v>Voices GY</v>
      </c>
      <c r="GN347" t="str">
        <v>We World GVC</v>
      </c>
      <c r="GO347" t="str">
        <v>World Council of Credit Unions</v>
      </c>
      <c r="GP347" t="str">
        <v>World Food Programme (WFP)</v>
      </c>
      <c r="GQ347" t="str">
        <v>World Vision</v>
      </c>
      <c r="GR347" t="str">
        <v>ZOA</v>
      </c>
    </row>
    <row r="348" spans="8:200" x14ac:dyDescent="0.3">
      <c r="H348" t="str" cm="1">
        <f t="array" ref="H348:GR348">TRANSPOSE(_xlfn._xlws.SORT(_xlfn._xlws.FILTER(Table3[Name],ISNUMBER(SEARCH(' Activity Sheet'!D402,Table3[Name])),"Not found"),,1))</f>
        <v>.New Organisation</v>
      </c>
      <c r="I348" t="str">
        <v>ABV - Association of Good with Life</v>
      </c>
      <c r="J348" t="str">
        <v>ACAPS</v>
      </c>
      <c r="K348" t="str">
        <v>Acción y Desarrollo</v>
      </c>
      <c r="L348" t="str">
        <v>ACTED</v>
      </c>
      <c r="M348" t="str">
        <v>Action against Hunger</v>
      </c>
      <c r="N348" t="str">
        <v>ActionAid</v>
      </c>
      <c r="O348" t="str">
        <v>Adventist Development and Relief Agency (ADRA)</v>
      </c>
      <c r="P348" t="str">
        <v>Alas de Colibrí Foundation</v>
      </c>
      <c r="Q348" t="str">
        <v>Alianza por la Solidaridad</v>
      </c>
      <c r="R348" t="str">
        <v>Alianza por Venezuela</v>
      </c>
      <c r="S348" t="str">
        <v>Americares Foundation</v>
      </c>
      <c r="T348" t="str">
        <v>Argentine Commission for Refugees and Migrants (CAREF)</v>
      </c>
      <c r="U348" t="str">
        <v>Asociación Aves</v>
      </c>
      <c r="V348" t="str">
        <v>Asociación de Jubilados y Pensionados Venezolanos en Argentina</v>
      </c>
      <c r="W348" t="str">
        <v>Asociación de Venezolanos en Eloy Alfaro</v>
      </c>
      <c r="X348" t="str">
        <v>Asociación Fundación contra el Hambre Perú</v>
      </c>
      <c r="Y348" t="str">
        <v>Asociación Migrantes Venezolanos</v>
      </c>
      <c r="Z348" t="str">
        <v>Asociación Misioneros de San Carlos Scalabrinianos</v>
      </c>
      <c r="AA348" t="str">
        <v>Asociacion Proteccion Poblacion Vulnerable</v>
      </c>
      <c r="AB348" t="str">
        <v>Asociación Quinta Ola</v>
      </c>
      <c r="AC348" t="str">
        <v>Asociación Salto Ángel</v>
      </c>
      <c r="AD348" t="str">
        <v>Asociación Venezuela en Ecuador AC</v>
      </c>
      <c r="AE348" t="str">
        <v>ASOVENAR</v>
      </c>
      <c r="AF348" t="str">
        <v>Associação Hermanitos</v>
      </c>
      <c r="AG348" t="str">
        <v>AVSI Foundation</v>
      </c>
      <c r="AH348" t="str">
        <v>Bethany Christian Services</v>
      </c>
      <c r="AI348" t="str">
        <v>Blumont</v>
      </c>
      <c r="AJ348" t="str">
        <v>CARE</v>
      </c>
      <c r="AK348" t="str">
        <v>Caritas Brazil</v>
      </c>
      <c r="AL348" t="str">
        <v>Caritas Ecuador</v>
      </c>
      <c r="AM348" t="str">
        <v>Caritas Germany</v>
      </c>
      <c r="AN348" t="str">
        <v>Caritas Manaus</v>
      </c>
      <c r="AO348" t="str">
        <v>Caritas Parana</v>
      </c>
      <c r="AP348" t="str">
        <v>Caritas Peru</v>
      </c>
      <c r="AQ348" t="str">
        <v>Caritas Rio de Janeiro</v>
      </c>
      <c r="AR348" t="str">
        <v>Caritas São Paulo</v>
      </c>
      <c r="AS348" t="str">
        <v>Caritas Switzerland</v>
      </c>
      <c r="AT348" t="str">
        <v>CCEFIRO Association</v>
      </c>
      <c r="AU348" t="str">
        <v>CEDRO</v>
      </c>
      <c r="AV348" t="str">
        <v>Center for Integrated Studies and Programs for Sustainable Development (CIEDS)</v>
      </c>
      <c r="AW348" t="str">
        <v>Center for Migration and Human Rights of the Diocese of Roraima (CMDH)</v>
      </c>
      <c r="AX348" t="str">
        <v>Centro de Atencion Psicosocial (CAPS)</v>
      </c>
      <c r="AY348" t="str">
        <v>CESAL</v>
      </c>
      <c r="AZ348" t="str">
        <v>CESVI-Cooperazione e Sviluppo</v>
      </c>
      <c r="BA348" t="str">
        <v>ChildFund International</v>
      </c>
      <c r="BB348" t="str">
        <v>CHS Alternativo</v>
      </c>
      <c r="BC348" t="str">
        <v>Churún Merú Association</v>
      </c>
      <c r="BD348" t="str">
        <v>Coalición por Venezuela</v>
      </c>
      <c r="BE348" t="str">
        <v>Colonia Foundation of Venezuelans in the Dominican Republic (FUNCOVERD)</v>
      </c>
      <c r="BF348" t="str">
        <v>COLVENZ</v>
      </c>
      <c r="BG348" t="str">
        <v>Compassiva</v>
      </c>
      <c r="BH348" t="str">
        <v>Consejo Interreligioso del Perú - Religiones por la Paz</v>
      </c>
      <c r="BI348" t="str">
        <v>Consorcio ONG OCIPI Y Capellanía Nacional OFICA</v>
      </c>
      <c r="BJ348" t="str">
        <v>COOPI - International Cooperation Foundation</v>
      </c>
      <c r="BK348" t="str">
        <v>Corporación Colectivo Sin Fronteras</v>
      </c>
      <c r="BL348" t="str">
        <v>CRISFE Foundation</v>
      </c>
      <c r="BM348" t="str">
        <v>Cuso International</v>
      </c>
      <c r="BN348" t="str">
        <v>Danielle’s Children Fund (DCF)</v>
      </c>
      <c r="BO348" t="str">
        <v>Danish Refugee Council (DRC)</v>
      </c>
      <c r="BP348" t="str">
        <v>Development Support Association - APOYAR</v>
      </c>
      <c r="BQ348" t="str">
        <v>Diakonie Katastrophenhilfe</v>
      </c>
      <c r="BR348" t="str">
        <v>Diálogo Diverso</v>
      </c>
      <c r="BS348" t="str">
        <v>Doctors of the World</v>
      </c>
      <c r="BT348" t="str">
        <v>Dominican Institute for Integrated Development</v>
      </c>
      <c r="BU348" t="str">
        <v>Duendes y Ángeles Vinotinto República Dominicana</v>
      </c>
      <c r="BV348" t="str">
        <v>Encuentros SJS (Servicio Jesuita de la Solidaridad)</v>
      </c>
      <c r="BW348" t="str">
        <v>Ending Violence Against Migrants</v>
      </c>
      <c r="BX348" t="str">
        <v>Equidad Foundation</v>
      </c>
      <c r="BY348" t="str">
        <v>Equilibrium CenDE</v>
      </c>
      <c r="BZ348" t="str">
        <v>Facultad de Psicología - Universidad de la República (UDELAR)</v>
      </c>
      <c r="CA348" t="str">
        <v>First International Emergency and Solidarités International</v>
      </c>
      <c r="CB348" t="str">
        <v>Fondo Ecuatoriano Populorum Progressio</v>
      </c>
      <c r="CC348" t="str">
        <v>Foro Salud Callao</v>
      </c>
      <c r="CD348" t="str">
        <v>Foundation for the Integration and Development of Latin America (FIDAL)</v>
      </c>
      <c r="CE348" t="str">
        <v>Foundation of the Americas (FUDELA)</v>
      </c>
      <c r="CF348" t="str">
        <v>Fraternity Without Borders</v>
      </c>
      <c r="CG348" t="str">
        <v>Fundación Brisas del Norte</v>
      </c>
      <c r="CH348" t="str">
        <v>Fundación Colombovenezolana Nueva Ilusión</v>
      </c>
      <c r="CI348" t="str">
        <v>Fundación Nakama's</v>
      </c>
      <c r="CJ348" t="str">
        <v>Fundación RadaBer</v>
      </c>
      <c r="CK348" t="str">
        <v>Fundación Scalabrini Bolivia</v>
      </c>
      <c r="CL348" t="str">
        <v>Fundacion Social Vivan los Niños</v>
      </c>
      <c r="CM348" t="str">
        <v>FUNVEAC</v>
      </c>
      <c r="CN348" t="str">
        <v>German Development Cooperation Agency GIZ</v>
      </c>
      <c r="CO348" t="str">
        <v>Globalizate Radio</v>
      </c>
      <c r="CP348" t="str">
        <v>GOAL</v>
      </c>
      <c r="CQ348" t="str">
        <v>Halü Bienestar Humano Foundation (HALU)</v>
      </c>
      <c r="CR348" t="str">
        <v>Heartland Alliance International (HAI)</v>
      </c>
      <c r="CS348" t="str">
        <v>HELVETAS Swiss Intercooperation</v>
      </c>
      <c r="CT348" t="str">
        <v>HIAS</v>
      </c>
      <c r="CU348" t="str">
        <v>Human Rights Defence Curaçao</v>
      </c>
      <c r="CV348" t="str">
        <v>Humanity &amp; Inclusion</v>
      </c>
      <c r="CW348" t="str">
        <v>Humans Analytic</v>
      </c>
      <c r="CX348" t="str">
        <v>Idas y Vueltas Association</v>
      </c>
      <c r="CY348" t="str">
        <v>iMMAP</v>
      </c>
      <c r="CZ348" t="str">
        <v>IMPACT Initiatives (REACH)</v>
      </c>
      <c r="DA348" t="str">
        <v>Inmigrante Feliz Association</v>
      </c>
      <c r="DB348" t="str">
        <v>Institute for Migration and Human Rights (IMDH)</v>
      </c>
      <c r="DC348" t="str">
        <v>Institute of Natural and Cultural Heritage (IPANC)</v>
      </c>
      <c r="DD348" t="str">
        <v>International Committee for the Development of People (CISP)</v>
      </c>
      <c r="DE348" t="str">
        <v>International Federation of the Red Cross (IFRC)</v>
      </c>
      <c r="DF348" t="str">
        <v>International Labour Organization (ILO)</v>
      </c>
      <c r="DG348" t="str">
        <v>International Medical Corps</v>
      </c>
      <c r="DH348" t="str">
        <v>International Organization for Migration (IOM)</v>
      </c>
      <c r="DI348" t="str">
        <v>International Rescue Committee (IRC)</v>
      </c>
      <c r="DJ348" t="str">
        <v>INTERSOS</v>
      </c>
      <c r="DK348" t="str">
        <v>Jesuit Migrant Service (JMS)</v>
      </c>
      <c r="DL348" t="str">
        <v>Jesuit Refugee Service (JRS)</v>
      </c>
      <c r="DM348" t="str">
        <v>Jesuit Service for Migrants and Refugees (JSMR)</v>
      </c>
      <c r="DN348" t="str">
        <v>Joint United Nations Programme on HIV/AIDS (UNAIDS)</v>
      </c>
      <c r="DO348" t="str">
        <v>Kimirina Coorporation</v>
      </c>
      <c r="DP348" t="str">
        <v>La Casita Hispanic Cultural Centre</v>
      </c>
      <c r="DQ348" t="str">
        <v>Latin American Network of Non-Governmental Organizations of Persons with Disabilities and their Families (RIADIS)</v>
      </c>
      <c r="DR348" t="str">
        <v>LGBT+ Movement Brazil</v>
      </c>
      <c r="DS348" t="str">
        <v>Living Water Community (LWC)</v>
      </c>
      <c r="DT348" t="str">
        <v>LLANOVENCOL</v>
      </c>
      <c r="DU348" t="str">
        <v>Lutheran World Federation</v>
      </c>
      <c r="DV348" t="str">
        <v>Lutheran World Relief</v>
      </c>
      <c r="DW348" t="str">
        <v>Malteser International</v>
      </c>
      <c r="DX348" t="str">
        <v>Mana Institute</v>
      </c>
      <c r="DY348" t="str">
        <v>Manos Veneguayas Association</v>
      </c>
      <c r="DZ348" t="str">
        <v>Más Igualdad Perú</v>
      </c>
      <c r="EA348" t="str">
        <v>MedGlobal</v>
      </c>
      <c r="EB348" t="str">
        <v>Medical Teams International</v>
      </c>
      <c r="EC348" t="str">
        <v>Mercy Corps</v>
      </c>
      <c r="ED348" t="str">
        <v>Migrant Service Center (CAM)</v>
      </c>
      <c r="EE348" t="str">
        <v>Migrants, Refugees and Argentine Social Entrepreneurs (MIRARES)</v>
      </c>
      <c r="EF348" t="str">
        <v>Mision Scalabriniana - Ecuador</v>
      </c>
      <c r="EG348" t="str">
        <v>Missão Paz</v>
      </c>
      <c r="EH348" t="str">
        <v>Museu A CASA</v>
      </c>
      <c r="EI348" t="str">
        <v>Norwegian Refugee Council (NRC)</v>
      </c>
      <c r="EJ348" t="str">
        <v>ONG Migrantes por el Maule</v>
      </c>
      <c r="EK348" t="str">
        <v>ONG Preemptive Love Coalition Colombia</v>
      </c>
      <c r="EL348" t="str">
        <v>Organización Transfomando Vidas</v>
      </c>
      <c r="EM348" t="str">
        <v>Organization of Ibero-American States for Education, Science and Culture (OEI)</v>
      </c>
      <c r="EN348" t="str">
        <v>OXFAM</v>
      </c>
      <c r="EO348" t="str">
        <v>Panamerican Development Foundation</v>
      </c>
      <c r="EP348" t="str">
        <v>Panamerican Health Organization/World Health Organization (PAHO/WHO)</v>
      </c>
      <c r="EQ348" t="str">
        <v>Pastoral of Human Mobility - Peruvian Episcopal Conference</v>
      </c>
      <c r="ER348" t="str">
        <v>Pastoral Service for Migrants National</v>
      </c>
      <c r="ES348" t="str">
        <v>Permanent Human Rights defense Committee (CDH)</v>
      </c>
      <c r="ET348" t="str">
        <v>Pirilampos Institute - Group of visits and voluntary actions in Roraima</v>
      </c>
      <c r="EU348" t="str">
        <v>Plan International</v>
      </c>
      <c r="EV348" t="str">
        <v>Population Program, Faculty of Social Sciences, University of the Republic</v>
      </c>
      <c r="EW348" t="str">
        <v>Profamilia Association</v>
      </c>
      <c r="EX348" t="str">
        <v>Red con Migrantes y Refugiados</v>
      </c>
      <c r="EY348" t="str">
        <v>Red Cross Colombia</v>
      </c>
      <c r="EZ348" t="str">
        <v>Red Cross Ecuador</v>
      </c>
      <c r="FA348" t="str">
        <v>Red Cross Peru</v>
      </c>
      <c r="FB348" t="str">
        <v>Red de Investigaciones en Derechos Humanos - CONICET (Consejo Nacional de Investigaciones Científicas y Técnicas)</v>
      </c>
      <c r="FC348" t="str">
        <v>RET International</v>
      </c>
      <c r="FD348" t="str">
        <v>Salú pa Tur Foundation</v>
      </c>
      <c r="FE348" t="str">
        <v>Salvation Army</v>
      </c>
      <c r="FF348" t="str">
        <v>Samaritan's Purse</v>
      </c>
      <c r="FG348" t="str">
        <v>Save the Children International (SCI)</v>
      </c>
      <c r="FH348" t="str">
        <v>Scalabrini Foundation Chile</v>
      </c>
      <c r="FI348" t="str">
        <v>Sección Peruana de Amnistía Internacional</v>
      </c>
      <c r="FJ348" t="str">
        <v>Serviço Pastoral dos Migrantes do Nordeste</v>
      </c>
      <c r="FK348" t="str">
        <v>Sesame Workshop</v>
      </c>
      <c r="FL348" t="str">
        <v>Si, Da Vida</v>
      </c>
      <c r="FM348" t="str">
        <v>Solidarity and Action Asociation</v>
      </c>
      <c r="FN348" t="str">
        <v>SOS Children's Villages</v>
      </c>
      <c r="FO348" t="str">
        <v>Tarabita Foundation</v>
      </c>
      <c r="FP348" t="str">
        <v>Tearfund</v>
      </c>
      <c r="FQ348" t="str">
        <v>TECHO</v>
      </c>
      <c r="FR348" t="str">
        <v>Terranueva Foundation</v>
      </c>
      <c r="FS348" t="str">
        <v>Terre des Hommes Suisse</v>
      </c>
      <c r="FT348" t="str">
        <v>The Israel Forum for International Humanitarian Aid (IsraAID)</v>
      </c>
      <c r="FU348" t="str">
        <v>Unión Venezolana en Perú</v>
      </c>
      <c r="FV348" t="str">
        <v>United Nations Children's Fund (UNICEF)</v>
      </c>
      <c r="FW348" t="str">
        <v>United Nations Development Programme (UNDP)</v>
      </c>
      <c r="FX348" t="str">
        <v>United Nations Educational, Scientific and Cultural Organization (UNESCO)</v>
      </c>
      <c r="FY348" t="str">
        <v>United Nations Entity for Gender Equality and the Empowerment of Women (UNWOMEN)</v>
      </c>
      <c r="FZ348" t="str">
        <v>United Nations Food and Agricultural Organization (FAO)</v>
      </c>
      <c r="GA348" t="str">
        <v>United Nations High Commissioner for Refugees (UNHCR)</v>
      </c>
      <c r="GB348" t="str">
        <v>United Nations Office of the High Commissioner for Human Rights (OHCHR)</v>
      </c>
      <c r="GC348" t="str">
        <v>United Nations Office on Drugs and Crime (UNODC)</v>
      </c>
      <c r="GD348" t="str">
        <v>United Nations Population Fund (UNFPA)</v>
      </c>
      <c r="GE348" t="str">
        <v>United Nations Programme for Human Settlements (UN Habitat)</v>
      </c>
      <c r="GF348" t="str">
        <v>Vale da Benção Educational and Charitable Association (AEBVB)</v>
      </c>
      <c r="GG348" t="str">
        <v>VenAruba Solidaria</v>
      </c>
      <c r="GH348" t="str">
        <v>Venex Curacao Foundation</v>
      </c>
      <c r="GI348" t="str">
        <v>Venezolanos en Barranquilla</v>
      </c>
      <c r="GJ348" t="str">
        <v>Venezolanos en San Cristóbal</v>
      </c>
      <c r="GK348" t="str">
        <v>Venezuelan Emigrant Foundation (FEV)</v>
      </c>
      <c r="GL348" t="str">
        <v>Vicaría de Pastoral Social Caritas</v>
      </c>
      <c r="GM348" t="str">
        <v>Voices GY</v>
      </c>
      <c r="GN348" t="str">
        <v>We World GVC</v>
      </c>
      <c r="GO348" t="str">
        <v>World Council of Credit Unions</v>
      </c>
      <c r="GP348" t="str">
        <v>World Food Programme (WFP)</v>
      </c>
      <c r="GQ348" t="str">
        <v>World Vision</v>
      </c>
      <c r="GR348" t="str">
        <v>ZOA</v>
      </c>
    </row>
    <row r="349" spans="8:200" x14ac:dyDescent="0.3">
      <c r="H349" t="str" cm="1">
        <f t="array" ref="H349:GR349">TRANSPOSE(_xlfn._xlws.SORT(_xlfn._xlws.FILTER(Table3[Name],ISNUMBER(SEARCH(' Activity Sheet'!D403,Table3[Name])),"Not found"),,1))</f>
        <v>.New Organisation</v>
      </c>
      <c r="I349" t="str">
        <v>ABV - Association of Good with Life</v>
      </c>
      <c r="J349" t="str">
        <v>ACAPS</v>
      </c>
      <c r="K349" t="str">
        <v>Acción y Desarrollo</v>
      </c>
      <c r="L349" t="str">
        <v>ACTED</v>
      </c>
      <c r="M349" t="str">
        <v>Action against Hunger</v>
      </c>
      <c r="N349" t="str">
        <v>ActionAid</v>
      </c>
      <c r="O349" t="str">
        <v>Adventist Development and Relief Agency (ADRA)</v>
      </c>
      <c r="P349" t="str">
        <v>Alas de Colibrí Foundation</v>
      </c>
      <c r="Q349" t="str">
        <v>Alianza por la Solidaridad</v>
      </c>
      <c r="R349" t="str">
        <v>Alianza por Venezuela</v>
      </c>
      <c r="S349" t="str">
        <v>Americares Foundation</v>
      </c>
      <c r="T349" t="str">
        <v>Argentine Commission for Refugees and Migrants (CAREF)</v>
      </c>
      <c r="U349" t="str">
        <v>Asociación Aves</v>
      </c>
      <c r="V349" t="str">
        <v>Asociación de Jubilados y Pensionados Venezolanos en Argentina</v>
      </c>
      <c r="W349" t="str">
        <v>Asociación de Venezolanos en Eloy Alfaro</v>
      </c>
      <c r="X349" t="str">
        <v>Asociación Fundación contra el Hambre Perú</v>
      </c>
      <c r="Y349" t="str">
        <v>Asociación Migrantes Venezolanos</v>
      </c>
      <c r="Z349" t="str">
        <v>Asociación Misioneros de San Carlos Scalabrinianos</v>
      </c>
      <c r="AA349" t="str">
        <v>Asociacion Proteccion Poblacion Vulnerable</v>
      </c>
      <c r="AB349" t="str">
        <v>Asociación Quinta Ola</v>
      </c>
      <c r="AC349" t="str">
        <v>Asociación Salto Ángel</v>
      </c>
      <c r="AD349" t="str">
        <v>Asociación Venezuela en Ecuador AC</v>
      </c>
      <c r="AE349" t="str">
        <v>ASOVENAR</v>
      </c>
      <c r="AF349" t="str">
        <v>Associação Hermanitos</v>
      </c>
      <c r="AG349" t="str">
        <v>AVSI Foundation</v>
      </c>
      <c r="AH349" t="str">
        <v>Bethany Christian Services</v>
      </c>
      <c r="AI349" t="str">
        <v>Blumont</v>
      </c>
      <c r="AJ349" t="str">
        <v>CARE</v>
      </c>
      <c r="AK349" t="str">
        <v>Caritas Brazil</v>
      </c>
      <c r="AL349" t="str">
        <v>Caritas Ecuador</v>
      </c>
      <c r="AM349" t="str">
        <v>Caritas Germany</v>
      </c>
      <c r="AN349" t="str">
        <v>Caritas Manaus</v>
      </c>
      <c r="AO349" t="str">
        <v>Caritas Parana</v>
      </c>
      <c r="AP349" t="str">
        <v>Caritas Peru</v>
      </c>
      <c r="AQ349" t="str">
        <v>Caritas Rio de Janeiro</v>
      </c>
      <c r="AR349" t="str">
        <v>Caritas São Paulo</v>
      </c>
      <c r="AS349" t="str">
        <v>Caritas Switzerland</v>
      </c>
      <c r="AT349" t="str">
        <v>CCEFIRO Association</v>
      </c>
      <c r="AU349" t="str">
        <v>CEDRO</v>
      </c>
      <c r="AV349" t="str">
        <v>Center for Integrated Studies and Programs for Sustainable Development (CIEDS)</v>
      </c>
      <c r="AW349" t="str">
        <v>Center for Migration and Human Rights of the Diocese of Roraima (CMDH)</v>
      </c>
      <c r="AX349" t="str">
        <v>Centro de Atencion Psicosocial (CAPS)</v>
      </c>
      <c r="AY349" t="str">
        <v>CESAL</v>
      </c>
      <c r="AZ349" t="str">
        <v>CESVI-Cooperazione e Sviluppo</v>
      </c>
      <c r="BA349" t="str">
        <v>ChildFund International</v>
      </c>
      <c r="BB349" t="str">
        <v>CHS Alternativo</v>
      </c>
      <c r="BC349" t="str">
        <v>Churún Merú Association</v>
      </c>
      <c r="BD349" t="str">
        <v>Coalición por Venezuela</v>
      </c>
      <c r="BE349" t="str">
        <v>Colonia Foundation of Venezuelans in the Dominican Republic (FUNCOVERD)</v>
      </c>
      <c r="BF349" t="str">
        <v>COLVENZ</v>
      </c>
      <c r="BG349" t="str">
        <v>Compassiva</v>
      </c>
      <c r="BH349" t="str">
        <v>Consejo Interreligioso del Perú - Religiones por la Paz</v>
      </c>
      <c r="BI349" t="str">
        <v>Consorcio ONG OCIPI Y Capellanía Nacional OFICA</v>
      </c>
      <c r="BJ349" t="str">
        <v>COOPI - International Cooperation Foundation</v>
      </c>
      <c r="BK349" t="str">
        <v>Corporación Colectivo Sin Fronteras</v>
      </c>
      <c r="BL349" t="str">
        <v>CRISFE Foundation</v>
      </c>
      <c r="BM349" t="str">
        <v>Cuso International</v>
      </c>
      <c r="BN349" t="str">
        <v>Danielle’s Children Fund (DCF)</v>
      </c>
      <c r="BO349" t="str">
        <v>Danish Refugee Council (DRC)</v>
      </c>
      <c r="BP349" t="str">
        <v>Development Support Association - APOYAR</v>
      </c>
      <c r="BQ349" t="str">
        <v>Diakonie Katastrophenhilfe</v>
      </c>
      <c r="BR349" t="str">
        <v>Diálogo Diverso</v>
      </c>
      <c r="BS349" t="str">
        <v>Doctors of the World</v>
      </c>
      <c r="BT349" t="str">
        <v>Dominican Institute for Integrated Development</v>
      </c>
      <c r="BU349" t="str">
        <v>Duendes y Ángeles Vinotinto República Dominicana</v>
      </c>
      <c r="BV349" t="str">
        <v>Encuentros SJS (Servicio Jesuita de la Solidaridad)</v>
      </c>
      <c r="BW349" t="str">
        <v>Ending Violence Against Migrants</v>
      </c>
      <c r="BX349" t="str">
        <v>Equidad Foundation</v>
      </c>
      <c r="BY349" t="str">
        <v>Equilibrium CenDE</v>
      </c>
      <c r="BZ349" t="str">
        <v>Facultad de Psicología - Universidad de la República (UDELAR)</v>
      </c>
      <c r="CA349" t="str">
        <v>First International Emergency and Solidarités International</v>
      </c>
      <c r="CB349" t="str">
        <v>Fondo Ecuatoriano Populorum Progressio</v>
      </c>
      <c r="CC349" t="str">
        <v>Foro Salud Callao</v>
      </c>
      <c r="CD349" t="str">
        <v>Foundation for the Integration and Development of Latin America (FIDAL)</v>
      </c>
      <c r="CE349" t="str">
        <v>Foundation of the Americas (FUDELA)</v>
      </c>
      <c r="CF349" t="str">
        <v>Fraternity Without Borders</v>
      </c>
      <c r="CG349" t="str">
        <v>Fundación Brisas del Norte</v>
      </c>
      <c r="CH349" t="str">
        <v>Fundación Colombovenezolana Nueva Ilusión</v>
      </c>
      <c r="CI349" t="str">
        <v>Fundación Nakama's</v>
      </c>
      <c r="CJ349" t="str">
        <v>Fundación RadaBer</v>
      </c>
      <c r="CK349" t="str">
        <v>Fundación Scalabrini Bolivia</v>
      </c>
      <c r="CL349" t="str">
        <v>Fundacion Social Vivan los Niños</v>
      </c>
      <c r="CM349" t="str">
        <v>FUNVEAC</v>
      </c>
      <c r="CN349" t="str">
        <v>German Development Cooperation Agency GIZ</v>
      </c>
      <c r="CO349" t="str">
        <v>Globalizate Radio</v>
      </c>
      <c r="CP349" t="str">
        <v>GOAL</v>
      </c>
      <c r="CQ349" t="str">
        <v>Halü Bienestar Humano Foundation (HALU)</v>
      </c>
      <c r="CR349" t="str">
        <v>Heartland Alliance International (HAI)</v>
      </c>
      <c r="CS349" t="str">
        <v>HELVETAS Swiss Intercooperation</v>
      </c>
      <c r="CT349" t="str">
        <v>HIAS</v>
      </c>
      <c r="CU349" t="str">
        <v>Human Rights Defence Curaçao</v>
      </c>
      <c r="CV349" t="str">
        <v>Humanity &amp; Inclusion</v>
      </c>
      <c r="CW349" t="str">
        <v>Humans Analytic</v>
      </c>
      <c r="CX349" t="str">
        <v>Idas y Vueltas Association</v>
      </c>
      <c r="CY349" t="str">
        <v>iMMAP</v>
      </c>
      <c r="CZ349" t="str">
        <v>IMPACT Initiatives (REACH)</v>
      </c>
      <c r="DA349" t="str">
        <v>Inmigrante Feliz Association</v>
      </c>
      <c r="DB349" t="str">
        <v>Institute for Migration and Human Rights (IMDH)</v>
      </c>
      <c r="DC349" t="str">
        <v>Institute of Natural and Cultural Heritage (IPANC)</v>
      </c>
      <c r="DD349" t="str">
        <v>International Committee for the Development of People (CISP)</v>
      </c>
      <c r="DE349" t="str">
        <v>International Federation of the Red Cross (IFRC)</v>
      </c>
      <c r="DF349" t="str">
        <v>International Labour Organization (ILO)</v>
      </c>
      <c r="DG349" t="str">
        <v>International Medical Corps</v>
      </c>
      <c r="DH349" t="str">
        <v>International Organization for Migration (IOM)</v>
      </c>
      <c r="DI349" t="str">
        <v>International Rescue Committee (IRC)</v>
      </c>
      <c r="DJ349" t="str">
        <v>INTERSOS</v>
      </c>
      <c r="DK349" t="str">
        <v>Jesuit Migrant Service (JMS)</v>
      </c>
      <c r="DL349" t="str">
        <v>Jesuit Refugee Service (JRS)</v>
      </c>
      <c r="DM349" t="str">
        <v>Jesuit Service for Migrants and Refugees (JSMR)</v>
      </c>
      <c r="DN349" t="str">
        <v>Joint United Nations Programme on HIV/AIDS (UNAIDS)</v>
      </c>
      <c r="DO349" t="str">
        <v>Kimirina Coorporation</v>
      </c>
      <c r="DP349" t="str">
        <v>La Casita Hispanic Cultural Centre</v>
      </c>
      <c r="DQ349" t="str">
        <v>Latin American Network of Non-Governmental Organizations of Persons with Disabilities and their Families (RIADIS)</v>
      </c>
      <c r="DR349" t="str">
        <v>LGBT+ Movement Brazil</v>
      </c>
      <c r="DS349" t="str">
        <v>Living Water Community (LWC)</v>
      </c>
      <c r="DT349" t="str">
        <v>LLANOVENCOL</v>
      </c>
      <c r="DU349" t="str">
        <v>Lutheran World Federation</v>
      </c>
      <c r="DV349" t="str">
        <v>Lutheran World Relief</v>
      </c>
      <c r="DW349" t="str">
        <v>Malteser International</v>
      </c>
      <c r="DX349" t="str">
        <v>Mana Institute</v>
      </c>
      <c r="DY349" t="str">
        <v>Manos Veneguayas Association</v>
      </c>
      <c r="DZ349" t="str">
        <v>Más Igualdad Perú</v>
      </c>
      <c r="EA349" t="str">
        <v>MedGlobal</v>
      </c>
      <c r="EB349" t="str">
        <v>Medical Teams International</v>
      </c>
      <c r="EC349" t="str">
        <v>Mercy Corps</v>
      </c>
      <c r="ED349" t="str">
        <v>Migrant Service Center (CAM)</v>
      </c>
      <c r="EE349" t="str">
        <v>Migrants, Refugees and Argentine Social Entrepreneurs (MIRARES)</v>
      </c>
      <c r="EF349" t="str">
        <v>Mision Scalabriniana - Ecuador</v>
      </c>
      <c r="EG349" t="str">
        <v>Missão Paz</v>
      </c>
      <c r="EH349" t="str">
        <v>Museu A CASA</v>
      </c>
      <c r="EI349" t="str">
        <v>Norwegian Refugee Council (NRC)</v>
      </c>
      <c r="EJ349" t="str">
        <v>ONG Migrantes por el Maule</v>
      </c>
      <c r="EK349" t="str">
        <v>ONG Preemptive Love Coalition Colombia</v>
      </c>
      <c r="EL349" t="str">
        <v>Organización Transfomando Vidas</v>
      </c>
      <c r="EM349" t="str">
        <v>Organization of Ibero-American States for Education, Science and Culture (OEI)</v>
      </c>
      <c r="EN349" t="str">
        <v>OXFAM</v>
      </c>
      <c r="EO349" t="str">
        <v>Panamerican Development Foundation</v>
      </c>
      <c r="EP349" t="str">
        <v>Panamerican Health Organization/World Health Organization (PAHO/WHO)</v>
      </c>
      <c r="EQ349" t="str">
        <v>Pastoral of Human Mobility - Peruvian Episcopal Conference</v>
      </c>
      <c r="ER349" t="str">
        <v>Pastoral Service for Migrants National</v>
      </c>
      <c r="ES349" t="str">
        <v>Permanent Human Rights defense Committee (CDH)</v>
      </c>
      <c r="ET349" t="str">
        <v>Pirilampos Institute - Group of visits and voluntary actions in Roraima</v>
      </c>
      <c r="EU349" t="str">
        <v>Plan International</v>
      </c>
      <c r="EV349" t="str">
        <v>Population Program, Faculty of Social Sciences, University of the Republic</v>
      </c>
      <c r="EW349" t="str">
        <v>Profamilia Association</v>
      </c>
      <c r="EX349" t="str">
        <v>Red con Migrantes y Refugiados</v>
      </c>
      <c r="EY349" t="str">
        <v>Red Cross Colombia</v>
      </c>
      <c r="EZ349" t="str">
        <v>Red Cross Ecuador</v>
      </c>
      <c r="FA349" t="str">
        <v>Red Cross Peru</v>
      </c>
      <c r="FB349" t="str">
        <v>Red de Investigaciones en Derechos Humanos - CONICET (Consejo Nacional de Investigaciones Científicas y Técnicas)</v>
      </c>
      <c r="FC349" t="str">
        <v>RET International</v>
      </c>
      <c r="FD349" t="str">
        <v>Salú pa Tur Foundation</v>
      </c>
      <c r="FE349" t="str">
        <v>Salvation Army</v>
      </c>
      <c r="FF349" t="str">
        <v>Samaritan's Purse</v>
      </c>
      <c r="FG349" t="str">
        <v>Save the Children International (SCI)</v>
      </c>
      <c r="FH349" t="str">
        <v>Scalabrini Foundation Chile</v>
      </c>
      <c r="FI349" t="str">
        <v>Sección Peruana de Amnistía Internacional</v>
      </c>
      <c r="FJ349" t="str">
        <v>Serviço Pastoral dos Migrantes do Nordeste</v>
      </c>
      <c r="FK349" t="str">
        <v>Sesame Workshop</v>
      </c>
      <c r="FL349" t="str">
        <v>Si, Da Vida</v>
      </c>
      <c r="FM349" t="str">
        <v>Solidarity and Action Asociation</v>
      </c>
      <c r="FN349" t="str">
        <v>SOS Children's Villages</v>
      </c>
      <c r="FO349" t="str">
        <v>Tarabita Foundation</v>
      </c>
      <c r="FP349" t="str">
        <v>Tearfund</v>
      </c>
      <c r="FQ349" t="str">
        <v>TECHO</v>
      </c>
      <c r="FR349" t="str">
        <v>Terranueva Foundation</v>
      </c>
      <c r="FS349" t="str">
        <v>Terre des Hommes Suisse</v>
      </c>
      <c r="FT349" t="str">
        <v>The Israel Forum for International Humanitarian Aid (IsraAID)</v>
      </c>
      <c r="FU349" t="str">
        <v>Unión Venezolana en Perú</v>
      </c>
      <c r="FV349" t="str">
        <v>United Nations Children's Fund (UNICEF)</v>
      </c>
      <c r="FW349" t="str">
        <v>United Nations Development Programme (UNDP)</v>
      </c>
      <c r="FX349" t="str">
        <v>United Nations Educational, Scientific and Cultural Organization (UNESCO)</v>
      </c>
      <c r="FY349" t="str">
        <v>United Nations Entity for Gender Equality and the Empowerment of Women (UNWOMEN)</v>
      </c>
      <c r="FZ349" t="str">
        <v>United Nations Food and Agricultural Organization (FAO)</v>
      </c>
      <c r="GA349" t="str">
        <v>United Nations High Commissioner for Refugees (UNHCR)</v>
      </c>
      <c r="GB349" t="str">
        <v>United Nations Office of the High Commissioner for Human Rights (OHCHR)</v>
      </c>
      <c r="GC349" t="str">
        <v>United Nations Office on Drugs and Crime (UNODC)</v>
      </c>
      <c r="GD349" t="str">
        <v>United Nations Population Fund (UNFPA)</v>
      </c>
      <c r="GE349" t="str">
        <v>United Nations Programme for Human Settlements (UN Habitat)</v>
      </c>
      <c r="GF349" t="str">
        <v>Vale da Benção Educational and Charitable Association (AEBVB)</v>
      </c>
      <c r="GG349" t="str">
        <v>VenAruba Solidaria</v>
      </c>
      <c r="GH349" t="str">
        <v>Venex Curacao Foundation</v>
      </c>
      <c r="GI349" t="str">
        <v>Venezolanos en Barranquilla</v>
      </c>
      <c r="GJ349" t="str">
        <v>Venezolanos en San Cristóbal</v>
      </c>
      <c r="GK349" t="str">
        <v>Venezuelan Emigrant Foundation (FEV)</v>
      </c>
      <c r="GL349" t="str">
        <v>Vicaría de Pastoral Social Caritas</v>
      </c>
      <c r="GM349" t="str">
        <v>Voices GY</v>
      </c>
      <c r="GN349" t="str">
        <v>We World GVC</v>
      </c>
      <c r="GO349" t="str">
        <v>World Council of Credit Unions</v>
      </c>
      <c r="GP349" t="str">
        <v>World Food Programme (WFP)</v>
      </c>
      <c r="GQ349" t="str">
        <v>World Vision</v>
      </c>
      <c r="GR349" t="str">
        <v>ZOA</v>
      </c>
    </row>
    <row r="350" spans="8:200" x14ac:dyDescent="0.3">
      <c r="H350" t="str" cm="1">
        <f t="array" ref="H350:GR350">TRANSPOSE(_xlfn._xlws.SORT(_xlfn._xlws.FILTER(Table3[Name],ISNUMBER(SEARCH(' Activity Sheet'!D404,Table3[Name])),"Not found"),,1))</f>
        <v>.New Organisation</v>
      </c>
      <c r="I350" t="str">
        <v>ABV - Association of Good with Life</v>
      </c>
      <c r="J350" t="str">
        <v>ACAPS</v>
      </c>
      <c r="K350" t="str">
        <v>Acción y Desarrollo</v>
      </c>
      <c r="L350" t="str">
        <v>ACTED</v>
      </c>
      <c r="M350" t="str">
        <v>Action against Hunger</v>
      </c>
      <c r="N350" t="str">
        <v>ActionAid</v>
      </c>
      <c r="O350" t="str">
        <v>Adventist Development and Relief Agency (ADRA)</v>
      </c>
      <c r="P350" t="str">
        <v>Alas de Colibrí Foundation</v>
      </c>
      <c r="Q350" t="str">
        <v>Alianza por la Solidaridad</v>
      </c>
      <c r="R350" t="str">
        <v>Alianza por Venezuela</v>
      </c>
      <c r="S350" t="str">
        <v>Americares Foundation</v>
      </c>
      <c r="T350" t="str">
        <v>Argentine Commission for Refugees and Migrants (CAREF)</v>
      </c>
      <c r="U350" t="str">
        <v>Asociación Aves</v>
      </c>
      <c r="V350" t="str">
        <v>Asociación de Jubilados y Pensionados Venezolanos en Argentina</v>
      </c>
      <c r="W350" t="str">
        <v>Asociación de Venezolanos en Eloy Alfaro</v>
      </c>
      <c r="X350" t="str">
        <v>Asociación Fundación contra el Hambre Perú</v>
      </c>
      <c r="Y350" t="str">
        <v>Asociación Migrantes Venezolanos</v>
      </c>
      <c r="Z350" t="str">
        <v>Asociación Misioneros de San Carlos Scalabrinianos</v>
      </c>
      <c r="AA350" t="str">
        <v>Asociacion Proteccion Poblacion Vulnerable</v>
      </c>
      <c r="AB350" t="str">
        <v>Asociación Quinta Ola</v>
      </c>
      <c r="AC350" t="str">
        <v>Asociación Salto Ángel</v>
      </c>
      <c r="AD350" t="str">
        <v>Asociación Venezuela en Ecuador AC</v>
      </c>
      <c r="AE350" t="str">
        <v>ASOVENAR</v>
      </c>
      <c r="AF350" t="str">
        <v>Associação Hermanitos</v>
      </c>
      <c r="AG350" t="str">
        <v>AVSI Foundation</v>
      </c>
      <c r="AH350" t="str">
        <v>Bethany Christian Services</v>
      </c>
      <c r="AI350" t="str">
        <v>Blumont</v>
      </c>
      <c r="AJ350" t="str">
        <v>CARE</v>
      </c>
      <c r="AK350" t="str">
        <v>Caritas Brazil</v>
      </c>
      <c r="AL350" t="str">
        <v>Caritas Ecuador</v>
      </c>
      <c r="AM350" t="str">
        <v>Caritas Germany</v>
      </c>
      <c r="AN350" t="str">
        <v>Caritas Manaus</v>
      </c>
      <c r="AO350" t="str">
        <v>Caritas Parana</v>
      </c>
      <c r="AP350" t="str">
        <v>Caritas Peru</v>
      </c>
      <c r="AQ350" t="str">
        <v>Caritas Rio de Janeiro</v>
      </c>
      <c r="AR350" t="str">
        <v>Caritas São Paulo</v>
      </c>
      <c r="AS350" t="str">
        <v>Caritas Switzerland</v>
      </c>
      <c r="AT350" t="str">
        <v>CCEFIRO Association</v>
      </c>
      <c r="AU350" t="str">
        <v>CEDRO</v>
      </c>
      <c r="AV350" t="str">
        <v>Center for Integrated Studies and Programs for Sustainable Development (CIEDS)</v>
      </c>
      <c r="AW350" t="str">
        <v>Center for Migration and Human Rights of the Diocese of Roraima (CMDH)</v>
      </c>
      <c r="AX350" t="str">
        <v>Centro de Atencion Psicosocial (CAPS)</v>
      </c>
      <c r="AY350" t="str">
        <v>CESAL</v>
      </c>
      <c r="AZ350" t="str">
        <v>CESVI-Cooperazione e Sviluppo</v>
      </c>
      <c r="BA350" t="str">
        <v>ChildFund International</v>
      </c>
      <c r="BB350" t="str">
        <v>CHS Alternativo</v>
      </c>
      <c r="BC350" t="str">
        <v>Churún Merú Association</v>
      </c>
      <c r="BD350" t="str">
        <v>Coalición por Venezuela</v>
      </c>
      <c r="BE350" t="str">
        <v>Colonia Foundation of Venezuelans in the Dominican Republic (FUNCOVERD)</v>
      </c>
      <c r="BF350" t="str">
        <v>COLVENZ</v>
      </c>
      <c r="BG350" t="str">
        <v>Compassiva</v>
      </c>
      <c r="BH350" t="str">
        <v>Consejo Interreligioso del Perú - Religiones por la Paz</v>
      </c>
      <c r="BI350" t="str">
        <v>Consorcio ONG OCIPI Y Capellanía Nacional OFICA</v>
      </c>
      <c r="BJ350" t="str">
        <v>COOPI - International Cooperation Foundation</v>
      </c>
      <c r="BK350" t="str">
        <v>Corporación Colectivo Sin Fronteras</v>
      </c>
      <c r="BL350" t="str">
        <v>CRISFE Foundation</v>
      </c>
      <c r="BM350" t="str">
        <v>Cuso International</v>
      </c>
      <c r="BN350" t="str">
        <v>Danielle’s Children Fund (DCF)</v>
      </c>
      <c r="BO350" t="str">
        <v>Danish Refugee Council (DRC)</v>
      </c>
      <c r="BP350" t="str">
        <v>Development Support Association - APOYAR</v>
      </c>
      <c r="BQ350" t="str">
        <v>Diakonie Katastrophenhilfe</v>
      </c>
      <c r="BR350" t="str">
        <v>Diálogo Diverso</v>
      </c>
      <c r="BS350" t="str">
        <v>Doctors of the World</v>
      </c>
      <c r="BT350" t="str">
        <v>Dominican Institute for Integrated Development</v>
      </c>
      <c r="BU350" t="str">
        <v>Duendes y Ángeles Vinotinto República Dominicana</v>
      </c>
      <c r="BV350" t="str">
        <v>Encuentros SJS (Servicio Jesuita de la Solidaridad)</v>
      </c>
      <c r="BW350" t="str">
        <v>Ending Violence Against Migrants</v>
      </c>
      <c r="BX350" t="str">
        <v>Equidad Foundation</v>
      </c>
      <c r="BY350" t="str">
        <v>Equilibrium CenDE</v>
      </c>
      <c r="BZ350" t="str">
        <v>Facultad de Psicología - Universidad de la República (UDELAR)</v>
      </c>
      <c r="CA350" t="str">
        <v>First International Emergency and Solidarités International</v>
      </c>
      <c r="CB350" t="str">
        <v>Fondo Ecuatoriano Populorum Progressio</v>
      </c>
      <c r="CC350" t="str">
        <v>Foro Salud Callao</v>
      </c>
      <c r="CD350" t="str">
        <v>Foundation for the Integration and Development of Latin America (FIDAL)</v>
      </c>
      <c r="CE350" t="str">
        <v>Foundation of the Americas (FUDELA)</v>
      </c>
      <c r="CF350" t="str">
        <v>Fraternity Without Borders</v>
      </c>
      <c r="CG350" t="str">
        <v>Fundación Brisas del Norte</v>
      </c>
      <c r="CH350" t="str">
        <v>Fundación Colombovenezolana Nueva Ilusión</v>
      </c>
      <c r="CI350" t="str">
        <v>Fundación Nakama's</v>
      </c>
      <c r="CJ350" t="str">
        <v>Fundación RadaBer</v>
      </c>
      <c r="CK350" t="str">
        <v>Fundación Scalabrini Bolivia</v>
      </c>
      <c r="CL350" t="str">
        <v>Fundacion Social Vivan los Niños</v>
      </c>
      <c r="CM350" t="str">
        <v>FUNVEAC</v>
      </c>
      <c r="CN350" t="str">
        <v>German Development Cooperation Agency GIZ</v>
      </c>
      <c r="CO350" t="str">
        <v>Globalizate Radio</v>
      </c>
      <c r="CP350" t="str">
        <v>GOAL</v>
      </c>
      <c r="CQ350" t="str">
        <v>Halü Bienestar Humano Foundation (HALU)</v>
      </c>
      <c r="CR350" t="str">
        <v>Heartland Alliance International (HAI)</v>
      </c>
      <c r="CS350" t="str">
        <v>HELVETAS Swiss Intercooperation</v>
      </c>
      <c r="CT350" t="str">
        <v>HIAS</v>
      </c>
      <c r="CU350" t="str">
        <v>Human Rights Defence Curaçao</v>
      </c>
      <c r="CV350" t="str">
        <v>Humanity &amp; Inclusion</v>
      </c>
      <c r="CW350" t="str">
        <v>Humans Analytic</v>
      </c>
      <c r="CX350" t="str">
        <v>Idas y Vueltas Association</v>
      </c>
      <c r="CY350" t="str">
        <v>iMMAP</v>
      </c>
      <c r="CZ350" t="str">
        <v>IMPACT Initiatives (REACH)</v>
      </c>
      <c r="DA350" t="str">
        <v>Inmigrante Feliz Association</v>
      </c>
      <c r="DB350" t="str">
        <v>Institute for Migration and Human Rights (IMDH)</v>
      </c>
      <c r="DC350" t="str">
        <v>Institute of Natural and Cultural Heritage (IPANC)</v>
      </c>
      <c r="DD350" t="str">
        <v>International Committee for the Development of People (CISP)</v>
      </c>
      <c r="DE350" t="str">
        <v>International Federation of the Red Cross (IFRC)</v>
      </c>
      <c r="DF350" t="str">
        <v>International Labour Organization (ILO)</v>
      </c>
      <c r="DG350" t="str">
        <v>International Medical Corps</v>
      </c>
      <c r="DH350" t="str">
        <v>International Organization for Migration (IOM)</v>
      </c>
      <c r="DI350" t="str">
        <v>International Rescue Committee (IRC)</v>
      </c>
      <c r="DJ350" t="str">
        <v>INTERSOS</v>
      </c>
      <c r="DK350" t="str">
        <v>Jesuit Migrant Service (JMS)</v>
      </c>
      <c r="DL350" t="str">
        <v>Jesuit Refugee Service (JRS)</v>
      </c>
      <c r="DM350" t="str">
        <v>Jesuit Service for Migrants and Refugees (JSMR)</v>
      </c>
      <c r="DN350" t="str">
        <v>Joint United Nations Programme on HIV/AIDS (UNAIDS)</v>
      </c>
      <c r="DO350" t="str">
        <v>Kimirina Coorporation</v>
      </c>
      <c r="DP350" t="str">
        <v>La Casita Hispanic Cultural Centre</v>
      </c>
      <c r="DQ350" t="str">
        <v>Latin American Network of Non-Governmental Organizations of Persons with Disabilities and their Families (RIADIS)</v>
      </c>
      <c r="DR350" t="str">
        <v>LGBT+ Movement Brazil</v>
      </c>
      <c r="DS350" t="str">
        <v>Living Water Community (LWC)</v>
      </c>
      <c r="DT350" t="str">
        <v>LLANOVENCOL</v>
      </c>
      <c r="DU350" t="str">
        <v>Lutheran World Federation</v>
      </c>
      <c r="DV350" t="str">
        <v>Lutheran World Relief</v>
      </c>
      <c r="DW350" t="str">
        <v>Malteser International</v>
      </c>
      <c r="DX350" t="str">
        <v>Mana Institute</v>
      </c>
      <c r="DY350" t="str">
        <v>Manos Veneguayas Association</v>
      </c>
      <c r="DZ350" t="str">
        <v>Más Igualdad Perú</v>
      </c>
      <c r="EA350" t="str">
        <v>MedGlobal</v>
      </c>
      <c r="EB350" t="str">
        <v>Medical Teams International</v>
      </c>
      <c r="EC350" t="str">
        <v>Mercy Corps</v>
      </c>
      <c r="ED350" t="str">
        <v>Migrant Service Center (CAM)</v>
      </c>
      <c r="EE350" t="str">
        <v>Migrants, Refugees and Argentine Social Entrepreneurs (MIRARES)</v>
      </c>
      <c r="EF350" t="str">
        <v>Mision Scalabriniana - Ecuador</v>
      </c>
      <c r="EG350" t="str">
        <v>Missão Paz</v>
      </c>
      <c r="EH350" t="str">
        <v>Museu A CASA</v>
      </c>
      <c r="EI350" t="str">
        <v>Norwegian Refugee Council (NRC)</v>
      </c>
      <c r="EJ350" t="str">
        <v>ONG Migrantes por el Maule</v>
      </c>
      <c r="EK350" t="str">
        <v>ONG Preemptive Love Coalition Colombia</v>
      </c>
      <c r="EL350" t="str">
        <v>Organización Transfomando Vidas</v>
      </c>
      <c r="EM350" t="str">
        <v>Organization of Ibero-American States for Education, Science and Culture (OEI)</v>
      </c>
      <c r="EN350" t="str">
        <v>OXFAM</v>
      </c>
      <c r="EO350" t="str">
        <v>Panamerican Development Foundation</v>
      </c>
      <c r="EP350" t="str">
        <v>Panamerican Health Organization/World Health Organization (PAHO/WHO)</v>
      </c>
      <c r="EQ350" t="str">
        <v>Pastoral of Human Mobility - Peruvian Episcopal Conference</v>
      </c>
      <c r="ER350" t="str">
        <v>Pastoral Service for Migrants National</v>
      </c>
      <c r="ES350" t="str">
        <v>Permanent Human Rights defense Committee (CDH)</v>
      </c>
      <c r="ET350" t="str">
        <v>Pirilampos Institute - Group of visits and voluntary actions in Roraima</v>
      </c>
      <c r="EU350" t="str">
        <v>Plan International</v>
      </c>
      <c r="EV350" t="str">
        <v>Population Program, Faculty of Social Sciences, University of the Republic</v>
      </c>
      <c r="EW350" t="str">
        <v>Profamilia Association</v>
      </c>
      <c r="EX350" t="str">
        <v>Red con Migrantes y Refugiados</v>
      </c>
      <c r="EY350" t="str">
        <v>Red Cross Colombia</v>
      </c>
      <c r="EZ350" t="str">
        <v>Red Cross Ecuador</v>
      </c>
      <c r="FA350" t="str">
        <v>Red Cross Peru</v>
      </c>
      <c r="FB350" t="str">
        <v>Red de Investigaciones en Derechos Humanos - CONICET (Consejo Nacional de Investigaciones Científicas y Técnicas)</v>
      </c>
      <c r="FC350" t="str">
        <v>RET International</v>
      </c>
      <c r="FD350" t="str">
        <v>Salú pa Tur Foundation</v>
      </c>
      <c r="FE350" t="str">
        <v>Salvation Army</v>
      </c>
      <c r="FF350" t="str">
        <v>Samaritan's Purse</v>
      </c>
      <c r="FG350" t="str">
        <v>Save the Children International (SCI)</v>
      </c>
      <c r="FH350" t="str">
        <v>Scalabrini Foundation Chile</v>
      </c>
      <c r="FI350" t="str">
        <v>Sección Peruana de Amnistía Internacional</v>
      </c>
      <c r="FJ350" t="str">
        <v>Serviço Pastoral dos Migrantes do Nordeste</v>
      </c>
      <c r="FK350" t="str">
        <v>Sesame Workshop</v>
      </c>
      <c r="FL350" t="str">
        <v>Si, Da Vida</v>
      </c>
      <c r="FM350" t="str">
        <v>Solidarity and Action Asociation</v>
      </c>
      <c r="FN350" t="str">
        <v>SOS Children's Villages</v>
      </c>
      <c r="FO350" t="str">
        <v>Tarabita Foundation</v>
      </c>
      <c r="FP350" t="str">
        <v>Tearfund</v>
      </c>
      <c r="FQ350" t="str">
        <v>TECHO</v>
      </c>
      <c r="FR350" t="str">
        <v>Terranueva Foundation</v>
      </c>
      <c r="FS350" t="str">
        <v>Terre des Hommes Suisse</v>
      </c>
      <c r="FT350" t="str">
        <v>The Israel Forum for International Humanitarian Aid (IsraAID)</v>
      </c>
      <c r="FU350" t="str">
        <v>Unión Venezolana en Perú</v>
      </c>
      <c r="FV350" t="str">
        <v>United Nations Children's Fund (UNICEF)</v>
      </c>
      <c r="FW350" t="str">
        <v>United Nations Development Programme (UNDP)</v>
      </c>
      <c r="FX350" t="str">
        <v>United Nations Educational, Scientific and Cultural Organization (UNESCO)</v>
      </c>
      <c r="FY350" t="str">
        <v>United Nations Entity for Gender Equality and the Empowerment of Women (UNWOMEN)</v>
      </c>
      <c r="FZ350" t="str">
        <v>United Nations Food and Agricultural Organization (FAO)</v>
      </c>
      <c r="GA350" t="str">
        <v>United Nations High Commissioner for Refugees (UNHCR)</v>
      </c>
      <c r="GB350" t="str">
        <v>United Nations Office of the High Commissioner for Human Rights (OHCHR)</v>
      </c>
      <c r="GC350" t="str">
        <v>United Nations Office on Drugs and Crime (UNODC)</v>
      </c>
      <c r="GD350" t="str">
        <v>United Nations Population Fund (UNFPA)</v>
      </c>
      <c r="GE350" t="str">
        <v>United Nations Programme for Human Settlements (UN Habitat)</v>
      </c>
      <c r="GF350" t="str">
        <v>Vale da Benção Educational and Charitable Association (AEBVB)</v>
      </c>
      <c r="GG350" t="str">
        <v>VenAruba Solidaria</v>
      </c>
      <c r="GH350" t="str">
        <v>Venex Curacao Foundation</v>
      </c>
      <c r="GI350" t="str">
        <v>Venezolanos en Barranquilla</v>
      </c>
      <c r="GJ350" t="str">
        <v>Venezolanos en San Cristóbal</v>
      </c>
      <c r="GK350" t="str">
        <v>Venezuelan Emigrant Foundation (FEV)</v>
      </c>
      <c r="GL350" t="str">
        <v>Vicaría de Pastoral Social Caritas</v>
      </c>
      <c r="GM350" t="str">
        <v>Voices GY</v>
      </c>
      <c r="GN350" t="str">
        <v>We World GVC</v>
      </c>
      <c r="GO350" t="str">
        <v>World Council of Credit Unions</v>
      </c>
      <c r="GP350" t="str">
        <v>World Food Programme (WFP)</v>
      </c>
      <c r="GQ350" t="str">
        <v>World Vision</v>
      </c>
      <c r="GR350" t="str">
        <v>ZOA</v>
      </c>
    </row>
    <row r="351" spans="8:200" x14ac:dyDescent="0.3">
      <c r="H351" t="str" cm="1">
        <f t="array" ref="H351:GR351">TRANSPOSE(_xlfn._xlws.SORT(_xlfn._xlws.FILTER(Table3[Name],ISNUMBER(SEARCH(' Activity Sheet'!D405,Table3[Name])),"Not found"),,1))</f>
        <v>.New Organisation</v>
      </c>
      <c r="I351" t="str">
        <v>ABV - Association of Good with Life</v>
      </c>
      <c r="J351" t="str">
        <v>ACAPS</v>
      </c>
      <c r="K351" t="str">
        <v>Acción y Desarrollo</v>
      </c>
      <c r="L351" t="str">
        <v>ACTED</v>
      </c>
      <c r="M351" t="str">
        <v>Action against Hunger</v>
      </c>
      <c r="N351" t="str">
        <v>ActionAid</v>
      </c>
      <c r="O351" t="str">
        <v>Adventist Development and Relief Agency (ADRA)</v>
      </c>
      <c r="P351" t="str">
        <v>Alas de Colibrí Foundation</v>
      </c>
      <c r="Q351" t="str">
        <v>Alianza por la Solidaridad</v>
      </c>
      <c r="R351" t="str">
        <v>Alianza por Venezuela</v>
      </c>
      <c r="S351" t="str">
        <v>Americares Foundation</v>
      </c>
      <c r="T351" t="str">
        <v>Argentine Commission for Refugees and Migrants (CAREF)</v>
      </c>
      <c r="U351" t="str">
        <v>Asociación Aves</v>
      </c>
      <c r="V351" t="str">
        <v>Asociación de Jubilados y Pensionados Venezolanos en Argentina</v>
      </c>
      <c r="W351" t="str">
        <v>Asociación de Venezolanos en Eloy Alfaro</v>
      </c>
      <c r="X351" t="str">
        <v>Asociación Fundación contra el Hambre Perú</v>
      </c>
      <c r="Y351" t="str">
        <v>Asociación Migrantes Venezolanos</v>
      </c>
      <c r="Z351" t="str">
        <v>Asociación Misioneros de San Carlos Scalabrinianos</v>
      </c>
      <c r="AA351" t="str">
        <v>Asociacion Proteccion Poblacion Vulnerable</v>
      </c>
      <c r="AB351" t="str">
        <v>Asociación Quinta Ola</v>
      </c>
      <c r="AC351" t="str">
        <v>Asociación Salto Ángel</v>
      </c>
      <c r="AD351" t="str">
        <v>Asociación Venezuela en Ecuador AC</v>
      </c>
      <c r="AE351" t="str">
        <v>ASOVENAR</v>
      </c>
      <c r="AF351" t="str">
        <v>Associação Hermanitos</v>
      </c>
      <c r="AG351" t="str">
        <v>AVSI Foundation</v>
      </c>
      <c r="AH351" t="str">
        <v>Bethany Christian Services</v>
      </c>
      <c r="AI351" t="str">
        <v>Blumont</v>
      </c>
      <c r="AJ351" t="str">
        <v>CARE</v>
      </c>
      <c r="AK351" t="str">
        <v>Caritas Brazil</v>
      </c>
      <c r="AL351" t="str">
        <v>Caritas Ecuador</v>
      </c>
      <c r="AM351" t="str">
        <v>Caritas Germany</v>
      </c>
      <c r="AN351" t="str">
        <v>Caritas Manaus</v>
      </c>
      <c r="AO351" t="str">
        <v>Caritas Parana</v>
      </c>
      <c r="AP351" t="str">
        <v>Caritas Peru</v>
      </c>
      <c r="AQ351" t="str">
        <v>Caritas Rio de Janeiro</v>
      </c>
      <c r="AR351" t="str">
        <v>Caritas São Paulo</v>
      </c>
      <c r="AS351" t="str">
        <v>Caritas Switzerland</v>
      </c>
      <c r="AT351" t="str">
        <v>CCEFIRO Association</v>
      </c>
      <c r="AU351" t="str">
        <v>CEDRO</v>
      </c>
      <c r="AV351" t="str">
        <v>Center for Integrated Studies and Programs for Sustainable Development (CIEDS)</v>
      </c>
      <c r="AW351" t="str">
        <v>Center for Migration and Human Rights of the Diocese of Roraima (CMDH)</v>
      </c>
      <c r="AX351" t="str">
        <v>Centro de Atencion Psicosocial (CAPS)</v>
      </c>
      <c r="AY351" t="str">
        <v>CESAL</v>
      </c>
      <c r="AZ351" t="str">
        <v>CESVI-Cooperazione e Sviluppo</v>
      </c>
      <c r="BA351" t="str">
        <v>ChildFund International</v>
      </c>
      <c r="BB351" t="str">
        <v>CHS Alternativo</v>
      </c>
      <c r="BC351" t="str">
        <v>Churún Merú Association</v>
      </c>
      <c r="BD351" t="str">
        <v>Coalición por Venezuela</v>
      </c>
      <c r="BE351" t="str">
        <v>Colonia Foundation of Venezuelans in the Dominican Republic (FUNCOVERD)</v>
      </c>
      <c r="BF351" t="str">
        <v>COLVENZ</v>
      </c>
      <c r="BG351" t="str">
        <v>Compassiva</v>
      </c>
      <c r="BH351" t="str">
        <v>Consejo Interreligioso del Perú - Religiones por la Paz</v>
      </c>
      <c r="BI351" t="str">
        <v>Consorcio ONG OCIPI Y Capellanía Nacional OFICA</v>
      </c>
      <c r="BJ351" t="str">
        <v>COOPI - International Cooperation Foundation</v>
      </c>
      <c r="BK351" t="str">
        <v>Corporación Colectivo Sin Fronteras</v>
      </c>
      <c r="BL351" t="str">
        <v>CRISFE Foundation</v>
      </c>
      <c r="BM351" t="str">
        <v>Cuso International</v>
      </c>
      <c r="BN351" t="str">
        <v>Danielle’s Children Fund (DCF)</v>
      </c>
      <c r="BO351" t="str">
        <v>Danish Refugee Council (DRC)</v>
      </c>
      <c r="BP351" t="str">
        <v>Development Support Association - APOYAR</v>
      </c>
      <c r="BQ351" t="str">
        <v>Diakonie Katastrophenhilfe</v>
      </c>
      <c r="BR351" t="str">
        <v>Diálogo Diverso</v>
      </c>
      <c r="BS351" t="str">
        <v>Doctors of the World</v>
      </c>
      <c r="BT351" t="str">
        <v>Dominican Institute for Integrated Development</v>
      </c>
      <c r="BU351" t="str">
        <v>Duendes y Ángeles Vinotinto República Dominicana</v>
      </c>
      <c r="BV351" t="str">
        <v>Encuentros SJS (Servicio Jesuita de la Solidaridad)</v>
      </c>
      <c r="BW351" t="str">
        <v>Ending Violence Against Migrants</v>
      </c>
      <c r="BX351" t="str">
        <v>Equidad Foundation</v>
      </c>
      <c r="BY351" t="str">
        <v>Equilibrium CenDE</v>
      </c>
      <c r="BZ351" t="str">
        <v>Facultad de Psicología - Universidad de la República (UDELAR)</v>
      </c>
      <c r="CA351" t="str">
        <v>First International Emergency and Solidarités International</v>
      </c>
      <c r="CB351" t="str">
        <v>Fondo Ecuatoriano Populorum Progressio</v>
      </c>
      <c r="CC351" t="str">
        <v>Foro Salud Callao</v>
      </c>
      <c r="CD351" t="str">
        <v>Foundation for the Integration and Development of Latin America (FIDAL)</v>
      </c>
      <c r="CE351" t="str">
        <v>Foundation of the Americas (FUDELA)</v>
      </c>
      <c r="CF351" t="str">
        <v>Fraternity Without Borders</v>
      </c>
      <c r="CG351" t="str">
        <v>Fundación Brisas del Norte</v>
      </c>
      <c r="CH351" t="str">
        <v>Fundación Colombovenezolana Nueva Ilusión</v>
      </c>
      <c r="CI351" t="str">
        <v>Fundación Nakama's</v>
      </c>
      <c r="CJ351" t="str">
        <v>Fundación RadaBer</v>
      </c>
      <c r="CK351" t="str">
        <v>Fundación Scalabrini Bolivia</v>
      </c>
      <c r="CL351" t="str">
        <v>Fundacion Social Vivan los Niños</v>
      </c>
      <c r="CM351" t="str">
        <v>FUNVEAC</v>
      </c>
      <c r="CN351" t="str">
        <v>German Development Cooperation Agency GIZ</v>
      </c>
      <c r="CO351" t="str">
        <v>Globalizate Radio</v>
      </c>
      <c r="CP351" t="str">
        <v>GOAL</v>
      </c>
      <c r="CQ351" t="str">
        <v>Halü Bienestar Humano Foundation (HALU)</v>
      </c>
      <c r="CR351" t="str">
        <v>Heartland Alliance International (HAI)</v>
      </c>
      <c r="CS351" t="str">
        <v>HELVETAS Swiss Intercooperation</v>
      </c>
      <c r="CT351" t="str">
        <v>HIAS</v>
      </c>
      <c r="CU351" t="str">
        <v>Human Rights Defence Curaçao</v>
      </c>
      <c r="CV351" t="str">
        <v>Humanity &amp; Inclusion</v>
      </c>
      <c r="CW351" t="str">
        <v>Humans Analytic</v>
      </c>
      <c r="CX351" t="str">
        <v>Idas y Vueltas Association</v>
      </c>
      <c r="CY351" t="str">
        <v>iMMAP</v>
      </c>
      <c r="CZ351" t="str">
        <v>IMPACT Initiatives (REACH)</v>
      </c>
      <c r="DA351" t="str">
        <v>Inmigrante Feliz Association</v>
      </c>
      <c r="DB351" t="str">
        <v>Institute for Migration and Human Rights (IMDH)</v>
      </c>
      <c r="DC351" t="str">
        <v>Institute of Natural and Cultural Heritage (IPANC)</v>
      </c>
      <c r="DD351" t="str">
        <v>International Committee for the Development of People (CISP)</v>
      </c>
      <c r="DE351" t="str">
        <v>International Federation of the Red Cross (IFRC)</v>
      </c>
      <c r="DF351" t="str">
        <v>International Labour Organization (ILO)</v>
      </c>
      <c r="DG351" t="str">
        <v>International Medical Corps</v>
      </c>
      <c r="DH351" t="str">
        <v>International Organization for Migration (IOM)</v>
      </c>
      <c r="DI351" t="str">
        <v>International Rescue Committee (IRC)</v>
      </c>
      <c r="DJ351" t="str">
        <v>INTERSOS</v>
      </c>
      <c r="DK351" t="str">
        <v>Jesuit Migrant Service (JMS)</v>
      </c>
      <c r="DL351" t="str">
        <v>Jesuit Refugee Service (JRS)</v>
      </c>
      <c r="DM351" t="str">
        <v>Jesuit Service for Migrants and Refugees (JSMR)</v>
      </c>
      <c r="DN351" t="str">
        <v>Joint United Nations Programme on HIV/AIDS (UNAIDS)</v>
      </c>
      <c r="DO351" t="str">
        <v>Kimirina Coorporation</v>
      </c>
      <c r="DP351" t="str">
        <v>La Casita Hispanic Cultural Centre</v>
      </c>
      <c r="DQ351" t="str">
        <v>Latin American Network of Non-Governmental Organizations of Persons with Disabilities and their Families (RIADIS)</v>
      </c>
      <c r="DR351" t="str">
        <v>LGBT+ Movement Brazil</v>
      </c>
      <c r="DS351" t="str">
        <v>Living Water Community (LWC)</v>
      </c>
      <c r="DT351" t="str">
        <v>LLANOVENCOL</v>
      </c>
      <c r="DU351" t="str">
        <v>Lutheran World Federation</v>
      </c>
      <c r="DV351" t="str">
        <v>Lutheran World Relief</v>
      </c>
      <c r="DW351" t="str">
        <v>Malteser International</v>
      </c>
      <c r="DX351" t="str">
        <v>Mana Institute</v>
      </c>
      <c r="DY351" t="str">
        <v>Manos Veneguayas Association</v>
      </c>
      <c r="DZ351" t="str">
        <v>Más Igualdad Perú</v>
      </c>
      <c r="EA351" t="str">
        <v>MedGlobal</v>
      </c>
      <c r="EB351" t="str">
        <v>Medical Teams International</v>
      </c>
      <c r="EC351" t="str">
        <v>Mercy Corps</v>
      </c>
      <c r="ED351" t="str">
        <v>Migrant Service Center (CAM)</v>
      </c>
      <c r="EE351" t="str">
        <v>Migrants, Refugees and Argentine Social Entrepreneurs (MIRARES)</v>
      </c>
      <c r="EF351" t="str">
        <v>Mision Scalabriniana - Ecuador</v>
      </c>
      <c r="EG351" t="str">
        <v>Missão Paz</v>
      </c>
      <c r="EH351" t="str">
        <v>Museu A CASA</v>
      </c>
      <c r="EI351" t="str">
        <v>Norwegian Refugee Council (NRC)</v>
      </c>
      <c r="EJ351" t="str">
        <v>ONG Migrantes por el Maule</v>
      </c>
      <c r="EK351" t="str">
        <v>ONG Preemptive Love Coalition Colombia</v>
      </c>
      <c r="EL351" t="str">
        <v>Organización Transfomando Vidas</v>
      </c>
      <c r="EM351" t="str">
        <v>Organization of Ibero-American States for Education, Science and Culture (OEI)</v>
      </c>
      <c r="EN351" t="str">
        <v>OXFAM</v>
      </c>
      <c r="EO351" t="str">
        <v>Panamerican Development Foundation</v>
      </c>
      <c r="EP351" t="str">
        <v>Panamerican Health Organization/World Health Organization (PAHO/WHO)</v>
      </c>
      <c r="EQ351" t="str">
        <v>Pastoral of Human Mobility - Peruvian Episcopal Conference</v>
      </c>
      <c r="ER351" t="str">
        <v>Pastoral Service for Migrants National</v>
      </c>
      <c r="ES351" t="str">
        <v>Permanent Human Rights defense Committee (CDH)</v>
      </c>
      <c r="ET351" t="str">
        <v>Pirilampos Institute - Group of visits and voluntary actions in Roraima</v>
      </c>
      <c r="EU351" t="str">
        <v>Plan International</v>
      </c>
      <c r="EV351" t="str">
        <v>Population Program, Faculty of Social Sciences, University of the Republic</v>
      </c>
      <c r="EW351" t="str">
        <v>Profamilia Association</v>
      </c>
      <c r="EX351" t="str">
        <v>Red con Migrantes y Refugiados</v>
      </c>
      <c r="EY351" t="str">
        <v>Red Cross Colombia</v>
      </c>
      <c r="EZ351" t="str">
        <v>Red Cross Ecuador</v>
      </c>
      <c r="FA351" t="str">
        <v>Red Cross Peru</v>
      </c>
      <c r="FB351" t="str">
        <v>Red de Investigaciones en Derechos Humanos - CONICET (Consejo Nacional de Investigaciones Científicas y Técnicas)</v>
      </c>
      <c r="FC351" t="str">
        <v>RET International</v>
      </c>
      <c r="FD351" t="str">
        <v>Salú pa Tur Foundation</v>
      </c>
      <c r="FE351" t="str">
        <v>Salvation Army</v>
      </c>
      <c r="FF351" t="str">
        <v>Samaritan's Purse</v>
      </c>
      <c r="FG351" t="str">
        <v>Save the Children International (SCI)</v>
      </c>
      <c r="FH351" t="str">
        <v>Scalabrini Foundation Chile</v>
      </c>
      <c r="FI351" t="str">
        <v>Sección Peruana de Amnistía Internacional</v>
      </c>
      <c r="FJ351" t="str">
        <v>Serviço Pastoral dos Migrantes do Nordeste</v>
      </c>
      <c r="FK351" t="str">
        <v>Sesame Workshop</v>
      </c>
      <c r="FL351" t="str">
        <v>Si, Da Vida</v>
      </c>
      <c r="FM351" t="str">
        <v>Solidarity and Action Asociation</v>
      </c>
      <c r="FN351" t="str">
        <v>SOS Children's Villages</v>
      </c>
      <c r="FO351" t="str">
        <v>Tarabita Foundation</v>
      </c>
      <c r="FP351" t="str">
        <v>Tearfund</v>
      </c>
      <c r="FQ351" t="str">
        <v>TECHO</v>
      </c>
      <c r="FR351" t="str">
        <v>Terranueva Foundation</v>
      </c>
      <c r="FS351" t="str">
        <v>Terre des Hommes Suisse</v>
      </c>
      <c r="FT351" t="str">
        <v>The Israel Forum for International Humanitarian Aid (IsraAID)</v>
      </c>
      <c r="FU351" t="str">
        <v>Unión Venezolana en Perú</v>
      </c>
      <c r="FV351" t="str">
        <v>United Nations Children's Fund (UNICEF)</v>
      </c>
      <c r="FW351" t="str">
        <v>United Nations Development Programme (UNDP)</v>
      </c>
      <c r="FX351" t="str">
        <v>United Nations Educational, Scientific and Cultural Organization (UNESCO)</v>
      </c>
      <c r="FY351" t="str">
        <v>United Nations Entity for Gender Equality and the Empowerment of Women (UNWOMEN)</v>
      </c>
      <c r="FZ351" t="str">
        <v>United Nations Food and Agricultural Organization (FAO)</v>
      </c>
      <c r="GA351" t="str">
        <v>United Nations High Commissioner for Refugees (UNHCR)</v>
      </c>
      <c r="GB351" t="str">
        <v>United Nations Office of the High Commissioner for Human Rights (OHCHR)</v>
      </c>
      <c r="GC351" t="str">
        <v>United Nations Office on Drugs and Crime (UNODC)</v>
      </c>
      <c r="GD351" t="str">
        <v>United Nations Population Fund (UNFPA)</v>
      </c>
      <c r="GE351" t="str">
        <v>United Nations Programme for Human Settlements (UN Habitat)</v>
      </c>
      <c r="GF351" t="str">
        <v>Vale da Benção Educational and Charitable Association (AEBVB)</v>
      </c>
      <c r="GG351" t="str">
        <v>VenAruba Solidaria</v>
      </c>
      <c r="GH351" t="str">
        <v>Venex Curacao Foundation</v>
      </c>
      <c r="GI351" t="str">
        <v>Venezolanos en Barranquilla</v>
      </c>
      <c r="GJ351" t="str">
        <v>Venezolanos en San Cristóbal</v>
      </c>
      <c r="GK351" t="str">
        <v>Venezuelan Emigrant Foundation (FEV)</v>
      </c>
      <c r="GL351" t="str">
        <v>Vicaría de Pastoral Social Caritas</v>
      </c>
      <c r="GM351" t="str">
        <v>Voices GY</v>
      </c>
      <c r="GN351" t="str">
        <v>We World GVC</v>
      </c>
      <c r="GO351" t="str">
        <v>World Council of Credit Unions</v>
      </c>
      <c r="GP351" t="str">
        <v>World Food Programme (WFP)</v>
      </c>
      <c r="GQ351" t="str">
        <v>World Vision</v>
      </c>
      <c r="GR351" t="str">
        <v>ZOA</v>
      </c>
    </row>
    <row r="352" spans="8:200" x14ac:dyDescent="0.3">
      <c r="H352" t="str" cm="1">
        <f t="array" ref="H352:GR352">TRANSPOSE(_xlfn._xlws.SORT(_xlfn._xlws.FILTER(Table3[Name],ISNUMBER(SEARCH(' Activity Sheet'!D406,Table3[Name])),"Not found"),,1))</f>
        <v>.New Organisation</v>
      </c>
      <c r="I352" t="str">
        <v>ABV - Association of Good with Life</v>
      </c>
      <c r="J352" t="str">
        <v>ACAPS</v>
      </c>
      <c r="K352" t="str">
        <v>Acción y Desarrollo</v>
      </c>
      <c r="L352" t="str">
        <v>ACTED</v>
      </c>
      <c r="M352" t="str">
        <v>Action against Hunger</v>
      </c>
      <c r="N352" t="str">
        <v>ActionAid</v>
      </c>
      <c r="O352" t="str">
        <v>Adventist Development and Relief Agency (ADRA)</v>
      </c>
      <c r="P352" t="str">
        <v>Alas de Colibrí Foundation</v>
      </c>
      <c r="Q352" t="str">
        <v>Alianza por la Solidaridad</v>
      </c>
      <c r="R352" t="str">
        <v>Alianza por Venezuela</v>
      </c>
      <c r="S352" t="str">
        <v>Americares Foundation</v>
      </c>
      <c r="T352" t="str">
        <v>Argentine Commission for Refugees and Migrants (CAREF)</v>
      </c>
      <c r="U352" t="str">
        <v>Asociación Aves</v>
      </c>
      <c r="V352" t="str">
        <v>Asociación de Jubilados y Pensionados Venezolanos en Argentina</v>
      </c>
      <c r="W352" t="str">
        <v>Asociación de Venezolanos en Eloy Alfaro</v>
      </c>
      <c r="X352" t="str">
        <v>Asociación Fundación contra el Hambre Perú</v>
      </c>
      <c r="Y352" t="str">
        <v>Asociación Migrantes Venezolanos</v>
      </c>
      <c r="Z352" t="str">
        <v>Asociación Misioneros de San Carlos Scalabrinianos</v>
      </c>
      <c r="AA352" t="str">
        <v>Asociacion Proteccion Poblacion Vulnerable</v>
      </c>
      <c r="AB352" t="str">
        <v>Asociación Quinta Ola</v>
      </c>
      <c r="AC352" t="str">
        <v>Asociación Salto Ángel</v>
      </c>
      <c r="AD352" t="str">
        <v>Asociación Venezuela en Ecuador AC</v>
      </c>
      <c r="AE352" t="str">
        <v>ASOVENAR</v>
      </c>
      <c r="AF352" t="str">
        <v>Associação Hermanitos</v>
      </c>
      <c r="AG352" t="str">
        <v>AVSI Foundation</v>
      </c>
      <c r="AH352" t="str">
        <v>Bethany Christian Services</v>
      </c>
      <c r="AI352" t="str">
        <v>Blumont</v>
      </c>
      <c r="AJ352" t="str">
        <v>CARE</v>
      </c>
      <c r="AK352" t="str">
        <v>Caritas Brazil</v>
      </c>
      <c r="AL352" t="str">
        <v>Caritas Ecuador</v>
      </c>
      <c r="AM352" t="str">
        <v>Caritas Germany</v>
      </c>
      <c r="AN352" t="str">
        <v>Caritas Manaus</v>
      </c>
      <c r="AO352" t="str">
        <v>Caritas Parana</v>
      </c>
      <c r="AP352" t="str">
        <v>Caritas Peru</v>
      </c>
      <c r="AQ352" t="str">
        <v>Caritas Rio de Janeiro</v>
      </c>
      <c r="AR352" t="str">
        <v>Caritas São Paulo</v>
      </c>
      <c r="AS352" t="str">
        <v>Caritas Switzerland</v>
      </c>
      <c r="AT352" t="str">
        <v>CCEFIRO Association</v>
      </c>
      <c r="AU352" t="str">
        <v>CEDRO</v>
      </c>
      <c r="AV352" t="str">
        <v>Center for Integrated Studies and Programs for Sustainable Development (CIEDS)</v>
      </c>
      <c r="AW352" t="str">
        <v>Center for Migration and Human Rights of the Diocese of Roraima (CMDH)</v>
      </c>
      <c r="AX352" t="str">
        <v>Centro de Atencion Psicosocial (CAPS)</v>
      </c>
      <c r="AY352" t="str">
        <v>CESAL</v>
      </c>
      <c r="AZ352" t="str">
        <v>CESVI-Cooperazione e Sviluppo</v>
      </c>
      <c r="BA352" t="str">
        <v>ChildFund International</v>
      </c>
      <c r="BB352" t="str">
        <v>CHS Alternativo</v>
      </c>
      <c r="BC352" t="str">
        <v>Churún Merú Association</v>
      </c>
      <c r="BD352" t="str">
        <v>Coalición por Venezuela</v>
      </c>
      <c r="BE352" t="str">
        <v>Colonia Foundation of Venezuelans in the Dominican Republic (FUNCOVERD)</v>
      </c>
      <c r="BF352" t="str">
        <v>COLVENZ</v>
      </c>
      <c r="BG352" t="str">
        <v>Compassiva</v>
      </c>
      <c r="BH352" t="str">
        <v>Consejo Interreligioso del Perú - Religiones por la Paz</v>
      </c>
      <c r="BI352" t="str">
        <v>Consorcio ONG OCIPI Y Capellanía Nacional OFICA</v>
      </c>
      <c r="BJ352" t="str">
        <v>COOPI - International Cooperation Foundation</v>
      </c>
      <c r="BK352" t="str">
        <v>Corporación Colectivo Sin Fronteras</v>
      </c>
      <c r="BL352" t="str">
        <v>CRISFE Foundation</v>
      </c>
      <c r="BM352" t="str">
        <v>Cuso International</v>
      </c>
      <c r="BN352" t="str">
        <v>Danielle’s Children Fund (DCF)</v>
      </c>
      <c r="BO352" t="str">
        <v>Danish Refugee Council (DRC)</v>
      </c>
      <c r="BP352" t="str">
        <v>Development Support Association - APOYAR</v>
      </c>
      <c r="BQ352" t="str">
        <v>Diakonie Katastrophenhilfe</v>
      </c>
      <c r="BR352" t="str">
        <v>Diálogo Diverso</v>
      </c>
      <c r="BS352" t="str">
        <v>Doctors of the World</v>
      </c>
      <c r="BT352" t="str">
        <v>Dominican Institute for Integrated Development</v>
      </c>
      <c r="BU352" t="str">
        <v>Duendes y Ángeles Vinotinto República Dominicana</v>
      </c>
      <c r="BV352" t="str">
        <v>Encuentros SJS (Servicio Jesuita de la Solidaridad)</v>
      </c>
      <c r="BW352" t="str">
        <v>Ending Violence Against Migrants</v>
      </c>
      <c r="BX352" t="str">
        <v>Equidad Foundation</v>
      </c>
      <c r="BY352" t="str">
        <v>Equilibrium CenDE</v>
      </c>
      <c r="BZ352" t="str">
        <v>Facultad de Psicología - Universidad de la República (UDELAR)</v>
      </c>
      <c r="CA352" t="str">
        <v>First International Emergency and Solidarités International</v>
      </c>
      <c r="CB352" t="str">
        <v>Fondo Ecuatoriano Populorum Progressio</v>
      </c>
      <c r="CC352" t="str">
        <v>Foro Salud Callao</v>
      </c>
      <c r="CD352" t="str">
        <v>Foundation for the Integration and Development of Latin America (FIDAL)</v>
      </c>
      <c r="CE352" t="str">
        <v>Foundation of the Americas (FUDELA)</v>
      </c>
      <c r="CF352" t="str">
        <v>Fraternity Without Borders</v>
      </c>
      <c r="CG352" t="str">
        <v>Fundación Brisas del Norte</v>
      </c>
      <c r="CH352" t="str">
        <v>Fundación Colombovenezolana Nueva Ilusión</v>
      </c>
      <c r="CI352" t="str">
        <v>Fundación Nakama's</v>
      </c>
      <c r="CJ352" t="str">
        <v>Fundación RadaBer</v>
      </c>
      <c r="CK352" t="str">
        <v>Fundación Scalabrini Bolivia</v>
      </c>
      <c r="CL352" t="str">
        <v>Fundacion Social Vivan los Niños</v>
      </c>
      <c r="CM352" t="str">
        <v>FUNVEAC</v>
      </c>
      <c r="CN352" t="str">
        <v>German Development Cooperation Agency GIZ</v>
      </c>
      <c r="CO352" t="str">
        <v>Globalizate Radio</v>
      </c>
      <c r="CP352" t="str">
        <v>GOAL</v>
      </c>
      <c r="CQ352" t="str">
        <v>Halü Bienestar Humano Foundation (HALU)</v>
      </c>
      <c r="CR352" t="str">
        <v>Heartland Alliance International (HAI)</v>
      </c>
      <c r="CS352" t="str">
        <v>HELVETAS Swiss Intercooperation</v>
      </c>
      <c r="CT352" t="str">
        <v>HIAS</v>
      </c>
      <c r="CU352" t="str">
        <v>Human Rights Defence Curaçao</v>
      </c>
      <c r="CV352" t="str">
        <v>Humanity &amp; Inclusion</v>
      </c>
      <c r="CW352" t="str">
        <v>Humans Analytic</v>
      </c>
      <c r="CX352" t="str">
        <v>Idas y Vueltas Association</v>
      </c>
      <c r="CY352" t="str">
        <v>iMMAP</v>
      </c>
      <c r="CZ352" t="str">
        <v>IMPACT Initiatives (REACH)</v>
      </c>
      <c r="DA352" t="str">
        <v>Inmigrante Feliz Association</v>
      </c>
      <c r="DB352" t="str">
        <v>Institute for Migration and Human Rights (IMDH)</v>
      </c>
      <c r="DC352" t="str">
        <v>Institute of Natural and Cultural Heritage (IPANC)</v>
      </c>
      <c r="DD352" t="str">
        <v>International Committee for the Development of People (CISP)</v>
      </c>
      <c r="DE352" t="str">
        <v>International Federation of the Red Cross (IFRC)</v>
      </c>
      <c r="DF352" t="str">
        <v>International Labour Organization (ILO)</v>
      </c>
      <c r="DG352" t="str">
        <v>International Medical Corps</v>
      </c>
      <c r="DH352" t="str">
        <v>International Organization for Migration (IOM)</v>
      </c>
      <c r="DI352" t="str">
        <v>International Rescue Committee (IRC)</v>
      </c>
      <c r="DJ352" t="str">
        <v>INTERSOS</v>
      </c>
      <c r="DK352" t="str">
        <v>Jesuit Migrant Service (JMS)</v>
      </c>
      <c r="DL352" t="str">
        <v>Jesuit Refugee Service (JRS)</v>
      </c>
      <c r="DM352" t="str">
        <v>Jesuit Service for Migrants and Refugees (JSMR)</v>
      </c>
      <c r="DN352" t="str">
        <v>Joint United Nations Programme on HIV/AIDS (UNAIDS)</v>
      </c>
      <c r="DO352" t="str">
        <v>Kimirina Coorporation</v>
      </c>
      <c r="DP352" t="str">
        <v>La Casita Hispanic Cultural Centre</v>
      </c>
      <c r="DQ352" t="str">
        <v>Latin American Network of Non-Governmental Organizations of Persons with Disabilities and their Families (RIADIS)</v>
      </c>
      <c r="DR352" t="str">
        <v>LGBT+ Movement Brazil</v>
      </c>
      <c r="DS352" t="str">
        <v>Living Water Community (LWC)</v>
      </c>
      <c r="DT352" t="str">
        <v>LLANOVENCOL</v>
      </c>
      <c r="DU352" t="str">
        <v>Lutheran World Federation</v>
      </c>
      <c r="DV352" t="str">
        <v>Lutheran World Relief</v>
      </c>
      <c r="DW352" t="str">
        <v>Malteser International</v>
      </c>
      <c r="DX352" t="str">
        <v>Mana Institute</v>
      </c>
      <c r="DY352" t="str">
        <v>Manos Veneguayas Association</v>
      </c>
      <c r="DZ352" t="str">
        <v>Más Igualdad Perú</v>
      </c>
      <c r="EA352" t="str">
        <v>MedGlobal</v>
      </c>
      <c r="EB352" t="str">
        <v>Medical Teams International</v>
      </c>
      <c r="EC352" t="str">
        <v>Mercy Corps</v>
      </c>
      <c r="ED352" t="str">
        <v>Migrant Service Center (CAM)</v>
      </c>
      <c r="EE352" t="str">
        <v>Migrants, Refugees and Argentine Social Entrepreneurs (MIRARES)</v>
      </c>
      <c r="EF352" t="str">
        <v>Mision Scalabriniana - Ecuador</v>
      </c>
      <c r="EG352" t="str">
        <v>Missão Paz</v>
      </c>
      <c r="EH352" t="str">
        <v>Museu A CASA</v>
      </c>
      <c r="EI352" t="str">
        <v>Norwegian Refugee Council (NRC)</v>
      </c>
      <c r="EJ352" t="str">
        <v>ONG Migrantes por el Maule</v>
      </c>
      <c r="EK352" t="str">
        <v>ONG Preemptive Love Coalition Colombia</v>
      </c>
      <c r="EL352" t="str">
        <v>Organización Transfomando Vidas</v>
      </c>
      <c r="EM352" t="str">
        <v>Organization of Ibero-American States for Education, Science and Culture (OEI)</v>
      </c>
      <c r="EN352" t="str">
        <v>OXFAM</v>
      </c>
      <c r="EO352" t="str">
        <v>Panamerican Development Foundation</v>
      </c>
      <c r="EP352" t="str">
        <v>Panamerican Health Organization/World Health Organization (PAHO/WHO)</v>
      </c>
      <c r="EQ352" t="str">
        <v>Pastoral of Human Mobility - Peruvian Episcopal Conference</v>
      </c>
      <c r="ER352" t="str">
        <v>Pastoral Service for Migrants National</v>
      </c>
      <c r="ES352" t="str">
        <v>Permanent Human Rights defense Committee (CDH)</v>
      </c>
      <c r="ET352" t="str">
        <v>Pirilampos Institute - Group of visits and voluntary actions in Roraima</v>
      </c>
      <c r="EU352" t="str">
        <v>Plan International</v>
      </c>
      <c r="EV352" t="str">
        <v>Population Program, Faculty of Social Sciences, University of the Republic</v>
      </c>
      <c r="EW352" t="str">
        <v>Profamilia Association</v>
      </c>
      <c r="EX352" t="str">
        <v>Red con Migrantes y Refugiados</v>
      </c>
      <c r="EY352" t="str">
        <v>Red Cross Colombia</v>
      </c>
      <c r="EZ352" t="str">
        <v>Red Cross Ecuador</v>
      </c>
      <c r="FA352" t="str">
        <v>Red Cross Peru</v>
      </c>
      <c r="FB352" t="str">
        <v>Red de Investigaciones en Derechos Humanos - CONICET (Consejo Nacional de Investigaciones Científicas y Técnicas)</v>
      </c>
      <c r="FC352" t="str">
        <v>RET International</v>
      </c>
      <c r="FD352" t="str">
        <v>Salú pa Tur Foundation</v>
      </c>
      <c r="FE352" t="str">
        <v>Salvation Army</v>
      </c>
      <c r="FF352" t="str">
        <v>Samaritan's Purse</v>
      </c>
      <c r="FG352" t="str">
        <v>Save the Children International (SCI)</v>
      </c>
      <c r="FH352" t="str">
        <v>Scalabrini Foundation Chile</v>
      </c>
      <c r="FI352" t="str">
        <v>Sección Peruana de Amnistía Internacional</v>
      </c>
      <c r="FJ352" t="str">
        <v>Serviço Pastoral dos Migrantes do Nordeste</v>
      </c>
      <c r="FK352" t="str">
        <v>Sesame Workshop</v>
      </c>
      <c r="FL352" t="str">
        <v>Si, Da Vida</v>
      </c>
      <c r="FM352" t="str">
        <v>Solidarity and Action Asociation</v>
      </c>
      <c r="FN352" t="str">
        <v>SOS Children's Villages</v>
      </c>
      <c r="FO352" t="str">
        <v>Tarabita Foundation</v>
      </c>
      <c r="FP352" t="str">
        <v>Tearfund</v>
      </c>
      <c r="FQ352" t="str">
        <v>TECHO</v>
      </c>
      <c r="FR352" t="str">
        <v>Terranueva Foundation</v>
      </c>
      <c r="FS352" t="str">
        <v>Terre des Hommes Suisse</v>
      </c>
      <c r="FT352" t="str">
        <v>The Israel Forum for International Humanitarian Aid (IsraAID)</v>
      </c>
      <c r="FU352" t="str">
        <v>Unión Venezolana en Perú</v>
      </c>
      <c r="FV352" t="str">
        <v>United Nations Children's Fund (UNICEF)</v>
      </c>
      <c r="FW352" t="str">
        <v>United Nations Development Programme (UNDP)</v>
      </c>
      <c r="FX352" t="str">
        <v>United Nations Educational, Scientific and Cultural Organization (UNESCO)</v>
      </c>
      <c r="FY352" t="str">
        <v>United Nations Entity for Gender Equality and the Empowerment of Women (UNWOMEN)</v>
      </c>
      <c r="FZ352" t="str">
        <v>United Nations Food and Agricultural Organization (FAO)</v>
      </c>
      <c r="GA352" t="str">
        <v>United Nations High Commissioner for Refugees (UNHCR)</v>
      </c>
      <c r="GB352" t="str">
        <v>United Nations Office of the High Commissioner for Human Rights (OHCHR)</v>
      </c>
      <c r="GC352" t="str">
        <v>United Nations Office on Drugs and Crime (UNODC)</v>
      </c>
      <c r="GD352" t="str">
        <v>United Nations Population Fund (UNFPA)</v>
      </c>
      <c r="GE352" t="str">
        <v>United Nations Programme for Human Settlements (UN Habitat)</v>
      </c>
      <c r="GF352" t="str">
        <v>Vale da Benção Educational and Charitable Association (AEBVB)</v>
      </c>
      <c r="GG352" t="str">
        <v>VenAruba Solidaria</v>
      </c>
      <c r="GH352" t="str">
        <v>Venex Curacao Foundation</v>
      </c>
      <c r="GI352" t="str">
        <v>Venezolanos en Barranquilla</v>
      </c>
      <c r="GJ352" t="str">
        <v>Venezolanos en San Cristóbal</v>
      </c>
      <c r="GK352" t="str">
        <v>Venezuelan Emigrant Foundation (FEV)</v>
      </c>
      <c r="GL352" t="str">
        <v>Vicaría de Pastoral Social Caritas</v>
      </c>
      <c r="GM352" t="str">
        <v>Voices GY</v>
      </c>
      <c r="GN352" t="str">
        <v>We World GVC</v>
      </c>
      <c r="GO352" t="str">
        <v>World Council of Credit Unions</v>
      </c>
      <c r="GP352" t="str">
        <v>World Food Programme (WFP)</v>
      </c>
      <c r="GQ352" t="str">
        <v>World Vision</v>
      </c>
      <c r="GR352" t="str">
        <v>ZOA</v>
      </c>
    </row>
    <row r="353" spans="8:200" x14ac:dyDescent="0.3">
      <c r="H353" t="str" cm="1">
        <f t="array" ref="H353:GR353">TRANSPOSE(_xlfn._xlws.SORT(_xlfn._xlws.FILTER(Table3[Name],ISNUMBER(SEARCH(' Activity Sheet'!D407,Table3[Name])),"Not found"),,1))</f>
        <v>.New Organisation</v>
      </c>
      <c r="I353" t="str">
        <v>ABV - Association of Good with Life</v>
      </c>
      <c r="J353" t="str">
        <v>ACAPS</v>
      </c>
      <c r="K353" t="str">
        <v>Acción y Desarrollo</v>
      </c>
      <c r="L353" t="str">
        <v>ACTED</v>
      </c>
      <c r="M353" t="str">
        <v>Action against Hunger</v>
      </c>
      <c r="N353" t="str">
        <v>ActionAid</v>
      </c>
      <c r="O353" t="str">
        <v>Adventist Development and Relief Agency (ADRA)</v>
      </c>
      <c r="P353" t="str">
        <v>Alas de Colibrí Foundation</v>
      </c>
      <c r="Q353" t="str">
        <v>Alianza por la Solidaridad</v>
      </c>
      <c r="R353" t="str">
        <v>Alianza por Venezuela</v>
      </c>
      <c r="S353" t="str">
        <v>Americares Foundation</v>
      </c>
      <c r="T353" t="str">
        <v>Argentine Commission for Refugees and Migrants (CAREF)</v>
      </c>
      <c r="U353" t="str">
        <v>Asociación Aves</v>
      </c>
      <c r="V353" t="str">
        <v>Asociación de Jubilados y Pensionados Venezolanos en Argentina</v>
      </c>
      <c r="W353" t="str">
        <v>Asociación de Venezolanos en Eloy Alfaro</v>
      </c>
      <c r="X353" t="str">
        <v>Asociación Fundación contra el Hambre Perú</v>
      </c>
      <c r="Y353" t="str">
        <v>Asociación Migrantes Venezolanos</v>
      </c>
      <c r="Z353" t="str">
        <v>Asociación Misioneros de San Carlos Scalabrinianos</v>
      </c>
      <c r="AA353" t="str">
        <v>Asociacion Proteccion Poblacion Vulnerable</v>
      </c>
      <c r="AB353" t="str">
        <v>Asociación Quinta Ola</v>
      </c>
      <c r="AC353" t="str">
        <v>Asociación Salto Ángel</v>
      </c>
      <c r="AD353" t="str">
        <v>Asociación Venezuela en Ecuador AC</v>
      </c>
      <c r="AE353" t="str">
        <v>ASOVENAR</v>
      </c>
      <c r="AF353" t="str">
        <v>Associação Hermanitos</v>
      </c>
      <c r="AG353" t="str">
        <v>AVSI Foundation</v>
      </c>
      <c r="AH353" t="str">
        <v>Bethany Christian Services</v>
      </c>
      <c r="AI353" t="str">
        <v>Blumont</v>
      </c>
      <c r="AJ353" t="str">
        <v>CARE</v>
      </c>
      <c r="AK353" t="str">
        <v>Caritas Brazil</v>
      </c>
      <c r="AL353" t="str">
        <v>Caritas Ecuador</v>
      </c>
      <c r="AM353" t="str">
        <v>Caritas Germany</v>
      </c>
      <c r="AN353" t="str">
        <v>Caritas Manaus</v>
      </c>
      <c r="AO353" t="str">
        <v>Caritas Parana</v>
      </c>
      <c r="AP353" t="str">
        <v>Caritas Peru</v>
      </c>
      <c r="AQ353" t="str">
        <v>Caritas Rio de Janeiro</v>
      </c>
      <c r="AR353" t="str">
        <v>Caritas São Paulo</v>
      </c>
      <c r="AS353" t="str">
        <v>Caritas Switzerland</v>
      </c>
      <c r="AT353" t="str">
        <v>CCEFIRO Association</v>
      </c>
      <c r="AU353" t="str">
        <v>CEDRO</v>
      </c>
      <c r="AV353" t="str">
        <v>Center for Integrated Studies and Programs for Sustainable Development (CIEDS)</v>
      </c>
      <c r="AW353" t="str">
        <v>Center for Migration and Human Rights of the Diocese of Roraima (CMDH)</v>
      </c>
      <c r="AX353" t="str">
        <v>Centro de Atencion Psicosocial (CAPS)</v>
      </c>
      <c r="AY353" t="str">
        <v>CESAL</v>
      </c>
      <c r="AZ353" t="str">
        <v>CESVI-Cooperazione e Sviluppo</v>
      </c>
      <c r="BA353" t="str">
        <v>ChildFund International</v>
      </c>
      <c r="BB353" t="str">
        <v>CHS Alternativo</v>
      </c>
      <c r="BC353" t="str">
        <v>Churún Merú Association</v>
      </c>
      <c r="BD353" t="str">
        <v>Coalición por Venezuela</v>
      </c>
      <c r="BE353" t="str">
        <v>Colonia Foundation of Venezuelans in the Dominican Republic (FUNCOVERD)</v>
      </c>
      <c r="BF353" t="str">
        <v>COLVENZ</v>
      </c>
      <c r="BG353" t="str">
        <v>Compassiva</v>
      </c>
      <c r="BH353" t="str">
        <v>Consejo Interreligioso del Perú - Religiones por la Paz</v>
      </c>
      <c r="BI353" t="str">
        <v>Consorcio ONG OCIPI Y Capellanía Nacional OFICA</v>
      </c>
      <c r="BJ353" t="str">
        <v>COOPI - International Cooperation Foundation</v>
      </c>
      <c r="BK353" t="str">
        <v>Corporación Colectivo Sin Fronteras</v>
      </c>
      <c r="BL353" t="str">
        <v>CRISFE Foundation</v>
      </c>
      <c r="BM353" t="str">
        <v>Cuso International</v>
      </c>
      <c r="BN353" t="str">
        <v>Danielle’s Children Fund (DCF)</v>
      </c>
      <c r="BO353" t="str">
        <v>Danish Refugee Council (DRC)</v>
      </c>
      <c r="BP353" t="str">
        <v>Development Support Association - APOYAR</v>
      </c>
      <c r="BQ353" t="str">
        <v>Diakonie Katastrophenhilfe</v>
      </c>
      <c r="BR353" t="str">
        <v>Diálogo Diverso</v>
      </c>
      <c r="BS353" t="str">
        <v>Doctors of the World</v>
      </c>
      <c r="BT353" t="str">
        <v>Dominican Institute for Integrated Development</v>
      </c>
      <c r="BU353" t="str">
        <v>Duendes y Ángeles Vinotinto República Dominicana</v>
      </c>
      <c r="BV353" t="str">
        <v>Encuentros SJS (Servicio Jesuita de la Solidaridad)</v>
      </c>
      <c r="BW353" t="str">
        <v>Ending Violence Against Migrants</v>
      </c>
      <c r="BX353" t="str">
        <v>Equidad Foundation</v>
      </c>
      <c r="BY353" t="str">
        <v>Equilibrium CenDE</v>
      </c>
      <c r="BZ353" t="str">
        <v>Facultad de Psicología - Universidad de la República (UDELAR)</v>
      </c>
      <c r="CA353" t="str">
        <v>First International Emergency and Solidarités International</v>
      </c>
      <c r="CB353" t="str">
        <v>Fondo Ecuatoriano Populorum Progressio</v>
      </c>
      <c r="CC353" t="str">
        <v>Foro Salud Callao</v>
      </c>
      <c r="CD353" t="str">
        <v>Foundation for the Integration and Development of Latin America (FIDAL)</v>
      </c>
      <c r="CE353" t="str">
        <v>Foundation of the Americas (FUDELA)</v>
      </c>
      <c r="CF353" t="str">
        <v>Fraternity Without Borders</v>
      </c>
      <c r="CG353" t="str">
        <v>Fundación Brisas del Norte</v>
      </c>
      <c r="CH353" t="str">
        <v>Fundación Colombovenezolana Nueva Ilusión</v>
      </c>
      <c r="CI353" t="str">
        <v>Fundación Nakama's</v>
      </c>
      <c r="CJ353" t="str">
        <v>Fundación RadaBer</v>
      </c>
      <c r="CK353" t="str">
        <v>Fundación Scalabrini Bolivia</v>
      </c>
      <c r="CL353" t="str">
        <v>Fundacion Social Vivan los Niños</v>
      </c>
      <c r="CM353" t="str">
        <v>FUNVEAC</v>
      </c>
      <c r="CN353" t="str">
        <v>German Development Cooperation Agency GIZ</v>
      </c>
      <c r="CO353" t="str">
        <v>Globalizate Radio</v>
      </c>
      <c r="CP353" t="str">
        <v>GOAL</v>
      </c>
      <c r="CQ353" t="str">
        <v>Halü Bienestar Humano Foundation (HALU)</v>
      </c>
      <c r="CR353" t="str">
        <v>Heartland Alliance International (HAI)</v>
      </c>
      <c r="CS353" t="str">
        <v>HELVETAS Swiss Intercooperation</v>
      </c>
      <c r="CT353" t="str">
        <v>HIAS</v>
      </c>
      <c r="CU353" t="str">
        <v>Human Rights Defence Curaçao</v>
      </c>
      <c r="CV353" t="str">
        <v>Humanity &amp; Inclusion</v>
      </c>
      <c r="CW353" t="str">
        <v>Humans Analytic</v>
      </c>
      <c r="CX353" t="str">
        <v>Idas y Vueltas Association</v>
      </c>
      <c r="CY353" t="str">
        <v>iMMAP</v>
      </c>
      <c r="CZ353" t="str">
        <v>IMPACT Initiatives (REACH)</v>
      </c>
      <c r="DA353" t="str">
        <v>Inmigrante Feliz Association</v>
      </c>
      <c r="DB353" t="str">
        <v>Institute for Migration and Human Rights (IMDH)</v>
      </c>
      <c r="DC353" t="str">
        <v>Institute of Natural and Cultural Heritage (IPANC)</v>
      </c>
      <c r="DD353" t="str">
        <v>International Committee for the Development of People (CISP)</v>
      </c>
      <c r="DE353" t="str">
        <v>International Federation of the Red Cross (IFRC)</v>
      </c>
      <c r="DF353" t="str">
        <v>International Labour Organization (ILO)</v>
      </c>
      <c r="DG353" t="str">
        <v>International Medical Corps</v>
      </c>
      <c r="DH353" t="str">
        <v>International Organization for Migration (IOM)</v>
      </c>
      <c r="DI353" t="str">
        <v>International Rescue Committee (IRC)</v>
      </c>
      <c r="DJ353" t="str">
        <v>INTERSOS</v>
      </c>
      <c r="DK353" t="str">
        <v>Jesuit Migrant Service (JMS)</v>
      </c>
      <c r="DL353" t="str">
        <v>Jesuit Refugee Service (JRS)</v>
      </c>
      <c r="DM353" t="str">
        <v>Jesuit Service for Migrants and Refugees (JSMR)</v>
      </c>
      <c r="DN353" t="str">
        <v>Joint United Nations Programme on HIV/AIDS (UNAIDS)</v>
      </c>
      <c r="DO353" t="str">
        <v>Kimirina Coorporation</v>
      </c>
      <c r="DP353" t="str">
        <v>La Casita Hispanic Cultural Centre</v>
      </c>
      <c r="DQ353" t="str">
        <v>Latin American Network of Non-Governmental Organizations of Persons with Disabilities and their Families (RIADIS)</v>
      </c>
      <c r="DR353" t="str">
        <v>LGBT+ Movement Brazil</v>
      </c>
      <c r="DS353" t="str">
        <v>Living Water Community (LWC)</v>
      </c>
      <c r="DT353" t="str">
        <v>LLANOVENCOL</v>
      </c>
      <c r="DU353" t="str">
        <v>Lutheran World Federation</v>
      </c>
      <c r="DV353" t="str">
        <v>Lutheran World Relief</v>
      </c>
      <c r="DW353" t="str">
        <v>Malteser International</v>
      </c>
      <c r="DX353" t="str">
        <v>Mana Institute</v>
      </c>
      <c r="DY353" t="str">
        <v>Manos Veneguayas Association</v>
      </c>
      <c r="DZ353" t="str">
        <v>Más Igualdad Perú</v>
      </c>
      <c r="EA353" t="str">
        <v>MedGlobal</v>
      </c>
      <c r="EB353" t="str">
        <v>Medical Teams International</v>
      </c>
      <c r="EC353" t="str">
        <v>Mercy Corps</v>
      </c>
      <c r="ED353" t="str">
        <v>Migrant Service Center (CAM)</v>
      </c>
      <c r="EE353" t="str">
        <v>Migrants, Refugees and Argentine Social Entrepreneurs (MIRARES)</v>
      </c>
      <c r="EF353" t="str">
        <v>Mision Scalabriniana - Ecuador</v>
      </c>
      <c r="EG353" t="str">
        <v>Missão Paz</v>
      </c>
      <c r="EH353" t="str">
        <v>Museu A CASA</v>
      </c>
      <c r="EI353" t="str">
        <v>Norwegian Refugee Council (NRC)</v>
      </c>
      <c r="EJ353" t="str">
        <v>ONG Migrantes por el Maule</v>
      </c>
      <c r="EK353" t="str">
        <v>ONG Preemptive Love Coalition Colombia</v>
      </c>
      <c r="EL353" t="str">
        <v>Organización Transfomando Vidas</v>
      </c>
      <c r="EM353" t="str">
        <v>Organization of Ibero-American States for Education, Science and Culture (OEI)</v>
      </c>
      <c r="EN353" t="str">
        <v>OXFAM</v>
      </c>
      <c r="EO353" t="str">
        <v>Panamerican Development Foundation</v>
      </c>
      <c r="EP353" t="str">
        <v>Panamerican Health Organization/World Health Organization (PAHO/WHO)</v>
      </c>
      <c r="EQ353" t="str">
        <v>Pastoral of Human Mobility - Peruvian Episcopal Conference</v>
      </c>
      <c r="ER353" t="str">
        <v>Pastoral Service for Migrants National</v>
      </c>
      <c r="ES353" t="str">
        <v>Permanent Human Rights defense Committee (CDH)</v>
      </c>
      <c r="ET353" t="str">
        <v>Pirilampos Institute - Group of visits and voluntary actions in Roraima</v>
      </c>
      <c r="EU353" t="str">
        <v>Plan International</v>
      </c>
      <c r="EV353" t="str">
        <v>Population Program, Faculty of Social Sciences, University of the Republic</v>
      </c>
      <c r="EW353" t="str">
        <v>Profamilia Association</v>
      </c>
      <c r="EX353" t="str">
        <v>Red con Migrantes y Refugiados</v>
      </c>
      <c r="EY353" t="str">
        <v>Red Cross Colombia</v>
      </c>
      <c r="EZ353" t="str">
        <v>Red Cross Ecuador</v>
      </c>
      <c r="FA353" t="str">
        <v>Red Cross Peru</v>
      </c>
      <c r="FB353" t="str">
        <v>Red de Investigaciones en Derechos Humanos - CONICET (Consejo Nacional de Investigaciones Científicas y Técnicas)</v>
      </c>
      <c r="FC353" t="str">
        <v>RET International</v>
      </c>
      <c r="FD353" t="str">
        <v>Salú pa Tur Foundation</v>
      </c>
      <c r="FE353" t="str">
        <v>Salvation Army</v>
      </c>
      <c r="FF353" t="str">
        <v>Samaritan's Purse</v>
      </c>
      <c r="FG353" t="str">
        <v>Save the Children International (SCI)</v>
      </c>
      <c r="FH353" t="str">
        <v>Scalabrini Foundation Chile</v>
      </c>
      <c r="FI353" t="str">
        <v>Sección Peruana de Amnistía Internacional</v>
      </c>
      <c r="FJ353" t="str">
        <v>Serviço Pastoral dos Migrantes do Nordeste</v>
      </c>
      <c r="FK353" t="str">
        <v>Sesame Workshop</v>
      </c>
      <c r="FL353" t="str">
        <v>Si, Da Vida</v>
      </c>
      <c r="FM353" t="str">
        <v>Solidarity and Action Asociation</v>
      </c>
      <c r="FN353" t="str">
        <v>SOS Children's Villages</v>
      </c>
      <c r="FO353" t="str">
        <v>Tarabita Foundation</v>
      </c>
      <c r="FP353" t="str">
        <v>Tearfund</v>
      </c>
      <c r="FQ353" t="str">
        <v>TECHO</v>
      </c>
      <c r="FR353" t="str">
        <v>Terranueva Foundation</v>
      </c>
      <c r="FS353" t="str">
        <v>Terre des Hommes Suisse</v>
      </c>
      <c r="FT353" t="str">
        <v>The Israel Forum for International Humanitarian Aid (IsraAID)</v>
      </c>
      <c r="FU353" t="str">
        <v>Unión Venezolana en Perú</v>
      </c>
      <c r="FV353" t="str">
        <v>United Nations Children's Fund (UNICEF)</v>
      </c>
      <c r="FW353" t="str">
        <v>United Nations Development Programme (UNDP)</v>
      </c>
      <c r="FX353" t="str">
        <v>United Nations Educational, Scientific and Cultural Organization (UNESCO)</v>
      </c>
      <c r="FY353" t="str">
        <v>United Nations Entity for Gender Equality and the Empowerment of Women (UNWOMEN)</v>
      </c>
      <c r="FZ353" t="str">
        <v>United Nations Food and Agricultural Organization (FAO)</v>
      </c>
      <c r="GA353" t="str">
        <v>United Nations High Commissioner for Refugees (UNHCR)</v>
      </c>
      <c r="GB353" t="str">
        <v>United Nations Office of the High Commissioner for Human Rights (OHCHR)</v>
      </c>
      <c r="GC353" t="str">
        <v>United Nations Office on Drugs and Crime (UNODC)</v>
      </c>
      <c r="GD353" t="str">
        <v>United Nations Population Fund (UNFPA)</v>
      </c>
      <c r="GE353" t="str">
        <v>United Nations Programme for Human Settlements (UN Habitat)</v>
      </c>
      <c r="GF353" t="str">
        <v>Vale da Benção Educational and Charitable Association (AEBVB)</v>
      </c>
      <c r="GG353" t="str">
        <v>VenAruba Solidaria</v>
      </c>
      <c r="GH353" t="str">
        <v>Venex Curacao Foundation</v>
      </c>
      <c r="GI353" t="str">
        <v>Venezolanos en Barranquilla</v>
      </c>
      <c r="GJ353" t="str">
        <v>Venezolanos en San Cristóbal</v>
      </c>
      <c r="GK353" t="str">
        <v>Venezuelan Emigrant Foundation (FEV)</v>
      </c>
      <c r="GL353" t="str">
        <v>Vicaría de Pastoral Social Caritas</v>
      </c>
      <c r="GM353" t="str">
        <v>Voices GY</v>
      </c>
      <c r="GN353" t="str">
        <v>We World GVC</v>
      </c>
      <c r="GO353" t="str">
        <v>World Council of Credit Unions</v>
      </c>
      <c r="GP353" t="str">
        <v>World Food Programme (WFP)</v>
      </c>
      <c r="GQ353" t="str">
        <v>World Vision</v>
      </c>
      <c r="GR353" t="str">
        <v>ZOA</v>
      </c>
    </row>
    <row r="354" spans="8:200" x14ac:dyDescent="0.3">
      <c r="H354" t="str" cm="1">
        <f t="array" ref="H354:GR354">TRANSPOSE(_xlfn._xlws.SORT(_xlfn._xlws.FILTER(Table3[Name],ISNUMBER(SEARCH(' Activity Sheet'!D408,Table3[Name])),"Not found"),,1))</f>
        <v>.New Organisation</v>
      </c>
      <c r="I354" t="str">
        <v>ABV - Association of Good with Life</v>
      </c>
      <c r="J354" t="str">
        <v>ACAPS</v>
      </c>
      <c r="K354" t="str">
        <v>Acción y Desarrollo</v>
      </c>
      <c r="L354" t="str">
        <v>ACTED</v>
      </c>
      <c r="M354" t="str">
        <v>Action against Hunger</v>
      </c>
      <c r="N354" t="str">
        <v>ActionAid</v>
      </c>
      <c r="O354" t="str">
        <v>Adventist Development and Relief Agency (ADRA)</v>
      </c>
      <c r="P354" t="str">
        <v>Alas de Colibrí Foundation</v>
      </c>
      <c r="Q354" t="str">
        <v>Alianza por la Solidaridad</v>
      </c>
      <c r="R354" t="str">
        <v>Alianza por Venezuela</v>
      </c>
      <c r="S354" t="str">
        <v>Americares Foundation</v>
      </c>
      <c r="T354" t="str">
        <v>Argentine Commission for Refugees and Migrants (CAREF)</v>
      </c>
      <c r="U354" t="str">
        <v>Asociación Aves</v>
      </c>
      <c r="V354" t="str">
        <v>Asociación de Jubilados y Pensionados Venezolanos en Argentina</v>
      </c>
      <c r="W354" t="str">
        <v>Asociación de Venezolanos en Eloy Alfaro</v>
      </c>
      <c r="X354" t="str">
        <v>Asociación Fundación contra el Hambre Perú</v>
      </c>
      <c r="Y354" t="str">
        <v>Asociación Migrantes Venezolanos</v>
      </c>
      <c r="Z354" t="str">
        <v>Asociación Misioneros de San Carlos Scalabrinianos</v>
      </c>
      <c r="AA354" t="str">
        <v>Asociacion Proteccion Poblacion Vulnerable</v>
      </c>
      <c r="AB354" t="str">
        <v>Asociación Quinta Ola</v>
      </c>
      <c r="AC354" t="str">
        <v>Asociación Salto Ángel</v>
      </c>
      <c r="AD354" t="str">
        <v>Asociación Venezuela en Ecuador AC</v>
      </c>
      <c r="AE354" t="str">
        <v>ASOVENAR</v>
      </c>
      <c r="AF354" t="str">
        <v>Associação Hermanitos</v>
      </c>
      <c r="AG354" t="str">
        <v>AVSI Foundation</v>
      </c>
      <c r="AH354" t="str">
        <v>Bethany Christian Services</v>
      </c>
      <c r="AI354" t="str">
        <v>Blumont</v>
      </c>
      <c r="AJ354" t="str">
        <v>CARE</v>
      </c>
      <c r="AK354" t="str">
        <v>Caritas Brazil</v>
      </c>
      <c r="AL354" t="str">
        <v>Caritas Ecuador</v>
      </c>
      <c r="AM354" t="str">
        <v>Caritas Germany</v>
      </c>
      <c r="AN354" t="str">
        <v>Caritas Manaus</v>
      </c>
      <c r="AO354" t="str">
        <v>Caritas Parana</v>
      </c>
      <c r="AP354" t="str">
        <v>Caritas Peru</v>
      </c>
      <c r="AQ354" t="str">
        <v>Caritas Rio de Janeiro</v>
      </c>
      <c r="AR354" t="str">
        <v>Caritas São Paulo</v>
      </c>
      <c r="AS354" t="str">
        <v>Caritas Switzerland</v>
      </c>
      <c r="AT354" t="str">
        <v>CCEFIRO Association</v>
      </c>
      <c r="AU354" t="str">
        <v>CEDRO</v>
      </c>
      <c r="AV354" t="str">
        <v>Center for Integrated Studies and Programs for Sustainable Development (CIEDS)</v>
      </c>
      <c r="AW354" t="str">
        <v>Center for Migration and Human Rights of the Diocese of Roraima (CMDH)</v>
      </c>
      <c r="AX354" t="str">
        <v>Centro de Atencion Psicosocial (CAPS)</v>
      </c>
      <c r="AY354" t="str">
        <v>CESAL</v>
      </c>
      <c r="AZ354" t="str">
        <v>CESVI-Cooperazione e Sviluppo</v>
      </c>
      <c r="BA354" t="str">
        <v>ChildFund International</v>
      </c>
      <c r="BB354" t="str">
        <v>CHS Alternativo</v>
      </c>
      <c r="BC354" t="str">
        <v>Churún Merú Association</v>
      </c>
      <c r="BD354" t="str">
        <v>Coalición por Venezuela</v>
      </c>
      <c r="BE354" t="str">
        <v>Colonia Foundation of Venezuelans in the Dominican Republic (FUNCOVERD)</v>
      </c>
      <c r="BF354" t="str">
        <v>COLVENZ</v>
      </c>
      <c r="BG354" t="str">
        <v>Compassiva</v>
      </c>
      <c r="BH354" t="str">
        <v>Consejo Interreligioso del Perú - Religiones por la Paz</v>
      </c>
      <c r="BI354" t="str">
        <v>Consorcio ONG OCIPI Y Capellanía Nacional OFICA</v>
      </c>
      <c r="BJ354" t="str">
        <v>COOPI - International Cooperation Foundation</v>
      </c>
      <c r="BK354" t="str">
        <v>Corporación Colectivo Sin Fronteras</v>
      </c>
      <c r="BL354" t="str">
        <v>CRISFE Foundation</v>
      </c>
      <c r="BM354" t="str">
        <v>Cuso International</v>
      </c>
      <c r="BN354" t="str">
        <v>Danielle’s Children Fund (DCF)</v>
      </c>
      <c r="BO354" t="str">
        <v>Danish Refugee Council (DRC)</v>
      </c>
      <c r="BP354" t="str">
        <v>Development Support Association - APOYAR</v>
      </c>
      <c r="BQ354" t="str">
        <v>Diakonie Katastrophenhilfe</v>
      </c>
      <c r="BR354" t="str">
        <v>Diálogo Diverso</v>
      </c>
      <c r="BS354" t="str">
        <v>Doctors of the World</v>
      </c>
      <c r="BT354" t="str">
        <v>Dominican Institute for Integrated Development</v>
      </c>
      <c r="BU354" t="str">
        <v>Duendes y Ángeles Vinotinto República Dominicana</v>
      </c>
      <c r="BV354" t="str">
        <v>Encuentros SJS (Servicio Jesuita de la Solidaridad)</v>
      </c>
      <c r="BW354" t="str">
        <v>Ending Violence Against Migrants</v>
      </c>
      <c r="BX354" t="str">
        <v>Equidad Foundation</v>
      </c>
      <c r="BY354" t="str">
        <v>Equilibrium CenDE</v>
      </c>
      <c r="BZ354" t="str">
        <v>Facultad de Psicología - Universidad de la República (UDELAR)</v>
      </c>
      <c r="CA354" t="str">
        <v>First International Emergency and Solidarités International</v>
      </c>
      <c r="CB354" t="str">
        <v>Fondo Ecuatoriano Populorum Progressio</v>
      </c>
      <c r="CC354" t="str">
        <v>Foro Salud Callao</v>
      </c>
      <c r="CD354" t="str">
        <v>Foundation for the Integration and Development of Latin America (FIDAL)</v>
      </c>
      <c r="CE354" t="str">
        <v>Foundation of the Americas (FUDELA)</v>
      </c>
      <c r="CF354" t="str">
        <v>Fraternity Without Borders</v>
      </c>
      <c r="CG354" t="str">
        <v>Fundación Brisas del Norte</v>
      </c>
      <c r="CH354" t="str">
        <v>Fundación Colombovenezolana Nueva Ilusión</v>
      </c>
      <c r="CI354" t="str">
        <v>Fundación Nakama's</v>
      </c>
      <c r="CJ354" t="str">
        <v>Fundación RadaBer</v>
      </c>
      <c r="CK354" t="str">
        <v>Fundación Scalabrini Bolivia</v>
      </c>
      <c r="CL354" t="str">
        <v>Fundacion Social Vivan los Niños</v>
      </c>
      <c r="CM354" t="str">
        <v>FUNVEAC</v>
      </c>
      <c r="CN354" t="str">
        <v>German Development Cooperation Agency GIZ</v>
      </c>
      <c r="CO354" t="str">
        <v>Globalizate Radio</v>
      </c>
      <c r="CP354" t="str">
        <v>GOAL</v>
      </c>
      <c r="CQ354" t="str">
        <v>Halü Bienestar Humano Foundation (HALU)</v>
      </c>
      <c r="CR354" t="str">
        <v>Heartland Alliance International (HAI)</v>
      </c>
      <c r="CS354" t="str">
        <v>HELVETAS Swiss Intercooperation</v>
      </c>
      <c r="CT354" t="str">
        <v>HIAS</v>
      </c>
      <c r="CU354" t="str">
        <v>Human Rights Defence Curaçao</v>
      </c>
      <c r="CV354" t="str">
        <v>Humanity &amp; Inclusion</v>
      </c>
      <c r="CW354" t="str">
        <v>Humans Analytic</v>
      </c>
      <c r="CX354" t="str">
        <v>Idas y Vueltas Association</v>
      </c>
      <c r="CY354" t="str">
        <v>iMMAP</v>
      </c>
      <c r="CZ354" t="str">
        <v>IMPACT Initiatives (REACH)</v>
      </c>
      <c r="DA354" t="str">
        <v>Inmigrante Feliz Association</v>
      </c>
      <c r="DB354" t="str">
        <v>Institute for Migration and Human Rights (IMDH)</v>
      </c>
      <c r="DC354" t="str">
        <v>Institute of Natural and Cultural Heritage (IPANC)</v>
      </c>
      <c r="DD354" t="str">
        <v>International Committee for the Development of People (CISP)</v>
      </c>
      <c r="DE354" t="str">
        <v>International Federation of the Red Cross (IFRC)</v>
      </c>
      <c r="DF354" t="str">
        <v>International Labour Organization (ILO)</v>
      </c>
      <c r="DG354" t="str">
        <v>International Medical Corps</v>
      </c>
      <c r="DH354" t="str">
        <v>International Organization for Migration (IOM)</v>
      </c>
      <c r="DI354" t="str">
        <v>International Rescue Committee (IRC)</v>
      </c>
      <c r="DJ354" t="str">
        <v>INTERSOS</v>
      </c>
      <c r="DK354" t="str">
        <v>Jesuit Migrant Service (JMS)</v>
      </c>
      <c r="DL354" t="str">
        <v>Jesuit Refugee Service (JRS)</v>
      </c>
      <c r="DM354" t="str">
        <v>Jesuit Service for Migrants and Refugees (JSMR)</v>
      </c>
      <c r="DN354" t="str">
        <v>Joint United Nations Programme on HIV/AIDS (UNAIDS)</v>
      </c>
      <c r="DO354" t="str">
        <v>Kimirina Coorporation</v>
      </c>
      <c r="DP354" t="str">
        <v>La Casita Hispanic Cultural Centre</v>
      </c>
      <c r="DQ354" t="str">
        <v>Latin American Network of Non-Governmental Organizations of Persons with Disabilities and their Families (RIADIS)</v>
      </c>
      <c r="DR354" t="str">
        <v>LGBT+ Movement Brazil</v>
      </c>
      <c r="DS354" t="str">
        <v>Living Water Community (LWC)</v>
      </c>
      <c r="DT354" t="str">
        <v>LLANOVENCOL</v>
      </c>
      <c r="DU354" t="str">
        <v>Lutheran World Federation</v>
      </c>
      <c r="DV354" t="str">
        <v>Lutheran World Relief</v>
      </c>
      <c r="DW354" t="str">
        <v>Malteser International</v>
      </c>
      <c r="DX354" t="str">
        <v>Mana Institute</v>
      </c>
      <c r="DY354" t="str">
        <v>Manos Veneguayas Association</v>
      </c>
      <c r="DZ354" t="str">
        <v>Más Igualdad Perú</v>
      </c>
      <c r="EA354" t="str">
        <v>MedGlobal</v>
      </c>
      <c r="EB354" t="str">
        <v>Medical Teams International</v>
      </c>
      <c r="EC354" t="str">
        <v>Mercy Corps</v>
      </c>
      <c r="ED354" t="str">
        <v>Migrant Service Center (CAM)</v>
      </c>
      <c r="EE354" t="str">
        <v>Migrants, Refugees and Argentine Social Entrepreneurs (MIRARES)</v>
      </c>
      <c r="EF354" t="str">
        <v>Mision Scalabriniana - Ecuador</v>
      </c>
      <c r="EG354" t="str">
        <v>Missão Paz</v>
      </c>
      <c r="EH354" t="str">
        <v>Museu A CASA</v>
      </c>
      <c r="EI354" t="str">
        <v>Norwegian Refugee Council (NRC)</v>
      </c>
      <c r="EJ354" t="str">
        <v>ONG Migrantes por el Maule</v>
      </c>
      <c r="EK354" t="str">
        <v>ONG Preemptive Love Coalition Colombia</v>
      </c>
      <c r="EL354" t="str">
        <v>Organización Transfomando Vidas</v>
      </c>
      <c r="EM354" t="str">
        <v>Organization of Ibero-American States for Education, Science and Culture (OEI)</v>
      </c>
      <c r="EN354" t="str">
        <v>OXFAM</v>
      </c>
      <c r="EO354" t="str">
        <v>Panamerican Development Foundation</v>
      </c>
      <c r="EP354" t="str">
        <v>Panamerican Health Organization/World Health Organization (PAHO/WHO)</v>
      </c>
      <c r="EQ354" t="str">
        <v>Pastoral of Human Mobility - Peruvian Episcopal Conference</v>
      </c>
      <c r="ER354" t="str">
        <v>Pastoral Service for Migrants National</v>
      </c>
      <c r="ES354" t="str">
        <v>Permanent Human Rights defense Committee (CDH)</v>
      </c>
      <c r="ET354" t="str">
        <v>Pirilampos Institute - Group of visits and voluntary actions in Roraima</v>
      </c>
      <c r="EU354" t="str">
        <v>Plan International</v>
      </c>
      <c r="EV354" t="str">
        <v>Population Program, Faculty of Social Sciences, University of the Republic</v>
      </c>
      <c r="EW354" t="str">
        <v>Profamilia Association</v>
      </c>
      <c r="EX354" t="str">
        <v>Red con Migrantes y Refugiados</v>
      </c>
      <c r="EY354" t="str">
        <v>Red Cross Colombia</v>
      </c>
      <c r="EZ354" t="str">
        <v>Red Cross Ecuador</v>
      </c>
      <c r="FA354" t="str">
        <v>Red Cross Peru</v>
      </c>
      <c r="FB354" t="str">
        <v>Red de Investigaciones en Derechos Humanos - CONICET (Consejo Nacional de Investigaciones Científicas y Técnicas)</v>
      </c>
      <c r="FC354" t="str">
        <v>RET International</v>
      </c>
      <c r="FD354" t="str">
        <v>Salú pa Tur Foundation</v>
      </c>
      <c r="FE354" t="str">
        <v>Salvation Army</v>
      </c>
      <c r="FF354" t="str">
        <v>Samaritan's Purse</v>
      </c>
      <c r="FG354" t="str">
        <v>Save the Children International (SCI)</v>
      </c>
      <c r="FH354" t="str">
        <v>Scalabrini Foundation Chile</v>
      </c>
      <c r="FI354" t="str">
        <v>Sección Peruana de Amnistía Internacional</v>
      </c>
      <c r="FJ354" t="str">
        <v>Serviço Pastoral dos Migrantes do Nordeste</v>
      </c>
      <c r="FK354" t="str">
        <v>Sesame Workshop</v>
      </c>
      <c r="FL354" t="str">
        <v>Si, Da Vida</v>
      </c>
      <c r="FM354" t="str">
        <v>Solidarity and Action Asociation</v>
      </c>
      <c r="FN354" t="str">
        <v>SOS Children's Villages</v>
      </c>
      <c r="FO354" t="str">
        <v>Tarabita Foundation</v>
      </c>
      <c r="FP354" t="str">
        <v>Tearfund</v>
      </c>
      <c r="FQ354" t="str">
        <v>TECHO</v>
      </c>
      <c r="FR354" t="str">
        <v>Terranueva Foundation</v>
      </c>
      <c r="FS354" t="str">
        <v>Terre des Hommes Suisse</v>
      </c>
      <c r="FT354" t="str">
        <v>The Israel Forum for International Humanitarian Aid (IsraAID)</v>
      </c>
      <c r="FU354" t="str">
        <v>Unión Venezolana en Perú</v>
      </c>
      <c r="FV354" t="str">
        <v>United Nations Children's Fund (UNICEF)</v>
      </c>
      <c r="FW354" t="str">
        <v>United Nations Development Programme (UNDP)</v>
      </c>
      <c r="FX354" t="str">
        <v>United Nations Educational, Scientific and Cultural Organization (UNESCO)</v>
      </c>
      <c r="FY354" t="str">
        <v>United Nations Entity for Gender Equality and the Empowerment of Women (UNWOMEN)</v>
      </c>
      <c r="FZ354" t="str">
        <v>United Nations Food and Agricultural Organization (FAO)</v>
      </c>
      <c r="GA354" t="str">
        <v>United Nations High Commissioner for Refugees (UNHCR)</v>
      </c>
      <c r="GB354" t="str">
        <v>United Nations Office of the High Commissioner for Human Rights (OHCHR)</v>
      </c>
      <c r="GC354" t="str">
        <v>United Nations Office on Drugs and Crime (UNODC)</v>
      </c>
      <c r="GD354" t="str">
        <v>United Nations Population Fund (UNFPA)</v>
      </c>
      <c r="GE354" t="str">
        <v>United Nations Programme for Human Settlements (UN Habitat)</v>
      </c>
      <c r="GF354" t="str">
        <v>Vale da Benção Educational and Charitable Association (AEBVB)</v>
      </c>
      <c r="GG354" t="str">
        <v>VenAruba Solidaria</v>
      </c>
      <c r="GH354" t="str">
        <v>Venex Curacao Foundation</v>
      </c>
      <c r="GI354" t="str">
        <v>Venezolanos en Barranquilla</v>
      </c>
      <c r="GJ354" t="str">
        <v>Venezolanos en San Cristóbal</v>
      </c>
      <c r="GK354" t="str">
        <v>Venezuelan Emigrant Foundation (FEV)</v>
      </c>
      <c r="GL354" t="str">
        <v>Vicaría de Pastoral Social Caritas</v>
      </c>
      <c r="GM354" t="str">
        <v>Voices GY</v>
      </c>
      <c r="GN354" t="str">
        <v>We World GVC</v>
      </c>
      <c r="GO354" t="str">
        <v>World Council of Credit Unions</v>
      </c>
      <c r="GP354" t="str">
        <v>World Food Programme (WFP)</v>
      </c>
      <c r="GQ354" t="str">
        <v>World Vision</v>
      </c>
      <c r="GR354" t="str">
        <v>ZOA</v>
      </c>
    </row>
    <row r="355" spans="8:200" x14ac:dyDescent="0.3">
      <c r="H355" t="str" cm="1">
        <f t="array" ref="H355:GR355">TRANSPOSE(_xlfn._xlws.SORT(_xlfn._xlws.FILTER(Table3[Name],ISNUMBER(SEARCH(' Activity Sheet'!D409,Table3[Name])),"Not found"),,1))</f>
        <v>.New Organisation</v>
      </c>
      <c r="I355" t="str">
        <v>ABV - Association of Good with Life</v>
      </c>
      <c r="J355" t="str">
        <v>ACAPS</v>
      </c>
      <c r="K355" t="str">
        <v>Acción y Desarrollo</v>
      </c>
      <c r="L355" t="str">
        <v>ACTED</v>
      </c>
      <c r="M355" t="str">
        <v>Action against Hunger</v>
      </c>
      <c r="N355" t="str">
        <v>ActionAid</v>
      </c>
      <c r="O355" t="str">
        <v>Adventist Development and Relief Agency (ADRA)</v>
      </c>
      <c r="P355" t="str">
        <v>Alas de Colibrí Foundation</v>
      </c>
      <c r="Q355" t="str">
        <v>Alianza por la Solidaridad</v>
      </c>
      <c r="R355" t="str">
        <v>Alianza por Venezuela</v>
      </c>
      <c r="S355" t="str">
        <v>Americares Foundation</v>
      </c>
      <c r="T355" t="str">
        <v>Argentine Commission for Refugees and Migrants (CAREF)</v>
      </c>
      <c r="U355" t="str">
        <v>Asociación Aves</v>
      </c>
      <c r="V355" t="str">
        <v>Asociación de Jubilados y Pensionados Venezolanos en Argentina</v>
      </c>
      <c r="W355" t="str">
        <v>Asociación de Venezolanos en Eloy Alfaro</v>
      </c>
      <c r="X355" t="str">
        <v>Asociación Fundación contra el Hambre Perú</v>
      </c>
      <c r="Y355" t="str">
        <v>Asociación Migrantes Venezolanos</v>
      </c>
      <c r="Z355" t="str">
        <v>Asociación Misioneros de San Carlos Scalabrinianos</v>
      </c>
      <c r="AA355" t="str">
        <v>Asociacion Proteccion Poblacion Vulnerable</v>
      </c>
      <c r="AB355" t="str">
        <v>Asociación Quinta Ola</v>
      </c>
      <c r="AC355" t="str">
        <v>Asociación Salto Ángel</v>
      </c>
      <c r="AD355" t="str">
        <v>Asociación Venezuela en Ecuador AC</v>
      </c>
      <c r="AE355" t="str">
        <v>ASOVENAR</v>
      </c>
      <c r="AF355" t="str">
        <v>Associação Hermanitos</v>
      </c>
      <c r="AG355" t="str">
        <v>AVSI Foundation</v>
      </c>
      <c r="AH355" t="str">
        <v>Bethany Christian Services</v>
      </c>
      <c r="AI355" t="str">
        <v>Blumont</v>
      </c>
      <c r="AJ355" t="str">
        <v>CARE</v>
      </c>
      <c r="AK355" t="str">
        <v>Caritas Brazil</v>
      </c>
      <c r="AL355" t="str">
        <v>Caritas Ecuador</v>
      </c>
      <c r="AM355" t="str">
        <v>Caritas Germany</v>
      </c>
      <c r="AN355" t="str">
        <v>Caritas Manaus</v>
      </c>
      <c r="AO355" t="str">
        <v>Caritas Parana</v>
      </c>
      <c r="AP355" t="str">
        <v>Caritas Peru</v>
      </c>
      <c r="AQ355" t="str">
        <v>Caritas Rio de Janeiro</v>
      </c>
      <c r="AR355" t="str">
        <v>Caritas São Paulo</v>
      </c>
      <c r="AS355" t="str">
        <v>Caritas Switzerland</v>
      </c>
      <c r="AT355" t="str">
        <v>CCEFIRO Association</v>
      </c>
      <c r="AU355" t="str">
        <v>CEDRO</v>
      </c>
      <c r="AV355" t="str">
        <v>Center for Integrated Studies and Programs for Sustainable Development (CIEDS)</v>
      </c>
      <c r="AW355" t="str">
        <v>Center for Migration and Human Rights of the Diocese of Roraima (CMDH)</v>
      </c>
      <c r="AX355" t="str">
        <v>Centro de Atencion Psicosocial (CAPS)</v>
      </c>
      <c r="AY355" t="str">
        <v>CESAL</v>
      </c>
      <c r="AZ355" t="str">
        <v>CESVI-Cooperazione e Sviluppo</v>
      </c>
      <c r="BA355" t="str">
        <v>ChildFund International</v>
      </c>
      <c r="BB355" t="str">
        <v>CHS Alternativo</v>
      </c>
      <c r="BC355" t="str">
        <v>Churún Merú Association</v>
      </c>
      <c r="BD355" t="str">
        <v>Coalición por Venezuela</v>
      </c>
      <c r="BE355" t="str">
        <v>Colonia Foundation of Venezuelans in the Dominican Republic (FUNCOVERD)</v>
      </c>
      <c r="BF355" t="str">
        <v>COLVENZ</v>
      </c>
      <c r="BG355" t="str">
        <v>Compassiva</v>
      </c>
      <c r="BH355" t="str">
        <v>Consejo Interreligioso del Perú - Religiones por la Paz</v>
      </c>
      <c r="BI355" t="str">
        <v>Consorcio ONG OCIPI Y Capellanía Nacional OFICA</v>
      </c>
      <c r="BJ355" t="str">
        <v>COOPI - International Cooperation Foundation</v>
      </c>
      <c r="BK355" t="str">
        <v>Corporación Colectivo Sin Fronteras</v>
      </c>
      <c r="BL355" t="str">
        <v>CRISFE Foundation</v>
      </c>
      <c r="BM355" t="str">
        <v>Cuso International</v>
      </c>
      <c r="BN355" t="str">
        <v>Danielle’s Children Fund (DCF)</v>
      </c>
      <c r="BO355" t="str">
        <v>Danish Refugee Council (DRC)</v>
      </c>
      <c r="BP355" t="str">
        <v>Development Support Association - APOYAR</v>
      </c>
      <c r="BQ355" t="str">
        <v>Diakonie Katastrophenhilfe</v>
      </c>
      <c r="BR355" t="str">
        <v>Diálogo Diverso</v>
      </c>
      <c r="BS355" t="str">
        <v>Doctors of the World</v>
      </c>
      <c r="BT355" t="str">
        <v>Dominican Institute for Integrated Development</v>
      </c>
      <c r="BU355" t="str">
        <v>Duendes y Ángeles Vinotinto República Dominicana</v>
      </c>
      <c r="BV355" t="str">
        <v>Encuentros SJS (Servicio Jesuita de la Solidaridad)</v>
      </c>
      <c r="BW355" t="str">
        <v>Ending Violence Against Migrants</v>
      </c>
      <c r="BX355" t="str">
        <v>Equidad Foundation</v>
      </c>
      <c r="BY355" t="str">
        <v>Equilibrium CenDE</v>
      </c>
      <c r="BZ355" t="str">
        <v>Facultad de Psicología - Universidad de la República (UDELAR)</v>
      </c>
      <c r="CA355" t="str">
        <v>First International Emergency and Solidarités International</v>
      </c>
      <c r="CB355" t="str">
        <v>Fondo Ecuatoriano Populorum Progressio</v>
      </c>
      <c r="CC355" t="str">
        <v>Foro Salud Callao</v>
      </c>
      <c r="CD355" t="str">
        <v>Foundation for the Integration and Development of Latin America (FIDAL)</v>
      </c>
      <c r="CE355" t="str">
        <v>Foundation of the Americas (FUDELA)</v>
      </c>
      <c r="CF355" t="str">
        <v>Fraternity Without Borders</v>
      </c>
      <c r="CG355" t="str">
        <v>Fundación Brisas del Norte</v>
      </c>
      <c r="CH355" t="str">
        <v>Fundación Colombovenezolana Nueva Ilusión</v>
      </c>
      <c r="CI355" t="str">
        <v>Fundación Nakama's</v>
      </c>
      <c r="CJ355" t="str">
        <v>Fundación RadaBer</v>
      </c>
      <c r="CK355" t="str">
        <v>Fundación Scalabrini Bolivia</v>
      </c>
      <c r="CL355" t="str">
        <v>Fundacion Social Vivan los Niños</v>
      </c>
      <c r="CM355" t="str">
        <v>FUNVEAC</v>
      </c>
      <c r="CN355" t="str">
        <v>German Development Cooperation Agency GIZ</v>
      </c>
      <c r="CO355" t="str">
        <v>Globalizate Radio</v>
      </c>
      <c r="CP355" t="str">
        <v>GOAL</v>
      </c>
      <c r="CQ355" t="str">
        <v>Halü Bienestar Humano Foundation (HALU)</v>
      </c>
      <c r="CR355" t="str">
        <v>Heartland Alliance International (HAI)</v>
      </c>
      <c r="CS355" t="str">
        <v>HELVETAS Swiss Intercooperation</v>
      </c>
      <c r="CT355" t="str">
        <v>HIAS</v>
      </c>
      <c r="CU355" t="str">
        <v>Human Rights Defence Curaçao</v>
      </c>
      <c r="CV355" t="str">
        <v>Humanity &amp; Inclusion</v>
      </c>
      <c r="CW355" t="str">
        <v>Humans Analytic</v>
      </c>
      <c r="CX355" t="str">
        <v>Idas y Vueltas Association</v>
      </c>
      <c r="CY355" t="str">
        <v>iMMAP</v>
      </c>
      <c r="CZ355" t="str">
        <v>IMPACT Initiatives (REACH)</v>
      </c>
      <c r="DA355" t="str">
        <v>Inmigrante Feliz Association</v>
      </c>
      <c r="DB355" t="str">
        <v>Institute for Migration and Human Rights (IMDH)</v>
      </c>
      <c r="DC355" t="str">
        <v>Institute of Natural and Cultural Heritage (IPANC)</v>
      </c>
      <c r="DD355" t="str">
        <v>International Committee for the Development of People (CISP)</v>
      </c>
      <c r="DE355" t="str">
        <v>International Federation of the Red Cross (IFRC)</v>
      </c>
      <c r="DF355" t="str">
        <v>International Labour Organization (ILO)</v>
      </c>
      <c r="DG355" t="str">
        <v>International Medical Corps</v>
      </c>
      <c r="DH355" t="str">
        <v>International Organization for Migration (IOM)</v>
      </c>
      <c r="DI355" t="str">
        <v>International Rescue Committee (IRC)</v>
      </c>
      <c r="DJ355" t="str">
        <v>INTERSOS</v>
      </c>
      <c r="DK355" t="str">
        <v>Jesuit Migrant Service (JMS)</v>
      </c>
      <c r="DL355" t="str">
        <v>Jesuit Refugee Service (JRS)</v>
      </c>
      <c r="DM355" t="str">
        <v>Jesuit Service for Migrants and Refugees (JSMR)</v>
      </c>
      <c r="DN355" t="str">
        <v>Joint United Nations Programme on HIV/AIDS (UNAIDS)</v>
      </c>
      <c r="DO355" t="str">
        <v>Kimirina Coorporation</v>
      </c>
      <c r="DP355" t="str">
        <v>La Casita Hispanic Cultural Centre</v>
      </c>
      <c r="DQ355" t="str">
        <v>Latin American Network of Non-Governmental Organizations of Persons with Disabilities and their Families (RIADIS)</v>
      </c>
      <c r="DR355" t="str">
        <v>LGBT+ Movement Brazil</v>
      </c>
      <c r="DS355" t="str">
        <v>Living Water Community (LWC)</v>
      </c>
      <c r="DT355" t="str">
        <v>LLANOVENCOL</v>
      </c>
      <c r="DU355" t="str">
        <v>Lutheran World Federation</v>
      </c>
      <c r="DV355" t="str">
        <v>Lutheran World Relief</v>
      </c>
      <c r="DW355" t="str">
        <v>Malteser International</v>
      </c>
      <c r="DX355" t="str">
        <v>Mana Institute</v>
      </c>
      <c r="DY355" t="str">
        <v>Manos Veneguayas Association</v>
      </c>
      <c r="DZ355" t="str">
        <v>Más Igualdad Perú</v>
      </c>
      <c r="EA355" t="str">
        <v>MedGlobal</v>
      </c>
      <c r="EB355" t="str">
        <v>Medical Teams International</v>
      </c>
      <c r="EC355" t="str">
        <v>Mercy Corps</v>
      </c>
      <c r="ED355" t="str">
        <v>Migrant Service Center (CAM)</v>
      </c>
      <c r="EE355" t="str">
        <v>Migrants, Refugees and Argentine Social Entrepreneurs (MIRARES)</v>
      </c>
      <c r="EF355" t="str">
        <v>Mision Scalabriniana - Ecuador</v>
      </c>
      <c r="EG355" t="str">
        <v>Missão Paz</v>
      </c>
      <c r="EH355" t="str">
        <v>Museu A CASA</v>
      </c>
      <c r="EI355" t="str">
        <v>Norwegian Refugee Council (NRC)</v>
      </c>
      <c r="EJ355" t="str">
        <v>ONG Migrantes por el Maule</v>
      </c>
      <c r="EK355" t="str">
        <v>ONG Preemptive Love Coalition Colombia</v>
      </c>
      <c r="EL355" t="str">
        <v>Organización Transfomando Vidas</v>
      </c>
      <c r="EM355" t="str">
        <v>Organization of Ibero-American States for Education, Science and Culture (OEI)</v>
      </c>
      <c r="EN355" t="str">
        <v>OXFAM</v>
      </c>
      <c r="EO355" t="str">
        <v>Panamerican Development Foundation</v>
      </c>
      <c r="EP355" t="str">
        <v>Panamerican Health Organization/World Health Organization (PAHO/WHO)</v>
      </c>
      <c r="EQ355" t="str">
        <v>Pastoral of Human Mobility - Peruvian Episcopal Conference</v>
      </c>
      <c r="ER355" t="str">
        <v>Pastoral Service for Migrants National</v>
      </c>
      <c r="ES355" t="str">
        <v>Permanent Human Rights defense Committee (CDH)</v>
      </c>
      <c r="ET355" t="str">
        <v>Pirilampos Institute - Group of visits and voluntary actions in Roraima</v>
      </c>
      <c r="EU355" t="str">
        <v>Plan International</v>
      </c>
      <c r="EV355" t="str">
        <v>Population Program, Faculty of Social Sciences, University of the Republic</v>
      </c>
      <c r="EW355" t="str">
        <v>Profamilia Association</v>
      </c>
      <c r="EX355" t="str">
        <v>Red con Migrantes y Refugiados</v>
      </c>
      <c r="EY355" t="str">
        <v>Red Cross Colombia</v>
      </c>
      <c r="EZ355" t="str">
        <v>Red Cross Ecuador</v>
      </c>
      <c r="FA355" t="str">
        <v>Red Cross Peru</v>
      </c>
      <c r="FB355" t="str">
        <v>Red de Investigaciones en Derechos Humanos - CONICET (Consejo Nacional de Investigaciones Científicas y Técnicas)</v>
      </c>
      <c r="FC355" t="str">
        <v>RET International</v>
      </c>
      <c r="FD355" t="str">
        <v>Salú pa Tur Foundation</v>
      </c>
      <c r="FE355" t="str">
        <v>Salvation Army</v>
      </c>
      <c r="FF355" t="str">
        <v>Samaritan's Purse</v>
      </c>
      <c r="FG355" t="str">
        <v>Save the Children International (SCI)</v>
      </c>
      <c r="FH355" t="str">
        <v>Scalabrini Foundation Chile</v>
      </c>
      <c r="FI355" t="str">
        <v>Sección Peruana de Amnistía Internacional</v>
      </c>
      <c r="FJ355" t="str">
        <v>Serviço Pastoral dos Migrantes do Nordeste</v>
      </c>
      <c r="FK355" t="str">
        <v>Sesame Workshop</v>
      </c>
      <c r="FL355" t="str">
        <v>Si, Da Vida</v>
      </c>
      <c r="FM355" t="str">
        <v>Solidarity and Action Asociation</v>
      </c>
      <c r="FN355" t="str">
        <v>SOS Children's Villages</v>
      </c>
      <c r="FO355" t="str">
        <v>Tarabita Foundation</v>
      </c>
      <c r="FP355" t="str">
        <v>Tearfund</v>
      </c>
      <c r="FQ355" t="str">
        <v>TECHO</v>
      </c>
      <c r="FR355" t="str">
        <v>Terranueva Foundation</v>
      </c>
      <c r="FS355" t="str">
        <v>Terre des Hommes Suisse</v>
      </c>
      <c r="FT355" t="str">
        <v>The Israel Forum for International Humanitarian Aid (IsraAID)</v>
      </c>
      <c r="FU355" t="str">
        <v>Unión Venezolana en Perú</v>
      </c>
      <c r="FV355" t="str">
        <v>United Nations Children's Fund (UNICEF)</v>
      </c>
      <c r="FW355" t="str">
        <v>United Nations Development Programme (UNDP)</v>
      </c>
      <c r="FX355" t="str">
        <v>United Nations Educational, Scientific and Cultural Organization (UNESCO)</v>
      </c>
      <c r="FY355" t="str">
        <v>United Nations Entity for Gender Equality and the Empowerment of Women (UNWOMEN)</v>
      </c>
      <c r="FZ355" t="str">
        <v>United Nations Food and Agricultural Organization (FAO)</v>
      </c>
      <c r="GA355" t="str">
        <v>United Nations High Commissioner for Refugees (UNHCR)</v>
      </c>
      <c r="GB355" t="str">
        <v>United Nations Office of the High Commissioner for Human Rights (OHCHR)</v>
      </c>
      <c r="GC355" t="str">
        <v>United Nations Office on Drugs and Crime (UNODC)</v>
      </c>
      <c r="GD355" t="str">
        <v>United Nations Population Fund (UNFPA)</v>
      </c>
      <c r="GE355" t="str">
        <v>United Nations Programme for Human Settlements (UN Habitat)</v>
      </c>
      <c r="GF355" t="str">
        <v>Vale da Benção Educational and Charitable Association (AEBVB)</v>
      </c>
      <c r="GG355" t="str">
        <v>VenAruba Solidaria</v>
      </c>
      <c r="GH355" t="str">
        <v>Venex Curacao Foundation</v>
      </c>
      <c r="GI355" t="str">
        <v>Venezolanos en Barranquilla</v>
      </c>
      <c r="GJ355" t="str">
        <v>Venezolanos en San Cristóbal</v>
      </c>
      <c r="GK355" t="str">
        <v>Venezuelan Emigrant Foundation (FEV)</v>
      </c>
      <c r="GL355" t="str">
        <v>Vicaría de Pastoral Social Caritas</v>
      </c>
      <c r="GM355" t="str">
        <v>Voices GY</v>
      </c>
      <c r="GN355" t="str">
        <v>We World GVC</v>
      </c>
      <c r="GO355" t="str">
        <v>World Council of Credit Unions</v>
      </c>
      <c r="GP355" t="str">
        <v>World Food Programme (WFP)</v>
      </c>
      <c r="GQ355" t="str">
        <v>World Vision</v>
      </c>
      <c r="GR355" t="str">
        <v>ZOA</v>
      </c>
    </row>
    <row r="356" spans="8:200" x14ac:dyDescent="0.3">
      <c r="H356" t="str" cm="1">
        <f t="array" ref="H356:GR356">TRANSPOSE(_xlfn._xlws.SORT(_xlfn._xlws.FILTER(Table3[Name],ISNUMBER(SEARCH(' Activity Sheet'!D410,Table3[Name])),"Not found"),,1))</f>
        <v>.New Organisation</v>
      </c>
      <c r="I356" t="str">
        <v>ABV - Association of Good with Life</v>
      </c>
      <c r="J356" t="str">
        <v>ACAPS</v>
      </c>
      <c r="K356" t="str">
        <v>Acción y Desarrollo</v>
      </c>
      <c r="L356" t="str">
        <v>ACTED</v>
      </c>
      <c r="M356" t="str">
        <v>Action against Hunger</v>
      </c>
      <c r="N356" t="str">
        <v>ActionAid</v>
      </c>
      <c r="O356" t="str">
        <v>Adventist Development and Relief Agency (ADRA)</v>
      </c>
      <c r="P356" t="str">
        <v>Alas de Colibrí Foundation</v>
      </c>
      <c r="Q356" t="str">
        <v>Alianza por la Solidaridad</v>
      </c>
      <c r="R356" t="str">
        <v>Alianza por Venezuela</v>
      </c>
      <c r="S356" t="str">
        <v>Americares Foundation</v>
      </c>
      <c r="T356" t="str">
        <v>Argentine Commission for Refugees and Migrants (CAREF)</v>
      </c>
      <c r="U356" t="str">
        <v>Asociación Aves</v>
      </c>
      <c r="V356" t="str">
        <v>Asociación de Jubilados y Pensionados Venezolanos en Argentina</v>
      </c>
      <c r="W356" t="str">
        <v>Asociación de Venezolanos en Eloy Alfaro</v>
      </c>
      <c r="X356" t="str">
        <v>Asociación Fundación contra el Hambre Perú</v>
      </c>
      <c r="Y356" t="str">
        <v>Asociación Migrantes Venezolanos</v>
      </c>
      <c r="Z356" t="str">
        <v>Asociación Misioneros de San Carlos Scalabrinianos</v>
      </c>
      <c r="AA356" t="str">
        <v>Asociacion Proteccion Poblacion Vulnerable</v>
      </c>
      <c r="AB356" t="str">
        <v>Asociación Quinta Ola</v>
      </c>
      <c r="AC356" t="str">
        <v>Asociación Salto Ángel</v>
      </c>
      <c r="AD356" t="str">
        <v>Asociación Venezuela en Ecuador AC</v>
      </c>
      <c r="AE356" t="str">
        <v>ASOVENAR</v>
      </c>
      <c r="AF356" t="str">
        <v>Associação Hermanitos</v>
      </c>
      <c r="AG356" t="str">
        <v>AVSI Foundation</v>
      </c>
      <c r="AH356" t="str">
        <v>Bethany Christian Services</v>
      </c>
      <c r="AI356" t="str">
        <v>Blumont</v>
      </c>
      <c r="AJ356" t="str">
        <v>CARE</v>
      </c>
      <c r="AK356" t="str">
        <v>Caritas Brazil</v>
      </c>
      <c r="AL356" t="str">
        <v>Caritas Ecuador</v>
      </c>
      <c r="AM356" t="str">
        <v>Caritas Germany</v>
      </c>
      <c r="AN356" t="str">
        <v>Caritas Manaus</v>
      </c>
      <c r="AO356" t="str">
        <v>Caritas Parana</v>
      </c>
      <c r="AP356" t="str">
        <v>Caritas Peru</v>
      </c>
      <c r="AQ356" t="str">
        <v>Caritas Rio de Janeiro</v>
      </c>
      <c r="AR356" t="str">
        <v>Caritas São Paulo</v>
      </c>
      <c r="AS356" t="str">
        <v>Caritas Switzerland</v>
      </c>
      <c r="AT356" t="str">
        <v>CCEFIRO Association</v>
      </c>
      <c r="AU356" t="str">
        <v>CEDRO</v>
      </c>
      <c r="AV356" t="str">
        <v>Center for Integrated Studies and Programs for Sustainable Development (CIEDS)</v>
      </c>
      <c r="AW356" t="str">
        <v>Center for Migration and Human Rights of the Diocese of Roraima (CMDH)</v>
      </c>
      <c r="AX356" t="str">
        <v>Centro de Atencion Psicosocial (CAPS)</v>
      </c>
      <c r="AY356" t="str">
        <v>CESAL</v>
      </c>
      <c r="AZ356" t="str">
        <v>CESVI-Cooperazione e Sviluppo</v>
      </c>
      <c r="BA356" t="str">
        <v>ChildFund International</v>
      </c>
      <c r="BB356" t="str">
        <v>CHS Alternativo</v>
      </c>
      <c r="BC356" t="str">
        <v>Churún Merú Association</v>
      </c>
      <c r="BD356" t="str">
        <v>Coalición por Venezuela</v>
      </c>
      <c r="BE356" t="str">
        <v>Colonia Foundation of Venezuelans in the Dominican Republic (FUNCOVERD)</v>
      </c>
      <c r="BF356" t="str">
        <v>COLVENZ</v>
      </c>
      <c r="BG356" t="str">
        <v>Compassiva</v>
      </c>
      <c r="BH356" t="str">
        <v>Consejo Interreligioso del Perú - Religiones por la Paz</v>
      </c>
      <c r="BI356" t="str">
        <v>Consorcio ONG OCIPI Y Capellanía Nacional OFICA</v>
      </c>
      <c r="BJ356" t="str">
        <v>COOPI - International Cooperation Foundation</v>
      </c>
      <c r="BK356" t="str">
        <v>Corporación Colectivo Sin Fronteras</v>
      </c>
      <c r="BL356" t="str">
        <v>CRISFE Foundation</v>
      </c>
      <c r="BM356" t="str">
        <v>Cuso International</v>
      </c>
      <c r="BN356" t="str">
        <v>Danielle’s Children Fund (DCF)</v>
      </c>
      <c r="BO356" t="str">
        <v>Danish Refugee Council (DRC)</v>
      </c>
      <c r="BP356" t="str">
        <v>Development Support Association - APOYAR</v>
      </c>
      <c r="BQ356" t="str">
        <v>Diakonie Katastrophenhilfe</v>
      </c>
      <c r="BR356" t="str">
        <v>Diálogo Diverso</v>
      </c>
      <c r="BS356" t="str">
        <v>Doctors of the World</v>
      </c>
      <c r="BT356" t="str">
        <v>Dominican Institute for Integrated Development</v>
      </c>
      <c r="BU356" t="str">
        <v>Duendes y Ángeles Vinotinto República Dominicana</v>
      </c>
      <c r="BV356" t="str">
        <v>Encuentros SJS (Servicio Jesuita de la Solidaridad)</v>
      </c>
      <c r="BW356" t="str">
        <v>Ending Violence Against Migrants</v>
      </c>
      <c r="BX356" t="str">
        <v>Equidad Foundation</v>
      </c>
      <c r="BY356" t="str">
        <v>Equilibrium CenDE</v>
      </c>
      <c r="BZ356" t="str">
        <v>Facultad de Psicología - Universidad de la República (UDELAR)</v>
      </c>
      <c r="CA356" t="str">
        <v>First International Emergency and Solidarités International</v>
      </c>
      <c r="CB356" t="str">
        <v>Fondo Ecuatoriano Populorum Progressio</v>
      </c>
      <c r="CC356" t="str">
        <v>Foro Salud Callao</v>
      </c>
      <c r="CD356" t="str">
        <v>Foundation for the Integration and Development of Latin America (FIDAL)</v>
      </c>
      <c r="CE356" t="str">
        <v>Foundation of the Americas (FUDELA)</v>
      </c>
      <c r="CF356" t="str">
        <v>Fraternity Without Borders</v>
      </c>
      <c r="CG356" t="str">
        <v>Fundación Brisas del Norte</v>
      </c>
      <c r="CH356" t="str">
        <v>Fundación Colombovenezolana Nueva Ilusión</v>
      </c>
      <c r="CI356" t="str">
        <v>Fundación Nakama's</v>
      </c>
      <c r="CJ356" t="str">
        <v>Fundación RadaBer</v>
      </c>
      <c r="CK356" t="str">
        <v>Fundación Scalabrini Bolivia</v>
      </c>
      <c r="CL356" t="str">
        <v>Fundacion Social Vivan los Niños</v>
      </c>
      <c r="CM356" t="str">
        <v>FUNVEAC</v>
      </c>
      <c r="CN356" t="str">
        <v>German Development Cooperation Agency GIZ</v>
      </c>
      <c r="CO356" t="str">
        <v>Globalizate Radio</v>
      </c>
      <c r="CP356" t="str">
        <v>GOAL</v>
      </c>
      <c r="CQ356" t="str">
        <v>Halü Bienestar Humano Foundation (HALU)</v>
      </c>
      <c r="CR356" t="str">
        <v>Heartland Alliance International (HAI)</v>
      </c>
      <c r="CS356" t="str">
        <v>HELVETAS Swiss Intercooperation</v>
      </c>
      <c r="CT356" t="str">
        <v>HIAS</v>
      </c>
      <c r="CU356" t="str">
        <v>Human Rights Defence Curaçao</v>
      </c>
      <c r="CV356" t="str">
        <v>Humanity &amp; Inclusion</v>
      </c>
      <c r="CW356" t="str">
        <v>Humans Analytic</v>
      </c>
      <c r="CX356" t="str">
        <v>Idas y Vueltas Association</v>
      </c>
      <c r="CY356" t="str">
        <v>iMMAP</v>
      </c>
      <c r="CZ356" t="str">
        <v>IMPACT Initiatives (REACH)</v>
      </c>
      <c r="DA356" t="str">
        <v>Inmigrante Feliz Association</v>
      </c>
      <c r="DB356" t="str">
        <v>Institute for Migration and Human Rights (IMDH)</v>
      </c>
      <c r="DC356" t="str">
        <v>Institute of Natural and Cultural Heritage (IPANC)</v>
      </c>
      <c r="DD356" t="str">
        <v>International Committee for the Development of People (CISP)</v>
      </c>
      <c r="DE356" t="str">
        <v>International Federation of the Red Cross (IFRC)</v>
      </c>
      <c r="DF356" t="str">
        <v>International Labour Organization (ILO)</v>
      </c>
      <c r="DG356" t="str">
        <v>International Medical Corps</v>
      </c>
      <c r="DH356" t="str">
        <v>International Organization for Migration (IOM)</v>
      </c>
      <c r="DI356" t="str">
        <v>International Rescue Committee (IRC)</v>
      </c>
      <c r="DJ356" t="str">
        <v>INTERSOS</v>
      </c>
      <c r="DK356" t="str">
        <v>Jesuit Migrant Service (JMS)</v>
      </c>
      <c r="DL356" t="str">
        <v>Jesuit Refugee Service (JRS)</v>
      </c>
      <c r="DM356" t="str">
        <v>Jesuit Service for Migrants and Refugees (JSMR)</v>
      </c>
      <c r="DN356" t="str">
        <v>Joint United Nations Programme on HIV/AIDS (UNAIDS)</v>
      </c>
      <c r="DO356" t="str">
        <v>Kimirina Coorporation</v>
      </c>
      <c r="DP356" t="str">
        <v>La Casita Hispanic Cultural Centre</v>
      </c>
      <c r="DQ356" t="str">
        <v>Latin American Network of Non-Governmental Organizations of Persons with Disabilities and their Families (RIADIS)</v>
      </c>
      <c r="DR356" t="str">
        <v>LGBT+ Movement Brazil</v>
      </c>
      <c r="DS356" t="str">
        <v>Living Water Community (LWC)</v>
      </c>
      <c r="DT356" t="str">
        <v>LLANOVENCOL</v>
      </c>
      <c r="DU356" t="str">
        <v>Lutheran World Federation</v>
      </c>
      <c r="DV356" t="str">
        <v>Lutheran World Relief</v>
      </c>
      <c r="DW356" t="str">
        <v>Malteser International</v>
      </c>
      <c r="DX356" t="str">
        <v>Mana Institute</v>
      </c>
      <c r="DY356" t="str">
        <v>Manos Veneguayas Association</v>
      </c>
      <c r="DZ356" t="str">
        <v>Más Igualdad Perú</v>
      </c>
      <c r="EA356" t="str">
        <v>MedGlobal</v>
      </c>
      <c r="EB356" t="str">
        <v>Medical Teams International</v>
      </c>
      <c r="EC356" t="str">
        <v>Mercy Corps</v>
      </c>
      <c r="ED356" t="str">
        <v>Migrant Service Center (CAM)</v>
      </c>
      <c r="EE356" t="str">
        <v>Migrants, Refugees and Argentine Social Entrepreneurs (MIRARES)</v>
      </c>
      <c r="EF356" t="str">
        <v>Mision Scalabriniana - Ecuador</v>
      </c>
      <c r="EG356" t="str">
        <v>Missão Paz</v>
      </c>
      <c r="EH356" t="str">
        <v>Museu A CASA</v>
      </c>
      <c r="EI356" t="str">
        <v>Norwegian Refugee Council (NRC)</v>
      </c>
      <c r="EJ356" t="str">
        <v>ONG Migrantes por el Maule</v>
      </c>
      <c r="EK356" t="str">
        <v>ONG Preemptive Love Coalition Colombia</v>
      </c>
      <c r="EL356" t="str">
        <v>Organización Transfomando Vidas</v>
      </c>
      <c r="EM356" t="str">
        <v>Organization of Ibero-American States for Education, Science and Culture (OEI)</v>
      </c>
      <c r="EN356" t="str">
        <v>OXFAM</v>
      </c>
      <c r="EO356" t="str">
        <v>Panamerican Development Foundation</v>
      </c>
      <c r="EP356" t="str">
        <v>Panamerican Health Organization/World Health Organization (PAHO/WHO)</v>
      </c>
      <c r="EQ356" t="str">
        <v>Pastoral of Human Mobility - Peruvian Episcopal Conference</v>
      </c>
      <c r="ER356" t="str">
        <v>Pastoral Service for Migrants National</v>
      </c>
      <c r="ES356" t="str">
        <v>Permanent Human Rights defense Committee (CDH)</v>
      </c>
      <c r="ET356" t="str">
        <v>Pirilampos Institute - Group of visits and voluntary actions in Roraima</v>
      </c>
      <c r="EU356" t="str">
        <v>Plan International</v>
      </c>
      <c r="EV356" t="str">
        <v>Population Program, Faculty of Social Sciences, University of the Republic</v>
      </c>
      <c r="EW356" t="str">
        <v>Profamilia Association</v>
      </c>
      <c r="EX356" t="str">
        <v>Red con Migrantes y Refugiados</v>
      </c>
      <c r="EY356" t="str">
        <v>Red Cross Colombia</v>
      </c>
      <c r="EZ356" t="str">
        <v>Red Cross Ecuador</v>
      </c>
      <c r="FA356" t="str">
        <v>Red Cross Peru</v>
      </c>
      <c r="FB356" t="str">
        <v>Red de Investigaciones en Derechos Humanos - CONICET (Consejo Nacional de Investigaciones Científicas y Técnicas)</v>
      </c>
      <c r="FC356" t="str">
        <v>RET International</v>
      </c>
      <c r="FD356" t="str">
        <v>Salú pa Tur Foundation</v>
      </c>
      <c r="FE356" t="str">
        <v>Salvation Army</v>
      </c>
      <c r="FF356" t="str">
        <v>Samaritan's Purse</v>
      </c>
      <c r="FG356" t="str">
        <v>Save the Children International (SCI)</v>
      </c>
      <c r="FH356" t="str">
        <v>Scalabrini Foundation Chile</v>
      </c>
      <c r="FI356" t="str">
        <v>Sección Peruana de Amnistía Internacional</v>
      </c>
      <c r="FJ356" t="str">
        <v>Serviço Pastoral dos Migrantes do Nordeste</v>
      </c>
      <c r="FK356" t="str">
        <v>Sesame Workshop</v>
      </c>
      <c r="FL356" t="str">
        <v>Si, Da Vida</v>
      </c>
      <c r="FM356" t="str">
        <v>Solidarity and Action Asociation</v>
      </c>
      <c r="FN356" t="str">
        <v>SOS Children's Villages</v>
      </c>
      <c r="FO356" t="str">
        <v>Tarabita Foundation</v>
      </c>
      <c r="FP356" t="str">
        <v>Tearfund</v>
      </c>
      <c r="FQ356" t="str">
        <v>TECHO</v>
      </c>
      <c r="FR356" t="str">
        <v>Terranueva Foundation</v>
      </c>
      <c r="FS356" t="str">
        <v>Terre des Hommes Suisse</v>
      </c>
      <c r="FT356" t="str">
        <v>The Israel Forum for International Humanitarian Aid (IsraAID)</v>
      </c>
      <c r="FU356" t="str">
        <v>Unión Venezolana en Perú</v>
      </c>
      <c r="FV356" t="str">
        <v>United Nations Children's Fund (UNICEF)</v>
      </c>
      <c r="FW356" t="str">
        <v>United Nations Development Programme (UNDP)</v>
      </c>
      <c r="FX356" t="str">
        <v>United Nations Educational, Scientific and Cultural Organization (UNESCO)</v>
      </c>
      <c r="FY356" t="str">
        <v>United Nations Entity for Gender Equality and the Empowerment of Women (UNWOMEN)</v>
      </c>
      <c r="FZ356" t="str">
        <v>United Nations Food and Agricultural Organization (FAO)</v>
      </c>
      <c r="GA356" t="str">
        <v>United Nations High Commissioner for Refugees (UNHCR)</v>
      </c>
      <c r="GB356" t="str">
        <v>United Nations Office of the High Commissioner for Human Rights (OHCHR)</v>
      </c>
      <c r="GC356" t="str">
        <v>United Nations Office on Drugs and Crime (UNODC)</v>
      </c>
      <c r="GD356" t="str">
        <v>United Nations Population Fund (UNFPA)</v>
      </c>
      <c r="GE356" t="str">
        <v>United Nations Programme for Human Settlements (UN Habitat)</v>
      </c>
      <c r="GF356" t="str">
        <v>Vale da Benção Educational and Charitable Association (AEBVB)</v>
      </c>
      <c r="GG356" t="str">
        <v>VenAruba Solidaria</v>
      </c>
      <c r="GH356" t="str">
        <v>Venex Curacao Foundation</v>
      </c>
      <c r="GI356" t="str">
        <v>Venezolanos en Barranquilla</v>
      </c>
      <c r="GJ356" t="str">
        <v>Venezolanos en San Cristóbal</v>
      </c>
      <c r="GK356" t="str">
        <v>Venezuelan Emigrant Foundation (FEV)</v>
      </c>
      <c r="GL356" t="str">
        <v>Vicaría de Pastoral Social Caritas</v>
      </c>
      <c r="GM356" t="str">
        <v>Voices GY</v>
      </c>
      <c r="GN356" t="str">
        <v>We World GVC</v>
      </c>
      <c r="GO356" t="str">
        <v>World Council of Credit Unions</v>
      </c>
      <c r="GP356" t="str">
        <v>World Food Programme (WFP)</v>
      </c>
      <c r="GQ356" t="str">
        <v>World Vision</v>
      </c>
      <c r="GR356" t="str">
        <v>ZOA</v>
      </c>
    </row>
    <row r="357" spans="8:200" x14ac:dyDescent="0.3">
      <c r="H357" t="str" cm="1">
        <f t="array" ref="H357:GR357">TRANSPOSE(_xlfn._xlws.SORT(_xlfn._xlws.FILTER(Table3[Name],ISNUMBER(SEARCH(' Activity Sheet'!D411,Table3[Name])),"Not found"),,1))</f>
        <v>.New Organisation</v>
      </c>
      <c r="I357" t="str">
        <v>ABV - Association of Good with Life</v>
      </c>
      <c r="J357" t="str">
        <v>ACAPS</v>
      </c>
      <c r="K357" t="str">
        <v>Acción y Desarrollo</v>
      </c>
      <c r="L357" t="str">
        <v>ACTED</v>
      </c>
      <c r="M357" t="str">
        <v>Action against Hunger</v>
      </c>
      <c r="N357" t="str">
        <v>ActionAid</v>
      </c>
      <c r="O357" t="str">
        <v>Adventist Development and Relief Agency (ADRA)</v>
      </c>
      <c r="P357" t="str">
        <v>Alas de Colibrí Foundation</v>
      </c>
      <c r="Q357" t="str">
        <v>Alianza por la Solidaridad</v>
      </c>
      <c r="R357" t="str">
        <v>Alianza por Venezuela</v>
      </c>
      <c r="S357" t="str">
        <v>Americares Foundation</v>
      </c>
      <c r="T357" t="str">
        <v>Argentine Commission for Refugees and Migrants (CAREF)</v>
      </c>
      <c r="U357" t="str">
        <v>Asociación Aves</v>
      </c>
      <c r="V357" t="str">
        <v>Asociación de Jubilados y Pensionados Venezolanos en Argentina</v>
      </c>
      <c r="W357" t="str">
        <v>Asociación de Venezolanos en Eloy Alfaro</v>
      </c>
      <c r="X357" t="str">
        <v>Asociación Fundación contra el Hambre Perú</v>
      </c>
      <c r="Y357" t="str">
        <v>Asociación Migrantes Venezolanos</v>
      </c>
      <c r="Z357" t="str">
        <v>Asociación Misioneros de San Carlos Scalabrinianos</v>
      </c>
      <c r="AA357" t="str">
        <v>Asociacion Proteccion Poblacion Vulnerable</v>
      </c>
      <c r="AB357" t="str">
        <v>Asociación Quinta Ola</v>
      </c>
      <c r="AC357" t="str">
        <v>Asociación Salto Ángel</v>
      </c>
      <c r="AD357" t="str">
        <v>Asociación Venezuela en Ecuador AC</v>
      </c>
      <c r="AE357" t="str">
        <v>ASOVENAR</v>
      </c>
      <c r="AF357" t="str">
        <v>Associação Hermanitos</v>
      </c>
      <c r="AG357" t="str">
        <v>AVSI Foundation</v>
      </c>
      <c r="AH357" t="str">
        <v>Bethany Christian Services</v>
      </c>
      <c r="AI357" t="str">
        <v>Blumont</v>
      </c>
      <c r="AJ357" t="str">
        <v>CARE</v>
      </c>
      <c r="AK357" t="str">
        <v>Caritas Brazil</v>
      </c>
      <c r="AL357" t="str">
        <v>Caritas Ecuador</v>
      </c>
      <c r="AM357" t="str">
        <v>Caritas Germany</v>
      </c>
      <c r="AN357" t="str">
        <v>Caritas Manaus</v>
      </c>
      <c r="AO357" t="str">
        <v>Caritas Parana</v>
      </c>
      <c r="AP357" t="str">
        <v>Caritas Peru</v>
      </c>
      <c r="AQ357" t="str">
        <v>Caritas Rio de Janeiro</v>
      </c>
      <c r="AR357" t="str">
        <v>Caritas São Paulo</v>
      </c>
      <c r="AS357" t="str">
        <v>Caritas Switzerland</v>
      </c>
      <c r="AT357" t="str">
        <v>CCEFIRO Association</v>
      </c>
      <c r="AU357" t="str">
        <v>CEDRO</v>
      </c>
      <c r="AV357" t="str">
        <v>Center for Integrated Studies and Programs for Sustainable Development (CIEDS)</v>
      </c>
      <c r="AW357" t="str">
        <v>Center for Migration and Human Rights of the Diocese of Roraima (CMDH)</v>
      </c>
      <c r="AX357" t="str">
        <v>Centro de Atencion Psicosocial (CAPS)</v>
      </c>
      <c r="AY357" t="str">
        <v>CESAL</v>
      </c>
      <c r="AZ357" t="str">
        <v>CESVI-Cooperazione e Sviluppo</v>
      </c>
      <c r="BA357" t="str">
        <v>ChildFund International</v>
      </c>
      <c r="BB357" t="str">
        <v>CHS Alternativo</v>
      </c>
      <c r="BC357" t="str">
        <v>Churún Merú Association</v>
      </c>
      <c r="BD357" t="str">
        <v>Coalición por Venezuela</v>
      </c>
      <c r="BE357" t="str">
        <v>Colonia Foundation of Venezuelans in the Dominican Republic (FUNCOVERD)</v>
      </c>
      <c r="BF357" t="str">
        <v>COLVENZ</v>
      </c>
      <c r="BG357" t="str">
        <v>Compassiva</v>
      </c>
      <c r="BH357" t="str">
        <v>Consejo Interreligioso del Perú - Religiones por la Paz</v>
      </c>
      <c r="BI357" t="str">
        <v>Consorcio ONG OCIPI Y Capellanía Nacional OFICA</v>
      </c>
      <c r="BJ357" t="str">
        <v>COOPI - International Cooperation Foundation</v>
      </c>
      <c r="BK357" t="str">
        <v>Corporación Colectivo Sin Fronteras</v>
      </c>
      <c r="BL357" t="str">
        <v>CRISFE Foundation</v>
      </c>
      <c r="BM357" t="str">
        <v>Cuso International</v>
      </c>
      <c r="BN357" t="str">
        <v>Danielle’s Children Fund (DCF)</v>
      </c>
      <c r="BO357" t="str">
        <v>Danish Refugee Council (DRC)</v>
      </c>
      <c r="BP357" t="str">
        <v>Development Support Association - APOYAR</v>
      </c>
      <c r="BQ357" t="str">
        <v>Diakonie Katastrophenhilfe</v>
      </c>
      <c r="BR357" t="str">
        <v>Diálogo Diverso</v>
      </c>
      <c r="BS357" t="str">
        <v>Doctors of the World</v>
      </c>
      <c r="BT357" t="str">
        <v>Dominican Institute for Integrated Development</v>
      </c>
      <c r="BU357" t="str">
        <v>Duendes y Ángeles Vinotinto República Dominicana</v>
      </c>
      <c r="BV357" t="str">
        <v>Encuentros SJS (Servicio Jesuita de la Solidaridad)</v>
      </c>
      <c r="BW357" t="str">
        <v>Ending Violence Against Migrants</v>
      </c>
      <c r="BX357" t="str">
        <v>Equidad Foundation</v>
      </c>
      <c r="BY357" t="str">
        <v>Equilibrium CenDE</v>
      </c>
      <c r="BZ357" t="str">
        <v>Facultad de Psicología - Universidad de la República (UDELAR)</v>
      </c>
      <c r="CA357" t="str">
        <v>First International Emergency and Solidarités International</v>
      </c>
      <c r="CB357" t="str">
        <v>Fondo Ecuatoriano Populorum Progressio</v>
      </c>
      <c r="CC357" t="str">
        <v>Foro Salud Callao</v>
      </c>
      <c r="CD357" t="str">
        <v>Foundation for the Integration and Development of Latin America (FIDAL)</v>
      </c>
      <c r="CE357" t="str">
        <v>Foundation of the Americas (FUDELA)</v>
      </c>
      <c r="CF357" t="str">
        <v>Fraternity Without Borders</v>
      </c>
      <c r="CG357" t="str">
        <v>Fundación Brisas del Norte</v>
      </c>
      <c r="CH357" t="str">
        <v>Fundación Colombovenezolana Nueva Ilusión</v>
      </c>
      <c r="CI357" t="str">
        <v>Fundación Nakama's</v>
      </c>
      <c r="CJ357" t="str">
        <v>Fundación RadaBer</v>
      </c>
      <c r="CK357" t="str">
        <v>Fundación Scalabrini Bolivia</v>
      </c>
      <c r="CL357" t="str">
        <v>Fundacion Social Vivan los Niños</v>
      </c>
      <c r="CM357" t="str">
        <v>FUNVEAC</v>
      </c>
      <c r="CN357" t="str">
        <v>German Development Cooperation Agency GIZ</v>
      </c>
      <c r="CO357" t="str">
        <v>Globalizate Radio</v>
      </c>
      <c r="CP357" t="str">
        <v>GOAL</v>
      </c>
      <c r="CQ357" t="str">
        <v>Halü Bienestar Humano Foundation (HALU)</v>
      </c>
      <c r="CR357" t="str">
        <v>Heartland Alliance International (HAI)</v>
      </c>
      <c r="CS357" t="str">
        <v>HELVETAS Swiss Intercooperation</v>
      </c>
      <c r="CT357" t="str">
        <v>HIAS</v>
      </c>
      <c r="CU357" t="str">
        <v>Human Rights Defence Curaçao</v>
      </c>
      <c r="CV357" t="str">
        <v>Humanity &amp; Inclusion</v>
      </c>
      <c r="CW357" t="str">
        <v>Humans Analytic</v>
      </c>
      <c r="CX357" t="str">
        <v>Idas y Vueltas Association</v>
      </c>
      <c r="CY357" t="str">
        <v>iMMAP</v>
      </c>
      <c r="CZ357" t="str">
        <v>IMPACT Initiatives (REACH)</v>
      </c>
      <c r="DA357" t="str">
        <v>Inmigrante Feliz Association</v>
      </c>
      <c r="DB357" t="str">
        <v>Institute for Migration and Human Rights (IMDH)</v>
      </c>
      <c r="DC357" t="str">
        <v>Institute of Natural and Cultural Heritage (IPANC)</v>
      </c>
      <c r="DD357" t="str">
        <v>International Committee for the Development of People (CISP)</v>
      </c>
      <c r="DE357" t="str">
        <v>International Federation of the Red Cross (IFRC)</v>
      </c>
      <c r="DF357" t="str">
        <v>International Labour Organization (ILO)</v>
      </c>
      <c r="DG357" t="str">
        <v>International Medical Corps</v>
      </c>
      <c r="DH357" t="str">
        <v>International Organization for Migration (IOM)</v>
      </c>
      <c r="DI357" t="str">
        <v>International Rescue Committee (IRC)</v>
      </c>
      <c r="DJ357" t="str">
        <v>INTERSOS</v>
      </c>
      <c r="DK357" t="str">
        <v>Jesuit Migrant Service (JMS)</v>
      </c>
      <c r="DL357" t="str">
        <v>Jesuit Refugee Service (JRS)</v>
      </c>
      <c r="DM357" t="str">
        <v>Jesuit Service for Migrants and Refugees (JSMR)</v>
      </c>
      <c r="DN357" t="str">
        <v>Joint United Nations Programme on HIV/AIDS (UNAIDS)</v>
      </c>
      <c r="DO357" t="str">
        <v>Kimirina Coorporation</v>
      </c>
      <c r="DP357" t="str">
        <v>La Casita Hispanic Cultural Centre</v>
      </c>
      <c r="DQ357" t="str">
        <v>Latin American Network of Non-Governmental Organizations of Persons with Disabilities and their Families (RIADIS)</v>
      </c>
      <c r="DR357" t="str">
        <v>LGBT+ Movement Brazil</v>
      </c>
      <c r="DS357" t="str">
        <v>Living Water Community (LWC)</v>
      </c>
      <c r="DT357" t="str">
        <v>LLANOVENCOL</v>
      </c>
      <c r="DU357" t="str">
        <v>Lutheran World Federation</v>
      </c>
      <c r="DV357" t="str">
        <v>Lutheran World Relief</v>
      </c>
      <c r="DW357" t="str">
        <v>Malteser International</v>
      </c>
      <c r="DX357" t="str">
        <v>Mana Institute</v>
      </c>
      <c r="DY357" t="str">
        <v>Manos Veneguayas Association</v>
      </c>
      <c r="DZ357" t="str">
        <v>Más Igualdad Perú</v>
      </c>
      <c r="EA357" t="str">
        <v>MedGlobal</v>
      </c>
      <c r="EB357" t="str">
        <v>Medical Teams International</v>
      </c>
      <c r="EC357" t="str">
        <v>Mercy Corps</v>
      </c>
      <c r="ED357" t="str">
        <v>Migrant Service Center (CAM)</v>
      </c>
      <c r="EE357" t="str">
        <v>Migrants, Refugees and Argentine Social Entrepreneurs (MIRARES)</v>
      </c>
      <c r="EF357" t="str">
        <v>Mision Scalabriniana - Ecuador</v>
      </c>
      <c r="EG357" t="str">
        <v>Missão Paz</v>
      </c>
      <c r="EH357" t="str">
        <v>Museu A CASA</v>
      </c>
      <c r="EI357" t="str">
        <v>Norwegian Refugee Council (NRC)</v>
      </c>
      <c r="EJ357" t="str">
        <v>ONG Migrantes por el Maule</v>
      </c>
      <c r="EK357" t="str">
        <v>ONG Preemptive Love Coalition Colombia</v>
      </c>
      <c r="EL357" t="str">
        <v>Organización Transfomando Vidas</v>
      </c>
      <c r="EM357" t="str">
        <v>Organization of Ibero-American States for Education, Science and Culture (OEI)</v>
      </c>
      <c r="EN357" t="str">
        <v>OXFAM</v>
      </c>
      <c r="EO357" t="str">
        <v>Panamerican Development Foundation</v>
      </c>
      <c r="EP357" t="str">
        <v>Panamerican Health Organization/World Health Organization (PAHO/WHO)</v>
      </c>
      <c r="EQ357" t="str">
        <v>Pastoral of Human Mobility - Peruvian Episcopal Conference</v>
      </c>
      <c r="ER357" t="str">
        <v>Pastoral Service for Migrants National</v>
      </c>
      <c r="ES357" t="str">
        <v>Permanent Human Rights defense Committee (CDH)</v>
      </c>
      <c r="ET357" t="str">
        <v>Pirilampos Institute - Group of visits and voluntary actions in Roraima</v>
      </c>
      <c r="EU357" t="str">
        <v>Plan International</v>
      </c>
      <c r="EV357" t="str">
        <v>Population Program, Faculty of Social Sciences, University of the Republic</v>
      </c>
      <c r="EW357" t="str">
        <v>Profamilia Association</v>
      </c>
      <c r="EX357" t="str">
        <v>Red con Migrantes y Refugiados</v>
      </c>
      <c r="EY357" t="str">
        <v>Red Cross Colombia</v>
      </c>
      <c r="EZ357" t="str">
        <v>Red Cross Ecuador</v>
      </c>
      <c r="FA357" t="str">
        <v>Red Cross Peru</v>
      </c>
      <c r="FB357" t="str">
        <v>Red de Investigaciones en Derechos Humanos - CONICET (Consejo Nacional de Investigaciones Científicas y Técnicas)</v>
      </c>
      <c r="FC357" t="str">
        <v>RET International</v>
      </c>
      <c r="FD357" t="str">
        <v>Salú pa Tur Foundation</v>
      </c>
      <c r="FE357" t="str">
        <v>Salvation Army</v>
      </c>
      <c r="FF357" t="str">
        <v>Samaritan's Purse</v>
      </c>
      <c r="FG357" t="str">
        <v>Save the Children International (SCI)</v>
      </c>
      <c r="FH357" t="str">
        <v>Scalabrini Foundation Chile</v>
      </c>
      <c r="FI357" t="str">
        <v>Sección Peruana de Amnistía Internacional</v>
      </c>
      <c r="FJ357" t="str">
        <v>Serviço Pastoral dos Migrantes do Nordeste</v>
      </c>
      <c r="FK357" t="str">
        <v>Sesame Workshop</v>
      </c>
      <c r="FL357" t="str">
        <v>Si, Da Vida</v>
      </c>
      <c r="FM357" t="str">
        <v>Solidarity and Action Asociation</v>
      </c>
      <c r="FN357" t="str">
        <v>SOS Children's Villages</v>
      </c>
      <c r="FO357" t="str">
        <v>Tarabita Foundation</v>
      </c>
      <c r="FP357" t="str">
        <v>Tearfund</v>
      </c>
      <c r="FQ357" t="str">
        <v>TECHO</v>
      </c>
      <c r="FR357" t="str">
        <v>Terranueva Foundation</v>
      </c>
      <c r="FS357" t="str">
        <v>Terre des Hommes Suisse</v>
      </c>
      <c r="FT357" t="str">
        <v>The Israel Forum for International Humanitarian Aid (IsraAID)</v>
      </c>
      <c r="FU357" t="str">
        <v>Unión Venezolana en Perú</v>
      </c>
      <c r="FV357" t="str">
        <v>United Nations Children's Fund (UNICEF)</v>
      </c>
      <c r="FW357" t="str">
        <v>United Nations Development Programme (UNDP)</v>
      </c>
      <c r="FX357" t="str">
        <v>United Nations Educational, Scientific and Cultural Organization (UNESCO)</v>
      </c>
      <c r="FY357" t="str">
        <v>United Nations Entity for Gender Equality and the Empowerment of Women (UNWOMEN)</v>
      </c>
      <c r="FZ357" t="str">
        <v>United Nations Food and Agricultural Organization (FAO)</v>
      </c>
      <c r="GA357" t="str">
        <v>United Nations High Commissioner for Refugees (UNHCR)</v>
      </c>
      <c r="GB357" t="str">
        <v>United Nations Office of the High Commissioner for Human Rights (OHCHR)</v>
      </c>
      <c r="GC357" t="str">
        <v>United Nations Office on Drugs and Crime (UNODC)</v>
      </c>
      <c r="GD357" t="str">
        <v>United Nations Population Fund (UNFPA)</v>
      </c>
      <c r="GE357" t="str">
        <v>United Nations Programme for Human Settlements (UN Habitat)</v>
      </c>
      <c r="GF357" t="str">
        <v>Vale da Benção Educational and Charitable Association (AEBVB)</v>
      </c>
      <c r="GG357" t="str">
        <v>VenAruba Solidaria</v>
      </c>
      <c r="GH357" t="str">
        <v>Venex Curacao Foundation</v>
      </c>
      <c r="GI357" t="str">
        <v>Venezolanos en Barranquilla</v>
      </c>
      <c r="GJ357" t="str">
        <v>Venezolanos en San Cristóbal</v>
      </c>
      <c r="GK357" t="str">
        <v>Venezuelan Emigrant Foundation (FEV)</v>
      </c>
      <c r="GL357" t="str">
        <v>Vicaría de Pastoral Social Caritas</v>
      </c>
      <c r="GM357" t="str">
        <v>Voices GY</v>
      </c>
      <c r="GN357" t="str">
        <v>We World GVC</v>
      </c>
      <c r="GO357" t="str">
        <v>World Council of Credit Unions</v>
      </c>
      <c r="GP357" t="str">
        <v>World Food Programme (WFP)</v>
      </c>
      <c r="GQ357" t="str">
        <v>World Vision</v>
      </c>
      <c r="GR357" t="str">
        <v>ZOA</v>
      </c>
    </row>
    <row r="358" spans="8:200" x14ac:dyDescent="0.3">
      <c r="H358" t="str" cm="1">
        <f t="array" ref="H358:GR358">TRANSPOSE(_xlfn._xlws.SORT(_xlfn._xlws.FILTER(Table3[Name],ISNUMBER(SEARCH(' Activity Sheet'!D412,Table3[Name])),"Not found"),,1))</f>
        <v>.New Organisation</v>
      </c>
      <c r="I358" t="str">
        <v>ABV - Association of Good with Life</v>
      </c>
      <c r="J358" t="str">
        <v>ACAPS</v>
      </c>
      <c r="K358" t="str">
        <v>Acción y Desarrollo</v>
      </c>
      <c r="L358" t="str">
        <v>ACTED</v>
      </c>
      <c r="M358" t="str">
        <v>Action against Hunger</v>
      </c>
      <c r="N358" t="str">
        <v>ActionAid</v>
      </c>
      <c r="O358" t="str">
        <v>Adventist Development and Relief Agency (ADRA)</v>
      </c>
      <c r="P358" t="str">
        <v>Alas de Colibrí Foundation</v>
      </c>
      <c r="Q358" t="str">
        <v>Alianza por la Solidaridad</v>
      </c>
      <c r="R358" t="str">
        <v>Alianza por Venezuela</v>
      </c>
      <c r="S358" t="str">
        <v>Americares Foundation</v>
      </c>
      <c r="T358" t="str">
        <v>Argentine Commission for Refugees and Migrants (CAREF)</v>
      </c>
      <c r="U358" t="str">
        <v>Asociación Aves</v>
      </c>
      <c r="V358" t="str">
        <v>Asociación de Jubilados y Pensionados Venezolanos en Argentina</v>
      </c>
      <c r="W358" t="str">
        <v>Asociación de Venezolanos en Eloy Alfaro</v>
      </c>
      <c r="X358" t="str">
        <v>Asociación Fundación contra el Hambre Perú</v>
      </c>
      <c r="Y358" t="str">
        <v>Asociación Migrantes Venezolanos</v>
      </c>
      <c r="Z358" t="str">
        <v>Asociación Misioneros de San Carlos Scalabrinianos</v>
      </c>
      <c r="AA358" t="str">
        <v>Asociacion Proteccion Poblacion Vulnerable</v>
      </c>
      <c r="AB358" t="str">
        <v>Asociación Quinta Ola</v>
      </c>
      <c r="AC358" t="str">
        <v>Asociación Salto Ángel</v>
      </c>
      <c r="AD358" t="str">
        <v>Asociación Venezuela en Ecuador AC</v>
      </c>
      <c r="AE358" t="str">
        <v>ASOVENAR</v>
      </c>
      <c r="AF358" t="str">
        <v>Associação Hermanitos</v>
      </c>
      <c r="AG358" t="str">
        <v>AVSI Foundation</v>
      </c>
      <c r="AH358" t="str">
        <v>Bethany Christian Services</v>
      </c>
      <c r="AI358" t="str">
        <v>Blumont</v>
      </c>
      <c r="AJ358" t="str">
        <v>CARE</v>
      </c>
      <c r="AK358" t="str">
        <v>Caritas Brazil</v>
      </c>
      <c r="AL358" t="str">
        <v>Caritas Ecuador</v>
      </c>
      <c r="AM358" t="str">
        <v>Caritas Germany</v>
      </c>
      <c r="AN358" t="str">
        <v>Caritas Manaus</v>
      </c>
      <c r="AO358" t="str">
        <v>Caritas Parana</v>
      </c>
      <c r="AP358" t="str">
        <v>Caritas Peru</v>
      </c>
      <c r="AQ358" t="str">
        <v>Caritas Rio de Janeiro</v>
      </c>
      <c r="AR358" t="str">
        <v>Caritas São Paulo</v>
      </c>
      <c r="AS358" t="str">
        <v>Caritas Switzerland</v>
      </c>
      <c r="AT358" t="str">
        <v>CCEFIRO Association</v>
      </c>
      <c r="AU358" t="str">
        <v>CEDRO</v>
      </c>
      <c r="AV358" t="str">
        <v>Center for Integrated Studies and Programs for Sustainable Development (CIEDS)</v>
      </c>
      <c r="AW358" t="str">
        <v>Center for Migration and Human Rights of the Diocese of Roraima (CMDH)</v>
      </c>
      <c r="AX358" t="str">
        <v>Centro de Atencion Psicosocial (CAPS)</v>
      </c>
      <c r="AY358" t="str">
        <v>CESAL</v>
      </c>
      <c r="AZ358" t="str">
        <v>CESVI-Cooperazione e Sviluppo</v>
      </c>
      <c r="BA358" t="str">
        <v>ChildFund International</v>
      </c>
      <c r="BB358" t="str">
        <v>CHS Alternativo</v>
      </c>
      <c r="BC358" t="str">
        <v>Churún Merú Association</v>
      </c>
      <c r="BD358" t="str">
        <v>Coalición por Venezuela</v>
      </c>
      <c r="BE358" t="str">
        <v>Colonia Foundation of Venezuelans in the Dominican Republic (FUNCOVERD)</v>
      </c>
      <c r="BF358" t="str">
        <v>COLVENZ</v>
      </c>
      <c r="BG358" t="str">
        <v>Compassiva</v>
      </c>
      <c r="BH358" t="str">
        <v>Consejo Interreligioso del Perú - Religiones por la Paz</v>
      </c>
      <c r="BI358" t="str">
        <v>Consorcio ONG OCIPI Y Capellanía Nacional OFICA</v>
      </c>
      <c r="BJ358" t="str">
        <v>COOPI - International Cooperation Foundation</v>
      </c>
      <c r="BK358" t="str">
        <v>Corporación Colectivo Sin Fronteras</v>
      </c>
      <c r="BL358" t="str">
        <v>CRISFE Foundation</v>
      </c>
      <c r="BM358" t="str">
        <v>Cuso International</v>
      </c>
      <c r="BN358" t="str">
        <v>Danielle’s Children Fund (DCF)</v>
      </c>
      <c r="BO358" t="str">
        <v>Danish Refugee Council (DRC)</v>
      </c>
      <c r="BP358" t="str">
        <v>Development Support Association - APOYAR</v>
      </c>
      <c r="BQ358" t="str">
        <v>Diakonie Katastrophenhilfe</v>
      </c>
      <c r="BR358" t="str">
        <v>Diálogo Diverso</v>
      </c>
      <c r="BS358" t="str">
        <v>Doctors of the World</v>
      </c>
      <c r="BT358" t="str">
        <v>Dominican Institute for Integrated Development</v>
      </c>
      <c r="BU358" t="str">
        <v>Duendes y Ángeles Vinotinto República Dominicana</v>
      </c>
      <c r="BV358" t="str">
        <v>Encuentros SJS (Servicio Jesuita de la Solidaridad)</v>
      </c>
      <c r="BW358" t="str">
        <v>Ending Violence Against Migrants</v>
      </c>
      <c r="BX358" t="str">
        <v>Equidad Foundation</v>
      </c>
      <c r="BY358" t="str">
        <v>Equilibrium CenDE</v>
      </c>
      <c r="BZ358" t="str">
        <v>Facultad de Psicología - Universidad de la República (UDELAR)</v>
      </c>
      <c r="CA358" t="str">
        <v>First International Emergency and Solidarités International</v>
      </c>
      <c r="CB358" t="str">
        <v>Fondo Ecuatoriano Populorum Progressio</v>
      </c>
      <c r="CC358" t="str">
        <v>Foro Salud Callao</v>
      </c>
      <c r="CD358" t="str">
        <v>Foundation for the Integration and Development of Latin America (FIDAL)</v>
      </c>
      <c r="CE358" t="str">
        <v>Foundation of the Americas (FUDELA)</v>
      </c>
      <c r="CF358" t="str">
        <v>Fraternity Without Borders</v>
      </c>
      <c r="CG358" t="str">
        <v>Fundación Brisas del Norte</v>
      </c>
      <c r="CH358" t="str">
        <v>Fundación Colombovenezolana Nueva Ilusión</v>
      </c>
      <c r="CI358" t="str">
        <v>Fundación Nakama's</v>
      </c>
      <c r="CJ358" t="str">
        <v>Fundación RadaBer</v>
      </c>
      <c r="CK358" t="str">
        <v>Fundación Scalabrini Bolivia</v>
      </c>
      <c r="CL358" t="str">
        <v>Fundacion Social Vivan los Niños</v>
      </c>
      <c r="CM358" t="str">
        <v>FUNVEAC</v>
      </c>
      <c r="CN358" t="str">
        <v>German Development Cooperation Agency GIZ</v>
      </c>
      <c r="CO358" t="str">
        <v>Globalizate Radio</v>
      </c>
      <c r="CP358" t="str">
        <v>GOAL</v>
      </c>
      <c r="CQ358" t="str">
        <v>Halü Bienestar Humano Foundation (HALU)</v>
      </c>
      <c r="CR358" t="str">
        <v>Heartland Alliance International (HAI)</v>
      </c>
      <c r="CS358" t="str">
        <v>HELVETAS Swiss Intercooperation</v>
      </c>
      <c r="CT358" t="str">
        <v>HIAS</v>
      </c>
      <c r="CU358" t="str">
        <v>Human Rights Defence Curaçao</v>
      </c>
      <c r="CV358" t="str">
        <v>Humanity &amp; Inclusion</v>
      </c>
      <c r="CW358" t="str">
        <v>Humans Analytic</v>
      </c>
      <c r="CX358" t="str">
        <v>Idas y Vueltas Association</v>
      </c>
      <c r="CY358" t="str">
        <v>iMMAP</v>
      </c>
      <c r="CZ358" t="str">
        <v>IMPACT Initiatives (REACH)</v>
      </c>
      <c r="DA358" t="str">
        <v>Inmigrante Feliz Association</v>
      </c>
      <c r="DB358" t="str">
        <v>Institute for Migration and Human Rights (IMDH)</v>
      </c>
      <c r="DC358" t="str">
        <v>Institute of Natural and Cultural Heritage (IPANC)</v>
      </c>
      <c r="DD358" t="str">
        <v>International Committee for the Development of People (CISP)</v>
      </c>
      <c r="DE358" t="str">
        <v>International Federation of the Red Cross (IFRC)</v>
      </c>
      <c r="DF358" t="str">
        <v>International Labour Organization (ILO)</v>
      </c>
      <c r="DG358" t="str">
        <v>International Medical Corps</v>
      </c>
      <c r="DH358" t="str">
        <v>International Organization for Migration (IOM)</v>
      </c>
      <c r="DI358" t="str">
        <v>International Rescue Committee (IRC)</v>
      </c>
      <c r="DJ358" t="str">
        <v>INTERSOS</v>
      </c>
      <c r="DK358" t="str">
        <v>Jesuit Migrant Service (JMS)</v>
      </c>
      <c r="DL358" t="str">
        <v>Jesuit Refugee Service (JRS)</v>
      </c>
      <c r="DM358" t="str">
        <v>Jesuit Service for Migrants and Refugees (JSMR)</v>
      </c>
      <c r="DN358" t="str">
        <v>Joint United Nations Programme on HIV/AIDS (UNAIDS)</v>
      </c>
      <c r="DO358" t="str">
        <v>Kimirina Coorporation</v>
      </c>
      <c r="DP358" t="str">
        <v>La Casita Hispanic Cultural Centre</v>
      </c>
      <c r="DQ358" t="str">
        <v>Latin American Network of Non-Governmental Organizations of Persons with Disabilities and their Families (RIADIS)</v>
      </c>
      <c r="DR358" t="str">
        <v>LGBT+ Movement Brazil</v>
      </c>
      <c r="DS358" t="str">
        <v>Living Water Community (LWC)</v>
      </c>
      <c r="DT358" t="str">
        <v>LLANOVENCOL</v>
      </c>
      <c r="DU358" t="str">
        <v>Lutheran World Federation</v>
      </c>
      <c r="DV358" t="str">
        <v>Lutheran World Relief</v>
      </c>
      <c r="DW358" t="str">
        <v>Malteser International</v>
      </c>
      <c r="DX358" t="str">
        <v>Mana Institute</v>
      </c>
      <c r="DY358" t="str">
        <v>Manos Veneguayas Association</v>
      </c>
      <c r="DZ358" t="str">
        <v>Más Igualdad Perú</v>
      </c>
      <c r="EA358" t="str">
        <v>MedGlobal</v>
      </c>
      <c r="EB358" t="str">
        <v>Medical Teams International</v>
      </c>
      <c r="EC358" t="str">
        <v>Mercy Corps</v>
      </c>
      <c r="ED358" t="str">
        <v>Migrant Service Center (CAM)</v>
      </c>
      <c r="EE358" t="str">
        <v>Migrants, Refugees and Argentine Social Entrepreneurs (MIRARES)</v>
      </c>
      <c r="EF358" t="str">
        <v>Mision Scalabriniana - Ecuador</v>
      </c>
      <c r="EG358" t="str">
        <v>Missão Paz</v>
      </c>
      <c r="EH358" t="str">
        <v>Museu A CASA</v>
      </c>
      <c r="EI358" t="str">
        <v>Norwegian Refugee Council (NRC)</v>
      </c>
      <c r="EJ358" t="str">
        <v>ONG Migrantes por el Maule</v>
      </c>
      <c r="EK358" t="str">
        <v>ONG Preemptive Love Coalition Colombia</v>
      </c>
      <c r="EL358" t="str">
        <v>Organización Transfomando Vidas</v>
      </c>
      <c r="EM358" t="str">
        <v>Organization of Ibero-American States for Education, Science and Culture (OEI)</v>
      </c>
      <c r="EN358" t="str">
        <v>OXFAM</v>
      </c>
      <c r="EO358" t="str">
        <v>Panamerican Development Foundation</v>
      </c>
      <c r="EP358" t="str">
        <v>Panamerican Health Organization/World Health Organization (PAHO/WHO)</v>
      </c>
      <c r="EQ358" t="str">
        <v>Pastoral of Human Mobility - Peruvian Episcopal Conference</v>
      </c>
      <c r="ER358" t="str">
        <v>Pastoral Service for Migrants National</v>
      </c>
      <c r="ES358" t="str">
        <v>Permanent Human Rights defense Committee (CDH)</v>
      </c>
      <c r="ET358" t="str">
        <v>Pirilampos Institute - Group of visits and voluntary actions in Roraima</v>
      </c>
      <c r="EU358" t="str">
        <v>Plan International</v>
      </c>
      <c r="EV358" t="str">
        <v>Population Program, Faculty of Social Sciences, University of the Republic</v>
      </c>
      <c r="EW358" t="str">
        <v>Profamilia Association</v>
      </c>
      <c r="EX358" t="str">
        <v>Red con Migrantes y Refugiados</v>
      </c>
      <c r="EY358" t="str">
        <v>Red Cross Colombia</v>
      </c>
      <c r="EZ358" t="str">
        <v>Red Cross Ecuador</v>
      </c>
      <c r="FA358" t="str">
        <v>Red Cross Peru</v>
      </c>
      <c r="FB358" t="str">
        <v>Red de Investigaciones en Derechos Humanos - CONICET (Consejo Nacional de Investigaciones Científicas y Técnicas)</v>
      </c>
      <c r="FC358" t="str">
        <v>RET International</v>
      </c>
      <c r="FD358" t="str">
        <v>Salú pa Tur Foundation</v>
      </c>
      <c r="FE358" t="str">
        <v>Salvation Army</v>
      </c>
      <c r="FF358" t="str">
        <v>Samaritan's Purse</v>
      </c>
      <c r="FG358" t="str">
        <v>Save the Children International (SCI)</v>
      </c>
      <c r="FH358" t="str">
        <v>Scalabrini Foundation Chile</v>
      </c>
      <c r="FI358" t="str">
        <v>Sección Peruana de Amnistía Internacional</v>
      </c>
      <c r="FJ358" t="str">
        <v>Serviço Pastoral dos Migrantes do Nordeste</v>
      </c>
      <c r="FK358" t="str">
        <v>Sesame Workshop</v>
      </c>
      <c r="FL358" t="str">
        <v>Si, Da Vida</v>
      </c>
      <c r="FM358" t="str">
        <v>Solidarity and Action Asociation</v>
      </c>
      <c r="FN358" t="str">
        <v>SOS Children's Villages</v>
      </c>
      <c r="FO358" t="str">
        <v>Tarabita Foundation</v>
      </c>
      <c r="FP358" t="str">
        <v>Tearfund</v>
      </c>
      <c r="FQ358" t="str">
        <v>TECHO</v>
      </c>
      <c r="FR358" t="str">
        <v>Terranueva Foundation</v>
      </c>
      <c r="FS358" t="str">
        <v>Terre des Hommes Suisse</v>
      </c>
      <c r="FT358" t="str">
        <v>The Israel Forum for International Humanitarian Aid (IsraAID)</v>
      </c>
      <c r="FU358" t="str">
        <v>Unión Venezolana en Perú</v>
      </c>
      <c r="FV358" t="str">
        <v>United Nations Children's Fund (UNICEF)</v>
      </c>
      <c r="FW358" t="str">
        <v>United Nations Development Programme (UNDP)</v>
      </c>
      <c r="FX358" t="str">
        <v>United Nations Educational, Scientific and Cultural Organization (UNESCO)</v>
      </c>
      <c r="FY358" t="str">
        <v>United Nations Entity for Gender Equality and the Empowerment of Women (UNWOMEN)</v>
      </c>
      <c r="FZ358" t="str">
        <v>United Nations Food and Agricultural Organization (FAO)</v>
      </c>
      <c r="GA358" t="str">
        <v>United Nations High Commissioner for Refugees (UNHCR)</v>
      </c>
      <c r="GB358" t="str">
        <v>United Nations Office of the High Commissioner for Human Rights (OHCHR)</v>
      </c>
      <c r="GC358" t="str">
        <v>United Nations Office on Drugs and Crime (UNODC)</v>
      </c>
      <c r="GD358" t="str">
        <v>United Nations Population Fund (UNFPA)</v>
      </c>
      <c r="GE358" t="str">
        <v>United Nations Programme for Human Settlements (UN Habitat)</v>
      </c>
      <c r="GF358" t="str">
        <v>Vale da Benção Educational and Charitable Association (AEBVB)</v>
      </c>
      <c r="GG358" t="str">
        <v>VenAruba Solidaria</v>
      </c>
      <c r="GH358" t="str">
        <v>Venex Curacao Foundation</v>
      </c>
      <c r="GI358" t="str">
        <v>Venezolanos en Barranquilla</v>
      </c>
      <c r="GJ358" t="str">
        <v>Venezolanos en San Cristóbal</v>
      </c>
      <c r="GK358" t="str">
        <v>Venezuelan Emigrant Foundation (FEV)</v>
      </c>
      <c r="GL358" t="str">
        <v>Vicaría de Pastoral Social Caritas</v>
      </c>
      <c r="GM358" t="str">
        <v>Voices GY</v>
      </c>
      <c r="GN358" t="str">
        <v>We World GVC</v>
      </c>
      <c r="GO358" t="str">
        <v>World Council of Credit Unions</v>
      </c>
      <c r="GP358" t="str">
        <v>World Food Programme (WFP)</v>
      </c>
      <c r="GQ358" t="str">
        <v>World Vision</v>
      </c>
      <c r="GR358" t="str">
        <v>ZOA</v>
      </c>
    </row>
    <row r="359" spans="8:200" x14ac:dyDescent="0.3">
      <c r="H359" t="str" cm="1">
        <f t="array" ref="H359:GR359">TRANSPOSE(_xlfn._xlws.SORT(_xlfn._xlws.FILTER(Table3[Name],ISNUMBER(SEARCH(' Activity Sheet'!D413,Table3[Name])),"Not found"),,1))</f>
        <v>.New Organisation</v>
      </c>
      <c r="I359" t="str">
        <v>ABV - Association of Good with Life</v>
      </c>
      <c r="J359" t="str">
        <v>ACAPS</v>
      </c>
      <c r="K359" t="str">
        <v>Acción y Desarrollo</v>
      </c>
      <c r="L359" t="str">
        <v>ACTED</v>
      </c>
      <c r="M359" t="str">
        <v>Action against Hunger</v>
      </c>
      <c r="N359" t="str">
        <v>ActionAid</v>
      </c>
      <c r="O359" t="str">
        <v>Adventist Development and Relief Agency (ADRA)</v>
      </c>
      <c r="P359" t="str">
        <v>Alas de Colibrí Foundation</v>
      </c>
      <c r="Q359" t="str">
        <v>Alianza por la Solidaridad</v>
      </c>
      <c r="R359" t="str">
        <v>Alianza por Venezuela</v>
      </c>
      <c r="S359" t="str">
        <v>Americares Foundation</v>
      </c>
      <c r="T359" t="str">
        <v>Argentine Commission for Refugees and Migrants (CAREF)</v>
      </c>
      <c r="U359" t="str">
        <v>Asociación Aves</v>
      </c>
      <c r="V359" t="str">
        <v>Asociación de Jubilados y Pensionados Venezolanos en Argentina</v>
      </c>
      <c r="W359" t="str">
        <v>Asociación de Venezolanos en Eloy Alfaro</v>
      </c>
      <c r="X359" t="str">
        <v>Asociación Fundación contra el Hambre Perú</v>
      </c>
      <c r="Y359" t="str">
        <v>Asociación Migrantes Venezolanos</v>
      </c>
      <c r="Z359" t="str">
        <v>Asociación Misioneros de San Carlos Scalabrinianos</v>
      </c>
      <c r="AA359" t="str">
        <v>Asociacion Proteccion Poblacion Vulnerable</v>
      </c>
      <c r="AB359" t="str">
        <v>Asociación Quinta Ola</v>
      </c>
      <c r="AC359" t="str">
        <v>Asociación Salto Ángel</v>
      </c>
      <c r="AD359" t="str">
        <v>Asociación Venezuela en Ecuador AC</v>
      </c>
      <c r="AE359" t="str">
        <v>ASOVENAR</v>
      </c>
      <c r="AF359" t="str">
        <v>Associação Hermanitos</v>
      </c>
      <c r="AG359" t="str">
        <v>AVSI Foundation</v>
      </c>
      <c r="AH359" t="str">
        <v>Bethany Christian Services</v>
      </c>
      <c r="AI359" t="str">
        <v>Blumont</v>
      </c>
      <c r="AJ359" t="str">
        <v>CARE</v>
      </c>
      <c r="AK359" t="str">
        <v>Caritas Brazil</v>
      </c>
      <c r="AL359" t="str">
        <v>Caritas Ecuador</v>
      </c>
      <c r="AM359" t="str">
        <v>Caritas Germany</v>
      </c>
      <c r="AN359" t="str">
        <v>Caritas Manaus</v>
      </c>
      <c r="AO359" t="str">
        <v>Caritas Parana</v>
      </c>
      <c r="AP359" t="str">
        <v>Caritas Peru</v>
      </c>
      <c r="AQ359" t="str">
        <v>Caritas Rio de Janeiro</v>
      </c>
      <c r="AR359" t="str">
        <v>Caritas São Paulo</v>
      </c>
      <c r="AS359" t="str">
        <v>Caritas Switzerland</v>
      </c>
      <c r="AT359" t="str">
        <v>CCEFIRO Association</v>
      </c>
      <c r="AU359" t="str">
        <v>CEDRO</v>
      </c>
      <c r="AV359" t="str">
        <v>Center for Integrated Studies and Programs for Sustainable Development (CIEDS)</v>
      </c>
      <c r="AW359" t="str">
        <v>Center for Migration and Human Rights of the Diocese of Roraima (CMDH)</v>
      </c>
      <c r="AX359" t="str">
        <v>Centro de Atencion Psicosocial (CAPS)</v>
      </c>
      <c r="AY359" t="str">
        <v>CESAL</v>
      </c>
      <c r="AZ359" t="str">
        <v>CESVI-Cooperazione e Sviluppo</v>
      </c>
      <c r="BA359" t="str">
        <v>ChildFund International</v>
      </c>
      <c r="BB359" t="str">
        <v>CHS Alternativo</v>
      </c>
      <c r="BC359" t="str">
        <v>Churún Merú Association</v>
      </c>
      <c r="BD359" t="str">
        <v>Coalición por Venezuela</v>
      </c>
      <c r="BE359" t="str">
        <v>Colonia Foundation of Venezuelans in the Dominican Republic (FUNCOVERD)</v>
      </c>
      <c r="BF359" t="str">
        <v>COLVENZ</v>
      </c>
      <c r="BG359" t="str">
        <v>Compassiva</v>
      </c>
      <c r="BH359" t="str">
        <v>Consejo Interreligioso del Perú - Religiones por la Paz</v>
      </c>
      <c r="BI359" t="str">
        <v>Consorcio ONG OCIPI Y Capellanía Nacional OFICA</v>
      </c>
      <c r="BJ359" t="str">
        <v>COOPI - International Cooperation Foundation</v>
      </c>
      <c r="BK359" t="str">
        <v>Corporación Colectivo Sin Fronteras</v>
      </c>
      <c r="BL359" t="str">
        <v>CRISFE Foundation</v>
      </c>
      <c r="BM359" t="str">
        <v>Cuso International</v>
      </c>
      <c r="BN359" t="str">
        <v>Danielle’s Children Fund (DCF)</v>
      </c>
      <c r="BO359" t="str">
        <v>Danish Refugee Council (DRC)</v>
      </c>
      <c r="BP359" t="str">
        <v>Development Support Association - APOYAR</v>
      </c>
      <c r="BQ359" t="str">
        <v>Diakonie Katastrophenhilfe</v>
      </c>
      <c r="BR359" t="str">
        <v>Diálogo Diverso</v>
      </c>
      <c r="BS359" t="str">
        <v>Doctors of the World</v>
      </c>
      <c r="BT359" t="str">
        <v>Dominican Institute for Integrated Development</v>
      </c>
      <c r="BU359" t="str">
        <v>Duendes y Ángeles Vinotinto República Dominicana</v>
      </c>
      <c r="BV359" t="str">
        <v>Encuentros SJS (Servicio Jesuita de la Solidaridad)</v>
      </c>
      <c r="BW359" t="str">
        <v>Ending Violence Against Migrants</v>
      </c>
      <c r="BX359" t="str">
        <v>Equidad Foundation</v>
      </c>
      <c r="BY359" t="str">
        <v>Equilibrium CenDE</v>
      </c>
      <c r="BZ359" t="str">
        <v>Facultad de Psicología - Universidad de la República (UDELAR)</v>
      </c>
      <c r="CA359" t="str">
        <v>First International Emergency and Solidarités International</v>
      </c>
      <c r="CB359" t="str">
        <v>Fondo Ecuatoriano Populorum Progressio</v>
      </c>
      <c r="CC359" t="str">
        <v>Foro Salud Callao</v>
      </c>
      <c r="CD359" t="str">
        <v>Foundation for the Integration and Development of Latin America (FIDAL)</v>
      </c>
      <c r="CE359" t="str">
        <v>Foundation of the Americas (FUDELA)</v>
      </c>
      <c r="CF359" t="str">
        <v>Fraternity Without Borders</v>
      </c>
      <c r="CG359" t="str">
        <v>Fundación Brisas del Norte</v>
      </c>
      <c r="CH359" t="str">
        <v>Fundación Colombovenezolana Nueva Ilusión</v>
      </c>
      <c r="CI359" t="str">
        <v>Fundación Nakama's</v>
      </c>
      <c r="CJ359" t="str">
        <v>Fundación RadaBer</v>
      </c>
      <c r="CK359" t="str">
        <v>Fundación Scalabrini Bolivia</v>
      </c>
      <c r="CL359" t="str">
        <v>Fundacion Social Vivan los Niños</v>
      </c>
      <c r="CM359" t="str">
        <v>FUNVEAC</v>
      </c>
      <c r="CN359" t="str">
        <v>German Development Cooperation Agency GIZ</v>
      </c>
      <c r="CO359" t="str">
        <v>Globalizate Radio</v>
      </c>
      <c r="CP359" t="str">
        <v>GOAL</v>
      </c>
      <c r="CQ359" t="str">
        <v>Halü Bienestar Humano Foundation (HALU)</v>
      </c>
      <c r="CR359" t="str">
        <v>Heartland Alliance International (HAI)</v>
      </c>
      <c r="CS359" t="str">
        <v>HELVETAS Swiss Intercooperation</v>
      </c>
      <c r="CT359" t="str">
        <v>HIAS</v>
      </c>
      <c r="CU359" t="str">
        <v>Human Rights Defence Curaçao</v>
      </c>
      <c r="CV359" t="str">
        <v>Humanity &amp; Inclusion</v>
      </c>
      <c r="CW359" t="str">
        <v>Humans Analytic</v>
      </c>
      <c r="CX359" t="str">
        <v>Idas y Vueltas Association</v>
      </c>
      <c r="CY359" t="str">
        <v>iMMAP</v>
      </c>
      <c r="CZ359" t="str">
        <v>IMPACT Initiatives (REACH)</v>
      </c>
      <c r="DA359" t="str">
        <v>Inmigrante Feliz Association</v>
      </c>
      <c r="DB359" t="str">
        <v>Institute for Migration and Human Rights (IMDH)</v>
      </c>
      <c r="DC359" t="str">
        <v>Institute of Natural and Cultural Heritage (IPANC)</v>
      </c>
      <c r="DD359" t="str">
        <v>International Committee for the Development of People (CISP)</v>
      </c>
      <c r="DE359" t="str">
        <v>International Federation of the Red Cross (IFRC)</v>
      </c>
      <c r="DF359" t="str">
        <v>International Labour Organization (ILO)</v>
      </c>
      <c r="DG359" t="str">
        <v>International Medical Corps</v>
      </c>
      <c r="DH359" t="str">
        <v>International Organization for Migration (IOM)</v>
      </c>
      <c r="DI359" t="str">
        <v>International Rescue Committee (IRC)</v>
      </c>
      <c r="DJ359" t="str">
        <v>INTERSOS</v>
      </c>
      <c r="DK359" t="str">
        <v>Jesuit Migrant Service (JMS)</v>
      </c>
      <c r="DL359" t="str">
        <v>Jesuit Refugee Service (JRS)</v>
      </c>
      <c r="DM359" t="str">
        <v>Jesuit Service for Migrants and Refugees (JSMR)</v>
      </c>
      <c r="DN359" t="str">
        <v>Joint United Nations Programme on HIV/AIDS (UNAIDS)</v>
      </c>
      <c r="DO359" t="str">
        <v>Kimirina Coorporation</v>
      </c>
      <c r="DP359" t="str">
        <v>La Casita Hispanic Cultural Centre</v>
      </c>
      <c r="DQ359" t="str">
        <v>Latin American Network of Non-Governmental Organizations of Persons with Disabilities and their Families (RIADIS)</v>
      </c>
      <c r="DR359" t="str">
        <v>LGBT+ Movement Brazil</v>
      </c>
      <c r="DS359" t="str">
        <v>Living Water Community (LWC)</v>
      </c>
      <c r="DT359" t="str">
        <v>LLANOVENCOL</v>
      </c>
      <c r="DU359" t="str">
        <v>Lutheran World Federation</v>
      </c>
      <c r="DV359" t="str">
        <v>Lutheran World Relief</v>
      </c>
      <c r="DW359" t="str">
        <v>Malteser International</v>
      </c>
      <c r="DX359" t="str">
        <v>Mana Institute</v>
      </c>
      <c r="DY359" t="str">
        <v>Manos Veneguayas Association</v>
      </c>
      <c r="DZ359" t="str">
        <v>Más Igualdad Perú</v>
      </c>
      <c r="EA359" t="str">
        <v>MedGlobal</v>
      </c>
      <c r="EB359" t="str">
        <v>Medical Teams International</v>
      </c>
      <c r="EC359" t="str">
        <v>Mercy Corps</v>
      </c>
      <c r="ED359" t="str">
        <v>Migrant Service Center (CAM)</v>
      </c>
      <c r="EE359" t="str">
        <v>Migrants, Refugees and Argentine Social Entrepreneurs (MIRARES)</v>
      </c>
      <c r="EF359" t="str">
        <v>Mision Scalabriniana - Ecuador</v>
      </c>
      <c r="EG359" t="str">
        <v>Missão Paz</v>
      </c>
      <c r="EH359" t="str">
        <v>Museu A CASA</v>
      </c>
      <c r="EI359" t="str">
        <v>Norwegian Refugee Council (NRC)</v>
      </c>
      <c r="EJ359" t="str">
        <v>ONG Migrantes por el Maule</v>
      </c>
      <c r="EK359" t="str">
        <v>ONG Preemptive Love Coalition Colombia</v>
      </c>
      <c r="EL359" t="str">
        <v>Organización Transfomando Vidas</v>
      </c>
      <c r="EM359" t="str">
        <v>Organization of Ibero-American States for Education, Science and Culture (OEI)</v>
      </c>
      <c r="EN359" t="str">
        <v>OXFAM</v>
      </c>
      <c r="EO359" t="str">
        <v>Panamerican Development Foundation</v>
      </c>
      <c r="EP359" t="str">
        <v>Panamerican Health Organization/World Health Organization (PAHO/WHO)</v>
      </c>
      <c r="EQ359" t="str">
        <v>Pastoral of Human Mobility - Peruvian Episcopal Conference</v>
      </c>
      <c r="ER359" t="str">
        <v>Pastoral Service for Migrants National</v>
      </c>
      <c r="ES359" t="str">
        <v>Permanent Human Rights defense Committee (CDH)</v>
      </c>
      <c r="ET359" t="str">
        <v>Pirilampos Institute - Group of visits and voluntary actions in Roraima</v>
      </c>
      <c r="EU359" t="str">
        <v>Plan International</v>
      </c>
      <c r="EV359" t="str">
        <v>Population Program, Faculty of Social Sciences, University of the Republic</v>
      </c>
      <c r="EW359" t="str">
        <v>Profamilia Association</v>
      </c>
      <c r="EX359" t="str">
        <v>Red con Migrantes y Refugiados</v>
      </c>
      <c r="EY359" t="str">
        <v>Red Cross Colombia</v>
      </c>
      <c r="EZ359" t="str">
        <v>Red Cross Ecuador</v>
      </c>
      <c r="FA359" t="str">
        <v>Red Cross Peru</v>
      </c>
      <c r="FB359" t="str">
        <v>Red de Investigaciones en Derechos Humanos - CONICET (Consejo Nacional de Investigaciones Científicas y Técnicas)</v>
      </c>
      <c r="FC359" t="str">
        <v>RET International</v>
      </c>
      <c r="FD359" t="str">
        <v>Salú pa Tur Foundation</v>
      </c>
      <c r="FE359" t="str">
        <v>Salvation Army</v>
      </c>
      <c r="FF359" t="str">
        <v>Samaritan's Purse</v>
      </c>
      <c r="FG359" t="str">
        <v>Save the Children International (SCI)</v>
      </c>
      <c r="FH359" t="str">
        <v>Scalabrini Foundation Chile</v>
      </c>
      <c r="FI359" t="str">
        <v>Sección Peruana de Amnistía Internacional</v>
      </c>
      <c r="FJ359" t="str">
        <v>Serviço Pastoral dos Migrantes do Nordeste</v>
      </c>
      <c r="FK359" t="str">
        <v>Sesame Workshop</v>
      </c>
      <c r="FL359" t="str">
        <v>Si, Da Vida</v>
      </c>
      <c r="FM359" t="str">
        <v>Solidarity and Action Asociation</v>
      </c>
      <c r="FN359" t="str">
        <v>SOS Children's Villages</v>
      </c>
      <c r="FO359" t="str">
        <v>Tarabita Foundation</v>
      </c>
      <c r="FP359" t="str">
        <v>Tearfund</v>
      </c>
      <c r="FQ359" t="str">
        <v>TECHO</v>
      </c>
      <c r="FR359" t="str">
        <v>Terranueva Foundation</v>
      </c>
      <c r="FS359" t="str">
        <v>Terre des Hommes Suisse</v>
      </c>
      <c r="FT359" t="str">
        <v>The Israel Forum for International Humanitarian Aid (IsraAID)</v>
      </c>
      <c r="FU359" t="str">
        <v>Unión Venezolana en Perú</v>
      </c>
      <c r="FV359" t="str">
        <v>United Nations Children's Fund (UNICEF)</v>
      </c>
      <c r="FW359" t="str">
        <v>United Nations Development Programme (UNDP)</v>
      </c>
      <c r="FX359" t="str">
        <v>United Nations Educational, Scientific and Cultural Organization (UNESCO)</v>
      </c>
      <c r="FY359" t="str">
        <v>United Nations Entity for Gender Equality and the Empowerment of Women (UNWOMEN)</v>
      </c>
      <c r="FZ359" t="str">
        <v>United Nations Food and Agricultural Organization (FAO)</v>
      </c>
      <c r="GA359" t="str">
        <v>United Nations High Commissioner for Refugees (UNHCR)</v>
      </c>
      <c r="GB359" t="str">
        <v>United Nations Office of the High Commissioner for Human Rights (OHCHR)</v>
      </c>
      <c r="GC359" t="str">
        <v>United Nations Office on Drugs and Crime (UNODC)</v>
      </c>
      <c r="GD359" t="str">
        <v>United Nations Population Fund (UNFPA)</v>
      </c>
      <c r="GE359" t="str">
        <v>United Nations Programme for Human Settlements (UN Habitat)</v>
      </c>
      <c r="GF359" t="str">
        <v>Vale da Benção Educational and Charitable Association (AEBVB)</v>
      </c>
      <c r="GG359" t="str">
        <v>VenAruba Solidaria</v>
      </c>
      <c r="GH359" t="str">
        <v>Venex Curacao Foundation</v>
      </c>
      <c r="GI359" t="str">
        <v>Venezolanos en Barranquilla</v>
      </c>
      <c r="GJ359" t="str">
        <v>Venezolanos en San Cristóbal</v>
      </c>
      <c r="GK359" t="str">
        <v>Venezuelan Emigrant Foundation (FEV)</v>
      </c>
      <c r="GL359" t="str">
        <v>Vicaría de Pastoral Social Caritas</v>
      </c>
      <c r="GM359" t="str">
        <v>Voices GY</v>
      </c>
      <c r="GN359" t="str">
        <v>We World GVC</v>
      </c>
      <c r="GO359" t="str">
        <v>World Council of Credit Unions</v>
      </c>
      <c r="GP359" t="str">
        <v>World Food Programme (WFP)</v>
      </c>
      <c r="GQ359" t="str">
        <v>World Vision</v>
      </c>
      <c r="GR359" t="str">
        <v>ZOA</v>
      </c>
    </row>
    <row r="360" spans="8:200" x14ac:dyDescent="0.3">
      <c r="H360" t="str" cm="1">
        <f t="array" ref="H360:GR360">TRANSPOSE(_xlfn._xlws.SORT(_xlfn._xlws.FILTER(Table3[Name],ISNUMBER(SEARCH(' Activity Sheet'!D414,Table3[Name])),"Not found"),,1))</f>
        <v>.New Organisation</v>
      </c>
      <c r="I360" t="str">
        <v>ABV - Association of Good with Life</v>
      </c>
      <c r="J360" t="str">
        <v>ACAPS</v>
      </c>
      <c r="K360" t="str">
        <v>Acción y Desarrollo</v>
      </c>
      <c r="L360" t="str">
        <v>ACTED</v>
      </c>
      <c r="M360" t="str">
        <v>Action against Hunger</v>
      </c>
      <c r="N360" t="str">
        <v>ActionAid</v>
      </c>
      <c r="O360" t="str">
        <v>Adventist Development and Relief Agency (ADRA)</v>
      </c>
      <c r="P360" t="str">
        <v>Alas de Colibrí Foundation</v>
      </c>
      <c r="Q360" t="str">
        <v>Alianza por la Solidaridad</v>
      </c>
      <c r="R360" t="str">
        <v>Alianza por Venezuela</v>
      </c>
      <c r="S360" t="str">
        <v>Americares Foundation</v>
      </c>
      <c r="T360" t="str">
        <v>Argentine Commission for Refugees and Migrants (CAREF)</v>
      </c>
      <c r="U360" t="str">
        <v>Asociación Aves</v>
      </c>
      <c r="V360" t="str">
        <v>Asociación de Jubilados y Pensionados Venezolanos en Argentina</v>
      </c>
      <c r="W360" t="str">
        <v>Asociación de Venezolanos en Eloy Alfaro</v>
      </c>
      <c r="X360" t="str">
        <v>Asociación Fundación contra el Hambre Perú</v>
      </c>
      <c r="Y360" t="str">
        <v>Asociación Migrantes Venezolanos</v>
      </c>
      <c r="Z360" t="str">
        <v>Asociación Misioneros de San Carlos Scalabrinianos</v>
      </c>
      <c r="AA360" t="str">
        <v>Asociacion Proteccion Poblacion Vulnerable</v>
      </c>
      <c r="AB360" t="str">
        <v>Asociación Quinta Ola</v>
      </c>
      <c r="AC360" t="str">
        <v>Asociación Salto Ángel</v>
      </c>
      <c r="AD360" t="str">
        <v>Asociación Venezuela en Ecuador AC</v>
      </c>
      <c r="AE360" t="str">
        <v>ASOVENAR</v>
      </c>
      <c r="AF360" t="str">
        <v>Associação Hermanitos</v>
      </c>
      <c r="AG360" t="str">
        <v>AVSI Foundation</v>
      </c>
      <c r="AH360" t="str">
        <v>Bethany Christian Services</v>
      </c>
      <c r="AI360" t="str">
        <v>Blumont</v>
      </c>
      <c r="AJ360" t="str">
        <v>CARE</v>
      </c>
      <c r="AK360" t="str">
        <v>Caritas Brazil</v>
      </c>
      <c r="AL360" t="str">
        <v>Caritas Ecuador</v>
      </c>
      <c r="AM360" t="str">
        <v>Caritas Germany</v>
      </c>
      <c r="AN360" t="str">
        <v>Caritas Manaus</v>
      </c>
      <c r="AO360" t="str">
        <v>Caritas Parana</v>
      </c>
      <c r="AP360" t="str">
        <v>Caritas Peru</v>
      </c>
      <c r="AQ360" t="str">
        <v>Caritas Rio de Janeiro</v>
      </c>
      <c r="AR360" t="str">
        <v>Caritas São Paulo</v>
      </c>
      <c r="AS360" t="str">
        <v>Caritas Switzerland</v>
      </c>
      <c r="AT360" t="str">
        <v>CCEFIRO Association</v>
      </c>
      <c r="AU360" t="str">
        <v>CEDRO</v>
      </c>
      <c r="AV360" t="str">
        <v>Center for Integrated Studies and Programs for Sustainable Development (CIEDS)</v>
      </c>
      <c r="AW360" t="str">
        <v>Center for Migration and Human Rights of the Diocese of Roraima (CMDH)</v>
      </c>
      <c r="AX360" t="str">
        <v>Centro de Atencion Psicosocial (CAPS)</v>
      </c>
      <c r="AY360" t="str">
        <v>CESAL</v>
      </c>
      <c r="AZ360" t="str">
        <v>CESVI-Cooperazione e Sviluppo</v>
      </c>
      <c r="BA360" t="str">
        <v>ChildFund International</v>
      </c>
      <c r="BB360" t="str">
        <v>CHS Alternativo</v>
      </c>
      <c r="BC360" t="str">
        <v>Churún Merú Association</v>
      </c>
      <c r="BD360" t="str">
        <v>Coalición por Venezuela</v>
      </c>
      <c r="BE360" t="str">
        <v>Colonia Foundation of Venezuelans in the Dominican Republic (FUNCOVERD)</v>
      </c>
      <c r="BF360" t="str">
        <v>COLVENZ</v>
      </c>
      <c r="BG360" t="str">
        <v>Compassiva</v>
      </c>
      <c r="BH360" t="str">
        <v>Consejo Interreligioso del Perú - Religiones por la Paz</v>
      </c>
      <c r="BI360" t="str">
        <v>Consorcio ONG OCIPI Y Capellanía Nacional OFICA</v>
      </c>
      <c r="BJ360" t="str">
        <v>COOPI - International Cooperation Foundation</v>
      </c>
      <c r="BK360" t="str">
        <v>Corporación Colectivo Sin Fronteras</v>
      </c>
      <c r="BL360" t="str">
        <v>CRISFE Foundation</v>
      </c>
      <c r="BM360" t="str">
        <v>Cuso International</v>
      </c>
      <c r="BN360" t="str">
        <v>Danielle’s Children Fund (DCF)</v>
      </c>
      <c r="BO360" t="str">
        <v>Danish Refugee Council (DRC)</v>
      </c>
      <c r="BP360" t="str">
        <v>Development Support Association - APOYAR</v>
      </c>
      <c r="BQ360" t="str">
        <v>Diakonie Katastrophenhilfe</v>
      </c>
      <c r="BR360" t="str">
        <v>Diálogo Diverso</v>
      </c>
      <c r="BS360" t="str">
        <v>Doctors of the World</v>
      </c>
      <c r="BT360" t="str">
        <v>Dominican Institute for Integrated Development</v>
      </c>
      <c r="BU360" t="str">
        <v>Duendes y Ángeles Vinotinto República Dominicana</v>
      </c>
      <c r="BV360" t="str">
        <v>Encuentros SJS (Servicio Jesuita de la Solidaridad)</v>
      </c>
      <c r="BW360" t="str">
        <v>Ending Violence Against Migrants</v>
      </c>
      <c r="BX360" t="str">
        <v>Equidad Foundation</v>
      </c>
      <c r="BY360" t="str">
        <v>Equilibrium CenDE</v>
      </c>
      <c r="BZ360" t="str">
        <v>Facultad de Psicología - Universidad de la República (UDELAR)</v>
      </c>
      <c r="CA360" t="str">
        <v>First International Emergency and Solidarités International</v>
      </c>
      <c r="CB360" t="str">
        <v>Fondo Ecuatoriano Populorum Progressio</v>
      </c>
      <c r="CC360" t="str">
        <v>Foro Salud Callao</v>
      </c>
      <c r="CD360" t="str">
        <v>Foundation for the Integration and Development of Latin America (FIDAL)</v>
      </c>
      <c r="CE360" t="str">
        <v>Foundation of the Americas (FUDELA)</v>
      </c>
      <c r="CF360" t="str">
        <v>Fraternity Without Borders</v>
      </c>
      <c r="CG360" t="str">
        <v>Fundación Brisas del Norte</v>
      </c>
      <c r="CH360" t="str">
        <v>Fundación Colombovenezolana Nueva Ilusión</v>
      </c>
      <c r="CI360" t="str">
        <v>Fundación Nakama's</v>
      </c>
      <c r="CJ360" t="str">
        <v>Fundación RadaBer</v>
      </c>
      <c r="CK360" t="str">
        <v>Fundación Scalabrini Bolivia</v>
      </c>
      <c r="CL360" t="str">
        <v>Fundacion Social Vivan los Niños</v>
      </c>
      <c r="CM360" t="str">
        <v>FUNVEAC</v>
      </c>
      <c r="CN360" t="str">
        <v>German Development Cooperation Agency GIZ</v>
      </c>
      <c r="CO360" t="str">
        <v>Globalizate Radio</v>
      </c>
      <c r="CP360" t="str">
        <v>GOAL</v>
      </c>
      <c r="CQ360" t="str">
        <v>Halü Bienestar Humano Foundation (HALU)</v>
      </c>
      <c r="CR360" t="str">
        <v>Heartland Alliance International (HAI)</v>
      </c>
      <c r="CS360" t="str">
        <v>HELVETAS Swiss Intercooperation</v>
      </c>
      <c r="CT360" t="str">
        <v>HIAS</v>
      </c>
      <c r="CU360" t="str">
        <v>Human Rights Defence Curaçao</v>
      </c>
      <c r="CV360" t="str">
        <v>Humanity &amp; Inclusion</v>
      </c>
      <c r="CW360" t="str">
        <v>Humans Analytic</v>
      </c>
      <c r="CX360" t="str">
        <v>Idas y Vueltas Association</v>
      </c>
      <c r="CY360" t="str">
        <v>iMMAP</v>
      </c>
      <c r="CZ360" t="str">
        <v>IMPACT Initiatives (REACH)</v>
      </c>
      <c r="DA360" t="str">
        <v>Inmigrante Feliz Association</v>
      </c>
      <c r="DB360" t="str">
        <v>Institute for Migration and Human Rights (IMDH)</v>
      </c>
      <c r="DC360" t="str">
        <v>Institute of Natural and Cultural Heritage (IPANC)</v>
      </c>
      <c r="DD360" t="str">
        <v>International Committee for the Development of People (CISP)</v>
      </c>
      <c r="DE360" t="str">
        <v>International Federation of the Red Cross (IFRC)</v>
      </c>
      <c r="DF360" t="str">
        <v>International Labour Organization (ILO)</v>
      </c>
      <c r="DG360" t="str">
        <v>International Medical Corps</v>
      </c>
      <c r="DH360" t="str">
        <v>International Organization for Migration (IOM)</v>
      </c>
      <c r="DI360" t="str">
        <v>International Rescue Committee (IRC)</v>
      </c>
      <c r="DJ360" t="str">
        <v>INTERSOS</v>
      </c>
      <c r="DK360" t="str">
        <v>Jesuit Migrant Service (JMS)</v>
      </c>
      <c r="DL360" t="str">
        <v>Jesuit Refugee Service (JRS)</v>
      </c>
      <c r="DM360" t="str">
        <v>Jesuit Service for Migrants and Refugees (JSMR)</v>
      </c>
      <c r="DN360" t="str">
        <v>Joint United Nations Programme on HIV/AIDS (UNAIDS)</v>
      </c>
      <c r="DO360" t="str">
        <v>Kimirina Coorporation</v>
      </c>
      <c r="DP360" t="str">
        <v>La Casita Hispanic Cultural Centre</v>
      </c>
      <c r="DQ360" t="str">
        <v>Latin American Network of Non-Governmental Organizations of Persons with Disabilities and their Families (RIADIS)</v>
      </c>
      <c r="DR360" t="str">
        <v>LGBT+ Movement Brazil</v>
      </c>
      <c r="DS360" t="str">
        <v>Living Water Community (LWC)</v>
      </c>
      <c r="DT360" t="str">
        <v>LLANOVENCOL</v>
      </c>
      <c r="DU360" t="str">
        <v>Lutheran World Federation</v>
      </c>
      <c r="DV360" t="str">
        <v>Lutheran World Relief</v>
      </c>
      <c r="DW360" t="str">
        <v>Malteser International</v>
      </c>
      <c r="DX360" t="str">
        <v>Mana Institute</v>
      </c>
      <c r="DY360" t="str">
        <v>Manos Veneguayas Association</v>
      </c>
      <c r="DZ360" t="str">
        <v>Más Igualdad Perú</v>
      </c>
      <c r="EA360" t="str">
        <v>MedGlobal</v>
      </c>
      <c r="EB360" t="str">
        <v>Medical Teams International</v>
      </c>
      <c r="EC360" t="str">
        <v>Mercy Corps</v>
      </c>
      <c r="ED360" t="str">
        <v>Migrant Service Center (CAM)</v>
      </c>
      <c r="EE360" t="str">
        <v>Migrants, Refugees and Argentine Social Entrepreneurs (MIRARES)</v>
      </c>
      <c r="EF360" t="str">
        <v>Mision Scalabriniana - Ecuador</v>
      </c>
      <c r="EG360" t="str">
        <v>Missão Paz</v>
      </c>
      <c r="EH360" t="str">
        <v>Museu A CASA</v>
      </c>
      <c r="EI360" t="str">
        <v>Norwegian Refugee Council (NRC)</v>
      </c>
      <c r="EJ360" t="str">
        <v>ONG Migrantes por el Maule</v>
      </c>
      <c r="EK360" t="str">
        <v>ONG Preemptive Love Coalition Colombia</v>
      </c>
      <c r="EL360" t="str">
        <v>Organización Transfomando Vidas</v>
      </c>
      <c r="EM360" t="str">
        <v>Organization of Ibero-American States for Education, Science and Culture (OEI)</v>
      </c>
      <c r="EN360" t="str">
        <v>OXFAM</v>
      </c>
      <c r="EO360" t="str">
        <v>Panamerican Development Foundation</v>
      </c>
      <c r="EP360" t="str">
        <v>Panamerican Health Organization/World Health Organization (PAHO/WHO)</v>
      </c>
      <c r="EQ360" t="str">
        <v>Pastoral of Human Mobility - Peruvian Episcopal Conference</v>
      </c>
      <c r="ER360" t="str">
        <v>Pastoral Service for Migrants National</v>
      </c>
      <c r="ES360" t="str">
        <v>Permanent Human Rights defense Committee (CDH)</v>
      </c>
      <c r="ET360" t="str">
        <v>Pirilampos Institute - Group of visits and voluntary actions in Roraima</v>
      </c>
      <c r="EU360" t="str">
        <v>Plan International</v>
      </c>
      <c r="EV360" t="str">
        <v>Population Program, Faculty of Social Sciences, University of the Republic</v>
      </c>
      <c r="EW360" t="str">
        <v>Profamilia Association</v>
      </c>
      <c r="EX360" t="str">
        <v>Red con Migrantes y Refugiados</v>
      </c>
      <c r="EY360" t="str">
        <v>Red Cross Colombia</v>
      </c>
      <c r="EZ360" t="str">
        <v>Red Cross Ecuador</v>
      </c>
      <c r="FA360" t="str">
        <v>Red Cross Peru</v>
      </c>
      <c r="FB360" t="str">
        <v>Red de Investigaciones en Derechos Humanos - CONICET (Consejo Nacional de Investigaciones Científicas y Técnicas)</v>
      </c>
      <c r="FC360" t="str">
        <v>RET International</v>
      </c>
      <c r="FD360" t="str">
        <v>Salú pa Tur Foundation</v>
      </c>
      <c r="FE360" t="str">
        <v>Salvation Army</v>
      </c>
      <c r="FF360" t="str">
        <v>Samaritan's Purse</v>
      </c>
      <c r="FG360" t="str">
        <v>Save the Children International (SCI)</v>
      </c>
      <c r="FH360" t="str">
        <v>Scalabrini Foundation Chile</v>
      </c>
      <c r="FI360" t="str">
        <v>Sección Peruana de Amnistía Internacional</v>
      </c>
      <c r="FJ360" t="str">
        <v>Serviço Pastoral dos Migrantes do Nordeste</v>
      </c>
      <c r="FK360" t="str">
        <v>Sesame Workshop</v>
      </c>
      <c r="FL360" t="str">
        <v>Si, Da Vida</v>
      </c>
      <c r="FM360" t="str">
        <v>Solidarity and Action Asociation</v>
      </c>
      <c r="FN360" t="str">
        <v>SOS Children's Villages</v>
      </c>
      <c r="FO360" t="str">
        <v>Tarabita Foundation</v>
      </c>
      <c r="FP360" t="str">
        <v>Tearfund</v>
      </c>
      <c r="FQ360" t="str">
        <v>TECHO</v>
      </c>
      <c r="FR360" t="str">
        <v>Terranueva Foundation</v>
      </c>
      <c r="FS360" t="str">
        <v>Terre des Hommes Suisse</v>
      </c>
      <c r="FT360" t="str">
        <v>The Israel Forum for International Humanitarian Aid (IsraAID)</v>
      </c>
      <c r="FU360" t="str">
        <v>Unión Venezolana en Perú</v>
      </c>
      <c r="FV360" t="str">
        <v>United Nations Children's Fund (UNICEF)</v>
      </c>
      <c r="FW360" t="str">
        <v>United Nations Development Programme (UNDP)</v>
      </c>
      <c r="FX360" t="str">
        <v>United Nations Educational, Scientific and Cultural Organization (UNESCO)</v>
      </c>
      <c r="FY360" t="str">
        <v>United Nations Entity for Gender Equality and the Empowerment of Women (UNWOMEN)</v>
      </c>
      <c r="FZ360" t="str">
        <v>United Nations Food and Agricultural Organization (FAO)</v>
      </c>
      <c r="GA360" t="str">
        <v>United Nations High Commissioner for Refugees (UNHCR)</v>
      </c>
      <c r="GB360" t="str">
        <v>United Nations Office of the High Commissioner for Human Rights (OHCHR)</v>
      </c>
      <c r="GC360" t="str">
        <v>United Nations Office on Drugs and Crime (UNODC)</v>
      </c>
      <c r="GD360" t="str">
        <v>United Nations Population Fund (UNFPA)</v>
      </c>
      <c r="GE360" t="str">
        <v>United Nations Programme for Human Settlements (UN Habitat)</v>
      </c>
      <c r="GF360" t="str">
        <v>Vale da Benção Educational and Charitable Association (AEBVB)</v>
      </c>
      <c r="GG360" t="str">
        <v>VenAruba Solidaria</v>
      </c>
      <c r="GH360" t="str">
        <v>Venex Curacao Foundation</v>
      </c>
      <c r="GI360" t="str">
        <v>Venezolanos en Barranquilla</v>
      </c>
      <c r="GJ360" t="str">
        <v>Venezolanos en San Cristóbal</v>
      </c>
      <c r="GK360" t="str">
        <v>Venezuelan Emigrant Foundation (FEV)</v>
      </c>
      <c r="GL360" t="str">
        <v>Vicaría de Pastoral Social Caritas</v>
      </c>
      <c r="GM360" t="str">
        <v>Voices GY</v>
      </c>
      <c r="GN360" t="str">
        <v>We World GVC</v>
      </c>
      <c r="GO360" t="str">
        <v>World Council of Credit Unions</v>
      </c>
      <c r="GP360" t="str">
        <v>World Food Programme (WFP)</v>
      </c>
      <c r="GQ360" t="str">
        <v>World Vision</v>
      </c>
      <c r="GR360" t="str">
        <v>ZOA</v>
      </c>
    </row>
    <row r="361" spans="8:200" x14ac:dyDescent="0.3">
      <c r="H361" t="str" cm="1">
        <f t="array" ref="H361:GR361">TRANSPOSE(_xlfn._xlws.SORT(_xlfn._xlws.FILTER(Table3[Name],ISNUMBER(SEARCH(' Activity Sheet'!D415,Table3[Name])),"Not found"),,1))</f>
        <v>.New Organisation</v>
      </c>
      <c r="I361" t="str">
        <v>ABV - Association of Good with Life</v>
      </c>
      <c r="J361" t="str">
        <v>ACAPS</v>
      </c>
      <c r="K361" t="str">
        <v>Acción y Desarrollo</v>
      </c>
      <c r="L361" t="str">
        <v>ACTED</v>
      </c>
      <c r="M361" t="str">
        <v>Action against Hunger</v>
      </c>
      <c r="N361" t="str">
        <v>ActionAid</v>
      </c>
      <c r="O361" t="str">
        <v>Adventist Development and Relief Agency (ADRA)</v>
      </c>
      <c r="P361" t="str">
        <v>Alas de Colibrí Foundation</v>
      </c>
      <c r="Q361" t="str">
        <v>Alianza por la Solidaridad</v>
      </c>
      <c r="R361" t="str">
        <v>Alianza por Venezuela</v>
      </c>
      <c r="S361" t="str">
        <v>Americares Foundation</v>
      </c>
      <c r="T361" t="str">
        <v>Argentine Commission for Refugees and Migrants (CAREF)</v>
      </c>
      <c r="U361" t="str">
        <v>Asociación Aves</v>
      </c>
      <c r="V361" t="str">
        <v>Asociación de Jubilados y Pensionados Venezolanos en Argentina</v>
      </c>
      <c r="W361" t="str">
        <v>Asociación de Venezolanos en Eloy Alfaro</v>
      </c>
      <c r="X361" t="str">
        <v>Asociación Fundación contra el Hambre Perú</v>
      </c>
      <c r="Y361" t="str">
        <v>Asociación Migrantes Venezolanos</v>
      </c>
      <c r="Z361" t="str">
        <v>Asociación Misioneros de San Carlos Scalabrinianos</v>
      </c>
      <c r="AA361" t="str">
        <v>Asociacion Proteccion Poblacion Vulnerable</v>
      </c>
      <c r="AB361" t="str">
        <v>Asociación Quinta Ola</v>
      </c>
      <c r="AC361" t="str">
        <v>Asociación Salto Ángel</v>
      </c>
      <c r="AD361" t="str">
        <v>Asociación Venezuela en Ecuador AC</v>
      </c>
      <c r="AE361" t="str">
        <v>ASOVENAR</v>
      </c>
      <c r="AF361" t="str">
        <v>Associação Hermanitos</v>
      </c>
      <c r="AG361" t="str">
        <v>AVSI Foundation</v>
      </c>
      <c r="AH361" t="str">
        <v>Bethany Christian Services</v>
      </c>
      <c r="AI361" t="str">
        <v>Blumont</v>
      </c>
      <c r="AJ361" t="str">
        <v>CARE</v>
      </c>
      <c r="AK361" t="str">
        <v>Caritas Brazil</v>
      </c>
      <c r="AL361" t="str">
        <v>Caritas Ecuador</v>
      </c>
      <c r="AM361" t="str">
        <v>Caritas Germany</v>
      </c>
      <c r="AN361" t="str">
        <v>Caritas Manaus</v>
      </c>
      <c r="AO361" t="str">
        <v>Caritas Parana</v>
      </c>
      <c r="AP361" t="str">
        <v>Caritas Peru</v>
      </c>
      <c r="AQ361" t="str">
        <v>Caritas Rio de Janeiro</v>
      </c>
      <c r="AR361" t="str">
        <v>Caritas São Paulo</v>
      </c>
      <c r="AS361" t="str">
        <v>Caritas Switzerland</v>
      </c>
      <c r="AT361" t="str">
        <v>CCEFIRO Association</v>
      </c>
      <c r="AU361" t="str">
        <v>CEDRO</v>
      </c>
      <c r="AV361" t="str">
        <v>Center for Integrated Studies and Programs for Sustainable Development (CIEDS)</v>
      </c>
      <c r="AW361" t="str">
        <v>Center for Migration and Human Rights of the Diocese of Roraima (CMDH)</v>
      </c>
      <c r="AX361" t="str">
        <v>Centro de Atencion Psicosocial (CAPS)</v>
      </c>
      <c r="AY361" t="str">
        <v>CESAL</v>
      </c>
      <c r="AZ361" t="str">
        <v>CESVI-Cooperazione e Sviluppo</v>
      </c>
      <c r="BA361" t="str">
        <v>ChildFund International</v>
      </c>
      <c r="BB361" t="str">
        <v>CHS Alternativo</v>
      </c>
      <c r="BC361" t="str">
        <v>Churún Merú Association</v>
      </c>
      <c r="BD361" t="str">
        <v>Coalición por Venezuela</v>
      </c>
      <c r="BE361" t="str">
        <v>Colonia Foundation of Venezuelans in the Dominican Republic (FUNCOVERD)</v>
      </c>
      <c r="BF361" t="str">
        <v>COLVENZ</v>
      </c>
      <c r="BG361" t="str">
        <v>Compassiva</v>
      </c>
      <c r="BH361" t="str">
        <v>Consejo Interreligioso del Perú - Religiones por la Paz</v>
      </c>
      <c r="BI361" t="str">
        <v>Consorcio ONG OCIPI Y Capellanía Nacional OFICA</v>
      </c>
      <c r="BJ361" t="str">
        <v>COOPI - International Cooperation Foundation</v>
      </c>
      <c r="BK361" t="str">
        <v>Corporación Colectivo Sin Fronteras</v>
      </c>
      <c r="BL361" t="str">
        <v>CRISFE Foundation</v>
      </c>
      <c r="BM361" t="str">
        <v>Cuso International</v>
      </c>
      <c r="BN361" t="str">
        <v>Danielle’s Children Fund (DCF)</v>
      </c>
      <c r="BO361" t="str">
        <v>Danish Refugee Council (DRC)</v>
      </c>
      <c r="BP361" t="str">
        <v>Development Support Association - APOYAR</v>
      </c>
      <c r="BQ361" t="str">
        <v>Diakonie Katastrophenhilfe</v>
      </c>
      <c r="BR361" t="str">
        <v>Diálogo Diverso</v>
      </c>
      <c r="BS361" t="str">
        <v>Doctors of the World</v>
      </c>
      <c r="BT361" t="str">
        <v>Dominican Institute for Integrated Development</v>
      </c>
      <c r="BU361" t="str">
        <v>Duendes y Ángeles Vinotinto República Dominicana</v>
      </c>
      <c r="BV361" t="str">
        <v>Encuentros SJS (Servicio Jesuita de la Solidaridad)</v>
      </c>
      <c r="BW361" t="str">
        <v>Ending Violence Against Migrants</v>
      </c>
      <c r="BX361" t="str">
        <v>Equidad Foundation</v>
      </c>
      <c r="BY361" t="str">
        <v>Equilibrium CenDE</v>
      </c>
      <c r="BZ361" t="str">
        <v>Facultad de Psicología - Universidad de la República (UDELAR)</v>
      </c>
      <c r="CA361" t="str">
        <v>First International Emergency and Solidarités International</v>
      </c>
      <c r="CB361" t="str">
        <v>Fondo Ecuatoriano Populorum Progressio</v>
      </c>
      <c r="CC361" t="str">
        <v>Foro Salud Callao</v>
      </c>
      <c r="CD361" t="str">
        <v>Foundation for the Integration and Development of Latin America (FIDAL)</v>
      </c>
      <c r="CE361" t="str">
        <v>Foundation of the Americas (FUDELA)</v>
      </c>
      <c r="CF361" t="str">
        <v>Fraternity Without Borders</v>
      </c>
      <c r="CG361" t="str">
        <v>Fundación Brisas del Norte</v>
      </c>
      <c r="CH361" t="str">
        <v>Fundación Colombovenezolana Nueva Ilusión</v>
      </c>
      <c r="CI361" t="str">
        <v>Fundación Nakama's</v>
      </c>
      <c r="CJ361" t="str">
        <v>Fundación RadaBer</v>
      </c>
      <c r="CK361" t="str">
        <v>Fundación Scalabrini Bolivia</v>
      </c>
      <c r="CL361" t="str">
        <v>Fundacion Social Vivan los Niños</v>
      </c>
      <c r="CM361" t="str">
        <v>FUNVEAC</v>
      </c>
      <c r="CN361" t="str">
        <v>German Development Cooperation Agency GIZ</v>
      </c>
      <c r="CO361" t="str">
        <v>Globalizate Radio</v>
      </c>
      <c r="CP361" t="str">
        <v>GOAL</v>
      </c>
      <c r="CQ361" t="str">
        <v>Halü Bienestar Humano Foundation (HALU)</v>
      </c>
      <c r="CR361" t="str">
        <v>Heartland Alliance International (HAI)</v>
      </c>
      <c r="CS361" t="str">
        <v>HELVETAS Swiss Intercooperation</v>
      </c>
      <c r="CT361" t="str">
        <v>HIAS</v>
      </c>
      <c r="CU361" t="str">
        <v>Human Rights Defence Curaçao</v>
      </c>
      <c r="CV361" t="str">
        <v>Humanity &amp; Inclusion</v>
      </c>
      <c r="CW361" t="str">
        <v>Humans Analytic</v>
      </c>
      <c r="CX361" t="str">
        <v>Idas y Vueltas Association</v>
      </c>
      <c r="CY361" t="str">
        <v>iMMAP</v>
      </c>
      <c r="CZ361" t="str">
        <v>IMPACT Initiatives (REACH)</v>
      </c>
      <c r="DA361" t="str">
        <v>Inmigrante Feliz Association</v>
      </c>
      <c r="DB361" t="str">
        <v>Institute for Migration and Human Rights (IMDH)</v>
      </c>
      <c r="DC361" t="str">
        <v>Institute of Natural and Cultural Heritage (IPANC)</v>
      </c>
      <c r="DD361" t="str">
        <v>International Committee for the Development of People (CISP)</v>
      </c>
      <c r="DE361" t="str">
        <v>International Federation of the Red Cross (IFRC)</v>
      </c>
      <c r="DF361" t="str">
        <v>International Labour Organization (ILO)</v>
      </c>
      <c r="DG361" t="str">
        <v>International Medical Corps</v>
      </c>
      <c r="DH361" t="str">
        <v>International Organization for Migration (IOM)</v>
      </c>
      <c r="DI361" t="str">
        <v>International Rescue Committee (IRC)</v>
      </c>
      <c r="DJ361" t="str">
        <v>INTERSOS</v>
      </c>
      <c r="DK361" t="str">
        <v>Jesuit Migrant Service (JMS)</v>
      </c>
      <c r="DL361" t="str">
        <v>Jesuit Refugee Service (JRS)</v>
      </c>
      <c r="DM361" t="str">
        <v>Jesuit Service for Migrants and Refugees (JSMR)</v>
      </c>
      <c r="DN361" t="str">
        <v>Joint United Nations Programme on HIV/AIDS (UNAIDS)</v>
      </c>
      <c r="DO361" t="str">
        <v>Kimirina Coorporation</v>
      </c>
      <c r="DP361" t="str">
        <v>La Casita Hispanic Cultural Centre</v>
      </c>
      <c r="DQ361" t="str">
        <v>Latin American Network of Non-Governmental Organizations of Persons with Disabilities and their Families (RIADIS)</v>
      </c>
      <c r="DR361" t="str">
        <v>LGBT+ Movement Brazil</v>
      </c>
      <c r="DS361" t="str">
        <v>Living Water Community (LWC)</v>
      </c>
      <c r="DT361" t="str">
        <v>LLANOVENCOL</v>
      </c>
      <c r="DU361" t="str">
        <v>Lutheran World Federation</v>
      </c>
      <c r="DV361" t="str">
        <v>Lutheran World Relief</v>
      </c>
      <c r="DW361" t="str">
        <v>Malteser International</v>
      </c>
      <c r="DX361" t="str">
        <v>Mana Institute</v>
      </c>
      <c r="DY361" t="str">
        <v>Manos Veneguayas Association</v>
      </c>
      <c r="DZ361" t="str">
        <v>Más Igualdad Perú</v>
      </c>
      <c r="EA361" t="str">
        <v>MedGlobal</v>
      </c>
      <c r="EB361" t="str">
        <v>Medical Teams International</v>
      </c>
      <c r="EC361" t="str">
        <v>Mercy Corps</v>
      </c>
      <c r="ED361" t="str">
        <v>Migrant Service Center (CAM)</v>
      </c>
      <c r="EE361" t="str">
        <v>Migrants, Refugees and Argentine Social Entrepreneurs (MIRARES)</v>
      </c>
      <c r="EF361" t="str">
        <v>Mision Scalabriniana - Ecuador</v>
      </c>
      <c r="EG361" t="str">
        <v>Missão Paz</v>
      </c>
      <c r="EH361" t="str">
        <v>Museu A CASA</v>
      </c>
      <c r="EI361" t="str">
        <v>Norwegian Refugee Council (NRC)</v>
      </c>
      <c r="EJ361" t="str">
        <v>ONG Migrantes por el Maule</v>
      </c>
      <c r="EK361" t="str">
        <v>ONG Preemptive Love Coalition Colombia</v>
      </c>
      <c r="EL361" t="str">
        <v>Organización Transfomando Vidas</v>
      </c>
      <c r="EM361" t="str">
        <v>Organization of Ibero-American States for Education, Science and Culture (OEI)</v>
      </c>
      <c r="EN361" t="str">
        <v>OXFAM</v>
      </c>
      <c r="EO361" t="str">
        <v>Panamerican Development Foundation</v>
      </c>
      <c r="EP361" t="str">
        <v>Panamerican Health Organization/World Health Organization (PAHO/WHO)</v>
      </c>
      <c r="EQ361" t="str">
        <v>Pastoral of Human Mobility - Peruvian Episcopal Conference</v>
      </c>
      <c r="ER361" t="str">
        <v>Pastoral Service for Migrants National</v>
      </c>
      <c r="ES361" t="str">
        <v>Permanent Human Rights defense Committee (CDH)</v>
      </c>
      <c r="ET361" t="str">
        <v>Pirilampos Institute - Group of visits and voluntary actions in Roraima</v>
      </c>
      <c r="EU361" t="str">
        <v>Plan International</v>
      </c>
      <c r="EV361" t="str">
        <v>Population Program, Faculty of Social Sciences, University of the Republic</v>
      </c>
      <c r="EW361" t="str">
        <v>Profamilia Association</v>
      </c>
      <c r="EX361" t="str">
        <v>Red con Migrantes y Refugiados</v>
      </c>
      <c r="EY361" t="str">
        <v>Red Cross Colombia</v>
      </c>
      <c r="EZ361" t="str">
        <v>Red Cross Ecuador</v>
      </c>
      <c r="FA361" t="str">
        <v>Red Cross Peru</v>
      </c>
      <c r="FB361" t="str">
        <v>Red de Investigaciones en Derechos Humanos - CONICET (Consejo Nacional de Investigaciones Científicas y Técnicas)</v>
      </c>
      <c r="FC361" t="str">
        <v>RET International</v>
      </c>
      <c r="FD361" t="str">
        <v>Salú pa Tur Foundation</v>
      </c>
      <c r="FE361" t="str">
        <v>Salvation Army</v>
      </c>
      <c r="FF361" t="str">
        <v>Samaritan's Purse</v>
      </c>
      <c r="FG361" t="str">
        <v>Save the Children International (SCI)</v>
      </c>
      <c r="FH361" t="str">
        <v>Scalabrini Foundation Chile</v>
      </c>
      <c r="FI361" t="str">
        <v>Sección Peruana de Amnistía Internacional</v>
      </c>
      <c r="FJ361" t="str">
        <v>Serviço Pastoral dos Migrantes do Nordeste</v>
      </c>
      <c r="FK361" t="str">
        <v>Sesame Workshop</v>
      </c>
      <c r="FL361" t="str">
        <v>Si, Da Vida</v>
      </c>
      <c r="FM361" t="str">
        <v>Solidarity and Action Asociation</v>
      </c>
      <c r="FN361" t="str">
        <v>SOS Children's Villages</v>
      </c>
      <c r="FO361" t="str">
        <v>Tarabita Foundation</v>
      </c>
      <c r="FP361" t="str">
        <v>Tearfund</v>
      </c>
      <c r="FQ361" t="str">
        <v>TECHO</v>
      </c>
      <c r="FR361" t="str">
        <v>Terranueva Foundation</v>
      </c>
      <c r="FS361" t="str">
        <v>Terre des Hommes Suisse</v>
      </c>
      <c r="FT361" t="str">
        <v>The Israel Forum for International Humanitarian Aid (IsraAID)</v>
      </c>
      <c r="FU361" t="str">
        <v>Unión Venezolana en Perú</v>
      </c>
      <c r="FV361" t="str">
        <v>United Nations Children's Fund (UNICEF)</v>
      </c>
      <c r="FW361" t="str">
        <v>United Nations Development Programme (UNDP)</v>
      </c>
      <c r="FX361" t="str">
        <v>United Nations Educational, Scientific and Cultural Organization (UNESCO)</v>
      </c>
      <c r="FY361" t="str">
        <v>United Nations Entity for Gender Equality and the Empowerment of Women (UNWOMEN)</v>
      </c>
      <c r="FZ361" t="str">
        <v>United Nations Food and Agricultural Organization (FAO)</v>
      </c>
      <c r="GA361" t="str">
        <v>United Nations High Commissioner for Refugees (UNHCR)</v>
      </c>
      <c r="GB361" t="str">
        <v>United Nations Office of the High Commissioner for Human Rights (OHCHR)</v>
      </c>
      <c r="GC361" t="str">
        <v>United Nations Office on Drugs and Crime (UNODC)</v>
      </c>
      <c r="GD361" t="str">
        <v>United Nations Population Fund (UNFPA)</v>
      </c>
      <c r="GE361" t="str">
        <v>United Nations Programme for Human Settlements (UN Habitat)</v>
      </c>
      <c r="GF361" t="str">
        <v>Vale da Benção Educational and Charitable Association (AEBVB)</v>
      </c>
      <c r="GG361" t="str">
        <v>VenAruba Solidaria</v>
      </c>
      <c r="GH361" t="str">
        <v>Venex Curacao Foundation</v>
      </c>
      <c r="GI361" t="str">
        <v>Venezolanos en Barranquilla</v>
      </c>
      <c r="GJ361" t="str">
        <v>Venezolanos en San Cristóbal</v>
      </c>
      <c r="GK361" t="str">
        <v>Venezuelan Emigrant Foundation (FEV)</v>
      </c>
      <c r="GL361" t="str">
        <v>Vicaría de Pastoral Social Caritas</v>
      </c>
      <c r="GM361" t="str">
        <v>Voices GY</v>
      </c>
      <c r="GN361" t="str">
        <v>We World GVC</v>
      </c>
      <c r="GO361" t="str">
        <v>World Council of Credit Unions</v>
      </c>
      <c r="GP361" t="str">
        <v>World Food Programme (WFP)</v>
      </c>
      <c r="GQ361" t="str">
        <v>World Vision</v>
      </c>
      <c r="GR361" t="str">
        <v>ZOA</v>
      </c>
    </row>
    <row r="362" spans="8:200" x14ac:dyDescent="0.3">
      <c r="H362" t="str" cm="1">
        <f t="array" ref="H362:GR362">TRANSPOSE(_xlfn._xlws.SORT(_xlfn._xlws.FILTER(Table3[Name],ISNUMBER(SEARCH(' Activity Sheet'!D416,Table3[Name])),"Not found"),,1))</f>
        <v>.New Organisation</v>
      </c>
      <c r="I362" t="str">
        <v>ABV - Association of Good with Life</v>
      </c>
      <c r="J362" t="str">
        <v>ACAPS</v>
      </c>
      <c r="K362" t="str">
        <v>Acción y Desarrollo</v>
      </c>
      <c r="L362" t="str">
        <v>ACTED</v>
      </c>
      <c r="M362" t="str">
        <v>Action against Hunger</v>
      </c>
      <c r="N362" t="str">
        <v>ActionAid</v>
      </c>
      <c r="O362" t="str">
        <v>Adventist Development and Relief Agency (ADRA)</v>
      </c>
      <c r="P362" t="str">
        <v>Alas de Colibrí Foundation</v>
      </c>
      <c r="Q362" t="str">
        <v>Alianza por la Solidaridad</v>
      </c>
      <c r="R362" t="str">
        <v>Alianza por Venezuela</v>
      </c>
      <c r="S362" t="str">
        <v>Americares Foundation</v>
      </c>
      <c r="T362" t="str">
        <v>Argentine Commission for Refugees and Migrants (CAREF)</v>
      </c>
      <c r="U362" t="str">
        <v>Asociación Aves</v>
      </c>
      <c r="V362" t="str">
        <v>Asociación de Jubilados y Pensionados Venezolanos en Argentina</v>
      </c>
      <c r="W362" t="str">
        <v>Asociación de Venezolanos en Eloy Alfaro</v>
      </c>
      <c r="X362" t="str">
        <v>Asociación Fundación contra el Hambre Perú</v>
      </c>
      <c r="Y362" t="str">
        <v>Asociación Migrantes Venezolanos</v>
      </c>
      <c r="Z362" t="str">
        <v>Asociación Misioneros de San Carlos Scalabrinianos</v>
      </c>
      <c r="AA362" t="str">
        <v>Asociacion Proteccion Poblacion Vulnerable</v>
      </c>
      <c r="AB362" t="str">
        <v>Asociación Quinta Ola</v>
      </c>
      <c r="AC362" t="str">
        <v>Asociación Salto Ángel</v>
      </c>
      <c r="AD362" t="str">
        <v>Asociación Venezuela en Ecuador AC</v>
      </c>
      <c r="AE362" t="str">
        <v>ASOVENAR</v>
      </c>
      <c r="AF362" t="str">
        <v>Associação Hermanitos</v>
      </c>
      <c r="AG362" t="str">
        <v>AVSI Foundation</v>
      </c>
      <c r="AH362" t="str">
        <v>Bethany Christian Services</v>
      </c>
      <c r="AI362" t="str">
        <v>Blumont</v>
      </c>
      <c r="AJ362" t="str">
        <v>CARE</v>
      </c>
      <c r="AK362" t="str">
        <v>Caritas Brazil</v>
      </c>
      <c r="AL362" t="str">
        <v>Caritas Ecuador</v>
      </c>
      <c r="AM362" t="str">
        <v>Caritas Germany</v>
      </c>
      <c r="AN362" t="str">
        <v>Caritas Manaus</v>
      </c>
      <c r="AO362" t="str">
        <v>Caritas Parana</v>
      </c>
      <c r="AP362" t="str">
        <v>Caritas Peru</v>
      </c>
      <c r="AQ362" t="str">
        <v>Caritas Rio de Janeiro</v>
      </c>
      <c r="AR362" t="str">
        <v>Caritas São Paulo</v>
      </c>
      <c r="AS362" t="str">
        <v>Caritas Switzerland</v>
      </c>
      <c r="AT362" t="str">
        <v>CCEFIRO Association</v>
      </c>
      <c r="AU362" t="str">
        <v>CEDRO</v>
      </c>
      <c r="AV362" t="str">
        <v>Center for Integrated Studies and Programs for Sustainable Development (CIEDS)</v>
      </c>
      <c r="AW362" t="str">
        <v>Center for Migration and Human Rights of the Diocese of Roraima (CMDH)</v>
      </c>
      <c r="AX362" t="str">
        <v>Centro de Atencion Psicosocial (CAPS)</v>
      </c>
      <c r="AY362" t="str">
        <v>CESAL</v>
      </c>
      <c r="AZ362" t="str">
        <v>CESVI-Cooperazione e Sviluppo</v>
      </c>
      <c r="BA362" t="str">
        <v>ChildFund International</v>
      </c>
      <c r="BB362" t="str">
        <v>CHS Alternativo</v>
      </c>
      <c r="BC362" t="str">
        <v>Churún Merú Association</v>
      </c>
      <c r="BD362" t="str">
        <v>Coalición por Venezuela</v>
      </c>
      <c r="BE362" t="str">
        <v>Colonia Foundation of Venezuelans in the Dominican Republic (FUNCOVERD)</v>
      </c>
      <c r="BF362" t="str">
        <v>COLVENZ</v>
      </c>
      <c r="BG362" t="str">
        <v>Compassiva</v>
      </c>
      <c r="BH362" t="str">
        <v>Consejo Interreligioso del Perú - Religiones por la Paz</v>
      </c>
      <c r="BI362" t="str">
        <v>Consorcio ONG OCIPI Y Capellanía Nacional OFICA</v>
      </c>
      <c r="BJ362" t="str">
        <v>COOPI - International Cooperation Foundation</v>
      </c>
      <c r="BK362" t="str">
        <v>Corporación Colectivo Sin Fronteras</v>
      </c>
      <c r="BL362" t="str">
        <v>CRISFE Foundation</v>
      </c>
      <c r="BM362" t="str">
        <v>Cuso International</v>
      </c>
      <c r="BN362" t="str">
        <v>Danielle’s Children Fund (DCF)</v>
      </c>
      <c r="BO362" t="str">
        <v>Danish Refugee Council (DRC)</v>
      </c>
      <c r="BP362" t="str">
        <v>Development Support Association - APOYAR</v>
      </c>
      <c r="BQ362" t="str">
        <v>Diakonie Katastrophenhilfe</v>
      </c>
      <c r="BR362" t="str">
        <v>Diálogo Diverso</v>
      </c>
      <c r="BS362" t="str">
        <v>Doctors of the World</v>
      </c>
      <c r="BT362" t="str">
        <v>Dominican Institute for Integrated Development</v>
      </c>
      <c r="BU362" t="str">
        <v>Duendes y Ángeles Vinotinto República Dominicana</v>
      </c>
      <c r="BV362" t="str">
        <v>Encuentros SJS (Servicio Jesuita de la Solidaridad)</v>
      </c>
      <c r="BW362" t="str">
        <v>Ending Violence Against Migrants</v>
      </c>
      <c r="BX362" t="str">
        <v>Equidad Foundation</v>
      </c>
      <c r="BY362" t="str">
        <v>Equilibrium CenDE</v>
      </c>
      <c r="BZ362" t="str">
        <v>Facultad de Psicología - Universidad de la República (UDELAR)</v>
      </c>
      <c r="CA362" t="str">
        <v>First International Emergency and Solidarités International</v>
      </c>
      <c r="CB362" t="str">
        <v>Fondo Ecuatoriano Populorum Progressio</v>
      </c>
      <c r="CC362" t="str">
        <v>Foro Salud Callao</v>
      </c>
      <c r="CD362" t="str">
        <v>Foundation for the Integration and Development of Latin America (FIDAL)</v>
      </c>
      <c r="CE362" t="str">
        <v>Foundation of the Americas (FUDELA)</v>
      </c>
      <c r="CF362" t="str">
        <v>Fraternity Without Borders</v>
      </c>
      <c r="CG362" t="str">
        <v>Fundación Brisas del Norte</v>
      </c>
      <c r="CH362" t="str">
        <v>Fundación Colombovenezolana Nueva Ilusión</v>
      </c>
      <c r="CI362" t="str">
        <v>Fundación Nakama's</v>
      </c>
      <c r="CJ362" t="str">
        <v>Fundación RadaBer</v>
      </c>
      <c r="CK362" t="str">
        <v>Fundación Scalabrini Bolivia</v>
      </c>
      <c r="CL362" t="str">
        <v>Fundacion Social Vivan los Niños</v>
      </c>
      <c r="CM362" t="str">
        <v>FUNVEAC</v>
      </c>
      <c r="CN362" t="str">
        <v>German Development Cooperation Agency GIZ</v>
      </c>
      <c r="CO362" t="str">
        <v>Globalizate Radio</v>
      </c>
      <c r="CP362" t="str">
        <v>GOAL</v>
      </c>
      <c r="CQ362" t="str">
        <v>Halü Bienestar Humano Foundation (HALU)</v>
      </c>
      <c r="CR362" t="str">
        <v>Heartland Alliance International (HAI)</v>
      </c>
      <c r="CS362" t="str">
        <v>HELVETAS Swiss Intercooperation</v>
      </c>
      <c r="CT362" t="str">
        <v>HIAS</v>
      </c>
      <c r="CU362" t="str">
        <v>Human Rights Defence Curaçao</v>
      </c>
      <c r="CV362" t="str">
        <v>Humanity &amp; Inclusion</v>
      </c>
      <c r="CW362" t="str">
        <v>Humans Analytic</v>
      </c>
      <c r="CX362" t="str">
        <v>Idas y Vueltas Association</v>
      </c>
      <c r="CY362" t="str">
        <v>iMMAP</v>
      </c>
      <c r="CZ362" t="str">
        <v>IMPACT Initiatives (REACH)</v>
      </c>
      <c r="DA362" t="str">
        <v>Inmigrante Feliz Association</v>
      </c>
      <c r="DB362" t="str">
        <v>Institute for Migration and Human Rights (IMDH)</v>
      </c>
      <c r="DC362" t="str">
        <v>Institute of Natural and Cultural Heritage (IPANC)</v>
      </c>
      <c r="DD362" t="str">
        <v>International Committee for the Development of People (CISP)</v>
      </c>
      <c r="DE362" t="str">
        <v>International Federation of the Red Cross (IFRC)</v>
      </c>
      <c r="DF362" t="str">
        <v>International Labour Organization (ILO)</v>
      </c>
      <c r="DG362" t="str">
        <v>International Medical Corps</v>
      </c>
      <c r="DH362" t="str">
        <v>International Organization for Migration (IOM)</v>
      </c>
      <c r="DI362" t="str">
        <v>International Rescue Committee (IRC)</v>
      </c>
      <c r="DJ362" t="str">
        <v>INTERSOS</v>
      </c>
      <c r="DK362" t="str">
        <v>Jesuit Migrant Service (JMS)</v>
      </c>
      <c r="DL362" t="str">
        <v>Jesuit Refugee Service (JRS)</v>
      </c>
      <c r="DM362" t="str">
        <v>Jesuit Service for Migrants and Refugees (JSMR)</v>
      </c>
      <c r="DN362" t="str">
        <v>Joint United Nations Programme on HIV/AIDS (UNAIDS)</v>
      </c>
      <c r="DO362" t="str">
        <v>Kimirina Coorporation</v>
      </c>
      <c r="DP362" t="str">
        <v>La Casita Hispanic Cultural Centre</v>
      </c>
      <c r="DQ362" t="str">
        <v>Latin American Network of Non-Governmental Organizations of Persons with Disabilities and their Families (RIADIS)</v>
      </c>
      <c r="DR362" t="str">
        <v>LGBT+ Movement Brazil</v>
      </c>
      <c r="DS362" t="str">
        <v>Living Water Community (LWC)</v>
      </c>
      <c r="DT362" t="str">
        <v>LLANOVENCOL</v>
      </c>
      <c r="DU362" t="str">
        <v>Lutheran World Federation</v>
      </c>
      <c r="DV362" t="str">
        <v>Lutheran World Relief</v>
      </c>
      <c r="DW362" t="str">
        <v>Malteser International</v>
      </c>
      <c r="DX362" t="str">
        <v>Mana Institute</v>
      </c>
      <c r="DY362" t="str">
        <v>Manos Veneguayas Association</v>
      </c>
      <c r="DZ362" t="str">
        <v>Más Igualdad Perú</v>
      </c>
      <c r="EA362" t="str">
        <v>MedGlobal</v>
      </c>
      <c r="EB362" t="str">
        <v>Medical Teams International</v>
      </c>
      <c r="EC362" t="str">
        <v>Mercy Corps</v>
      </c>
      <c r="ED362" t="str">
        <v>Migrant Service Center (CAM)</v>
      </c>
      <c r="EE362" t="str">
        <v>Migrants, Refugees and Argentine Social Entrepreneurs (MIRARES)</v>
      </c>
      <c r="EF362" t="str">
        <v>Mision Scalabriniana - Ecuador</v>
      </c>
      <c r="EG362" t="str">
        <v>Missão Paz</v>
      </c>
      <c r="EH362" t="str">
        <v>Museu A CASA</v>
      </c>
      <c r="EI362" t="str">
        <v>Norwegian Refugee Council (NRC)</v>
      </c>
      <c r="EJ362" t="str">
        <v>ONG Migrantes por el Maule</v>
      </c>
      <c r="EK362" t="str">
        <v>ONG Preemptive Love Coalition Colombia</v>
      </c>
      <c r="EL362" t="str">
        <v>Organización Transfomando Vidas</v>
      </c>
      <c r="EM362" t="str">
        <v>Organization of Ibero-American States for Education, Science and Culture (OEI)</v>
      </c>
      <c r="EN362" t="str">
        <v>OXFAM</v>
      </c>
      <c r="EO362" t="str">
        <v>Panamerican Development Foundation</v>
      </c>
      <c r="EP362" t="str">
        <v>Panamerican Health Organization/World Health Organization (PAHO/WHO)</v>
      </c>
      <c r="EQ362" t="str">
        <v>Pastoral of Human Mobility - Peruvian Episcopal Conference</v>
      </c>
      <c r="ER362" t="str">
        <v>Pastoral Service for Migrants National</v>
      </c>
      <c r="ES362" t="str">
        <v>Permanent Human Rights defense Committee (CDH)</v>
      </c>
      <c r="ET362" t="str">
        <v>Pirilampos Institute - Group of visits and voluntary actions in Roraima</v>
      </c>
      <c r="EU362" t="str">
        <v>Plan International</v>
      </c>
      <c r="EV362" t="str">
        <v>Population Program, Faculty of Social Sciences, University of the Republic</v>
      </c>
      <c r="EW362" t="str">
        <v>Profamilia Association</v>
      </c>
      <c r="EX362" t="str">
        <v>Red con Migrantes y Refugiados</v>
      </c>
      <c r="EY362" t="str">
        <v>Red Cross Colombia</v>
      </c>
      <c r="EZ362" t="str">
        <v>Red Cross Ecuador</v>
      </c>
      <c r="FA362" t="str">
        <v>Red Cross Peru</v>
      </c>
      <c r="FB362" t="str">
        <v>Red de Investigaciones en Derechos Humanos - CONICET (Consejo Nacional de Investigaciones Científicas y Técnicas)</v>
      </c>
      <c r="FC362" t="str">
        <v>RET International</v>
      </c>
      <c r="FD362" t="str">
        <v>Salú pa Tur Foundation</v>
      </c>
      <c r="FE362" t="str">
        <v>Salvation Army</v>
      </c>
      <c r="FF362" t="str">
        <v>Samaritan's Purse</v>
      </c>
      <c r="FG362" t="str">
        <v>Save the Children International (SCI)</v>
      </c>
      <c r="FH362" t="str">
        <v>Scalabrini Foundation Chile</v>
      </c>
      <c r="FI362" t="str">
        <v>Sección Peruana de Amnistía Internacional</v>
      </c>
      <c r="FJ362" t="str">
        <v>Serviço Pastoral dos Migrantes do Nordeste</v>
      </c>
      <c r="FK362" t="str">
        <v>Sesame Workshop</v>
      </c>
      <c r="FL362" t="str">
        <v>Si, Da Vida</v>
      </c>
      <c r="FM362" t="str">
        <v>Solidarity and Action Asociation</v>
      </c>
      <c r="FN362" t="str">
        <v>SOS Children's Villages</v>
      </c>
      <c r="FO362" t="str">
        <v>Tarabita Foundation</v>
      </c>
      <c r="FP362" t="str">
        <v>Tearfund</v>
      </c>
      <c r="FQ362" t="str">
        <v>TECHO</v>
      </c>
      <c r="FR362" t="str">
        <v>Terranueva Foundation</v>
      </c>
      <c r="FS362" t="str">
        <v>Terre des Hommes Suisse</v>
      </c>
      <c r="FT362" t="str">
        <v>The Israel Forum for International Humanitarian Aid (IsraAID)</v>
      </c>
      <c r="FU362" t="str">
        <v>Unión Venezolana en Perú</v>
      </c>
      <c r="FV362" t="str">
        <v>United Nations Children's Fund (UNICEF)</v>
      </c>
      <c r="FW362" t="str">
        <v>United Nations Development Programme (UNDP)</v>
      </c>
      <c r="FX362" t="str">
        <v>United Nations Educational, Scientific and Cultural Organization (UNESCO)</v>
      </c>
      <c r="FY362" t="str">
        <v>United Nations Entity for Gender Equality and the Empowerment of Women (UNWOMEN)</v>
      </c>
      <c r="FZ362" t="str">
        <v>United Nations Food and Agricultural Organization (FAO)</v>
      </c>
      <c r="GA362" t="str">
        <v>United Nations High Commissioner for Refugees (UNHCR)</v>
      </c>
      <c r="GB362" t="str">
        <v>United Nations Office of the High Commissioner for Human Rights (OHCHR)</v>
      </c>
      <c r="GC362" t="str">
        <v>United Nations Office on Drugs and Crime (UNODC)</v>
      </c>
      <c r="GD362" t="str">
        <v>United Nations Population Fund (UNFPA)</v>
      </c>
      <c r="GE362" t="str">
        <v>United Nations Programme for Human Settlements (UN Habitat)</v>
      </c>
      <c r="GF362" t="str">
        <v>Vale da Benção Educational and Charitable Association (AEBVB)</v>
      </c>
      <c r="GG362" t="str">
        <v>VenAruba Solidaria</v>
      </c>
      <c r="GH362" t="str">
        <v>Venex Curacao Foundation</v>
      </c>
      <c r="GI362" t="str">
        <v>Venezolanos en Barranquilla</v>
      </c>
      <c r="GJ362" t="str">
        <v>Venezolanos en San Cristóbal</v>
      </c>
      <c r="GK362" t="str">
        <v>Venezuelan Emigrant Foundation (FEV)</v>
      </c>
      <c r="GL362" t="str">
        <v>Vicaría de Pastoral Social Caritas</v>
      </c>
      <c r="GM362" t="str">
        <v>Voices GY</v>
      </c>
      <c r="GN362" t="str">
        <v>We World GVC</v>
      </c>
      <c r="GO362" t="str">
        <v>World Council of Credit Unions</v>
      </c>
      <c r="GP362" t="str">
        <v>World Food Programme (WFP)</v>
      </c>
      <c r="GQ362" t="str">
        <v>World Vision</v>
      </c>
      <c r="GR362" t="str">
        <v>ZOA</v>
      </c>
    </row>
    <row r="363" spans="8:200" x14ac:dyDescent="0.3">
      <c r="H363" t="str" cm="1">
        <f t="array" ref="H363:GR363">TRANSPOSE(_xlfn._xlws.SORT(_xlfn._xlws.FILTER(Table3[Name],ISNUMBER(SEARCH(' Activity Sheet'!D417,Table3[Name])),"Not found"),,1))</f>
        <v>.New Organisation</v>
      </c>
      <c r="I363" t="str">
        <v>ABV - Association of Good with Life</v>
      </c>
      <c r="J363" t="str">
        <v>ACAPS</v>
      </c>
      <c r="K363" t="str">
        <v>Acción y Desarrollo</v>
      </c>
      <c r="L363" t="str">
        <v>ACTED</v>
      </c>
      <c r="M363" t="str">
        <v>Action against Hunger</v>
      </c>
      <c r="N363" t="str">
        <v>ActionAid</v>
      </c>
      <c r="O363" t="str">
        <v>Adventist Development and Relief Agency (ADRA)</v>
      </c>
      <c r="P363" t="str">
        <v>Alas de Colibrí Foundation</v>
      </c>
      <c r="Q363" t="str">
        <v>Alianza por la Solidaridad</v>
      </c>
      <c r="R363" t="str">
        <v>Alianza por Venezuela</v>
      </c>
      <c r="S363" t="str">
        <v>Americares Foundation</v>
      </c>
      <c r="T363" t="str">
        <v>Argentine Commission for Refugees and Migrants (CAREF)</v>
      </c>
      <c r="U363" t="str">
        <v>Asociación Aves</v>
      </c>
      <c r="V363" t="str">
        <v>Asociación de Jubilados y Pensionados Venezolanos en Argentina</v>
      </c>
      <c r="W363" t="str">
        <v>Asociación de Venezolanos en Eloy Alfaro</v>
      </c>
      <c r="X363" t="str">
        <v>Asociación Fundación contra el Hambre Perú</v>
      </c>
      <c r="Y363" t="str">
        <v>Asociación Migrantes Venezolanos</v>
      </c>
      <c r="Z363" t="str">
        <v>Asociación Misioneros de San Carlos Scalabrinianos</v>
      </c>
      <c r="AA363" t="str">
        <v>Asociacion Proteccion Poblacion Vulnerable</v>
      </c>
      <c r="AB363" t="str">
        <v>Asociación Quinta Ola</v>
      </c>
      <c r="AC363" t="str">
        <v>Asociación Salto Ángel</v>
      </c>
      <c r="AD363" t="str">
        <v>Asociación Venezuela en Ecuador AC</v>
      </c>
      <c r="AE363" t="str">
        <v>ASOVENAR</v>
      </c>
      <c r="AF363" t="str">
        <v>Associação Hermanitos</v>
      </c>
      <c r="AG363" t="str">
        <v>AVSI Foundation</v>
      </c>
      <c r="AH363" t="str">
        <v>Bethany Christian Services</v>
      </c>
      <c r="AI363" t="str">
        <v>Blumont</v>
      </c>
      <c r="AJ363" t="str">
        <v>CARE</v>
      </c>
      <c r="AK363" t="str">
        <v>Caritas Brazil</v>
      </c>
      <c r="AL363" t="str">
        <v>Caritas Ecuador</v>
      </c>
      <c r="AM363" t="str">
        <v>Caritas Germany</v>
      </c>
      <c r="AN363" t="str">
        <v>Caritas Manaus</v>
      </c>
      <c r="AO363" t="str">
        <v>Caritas Parana</v>
      </c>
      <c r="AP363" t="str">
        <v>Caritas Peru</v>
      </c>
      <c r="AQ363" t="str">
        <v>Caritas Rio de Janeiro</v>
      </c>
      <c r="AR363" t="str">
        <v>Caritas São Paulo</v>
      </c>
      <c r="AS363" t="str">
        <v>Caritas Switzerland</v>
      </c>
      <c r="AT363" t="str">
        <v>CCEFIRO Association</v>
      </c>
      <c r="AU363" t="str">
        <v>CEDRO</v>
      </c>
      <c r="AV363" t="str">
        <v>Center for Integrated Studies and Programs for Sustainable Development (CIEDS)</v>
      </c>
      <c r="AW363" t="str">
        <v>Center for Migration and Human Rights of the Diocese of Roraima (CMDH)</v>
      </c>
      <c r="AX363" t="str">
        <v>Centro de Atencion Psicosocial (CAPS)</v>
      </c>
      <c r="AY363" t="str">
        <v>CESAL</v>
      </c>
      <c r="AZ363" t="str">
        <v>CESVI-Cooperazione e Sviluppo</v>
      </c>
      <c r="BA363" t="str">
        <v>ChildFund International</v>
      </c>
      <c r="BB363" t="str">
        <v>CHS Alternativo</v>
      </c>
      <c r="BC363" t="str">
        <v>Churún Merú Association</v>
      </c>
      <c r="BD363" t="str">
        <v>Coalición por Venezuela</v>
      </c>
      <c r="BE363" t="str">
        <v>Colonia Foundation of Venezuelans in the Dominican Republic (FUNCOVERD)</v>
      </c>
      <c r="BF363" t="str">
        <v>COLVENZ</v>
      </c>
      <c r="BG363" t="str">
        <v>Compassiva</v>
      </c>
      <c r="BH363" t="str">
        <v>Consejo Interreligioso del Perú - Religiones por la Paz</v>
      </c>
      <c r="BI363" t="str">
        <v>Consorcio ONG OCIPI Y Capellanía Nacional OFICA</v>
      </c>
      <c r="BJ363" t="str">
        <v>COOPI - International Cooperation Foundation</v>
      </c>
      <c r="BK363" t="str">
        <v>Corporación Colectivo Sin Fronteras</v>
      </c>
      <c r="BL363" t="str">
        <v>CRISFE Foundation</v>
      </c>
      <c r="BM363" t="str">
        <v>Cuso International</v>
      </c>
      <c r="BN363" t="str">
        <v>Danielle’s Children Fund (DCF)</v>
      </c>
      <c r="BO363" t="str">
        <v>Danish Refugee Council (DRC)</v>
      </c>
      <c r="BP363" t="str">
        <v>Development Support Association - APOYAR</v>
      </c>
      <c r="BQ363" t="str">
        <v>Diakonie Katastrophenhilfe</v>
      </c>
      <c r="BR363" t="str">
        <v>Diálogo Diverso</v>
      </c>
      <c r="BS363" t="str">
        <v>Doctors of the World</v>
      </c>
      <c r="BT363" t="str">
        <v>Dominican Institute for Integrated Development</v>
      </c>
      <c r="BU363" t="str">
        <v>Duendes y Ángeles Vinotinto República Dominicana</v>
      </c>
      <c r="BV363" t="str">
        <v>Encuentros SJS (Servicio Jesuita de la Solidaridad)</v>
      </c>
      <c r="BW363" t="str">
        <v>Ending Violence Against Migrants</v>
      </c>
      <c r="BX363" t="str">
        <v>Equidad Foundation</v>
      </c>
      <c r="BY363" t="str">
        <v>Equilibrium CenDE</v>
      </c>
      <c r="BZ363" t="str">
        <v>Facultad de Psicología - Universidad de la República (UDELAR)</v>
      </c>
      <c r="CA363" t="str">
        <v>First International Emergency and Solidarités International</v>
      </c>
      <c r="CB363" t="str">
        <v>Fondo Ecuatoriano Populorum Progressio</v>
      </c>
      <c r="CC363" t="str">
        <v>Foro Salud Callao</v>
      </c>
      <c r="CD363" t="str">
        <v>Foundation for the Integration and Development of Latin America (FIDAL)</v>
      </c>
      <c r="CE363" t="str">
        <v>Foundation of the Americas (FUDELA)</v>
      </c>
      <c r="CF363" t="str">
        <v>Fraternity Without Borders</v>
      </c>
      <c r="CG363" t="str">
        <v>Fundación Brisas del Norte</v>
      </c>
      <c r="CH363" t="str">
        <v>Fundación Colombovenezolana Nueva Ilusión</v>
      </c>
      <c r="CI363" t="str">
        <v>Fundación Nakama's</v>
      </c>
      <c r="CJ363" t="str">
        <v>Fundación RadaBer</v>
      </c>
      <c r="CK363" t="str">
        <v>Fundación Scalabrini Bolivia</v>
      </c>
      <c r="CL363" t="str">
        <v>Fundacion Social Vivan los Niños</v>
      </c>
      <c r="CM363" t="str">
        <v>FUNVEAC</v>
      </c>
      <c r="CN363" t="str">
        <v>German Development Cooperation Agency GIZ</v>
      </c>
      <c r="CO363" t="str">
        <v>Globalizate Radio</v>
      </c>
      <c r="CP363" t="str">
        <v>GOAL</v>
      </c>
      <c r="CQ363" t="str">
        <v>Halü Bienestar Humano Foundation (HALU)</v>
      </c>
      <c r="CR363" t="str">
        <v>Heartland Alliance International (HAI)</v>
      </c>
      <c r="CS363" t="str">
        <v>HELVETAS Swiss Intercooperation</v>
      </c>
      <c r="CT363" t="str">
        <v>HIAS</v>
      </c>
      <c r="CU363" t="str">
        <v>Human Rights Defence Curaçao</v>
      </c>
      <c r="CV363" t="str">
        <v>Humanity &amp; Inclusion</v>
      </c>
      <c r="CW363" t="str">
        <v>Humans Analytic</v>
      </c>
      <c r="CX363" t="str">
        <v>Idas y Vueltas Association</v>
      </c>
      <c r="CY363" t="str">
        <v>iMMAP</v>
      </c>
      <c r="CZ363" t="str">
        <v>IMPACT Initiatives (REACH)</v>
      </c>
      <c r="DA363" t="str">
        <v>Inmigrante Feliz Association</v>
      </c>
      <c r="DB363" t="str">
        <v>Institute for Migration and Human Rights (IMDH)</v>
      </c>
      <c r="DC363" t="str">
        <v>Institute of Natural and Cultural Heritage (IPANC)</v>
      </c>
      <c r="DD363" t="str">
        <v>International Committee for the Development of People (CISP)</v>
      </c>
      <c r="DE363" t="str">
        <v>International Federation of the Red Cross (IFRC)</v>
      </c>
      <c r="DF363" t="str">
        <v>International Labour Organization (ILO)</v>
      </c>
      <c r="DG363" t="str">
        <v>International Medical Corps</v>
      </c>
      <c r="DH363" t="str">
        <v>International Organization for Migration (IOM)</v>
      </c>
      <c r="DI363" t="str">
        <v>International Rescue Committee (IRC)</v>
      </c>
      <c r="DJ363" t="str">
        <v>INTERSOS</v>
      </c>
      <c r="DK363" t="str">
        <v>Jesuit Migrant Service (JMS)</v>
      </c>
      <c r="DL363" t="str">
        <v>Jesuit Refugee Service (JRS)</v>
      </c>
      <c r="DM363" t="str">
        <v>Jesuit Service for Migrants and Refugees (JSMR)</v>
      </c>
      <c r="DN363" t="str">
        <v>Joint United Nations Programme on HIV/AIDS (UNAIDS)</v>
      </c>
      <c r="DO363" t="str">
        <v>Kimirina Coorporation</v>
      </c>
      <c r="DP363" t="str">
        <v>La Casita Hispanic Cultural Centre</v>
      </c>
      <c r="DQ363" t="str">
        <v>Latin American Network of Non-Governmental Organizations of Persons with Disabilities and their Families (RIADIS)</v>
      </c>
      <c r="DR363" t="str">
        <v>LGBT+ Movement Brazil</v>
      </c>
      <c r="DS363" t="str">
        <v>Living Water Community (LWC)</v>
      </c>
      <c r="DT363" t="str">
        <v>LLANOVENCOL</v>
      </c>
      <c r="DU363" t="str">
        <v>Lutheran World Federation</v>
      </c>
      <c r="DV363" t="str">
        <v>Lutheran World Relief</v>
      </c>
      <c r="DW363" t="str">
        <v>Malteser International</v>
      </c>
      <c r="DX363" t="str">
        <v>Mana Institute</v>
      </c>
      <c r="DY363" t="str">
        <v>Manos Veneguayas Association</v>
      </c>
      <c r="DZ363" t="str">
        <v>Más Igualdad Perú</v>
      </c>
      <c r="EA363" t="str">
        <v>MedGlobal</v>
      </c>
      <c r="EB363" t="str">
        <v>Medical Teams International</v>
      </c>
      <c r="EC363" t="str">
        <v>Mercy Corps</v>
      </c>
      <c r="ED363" t="str">
        <v>Migrant Service Center (CAM)</v>
      </c>
      <c r="EE363" t="str">
        <v>Migrants, Refugees and Argentine Social Entrepreneurs (MIRARES)</v>
      </c>
      <c r="EF363" t="str">
        <v>Mision Scalabriniana - Ecuador</v>
      </c>
      <c r="EG363" t="str">
        <v>Missão Paz</v>
      </c>
      <c r="EH363" t="str">
        <v>Museu A CASA</v>
      </c>
      <c r="EI363" t="str">
        <v>Norwegian Refugee Council (NRC)</v>
      </c>
      <c r="EJ363" t="str">
        <v>ONG Migrantes por el Maule</v>
      </c>
      <c r="EK363" t="str">
        <v>ONG Preemptive Love Coalition Colombia</v>
      </c>
      <c r="EL363" t="str">
        <v>Organización Transfomando Vidas</v>
      </c>
      <c r="EM363" t="str">
        <v>Organization of Ibero-American States for Education, Science and Culture (OEI)</v>
      </c>
      <c r="EN363" t="str">
        <v>OXFAM</v>
      </c>
      <c r="EO363" t="str">
        <v>Panamerican Development Foundation</v>
      </c>
      <c r="EP363" t="str">
        <v>Panamerican Health Organization/World Health Organization (PAHO/WHO)</v>
      </c>
      <c r="EQ363" t="str">
        <v>Pastoral of Human Mobility - Peruvian Episcopal Conference</v>
      </c>
      <c r="ER363" t="str">
        <v>Pastoral Service for Migrants National</v>
      </c>
      <c r="ES363" t="str">
        <v>Permanent Human Rights defense Committee (CDH)</v>
      </c>
      <c r="ET363" t="str">
        <v>Pirilampos Institute - Group of visits and voluntary actions in Roraima</v>
      </c>
      <c r="EU363" t="str">
        <v>Plan International</v>
      </c>
      <c r="EV363" t="str">
        <v>Population Program, Faculty of Social Sciences, University of the Republic</v>
      </c>
      <c r="EW363" t="str">
        <v>Profamilia Association</v>
      </c>
      <c r="EX363" t="str">
        <v>Red con Migrantes y Refugiados</v>
      </c>
      <c r="EY363" t="str">
        <v>Red Cross Colombia</v>
      </c>
      <c r="EZ363" t="str">
        <v>Red Cross Ecuador</v>
      </c>
      <c r="FA363" t="str">
        <v>Red Cross Peru</v>
      </c>
      <c r="FB363" t="str">
        <v>Red de Investigaciones en Derechos Humanos - CONICET (Consejo Nacional de Investigaciones Científicas y Técnicas)</v>
      </c>
      <c r="FC363" t="str">
        <v>RET International</v>
      </c>
      <c r="FD363" t="str">
        <v>Salú pa Tur Foundation</v>
      </c>
      <c r="FE363" t="str">
        <v>Salvation Army</v>
      </c>
      <c r="FF363" t="str">
        <v>Samaritan's Purse</v>
      </c>
      <c r="FG363" t="str">
        <v>Save the Children International (SCI)</v>
      </c>
      <c r="FH363" t="str">
        <v>Scalabrini Foundation Chile</v>
      </c>
      <c r="FI363" t="str">
        <v>Sección Peruana de Amnistía Internacional</v>
      </c>
      <c r="FJ363" t="str">
        <v>Serviço Pastoral dos Migrantes do Nordeste</v>
      </c>
      <c r="FK363" t="str">
        <v>Sesame Workshop</v>
      </c>
      <c r="FL363" t="str">
        <v>Si, Da Vida</v>
      </c>
      <c r="FM363" t="str">
        <v>Solidarity and Action Asociation</v>
      </c>
      <c r="FN363" t="str">
        <v>SOS Children's Villages</v>
      </c>
      <c r="FO363" t="str">
        <v>Tarabita Foundation</v>
      </c>
      <c r="FP363" t="str">
        <v>Tearfund</v>
      </c>
      <c r="FQ363" t="str">
        <v>TECHO</v>
      </c>
      <c r="FR363" t="str">
        <v>Terranueva Foundation</v>
      </c>
      <c r="FS363" t="str">
        <v>Terre des Hommes Suisse</v>
      </c>
      <c r="FT363" t="str">
        <v>The Israel Forum for International Humanitarian Aid (IsraAID)</v>
      </c>
      <c r="FU363" t="str">
        <v>Unión Venezolana en Perú</v>
      </c>
      <c r="FV363" t="str">
        <v>United Nations Children's Fund (UNICEF)</v>
      </c>
      <c r="FW363" t="str">
        <v>United Nations Development Programme (UNDP)</v>
      </c>
      <c r="FX363" t="str">
        <v>United Nations Educational, Scientific and Cultural Organization (UNESCO)</v>
      </c>
      <c r="FY363" t="str">
        <v>United Nations Entity for Gender Equality and the Empowerment of Women (UNWOMEN)</v>
      </c>
      <c r="FZ363" t="str">
        <v>United Nations Food and Agricultural Organization (FAO)</v>
      </c>
      <c r="GA363" t="str">
        <v>United Nations High Commissioner for Refugees (UNHCR)</v>
      </c>
      <c r="GB363" t="str">
        <v>United Nations Office of the High Commissioner for Human Rights (OHCHR)</v>
      </c>
      <c r="GC363" t="str">
        <v>United Nations Office on Drugs and Crime (UNODC)</v>
      </c>
      <c r="GD363" t="str">
        <v>United Nations Population Fund (UNFPA)</v>
      </c>
      <c r="GE363" t="str">
        <v>United Nations Programme for Human Settlements (UN Habitat)</v>
      </c>
      <c r="GF363" t="str">
        <v>Vale da Benção Educational and Charitable Association (AEBVB)</v>
      </c>
      <c r="GG363" t="str">
        <v>VenAruba Solidaria</v>
      </c>
      <c r="GH363" t="str">
        <v>Venex Curacao Foundation</v>
      </c>
      <c r="GI363" t="str">
        <v>Venezolanos en Barranquilla</v>
      </c>
      <c r="GJ363" t="str">
        <v>Venezolanos en San Cristóbal</v>
      </c>
      <c r="GK363" t="str">
        <v>Venezuelan Emigrant Foundation (FEV)</v>
      </c>
      <c r="GL363" t="str">
        <v>Vicaría de Pastoral Social Caritas</v>
      </c>
      <c r="GM363" t="str">
        <v>Voices GY</v>
      </c>
      <c r="GN363" t="str">
        <v>We World GVC</v>
      </c>
      <c r="GO363" t="str">
        <v>World Council of Credit Unions</v>
      </c>
      <c r="GP363" t="str">
        <v>World Food Programme (WFP)</v>
      </c>
      <c r="GQ363" t="str">
        <v>World Vision</v>
      </c>
      <c r="GR363" t="str">
        <v>ZOA</v>
      </c>
    </row>
    <row r="364" spans="8:200" x14ac:dyDescent="0.3">
      <c r="H364" t="str" cm="1">
        <f t="array" ref="H364:GR364">TRANSPOSE(_xlfn._xlws.SORT(_xlfn._xlws.FILTER(Table3[Name],ISNUMBER(SEARCH(' Activity Sheet'!D418,Table3[Name])),"Not found"),,1))</f>
        <v>.New Organisation</v>
      </c>
      <c r="I364" t="str">
        <v>ABV - Association of Good with Life</v>
      </c>
      <c r="J364" t="str">
        <v>ACAPS</v>
      </c>
      <c r="K364" t="str">
        <v>Acción y Desarrollo</v>
      </c>
      <c r="L364" t="str">
        <v>ACTED</v>
      </c>
      <c r="M364" t="str">
        <v>Action against Hunger</v>
      </c>
      <c r="N364" t="str">
        <v>ActionAid</v>
      </c>
      <c r="O364" t="str">
        <v>Adventist Development and Relief Agency (ADRA)</v>
      </c>
      <c r="P364" t="str">
        <v>Alas de Colibrí Foundation</v>
      </c>
      <c r="Q364" t="str">
        <v>Alianza por la Solidaridad</v>
      </c>
      <c r="R364" t="str">
        <v>Alianza por Venezuela</v>
      </c>
      <c r="S364" t="str">
        <v>Americares Foundation</v>
      </c>
      <c r="T364" t="str">
        <v>Argentine Commission for Refugees and Migrants (CAREF)</v>
      </c>
      <c r="U364" t="str">
        <v>Asociación Aves</v>
      </c>
      <c r="V364" t="str">
        <v>Asociación de Jubilados y Pensionados Venezolanos en Argentina</v>
      </c>
      <c r="W364" t="str">
        <v>Asociación de Venezolanos en Eloy Alfaro</v>
      </c>
      <c r="X364" t="str">
        <v>Asociación Fundación contra el Hambre Perú</v>
      </c>
      <c r="Y364" t="str">
        <v>Asociación Migrantes Venezolanos</v>
      </c>
      <c r="Z364" t="str">
        <v>Asociación Misioneros de San Carlos Scalabrinianos</v>
      </c>
      <c r="AA364" t="str">
        <v>Asociacion Proteccion Poblacion Vulnerable</v>
      </c>
      <c r="AB364" t="str">
        <v>Asociación Quinta Ola</v>
      </c>
      <c r="AC364" t="str">
        <v>Asociación Salto Ángel</v>
      </c>
      <c r="AD364" t="str">
        <v>Asociación Venezuela en Ecuador AC</v>
      </c>
      <c r="AE364" t="str">
        <v>ASOVENAR</v>
      </c>
      <c r="AF364" t="str">
        <v>Associação Hermanitos</v>
      </c>
      <c r="AG364" t="str">
        <v>AVSI Foundation</v>
      </c>
      <c r="AH364" t="str">
        <v>Bethany Christian Services</v>
      </c>
      <c r="AI364" t="str">
        <v>Blumont</v>
      </c>
      <c r="AJ364" t="str">
        <v>CARE</v>
      </c>
      <c r="AK364" t="str">
        <v>Caritas Brazil</v>
      </c>
      <c r="AL364" t="str">
        <v>Caritas Ecuador</v>
      </c>
      <c r="AM364" t="str">
        <v>Caritas Germany</v>
      </c>
      <c r="AN364" t="str">
        <v>Caritas Manaus</v>
      </c>
      <c r="AO364" t="str">
        <v>Caritas Parana</v>
      </c>
      <c r="AP364" t="str">
        <v>Caritas Peru</v>
      </c>
      <c r="AQ364" t="str">
        <v>Caritas Rio de Janeiro</v>
      </c>
      <c r="AR364" t="str">
        <v>Caritas São Paulo</v>
      </c>
      <c r="AS364" t="str">
        <v>Caritas Switzerland</v>
      </c>
      <c r="AT364" t="str">
        <v>CCEFIRO Association</v>
      </c>
      <c r="AU364" t="str">
        <v>CEDRO</v>
      </c>
      <c r="AV364" t="str">
        <v>Center for Integrated Studies and Programs for Sustainable Development (CIEDS)</v>
      </c>
      <c r="AW364" t="str">
        <v>Center for Migration and Human Rights of the Diocese of Roraima (CMDH)</v>
      </c>
      <c r="AX364" t="str">
        <v>Centro de Atencion Psicosocial (CAPS)</v>
      </c>
      <c r="AY364" t="str">
        <v>CESAL</v>
      </c>
      <c r="AZ364" t="str">
        <v>CESVI-Cooperazione e Sviluppo</v>
      </c>
      <c r="BA364" t="str">
        <v>ChildFund International</v>
      </c>
      <c r="BB364" t="str">
        <v>CHS Alternativo</v>
      </c>
      <c r="BC364" t="str">
        <v>Churún Merú Association</v>
      </c>
      <c r="BD364" t="str">
        <v>Coalición por Venezuela</v>
      </c>
      <c r="BE364" t="str">
        <v>Colonia Foundation of Venezuelans in the Dominican Republic (FUNCOVERD)</v>
      </c>
      <c r="BF364" t="str">
        <v>COLVENZ</v>
      </c>
      <c r="BG364" t="str">
        <v>Compassiva</v>
      </c>
      <c r="BH364" t="str">
        <v>Consejo Interreligioso del Perú - Religiones por la Paz</v>
      </c>
      <c r="BI364" t="str">
        <v>Consorcio ONG OCIPI Y Capellanía Nacional OFICA</v>
      </c>
      <c r="BJ364" t="str">
        <v>COOPI - International Cooperation Foundation</v>
      </c>
      <c r="BK364" t="str">
        <v>Corporación Colectivo Sin Fronteras</v>
      </c>
      <c r="BL364" t="str">
        <v>CRISFE Foundation</v>
      </c>
      <c r="BM364" t="str">
        <v>Cuso International</v>
      </c>
      <c r="BN364" t="str">
        <v>Danielle’s Children Fund (DCF)</v>
      </c>
      <c r="BO364" t="str">
        <v>Danish Refugee Council (DRC)</v>
      </c>
      <c r="BP364" t="str">
        <v>Development Support Association - APOYAR</v>
      </c>
      <c r="BQ364" t="str">
        <v>Diakonie Katastrophenhilfe</v>
      </c>
      <c r="BR364" t="str">
        <v>Diálogo Diverso</v>
      </c>
      <c r="BS364" t="str">
        <v>Doctors of the World</v>
      </c>
      <c r="BT364" t="str">
        <v>Dominican Institute for Integrated Development</v>
      </c>
      <c r="BU364" t="str">
        <v>Duendes y Ángeles Vinotinto República Dominicana</v>
      </c>
      <c r="BV364" t="str">
        <v>Encuentros SJS (Servicio Jesuita de la Solidaridad)</v>
      </c>
      <c r="BW364" t="str">
        <v>Ending Violence Against Migrants</v>
      </c>
      <c r="BX364" t="str">
        <v>Equidad Foundation</v>
      </c>
      <c r="BY364" t="str">
        <v>Equilibrium CenDE</v>
      </c>
      <c r="BZ364" t="str">
        <v>Facultad de Psicología - Universidad de la República (UDELAR)</v>
      </c>
      <c r="CA364" t="str">
        <v>First International Emergency and Solidarités International</v>
      </c>
      <c r="CB364" t="str">
        <v>Fondo Ecuatoriano Populorum Progressio</v>
      </c>
      <c r="CC364" t="str">
        <v>Foro Salud Callao</v>
      </c>
      <c r="CD364" t="str">
        <v>Foundation for the Integration and Development of Latin America (FIDAL)</v>
      </c>
      <c r="CE364" t="str">
        <v>Foundation of the Americas (FUDELA)</v>
      </c>
      <c r="CF364" t="str">
        <v>Fraternity Without Borders</v>
      </c>
      <c r="CG364" t="str">
        <v>Fundación Brisas del Norte</v>
      </c>
      <c r="CH364" t="str">
        <v>Fundación Colombovenezolana Nueva Ilusión</v>
      </c>
      <c r="CI364" t="str">
        <v>Fundación Nakama's</v>
      </c>
      <c r="CJ364" t="str">
        <v>Fundación RadaBer</v>
      </c>
      <c r="CK364" t="str">
        <v>Fundación Scalabrini Bolivia</v>
      </c>
      <c r="CL364" t="str">
        <v>Fundacion Social Vivan los Niños</v>
      </c>
      <c r="CM364" t="str">
        <v>FUNVEAC</v>
      </c>
      <c r="CN364" t="str">
        <v>German Development Cooperation Agency GIZ</v>
      </c>
      <c r="CO364" t="str">
        <v>Globalizate Radio</v>
      </c>
      <c r="CP364" t="str">
        <v>GOAL</v>
      </c>
      <c r="CQ364" t="str">
        <v>Halü Bienestar Humano Foundation (HALU)</v>
      </c>
      <c r="CR364" t="str">
        <v>Heartland Alliance International (HAI)</v>
      </c>
      <c r="CS364" t="str">
        <v>HELVETAS Swiss Intercooperation</v>
      </c>
      <c r="CT364" t="str">
        <v>HIAS</v>
      </c>
      <c r="CU364" t="str">
        <v>Human Rights Defence Curaçao</v>
      </c>
      <c r="CV364" t="str">
        <v>Humanity &amp; Inclusion</v>
      </c>
      <c r="CW364" t="str">
        <v>Humans Analytic</v>
      </c>
      <c r="CX364" t="str">
        <v>Idas y Vueltas Association</v>
      </c>
      <c r="CY364" t="str">
        <v>iMMAP</v>
      </c>
      <c r="CZ364" t="str">
        <v>IMPACT Initiatives (REACH)</v>
      </c>
      <c r="DA364" t="str">
        <v>Inmigrante Feliz Association</v>
      </c>
      <c r="DB364" t="str">
        <v>Institute for Migration and Human Rights (IMDH)</v>
      </c>
      <c r="DC364" t="str">
        <v>Institute of Natural and Cultural Heritage (IPANC)</v>
      </c>
      <c r="DD364" t="str">
        <v>International Committee for the Development of People (CISP)</v>
      </c>
      <c r="DE364" t="str">
        <v>International Federation of the Red Cross (IFRC)</v>
      </c>
      <c r="DF364" t="str">
        <v>International Labour Organization (ILO)</v>
      </c>
      <c r="DG364" t="str">
        <v>International Medical Corps</v>
      </c>
      <c r="DH364" t="str">
        <v>International Organization for Migration (IOM)</v>
      </c>
      <c r="DI364" t="str">
        <v>International Rescue Committee (IRC)</v>
      </c>
      <c r="DJ364" t="str">
        <v>INTERSOS</v>
      </c>
      <c r="DK364" t="str">
        <v>Jesuit Migrant Service (JMS)</v>
      </c>
      <c r="DL364" t="str">
        <v>Jesuit Refugee Service (JRS)</v>
      </c>
      <c r="DM364" t="str">
        <v>Jesuit Service for Migrants and Refugees (JSMR)</v>
      </c>
      <c r="DN364" t="str">
        <v>Joint United Nations Programme on HIV/AIDS (UNAIDS)</v>
      </c>
      <c r="DO364" t="str">
        <v>Kimirina Coorporation</v>
      </c>
      <c r="DP364" t="str">
        <v>La Casita Hispanic Cultural Centre</v>
      </c>
      <c r="DQ364" t="str">
        <v>Latin American Network of Non-Governmental Organizations of Persons with Disabilities and their Families (RIADIS)</v>
      </c>
      <c r="DR364" t="str">
        <v>LGBT+ Movement Brazil</v>
      </c>
      <c r="DS364" t="str">
        <v>Living Water Community (LWC)</v>
      </c>
      <c r="DT364" t="str">
        <v>LLANOVENCOL</v>
      </c>
      <c r="DU364" t="str">
        <v>Lutheran World Federation</v>
      </c>
      <c r="DV364" t="str">
        <v>Lutheran World Relief</v>
      </c>
      <c r="DW364" t="str">
        <v>Malteser International</v>
      </c>
      <c r="DX364" t="str">
        <v>Mana Institute</v>
      </c>
      <c r="DY364" t="str">
        <v>Manos Veneguayas Association</v>
      </c>
      <c r="DZ364" t="str">
        <v>Más Igualdad Perú</v>
      </c>
      <c r="EA364" t="str">
        <v>MedGlobal</v>
      </c>
      <c r="EB364" t="str">
        <v>Medical Teams International</v>
      </c>
      <c r="EC364" t="str">
        <v>Mercy Corps</v>
      </c>
      <c r="ED364" t="str">
        <v>Migrant Service Center (CAM)</v>
      </c>
      <c r="EE364" t="str">
        <v>Migrants, Refugees and Argentine Social Entrepreneurs (MIRARES)</v>
      </c>
      <c r="EF364" t="str">
        <v>Mision Scalabriniana - Ecuador</v>
      </c>
      <c r="EG364" t="str">
        <v>Missão Paz</v>
      </c>
      <c r="EH364" t="str">
        <v>Museu A CASA</v>
      </c>
      <c r="EI364" t="str">
        <v>Norwegian Refugee Council (NRC)</v>
      </c>
      <c r="EJ364" t="str">
        <v>ONG Migrantes por el Maule</v>
      </c>
      <c r="EK364" t="str">
        <v>ONG Preemptive Love Coalition Colombia</v>
      </c>
      <c r="EL364" t="str">
        <v>Organización Transfomando Vidas</v>
      </c>
      <c r="EM364" t="str">
        <v>Organization of Ibero-American States for Education, Science and Culture (OEI)</v>
      </c>
      <c r="EN364" t="str">
        <v>OXFAM</v>
      </c>
      <c r="EO364" t="str">
        <v>Panamerican Development Foundation</v>
      </c>
      <c r="EP364" t="str">
        <v>Panamerican Health Organization/World Health Organization (PAHO/WHO)</v>
      </c>
      <c r="EQ364" t="str">
        <v>Pastoral of Human Mobility - Peruvian Episcopal Conference</v>
      </c>
      <c r="ER364" t="str">
        <v>Pastoral Service for Migrants National</v>
      </c>
      <c r="ES364" t="str">
        <v>Permanent Human Rights defense Committee (CDH)</v>
      </c>
      <c r="ET364" t="str">
        <v>Pirilampos Institute - Group of visits and voluntary actions in Roraima</v>
      </c>
      <c r="EU364" t="str">
        <v>Plan International</v>
      </c>
      <c r="EV364" t="str">
        <v>Population Program, Faculty of Social Sciences, University of the Republic</v>
      </c>
      <c r="EW364" t="str">
        <v>Profamilia Association</v>
      </c>
      <c r="EX364" t="str">
        <v>Red con Migrantes y Refugiados</v>
      </c>
      <c r="EY364" t="str">
        <v>Red Cross Colombia</v>
      </c>
      <c r="EZ364" t="str">
        <v>Red Cross Ecuador</v>
      </c>
      <c r="FA364" t="str">
        <v>Red Cross Peru</v>
      </c>
      <c r="FB364" t="str">
        <v>Red de Investigaciones en Derechos Humanos - CONICET (Consejo Nacional de Investigaciones Científicas y Técnicas)</v>
      </c>
      <c r="FC364" t="str">
        <v>RET International</v>
      </c>
      <c r="FD364" t="str">
        <v>Salú pa Tur Foundation</v>
      </c>
      <c r="FE364" t="str">
        <v>Salvation Army</v>
      </c>
      <c r="FF364" t="str">
        <v>Samaritan's Purse</v>
      </c>
      <c r="FG364" t="str">
        <v>Save the Children International (SCI)</v>
      </c>
      <c r="FH364" t="str">
        <v>Scalabrini Foundation Chile</v>
      </c>
      <c r="FI364" t="str">
        <v>Sección Peruana de Amnistía Internacional</v>
      </c>
      <c r="FJ364" t="str">
        <v>Serviço Pastoral dos Migrantes do Nordeste</v>
      </c>
      <c r="FK364" t="str">
        <v>Sesame Workshop</v>
      </c>
      <c r="FL364" t="str">
        <v>Si, Da Vida</v>
      </c>
      <c r="FM364" t="str">
        <v>Solidarity and Action Asociation</v>
      </c>
      <c r="FN364" t="str">
        <v>SOS Children's Villages</v>
      </c>
      <c r="FO364" t="str">
        <v>Tarabita Foundation</v>
      </c>
      <c r="FP364" t="str">
        <v>Tearfund</v>
      </c>
      <c r="FQ364" t="str">
        <v>TECHO</v>
      </c>
      <c r="FR364" t="str">
        <v>Terranueva Foundation</v>
      </c>
      <c r="FS364" t="str">
        <v>Terre des Hommes Suisse</v>
      </c>
      <c r="FT364" t="str">
        <v>The Israel Forum for International Humanitarian Aid (IsraAID)</v>
      </c>
      <c r="FU364" t="str">
        <v>Unión Venezolana en Perú</v>
      </c>
      <c r="FV364" t="str">
        <v>United Nations Children's Fund (UNICEF)</v>
      </c>
      <c r="FW364" t="str">
        <v>United Nations Development Programme (UNDP)</v>
      </c>
      <c r="FX364" t="str">
        <v>United Nations Educational, Scientific and Cultural Organization (UNESCO)</v>
      </c>
      <c r="FY364" t="str">
        <v>United Nations Entity for Gender Equality and the Empowerment of Women (UNWOMEN)</v>
      </c>
      <c r="FZ364" t="str">
        <v>United Nations Food and Agricultural Organization (FAO)</v>
      </c>
      <c r="GA364" t="str">
        <v>United Nations High Commissioner for Refugees (UNHCR)</v>
      </c>
      <c r="GB364" t="str">
        <v>United Nations Office of the High Commissioner for Human Rights (OHCHR)</v>
      </c>
      <c r="GC364" t="str">
        <v>United Nations Office on Drugs and Crime (UNODC)</v>
      </c>
      <c r="GD364" t="str">
        <v>United Nations Population Fund (UNFPA)</v>
      </c>
      <c r="GE364" t="str">
        <v>United Nations Programme for Human Settlements (UN Habitat)</v>
      </c>
      <c r="GF364" t="str">
        <v>Vale da Benção Educational and Charitable Association (AEBVB)</v>
      </c>
      <c r="GG364" t="str">
        <v>VenAruba Solidaria</v>
      </c>
      <c r="GH364" t="str">
        <v>Venex Curacao Foundation</v>
      </c>
      <c r="GI364" t="str">
        <v>Venezolanos en Barranquilla</v>
      </c>
      <c r="GJ364" t="str">
        <v>Venezolanos en San Cristóbal</v>
      </c>
      <c r="GK364" t="str">
        <v>Venezuelan Emigrant Foundation (FEV)</v>
      </c>
      <c r="GL364" t="str">
        <v>Vicaría de Pastoral Social Caritas</v>
      </c>
      <c r="GM364" t="str">
        <v>Voices GY</v>
      </c>
      <c r="GN364" t="str">
        <v>We World GVC</v>
      </c>
      <c r="GO364" t="str">
        <v>World Council of Credit Unions</v>
      </c>
      <c r="GP364" t="str">
        <v>World Food Programme (WFP)</v>
      </c>
      <c r="GQ364" t="str">
        <v>World Vision</v>
      </c>
      <c r="GR364" t="str">
        <v>ZOA</v>
      </c>
    </row>
    <row r="365" spans="8:200" x14ac:dyDescent="0.3">
      <c r="H365" t="str" cm="1">
        <f t="array" ref="H365:GR365">TRANSPOSE(_xlfn._xlws.SORT(_xlfn._xlws.FILTER(Table3[Name],ISNUMBER(SEARCH(' Activity Sheet'!D419,Table3[Name])),"Not found"),,1))</f>
        <v>.New Organisation</v>
      </c>
      <c r="I365" t="str">
        <v>ABV - Association of Good with Life</v>
      </c>
      <c r="J365" t="str">
        <v>ACAPS</v>
      </c>
      <c r="K365" t="str">
        <v>Acción y Desarrollo</v>
      </c>
      <c r="L365" t="str">
        <v>ACTED</v>
      </c>
      <c r="M365" t="str">
        <v>Action against Hunger</v>
      </c>
      <c r="N365" t="str">
        <v>ActionAid</v>
      </c>
      <c r="O365" t="str">
        <v>Adventist Development and Relief Agency (ADRA)</v>
      </c>
      <c r="P365" t="str">
        <v>Alas de Colibrí Foundation</v>
      </c>
      <c r="Q365" t="str">
        <v>Alianza por la Solidaridad</v>
      </c>
      <c r="R365" t="str">
        <v>Alianza por Venezuela</v>
      </c>
      <c r="S365" t="str">
        <v>Americares Foundation</v>
      </c>
      <c r="T365" t="str">
        <v>Argentine Commission for Refugees and Migrants (CAREF)</v>
      </c>
      <c r="U365" t="str">
        <v>Asociación Aves</v>
      </c>
      <c r="V365" t="str">
        <v>Asociación de Jubilados y Pensionados Venezolanos en Argentina</v>
      </c>
      <c r="W365" t="str">
        <v>Asociación de Venezolanos en Eloy Alfaro</v>
      </c>
      <c r="X365" t="str">
        <v>Asociación Fundación contra el Hambre Perú</v>
      </c>
      <c r="Y365" t="str">
        <v>Asociación Migrantes Venezolanos</v>
      </c>
      <c r="Z365" t="str">
        <v>Asociación Misioneros de San Carlos Scalabrinianos</v>
      </c>
      <c r="AA365" t="str">
        <v>Asociacion Proteccion Poblacion Vulnerable</v>
      </c>
      <c r="AB365" t="str">
        <v>Asociación Quinta Ola</v>
      </c>
      <c r="AC365" t="str">
        <v>Asociación Salto Ángel</v>
      </c>
      <c r="AD365" t="str">
        <v>Asociación Venezuela en Ecuador AC</v>
      </c>
      <c r="AE365" t="str">
        <v>ASOVENAR</v>
      </c>
      <c r="AF365" t="str">
        <v>Associação Hermanitos</v>
      </c>
      <c r="AG365" t="str">
        <v>AVSI Foundation</v>
      </c>
      <c r="AH365" t="str">
        <v>Bethany Christian Services</v>
      </c>
      <c r="AI365" t="str">
        <v>Blumont</v>
      </c>
      <c r="AJ365" t="str">
        <v>CARE</v>
      </c>
      <c r="AK365" t="str">
        <v>Caritas Brazil</v>
      </c>
      <c r="AL365" t="str">
        <v>Caritas Ecuador</v>
      </c>
      <c r="AM365" t="str">
        <v>Caritas Germany</v>
      </c>
      <c r="AN365" t="str">
        <v>Caritas Manaus</v>
      </c>
      <c r="AO365" t="str">
        <v>Caritas Parana</v>
      </c>
      <c r="AP365" t="str">
        <v>Caritas Peru</v>
      </c>
      <c r="AQ365" t="str">
        <v>Caritas Rio de Janeiro</v>
      </c>
      <c r="AR365" t="str">
        <v>Caritas São Paulo</v>
      </c>
      <c r="AS365" t="str">
        <v>Caritas Switzerland</v>
      </c>
      <c r="AT365" t="str">
        <v>CCEFIRO Association</v>
      </c>
      <c r="AU365" t="str">
        <v>CEDRO</v>
      </c>
      <c r="AV365" t="str">
        <v>Center for Integrated Studies and Programs for Sustainable Development (CIEDS)</v>
      </c>
      <c r="AW365" t="str">
        <v>Center for Migration and Human Rights of the Diocese of Roraima (CMDH)</v>
      </c>
      <c r="AX365" t="str">
        <v>Centro de Atencion Psicosocial (CAPS)</v>
      </c>
      <c r="AY365" t="str">
        <v>CESAL</v>
      </c>
      <c r="AZ365" t="str">
        <v>CESVI-Cooperazione e Sviluppo</v>
      </c>
      <c r="BA365" t="str">
        <v>ChildFund International</v>
      </c>
      <c r="BB365" t="str">
        <v>CHS Alternativo</v>
      </c>
      <c r="BC365" t="str">
        <v>Churún Merú Association</v>
      </c>
      <c r="BD365" t="str">
        <v>Coalición por Venezuela</v>
      </c>
      <c r="BE365" t="str">
        <v>Colonia Foundation of Venezuelans in the Dominican Republic (FUNCOVERD)</v>
      </c>
      <c r="BF365" t="str">
        <v>COLVENZ</v>
      </c>
      <c r="BG365" t="str">
        <v>Compassiva</v>
      </c>
      <c r="BH365" t="str">
        <v>Consejo Interreligioso del Perú - Religiones por la Paz</v>
      </c>
      <c r="BI365" t="str">
        <v>Consorcio ONG OCIPI Y Capellanía Nacional OFICA</v>
      </c>
      <c r="BJ365" t="str">
        <v>COOPI - International Cooperation Foundation</v>
      </c>
      <c r="BK365" t="str">
        <v>Corporación Colectivo Sin Fronteras</v>
      </c>
      <c r="BL365" t="str">
        <v>CRISFE Foundation</v>
      </c>
      <c r="BM365" t="str">
        <v>Cuso International</v>
      </c>
      <c r="BN365" t="str">
        <v>Danielle’s Children Fund (DCF)</v>
      </c>
      <c r="BO365" t="str">
        <v>Danish Refugee Council (DRC)</v>
      </c>
      <c r="BP365" t="str">
        <v>Development Support Association - APOYAR</v>
      </c>
      <c r="BQ365" t="str">
        <v>Diakonie Katastrophenhilfe</v>
      </c>
      <c r="BR365" t="str">
        <v>Diálogo Diverso</v>
      </c>
      <c r="BS365" t="str">
        <v>Doctors of the World</v>
      </c>
      <c r="BT365" t="str">
        <v>Dominican Institute for Integrated Development</v>
      </c>
      <c r="BU365" t="str">
        <v>Duendes y Ángeles Vinotinto República Dominicana</v>
      </c>
      <c r="BV365" t="str">
        <v>Encuentros SJS (Servicio Jesuita de la Solidaridad)</v>
      </c>
      <c r="BW365" t="str">
        <v>Ending Violence Against Migrants</v>
      </c>
      <c r="BX365" t="str">
        <v>Equidad Foundation</v>
      </c>
      <c r="BY365" t="str">
        <v>Equilibrium CenDE</v>
      </c>
      <c r="BZ365" t="str">
        <v>Facultad de Psicología - Universidad de la República (UDELAR)</v>
      </c>
      <c r="CA365" t="str">
        <v>First International Emergency and Solidarités International</v>
      </c>
      <c r="CB365" t="str">
        <v>Fondo Ecuatoriano Populorum Progressio</v>
      </c>
      <c r="CC365" t="str">
        <v>Foro Salud Callao</v>
      </c>
      <c r="CD365" t="str">
        <v>Foundation for the Integration and Development of Latin America (FIDAL)</v>
      </c>
      <c r="CE365" t="str">
        <v>Foundation of the Americas (FUDELA)</v>
      </c>
      <c r="CF365" t="str">
        <v>Fraternity Without Borders</v>
      </c>
      <c r="CG365" t="str">
        <v>Fundación Brisas del Norte</v>
      </c>
      <c r="CH365" t="str">
        <v>Fundación Colombovenezolana Nueva Ilusión</v>
      </c>
      <c r="CI365" t="str">
        <v>Fundación Nakama's</v>
      </c>
      <c r="CJ365" t="str">
        <v>Fundación RadaBer</v>
      </c>
      <c r="CK365" t="str">
        <v>Fundación Scalabrini Bolivia</v>
      </c>
      <c r="CL365" t="str">
        <v>Fundacion Social Vivan los Niños</v>
      </c>
      <c r="CM365" t="str">
        <v>FUNVEAC</v>
      </c>
      <c r="CN365" t="str">
        <v>German Development Cooperation Agency GIZ</v>
      </c>
      <c r="CO365" t="str">
        <v>Globalizate Radio</v>
      </c>
      <c r="CP365" t="str">
        <v>GOAL</v>
      </c>
      <c r="CQ365" t="str">
        <v>Halü Bienestar Humano Foundation (HALU)</v>
      </c>
      <c r="CR365" t="str">
        <v>Heartland Alliance International (HAI)</v>
      </c>
      <c r="CS365" t="str">
        <v>HELVETAS Swiss Intercooperation</v>
      </c>
      <c r="CT365" t="str">
        <v>HIAS</v>
      </c>
      <c r="CU365" t="str">
        <v>Human Rights Defence Curaçao</v>
      </c>
      <c r="CV365" t="str">
        <v>Humanity &amp; Inclusion</v>
      </c>
      <c r="CW365" t="str">
        <v>Humans Analytic</v>
      </c>
      <c r="CX365" t="str">
        <v>Idas y Vueltas Association</v>
      </c>
      <c r="CY365" t="str">
        <v>iMMAP</v>
      </c>
      <c r="CZ365" t="str">
        <v>IMPACT Initiatives (REACH)</v>
      </c>
      <c r="DA365" t="str">
        <v>Inmigrante Feliz Association</v>
      </c>
      <c r="DB365" t="str">
        <v>Institute for Migration and Human Rights (IMDH)</v>
      </c>
      <c r="DC365" t="str">
        <v>Institute of Natural and Cultural Heritage (IPANC)</v>
      </c>
      <c r="DD365" t="str">
        <v>International Committee for the Development of People (CISP)</v>
      </c>
      <c r="DE365" t="str">
        <v>International Federation of the Red Cross (IFRC)</v>
      </c>
      <c r="DF365" t="str">
        <v>International Labour Organization (ILO)</v>
      </c>
      <c r="DG365" t="str">
        <v>International Medical Corps</v>
      </c>
      <c r="DH365" t="str">
        <v>International Organization for Migration (IOM)</v>
      </c>
      <c r="DI365" t="str">
        <v>International Rescue Committee (IRC)</v>
      </c>
      <c r="DJ365" t="str">
        <v>INTERSOS</v>
      </c>
      <c r="DK365" t="str">
        <v>Jesuit Migrant Service (JMS)</v>
      </c>
      <c r="DL365" t="str">
        <v>Jesuit Refugee Service (JRS)</v>
      </c>
      <c r="DM365" t="str">
        <v>Jesuit Service for Migrants and Refugees (JSMR)</v>
      </c>
      <c r="DN365" t="str">
        <v>Joint United Nations Programme on HIV/AIDS (UNAIDS)</v>
      </c>
      <c r="DO365" t="str">
        <v>Kimirina Coorporation</v>
      </c>
      <c r="DP365" t="str">
        <v>La Casita Hispanic Cultural Centre</v>
      </c>
      <c r="DQ365" t="str">
        <v>Latin American Network of Non-Governmental Organizations of Persons with Disabilities and their Families (RIADIS)</v>
      </c>
      <c r="DR365" t="str">
        <v>LGBT+ Movement Brazil</v>
      </c>
      <c r="DS365" t="str">
        <v>Living Water Community (LWC)</v>
      </c>
      <c r="DT365" t="str">
        <v>LLANOVENCOL</v>
      </c>
      <c r="DU365" t="str">
        <v>Lutheran World Federation</v>
      </c>
      <c r="DV365" t="str">
        <v>Lutheran World Relief</v>
      </c>
      <c r="DW365" t="str">
        <v>Malteser International</v>
      </c>
      <c r="DX365" t="str">
        <v>Mana Institute</v>
      </c>
      <c r="DY365" t="str">
        <v>Manos Veneguayas Association</v>
      </c>
      <c r="DZ365" t="str">
        <v>Más Igualdad Perú</v>
      </c>
      <c r="EA365" t="str">
        <v>MedGlobal</v>
      </c>
      <c r="EB365" t="str">
        <v>Medical Teams International</v>
      </c>
      <c r="EC365" t="str">
        <v>Mercy Corps</v>
      </c>
      <c r="ED365" t="str">
        <v>Migrant Service Center (CAM)</v>
      </c>
      <c r="EE365" t="str">
        <v>Migrants, Refugees and Argentine Social Entrepreneurs (MIRARES)</v>
      </c>
      <c r="EF365" t="str">
        <v>Mision Scalabriniana - Ecuador</v>
      </c>
      <c r="EG365" t="str">
        <v>Missão Paz</v>
      </c>
      <c r="EH365" t="str">
        <v>Museu A CASA</v>
      </c>
      <c r="EI365" t="str">
        <v>Norwegian Refugee Council (NRC)</v>
      </c>
      <c r="EJ365" t="str">
        <v>ONG Migrantes por el Maule</v>
      </c>
      <c r="EK365" t="str">
        <v>ONG Preemptive Love Coalition Colombia</v>
      </c>
      <c r="EL365" t="str">
        <v>Organización Transfomando Vidas</v>
      </c>
      <c r="EM365" t="str">
        <v>Organization of Ibero-American States for Education, Science and Culture (OEI)</v>
      </c>
      <c r="EN365" t="str">
        <v>OXFAM</v>
      </c>
      <c r="EO365" t="str">
        <v>Panamerican Development Foundation</v>
      </c>
      <c r="EP365" t="str">
        <v>Panamerican Health Organization/World Health Organization (PAHO/WHO)</v>
      </c>
      <c r="EQ365" t="str">
        <v>Pastoral of Human Mobility - Peruvian Episcopal Conference</v>
      </c>
      <c r="ER365" t="str">
        <v>Pastoral Service for Migrants National</v>
      </c>
      <c r="ES365" t="str">
        <v>Permanent Human Rights defense Committee (CDH)</v>
      </c>
      <c r="ET365" t="str">
        <v>Pirilampos Institute - Group of visits and voluntary actions in Roraima</v>
      </c>
      <c r="EU365" t="str">
        <v>Plan International</v>
      </c>
      <c r="EV365" t="str">
        <v>Population Program, Faculty of Social Sciences, University of the Republic</v>
      </c>
      <c r="EW365" t="str">
        <v>Profamilia Association</v>
      </c>
      <c r="EX365" t="str">
        <v>Red con Migrantes y Refugiados</v>
      </c>
      <c r="EY365" t="str">
        <v>Red Cross Colombia</v>
      </c>
      <c r="EZ365" t="str">
        <v>Red Cross Ecuador</v>
      </c>
      <c r="FA365" t="str">
        <v>Red Cross Peru</v>
      </c>
      <c r="FB365" t="str">
        <v>Red de Investigaciones en Derechos Humanos - CONICET (Consejo Nacional de Investigaciones Científicas y Técnicas)</v>
      </c>
      <c r="FC365" t="str">
        <v>RET International</v>
      </c>
      <c r="FD365" t="str">
        <v>Salú pa Tur Foundation</v>
      </c>
      <c r="FE365" t="str">
        <v>Salvation Army</v>
      </c>
      <c r="FF365" t="str">
        <v>Samaritan's Purse</v>
      </c>
      <c r="FG365" t="str">
        <v>Save the Children International (SCI)</v>
      </c>
      <c r="FH365" t="str">
        <v>Scalabrini Foundation Chile</v>
      </c>
      <c r="FI365" t="str">
        <v>Sección Peruana de Amnistía Internacional</v>
      </c>
      <c r="FJ365" t="str">
        <v>Serviço Pastoral dos Migrantes do Nordeste</v>
      </c>
      <c r="FK365" t="str">
        <v>Sesame Workshop</v>
      </c>
      <c r="FL365" t="str">
        <v>Si, Da Vida</v>
      </c>
      <c r="FM365" t="str">
        <v>Solidarity and Action Asociation</v>
      </c>
      <c r="FN365" t="str">
        <v>SOS Children's Villages</v>
      </c>
      <c r="FO365" t="str">
        <v>Tarabita Foundation</v>
      </c>
      <c r="FP365" t="str">
        <v>Tearfund</v>
      </c>
      <c r="FQ365" t="str">
        <v>TECHO</v>
      </c>
      <c r="FR365" t="str">
        <v>Terranueva Foundation</v>
      </c>
      <c r="FS365" t="str">
        <v>Terre des Hommes Suisse</v>
      </c>
      <c r="FT365" t="str">
        <v>The Israel Forum for International Humanitarian Aid (IsraAID)</v>
      </c>
      <c r="FU365" t="str">
        <v>Unión Venezolana en Perú</v>
      </c>
      <c r="FV365" t="str">
        <v>United Nations Children's Fund (UNICEF)</v>
      </c>
      <c r="FW365" t="str">
        <v>United Nations Development Programme (UNDP)</v>
      </c>
      <c r="FX365" t="str">
        <v>United Nations Educational, Scientific and Cultural Organization (UNESCO)</v>
      </c>
      <c r="FY365" t="str">
        <v>United Nations Entity for Gender Equality and the Empowerment of Women (UNWOMEN)</v>
      </c>
      <c r="FZ365" t="str">
        <v>United Nations Food and Agricultural Organization (FAO)</v>
      </c>
      <c r="GA365" t="str">
        <v>United Nations High Commissioner for Refugees (UNHCR)</v>
      </c>
      <c r="GB365" t="str">
        <v>United Nations Office of the High Commissioner for Human Rights (OHCHR)</v>
      </c>
      <c r="GC365" t="str">
        <v>United Nations Office on Drugs and Crime (UNODC)</v>
      </c>
      <c r="GD365" t="str">
        <v>United Nations Population Fund (UNFPA)</v>
      </c>
      <c r="GE365" t="str">
        <v>United Nations Programme for Human Settlements (UN Habitat)</v>
      </c>
      <c r="GF365" t="str">
        <v>Vale da Benção Educational and Charitable Association (AEBVB)</v>
      </c>
      <c r="GG365" t="str">
        <v>VenAruba Solidaria</v>
      </c>
      <c r="GH365" t="str">
        <v>Venex Curacao Foundation</v>
      </c>
      <c r="GI365" t="str">
        <v>Venezolanos en Barranquilla</v>
      </c>
      <c r="GJ365" t="str">
        <v>Venezolanos en San Cristóbal</v>
      </c>
      <c r="GK365" t="str">
        <v>Venezuelan Emigrant Foundation (FEV)</v>
      </c>
      <c r="GL365" t="str">
        <v>Vicaría de Pastoral Social Caritas</v>
      </c>
      <c r="GM365" t="str">
        <v>Voices GY</v>
      </c>
      <c r="GN365" t="str">
        <v>We World GVC</v>
      </c>
      <c r="GO365" t="str">
        <v>World Council of Credit Unions</v>
      </c>
      <c r="GP365" t="str">
        <v>World Food Programme (WFP)</v>
      </c>
      <c r="GQ365" t="str">
        <v>World Vision</v>
      </c>
      <c r="GR365" t="str">
        <v>ZOA</v>
      </c>
    </row>
    <row r="366" spans="8:200" x14ac:dyDescent="0.3">
      <c r="H366" t="str" cm="1">
        <f t="array" ref="H366:GR366">TRANSPOSE(_xlfn._xlws.SORT(_xlfn._xlws.FILTER(Table3[Name],ISNUMBER(SEARCH(' Activity Sheet'!D420,Table3[Name])),"Not found"),,1))</f>
        <v>.New Organisation</v>
      </c>
      <c r="I366" t="str">
        <v>ABV - Association of Good with Life</v>
      </c>
      <c r="J366" t="str">
        <v>ACAPS</v>
      </c>
      <c r="K366" t="str">
        <v>Acción y Desarrollo</v>
      </c>
      <c r="L366" t="str">
        <v>ACTED</v>
      </c>
      <c r="M366" t="str">
        <v>Action against Hunger</v>
      </c>
      <c r="N366" t="str">
        <v>ActionAid</v>
      </c>
      <c r="O366" t="str">
        <v>Adventist Development and Relief Agency (ADRA)</v>
      </c>
      <c r="P366" t="str">
        <v>Alas de Colibrí Foundation</v>
      </c>
      <c r="Q366" t="str">
        <v>Alianza por la Solidaridad</v>
      </c>
      <c r="R366" t="str">
        <v>Alianza por Venezuela</v>
      </c>
      <c r="S366" t="str">
        <v>Americares Foundation</v>
      </c>
      <c r="T366" t="str">
        <v>Argentine Commission for Refugees and Migrants (CAREF)</v>
      </c>
      <c r="U366" t="str">
        <v>Asociación Aves</v>
      </c>
      <c r="V366" t="str">
        <v>Asociación de Jubilados y Pensionados Venezolanos en Argentina</v>
      </c>
      <c r="W366" t="str">
        <v>Asociación de Venezolanos en Eloy Alfaro</v>
      </c>
      <c r="X366" t="str">
        <v>Asociación Fundación contra el Hambre Perú</v>
      </c>
      <c r="Y366" t="str">
        <v>Asociación Migrantes Venezolanos</v>
      </c>
      <c r="Z366" t="str">
        <v>Asociación Misioneros de San Carlos Scalabrinianos</v>
      </c>
      <c r="AA366" t="str">
        <v>Asociacion Proteccion Poblacion Vulnerable</v>
      </c>
      <c r="AB366" t="str">
        <v>Asociación Quinta Ola</v>
      </c>
      <c r="AC366" t="str">
        <v>Asociación Salto Ángel</v>
      </c>
      <c r="AD366" t="str">
        <v>Asociación Venezuela en Ecuador AC</v>
      </c>
      <c r="AE366" t="str">
        <v>ASOVENAR</v>
      </c>
      <c r="AF366" t="str">
        <v>Associação Hermanitos</v>
      </c>
      <c r="AG366" t="str">
        <v>AVSI Foundation</v>
      </c>
      <c r="AH366" t="str">
        <v>Bethany Christian Services</v>
      </c>
      <c r="AI366" t="str">
        <v>Blumont</v>
      </c>
      <c r="AJ366" t="str">
        <v>CARE</v>
      </c>
      <c r="AK366" t="str">
        <v>Caritas Brazil</v>
      </c>
      <c r="AL366" t="str">
        <v>Caritas Ecuador</v>
      </c>
      <c r="AM366" t="str">
        <v>Caritas Germany</v>
      </c>
      <c r="AN366" t="str">
        <v>Caritas Manaus</v>
      </c>
      <c r="AO366" t="str">
        <v>Caritas Parana</v>
      </c>
      <c r="AP366" t="str">
        <v>Caritas Peru</v>
      </c>
      <c r="AQ366" t="str">
        <v>Caritas Rio de Janeiro</v>
      </c>
      <c r="AR366" t="str">
        <v>Caritas São Paulo</v>
      </c>
      <c r="AS366" t="str">
        <v>Caritas Switzerland</v>
      </c>
      <c r="AT366" t="str">
        <v>CCEFIRO Association</v>
      </c>
      <c r="AU366" t="str">
        <v>CEDRO</v>
      </c>
      <c r="AV366" t="str">
        <v>Center for Integrated Studies and Programs for Sustainable Development (CIEDS)</v>
      </c>
      <c r="AW366" t="str">
        <v>Center for Migration and Human Rights of the Diocese of Roraima (CMDH)</v>
      </c>
      <c r="AX366" t="str">
        <v>Centro de Atencion Psicosocial (CAPS)</v>
      </c>
      <c r="AY366" t="str">
        <v>CESAL</v>
      </c>
      <c r="AZ366" t="str">
        <v>CESVI-Cooperazione e Sviluppo</v>
      </c>
      <c r="BA366" t="str">
        <v>ChildFund International</v>
      </c>
      <c r="BB366" t="str">
        <v>CHS Alternativo</v>
      </c>
      <c r="BC366" t="str">
        <v>Churún Merú Association</v>
      </c>
      <c r="BD366" t="str">
        <v>Coalición por Venezuela</v>
      </c>
      <c r="BE366" t="str">
        <v>Colonia Foundation of Venezuelans in the Dominican Republic (FUNCOVERD)</v>
      </c>
      <c r="BF366" t="str">
        <v>COLVENZ</v>
      </c>
      <c r="BG366" t="str">
        <v>Compassiva</v>
      </c>
      <c r="BH366" t="str">
        <v>Consejo Interreligioso del Perú - Religiones por la Paz</v>
      </c>
      <c r="BI366" t="str">
        <v>Consorcio ONG OCIPI Y Capellanía Nacional OFICA</v>
      </c>
      <c r="BJ366" t="str">
        <v>COOPI - International Cooperation Foundation</v>
      </c>
      <c r="BK366" t="str">
        <v>Corporación Colectivo Sin Fronteras</v>
      </c>
      <c r="BL366" t="str">
        <v>CRISFE Foundation</v>
      </c>
      <c r="BM366" t="str">
        <v>Cuso International</v>
      </c>
      <c r="BN366" t="str">
        <v>Danielle’s Children Fund (DCF)</v>
      </c>
      <c r="BO366" t="str">
        <v>Danish Refugee Council (DRC)</v>
      </c>
      <c r="BP366" t="str">
        <v>Development Support Association - APOYAR</v>
      </c>
      <c r="BQ366" t="str">
        <v>Diakonie Katastrophenhilfe</v>
      </c>
      <c r="BR366" t="str">
        <v>Diálogo Diverso</v>
      </c>
      <c r="BS366" t="str">
        <v>Doctors of the World</v>
      </c>
      <c r="BT366" t="str">
        <v>Dominican Institute for Integrated Development</v>
      </c>
      <c r="BU366" t="str">
        <v>Duendes y Ángeles Vinotinto República Dominicana</v>
      </c>
      <c r="BV366" t="str">
        <v>Encuentros SJS (Servicio Jesuita de la Solidaridad)</v>
      </c>
      <c r="BW366" t="str">
        <v>Ending Violence Against Migrants</v>
      </c>
      <c r="BX366" t="str">
        <v>Equidad Foundation</v>
      </c>
      <c r="BY366" t="str">
        <v>Equilibrium CenDE</v>
      </c>
      <c r="BZ366" t="str">
        <v>Facultad de Psicología - Universidad de la República (UDELAR)</v>
      </c>
      <c r="CA366" t="str">
        <v>First International Emergency and Solidarités International</v>
      </c>
      <c r="CB366" t="str">
        <v>Fondo Ecuatoriano Populorum Progressio</v>
      </c>
      <c r="CC366" t="str">
        <v>Foro Salud Callao</v>
      </c>
      <c r="CD366" t="str">
        <v>Foundation for the Integration and Development of Latin America (FIDAL)</v>
      </c>
      <c r="CE366" t="str">
        <v>Foundation of the Americas (FUDELA)</v>
      </c>
      <c r="CF366" t="str">
        <v>Fraternity Without Borders</v>
      </c>
      <c r="CG366" t="str">
        <v>Fundación Brisas del Norte</v>
      </c>
      <c r="CH366" t="str">
        <v>Fundación Colombovenezolana Nueva Ilusión</v>
      </c>
      <c r="CI366" t="str">
        <v>Fundación Nakama's</v>
      </c>
      <c r="CJ366" t="str">
        <v>Fundación RadaBer</v>
      </c>
      <c r="CK366" t="str">
        <v>Fundación Scalabrini Bolivia</v>
      </c>
      <c r="CL366" t="str">
        <v>Fundacion Social Vivan los Niños</v>
      </c>
      <c r="CM366" t="str">
        <v>FUNVEAC</v>
      </c>
      <c r="CN366" t="str">
        <v>German Development Cooperation Agency GIZ</v>
      </c>
      <c r="CO366" t="str">
        <v>Globalizate Radio</v>
      </c>
      <c r="CP366" t="str">
        <v>GOAL</v>
      </c>
      <c r="CQ366" t="str">
        <v>Halü Bienestar Humano Foundation (HALU)</v>
      </c>
      <c r="CR366" t="str">
        <v>Heartland Alliance International (HAI)</v>
      </c>
      <c r="CS366" t="str">
        <v>HELVETAS Swiss Intercooperation</v>
      </c>
      <c r="CT366" t="str">
        <v>HIAS</v>
      </c>
      <c r="CU366" t="str">
        <v>Human Rights Defence Curaçao</v>
      </c>
      <c r="CV366" t="str">
        <v>Humanity &amp; Inclusion</v>
      </c>
      <c r="CW366" t="str">
        <v>Humans Analytic</v>
      </c>
      <c r="CX366" t="str">
        <v>Idas y Vueltas Association</v>
      </c>
      <c r="CY366" t="str">
        <v>iMMAP</v>
      </c>
      <c r="CZ366" t="str">
        <v>IMPACT Initiatives (REACH)</v>
      </c>
      <c r="DA366" t="str">
        <v>Inmigrante Feliz Association</v>
      </c>
      <c r="DB366" t="str">
        <v>Institute for Migration and Human Rights (IMDH)</v>
      </c>
      <c r="DC366" t="str">
        <v>Institute of Natural and Cultural Heritage (IPANC)</v>
      </c>
      <c r="DD366" t="str">
        <v>International Committee for the Development of People (CISP)</v>
      </c>
      <c r="DE366" t="str">
        <v>International Federation of the Red Cross (IFRC)</v>
      </c>
      <c r="DF366" t="str">
        <v>International Labour Organization (ILO)</v>
      </c>
      <c r="DG366" t="str">
        <v>International Medical Corps</v>
      </c>
      <c r="DH366" t="str">
        <v>International Organization for Migration (IOM)</v>
      </c>
      <c r="DI366" t="str">
        <v>International Rescue Committee (IRC)</v>
      </c>
      <c r="DJ366" t="str">
        <v>INTERSOS</v>
      </c>
      <c r="DK366" t="str">
        <v>Jesuit Migrant Service (JMS)</v>
      </c>
      <c r="DL366" t="str">
        <v>Jesuit Refugee Service (JRS)</v>
      </c>
      <c r="DM366" t="str">
        <v>Jesuit Service for Migrants and Refugees (JSMR)</v>
      </c>
      <c r="DN366" t="str">
        <v>Joint United Nations Programme on HIV/AIDS (UNAIDS)</v>
      </c>
      <c r="DO366" t="str">
        <v>Kimirina Coorporation</v>
      </c>
      <c r="DP366" t="str">
        <v>La Casita Hispanic Cultural Centre</v>
      </c>
      <c r="DQ366" t="str">
        <v>Latin American Network of Non-Governmental Organizations of Persons with Disabilities and their Families (RIADIS)</v>
      </c>
      <c r="DR366" t="str">
        <v>LGBT+ Movement Brazil</v>
      </c>
      <c r="DS366" t="str">
        <v>Living Water Community (LWC)</v>
      </c>
      <c r="DT366" t="str">
        <v>LLANOVENCOL</v>
      </c>
      <c r="DU366" t="str">
        <v>Lutheran World Federation</v>
      </c>
      <c r="DV366" t="str">
        <v>Lutheran World Relief</v>
      </c>
      <c r="DW366" t="str">
        <v>Malteser International</v>
      </c>
      <c r="DX366" t="str">
        <v>Mana Institute</v>
      </c>
      <c r="DY366" t="str">
        <v>Manos Veneguayas Association</v>
      </c>
      <c r="DZ366" t="str">
        <v>Más Igualdad Perú</v>
      </c>
      <c r="EA366" t="str">
        <v>MedGlobal</v>
      </c>
      <c r="EB366" t="str">
        <v>Medical Teams International</v>
      </c>
      <c r="EC366" t="str">
        <v>Mercy Corps</v>
      </c>
      <c r="ED366" t="str">
        <v>Migrant Service Center (CAM)</v>
      </c>
      <c r="EE366" t="str">
        <v>Migrants, Refugees and Argentine Social Entrepreneurs (MIRARES)</v>
      </c>
      <c r="EF366" t="str">
        <v>Mision Scalabriniana - Ecuador</v>
      </c>
      <c r="EG366" t="str">
        <v>Missão Paz</v>
      </c>
      <c r="EH366" t="str">
        <v>Museu A CASA</v>
      </c>
      <c r="EI366" t="str">
        <v>Norwegian Refugee Council (NRC)</v>
      </c>
      <c r="EJ366" t="str">
        <v>ONG Migrantes por el Maule</v>
      </c>
      <c r="EK366" t="str">
        <v>ONG Preemptive Love Coalition Colombia</v>
      </c>
      <c r="EL366" t="str">
        <v>Organización Transfomando Vidas</v>
      </c>
      <c r="EM366" t="str">
        <v>Organization of Ibero-American States for Education, Science and Culture (OEI)</v>
      </c>
      <c r="EN366" t="str">
        <v>OXFAM</v>
      </c>
      <c r="EO366" t="str">
        <v>Panamerican Development Foundation</v>
      </c>
      <c r="EP366" t="str">
        <v>Panamerican Health Organization/World Health Organization (PAHO/WHO)</v>
      </c>
      <c r="EQ366" t="str">
        <v>Pastoral of Human Mobility - Peruvian Episcopal Conference</v>
      </c>
      <c r="ER366" t="str">
        <v>Pastoral Service for Migrants National</v>
      </c>
      <c r="ES366" t="str">
        <v>Permanent Human Rights defense Committee (CDH)</v>
      </c>
      <c r="ET366" t="str">
        <v>Pirilampos Institute - Group of visits and voluntary actions in Roraima</v>
      </c>
      <c r="EU366" t="str">
        <v>Plan International</v>
      </c>
      <c r="EV366" t="str">
        <v>Population Program, Faculty of Social Sciences, University of the Republic</v>
      </c>
      <c r="EW366" t="str">
        <v>Profamilia Association</v>
      </c>
      <c r="EX366" t="str">
        <v>Red con Migrantes y Refugiados</v>
      </c>
      <c r="EY366" t="str">
        <v>Red Cross Colombia</v>
      </c>
      <c r="EZ366" t="str">
        <v>Red Cross Ecuador</v>
      </c>
      <c r="FA366" t="str">
        <v>Red Cross Peru</v>
      </c>
      <c r="FB366" t="str">
        <v>Red de Investigaciones en Derechos Humanos - CONICET (Consejo Nacional de Investigaciones Científicas y Técnicas)</v>
      </c>
      <c r="FC366" t="str">
        <v>RET International</v>
      </c>
      <c r="FD366" t="str">
        <v>Salú pa Tur Foundation</v>
      </c>
      <c r="FE366" t="str">
        <v>Salvation Army</v>
      </c>
      <c r="FF366" t="str">
        <v>Samaritan's Purse</v>
      </c>
      <c r="FG366" t="str">
        <v>Save the Children International (SCI)</v>
      </c>
      <c r="FH366" t="str">
        <v>Scalabrini Foundation Chile</v>
      </c>
      <c r="FI366" t="str">
        <v>Sección Peruana de Amnistía Internacional</v>
      </c>
      <c r="FJ366" t="str">
        <v>Serviço Pastoral dos Migrantes do Nordeste</v>
      </c>
      <c r="FK366" t="str">
        <v>Sesame Workshop</v>
      </c>
      <c r="FL366" t="str">
        <v>Si, Da Vida</v>
      </c>
      <c r="FM366" t="str">
        <v>Solidarity and Action Asociation</v>
      </c>
      <c r="FN366" t="str">
        <v>SOS Children's Villages</v>
      </c>
      <c r="FO366" t="str">
        <v>Tarabita Foundation</v>
      </c>
      <c r="FP366" t="str">
        <v>Tearfund</v>
      </c>
      <c r="FQ366" t="str">
        <v>TECHO</v>
      </c>
      <c r="FR366" t="str">
        <v>Terranueva Foundation</v>
      </c>
      <c r="FS366" t="str">
        <v>Terre des Hommes Suisse</v>
      </c>
      <c r="FT366" t="str">
        <v>The Israel Forum for International Humanitarian Aid (IsraAID)</v>
      </c>
      <c r="FU366" t="str">
        <v>Unión Venezolana en Perú</v>
      </c>
      <c r="FV366" t="str">
        <v>United Nations Children's Fund (UNICEF)</v>
      </c>
      <c r="FW366" t="str">
        <v>United Nations Development Programme (UNDP)</v>
      </c>
      <c r="FX366" t="str">
        <v>United Nations Educational, Scientific and Cultural Organization (UNESCO)</v>
      </c>
      <c r="FY366" t="str">
        <v>United Nations Entity for Gender Equality and the Empowerment of Women (UNWOMEN)</v>
      </c>
      <c r="FZ366" t="str">
        <v>United Nations Food and Agricultural Organization (FAO)</v>
      </c>
      <c r="GA366" t="str">
        <v>United Nations High Commissioner for Refugees (UNHCR)</v>
      </c>
      <c r="GB366" t="str">
        <v>United Nations Office of the High Commissioner for Human Rights (OHCHR)</v>
      </c>
      <c r="GC366" t="str">
        <v>United Nations Office on Drugs and Crime (UNODC)</v>
      </c>
      <c r="GD366" t="str">
        <v>United Nations Population Fund (UNFPA)</v>
      </c>
      <c r="GE366" t="str">
        <v>United Nations Programme for Human Settlements (UN Habitat)</v>
      </c>
      <c r="GF366" t="str">
        <v>Vale da Benção Educational and Charitable Association (AEBVB)</v>
      </c>
      <c r="GG366" t="str">
        <v>VenAruba Solidaria</v>
      </c>
      <c r="GH366" t="str">
        <v>Venex Curacao Foundation</v>
      </c>
      <c r="GI366" t="str">
        <v>Venezolanos en Barranquilla</v>
      </c>
      <c r="GJ366" t="str">
        <v>Venezolanos en San Cristóbal</v>
      </c>
      <c r="GK366" t="str">
        <v>Venezuelan Emigrant Foundation (FEV)</v>
      </c>
      <c r="GL366" t="str">
        <v>Vicaría de Pastoral Social Caritas</v>
      </c>
      <c r="GM366" t="str">
        <v>Voices GY</v>
      </c>
      <c r="GN366" t="str">
        <v>We World GVC</v>
      </c>
      <c r="GO366" t="str">
        <v>World Council of Credit Unions</v>
      </c>
      <c r="GP366" t="str">
        <v>World Food Programme (WFP)</v>
      </c>
      <c r="GQ366" t="str">
        <v>World Vision</v>
      </c>
      <c r="GR366" t="str">
        <v>ZOA</v>
      </c>
    </row>
    <row r="367" spans="8:200" x14ac:dyDescent="0.3">
      <c r="H367" t="str" cm="1">
        <f t="array" ref="H367:GR367">TRANSPOSE(_xlfn._xlws.SORT(_xlfn._xlws.FILTER(Table3[Name],ISNUMBER(SEARCH(' Activity Sheet'!D421,Table3[Name])),"Not found"),,1))</f>
        <v>.New Organisation</v>
      </c>
      <c r="I367" t="str">
        <v>ABV - Association of Good with Life</v>
      </c>
      <c r="J367" t="str">
        <v>ACAPS</v>
      </c>
      <c r="K367" t="str">
        <v>Acción y Desarrollo</v>
      </c>
      <c r="L367" t="str">
        <v>ACTED</v>
      </c>
      <c r="M367" t="str">
        <v>Action against Hunger</v>
      </c>
      <c r="N367" t="str">
        <v>ActionAid</v>
      </c>
      <c r="O367" t="str">
        <v>Adventist Development and Relief Agency (ADRA)</v>
      </c>
      <c r="P367" t="str">
        <v>Alas de Colibrí Foundation</v>
      </c>
      <c r="Q367" t="str">
        <v>Alianza por la Solidaridad</v>
      </c>
      <c r="R367" t="str">
        <v>Alianza por Venezuela</v>
      </c>
      <c r="S367" t="str">
        <v>Americares Foundation</v>
      </c>
      <c r="T367" t="str">
        <v>Argentine Commission for Refugees and Migrants (CAREF)</v>
      </c>
      <c r="U367" t="str">
        <v>Asociación Aves</v>
      </c>
      <c r="V367" t="str">
        <v>Asociación de Jubilados y Pensionados Venezolanos en Argentina</v>
      </c>
      <c r="W367" t="str">
        <v>Asociación de Venezolanos en Eloy Alfaro</v>
      </c>
      <c r="X367" t="str">
        <v>Asociación Fundación contra el Hambre Perú</v>
      </c>
      <c r="Y367" t="str">
        <v>Asociación Migrantes Venezolanos</v>
      </c>
      <c r="Z367" t="str">
        <v>Asociación Misioneros de San Carlos Scalabrinianos</v>
      </c>
      <c r="AA367" t="str">
        <v>Asociacion Proteccion Poblacion Vulnerable</v>
      </c>
      <c r="AB367" t="str">
        <v>Asociación Quinta Ola</v>
      </c>
      <c r="AC367" t="str">
        <v>Asociación Salto Ángel</v>
      </c>
      <c r="AD367" t="str">
        <v>Asociación Venezuela en Ecuador AC</v>
      </c>
      <c r="AE367" t="str">
        <v>ASOVENAR</v>
      </c>
      <c r="AF367" t="str">
        <v>Associação Hermanitos</v>
      </c>
      <c r="AG367" t="str">
        <v>AVSI Foundation</v>
      </c>
      <c r="AH367" t="str">
        <v>Bethany Christian Services</v>
      </c>
      <c r="AI367" t="str">
        <v>Blumont</v>
      </c>
      <c r="AJ367" t="str">
        <v>CARE</v>
      </c>
      <c r="AK367" t="str">
        <v>Caritas Brazil</v>
      </c>
      <c r="AL367" t="str">
        <v>Caritas Ecuador</v>
      </c>
      <c r="AM367" t="str">
        <v>Caritas Germany</v>
      </c>
      <c r="AN367" t="str">
        <v>Caritas Manaus</v>
      </c>
      <c r="AO367" t="str">
        <v>Caritas Parana</v>
      </c>
      <c r="AP367" t="str">
        <v>Caritas Peru</v>
      </c>
      <c r="AQ367" t="str">
        <v>Caritas Rio de Janeiro</v>
      </c>
      <c r="AR367" t="str">
        <v>Caritas São Paulo</v>
      </c>
      <c r="AS367" t="str">
        <v>Caritas Switzerland</v>
      </c>
      <c r="AT367" t="str">
        <v>CCEFIRO Association</v>
      </c>
      <c r="AU367" t="str">
        <v>CEDRO</v>
      </c>
      <c r="AV367" t="str">
        <v>Center for Integrated Studies and Programs for Sustainable Development (CIEDS)</v>
      </c>
      <c r="AW367" t="str">
        <v>Center for Migration and Human Rights of the Diocese of Roraima (CMDH)</v>
      </c>
      <c r="AX367" t="str">
        <v>Centro de Atencion Psicosocial (CAPS)</v>
      </c>
      <c r="AY367" t="str">
        <v>CESAL</v>
      </c>
      <c r="AZ367" t="str">
        <v>CESVI-Cooperazione e Sviluppo</v>
      </c>
      <c r="BA367" t="str">
        <v>ChildFund International</v>
      </c>
      <c r="BB367" t="str">
        <v>CHS Alternativo</v>
      </c>
      <c r="BC367" t="str">
        <v>Churún Merú Association</v>
      </c>
      <c r="BD367" t="str">
        <v>Coalición por Venezuela</v>
      </c>
      <c r="BE367" t="str">
        <v>Colonia Foundation of Venezuelans in the Dominican Republic (FUNCOVERD)</v>
      </c>
      <c r="BF367" t="str">
        <v>COLVENZ</v>
      </c>
      <c r="BG367" t="str">
        <v>Compassiva</v>
      </c>
      <c r="BH367" t="str">
        <v>Consejo Interreligioso del Perú - Religiones por la Paz</v>
      </c>
      <c r="BI367" t="str">
        <v>Consorcio ONG OCIPI Y Capellanía Nacional OFICA</v>
      </c>
      <c r="BJ367" t="str">
        <v>COOPI - International Cooperation Foundation</v>
      </c>
      <c r="BK367" t="str">
        <v>Corporación Colectivo Sin Fronteras</v>
      </c>
      <c r="BL367" t="str">
        <v>CRISFE Foundation</v>
      </c>
      <c r="BM367" t="str">
        <v>Cuso International</v>
      </c>
      <c r="BN367" t="str">
        <v>Danielle’s Children Fund (DCF)</v>
      </c>
      <c r="BO367" t="str">
        <v>Danish Refugee Council (DRC)</v>
      </c>
      <c r="BP367" t="str">
        <v>Development Support Association - APOYAR</v>
      </c>
      <c r="BQ367" t="str">
        <v>Diakonie Katastrophenhilfe</v>
      </c>
      <c r="BR367" t="str">
        <v>Diálogo Diverso</v>
      </c>
      <c r="BS367" t="str">
        <v>Doctors of the World</v>
      </c>
      <c r="BT367" t="str">
        <v>Dominican Institute for Integrated Development</v>
      </c>
      <c r="BU367" t="str">
        <v>Duendes y Ángeles Vinotinto República Dominicana</v>
      </c>
      <c r="BV367" t="str">
        <v>Encuentros SJS (Servicio Jesuita de la Solidaridad)</v>
      </c>
      <c r="BW367" t="str">
        <v>Ending Violence Against Migrants</v>
      </c>
      <c r="BX367" t="str">
        <v>Equidad Foundation</v>
      </c>
      <c r="BY367" t="str">
        <v>Equilibrium CenDE</v>
      </c>
      <c r="BZ367" t="str">
        <v>Facultad de Psicología - Universidad de la República (UDELAR)</v>
      </c>
      <c r="CA367" t="str">
        <v>First International Emergency and Solidarités International</v>
      </c>
      <c r="CB367" t="str">
        <v>Fondo Ecuatoriano Populorum Progressio</v>
      </c>
      <c r="CC367" t="str">
        <v>Foro Salud Callao</v>
      </c>
      <c r="CD367" t="str">
        <v>Foundation for the Integration and Development of Latin America (FIDAL)</v>
      </c>
      <c r="CE367" t="str">
        <v>Foundation of the Americas (FUDELA)</v>
      </c>
      <c r="CF367" t="str">
        <v>Fraternity Without Borders</v>
      </c>
      <c r="CG367" t="str">
        <v>Fundación Brisas del Norte</v>
      </c>
      <c r="CH367" t="str">
        <v>Fundación Colombovenezolana Nueva Ilusión</v>
      </c>
      <c r="CI367" t="str">
        <v>Fundación Nakama's</v>
      </c>
      <c r="CJ367" t="str">
        <v>Fundación RadaBer</v>
      </c>
      <c r="CK367" t="str">
        <v>Fundación Scalabrini Bolivia</v>
      </c>
      <c r="CL367" t="str">
        <v>Fundacion Social Vivan los Niños</v>
      </c>
      <c r="CM367" t="str">
        <v>FUNVEAC</v>
      </c>
      <c r="CN367" t="str">
        <v>German Development Cooperation Agency GIZ</v>
      </c>
      <c r="CO367" t="str">
        <v>Globalizate Radio</v>
      </c>
      <c r="CP367" t="str">
        <v>GOAL</v>
      </c>
      <c r="CQ367" t="str">
        <v>Halü Bienestar Humano Foundation (HALU)</v>
      </c>
      <c r="CR367" t="str">
        <v>Heartland Alliance International (HAI)</v>
      </c>
      <c r="CS367" t="str">
        <v>HELVETAS Swiss Intercooperation</v>
      </c>
      <c r="CT367" t="str">
        <v>HIAS</v>
      </c>
      <c r="CU367" t="str">
        <v>Human Rights Defence Curaçao</v>
      </c>
      <c r="CV367" t="str">
        <v>Humanity &amp; Inclusion</v>
      </c>
      <c r="CW367" t="str">
        <v>Humans Analytic</v>
      </c>
      <c r="CX367" t="str">
        <v>Idas y Vueltas Association</v>
      </c>
      <c r="CY367" t="str">
        <v>iMMAP</v>
      </c>
      <c r="CZ367" t="str">
        <v>IMPACT Initiatives (REACH)</v>
      </c>
      <c r="DA367" t="str">
        <v>Inmigrante Feliz Association</v>
      </c>
      <c r="DB367" t="str">
        <v>Institute for Migration and Human Rights (IMDH)</v>
      </c>
      <c r="DC367" t="str">
        <v>Institute of Natural and Cultural Heritage (IPANC)</v>
      </c>
      <c r="DD367" t="str">
        <v>International Committee for the Development of People (CISP)</v>
      </c>
      <c r="DE367" t="str">
        <v>International Federation of the Red Cross (IFRC)</v>
      </c>
      <c r="DF367" t="str">
        <v>International Labour Organization (ILO)</v>
      </c>
      <c r="DG367" t="str">
        <v>International Medical Corps</v>
      </c>
      <c r="DH367" t="str">
        <v>International Organization for Migration (IOM)</v>
      </c>
      <c r="DI367" t="str">
        <v>International Rescue Committee (IRC)</v>
      </c>
      <c r="DJ367" t="str">
        <v>INTERSOS</v>
      </c>
      <c r="DK367" t="str">
        <v>Jesuit Migrant Service (JMS)</v>
      </c>
      <c r="DL367" t="str">
        <v>Jesuit Refugee Service (JRS)</v>
      </c>
      <c r="DM367" t="str">
        <v>Jesuit Service for Migrants and Refugees (JSMR)</v>
      </c>
      <c r="DN367" t="str">
        <v>Joint United Nations Programme on HIV/AIDS (UNAIDS)</v>
      </c>
      <c r="DO367" t="str">
        <v>Kimirina Coorporation</v>
      </c>
      <c r="DP367" t="str">
        <v>La Casita Hispanic Cultural Centre</v>
      </c>
      <c r="DQ367" t="str">
        <v>Latin American Network of Non-Governmental Organizations of Persons with Disabilities and their Families (RIADIS)</v>
      </c>
      <c r="DR367" t="str">
        <v>LGBT+ Movement Brazil</v>
      </c>
      <c r="DS367" t="str">
        <v>Living Water Community (LWC)</v>
      </c>
      <c r="DT367" t="str">
        <v>LLANOVENCOL</v>
      </c>
      <c r="DU367" t="str">
        <v>Lutheran World Federation</v>
      </c>
      <c r="DV367" t="str">
        <v>Lutheran World Relief</v>
      </c>
      <c r="DW367" t="str">
        <v>Malteser International</v>
      </c>
      <c r="DX367" t="str">
        <v>Mana Institute</v>
      </c>
      <c r="DY367" t="str">
        <v>Manos Veneguayas Association</v>
      </c>
      <c r="DZ367" t="str">
        <v>Más Igualdad Perú</v>
      </c>
      <c r="EA367" t="str">
        <v>MedGlobal</v>
      </c>
      <c r="EB367" t="str">
        <v>Medical Teams International</v>
      </c>
      <c r="EC367" t="str">
        <v>Mercy Corps</v>
      </c>
      <c r="ED367" t="str">
        <v>Migrant Service Center (CAM)</v>
      </c>
      <c r="EE367" t="str">
        <v>Migrants, Refugees and Argentine Social Entrepreneurs (MIRARES)</v>
      </c>
      <c r="EF367" t="str">
        <v>Mision Scalabriniana - Ecuador</v>
      </c>
      <c r="EG367" t="str">
        <v>Missão Paz</v>
      </c>
      <c r="EH367" t="str">
        <v>Museu A CASA</v>
      </c>
      <c r="EI367" t="str">
        <v>Norwegian Refugee Council (NRC)</v>
      </c>
      <c r="EJ367" t="str">
        <v>ONG Migrantes por el Maule</v>
      </c>
      <c r="EK367" t="str">
        <v>ONG Preemptive Love Coalition Colombia</v>
      </c>
      <c r="EL367" t="str">
        <v>Organización Transfomando Vidas</v>
      </c>
      <c r="EM367" t="str">
        <v>Organization of Ibero-American States for Education, Science and Culture (OEI)</v>
      </c>
      <c r="EN367" t="str">
        <v>OXFAM</v>
      </c>
      <c r="EO367" t="str">
        <v>Panamerican Development Foundation</v>
      </c>
      <c r="EP367" t="str">
        <v>Panamerican Health Organization/World Health Organization (PAHO/WHO)</v>
      </c>
      <c r="EQ367" t="str">
        <v>Pastoral of Human Mobility - Peruvian Episcopal Conference</v>
      </c>
      <c r="ER367" t="str">
        <v>Pastoral Service for Migrants National</v>
      </c>
      <c r="ES367" t="str">
        <v>Permanent Human Rights defense Committee (CDH)</v>
      </c>
      <c r="ET367" t="str">
        <v>Pirilampos Institute - Group of visits and voluntary actions in Roraima</v>
      </c>
      <c r="EU367" t="str">
        <v>Plan International</v>
      </c>
      <c r="EV367" t="str">
        <v>Population Program, Faculty of Social Sciences, University of the Republic</v>
      </c>
      <c r="EW367" t="str">
        <v>Profamilia Association</v>
      </c>
      <c r="EX367" t="str">
        <v>Red con Migrantes y Refugiados</v>
      </c>
      <c r="EY367" t="str">
        <v>Red Cross Colombia</v>
      </c>
      <c r="EZ367" t="str">
        <v>Red Cross Ecuador</v>
      </c>
      <c r="FA367" t="str">
        <v>Red Cross Peru</v>
      </c>
      <c r="FB367" t="str">
        <v>Red de Investigaciones en Derechos Humanos - CONICET (Consejo Nacional de Investigaciones Científicas y Técnicas)</v>
      </c>
      <c r="FC367" t="str">
        <v>RET International</v>
      </c>
      <c r="FD367" t="str">
        <v>Salú pa Tur Foundation</v>
      </c>
      <c r="FE367" t="str">
        <v>Salvation Army</v>
      </c>
      <c r="FF367" t="str">
        <v>Samaritan's Purse</v>
      </c>
      <c r="FG367" t="str">
        <v>Save the Children International (SCI)</v>
      </c>
      <c r="FH367" t="str">
        <v>Scalabrini Foundation Chile</v>
      </c>
      <c r="FI367" t="str">
        <v>Sección Peruana de Amnistía Internacional</v>
      </c>
      <c r="FJ367" t="str">
        <v>Serviço Pastoral dos Migrantes do Nordeste</v>
      </c>
      <c r="FK367" t="str">
        <v>Sesame Workshop</v>
      </c>
      <c r="FL367" t="str">
        <v>Si, Da Vida</v>
      </c>
      <c r="FM367" t="str">
        <v>Solidarity and Action Asociation</v>
      </c>
      <c r="FN367" t="str">
        <v>SOS Children's Villages</v>
      </c>
      <c r="FO367" t="str">
        <v>Tarabita Foundation</v>
      </c>
      <c r="FP367" t="str">
        <v>Tearfund</v>
      </c>
      <c r="FQ367" t="str">
        <v>TECHO</v>
      </c>
      <c r="FR367" t="str">
        <v>Terranueva Foundation</v>
      </c>
      <c r="FS367" t="str">
        <v>Terre des Hommes Suisse</v>
      </c>
      <c r="FT367" t="str">
        <v>The Israel Forum for International Humanitarian Aid (IsraAID)</v>
      </c>
      <c r="FU367" t="str">
        <v>Unión Venezolana en Perú</v>
      </c>
      <c r="FV367" t="str">
        <v>United Nations Children's Fund (UNICEF)</v>
      </c>
      <c r="FW367" t="str">
        <v>United Nations Development Programme (UNDP)</v>
      </c>
      <c r="FX367" t="str">
        <v>United Nations Educational, Scientific and Cultural Organization (UNESCO)</v>
      </c>
      <c r="FY367" t="str">
        <v>United Nations Entity for Gender Equality and the Empowerment of Women (UNWOMEN)</v>
      </c>
      <c r="FZ367" t="str">
        <v>United Nations Food and Agricultural Organization (FAO)</v>
      </c>
      <c r="GA367" t="str">
        <v>United Nations High Commissioner for Refugees (UNHCR)</v>
      </c>
      <c r="GB367" t="str">
        <v>United Nations Office of the High Commissioner for Human Rights (OHCHR)</v>
      </c>
      <c r="GC367" t="str">
        <v>United Nations Office on Drugs and Crime (UNODC)</v>
      </c>
      <c r="GD367" t="str">
        <v>United Nations Population Fund (UNFPA)</v>
      </c>
      <c r="GE367" t="str">
        <v>United Nations Programme for Human Settlements (UN Habitat)</v>
      </c>
      <c r="GF367" t="str">
        <v>Vale da Benção Educational and Charitable Association (AEBVB)</v>
      </c>
      <c r="GG367" t="str">
        <v>VenAruba Solidaria</v>
      </c>
      <c r="GH367" t="str">
        <v>Venex Curacao Foundation</v>
      </c>
      <c r="GI367" t="str">
        <v>Venezolanos en Barranquilla</v>
      </c>
      <c r="GJ367" t="str">
        <v>Venezolanos en San Cristóbal</v>
      </c>
      <c r="GK367" t="str">
        <v>Venezuelan Emigrant Foundation (FEV)</v>
      </c>
      <c r="GL367" t="str">
        <v>Vicaría de Pastoral Social Caritas</v>
      </c>
      <c r="GM367" t="str">
        <v>Voices GY</v>
      </c>
      <c r="GN367" t="str">
        <v>We World GVC</v>
      </c>
      <c r="GO367" t="str">
        <v>World Council of Credit Unions</v>
      </c>
      <c r="GP367" t="str">
        <v>World Food Programme (WFP)</v>
      </c>
      <c r="GQ367" t="str">
        <v>World Vision</v>
      </c>
      <c r="GR367" t="str">
        <v>ZOA</v>
      </c>
    </row>
    <row r="368" spans="8:200" x14ac:dyDescent="0.3">
      <c r="H368" t="str" cm="1">
        <f t="array" ref="H368:GR368">TRANSPOSE(_xlfn._xlws.SORT(_xlfn._xlws.FILTER(Table3[Name],ISNUMBER(SEARCH(' Activity Sheet'!D422,Table3[Name])),"Not found"),,1))</f>
        <v>.New Organisation</v>
      </c>
      <c r="I368" t="str">
        <v>ABV - Association of Good with Life</v>
      </c>
      <c r="J368" t="str">
        <v>ACAPS</v>
      </c>
      <c r="K368" t="str">
        <v>Acción y Desarrollo</v>
      </c>
      <c r="L368" t="str">
        <v>ACTED</v>
      </c>
      <c r="M368" t="str">
        <v>Action against Hunger</v>
      </c>
      <c r="N368" t="str">
        <v>ActionAid</v>
      </c>
      <c r="O368" t="str">
        <v>Adventist Development and Relief Agency (ADRA)</v>
      </c>
      <c r="P368" t="str">
        <v>Alas de Colibrí Foundation</v>
      </c>
      <c r="Q368" t="str">
        <v>Alianza por la Solidaridad</v>
      </c>
      <c r="R368" t="str">
        <v>Alianza por Venezuela</v>
      </c>
      <c r="S368" t="str">
        <v>Americares Foundation</v>
      </c>
      <c r="T368" t="str">
        <v>Argentine Commission for Refugees and Migrants (CAREF)</v>
      </c>
      <c r="U368" t="str">
        <v>Asociación Aves</v>
      </c>
      <c r="V368" t="str">
        <v>Asociación de Jubilados y Pensionados Venezolanos en Argentina</v>
      </c>
      <c r="W368" t="str">
        <v>Asociación de Venezolanos en Eloy Alfaro</v>
      </c>
      <c r="X368" t="str">
        <v>Asociación Fundación contra el Hambre Perú</v>
      </c>
      <c r="Y368" t="str">
        <v>Asociación Migrantes Venezolanos</v>
      </c>
      <c r="Z368" t="str">
        <v>Asociación Misioneros de San Carlos Scalabrinianos</v>
      </c>
      <c r="AA368" t="str">
        <v>Asociacion Proteccion Poblacion Vulnerable</v>
      </c>
      <c r="AB368" t="str">
        <v>Asociación Quinta Ola</v>
      </c>
      <c r="AC368" t="str">
        <v>Asociación Salto Ángel</v>
      </c>
      <c r="AD368" t="str">
        <v>Asociación Venezuela en Ecuador AC</v>
      </c>
      <c r="AE368" t="str">
        <v>ASOVENAR</v>
      </c>
      <c r="AF368" t="str">
        <v>Associação Hermanitos</v>
      </c>
      <c r="AG368" t="str">
        <v>AVSI Foundation</v>
      </c>
      <c r="AH368" t="str">
        <v>Bethany Christian Services</v>
      </c>
      <c r="AI368" t="str">
        <v>Blumont</v>
      </c>
      <c r="AJ368" t="str">
        <v>CARE</v>
      </c>
      <c r="AK368" t="str">
        <v>Caritas Brazil</v>
      </c>
      <c r="AL368" t="str">
        <v>Caritas Ecuador</v>
      </c>
      <c r="AM368" t="str">
        <v>Caritas Germany</v>
      </c>
      <c r="AN368" t="str">
        <v>Caritas Manaus</v>
      </c>
      <c r="AO368" t="str">
        <v>Caritas Parana</v>
      </c>
      <c r="AP368" t="str">
        <v>Caritas Peru</v>
      </c>
      <c r="AQ368" t="str">
        <v>Caritas Rio de Janeiro</v>
      </c>
      <c r="AR368" t="str">
        <v>Caritas São Paulo</v>
      </c>
      <c r="AS368" t="str">
        <v>Caritas Switzerland</v>
      </c>
      <c r="AT368" t="str">
        <v>CCEFIRO Association</v>
      </c>
      <c r="AU368" t="str">
        <v>CEDRO</v>
      </c>
      <c r="AV368" t="str">
        <v>Center for Integrated Studies and Programs for Sustainable Development (CIEDS)</v>
      </c>
      <c r="AW368" t="str">
        <v>Center for Migration and Human Rights of the Diocese of Roraima (CMDH)</v>
      </c>
      <c r="AX368" t="str">
        <v>Centro de Atencion Psicosocial (CAPS)</v>
      </c>
      <c r="AY368" t="str">
        <v>CESAL</v>
      </c>
      <c r="AZ368" t="str">
        <v>CESVI-Cooperazione e Sviluppo</v>
      </c>
      <c r="BA368" t="str">
        <v>ChildFund International</v>
      </c>
      <c r="BB368" t="str">
        <v>CHS Alternativo</v>
      </c>
      <c r="BC368" t="str">
        <v>Churún Merú Association</v>
      </c>
      <c r="BD368" t="str">
        <v>Coalición por Venezuela</v>
      </c>
      <c r="BE368" t="str">
        <v>Colonia Foundation of Venezuelans in the Dominican Republic (FUNCOVERD)</v>
      </c>
      <c r="BF368" t="str">
        <v>COLVENZ</v>
      </c>
      <c r="BG368" t="str">
        <v>Compassiva</v>
      </c>
      <c r="BH368" t="str">
        <v>Consejo Interreligioso del Perú - Religiones por la Paz</v>
      </c>
      <c r="BI368" t="str">
        <v>Consorcio ONG OCIPI Y Capellanía Nacional OFICA</v>
      </c>
      <c r="BJ368" t="str">
        <v>COOPI - International Cooperation Foundation</v>
      </c>
      <c r="BK368" t="str">
        <v>Corporación Colectivo Sin Fronteras</v>
      </c>
      <c r="BL368" t="str">
        <v>CRISFE Foundation</v>
      </c>
      <c r="BM368" t="str">
        <v>Cuso International</v>
      </c>
      <c r="BN368" t="str">
        <v>Danielle’s Children Fund (DCF)</v>
      </c>
      <c r="BO368" t="str">
        <v>Danish Refugee Council (DRC)</v>
      </c>
      <c r="BP368" t="str">
        <v>Development Support Association - APOYAR</v>
      </c>
      <c r="BQ368" t="str">
        <v>Diakonie Katastrophenhilfe</v>
      </c>
      <c r="BR368" t="str">
        <v>Diálogo Diverso</v>
      </c>
      <c r="BS368" t="str">
        <v>Doctors of the World</v>
      </c>
      <c r="BT368" t="str">
        <v>Dominican Institute for Integrated Development</v>
      </c>
      <c r="BU368" t="str">
        <v>Duendes y Ángeles Vinotinto República Dominicana</v>
      </c>
      <c r="BV368" t="str">
        <v>Encuentros SJS (Servicio Jesuita de la Solidaridad)</v>
      </c>
      <c r="BW368" t="str">
        <v>Ending Violence Against Migrants</v>
      </c>
      <c r="BX368" t="str">
        <v>Equidad Foundation</v>
      </c>
      <c r="BY368" t="str">
        <v>Equilibrium CenDE</v>
      </c>
      <c r="BZ368" t="str">
        <v>Facultad de Psicología - Universidad de la República (UDELAR)</v>
      </c>
      <c r="CA368" t="str">
        <v>First International Emergency and Solidarités International</v>
      </c>
      <c r="CB368" t="str">
        <v>Fondo Ecuatoriano Populorum Progressio</v>
      </c>
      <c r="CC368" t="str">
        <v>Foro Salud Callao</v>
      </c>
      <c r="CD368" t="str">
        <v>Foundation for the Integration and Development of Latin America (FIDAL)</v>
      </c>
      <c r="CE368" t="str">
        <v>Foundation of the Americas (FUDELA)</v>
      </c>
      <c r="CF368" t="str">
        <v>Fraternity Without Borders</v>
      </c>
      <c r="CG368" t="str">
        <v>Fundación Brisas del Norte</v>
      </c>
      <c r="CH368" t="str">
        <v>Fundación Colombovenezolana Nueva Ilusión</v>
      </c>
      <c r="CI368" t="str">
        <v>Fundación Nakama's</v>
      </c>
      <c r="CJ368" t="str">
        <v>Fundación RadaBer</v>
      </c>
      <c r="CK368" t="str">
        <v>Fundación Scalabrini Bolivia</v>
      </c>
      <c r="CL368" t="str">
        <v>Fundacion Social Vivan los Niños</v>
      </c>
      <c r="CM368" t="str">
        <v>FUNVEAC</v>
      </c>
      <c r="CN368" t="str">
        <v>German Development Cooperation Agency GIZ</v>
      </c>
      <c r="CO368" t="str">
        <v>Globalizate Radio</v>
      </c>
      <c r="CP368" t="str">
        <v>GOAL</v>
      </c>
      <c r="CQ368" t="str">
        <v>Halü Bienestar Humano Foundation (HALU)</v>
      </c>
      <c r="CR368" t="str">
        <v>Heartland Alliance International (HAI)</v>
      </c>
      <c r="CS368" t="str">
        <v>HELVETAS Swiss Intercooperation</v>
      </c>
      <c r="CT368" t="str">
        <v>HIAS</v>
      </c>
      <c r="CU368" t="str">
        <v>Human Rights Defence Curaçao</v>
      </c>
      <c r="CV368" t="str">
        <v>Humanity &amp; Inclusion</v>
      </c>
      <c r="CW368" t="str">
        <v>Humans Analytic</v>
      </c>
      <c r="CX368" t="str">
        <v>Idas y Vueltas Association</v>
      </c>
      <c r="CY368" t="str">
        <v>iMMAP</v>
      </c>
      <c r="CZ368" t="str">
        <v>IMPACT Initiatives (REACH)</v>
      </c>
      <c r="DA368" t="str">
        <v>Inmigrante Feliz Association</v>
      </c>
      <c r="DB368" t="str">
        <v>Institute for Migration and Human Rights (IMDH)</v>
      </c>
      <c r="DC368" t="str">
        <v>Institute of Natural and Cultural Heritage (IPANC)</v>
      </c>
      <c r="DD368" t="str">
        <v>International Committee for the Development of People (CISP)</v>
      </c>
      <c r="DE368" t="str">
        <v>International Federation of the Red Cross (IFRC)</v>
      </c>
      <c r="DF368" t="str">
        <v>International Labour Organization (ILO)</v>
      </c>
      <c r="DG368" t="str">
        <v>International Medical Corps</v>
      </c>
      <c r="DH368" t="str">
        <v>International Organization for Migration (IOM)</v>
      </c>
      <c r="DI368" t="str">
        <v>International Rescue Committee (IRC)</v>
      </c>
      <c r="DJ368" t="str">
        <v>INTERSOS</v>
      </c>
      <c r="DK368" t="str">
        <v>Jesuit Migrant Service (JMS)</v>
      </c>
      <c r="DL368" t="str">
        <v>Jesuit Refugee Service (JRS)</v>
      </c>
      <c r="DM368" t="str">
        <v>Jesuit Service for Migrants and Refugees (JSMR)</v>
      </c>
      <c r="DN368" t="str">
        <v>Joint United Nations Programme on HIV/AIDS (UNAIDS)</v>
      </c>
      <c r="DO368" t="str">
        <v>Kimirina Coorporation</v>
      </c>
      <c r="DP368" t="str">
        <v>La Casita Hispanic Cultural Centre</v>
      </c>
      <c r="DQ368" t="str">
        <v>Latin American Network of Non-Governmental Organizations of Persons with Disabilities and their Families (RIADIS)</v>
      </c>
      <c r="DR368" t="str">
        <v>LGBT+ Movement Brazil</v>
      </c>
      <c r="DS368" t="str">
        <v>Living Water Community (LWC)</v>
      </c>
      <c r="DT368" t="str">
        <v>LLANOVENCOL</v>
      </c>
      <c r="DU368" t="str">
        <v>Lutheran World Federation</v>
      </c>
      <c r="DV368" t="str">
        <v>Lutheran World Relief</v>
      </c>
      <c r="DW368" t="str">
        <v>Malteser International</v>
      </c>
      <c r="DX368" t="str">
        <v>Mana Institute</v>
      </c>
      <c r="DY368" t="str">
        <v>Manos Veneguayas Association</v>
      </c>
      <c r="DZ368" t="str">
        <v>Más Igualdad Perú</v>
      </c>
      <c r="EA368" t="str">
        <v>MedGlobal</v>
      </c>
      <c r="EB368" t="str">
        <v>Medical Teams International</v>
      </c>
      <c r="EC368" t="str">
        <v>Mercy Corps</v>
      </c>
      <c r="ED368" t="str">
        <v>Migrant Service Center (CAM)</v>
      </c>
      <c r="EE368" t="str">
        <v>Migrants, Refugees and Argentine Social Entrepreneurs (MIRARES)</v>
      </c>
      <c r="EF368" t="str">
        <v>Mision Scalabriniana - Ecuador</v>
      </c>
      <c r="EG368" t="str">
        <v>Missão Paz</v>
      </c>
      <c r="EH368" t="str">
        <v>Museu A CASA</v>
      </c>
      <c r="EI368" t="str">
        <v>Norwegian Refugee Council (NRC)</v>
      </c>
      <c r="EJ368" t="str">
        <v>ONG Migrantes por el Maule</v>
      </c>
      <c r="EK368" t="str">
        <v>ONG Preemptive Love Coalition Colombia</v>
      </c>
      <c r="EL368" t="str">
        <v>Organización Transfomando Vidas</v>
      </c>
      <c r="EM368" t="str">
        <v>Organization of Ibero-American States for Education, Science and Culture (OEI)</v>
      </c>
      <c r="EN368" t="str">
        <v>OXFAM</v>
      </c>
      <c r="EO368" t="str">
        <v>Panamerican Development Foundation</v>
      </c>
      <c r="EP368" t="str">
        <v>Panamerican Health Organization/World Health Organization (PAHO/WHO)</v>
      </c>
      <c r="EQ368" t="str">
        <v>Pastoral of Human Mobility - Peruvian Episcopal Conference</v>
      </c>
      <c r="ER368" t="str">
        <v>Pastoral Service for Migrants National</v>
      </c>
      <c r="ES368" t="str">
        <v>Permanent Human Rights defense Committee (CDH)</v>
      </c>
      <c r="ET368" t="str">
        <v>Pirilampos Institute - Group of visits and voluntary actions in Roraima</v>
      </c>
      <c r="EU368" t="str">
        <v>Plan International</v>
      </c>
      <c r="EV368" t="str">
        <v>Population Program, Faculty of Social Sciences, University of the Republic</v>
      </c>
      <c r="EW368" t="str">
        <v>Profamilia Association</v>
      </c>
      <c r="EX368" t="str">
        <v>Red con Migrantes y Refugiados</v>
      </c>
      <c r="EY368" t="str">
        <v>Red Cross Colombia</v>
      </c>
      <c r="EZ368" t="str">
        <v>Red Cross Ecuador</v>
      </c>
      <c r="FA368" t="str">
        <v>Red Cross Peru</v>
      </c>
      <c r="FB368" t="str">
        <v>Red de Investigaciones en Derechos Humanos - CONICET (Consejo Nacional de Investigaciones Científicas y Técnicas)</v>
      </c>
      <c r="FC368" t="str">
        <v>RET International</v>
      </c>
      <c r="FD368" t="str">
        <v>Salú pa Tur Foundation</v>
      </c>
      <c r="FE368" t="str">
        <v>Salvation Army</v>
      </c>
      <c r="FF368" t="str">
        <v>Samaritan's Purse</v>
      </c>
      <c r="FG368" t="str">
        <v>Save the Children International (SCI)</v>
      </c>
      <c r="FH368" t="str">
        <v>Scalabrini Foundation Chile</v>
      </c>
      <c r="FI368" t="str">
        <v>Sección Peruana de Amnistía Internacional</v>
      </c>
      <c r="FJ368" t="str">
        <v>Serviço Pastoral dos Migrantes do Nordeste</v>
      </c>
      <c r="FK368" t="str">
        <v>Sesame Workshop</v>
      </c>
      <c r="FL368" t="str">
        <v>Si, Da Vida</v>
      </c>
      <c r="FM368" t="str">
        <v>Solidarity and Action Asociation</v>
      </c>
      <c r="FN368" t="str">
        <v>SOS Children's Villages</v>
      </c>
      <c r="FO368" t="str">
        <v>Tarabita Foundation</v>
      </c>
      <c r="FP368" t="str">
        <v>Tearfund</v>
      </c>
      <c r="FQ368" t="str">
        <v>TECHO</v>
      </c>
      <c r="FR368" t="str">
        <v>Terranueva Foundation</v>
      </c>
      <c r="FS368" t="str">
        <v>Terre des Hommes Suisse</v>
      </c>
      <c r="FT368" t="str">
        <v>The Israel Forum for International Humanitarian Aid (IsraAID)</v>
      </c>
      <c r="FU368" t="str">
        <v>Unión Venezolana en Perú</v>
      </c>
      <c r="FV368" t="str">
        <v>United Nations Children's Fund (UNICEF)</v>
      </c>
      <c r="FW368" t="str">
        <v>United Nations Development Programme (UNDP)</v>
      </c>
      <c r="FX368" t="str">
        <v>United Nations Educational, Scientific and Cultural Organization (UNESCO)</v>
      </c>
      <c r="FY368" t="str">
        <v>United Nations Entity for Gender Equality and the Empowerment of Women (UNWOMEN)</v>
      </c>
      <c r="FZ368" t="str">
        <v>United Nations Food and Agricultural Organization (FAO)</v>
      </c>
      <c r="GA368" t="str">
        <v>United Nations High Commissioner for Refugees (UNHCR)</v>
      </c>
      <c r="GB368" t="str">
        <v>United Nations Office of the High Commissioner for Human Rights (OHCHR)</v>
      </c>
      <c r="GC368" t="str">
        <v>United Nations Office on Drugs and Crime (UNODC)</v>
      </c>
      <c r="GD368" t="str">
        <v>United Nations Population Fund (UNFPA)</v>
      </c>
      <c r="GE368" t="str">
        <v>United Nations Programme for Human Settlements (UN Habitat)</v>
      </c>
      <c r="GF368" t="str">
        <v>Vale da Benção Educational and Charitable Association (AEBVB)</v>
      </c>
      <c r="GG368" t="str">
        <v>VenAruba Solidaria</v>
      </c>
      <c r="GH368" t="str">
        <v>Venex Curacao Foundation</v>
      </c>
      <c r="GI368" t="str">
        <v>Venezolanos en Barranquilla</v>
      </c>
      <c r="GJ368" t="str">
        <v>Venezolanos en San Cristóbal</v>
      </c>
      <c r="GK368" t="str">
        <v>Venezuelan Emigrant Foundation (FEV)</v>
      </c>
      <c r="GL368" t="str">
        <v>Vicaría de Pastoral Social Caritas</v>
      </c>
      <c r="GM368" t="str">
        <v>Voices GY</v>
      </c>
      <c r="GN368" t="str">
        <v>We World GVC</v>
      </c>
      <c r="GO368" t="str">
        <v>World Council of Credit Unions</v>
      </c>
      <c r="GP368" t="str">
        <v>World Food Programme (WFP)</v>
      </c>
      <c r="GQ368" t="str">
        <v>World Vision</v>
      </c>
      <c r="GR368" t="str">
        <v>ZOA</v>
      </c>
    </row>
    <row r="369" spans="8:200" x14ac:dyDescent="0.3">
      <c r="H369" t="str" cm="1">
        <f t="array" ref="H369:GR369">TRANSPOSE(_xlfn._xlws.SORT(_xlfn._xlws.FILTER(Table3[Name],ISNUMBER(SEARCH(' Activity Sheet'!D423,Table3[Name])),"Not found"),,1))</f>
        <v>.New Organisation</v>
      </c>
      <c r="I369" t="str">
        <v>ABV - Association of Good with Life</v>
      </c>
      <c r="J369" t="str">
        <v>ACAPS</v>
      </c>
      <c r="K369" t="str">
        <v>Acción y Desarrollo</v>
      </c>
      <c r="L369" t="str">
        <v>ACTED</v>
      </c>
      <c r="M369" t="str">
        <v>Action against Hunger</v>
      </c>
      <c r="N369" t="str">
        <v>ActionAid</v>
      </c>
      <c r="O369" t="str">
        <v>Adventist Development and Relief Agency (ADRA)</v>
      </c>
      <c r="P369" t="str">
        <v>Alas de Colibrí Foundation</v>
      </c>
      <c r="Q369" t="str">
        <v>Alianza por la Solidaridad</v>
      </c>
      <c r="R369" t="str">
        <v>Alianza por Venezuela</v>
      </c>
      <c r="S369" t="str">
        <v>Americares Foundation</v>
      </c>
      <c r="T369" t="str">
        <v>Argentine Commission for Refugees and Migrants (CAREF)</v>
      </c>
      <c r="U369" t="str">
        <v>Asociación Aves</v>
      </c>
      <c r="V369" t="str">
        <v>Asociación de Jubilados y Pensionados Venezolanos en Argentina</v>
      </c>
      <c r="W369" t="str">
        <v>Asociación de Venezolanos en Eloy Alfaro</v>
      </c>
      <c r="X369" t="str">
        <v>Asociación Fundación contra el Hambre Perú</v>
      </c>
      <c r="Y369" t="str">
        <v>Asociación Migrantes Venezolanos</v>
      </c>
      <c r="Z369" t="str">
        <v>Asociación Misioneros de San Carlos Scalabrinianos</v>
      </c>
      <c r="AA369" t="str">
        <v>Asociacion Proteccion Poblacion Vulnerable</v>
      </c>
      <c r="AB369" t="str">
        <v>Asociación Quinta Ola</v>
      </c>
      <c r="AC369" t="str">
        <v>Asociación Salto Ángel</v>
      </c>
      <c r="AD369" t="str">
        <v>Asociación Venezuela en Ecuador AC</v>
      </c>
      <c r="AE369" t="str">
        <v>ASOVENAR</v>
      </c>
      <c r="AF369" t="str">
        <v>Associação Hermanitos</v>
      </c>
      <c r="AG369" t="str">
        <v>AVSI Foundation</v>
      </c>
      <c r="AH369" t="str">
        <v>Bethany Christian Services</v>
      </c>
      <c r="AI369" t="str">
        <v>Blumont</v>
      </c>
      <c r="AJ369" t="str">
        <v>CARE</v>
      </c>
      <c r="AK369" t="str">
        <v>Caritas Brazil</v>
      </c>
      <c r="AL369" t="str">
        <v>Caritas Ecuador</v>
      </c>
      <c r="AM369" t="str">
        <v>Caritas Germany</v>
      </c>
      <c r="AN369" t="str">
        <v>Caritas Manaus</v>
      </c>
      <c r="AO369" t="str">
        <v>Caritas Parana</v>
      </c>
      <c r="AP369" t="str">
        <v>Caritas Peru</v>
      </c>
      <c r="AQ369" t="str">
        <v>Caritas Rio de Janeiro</v>
      </c>
      <c r="AR369" t="str">
        <v>Caritas São Paulo</v>
      </c>
      <c r="AS369" t="str">
        <v>Caritas Switzerland</v>
      </c>
      <c r="AT369" t="str">
        <v>CCEFIRO Association</v>
      </c>
      <c r="AU369" t="str">
        <v>CEDRO</v>
      </c>
      <c r="AV369" t="str">
        <v>Center for Integrated Studies and Programs for Sustainable Development (CIEDS)</v>
      </c>
      <c r="AW369" t="str">
        <v>Center for Migration and Human Rights of the Diocese of Roraima (CMDH)</v>
      </c>
      <c r="AX369" t="str">
        <v>Centro de Atencion Psicosocial (CAPS)</v>
      </c>
      <c r="AY369" t="str">
        <v>CESAL</v>
      </c>
      <c r="AZ369" t="str">
        <v>CESVI-Cooperazione e Sviluppo</v>
      </c>
      <c r="BA369" t="str">
        <v>ChildFund International</v>
      </c>
      <c r="BB369" t="str">
        <v>CHS Alternativo</v>
      </c>
      <c r="BC369" t="str">
        <v>Churún Merú Association</v>
      </c>
      <c r="BD369" t="str">
        <v>Coalición por Venezuela</v>
      </c>
      <c r="BE369" t="str">
        <v>Colonia Foundation of Venezuelans in the Dominican Republic (FUNCOVERD)</v>
      </c>
      <c r="BF369" t="str">
        <v>COLVENZ</v>
      </c>
      <c r="BG369" t="str">
        <v>Compassiva</v>
      </c>
      <c r="BH369" t="str">
        <v>Consejo Interreligioso del Perú - Religiones por la Paz</v>
      </c>
      <c r="BI369" t="str">
        <v>Consorcio ONG OCIPI Y Capellanía Nacional OFICA</v>
      </c>
      <c r="BJ369" t="str">
        <v>COOPI - International Cooperation Foundation</v>
      </c>
      <c r="BK369" t="str">
        <v>Corporación Colectivo Sin Fronteras</v>
      </c>
      <c r="BL369" t="str">
        <v>CRISFE Foundation</v>
      </c>
      <c r="BM369" t="str">
        <v>Cuso International</v>
      </c>
      <c r="BN369" t="str">
        <v>Danielle’s Children Fund (DCF)</v>
      </c>
      <c r="BO369" t="str">
        <v>Danish Refugee Council (DRC)</v>
      </c>
      <c r="BP369" t="str">
        <v>Development Support Association - APOYAR</v>
      </c>
      <c r="BQ369" t="str">
        <v>Diakonie Katastrophenhilfe</v>
      </c>
      <c r="BR369" t="str">
        <v>Diálogo Diverso</v>
      </c>
      <c r="BS369" t="str">
        <v>Doctors of the World</v>
      </c>
      <c r="BT369" t="str">
        <v>Dominican Institute for Integrated Development</v>
      </c>
      <c r="BU369" t="str">
        <v>Duendes y Ángeles Vinotinto República Dominicana</v>
      </c>
      <c r="BV369" t="str">
        <v>Encuentros SJS (Servicio Jesuita de la Solidaridad)</v>
      </c>
      <c r="BW369" t="str">
        <v>Ending Violence Against Migrants</v>
      </c>
      <c r="BX369" t="str">
        <v>Equidad Foundation</v>
      </c>
      <c r="BY369" t="str">
        <v>Equilibrium CenDE</v>
      </c>
      <c r="BZ369" t="str">
        <v>Facultad de Psicología - Universidad de la República (UDELAR)</v>
      </c>
      <c r="CA369" t="str">
        <v>First International Emergency and Solidarités International</v>
      </c>
      <c r="CB369" t="str">
        <v>Fondo Ecuatoriano Populorum Progressio</v>
      </c>
      <c r="CC369" t="str">
        <v>Foro Salud Callao</v>
      </c>
      <c r="CD369" t="str">
        <v>Foundation for the Integration and Development of Latin America (FIDAL)</v>
      </c>
      <c r="CE369" t="str">
        <v>Foundation of the Americas (FUDELA)</v>
      </c>
      <c r="CF369" t="str">
        <v>Fraternity Without Borders</v>
      </c>
      <c r="CG369" t="str">
        <v>Fundación Brisas del Norte</v>
      </c>
      <c r="CH369" t="str">
        <v>Fundación Colombovenezolana Nueva Ilusión</v>
      </c>
      <c r="CI369" t="str">
        <v>Fundación Nakama's</v>
      </c>
      <c r="CJ369" t="str">
        <v>Fundación RadaBer</v>
      </c>
      <c r="CK369" t="str">
        <v>Fundación Scalabrini Bolivia</v>
      </c>
      <c r="CL369" t="str">
        <v>Fundacion Social Vivan los Niños</v>
      </c>
      <c r="CM369" t="str">
        <v>FUNVEAC</v>
      </c>
      <c r="CN369" t="str">
        <v>German Development Cooperation Agency GIZ</v>
      </c>
      <c r="CO369" t="str">
        <v>Globalizate Radio</v>
      </c>
      <c r="CP369" t="str">
        <v>GOAL</v>
      </c>
      <c r="CQ369" t="str">
        <v>Halü Bienestar Humano Foundation (HALU)</v>
      </c>
      <c r="CR369" t="str">
        <v>Heartland Alliance International (HAI)</v>
      </c>
      <c r="CS369" t="str">
        <v>HELVETAS Swiss Intercooperation</v>
      </c>
      <c r="CT369" t="str">
        <v>HIAS</v>
      </c>
      <c r="CU369" t="str">
        <v>Human Rights Defence Curaçao</v>
      </c>
      <c r="CV369" t="str">
        <v>Humanity &amp; Inclusion</v>
      </c>
      <c r="CW369" t="str">
        <v>Humans Analytic</v>
      </c>
      <c r="CX369" t="str">
        <v>Idas y Vueltas Association</v>
      </c>
      <c r="CY369" t="str">
        <v>iMMAP</v>
      </c>
      <c r="CZ369" t="str">
        <v>IMPACT Initiatives (REACH)</v>
      </c>
      <c r="DA369" t="str">
        <v>Inmigrante Feliz Association</v>
      </c>
      <c r="DB369" t="str">
        <v>Institute for Migration and Human Rights (IMDH)</v>
      </c>
      <c r="DC369" t="str">
        <v>Institute of Natural and Cultural Heritage (IPANC)</v>
      </c>
      <c r="DD369" t="str">
        <v>International Committee for the Development of People (CISP)</v>
      </c>
      <c r="DE369" t="str">
        <v>International Federation of the Red Cross (IFRC)</v>
      </c>
      <c r="DF369" t="str">
        <v>International Labour Organization (ILO)</v>
      </c>
      <c r="DG369" t="str">
        <v>International Medical Corps</v>
      </c>
      <c r="DH369" t="str">
        <v>International Organization for Migration (IOM)</v>
      </c>
      <c r="DI369" t="str">
        <v>International Rescue Committee (IRC)</v>
      </c>
      <c r="DJ369" t="str">
        <v>INTERSOS</v>
      </c>
      <c r="DK369" t="str">
        <v>Jesuit Migrant Service (JMS)</v>
      </c>
      <c r="DL369" t="str">
        <v>Jesuit Refugee Service (JRS)</v>
      </c>
      <c r="DM369" t="str">
        <v>Jesuit Service for Migrants and Refugees (JSMR)</v>
      </c>
      <c r="DN369" t="str">
        <v>Joint United Nations Programme on HIV/AIDS (UNAIDS)</v>
      </c>
      <c r="DO369" t="str">
        <v>Kimirina Coorporation</v>
      </c>
      <c r="DP369" t="str">
        <v>La Casita Hispanic Cultural Centre</v>
      </c>
      <c r="DQ369" t="str">
        <v>Latin American Network of Non-Governmental Organizations of Persons with Disabilities and their Families (RIADIS)</v>
      </c>
      <c r="DR369" t="str">
        <v>LGBT+ Movement Brazil</v>
      </c>
      <c r="DS369" t="str">
        <v>Living Water Community (LWC)</v>
      </c>
      <c r="DT369" t="str">
        <v>LLANOVENCOL</v>
      </c>
      <c r="DU369" t="str">
        <v>Lutheran World Federation</v>
      </c>
      <c r="DV369" t="str">
        <v>Lutheran World Relief</v>
      </c>
      <c r="DW369" t="str">
        <v>Malteser International</v>
      </c>
      <c r="DX369" t="str">
        <v>Mana Institute</v>
      </c>
      <c r="DY369" t="str">
        <v>Manos Veneguayas Association</v>
      </c>
      <c r="DZ369" t="str">
        <v>Más Igualdad Perú</v>
      </c>
      <c r="EA369" t="str">
        <v>MedGlobal</v>
      </c>
      <c r="EB369" t="str">
        <v>Medical Teams International</v>
      </c>
      <c r="EC369" t="str">
        <v>Mercy Corps</v>
      </c>
      <c r="ED369" t="str">
        <v>Migrant Service Center (CAM)</v>
      </c>
      <c r="EE369" t="str">
        <v>Migrants, Refugees and Argentine Social Entrepreneurs (MIRARES)</v>
      </c>
      <c r="EF369" t="str">
        <v>Mision Scalabriniana - Ecuador</v>
      </c>
      <c r="EG369" t="str">
        <v>Missão Paz</v>
      </c>
      <c r="EH369" t="str">
        <v>Museu A CASA</v>
      </c>
      <c r="EI369" t="str">
        <v>Norwegian Refugee Council (NRC)</v>
      </c>
      <c r="EJ369" t="str">
        <v>ONG Migrantes por el Maule</v>
      </c>
      <c r="EK369" t="str">
        <v>ONG Preemptive Love Coalition Colombia</v>
      </c>
      <c r="EL369" t="str">
        <v>Organización Transfomando Vidas</v>
      </c>
      <c r="EM369" t="str">
        <v>Organization of Ibero-American States for Education, Science and Culture (OEI)</v>
      </c>
      <c r="EN369" t="str">
        <v>OXFAM</v>
      </c>
      <c r="EO369" t="str">
        <v>Panamerican Development Foundation</v>
      </c>
      <c r="EP369" t="str">
        <v>Panamerican Health Organization/World Health Organization (PAHO/WHO)</v>
      </c>
      <c r="EQ369" t="str">
        <v>Pastoral of Human Mobility - Peruvian Episcopal Conference</v>
      </c>
      <c r="ER369" t="str">
        <v>Pastoral Service for Migrants National</v>
      </c>
      <c r="ES369" t="str">
        <v>Permanent Human Rights defense Committee (CDH)</v>
      </c>
      <c r="ET369" t="str">
        <v>Pirilampos Institute - Group of visits and voluntary actions in Roraima</v>
      </c>
      <c r="EU369" t="str">
        <v>Plan International</v>
      </c>
      <c r="EV369" t="str">
        <v>Population Program, Faculty of Social Sciences, University of the Republic</v>
      </c>
      <c r="EW369" t="str">
        <v>Profamilia Association</v>
      </c>
      <c r="EX369" t="str">
        <v>Red con Migrantes y Refugiados</v>
      </c>
      <c r="EY369" t="str">
        <v>Red Cross Colombia</v>
      </c>
      <c r="EZ369" t="str">
        <v>Red Cross Ecuador</v>
      </c>
      <c r="FA369" t="str">
        <v>Red Cross Peru</v>
      </c>
      <c r="FB369" t="str">
        <v>Red de Investigaciones en Derechos Humanos - CONICET (Consejo Nacional de Investigaciones Científicas y Técnicas)</v>
      </c>
      <c r="FC369" t="str">
        <v>RET International</v>
      </c>
      <c r="FD369" t="str">
        <v>Salú pa Tur Foundation</v>
      </c>
      <c r="FE369" t="str">
        <v>Salvation Army</v>
      </c>
      <c r="FF369" t="str">
        <v>Samaritan's Purse</v>
      </c>
      <c r="FG369" t="str">
        <v>Save the Children International (SCI)</v>
      </c>
      <c r="FH369" t="str">
        <v>Scalabrini Foundation Chile</v>
      </c>
      <c r="FI369" t="str">
        <v>Sección Peruana de Amnistía Internacional</v>
      </c>
      <c r="FJ369" t="str">
        <v>Serviço Pastoral dos Migrantes do Nordeste</v>
      </c>
      <c r="FK369" t="str">
        <v>Sesame Workshop</v>
      </c>
      <c r="FL369" t="str">
        <v>Si, Da Vida</v>
      </c>
      <c r="FM369" t="str">
        <v>Solidarity and Action Asociation</v>
      </c>
      <c r="FN369" t="str">
        <v>SOS Children's Villages</v>
      </c>
      <c r="FO369" t="str">
        <v>Tarabita Foundation</v>
      </c>
      <c r="FP369" t="str">
        <v>Tearfund</v>
      </c>
      <c r="FQ369" t="str">
        <v>TECHO</v>
      </c>
      <c r="FR369" t="str">
        <v>Terranueva Foundation</v>
      </c>
      <c r="FS369" t="str">
        <v>Terre des Hommes Suisse</v>
      </c>
      <c r="FT369" t="str">
        <v>The Israel Forum for International Humanitarian Aid (IsraAID)</v>
      </c>
      <c r="FU369" t="str">
        <v>Unión Venezolana en Perú</v>
      </c>
      <c r="FV369" t="str">
        <v>United Nations Children's Fund (UNICEF)</v>
      </c>
      <c r="FW369" t="str">
        <v>United Nations Development Programme (UNDP)</v>
      </c>
      <c r="FX369" t="str">
        <v>United Nations Educational, Scientific and Cultural Organization (UNESCO)</v>
      </c>
      <c r="FY369" t="str">
        <v>United Nations Entity for Gender Equality and the Empowerment of Women (UNWOMEN)</v>
      </c>
      <c r="FZ369" t="str">
        <v>United Nations Food and Agricultural Organization (FAO)</v>
      </c>
      <c r="GA369" t="str">
        <v>United Nations High Commissioner for Refugees (UNHCR)</v>
      </c>
      <c r="GB369" t="str">
        <v>United Nations Office of the High Commissioner for Human Rights (OHCHR)</v>
      </c>
      <c r="GC369" t="str">
        <v>United Nations Office on Drugs and Crime (UNODC)</v>
      </c>
      <c r="GD369" t="str">
        <v>United Nations Population Fund (UNFPA)</v>
      </c>
      <c r="GE369" t="str">
        <v>United Nations Programme for Human Settlements (UN Habitat)</v>
      </c>
      <c r="GF369" t="str">
        <v>Vale da Benção Educational and Charitable Association (AEBVB)</v>
      </c>
      <c r="GG369" t="str">
        <v>VenAruba Solidaria</v>
      </c>
      <c r="GH369" t="str">
        <v>Venex Curacao Foundation</v>
      </c>
      <c r="GI369" t="str">
        <v>Venezolanos en Barranquilla</v>
      </c>
      <c r="GJ369" t="str">
        <v>Venezolanos en San Cristóbal</v>
      </c>
      <c r="GK369" t="str">
        <v>Venezuelan Emigrant Foundation (FEV)</v>
      </c>
      <c r="GL369" t="str">
        <v>Vicaría de Pastoral Social Caritas</v>
      </c>
      <c r="GM369" t="str">
        <v>Voices GY</v>
      </c>
      <c r="GN369" t="str">
        <v>We World GVC</v>
      </c>
      <c r="GO369" t="str">
        <v>World Council of Credit Unions</v>
      </c>
      <c r="GP369" t="str">
        <v>World Food Programme (WFP)</v>
      </c>
      <c r="GQ369" t="str">
        <v>World Vision</v>
      </c>
      <c r="GR369" t="str">
        <v>ZOA</v>
      </c>
    </row>
    <row r="370" spans="8:200" x14ac:dyDescent="0.3">
      <c r="H370" t="str" cm="1">
        <f t="array" ref="H370:GR370">TRANSPOSE(_xlfn._xlws.SORT(_xlfn._xlws.FILTER(Table3[Name],ISNUMBER(SEARCH(' Activity Sheet'!D424,Table3[Name])),"Not found"),,1))</f>
        <v>.New Organisation</v>
      </c>
      <c r="I370" t="str">
        <v>ABV - Association of Good with Life</v>
      </c>
      <c r="J370" t="str">
        <v>ACAPS</v>
      </c>
      <c r="K370" t="str">
        <v>Acción y Desarrollo</v>
      </c>
      <c r="L370" t="str">
        <v>ACTED</v>
      </c>
      <c r="M370" t="str">
        <v>Action against Hunger</v>
      </c>
      <c r="N370" t="str">
        <v>ActionAid</v>
      </c>
      <c r="O370" t="str">
        <v>Adventist Development and Relief Agency (ADRA)</v>
      </c>
      <c r="P370" t="str">
        <v>Alas de Colibrí Foundation</v>
      </c>
      <c r="Q370" t="str">
        <v>Alianza por la Solidaridad</v>
      </c>
      <c r="R370" t="str">
        <v>Alianza por Venezuela</v>
      </c>
      <c r="S370" t="str">
        <v>Americares Foundation</v>
      </c>
      <c r="T370" t="str">
        <v>Argentine Commission for Refugees and Migrants (CAREF)</v>
      </c>
      <c r="U370" t="str">
        <v>Asociación Aves</v>
      </c>
      <c r="V370" t="str">
        <v>Asociación de Jubilados y Pensionados Venezolanos en Argentina</v>
      </c>
      <c r="W370" t="str">
        <v>Asociación de Venezolanos en Eloy Alfaro</v>
      </c>
      <c r="X370" t="str">
        <v>Asociación Fundación contra el Hambre Perú</v>
      </c>
      <c r="Y370" t="str">
        <v>Asociación Migrantes Venezolanos</v>
      </c>
      <c r="Z370" t="str">
        <v>Asociación Misioneros de San Carlos Scalabrinianos</v>
      </c>
      <c r="AA370" t="str">
        <v>Asociacion Proteccion Poblacion Vulnerable</v>
      </c>
      <c r="AB370" t="str">
        <v>Asociación Quinta Ola</v>
      </c>
      <c r="AC370" t="str">
        <v>Asociación Salto Ángel</v>
      </c>
      <c r="AD370" t="str">
        <v>Asociación Venezuela en Ecuador AC</v>
      </c>
      <c r="AE370" t="str">
        <v>ASOVENAR</v>
      </c>
      <c r="AF370" t="str">
        <v>Associação Hermanitos</v>
      </c>
      <c r="AG370" t="str">
        <v>AVSI Foundation</v>
      </c>
      <c r="AH370" t="str">
        <v>Bethany Christian Services</v>
      </c>
      <c r="AI370" t="str">
        <v>Blumont</v>
      </c>
      <c r="AJ370" t="str">
        <v>CARE</v>
      </c>
      <c r="AK370" t="str">
        <v>Caritas Brazil</v>
      </c>
      <c r="AL370" t="str">
        <v>Caritas Ecuador</v>
      </c>
      <c r="AM370" t="str">
        <v>Caritas Germany</v>
      </c>
      <c r="AN370" t="str">
        <v>Caritas Manaus</v>
      </c>
      <c r="AO370" t="str">
        <v>Caritas Parana</v>
      </c>
      <c r="AP370" t="str">
        <v>Caritas Peru</v>
      </c>
      <c r="AQ370" t="str">
        <v>Caritas Rio de Janeiro</v>
      </c>
      <c r="AR370" t="str">
        <v>Caritas São Paulo</v>
      </c>
      <c r="AS370" t="str">
        <v>Caritas Switzerland</v>
      </c>
      <c r="AT370" t="str">
        <v>CCEFIRO Association</v>
      </c>
      <c r="AU370" t="str">
        <v>CEDRO</v>
      </c>
      <c r="AV370" t="str">
        <v>Center for Integrated Studies and Programs for Sustainable Development (CIEDS)</v>
      </c>
      <c r="AW370" t="str">
        <v>Center for Migration and Human Rights of the Diocese of Roraima (CMDH)</v>
      </c>
      <c r="AX370" t="str">
        <v>Centro de Atencion Psicosocial (CAPS)</v>
      </c>
      <c r="AY370" t="str">
        <v>CESAL</v>
      </c>
      <c r="AZ370" t="str">
        <v>CESVI-Cooperazione e Sviluppo</v>
      </c>
      <c r="BA370" t="str">
        <v>ChildFund International</v>
      </c>
      <c r="BB370" t="str">
        <v>CHS Alternativo</v>
      </c>
      <c r="BC370" t="str">
        <v>Churún Merú Association</v>
      </c>
      <c r="BD370" t="str">
        <v>Coalición por Venezuela</v>
      </c>
      <c r="BE370" t="str">
        <v>Colonia Foundation of Venezuelans in the Dominican Republic (FUNCOVERD)</v>
      </c>
      <c r="BF370" t="str">
        <v>COLVENZ</v>
      </c>
      <c r="BG370" t="str">
        <v>Compassiva</v>
      </c>
      <c r="BH370" t="str">
        <v>Consejo Interreligioso del Perú - Religiones por la Paz</v>
      </c>
      <c r="BI370" t="str">
        <v>Consorcio ONG OCIPI Y Capellanía Nacional OFICA</v>
      </c>
      <c r="BJ370" t="str">
        <v>COOPI - International Cooperation Foundation</v>
      </c>
      <c r="BK370" t="str">
        <v>Corporación Colectivo Sin Fronteras</v>
      </c>
      <c r="BL370" t="str">
        <v>CRISFE Foundation</v>
      </c>
      <c r="BM370" t="str">
        <v>Cuso International</v>
      </c>
      <c r="BN370" t="str">
        <v>Danielle’s Children Fund (DCF)</v>
      </c>
      <c r="BO370" t="str">
        <v>Danish Refugee Council (DRC)</v>
      </c>
      <c r="BP370" t="str">
        <v>Development Support Association - APOYAR</v>
      </c>
      <c r="BQ370" t="str">
        <v>Diakonie Katastrophenhilfe</v>
      </c>
      <c r="BR370" t="str">
        <v>Diálogo Diverso</v>
      </c>
      <c r="BS370" t="str">
        <v>Doctors of the World</v>
      </c>
      <c r="BT370" t="str">
        <v>Dominican Institute for Integrated Development</v>
      </c>
      <c r="BU370" t="str">
        <v>Duendes y Ángeles Vinotinto República Dominicana</v>
      </c>
      <c r="BV370" t="str">
        <v>Encuentros SJS (Servicio Jesuita de la Solidaridad)</v>
      </c>
      <c r="BW370" t="str">
        <v>Ending Violence Against Migrants</v>
      </c>
      <c r="BX370" t="str">
        <v>Equidad Foundation</v>
      </c>
      <c r="BY370" t="str">
        <v>Equilibrium CenDE</v>
      </c>
      <c r="BZ370" t="str">
        <v>Facultad de Psicología - Universidad de la República (UDELAR)</v>
      </c>
      <c r="CA370" t="str">
        <v>First International Emergency and Solidarités International</v>
      </c>
      <c r="CB370" t="str">
        <v>Fondo Ecuatoriano Populorum Progressio</v>
      </c>
      <c r="CC370" t="str">
        <v>Foro Salud Callao</v>
      </c>
      <c r="CD370" t="str">
        <v>Foundation for the Integration and Development of Latin America (FIDAL)</v>
      </c>
      <c r="CE370" t="str">
        <v>Foundation of the Americas (FUDELA)</v>
      </c>
      <c r="CF370" t="str">
        <v>Fraternity Without Borders</v>
      </c>
      <c r="CG370" t="str">
        <v>Fundación Brisas del Norte</v>
      </c>
      <c r="CH370" t="str">
        <v>Fundación Colombovenezolana Nueva Ilusión</v>
      </c>
      <c r="CI370" t="str">
        <v>Fundación Nakama's</v>
      </c>
      <c r="CJ370" t="str">
        <v>Fundación RadaBer</v>
      </c>
      <c r="CK370" t="str">
        <v>Fundación Scalabrini Bolivia</v>
      </c>
      <c r="CL370" t="str">
        <v>Fundacion Social Vivan los Niños</v>
      </c>
      <c r="CM370" t="str">
        <v>FUNVEAC</v>
      </c>
      <c r="CN370" t="str">
        <v>German Development Cooperation Agency GIZ</v>
      </c>
      <c r="CO370" t="str">
        <v>Globalizate Radio</v>
      </c>
      <c r="CP370" t="str">
        <v>GOAL</v>
      </c>
      <c r="CQ370" t="str">
        <v>Halü Bienestar Humano Foundation (HALU)</v>
      </c>
      <c r="CR370" t="str">
        <v>Heartland Alliance International (HAI)</v>
      </c>
      <c r="CS370" t="str">
        <v>HELVETAS Swiss Intercooperation</v>
      </c>
      <c r="CT370" t="str">
        <v>HIAS</v>
      </c>
      <c r="CU370" t="str">
        <v>Human Rights Defence Curaçao</v>
      </c>
      <c r="CV370" t="str">
        <v>Humanity &amp; Inclusion</v>
      </c>
      <c r="CW370" t="str">
        <v>Humans Analytic</v>
      </c>
      <c r="CX370" t="str">
        <v>Idas y Vueltas Association</v>
      </c>
      <c r="CY370" t="str">
        <v>iMMAP</v>
      </c>
      <c r="CZ370" t="str">
        <v>IMPACT Initiatives (REACH)</v>
      </c>
      <c r="DA370" t="str">
        <v>Inmigrante Feliz Association</v>
      </c>
      <c r="DB370" t="str">
        <v>Institute for Migration and Human Rights (IMDH)</v>
      </c>
      <c r="DC370" t="str">
        <v>Institute of Natural and Cultural Heritage (IPANC)</v>
      </c>
      <c r="DD370" t="str">
        <v>International Committee for the Development of People (CISP)</v>
      </c>
      <c r="DE370" t="str">
        <v>International Federation of the Red Cross (IFRC)</v>
      </c>
      <c r="DF370" t="str">
        <v>International Labour Organization (ILO)</v>
      </c>
      <c r="DG370" t="str">
        <v>International Medical Corps</v>
      </c>
      <c r="DH370" t="str">
        <v>International Organization for Migration (IOM)</v>
      </c>
      <c r="DI370" t="str">
        <v>International Rescue Committee (IRC)</v>
      </c>
      <c r="DJ370" t="str">
        <v>INTERSOS</v>
      </c>
      <c r="DK370" t="str">
        <v>Jesuit Migrant Service (JMS)</v>
      </c>
      <c r="DL370" t="str">
        <v>Jesuit Refugee Service (JRS)</v>
      </c>
      <c r="DM370" t="str">
        <v>Jesuit Service for Migrants and Refugees (JSMR)</v>
      </c>
      <c r="DN370" t="str">
        <v>Joint United Nations Programme on HIV/AIDS (UNAIDS)</v>
      </c>
      <c r="DO370" t="str">
        <v>Kimirina Coorporation</v>
      </c>
      <c r="DP370" t="str">
        <v>La Casita Hispanic Cultural Centre</v>
      </c>
      <c r="DQ370" t="str">
        <v>Latin American Network of Non-Governmental Organizations of Persons with Disabilities and their Families (RIADIS)</v>
      </c>
      <c r="DR370" t="str">
        <v>LGBT+ Movement Brazil</v>
      </c>
      <c r="DS370" t="str">
        <v>Living Water Community (LWC)</v>
      </c>
      <c r="DT370" t="str">
        <v>LLANOVENCOL</v>
      </c>
      <c r="DU370" t="str">
        <v>Lutheran World Federation</v>
      </c>
      <c r="DV370" t="str">
        <v>Lutheran World Relief</v>
      </c>
      <c r="DW370" t="str">
        <v>Malteser International</v>
      </c>
      <c r="DX370" t="str">
        <v>Mana Institute</v>
      </c>
      <c r="DY370" t="str">
        <v>Manos Veneguayas Association</v>
      </c>
      <c r="DZ370" t="str">
        <v>Más Igualdad Perú</v>
      </c>
      <c r="EA370" t="str">
        <v>MedGlobal</v>
      </c>
      <c r="EB370" t="str">
        <v>Medical Teams International</v>
      </c>
      <c r="EC370" t="str">
        <v>Mercy Corps</v>
      </c>
      <c r="ED370" t="str">
        <v>Migrant Service Center (CAM)</v>
      </c>
      <c r="EE370" t="str">
        <v>Migrants, Refugees and Argentine Social Entrepreneurs (MIRARES)</v>
      </c>
      <c r="EF370" t="str">
        <v>Mision Scalabriniana - Ecuador</v>
      </c>
      <c r="EG370" t="str">
        <v>Missão Paz</v>
      </c>
      <c r="EH370" t="str">
        <v>Museu A CASA</v>
      </c>
      <c r="EI370" t="str">
        <v>Norwegian Refugee Council (NRC)</v>
      </c>
      <c r="EJ370" t="str">
        <v>ONG Migrantes por el Maule</v>
      </c>
      <c r="EK370" t="str">
        <v>ONG Preemptive Love Coalition Colombia</v>
      </c>
      <c r="EL370" t="str">
        <v>Organización Transfomando Vidas</v>
      </c>
      <c r="EM370" t="str">
        <v>Organization of Ibero-American States for Education, Science and Culture (OEI)</v>
      </c>
      <c r="EN370" t="str">
        <v>OXFAM</v>
      </c>
      <c r="EO370" t="str">
        <v>Panamerican Development Foundation</v>
      </c>
      <c r="EP370" t="str">
        <v>Panamerican Health Organization/World Health Organization (PAHO/WHO)</v>
      </c>
      <c r="EQ370" t="str">
        <v>Pastoral of Human Mobility - Peruvian Episcopal Conference</v>
      </c>
      <c r="ER370" t="str">
        <v>Pastoral Service for Migrants National</v>
      </c>
      <c r="ES370" t="str">
        <v>Permanent Human Rights defense Committee (CDH)</v>
      </c>
      <c r="ET370" t="str">
        <v>Pirilampos Institute - Group of visits and voluntary actions in Roraima</v>
      </c>
      <c r="EU370" t="str">
        <v>Plan International</v>
      </c>
      <c r="EV370" t="str">
        <v>Population Program, Faculty of Social Sciences, University of the Republic</v>
      </c>
      <c r="EW370" t="str">
        <v>Profamilia Association</v>
      </c>
      <c r="EX370" t="str">
        <v>Red con Migrantes y Refugiados</v>
      </c>
      <c r="EY370" t="str">
        <v>Red Cross Colombia</v>
      </c>
      <c r="EZ370" t="str">
        <v>Red Cross Ecuador</v>
      </c>
      <c r="FA370" t="str">
        <v>Red Cross Peru</v>
      </c>
      <c r="FB370" t="str">
        <v>Red de Investigaciones en Derechos Humanos - CONICET (Consejo Nacional de Investigaciones Científicas y Técnicas)</v>
      </c>
      <c r="FC370" t="str">
        <v>RET International</v>
      </c>
      <c r="FD370" t="str">
        <v>Salú pa Tur Foundation</v>
      </c>
      <c r="FE370" t="str">
        <v>Salvation Army</v>
      </c>
      <c r="FF370" t="str">
        <v>Samaritan's Purse</v>
      </c>
      <c r="FG370" t="str">
        <v>Save the Children International (SCI)</v>
      </c>
      <c r="FH370" t="str">
        <v>Scalabrini Foundation Chile</v>
      </c>
      <c r="FI370" t="str">
        <v>Sección Peruana de Amnistía Internacional</v>
      </c>
      <c r="FJ370" t="str">
        <v>Serviço Pastoral dos Migrantes do Nordeste</v>
      </c>
      <c r="FK370" t="str">
        <v>Sesame Workshop</v>
      </c>
      <c r="FL370" t="str">
        <v>Si, Da Vida</v>
      </c>
      <c r="FM370" t="str">
        <v>Solidarity and Action Asociation</v>
      </c>
      <c r="FN370" t="str">
        <v>SOS Children's Villages</v>
      </c>
      <c r="FO370" t="str">
        <v>Tarabita Foundation</v>
      </c>
      <c r="FP370" t="str">
        <v>Tearfund</v>
      </c>
      <c r="FQ370" t="str">
        <v>TECHO</v>
      </c>
      <c r="FR370" t="str">
        <v>Terranueva Foundation</v>
      </c>
      <c r="FS370" t="str">
        <v>Terre des Hommes Suisse</v>
      </c>
      <c r="FT370" t="str">
        <v>The Israel Forum for International Humanitarian Aid (IsraAID)</v>
      </c>
      <c r="FU370" t="str">
        <v>Unión Venezolana en Perú</v>
      </c>
      <c r="FV370" t="str">
        <v>United Nations Children's Fund (UNICEF)</v>
      </c>
      <c r="FW370" t="str">
        <v>United Nations Development Programme (UNDP)</v>
      </c>
      <c r="FX370" t="str">
        <v>United Nations Educational, Scientific and Cultural Organization (UNESCO)</v>
      </c>
      <c r="FY370" t="str">
        <v>United Nations Entity for Gender Equality and the Empowerment of Women (UNWOMEN)</v>
      </c>
      <c r="FZ370" t="str">
        <v>United Nations Food and Agricultural Organization (FAO)</v>
      </c>
      <c r="GA370" t="str">
        <v>United Nations High Commissioner for Refugees (UNHCR)</v>
      </c>
      <c r="GB370" t="str">
        <v>United Nations Office of the High Commissioner for Human Rights (OHCHR)</v>
      </c>
      <c r="GC370" t="str">
        <v>United Nations Office on Drugs and Crime (UNODC)</v>
      </c>
      <c r="GD370" t="str">
        <v>United Nations Population Fund (UNFPA)</v>
      </c>
      <c r="GE370" t="str">
        <v>United Nations Programme for Human Settlements (UN Habitat)</v>
      </c>
      <c r="GF370" t="str">
        <v>Vale da Benção Educational and Charitable Association (AEBVB)</v>
      </c>
      <c r="GG370" t="str">
        <v>VenAruba Solidaria</v>
      </c>
      <c r="GH370" t="str">
        <v>Venex Curacao Foundation</v>
      </c>
      <c r="GI370" t="str">
        <v>Venezolanos en Barranquilla</v>
      </c>
      <c r="GJ370" t="str">
        <v>Venezolanos en San Cristóbal</v>
      </c>
      <c r="GK370" t="str">
        <v>Venezuelan Emigrant Foundation (FEV)</v>
      </c>
      <c r="GL370" t="str">
        <v>Vicaría de Pastoral Social Caritas</v>
      </c>
      <c r="GM370" t="str">
        <v>Voices GY</v>
      </c>
      <c r="GN370" t="str">
        <v>We World GVC</v>
      </c>
      <c r="GO370" t="str">
        <v>World Council of Credit Unions</v>
      </c>
      <c r="GP370" t="str">
        <v>World Food Programme (WFP)</v>
      </c>
      <c r="GQ370" t="str">
        <v>World Vision</v>
      </c>
      <c r="GR370" t="str">
        <v>ZOA</v>
      </c>
    </row>
    <row r="371" spans="8:200" x14ac:dyDescent="0.3">
      <c r="H371" t="str" cm="1">
        <f t="array" ref="H371:GR371">TRANSPOSE(_xlfn._xlws.SORT(_xlfn._xlws.FILTER(Table3[Name],ISNUMBER(SEARCH(' Activity Sheet'!D425,Table3[Name])),"Not found"),,1))</f>
        <v>.New Organisation</v>
      </c>
      <c r="I371" t="str">
        <v>ABV - Association of Good with Life</v>
      </c>
      <c r="J371" t="str">
        <v>ACAPS</v>
      </c>
      <c r="K371" t="str">
        <v>Acción y Desarrollo</v>
      </c>
      <c r="L371" t="str">
        <v>ACTED</v>
      </c>
      <c r="M371" t="str">
        <v>Action against Hunger</v>
      </c>
      <c r="N371" t="str">
        <v>ActionAid</v>
      </c>
      <c r="O371" t="str">
        <v>Adventist Development and Relief Agency (ADRA)</v>
      </c>
      <c r="P371" t="str">
        <v>Alas de Colibrí Foundation</v>
      </c>
      <c r="Q371" t="str">
        <v>Alianza por la Solidaridad</v>
      </c>
      <c r="R371" t="str">
        <v>Alianza por Venezuela</v>
      </c>
      <c r="S371" t="str">
        <v>Americares Foundation</v>
      </c>
      <c r="T371" t="str">
        <v>Argentine Commission for Refugees and Migrants (CAREF)</v>
      </c>
      <c r="U371" t="str">
        <v>Asociación Aves</v>
      </c>
      <c r="V371" t="str">
        <v>Asociación de Jubilados y Pensionados Venezolanos en Argentina</v>
      </c>
      <c r="W371" t="str">
        <v>Asociación de Venezolanos en Eloy Alfaro</v>
      </c>
      <c r="X371" t="str">
        <v>Asociación Fundación contra el Hambre Perú</v>
      </c>
      <c r="Y371" t="str">
        <v>Asociación Migrantes Venezolanos</v>
      </c>
      <c r="Z371" t="str">
        <v>Asociación Misioneros de San Carlos Scalabrinianos</v>
      </c>
      <c r="AA371" t="str">
        <v>Asociacion Proteccion Poblacion Vulnerable</v>
      </c>
      <c r="AB371" t="str">
        <v>Asociación Quinta Ola</v>
      </c>
      <c r="AC371" t="str">
        <v>Asociación Salto Ángel</v>
      </c>
      <c r="AD371" t="str">
        <v>Asociación Venezuela en Ecuador AC</v>
      </c>
      <c r="AE371" t="str">
        <v>ASOVENAR</v>
      </c>
      <c r="AF371" t="str">
        <v>Associação Hermanitos</v>
      </c>
      <c r="AG371" t="str">
        <v>AVSI Foundation</v>
      </c>
      <c r="AH371" t="str">
        <v>Bethany Christian Services</v>
      </c>
      <c r="AI371" t="str">
        <v>Blumont</v>
      </c>
      <c r="AJ371" t="str">
        <v>CARE</v>
      </c>
      <c r="AK371" t="str">
        <v>Caritas Brazil</v>
      </c>
      <c r="AL371" t="str">
        <v>Caritas Ecuador</v>
      </c>
      <c r="AM371" t="str">
        <v>Caritas Germany</v>
      </c>
      <c r="AN371" t="str">
        <v>Caritas Manaus</v>
      </c>
      <c r="AO371" t="str">
        <v>Caritas Parana</v>
      </c>
      <c r="AP371" t="str">
        <v>Caritas Peru</v>
      </c>
      <c r="AQ371" t="str">
        <v>Caritas Rio de Janeiro</v>
      </c>
      <c r="AR371" t="str">
        <v>Caritas São Paulo</v>
      </c>
      <c r="AS371" t="str">
        <v>Caritas Switzerland</v>
      </c>
      <c r="AT371" t="str">
        <v>CCEFIRO Association</v>
      </c>
      <c r="AU371" t="str">
        <v>CEDRO</v>
      </c>
      <c r="AV371" t="str">
        <v>Center for Integrated Studies and Programs for Sustainable Development (CIEDS)</v>
      </c>
      <c r="AW371" t="str">
        <v>Center for Migration and Human Rights of the Diocese of Roraima (CMDH)</v>
      </c>
      <c r="AX371" t="str">
        <v>Centro de Atencion Psicosocial (CAPS)</v>
      </c>
      <c r="AY371" t="str">
        <v>CESAL</v>
      </c>
      <c r="AZ371" t="str">
        <v>CESVI-Cooperazione e Sviluppo</v>
      </c>
      <c r="BA371" t="str">
        <v>ChildFund International</v>
      </c>
      <c r="BB371" t="str">
        <v>CHS Alternativo</v>
      </c>
      <c r="BC371" t="str">
        <v>Churún Merú Association</v>
      </c>
      <c r="BD371" t="str">
        <v>Coalición por Venezuela</v>
      </c>
      <c r="BE371" t="str">
        <v>Colonia Foundation of Venezuelans in the Dominican Republic (FUNCOVERD)</v>
      </c>
      <c r="BF371" t="str">
        <v>COLVENZ</v>
      </c>
      <c r="BG371" t="str">
        <v>Compassiva</v>
      </c>
      <c r="BH371" t="str">
        <v>Consejo Interreligioso del Perú - Religiones por la Paz</v>
      </c>
      <c r="BI371" t="str">
        <v>Consorcio ONG OCIPI Y Capellanía Nacional OFICA</v>
      </c>
      <c r="BJ371" t="str">
        <v>COOPI - International Cooperation Foundation</v>
      </c>
      <c r="BK371" t="str">
        <v>Corporación Colectivo Sin Fronteras</v>
      </c>
      <c r="BL371" t="str">
        <v>CRISFE Foundation</v>
      </c>
      <c r="BM371" t="str">
        <v>Cuso International</v>
      </c>
      <c r="BN371" t="str">
        <v>Danielle’s Children Fund (DCF)</v>
      </c>
      <c r="BO371" t="str">
        <v>Danish Refugee Council (DRC)</v>
      </c>
      <c r="BP371" t="str">
        <v>Development Support Association - APOYAR</v>
      </c>
      <c r="BQ371" t="str">
        <v>Diakonie Katastrophenhilfe</v>
      </c>
      <c r="BR371" t="str">
        <v>Diálogo Diverso</v>
      </c>
      <c r="BS371" t="str">
        <v>Doctors of the World</v>
      </c>
      <c r="BT371" t="str">
        <v>Dominican Institute for Integrated Development</v>
      </c>
      <c r="BU371" t="str">
        <v>Duendes y Ángeles Vinotinto República Dominicana</v>
      </c>
      <c r="BV371" t="str">
        <v>Encuentros SJS (Servicio Jesuita de la Solidaridad)</v>
      </c>
      <c r="BW371" t="str">
        <v>Ending Violence Against Migrants</v>
      </c>
      <c r="BX371" t="str">
        <v>Equidad Foundation</v>
      </c>
      <c r="BY371" t="str">
        <v>Equilibrium CenDE</v>
      </c>
      <c r="BZ371" t="str">
        <v>Facultad de Psicología - Universidad de la República (UDELAR)</v>
      </c>
      <c r="CA371" t="str">
        <v>First International Emergency and Solidarités International</v>
      </c>
      <c r="CB371" t="str">
        <v>Fondo Ecuatoriano Populorum Progressio</v>
      </c>
      <c r="CC371" t="str">
        <v>Foro Salud Callao</v>
      </c>
      <c r="CD371" t="str">
        <v>Foundation for the Integration and Development of Latin America (FIDAL)</v>
      </c>
      <c r="CE371" t="str">
        <v>Foundation of the Americas (FUDELA)</v>
      </c>
      <c r="CF371" t="str">
        <v>Fraternity Without Borders</v>
      </c>
      <c r="CG371" t="str">
        <v>Fundación Brisas del Norte</v>
      </c>
      <c r="CH371" t="str">
        <v>Fundación Colombovenezolana Nueva Ilusión</v>
      </c>
      <c r="CI371" t="str">
        <v>Fundación Nakama's</v>
      </c>
      <c r="CJ371" t="str">
        <v>Fundación RadaBer</v>
      </c>
      <c r="CK371" t="str">
        <v>Fundación Scalabrini Bolivia</v>
      </c>
      <c r="CL371" t="str">
        <v>Fundacion Social Vivan los Niños</v>
      </c>
      <c r="CM371" t="str">
        <v>FUNVEAC</v>
      </c>
      <c r="CN371" t="str">
        <v>German Development Cooperation Agency GIZ</v>
      </c>
      <c r="CO371" t="str">
        <v>Globalizate Radio</v>
      </c>
      <c r="CP371" t="str">
        <v>GOAL</v>
      </c>
      <c r="CQ371" t="str">
        <v>Halü Bienestar Humano Foundation (HALU)</v>
      </c>
      <c r="CR371" t="str">
        <v>Heartland Alliance International (HAI)</v>
      </c>
      <c r="CS371" t="str">
        <v>HELVETAS Swiss Intercooperation</v>
      </c>
      <c r="CT371" t="str">
        <v>HIAS</v>
      </c>
      <c r="CU371" t="str">
        <v>Human Rights Defence Curaçao</v>
      </c>
      <c r="CV371" t="str">
        <v>Humanity &amp; Inclusion</v>
      </c>
      <c r="CW371" t="str">
        <v>Humans Analytic</v>
      </c>
      <c r="CX371" t="str">
        <v>Idas y Vueltas Association</v>
      </c>
      <c r="CY371" t="str">
        <v>iMMAP</v>
      </c>
      <c r="CZ371" t="str">
        <v>IMPACT Initiatives (REACH)</v>
      </c>
      <c r="DA371" t="str">
        <v>Inmigrante Feliz Association</v>
      </c>
      <c r="DB371" t="str">
        <v>Institute for Migration and Human Rights (IMDH)</v>
      </c>
      <c r="DC371" t="str">
        <v>Institute of Natural and Cultural Heritage (IPANC)</v>
      </c>
      <c r="DD371" t="str">
        <v>International Committee for the Development of People (CISP)</v>
      </c>
      <c r="DE371" t="str">
        <v>International Federation of the Red Cross (IFRC)</v>
      </c>
      <c r="DF371" t="str">
        <v>International Labour Organization (ILO)</v>
      </c>
      <c r="DG371" t="str">
        <v>International Medical Corps</v>
      </c>
      <c r="DH371" t="str">
        <v>International Organization for Migration (IOM)</v>
      </c>
      <c r="DI371" t="str">
        <v>International Rescue Committee (IRC)</v>
      </c>
      <c r="DJ371" t="str">
        <v>INTERSOS</v>
      </c>
      <c r="DK371" t="str">
        <v>Jesuit Migrant Service (JMS)</v>
      </c>
      <c r="DL371" t="str">
        <v>Jesuit Refugee Service (JRS)</v>
      </c>
      <c r="DM371" t="str">
        <v>Jesuit Service for Migrants and Refugees (JSMR)</v>
      </c>
      <c r="DN371" t="str">
        <v>Joint United Nations Programme on HIV/AIDS (UNAIDS)</v>
      </c>
      <c r="DO371" t="str">
        <v>Kimirina Coorporation</v>
      </c>
      <c r="DP371" t="str">
        <v>La Casita Hispanic Cultural Centre</v>
      </c>
      <c r="DQ371" t="str">
        <v>Latin American Network of Non-Governmental Organizations of Persons with Disabilities and their Families (RIADIS)</v>
      </c>
      <c r="DR371" t="str">
        <v>LGBT+ Movement Brazil</v>
      </c>
      <c r="DS371" t="str">
        <v>Living Water Community (LWC)</v>
      </c>
      <c r="DT371" t="str">
        <v>LLANOVENCOL</v>
      </c>
      <c r="DU371" t="str">
        <v>Lutheran World Federation</v>
      </c>
      <c r="DV371" t="str">
        <v>Lutheran World Relief</v>
      </c>
      <c r="DW371" t="str">
        <v>Malteser International</v>
      </c>
      <c r="DX371" t="str">
        <v>Mana Institute</v>
      </c>
      <c r="DY371" t="str">
        <v>Manos Veneguayas Association</v>
      </c>
      <c r="DZ371" t="str">
        <v>Más Igualdad Perú</v>
      </c>
      <c r="EA371" t="str">
        <v>MedGlobal</v>
      </c>
      <c r="EB371" t="str">
        <v>Medical Teams International</v>
      </c>
      <c r="EC371" t="str">
        <v>Mercy Corps</v>
      </c>
      <c r="ED371" t="str">
        <v>Migrant Service Center (CAM)</v>
      </c>
      <c r="EE371" t="str">
        <v>Migrants, Refugees and Argentine Social Entrepreneurs (MIRARES)</v>
      </c>
      <c r="EF371" t="str">
        <v>Mision Scalabriniana - Ecuador</v>
      </c>
      <c r="EG371" t="str">
        <v>Missão Paz</v>
      </c>
      <c r="EH371" t="str">
        <v>Museu A CASA</v>
      </c>
      <c r="EI371" t="str">
        <v>Norwegian Refugee Council (NRC)</v>
      </c>
      <c r="EJ371" t="str">
        <v>ONG Migrantes por el Maule</v>
      </c>
      <c r="EK371" t="str">
        <v>ONG Preemptive Love Coalition Colombia</v>
      </c>
      <c r="EL371" t="str">
        <v>Organización Transfomando Vidas</v>
      </c>
      <c r="EM371" t="str">
        <v>Organization of Ibero-American States for Education, Science and Culture (OEI)</v>
      </c>
      <c r="EN371" t="str">
        <v>OXFAM</v>
      </c>
      <c r="EO371" t="str">
        <v>Panamerican Development Foundation</v>
      </c>
      <c r="EP371" t="str">
        <v>Panamerican Health Organization/World Health Organization (PAHO/WHO)</v>
      </c>
      <c r="EQ371" t="str">
        <v>Pastoral of Human Mobility - Peruvian Episcopal Conference</v>
      </c>
      <c r="ER371" t="str">
        <v>Pastoral Service for Migrants National</v>
      </c>
      <c r="ES371" t="str">
        <v>Permanent Human Rights defense Committee (CDH)</v>
      </c>
      <c r="ET371" t="str">
        <v>Pirilampos Institute - Group of visits and voluntary actions in Roraima</v>
      </c>
      <c r="EU371" t="str">
        <v>Plan International</v>
      </c>
      <c r="EV371" t="str">
        <v>Population Program, Faculty of Social Sciences, University of the Republic</v>
      </c>
      <c r="EW371" t="str">
        <v>Profamilia Association</v>
      </c>
      <c r="EX371" t="str">
        <v>Red con Migrantes y Refugiados</v>
      </c>
      <c r="EY371" t="str">
        <v>Red Cross Colombia</v>
      </c>
      <c r="EZ371" t="str">
        <v>Red Cross Ecuador</v>
      </c>
      <c r="FA371" t="str">
        <v>Red Cross Peru</v>
      </c>
      <c r="FB371" t="str">
        <v>Red de Investigaciones en Derechos Humanos - CONICET (Consejo Nacional de Investigaciones Científicas y Técnicas)</v>
      </c>
      <c r="FC371" t="str">
        <v>RET International</v>
      </c>
      <c r="FD371" t="str">
        <v>Salú pa Tur Foundation</v>
      </c>
      <c r="FE371" t="str">
        <v>Salvation Army</v>
      </c>
      <c r="FF371" t="str">
        <v>Samaritan's Purse</v>
      </c>
      <c r="FG371" t="str">
        <v>Save the Children International (SCI)</v>
      </c>
      <c r="FH371" t="str">
        <v>Scalabrini Foundation Chile</v>
      </c>
      <c r="FI371" t="str">
        <v>Sección Peruana de Amnistía Internacional</v>
      </c>
      <c r="FJ371" t="str">
        <v>Serviço Pastoral dos Migrantes do Nordeste</v>
      </c>
      <c r="FK371" t="str">
        <v>Sesame Workshop</v>
      </c>
      <c r="FL371" t="str">
        <v>Si, Da Vida</v>
      </c>
      <c r="FM371" t="str">
        <v>Solidarity and Action Asociation</v>
      </c>
      <c r="FN371" t="str">
        <v>SOS Children's Villages</v>
      </c>
      <c r="FO371" t="str">
        <v>Tarabita Foundation</v>
      </c>
      <c r="FP371" t="str">
        <v>Tearfund</v>
      </c>
      <c r="FQ371" t="str">
        <v>TECHO</v>
      </c>
      <c r="FR371" t="str">
        <v>Terranueva Foundation</v>
      </c>
      <c r="FS371" t="str">
        <v>Terre des Hommes Suisse</v>
      </c>
      <c r="FT371" t="str">
        <v>The Israel Forum for International Humanitarian Aid (IsraAID)</v>
      </c>
      <c r="FU371" t="str">
        <v>Unión Venezolana en Perú</v>
      </c>
      <c r="FV371" t="str">
        <v>United Nations Children's Fund (UNICEF)</v>
      </c>
      <c r="FW371" t="str">
        <v>United Nations Development Programme (UNDP)</v>
      </c>
      <c r="FX371" t="str">
        <v>United Nations Educational, Scientific and Cultural Organization (UNESCO)</v>
      </c>
      <c r="FY371" t="str">
        <v>United Nations Entity for Gender Equality and the Empowerment of Women (UNWOMEN)</v>
      </c>
      <c r="FZ371" t="str">
        <v>United Nations Food and Agricultural Organization (FAO)</v>
      </c>
      <c r="GA371" t="str">
        <v>United Nations High Commissioner for Refugees (UNHCR)</v>
      </c>
      <c r="GB371" t="str">
        <v>United Nations Office of the High Commissioner for Human Rights (OHCHR)</v>
      </c>
      <c r="GC371" t="str">
        <v>United Nations Office on Drugs and Crime (UNODC)</v>
      </c>
      <c r="GD371" t="str">
        <v>United Nations Population Fund (UNFPA)</v>
      </c>
      <c r="GE371" t="str">
        <v>United Nations Programme for Human Settlements (UN Habitat)</v>
      </c>
      <c r="GF371" t="str">
        <v>Vale da Benção Educational and Charitable Association (AEBVB)</v>
      </c>
      <c r="GG371" t="str">
        <v>VenAruba Solidaria</v>
      </c>
      <c r="GH371" t="str">
        <v>Venex Curacao Foundation</v>
      </c>
      <c r="GI371" t="str">
        <v>Venezolanos en Barranquilla</v>
      </c>
      <c r="GJ371" t="str">
        <v>Venezolanos en San Cristóbal</v>
      </c>
      <c r="GK371" t="str">
        <v>Venezuelan Emigrant Foundation (FEV)</v>
      </c>
      <c r="GL371" t="str">
        <v>Vicaría de Pastoral Social Caritas</v>
      </c>
      <c r="GM371" t="str">
        <v>Voices GY</v>
      </c>
      <c r="GN371" t="str">
        <v>We World GVC</v>
      </c>
      <c r="GO371" t="str">
        <v>World Council of Credit Unions</v>
      </c>
      <c r="GP371" t="str">
        <v>World Food Programme (WFP)</v>
      </c>
      <c r="GQ371" t="str">
        <v>World Vision</v>
      </c>
      <c r="GR371" t="str">
        <v>ZOA</v>
      </c>
    </row>
    <row r="372" spans="8:200" x14ac:dyDescent="0.3">
      <c r="H372" t="str" cm="1">
        <f t="array" ref="H372:GR372">TRANSPOSE(_xlfn._xlws.SORT(_xlfn._xlws.FILTER(Table3[Name],ISNUMBER(SEARCH(' Activity Sheet'!D426,Table3[Name])),"Not found"),,1))</f>
        <v>.New Organisation</v>
      </c>
      <c r="I372" t="str">
        <v>ABV - Association of Good with Life</v>
      </c>
      <c r="J372" t="str">
        <v>ACAPS</v>
      </c>
      <c r="K372" t="str">
        <v>Acción y Desarrollo</v>
      </c>
      <c r="L372" t="str">
        <v>ACTED</v>
      </c>
      <c r="M372" t="str">
        <v>Action against Hunger</v>
      </c>
      <c r="N372" t="str">
        <v>ActionAid</v>
      </c>
      <c r="O372" t="str">
        <v>Adventist Development and Relief Agency (ADRA)</v>
      </c>
      <c r="P372" t="str">
        <v>Alas de Colibrí Foundation</v>
      </c>
      <c r="Q372" t="str">
        <v>Alianza por la Solidaridad</v>
      </c>
      <c r="R372" t="str">
        <v>Alianza por Venezuela</v>
      </c>
      <c r="S372" t="str">
        <v>Americares Foundation</v>
      </c>
      <c r="T372" t="str">
        <v>Argentine Commission for Refugees and Migrants (CAREF)</v>
      </c>
      <c r="U372" t="str">
        <v>Asociación Aves</v>
      </c>
      <c r="V372" t="str">
        <v>Asociación de Jubilados y Pensionados Venezolanos en Argentina</v>
      </c>
      <c r="W372" t="str">
        <v>Asociación de Venezolanos en Eloy Alfaro</v>
      </c>
      <c r="X372" t="str">
        <v>Asociación Fundación contra el Hambre Perú</v>
      </c>
      <c r="Y372" t="str">
        <v>Asociación Migrantes Venezolanos</v>
      </c>
      <c r="Z372" t="str">
        <v>Asociación Misioneros de San Carlos Scalabrinianos</v>
      </c>
      <c r="AA372" t="str">
        <v>Asociacion Proteccion Poblacion Vulnerable</v>
      </c>
      <c r="AB372" t="str">
        <v>Asociación Quinta Ola</v>
      </c>
      <c r="AC372" t="str">
        <v>Asociación Salto Ángel</v>
      </c>
      <c r="AD372" t="str">
        <v>Asociación Venezuela en Ecuador AC</v>
      </c>
      <c r="AE372" t="str">
        <v>ASOVENAR</v>
      </c>
      <c r="AF372" t="str">
        <v>Associação Hermanitos</v>
      </c>
      <c r="AG372" t="str">
        <v>AVSI Foundation</v>
      </c>
      <c r="AH372" t="str">
        <v>Bethany Christian Services</v>
      </c>
      <c r="AI372" t="str">
        <v>Blumont</v>
      </c>
      <c r="AJ372" t="str">
        <v>CARE</v>
      </c>
      <c r="AK372" t="str">
        <v>Caritas Brazil</v>
      </c>
      <c r="AL372" t="str">
        <v>Caritas Ecuador</v>
      </c>
      <c r="AM372" t="str">
        <v>Caritas Germany</v>
      </c>
      <c r="AN372" t="str">
        <v>Caritas Manaus</v>
      </c>
      <c r="AO372" t="str">
        <v>Caritas Parana</v>
      </c>
      <c r="AP372" t="str">
        <v>Caritas Peru</v>
      </c>
      <c r="AQ372" t="str">
        <v>Caritas Rio de Janeiro</v>
      </c>
      <c r="AR372" t="str">
        <v>Caritas São Paulo</v>
      </c>
      <c r="AS372" t="str">
        <v>Caritas Switzerland</v>
      </c>
      <c r="AT372" t="str">
        <v>CCEFIRO Association</v>
      </c>
      <c r="AU372" t="str">
        <v>CEDRO</v>
      </c>
      <c r="AV372" t="str">
        <v>Center for Integrated Studies and Programs for Sustainable Development (CIEDS)</v>
      </c>
      <c r="AW372" t="str">
        <v>Center for Migration and Human Rights of the Diocese of Roraima (CMDH)</v>
      </c>
      <c r="AX372" t="str">
        <v>Centro de Atencion Psicosocial (CAPS)</v>
      </c>
      <c r="AY372" t="str">
        <v>CESAL</v>
      </c>
      <c r="AZ372" t="str">
        <v>CESVI-Cooperazione e Sviluppo</v>
      </c>
      <c r="BA372" t="str">
        <v>ChildFund International</v>
      </c>
      <c r="BB372" t="str">
        <v>CHS Alternativo</v>
      </c>
      <c r="BC372" t="str">
        <v>Churún Merú Association</v>
      </c>
      <c r="BD372" t="str">
        <v>Coalición por Venezuela</v>
      </c>
      <c r="BE372" t="str">
        <v>Colonia Foundation of Venezuelans in the Dominican Republic (FUNCOVERD)</v>
      </c>
      <c r="BF372" t="str">
        <v>COLVENZ</v>
      </c>
      <c r="BG372" t="str">
        <v>Compassiva</v>
      </c>
      <c r="BH372" t="str">
        <v>Consejo Interreligioso del Perú - Religiones por la Paz</v>
      </c>
      <c r="BI372" t="str">
        <v>Consorcio ONG OCIPI Y Capellanía Nacional OFICA</v>
      </c>
      <c r="BJ372" t="str">
        <v>COOPI - International Cooperation Foundation</v>
      </c>
      <c r="BK372" t="str">
        <v>Corporación Colectivo Sin Fronteras</v>
      </c>
      <c r="BL372" t="str">
        <v>CRISFE Foundation</v>
      </c>
      <c r="BM372" t="str">
        <v>Cuso International</v>
      </c>
      <c r="BN372" t="str">
        <v>Danielle’s Children Fund (DCF)</v>
      </c>
      <c r="BO372" t="str">
        <v>Danish Refugee Council (DRC)</v>
      </c>
      <c r="BP372" t="str">
        <v>Development Support Association - APOYAR</v>
      </c>
      <c r="BQ372" t="str">
        <v>Diakonie Katastrophenhilfe</v>
      </c>
      <c r="BR372" t="str">
        <v>Diálogo Diverso</v>
      </c>
      <c r="BS372" t="str">
        <v>Doctors of the World</v>
      </c>
      <c r="BT372" t="str">
        <v>Dominican Institute for Integrated Development</v>
      </c>
      <c r="BU372" t="str">
        <v>Duendes y Ángeles Vinotinto República Dominicana</v>
      </c>
      <c r="BV372" t="str">
        <v>Encuentros SJS (Servicio Jesuita de la Solidaridad)</v>
      </c>
      <c r="BW372" t="str">
        <v>Ending Violence Against Migrants</v>
      </c>
      <c r="BX372" t="str">
        <v>Equidad Foundation</v>
      </c>
      <c r="BY372" t="str">
        <v>Equilibrium CenDE</v>
      </c>
      <c r="BZ372" t="str">
        <v>Facultad de Psicología - Universidad de la República (UDELAR)</v>
      </c>
      <c r="CA372" t="str">
        <v>First International Emergency and Solidarités International</v>
      </c>
      <c r="CB372" t="str">
        <v>Fondo Ecuatoriano Populorum Progressio</v>
      </c>
      <c r="CC372" t="str">
        <v>Foro Salud Callao</v>
      </c>
      <c r="CD372" t="str">
        <v>Foundation for the Integration and Development of Latin America (FIDAL)</v>
      </c>
      <c r="CE372" t="str">
        <v>Foundation of the Americas (FUDELA)</v>
      </c>
      <c r="CF372" t="str">
        <v>Fraternity Without Borders</v>
      </c>
      <c r="CG372" t="str">
        <v>Fundación Brisas del Norte</v>
      </c>
      <c r="CH372" t="str">
        <v>Fundación Colombovenezolana Nueva Ilusión</v>
      </c>
      <c r="CI372" t="str">
        <v>Fundación Nakama's</v>
      </c>
      <c r="CJ372" t="str">
        <v>Fundación RadaBer</v>
      </c>
      <c r="CK372" t="str">
        <v>Fundación Scalabrini Bolivia</v>
      </c>
      <c r="CL372" t="str">
        <v>Fundacion Social Vivan los Niños</v>
      </c>
      <c r="CM372" t="str">
        <v>FUNVEAC</v>
      </c>
      <c r="CN372" t="str">
        <v>German Development Cooperation Agency GIZ</v>
      </c>
      <c r="CO372" t="str">
        <v>Globalizate Radio</v>
      </c>
      <c r="CP372" t="str">
        <v>GOAL</v>
      </c>
      <c r="CQ372" t="str">
        <v>Halü Bienestar Humano Foundation (HALU)</v>
      </c>
      <c r="CR372" t="str">
        <v>Heartland Alliance International (HAI)</v>
      </c>
      <c r="CS372" t="str">
        <v>HELVETAS Swiss Intercooperation</v>
      </c>
      <c r="CT372" t="str">
        <v>HIAS</v>
      </c>
      <c r="CU372" t="str">
        <v>Human Rights Defence Curaçao</v>
      </c>
      <c r="CV372" t="str">
        <v>Humanity &amp; Inclusion</v>
      </c>
      <c r="CW372" t="str">
        <v>Humans Analytic</v>
      </c>
      <c r="CX372" t="str">
        <v>Idas y Vueltas Association</v>
      </c>
      <c r="CY372" t="str">
        <v>iMMAP</v>
      </c>
      <c r="CZ372" t="str">
        <v>IMPACT Initiatives (REACH)</v>
      </c>
      <c r="DA372" t="str">
        <v>Inmigrante Feliz Association</v>
      </c>
      <c r="DB372" t="str">
        <v>Institute for Migration and Human Rights (IMDH)</v>
      </c>
      <c r="DC372" t="str">
        <v>Institute of Natural and Cultural Heritage (IPANC)</v>
      </c>
      <c r="DD372" t="str">
        <v>International Committee for the Development of People (CISP)</v>
      </c>
      <c r="DE372" t="str">
        <v>International Federation of the Red Cross (IFRC)</v>
      </c>
      <c r="DF372" t="str">
        <v>International Labour Organization (ILO)</v>
      </c>
      <c r="DG372" t="str">
        <v>International Medical Corps</v>
      </c>
      <c r="DH372" t="str">
        <v>International Organization for Migration (IOM)</v>
      </c>
      <c r="DI372" t="str">
        <v>International Rescue Committee (IRC)</v>
      </c>
      <c r="DJ372" t="str">
        <v>INTERSOS</v>
      </c>
      <c r="DK372" t="str">
        <v>Jesuit Migrant Service (JMS)</v>
      </c>
      <c r="DL372" t="str">
        <v>Jesuit Refugee Service (JRS)</v>
      </c>
      <c r="DM372" t="str">
        <v>Jesuit Service for Migrants and Refugees (JSMR)</v>
      </c>
      <c r="DN372" t="str">
        <v>Joint United Nations Programme on HIV/AIDS (UNAIDS)</v>
      </c>
      <c r="DO372" t="str">
        <v>Kimirina Coorporation</v>
      </c>
      <c r="DP372" t="str">
        <v>La Casita Hispanic Cultural Centre</v>
      </c>
      <c r="DQ372" t="str">
        <v>Latin American Network of Non-Governmental Organizations of Persons with Disabilities and their Families (RIADIS)</v>
      </c>
      <c r="DR372" t="str">
        <v>LGBT+ Movement Brazil</v>
      </c>
      <c r="DS372" t="str">
        <v>Living Water Community (LWC)</v>
      </c>
      <c r="DT372" t="str">
        <v>LLANOVENCOL</v>
      </c>
      <c r="DU372" t="str">
        <v>Lutheran World Federation</v>
      </c>
      <c r="DV372" t="str">
        <v>Lutheran World Relief</v>
      </c>
      <c r="DW372" t="str">
        <v>Malteser International</v>
      </c>
      <c r="DX372" t="str">
        <v>Mana Institute</v>
      </c>
      <c r="DY372" t="str">
        <v>Manos Veneguayas Association</v>
      </c>
      <c r="DZ372" t="str">
        <v>Más Igualdad Perú</v>
      </c>
      <c r="EA372" t="str">
        <v>MedGlobal</v>
      </c>
      <c r="EB372" t="str">
        <v>Medical Teams International</v>
      </c>
      <c r="EC372" t="str">
        <v>Mercy Corps</v>
      </c>
      <c r="ED372" t="str">
        <v>Migrant Service Center (CAM)</v>
      </c>
      <c r="EE372" t="str">
        <v>Migrants, Refugees and Argentine Social Entrepreneurs (MIRARES)</v>
      </c>
      <c r="EF372" t="str">
        <v>Mision Scalabriniana - Ecuador</v>
      </c>
      <c r="EG372" t="str">
        <v>Missão Paz</v>
      </c>
      <c r="EH372" t="str">
        <v>Museu A CASA</v>
      </c>
      <c r="EI372" t="str">
        <v>Norwegian Refugee Council (NRC)</v>
      </c>
      <c r="EJ372" t="str">
        <v>ONG Migrantes por el Maule</v>
      </c>
      <c r="EK372" t="str">
        <v>ONG Preemptive Love Coalition Colombia</v>
      </c>
      <c r="EL372" t="str">
        <v>Organización Transfomando Vidas</v>
      </c>
      <c r="EM372" t="str">
        <v>Organization of Ibero-American States for Education, Science and Culture (OEI)</v>
      </c>
      <c r="EN372" t="str">
        <v>OXFAM</v>
      </c>
      <c r="EO372" t="str">
        <v>Panamerican Development Foundation</v>
      </c>
      <c r="EP372" t="str">
        <v>Panamerican Health Organization/World Health Organization (PAHO/WHO)</v>
      </c>
      <c r="EQ372" t="str">
        <v>Pastoral of Human Mobility - Peruvian Episcopal Conference</v>
      </c>
      <c r="ER372" t="str">
        <v>Pastoral Service for Migrants National</v>
      </c>
      <c r="ES372" t="str">
        <v>Permanent Human Rights defense Committee (CDH)</v>
      </c>
      <c r="ET372" t="str">
        <v>Pirilampos Institute - Group of visits and voluntary actions in Roraima</v>
      </c>
      <c r="EU372" t="str">
        <v>Plan International</v>
      </c>
      <c r="EV372" t="str">
        <v>Population Program, Faculty of Social Sciences, University of the Republic</v>
      </c>
      <c r="EW372" t="str">
        <v>Profamilia Association</v>
      </c>
      <c r="EX372" t="str">
        <v>Red con Migrantes y Refugiados</v>
      </c>
      <c r="EY372" t="str">
        <v>Red Cross Colombia</v>
      </c>
      <c r="EZ372" t="str">
        <v>Red Cross Ecuador</v>
      </c>
      <c r="FA372" t="str">
        <v>Red Cross Peru</v>
      </c>
      <c r="FB372" t="str">
        <v>Red de Investigaciones en Derechos Humanos - CONICET (Consejo Nacional de Investigaciones Científicas y Técnicas)</v>
      </c>
      <c r="FC372" t="str">
        <v>RET International</v>
      </c>
      <c r="FD372" t="str">
        <v>Salú pa Tur Foundation</v>
      </c>
      <c r="FE372" t="str">
        <v>Salvation Army</v>
      </c>
      <c r="FF372" t="str">
        <v>Samaritan's Purse</v>
      </c>
      <c r="FG372" t="str">
        <v>Save the Children International (SCI)</v>
      </c>
      <c r="FH372" t="str">
        <v>Scalabrini Foundation Chile</v>
      </c>
      <c r="FI372" t="str">
        <v>Sección Peruana de Amnistía Internacional</v>
      </c>
      <c r="FJ372" t="str">
        <v>Serviço Pastoral dos Migrantes do Nordeste</v>
      </c>
      <c r="FK372" t="str">
        <v>Sesame Workshop</v>
      </c>
      <c r="FL372" t="str">
        <v>Si, Da Vida</v>
      </c>
      <c r="FM372" t="str">
        <v>Solidarity and Action Asociation</v>
      </c>
      <c r="FN372" t="str">
        <v>SOS Children's Villages</v>
      </c>
      <c r="FO372" t="str">
        <v>Tarabita Foundation</v>
      </c>
      <c r="FP372" t="str">
        <v>Tearfund</v>
      </c>
      <c r="FQ372" t="str">
        <v>TECHO</v>
      </c>
      <c r="FR372" t="str">
        <v>Terranueva Foundation</v>
      </c>
      <c r="FS372" t="str">
        <v>Terre des Hommes Suisse</v>
      </c>
      <c r="FT372" t="str">
        <v>The Israel Forum for International Humanitarian Aid (IsraAID)</v>
      </c>
      <c r="FU372" t="str">
        <v>Unión Venezolana en Perú</v>
      </c>
      <c r="FV372" t="str">
        <v>United Nations Children's Fund (UNICEF)</v>
      </c>
      <c r="FW372" t="str">
        <v>United Nations Development Programme (UNDP)</v>
      </c>
      <c r="FX372" t="str">
        <v>United Nations Educational, Scientific and Cultural Organization (UNESCO)</v>
      </c>
      <c r="FY372" t="str">
        <v>United Nations Entity for Gender Equality and the Empowerment of Women (UNWOMEN)</v>
      </c>
      <c r="FZ372" t="str">
        <v>United Nations Food and Agricultural Organization (FAO)</v>
      </c>
      <c r="GA372" t="str">
        <v>United Nations High Commissioner for Refugees (UNHCR)</v>
      </c>
      <c r="GB372" t="str">
        <v>United Nations Office of the High Commissioner for Human Rights (OHCHR)</v>
      </c>
      <c r="GC372" t="str">
        <v>United Nations Office on Drugs and Crime (UNODC)</v>
      </c>
      <c r="GD372" t="str">
        <v>United Nations Population Fund (UNFPA)</v>
      </c>
      <c r="GE372" t="str">
        <v>United Nations Programme for Human Settlements (UN Habitat)</v>
      </c>
      <c r="GF372" t="str">
        <v>Vale da Benção Educational and Charitable Association (AEBVB)</v>
      </c>
      <c r="GG372" t="str">
        <v>VenAruba Solidaria</v>
      </c>
      <c r="GH372" t="str">
        <v>Venex Curacao Foundation</v>
      </c>
      <c r="GI372" t="str">
        <v>Venezolanos en Barranquilla</v>
      </c>
      <c r="GJ372" t="str">
        <v>Venezolanos en San Cristóbal</v>
      </c>
      <c r="GK372" t="str">
        <v>Venezuelan Emigrant Foundation (FEV)</v>
      </c>
      <c r="GL372" t="str">
        <v>Vicaría de Pastoral Social Caritas</v>
      </c>
      <c r="GM372" t="str">
        <v>Voices GY</v>
      </c>
      <c r="GN372" t="str">
        <v>We World GVC</v>
      </c>
      <c r="GO372" t="str">
        <v>World Council of Credit Unions</v>
      </c>
      <c r="GP372" t="str">
        <v>World Food Programme (WFP)</v>
      </c>
      <c r="GQ372" t="str">
        <v>World Vision</v>
      </c>
      <c r="GR372" t="str">
        <v>ZOA</v>
      </c>
    </row>
    <row r="373" spans="8:200" x14ac:dyDescent="0.3">
      <c r="H373" t="str" cm="1">
        <f t="array" ref="H373:GR373">TRANSPOSE(_xlfn._xlws.SORT(_xlfn._xlws.FILTER(Table3[Name],ISNUMBER(SEARCH(' Activity Sheet'!D427,Table3[Name])),"Not found"),,1))</f>
        <v>.New Organisation</v>
      </c>
      <c r="I373" t="str">
        <v>ABV - Association of Good with Life</v>
      </c>
      <c r="J373" t="str">
        <v>ACAPS</v>
      </c>
      <c r="K373" t="str">
        <v>Acción y Desarrollo</v>
      </c>
      <c r="L373" t="str">
        <v>ACTED</v>
      </c>
      <c r="M373" t="str">
        <v>Action against Hunger</v>
      </c>
      <c r="N373" t="str">
        <v>ActionAid</v>
      </c>
      <c r="O373" t="str">
        <v>Adventist Development and Relief Agency (ADRA)</v>
      </c>
      <c r="P373" t="str">
        <v>Alas de Colibrí Foundation</v>
      </c>
      <c r="Q373" t="str">
        <v>Alianza por la Solidaridad</v>
      </c>
      <c r="R373" t="str">
        <v>Alianza por Venezuela</v>
      </c>
      <c r="S373" t="str">
        <v>Americares Foundation</v>
      </c>
      <c r="T373" t="str">
        <v>Argentine Commission for Refugees and Migrants (CAREF)</v>
      </c>
      <c r="U373" t="str">
        <v>Asociación Aves</v>
      </c>
      <c r="V373" t="str">
        <v>Asociación de Jubilados y Pensionados Venezolanos en Argentina</v>
      </c>
      <c r="W373" t="str">
        <v>Asociación de Venezolanos en Eloy Alfaro</v>
      </c>
      <c r="X373" t="str">
        <v>Asociación Fundación contra el Hambre Perú</v>
      </c>
      <c r="Y373" t="str">
        <v>Asociación Migrantes Venezolanos</v>
      </c>
      <c r="Z373" t="str">
        <v>Asociación Misioneros de San Carlos Scalabrinianos</v>
      </c>
      <c r="AA373" t="str">
        <v>Asociacion Proteccion Poblacion Vulnerable</v>
      </c>
      <c r="AB373" t="str">
        <v>Asociación Quinta Ola</v>
      </c>
      <c r="AC373" t="str">
        <v>Asociación Salto Ángel</v>
      </c>
      <c r="AD373" t="str">
        <v>Asociación Venezuela en Ecuador AC</v>
      </c>
      <c r="AE373" t="str">
        <v>ASOVENAR</v>
      </c>
      <c r="AF373" t="str">
        <v>Associação Hermanitos</v>
      </c>
      <c r="AG373" t="str">
        <v>AVSI Foundation</v>
      </c>
      <c r="AH373" t="str">
        <v>Bethany Christian Services</v>
      </c>
      <c r="AI373" t="str">
        <v>Blumont</v>
      </c>
      <c r="AJ373" t="str">
        <v>CARE</v>
      </c>
      <c r="AK373" t="str">
        <v>Caritas Brazil</v>
      </c>
      <c r="AL373" t="str">
        <v>Caritas Ecuador</v>
      </c>
      <c r="AM373" t="str">
        <v>Caritas Germany</v>
      </c>
      <c r="AN373" t="str">
        <v>Caritas Manaus</v>
      </c>
      <c r="AO373" t="str">
        <v>Caritas Parana</v>
      </c>
      <c r="AP373" t="str">
        <v>Caritas Peru</v>
      </c>
      <c r="AQ373" t="str">
        <v>Caritas Rio de Janeiro</v>
      </c>
      <c r="AR373" t="str">
        <v>Caritas São Paulo</v>
      </c>
      <c r="AS373" t="str">
        <v>Caritas Switzerland</v>
      </c>
      <c r="AT373" t="str">
        <v>CCEFIRO Association</v>
      </c>
      <c r="AU373" t="str">
        <v>CEDRO</v>
      </c>
      <c r="AV373" t="str">
        <v>Center for Integrated Studies and Programs for Sustainable Development (CIEDS)</v>
      </c>
      <c r="AW373" t="str">
        <v>Center for Migration and Human Rights of the Diocese of Roraima (CMDH)</v>
      </c>
      <c r="AX373" t="str">
        <v>Centro de Atencion Psicosocial (CAPS)</v>
      </c>
      <c r="AY373" t="str">
        <v>CESAL</v>
      </c>
      <c r="AZ373" t="str">
        <v>CESVI-Cooperazione e Sviluppo</v>
      </c>
      <c r="BA373" t="str">
        <v>ChildFund International</v>
      </c>
      <c r="BB373" t="str">
        <v>CHS Alternativo</v>
      </c>
      <c r="BC373" t="str">
        <v>Churún Merú Association</v>
      </c>
      <c r="BD373" t="str">
        <v>Coalición por Venezuela</v>
      </c>
      <c r="BE373" t="str">
        <v>Colonia Foundation of Venezuelans in the Dominican Republic (FUNCOVERD)</v>
      </c>
      <c r="BF373" t="str">
        <v>COLVENZ</v>
      </c>
      <c r="BG373" t="str">
        <v>Compassiva</v>
      </c>
      <c r="BH373" t="str">
        <v>Consejo Interreligioso del Perú - Religiones por la Paz</v>
      </c>
      <c r="BI373" t="str">
        <v>Consorcio ONG OCIPI Y Capellanía Nacional OFICA</v>
      </c>
      <c r="BJ373" t="str">
        <v>COOPI - International Cooperation Foundation</v>
      </c>
      <c r="BK373" t="str">
        <v>Corporación Colectivo Sin Fronteras</v>
      </c>
      <c r="BL373" t="str">
        <v>CRISFE Foundation</v>
      </c>
      <c r="BM373" t="str">
        <v>Cuso International</v>
      </c>
      <c r="BN373" t="str">
        <v>Danielle’s Children Fund (DCF)</v>
      </c>
      <c r="BO373" t="str">
        <v>Danish Refugee Council (DRC)</v>
      </c>
      <c r="BP373" t="str">
        <v>Development Support Association - APOYAR</v>
      </c>
      <c r="BQ373" t="str">
        <v>Diakonie Katastrophenhilfe</v>
      </c>
      <c r="BR373" t="str">
        <v>Diálogo Diverso</v>
      </c>
      <c r="BS373" t="str">
        <v>Doctors of the World</v>
      </c>
      <c r="BT373" t="str">
        <v>Dominican Institute for Integrated Development</v>
      </c>
      <c r="BU373" t="str">
        <v>Duendes y Ángeles Vinotinto República Dominicana</v>
      </c>
      <c r="BV373" t="str">
        <v>Encuentros SJS (Servicio Jesuita de la Solidaridad)</v>
      </c>
      <c r="BW373" t="str">
        <v>Ending Violence Against Migrants</v>
      </c>
      <c r="BX373" t="str">
        <v>Equidad Foundation</v>
      </c>
      <c r="BY373" t="str">
        <v>Equilibrium CenDE</v>
      </c>
      <c r="BZ373" t="str">
        <v>Facultad de Psicología - Universidad de la República (UDELAR)</v>
      </c>
      <c r="CA373" t="str">
        <v>First International Emergency and Solidarités International</v>
      </c>
      <c r="CB373" t="str">
        <v>Fondo Ecuatoriano Populorum Progressio</v>
      </c>
      <c r="CC373" t="str">
        <v>Foro Salud Callao</v>
      </c>
      <c r="CD373" t="str">
        <v>Foundation for the Integration and Development of Latin America (FIDAL)</v>
      </c>
      <c r="CE373" t="str">
        <v>Foundation of the Americas (FUDELA)</v>
      </c>
      <c r="CF373" t="str">
        <v>Fraternity Without Borders</v>
      </c>
      <c r="CG373" t="str">
        <v>Fundación Brisas del Norte</v>
      </c>
      <c r="CH373" t="str">
        <v>Fundación Colombovenezolana Nueva Ilusión</v>
      </c>
      <c r="CI373" t="str">
        <v>Fundación Nakama's</v>
      </c>
      <c r="CJ373" t="str">
        <v>Fundación RadaBer</v>
      </c>
      <c r="CK373" t="str">
        <v>Fundación Scalabrini Bolivia</v>
      </c>
      <c r="CL373" t="str">
        <v>Fundacion Social Vivan los Niños</v>
      </c>
      <c r="CM373" t="str">
        <v>FUNVEAC</v>
      </c>
      <c r="CN373" t="str">
        <v>German Development Cooperation Agency GIZ</v>
      </c>
      <c r="CO373" t="str">
        <v>Globalizate Radio</v>
      </c>
      <c r="CP373" t="str">
        <v>GOAL</v>
      </c>
      <c r="CQ373" t="str">
        <v>Halü Bienestar Humano Foundation (HALU)</v>
      </c>
      <c r="CR373" t="str">
        <v>Heartland Alliance International (HAI)</v>
      </c>
      <c r="CS373" t="str">
        <v>HELVETAS Swiss Intercooperation</v>
      </c>
      <c r="CT373" t="str">
        <v>HIAS</v>
      </c>
      <c r="CU373" t="str">
        <v>Human Rights Defence Curaçao</v>
      </c>
      <c r="CV373" t="str">
        <v>Humanity &amp; Inclusion</v>
      </c>
      <c r="CW373" t="str">
        <v>Humans Analytic</v>
      </c>
      <c r="CX373" t="str">
        <v>Idas y Vueltas Association</v>
      </c>
      <c r="CY373" t="str">
        <v>iMMAP</v>
      </c>
      <c r="CZ373" t="str">
        <v>IMPACT Initiatives (REACH)</v>
      </c>
      <c r="DA373" t="str">
        <v>Inmigrante Feliz Association</v>
      </c>
      <c r="DB373" t="str">
        <v>Institute for Migration and Human Rights (IMDH)</v>
      </c>
      <c r="DC373" t="str">
        <v>Institute of Natural and Cultural Heritage (IPANC)</v>
      </c>
      <c r="DD373" t="str">
        <v>International Committee for the Development of People (CISP)</v>
      </c>
      <c r="DE373" t="str">
        <v>International Federation of the Red Cross (IFRC)</v>
      </c>
      <c r="DF373" t="str">
        <v>International Labour Organization (ILO)</v>
      </c>
      <c r="DG373" t="str">
        <v>International Medical Corps</v>
      </c>
      <c r="DH373" t="str">
        <v>International Organization for Migration (IOM)</v>
      </c>
      <c r="DI373" t="str">
        <v>International Rescue Committee (IRC)</v>
      </c>
      <c r="DJ373" t="str">
        <v>INTERSOS</v>
      </c>
      <c r="DK373" t="str">
        <v>Jesuit Migrant Service (JMS)</v>
      </c>
      <c r="DL373" t="str">
        <v>Jesuit Refugee Service (JRS)</v>
      </c>
      <c r="DM373" t="str">
        <v>Jesuit Service for Migrants and Refugees (JSMR)</v>
      </c>
      <c r="DN373" t="str">
        <v>Joint United Nations Programme on HIV/AIDS (UNAIDS)</v>
      </c>
      <c r="DO373" t="str">
        <v>Kimirina Coorporation</v>
      </c>
      <c r="DP373" t="str">
        <v>La Casita Hispanic Cultural Centre</v>
      </c>
      <c r="DQ373" t="str">
        <v>Latin American Network of Non-Governmental Organizations of Persons with Disabilities and their Families (RIADIS)</v>
      </c>
      <c r="DR373" t="str">
        <v>LGBT+ Movement Brazil</v>
      </c>
      <c r="DS373" t="str">
        <v>Living Water Community (LWC)</v>
      </c>
      <c r="DT373" t="str">
        <v>LLANOVENCOL</v>
      </c>
      <c r="DU373" t="str">
        <v>Lutheran World Federation</v>
      </c>
      <c r="DV373" t="str">
        <v>Lutheran World Relief</v>
      </c>
      <c r="DW373" t="str">
        <v>Malteser International</v>
      </c>
      <c r="DX373" t="str">
        <v>Mana Institute</v>
      </c>
      <c r="DY373" t="str">
        <v>Manos Veneguayas Association</v>
      </c>
      <c r="DZ373" t="str">
        <v>Más Igualdad Perú</v>
      </c>
      <c r="EA373" t="str">
        <v>MedGlobal</v>
      </c>
      <c r="EB373" t="str">
        <v>Medical Teams International</v>
      </c>
      <c r="EC373" t="str">
        <v>Mercy Corps</v>
      </c>
      <c r="ED373" t="str">
        <v>Migrant Service Center (CAM)</v>
      </c>
      <c r="EE373" t="str">
        <v>Migrants, Refugees and Argentine Social Entrepreneurs (MIRARES)</v>
      </c>
      <c r="EF373" t="str">
        <v>Mision Scalabriniana - Ecuador</v>
      </c>
      <c r="EG373" t="str">
        <v>Missão Paz</v>
      </c>
      <c r="EH373" t="str">
        <v>Museu A CASA</v>
      </c>
      <c r="EI373" t="str">
        <v>Norwegian Refugee Council (NRC)</v>
      </c>
      <c r="EJ373" t="str">
        <v>ONG Migrantes por el Maule</v>
      </c>
      <c r="EK373" t="str">
        <v>ONG Preemptive Love Coalition Colombia</v>
      </c>
      <c r="EL373" t="str">
        <v>Organización Transfomando Vidas</v>
      </c>
      <c r="EM373" t="str">
        <v>Organization of Ibero-American States for Education, Science and Culture (OEI)</v>
      </c>
      <c r="EN373" t="str">
        <v>OXFAM</v>
      </c>
      <c r="EO373" t="str">
        <v>Panamerican Development Foundation</v>
      </c>
      <c r="EP373" t="str">
        <v>Panamerican Health Organization/World Health Organization (PAHO/WHO)</v>
      </c>
      <c r="EQ373" t="str">
        <v>Pastoral of Human Mobility - Peruvian Episcopal Conference</v>
      </c>
      <c r="ER373" t="str">
        <v>Pastoral Service for Migrants National</v>
      </c>
      <c r="ES373" t="str">
        <v>Permanent Human Rights defense Committee (CDH)</v>
      </c>
      <c r="ET373" t="str">
        <v>Pirilampos Institute - Group of visits and voluntary actions in Roraima</v>
      </c>
      <c r="EU373" t="str">
        <v>Plan International</v>
      </c>
      <c r="EV373" t="str">
        <v>Population Program, Faculty of Social Sciences, University of the Republic</v>
      </c>
      <c r="EW373" t="str">
        <v>Profamilia Association</v>
      </c>
      <c r="EX373" t="str">
        <v>Red con Migrantes y Refugiados</v>
      </c>
      <c r="EY373" t="str">
        <v>Red Cross Colombia</v>
      </c>
      <c r="EZ373" t="str">
        <v>Red Cross Ecuador</v>
      </c>
      <c r="FA373" t="str">
        <v>Red Cross Peru</v>
      </c>
      <c r="FB373" t="str">
        <v>Red de Investigaciones en Derechos Humanos - CONICET (Consejo Nacional de Investigaciones Científicas y Técnicas)</v>
      </c>
      <c r="FC373" t="str">
        <v>RET International</v>
      </c>
      <c r="FD373" t="str">
        <v>Salú pa Tur Foundation</v>
      </c>
      <c r="FE373" t="str">
        <v>Salvation Army</v>
      </c>
      <c r="FF373" t="str">
        <v>Samaritan's Purse</v>
      </c>
      <c r="FG373" t="str">
        <v>Save the Children International (SCI)</v>
      </c>
      <c r="FH373" t="str">
        <v>Scalabrini Foundation Chile</v>
      </c>
      <c r="FI373" t="str">
        <v>Sección Peruana de Amnistía Internacional</v>
      </c>
      <c r="FJ373" t="str">
        <v>Serviço Pastoral dos Migrantes do Nordeste</v>
      </c>
      <c r="FK373" t="str">
        <v>Sesame Workshop</v>
      </c>
      <c r="FL373" t="str">
        <v>Si, Da Vida</v>
      </c>
      <c r="FM373" t="str">
        <v>Solidarity and Action Asociation</v>
      </c>
      <c r="FN373" t="str">
        <v>SOS Children's Villages</v>
      </c>
      <c r="FO373" t="str">
        <v>Tarabita Foundation</v>
      </c>
      <c r="FP373" t="str">
        <v>Tearfund</v>
      </c>
      <c r="FQ373" t="str">
        <v>TECHO</v>
      </c>
      <c r="FR373" t="str">
        <v>Terranueva Foundation</v>
      </c>
      <c r="FS373" t="str">
        <v>Terre des Hommes Suisse</v>
      </c>
      <c r="FT373" t="str">
        <v>The Israel Forum for International Humanitarian Aid (IsraAID)</v>
      </c>
      <c r="FU373" t="str">
        <v>Unión Venezolana en Perú</v>
      </c>
      <c r="FV373" t="str">
        <v>United Nations Children's Fund (UNICEF)</v>
      </c>
      <c r="FW373" t="str">
        <v>United Nations Development Programme (UNDP)</v>
      </c>
      <c r="FX373" t="str">
        <v>United Nations Educational, Scientific and Cultural Organization (UNESCO)</v>
      </c>
      <c r="FY373" t="str">
        <v>United Nations Entity for Gender Equality and the Empowerment of Women (UNWOMEN)</v>
      </c>
      <c r="FZ373" t="str">
        <v>United Nations Food and Agricultural Organization (FAO)</v>
      </c>
      <c r="GA373" t="str">
        <v>United Nations High Commissioner for Refugees (UNHCR)</v>
      </c>
      <c r="GB373" t="str">
        <v>United Nations Office of the High Commissioner for Human Rights (OHCHR)</v>
      </c>
      <c r="GC373" t="str">
        <v>United Nations Office on Drugs and Crime (UNODC)</v>
      </c>
      <c r="GD373" t="str">
        <v>United Nations Population Fund (UNFPA)</v>
      </c>
      <c r="GE373" t="str">
        <v>United Nations Programme for Human Settlements (UN Habitat)</v>
      </c>
      <c r="GF373" t="str">
        <v>Vale da Benção Educational and Charitable Association (AEBVB)</v>
      </c>
      <c r="GG373" t="str">
        <v>VenAruba Solidaria</v>
      </c>
      <c r="GH373" t="str">
        <v>Venex Curacao Foundation</v>
      </c>
      <c r="GI373" t="str">
        <v>Venezolanos en Barranquilla</v>
      </c>
      <c r="GJ373" t="str">
        <v>Venezolanos en San Cristóbal</v>
      </c>
      <c r="GK373" t="str">
        <v>Venezuelan Emigrant Foundation (FEV)</v>
      </c>
      <c r="GL373" t="str">
        <v>Vicaría de Pastoral Social Caritas</v>
      </c>
      <c r="GM373" t="str">
        <v>Voices GY</v>
      </c>
      <c r="GN373" t="str">
        <v>We World GVC</v>
      </c>
      <c r="GO373" t="str">
        <v>World Council of Credit Unions</v>
      </c>
      <c r="GP373" t="str">
        <v>World Food Programme (WFP)</v>
      </c>
      <c r="GQ373" t="str">
        <v>World Vision</v>
      </c>
      <c r="GR373" t="str">
        <v>ZOA</v>
      </c>
    </row>
    <row r="374" spans="8:200" x14ac:dyDescent="0.3">
      <c r="H374" t="str" cm="1">
        <f t="array" ref="H374:GR374">TRANSPOSE(_xlfn._xlws.SORT(_xlfn._xlws.FILTER(Table3[Name],ISNUMBER(SEARCH(' Activity Sheet'!D428,Table3[Name])),"Not found"),,1))</f>
        <v>.New Organisation</v>
      </c>
      <c r="I374" t="str">
        <v>ABV - Association of Good with Life</v>
      </c>
      <c r="J374" t="str">
        <v>ACAPS</v>
      </c>
      <c r="K374" t="str">
        <v>Acción y Desarrollo</v>
      </c>
      <c r="L374" t="str">
        <v>ACTED</v>
      </c>
      <c r="M374" t="str">
        <v>Action against Hunger</v>
      </c>
      <c r="N374" t="str">
        <v>ActionAid</v>
      </c>
      <c r="O374" t="str">
        <v>Adventist Development and Relief Agency (ADRA)</v>
      </c>
      <c r="P374" t="str">
        <v>Alas de Colibrí Foundation</v>
      </c>
      <c r="Q374" t="str">
        <v>Alianza por la Solidaridad</v>
      </c>
      <c r="R374" t="str">
        <v>Alianza por Venezuela</v>
      </c>
      <c r="S374" t="str">
        <v>Americares Foundation</v>
      </c>
      <c r="T374" t="str">
        <v>Argentine Commission for Refugees and Migrants (CAREF)</v>
      </c>
      <c r="U374" t="str">
        <v>Asociación Aves</v>
      </c>
      <c r="V374" t="str">
        <v>Asociación de Jubilados y Pensionados Venezolanos en Argentina</v>
      </c>
      <c r="W374" t="str">
        <v>Asociación de Venezolanos en Eloy Alfaro</v>
      </c>
      <c r="X374" t="str">
        <v>Asociación Fundación contra el Hambre Perú</v>
      </c>
      <c r="Y374" t="str">
        <v>Asociación Migrantes Venezolanos</v>
      </c>
      <c r="Z374" t="str">
        <v>Asociación Misioneros de San Carlos Scalabrinianos</v>
      </c>
      <c r="AA374" t="str">
        <v>Asociacion Proteccion Poblacion Vulnerable</v>
      </c>
      <c r="AB374" t="str">
        <v>Asociación Quinta Ola</v>
      </c>
      <c r="AC374" t="str">
        <v>Asociación Salto Ángel</v>
      </c>
      <c r="AD374" t="str">
        <v>Asociación Venezuela en Ecuador AC</v>
      </c>
      <c r="AE374" t="str">
        <v>ASOVENAR</v>
      </c>
      <c r="AF374" t="str">
        <v>Associação Hermanitos</v>
      </c>
      <c r="AG374" t="str">
        <v>AVSI Foundation</v>
      </c>
      <c r="AH374" t="str">
        <v>Bethany Christian Services</v>
      </c>
      <c r="AI374" t="str">
        <v>Blumont</v>
      </c>
      <c r="AJ374" t="str">
        <v>CARE</v>
      </c>
      <c r="AK374" t="str">
        <v>Caritas Brazil</v>
      </c>
      <c r="AL374" t="str">
        <v>Caritas Ecuador</v>
      </c>
      <c r="AM374" t="str">
        <v>Caritas Germany</v>
      </c>
      <c r="AN374" t="str">
        <v>Caritas Manaus</v>
      </c>
      <c r="AO374" t="str">
        <v>Caritas Parana</v>
      </c>
      <c r="AP374" t="str">
        <v>Caritas Peru</v>
      </c>
      <c r="AQ374" t="str">
        <v>Caritas Rio de Janeiro</v>
      </c>
      <c r="AR374" t="str">
        <v>Caritas São Paulo</v>
      </c>
      <c r="AS374" t="str">
        <v>Caritas Switzerland</v>
      </c>
      <c r="AT374" t="str">
        <v>CCEFIRO Association</v>
      </c>
      <c r="AU374" t="str">
        <v>CEDRO</v>
      </c>
      <c r="AV374" t="str">
        <v>Center for Integrated Studies and Programs for Sustainable Development (CIEDS)</v>
      </c>
      <c r="AW374" t="str">
        <v>Center for Migration and Human Rights of the Diocese of Roraima (CMDH)</v>
      </c>
      <c r="AX374" t="str">
        <v>Centro de Atencion Psicosocial (CAPS)</v>
      </c>
      <c r="AY374" t="str">
        <v>CESAL</v>
      </c>
      <c r="AZ374" t="str">
        <v>CESVI-Cooperazione e Sviluppo</v>
      </c>
      <c r="BA374" t="str">
        <v>ChildFund International</v>
      </c>
      <c r="BB374" t="str">
        <v>CHS Alternativo</v>
      </c>
      <c r="BC374" t="str">
        <v>Churún Merú Association</v>
      </c>
      <c r="BD374" t="str">
        <v>Coalición por Venezuela</v>
      </c>
      <c r="BE374" t="str">
        <v>Colonia Foundation of Venezuelans in the Dominican Republic (FUNCOVERD)</v>
      </c>
      <c r="BF374" t="str">
        <v>COLVENZ</v>
      </c>
      <c r="BG374" t="str">
        <v>Compassiva</v>
      </c>
      <c r="BH374" t="str">
        <v>Consejo Interreligioso del Perú - Religiones por la Paz</v>
      </c>
      <c r="BI374" t="str">
        <v>Consorcio ONG OCIPI Y Capellanía Nacional OFICA</v>
      </c>
      <c r="BJ374" t="str">
        <v>COOPI - International Cooperation Foundation</v>
      </c>
      <c r="BK374" t="str">
        <v>Corporación Colectivo Sin Fronteras</v>
      </c>
      <c r="BL374" t="str">
        <v>CRISFE Foundation</v>
      </c>
      <c r="BM374" t="str">
        <v>Cuso International</v>
      </c>
      <c r="BN374" t="str">
        <v>Danielle’s Children Fund (DCF)</v>
      </c>
      <c r="BO374" t="str">
        <v>Danish Refugee Council (DRC)</v>
      </c>
      <c r="BP374" t="str">
        <v>Development Support Association - APOYAR</v>
      </c>
      <c r="BQ374" t="str">
        <v>Diakonie Katastrophenhilfe</v>
      </c>
      <c r="BR374" t="str">
        <v>Diálogo Diverso</v>
      </c>
      <c r="BS374" t="str">
        <v>Doctors of the World</v>
      </c>
      <c r="BT374" t="str">
        <v>Dominican Institute for Integrated Development</v>
      </c>
      <c r="BU374" t="str">
        <v>Duendes y Ángeles Vinotinto República Dominicana</v>
      </c>
      <c r="BV374" t="str">
        <v>Encuentros SJS (Servicio Jesuita de la Solidaridad)</v>
      </c>
      <c r="BW374" t="str">
        <v>Ending Violence Against Migrants</v>
      </c>
      <c r="BX374" t="str">
        <v>Equidad Foundation</v>
      </c>
      <c r="BY374" t="str">
        <v>Equilibrium CenDE</v>
      </c>
      <c r="BZ374" t="str">
        <v>Facultad de Psicología - Universidad de la República (UDELAR)</v>
      </c>
      <c r="CA374" t="str">
        <v>First International Emergency and Solidarités International</v>
      </c>
      <c r="CB374" t="str">
        <v>Fondo Ecuatoriano Populorum Progressio</v>
      </c>
      <c r="CC374" t="str">
        <v>Foro Salud Callao</v>
      </c>
      <c r="CD374" t="str">
        <v>Foundation for the Integration and Development of Latin America (FIDAL)</v>
      </c>
      <c r="CE374" t="str">
        <v>Foundation of the Americas (FUDELA)</v>
      </c>
      <c r="CF374" t="str">
        <v>Fraternity Without Borders</v>
      </c>
      <c r="CG374" t="str">
        <v>Fundación Brisas del Norte</v>
      </c>
      <c r="CH374" t="str">
        <v>Fundación Colombovenezolana Nueva Ilusión</v>
      </c>
      <c r="CI374" t="str">
        <v>Fundación Nakama's</v>
      </c>
      <c r="CJ374" t="str">
        <v>Fundación RadaBer</v>
      </c>
      <c r="CK374" t="str">
        <v>Fundación Scalabrini Bolivia</v>
      </c>
      <c r="CL374" t="str">
        <v>Fundacion Social Vivan los Niños</v>
      </c>
      <c r="CM374" t="str">
        <v>FUNVEAC</v>
      </c>
      <c r="CN374" t="str">
        <v>German Development Cooperation Agency GIZ</v>
      </c>
      <c r="CO374" t="str">
        <v>Globalizate Radio</v>
      </c>
      <c r="CP374" t="str">
        <v>GOAL</v>
      </c>
      <c r="CQ374" t="str">
        <v>Halü Bienestar Humano Foundation (HALU)</v>
      </c>
      <c r="CR374" t="str">
        <v>Heartland Alliance International (HAI)</v>
      </c>
      <c r="CS374" t="str">
        <v>HELVETAS Swiss Intercooperation</v>
      </c>
      <c r="CT374" t="str">
        <v>HIAS</v>
      </c>
      <c r="CU374" t="str">
        <v>Human Rights Defence Curaçao</v>
      </c>
      <c r="CV374" t="str">
        <v>Humanity &amp; Inclusion</v>
      </c>
      <c r="CW374" t="str">
        <v>Humans Analytic</v>
      </c>
      <c r="CX374" t="str">
        <v>Idas y Vueltas Association</v>
      </c>
      <c r="CY374" t="str">
        <v>iMMAP</v>
      </c>
      <c r="CZ374" t="str">
        <v>IMPACT Initiatives (REACH)</v>
      </c>
      <c r="DA374" t="str">
        <v>Inmigrante Feliz Association</v>
      </c>
      <c r="DB374" t="str">
        <v>Institute for Migration and Human Rights (IMDH)</v>
      </c>
      <c r="DC374" t="str">
        <v>Institute of Natural and Cultural Heritage (IPANC)</v>
      </c>
      <c r="DD374" t="str">
        <v>International Committee for the Development of People (CISP)</v>
      </c>
      <c r="DE374" t="str">
        <v>International Federation of the Red Cross (IFRC)</v>
      </c>
      <c r="DF374" t="str">
        <v>International Labour Organization (ILO)</v>
      </c>
      <c r="DG374" t="str">
        <v>International Medical Corps</v>
      </c>
      <c r="DH374" t="str">
        <v>International Organization for Migration (IOM)</v>
      </c>
      <c r="DI374" t="str">
        <v>International Rescue Committee (IRC)</v>
      </c>
      <c r="DJ374" t="str">
        <v>INTERSOS</v>
      </c>
      <c r="DK374" t="str">
        <v>Jesuit Migrant Service (JMS)</v>
      </c>
      <c r="DL374" t="str">
        <v>Jesuit Refugee Service (JRS)</v>
      </c>
      <c r="DM374" t="str">
        <v>Jesuit Service for Migrants and Refugees (JSMR)</v>
      </c>
      <c r="DN374" t="str">
        <v>Joint United Nations Programme on HIV/AIDS (UNAIDS)</v>
      </c>
      <c r="DO374" t="str">
        <v>Kimirina Coorporation</v>
      </c>
      <c r="DP374" t="str">
        <v>La Casita Hispanic Cultural Centre</v>
      </c>
      <c r="DQ374" t="str">
        <v>Latin American Network of Non-Governmental Organizations of Persons with Disabilities and their Families (RIADIS)</v>
      </c>
      <c r="DR374" t="str">
        <v>LGBT+ Movement Brazil</v>
      </c>
      <c r="DS374" t="str">
        <v>Living Water Community (LWC)</v>
      </c>
      <c r="DT374" t="str">
        <v>LLANOVENCOL</v>
      </c>
      <c r="DU374" t="str">
        <v>Lutheran World Federation</v>
      </c>
      <c r="DV374" t="str">
        <v>Lutheran World Relief</v>
      </c>
      <c r="DW374" t="str">
        <v>Malteser International</v>
      </c>
      <c r="DX374" t="str">
        <v>Mana Institute</v>
      </c>
      <c r="DY374" t="str">
        <v>Manos Veneguayas Association</v>
      </c>
      <c r="DZ374" t="str">
        <v>Más Igualdad Perú</v>
      </c>
      <c r="EA374" t="str">
        <v>MedGlobal</v>
      </c>
      <c r="EB374" t="str">
        <v>Medical Teams International</v>
      </c>
      <c r="EC374" t="str">
        <v>Mercy Corps</v>
      </c>
      <c r="ED374" t="str">
        <v>Migrant Service Center (CAM)</v>
      </c>
      <c r="EE374" t="str">
        <v>Migrants, Refugees and Argentine Social Entrepreneurs (MIRARES)</v>
      </c>
      <c r="EF374" t="str">
        <v>Mision Scalabriniana - Ecuador</v>
      </c>
      <c r="EG374" t="str">
        <v>Missão Paz</v>
      </c>
      <c r="EH374" t="str">
        <v>Museu A CASA</v>
      </c>
      <c r="EI374" t="str">
        <v>Norwegian Refugee Council (NRC)</v>
      </c>
      <c r="EJ374" t="str">
        <v>ONG Migrantes por el Maule</v>
      </c>
      <c r="EK374" t="str">
        <v>ONG Preemptive Love Coalition Colombia</v>
      </c>
      <c r="EL374" t="str">
        <v>Organización Transfomando Vidas</v>
      </c>
      <c r="EM374" t="str">
        <v>Organization of Ibero-American States for Education, Science and Culture (OEI)</v>
      </c>
      <c r="EN374" t="str">
        <v>OXFAM</v>
      </c>
      <c r="EO374" t="str">
        <v>Panamerican Development Foundation</v>
      </c>
      <c r="EP374" t="str">
        <v>Panamerican Health Organization/World Health Organization (PAHO/WHO)</v>
      </c>
      <c r="EQ374" t="str">
        <v>Pastoral of Human Mobility - Peruvian Episcopal Conference</v>
      </c>
      <c r="ER374" t="str">
        <v>Pastoral Service for Migrants National</v>
      </c>
      <c r="ES374" t="str">
        <v>Permanent Human Rights defense Committee (CDH)</v>
      </c>
      <c r="ET374" t="str">
        <v>Pirilampos Institute - Group of visits and voluntary actions in Roraima</v>
      </c>
      <c r="EU374" t="str">
        <v>Plan International</v>
      </c>
      <c r="EV374" t="str">
        <v>Population Program, Faculty of Social Sciences, University of the Republic</v>
      </c>
      <c r="EW374" t="str">
        <v>Profamilia Association</v>
      </c>
      <c r="EX374" t="str">
        <v>Red con Migrantes y Refugiados</v>
      </c>
      <c r="EY374" t="str">
        <v>Red Cross Colombia</v>
      </c>
      <c r="EZ374" t="str">
        <v>Red Cross Ecuador</v>
      </c>
      <c r="FA374" t="str">
        <v>Red Cross Peru</v>
      </c>
      <c r="FB374" t="str">
        <v>Red de Investigaciones en Derechos Humanos - CONICET (Consejo Nacional de Investigaciones Científicas y Técnicas)</v>
      </c>
      <c r="FC374" t="str">
        <v>RET International</v>
      </c>
      <c r="FD374" t="str">
        <v>Salú pa Tur Foundation</v>
      </c>
      <c r="FE374" t="str">
        <v>Salvation Army</v>
      </c>
      <c r="FF374" t="str">
        <v>Samaritan's Purse</v>
      </c>
      <c r="FG374" t="str">
        <v>Save the Children International (SCI)</v>
      </c>
      <c r="FH374" t="str">
        <v>Scalabrini Foundation Chile</v>
      </c>
      <c r="FI374" t="str">
        <v>Sección Peruana de Amnistía Internacional</v>
      </c>
      <c r="FJ374" t="str">
        <v>Serviço Pastoral dos Migrantes do Nordeste</v>
      </c>
      <c r="FK374" t="str">
        <v>Sesame Workshop</v>
      </c>
      <c r="FL374" t="str">
        <v>Si, Da Vida</v>
      </c>
      <c r="FM374" t="str">
        <v>Solidarity and Action Asociation</v>
      </c>
      <c r="FN374" t="str">
        <v>SOS Children's Villages</v>
      </c>
      <c r="FO374" t="str">
        <v>Tarabita Foundation</v>
      </c>
      <c r="FP374" t="str">
        <v>Tearfund</v>
      </c>
      <c r="FQ374" t="str">
        <v>TECHO</v>
      </c>
      <c r="FR374" t="str">
        <v>Terranueva Foundation</v>
      </c>
      <c r="FS374" t="str">
        <v>Terre des Hommes Suisse</v>
      </c>
      <c r="FT374" t="str">
        <v>The Israel Forum for International Humanitarian Aid (IsraAID)</v>
      </c>
      <c r="FU374" t="str">
        <v>Unión Venezolana en Perú</v>
      </c>
      <c r="FV374" t="str">
        <v>United Nations Children's Fund (UNICEF)</v>
      </c>
      <c r="FW374" t="str">
        <v>United Nations Development Programme (UNDP)</v>
      </c>
      <c r="FX374" t="str">
        <v>United Nations Educational, Scientific and Cultural Organization (UNESCO)</v>
      </c>
      <c r="FY374" t="str">
        <v>United Nations Entity for Gender Equality and the Empowerment of Women (UNWOMEN)</v>
      </c>
      <c r="FZ374" t="str">
        <v>United Nations Food and Agricultural Organization (FAO)</v>
      </c>
      <c r="GA374" t="str">
        <v>United Nations High Commissioner for Refugees (UNHCR)</v>
      </c>
      <c r="GB374" t="str">
        <v>United Nations Office of the High Commissioner for Human Rights (OHCHR)</v>
      </c>
      <c r="GC374" t="str">
        <v>United Nations Office on Drugs and Crime (UNODC)</v>
      </c>
      <c r="GD374" t="str">
        <v>United Nations Population Fund (UNFPA)</v>
      </c>
      <c r="GE374" t="str">
        <v>United Nations Programme for Human Settlements (UN Habitat)</v>
      </c>
      <c r="GF374" t="str">
        <v>Vale da Benção Educational and Charitable Association (AEBVB)</v>
      </c>
      <c r="GG374" t="str">
        <v>VenAruba Solidaria</v>
      </c>
      <c r="GH374" t="str">
        <v>Venex Curacao Foundation</v>
      </c>
      <c r="GI374" t="str">
        <v>Venezolanos en Barranquilla</v>
      </c>
      <c r="GJ374" t="str">
        <v>Venezolanos en San Cristóbal</v>
      </c>
      <c r="GK374" t="str">
        <v>Venezuelan Emigrant Foundation (FEV)</v>
      </c>
      <c r="GL374" t="str">
        <v>Vicaría de Pastoral Social Caritas</v>
      </c>
      <c r="GM374" t="str">
        <v>Voices GY</v>
      </c>
      <c r="GN374" t="str">
        <v>We World GVC</v>
      </c>
      <c r="GO374" t="str">
        <v>World Council of Credit Unions</v>
      </c>
      <c r="GP374" t="str">
        <v>World Food Programme (WFP)</v>
      </c>
      <c r="GQ374" t="str">
        <v>World Vision</v>
      </c>
      <c r="GR374" t="str">
        <v>ZOA</v>
      </c>
    </row>
    <row r="375" spans="8:200" x14ac:dyDescent="0.3">
      <c r="H375" t="str" cm="1">
        <f t="array" ref="H375:GR375">TRANSPOSE(_xlfn._xlws.SORT(_xlfn._xlws.FILTER(Table3[Name],ISNUMBER(SEARCH(' Activity Sheet'!D429,Table3[Name])),"Not found"),,1))</f>
        <v>.New Organisation</v>
      </c>
      <c r="I375" t="str">
        <v>ABV - Association of Good with Life</v>
      </c>
      <c r="J375" t="str">
        <v>ACAPS</v>
      </c>
      <c r="K375" t="str">
        <v>Acción y Desarrollo</v>
      </c>
      <c r="L375" t="str">
        <v>ACTED</v>
      </c>
      <c r="M375" t="str">
        <v>Action against Hunger</v>
      </c>
      <c r="N375" t="str">
        <v>ActionAid</v>
      </c>
      <c r="O375" t="str">
        <v>Adventist Development and Relief Agency (ADRA)</v>
      </c>
      <c r="P375" t="str">
        <v>Alas de Colibrí Foundation</v>
      </c>
      <c r="Q375" t="str">
        <v>Alianza por la Solidaridad</v>
      </c>
      <c r="R375" t="str">
        <v>Alianza por Venezuela</v>
      </c>
      <c r="S375" t="str">
        <v>Americares Foundation</v>
      </c>
      <c r="T375" t="str">
        <v>Argentine Commission for Refugees and Migrants (CAREF)</v>
      </c>
      <c r="U375" t="str">
        <v>Asociación Aves</v>
      </c>
      <c r="V375" t="str">
        <v>Asociación de Jubilados y Pensionados Venezolanos en Argentina</v>
      </c>
      <c r="W375" t="str">
        <v>Asociación de Venezolanos en Eloy Alfaro</v>
      </c>
      <c r="X375" t="str">
        <v>Asociación Fundación contra el Hambre Perú</v>
      </c>
      <c r="Y375" t="str">
        <v>Asociación Migrantes Venezolanos</v>
      </c>
      <c r="Z375" t="str">
        <v>Asociación Misioneros de San Carlos Scalabrinianos</v>
      </c>
      <c r="AA375" t="str">
        <v>Asociacion Proteccion Poblacion Vulnerable</v>
      </c>
      <c r="AB375" t="str">
        <v>Asociación Quinta Ola</v>
      </c>
      <c r="AC375" t="str">
        <v>Asociación Salto Ángel</v>
      </c>
      <c r="AD375" t="str">
        <v>Asociación Venezuela en Ecuador AC</v>
      </c>
      <c r="AE375" t="str">
        <v>ASOVENAR</v>
      </c>
      <c r="AF375" t="str">
        <v>Associação Hermanitos</v>
      </c>
      <c r="AG375" t="str">
        <v>AVSI Foundation</v>
      </c>
      <c r="AH375" t="str">
        <v>Bethany Christian Services</v>
      </c>
      <c r="AI375" t="str">
        <v>Blumont</v>
      </c>
      <c r="AJ375" t="str">
        <v>CARE</v>
      </c>
      <c r="AK375" t="str">
        <v>Caritas Brazil</v>
      </c>
      <c r="AL375" t="str">
        <v>Caritas Ecuador</v>
      </c>
      <c r="AM375" t="str">
        <v>Caritas Germany</v>
      </c>
      <c r="AN375" t="str">
        <v>Caritas Manaus</v>
      </c>
      <c r="AO375" t="str">
        <v>Caritas Parana</v>
      </c>
      <c r="AP375" t="str">
        <v>Caritas Peru</v>
      </c>
      <c r="AQ375" t="str">
        <v>Caritas Rio de Janeiro</v>
      </c>
      <c r="AR375" t="str">
        <v>Caritas São Paulo</v>
      </c>
      <c r="AS375" t="str">
        <v>Caritas Switzerland</v>
      </c>
      <c r="AT375" t="str">
        <v>CCEFIRO Association</v>
      </c>
      <c r="AU375" t="str">
        <v>CEDRO</v>
      </c>
      <c r="AV375" t="str">
        <v>Center for Integrated Studies and Programs for Sustainable Development (CIEDS)</v>
      </c>
      <c r="AW375" t="str">
        <v>Center for Migration and Human Rights of the Diocese of Roraima (CMDH)</v>
      </c>
      <c r="AX375" t="str">
        <v>Centro de Atencion Psicosocial (CAPS)</v>
      </c>
      <c r="AY375" t="str">
        <v>CESAL</v>
      </c>
      <c r="AZ375" t="str">
        <v>CESVI-Cooperazione e Sviluppo</v>
      </c>
      <c r="BA375" t="str">
        <v>ChildFund International</v>
      </c>
      <c r="BB375" t="str">
        <v>CHS Alternativo</v>
      </c>
      <c r="BC375" t="str">
        <v>Churún Merú Association</v>
      </c>
      <c r="BD375" t="str">
        <v>Coalición por Venezuela</v>
      </c>
      <c r="BE375" t="str">
        <v>Colonia Foundation of Venezuelans in the Dominican Republic (FUNCOVERD)</v>
      </c>
      <c r="BF375" t="str">
        <v>COLVENZ</v>
      </c>
      <c r="BG375" t="str">
        <v>Compassiva</v>
      </c>
      <c r="BH375" t="str">
        <v>Consejo Interreligioso del Perú - Religiones por la Paz</v>
      </c>
      <c r="BI375" t="str">
        <v>Consorcio ONG OCIPI Y Capellanía Nacional OFICA</v>
      </c>
      <c r="BJ375" t="str">
        <v>COOPI - International Cooperation Foundation</v>
      </c>
      <c r="BK375" t="str">
        <v>Corporación Colectivo Sin Fronteras</v>
      </c>
      <c r="BL375" t="str">
        <v>CRISFE Foundation</v>
      </c>
      <c r="BM375" t="str">
        <v>Cuso International</v>
      </c>
      <c r="BN375" t="str">
        <v>Danielle’s Children Fund (DCF)</v>
      </c>
      <c r="BO375" t="str">
        <v>Danish Refugee Council (DRC)</v>
      </c>
      <c r="BP375" t="str">
        <v>Development Support Association - APOYAR</v>
      </c>
      <c r="BQ375" t="str">
        <v>Diakonie Katastrophenhilfe</v>
      </c>
      <c r="BR375" t="str">
        <v>Diálogo Diverso</v>
      </c>
      <c r="BS375" t="str">
        <v>Doctors of the World</v>
      </c>
      <c r="BT375" t="str">
        <v>Dominican Institute for Integrated Development</v>
      </c>
      <c r="BU375" t="str">
        <v>Duendes y Ángeles Vinotinto República Dominicana</v>
      </c>
      <c r="BV375" t="str">
        <v>Encuentros SJS (Servicio Jesuita de la Solidaridad)</v>
      </c>
      <c r="BW375" t="str">
        <v>Ending Violence Against Migrants</v>
      </c>
      <c r="BX375" t="str">
        <v>Equidad Foundation</v>
      </c>
      <c r="BY375" t="str">
        <v>Equilibrium CenDE</v>
      </c>
      <c r="BZ375" t="str">
        <v>Facultad de Psicología - Universidad de la República (UDELAR)</v>
      </c>
      <c r="CA375" t="str">
        <v>First International Emergency and Solidarités International</v>
      </c>
      <c r="CB375" t="str">
        <v>Fondo Ecuatoriano Populorum Progressio</v>
      </c>
      <c r="CC375" t="str">
        <v>Foro Salud Callao</v>
      </c>
      <c r="CD375" t="str">
        <v>Foundation for the Integration and Development of Latin America (FIDAL)</v>
      </c>
      <c r="CE375" t="str">
        <v>Foundation of the Americas (FUDELA)</v>
      </c>
      <c r="CF375" t="str">
        <v>Fraternity Without Borders</v>
      </c>
      <c r="CG375" t="str">
        <v>Fundación Brisas del Norte</v>
      </c>
      <c r="CH375" t="str">
        <v>Fundación Colombovenezolana Nueva Ilusión</v>
      </c>
      <c r="CI375" t="str">
        <v>Fundación Nakama's</v>
      </c>
      <c r="CJ375" t="str">
        <v>Fundación RadaBer</v>
      </c>
      <c r="CK375" t="str">
        <v>Fundación Scalabrini Bolivia</v>
      </c>
      <c r="CL375" t="str">
        <v>Fundacion Social Vivan los Niños</v>
      </c>
      <c r="CM375" t="str">
        <v>FUNVEAC</v>
      </c>
      <c r="CN375" t="str">
        <v>German Development Cooperation Agency GIZ</v>
      </c>
      <c r="CO375" t="str">
        <v>Globalizate Radio</v>
      </c>
      <c r="CP375" t="str">
        <v>GOAL</v>
      </c>
      <c r="CQ375" t="str">
        <v>Halü Bienestar Humano Foundation (HALU)</v>
      </c>
      <c r="CR375" t="str">
        <v>Heartland Alliance International (HAI)</v>
      </c>
      <c r="CS375" t="str">
        <v>HELVETAS Swiss Intercooperation</v>
      </c>
      <c r="CT375" t="str">
        <v>HIAS</v>
      </c>
      <c r="CU375" t="str">
        <v>Human Rights Defence Curaçao</v>
      </c>
      <c r="CV375" t="str">
        <v>Humanity &amp; Inclusion</v>
      </c>
      <c r="CW375" t="str">
        <v>Humans Analytic</v>
      </c>
      <c r="CX375" t="str">
        <v>Idas y Vueltas Association</v>
      </c>
      <c r="CY375" t="str">
        <v>iMMAP</v>
      </c>
      <c r="CZ375" t="str">
        <v>IMPACT Initiatives (REACH)</v>
      </c>
      <c r="DA375" t="str">
        <v>Inmigrante Feliz Association</v>
      </c>
      <c r="DB375" t="str">
        <v>Institute for Migration and Human Rights (IMDH)</v>
      </c>
      <c r="DC375" t="str">
        <v>Institute of Natural and Cultural Heritage (IPANC)</v>
      </c>
      <c r="DD375" t="str">
        <v>International Committee for the Development of People (CISP)</v>
      </c>
      <c r="DE375" t="str">
        <v>International Federation of the Red Cross (IFRC)</v>
      </c>
      <c r="DF375" t="str">
        <v>International Labour Organization (ILO)</v>
      </c>
      <c r="DG375" t="str">
        <v>International Medical Corps</v>
      </c>
      <c r="DH375" t="str">
        <v>International Organization for Migration (IOM)</v>
      </c>
      <c r="DI375" t="str">
        <v>International Rescue Committee (IRC)</v>
      </c>
      <c r="DJ375" t="str">
        <v>INTERSOS</v>
      </c>
      <c r="DK375" t="str">
        <v>Jesuit Migrant Service (JMS)</v>
      </c>
      <c r="DL375" t="str">
        <v>Jesuit Refugee Service (JRS)</v>
      </c>
      <c r="DM375" t="str">
        <v>Jesuit Service for Migrants and Refugees (JSMR)</v>
      </c>
      <c r="DN375" t="str">
        <v>Joint United Nations Programme on HIV/AIDS (UNAIDS)</v>
      </c>
      <c r="DO375" t="str">
        <v>Kimirina Coorporation</v>
      </c>
      <c r="DP375" t="str">
        <v>La Casita Hispanic Cultural Centre</v>
      </c>
      <c r="DQ375" t="str">
        <v>Latin American Network of Non-Governmental Organizations of Persons with Disabilities and their Families (RIADIS)</v>
      </c>
      <c r="DR375" t="str">
        <v>LGBT+ Movement Brazil</v>
      </c>
      <c r="DS375" t="str">
        <v>Living Water Community (LWC)</v>
      </c>
      <c r="DT375" t="str">
        <v>LLANOVENCOL</v>
      </c>
      <c r="DU375" t="str">
        <v>Lutheran World Federation</v>
      </c>
      <c r="DV375" t="str">
        <v>Lutheran World Relief</v>
      </c>
      <c r="DW375" t="str">
        <v>Malteser International</v>
      </c>
      <c r="DX375" t="str">
        <v>Mana Institute</v>
      </c>
      <c r="DY375" t="str">
        <v>Manos Veneguayas Association</v>
      </c>
      <c r="DZ375" t="str">
        <v>Más Igualdad Perú</v>
      </c>
      <c r="EA375" t="str">
        <v>MedGlobal</v>
      </c>
      <c r="EB375" t="str">
        <v>Medical Teams International</v>
      </c>
      <c r="EC375" t="str">
        <v>Mercy Corps</v>
      </c>
      <c r="ED375" t="str">
        <v>Migrant Service Center (CAM)</v>
      </c>
      <c r="EE375" t="str">
        <v>Migrants, Refugees and Argentine Social Entrepreneurs (MIRARES)</v>
      </c>
      <c r="EF375" t="str">
        <v>Mision Scalabriniana - Ecuador</v>
      </c>
      <c r="EG375" t="str">
        <v>Missão Paz</v>
      </c>
      <c r="EH375" t="str">
        <v>Museu A CASA</v>
      </c>
      <c r="EI375" t="str">
        <v>Norwegian Refugee Council (NRC)</v>
      </c>
      <c r="EJ375" t="str">
        <v>ONG Migrantes por el Maule</v>
      </c>
      <c r="EK375" t="str">
        <v>ONG Preemptive Love Coalition Colombia</v>
      </c>
      <c r="EL375" t="str">
        <v>Organización Transfomando Vidas</v>
      </c>
      <c r="EM375" t="str">
        <v>Organization of Ibero-American States for Education, Science and Culture (OEI)</v>
      </c>
      <c r="EN375" t="str">
        <v>OXFAM</v>
      </c>
      <c r="EO375" t="str">
        <v>Panamerican Development Foundation</v>
      </c>
      <c r="EP375" t="str">
        <v>Panamerican Health Organization/World Health Organization (PAHO/WHO)</v>
      </c>
      <c r="EQ375" t="str">
        <v>Pastoral of Human Mobility - Peruvian Episcopal Conference</v>
      </c>
      <c r="ER375" t="str">
        <v>Pastoral Service for Migrants National</v>
      </c>
      <c r="ES375" t="str">
        <v>Permanent Human Rights defense Committee (CDH)</v>
      </c>
      <c r="ET375" t="str">
        <v>Pirilampos Institute - Group of visits and voluntary actions in Roraima</v>
      </c>
      <c r="EU375" t="str">
        <v>Plan International</v>
      </c>
      <c r="EV375" t="str">
        <v>Population Program, Faculty of Social Sciences, University of the Republic</v>
      </c>
      <c r="EW375" t="str">
        <v>Profamilia Association</v>
      </c>
      <c r="EX375" t="str">
        <v>Red con Migrantes y Refugiados</v>
      </c>
      <c r="EY375" t="str">
        <v>Red Cross Colombia</v>
      </c>
      <c r="EZ375" t="str">
        <v>Red Cross Ecuador</v>
      </c>
      <c r="FA375" t="str">
        <v>Red Cross Peru</v>
      </c>
      <c r="FB375" t="str">
        <v>Red de Investigaciones en Derechos Humanos - CONICET (Consejo Nacional de Investigaciones Científicas y Técnicas)</v>
      </c>
      <c r="FC375" t="str">
        <v>RET International</v>
      </c>
      <c r="FD375" t="str">
        <v>Salú pa Tur Foundation</v>
      </c>
      <c r="FE375" t="str">
        <v>Salvation Army</v>
      </c>
      <c r="FF375" t="str">
        <v>Samaritan's Purse</v>
      </c>
      <c r="FG375" t="str">
        <v>Save the Children International (SCI)</v>
      </c>
      <c r="FH375" t="str">
        <v>Scalabrini Foundation Chile</v>
      </c>
      <c r="FI375" t="str">
        <v>Sección Peruana de Amnistía Internacional</v>
      </c>
      <c r="FJ375" t="str">
        <v>Serviço Pastoral dos Migrantes do Nordeste</v>
      </c>
      <c r="FK375" t="str">
        <v>Sesame Workshop</v>
      </c>
      <c r="FL375" t="str">
        <v>Si, Da Vida</v>
      </c>
      <c r="FM375" t="str">
        <v>Solidarity and Action Asociation</v>
      </c>
      <c r="FN375" t="str">
        <v>SOS Children's Villages</v>
      </c>
      <c r="FO375" t="str">
        <v>Tarabita Foundation</v>
      </c>
      <c r="FP375" t="str">
        <v>Tearfund</v>
      </c>
      <c r="FQ375" t="str">
        <v>TECHO</v>
      </c>
      <c r="FR375" t="str">
        <v>Terranueva Foundation</v>
      </c>
      <c r="FS375" t="str">
        <v>Terre des Hommes Suisse</v>
      </c>
      <c r="FT375" t="str">
        <v>The Israel Forum for International Humanitarian Aid (IsraAID)</v>
      </c>
      <c r="FU375" t="str">
        <v>Unión Venezolana en Perú</v>
      </c>
      <c r="FV375" t="str">
        <v>United Nations Children's Fund (UNICEF)</v>
      </c>
      <c r="FW375" t="str">
        <v>United Nations Development Programme (UNDP)</v>
      </c>
      <c r="FX375" t="str">
        <v>United Nations Educational, Scientific and Cultural Organization (UNESCO)</v>
      </c>
      <c r="FY375" t="str">
        <v>United Nations Entity for Gender Equality and the Empowerment of Women (UNWOMEN)</v>
      </c>
      <c r="FZ375" t="str">
        <v>United Nations Food and Agricultural Organization (FAO)</v>
      </c>
      <c r="GA375" t="str">
        <v>United Nations High Commissioner for Refugees (UNHCR)</v>
      </c>
      <c r="GB375" t="str">
        <v>United Nations Office of the High Commissioner for Human Rights (OHCHR)</v>
      </c>
      <c r="GC375" t="str">
        <v>United Nations Office on Drugs and Crime (UNODC)</v>
      </c>
      <c r="GD375" t="str">
        <v>United Nations Population Fund (UNFPA)</v>
      </c>
      <c r="GE375" t="str">
        <v>United Nations Programme for Human Settlements (UN Habitat)</v>
      </c>
      <c r="GF375" t="str">
        <v>Vale da Benção Educational and Charitable Association (AEBVB)</v>
      </c>
      <c r="GG375" t="str">
        <v>VenAruba Solidaria</v>
      </c>
      <c r="GH375" t="str">
        <v>Venex Curacao Foundation</v>
      </c>
      <c r="GI375" t="str">
        <v>Venezolanos en Barranquilla</v>
      </c>
      <c r="GJ375" t="str">
        <v>Venezolanos en San Cristóbal</v>
      </c>
      <c r="GK375" t="str">
        <v>Venezuelan Emigrant Foundation (FEV)</v>
      </c>
      <c r="GL375" t="str">
        <v>Vicaría de Pastoral Social Caritas</v>
      </c>
      <c r="GM375" t="str">
        <v>Voices GY</v>
      </c>
      <c r="GN375" t="str">
        <v>We World GVC</v>
      </c>
      <c r="GO375" t="str">
        <v>World Council of Credit Unions</v>
      </c>
      <c r="GP375" t="str">
        <v>World Food Programme (WFP)</v>
      </c>
      <c r="GQ375" t="str">
        <v>World Vision</v>
      </c>
      <c r="GR375" t="str">
        <v>ZOA</v>
      </c>
    </row>
    <row r="376" spans="8:200" x14ac:dyDescent="0.3">
      <c r="H376" t="str" cm="1">
        <f t="array" ref="H376:GR376">TRANSPOSE(_xlfn._xlws.SORT(_xlfn._xlws.FILTER(Table3[Name],ISNUMBER(SEARCH(' Activity Sheet'!D430,Table3[Name])),"Not found"),,1))</f>
        <v>.New Organisation</v>
      </c>
      <c r="I376" t="str">
        <v>ABV - Association of Good with Life</v>
      </c>
      <c r="J376" t="str">
        <v>ACAPS</v>
      </c>
      <c r="K376" t="str">
        <v>Acción y Desarrollo</v>
      </c>
      <c r="L376" t="str">
        <v>ACTED</v>
      </c>
      <c r="M376" t="str">
        <v>Action against Hunger</v>
      </c>
      <c r="N376" t="str">
        <v>ActionAid</v>
      </c>
      <c r="O376" t="str">
        <v>Adventist Development and Relief Agency (ADRA)</v>
      </c>
      <c r="P376" t="str">
        <v>Alas de Colibrí Foundation</v>
      </c>
      <c r="Q376" t="str">
        <v>Alianza por la Solidaridad</v>
      </c>
      <c r="R376" t="str">
        <v>Alianza por Venezuela</v>
      </c>
      <c r="S376" t="str">
        <v>Americares Foundation</v>
      </c>
      <c r="T376" t="str">
        <v>Argentine Commission for Refugees and Migrants (CAREF)</v>
      </c>
      <c r="U376" t="str">
        <v>Asociación Aves</v>
      </c>
      <c r="V376" t="str">
        <v>Asociación de Jubilados y Pensionados Venezolanos en Argentina</v>
      </c>
      <c r="W376" t="str">
        <v>Asociación de Venezolanos en Eloy Alfaro</v>
      </c>
      <c r="X376" t="str">
        <v>Asociación Fundación contra el Hambre Perú</v>
      </c>
      <c r="Y376" t="str">
        <v>Asociación Migrantes Venezolanos</v>
      </c>
      <c r="Z376" t="str">
        <v>Asociación Misioneros de San Carlos Scalabrinianos</v>
      </c>
      <c r="AA376" t="str">
        <v>Asociacion Proteccion Poblacion Vulnerable</v>
      </c>
      <c r="AB376" t="str">
        <v>Asociación Quinta Ola</v>
      </c>
      <c r="AC376" t="str">
        <v>Asociación Salto Ángel</v>
      </c>
      <c r="AD376" t="str">
        <v>Asociación Venezuela en Ecuador AC</v>
      </c>
      <c r="AE376" t="str">
        <v>ASOVENAR</v>
      </c>
      <c r="AF376" t="str">
        <v>Associação Hermanitos</v>
      </c>
      <c r="AG376" t="str">
        <v>AVSI Foundation</v>
      </c>
      <c r="AH376" t="str">
        <v>Bethany Christian Services</v>
      </c>
      <c r="AI376" t="str">
        <v>Blumont</v>
      </c>
      <c r="AJ376" t="str">
        <v>CARE</v>
      </c>
      <c r="AK376" t="str">
        <v>Caritas Brazil</v>
      </c>
      <c r="AL376" t="str">
        <v>Caritas Ecuador</v>
      </c>
      <c r="AM376" t="str">
        <v>Caritas Germany</v>
      </c>
      <c r="AN376" t="str">
        <v>Caritas Manaus</v>
      </c>
      <c r="AO376" t="str">
        <v>Caritas Parana</v>
      </c>
      <c r="AP376" t="str">
        <v>Caritas Peru</v>
      </c>
      <c r="AQ376" t="str">
        <v>Caritas Rio de Janeiro</v>
      </c>
      <c r="AR376" t="str">
        <v>Caritas São Paulo</v>
      </c>
      <c r="AS376" t="str">
        <v>Caritas Switzerland</v>
      </c>
      <c r="AT376" t="str">
        <v>CCEFIRO Association</v>
      </c>
      <c r="AU376" t="str">
        <v>CEDRO</v>
      </c>
      <c r="AV376" t="str">
        <v>Center for Integrated Studies and Programs for Sustainable Development (CIEDS)</v>
      </c>
      <c r="AW376" t="str">
        <v>Center for Migration and Human Rights of the Diocese of Roraima (CMDH)</v>
      </c>
      <c r="AX376" t="str">
        <v>Centro de Atencion Psicosocial (CAPS)</v>
      </c>
      <c r="AY376" t="str">
        <v>CESAL</v>
      </c>
      <c r="AZ376" t="str">
        <v>CESVI-Cooperazione e Sviluppo</v>
      </c>
      <c r="BA376" t="str">
        <v>ChildFund International</v>
      </c>
      <c r="BB376" t="str">
        <v>CHS Alternativo</v>
      </c>
      <c r="BC376" t="str">
        <v>Churún Merú Association</v>
      </c>
      <c r="BD376" t="str">
        <v>Coalición por Venezuela</v>
      </c>
      <c r="BE376" t="str">
        <v>Colonia Foundation of Venezuelans in the Dominican Republic (FUNCOVERD)</v>
      </c>
      <c r="BF376" t="str">
        <v>COLVENZ</v>
      </c>
      <c r="BG376" t="str">
        <v>Compassiva</v>
      </c>
      <c r="BH376" t="str">
        <v>Consejo Interreligioso del Perú - Religiones por la Paz</v>
      </c>
      <c r="BI376" t="str">
        <v>Consorcio ONG OCIPI Y Capellanía Nacional OFICA</v>
      </c>
      <c r="BJ376" t="str">
        <v>COOPI - International Cooperation Foundation</v>
      </c>
      <c r="BK376" t="str">
        <v>Corporación Colectivo Sin Fronteras</v>
      </c>
      <c r="BL376" t="str">
        <v>CRISFE Foundation</v>
      </c>
      <c r="BM376" t="str">
        <v>Cuso International</v>
      </c>
      <c r="BN376" t="str">
        <v>Danielle’s Children Fund (DCF)</v>
      </c>
      <c r="BO376" t="str">
        <v>Danish Refugee Council (DRC)</v>
      </c>
      <c r="BP376" t="str">
        <v>Development Support Association - APOYAR</v>
      </c>
      <c r="BQ376" t="str">
        <v>Diakonie Katastrophenhilfe</v>
      </c>
      <c r="BR376" t="str">
        <v>Diálogo Diverso</v>
      </c>
      <c r="BS376" t="str">
        <v>Doctors of the World</v>
      </c>
      <c r="BT376" t="str">
        <v>Dominican Institute for Integrated Development</v>
      </c>
      <c r="BU376" t="str">
        <v>Duendes y Ángeles Vinotinto República Dominicana</v>
      </c>
      <c r="BV376" t="str">
        <v>Encuentros SJS (Servicio Jesuita de la Solidaridad)</v>
      </c>
      <c r="BW376" t="str">
        <v>Ending Violence Against Migrants</v>
      </c>
      <c r="BX376" t="str">
        <v>Equidad Foundation</v>
      </c>
      <c r="BY376" t="str">
        <v>Equilibrium CenDE</v>
      </c>
      <c r="BZ376" t="str">
        <v>Facultad de Psicología - Universidad de la República (UDELAR)</v>
      </c>
      <c r="CA376" t="str">
        <v>First International Emergency and Solidarités International</v>
      </c>
      <c r="CB376" t="str">
        <v>Fondo Ecuatoriano Populorum Progressio</v>
      </c>
      <c r="CC376" t="str">
        <v>Foro Salud Callao</v>
      </c>
      <c r="CD376" t="str">
        <v>Foundation for the Integration and Development of Latin America (FIDAL)</v>
      </c>
      <c r="CE376" t="str">
        <v>Foundation of the Americas (FUDELA)</v>
      </c>
      <c r="CF376" t="str">
        <v>Fraternity Without Borders</v>
      </c>
      <c r="CG376" t="str">
        <v>Fundación Brisas del Norte</v>
      </c>
      <c r="CH376" t="str">
        <v>Fundación Colombovenezolana Nueva Ilusión</v>
      </c>
      <c r="CI376" t="str">
        <v>Fundación Nakama's</v>
      </c>
      <c r="CJ376" t="str">
        <v>Fundación RadaBer</v>
      </c>
      <c r="CK376" t="str">
        <v>Fundación Scalabrini Bolivia</v>
      </c>
      <c r="CL376" t="str">
        <v>Fundacion Social Vivan los Niños</v>
      </c>
      <c r="CM376" t="str">
        <v>FUNVEAC</v>
      </c>
      <c r="CN376" t="str">
        <v>German Development Cooperation Agency GIZ</v>
      </c>
      <c r="CO376" t="str">
        <v>Globalizate Radio</v>
      </c>
      <c r="CP376" t="str">
        <v>GOAL</v>
      </c>
      <c r="CQ376" t="str">
        <v>Halü Bienestar Humano Foundation (HALU)</v>
      </c>
      <c r="CR376" t="str">
        <v>Heartland Alliance International (HAI)</v>
      </c>
      <c r="CS376" t="str">
        <v>HELVETAS Swiss Intercooperation</v>
      </c>
      <c r="CT376" t="str">
        <v>HIAS</v>
      </c>
      <c r="CU376" t="str">
        <v>Human Rights Defence Curaçao</v>
      </c>
      <c r="CV376" t="str">
        <v>Humanity &amp; Inclusion</v>
      </c>
      <c r="CW376" t="str">
        <v>Humans Analytic</v>
      </c>
      <c r="CX376" t="str">
        <v>Idas y Vueltas Association</v>
      </c>
      <c r="CY376" t="str">
        <v>iMMAP</v>
      </c>
      <c r="CZ376" t="str">
        <v>IMPACT Initiatives (REACH)</v>
      </c>
      <c r="DA376" t="str">
        <v>Inmigrante Feliz Association</v>
      </c>
      <c r="DB376" t="str">
        <v>Institute for Migration and Human Rights (IMDH)</v>
      </c>
      <c r="DC376" t="str">
        <v>Institute of Natural and Cultural Heritage (IPANC)</v>
      </c>
      <c r="DD376" t="str">
        <v>International Committee for the Development of People (CISP)</v>
      </c>
      <c r="DE376" t="str">
        <v>International Federation of the Red Cross (IFRC)</v>
      </c>
      <c r="DF376" t="str">
        <v>International Labour Organization (ILO)</v>
      </c>
      <c r="DG376" t="str">
        <v>International Medical Corps</v>
      </c>
      <c r="DH376" t="str">
        <v>International Organization for Migration (IOM)</v>
      </c>
      <c r="DI376" t="str">
        <v>International Rescue Committee (IRC)</v>
      </c>
      <c r="DJ376" t="str">
        <v>INTERSOS</v>
      </c>
      <c r="DK376" t="str">
        <v>Jesuit Migrant Service (JMS)</v>
      </c>
      <c r="DL376" t="str">
        <v>Jesuit Refugee Service (JRS)</v>
      </c>
      <c r="DM376" t="str">
        <v>Jesuit Service for Migrants and Refugees (JSMR)</v>
      </c>
      <c r="DN376" t="str">
        <v>Joint United Nations Programme on HIV/AIDS (UNAIDS)</v>
      </c>
      <c r="DO376" t="str">
        <v>Kimirina Coorporation</v>
      </c>
      <c r="DP376" t="str">
        <v>La Casita Hispanic Cultural Centre</v>
      </c>
      <c r="DQ376" t="str">
        <v>Latin American Network of Non-Governmental Organizations of Persons with Disabilities and their Families (RIADIS)</v>
      </c>
      <c r="DR376" t="str">
        <v>LGBT+ Movement Brazil</v>
      </c>
      <c r="DS376" t="str">
        <v>Living Water Community (LWC)</v>
      </c>
      <c r="DT376" t="str">
        <v>LLANOVENCOL</v>
      </c>
      <c r="DU376" t="str">
        <v>Lutheran World Federation</v>
      </c>
      <c r="DV376" t="str">
        <v>Lutheran World Relief</v>
      </c>
      <c r="DW376" t="str">
        <v>Malteser International</v>
      </c>
      <c r="DX376" t="str">
        <v>Mana Institute</v>
      </c>
      <c r="DY376" t="str">
        <v>Manos Veneguayas Association</v>
      </c>
      <c r="DZ376" t="str">
        <v>Más Igualdad Perú</v>
      </c>
      <c r="EA376" t="str">
        <v>MedGlobal</v>
      </c>
      <c r="EB376" t="str">
        <v>Medical Teams International</v>
      </c>
      <c r="EC376" t="str">
        <v>Mercy Corps</v>
      </c>
      <c r="ED376" t="str">
        <v>Migrant Service Center (CAM)</v>
      </c>
      <c r="EE376" t="str">
        <v>Migrants, Refugees and Argentine Social Entrepreneurs (MIRARES)</v>
      </c>
      <c r="EF376" t="str">
        <v>Mision Scalabriniana - Ecuador</v>
      </c>
      <c r="EG376" t="str">
        <v>Missão Paz</v>
      </c>
      <c r="EH376" t="str">
        <v>Museu A CASA</v>
      </c>
      <c r="EI376" t="str">
        <v>Norwegian Refugee Council (NRC)</v>
      </c>
      <c r="EJ376" t="str">
        <v>ONG Migrantes por el Maule</v>
      </c>
      <c r="EK376" t="str">
        <v>ONG Preemptive Love Coalition Colombia</v>
      </c>
      <c r="EL376" t="str">
        <v>Organización Transfomando Vidas</v>
      </c>
      <c r="EM376" t="str">
        <v>Organization of Ibero-American States for Education, Science and Culture (OEI)</v>
      </c>
      <c r="EN376" t="str">
        <v>OXFAM</v>
      </c>
      <c r="EO376" t="str">
        <v>Panamerican Development Foundation</v>
      </c>
      <c r="EP376" t="str">
        <v>Panamerican Health Organization/World Health Organization (PAHO/WHO)</v>
      </c>
      <c r="EQ376" t="str">
        <v>Pastoral of Human Mobility - Peruvian Episcopal Conference</v>
      </c>
      <c r="ER376" t="str">
        <v>Pastoral Service for Migrants National</v>
      </c>
      <c r="ES376" t="str">
        <v>Permanent Human Rights defense Committee (CDH)</v>
      </c>
      <c r="ET376" t="str">
        <v>Pirilampos Institute - Group of visits and voluntary actions in Roraima</v>
      </c>
      <c r="EU376" t="str">
        <v>Plan International</v>
      </c>
      <c r="EV376" t="str">
        <v>Population Program, Faculty of Social Sciences, University of the Republic</v>
      </c>
      <c r="EW376" t="str">
        <v>Profamilia Association</v>
      </c>
      <c r="EX376" t="str">
        <v>Red con Migrantes y Refugiados</v>
      </c>
      <c r="EY376" t="str">
        <v>Red Cross Colombia</v>
      </c>
      <c r="EZ376" t="str">
        <v>Red Cross Ecuador</v>
      </c>
      <c r="FA376" t="str">
        <v>Red Cross Peru</v>
      </c>
      <c r="FB376" t="str">
        <v>Red de Investigaciones en Derechos Humanos - CONICET (Consejo Nacional de Investigaciones Científicas y Técnicas)</v>
      </c>
      <c r="FC376" t="str">
        <v>RET International</v>
      </c>
      <c r="FD376" t="str">
        <v>Salú pa Tur Foundation</v>
      </c>
      <c r="FE376" t="str">
        <v>Salvation Army</v>
      </c>
      <c r="FF376" t="str">
        <v>Samaritan's Purse</v>
      </c>
      <c r="FG376" t="str">
        <v>Save the Children International (SCI)</v>
      </c>
      <c r="FH376" t="str">
        <v>Scalabrini Foundation Chile</v>
      </c>
      <c r="FI376" t="str">
        <v>Sección Peruana de Amnistía Internacional</v>
      </c>
      <c r="FJ376" t="str">
        <v>Serviço Pastoral dos Migrantes do Nordeste</v>
      </c>
      <c r="FK376" t="str">
        <v>Sesame Workshop</v>
      </c>
      <c r="FL376" t="str">
        <v>Si, Da Vida</v>
      </c>
      <c r="FM376" t="str">
        <v>Solidarity and Action Asociation</v>
      </c>
      <c r="FN376" t="str">
        <v>SOS Children's Villages</v>
      </c>
      <c r="FO376" t="str">
        <v>Tarabita Foundation</v>
      </c>
      <c r="FP376" t="str">
        <v>Tearfund</v>
      </c>
      <c r="FQ376" t="str">
        <v>TECHO</v>
      </c>
      <c r="FR376" t="str">
        <v>Terranueva Foundation</v>
      </c>
      <c r="FS376" t="str">
        <v>Terre des Hommes Suisse</v>
      </c>
      <c r="FT376" t="str">
        <v>The Israel Forum for International Humanitarian Aid (IsraAID)</v>
      </c>
      <c r="FU376" t="str">
        <v>Unión Venezolana en Perú</v>
      </c>
      <c r="FV376" t="str">
        <v>United Nations Children's Fund (UNICEF)</v>
      </c>
      <c r="FW376" t="str">
        <v>United Nations Development Programme (UNDP)</v>
      </c>
      <c r="FX376" t="str">
        <v>United Nations Educational, Scientific and Cultural Organization (UNESCO)</v>
      </c>
      <c r="FY376" t="str">
        <v>United Nations Entity for Gender Equality and the Empowerment of Women (UNWOMEN)</v>
      </c>
      <c r="FZ376" t="str">
        <v>United Nations Food and Agricultural Organization (FAO)</v>
      </c>
      <c r="GA376" t="str">
        <v>United Nations High Commissioner for Refugees (UNHCR)</v>
      </c>
      <c r="GB376" t="str">
        <v>United Nations Office of the High Commissioner for Human Rights (OHCHR)</v>
      </c>
      <c r="GC376" t="str">
        <v>United Nations Office on Drugs and Crime (UNODC)</v>
      </c>
      <c r="GD376" t="str">
        <v>United Nations Population Fund (UNFPA)</v>
      </c>
      <c r="GE376" t="str">
        <v>United Nations Programme for Human Settlements (UN Habitat)</v>
      </c>
      <c r="GF376" t="str">
        <v>Vale da Benção Educational and Charitable Association (AEBVB)</v>
      </c>
      <c r="GG376" t="str">
        <v>VenAruba Solidaria</v>
      </c>
      <c r="GH376" t="str">
        <v>Venex Curacao Foundation</v>
      </c>
      <c r="GI376" t="str">
        <v>Venezolanos en Barranquilla</v>
      </c>
      <c r="GJ376" t="str">
        <v>Venezolanos en San Cristóbal</v>
      </c>
      <c r="GK376" t="str">
        <v>Venezuelan Emigrant Foundation (FEV)</v>
      </c>
      <c r="GL376" t="str">
        <v>Vicaría de Pastoral Social Caritas</v>
      </c>
      <c r="GM376" t="str">
        <v>Voices GY</v>
      </c>
      <c r="GN376" t="str">
        <v>We World GVC</v>
      </c>
      <c r="GO376" t="str">
        <v>World Council of Credit Unions</v>
      </c>
      <c r="GP376" t="str">
        <v>World Food Programme (WFP)</v>
      </c>
      <c r="GQ376" t="str">
        <v>World Vision</v>
      </c>
      <c r="GR376" t="str">
        <v>ZOA</v>
      </c>
    </row>
    <row r="377" spans="8:200" x14ac:dyDescent="0.3">
      <c r="H377" t="str" cm="1">
        <f t="array" ref="H377:GR377">TRANSPOSE(_xlfn._xlws.SORT(_xlfn._xlws.FILTER(Table3[Name],ISNUMBER(SEARCH(' Activity Sheet'!D431,Table3[Name])),"Not found"),,1))</f>
        <v>.New Organisation</v>
      </c>
      <c r="I377" t="str">
        <v>ABV - Association of Good with Life</v>
      </c>
      <c r="J377" t="str">
        <v>ACAPS</v>
      </c>
      <c r="K377" t="str">
        <v>Acción y Desarrollo</v>
      </c>
      <c r="L377" t="str">
        <v>ACTED</v>
      </c>
      <c r="M377" t="str">
        <v>Action against Hunger</v>
      </c>
      <c r="N377" t="str">
        <v>ActionAid</v>
      </c>
      <c r="O377" t="str">
        <v>Adventist Development and Relief Agency (ADRA)</v>
      </c>
      <c r="P377" t="str">
        <v>Alas de Colibrí Foundation</v>
      </c>
      <c r="Q377" t="str">
        <v>Alianza por la Solidaridad</v>
      </c>
      <c r="R377" t="str">
        <v>Alianza por Venezuela</v>
      </c>
      <c r="S377" t="str">
        <v>Americares Foundation</v>
      </c>
      <c r="T377" t="str">
        <v>Argentine Commission for Refugees and Migrants (CAREF)</v>
      </c>
      <c r="U377" t="str">
        <v>Asociación Aves</v>
      </c>
      <c r="V377" t="str">
        <v>Asociación de Jubilados y Pensionados Venezolanos en Argentina</v>
      </c>
      <c r="W377" t="str">
        <v>Asociación de Venezolanos en Eloy Alfaro</v>
      </c>
      <c r="X377" t="str">
        <v>Asociación Fundación contra el Hambre Perú</v>
      </c>
      <c r="Y377" t="str">
        <v>Asociación Migrantes Venezolanos</v>
      </c>
      <c r="Z377" t="str">
        <v>Asociación Misioneros de San Carlos Scalabrinianos</v>
      </c>
      <c r="AA377" t="str">
        <v>Asociacion Proteccion Poblacion Vulnerable</v>
      </c>
      <c r="AB377" t="str">
        <v>Asociación Quinta Ola</v>
      </c>
      <c r="AC377" t="str">
        <v>Asociación Salto Ángel</v>
      </c>
      <c r="AD377" t="str">
        <v>Asociación Venezuela en Ecuador AC</v>
      </c>
      <c r="AE377" t="str">
        <v>ASOVENAR</v>
      </c>
      <c r="AF377" t="str">
        <v>Associação Hermanitos</v>
      </c>
      <c r="AG377" t="str">
        <v>AVSI Foundation</v>
      </c>
      <c r="AH377" t="str">
        <v>Bethany Christian Services</v>
      </c>
      <c r="AI377" t="str">
        <v>Blumont</v>
      </c>
      <c r="AJ377" t="str">
        <v>CARE</v>
      </c>
      <c r="AK377" t="str">
        <v>Caritas Brazil</v>
      </c>
      <c r="AL377" t="str">
        <v>Caritas Ecuador</v>
      </c>
      <c r="AM377" t="str">
        <v>Caritas Germany</v>
      </c>
      <c r="AN377" t="str">
        <v>Caritas Manaus</v>
      </c>
      <c r="AO377" t="str">
        <v>Caritas Parana</v>
      </c>
      <c r="AP377" t="str">
        <v>Caritas Peru</v>
      </c>
      <c r="AQ377" t="str">
        <v>Caritas Rio de Janeiro</v>
      </c>
      <c r="AR377" t="str">
        <v>Caritas São Paulo</v>
      </c>
      <c r="AS377" t="str">
        <v>Caritas Switzerland</v>
      </c>
      <c r="AT377" t="str">
        <v>CCEFIRO Association</v>
      </c>
      <c r="AU377" t="str">
        <v>CEDRO</v>
      </c>
      <c r="AV377" t="str">
        <v>Center for Integrated Studies and Programs for Sustainable Development (CIEDS)</v>
      </c>
      <c r="AW377" t="str">
        <v>Center for Migration and Human Rights of the Diocese of Roraima (CMDH)</v>
      </c>
      <c r="AX377" t="str">
        <v>Centro de Atencion Psicosocial (CAPS)</v>
      </c>
      <c r="AY377" t="str">
        <v>CESAL</v>
      </c>
      <c r="AZ377" t="str">
        <v>CESVI-Cooperazione e Sviluppo</v>
      </c>
      <c r="BA377" t="str">
        <v>ChildFund International</v>
      </c>
      <c r="BB377" t="str">
        <v>CHS Alternativo</v>
      </c>
      <c r="BC377" t="str">
        <v>Churún Merú Association</v>
      </c>
      <c r="BD377" t="str">
        <v>Coalición por Venezuela</v>
      </c>
      <c r="BE377" t="str">
        <v>Colonia Foundation of Venezuelans in the Dominican Republic (FUNCOVERD)</v>
      </c>
      <c r="BF377" t="str">
        <v>COLVENZ</v>
      </c>
      <c r="BG377" t="str">
        <v>Compassiva</v>
      </c>
      <c r="BH377" t="str">
        <v>Consejo Interreligioso del Perú - Religiones por la Paz</v>
      </c>
      <c r="BI377" t="str">
        <v>Consorcio ONG OCIPI Y Capellanía Nacional OFICA</v>
      </c>
      <c r="BJ377" t="str">
        <v>COOPI - International Cooperation Foundation</v>
      </c>
      <c r="BK377" t="str">
        <v>Corporación Colectivo Sin Fronteras</v>
      </c>
      <c r="BL377" t="str">
        <v>CRISFE Foundation</v>
      </c>
      <c r="BM377" t="str">
        <v>Cuso International</v>
      </c>
      <c r="BN377" t="str">
        <v>Danielle’s Children Fund (DCF)</v>
      </c>
      <c r="BO377" t="str">
        <v>Danish Refugee Council (DRC)</v>
      </c>
      <c r="BP377" t="str">
        <v>Development Support Association - APOYAR</v>
      </c>
      <c r="BQ377" t="str">
        <v>Diakonie Katastrophenhilfe</v>
      </c>
      <c r="BR377" t="str">
        <v>Diálogo Diverso</v>
      </c>
      <c r="BS377" t="str">
        <v>Doctors of the World</v>
      </c>
      <c r="BT377" t="str">
        <v>Dominican Institute for Integrated Development</v>
      </c>
      <c r="BU377" t="str">
        <v>Duendes y Ángeles Vinotinto República Dominicana</v>
      </c>
      <c r="BV377" t="str">
        <v>Encuentros SJS (Servicio Jesuita de la Solidaridad)</v>
      </c>
      <c r="BW377" t="str">
        <v>Ending Violence Against Migrants</v>
      </c>
      <c r="BX377" t="str">
        <v>Equidad Foundation</v>
      </c>
      <c r="BY377" t="str">
        <v>Equilibrium CenDE</v>
      </c>
      <c r="BZ377" t="str">
        <v>Facultad de Psicología - Universidad de la República (UDELAR)</v>
      </c>
      <c r="CA377" t="str">
        <v>First International Emergency and Solidarités International</v>
      </c>
      <c r="CB377" t="str">
        <v>Fondo Ecuatoriano Populorum Progressio</v>
      </c>
      <c r="CC377" t="str">
        <v>Foro Salud Callao</v>
      </c>
      <c r="CD377" t="str">
        <v>Foundation for the Integration and Development of Latin America (FIDAL)</v>
      </c>
      <c r="CE377" t="str">
        <v>Foundation of the Americas (FUDELA)</v>
      </c>
      <c r="CF377" t="str">
        <v>Fraternity Without Borders</v>
      </c>
      <c r="CG377" t="str">
        <v>Fundación Brisas del Norte</v>
      </c>
      <c r="CH377" t="str">
        <v>Fundación Colombovenezolana Nueva Ilusión</v>
      </c>
      <c r="CI377" t="str">
        <v>Fundación Nakama's</v>
      </c>
      <c r="CJ377" t="str">
        <v>Fundación RadaBer</v>
      </c>
      <c r="CK377" t="str">
        <v>Fundación Scalabrini Bolivia</v>
      </c>
      <c r="CL377" t="str">
        <v>Fundacion Social Vivan los Niños</v>
      </c>
      <c r="CM377" t="str">
        <v>FUNVEAC</v>
      </c>
      <c r="CN377" t="str">
        <v>German Development Cooperation Agency GIZ</v>
      </c>
      <c r="CO377" t="str">
        <v>Globalizate Radio</v>
      </c>
      <c r="CP377" t="str">
        <v>GOAL</v>
      </c>
      <c r="CQ377" t="str">
        <v>Halü Bienestar Humano Foundation (HALU)</v>
      </c>
      <c r="CR377" t="str">
        <v>Heartland Alliance International (HAI)</v>
      </c>
      <c r="CS377" t="str">
        <v>HELVETAS Swiss Intercooperation</v>
      </c>
      <c r="CT377" t="str">
        <v>HIAS</v>
      </c>
      <c r="CU377" t="str">
        <v>Human Rights Defence Curaçao</v>
      </c>
      <c r="CV377" t="str">
        <v>Humanity &amp; Inclusion</v>
      </c>
      <c r="CW377" t="str">
        <v>Humans Analytic</v>
      </c>
      <c r="CX377" t="str">
        <v>Idas y Vueltas Association</v>
      </c>
      <c r="CY377" t="str">
        <v>iMMAP</v>
      </c>
      <c r="CZ377" t="str">
        <v>IMPACT Initiatives (REACH)</v>
      </c>
      <c r="DA377" t="str">
        <v>Inmigrante Feliz Association</v>
      </c>
      <c r="DB377" t="str">
        <v>Institute for Migration and Human Rights (IMDH)</v>
      </c>
      <c r="DC377" t="str">
        <v>Institute of Natural and Cultural Heritage (IPANC)</v>
      </c>
      <c r="DD377" t="str">
        <v>International Committee for the Development of People (CISP)</v>
      </c>
      <c r="DE377" t="str">
        <v>International Federation of the Red Cross (IFRC)</v>
      </c>
      <c r="DF377" t="str">
        <v>International Labour Organization (ILO)</v>
      </c>
      <c r="DG377" t="str">
        <v>International Medical Corps</v>
      </c>
      <c r="DH377" t="str">
        <v>International Organization for Migration (IOM)</v>
      </c>
      <c r="DI377" t="str">
        <v>International Rescue Committee (IRC)</v>
      </c>
      <c r="DJ377" t="str">
        <v>INTERSOS</v>
      </c>
      <c r="DK377" t="str">
        <v>Jesuit Migrant Service (JMS)</v>
      </c>
      <c r="DL377" t="str">
        <v>Jesuit Refugee Service (JRS)</v>
      </c>
      <c r="DM377" t="str">
        <v>Jesuit Service for Migrants and Refugees (JSMR)</v>
      </c>
      <c r="DN377" t="str">
        <v>Joint United Nations Programme on HIV/AIDS (UNAIDS)</v>
      </c>
      <c r="DO377" t="str">
        <v>Kimirina Coorporation</v>
      </c>
      <c r="DP377" t="str">
        <v>La Casita Hispanic Cultural Centre</v>
      </c>
      <c r="DQ377" t="str">
        <v>Latin American Network of Non-Governmental Organizations of Persons with Disabilities and their Families (RIADIS)</v>
      </c>
      <c r="DR377" t="str">
        <v>LGBT+ Movement Brazil</v>
      </c>
      <c r="DS377" t="str">
        <v>Living Water Community (LWC)</v>
      </c>
      <c r="DT377" t="str">
        <v>LLANOVENCOL</v>
      </c>
      <c r="DU377" t="str">
        <v>Lutheran World Federation</v>
      </c>
      <c r="DV377" t="str">
        <v>Lutheran World Relief</v>
      </c>
      <c r="DW377" t="str">
        <v>Malteser International</v>
      </c>
      <c r="DX377" t="str">
        <v>Mana Institute</v>
      </c>
      <c r="DY377" t="str">
        <v>Manos Veneguayas Association</v>
      </c>
      <c r="DZ377" t="str">
        <v>Más Igualdad Perú</v>
      </c>
      <c r="EA377" t="str">
        <v>MedGlobal</v>
      </c>
      <c r="EB377" t="str">
        <v>Medical Teams International</v>
      </c>
      <c r="EC377" t="str">
        <v>Mercy Corps</v>
      </c>
      <c r="ED377" t="str">
        <v>Migrant Service Center (CAM)</v>
      </c>
      <c r="EE377" t="str">
        <v>Migrants, Refugees and Argentine Social Entrepreneurs (MIRARES)</v>
      </c>
      <c r="EF377" t="str">
        <v>Mision Scalabriniana - Ecuador</v>
      </c>
      <c r="EG377" t="str">
        <v>Missão Paz</v>
      </c>
      <c r="EH377" t="str">
        <v>Museu A CASA</v>
      </c>
      <c r="EI377" t="str">
        <v>Norwegian Refugee Council (NRC)</v>
      </c>
      <c r="EJ377" t="str">
        <v>ONG Migrantes por el Maule</v>
      </c>
      <c r="EK377" t="str">
        <v>ONG Preemptive Love Coalition Colombia</v>
      </c>
      <c r="EL377" t="str">
        <v>Organización Transfomando Vidas</v>
      </c>
      <c r="EM377" t="str">
        <v>Organization of Ibero-American States for Education, Science and Culture (OEI)</v>
      </c>
      <c r="EN377" t="str">
        <v>OXFAM</v>
      </c>
      <c r="EO377" t="str">
        <v>Panamerican Development Foundation</v>
      </c>
      <c r="EP377" t="str">
        <v>Panamerican Health Organization/World Health Organization (PAHO/WHO)</v>
      </c>
      <c r="EQ377" t="str">
        <v>Pastoral of Human Mobility - Peruvian Episcopal Conference</v>
      </c>
      <c r="ER377" t="str">
        <v>Pastoral Service for Migrants National</v>
      </c>
      <c r="ES377" t="str">
        <v>Permanent Human Rights defense Committee (CDH)</v>
      </c>
      <c r="ET377" t="str">
        <v>Pirilampos Institute - Group of visits and voluntary actions in Roraima</v>
      </c>
      <c r="EU377" t="str">
        <v>Plan International</v>
      </c>
      <c r="EV377" t="str">
        <v>Population Program, Faculty of Social Sciences, University of the Republic</v>
      </c>
      <c r="EW377" t="str">
        <v>Profamilia Association</v>
      </c>
      <c r="EX377" t="str">
        <v>Red con Migrantes y Refugiados</v>
      </c>
      <c r="EY377" t="str">
        <v>Red Cross Colombia</v>
      </c>
      <c r="EZ377" t="str">
        <v>Red Cross Ecuador</v>
      </c>
      <c r="FA377" t="str">
        <v>Red Cross Peru</v>
      </c>
      <c r="FB377" t="str">
        <v>Red de Investigaciones en Derechos Humanos - CONICET (Consejo Nacional de Investigaciones Científicas y Técnicas)</v>
      </c>
      <c r="FC377" t="str">
        <v>RET International</v>
      </c>
      <c r="FD377" t="str">
        <v>Salú pa Tur Foundation</v>
      </c>
      <c r="FE377" t="str">
        <v>Salvation Army</v>
      </c>
      <c r="FF377" t="str">
        <v>Samaritan's Purse</v>
      </c>
      <c r="FG377" t="str">
        <v>Save the Children International (SCI)</v>
      </c>
      <c r="FH377" t="str">
        <v>Scalabrini Foundation Chile</v>
      </c>
      <c r="FI377" t="str">
        <v>Sección Peruana de Amnistía Internacional</v>
      </c>
      <c r="FJ377" t="str">
        <v>Serviço Pastoral dos Migrantes do Nordeste</v>
      </c>
      <c r="FK377" t="str">
        <v>Sesame Workshop</v>
      </c>
      <c r="FL377" t="str">
        <v>Si, Da Vida</v>
      </c>
      <c r="FM377" t="str">
        <v>Solidarity and Action Asociation</v>
      </c>
      <c r="FN377" t="str">
        <v>SOS Children's Villages</v>
      </c>
      <c r="FO377" t="str">
        <v>Tarabita Foundation</v>
      </c>
      <c r="FP377" t="str">
        <v>Tearfund</v>
      </c>
      <c r="FQ377" t="str">
        <v>TECHO</v>
      </c>
      <c r="FR377" t="str">
        <v>Terranueva Foundation</v>
      </c>
      <c r="FS377" t="str">
        <v>Terre des Hommes Suisse</v>
      </c>
      <c r="FT377" t="str">
        <v>The Israel Forum for International Humanitarian Aid (IsraAID)</v>
      </c>
      <c r="FU377" t="str">
        <v>Unión Venezolana en Perú</v>
      </c>
      <c r="FV377" t="str">
        <v>United Nations Children's Fund (UNICEF)</v>
      </c>
      <c r="FW377" t="str">
        <v>United Nations Development Programme (UNDP)</v>
      </c>
      <c r="FX377" t="str">
        <v>United Nations Educational, Scientific and Cultural Organization (UNESCO)</v>
      </c>
      <c r="FY377" t="str">
        <v>United Nations Entity for Gender Equality and the Empowerment of Women (UNWOMEN)</v>
      </c>
      <c r="FZ377" t="str">
        <v>United Nations Food and Agricultural Organization (FAO)</v>
      </c>
      <c r="GA377" t="str">
        <v>United Nations High Commissioner for Refugees (UNHCR)</v>
      </c>
      <c r="GB377" t="str">
        <v>United Nations Office of the High Commissioner for Human Rights (OHCHR)</v>
      </c>
      <c r="GC377" t="str">
        <v>United Nations Office on Drugs and Crime (UNODC)</v>
      </c>
      <c r="GD377" t="str">
        <v>United Nations Population Fund (UNFPA)</v>
      </c>
      <c r="GE377" t="str">
        <v>United Nations Programme for Human Settlements (UN Habitat)</v>
      </c>
      <c r="GF377" t="str">
        <v>Vale da Benção Educational and Charitable Association (AEBVB)</v>
      </c>
      <c r="GG377" t="str">
        <v>VenAruba Solidaria</v>
      </c>
      <c r="GH377" t="str">
        <v>Venex Curacao Foundation</v>
      </c>
      <c r="GI377" t="str">
        <v>Venezolanos en Barranquilla</v>
      </c>
      <c r="GJ377" t="str">
        <v>Venezolanos en San Cristóbal</v>
      </c>
      <c r="GK377" t="str">
        <v>Venezuelan Emigrant Foundation (FEV)</v>
      </c>
      <c r="GL377" t="str">
        <v>Vicaría de Pastoral Social Caritas</v>
      </c>
      <c r="GM377" t="str">
        <v>Voices GY</v>
      </c>
      <c r="GN377" t="str">
        <v>We World GVC</v>
      </c>
      <c r="GO377" t="str">
        <v>World Council of Credit Unions</v>
      </c>
      <c r="GP377" t="str">
        <v>World Food Programme (WFP)</v>
      </c>
      <c r="GQ377" t="str">
        <v>World Vision</v>
      </c>
      <c r="GR377" t="str">
        <v>ZOA</v>
      </c>
    </row>
    <row r="378" spans="8:200" x14ac:dyDescent="0.3">
      <c r="H378" t="str" cm="1">
        <f t="array" ref="H378:GR378">TRANSPOSE(_xlfn._xlws.SORT(_xlfn._xlws.FILTER(Table3[Name],ISNUMBER(SEARCH(' Activity Sheet'!D432,Table3[Name])),"Not found"),,1))</f>
        <v>.New Organisation</v>
      </c>
      <c r="I378" t="str">
        <v>ABV - Association of Good with Life</v>
      </c>
      <c r="J378" t="str">
        <v>ACAPS</v>
      </c>
      <c r="K378" t="str">
        <v>Acción y Desarrollo</v>
      </c>
      <c r="L378" t="str">
        <v>ACTED</v>
      </c>
      <c r="M378" t="str">
        <v>Action against Hunger</v>
      </c>
      <c r="N378" t="str">
        <v>ActionAid</v>
      </c>
      <c r="O378" t="str">
        <v>Adventist Development and Relief Agency (ADRA)</v>
      </c>
      <c r="P378" t="str">
        <v>Alas de Colibrí Foundation</v>
      </c>
      <c r="Q378" t="str">
        <v>Alianza por la Solidaridad</v>
      </c>
      <c r="R378" t="str">
        <v>Alianza por Venezuela</v>
      </c>
      <c r="S378" t="str">
        <v>Americares Foundation</v>
      </c>
      <c r="T378" t="str">
        <v>Argentine Commission for Refugees and Migrants (CAREF)</v>
      </c>
      <c r="U378" t="str">
        <v>Asociación Aves</v>
      </c>
      <c r="V378" t="str">
        <v>Asociación de Jubilados y Pensionados Venezolanos en Argentina</v>
      </c>
      <c r="W378" t="str">
        <v>Asociación de Venezolanos en Eloy Alfaro</v>
      </c>
      <c r="X378" t="str">
        <v>Asociación Fundación contra el Hambre Perú</v>
      </c>
      <c r="Y378" t="str">
        <v>Asociación Migrantes Venezolanos</v>
      </c>
      <c r="Z378" t="str">
        <v>Asociación Misioneros de San Carlos Scalabrinianos</v>
      </c>
      <c r="AA378" t="str">
        <v>Asociacion Proteccion Poblacion Vulnerable</v>
      </c>
      <c r="AB378" t="str">
        <v>Asociación Quinta Ola</v>
      </c>
      <c r="AC378" t="str">
        <v>Asociación Salto Ángel</v>
      </c>
      <c r="AD378" t="str">
        <v>Asociación Venezuela en Ecuador AC</v>
      </c>
      <c r="AE378" t="str">
        <v>ASOVENAR</v>
      </c>
      <c r="AF378" t="str">
        <v>Associação Hermanitos</v>
      </c>
      <c r="AG378" t="str">
        <v>AVSI Foundation</v>
      </c>
      <c r="AH378" t="str">
        <v>Bethany Christian Services</v>
      </c>
      <c r="AI378" t="str">
        <v>Blumont</v>
      </c>
      <c r="AJ378" t="str">
        <v>CARE</v>
      </c>
      <c r="AK378" t="str">
        <v>Caritas Brazil</v>
      </c>
      <c r="AL378" t="str">
        <v>Caritas Ecuador</v>
      </c>
      <c r="AM378" t="str">
        <v>Caritas Germany</v>
      </c>
      <c r="AN378" t="str">
        <v>Caritas Manaus</v>
      </c>
      <c r="AO378" t="str">
        <v>Caritas Parana</v>
      </c>
      <c r="AP378" t="str">
        <v>Caritas Peru</v>
      </c>
      <c r="AQ378" t="str">
        <v>Caritas Rio de Janeiro</v>
      </c>
      <c r="AR378" t="str">
        <v>Caritas São Paulo</v>
      </c>
      <c r="AS378" t="str">
        <v>Caritas Switzerland</v>
      </c>
      <c r="AT378" t="str">
        <v>CCEFIRO Association</v>
      </c>
      <c r="AU378" t="str">
        <v>CEDRO</v>
      </c>
      <c r="AV378" t="str">
        <v>Center for Integrated Studies and Programs for Sustainable Development (CIEDS)</v>
      </c>
      <c r="AW378" t="str">
        <v>Center for Migration and Human Rights of the Diocese of Roraima (CMDH)</v>
      </c>
      <c r="AX378" t="str">
        <v>Centro de Atencion Psicosocial (CAPS)</v>
      </c>
      <c r="AY378" t="str">
        <v>CESAL</v>
      </c>
      <c r="AZ378" t="str">
        <v>CESVI-Cooperazione e Sviluppo</v>
      </c>
      <c r="BA378" t="str">
        <v>ChildFund International</v>
      </c>
      <c r="BB378" t="str">
        <v>CHS Alternativo</v>
      </c>
      <c r="BC378" t="str">
        <v>Churún Merú Association</v>
      </c>
      <c r="BD378" t="str">
        <v>Coalición por Venezuela</v>
      </c>
      <c r="BE378" t="str">
        <v>Colonia Foundation of Venezuelans in the Dominican Republic (FUNCOVERD)</v>
      </c>
      <c r="BF378" t="str">
        <v>COLVENZ</v>
      </c>
      <c r="BG378" t="str">
        <v>Compassiva</v>
      </c>
      <c r="BH378" t="str">
        <v>Consejo Interreligioso del Perú - Religiones por la Paz</v>
      </c>
      <c r="BI378" t="str">
        <v>Consorcio ONG OCIPI Y Capellanía Nacional OFICA</v>
      </c>
      <c r="BJ378" t="str">
        <v>COOPI - International Cooperation Foundation</v>
      </c>
      <c r="BK378" t="str">
        <v>Corporación Colectivo Sin Fronteras</v>
      </c>
      <c r="BL378" t="str">
        <v>CRISFE Foundation</v>
      </c>
      <c r="BM378" t="str">
        <v>Cuso International</v>
      </c>
      <c r="BN378" t="str">
        <v>Danielle’s Children Fund (DCF)</v>
      </c>
      <c r="BO378" t="str">
        <v>Danish Refugee Council (DRC)</v>
      </c>
      <c r="BP378" t="str">
        <v>Development Support Association - APOYAR</v>
      </c>
      <c r="BQ378" t="str">
        <v>Diakonie Katastrophenhilfe</v>
      </c>
      <c r="BR378" t="str">
        <v>Diálogo Diverso</v>
      </c>
      <c r="BS378" t="str">
        <v>Doctors of the World</v>
      </c>
      <c r="BT378" t="str">
        <v>Dominican Institute for Integrated Development</v>
      </c>
      <c r="BU378" t="str">
        <v>Duendes y Ángeles Vinotinto República Dominicana</v>
      </c>
      <c r="BV378" t="str">
        <v>Encuentros SJS (Servicio Jesuita de la Solidaridad)</v>
      </c>
      <c r="BW378" t="str">
        <v>Ending Violence Against Migrants</v>
      </c>
      <c r="BX378" t="str">
        <v>Equidad Foundation</v>
      </c>
      <c r="BY378" t="str">
        <v>Equilibrium CenDE</v>
      </c>
      <c r="BZ378" t="str">
        <v>Facultad de Psicología - Universidad de la República (UDELAR)</v>
      </c>
      <c r="CA378" t="str">
        <v>First International Emergency and Solidarités International</v>
      </c>
      <c r="CB378" t="str">
        <v>Fondo Ecuatoriano Populorum Progressio</v>
      </c>
      <c r="CC378" t="str">
        <v>Foro Salud Callao</v>
      </c>
      <c r="CD378" t="str">
        <v>Foundation for the Integration and Development of Latin America (FIDAL)</v>
      </c>
      <c r="CE378" t="str">
        <v>Foundation of the Americas (FUDELA)</v>
      </c>
      <c r="CF378" t="str">
        <v>Fraternity Without Borders</v>
      </c>
      <c r="CG378" t="str">
        <v>Fundación Brisas del Norte</v>
      </c>
      <c r="CH378" t="str">
        <v>Fundación Colombovenezolana Nueva Ilusión</v>
      </c>
      <c r="CI378" t="str">
        <v>Fundación Nakama's</v>
      </c>
      <c r="CJ378" t="str">
        <v>Fundación RadaBer</v>
      </c>
      <c r="CK378" t="str">
        <v>Fundación Scalabrini Bolivia</v>
      </c>
      <c r="CL378" t="str">
        <v>Fundacion Social Vivan los Niños</v>
      </c>
      <c r="CM378" t="str">
        <v>FUNVEAC</v>
      </c>
      <c r="CN378" t="str">
        <v>German Development Cooperation Agency GIZ</v>
      </c>
      <c r="CO378" t="str">
        <v>Globalizate Radio</v>
      </c>
      <c r="CP378" t="str">
        <v>GOAL</v>
      </c>
      <c r="CQ378" t="str">
        <v>Halü Bienestar Humano Foundation (HALU)</v>
      </c>
      <c r="CR378" t="str">
        <v>Heartland Alliance International (HAI)</v>
      </c>
      <c r="CS378" t="str">
        <v>HELVETAS Swiss Intercooperation</v>
      </c>
      <c r="CT378" t="str">
        <v>HIAS</v>
      </c>
      <c r="CU378" t="str">
        <v>Human Rights Defence Curaçao</v>
      </c>
      <c r="CV378" t="str">
        <v>Humanity &amp; Inclusion</v>
      </c>
      <c r="CW378" t="str">
        <v>Humans Analytic</v>
      </c>
      <c r="CX378" t="str">
        <v>Idas y Vueltas Association</v>
      </c>
      <c r="CY378" t="str">
        <v>iMMAP</v>
      </c>
      <c r="CZ378" t="str">
        <v>IMPACT Initiatives (REACH)</v>
      </c>
      <c r="DA378" t="str">
        <v>Inmigrante Feliz Association</v>
      </c>
      <c r="DB378" t="str">
        <v>Institute for Migration and Human Rights (IMDH)</v>
      </c>
      <c r="DC378" t="str">
        <v>Institute of Natural and Cultural Heritage (IPANC)</v>
      </c>
      <c r="DD378" t="str">
        <v>International Committee for the Development of People (CISP)</v>
      </c>
      <c r="DE378" t="str">
        <v>International Federation of the Red Cross (IFRC)</v>
      </c>
      <c r="DF378" t="str">
        <v>International Labour Organization (ILO)</v>
      </c>
      <c r="DG378" t="str">
        <v>International Medical Corps</v>
      </c>
      <c r="DH378" t="str">
        <v>International Organization for Migration (IOM)</v>
      </c>
      <c r="DI378" t="str">
        <v>International Rescue Committee (IRC)</v>
      </c>
      <c r="DJ378" t="str">
        <v>INTERSOS</v>
      </c>
      <c r="DK378" t="str">
        <v>Jesuit Migrant Service (JMS)</v>
      </c>
      <c r="DL378" t="str">
        <v>Jesuit Refugee Service (JRS)</v>
      </c>
      <c r="DM378" t="str">
        <v>Jesuit Service for Migrants and Refugees (JSMR)</v>
      </c>
      <c r="DN378" t="str">
        <v>Joint United Nations Programme on HIV/AIDS (UNAIDS)</v>
      </c>
      <c r="DO378" t="str">
        <v>Kimirina Coorporation</v>
      </c>
      <c r="DP378" t="str">
        <v>La Casita Hispanic Cultural Centre</v>
      </c>
      <c r="DQ378" t="str">
        <v>Latin American Network of Non-Governmental Organizations of Persons with Disabilities and their Families (RIADIS)</v>
      </c>
      <c r="DR378" t="str">
        <v>LGBT+ Movement Brazil</v>
      </c>
      <c r="DS378" t="str">
        <v>Living Water Community (LWC)</v>
      </c>
      <c r="DT378" t="str">
        <v>LLANOVENCOL</v>
      </c>
      <c r="DU378" t="str">
        <v>Lutheran World Federation</v>
      </c>
      <c r="DV378" t="str">
        <v>Lutheran World Relief</v>
      </c>
      <c r="DW378" t="str">
        <v>Malteser International</v>
      </c>
      <c r="DX378" t="str">
        <v>Mana Institute</v>
      </c>
      <c r="DY378" t="str">
        <v>Manos Veneguayas Association</v>
      </c>
      <c r="DZ378" t="str">
        <v>Más Igualdad Perú</v>
      </c>
      <c r="EA378" t="str">
        <v>MedGlobal</v>
      </c>
      <c r="EB378" t="str">
        <v>Medical Teams International</v>
      </c>
      <c r="EC378" t="str">
        <v>Mercy Corps</v>
      </c>
      <c r="ED378" t="str">
        <v>Migrant Service Center (CAM)</v>
      </c>
      <c r="EE378" t="str">
        <v>Migrants, Refugees and Argentine Social Entrepreneurs (MIRARES)</v>
      </c>
      <c r="EF378" t="str">
        <v>Mision Scalabriniana - Ecuador</v>
      </c>
      <c r="EG378" t="str">
        <v>Missão Paz</v>
      </c>
      <c r="EH378" t="str">
        <v>Museu A CASA</v>
      </c>
      <c r="EI378" t="str">
        <v>Norwegian Refugee Council (NRC)</v>
      </c>
      <c r="EJ378" t="str">
        <v>ONG Migrantes por el Maule</v>
      </c>
      <c r="EK378" t="str">
        <v>ONG Preemptive Love Coalition Colombia</v>
      </c>
      <c r="EL378" t="str">
        <v>Organización Transfomando Vidas</v>
      </c>
      <c r="EM378" t="str">
        <v>Organization of Ibero-American States for Education, Science and Culture (OEI)</v>
      </c>
      <c r="EN378" t="str">
        <v>OXFAM</v>
      </c>
      <c r="EO378" t="str">
        <v>Panamerican Development Foundation</v>
      </c>
      <c r="EP378" t="str">
        <v>Panamerican Health Organization/World Health Organization (PAHO/WHO)</v>
      </c>
      <c r="EQ378" t="str">
        <v>Pastoral of Human Mobility - Peruvian Episcopal Conference</v>
      </c>
      <c r="ER378" t="str">
        <v>Pastoral Service for Migrants National</v>
      </c>
      <c r="ES378" t="str">
        <v>Permanent Human Rights defense Committee (CDH)</v>
      </c>
      <c r="ET378" t="str">
        <v>Pirilampos Institute - Group of visits and voluntary actions in Roraima</v>
      </c>
      <c r="EU378" t="str">
        <v>Plan International</v>
      </c>
      <c r="EV378" t="str">
        <v>Population Program, Faculty of Social Sciences, University of the Republic</v>
      </c>
      <c r="EW378" t="str">
        <v>Profamilia Association</v>
      </c>
      <c r="EX378" t="str">
        <v>Red con Migrantes y Refugiados</v>
      </c>
      <c r="EY378" t="str">
        <v>Red Cross Colombia</v>
      </c>
      <c r="EZ378" t="str">
        <v>Red Cross Ecuador</v>
      </c>
      <c r="FA378" t="str">
        <v>Red Cross Peru</v>
      </c>
      <c r="FB378" t="str">
        <v>Red de Investigaciones en Derechos Humanos - CONICET (Consejo Nacional de Investigaciones Científicas y Técnicas)</v>
      </c>
      <c r="FC378" t="str">
        <v>RET International</v>
      </c>
      <c r="FD378" t="str">
        <v>Salú pa Tur Foundation</v>
      </c>
      <c r="FE378" t="str">
        <v>Salvation Army</v>
      </c>
      <c r="FF378" t="str">
        <v>Samaritan's Purse</v>
      </c>
      <c r="FG378" t="str">
        <v>Save the Children International (SCI)</v>
      </c>
      <c r="FH378" t="str">
        <v>Scalabrini Foundation Chile</v>
      </c>
      <c r="FI378" t="str">
        <v>Sección Peruana de Amnistía Internacional</v>
      </c>
      <c r="FJ378" t="str">
        <v>Serviço Pastoral dos Migrantes do Nordeste</v>
      </c>
      <c r="FK378" t="str">
        <v>Sesame Workshop</v>
      </c>
      <c r="FL378" t="str">
        <v>Si, Da Vida</v>
      </c>
      <c r="FM378" t="str">
        <v>Solidarity and Action Asociation</v>
      </c>
      <c r="FN378" t="str">
        <v>SOS Children's Villages</v>
      </c>
      <c r="FO378" t="str">
        <v>Tarabita Foundation</v>
      </c>
      <c r="FP378" t="str">
        <v>Tearfund</v>
      </c>
      <c r="FQ378" t="str">
        <v>TECHO</v>
      </c>
      <c r="FR378" t="str">
        <v>Terranueva Foundation</v>
      </c>
      <c r="FS378" t="str">
        <v>Terre des Hommes Suisse</v>
      </c>
      <c r="FT378" t="str">
        <v>The Israel Forum for International Humanitarian Aid (IsraAID)</v>
      </c>
      <c r="FU378" t="str">
        <v>Unión Venezolana en Perú</v>
      </c>
      <c r="FV378" t="str">
        <v>United Nations Children's Fund (UNICEF)</v>
      </c>
      <c r="FW378" t="str">
        <v>United Nations Development Programme (UNDP)</v>
      </c>
      <c r="FX378" t="str">
        <v>United Nations Educational, Scientific and Cultural Organization (UNESCO)</v>
      </c>
      <c r="FY378" t="str">
        <v>United Nations Entity for Gender Equality and the Empowerment of Women (UNWOMEN)</v>
      </c>
      <c r="FZ378" t="str">
        <v>United Nations Food and Agricultural Organization (FAO)</v>
      </c>
      <c r="GA378" t="str">
        <v>United Nations High Commissioner for Refugees (UNHCR)</v>
      </c>
      <c r="GB378" t="str">
        <v>United Nations Office of the High Commissioner for Human Rights (OHCHR)</v>
      </c>
      <c r="GC378" t="str">
        <v>United Nations Office on Drugs and Crime (UNODC)</v>
      </c>
      <c r="GD378" t="str">
        <v>United Nations Population Fund (UNFPA)</v>
      </c>
      <c r="GE378" t="str">
        <v>United Nations Programme for Human Settlements (UN Habitat)</v>
      </c>
      <c r="GF378" t="str">
        <v>Vale da Benção Educational and Charitable Association (AEBVB)</v>
      </c>
      <c r="GG378" t="str">
        <v>VenAruba Solidaria</v>
      </c>
      <c r="GH378" t="str">
        <v>Venex Curacao Foundation</v>
      </c>
      <c r="GI378" t="str">
        <v>Venezolanos en Barranquilla</v>
      </c>
      <c r="GJ378" t="str">
        <v>Venezolanos en San Cristóbal</v>
      </c>
      <c r="GK378" t="str">
        <v>Venezuelan Emigrant Foundation (FEV)</v>
      </c>
      <c r="GL378" t="str">
        <v>Vicaría de Pastoral Social Caritas</v>
      </c>
      <c r="GM378" t="str">
        <v>Voices GY</v>
      </c>
      <c r="GN378" t="str">
        <v>We World GVC</v>
      </c>
      <c r="GO378" t="str">
        <v>World Council of Credit Unions</v>
      </c>
      <c r="GP378" t="str">
        <v>World Food Programme (WFP)</v>
      </c>
      <c r="GQ378" t="str">
        <v>World Vision</v>
      </c>
      <c r="GR378" t="str">
        <v>ZOA</v>
      </c>
    </row>
    <row r="379" spans="8:200" x14ac:dyDescent="0.3">
      <c r="H379" t="str" cm="1">
        <f t="array" ref="H379:GR379">TRANSPOSE(_xlfn._xlws.SORT(_xlfn._xlws.FILTER(Table3[Name],ISNUMBER(SEARCH(' Activity Sheet'!D433,Table3[Name])),"Not found"),,1))</f>
        <v>.New Organisation</v>
      </c>
      <c r="I379" t="str">
        <v>ABV - Association of Good with Life</v>
      </c>
      <c r="J379" t="str">
        <v>ACAPS</v>
      </c>
      <c r="K379" t="str">
        <v>Acción y Desarrollo</v>
      </c>
      <c r="L379" t="str">
        <v>ACTED</v>
      </c>
      <c r="M379" t="str">
        <v>Action against Hunger</v>
      </c>
      <c r="N379" t="str">
        <v>ActionAid</v>
      </c>
      <c r="O379" t="str">
        <v>Adventist Development and Relief Agency (ADRA)</v>
      </c>
      <c r="P379" t="str">
        <v>Alas de Colibrí Foundation</v>
      </c>
      <c r="Q379" t="str">
        <v>Alianza por la Solidaridad</v>
      </c>
      <c r="R379" t="str">
        <v>Alianza por Venezuela</v>
      </c>
      <c r="S379" t="str">
        <v>Americares Foundation</v>
      </c>
      <c r="T379" t="str">
        <v>Argentine Commission for Refugees and Migrants (CAREF)</v>
      </c>
      <c r="U379" t="str">
        <v>Asociación Aves</v>
      </c>
      <c r="V379" t="str">
        <v>Asociación de Jubilados y Pensionados Venezolanos en Argentina</v>
      </c>
      <c r="W379" t="str">
        <v>Asociación de Venezolanos en Eloy Alfaro</v>
      </c>
      <c r="X379" t="str">
        <v>Asociación Fundación contra el Hambre Perú</v>
      </c>
      <c r="Y379" t="str">
        <v>Asociación Migrantes Venezolanos</v>
      </c>
      <c r="Z379" t="str">
        <v>Asociación Misioneros de San Carlos Scalabrinianos</v>
      </c>
      <c r="AA379" t="str">
        <v>Asociacion Proteccion Poblacion Vulnerable</v>
      </c>
      <c r="AB379" t="str">
        <v>Asociación Quinta Ola</v>
      </c>
      <c r="AC379" t="str">
        <v>Asociación Salto Ángel</v>
      </c>
      <c r="AD379" t="str">
        <v>Asociación Venezuela en Ecuador AC</v>
      </c>
      <c r="AE379" t="str">
        <v>ASOVENAR</v>
      </c>
      <c r="AF379" t="str">
        <v>Associação Hermanitos</v>
      </c>
      <c r="AG379" t="str">
        <v>AVSI Foundation</v>
      </c>
      <c r="AH379" t="str">
        <v>Bethany Christian Services</v>
      </c>
      <c r="AI379" t="str">
        <v>Blumont</v>
      </c>
      <c r="AJ379" t="str">
        <v>CARE</v>
      </c>
      <c r="AK379" t="str">
        <v>Caritas Brazil</v>
      </c>
      <c r="AL379" t="str">
        <v>Caritas Ecuador</v>
      </c>
      <c r="AM379" t="str">
        <v>Caritas Germany</v>
      </c>
      <c r="AN379" t="str">
        <v>Caritas Manaus</v>
      </c>
      <c r="AO379" t="str">
        <v>Caritas Parana</v>
      </c>
      <c r="AP379" t="str">
        <v>Caritas Peru</v>
      </c>
      <c r="AQ379" t="str">
        <v>Caritas Rio de Janeiro</v>
      </c>
      <c r="AR379" t="str">
        <v>Caritas São Paulo</v>
      </c>
      <c r="AS379" t="str">
        <v>Caritas Switzerland</v>
      </c>
      <c r="AT379" t="str">
        <v>CCEFIRO Association</v>
      </c>
      <c r="AU379" t="str">
        <v>CEDRO</v>
      </c>
      <c r="AV379" t="str">
        <v>Center for Integrated Studies and Programs for Sustainable Development (CIEDS)</v>
      </c>
      <c r="AW379" t="str">
        <v>Center for Migration and Human Rights of the Diocese of Roraima (CMDH)</v>
      </c>
      <c r="AX379" t="str">
        <v>Centro de Atencion Psicosocial (CAPS)</v>
      </c>
      <c r="AY379" t="str">
        <v>CESAL</v>
      </c>
      <c r="AZ379" t="str">
        <v>CESVI-Cooperazione e Sviluppo</v>
      </c>
      <c r="BA379" t="str">
        <v>ChildFund International</v>
      </c>
      <c r="BB379" t="str">
        <v>CHS Alternativo</v>
      </c>
      <c r="BC379" t="str">
        <v>Churún Merú Association</v>
      </c>
      <c r="BD379" t="str">
        <v>Coalición por Venezuela</v>
      </c>
      <c r="BE379" t="str">
        <v>Colonia Foundation of Venezuelans in the Dominican Republic (FUNCOVERD)</v>
      </c>
      <c r="BF379" t="str">
        <v>COLVENZ</v>
      </c>
      <c r="BG379" t="str">
        <v>Compassiva</v>
      </c>
      <c r="BH379" t="str">
        <v>Consejo Interreligioso del Perú - Religiones por la Paz</v>
      </c>
      <c r="BI379" t="str">
        <v>Consorcio ONG OCIPI Y Capellanía Nacional OFICA</v>
      </c>
      <c r="BJ379" t="str">
        <v>COOPI - International Cooperation Foundation</v>
      </c>
      <c r="BK379" t="str">
        <v>Corporación Colectivo Sin Fronteras</v>
      </c>
      <c r="BL379" t="str">
        <v>CRISFE Foundation</v>
      </c>
      <c r="BM379" t="str">
        <v>Cuso International</v>
      </c>
      <c r="BN379" t="str">
        <v>Danielle’s Children Fund (DCF)</v>
      </c>
      <c r="BO379" t="str">
        <v>Danish Refugee Council (DRC)</v>
      </c>
      <c r="BP379" t="str">
        <v>Development Support Association - APOYAR</v>
      </c>
      <c r="BQ379" t="str">
        <v>Diakonie Katastrophenhilfe</v>
      </c>
      <c r="BR379" t="str">
        <v>Diálogo Diverso</v>
      </c>
      <c r="BS379" t="str">
        <v>Doctors of the World</v>
      </c>
      <c r="BT379" t="str">
        <v>Dominican Institute for Integrated Development</v>
      </c>
      <c r="BU379" t="str">
        <v>Duendes y Ángeles Vinotinto República Dominicana</v>
      </c>
      <c r="BV379" t="str">
        <v>Encuentros SJS (Servicio Jesuita de la Solidaridad)</v>
      </c>
      <c r="BW379" t="str">
        <v>Ending Violence Against Migrants</v>
      </c>
      <c r="BX379" t="str">
        <v>Equidad Foundation</v>
      </c>
      <c r="BY379" t="str">
        <v>Equilibrium CenDE</v>
      </c>
      <c r="BZ379" t="str">
        <v>Facultad de Psicología - Universidad de la República (UDELAR)</v>
      </c>
      <c r="CA379" t="str">
        <v>First International Emergency and Solidarités International</v>
      </c>
      <c r="CB379" t="str">
        <v>Fondo Ecuatoriano Populorum Progressio</v>
      </c>
      <c r="CC379" t="str">
        <v>Foro Salud Callao</v>
      </c>
      <c r="CD379" t="str">
        <v>Foundation for the Integration and Development of Latin America (FIDAL)</v>
      </c>
      <c r="CE379" t="str">
        <v>Foundation of the Americas (FUDELA)</v>
      </c>
      <c r="CF379" t="str">
        <v>Fraternity Without Borders</v>
      </c>
      <c r="CG379" t="str">
        <v>Fundación Brisas del Norte</v>
      </c>
      <c r="CH379" t="str">
        <v>Fundación Colombovenezolana Nueva Ilusión</v>
      </c>
      <c r="CI379" t="str">
        <v>Fundación Nakama's</v>
      </c>
      <c r="CJ379" t="str">
        <v>Fundación RadaBer</v>
      </c>
      <c r="CK379" t="str">
        <v>Fundación Scalabrini Bolivia</v>
      </c>
      <c r="CL379" t="str">
        <v>Fundacion Social Vivan los Niños</v>
      </c>
      <c r="CM379" t="str">
        <v>FUNVEAC</v>
      </c>
      <c r="CN379" t="str">
        <v>German Development Cooperation Agency GIZ</v>
      </c>
      <c r="CO379" t="str">
        <v>Globalizate Radio</v>
      </c>
      <c r="CP379" t="str">
        <v>GOAL</v>
      </c>
      <c r="CQ379" t="str">
        <v>Halü Bienestar Humano Foundation (HALU)</v>
      </c>
      <c r="CR379" t="str">
        <v>Heartland Alliance International (HAI)</v>
      </c>
      <c r="CS379" t="str">
        <v>HELVETAS Swiss Intercooperation</v>
      </c>
      <c r="CT379" t="str">
        <v>HIAS</v>
      </c>
      <c r="CU379" t="str">
        <v>Human Rights Defence Curaçao</v>
      </c>
      <c r="CV379" t="str">
        <v>Humanity &amp; Inclusion</v>
      </c>
      <c r="CW379" t="str">
        <v>Humans Analytic</v>
      </c>
      <c r="CX379" t="str">
        <v>Idas y Vueltas Association</v>
      </c>
      <c r="CY379" t="str">
        <v>iMMAP</v>
      </c>
      <c r="CZ379" t="str">
        <v>IMPACT Initiatives (REACH)</v>
      </c>
      <c r="DA379" t="str">
        <v>Inmigrante Feliz Association</v>
      </c>
      <c r="DB379" t="str">
        <v>Institute for Migration and Human Rights (IMDH)</v>
      </c>
      <c r="DC379" t="str">
        <v>Institute of Natural and Cultural Heritage (IPANC)</v>
      </c>
      <c r="DD379" t="str">
        <v>International Committee for the Development of People (CISP)</v>
      </c>
      <c r="DE379" t="str">
        <v>International Federation of the Red Cross (IFRC)</v>
      </c>
      <c r="DF379" t="str">
        <v>International Labour Organization (ILO)</v>
      </c>
      <c r="DG379" t="str">
        <v>International Medical Corps</v>
      </c>
      <c r="DH379" t="str">
        <v>International Organization for Migration (IOM)</v>
      </c>
      <c r="DI379" t="str">
        <v>International Rescue Committee (IRC)</v>
      </c>
      <c r="DJ379" t="str">
        <v>INTERSOS</v>
      </c>
      <c r="DK379" t="str">
        <v>Jesuit Migrant Service (JMS)</v>
      </c>
      <c r="DL379" t="str">
        <v>Jesuit Refugee Service (JRS)</v>
      </c>
      <c r="DM379" t="str">
        <v>Jesuit Service for Migrants and Refugees (JSMR)</v>
      </c>
      <c r="DN379" t="str">
        <v>Joint United Nations Programme on HIV/AIDS (UNAIDS)</v>
      </c>
      <c r="DO379" t="str">
        <v>Kimirina Coorporation</v>
      </c>
      <c r="DP379" t="str">
        <v>La Casita Hispanic Cultural Centre</v>
      </c>
      <c r="DQ379" t="str">
        <v>Latin American Network of Non-Governmental Organizations of Persons with Disabilities and their Families (RIADIS)</v>
      </c>
      <c r="DR379" t="str">
        <v>LGBT+ Movement Brazil</v>
      </c>
      <c r="DS379" t="str">
        <v>Living Water Community (LWC)</v>
      </c>
      <c r="DT379" t="str">
        <v>LLANOVENCOL</v>
      </c>
      <c r="DU379" t="str">
        <v>Lutheran World Federation</v>
      </c>
      <c r="DV379" t="str">
        <v>Lutheran World Relief</v>
      </c>
      <c r="DW379" t="str">
        <v>Malteser International</v>
      </c>
      <c r="DX379" t="str">
        <v>Mana Institute</v>
      </c>
      <c r="DY379" t="str">
        <v>Manos Veneguayas Association</v>
      </c>
      <c r="DZ379" t="str">
        <v>Más Igualdad Perú</v>
      </c>
      <c r="EA379" t="str">
        <v>MedGlobal</v>
      </c>
      <c r="EB379" t="str">
        <v>Medical Teams International</v>
      </c>
      <c r="EC379" t="str">
        <v>Mercy Corps</v>
      </c>
      <c r="ED379" t="str">
        <v>Migrant Service Center (CAM)</v>
      </c>
      <c r="EE379" t="str">
        <v>Migrants, Refugees and Argentine Social Entrepreneurs (MIRARES)</v>
      </c>
      <c r="EF379" t="str">
        <v>Mision Scalabriniana - Ecuador</v>
      </c>
      <c r="EG379" t="str">
        <v>Missão Paz</v>
      </c>
      <c r="EH379" t="str">
        <v>Museu A CASA</v>
      </c>
      <c r="EI379" t="str">
        <v>Norwegian Refugee Council (NRC)</v>
      </c>
      <c r="EJ379" t="str">
        <v>ONG Migrantes por el Maule</v>
      </c>
      <c r="EK379" t="str">
        <v>ONG Preemptive Love Coalition Colombia</v>
      </c>
      <c r="EL379" t="str">
        <v>Organización Transfomando Vidas</v>
      </c>
      <c r="EM379" t="str">
        <v>Organization of Ibero-American States for Education, Science and Culture (OEI)</v>
      </c>
      <c r="EN379" t="str">
        <v>OXFAM</v>
      </c>
      <c r="EO379" t="str">
        <v>Panamerican Development Foundation</v>
      </c>
      <c r="EP379" t="str">
        <v>Panamerican Health Organization/World Health Organization (PAHO/WHO)</v>
      </c>
      <c r="EQ379" t="str">
        <v>Pastoral of Human Mobility - Peruvian Episcopal Conference</v>
      </c>
      <c r="ER379" t="str">
        <v>Pastoral Service for Migrants National</v>
      </c>
      <c r="ES379" t="str">
        <v>Permanent Human Rights defense Committee (CDH)</v>
      </c>
      <c r="ET379" t="str">
        <v>Pirilampos Institute - Group of visits and voluntary actions in Roraima</v>
      </c>
      <c r="EU379" t="str">
        <v>Plan International</v>
      </c>
      <c r="EV379" t="str">
        <v>Population Program, Faculty of Social Sciences, University of the Republic</v>
      </c>
      <c r="EW379" t="str">
        <v>Profamilia Association</v>
      </c>
      <c r="EX379" t="str">
        <v>Red con Migrantes y Refugiados</v>
      </c>
      <c r="EY379" t="str">
        <v>Red Cross Colombia</v>
      </c>
      <c r="EZ379" t="str">
        <v>Red Cross Ecuador</v>
      </c>
      <c r="FA379" t="str">
        <v>Red Cross Peru</v>
      </c>
      <c r="FB379" t="str">
        <v>Red de Investigaciones en Derechos Humanos - CONICET (Consejo Nacional de Investigaciones Científicas y Técnicas)</v>
      </c>
      <c r="FC379" t="str">
        <v>RET International</v>
      </c>
      <c r="FD379" t="str">
        <v>Salú pa Tur Foundation</v>
      </c>
      <c r="FE379" t="str">
        <v>Salvation Army</v>
      </c>
      <c r="FF379" t="str">
        <v>Samaritan's Purse</v>
      </c>
      <c r="FG379" t="str">
        <v>Save the Children International (SCI)</v>
      </c>
      <c r="FH379" t="str">
        <v>Scalabrini Foundation Chile</v>
      </c>
      <c r="FI379" t="str">
        <v>Sección Peruana de Amnistía Internacional</v>
      </c>
      <c r="FJ379" t="str">
        <v>Serviço Pastoral dos Migrantes do Nordeste</v>
      </c>
      <c r="FK379" t="str">
        <v>Sesame Workshop</v>
      </c>
      <c r="FL379" t="str">
        <v>Si, Da Vida</v>
      </c>
      <c r="FM379" t="str">
        <v>Solidarity and Action Asociation</v>
      </c>
      <c r="FN379" t="str">
        <v>SOS Children's Villages</v>
      </c>
      <c r="FO379" t="str">
        <v>Tarabita Foundation</v>
      </c>
      <c r="FP379" t="str">
        <v>Tearfund</v>
      </c>
      <c r="FQ379" t="str">
        <v>TECHO</v>
      </c>
      <c r="FR379" t="str">
        <v>Terranueva Foundation</v>
      </c>
      <c r="FS379" t="str">
        <v>Terre des Hommes Suisse</v>
      </c>
      <c r="FT379" t="str">
        <v>The Israel Forum for International Humanitarian Aid (IsraAID)</v>
      </c>
      <c r="FU379" t="str">
        <v>Unión Venezolana en Perú</v>
      </c>
      <c r="FV379" t="str">
        <v>United Nations Children's Fund (UNICEF)</v>
      </c>
      <c r="FW379" t="str">
        <v>United Nations Development Programme (UNDP)</v>
      </c>
      <c r="FX379" t="str">
        <v>United Nations Educational, Scientific and Cultural Organization (UNESCO)</v>
      </c>
      <c r="FY379" t="str">
        <v>United Nations Entity for Gender Equality and the Empowerment of Women (UNWOMEN)</v>
      </c>
      <c r="FZ379" t="str">
        <v>United Nations Food and Agricultural Organization (FAO)</v>
      </c>
      <c r="GA379" t="str">
        <v>United Nations High Commissioner for Refugees (UNHCR)</v>
      </c>
      <c r="GB379" t="str">
        <v>United Nations Office of the High Commissioner for Human Rights (OHCHR)</v>
      </c>
      <c r="GC379" t="str">
        <v>United Nations Office on Drugs and Crime (UNODC)</v>
      </c>
      <c r="GD379" t="str">
        <v>United Nations Population Fund (UNFPA)</v>
      </c>
      <c r="GE379" t="str">
        <v>United Nations Programme for Human Settlements (UN Habitat)</v>
      </c>
      <c r="GF379" t="str">
        <v>Vale da Benção Educational and Charitable Association (AEBVB)</v>
      </c>
      <c r="GG379" t="str">
        <v>VenAruba Solidaria</v>
      </c>
      <c r="GH379" t="str">
        <v>Venex Curacao Foundation</v>
      </c>
      <c r="GI379" t="str">
        <v>Venezolanos en Barranquilla</v>
      </c>
      <c r="GJ379" t="str">
        <v>Venezolanos en San Cristóbal</v>
      </c>
      <c r="GK379" t="str">
        <v>Venezuelan Emigrant Foundation (FEV)</v>
      </c>
      <c r="GL379" t="str">
        <v>Vicaría de Pastoral Social Caritas</v>
      </c>
      <c r="GM379" t="str">
        <v>Voices GY</v>
      </c>
      <c r="GN379" t="str">
        <v>We World GVC</v>
      </c>
      <c r="GO379" t="str">
        <v>World Council of Credit Unions</v>
      </c>
      <c r="GP379" t="str">
        <v>World Food Programme (WFP)</v>
      </c>
      <c r="GQ379" t="str">
        <v>World Vision</v>
      </c>
      <c r="GR379" t="str">
        <v>ZOA</v>
      </c>
    </row>
    <row r="380" spans="8:200" x14ac:dyDescent="0.3">
      <c r="H380" t="str" cm="1">
        <f t="array" ref="H380:GR380">TRANSPOSE(_xlfn._xlws.SORT(_xlfn._xlws.FILTER(Table3[Name],ISNUMBER(SEARCH(' Activity Sheet'!D434,Table3[Name])),"Not found"),,1))</f>
        <v>.New Organisation</v>
      </c>
      <c r="I380" t="str">
        <v>ABV - Association of Good with Life</v>
      </c>
      <c r="J380" t="str">
        <v>ACAPS</v>
      </c>
      <c r="K380" t="str">
        <v>Acción y Desarrollo</v>
      </c>
      <c r="L380" t="str">
        <v>ACTED</v>
      </c>
      <c r="M380" t="str">
        <v>Action against Hunger</v>
      </c>
      <c r="N380" t="str">
        <v>ActionAid</v>
      </c>
      <c r="O380" t="str">
        <v>Adventist Development and Relief Agency (ADRA)</v>
      </c>
      <c r="P380" t="str">
        <v>Alas de Colibrí Foundation</v>
      </c>
      <c r="Q380" t="str">
        <v>Alianza por la Solidaridad</v>
      </c>
      <c r="R380" t="str">
        <v>Alianza por Venezuela</v>
      </c>
      <c r="S380" t="str">
        <v>Americares Foundation</v>
      </c>
      <c r="T380" t="str">
        <v>Argentine Commission for Refugees and Migrants (CAREF)</v>
      </c>
      <c r="U380" t="str">
        <v>Asociación Aves</v>
      </c>
      <c r="V380" t="str">
        <v>Asociación de Jubilados y Pensionados Venezolanos en Argentina</v>
      </c>
      <c r="W380" t="str">
        <v>Asociación de Venezolanos en Eloy Alfaro</v>
      </c>
      <c r="X380" t="str">
        <v>Asociación Fundación contra el Hambre Perú</v>
      </c>
      <c r="Y380" t="str">
        <v>Asociación Migrantes Venezolanos</v>
      </c>
      <c r="Z380" t="str">
        <v>Asociación Misioneros de San Carlos Scalabrinianos</v>
      </c>
      <c r="AA380" t="str">
        <v>Asociacion Proteccion Poblacion Vulnerable</v>
      </c>
      <c r="AB380" t="str">
        <v>Asociación Quinta Ola</v>
      </c>
      <c r="AC380" t="str">
        <v>Asociación Salto Ángel</v>
      </c>
      <c r="AD380" t="str">
        <v>Asociación Venezuela en Ecuador AC</v>
      </c>
      <c r="AE380" t="str">
        <v>ASOVENAR</v>
      </c>
      <c r="AF380" t="str">
        <v>Associação Hermanitos</v>
      </c>
      <c r="AG380" t="str">
        <v>AVSI Foundation</v>
      </c>
      <c r="AH380" t="str">
        <v>Bethany Christian Services</v>
      </c>
      <c r="AI380" t="str">
        <v>Blumont</v>
      </c>
      <c r="AJ380" t="str">
        <v>CARE</v>
      </c>
      <c r="AK380" t="str">
        <v>Caritas Brazil</v>
      </c>
      <c r="AL380" t="str">
        <v>Caritas Ecuador</v>
      </c>
      <c r="AM380" t="str">
        <v>Caritas Germany</v>
      </c>
      <c r="AN380" t="str">
        <v>Caritas Manaus</v>
      </c>
      <c r="AO380" t="str">
        <v>Caritas Parana</v>
      </c>
      <c r="AP380" t="str">
        <v>Caritas Peru</v>
      </c>
      <c r="AQ380" t="str">
        <v>Caritas Rio de Janeiro</v>
      </c>
      <c r="AR380" t="str">
        <v>Caritas São Paulo</v>
      </c>
      <c r="AS380" t="str">
        <v>Caritas Switzerland</v>
      </c>
      <c r="AT380" t="str">
        <v>CCEFIRO Association</v>
      </c>
      <c r="AU380" t="str">
        <v>CEDRO</v>
      </c>
      <c r="AV380" t="str">
        <v>Center for Integrated Studies and Programs for Sustainable Development (CIEDS)</v>
      </c>
      <c r="AW380" t="str">
        <v>Center for Migration and Human Rights of the Diocese of Roraima (CMDH)</v>
      </c>
      <c r="AX380" t="str">
        <v>Centro de Atencion Psicosocial (CAPS)</v>
      </c>
      <c r="AY380" t="str">
        <v>CESAL</v>
      </c>
      <c r="AZ380" t="str">
        <v>CESVI-Cooperazione e Sviluppo</v>
      </c>
      <c r="BA380" t="str">
        <v>ChildFund International</v>
      </c>
      <c r="BB380" t="str">
        <v>CHS Alternativo</v>
      </c>
      <c r="BC380" t="str">
        <v>Churún Merú Association</v>
      </c>
      <c r="BD380" t="str">
        <v>Coalición por Venezuela</v>
      </c>
      <c r="BE380" t="str">
        <v>Colonia Foundation of Venezuelans in the Dominican Republic (FUNCOVERD)</v>
      </c>
      <c r="BF380" t="str">
        <v>COLVENZ</v>
      </c>
      <c r="BG380" t="str">
        <v>Compassiva</v>
      </c>
      <c r="BH380" t="str">
        <v>Consejo Interreligioso del Perú - Religiones por la Paz</v>
      </c>
      <c r="BI380" t="str">
        <v>Consorcio ONG OCIPI Y Capellanía Nacional OFICA</v>
      </c>
      <c r="BJ380" t="str">
        <v>COOPI - International Cooperation Foundation</v>
      </c>
      <c r="BK380" t="str">
        <v>Corporación Colectivo Sin Fronteras</v>
      </c>
      <c r="BL380" t="str">
        <v>CRISFE Foundation</v>
      </c>
      <c r="BM380" t="str">
        <v>Cuso International</v>
      </c>
      <c r="BN380" t="str">
        <v>Danielle’s Children Fund (DCF)</v>
      </c>
      <c r="BO380" t="str">
        <v>Danish Refugee Council (DRC)</v>
      </c>
      <c r="BP380" t="str">
        <v>Development Support Association - APOYAR</v>
      </c>
      <c r="BQ380" t="str">
        <v>Diakonie Katastrophenhilfe</v>
      </c>
      <c r="BR380" t="str">
        <v>Diálogo Diverso</v>
      </c>
      <c r="BS380" t="str">
        <v>Doctors of the World</v>
      </c>
      <c r="BT380" t="str">
        <v>Dominican Institute for Integrated Development</v>
      </c>
      <c r="BU380" t="str">
        <v>Duendes y Ángeles Vinotinto República Dominicana</v>
      </c>
      <c r="BV380" t="str">
        <v>Encuentros SJS (Servicio Jesuita de la Solidaridad)</v>
      </c>
      <c r="BW380" t="str">
        <v>Ending Violence Against Migrants</v>
      </c>
      <c r="BX380" t="str">
        <v>Equidad Foundation</v>
      </c>
      <c r="BY380" t="str">
        <v>Equilibrium CenDE</v>
      </c>
      <c r="BZ380" t="str">
        <v>Facultad de Psicología - Universidad de la República (UDELAR)</v>
      </c>
      <c r="CA380" t="str">
        <v>First International Emergency and Solidarités International</v>
      </c>
      <c r="CB380" t="str">
        <v>Fondo Ecuatoriano Populorum Progressio</v>
      </c>
      <c r="CC380" t="str">
        <v>Foro Salud Callao</v>
      </c>
      <c r="CD380" t="str">
        <v>Foundation for the Integration and Development of Latin America (FIDAL)</v>
      </c>
      <c r="CE380" t="str">
        <v>Foundation of the Americas (FUDELA)</v>
      </c>
      <c r="CF380" t="str">
        <v>Fraternity Without Borders</v>
      </c>
      <c r="CG380" t="str">
        <v>Fundación Brisas del Norte</v>
      </c>
      <c r="CH380" t="str">
        <v>Fundación Colombovenezolana Nueva Ilusión</v>
      </c>
      <c r="CI380" t="str">
        <v>Fundación Nakama's</v>
      </c>
      <c r="CJ380" t="str">
        <v>Fundación RadaBer</v>
      </c>
      <c r="CK380" t="str">
        <v>Fundación Scalabrini Bolivia</v>
      </c>
      <c r="CL380" t="str">
        <v>Fundacion Social Vivan los Niños</v>
      </c>
      <c r="CM380" t="str">
        <v>FUNVEAC</v>
      </c>
      <c r="CN380" t="str">
        <v>German Development Cooperation Agency GIZ</v>
      </c>
      <c r="CO380" t="str">
        <v>Globalizate Radio</v>
      </c>
      <c r="CP380" t="str">
        <v>GOAL</v>
      </c>
      <c r="CQ380" t="str">
        <v>Halü Bienestar Humano Foundation (HALU)</v>
      </c>
      <c r="CR380" t="str">
        <v>Heartland Alliance International (HAI)</v>
      </c>
      <c r="CS380" t="str">
        <v>HELVETAS Swiss Intercooperation</v>
      </c>
      <c r="CT380" t="str">
        <v>HIAS</v>
      </c>
      <c r="CU380" t="str">
        <v>Human Rights Defence Curaçao</v>
      </c>
      <c r="CV380" t="str">
        <v>Humanity &amp; Inclusion</v>
      </c>
      <c r="CW380" t="str">
        <v>Humans Analytic</v>
      </c>
      <c r="CX380" t="str">
        <v>Idas y Vueltas Association</v>
      </c>
      <c r="CY380" t="str">
        <v>iMMAP</v>
      </c>
      <c r="CZ380" t="str">
        <v>IMPACT Initiatives (REACH)</v>
      </c>
      <c r="DA380" t="str">
        <v>Inmigrante Feliz Association</v>
      </c>
      <c r="DB380" t="str">
        <v>Institute for Migration and Human Rights (IMDH)</v>
      </c>
      <c r="DC380" t="str">
        <v>Institute of Natural and Cultural Heritage (IPANC)</v>
      </c>
      <c r="DD380" t="str">
        <v>International Committee for the Development of People (CISP)</v>
      </c>
      <c r="DE380" t="str">
        <v>International Federation of the Red Cross (IFRC)</v>
      </c>
      <c r="DF380" t="str">
        <v>International Labour Organization (ILO)</v>
      </c>
      <c r="DG380" t="str">
        <v>International Medical Corps</v>
      </c>
      <c r="DH380" t="str">
        <v>International Organization for Migration (IOM)</v>
      </c>
      <c r="DI380" t="str">
        <v>International Rescue Committee (IRC)</v>
      </c>
      <c r="DJ380" t="str">
        <v>INTERSOS</v>
      </c>
      <c r="DK380" t="str">
        <v>Jesuit Migrant Service (JMS)</v>
      </c>
      <c r="DL380" t="str">
        <v>Jesuit Refugee Service (JRS)</v>
      </c>
      <c r="DM380" t="str">
        <v>Jesuit Service for Migrants and Refugees (JSMR)</v>
      </c>
      <c r="DN380" t="str">
        <v>Joint United Nations Programme on HIV/AIDS (UNAIDS)</v>
      </c>
      <c r="DO380" t="str">
        <v>Kimirina Coorporation</v>
      </c>
      <c r="DP380" t="str">
        <v>La Casita Hispanic Cultural Centre</v>
      </c>
      <c r="DQ380" t="str">
        <v>Latin American Network of Non-Governmental Organizations of Persons with Disabilities and their Families (RIADIS)</v>
      </c>
      <c r="DR380" t="str">
        <v>LGBT+ Movement Brazil</v>
      </c>
      <c r="DS380" t="str">
        <v>Living Water Community (LWC)</v>
      </c>
      <c r="DT380" t="str">
        <v>LLANOVENCOL</v>
      </c>
      <c r="DU380" t="str">
        <v>Lutheran World Federation</v>
      </c>
      <c r="DV380" t="str">
        <v>Lutheran World Relief</v>
      </c>
      <c r="DW380" t="str">
        <v>Malteser International</v>
      </c>
      <c r="DX380" t="str">
        <v>Mana Institute</v>
      </c>
      <c r="DY380" t="str">
        <v>Manos Veneguayas Association</v>
      </c>
      <c r="DZ380" t="str">
        <v>Más Igualdad Perú</v>
      </c>
      <c r="EA380" t="str">
        <v>MedGlobal</v>
      </c>
      <c r="EB380" t="str">
        <v>Medical Teams International</v>
      </c>
      <c r="EC380" t="str">
        <v>Mercy Corps</v>
      </c>
      <c r="ED380" t="str">
        <v>Migrant Service Center (CAM)</v>
      </c>
      <c r="EE380" t="str">
        <v>Migrants, Refugees and Argentine Social Entrepreneurs (MIRARES)</v>
      </c>
      <c r="EF380" t="str">
        <v>Mision Scalabriniana - Ecuador</v>
      </c>
      <c r="EG380" t="str">
        <v>Missão Paz</v>
      </c>
      <c r="EH380" t="str">
        <v>Museu A CASA</v>
      </c>
      <c r="EI380" t="str">
        <v>Norwegian Refugee Council (NRC)</v>
      </c>
      <c r="EJ380" t="str">
        <v>ONG Migrantes por el Maule</v>
      </c>
      <c r="EK380" t="str">
        <v>ONG Preemptive Love Coalition Colombia</v>
      </c>
      <c r="EL380" t="str">
        <v>Organización Transfomando Vidas</v>
      </c>
      <c r="EM380" t="str">
        <v>Organization of Ibero-American States for Education, Science and Culture (OEI)</v>
      </c>
      <c r="EN380" t="str">
        <v>OXFAM</v>
      </c>
      <c r="EO380" t="str">
        <v>Panamerican Development Foundation</v>
      </c>
      <c r="EP380" t="str">
        <v>Panamerican Health Organization/World Health Organization (PAHO/WHO)</v>
      </c>
      <c r="EQ380" t="str">
        <v>Pastoral of Human Mobility - Peruvian Episcopal Conference</v>
      </c>
      <c r="ER380" t="str">
        <v>Pastoral Service for Migrants National</v>
      </c>
      <c r="ES380" t="str">
        <v>Permanent Human Rights defense Committee (CDH)</v>
      </c>
      <c r="ET380" t="str">
        <v>Pirilampos Institute - Group of visits and voluntary actions in Roraima</v>
      </c>
      <c r="EU380" t="str">
        <v>Plan International</v>
      </c>
      <c r="EV380" t="str">
        <v>Population Program, Faculty of Social Sciences, University of the Republic</v>
      </c>
      <c r="EW380" t="str">
        <v>Profamilia Association</v>
      </c>
      <c r="EX380" t="str">
        <v>Red con Migrantes y Refugiados</v>
      </c>
      <c r="EY380" t="str">
        <v>Red Cross Colombia</v>
      </c>
      <c r="EZ380" t="str">
        <v>Red Cross Ecuador</v>
      </c>
      <c r="FA380" t="str">
        <v>Red Cross Peru</v>
      </c>
      <c r="FB380" t="str">
        <v>Red de Investigaciones en Derechos Humanos - CONICET (Consejo Nacional de Investigaciones Científicas y Técnicas)</v>
      </c>
      <c r="FC380" t="str">
        <v>RET International</v>
      </c>
      <c r="FD380" t="str">
        <v>Salú pa Tur Foundation</v>
      </c>
      <c r="FE380" t="str">
        <v>Salvation Army</v>
      </c>
      <c r="FF380" t="str">
        <v>Samaritan's Purse</v>
      </c>
      <c r="FG380" t="str">
        <v>Save the Children International (SCI)</v>
      </c>
      <c r="FH380" t="str">
        <v>Scalabrini Foundation Chile</v>
      </c>
      <c r="FI380" t="str">
        <v>Sección Peruana de Amnistía Internacional</v>
      </c>
      <c r="FJ380" t="str">
        <v>Serviço Pastoral dos Migrantes do Nordeste</v>
      </c>
      <c r="FK380" t="str">
        <v>Sesame Workshop</v>
      </c>
      <c r="FL380" t="str">
        <v>Si, Da Vida</v>
      </c>
      <c r="FM380" t="str">
        <v>Solidarity and Action Asociation</v>
      </c>
      <c r="FN380" t="str">
        <v>SOS Children's Villages</v>
      </c>
      <c r="FO380" t="str">
        <v>Tarabita Foundation</v>
      </c>
      <c r="FP380" t="str">
        <v>Tearfund</v>
      </c>
      <c r="FQ380" t="str">
        <v>TECHO</v>
      </c>
      <c r="FR380" t="str">
        <v>Terranueva Foundation</v>
      </c>
      <c r="FS380" t="str">
        <v>Terre des Hommes Suisse</v>
      </c>
      <c r="FT380" t="str">
        <v>The Israel Forum for International Humanitarian Aid (IsraAID)</v>
      </c>
      <c r="FU380" t="str">
        <v>Unión Venezolana en Perú</v>
      </c>
      <c r="FV380" t="str">
        <v>United Nations Children's Fund (UNICEF)</v>
      </c>
      <c r="FW380" t="str">
        <v>United Nations Development Programme (UNDP)</v>
      </c>
      <c r="FX380" t="str">
        <v>United Nations Educational, Scientific and Cultural Organization (UNESCO)</v>
      </c>
      <c r="FY380" t="str">
        <v>United Nations Entity for Gender Equality and the Empowerment of Women (UNWOMEN)</v>
      </c>
      <c r="FZ380" t="str">
        <v>United Nations Food and Agricultural Organization (FAO)</v>
      </c>
      <c r="GA380" t="str">
        <v>United Nations High Commissioner for Refugees (UNHCR)</v>
      </c>
      <c r="GB380" t="str">
        <v>United Nations Office of the High Commissioner for Human Rights (OHCHR)</v>
      </c>
      <c r="GC380" t="str">
        <v>United Nations Office on Drugs and Crime (UNODC)</v>
      </c>
      <c r="GD380" t="str">
        <v>United Nations Population Fund (UNFPA)</v>
      </c>
      <c r="GE380" t="str">
        <v>United Nations Programme for Human Settlements (UN Habitat)</v>
      </c>
      <c r="GF380" t="str">
        <v>Vale da Benção Educational and Charitable Association (AEBVB)</v>
      </c>
      <c r="GG380" t="str">
        <v>VenAruba Solidaria</v>
      </c>
      <c r="GH380" t="str">
        <v>Venex Curacao Foundation</v>
      </c>
      <c r="GI380" t="str">
        <v>Venezolanos en Barranquilla</v>
      </c>
      <c r="GJ380" t="str">
        <v>Venezolanos en San Cristóbal</v>
      </c>
      <c r="GK380" t="str">
        <v>Venezuelan Emigrant Foundation (FEV)</v>
      </c>
      <c r="GL380" t="str">
        <v>Vicaría de Pastoral Social Caritas</v>
      </c>
      <c r="GM380" t="str">
        <v>Voices GY</v>
      </c>
      <c r="GN380" t="str">
        <v>We World GVC</v>
      </c>
      <c r="GO380" t="str">
        <v>World Council of Credit Unions</v>
      </c>
      <c r="GP380" t="str">
        <v>World Food Programme (WFP)</v>
      </c>
      <c r="GQ380" t="str">
        <v>World Vision</v>
      </c>
      <c r="GR380" t="str">
        <v>ZOA</v>
      </c>
    </row>
    <row r="381" spans="8:200" x14ac:dyDescent="0.3">
      <c r="H381" t="str" cm="1">
        <f t="array" ref="H381:GR381">TRANSPOSE(_xlfn._xlws.SORT(_xlfn._xlws.FILTER(Table3[Name],ISNUMBER(SEARCH(' Activity Sheet'!D435,Table3[Name])),"Not found"),,1))</f>
        <v>.New Organisation</v>
      </c>
      <c r="I381" t="str">
        <v>ABV - Association of Good with Life</v>
      </c>
      <c r="J381" t="str">
        <v>ACAPS</v>
      </c>
      <c r="K381" t="str">
        <v>Acción y Desarrollo</v>
      </c>
      <c r="L381" t="str">
        <v>ACTED</v>
      </c>
      <c r="M381" t="str">
        <v>Action against Hunger</v>
      </c>
      <c r="N381" t="str">
        <v>ActionAid</v>
      </c>
      <c r="O381" t="str">
        <v>Adventist Development and Relief Agency (ADRA)</v>
      </c>
      <c r="P381" t="str">
        <v>Alas de Colibrí Foundation</v>
      </c>
      <c r="Q381" t="str">
        <v>Alianza por la Solidaridad</v>
      </c>
      <c r="R381" t="str">
        <v>Alianza por Venezuela</v>
      </c>
      <c r="S381" t="str">
        <v>Americares Foundation</v>
      </c>
      <c r="T381" t="str">
        <v>Argentine Commission for Refugees and Migrants (CAREF)</v>
      </c>
      <c r="U381" t="str">
        <v>Asociación Aves</v>
      </c>
      <c r="V381" t="str">
        <v>Asociación de Jubilados y Pensionados Venezolanos en Argentina</v>
      </c>
      <c r="W381" t="str">
        <v>Asociación de Venezolanos en Eloy Alfaro</v>
      </c>
      <c r="X381" t="str">
        <v>Asociación Fundación contra el Hambre Perú</v>
      </c>
      <c r="Y381" t="str">
        <v>Asociación Migrantes Venezolanos</v>
      </c>
      <c r="Z381" t="str">
        <v>Asociación Misioneros de San Carlos Scalabrinianos</v>
      </c>
      <c r="AA381" t="str">
        <v>Asociacion Proteccion Poblacion Vulnerable</v>
      </c>
      <c r="AB381" t="str">
        <v>Asociación Quinta Ola</v>
      </c>
      <c r="AC381" t="str">
        <v>Asociación Salto Ángel</v>
      </c>
      <c r="AD381" t="str">
        <v>Asociación Venezuela en Ecuador AC</v>
      </c>
      <c r="AE381" t="str">
        <v>ASOVENAR</v>
      </c>
      <c r="AF381" t="str">
        <v>Associação Hermanitos</v>
      </c>
      <c r="AG381" t="str">
        <v>AVSI Foundation</v>
      </c>
      <c r="AH381" t="str">
        <v>Bethany Christian Services</v>
      </c>
      <c r="AI381" t="str">
        <v>Blumont</v>
      </c>
      <c r="AJ381" t="str">
        <v>CARE</v>
      </c>
      <c r="AK381" t="str">
        <v>Caritas Brazil</v>
      </c>
      <c r="AL381" t="str">
        <v>Caritas Ecuador</v>
      </c>
      <c r="AM381" t="str">
        <v>Caritas Germany</v>
      </c>
      <c r="AN381" t="str">
        <v>Caritas Manaus</v>
      </c>
      <c r="AO381" t="str">
        <v>Caritas Parana</v>
      </c>
      <c r="AP381" t="str">
        <v>Caritas Peru</v>
      </c>
      <c r="AQ381" t="str">
        <v>Caritas Rio de Janeiro</v>
      </c>
      <c r="AR381" t="str">
        <v>Caritas São Paulo</v>
      </c>
      <c r="AS381" t="str">
        <v>Caritas Switzerland</v>
      </c>
      <c r="AT381" t="str">
        <v>CCEFIRO Association</v>
      </c>
      <c r="AU381" t="str">
        <v>CEDRO</v>
      </c>
      <c r="AV381" t="str">
        <v>Center for Integrated Studies and Programs for Sustainable Development (CIEDS)</v>
      </c>
      <c r="AW381" t="str">
        <v>Center for Migration and Human Rights of the Diocese of Roraima (CMDH)</v>
      </c>
      <c r="AX381" t="str">
        <v>Centro de Atencion Psicosocial (CAPS)</v>
      </c>
      <c r="AY381" t="str">
        <v>CESAL</v>
      </c>
      <c r="AZ381" t="str">
        <v>CESVI-Cooperazione e Sviluppo</v>
      </c>
      <c r="BA381" t="str">
        <v>ChildFund International</v>
      </c>
      <c r="BB381" t="str">
        <v>CHS Alternativo</v>
      </c>
      <c r="BC381" t="str">
        <v>Churún Merú Association</v>
      </c>
      <c r="BD381" t="str">
        <v>Coalición por Venezuela</v>
      </c>
      <c r="BE381" t="str">
        <v>Colonia Foundation of Venezuelans in the Dominican Republic (FUNCOVERD)</v>
      </c>
      <c r="BF381" t="str">
        <v>COLVENZ</v>
      </c>
      <c r="BG381" t="str">
        <v>Compassiva</v>
      </c>
      <c r="BH381" t="str">
        <v>Consejo Interreligioso del Perú - Religiones por la Paz</v>
      </c>
      <c r="BI381" t="str">
        <v>Consorcio ONG OCIPI Y Capellanía Nacional OFICA</v>
      </c>
      <c r="BJ381" t="str">
        <v>COOPI - International Cooperation Foundation</v>
      </c>
      <c r="BK381" t="str">
        <v>Corporación Colectivo Sin Fronteras</v>
      </c>
      <c r="BL381" t="str">
        <v>CRISFE Foundation</v>
      </c>
      <c r="BM381" t="str">
        <v>Cuso International</v>
      </c>
      <c r="BN381" t="str">
        <v>Danielle’s Children Fund (DCF)</v>
      </c>
      <c r="BO381" t="str">
        <v>Danish Refugee Council (DRC)</v>
      </c>
      <c r="BP381" t="str">
        <v>Development Support Association - APOYAR</v>
      </c>
      <c r="BQ381" t="str">
        <v>Diakonie Katastrophenhilfe</v>
      </c>
      <c r="BR381" t="str">
        <v>Diálogo Diverso</v>
      </c>
      <c r="BS381" t="str">
        <v>Doctors of the World</v>
      </c>
      <c r="BT381" t="str">
        <v>Dominican Institute for Integrated Development</v>
      </c>
      <c r="BU381" t="str">
        <v>Duendes y Ángeles Vinotinto República Dominicana</v>
      </c>
      <c r="BV381" t="str">
        <v>Encuentros SJS (Servicio Jesuita de la Solidaridad)</v>
      </c>
      <c r="BW381" t="str">
        <v>Ending Violence Against Migrants</v>
      </c>
      <c r="BX381" t="str">
        <v>Equidad Foundation</v>
      </c>
      <c r="BY381" t="str">
        <v>Equilibrium CenDE</v>
      </c>
      <c r="BZ381" t="str">
        <v>Facultad de Psicología - Universidad de la República (UDELAR)</v>
      </c>
      <c r="CA381" t="str">
        <v>First International Emergency and Solidarités International</v>
      </c>
      <c r="CB381" t="str">
        <v>Fondo Ecuatoriano Populorum Progressio</v>
      </c>
      <c r="CC381" t="str">
        <v>Foro Salud Callao</v>
      </c>
      <c r="CD381" t="str">
        <v>Foundation for the Integration and Development of Latin America (FIDAL)</v>
      </c>
      <c r="CE381" t="str">
        <v>Foundation of the Americas (FUDELA)</v>
      </c>
      <c r="CF381" t="str">
        <v>Fraternity Without Borders</v>
      </c>
      <c r="CG381" t="str">
        <v>Fundación Brisas del Norte</v>
      </c>
      <c r="CH381" t="str">
        <v>Fundación Colombovenezolana Nueva Ilusión</v>
      </c>
      <c r="CI381" t="str">
        <v>Fundación Nakama's</v>
      </c>
      <c r="CJ381" t="str">
        <v>Fundación RadaBer</v>
      </c>
      <c r="CK381" t="str">
        <v>Fundación Scalabrini Bolivia</v>
      </c>
      <c r="CL381" t="str">
        <v>Fundacion Social Vivan los Niños</v>
      </c>
      <c r="CM381" t="str">
        <v>FUNVEAC</v>
      </c>
      <c r="CN381" t="str">
        <v>German Development Cooperation Agency GIZ</v>
      </c>
      <c r="CO381" t="str">
        <v>Globalizate Radio</v>
      </c>
      <c r="CP381" t="str">
        <v>GOAL</v>
      </c>
      <c r="CQ381" t="str">
        <v>Halü Bienestar Humano Foundation (HALU)</v>
      </c>
      <c r="CR381" t="str">
        <v>Heartland Alliance International (HAI)</v>
      </c>
      <c r="CS381" t="str">
        <v>HELVETAS Swiss Intercooperation</v>
      </c>
      <c r="CT381" t="str">
        <v>HIAS</v>
      </c>
      <c r="CU381" t="str">
        <v>Human Rights Defence Curaçao</v>
      </c>
      <c r="CV381" t="str">
        <v>Humanity &amp; Inclusion</v>
      </c>
      <c r="CW381" t="str">
        <v>Humans Analytic</v>
      </c>
      <c r="CX381" t="str">
        <v>Idas y Vueltas Association</v>
      </c>
      <c r="CY381" t="str">
        <v>iMMAP</v>
      </c>
      <c r="CZ381" t="str">
        <v>IMPACT Initiatives (REACH)</v>
      </c>
      <c r="DA381" t="str">
        <v>Inmigrante Feliz Association</v>
      </c>
      <c r="DB381" t="str">
        <v>Institute for Migration and Human Rights (IMDH)</v>
      </c>
      <c r="DC381" t="str">
        <v>Institute of Natural and Cultural Heritage (IPANC)</v>
      </c>
      <c r="DD381" t="str">
        <v>International Committee for the Development of People (CISP)</v>
      </c>
      <c r="DE381" t="str">
        <v>International Federation of the Red Cross (IFRC)</v>
      </c>
      <c r="DF381" t="str">
        <v>International Labour Organization (ILO)</v>
      </c>
      <c r="DG381" t="str">
        <v>International Medical Corps</v>
      </c>
      <c r="DH381" t="str">
        <v>International Organization for Migration (IOM)</v>
      </c>
      <c r="DI381" t="str">
        <v>International Rescue Committee (IRC)</v>
      </c>
      <c r="DJ381" t="str">
        <v>INTERSOS</v>
      </c>
      <c r="DK381" t="str">
        <v>Jesuit Migrant Service (JMS)</v>
      </c>
      <c r="DL381" t="str">
        <v>Jesuit Refugee Service (JRS)</v>
      </c>
      <c r="DM381" t="str">
        <v>Jesuit Service for Migrants and Refugees (JSMR)</v>
      </c>
      <c r="DN381" t="str">
        <v>Joint United Nations Programme on HIV/AIDS (UNAIDS)</v>
      </c>
      <c r="DO381" t="str">
        <v>Kimirina Coorporation</v>
      </c>
      <c r="DP381" t="str">
        <v>La Casita Hispanic Cultural Centre</v>
      </c>
      <c r="DQ381" t="str">
        <v>Latin American Network of Non-Governmental Organizations of Persons with Disabilities and their Families (RIADIS)</v>
      </c>
      <c r="DR381" t="str">
        <v>LGBT+ Movement Brazil</v>
      </c>
      <c r="DS381" t="str">
        <v>Living Water Community (LWC)</v>
      </c>
      <c r="DT381" t="str">
        <v>LLANOVENCOL</v>
      </c>
      <c r="DU381" t="str">
        <v>Lutheran World Federation</v>
      </c>
      <c r="DV381" t="str">
        <v>Lutheran World Relief</v>
      </c>
      <c r="DW381" t="str">
        <v>Malteser International</v>
      </c>
      <c r="DX381" t="str">
        <v>Mana Institute</v>
      </c>
      <c r="DY381" t="str">
        <v>Manos Veneguayas Association</v>
      </c>
      <c r="DZ381" t="str">
        <v>Más Igualdad Perú</v>
      </c>
      <c r="EA381" t="str">
        <v>MedGlobal</v>
      </c>
      <c r="EB381" t="str">
        <v>Medical Teams International</v>
      </c>
      <c r="EC381" t="str">
        <v>Mercy Corps</v>
      </c>
      <c r="ED381" t="str">
        <v>Migrant Service Center (CAM)</v>
      </c>
      <c r="EE381" t="str">
        <v>Migrants, Refugees and Argentine Social Entrepreneurs (MIRARES)</v>
      </c>
      <c r="EF381" t="str">
        <v>Mision Scalabriniana - Ecuador</v>
      </c>
      <c r="EG381" t="str">
        <v>Missão Paz</v>
      </c>
      <c r="EH381" t="str">
        <v>Museu A CASA</v>
      </c>
      <c r="EI381" t="str">
        <v>Norwegian Refugee Council (NRC)</v>
      </c>
      <c r="EJ381" t="str">
        <v>ONG Migrantes por el Maule</v>
      </c>
      <c r="EK381" t="str">
        <v>ONG Preemptive Love Coalition Colombia</v>
      </c>
      <c r="EL381" t="str">
        <v>Organización Transfomando Vidas</v>
      </c>
      <c r="EM381" t="str">
        <v>Organization of Ibero-American States for Education, Science and Culture (OEI)</v>
      </c>
      <c r="EN381" t="str">
        <v>OXFAM</v>
      </c>
      <c r="EO381" t="str">
        <v>Panamerican Development Foundation</v>
      </c>
      <c r="EP381" t="str">
        <v>Panamerican Health Organization/World Health Organization (PAHO/WHO)</v>
      </c>
      <c r="EQ381" t="str">
        <v>Pastoral of Human Mobility - Peruvian Episcopal Conference</v>
      </c>
      <c r="ER381" t="str">
        <v>Pastoral Service for Migrants National</v>
      </c>
      <c r="ES381" t="str">
        <v>Permanent Human Rights defense Committee (CDH)</v>
      </c>
      <c r="ET381" t="str">
        <v>Pirilampos Institute - Group of visits and voluntary actions in Roraima</v>
      </c>
      <c r="EU381" t="str">
        <v>Plan International</v>
      </c>
      <c r="EV381" t="str">
        <v>Population Program, Faculty of Social Sciences, University of the Republic</v>
      </c>
      <c r="EW381" t="str">
        <v>Profamilia Association</v>
      </c>
      <c r="EX381" t="str">
        <v>Red con Migrantes y Refugiados</v>
      </c>
      <c r="EY381" t="str">
        <v>Red Cross Colombia</v>
      </c>
      <c r="EZ381" t="str">
        <v>Red Cross Ecuador</v>
      </c>
      <c r="FA381" t="str">
        <v>Red Cross Peru</v>
      </c>
      <c r="FB381" t="str">
        <v>Red de Investigaciones en Derechos Humanos - CONICET (Consejo Nacional de Investigaciones Científicas y Técnicas)</v>
      </c>
      <c r="FC381" t="str">
        <v>RET International</v>
      </c>
      <c r="FD381" t="str">
        <v>Salú pa Tur Foundation</v>
      </c>
      <c r="FE381" t="str">
        <v>Salvation Army</v>
      </c>
      <c r="FF381" t="str">
        <v>Samaritan's Purse</v>
      </c>
      <c r="FG381" t="str">
        <v>Save the Children International (SCI)</v>
      </c>
      <c r="FH381" t="str">
        <v>Scalabrini Foundation Chile</v>
      </c>
      <c r="FI381" t="str">
        <v>Sección Peruana de Amnistía Internacional</v>
      </c>
      <c r="FJ381" t="str">
        <v>Serviço Pastoral dos Migrantes do Nordeste</v>
      </c>
      <c r="FK381" t="str">
        <v>Sesame Workshop</v>
      </c>
      <c r="FL381" t="str">
        <v>Si, Da Vida</v>
      </c>
      <c r="FM381" t="str">
        <v>Solidarity and Action Asociation</v>
      </c>
      <c r="FN381" t="str">
        <v>SOS Children's Villages</v>
      </c>
      <c r="FO381" t="str">
        <v>Tarabita Foundation</v>
      </c>
      <c r="FP381" t="str">
        <v>Tearfund</v>
      </c>
      <c r="FQ381" t="str">
        <v>TECHO</v>
      </c>
      <c r="FR381" t="str">
        <v>Terranueva Foundation</v>
      </c>
      <c r="FS381" t="str">
        <v>Terre des Hommes Suisse</v>
      </c>
      <c r="FT381" t="str">
        <v>The Israel Forum for International Humanitarian Aid (IsraAID)</v>
      </c>
      <c r="FU381" t="str">
        <v>Unión Venezolana en Perú</v>
      </c>
      <c r="FV381" t="str">
        <v>United Nations Children's Fund (UNICEF)</v>
      </c>
      <c r="FW381" t="str">
        <v>United Nations Development Programme (UNDP)</v>
      </c>
      <c r="FX381" t="str">
        <v>United Nations Educational, Scientific and Cultural Organization (UNESCO)</v>
      </c>
      <c r="FY381" t="str">
        <v>United Nations Entity for Gender Equality and the Empowerment of Women (UNWOMEN)</v>
      </c>
      <c r="FZ381" t="str">
        <v>United Nations Food and Agricultural Organization (FAO)</v>
      </c>
      <c r="GA381" t="str">
        <v>United Nations High Commissioner for Refugees (UNHCR)</v>
      </c>
      <c r="GB381" t="str">
        <v>United Nations Office of the High Commissioner for Human Rights (OHCHR)</v>
      </c>
      <c r="GC381" t="str">
        <v>United Nations Office on Drugs and Crime (UNODC)</v>
      </c>
      <c r="GD381" t="str">
        <v>United Nations Population Fund (UNFPA)</v>
      </c>
      <c r="GE381" t="str">
        <v>United Nations Programme for Human Settlements (UN Habitat)</v>
      </c>
      <c r="GF381" t="str">
        <v>Vale da Benção Educational and Charitable Association (AEBVB)</v>
      </c>
      <c r="GG381" t="str">
        <v>VenAruba Solidaria</v>
      </c>
      <c r="GH381" t="str">
        <v>Venex Curacao Foundation</v>
      </c>
      <c r="GI381" t="str">
        <v>Venezolanos en Barranquilla</v>
      </c>
      <c r="GJ381" t="str">
        <v>Venezolanos en San Cristóbal</v>
      </c>
      <c r="GK381" t="str">
        <v>Venezuelan Emigrant Foundation (FEV)</v>
      </c>
      <c r="GL381" t="str">
        <v>Vicaría de Pastoral Social Caritas</v>
      </c>
      <c r="GM381" t="str">
        <v>Voices GY</v>
      </c>
      <c r="GN381" t="str">
        <v>We World GVC</v>
      </c>
      <c r="GO381" t="str">
        <v>World Council of Credit Unions</v>
      </c>
      <c r="GP381" t="str">
        <v>World Food Programme (WFP)</v>
      </c>
      <c r="GQ381" t="str">
        <v>World Vision</v>
      </c>
      <c r="GR381" t="str">
        <v>ZOA</v>
      </c>
    </row>
    <row r="382" spans="8:200" x14ac:dyDescent="0.3">
      <c r="H382" t="str" cm="1">
        <f t="array" ref="H382:GR382">TRANSPOSE(_xlfn._xlws.SORT(_xlfn._xlws.FILTER(Table3[Name],ISNUMBER(SEARCH(' Activity Sheet'!D436,Table3[Name])),"Not found"),,1))</f>
        <v>.New Organisation</v>
      </c>
      <c r="I382" t="str">
        <v>ABV - Association of Good with Life</v>
      </c>
      <c r="J382" t="str">
        <v>ACAPS</v>
      </c>
      <c r="K382" t="str">
        <v>Acción y Desarrollo</v>
      </c>
      <c r="L382" t="str">
        <v>ACTED</v>
      </c>
      <c r="M382" t="str">
        <v>Action against Hunger</v>
      </c>
      <c r="N382" t="str">
        <v>ActionAid</v>
      </c>
      <c r="O382" t="str">
        <v>Adventist Development and Relief Agency (ADRA)</v>
      </c>
      <c r="P382" t="str">
        <v>Alas de Colibrí Foundation</v>
      </c>
      <c r="Q382" t="str">
        <v>Alianza por la Solidaridad</v>
      </c>
      <c r="R382" t="str">
        <v>Alianza por Venezuela</v>
      </c>
      <c r="S382" t="str">
        <v>Americares Foundation</v>
      </c>
      <c r="T382" t="str">
        <v>Argentine Commission for Refugees and Migrants (CAREF)</v>
      </c>
      <c r="U382" t="str">
        <v>Asociación Aves</v>
      </c>
      <c r="V382" t="str">
        <v>Asociación de Jubilados y Pensionados Venezolanos en Argentina</v>
      </c>
      <c r="W382" t="str">
        <v>Asociación de Venezolanos en Eloy Alfaro</v>
      </c>
      <c r="X382" t="str">
        <v>Asociación Fundación contra el Hambre Perú</v>
      </c>
      <c r="Y382" t="str">
        <v>Asociación Migrantes Venezolanos</v>
      </c>
      <c r="Z382" t="str">
        <v>Asociación Misioneros de San Carlos Scalabrinianos</v>
      </c>
      <c r="AA382" t="str">
        <v>Asociacion Proteccion Poblacion Vulnerable</v>
      </c>
      <c r="AB382" t="str">
        <v>Asociación Quinta Ola</v>
      </c>
      <c r="AC382" t="str">
        <v>Asociación Salto Ángel</v>
      </c>
      <c r="AD382" t="str">
        <v>Asociación Venezuela en Ecuador AC</v>
      </c>
      <c r="AE382" t="str">
        <v>ASOVENAR</v>
      </c>
      <c r="AF382" t="str">
        <v>Associação Hermanitos</v>
      </c>
      <c r="AG382" t="str">
        <v>AVSI Foundation</v>
      </c>
      <c r="AH382" t="str">
        <v>Bethany Christian Services</v>
      </c>
      <c r="AI382" t="str">
        <v>Blumont</v>
      </c>
      <c r="AJ382" t="str">
        <v>CARE</v>
      </c>
      <c r="AK382" t="str">
        <v>Caritas Brazil</v>
      </c>
      <c r="AL382" t="str">
        <v>Caritas Ecuador</v>
      </c>
      <c r="AM382" t="str">
        <v>Caritas Germany</v>
      </c>
      <c r="AN382" t="str">
        <v>Caritas Manaus</v>
      </c>
      <c r="AO382" t="str">
        <v>Caritas Parana</v>
      </c>
      <c r="AP382" t="str">
        <v>Caritas Peru</v>
      </c>
      <c r="AQ382" t="str">
        <v>Caritas Rio de Janeiro</v>
      </c>
      <c r="AR382" t="str">
        <v>Caritas São Paulo</v>
      </c>
      <c r="AS382" t="str">
        <v>Caritas Switzerland</v>
      </c>
      <c r="AT382" t="str">
        <v>CCEFIRO Association</v>
      </c>
      <c r="AU382" t="str">
        <v>CEDRO</v>
      </c>
      <c r="AV382" t="str">
        <v>Center for Integrated Studies and Programs for Sustainable Development (CIEDS)</v>
      </c>
      <c r="AW382" t="str">
        <v>Center for Migration and Human Rights of the Diocese of Roraima (CMDH)</v>
      </c>
      <c r="AX382" t="str">
        <v>Centro de Atencion Psicosocial (CAPS)</v>
      </c>
      <c r="AY382" t="str">
        <v>CESAL</v>
      </c>
      <c r="AZ382" t="str">
        <v>CESVI-Cooperazione e Sviluppo</v>
      </c>
      <c r="BA382" t="str">
        <v>ChildFund International</v>
      </c>
      <c r="BB382" t="str">
        <v>CHS Alternativo</v>
      </c>
      <c r="BC382" t="str">
        <v>Churún Merú Association</v>
      </c>
      <c r="BD382" t="str">
        <v>Coalición por Venezuela</v>
      </c>
      <c r="BE382" t="str">
        <v>Colonia Foundation of Venezuelans in the Dominican Republic (FUNCOVERD)</v>
      </c>
      <c r="BF382" t="str">
        <v>COLVENZ</v>
      </c>
      <c r="BG382" t="str">
        <v>Compassiva</v>
      </c>
      <c r="BH382" t="str">
        <v>Consejo Interreligioso del Perú - Religiones por la Paz</v>
      </c>
      <c r="BI382" t="str">
        <v>Consorcio ONG OCIPI Y Capellanía Nacional OFICA</v>
      </c>
      <c r="BJ382" t="str">
        <v>COOPI - International Cooperation Foundation</v>
      </c>
      <c r="BK382" t="str">
        <v>Corporación Colectivo Sin Fronteras</v>
      </c>
      <c r="BL382" t="str">
        <v>CRISFE Foundation</v>
      </c>
      <c r="BM382" t="str">
        <v>Cuso International</v>
      </c>
      <c r="BN382" t="str">
        <v>Danielle’s Children Fund (DCF)</v>
      </c>
      <c r="BO382" t="str">
        <v>Danish Refugee Council (DRC)</v>
      </c>
      <c r="BP382" t="str">
        <v>Development Support Association - APOYAR</v>
      </c>
      <c r="BQ382" t="str">
        <v>Diakonie Katastrophenhilfe</v>
      </c>
      <c r="BR382" t="str">
        <v>Diálogo Diverso</v>
      </c>
      <c r="BS382" t="str">
        <v>Doctors of the World</v>
      </c>
      <c r="BT382" t="str">
        <v>Dominican Institute for Integrated Development</v>
      </c>
      <c r="BU382" t="str">
        <v>Duendes y Ángeles Vinotinto República Dominicana</v>
      </c>
      <c r="BV382" t="str">
        <v>Encuentros SJS (Servicio Jesuita de la Solidaridad)</v>
      </c>
      <c r="BW382" t="str">
        <v>Ending Violence Against Migrants</v>
      </c>
      <c r="BX382" t="str">
        <v>Equidad Foundation</v>
      </c>
      <c r="BY382" t="str">
        <v>Equilibrium CenDE</v>
      </c>
      <c r="BZ382" t="str">
        <v>Facultad de Psicología - Universidad de la República (UDELAR)</v>
      </c>
      <c r="CA382" t="str">
        <v>First International Emergency and Solidarités International</v>
      </c>
      <c r="CB382" t="str">
        <v>Fondo Ecuatoriano Populorum Progressio</v>
      </c>
      <c r="CC382" t="str">
        <v>Foro Salud Callao</v>
      </c>
      <c r="CD382" t="str">
        <v>Foundation for the Integration and Development of Latin America (FIDAL)</v>
      </c>
      <c r="CE382" t="str">
        <v>Foundation of the Americas (FUDELA)</v>
      </c>
      <c r="CF382" t="str">
        <v>Fraternity Without Borders</v>
      </c>
      <c r="CG382" t="str">
        <v>Fundación Brisas del Norte</v>
      </c>
      <c r="CH382" t="str">
        <v>Fundación Colombovenezolana Nueva Ilusión</v>
      </c>
      <c r="CI382" t="str">
        <v>Fundación Nakama's</v>
      </c>
      <c r="CJ382" t="str">
        <v>Fundación RadaBer</v>
      </c>
      <c r="CK382" t="str">
        <v>Fundación Scalabrini Bolivia</v>
      </c>
      <c r="CL382" t="str">
        <v>Fundacion Social Vivan los Niños</v>
      </c>
      <c r="CM382" t="str">
        <v>FUNVEAC</v>
      </c>
      <c r="CN382" t="str">
        <v>German Development Cooperation Agency GIZ</v>
      </c>
      <c r="CO382" t="str">
        <v>Globalizate Radio</v>
      </c>
      <c r="CP382" t="str">
        <v>GOAL</v>
      </c>
      <c r="CQ382" t="str">
        <v>Halü Bienestar Humano Foundation (HALU)</v>
      </c>
      <c r="CR382" t="str">
        <v>Heartland Alliance International (HAI)</v>
      </c>
      <c r="CS382" t="str">
        <v>HELVETAS Swiss Intercooperation</v>
      </c>
      <c r="CT382" t="str">
        <v>HIAS</v>
      </c>
      <c r="CU382" t="str">
        <v>Human Rights Defence Curaçao</v>
      </c>
      <c r="CV382" t="str">
        <v>Humanity &amp; Inclusion</v>
      </c>
      <c r="CW382" t="str">
        <v>Humans Analytic</v>
      </c>
      <c r="CX382" t="str">
        <v>Idas y Vueltas Association</v>
      </c>
      <c r="CY382" t="str">
        <v>iMMAP</v>
      </c>
      <c r="CZ382" t="str">
        <v>IMPACT Initiatives (REACH)</v>
      </c>
      <c r="DA382" t="str">
        <v>Inmigrante Feliz Association</v>
      </c>
      <c r="DB382" t="str">
        <v>Institute for Migration and Human Rights (IMDH)</v>
      </c>
      <c r="DC382" t="str">
        <v>Institute of Natural and Cultural Heritage (IPANC)</v>
      </c>
      <c r="DD382" t="str">
        <v>International Committee for the Development of People (CISP)</v>
      </c>
      <c r="DE382" t="str">
        <v>International Federation of the Red Cross (IFRC)</v>
      </c>
      <c r="DF382" t="str">
        <v>International Labour Organization (ILO)</v>
      </c>
      <c r="DG382" t="str">
        <v>International Medical Corps</v>
      </c>
      <c r="DH382" t="str">
        <v>International Organization for Migration (IOM)</v>
      </c>
      <c r="DI382" t="str">
        <v>International Rescue Committee (IRC)</v>
      </c>
      <c r="DJ382" t="str">
        <v>INTERSOS</v>
      </c>
      <c r="DK382" t="str">
        <v>Jesuit Migrant Service (JMS)</v>
      </c>
      <c r="DL382" t="str">
        <v>Jesuit Refugee Service (JRS)</v>
      </c>
      <c r="DM382" t="str">
        <v>Jesuit Service for Migrants and Refugees (JSMR)</v>
      </c>
      <c r="DN382" t="str">
        <v>Joint United Nations Programme on HIV/AIDS (UNAIDS)</v>
      </c>
      <c r="DO382" t="str">
        <v>Kimirina Coorporation</v>
      </c>
      <c r="DP382" t="str">
        <v>La Casita Hispanic Cultural Centre</v>
      </c>
      <c r="DQ382" t="str">
        <v>Latin American Network of Non-Governmental Organizations of Persons with Disabilities and their Families (RIADIS)</v>
      </c>
      <c r="DR382" t="str">
        <v>LGBT+ Movement Brazil</v>
      </c>
      <c r="DS382" t="str">
        <v>Living Water Community (LWC)</v>
      </c>
      <c r="DT382" t="str">
        <v>LLANOVENCOL</v>
      </c>
      <c r="DU382" t="str">
        <v>Lutheran World Federation</v>
      </c>
      <c r="DV382" t="str">
        <v>Lutheran World Relief</v>
      </c>
      <c r="DW382" t="str">
        <v>Malteser International</v>
      </c>
      <c r="DX382" t="str">
        <v>Mana Institute</v>
      </c>
      <c r="DY382" t="str">
        <v>Manos Veneguayas Association</v>
      </c>
      <c r="DZ382" t="str">
        <v>Más Igualdad Perú</v>
      </c>
      <c r="EA382" t="str">
        <v>MedGlobal</v>
      </c>
      <c r="EB382" t="str">
        <v>Medical Teams International</v>
      </c>
      <c r="EC382" t="str">
        <v>Mercy Corps</v>
      </c>
      <c r="ED382" t="str">
        <v>Migrant Service Center (CAM)</v>
      </c>
      <c r="EE382" t="str">
        <v>Migrants, Refugees and Argentine Social Entrepreneurs (MIRARES)</v>
      </c>
      <c r="EF382" t="str">
        <v>Mision Scalabriniana - Ecuador</v>
      </c>
      <c r="EG382" t="str">
        <v>Missão Paz</v>
      </c>
      <c r="EH382" t="str">
        <v>Museu A CASA</v>
      </c>
      <c r="EI382" t="str">
        <v>Norwegian Refugee Council (NRC)</v>
      </c>
      <c r="EJ382" t="str">
        <v>ONG Migrantes por el Maule</v>
      </c>
      <c r="EK382" t="str">
        <v>ONG Preemptive Love Coalition Colombia</v>
      </c>
      <c r="EL382" t="str">
        <v>Organización Transfomando Vidas</v>
      </c>
      <c r="EM382" t="str">
        <v>Organization of Ibero-American States for Education, Science and Culture (OEI)</v>
      </c>
      <c r="EN382" t="str">
        <v>OXFAM</v>
      </c>
      <c r="EO382" t="str">
        <v>Panamerican Development Foundation</v>
      </c>
      <c r="EP382" t="str">
        <v>Panamerican Health Organization/World Health Organization (PAHO/WHO)</v>
      </c>
      <c r="EQ382" t="str">
        <v>Pastoral of Human Mobility - Peruvian Episcopal Conference</v>
      </c>
      <c r="ER382" t="str">
        <v>Pastoral Service for Migrants National</v>
      </c>
      <c r="ES382" t="str">
        <v>Permanent Human Rights defense Committee (CDH)</v>
      </c>
      <c r="ET382" t="str">
        <v>Pirilampos Institute - Group of visits and voluntary actions in Roraima</v>
      </c>
      <c r="EU382" t="str">
        <v>Plan International</v>
      </c>
      <c r="EV382" t="str">
        <v>Population Program, Faculty of Social Sciences, University of the Republic</v>
      </c>
      <c r="EW382" t="str">
        <v>Profamilia Association</v>
      </c>
      <c r="EX382" t="str">
        <v>Red con Migrantes y Refugiados</v>
      </c>
      <c r="EY382" t="str">
        <v>Red Cross Colombia</v>
      </c>
      <c r="EZ382" t="str">
        <v>Red Cross Ecuador</v>
      </c>
      <c r="FA382" t="str">
        <v>Red Cross Peru</v>
      </c>
      <c r="FB382" t="str">
        <v>Red de Investigaciones en Derechos Humanos - CONICET (Consejo Nacional de Investigaciones Científicas y Técnicas)</v>
      </c>
      <c r="FC382" t="str">
        <v>RET International</v>
      </c>
      <c r="FD382" t="str">
        <v>Salú pa Tur Foundation</v>
      </c>
      <c r="FE382" t="str">
        <v>Salvation Army</v>
      </c>
      <c r="FF382" t="str">
        <v>Samaritan's Purse</v>
      </c>
      <c r="FG382" t="str">
        <v>Save the Children International (SCI)</v>
      </c>
      <c r="FH382" t="str">
        <v>Scalabrini Foundation Chile</v>
      </c>
      <c r="FI382" t="str">
        <v>Sección Peruana de Amnistía Internacional</v>
      </c>
      <c r="FJ382" t="str">
        <v>Serviço Pastoral dos Migrantes do Nordeste</v>
      </c>
      <c r="FK382" t="str">
        <v>Sesame Workshop</v>
      </c>
      <c r="FL382" t="str">
        <v>Si, Da Vida</v>
      </c>
      <c r="FM382" t="str">
        <v>Solidarity and Action Asociation</v>
      </c>
      <c r="FN382" t="str">
        <v>SOS Children's Villages</v>
      </c>
      <c r="FO382" t="str">
        <v>Tarabita Foundation</v>
      </c>
      <c r="FP382" t="str">
        <v>Tearfund</v>
      </c>
      <c r="FQ382" t="str">
        <v>TECHO</v>
      </c>
      <c r="FR382" t="str">
        <v>Terranueva Foundation</v>
      </c>
      <c r="FS382" t="str">
        <v>Terre des Hommes Suisse</v>
      </c>
      <c r="FT382" t="str">
        <v>The Israel Forum for International Humanitarian Aid (IsraAID)</v>
      </c>
      <c r="FU382" t="str">
        <v>Unión Venezolana en Perú</v>
      </c>
      <c r="FV382" t="str">
        <v>United Nations Children's Fund (UNICEF)</v>
      </c>
      <c r="FW382" t="str">
        <v>United Nations Development Programme (UNDP)</v>
      </c>
      <c r="FX382" t="str">
        <v>United Nations Educational, Scientific and Cultural Organization (UNESCO)</v>
      </c>
      <c r="FY382" t="str">
        <v>United Nations Entity for Gender Equality and the Empowerment of Women (UNWOMEN)</v>
      </c>
      <c r="FZ382" t="str">
        <v>United Nations Food and Agricultural Organization (FAO)</v>
      </c>
      <c r="GA382" t="str">
        <v>United Nations High Commissioner for Refugees (UNHCR)</v>
      </c>
      <c r="GB382" t="str">
        <v>United Nations Office of the High Commissioner for Human Rights (OHCHR)</v>
      </c>
      <c r="GC382" t="str">
        <v>United Nations Office on Drugs and Crime (UNODC)</v>
      </c>
      <c r="GD382" t="str">
        <v>United Nations Population Fund (UNFPA)</v>
      </c>
      <c r="GE382" t="str">
        <v>United Nations Programme for Human Settlements (UN Habitat)</v>
      </c>
      <c r="GF382" t="str">
        <v>Vale da Benção Educational and Charitable Association (AEBVB)</v>
      </c>
      <c r="GG382" t="str">
        <v>VenAruba Solidaria</v>
      </c>
      <c r="GH382" t="str">
        <v>Venex Curacao Foundation</v>
      </c>
      <c r="GI382" t="str">
        <v>Venezolanos en Barranquilla</v>
      </c>
      <c r="GJ382" t="str">
        <v>Venezolanos en San Cristóbal</v>
      </c>
      <c r="GK382" t="str">
        <v>Venezuelan Emigrant Foundation (FEV)</v>
      </c>
      <c r="GL382" t="str">
        <v>Vicaría de Pastoral Social Caritas</v>
      </c>
      <c r="GM382" t="str">
        <v>Voices GY</v>
      </c>
      <c r="GN382" t="str">
        <v>We World GVC</v>
      </c>
      <c r="GO382" t="str">
        <v>World Council of Credit Unions</v>
      </c>
      <c r="GP382" t="str">
        <v>World Food Programme (WFP)</v>
      </c>
      <c r="GQ382" t="str">
        <v>World Vision</v>
      </c>
      <c r="GR382" t="str">
        <v>ZOA</v>
      </c>
    </row>
    <row r="383" spans="8:200" x14ac:dyDescent="0.3">
      <c r="H383" t="str" cm="1">
        <f t="array" ref="H383:GR383">TRANSPOSE(_xlfn._xlws.SORT(_xlfn._xlws.FILTER(Table3[Name],ISNUMBER(SEARCH(' Activity Sheet'!D437,Table3[Name])),"Not found"),,1))</f>
        <v>.New Organisation</v>
      </c>
      <c r="I383" t="str">
        <v>ABV - Association of Good with Life</v>
      </c>
      <c r="J383" t="str">
        <v>ACAPS</v>
      </c>
      <c r="K383" t="str">
        <v>Acción y Desarrollo</v>
      </c>
      <c r="L383" t="str">
        <v>ACTED</v>
      </c>
      <c r="M383" t="str">
        <v>Action against Hunger</v>
      </c>
      <c r="N383" t="str">
        <v>ActionAid</v>
      </c>
      <c r="O383" t="str">
        <v>Adventist Development and Relief Agency (ADRA)</v>
      </c>
      <c r="P383" t="str">
        <v>Alas de Colibrí Foundation</v>
      </c>
      <c r="Q383" t="str">
        <v>Alianza por la Solidaridad</v>
      </c>
      <c r="R383" t="str">
        <v>Alianza por Venezuela</v>
      </c>
      <c r="S383" t="str">
        <v>Americares Foundation</v>
      </c>
      <c r="T383" t="str">
        <v>Argentine Commission for Refugees and Migrants (CAREF)</v>
      </c>
      <c r="U383" t="str">
        <v>Asociación Aves</v>
      </c>
      <c r="V383" t="str">
        <v>Asociación de Jubilados y Pensionados Venezolanos en Argentina</v>
      </c>
      <c r="W383" t="str">
        <v>Asociación de Venezolanos en Eloy Alfaro</v>
      </c>
      <c r="X383" t="str">
        <v>Asociación Fundación contra el Hambre Perú</v>
      </c>
      <c r="Y383" t="str">
        <v>Asociación Migrantes Venezolanos</v>
      </c>
      <c r="Z383" t="str">
        <v>Asociación Misioneros de San Carlos Scalabrinianos</v>
      </c>
      <c r="AA383" t="str">
        <v>Asociacion Proteccion Poblacion Vulnerable</v>
      </c>
      <c r="AB383" t="str">
        <v>Asociación Quinta Ola</v>
      </c>
      <c r="AC383" t="str">
        <v>Asociación Salto Ángel</v>
      </c>
      <c r="AD383" t="str">
        <v>Asociación Venezuela en Ecuador AC</v>
      </c>
      <c r="AE383" t="str">
        <v>ASOVENAR</v>
      </c>
      <c r="AF383" t="str">
        <v>Associação Hermanitos</v>
      </c>
      <c r="AG383" t="str">
        <v>AVSI Foundation</v>
      </c>
      <c r="AH383" t="str">
        <v>Bethany Christian Services</v>
      </c>
      <c r="AI383" t="str">
        <v>Blumont</v>
      </c>
      <c r="AJ383" t="str">
        <v>CARE</v>
      </c>
      <c r="AK383" t="str">
        <v>Caritas Brazil</v>
      </c>
      <c r="AL383" t="str">
        <v>Caritas Ecuador</v>
      </c>
      <c r="AM383" t="str">
        <v>Caritas Germany</v>
      </c>
      <c r="AN383" t="str">
        <v>Caritas Manaus</v>
      </c>
      <c r="AO383" t="str">
        <v>Caritas Parana</v>
      </c>
      <c r="AP383" t="str">
        <v>Caritas Peru</v>
      </c>
      <c r="AQ383" t="str">
        <v>Caritas Rio de Janeiro</v>
      </c>
      <c r="AR383" t="str">
        <v>Caritas São Paulo</v>
      </c>
      <c r="AS383" t="str">
        <v>Caritas Switzerland</v>
      </c>
      <c r="AT383" t="str">
        <v>CCEFIRO Association</v>
      </c>
      <c r="AU383" t="str">
        <v>CEDRO</v>
      </c>
      <c r="AV383" t="str">
        <v>Center for Integrated Studies and Programs for Sustainable Development (CIEDS)</v>
      </c>
      <c r="AW383" t="str">
        <v>Center for Migration and Human Rights of the Diocese of Roraima (CMDH)</v>
      </c>
      <c r="AX383" t="str">
        <v>Centro de Atencion Psicosocial (CAPS)</v>
      </c>
      <c r="AY383" t="str">
        <v>CESAL</v>
      </c>
      <c r="AZ383" t="str">
        <v>CESVI-Cooperazione e Sviluppo</v>
      </c>
      <c r="BA383" t="str">
        <v>ChildFund International</v>
      </c>
      <c r="BB383" t="str">
        <v>CHS Alternativo</v>
      </c>
      <c r="BC383" t="str">
        <v>Churún Merú Association</v>
      </c>
      <c r="BD383" t="str">
        <v>Coalición por Venezuela</v>
      </c>
      <c r="BE383" t="str">
        <v>Colonia Foundation of Venezuelans in the Dominican Republic (FUNCOVERD)</v>
      </c>
      <c r="BF383" t="str">
        <v>COLVENZ</v>
      </c>
      <c r="BG383" t="str">
        <v>Compassiva</v>
      </c>
      <c r="BH383" t="str">
        <v>Consejo Interreligioso del Perú - Religiones por la Paz</v>
      </c>
      <c r="BI383" t="str">
        <v>Consorcio ONG OCIPI Y Capellanía Nacional OFICA</v>
      </c>
      <c r="BJ383" t="str">
        <v>COOPI - International Cooperation Foundation</v>
      </c>
      <c r="BK383" t="str">
        <v>Corporación Colectivo Sin Fronteras</v>
      </c>
      <c r="BL383" t="str">
        <v>CRISFE Foundation</v>
      </c>
      <c r="BM383" t="str">
        <v>Cuso International</v>
      </c>
      <c r="BN383" t="str">
        <v>Danielle’s Children Fund (DCF)</v>
      </c>
      <c r="BO383" t="str">
        <v>Danish Refugee Council (DRC)</v>
      </c>
      <c r="BP383" t="str">
        <v>Development Support Association - APOYAR</v>
      </c>
      <c r="BQ383" t="str">
        <v>Diakonie Katastrophenhilfe</v>
      </c>
      <c r="BR383" t="str">
        <v>Diálogo Diverso</v>
      </c>
      <c r="BS383" t="str">
        <v>Doctors of the World</v>
      </c>
      <c r="BT383" t="str">
        <v>Dominican Institute for Integrated Development</v>
      </c>
      <c r="BU383" t="str">
        <v>Duendes y Ángeles Vinotinto República Dominicana</v>
      </c>
      <c r="BV383" t="str">
        <v>Encuentros SJS (Servicio Jesuita de la Solidaridad)</v>
      </c>
      <c r="BW383" t="str">
        <v>Ending Violence Against Migrants</v>
      </c>
      <c r="BX383" t="str">
        <v>Equidad Foundation</v>
      </c>
      <c r="BY383" t="str">
        <v>Equilibrium CenDE</v>
      </c>
      <c r="BZ383" t="str">
        <v>Facultad de Psicología - Universidad de la República (UDELAR)</v>
      </c>
      <c r="CA383" t="str">
        <v>First International Emergency and Solidarités International</v>
      </c>
      <c r="CB383" t="str">
        <v>Fondo Ecuatoriano Populorum Progressio</v>
      </c>
      <c r="CC383" t="str">
        <v>Foro Salud Callao</v>
      </c>
      <c r="CD383" t="str">
        <v>Foundation for the Integration and Development of Latin America (FIDAL)</v>
      </c>
      <c r="CE383" t="str">
        <v>Foundation of the Americas (FUDELA)</v>
      </c>
      <c r="CF383" t="str">
        <v>Fraternity Without Borders</v>
      </c>
      <c r="CG383" t="str">
        <v>Fundación Brisas del Norte</v>
      </c>
      <c r="CH383" t="str">
        <v>Fundación Colombovenezolana Nueva Ilusión</v>
      </c>
      <c r="CI383" t="str">
        <v>Fundación Nakama's</v>
      </c>
      <c r="CJ383" t="str">
        <v>Fundación RadaBer</v>
      </c>
      <c r="CK383" t="str">
        <v>Fundación Scalabrini Bolivia</v>
      </c>
      <c r="CL383" t="str">
        <v>Fundacion Social Vivan los Niños</v>
      </c>
      <c r="CM383" t="str">
        <v>FUNVEAC</v>
      </c>
      <c r="CN383" t="str">
        <v>German Development Cooperation Agency GIZ</v>
      </c>
      <c r="CO383" t="str">
        <v>Globalizate Radio</v>
      </c>
      <c r="CP383" t="str">
        <v>GOAL</v>
      </c>
      <c r="CQ383" t="str">
        <v>Halü Bienestar Humano Foundation (HALU)</v>
      </c>
      <c r="CR383" t="str">
        <v>Heartland Alliance International (HAI)</v>
      </c>
      <c r="CS383" t="str">
        <v>HELVETAS Swiss Intercooperation</v>
      </c>
      <c r="CT383" t="str">
        <v>HIAS</v>
      </c>
      <c r="CU383" t="str">
        <v>Human Rights Defence Curaçao</v>
      </c>
      <c r="CV383" t="str">
        <v>Humanity &amp; Inclusion</v>
      </c>
      <c r="CW383" t="str">
        <v>Humans Analytic</v>
      </c>
      <c r="CX383" t="str">
        <v>Idas y Vueltas Association</v>
      </c>
      <c r="CY383" t="str">
        <v>iMMAP</v>
      </c>
      <c r="CZ383" t="str">
        <v>IMPACT Initiatives (REACH)</v>
      </c>
      <c r="DA383" t="str">
        <v>Inmigrante Feliz Association</v>
      </c>
      <c r="DB383" t="str">
        <v>Institute for Migration and Human Rights (IMDH)</v>
      </c>
      <c r="DC383" t="str">
        <v>Institute of Natural and Cultural Heritage (IPANC)</v>
      </c>
      <c r="DD383" t="str">
        <v>International Committee for the Development of People (CISP)</v>
      </c>
      <c r="DE383" t="str">
        <v>International Federation of the Red Cross (IFRC)</v>
      </c>
      <c r="DF383" t="str">
        <v>International Labour Organization (ILO)</v>
      </c>
      <c r="DG383" t="str">
        <v>International Medical Corps</v>
      </c>
      <c r="DH383" t="str">
        <v>International Organization for Migration (IOM)</v>
      </c>
      <c r="DI383" t="str">
        <v>International Rescue Committee (IRC)</v>
      </c>
      <c r="DJ383" t="str">
        <v>INTERSOS</v>
      </c>
      <c r="DK383" t="str">
        <v>Jesuit Migrant Service (JMS)</v>
      </c>
      <c r="DL383" t="str">
        <v>Jesuit Refugee Service (JRS)</v>
      </c>
      <c r="DM383" t="str">
        <v>Jesuit Service for Migrants and Refugees (JSMR)</v>
      </c>
      <c r="DN383" t="str">
        <v>Joint United Nations Programme on HIV/AIDS (UNAIDS)</v>
      </c>
      <c r="DO383" t="str">
        <v>Kimirina Coorporation</v>
      </c>
      <c r="DP383" t="str">
        <v>La Casita Hispanic Cultural Centre</v>
      </c>
      <c r="DQ383" t="str">
        <v>Latin American Network of Non-Governmental Organizations of Persons with Disabilities and their Families (RIADIS)</v>
      </c>
      <c r="DR383" t="str">
        <v>LGBT+ Movement Brazil</v>
      </c>
      <c r="DS383" t="str">
        <v>Living Water Community (LWC)</v>
      </c>
      <c r="DT383" t="str">
        <v>LLANOVENCOL</v>
      </c>
      <c r="DU383" t="str">
        <v>Lutheran World Federation</v>
      </c>
      <c r="DV383" t="str">
        <v>Lutheran World Relief</v>
      </c>
      <c r="DW383" t="str">
        <v>Malteser International</v>
      </c>
      <c r="DX383" t="str">
        <v>Mana Institute</v>
      </c>
      <c r="DY383" t="str">
        <v>Manos Veneguayas Association</v>
      </c>
      <c r="DZ383" t="str">
        <v>Más Igualdad Perú</v>
      </c>
      <c r="EA383" t="str">
        <v>MedGlobal</v>
      </c>
      <c r="EB383" t="str">
        <v>Medical Teams International</v>
      </c>
      <c r="EC383" t="str">
        <v>Mercy Corps</v>
      </c>
      <c r="ED383" t="str">
        <v>Migrant Service Center (CAM)</v>
      </c>
      <c r="EE383" t="str">
        <v>Migrants, Refugees and Argentine Social Entrepreneurs (MIRARES)</v>
      </c>
      <c r="EF383" t="str">
        <v>Mision Scalabriniana - Ecuador</v>
      </c>
      <c r="EG383" t="str">
        <v>Missão Paz</v>
      </c>
      <c r="EH383" t="str">
        <v>Museu A CASA</v>
      </c>
      <c r="EI383" t="str">
        <v>Norwegian Refugee Council (NRC)</v>
      </c>
      <c r="EJ383" t="str">
        <v>ONG Migrantes por el Maule</v>
      </c>
      <c r="EK383" t="str">
        <v>ONG Preemptive Love Coalition Colombia</v>
      </c>
      <c r="EL383" t="str">
        <v>Organización Transfomando Vidas</v>
      </c>
      <c r="EM383" t="str">
        <v>Organization of Ibero-American States for Education, Science and Culture (OEI)</v>
      </c>
      <c r="EN383" t="str">
        <v>OXFAM</v>
      </c>
      <c r="EO383" t="str">
        <v>Panamerican Development Foundation</v>
      </c>
      <c r="EP383" t="str">
        <v>Panamerican Health Organization/World Health Organization (PAHO/WHO)</v>
      </c>
      <c r="EQ383" t="str">
        <v>Pastoral of Human Mobility - Peruvian Episcopal Conference</v>
      </c>
      <c r="ER383" t="str">
        <v>Pastoral Service for Migrants National</v>
      </c>
      <c r="ES383" t="str">
        <v>Permanent Human Rights defense Committee (CDH)</v>
      </c>
      <c r="ET383" t="str">
        <v>Pirilampos Institute - Group of visits and voluntary actions in Roraima</v>
      </c>
      <c r="EU383" t="str">
        <v>Plan International</v>
      </c>
      <c r="EV383" t="str">
        <v>Population Program, Faculty of Social Sciences, University of the Republic</v>
      </c>
      <c r="EW383" t="str">
        <v>Profamilia Association</v>
      </c>
      <c r="EX383" t="str">
        <v>Red con Migrantes y Refugiados</v>
      </c>
      <c r="EY383" t="str">
        <v>Red Cross Colombia</v>
      </c>
      <c r="EZ383" t="str">
        <v>Red Cross Ecuador</v>
      </c>
      <c r="FA383" t="str">
        <v>Red Cross Peru</v>
      </c>
      <c r="FB383" t="str">
        <v>Red de Investigaciones en Derechos Humanos - CONICET (Consejo Nacional de Investigaciones Científicas y Técnicas)</v>
      </c>
      <c r="FC383" t="str">
        <v>RET International</v>
      </c>
      <c r="FD383" t="str">
        <v>Salú pa Tur Foundation</v>
      </c>
      <c r="FE383" t="str">
        <v>Salvation Army</v>
      </c>
      <c r="FF383" t="str">
        <v>Samaritan's Purse</v>
      </c>
      <c r="FG383" t="str">
        <v>Save the Children International (SCI)</v>
      </c>
      <c r="FH383" t="str">
        <v>Scalabrini Foundation Chile</v>
      </c>
      <c r="FI383" t="str">
        <v>Sección Peruana de Amnistía Internacional</v>
      </c>
      <c r="FJ383" t="str">
        <v>Serviço Pastoral dos Migrantes do Nordeste</v>
      </c>
      <c r="FK383" t="str">
        <v>Sesame Workshop</v>
      </c>
      <c r="FL383" t="str">
        <v>Si, Da Vida</v>
      </c>
      <c r="FM383" t="str">
        <v>Solidarity and Action Asociation</v>
      </c>
      <c r="FN383" t="str">
        <v>SOS Children's Villages</v>
      </c>
      <c r="FO383" t="str">
        <v>Tarabita Foundation</v>
      </c>
      <c r="FP383" t="str">
        <v>Tearfund</v>
      </c>
      <c r="FQ383" t="str">
        <v>TECHO</v>
      </c>
      <c r="FR383" t="str">
        <v>Terranueva Foundation</v>
      </c>
      <c r="FS383" t="str">
        <v>Terre des Hommes Suisse</v>
      </c>
      <c r="FT383" t="str">
        <v>The Israel Forum for International Humanitarian Aid (IsraAID)</v>
      </c>
      <c r="FU383" t="str">
        <v>Unión Venezolana en Perú</v>
      </c>
      <c r="FV383" t="str">
        <v>United Nations Children's Fund (UNICEF)</v>
      </c>
      <c r="FW383" t="str">
        <v>United Nations Development Programme (UNDP)</v>
      </c>
      <c r="FX383" t="str">
        <v>United Nations Educational, Scientific and Cultural Organization (UNESCO)</v>
      </c>
      <c r="FY383" t="str">
        <v>United Nations Entity for Gender Equality and the Empowerment of Women (UNWOMEN)</v>
      </c>
      <c r="FZ383" t="str">
        <v>United Nations Food and Agricultural Organization (FAO)</v>
      </c>
      <c r="GA383" t="str">
        <v>United Nations High Commissioner for Refugees (UNHCR)</v>
      </c>
      <c r="GB383" t="str">
        <v>United Nations Office of the High Commissioner for Human Rights (OHCHR)</v>
      </c>
      <c r="GC383" t="str">
        <v>United Nations Office on Drugs and Crime (UNODC)</v>
      </c>
      <c r="GD383" t="str">
        <v>United Nations Population Fund (UNFPA)</v>
      </c>
      <c r="GE383" t="str">
        <v>United Nations Programme for Human Settlements (UN Habitat)</v>
      </c>
      <c r="GF383" t="str">
        <v>Vale da Benção Educational and Charitable Association (AEBVB)</v>
      </c>
      <c r="GG383" t="str">
        <v>VenAruba Solidaria</v>
      </c>
      <c r="GH383" t="str">
        <v>Venex Curacao Foundation</v>
      </c>
      <c r="GI383" t="str">
        <v>Venezolanos en Barranquilla</v>
      </c>
      <c r="GJ383" t="str">
        <v>Venezolanos en San Cristóbal</v>
      </c>
      <c r="GK383" t="str">
        <v>Venezuelan Emigrant Foundation (FEV)</v>
      </c>
      <c r="GL383" t="str">
        <v>Vicaría de Pastoral Social Caritas</v>
      </c>
      <c r="GM383" t="str">
        <v>Voices GY</v>
      </c>
      <c r="GN383" t="str">
        <v>We World GVC</v>
      </c>
      <c r="GO383" t="str">
        <v>World Council of Credit Unions</v>
      </c>
      <c r="GP383" t="str">
        <v>World Food Programme (WFP)</v>
      </c>
      <c r="GQ383" t="str">
        <v>World Vision</v>
      </c>
      <c r="GR383" t="str">
        <v>ZOA</v>
      </c>
    </row>
    <row r="384" spans="8:200" x14ac:dyDescent="0.3">
      <c r="H384" t="str" cm="1">
        <f t="array" ref="H384:GR384">TRANSPOSE(_xlfn._xlws.SORT(_xlfn._xlws.FILTER(Table3[Name],ISNUMBER(SEARCH(' Activity Sheet'!D438,Table3[Name])),"Not found"),,1))</f>
        <v>.New Organisation</v>
      </c>
      <c r="I384" t="str">
        <v>ABV - Association of Good with Life</v>
      </c>
      <c r="J384" t="str">
        <v>ACAPS</v>
      </c>
      <c r="K384" t="str">
        <v>Acción y Desarrollo</v>
      </c>
      <c r="L384" t="str">
        <v>ACTED</v>
      </c>
      <c r="M384" t="str">
        <v>Action against Hunger</v>
      </c>
      <c r="N384" t="str">
        <v>ActionAid</v>
      </c>
      <c r="O384" t="str">
        <v>Adventist Development and Relief Agency (ADRA)</v>
      </c>
      <c r="P384" t="str">
        <v>Alas de Colibrí Foundation</v>
      </c>
      <c r="Q384" t="str">
        <v>Alianza por la Solidaridad</v>
      </c>
      <c r="R384" t="str">
        <v>Alianza por Venezuela</v>
      </c>
      <c r="S384" t="str">
        <v>Americares Foundation</v>
      </c>
      <c r="T384" t="str">
        <v>Argentine Commission for Refugees and Migrants (CAREF)</v>
      </c>
      <c r="U384" t="str">
        <v>Asociación Aves</v>
      </c>
      <c r="V384" t="str">
        <v>Asociación de Jubilados y Pensionados Venezolanos en Argentina</v>
      </c>
      <c r="W384" t="str">
        <v>Asociación de Venezolanos en Eloy Alfaro</v>
      </c>
      <c r="X384" t="str">
        <v>Asociación Fundación contra el Hambre Perú</v>
      </c>
      <c r="Y384" t="str">
        <v>Asociación Migrantes Venezolanos</v>
      </c>
      <c r="Z384" t="str">
        <v>Asociación Misioneros de San Carlos Scalabrinianos</v>
      </c>
      <c r="AA384" t="str">
        <v>Asociacion Proteccion Poblacion Vulnerable</v>
      </c>
      <c r="AB384" t="str">
        <v>Asociación Quinta Ola</v>
      </c>
      <c r="AC384" t="str">
        <v>Asociación Salto Ángel</v>
      </c>
      <c r="AD384" t="str">
        <v>Asociación Venezuela en Ecuador AC</v>
      </c>
      <c r="AE384" t="str">
        <v>ASOVENAR</v>
      </c>
      <c r="AF384" t="str">
        <v>Associação Hermanitos</v>
      </c>
      <c r="AG384" t="str">
        <v>AVSI Foundation</v>
      </c>
      <c r="AH384" t="str">
        <v>Bethany Christian Services</v>
      </c>
      <c r="AI384" t="str">
        <v>Blumont</v>
      </c>
      <c r="AJ384" t="str">
        <v>CARE</v>
      </c>
      <c r="AK384" t="str">
        <v>Caritas Brazil</v>
      </c>
      <c r="AL384" t="str">
        <v>Caritas Ecuador</v>
      </c>
      <c r="AM384" t="str">
        <v>Caritas Germany</v>
      </c>
      <c r="AN384" t="str">
        <v>Caritas Manaus</v>
      </c>
      <c r="AO384" t="str">
        <v>Caritas Parana</v>
      </c>
      <c r="AP384" t="str">
        <v>Caritas Peru</v>
      </c>
      <c r="AQ384" t="str">
        <v>Caritas Rio de Janeiro</v>
      </c>
      <c r="AR384" t="str">
        <v>Caritas São Paulo</v>
      </c>
      <c r="AS384" t="str">
        <v>Caritas Switzerland</v>
      </c>
      <c r="AT384" t="str">
        <v>CCEFIRO Association</v>
      </c>
      <c r="AU384" t="str">
        <v>CEDRO</v>
      </c>
      <c r="AV384" t="str">
        <v>Center for Integrated Studies and Programs for Sustainable Development (CIEDS)</v>
      </c>
      <c r="AW384" t="str">
        <v>Center for Migration and Human Rights of the Diocese of Roraima (CMDH)</v>
      </c>
      <c r="AX384" t="str">
        <v>Centro de Atencion Psicosocial (CAPS)</v>
      </c>
      <c r="AY384" t="str">
        <v>CESAL</v>
      </c>
      <c r="AZ384" t="str">
        <v>CESVI-Cooperazione e Sviluppo</v>
      </c>
      <c r="BA384" t="str">
        <v>ChildFund International</v>
      </c>
      <c r="BB384" t="str">
        <v>CHS Alternativo</v>
      </c>
      <c r="BC384" t="str">
        <v>Churún Merú Association</v>
      </c>
      <c r="BD384" t="str">
        <v>Coalición por Venezuela</v>
      </c>
      <c r="BE384" t="str">
        <v>Colonia Foundation of Venezuelans in the Dominican Republic (FUNCOVERD)</v>
      </c>
      <c r="BF384" t="str">
        <v>COLVENZ</v>
      </c>
      <c r="BG384" t="str">
        <v>Compassiva</v>
      </c>
      <c r="BH384" t="str">
        <v>Consejo Interreligioso del Perú - Religiones por la Paz</v>
      </c>
      <c r="BI384" t="str">
        <v>Consorcio ONG OCIPI Y Capellanía Nacional OFICA</v>
      </c>
      <c r="BJ384" t="str">
        <v>COOPI - International Cooperation Foundation</v>
      </c>
      <c r="BK384" t="str">
        <v>Corporación Colectivo Sin Fronteras</v>
      </c>
      <c r="BL384" t="str">
        <v>CRISFE Foundation</v>
      </c>
      <c r="BM384" t="str">
        <v>Cuso International</v>
      </c>
      <c r="BN384" t="str">
        <v>Danielle’s Children Fund (DCF)</v>
      </c>
      <c r="BO384" t="str">
        <v>Danish Refugee Council (DRC)</v>
      </c>
      <c r="BP384" t="str">
        <v>Development Support Association - APOYAR</v>
      </c>
      <c r="BQ384" t="str">
        <v>Diakonie Katastrophenhilfe</v>
      </c>
      <c r="BR384" t="str">
        <v>Diálogo Diverso</v>
      </c>
      <c r="BS384" t="str">
        <v>Doctors of the World</v>
      </c>
      <c r="BT384" t="str">
        <v>Dominican Institute for Integrated Development</v>
      </c>
      <c r="BU384" t="str">
        <v>Duendes y Ángeles Vinotinto República Dominicana</v>
      </c>
      <c r="BV384" t="str">
        <v>Encuentros SJS (Servicio Jesuita de la Solidaridad)</v>
      </c>
      <c r="BW384" t="str">
        <v>Ending Violence Against Migrants</v>
      </c>
      <c r="BX384" t="str">
        <v>Equidad Foundation</v>
      </c>
      <c r="BY384" t="str">
        <v>Equilibrium CenDE</v>
      </c>
      <c r="BZ384" t="str">
        <v>Facultad de Psicología - Universidad de la República (UDELAR)</v>
      </c>
      <c r="CA384" t="str">
        <v>First International Emergency and Solidarités International</v>
      </c>
      <c r="CB384" t="str">
        <v>Fondo Ecuatoriano Populorum Progressio</v>
      </c>
      <c r="CC384" t="str">
        <v>Foro Salud Callao</v>
      </c>
      <c r="CD384" t="str">
        <v>Foundation for the Integration and Development of Latin America (FIDAL)</v>
      </c>
      <c r="CE384" t="str">
        <v>Foundation of the Americas (FUDELA)</v>
      </c>
      <c r="CF384" t="str">
        <v>Fraternity Without Borders</v>
      </c>
      <c r="CG384" t="str">
        <v>Fundación Brisas del Norte</v>
      </c>
      <c r="CH384" t="str">
        <v>Fundación Colombovenezolana Nueva Ilusión</v>
      </c>
      <c r="CI384" t="str">
        <v>Fundación Nakama's</v>
      </c>
      <c r="CJ384" t="str">
        <v>Fundación RadaBer</v>
      </c>
      <c r="CK384" t="str">
        <v>Fundación Scalabrini Bolivia</v>
      </c>
      <c r="CL384" t="str">
        <v>Fundacion Social Vivan los Niños</v>
      </c>
      <c r="CM384" t="str">
        <v>FUNVEAC</v>
      </c>
      <c r="CN384" t="str">
        <v>German Development Cooperation Agency GIZ</v>
      </c>
      <c r="CO384" t="str">
        <v>Globalizate Radio</v>
      </c>
      <c r="CP384" t="str">
        <v>GOAL</v>
      </c>
      <c r="CQ384" t="str">
        <v>Halü Bienestar Humano Foundation (HALU)</v>
      </c>
      <c r="CR384" t="str">
        <v>Heartland Alliance International (HAI)</v>
      </c>
      <c r="CS384" t="str">
        <v>HELVETAS Swiss Intercooperation</v>
      </c>
      <c r="CT384" t="str">
        <v>HIAS</v>
      </c>
      <c r="CU384" t="str">
        <v>Human Rights Defence Curaçao</v>
      </c>
      <c r="CV384" t="str">
        <v>Humanity &amp; Inclusion</v>
      </c>
      <c r="CW384" t="str">
        <v>Humans Analytic</v>
      </c>
      <c r="CX384" t="str">
        <v>Idas y Vueltas Association</v>
      </c>
      <c r="CY384" t="str">
        <v>iMMAP</v>
      </c>
      <c r="CZ384" t="str">
        <v>IMPACT Initiatives (REACH)</v>
      </c>
      <c r="DA384" t="str">
        <v>Inmigrante Feliz Association</v>
      </c>
      <c r="DB384" t="str">
        <v>Institute for Migration and Human Rights (IMDH)</v>
      </c>
      <c r="DC384" t="str">
        <v>Institute of Natural and Cultural Heritage (IPANC)</v>
      </c>
      <c r="DD384" t="str">
        <v>International Committee for the Development of People (CISP)</v>
      </c>
      <c r="DE384" t="str">
        <v>International Federation of the Red Cross (IFRC)</v>
      </c>
      <c r="DF384" t="str">
        <v>International Labour Organization (ILO)</v>
      </c>
      <c r="DG384" t="str">
        <v>International Medical Corps</v>
      </c>
      <c r="DH384" t="str">
        <v>International Organization for Migration (IOM)</v>
      </c>
      <c r="DI384" t="str">
        <v>International Rescue Committee (IRC)</v>
      </c>
      <c r="DJ384" t="str">
        <v>INTERSOS</v>
      </c>
      <c r="DK384" t="str">
        <v>Jesuit Migrant Service (JMS)</v>
      </c>
      <c r="DL384" t="str">
        <v>Jesuit Refugee Service (JRS)</v>
      </c>
      <c r="DM384" t="str">
        <v>Jesuit Service for Migrants and Refugees (JSMR)</v>
      </c>
      <c r="DN384" t="str">
        <v>Joint United Nations Programme on HIV/AIDS (UNAIDS)</v>
      </c>
      <c r="DO384" t="str">
        <v>Kimirina Coorporation</v>
      </c>
      <c r="DP384" t="str">
        <v>La Casita Hispanic Cultural Centre</v>
      </c>
      <c r="DQ384" t="str">
        <v>Latin American Network of Non-Governmental Organizations of Persons with Disabilities and their Families (RIADIS)</v>
      </c>
      <c r="DR384" t="str">
        <v>LGBT+ Movement Brazil</v>
      </c>
      <c r="DS384" t="str">
        <v>Living Water Community (LWC)</v>
      </c>
      <c r="DT384" t="str">
        <v>LLANOVENCOL</v>
      </c>
      <c r="DU384" t="str">
        <v>Lutheran World Federation</v>
      </c>
      <c r="DV384" t="str">
        <v>Lutheran World Relief</v>
      </c>
      <c r="DW384" t="str">
        <v>Malteser International</v>
      </c>
      <c r="DX384" t="str">
        <v>Mana Institute</v>
      </c>
      <c r="DY384" t="str">
        <v>Manos Veneguayas Association</v>
      </c>
      <c r="DZ384" t="str">
        <v>Más Igualdad Perú</v>
      </c>
      <c r="EA384" t="str">
        <v>MedGlobal</v>
      </c>
      <c r="EB384" t="str">
        <v>Medical Teams International</v>
      </c>
      <c r="EC384" t="str">
        <v>Mercy Corps</v>
      </c>
      <c r="ED384" t="str">
        <v>Migrant Service Center (CAM)</v>
      </c>
      <c r="EE384" t="str">
        <v>Migrants, Refugees and Argentine Social Entrepreneurs (MIRARES)</v>
      </c>
      <c r="EF384" t="str">
        <v>Mision Scalabriniana - Ecuador</v>
      </c>
      <c r="EG384" t="str">
        <v>Missão Paz</v>
      </c>
      <c r="EH384" t="str">
        <v>Museu A CASA</v>
      </c>
      <c r="EI384" t="str">
        <v>Norwegian Refugee Council (NRC)</v>
      </c>
      <c r="EJ384" t="str">
        <v>ONG Migrantes por el Maule</v>
      </c>
      <c r="EK384" t="str">
        <v>ONG Preemptive Love Coalition Colombia</v>
      </c>
      <c r="EL384" t="str">
        <v>Organización Transfomando Vidas</v>
      </c>
      <c r="EM384" t="str">
        <v>Organization of Ibero-American States for Education, Science and Culture (OEI)</v>
      </c>
      <c r="EN384" t="str">
        <v>OXFAM</v>
      </c>
      <c r="EO384" t="str">
        <v>Panamerican Development Foundation</v>
      </c>
      <c r="EP384" t="str">
        <v>Panamerican Health Organization/World Health Organization (PAHO/WHO)</v>
      </c>
      <c r="EQ384" t="str">
        <v>Pastoral of Human Mobility - Peruvian Episcopal Conference</v>
      </c>
      <c r="ER384" t="str">
        <v>Pastoral Service for Migrants National</v>
      </c>
      <c r="ES384" t="str">
        <v>Permanent Human Rights defense Committee (CDH)</v>
      </c>
      <c r="ET384" t="str">
        <v>Pirilampos Institute - Group of visits and voluntary actions in Roraima</v>
      </c>
      <c r="EU384" t="str">
        <v>Plan International</v>
      </c>
      <c r="EV384" t="str">
        <v>Population Program, Faculty of Social Sciences, University of the Republic</v>
      </c>
      <c r="EW384" t="str">
        <v>Profamilia Association</v>
      </c>
      <c r="EX384" t="str">
        <v>Red con Migrantes y Refugiados</v>
      </c>
      <c r="EY384" t="str">
        <v>Red Cross Colombia</v>
      </c>
      <c r="EZ384" t="str">
        <v>Red Cross Ecuador</v>
      </c>
      <c r="FA384" t="str">
        <v>Red Cross Peru</v>
      </c>
      <c r="FB384" t="str">
        <v>Red de Investigaciones en Derechos Humanos - CONICET (Consejo Nacional de Investigaciones Científicas y Técnicas)</v>
      </c>
      <c r="FC384" t="str">
        <v>RET International</v>
      </c>
      <c r="FD384" t="str">
        <v>Salú pa Tur Foundation</v>
      </c>
      <c r="FE384" t="str">
        <v>Salvation Army</v>
      </c>
      <c r="FF384" t="str">
        <v>Samaritan's Purse</v>
      </c>
      <c r="FG384" t="str">
        <v>Save the Children International (SCI)</v>
      </c>
      <c r="FH384" t="str">
        <v>Scalabrini Foundation Chile</v>
      </c>
      <c r="FI384" t="str">
        <v>Sección Peruana de Amnistía Internacional</v>
      </c>
      <c r="FJ384" t="str">
        <v>Serviço Pastoral dos Migrantes do Nordeste</v>
      </c>
      <c r="FK384" t="str">
        <v>Sesame Workshop</v>
      </c>
      <c r="FL384" t="str">
        <v>Si, Da Vida</v>
      </c>
      <c r="FM384" t="str">
        <v>Solidarity and Action Asociation</v>
      </c>
      <c r="FN384" t="str">
        <v>SOS Children's Villages</v>
      </c>
      <c r="FO384" t="str">
        <v>Tarabita Foundation</v>
      </c>
      <c r="FP384" t="str">
        <v>Tearfund</v>
      </c>
      <c r="FQ384" t="str">
        <v>TECHO</v>
      </c>
      <c r="FR384" t="str">
        <v>Terranueva Foundation</v>
      </c>
      <c r="FS384" t="str">
        <v>Terre des Hommes Suisse</v>
      </c>
      <c r="FT384" t="str">
        <v>The Israel Forum for International Humanitarian Aid (IsraAID)</v>
      </c>
      <c r="FU384" t="str">
        <v>Unión Venezolana en Perú</v>
      </c>
      <c r="FV384" t="str">
        <v>United Nations Children's Fund (UNICEF)</v>
      </c>
      <c r="FW384" t="str">
        <v>United Nations Development Programme (UNDP)</v>
      </c>
      <c r="FX384" t="str">
        <v>United Nations Educational, Scientific and Cultural Organization (UNESCO)</v>
      </c>
      <c r="FY384" t="str">
        <v>United Nations Entity for Gender Equality and the Empowerment of Women (UNWOMEN)</v>
      </c>
      <c r="FZ384" t="str">
        <v>United Nations Food and Agricultural Organization (FAO)</v>
      </c>
      <c r="GA384" t="str">
        <v>United Nations High Commissioner for Refugees (UNHCR)</v>
      </c>
      <c r="GB384" t="str">
        <v>United Nations Office of the High Commissioner for Human Rights (OHCHR)</v>
      </c>
      <c r="GC384" t="str">
        <v>United Nations Office on Drugs and Crime (UNODC)</v>
      </c>
      <c r="GD384" t="str">
        <v>United Nations Population Fund (UNFPA)</v>
      </c>
      <c r="GE384" t="str">
        <v>United Nations Programme for Human Settlements (UN Habitat)</v>
      </c>
      <c r="GF384" t="str">
        <v>Vale da Benção Educational and Charitable Association (AEBVB)</v>
      </c>
      <c r="GG384" t="str">
        <v>VenAruba Solidaria</v>
      </c>
      <c r="GH384" t="str">
        <v>Venex Curacao Foundation</v>
      </c>
      <c r="GI384" t="str">
        <v>Venezolanos en Barranquilla</v>
      </c>
      <c r="GJ384" t="str">
        <v>Venezolanos en San Cristóbal</v>
      </c>
      <c r="GK384" t="str">
        <v>Venezuelan Emigrant Foundation (FEV)</v>
      </c>
      <c r="GL384" t="str">
        <v>Vicaría de Pastoral Social Caritas</v>
      </c>
      <c r="GM384" t="str">
        <v>Voices GY</v>
      </c>
      <c r="GN384" t="str">
        <v>We World GVC</v>
      </c>
      <c r="GO384" t="str">
        <v>World Council of Credit Unions</v>
      </c>
      <c r="GP384" t="str">
        <v>World Food Programme (WFP)</v>
      </c>
      <c r="GQ384" t="str">
        <v>World Vision</v>
      </c>
      <c r="GR384" t="str">
        <v>ZOA</v>
      </c>
    </row>
    <row r="385" spans="8:200" x14ac:dyDescent="0.3">
      <c r="H385" t="str" cm="1">
        <f t="array" ref="H385:GR385">TRANSPOSE(_xlfn._xlws.SORT(_xlfn._xlws.FILTER(Table3[Name],ISNUMBER(SEARCH(' Activity Sheet'!D439,Table3[Name])),"Not found"),,1))</f>
        <v>.New Organisation</v>
      </c>
      <c r="I385" t="str">
        <v>ABV - Association of Good with Life</v>
      </c>
      <c r="J385" t="str">
        <v>ACAPS</v>
      </c>
      <c r="K385" t="str">
        <v>Acción y Desarrollo</v>
      </c>
      <c r="L385" t="str">
        <v>ACTED</v>
      </c>
      <c r="M385" t="str">
        <v>Action against Hunger</v>
      </c>
      <c r="N385" t="str">
        <v>ActionAid</v>
      </c>
      <c r="O385" t="str">
        <v>Adventist Development and Relief Agency (ADRA)</v>
      </c>
      <c r="P385" t="str">
        <v>Alas de Colibrí Foundation</v>
      </c>
      <c r="Q385" t="str">
        <v>Alianza por la Solidaridad</v>
      </c>
      <c r="R385" t="str">
        <v>Alianza por Venezuela</v>
      </c>
      <c r="S385" t="str">
        <v>Americares Foundation</v>
      </c>
      <c r="T385" t="str">
        <v>Argentine Commission for Refugees and Migrants (CAREF)</v>
      </c>
      <c r="U385" t="str">
        <v>Asociación Aves</v>
      </c>
      <c r="V385" t="str">
        <v>Asociación de Jubilados y Pensionados Venezolanos en Argentina</v>
      </c>
      <c r="W385" t="str">
        <v>Asociación de Venezolanos en Eloy Alfaro</v>
      </c>
      <c r="X385" t="str">
        <v>Asociación Fundación contra el Hambre Perú</v>
      </c>
      <c r="Y385" t="str">
        <v>Asociación Migrantes Venezolanos</v>
      </c>
      <c r="Z385" t="str">
        <v>Asociación Misioneros de San Carlos Scalabrinianos</v>
      </c>
      <c r="AA385" t="str">
        <v>Asociacion Proteccion Poblacion Vulnerable</v>
      </c>
      <c r="AB385" t="str">
        <v>Asociación Quinta Ola</v>
      </c>
      <c r="AC385" t="str">
        <v>Asociación Salto Ángel</v>
      </c>
      <c r="AD385" t="str">
        <v>Asociación Venezuela en Ecuador AC</v>
      </c>
      <c r="AE385" t="str">
        <v>ASOVENAR</v>
      </c>
      <c r="AF385" t="str">
        <v>Associação Hermanitos</v>
      </c>
      <c r="AG385" t="str">
        <v>AVSI Foundation</v>
      </c>
      <c r="AH385" t="str">
        <v>Bethany Christian Services</v>
      </c>
      <c r="AI385" t="str">
        <v>Blumont</v>
      </c>
      <c r="AJ385" t="str">
        <v>CARE</v>
      </c>
      <c r="AK385" t="str">
        <v>Caritas Brazil</v>
      </c>
      <c r="AL385" t="str">
        <v>Caritas Ecuador</v>
      </c>
      <c r="AM385" t="str">
        <v>Caritas Germany</v>
      </c>
      <c r="AN385" t="str">
        <v>Caritas Manaus</v>
      </c>
      <c r="AO385" t="str">
        <v>Caritas Parana</v>
      </c>
      <c r="AP385" t="str">
        <v>Caritas Peru</v>
      </c>
      <c r="AQ385" t="str">
        <v>Caritas Rio de Janeiro</v>
      </c>
      <c r="AR385" t="str">
        <v>Caritas São Paulo</v>
      </c>
      <c r="AS385" t="str">
        <v>Caritas Switzerland</v>
      </c>
      <c r="AT385" t="str">
        <v>CCEFIRO Association</v>
      </c>
      <c r="AU385" t="str">
        <v>CEDRO</v>
      </c>
      <c r="AV385" t="str">
        <v>Center for Integrated Studies and Programs for Sustainable Development (CIEDS)</v>
      </c>
      <c r="AW385" t="str">
        <v>Center for Migration and Human Rights of the Diocese of Roraima (CMDH)</v>
      </c>
      <c r="AX385" t="str">
        <v>Centro de Atencion Psicosocial (CAPS)</v>
      </c>
      <c r="AY385" t="str">
        <v>CESAL</v>
      </c>
      <c r="AZ385" t="str">
        <v>CESVI-Cooperazione e Sviluppo</v>
      </c>
      <c r="BA385" t="str">
        <v>ChildFund International</v>
      </c>
      <c r="BB385" t="str">
        <v>CHS Alternativo</v>
      </c>
      <c r="BC385" t="str">
        <v>Churún Merú Association</v>
      </c>
      <c r="BD385" t="str">
        <v>Coalición por Venezuela</v>
      </c>
      <c r="BE385" t="str">
        <v>Colonia Foundation of Venezuelans in the Dominican Republic (FUNCOVERD)</v>
      </c>
      <c r="BF385" t="str">
        <v>COLVENZ</v>
      </c>
      <c r="BG385" t="str">
        <v>Compassiva</v>
      </c>
      <c r="BH385" t="str">
        <v>Consejo Interreligioso del Perú - Religiones por la Paz</v>
      </c>
      <c r="BI385" t="str">
        <v>Consorcio ONG OCIPI Y Capellanía Nacional OFICA</v>
      </c>
      <c r="BJ385" t="str">
        <v>COOPI - International Cooperation Foundation</v>
      </c>
      <c r="BK385" t="str">
        <v>Corporación Colectivo Sin Fronteras</v>
      </c>
      <c r="BL385" t="str">
        <v>CRISFE Foundation</v>
      </c>
      <c r="BM385" t="str">
        <v>Cuso International</v>
      </c>
      <c r="BN385" t="str">
        <v>Danielle’s Children Fund (DCF)</v>
      </c>
      <c r="BO385" t="str">
        <v>Danish Refugee Council (DRC)</v>
      </c>
      <c r="BP385" t="str">
        <v>Development Support Association - APOYAR</v>
      </c>
      <c r="BQ385" t="str">
        <v>Diakonie Katastrophenhilfe</v>
      </c>
      <c r="BR385" t="str">
        <v>Diálogo Diverso</v>
      </c>
      <c r="BS385" t="str">
        <v>Doctors of the World</v>
      </c>
      <c r="BT385" t="str">
        <v>Dominican Institute for Integrated Development</v>
      </c>
      <c r="BU385" t="str">
        <v>Duendes y Ángeles Vinotinto República Dominicana</v>
      </c>
      <c r="BV385" t="str">
        <v>Encuentros SJS (Servicio Jesuita de la Solidaridad)</v>
      </c>
      <c r="BW385" t="str">
        <v>Ending Violence Against Migrants</v>
      </c>
      <c r="BX385" t="str">
        <v>Equidad Foundation</v>
      </c>
      <c r="BY385" t="str">
        <v>Equilibrium CenDE</v>
      </c>
      <c r="BZ385" t="str">
        <v>Facultad de Psicología - Universidad de la República (UDELAR)</v>
      </c>
      <c r="CA385" t="str">
        <v>First International Emergency and Solidarités International</v>
      </c>
      <c r="CB385" t="str">
        <v>Fondo Ecuatoriano Populorum Progressio</v>
      </c>
      <c r="CC385" t="str">
        <v>Foro Salud Callao</v>
      </c>
      <c r="CD385" t="str">
        <v>Foundation for the Integration and Development of Latin America (FIDAL)</v>
      </c>
      <c r="CE385" t="str">
        <v>Foundation of the Americas (FUDELA)</v>
      </c>
      <c r="CF385" t="str">
        <v>Fraternity Without Borders</v>
      </c>
      <c r="CG385" t="str">
        <v>Fundación Brisas del Norte</v>
      </c>
      <c r="CH385" t="str">
        <v>Fundación Colombovenezolana Nueva Ilusión</v>
      </c>
      <c r="CI385" t="str">
        <v>Fundación Nakama's</v>
      </c>
      <c r="CJ385" t="str">
        <v>Fundación RadaBer</v>
      </c>
      <c r="CK385" t="str">
        <v>Fundación Scalabrini Bolivia</v>
      </c>
      <c r="CL385" t="str">
        <v>Fundacion Social Vivan los Niños</v>
      </c>
      <c r="CM385" t="str">
        <v>FUNVEAC</v>
      </c>
      <c r="CN385" t="str">
        <v>German Development Cooperation Agency GIZ</v>
      </c>
      <c r="CO385" t="str">
        <v>Globalizate Radio</v>
      </c>
      <c r="CP385" t="str">
        <v>GOAL</v>
      </c>
      <c r="CQ385" t="str">
        <v>Halü Bienestar Humano Foundation (HALU)</v>
      </c>
      <c r="CR385" t="str">
        <v>Heartland Alliance International (HAI)</v>
      </c>
      <c r="CS385" t="str">
        <v>HELVETAS Swiss Intercooperation</v>
      </c>
      <c r="CT385" t="str">
        <v>HIAS</v>
      </c>
      <c r="CU385" t="str">
        <v>Human Rights Defence Curaçao</v>
      </c>
      <c r="CV385" t="str">
        <v>Humanity &amp; Inclusion</v>
      </c>
      <c r="CW385" t="str">
        <v>Humans Analytic</v>
      </c>
      <c r="CX385" t="str">
        <v>Idas y Vueltas Association</v>
      </c>
      <c r="CY385" t="str">
        <v>iMMAP</v>
      </c>
      <c r="CZ385" t="str">
        <v>IMPACT Initiatives (REACH)</v>
      </c>
      <c r="DA385" t="str">
        <v>Inmigrante Feliz Association</v>
      </c>
      <c r="DB385" t="str">
        <v>Institute for Migration and Human Rights (IMDH)</v>
      </c>
      <c r="DC385" t="str">
        <v>Institute of Natural and Cultural Heritage (IPANC)</v>
      </c>
      <c r="DD385" t="str">
        <v>International Committee for the Development of People (CISP)</v>
      </c>
      <c r="DE385" t="str">
        <v>International Federation of the Red Cross (IFRC)</v>
      </c>
      <c r="DF385" t="str">
        <v>International Labour Organization (ILO)</v>
      </c>
      <c r="DG385" t="str">
        <v>International Medical Corps</v>
      </c>
      <c r="DH385" t="str">
        <v>International Organization for Migration (IOM)</v>
      </c>
      <c r="DI385" t="str">
        <v>International Rescue Committee (IRC)</v>
      </c>
      <c r="DJ385" t="str">
        <v>INTERSOS</v>
      </c>
      <c r="DK385" t="str">
        <v>Jesuit Migrant Service (JMS)</v>
      </c>
      <c r="DL385" t="str">
        <v>Jesuit Refugee Service (JRS)</v>
      </c>
      <c r="DM385" t="str">
        <v>Jesuit Service for Migrants and Refugees (JSMR)</v>
      </c>
      <c r="DN385" t="str">
        <v>Joint United Nations Programme on HIV/AIDS (UNAIDS)</v>
      </c>
      <c r="DO385" t="str">
        <v>Kimirina Coorporation</v>
      </c>
      <c r="DP385" t="str">
        <v>La Casita Hispanic Cultural Centre</v>
      </c>
      <c r="DQ385" t="str">
        <v>Latin American Network of Non-Governmental Organizations of Persons with Disabilities and their Families (RIADIS)</v>
      </c>
      <c r="DR385" t="str">
        <v>LGBT+ Movement Brazil</v>
      </c>
      <c r="DS385" t="str">
        <v>Living Water Community (LWC)</v>
      </c>
      <c r="DT385" t="str">
        <v>LLANOVENCOL</v>
      </c>
      <c r="DU385" t="str">
        <v>Lutheran World Federation</v>
      </c>
      <c r="DV385" t="str">
        <v>Lutheran World Relief</v>
      </c>
      <c r="DW385" t="str">
        <v>Malteser International</v>
      </c>
      <c r="DX385" t="str">
        <v>Mana Institute</v>
      </c>
      <c r="DY385" t="str">
        <v>Manos Veneguayas Association</v>
      </c>
      <c r="DZ385" t="str">
        <v>Más Igualdad Perú</v>
      </c>
      <c r="EA385" t="str">
        <v>MedGlobal</v>
      </c>
      <c r="EB385" t="str">
        <v>Medical Teams International</v>
      </c>
      <c r="EC385" t="str">
        <v>Mercy Corps</v>
      </c>
      <c r="ED385" t="str">
        <v>Migrant Service Center (CAM)</v>
      </c>
      <c r="EE385" t="str">
        <v>Migrants, Refugees and Argentine Social Entrepreneurs (MIRARES)</v>
      </c>
      <c r="EF385" t="str">
        <v>Mision Scalabriniana - Ecuador</v>
      </c>
      <c r="EG385" t="str">
        <v>Missão Paz</v>
      </c>
      <c r="EH385" t="str">
        <v>Museu A CASA</v>
      </c>
      <c r="EI385" t="str">
        <v>Norwegian Refugee Council (NRC)</v>
      </c>
      <c r="EJ385" t="str">
        <v>ONG Migrantes por el Maule</v>
      </c>
      <c r="EK385" t="str">
        <v>ONG Preemptive Love Coalition Colombia</v>
      </c>
      <c r="EL385" t="str">
        <v>Organización Transfomando Vidas</v>
      </c>
      <c r="EM385" t="str">
        <v>Organization of Ibero-American States for Education, Science and Culture (OEI)</v>
      </c>
      <c r="EN385" t="str">
        <v>OXFAM</v>
      </c>
      <c r="EO385" t="str">
        <v>Panamerican Development Foundation</v>
      </c>
      <c r="EP385" t="str">
        <v>Panamerican Health Organization/World Health Organization (PAHO/WHO)</v>
      </c>
      <c r="EQ385" t="str">
        <v>Pastoral of Human Mobility - Peruvian Episcopal Conference</v>
      </c>
      <c r="ER385" t="str">
        <v>Pastoral Service for Migrants National</v>
      </c>
      <c r="ES385" t="str">
        <v>Permanent Human Rights defense Committee (CDH)</v>
      </c>
      <c r="ET385" t="str">
        <v>Pirilampos Institute - Group of visits and voluntary actions in Roraima</v>
      </c>
      <c r="EU385" t="str">
        <v>Plan International</v>
      </c>
      <c r="EV385" t="str">
        <v>Population Program, Faculty of Social Sciences, University of the Republic</v>
      </c>
      <c r="EW385" t="str">
        <v>Profamilia Association</v>
      </c>
      <c r="EX385" t="str">
        <v>Red con Migrantes y Refugiados</v>
      </c>
      <c r="EY385" t="str">
        <v>Red Cross Colombia</v>
      </c>
      <c r="EZ385" t="str">
        <v>Red Cross Ecuador</v>
      </c>
      <c r="FA385" t="str">
        <v>Red Cross Peru</v>
      </c>
      <c r="FB385" t="str">
        <v>Red de Investigaciones en Derechos Humanos - CONICET (Consejo Nacional de Investigaciones Científicas y Técnicas)</v>
      </c>
      <c r="FC385" t="str">
        <v>RET International</v>
      </c>
      <c r="FD385" t="str">
        <v>Salú pa Tur Foundation</v>
      </c>
      <c r="FE385" t="str">
        <v>Salvation Army</v>
      </c>
      <c r="FF385" t="str">
        <v>Samaritan's Purse</v>
      </c>
      <c r="FG385" t="str">
        <v>Save the Children International (SCI)</v>
      </c>
      <c r="FH385" t="str">
        <v>Scalabrini Foundation Chile</v>
      </c>
      <c r="FI385" t="str">
        <v>Sección Peruana de Amnistía Internacional</v>
      </c>
      <c r="FJ385" t="str">
        <v>Serviço Pastoral dos Migrantes do Nordeste</v>
      </c>
      <c r="FK385" t="str">
        <v>Sesame Workshop</v>
      </c>
      <c r="FL385" t="str">
        <v>Si, Da Vida</v>
      </c>
      <c r="FM385" t="str">
        <v>Solidarity and Action Asociation</v>
      </c>
      <c r="FN385" t="str">
        <v>SOS Children's Villages</v>
      </c>
      <c r="FO385" t="str">
        <v>Tarabita Foundation</v>
      </c>
      <c r="FP385" t="str">
        <v>Tearfund</v>
      </c>
      <c r="FQ385" t="str">
        <v>TECHO</v>
      </c>
      <c r="FR385" t="str">
        <v>Terranueva Foundation</v>
      </c>
      <c r="FS385" t="str">
        <v>Terre des Hommes Suisse</v>
      </c>
      <c r="FT385" t="str">
        <v>The Israel Forum for International Humanitarian Aid (IsraAID)</v>
      </c>
      <c r="FU385" t="str">
        <v>Unión Venezolana en Perú</v>
      </c>
      <c r="FV385" t="str">
        <v>United Nations Children's Fund (UNICEF)</v>
      </c>
      <c r="FW385" t="str">
        <v>United Nations Development Programme (UNDP)</v>
      </c>
      <c r="FX385" t="str">
        <v>United Nations Educational, Scientific and Cultural Organization (UNESCO)</v>
      </c>
      <c r="FY385" t="str">
        <v>United Nations Entity for Gender Equality and the Empowerment of Women (UNWOMEN)</v>
      </c>
      <c r="FZ385" t="str">
        <v>United Nations Food and Agricultural Organization (FAO)</v>
      </c>
      <c r="GA385" t="str">
        <v>United Nations High Commissioner for Refugees (UNHCR)</v>
      </c>
      <c r="GB385" t="str">
        <v>United Nations Office of the High Commissioner for Human Rights (OHCHR)</v>
      </c>
      <c r="GC385" t="str">
        <v>United Nations Office on Drugs and Crime (UNODC)</v>
      </c>
      <c r="GD385" t="str">
        <v>United Nations Population Fund (UNFPA)</v>
      </c>
      <c r="GE385" t="str">
        <v>United Nations Programme for Human Settlements (UN Habitat)</v>
      </c>
      <c r="GF385" t="str">
        <v>Vale da Benção Educational and Charitable Association (AEBVB)</v>
      </c>
      <c r="GG385" t="str">
        <v>VenAruba Solidaria</v>
      </c>
      <c r="GH385" t="str">
        <v>Venex Curacao Foundation</v>
      </c>
      <c r="GI385" t="str">
        <v>Venezolanos en Barranquilla</v>
      </c>
      <c r="GJ385" t="str">
        <v>Venezolanos en San Cristóbal</v>
      </c>
      <c r="GK385" t="str">
        <v>Venezuelan Emigrant Foundation (FEV)</v>
      </c>
      <c r="GL385" t="str">
        <v>Vicaría de Pastoral Social Caritas</v>
      </c>
      <c r="GM385" t="str">
        <v>Voices GY</v>
      </c>
      <c r="GN385" t="str">
        <v>We World GVC</v>
      </c>
      <c r="GO385" t="str">
        <v>World Council of Credit Unions</v>
      </c>
      <c r="GP385" t="str">
        <v>World Food Programme (WFP)</v>
      </c>
      <c r="GQ385" t="str">
        <v>World Vision</v>
      </c>
      <c r="GR385" t="str">
        <v>ZOA</v>
      </c>
    </row>
    <row r="386" spans="8:200" x14ac:dyDescent="0.3">
      <c r="H386" t="str" cm="1">
        <f t="array" ref="H386:GR386">TRANSPOSE(_xlfn._xlws.SORT(_xlfn._xlws.FILTER(Table3[Name],ISNUMBER(SEARCH(' Activity Sheet'!D440,Table3[Name])),"Not found"),,1))</f>
        <v>.New Organisation</v>
      </c>
      <c r="I386" t="str">
        <v>ABV - Association of Good with Life</v>
      </c>
      <c r="J386" t="str">
        <v>ACAPS</v>
      </c>
      <c r="K386" t="str">
        <v>Acción y Desarrollo</v>
      </c>
      <c r="L386" t="str">
        <v>ACTED</v>
      </c>
      <c r="M386" t="str">
        <v>Action against Hunger</v>
      </c>
      <c r="N386" t="str">
        <v>ActionAid</v>
      </c>
      <c r="O386" t="str">
        <v>Adventist Development and Relief Agency (ADRA)</v>
      </c>
      <c r="P386" t="str">
        <v>Alas de Colibrí Foundation</v>
      </c>
      <c r="Q386" t="str">
        <v>Alianza por la Solidaridad</v>
      </c>
      <c r="R386" t="str">
        <v>Alianza por Venezuela</v>
      </c>
      <c r="S386" t="str">
        <v>Americares Foundation</v>
      </c>
      <c r="T386" t="str">
        <v>Argentine Commission for Refugees and Migrants (CAREF)</v>
      </c>
      <c r="U386" t="str">
        <v>Asociación Aves</v>
      </c>
      <c r="V386" t="str">
        <v>Asociación de Jubilados y Pensionados Venezolanos en Argentina</v>
      </c>
      <c r="W386" t="str">
        <v>Asociación de Venezolanos en Eloy Alfaro</v>
      </c>
      <c r="X386" t="str">
        <v>Asociación Fundación contra el Hambre Perú</v>
      </c>
      <c r="Y386" t="str">
        <v>Asociación Migrantes Venezolanos</v>
      </c>
      <c r="Z386" t="str">
        <v>Asociación Misioneros de San Carlos Scalabrinianos</v>
      </c>
      <c r="AA386" t="str">
        <v>Asociacion Proteccion Poblacion Vulnerable</v>
      </c>
      <c r="AB386" t="str">
        <v>Asociación Quinta Ola</v>
      </c>
      <c r="AC386" t="str">
        <v>Asociación Salto Ángel</v>
      </c>
      <c r="AD386" t="str">
        <v>Asociación Venezuela en Ecuador AC</v>
      </c>
      <c r="AE386" t="str">
        <v>ASOVENAR</v>
      </c>
      <c r="AF386" t="str">
        <v>Associação Hermanitos</v>
      </c>
      <c r="AG386" t="str">
        <v>AVSI Foundation</v>
      </c>
      <c r="AH386" t="str">
        <v>Bethany Christian Services</v>
      </c>
      <c r="AI386" t="str">
        <v>Blumont</v>
      </c>
      <c r="AJ386" t="str">
        <v>CARE</v>
      </c>
      <c r="AK386" t="str">
        <v>Caritas Brazil</v>
      </c>
      <c r="AL386" t="str">
        <v>Caritas Ecuador</v>
      </c>
      <c r="AM386" t="str">
        <v>Caritas Germany</v>
      </c>
      <c r="AN386" t="str">
        <v>Caritas Manaus</v>
      </c>
      <c r="AO386" t="str">
        <v>Caritas Parana</v>
      </c>
      <c r="AP386" t="str">
        <v>Caritas Peru</v>
      </c>
      <c r="AQ386" t="str">
        <v>Caritas Rio de Janeiro</v>
      </c>
      <c r="AR386" t="str">
        <v>Caritas São Paulo</v>
      </c>
      <c r="AS386" t="str">
        <v>Caritas Switzerland</v>
      </c>
      <c r="AT386" t="str">
        <v>CCEFIRO Association</v>
      </c>
      <c r="AU386" t="str">
        <v>CEDRO</v>
      </c>
      <c r="AV386" t="str">
        <v>Center for Integrated Studies and Programs for Sustainable Development (CIEDS)</v>
      </c>
      <c r="AW386" t="str">
        <v>Center for Migration and Human Rights of the Diocese of Roraima (CMDH)</v>
      </c>
      <c r="AX386" t="str">
        <v>Centro de Atencion Psicosocial (CAPS)</v>
      </c>
      <c r="AY386" t="str">
        <v>CESAL</v>
      </c>
      <c r="AZ386" t="str">
        <v>CESVI-Cooperazione e Sviluppo</v>
      </c>
      <c r="BA386" t="str">
        <v>ChildFund International</v>
      </c>
      <c r="BB386" t="str">
        <v>CHS Alternativo</v>
      </c>
      <c r="BC386" t="str">
        <v>Churún Merú Association</v>
      </c>
      <c r="BD386" t="str">
        <v>Coalición por Venezuela</v>
      </c>
      <c r="BE386" t="str">
        <v>Colonia Foundation of Venezuelans in the Dominican Republic (FUNCOVERD)</v>
      </c>
      <c r="BF386" t="str">
        <v>COLVENZ</v>
      </c>
      <c r="BG386" t="str">
        <v>Compassiva</v>
      </c>
      <c r="BH386" t="str">
        <v>Consejo Interreligioso del Perú - Religiones por la Paz</v>
      </c>
      <c r="BI386" t="str">
        <v>Consorcio ONG OCIPI Y Capellanía Nacional OFICA</v>
      </c>
      <c r="BJ386" t="str">
        <v>COOPI - International Cooperation Foundation</v>
      </c>
      <c r="BK386" t="str">
        <v>Corporación Colectivo Sin Fronteras</v>
      </c>
      <c r="BL386" t="str">
        <v>CRISFE Foundation</v>
      </c>
      <c r="BM386" t="str">
        <v>Cuso International</v>
      </c>
      <c r="BN386" t="str">
        <v>Danielle’s Children Fund (DCF)</v>
      </c>
      <c r="BO386" t="str">
        <v>Danish Refugee Council (DRC)</v>
      </c>
      <c r="BP386" t="str">
        <v>Development Support Association - APOYAR</v>
      </c>
      <c r="BQ386" t="str">
        <v>Diakonie Katastrophenhilfe</v>
      </c>
      <c r="BR386" t="str">
        <v>Diálogo Diverso</v>
      </c>
      <c r="BS386" t="str">
        <v>Doctors of the World</v>
      </c>
      <c r="BT386" t="str">
        <v>Dominican Institute for Integrated Development</v>
      </c>
      <c r="BU386" t="str">
        <v>Duendes y Ángeles Vinotinto República Dominicana</v>
      </c>
      <c r="BV386" t="str">
        <v>Encuentros SJS (Servicio Jesuita de la Solidaridad)</v>
      </c>
      <c r="BW386" t="str">
        <v>Ending Violence Against Migrants</v>
      </c>
      <c r="BX386" t="str">
        <v>Equidad Foundation</v>
      </c>
      <c r="BY386" t="str">
        <v>Equilibrium CenDE</v>
      </c>
      <c r="BZ386" t="str">
        <v>Facultad de Psicología - Universidad de la República (UDELAR)</v>
      </c>
      <c r="CA386" t="str">
        <v>First International Emergency and Solidarités International</v>
      </c>
      <c r="CB386" t="str">
        <v>Fondo Ecuatoriano Populorum Progressio</v>
      </c>
      <c r="CC386" t="str">
        <v>Foro Salud Callao</v>
      </c>
      <c r="CD386" t="str">
        <v>Foundation for the Integration and Development of Latin America (FIDAL)</v>
      </c>
      <c r="CE386" t="str">
        <v>Foundation of the Americas (FUDELA)</v>
      </c>
      <c r="CF386" t="str">
        <v>Fraternity Without Borders</v>
      </c>
      <c r="CG386" t="str">
        <v>Fundación Brisas del Norte</v>
      </c>
      <c r="CH386" t="str">
        <v>Fundación Colombovenezolana Nueva Ilusión</v>
      </c>
      <c r="CI386" t="str">
        <v>Fundación Nakama's</v>
      </c>
      <c r="CJ386" t="str">
        <v>Fundación RadaBer</v>
      </c>
      <c r="CK386" t="str">
        <v>Fundación Scalabrini Bolivia</v>
      </c>
      <c r="CL386" t="str">
        <v>Fundacion Social Vivan los Niños</v>
      </c>
      <c r="CM386" t="str">
        <v>FUNVEAC</v>
      </c>
      <c r="CN386" t="str">
        <v>German Development Cooperation Agency GIZ</v>
      </c>
      <c r="CO386" t="str">
        <v>Globalizate Radio</v>
      </c>
      <c r="CP386" t="str">
        <v>GOAL</v>
      </c>
      <c r="CQ386" t="str">
        <v>Halü Bienestar Humano Foundation (HALU)</v>
      </c>
      <c r="CR386" t="str">
        <v>Heartland Alliance International (HAI)</v>
      </c>
      <c r="CS386" t="str">
        <v>HELVETAS Swiss Intercooperation</v>
      </c>
      <c r="CT386" t="str">
        <v>HIAS</v>
      </c>
      <c r="CU386" t="str">
        <v>Human Rights Defence Curaçao</v>
      </c>
      <c r="CV386" t="str">
        <v>Humanity &amp; Inclusion</v>
      </c>
      <c r="CW386" t="str">
        <v>Humans Analytic</v>
      </c>
      <c r="CX386" t="str">
        <v>Idas y Vueltas Association</v>
      </c>
      <c r="CY386" t="str">
        <v>iMMAP</v>
      </c>
      <c r="CZ386" t="str">
        <v>IMPACT Initiatives (REACH)</v>
      </c>
      <c r="DA386" t="str">
        <v>Inmigrante Feliz Association</v>
      </c>
      <c r="DB386" t="str">
        <v>Institute for Migration and Human Rights (IMDH)</v>
      </c>
      <c r="DC386" t="str">
        <v>Institute of Natural and Cultural Heritage (IPANC)</v>
      </c>
      <c r="DD386" t="str">
        <v>International Committee for the Development of People (CISP)</v>
      </c>
      <c r="DE386" t="str">
        <v>International Federation of the Red Cross (IFRC)</v>
      </c>
      <c r="DF386" t="str">
        <v>International Labour Organization (ILO)</v>
      </c>
      <c r="DG386" t="str">
        <v>International Medical Corps</v>
      </c>
      <c r="DH386" t="str">
        <v>International Organization for Migration (IOM)</v>
      </c>
      <c r="DI386" t="str">
        <v>International Rescue Committee (IRC)</v>
      </c>
      <c r="DJ386" t="str">
        <v>INTERSOS</v>
      </c>
      <c r="DK386" t="str">
        <v>Jesuit Migrant Service (JMS)</v>
      </c>
      <c r="DL386" t="str">
        <v>Jesuit Refugee Service (JRS)</v>
      </c>
      <c r="DM386" t="str">
        <v>Jesuit Service for Migrants and Refugees (JSMR)</v>
      </c>
      <c r="DN386" t="str">
        <v>Joint United Nations Programme on HIV/AIDS (UNAIDS)</v>
      </c>
      <c r="DO386" t="str">
        <v>Kimirina Coorporation</v>
      </c>
      <c r="DP386" t="str">
        <v>La Casita Hispanic Cultural Centre</v>
      </c>
      <c r="DQ386" t="str">
        <v>Latin American Network of Non-Governmental Organizations of Persons with Disabilities and their Families (RIADIS)</v>
      </c>
      <c r="DR386" t="str">
        <v>LGBT+ Movement Brazil</v>
      </c>
      <c r="DS386" t="str">
        <v>Living Water Community (LWC)</v>
      </c>
      <c r="DT386" t="str">
        <v>LLANOVENCOL</v>
      </c>
      <c r="DU386" t="str">
        <v>Lutheran World Federation</v>
      </c>
      <c r="DV386" t="str">
        <v>Lutheran World Relief</v>
      </c>
      <c r="DW386" t="str">
        <v>Malteser International</v>
      </c>
      <c r="DX386" t="str">
        <v>Mana Institute</v>
      </c>
      <c r="DY386" t="str">
        <v>Manos Veneguayas Association</v>
      </c>
      <c r="DZ386" t="str">
        <v>Más Igualdad Perú</v>
      </c>
      <c r="EA386" t="str">
        <v>MedGlobal</v>
      </c>
      <c r="EB386" t="str">
        <v>Medical Teams International</v>
      </c>
      <c r="EC386" t="str">
        <v>Mercy Corps</v>
      </c>
      <c r="ED386" t="str">
        <v>Migrant Service Center (CAM)</v>
      </c>
      <c r="EE386" t="str">
        <v>Migrants, Refugees and Argentine Social Entrepreneurs (MIRARES)</v>
      </c>
      <c r="EF386" t="str">
        <v>Mision Scalabriniana - Ecuador</v>
      </c>
      <c r="EG386" t="str">
        <v>Missão Paz</v>
      </c>
      <c r="EH386" t="str">
        <v>Museu A CASA</v>
      </c>
      <c r="EI386" t="str">
        <v>Norwegian Refugee Council (NRC)</v>
      </c>
      <c r="EJ386" t="str">
        <v>ONG Migrantes por el Maule</v>
      </c>
      <c r="EK386" t="str">
        <v>ONG Preemptive Love Coalition Colombia</v>
      </c>
      <c r="EL386" t="str">
        <v>Organización Transfomando Vidas</v>
      </c>
      <c r="EM386" t="str">
        <v>Organization of Ibero-American States for Education, Science and Culture (OEI)</v>
      </c>
      <c r="EN386" t="str">
        <v>OXFAM</v>
      </c>
      <c r="EO386" t="str">
        <v>Panamerican Development Foundation</v>
      </c>
      <c r="EP386" t="str">
        <v>Panamerican Health Organization/World Health Organization (PAHO/WHO)</v>
      </c>
      <c r="EQ386" t="str">
        <v>Pastoral of Human Mobility - Peruvian Episcopal Conference</v>
      </c>
      <c r="ER386" t="str">
        <v>Pastoral Service for Migrants National</v>
      </c>
      <c r="ES386" t="str">
        <v>Permanent Human Rights defense Committee (CDH)</v>
      </c>
      <c r="ET386" t="str">
        <v>Pirilampos Institute - Group of visits and voluntary actions in Roraima</v>
      </c>
      <c r="EU386" t="str">
        <v>Plan International</v>
      </c>
      <c r="EV386" t="str">
        <v>Population Program, Faculty of Social Sciences, University of the Republic</v>
      </c>
      <c r="EW386" t="str">
        <v>Profamilia Association</v>
      </c>
      <c r="EX386" t="str">
        <v>Red con Migrantes y Refugiados</v>
      </c>
      <c r="EY386" t="str">
        <v>Red Cross Colombia</v>
      </c>
      <c r="EZ386" t="str">
        <v>Red Cross Ecuador</v>
      </c>
      <c r="FA386" t="str">
        <v>Red Cross Peru</v>
      </c>
      <c r="FB386" t="str">
        <v>Red de Investigaciones en Derechos Humanos - CONICET (Consejo Nacional de Investigaciones Científicas y Técnicas)</v>
      </c>
      <c r="FC386" t="str">
        <v>RET International</v>
      </c>
      <c r="FD386" t="str">
        <v>Salú pa Tur Foundation</v>
      </c>
      <c r="FE386" t="str">
        <v>Salvation Army</v>
      </c>
      <c r="FF386" t="str">
        <v>Samaritan's Purse</v>
      </c>
      <c r="FG386" t="str">
        <v>Save the Children International (SCI)</v>
      </c>
      <c r="FH386" t="str">
        <v>Scalabrini Foundation Chile</v>
      </c>
      <c r="FI386" t="str">
        <v>Sección Peruana de Amnistía Internacional</v>
      </c>
      <c r="FJ386" t="str">
        <v>Serviço Pastoral dos Migrantes do Nordeste</v>
      </c>
      <c r="FK386" t="str">
        <v>Sesame Workshop</v>
      </c>
      <c r="FL386" t="str">
        <v>Si, Da Vida</v>
      </c>
      <c r="FM386" t="str">
        <v>Solidarity and Action Asociation</v>
      </c>
      <c r="FN386" t="str">
        <v>SOS Children's Villages</v>
      </c>
      <c r="FO386" t="str">
        <v>Tarabita Foundation</v>
      </c>
      <c r="FP386" t="str">
        <v>Tearfund</v>
      </c>
      <c r="FQ386" t="str">
        <v>TECHO</v>
      </c>
      <c r="FR386" t="str">
        <v>Terranueva Foundation</v>
      </c>
      <c r="FS386" t="str">
        <v>Terre des Hommes Suisse</v>
      </c>
      <c r="FT386" t="str">
        <v>The Israel Forum for International Humanitarian Aid (IsraAID)</v>
      </c>
      <c r="FU386" t="str">
        <v>Unión Venezolana en Perú</v>
      </c>
      <c r="FV386" t="str">
        <v>United Nations Children's Fund (UNICEF)</v>
      </c>
      <c r="FW386" t="str">
        <v>United Nations Development Programme (UNDP)</v>
      </c>
      <c r="FX386" t="str">
        <v>United Nations Educational, Scientific and Cultural Organization (UNESCO)</v>
      </c>
      <c r="FY386" t="str">
        <v>United Nations Entity for Gender Equality and the Empowerment of Women (UNWOMEN)</v>
      </c>
      <c r="FZ386" t="str">
        <v>United Nations Food and Agricultural Organization (FAO)</v>
      </c>
      <c r="GA386" t="str">
        <v>United Nations High Commissioner for Refugees (UNHCR)</v>
      </c>
      <c r="GB386" t="str">
        <v>United Nations Office of the High Commissioner for Human Rights (OHCHR)</v>
      </c>
      <c r="GC386" t="str">
        <v>United Nations Office on Drugs and Crime (UNODC)</v>
      </c>
      <c r="GD386" t="str">
        <v>United Nations Population Fund (UNFPA)</v>
      </c>
      <c r="GE386" t="str">
        <v>United Nations Programme for Human Settlements (UN Habitat)</v>
      </c>
      <c r="GF386" t="str">
        <v>Vale da Benção Educational and Charitable Association (AEBVB)</v>
      </c>
      <c r="GG386" t="str">
        <v>VenAruba Solidaria</v>
      </c>
      <c r="GH386" t="str">
        <v>Venex Curacao Foundation</v>
      </c>
      <c r="GI386" t="str">
        <v>Venezolanos en Barranquilla</v>
      </c>
      <c r="GJ386" t="str">
        <v>Venezolanos en San Cristóbal</v>
      </c>
      <c r="GK386" t="str">
        <v>Venezuelan Emigrant Foundation (FEV)</v>
      </c>
      <c r="GL386" t="str">
        <v>Vicaría de Pastoral Social Caritas</v>
      </c>
      <c r="GM386" t="str">
        <v>Voices GY</v>
      </c>
      <c r="GN386" t="str">
        <v>We World GVC</v>
      </c>
      <c r="GO386" t="str">
        <v>World Council of Credit Unions</v>
      </c>
      <c r="GP386" t="str">
        <v>World Food Programme (WFP)</v>
      </c>
      <c r="GQ386" t="str">
        <v>World Vision</v>
      </c>
      <c r="GR386" t="str">
        <v>ZOA</v>
      </c>
    </row>
    <row r="387" spans="8:200" x14ac:dyDescent="0.3">
      <c r="H387" t="str" cm="1">
        <f t="array" ref="H387:GR387">TRANSPOSE(_xlfn._xlws.SORT(_xlfn._xlws.FILTER(Table3[Name],ISNUMBER(SEARCH(' Activity Sheet'!D441,Table3[Name])),"Not found"),,1))</f>
        <v>.New Organisation</v>
      </c>
      <c r="I387" t="str">
        <v>ABV - Association of Good with Life</v>
      </c>
      <c r="J387" t="str">
        <v>ACAPS</v>
      </c>
      <c r="K387" t="str">
        <v>Acción y Desarrollo</v>
      </c>
      <c r="L387" t="str">
        <v>ACTED</v>
      </c>
      <c r="M387" t="str">
        <v>Action against Hunger</v>
      </c>
      <c r="N387" t="str">
        <v>ActionAid</v>
      </c>
      <c r="O387" t="str">
        <v>Adventist Development and Relief Agency (ADRA)</v>
      </c>
      <c r="P387" t="str">
        <v>Alas de Colibrí Foundation</v>
      </c>
      <c r="Q387" t="str">
        <v>Alianza por la Solidaridad</v>
      </c>
      <c r="R387" t="str">
        <v>Alianza por Venezuela</v>
      </c>
      <c r="S387" t="str">
        <v>Americares Foundation</v>
      </c>
      <c r="T387" t="str">
        <v>Argentine Commission for Refugees and Migrants (CAREF)</v>
      </c>
      <c r="U387" t="str">
        <v>Asociación Aves</v>
      </c>
      <c r="V387" t="str">
        <v>Asociación de Jubilados y Pensionados Venezolanos en Argentina</v>
      </c>
      <c r="W387" t="str">
        <v>Asociación de Venezolanos en Eloy Alfaro</v>
      </c>
      <c r="X387" t="str">
        <v>Asociación Fundación contra el Hambre Perú</v>
      </c>
      <c r="Y387" t="str">
        <v>Asociación Migrantes Venezolanos</v>
      </c>
      <c r="Z387" t="str">
        <v>Asociación Misioneros de San Carlos Scalabrinianos</v>
      </c>
      <c r="AA387" t="str">
        <v>Asociacion Proteccion Poblacion Vulnerable</v>
      </c>
      <c r="AB387" t="str">
        <v>Asociación Quinta Ola</v>
      </c>
      <c r="AC387" t="str">
        <v>Asociación Salto Ángel</v>
      </c>
      <c r="AD387" t="str">
        <v>Asociación Venezuela en Ecuador AC</v>
      </c>
      <c r="AE387" t="str">
        <v>ASOVENAR</v>
      </c>
      <c r="AF387" t="str">
        <v>Associação Hermanitos</v>
      </c>
      <c r="AG387" t="str">
        <v>AVSI Foundation</v>
      </c>
      <c r="AH387" t="str">
        <v>Bethany Christian Services</v>
      </c>
      <c r="AI387" t="str">
        <v>Blumont</v>
      </c>
      <c r="AJ387" t="str">
        <v>CARE</v>
      </c>
      <c r="AK387" t="str">
        <v>Caritas Brazil</v>
      </c>
      <c r="AL387" t="str">
        <v>Caritas Ecuador</v>
      </c>
      <c r="AM387" t="str">
        <v>Caritas Germany</v>
      </c>
      <c r="AN387" t="str">
        <v>Caritas Manaus</v>
      </c>
      <c r="AO387" t="str">
        <v>Caritas Parana</v>
      </c>
      <c r="AP387" t="str">
        <v>Caritas Peru</v>
      </c>
      <c r="AQ387" t="str">
        <v>Caritas Rio de Janeiro</v>
      </c>
      <c r="AR387" t="str">
        <v>Caritas São Paulo</v>
      </c>
      <c r="AS387" t="str">
        <v>Caritas Switzerland</v>
      </c>
      <c r="AT387" t="str">
        <v>CCEFIRO Association</v>
      </c>
      <c r="AU387" t="str">
        <v>CEDRO</v>
      </c>
      <c r="AV387" t="str">
        <v>Center for Integrated Studies and Programs for Sustainable Development (CIEDS)</v>
      </c>
      <c r="AW387" t="str">
        <v>Center for Migration and Human Rights of the Diocese of Roraima (CMDH)</v>
      </c>
      <c r="AX387" t="str">
        <v>Centro de Atencion Psicosocial (CAPS)</v>
      </c>
      <c r="AY387" t="str">
        <v>CESAL</v>
      </c>
      <c r="AZ387" t="str">
        <v>CESVI-Cooperazione e Sviluppo</v>
      </c>
      <c r="BA387" t="str">
        <v>ChildFund International</v>
      </c>
      <c r="BB387" t="str">
        <v>CHS Alternativo</v>
      </c>
      <c r="BC387" t="str">
        <v>Churún Merú Association</v>
      </c>
      <c r="BD387" t="str">
        <v>Coalición por Venezuela</v>
      </c>
      <c r="BE387" t="str">
        <v>Colonia Foundation of Venezuelans in the Dominican Republic (FUNCOVERD)</v>
      </c>
      <c r="BF387" t="str">
        <v>COLVENZ</v>
      </c>
      <c r="BG387" t="str">
        <v>Compassiva</v>
      </c>
      <c r="BH387" t="str">
        <v>Consejo Interreligioso del Perú - Religiones por la Paz</v>
      </c>
      <c r="BI387" t="str">
        <v>Consorcio ONG OCIPI Y Capellanía Nacional OFICA</v>
      </c>
      <c r="BJ387" t="str">
        <v>COOPI - International Cooperation Foundation</v>
      </c>
      <c r="BK387" t="str">
        <v>Corporación Colectivo Sin Fronteras</v>
      </c>
      <c r="BL387" t="str">
        <v>CRISFE Foundation</v>
      </c>
      <c r="BM387" t="str">
        <v>Cuso International</v>
      </c>
      <c r="BN387" t="str">
        <v>Danielle’s Children Fund (DCF)</v>
      </c>
      <c r="BO387" t="str">
        <v>Danish Refugee Council (DRC)</v>
      </c>
      <c r="BP387" t="str">
        <v>Development Support Association - APOYAR</v>
      </c>
      <c r="BQ387" t="str">
        <v>Diakonie Katastrophenhilfe</v>
      </c>
      <c r="BR387" t="str">
        <v>Diálogo Diverso</v>
      </c>
      <c r="BS387" t="str">
        <v>Doctors of the World</v>
      </c>
      <c r="BT387" t="str">
        <v>Dominican Institute for Integrated Development</v>
      </c>
      <c r="BU387" t="str">
        <v>Duendes y Ángeles Vinotinto República Dominicana</v>
      </c>
      <c r="BV387" t="str">
        <v>Encuentros SJS (Servicio Jesuita de la Solidaridad)</v>
      </c>
      <c r="BW387" t="str">
        <v>Ending Violence Against Migrants</v>
      </c>
      <c r="BX387" t="str">
        <v>Equidad Foundation</v>
      </c>
      <c r="BY387" t="str">
        <v>Equilibrium CenDE</v>
      </c>
      <c r="BZ387" t="str">
        <v>Facultad de Psicología - Universidad de la República (UDELAR)</v>
      </c>
      <c r="CA387" t="str">
        <v>First International Emergency and Solidarités International</v>
      </c>
      <c r="CB387" t="str">
        <v>Fondo Ecuatoriano Populorum Progressio</v>
      </c>
      <c r="CC387" t="str">
        <v>Foro Salud Callao</v>
      </c>
      <c r="CD387" t="str">
        <v>Foundation for the Integration and Development of Latin America (FIDAL)</v>
      </c>
      <c r="CE387" t="str">
        <v>Foundation of the Americas (FUDELA)</v>
      </c>
      <c r="CF387" t="str">
        <v>Fraternity Without Borders</v>
      </c>
      <c r="CG387" t="str">
        <v>Fundación Brisas del Norte</v>
      </c>
      <c r="CH387" t="str">
        <v>Fundación Colombovenezolana Nueva Ilusión</v>
      </c>
      <c r="CI387" t="str">
        <v>Fundación Nakama's</v>
      </c>
      <c r="CJ387" t="str">
        <v>Fundación RadaBer</v>
      </c>
      <c r="CK387" t="str">
        <v>Fundación Scalabrini Bolivia</v>
      </c>
      <c r="CL387" t="str">
        <v>Fundacion Social Vivan los Niños</v>
      </c>
      <c r="CM387" t="str">
        <v>FUNVEAC</v>
      </c>
      <c r="CN387" t="str">
        <v>German Development Cooperation Agency GIZ</v>
      </c>
      <c r="CO387" t="str">
        <v>Globalizate Radio</v>
      </c>
      <c r="CP387" t="str">
        <v>GOAL</v>
      </c>
      <c r="CQ387" t="str">
        <v>Halü Bienestar Humano Foundation (HALU)</v>
      </c>
      <c r="CR387" t="str">
        <v>Heartland Alliance International (HAI)</v>
      </c>
      <c r="CS387" t="str">
        <v>HELVETAS Swiss Intercooperation</v>
      </c>
      <c r="CT387" t="str">
        <v>HIAS</v>
      </c>
      <c r="CU387" t="str">
        <v>Human Rights Defence Curaçao</v>
      </c>
      <c r="CV387" t="str">
        <v>Humanity &amp; Inclusion</v>
      </c>
      <c r="CW387" t="str">
        <v>Humans Analytic</v>
      </c>
      <c r="CX387" t="str">
        <v>Idas y Vueltas Association</v>
      </c>
      <c r="CY387" t="str">
        <v>iMMAP</v>
      </c>
      <c r="CZ387" t="str">
        <v>IMPACT Initiatives (REACH)</v>
      </c>
      <c r="DA387" t="str">
        <v>Inmigrante Feliz Association</v>
      </c>
      <c r="DB387" t="str">
        <v>Institute for Migration and Human Rights (IMDH)</v>
      </c>
      <c r="DC387" t="str">
        <v>Institute of Natural and Cultural Heritage (IPANC)</v>
      </c>
      <c r="DD387" t="str">
        <v>International Committee for the Development of People (CISP)</v>
      </c>
      <c r="DE387" t="str">
        <v>International Federation of the Red Cross (IFRC)</v>
      </c>
      <c r="DF387" t="str">
        <v>International Labour Organization (ILO)</v>
      </c>
      <c r="DG387" t="str">
        <v>International Medical Corps</v>
      </c>
      <c r="DH387" t="str">
        <v>International Organization for Migration (IOM)</v>
      </c>
      <c r="DI387" t="str">
        <v>International Rescue Committee (IRC)</v>
      </c>
      <c r="DJ387" t="str">
        <v>INTERSOS</v>
      </c>
      <c r="DK387" t="str">
        <v>Jesuit Migrant Service (JMS)</v>
      </c>
      <c r="DL387" t="str">
        <v>Jesuit Refugee Service (JRS)</v>
      </c>
      <c r="DM387" t="str">
        <v>Jesuit Service for Migrants and Refugees (JSMR)</v>
      </c>
      <c r="DN387" t="str">
        <v>Joint United Nations Programme on HIV/AIDS (UNAIDS)</v>
      </c>
      <c r="DO387" t="str">
        <v>Kimirina Coorporation</v>
      </c>
      <c r="DP387" t="str">
        <v>La Casita Hispanic Cultural Centre</v>
      </c>
      <c r="DQ387" t="str">
        <v>Latin American Network of Non-Governmental Organizations of Persons with Disabilities and their Families (RIADIS)</v>
      </c>
      <c r="DR387" t="str">
        <v>LGBT+ Movement Brazil</v>
      </c>
      <c r="DS387" t="str">
        <v>Living Water Community (LWC)</v>
      </c>
      <c r="DT387" t="str">
        <v>LLANOVENCOL</v>
      </c>
      <c r="DU387" t="str">
        <v>Lutheran World Federation</v>
      </c>
      <c r="DV387" t="str">
        <v>Lutheran World Relief</v>
      </c>
      <c r="DW387" t="str">
        <v>Malteser International</v>
      </c>
      <c r="DX387" t="str">
        <v>Mana Institute</v>
      </c>
      <c r="DY387" t="str">
        <v>Manos Veneguayas Association</v>
      </c>
      <c r="DZ387" t="str">
        <v>Más Igualdad Perú</v>
      </c>
      <c r="EA387" t="str">
        <v>MedGlobal</v>
      </c>
      <c r="EB387" t="str">
        <v>Medical Teams International</v>
      </c>
      <c r="EC387" t="str">
        <v>Mercy Corps</v>
      </c>
      <c r="ED387" t="str">
        <v>Migrant Service Center (CAM)</v>
      </c>
      <c r="EE387" t="str">
        <v>Migrants, Refugees and Argentine Social Entrepreneurs (MIRARES)</v>
      </c>
      <c r="EF387" t="str">
        <v>Mision Scalabriniana - Ecuador</v>
      </c>
      <c r="EG387" t="str">
        <v>Missão Paz</v>
      </c>
      <c r="EH387" t="str">
        <v>Museu A CASA</v>
      </c>
      <c r="EI387" t="str">
        <v>Norwegian Refugee Council (NRC)</v>
      </c>
      <c r="EJ387" t="str">
        <v>ONG Migrantes por el Maule</v>
      </c>
      <c r="EK387" t="str">
        <v>ONG Preemptive Love Coalition Colombia</v>
      </c>
      <c r="EL387" t="str">
        <v>Organización Transfomando Vidas</v>
      </c>
      <c r="EM387" t="str">
        <v>Organization of Ibero-American States for Education, Science and Culture (OEI)</v>
      </c>
      <c r="EN387" t="str">
        <v>OXFAM</v>
      </c>
      <c r="EO387" t="str">
        <v>Panamerican Development Foundation</v>
      </c>
      <c r="EP387" t="str">
        <v>Panamerican Health Organization/World Health Organization (PAHO/WHO)</v>
      </c>
      <c r="EQ387" t="str">
        <v>Pastoral of Human Mobility - Peruvian Episcopal Conference</v>
      </c>
      <c r="ER387" t="str">
        <v>Pastoral Service for Migrants National</v>
      </c>
      <c r="ES387" t="str">
        <v>Permanent Human Rights defense Committee (CDH)</v>
      </c>
      <c r="ET387" t="str">
        <v>Pirilampos Institute - Group of visits and voluntary actions in Roraima</v>
      </c>
      <c r="EU387" t="str">
        <v>Plan International</v>
      </c>
      <c r="EV387" t="str">
        <v>Population Program, Faculty of Social Sciences, University of the Republic</v>
      </c>
      <c r="EW387" t="str">
        <v>Profamilia Association</v>
      </c>
      <c r="EX387" t="str">
        <v>Red con Migrantes y Refugiados</v>
      </c>
      <c r="EY387" t="str">
        <v>Red Cross Colombia</v>
      </c>
      <c r="EZ387" t="str">
        <v>Red Cross Ecuador</v>
      </c>
      <c r="FA387" t="str">
        <v>Red Cross Peru</v>
      </c>
      <c r="FB387" t="str">
        <v>Red de Investigaciones en Derechos Humanos - CONICET (Consejo Nacional de Investigaciones Científicas y Técnicas)</v>
      </c>
      <c r="FC387" t="str">
        <v>RET International</v>
      </c>
      <c r="FD387" t="str">
        <v>Salú pa Tur Foundation</v>
      </c>
      <c r="FE387" t="str">
        <v>Salvation Army</v>
      </c>
      <c r="FF387" t="str">
        <v>Samaritan's Purse</v>
      </c>
      <c r="FG387" t="str">
        <v>Save the Children International (SCI)</v>
      </c>
      <c r="FH387" t="str">
        <v>Scalabrini Foundation Chile</v>
      </c>
      <c r="FI387" t="str">
        <v>Sección Peruana de Amnistía Internacional</v>
      </c>
      <c r="FJ387" t="str">
        <v>Serviço Pastoral dos Migrantes do Nordeste</v>
      </c>
      <c r="FK387" t="str">
        <v>Sesame Workshop</v>
      </c>
      <c r="FL387" t="str">
        <v>Si, Da Vida</v>
      </c>
      <c r="FM387" t="str">
        <v>Solidarity and Action Asociation</v>
      </c>
      <c r="FN387" t="str">
        <v>SOS Children's Villages</v>
      </c>
      <c r="FO387" t="str">
        <v>Tarabita Foundation</v>
      </c>
      <c r="FP387" t="str">
        <v>Tearfund</v>
      </c>
      <c r="FQ387" t="str">
        <v>TECHO</v>
      </c>
      <c r="FR387" t="str">
        <v>Terranueva Foundation</v>
      </c>
      <c r="FS387" t="str">
        <v>Terre des Hommes Suisse</v>
      </c>
      <c r="FT387" t="str">
        <v>The Israel Forum for International Humanitarian Aid (IsraAID)</v>
      </c>
      <c r="FU387" t="str">
        <v>Unión Venezolana en Perú</v>
      </c>
      <c r="FV387" t="str">
        <v>United Nations Children's Fund (UNICEF)</v>
      </c>
      <c r="FW387" t="str">
        <v>United Nations Development Programme (UNDP)</v>
      </c>
      <c r="FX387" t="str">
        <v>United Nations Educational, Scientific and Cultural Organization (UNESCO)</v>
      </c>
      <c r="FY387" t="str">
        <v>United Nations Entity for Gender Equality and the Empowerment of Women (UNWOMEN)</v>
      </c>
      <c r="FZ387" t="str">
        <v>United Nations Food and Agricultural Organization (FAO)</v>
      </c>
      <c r="GA387" t="str">
        <v>United Nations High Commissioner for Refugees (UNHCR)</v>
      </c>
      <c r="GB387" t="str">
        <v>United Nations Office of the High Commissioner for Human Rights (OHCHR)</v>
      </c>
      <c r="GC387" t="str">
        <v>United Nations Office on Drugs and Crime (UNODC)</v>
      </c>
      <c r="GD387" t="str">
        <v>United Nations Population Fund (UNFPA)</v>
      </c>
      <c r="GE387" t="str">
        <v>United Nations Programme for Human Settlements (UN Habitat)</v>
      </c>
      <c r="GF387" t="str">
        <v>Vale da Benção Educational and Charitable Association (AEBVB)</v>
      </c>
      <c r="GG387" t="str">
        <v>VenAruba Solidaria</v>
      </c>
      <c r="GH387" t="str">
        <v>Venex Curacao Foundation</v>
      </c>
      <c r="GI387" t="str">
        <v>Venezolanos en Barranquilla</v>
      </c>
      <c r="GJ387" t="str">
        <v>Venezolanos en San Cristóbal</v>
      </c>
      <c r="GK387" t="str">
        <v>Venezuelan Emigrant Foundation (FEV)</v>
      </c>
      <c r="GL387" t="str">
        <v>Vicaría de Pastoral Social Caritas</v>
      </c>
      <c r="GM387" t="str">
        <v>Voices GY</v>
      </c>
      <c r="GN387" t="str">
        <v>We World GVC</v>
      </c>
      <c r="GO387" t="str">
        <v>World Council of Credit Unions</v>
      </c>
      <c r="GP387" t="str">
        <v>World Food Programme (WFP)</v>
      </c>
      <c r="GQ387" t="str">
        <v>World Vision</v>
      </c>
      <c r="GR387" t="str">
        <v>ZOA</v>
      </c>
    </row>
    <row r="388" spans="8:200" x14ac:dyDescent="0.3">
      <c r="H388" t="str" cm="1">
        <f t="array" ref="H388:GR388">TRANSPOSE(_xlfn._xlws.SORT(_xlfn._xlws.FILTER(Table3[Name],ISNUMBER(SEARCH(' Activity Sheet'!D442,Table3[Name])),"Not found"),,1))</f>
        <v>.New Organisation</v>
      </c>
      <c r="I388" t="str">
        <v>ABV - Association of Good with Life</v>
      </c>
      <c r="J388" t="str">
        <v>ACAPS</v>
      </c>
      <c r="K388" t="str">
        <v>Acción y Desarrollo</v>
      </c>
      <c r="L388" t="str">
        <v>ACTED</v>
      </c>
      <c r="M388" t="str">
        <v>Action against Hunger</v>
      </c>
      <c r="N388" t="str">
        <v>ActionAid</v>
      </c>
      <c r="O388" t="str">
        <v>Adventist Development and Relief Agency (ADRA)</v>
      </c>
      <c r="P388" t="str">
        <v>Alas de Colibrí Foundation</v>
      </c>
      <c r="Q388" t="str">
        <v>Alianza por la Solidaridad</v>
      </c>
      <c r="R388" t="str">
        <v>Alianza por Venezuela</v>
      </c>
      <c r="S388" t="str">
        <v>Americares Foundation</v>
      </c>
      <c r="T388" t="str">
        <v>Argentine Commission for Refugees and Migrants (CAREF)</v>
      </c>
      <c r="U388" t="str">
        <v>Asociación Aves</v>
      </c>
      <c r="V388" t="str">
        <v>Asociación de Jubilados y Pensionados Venezolanos en Argentina</v>
      </c>
      <c r="W388" t="str">
        <v>Asociación de Venezolanos en Eloy Alfaro</v>
      </c>
      <c r="X388" t="str">
        <v>Asociación Fundación contra el Hambre Perú</v>
      </c>
      <c r="Y388" t="str">
        <v>Asociación Migrantes Venezolanos</v>
      </c>
      <c r="Z388" t="str">
        <v>Asociación Misioneros de San Carlos Scalabrinianos</v>
      </c>
      <c r="AA388" t="str">
        <v>Asociacion Proteccion Poblacion Vulnerable</v>
      </c>
      <c r="AB388" t="str">
        <v>Asociación Quinta Ola</v>
      </c>
      <c r="AC388" t="str">
        <v>Asociación Salto Ángel</v>
      </c>
      <c r="AD388" t="str">
        <v>Asociación Venezuela en Ecuador AC</v>
      </c>
      <c r="AE388" t="str">
        <v>ASOVENAR</v>
      </c>
      <c r="AF388" t="str">
        <v>Associação Hermanitos</v>
      </c>
      <c r="AG388" t="str">
        <v>AVSI Foundation</v>
      </c>
      <c r="AH388" t="str">
        <v>Bethany Christian Services</v>
      </c>
      <c r="AI388" t="str">
        <v>Blumont</v>
      </c>
      <c r="AJ388" t="str">
        <v>CARE</v>
      </c>
      <c r="AK388" t="str">
        <v>Caritas Brazil</v>
      </c>
      <c r="AL388" t="str">
        <v>Caritas Ecuador</v>
      </c>
      <c r="AM388" t="str">
        <v>Caritas Germany</v>
      </c>
      <c r="AN388" t="str">
        <v>Caritas Manaus</v>
      </c>
      <c r="AO388" t="str">
        <v>Caritas Parana</v>
      </c>
      <c r="AP388" t="str">
        <v>Caritas Peru</v>
      </c>
      <c r="AQ388" t="str">
        <v>Caritas Rio de Janeiro</v>
      </c>
      <c r="AR388" t="str">
        <v>Caritas São Paulo</v>
      </c>
      <c r="AS388" t="str">
        <v>Caritas Switzerland</v>
      </c>
      <c r="AT388" t="str">
        <v>CCEFIRO Association</v>
      </c>
      <c r="AU388" t="str">
        <v>CEDRO</v>
      </c>
      <c r="AV388" t="str">
        <v>Center for Integrated Studies and Programs for Sustainable Development (CIEDS)</v>
      </c>
      <c r="AW388" t="str">
        <v>Center for Migration and Human Rights of the Diocese of Roraima (CMDH)</v>
      </c>
      <c r="AX388" t="str">
        <v>Centro de Atencion Psicosocial (CAPS)</v>
      </c>
      <c r="AY388" t="str">
        <v>CESAL</v>
      </c>
      <c r="AZ388" t="str">
        <v>CESVI-Cooperazione e Sviluppo</v>
      </c>
      <c r="BA388" t="str">
        <v>ChildFund International</v>
      </c>
      <c r="BB388" t="str">
        <v>CHS Alternativo</v>
      </c>
      <c r="BC388" t="str">
        <v>Churún Merú Association</v>
      </c>
      <c r="BD388" t="str">
        <v>Coalición por Venezuela</v>
      </c>
      <c r="BE388" t="str">
        <v>Colonia Foundation of Venezuelans in the Dominican Republic (FUNCOVERD)</v>
      </c>
      <c r="BF388" t="str">
        <v>COLVENZ</v>
      </c>
      <c r="BG388" t="str">
        <v>Compassiva</v>
      </c>
      <c r="BH388" t="str">
        <v>Consejo Interreligioso del Perú - Religiones por la Paz</v>
      </c>
      <c r="BI388" t="str">
        <v>Consorcio ONG OCIPI Y Capellanía Nacional OFICA</v>
      </c>
      <c r="BJ388" t="str">
        <v>COOPI - International Cooperation Foundation</v>
      </c>
      <c r="BK388" t="str">
        <v>Corporación Colectivo Sin Fronteras</v>
      </c>
      <c r="BL388" t="str">
        <v>CRISFE Foundation</v>
      </c>
      <c r="BM388" t="str">
        <v>Cuso International</v>
      </c>
      <c r="BN388" t="str">
        <v>Danielle’s Children Fund (DCF)</v>
      </c>
      <c r="BO388" t="str">
        <v>Danish Refugee Council (DRC)</v>
      </c>
      <c r="BP388" t="str">
        <v>Development Support Association - APOYAR</v>
      </c>
      <c r="BQ388" t="str">
        <v>Diakonie Katastrophenhilfe</v>
      </c>
      <c r="BR388" t="str">
        <v>Diálogo Diverso</v>
      </c>
      <c r="BS388" t="str">
        <v>Doctors of the World</v>
      </c>
      <c r="BT388" t="str">
        <v>Dominican Institute for Integrated Development</v>
      </c>
      <c r="BU388" t="str">
        <v>Duendes y Ángeles Vinotinto República Dominicana</v>
      </c>
      <c r="BV388" t="str">
        <v>Encuentros SJS (Servicio Jesuita de la Solidaridad)</v>
      </c>
      <c r="BW388" t="str">
        <v>Ending Violence Against Migrants</v>
      </c>
      <c r="BX388" t="str">
        <v>Equidad Foundation</v>
      </c>
      <c r="BY388" t="str">
        <v>Equilibrium CenDE</v>
      </c>
      <c r="BZ388" t="str">
        <v>Facultad de Psicología - Universidad de la República (UDELAR)</v>
      </c>
      <c r="CA388" t="str">
        <v>First International Emergency and Solidarités International</v>
      </c>
      <c r="CB388" t="str">
        <v>Fondo Ecuatoriano Populorum Progressio</v>
      </c>
      <c r="CC388" t="str">
        <v>Foro Salud Callao</v>
      </c>
      <c r="CD388" t="str">
        <v>Foundation for the Integration and Development of Latin America (FIDAL)</v>
      </c>
      <c r="CE388" t="str">
        <v>Foundation of the Americas (FUDELA)</v>
      </c>
      <c r="CF388" t="str">
        <v>Fraternity Without Borders</v>
      </c>
      <c r="CG388" t="str">
        <v>Fundación Brisas del Norte</v>
      </c>
      <c r="CH388" t="str">
        <v>Fundación Colombovenezolana Nueva Ilusión</v>
      </c>
      <c r="CI388" t="str">
        <v>Fundación Nakama's</v>
      </c>
      <c r="CJ388" t="str">
        <v>Fundación RadaBer</v>
      </c>
      <c r="CK388" t="str">
        <v>Fundación Scalabrini Bolivia</v>
      </c>
      <c r="CL388" t="str">
        <v>Fundacion Social Vivan los Niños</v>
      </c>
      <c r="CM388" t="str">
        <v>FUNVEAC</v>
      </c>
      <c r="CN388" t="str">
        <v>German Development Cooperation Agency GIZ</v>
      </c>
      <c r="CO388" t="str">
        <v>Globalizate Radio</v>
      </c>
      <c r="CP388" t="str">
        <v>GOAL</v>
      </c>
      <c r="CQ388" t="str">
        <v>Halü Bienestar Humano Foundation (HALU)</v>
      </c>
      <c r="CR388" t="str">
        <v>Heartland Alliance International (HAI)</v>
      </c>
      <c r="CS388" t="str">
        <v>HELVETAS Swiss Intercooperation</v>
      </c>
      <c r="CT388" t="str">
        <v>HIAS</v>
      </c>
      <c r="CU388" t="str">
        <v>Human Rights Defence Curaçao</v>
      </c>
      <c r="CV388" t="str">
        <v>Humanity &amp; Inclusion</v>
      </c>
      <c r="CW388" t="str">
        <v>Humans Analytic</v>
      </c>
      <c r="CX388" t="str">
        <v>Idas y Vueltas Association</v>
      </c>
      <c r="CY388" t="str">
        <v>iMMAP</v>
      </c>
      <c r="CZ388" t="str">
        <v>IMPACT Initiatives (REACH)</v>
      </c>
      <c r="DA388" t="str">
        <v>Inmigrante Feliz Association</v>
      </c>
      <c r="DB388" t="str">
        <v>Institute for Migration and Human Rights (IMDH)</v>
      </c>
      <c r="DC388" t="str">
        <v>Institute of Natural and Cultural Heritage (IPANC)</v>
      </c>
      <c r="DD388" t="str">
        <v>International Committee for the Development of People (CISP)</v>
      </c>
      <c r="DE388" t="str">
        <v>International Federation of the Red Cross (IFRC)</v>
      </c>
      <c r="DF388" t="str">
        <v>International Labour Organization (ILO)</v>
      </c>
      <c r="DG388" t="str">
        <v>International Medical Corps</v>
      </c>
      <c r="DH388" t="str">
        <v>International Organization for Migration (IOM)</v>
      </c>
      <c r="DI388" t="str">
        <v>International Rescue Committee (IRC)</v>
      </c>
      <c r="DJ388" t="str">
        <v>INTERSOS</v>
      </c>
      <c r="DK388" t="str">
        <v>Jesuit Migrant Service (JMS)</v>
      </c>
      <c r="DL388" t="str">
        <v>Jesuit Refugee Service (JRS)</v>
      </c>
      <c r="DM388" t="str">
        <v>Jesuit Service for Migrants and Refugees (JSMR)</v>
      </c>
      <c r="DN388" t="str">
        <v>Joint United Nations Programme on HIV/AIDS (UNAIDS)</v>
      </c>
      <c r="DO388" t="str">
        <v>Kimirina Coorporation</v>
      </c>
      <c r="DP388" t="str">
        <v>La Casita Hispanic Cultural Centre</v>
      </c>
      <c r="DQ388" t="str">
        <v>Latin American Network of Non-Governmental Organizations of Persons with Disabilities and their Families (RIADIS)</v>
      </c>
      <c r="DR388" t="str">
        <v>LGBT+ Movement Brazil</v>
      </c>
      <c r="DS388" t="str">
        <v>Living Water Community (LWC)</v>
      </c>
      <c r="DT388" t="str">
        <v>LLANOVENCOL</v>
      </c>
      <c r="DU388" t="str">
        <v>Lutheran World Federation</v>
      </c>
      <c r="DV388" t="str">
        <v>Lutheran World Relief</v>
      </c>
      <c r="DW388" t="str">
        <v>Malteser International</v>
      </c>
      <c r="DX388" t="str">
        <v>Mana Institute</v>
      </c>
      <c r="DY388" t="str">
        <v>Manos Veneguayas Association</v>
      </c>
      <c r="DZ388" t="str">
        <v>Más Igualdad Perú</v>
      </c>
      <c r="EA388" t="str">
        <v>MedGlobal</v>
      </c>
      <c r="EB388" t="str">
        <v>Medical Teams International</v>
      </c>
      <c r="EC388" t="str">
        <v>Mercy Corps</v>
      </c>
      <c r="ED388" t="str">
        <v>Migrant Service Center (CAM)</v>
      </c>
      <c r="EE388" t="str">
        <v>Migrants, Refugees and Argentine Social Entrepreneurs (MIRARES)</v>
      </c>
      <c r="EF388" t="str">
        <v>Mision Scalabriniana - Ecuador</v>
      </c>
      <c r="EG388" t="str">
        <v>Missão Paz</v>
      </c>
      <c r="EH388" t="str">
        <v>Museu A CASA</v>
      </c>
      <c r="EI388" t="str">
        <v>Norwegian Refugee Council (NRC)</v>
      </c>
      <c r="EJ388" t="str">
        <v>ONG Migrantes por el Maule</v>
      </c>
      <c r="EK388" t="str">
        <v>ONG Preemptive Love Coalition Colombia</v>
      </c>
      <c r="EL388" t="str">
        <v>Organización Transfomando Vidas</v>
      </c>
      <c r="EM388" t="str">
        <v>Organization of Ibero-American States for Education, Science and Culture (OEI)</v>
      </c>
      <c r="EN388" t="str">
        <v>OXFAM</v>
      </c>
      <c r="EO388" t="str">
        <v>Panamerican Development Foundation</v>
      </c>
      <c r="EP388" t="str">
        <v>Panamerican Health Organization/World Health Organization (PAHO/WHO)</v>
      </c>
      <c r="EQ388" t="str">
        <v>Pastoral of Human Mobility - Peruvian Episcopal Conference</v>
      </c>
      <c r="ER388" t="str">
        <v>Pastoral Service for Migrants National</v>
      </c>
      <c r="ES388" t="str">
        <v>Permanent Human Rights defense Committee (CDH)</v>
      </c>
      <c r="ET388" t="str">
        <v>Pirilampos Institute - Group of visits and voluntary actions in Roraima</v>
      </c>
      <c r="EU388" t="str">
        <v>Plan International</v>
      </c>
      <c r="EV388" t="str">
        <v>Population Program, Faculty of Social Sciences, University of the Republic</v>
      </c>
      <c r="EW388" t="str">
        <v>Profamilia Association</v>
      </c>
      <c r="EX388" t="str">
        <v>Red con Migrantes y Refugiados</v>
      </c>
      <c r="EY388" t="str">
        <v>Red Cross Colombia</v>
      </c>
      <c r="EZ388" t="str">
        <v>Red Cross Ecuador</v>
      </c>
      <c r="FA388" t="str">
        <v>Red Cross Peru</v>
      </c>
      <c r="FB388" t="str">
        <v>Red de Investigaciones en Derechos Humanos - CONICET (Consejo Nacional de Investigaciones Científicas y Técnicas)</v>
      </c>
      <c r="FC388" t="str">
        <v>RET International</v>
      </c>
      <c r="FD388" t="str">
        <v>Salú pa Tur Foundation</v>
      </c>
      <c r="FE388" t="str">
        <v>Salvation Army</v>
      </c>
      <c r="FF388" t="str">
        <v>Samaritan's Purse</v>
      </c>
      <c r="FG388" t="str">
        <v>Save the Children International (SCI)</v>
      </c>
      <c r="FH388" t="str">
        <v>Scalabrini Foundation Chile</v>
      </c>
      <c r="FI388" t="str">
        <v>Sección Peruana de Amnistía Internacional</v>
      </c>
      <c r="FJ388" t="str">
        <v>Serviço Pastoral dos Migrantes do Nordeste</v>
      </c>
      <c r="FK388" t="str">
        <v>Sesame Workshop</v>
      </c>
      <c r="FL388" t="str">
        <v>Si, Da Vida</v>
      </c>
      <c r="FM388" t="str">
        <v>Solidarity and Action Asociation</v>
      </c>
      <c r="FN388" t="str">
        <v>SOS Children's Villages</v>
      </c>
      <c r="FO388" t="str">
        <v>Tarabita Foundation</v>
      </c>
      <c r="FP388" t="str">
        <v>Tearfund</v>
      </c>
      <c r="FQ388" t="str">
        <v>TECHO</v>
      </c>
      <c r="FR388" t="str">
        <v>Terranueva Foundation</v>
      </c>
      <c r="FS388" t="str">
        <v>Terre des Hommes Suisse</v>
      </c>
      <c r="FT388" t="str">
        <v>The Israel Forum for International Humanitarian Aid (IsraAID)</v>
      </c>
      <c r="FU388" t="str">
        <v>Unión Venezolana en Perú</v>
      </c>
      <c r="FV388" t="str">
        <v>United Nations Children's Fund (UNICEF)</v>
      </c>
      <c r="FW388" t="str">
        <v>United Nations Development Programme (UNDP)</v>
      </c>
      <c r="FX388" t="str">
        <v>United Nations Educational, Scientific and Cultural Organization (UNESCO)</v>
      </c>
      <c r="FY388" t="str">
        <v>United Nations Entity for Gender Equality and the Empowerment of Women (UNWOMEN)</v>
      </c>
      <c r="FZ388" t="str">
        <v>United Nations Food and Agricultural Organization (FAO)</v>
      </c>
      <c r="GA388" t="str">
        <v>United Nations High Commissioner for Refugees (UNHCR)</v>
      </c>
      <c r="GB388" t="str">
        <v>United Nations Office of the High Commissioner for Human Rights (OHCHR)</v>
      </c>
      <c r="GC388" t="str">
        <v>United Nations Office on Drugs and Crime (UNODC)</v>
      </c>
      <c r="GD388" t="str">
        <v>United Nations Population Fund (UNFPA)</v>
      </c>
      <c r="GE388" t="str">
        <v>United Nations Programme for Human Settlements (UN Habitat)</v>
      </c>
      <c r="GF388" t="str">
        <v>Vale da Benção Educational and Charitable Association (AEBVB)</v>
      </c>
      <c r="GG388" t="str">
        <v>VenAruba Solidaria</v>
      </c>
      <c r="GH388" t="str">
        <v>Venex Curacao Foundation</v>
      </c>
      <c r="GI388" t="str">
        <v>Venezolanos en Barranquilla</v>
      </c>
      <c r="GJ388" t="str">
        <v>Venezolanos en San Cristóbal</v>
      </c>
      <c r="GK388" t="str">
        <v>Venezuelan Emigrant Foundation (FEV)</v>
      </c>
      <c r="GL388" t="str">
        <v>Vicaría de Pastoral Social Caritas</v>
      </c>
      <c r="GM388" t="str">
        <v>Voices GY</v>
      </c>
      <c r="GN388" t="str">
        <v>We World GVC</v>
      </c>
      <c r="GO388" t="str">
        <v>World Council of Credit Unions</v>
      </c>
      <c r="GP388" t="str">
        <v>World Food Programme (WFP)</v>
      </c>
      <c r="GQ388" t="str">
        <v>World Vision</v>
      </c>
      <c r="GR388" t="str">
        <v>ZOA</v>
      </c>
    </row>
    <row r="389" spans="8:200" x14ac:dyDescent="0.3">
      <c r="H389" t="str" cm="1">
        <f t="array" ref="H389:GR389">TRANSPOSE(_xlfn._xlws.SORT(_xlfn._xlws.FILTER(Table3[Name],ISNUMBER(SEARCH(' Activity Sheet'!D443,Table3[Name])),"Not found"),,1))</f>
        <v>.New Organisation</v>
      </c>
      <c r="I389" t="str">
        <v>ABV - Association of Good with Life</v>
      </c>
      <c r="J389" t="str">
        <v>ACAPS</v>
      </c>
      <c r="K389" t="str">
        <v>Acción y Desarrollo</v>
      </c>
      <c r="L389" t="str">
        <v>ACTED</v>
      </c>
      <c r="M389" t="str">
        <v>Action against Hunger</v>
      </c>
      <c r="N389" t="str">
        <v>ActionAid</v>
      </c>
      <c r="O389" t="str">
        <v>Adventist Development and Relief Agency (ADRA)</v>
      </c>
      <c r="P389" t="str">
        <v>Alas de Colibrí Foundation</v>
      </c>
      <c r="Q389" t="str">
        <v>Alianza por la Solidaridad</v>
      </c>
      <c r="R389" t="str">
        <v>Alianza por Venezuela</v>
      </c>
      <c r="S389" t="str">
        <v>Americares Foundation</v>
      </c>
      <c r="T389" t="str">
        <v>Argentine Commission for Refugees and Migrants (CAREF)</v>
      </c>
      <c r="U389" t="str">
        <v>Asociación Aves</v>
      </c>
      <c r="V389" t="str">
        <v>Asociación de Jubilados y Pensionados Venezolanos en Argentina</v>
      </c>
      <c r="W389" t="str">
        <v>Asociación de Venezolanos en Eloy Alfaro</v>
      </c>
      <c r="X389" t="str">
        <v>Asociación Fundación contra el Hambre Perú</v>
      </c>
      <c r="Y389" t="str">
        <v>Asociación Migrantes Venezolanos</v>
      </c>
      <c r="Z389" t="str">
        <v>Asociación Misioneros de San Carlos Scalabrinianos</v>
      </c>
      <c r="AA389" t="str">
        <v>Asociacion Proteccion Poblacion Vulnerable</v>
      </c>
      <c r="AB389" t="str">
        <v>Asociación Quinta Ola</v>
      </c>
      <c r="AC389" t="str">
        <v>Asociación Salto Ángel</v>
      </c>
      <c r="AD389" t="str">
        <v>Asociación Venezuela en Ecuador AC</v>
      </c>
      <c r="AE389" t="str">
        <v>ASOVENAR</v>
      </c>
      <c r="AF389" t="str">
        <v>Associação Hermanitos</v>
      </c>
      <c r="AG389" t="str">
        <v>AVSI Foundation</v>
      </c>
      <c r="AH389" t="str">
        <v>Bethany Christian Services</v>
      </c>
      <c r="AI389" t="str">
        <v>Blumont</v>
      </c>
      <c r="AJ389" t="str">
        <v>CARE</v>
      </c>
      <c r="AK389" t="str">
        <v>Caritas Brazil</v>
      </c>
      <c r="AL389" t="str">
        <v>Caritas Ecuador</v>
      </c>
      <c r="AM389" t="str">
        <v>Caritas Germany</v>
      </c>
      <c r="AN389" t="str">
        <v>Caritas Manaus</v>
      </c>
      <c r="AO389" t="str">
        <v>Caritas Parana</v>
      </c>
      <c r="AP389" t="str">
        <v>Caritas Peru</v>
      </c>
      <c r="AQ389" t="str">
        <v>Caritas Rio de Janeiro</v>
      </c>
      <c r="AR389" t="str">
        <v>Caritas São Paulo</v>
      </c>
      <c r="AS389" t="str">
        <v>Caritas Switzerland</v>
      </c>
      <c r="AT389" t="str">
        <v>CCEFIRO Association</v>
      </c>
      <c r="AU389" t="str">
        <v>CEDRO</v>
      </c>
      <c r="AV389" t="str">
        <v>Center for Integrated Studies and Programs for Sustainable Development (CIEDS)</v>
      </c>
      <c r="AW389" t="str">
        <v>Center for Migration and Human Rights of the Diocese of Roraima (CMDH)</v>
      </c>
      <c r="AX389" t="str">
        <v>Centro de Atencion Psicosocial (CAPS)</v>
      </c>
      <c r="AY389" t="str">
        <v>CESAL</v>
      </c>
      <c r="AZ389" t="str">
        <v>CESVI-Cooperazione e Sviluppo</v>
      </c>
      <c r="BA389" t="str">
        <v>ChildFund International</v>
      </c>
      <c r="BB389" t="str">
        <v>CHS Alternativo</v>
      </c>
      <c r="BC389" t="str">
        <v>Churún Merú Association</v>
      </c>
      <c r="BD389" t="str">
        <v>Coalición por Venezuela</v>
      </c>
      <c r="BE389" t="str">
        <v>Colonia Foundation of Venezuelans in the Dominican Republic (FUNCOVERD)</v>
      </c>
      <c r="BF389" t="str">
        <v>COLVENZ</v>
      </c>
      <c r="BG389" t="str">
        <v>Compassiva</v>
      </c>
      <c r="BH389" t="str">
        <v>Consejo Interreligioso del Perú - Religiones por la Paz</v>
      </c>
      <c r="BI389" t="str">
        <v>Consorcio ONG OCIPI Y Capellanía Nacional OFICA</v>
      </c>
      <c r="BJ389" t="str">
        <v>COOPI - International Cooperation Foundation</v>
      </c>
      <c r="BK389" t="str">
        <v>Corporación Colectivo Sin Fronteras</v>
      </c>
      <c r="BL389" t="str">
        <v>CRISFE Foundation</v>
      </c>
      <c r="BM389" t="str">
        <v>Cuso International</v>
      </c>
      <c r="BN389" t="str">
        <v>Danielle’s Children Fund (DCF)</v>
      </c>
      <c r="BO389" t="str">
        <v>Danish Refugee Council (DRC)</v>
      </c>
      <c r="BP389" t="str">
        <v>Development Support Association - APOYAR</v>
      </c>
      <c r="BQ389" t="str">
        <v>Diakonie Katastrophenhilfe</v>
      </c>
      <c r="BR389" t="str">
        <v>Diálogo Diverso</v>
      </c>
      <c r="BS389" t="str">
        <v>Doctors of the World</v>
      </c>
      <c r="BT389" t="str">
        <v>Dominican Institute for Integrated Development</v>
      </c>
      <c r="BU389" t="str">
        <v>Duendes y Ángeles Vinotinto República Dominicana</v>
      </c>
      <c r="BV389" t="str">
        <v>Encuentros SJS (Servicio Jesuita de la Solidaridad)</v>
      </c>
      <c r="BW389" t="str">
        <v>Ending Violence Against Migrants</v>
      </c>
      <c r="BX389" t="str">
        <v>Equidad Foundation</v>
      </c>
      <c r="BY389" t="str">
        <v>Equilibrium CenDE</v>
      </c>
      <c r="BZ389" t="str">
        <v>Facultad de Psicología - Universidad de la República (UDELAR)</v>
      </c>
      <c r="CA389" t="str">
        <v>First International Emergency and Solidarités International</v>
      </c>
      <c r="CB389" t="str">
        <v>Fondo Ecuatoriano Populorum Progressio</v>
      </c>
      <c r="CC389" t="str">
        <v>Foro Salud Callao</v>
      </c>
      <c r="CD389" t="str">
        <v>Foundation for the Integration and Development of Latin America (FIDAL)</v>
      </c>
      <c r="CE389" t="str">
        <v>Foundation of the Americas (FUDELA)</v>
      </c>
      <c r="CF389" t="str">
        <v>Fraternity Without Borders</v>
      </c>
      <c r="CG389" t="str">
        <v>Fundación Brisas del Norte</v>
      </c>
      <c r="CH389" t="str">
        <v>Fundación Colombovenezolana Nueva Ilusión</v>
      </c>
      <c r="CI389" t="str">
        <v>Fundación Nakama's</v>
      </c>
      <c r="CJ389" t="str">
        <v>Fundación RadaBer</v>
      </c>
      <c r="CK389" t="str">
        <v>Fundación Scalabrini Bolivia</v>
      </c>
      <c r="CL389" t="str">
        <v>Fundacion Social Vivan los Niños</v>
      </c>
      <c r="CM389" t="str">
        <v>FUNVEAC</v>
      </c>
      <c r="CN389" t="str">
        <v>German Development Cooperation Agency GIZ</v>
      </c>
      <c r="CO389" t="str">
        <v>Globalizate Radio</v>
      </c>
      <c r="CP389" t="str">
        <v>GOAL</v>
      </c>
      <c r="CQ389" t="str">
        <v>Halü Bienestar Humano Foundation (HALU)</v>
      </c>
      <c r="CR389" t="str">
        <v>Heartland Alliance International (HAI)</v>
      </c>
      <c r="CS389" t="str">
        <v>HELVETAS Swiss Intercooperation</v>
      </c>
      <c r="CT389" t="str">
        <v>HIAS</v>
      </c>
      <c r="CU389" t="str">
        <v>Human Rights Defence Curaçao</v>
      </c>
      <c r="CV389" t="str">
        <v>Humanity &amp; Inclusion</v>
      </c>
      <c r="CW389" t="str">
        <v>Humans Analytic</v>
      </c>
      <c r="CX389" t="str">
        <v>Idas y Vueltas Association</v>
      </c>
      <c r="CY389" t="str">
        <v>iMMAP</v>
      </c>
      <c r="CZ389" t="str">
        <v>IMPACT Initiatives (REACH)</v>
      </c>
      <c r="DA389" t="str">
        <v>Inmigrante Feliz Association</v>
      </c>
      <c r="DB389" t="str">
        <v>Institute for Migration and Human Rights (IMDH)</v>
      </c>
      <c r="DC389" t="str">
        <v>Institute of Natural and Cultural Heritage (IPANC)</v>
      </c>
      <c r="DD389" t="str">
        <v>International Committee for the Development of People (CISP)</v>
      </c>
      <c r="DE389" t="str">
        <v>International Federation of the Red Cross (IFRC)</v>
      </c>
      <c r="DF389" t="str">
        <v>International Labour Organization (ILO)</v>
      </c>
      <c r="DG389" t="str">
        <v>International Medical Corps</v>
      </c>
      <c r="DH389" t="str">
        <v>International Organization for Migration (IOM)</v>
      </c>
      <c r="DI389" t="str">
        <v>International Rescue Committee (IRC)</v>
      </c>
      <c r="DJ389" t="str">
        <v>INTERSOS</v>
      </c>
      <c r="DK389" t="str">
        <v>Jesuit Migrant Service (JMS)</v>
      </c>
      <c r="DL389" t="str">
        <v>Jesuit Refugee Service (JRS)</v>
      </c>
      <c r="DM389" t="str">
        <v>Jesuit Service for Migrants and Refugees (JSMR)</v>
      </c>
      <c r="DN389" t="str">
        <v>Joint United Nations Programme on HIV/AIDS (UNAIDS)</v>
      </c>
      <c r="DO389" t="str">
        <v>Kimirina Coorporation</v>
      </c>
      <c r="DP389" t="str">
        <v>La Casita Hispanic Cultural Centre</v>
      </c>
      <c r="DQ389" t="str">
        <v>Latin American Network of Non-Governmental Organizations of Persons with Disabilities and their Families (RIADIS)</v>
      </c>
      <c r="DR389" t="str">
        <v>LGBT+ Movement Brazil</v>
      </c>
      <c r="DS389" t="str">
        <v>Living Water Community (LWC)</v>
      </c>
      <c r="DT389" t="str">
        <v>LLANOVENCOL</v>
      </c>
      <c r="DU389" t="str">
        <v>Lutheran World Federation</v>
      </c>
      <c r="DV389" t="str">
        <v>Lutheran World Relief</v>
      </c>
      <c r="DW389" t="str">
        <v>Malteser International</v>
      </c>
      <c r="DX389" t="str">
        <v>Mana Institute</v>
      </c>
      <c r="DY389" t="str">
        <v>Manos Veneguayas Association</v>
      </c>
      <c r="DZ389" t="str">
        <v>Más Igualdad Perú</v>
      </c>
      <c r="EA389" t="str">
        <v>MedGlobal</v>
      </c>
      <c r="EB389" t="str">
        <v>Medical Teams International</v>
      </c>
      <c r="EC389" t="str">
        <v>Mercy Corps</v>
      </c>
      <c r="ED389" t="str">
        <v>Migrant Service Center (CAM)</v>
      </c>
      <c r="EE389" t="str">
        <v>Migrants, Refugees and Argentine Social Entrepreneurs (MIRARES)</v>
      </c>
      <c r="EF389" t="str">
        <v>Mision Scalabriniana - Ecuador</v>
      </c>
      <c r="EG389" t="str">
        <v>Missão Paz</v>
      </c>
      <c r="EH389" t="str">
        <v>Museu A CASA</v>
      </c>
      <c r="EI389" t="str">
        <v>Norwegian Refugee Council (NRC)</v>
      </c>
      <c r="EJ389" t="str">
        <v>ONG Migrantes por el Maule</v>
      </c>
      <c r="EK389" t="str">
        <v>ONG Preemptive Love Coalition Colombia</v>
      </c>
      <c r="EL389" t="str">
        <v>Organización Transfomando Vidas</v>
      </c>
      <c r="EM389" t="str">
        <v>Organization of Ibero-American States for Education, Science and Culture (OEI)</v>
      </c>
      <c r="EN389" t="str">
        <v>OXFAM</v>
      </c>
      <c r="EO389" t="str">
        <v>Panamerican Development Foundation</v>
      </c>
      <c r="EP389" t="str">
        <v>Panamerican Health Organization/World Health Organization (PAHO/WHO)</v>
      </c>
      <c r="EQ389" t="str">
        <v>Pastoral of Human Mobility - Peruvian Episcopal Conference</v>
      </c>
      <c r="ER389" t="str">
        <v>Pastoral Service for Migrants National</v>
      </c>
      <c r="ES389" t="str">
        <v>Permanent Human Rights defense Committee (CDH)</v>
      </c>
      <c r="ET389" t="str">
        <v>Pirilampos Institute - Group of visits and voluntary actions in Roraima</v>
      </c>
      <c r="EU389" t="str">
        <v>Plan International</v>
      </c>
      <c r="EV389" t="str">
        <v>Population Program, Faculty of Social Sciences, University of the Republic</v>
      </c>
      <c r="EW389" t="str">
        <v>Profamilia Association</v>
      </c>
      <c r="EX389" t="str">
        <v>Red con Migrantes y Refugiados</v>
      </c>
      <c r="EY389" t="str">
        <v>Red Cross Colombia</v>
      </c>
      <c r="EZ389" t="str">
        <v>Red Cross Ecuador</v>
      </c>
      <c r="FA389" t="str">
        <v>Red Cross Peru</v>
      </c>
      <c r="FB389" t="str">
        <v>Red de Investigaciones en Derechos Humanos - CONICET (Consejo Nacional de Investigaciones Científicas y Técnicas)</v>
      </c>
      <c r="FC389" t="str">
        <v>RET International</v>
      </c>
      <c r="FD389" t="str">
        <v>Salú pa Tur Foundation</v>
      </c>
      <c r="FE389" t="str">
        <v>Salvation Army</v>
      </c>
      <c r="FF389" t="str">
        <v>Samaritan's Purse</v>
      </c>
      <c r="FG389" t="str">
        <v>Save the Children International (SCI)</v>
      </c>
      <c r="FH389" t="str">
        <v>Scalabrini Foundation Chile</v>
      </c>
      <c r="FI389" t="str">
        <v>Sección Peruana de Amnistía Internacional</v>
      </c>
      <c r="FJ389" t="str">
        <v>Serviço Pastoral dos Migrantes do Nordeste</v>
      </c>
      <c r="FK389" t="str">
        <v>Sesame Workshop</v>
      </c>
      <c r="FL389" t="str">
        <v>Si, Da Vida</v>
      </c>
      <c r="FM389" t="str">
        <v>Solidarity and Action Asociation</v>
      </c>
      <c r="FN389" t="str">
        <v>SOS Children's Villages</v>
      </c>
      <c r="FO389" t="str">
        <v>Tarabita Foundation</v>
      </c>
      <c r="FP389" t="str">
        <v>Tearfund</v>
      </c>
      <c r="FQ389" t="str">
        <v>TECHO</v>
      </c>
      <c r="FR389" t="str">
        <v>Terranueva Foundation</v>
      </c>
      <c r="FS389" t="str">
        <v>Terre des Hommes Suisse</v>
      </c>
      <c r="FT389" t="str">
        <v>The Israel Forum for International Humanitarian Aid (IsraAID)</v>
      </c>
      <c r="FU389" t="str">
        <v>Unión Venezolana en Perú</v>
      </c>
      <c r="FV389" t="str">
        <v>United Nations Children's Fund (UNICEF)</v>
      </c>
      <c r="FW389" t="str">
        <v>United Nations Development Programme (UNDP)</v>
      </c>
      <c r="FX389" t="str">
        <v>United Nations Educational, Scientific and Cultural Organization (UNESCO)</v>
      </c>
      <c r="FY389" t="str">
        <v>United Nations Entity for Gender Equality and the Empowerment of Women (UNWOMEN)</v>
      </c>
      <c r="FZ389" t="str">
        <v>United Nations Food and Agricultural Organization (FAO)</v>
      </c>
      <c r="GA389" t="str">
        <v>United Nations High Commissioner for Refugees (UNHCR)</v>
      </c>
      <c r="GB389" t="str">
        <v>United Nations Office of the High Commissioner for Human Rights (OHCHR)</v>
      </c>
      <c r="GC389" t="str">
        <v>United Nations Office on Drugs and Crime (UNODC)</v>
      </c>
      <c r="GD389" t="str">
        <v>United Nations Population Fund (UNFPA)</v>
      </c>
      <c r="GE389" t="str">
        <v>United Nations Programme for Human Settlements (UN Habitat)</v>
      </c>
      <c r="GF389" t="str">
        <v>Vale da Benção Educational and Charitable Association (AEBVB)</v>
      </c>
      <c r="GG389" t="str">
        <v>VenAruba Solidaria</v>
      </c>
      <c r="GH389" t="str">
        <v>Venex Curacao Foundation</v>
      </c>
      <c r="GI389" t="str">
        <v>Venezolanos en Barranquilla</v>
      </c>
      <c r="GJ389" t="str">
        <v>Venezolanos en San Cristóbal</v>
      </c>
      <c r="GK389" t="str">
        <v>Venezuelan Emigrant Foundation (FEV)</v>
      </c>
      <c r="GL389" t="str">
        <v>Vicaría de Pastoral Social Caritas</v>
      </c>
      <c r="GM389" t="str">
        <v>Voices GY</v>
      </c>
      <c r="GN389" t="str">
        <v>We World GVC</v>
      </c>
      <c r="GO389" t="str">
        <v>World Council of Credit Unions</v>
      </c>
      <c r="GP389" t="str">
        <v>World Food Programme (WFP)</v>
      </c>
      <c r="GQ389" t="str">
        <v>World Vision</v>
      </c>
      <c r="GR389" t="str">
        <v>ZOA</v>
      </c>
    </row>
    <row r="390" spans="8:200" x14ac:dyDescent="0.3">
      <c r="H390" t="str" cm="1">
        <f t="array" ref="H390:GR390">TRANSPOSE(_xlfn._xlws.SORT(_xlfn._xlws.FILTER(Table3[Name],ISNUMBER(SEARCH(' Activity Sheet'!D444,Table3[Name])),"Not found"),,1))</f>
        <v>.New Organisation</v>
      </c>
      <c r="I390" t="str">
        <v>ABV - Association of Good with Life</v>
      </c>
      <c r="J390" t="str">
        <v>ACAPS</v>
      </c>
      <c r="K390" t="str">
        <v>Acción y Desarrollo</v>
      </c>
      <c r="L390" t="str">
        <v>ACTED</v>
      </c>
      <c r="M390" t="str">
        <v>Action against Hunger</v>
      </c>
      <c r="N390" t="str">
        <v>ActionAid</v>
      </c>
      <c r="O390" t="str">
        <v>Adventist Development and Relief Agency (ADRA)</v>
      </c>
      <c r="P390" t="str">
        <v>Alas de Colibrí Foundation</v>
      </c>
      <c r="Q390" t="str">
        <v>Alianza por la Solidaridad</v>
      </c>
      <c r="R390" t="str">
        <v>Alianza por Venezuela</v>
      </c>
      <c r="S390" t="str">
        <v>Americares Foundation</v>
      </c>
      <c r="T390" t="str">
        <v>Argentine Commission for Refugees and Migrants (CAREF)</v>
      </c>
      <c r="U390" t="str">
        <v>Asociación Aves</v>
      </c>
      <c r="V390" t="str">
        <v>Asociación de Jubilados y Pensionados Venezolanos en Argentina</v>
      </c>
      <c r="W390" t="str">
        <v>Asociación de Venezolanos en Eloy Alfaro</v>
      </c>
      <c r="X390" t="str">
        <v>Asociación Fundación contra el Hambre Perú</v>
      </c>
      <c r="Y390" t="str">
        <v>Asociación Migrantes Venezolanos</v>
      </c>
      <c r="Z390" t="str">
        <v>Asociación Misioneros de San Carlos Scalabrinianos</v>
      </c>
      <c r="AA390" t="str">
        <v>Asociacion Proteccion Poblacion Vulnerable</v>
      </c>
      <c r="AB390" t="str">
        <v>Asociación Quinta Ola</v>
      </c>
      <c r="AC390" t="str">
        <v>Asociación Salto Ángel</v>
      </c>
      <c r="AD390" t="str">
        <v>Asociación Venezuela en Ecuador AC</v>
      </c>
      <c r="AE390" t="str">
        <v>ASOVENAR</v>
      </c>
      <c r="AF390" t="str">
        <v>Associação Hermanitos</v>
      </c>
      <c r="AG390" t="str">
        <v>AVSI Foundation</v>
      </c>
      <c r="AH390" t="str">
        <v>Bethany Christian Services</v>
      </c>
      <c r="AI390" t="str">
        <v>Blumont</v>
      </c>
      <c r="AJ390" t="str">
        <v>CARE</v>
      </c>
      <c r="AK390" t="str">
        <v>Caritas Brazil</v>
      </c>
      <c r="AL390" t="str">
        <v>Caritas Ecuador</v>
      </c>
      <c r="AM390" t="str">
        <v>Caritas Germany</v>
      </c>
      <c r="AN390" t="str">
        <v>Caritas Manaus</v>
      </c>
      <c r="AO390" t="str">
        <v>Caritas Parana</v>
      </c>
      <c r="AP390" t="str">
        <v>Caritas Peru</v>
      </c>
      <c r="AQ390" t="str">
        <v>Caritas Rio de Janeiro</v>
      </c>
      <c r="AR390" t="str">
        <v>Caritas São Paulo</v>
      </c>
      <c r="AS390" t="str">
        <v>Caritas Switzerland</v>
      </c>
      <c r="AT390" t="str">
        <v>CCEFIRO Association</v>
      </c>
      <c r="AU390" t="str">
        <v>CEDRO</v>
      </c>
      <c r="AV390" t="str">
        <v>Center for Integrated Studies and Programs for Sustainable Development (CIEDS)</v>
      </c>
      <c r="AW390" t="str">
        <v>Center for Migration and Human Rights of the Diocese of Roraima (CMDH)</v>
      </c>
      <c r="AX390" t="str">
        <v>Centro de Atencion Psicosocial (CAPS)</v>
      </c>
      <c r="AY390" t="str">
        <v>CESAL</v>
      </c>
      <c r="AZ390" t="str">
        <v>CESVI-Cooperazione e Sviluppo</v>
      </c>
      <c r="BA390" t="str">
        <v>ChildFund International</v>
      </c>
      <c r="BB390" t="str">
        <v>CHS Alternativo</v>
      </c>
      <c r="BC390" t="str">
        <v>Churún Merú Association</v>
      </c>
      <c r="BD390" t="str">
        <v>Coalición por Venezuela</v>
      </c>
      <c r="BE390" t="str">
        <v>Colonia Foundation of Venezuelans in the Dominican Republic (FUNCOVERD)</v>
      </c>
      <c r="BF390" t="str">
        <v>COLVENZ</v>
      </c>
      <c r="BG390" t="str">
        <v>Compassiva</v>
      </c>
      <c r="BH390" t="str">
        <v>Consejo Interreligioso del Perú - Religiones por la Paz</v>
      </c>
      <c r="BI390" t="str">
        <v>Consorcio ONG OCIPI Y Capellanía Nacional OFICA</v>
      </c>
      <c r="BJ390" t="str">
        <v>COOPI - International Cooperation Foundation</v>
      </c>
      <c r="BK390" t="str">
        <v>Corporación Colectivo Sin Fronteras</v>
      </c>
      <c r="BL390" t="str">
        <v>CRISFE Foundation</v>
      </c>
      <c r="BM390" t="str">
        <v>Cuso International</v>
      </c>
      <c r="BN390" t="str">
        <v>Danielle’s Children Fund (DCF)</v>
      </c>
      <c r="BO390" t="str">
        <v>Danish Refugee Council (DRC)</v>
      </c>
      <c r="BP390" t="str">
        <v>Development Support Association - APOYAR</v>
      </c>
      <c r="BQ390" t="str">
        <v>Diakonie Katastrophenhilfe</v>
      </c>
      <c r="BR390" t="str">
        <v>Diálogo Diverso</v>
      </c>
      <c r="BS390" t="str">
        <v>Doctors of the World</v>
      </c>
      <c r="BT390" t="str">
        <v>Dominican Institute for Integrated Development</v>
      </c>
      <c r="BU390" t="str">
        <v>Duendes y Ángeles Vinotinto República Dominicana</v>
      </c>
      <c r="BV390" t="str">
        <v>Encuentros SJS (Servicio Jesuita de la Solidaridad)</v>
      </c>
      <c r="BW390" t="str">
        <v>Ending Violence Against Migrants</v>
      </c>
      <c r="BX390" t="str">
        <v>Equidad Foundation</v>
      </c>
      <c r="BY390" t="str">
        <v>Equilibrium CenDE</v>
      </c>
      <c r="BZ390" t="str">
        <v>Facultad de Psicología - Universidad de la República (UDELAR)</v>
      </c>
      <c r="CA390" t="str">
        <v>First International Emergency and Solidarités International</v>
      </c>
      <c r="CB390" t="str">
        <v>Fondo Ecuatoriano Populorum Progressio</v>
      </c>
      <c r="CC390" t="str">
        <v>Foro Salud Callao</v>
      </c>
      <c r="CD390" t="str">
        <v>Foundation for the Integration and Development of Latin America (FIDAL)</v>
      </c>
      <c r="CE390" t="str">
        <v>Foundation of the Americas (FUDELA)</v>
      </c>
      <c r="CF390" t="str">
        <v>Fraternity Without Borders</v>
      </c>
      <c r="CG390" t="str">
        <v>Fundación Brisas del Norte</v>
      </c>
      <c r="CH390" t="str">
        <v>Fundación Colombovenezolana Nueva Ilusión</v>
      </c>
      <c r="CI390" t="str">
        <v>Fundación Nakama's</v>
      </c>
      <c r="CJ390" t="str">
        <v>Fundación RadaBer</v>
      </c>
      <c r="CK390" t="str">
        <v>Fundación Scalabrini Bolivia</v>
      </c>
      <c r="CL390" t="str">
        <v>Fundacion Social Vivan los Niños</v>
      </c>
      <c r="CM390" t="str">
        <v>FUNVEAC</v>
      </c>
      <c r="CN390" t="str">
        <v>German Development Cooperation Agency GIZ</v>
      </c>
      <c r="CO390" t="str">
        <v>Globalizate Radio</v>
      </c>
      <c r="CP390" t="str">
        <v>GOAL</v>
      </c>
      <c r="CQ390" t="str">
        <v>Halü Bienestar Humano Foundation (HALU)</v>
      </c>
      <c r="CR390" t="str">
        <v>Heartland Alliance International (HAI)</v>
      </c>
      <c r="CS390" t="str">
        <v>HELVETAS Swiss Intercooperation</v>
      </c>
      <c r="CT390" t="str">
        <v>HIAS</v>
      </c>
      <c r="CU390" t="str">
        <v>Human Rights Defence Curaçao</v>
      </c>
      <c r="CV390" t="str">
        <v>Humanity &amp; Inclusion</v>
      </c>
      <c r="CW390" t="str">
        <v>Humans Analytic</v>
      </c>
      <c r="CX390" t="str">
        <v>Idas y Vueltas Association</v>
      </c>
      <c r="CY390" t="str">
        <v>iMMAP</v>
      </c>
      <c r="CZ390" t="str">
        <v>IMPACT Initiatives (REACH)</v>
      </c>
      <c r="DA390" t="str">
        <v>Inmigrante Feliz Association</v>
      </c>
      <c r="DB390" t="str">
        <v>Institute for Migration and Human Rights (IMDH)</v>
      </c>
      <c r="DC390" t="str">
        <v>Institute of Natural and Cultural Heritage (IPANC)</v>
      </c>
      <c r="DD390" t="str">
        <v>International Committee for the Development of People (CISP)</v>
      </c>
      <c r="DE390" t="str">
        <v>International Federation of the Red Cross (IFRC)</v>
      </c>
      <c r="DF390" t="str">
        <v>International Labour Organization (ILO)</v>
      </c>
      <c r="DG390" t="str">
        <v>International Medical Corps</v>
      </c>
      <c r="DH390" t="str">
        <v>International Organization for Migration (IOM)</v>
      </c>
      <c r="DI390" t="str">
        <v>International Rescue Committee (IRC)</v>
      </c>
      <c r="DJ390" t="str">
        <v>INTERSOS</v>
      </c>
      <c r="DK390" t="str">
        <v>Jesuit Migrant Service (JMS)</v>
      </c>
      <c r="DL390" t="str">
        <v>Jesuit Refugee Service (JRS)</v>
      </c>
      <c r="DM390" t="str">
        <v>Jesuit Service for Migrants and Refugees (JSMR)</v>
      </c>
      <c r="DN390" t="str">
        <v>Joint United Nations Programme on HIV/AIDS (UNAIDS)</v>
      </c>
      <c r="DO390" t="str">
        <v>Kimirina Coorporation</v>
      </c>
      <c r="DP390" t="str">
        <v>La Casita Hispanic Cultural Centre</v>
      </c>
      <c r="DQ390" t="str">
        <v>Latin American Network of Non-Governmental Organizations of Persons with Disabilities and their Families (RIADIS)</v>
      </c>
      <c r="DR390" t="str">
        <v>LGBT+ Movement Brazil</v>
      </c>
      <c r="DS390" t="str">
        <v>Living Water Community (LWC)</v>
      </c>
      <c r="DT390" t="str">
        <v>LLANOVENCOL</v>
      </c>
      <c r="DU390" t="str">
        <v>Lutheran World Federation</v>
      </c>
      <c r="DV390" t="str">
        <v>Lutheran World Relief</v>
      </c>
      <c r="DW390" t="str">
        <v>Malteser International</v>
      </c>
      <c r="DX390" t="str">
        <v>Mana Institute</v>
      </c>
      <c r="DY390" t="str">
        <v>Manos Veneguayas Association</v>
      </c>
      <c r="DZ390" t="str">
        <v>Más Igualdad Perú</v>
      </c>
      <c r="EA390" t="str">
        <v>MedGlobal</v>
      </c>
      <c r="EB390" t="str">
        <v>Medical Teams International</v>
      </c>
      <c r="EC390" t="str">
        <v>Mercy Corps</v>
      </c>
      <c r="ED390" t="str">
        <v>Migrant Service Center (CAM)</v>
      </c>
      <c r="EE390" t="str">
        <v>Migrants, Refugees and Argentine Social Entrepreneurs (MIRARES)</v>
      </c>
      <c r="EF390" t="str">
        <v>Mision Scalabriniana - Ecuador</v>
      </c>
      <c r="EG390" t="str">
        <v>Missão Paz</v>
      </c>
      <c r="EH390" t="str">
        <v>Museu A CASA</v>
      </c>
      <c r="EI390" t="str">
        <v>Norwegian Refugee Council (NRC)</v>
      </c>
      <c r="EJ390" t="str">
        <v>ONG Migrantes por el Maule</v>
      </c>
      <c r="EK390" t="str">
        <v>ONG Preemptive Love Coalition Colombia</v>
      </c>
      <c r="EL390" t="str">
        <v>Organización Transfomando Vidas</v>
      </c>
      <c r="EM390" t="str">
        <v>Organization of Ibero-American States for Education, Science and Culture (OEI)</v>
      </c>
      <c r="EN390" t="str">
        <v>OXFAM</v>
      </c>
      <c r="EO390" t="str">
        <v>Panamerican Development Foundation</v>
      </c>
      <c r="EP390" t="str">
        <v>Panamerican Health Organization/World Health Organization (PAHO/WHO)</v>
      </c>
      <c r="EQ390" t="str">
        <v>Pastoral of Human Mobility - Peruvian Episcopal Conference</v>
      </c>
      <c r="ER390" t="str">
        <v>Pastoral Service for Migrants National</v>
      </c>
      <c r="ES390" t="str">
        <v>Permanent Human Rights defense Committee (CDH)</v>
      </c>
      <c r="ET390" t="str">
        <v>Pirilampos Institute - Group of visits and voluntary actions in Roraima</v>
      </c>
      <c r="EU390" t="str">
        <v>Plan International</v>
      </c>
      <c r="EV390" t="str">
        <v>Population Program, Faculty of Social Sciences, University of the Republic</v>
      </c>
      <c r="EW390" t="str">
        <v>Profamilia Association</v>
      </c>
      <c r="EX390" t="str">
        <v>Red con Migrantes y Refugiados</v>
      </c>
      <c r="EY390" t="str">
        <v>Red Cross Colombia</v>
      </c>
      <c r="EZ390" t="str">
        <v>Red Cross Ecuador</v>
      </c>
      <c r="FA390" t="str">
        <v>Red Cross Peru</v>
      </c>
      <c r="FB390" t="str">
        <v>Red de Investigaciones en Derechos Humanos - CONICET (Consejo Nacional de Investigaciones Científicas y Técnicas)</v>
      </c>
      <c r="FC390" t="str">
        <v>RET International</v>
      </c>
      <c r="FD390" t="str">
        <v>Salú pa Tur Foundation</v>
      </c>
      <c r="FE390" t="str">
        <v>Salvation Army</v>
      </c>
      <c r="FF390" t="str">
        <v>Samaritan's Purse</v>
      </c>
      <c r="FG390" t="str">
        <v>Save the Children International (SCI)</v>
      </c>
      <c r="FH390" t="str">
        <v>Scalabrini Foundation Chile</v>
      </c>
      <c r="FI390" t="str">
        <v>Sección Peruana de Amnistía Internacional</v>
      </c>
      <c r="FJ390" t="str">
        <v>Serviço Pastoral dos Migrantes do Nordeste</v>
      </c>
      <c r="FK390" t="str">
        <v>Sesame Workshop</v>
      </c>
      <c r="FL390" t="str">
        <v>Si, Da Vida</v>
      </c>
      <c r="FM390" t="str">
        <v>Solidarity and Action Asociation</v>
      </c>
      <c r="FN390" t="str">
        <v>SOS Children's Villages</v>
      </c>
      <c r="FO390" t="str">
        <v>Tarabita Foundation</v>
      </c>
      <c r="FP390" t="str">
        <v>Tearfund</v>
      </c>
      <c r="FQ390" t="str">
        <v>TECHO</v>
      </c>
      <c r="FR390" t="str">
        <v>Terranueva Foundation</v>
      </c>
      <c r="FS390" t="str">
        <v>Terre des Hommes Suisse</v>
      </c>
      <c r="FT390" t="str">
        <v>The Israel Forum for International Humanitarian Aid (IsraAID)</v>
      </c>
      <c r="FU390" t="str">
        <v>Unión Venezolana en Perú</v>
      </c>
      <c r="FV390" t="str">
        <v>United Nations Children's Fund (UNICEF)</v>
      </c>
      <c r="FW390" t="str">
        <v>United Nations Development Programme (UNDP)</v>
      </c>
      <c r="FX390" t="str">
        <v>United Nations Educational, Scientific and Cultural Organization (UNESCO)</v>
      </c>
      <c r="FY390" t="str">
        <v>United Nations Entity for Gender Equality and the Empowerment of Women (UNWOMEN)</v>
      </c>
      <c r="FZ390" t="str">
        <v>United Nations Food and Agricultural Organization (FAO)</v>
      </c>
      <c r="GA390" t="str">
        <v>United Nations High Commissioner for Refugees (UNHCR)</v>
      </c>
      <c r="GB390" t="str">
        <v>United Nations Office of the High Commissioner for Human Rights (OHCHR)</v>
      </c>
      <c r="GC390" t="str">
        <v>United Nations Office on Drugs and Crime (UNODC)</v>
      </c>
      <c r="GD390" t="str">
        <v>United Nations Population Fund (UNFPA)</v>
      </c>
      <c r="GE390" t="str">
        <v>United Nations Programme for Human Settlements (UN Habitat)</v>
      </c>
      <c r="GF390" t="str">
        <v>Vale da Benção Educational and Charitable Association (AEBVB)</v>
      </c>
      <c r="GG390" t="str">
        <v>VenAruba Solidaria</v>
      </c>
      <c r="GH390" t="str">
        <v>Venex Curacao Foundation</v>
      </c>
      <c r="GI390" t="str">
        <v>Venezolanos en Barranquilla</v>
      </c>
      <c r="GJ390" t="str">
        <v>Venezolanos en San Cristóbal</v>
      </c>
      <c r="GK390" t="str">
        <v>Venezuelan Emigrant Foundation (FEV)</v>
      </c>
      <c r="GL390" t="str">
        <v>Vicaría de Pastoral Social Caritas</v>
      </c>
      <c r="GM390" t="str">
        <v>Voices GY</v>
      </c>
      <c r="GN390" t="str">
        <v>We World GVC</v>
      </c>
      <c r="GO390" t="str">
        <v>World Council of Credit Unions</v>
      </c>
      <c r="GP390" t="str">
        <v>World Food Programme (WFP)</v>
      </c>
      <c r="GQ390" t="str">
        <v>World Vision</v>
      </c>
      <c r="GR390" t="str">
        <v>ZOA</v>
      </c>
    </row>
    <row r="391" spans="8:200" x14ac:dyDescent="0.3">
      <c r="H391" t="str" cm="1">
        <f t="array" ref="H391:GR391">TRANSPOSE(_xlfn._xlws.SORT(_xlfn._xlws.FILTER(Table3[Name],ISNUMBER(SEARCH(' Activity Sheet'!D445,Table3[Name])),"Not found"),,1))</f>
        <v>.New Organisation</v>
      </c>
      <c r="I391" t="str">
        <v>ABV - Association of Good with Life</v>
      </c>
      <c r="J391" t="str">
        <v>ACAPS</v>
      </c>
      <c r="K391" t="str">
        <v>Acción y Desarrollo</v>
      </c>
      <c r="L391" t="str">
        <v>ACTED</v>
      </c>
      <c r="M391" t="str">
        <v>Action against Hunger</v>
      </c>
      <c r="N391" t="str">
        <v>ActionAid</v>
      </c>
      <c r="O391" t="str">
        <v>Adventist Development and Relief Agency (ADRA)</v>
      </c>
      <c r="P391" t="str">
        <v>Alas de Colibrí Foundation</v>
      </c>
      <c r="Q391" t="str">
        <v>Alianza por la Solidaridad</v>
      </c>
      <c r="R391" t="str">
        <v>Alianza por Venezuela</v>
      </c>
      <c r="S391" t="str">
        <v>Americares Foundation</v>
      </c>
      <c r="T391" t="str">
        <v>Argentine Commission for Refugees and Migrants (CAREF)</v>
      </c>
      <c r="U391" t="str">
        <v>Asociación Aves</v>
      </c>
      <c r="V391" t="str">
        <v>Asociación de Jubilados y Pensionados Venezolanos en Argentina</v>
      </c>
      <c r="W391" t="str">
        <v>Asociación de Venezolanos en Eloy Alfaro</v>
      </c>
      <c r="X391" t="str">
        <v>Asociación Fundación contra el Hambre Perú</v>
      </c>
      <c r="Y391" t="str">
        <v>Asociación Migrantes Venezolanos</v>
      </c>
      <c r="Z391" t="str">
        <v>Asociación Misioneros de San Carlos Scalabrinianos</v>
      </c>
      <c r="AA391" t="str">
        <v>Asociacion Proteccion Poblacion Vulnerable</v>
      </c>
      <c r="AB391" t="str">
        <v>Asociación Quinta Ola</v>
      </c>
      <c r="AC391" t="str">
        <v>Asociación Salto Ángel</v>
      </c>
      <c r="AD391" t="str">
        <v>Asociación Venezuela en Ecuador AC</v>
      </c>
      <c r="AE391" t="str">
        <v>ASOVENAR</v>
      </c>
      <c r="AF391" t="str">
        <v>Associação Hermanitos</v>
      </c>
      <c r="AG391" t="str">
        <v>AVSI Foundation</v>
      </c>
      <c r="AH391" t="str">
        <v>Bethany Christian Services</v>
      </c>
      <c r="AI391" t="str">
        <v>Blumont</v>
      </c>
      <c r="AJ391" t="str">
        <v>CARE</v>
      </c>
      <c r="AK391" t="str">
        <v>Caritas Brazil</v>
      </c>
      <c r="AL391" t="str">
        <v>Caritas Ecuador</v>
      </c>
      <c r="AM391" t="str">
        <v>Caritas Germany</v>
      </c>
      <c r="AN391" t="str">
        <v>Caritas Manaus</v>
      </c>
      <c r="AO391" t="str">
        <v>Caritas Parana</v>
      </c>
      <c r="AP391" t="str">
        <v>Caritas Peru</v>
      </c>
      <c r="AQ391" t="str">
        <v>Caritas Rio de Janeiro</v>
      </c>
      <c r="AR391" t="str">
        <v>Caritas São Paulo</v>
      </c>
      <c r="AS391" t="str">
        <v>Caritas Switzerland</v>
      </c>
      <c r="AT391" t="str">
        <v>CCEFIRO Association</v>
      </c>
      <c r="AU391" t="str">
        <v>CEDRO</v>
      </c>
      <c r="AV391" t="str">
        <v>Center for Integrated Studies and Programs for Sustainable Development (CIEDS)</v>
      </c>
      <c r="AW391" t="str">
        <v>Center for Migration and Human Rights of the Diocese of Roraima (CMDH)</v>
      </c>
      <c r="AX391" t="str">
        <v>Centro de Atencion Psicosocial (CAPS)</v>
      </c>
      <c r="AY391" t="str">
        <v>CESAL</v>
      </c>
      <c r="AZ391" t="str">
        <v>CESVI-Cooperazione e Sviluppo</v>
      </c>
      <c r="BA391" t="str">
        <v>ChildFund International</v>
      </c>
      <c r="BB391" t="str">
        <v>CHS Alternativo</v>
      </c>
      <c r="BC391" t="str">
        <v>Churún Merú Association</v>
      </c>
      <c r="BD391" t="str">
        <v>Coalición por Venezuela</v>
      </c>
      <c r="BE391" t="str">
        <v>Colonia Foundation of Venezuelans in the Dominican Republic (FUNCOVERD)</v>
      </c>
      <c r="BF391" t="str">
        <v>COLVENZ</v>
      </c>
      <c r="BG391" t="str">
        <v>Compassiva</v>
      </c>
      <c r="BH391" t="str">
        <v>Consejo Interreligioso del Perú - Religiones por la Paz</v>
      </c>
      <c r="BI391" t="str">
        <v>Consorcio ONG OCIPI Y Capellanía Nacional OFICA</v>
      </c>
      <c r="BJ391" t="str">
        <v>COOPI - International Cooperation Foundation</v>
      </c>
      <c r="BK391" t="str">
        <v>Corporación Colectivo Sin Fronteras</v>
      </c>
      <c r="BL391" t="str">
        <v>CRISFE Foundation</v>
      </c>
      <c r="BM391" t="str">
        <v>Cuso International</v>
      </c>
      <c r="BN391" t="str">
        <v>Danielle’s Children Fund (DCF)</v>
      </c>
      <c r="BO391" t="str">
        <v>Danish Refugee Council (DRC)</v>
      </c>
      <c r="BP391" t="str">
        <v>Development Support Association - APOYAR</v>
      </c>
      <c r="BQ391" t="str">
        <v>Diakonie Katastrophenhilfe</v>
      </c>
      <c r="BR391" t="str">
        <v>Diálogo Diverso</v>
      </c>
      <c r="BS391" t="str">
        <v>Doctors of the World</v>
      </c>
      <c r="BT391" t="str">
        <v>Dominican Institute for Integrated Development</v>
      </c>
      <c r="BU391" t="str">
        <v>Duendes y Ángeles Vinotinto República Dominicana</v>
      </c>
      <c r="BV391" t="str">
        <v>Encuentros SJS (Servicio Jesuita de la Solidaridad)</v>
      </c>
      <c r="BW391" t="str">
        <v>Ending Violence Against Migrants</v>
      </c>
      <c r="BX391" t="str">
        <v>Equidad Foundation</v>
      </c>
      <c r="BY391" t="str">
        <v>Equilibrium CenDE</v>
      </c>
      <c r="BZ391" t="str">
        <v>Facultad de Psicología - Universidad de la República (UDELAR)</v>
      </c>
      <c r="CA391" t="str">
        <v>First International Emergency and Solidarités International</v>
      </c>
      <c r="CB391" t="str">
        <v>Fondo Ecuatoriano Populorum Progressio</v>
      </c>
      <c r="CC391" t="str">
        <v>Foro Salud Callao</v>
      </c>
      <c r="CD391" t="str">
        <v>Foundation for the Integration and Development of Latin America (FIDAL)</v>
      </c>
      <c r="CE391" t="str">
        <v>Foundation of the Americas (FUDELA)</v>
      </c>
      <c r="CF391" t="str">
        <v>Fraternity Without Borders</v>
      </c>
      <c r="CG391" t="str">
        <v>Fundación Brisas del Norte</v>
      </c>
      <c r="CH391" t="str">
        <v>Fundación Colombovenezolana Nueva Ilusión</v>
      </c>
      <c r="CI391" t="str">
        <v>Fundación Nakama's</v>
      </c>
      <c r="CJ391" t="str">
        <v>Fundación RadaBer</v>
      </c>
      <c r="CK391" t="str">
        <v>Fundación Scalabrini Bolivia</v>
      </c>
      <c r="CL391" t="str">
        <v>Fundacion Social Vivan los Niños</v>
      </c>
      <c r="CM391" t="str">
        <v>FUNVEAC</v>
      </c>
      <c r="CN391" t="str">
        <v>German Development Cooperation Agency GIZ</v>
      </c>
      <c r="CO391" t="str">
        <v>Globalizate Radio</v>
      </c>
      <c r="CP391" t="str">
        <v>GOAL</v>
      </c>
      <c r="CQ391" t="str">
        <v>Halü Bienestar Humano Foundation (HALU)</v>
      </c>
      <c r="CR391" t="str">
        <v>Heartland Alliance International (HAI)</v>
      </c>
      <c r="CS391" t="str">
        <v>HELVETAS Swiss Intercooperation</v>
      </c>
      <c r="CT391" t="str">
        <v>HIAS</v>
      </c>
      <c r="CU391" t="str">
        <v>Human Rights Defence Curaçao</v>
      </c>
      <c r="CV391" t="str">
        <v>Humanity &amp; Inclusion</v>
      </c>
      <c r="CW391" t="str">
        <v>Humans Analytic</v>
      </c>
      <c r="CX391" t="str">
        <v>Idas y Vueltas Association</v>
      </c>
      <c r="CY391" t="str">
        <v>iMMAP</v>
      </c>
      <c r="CZ391" t="str">
        <v>IMPACT Initiatives (REACH)</v>
      </c>
      <c r="DA391" t="str">
        <v>Inmigrante Feliz Association</v>
      </c>
      <c r="DB391" t="str">
        <v>Institute for Migration and Human Rights (IMDH)</v>
      </c>
      <c r="DC391" t="str">
        <v>Institute of Natural and Cultural Heritage (IPANC)</v>
      </c>
      <c r="DD391" t="str">
        <v>International Committee for the Development of People (CISP)</v>
      </c>
      <c r="DE391" t="str">
        <v>International Federation of the Red Cross (IFRC)</v>
      </c>
      <c r="DF391" t="str">
        <v>International Labour Organization (ILO)</v>
      </c>
      <c r="DG391" t="str">
        <v>International Medical Corps</v>
      </c>
      <c r="DH391" t="str">
        <v>International Organization for Migration (IOM)</v>
      </c>
      <c r="DI391" t="str">
        <v>International Rescue Committee (IRC)</v>
      </c>
      <c r="DJ391" t="str">
        <v>INTERSOS</v>
      </c>
      <c r="DK391" t="str">
        <v>Jesuit Migrant Service (JMS)</v>
      </c>
      <c r="DL391" t="str">
        <v>Jesuit Refugee Service (JRS)</v>
      </c>
      <c r="DM391" t="str">
        <v>Jesuit Service for Migrants and Refugees (JSMR)</v>
      </c>
      <c r="DN391" t="str">
        <v>Joint United Nations Programme on HIV/AIDS (UNAIDS)</v>
      </c>
      <c r="DO391" t="str">
        <v>Kimirina Coorporation</v>
      </c>
      <c r="DP391" t="str">
        <v>La Casita Hispanic Cultural Centre</v>
      </c>
      <c r="DQ391" t="str">
        <v>Latin American Network of Non-Governmental Organizations of Persons with Disabilities and their Families (RIADIS)</v>
      </c>
      <c r="DR391" t="str">
        <v>LGBT+ Movement Brazil</v>
      </c>
      <c r="DS391" t="str">
        <v>Living Water Community (LWC)</v>
      </c>
      <c r="DT391" t="str">
        <v>LLANOVENCOL</v>
      </c>
      <c r="DU391" t="str">
        <v>Lutheran World Federation</v>
      </c>
      <c r="DV391" t="str">
        <v>Lutheran World Relief</v>
      </c>
      <c r="DW391" t="str">
        <v>Malteser International</v>
      </c>
      <c r="DX391" t="str">
        <v>Mana Institute</v>
      </c>
      <c r="DY391" t="str">
        <v>Manos Veneguayas Association</v>
      </c>
      <c r="DZ391" t="str">
        <v>Más Igualdad Perú</v>
      </c>
      <c r="EA391" t="str">
        <v>MedGlobal</v>
      </c>
      <c r="EB391" t="str">
        <v>Medical Teams International</v>
      </c>
      <c r="EC391" t="str">
        <v>Mercy Corps</v>
      </c>
      <c r="ED391" t="str">
        <v>Migrant Service Center (CAM)</v>
      </c>
      <c r="EE391" t="str">
        <v>Migrants, Refugees and Argentine Social Entrepreneurs (MIRARES)</v>
      </c>
      <c r="EF391" t="str">
        <v>Mision Scalabriniana - Ecuador</v>
      </c>
      <c r="EG391" t="str">
        <v>Missão Paz</v>
      </c>
      <c r="EH391" t="str">
        <v>Museu A CASA</v>
      </c>
      <c r="EI391" t="str">
        <v>Norwegian Refugee Council (NRC)</v>
      </c>
      <c r="EJ391" t="str">
        <v>ONG Migrantes por el Maule</v>
      </c>
      <c r="EK391" t="str">
        <v>ONG Preemptive Love Coalition Colombia</v>
      </c>
      <c r="EL391" t="str">
        <v>Organización Transfomando Vidas</v>
      </c>
      <c r="EM391" t="str">
        <v>Organization of Ibero-American States for Education, Science and Culture (OEI)</v>
      </c>
      <c r="EN391" t="str">
        <v>OXFAM</v>
      </c>
      <c r="EO391" t="str">
        <v>Panamerican Development Foundation</v>
      </c>
      <c r="EP391" t="str">
        <v>Panamerican Health Organization/World Health Organization (PAHO/WHO)</v>
      </c>
      <c r="EQ391" t="str">
        <v>Pastoral of Human Mobility - Peruvian Episcopal Conference</v>
      </c>
      <c r="ER391" t="str">
        <v>Pastoral Service for Migrants National</v>
      </c>
      <c r="ES391" t="str">
        <v>Permanent Human Rights defense Committee (CDH)</v>
      </c>
      <c r="ET391" t="str">
        <v>Pirilampos Institute - Group of visits and voluntary actions in Roraima</v>
      </c>
      <c r="EU391" t="str">
        <v>Plan International</v>
      </c>
      <c r="EV391" t="str">
        <v>Population Program, Faculty of Social Sciences, University of the Republic</v>
      </c>
      <c r="EW391" t="str">
        <v>Profamilia Association</v>
      </c>
      <c r="EX391" t="str">
        <v>Red con Migrantes y Refugiados</v>
      </c>
      <c r="EY391" t="str">
        <v>Red Cross Colombia</v>
      </c>
      <c r="EZ391" t="str">
        <v>Red Cross Ecuador</v>
      </c>
      <c r="FA391" t="str">
        <v>Red Cross Peru</v>
      </c>
      <c r="FB391" t="str">
        <v>Red de Investigaciones en Derechos Humanos - CONICET (Consejo Nacional de Investigaciones Científicas y Técnicas)</v>
      </c>
      <c r="FC391" t="str">
        <v>RET International</v>
      </c>
      <c r="FD391" t="str">
        <v>Salú pa Tur Foundation</v>
      </c>
      <c r="FE391" t="str">
        <v>Salvation Army</v>
      </c>
      <c r="FF391" t="str">
        <v>Samaritan's Purse</v>
      </c>
      <c r="FG391" t="str">
        <v>Save the Children International (SCI)</v>
      </c>
      <c r="FH391" t="str">
        <v>Scalabrini Foundation Chile</v>
      </c>
      <c r="FI391" t="str">
        <v>Sección Peruana de Amnistía Internacional</v>
      </c>
      <c r="FJ391" t="str">
        <v>Serviço Pastoral dos Migrantes do Nordeste</v>
      </c>
      <c r="FK391" t="str">
        <v>Sesame Workshop</v>
      </c>
      <c r="FL391" t="str">
        <v>Si, Da Vida</v>
      </c>
      <c r="FM391" t="str">
        <v>Solidarity and Action Asociation</v>
      </c>
      <c r="FN391" t="str">
        <v>SOS Children's Villages</v>
      </c>
      <c r="FO391" t="str">
        <v>Tarabita Foundation</v>
      </c>
      <c r="FP391" t="str">
        <v>Tearfund</v>
      </c>
      <c r="FQ391" t="str">
        <v>TECHO</v>
      </c>
      <c r="FR391" t="str">
        <v>Terranueva Foundation</v>
      </c>
      <c r="FS391" t="str">
        <v>Terre des Hommes Suisse</v>
      </c>
      <c r="FT391" t="str">
        <v>The Israel Forum for International Humanitarian Aid (IsraAID)</v>
      </c>
      <c r="FU391" t="str">
        <v>Unión Venezolana en Perú</v>
      </c>
      <c r="FV391" t="str">
        <v>United Nations Children's Fund (UNICEF)</v>
      </c>
      <c r="FW391" t="str">
        <v>United Nations Development Programme (UNDP)</v>
      </c>
      <c r="FX391" t="str">
        <v>United Nations Educational, Scientific and Cultural Organization (UNESCO)</v>
      </c>
      <c r="FY391" t="str">
        <v>United Nations Entity for Gender Equality and the Empowerment of Women (UNWOMEN)</v>
      </c>
      <c r="FZ391" t="str">
        <v>United Nations Food and Agricultural Organization (FAO)</v>
      </c>
      <c r="GA391" t="str">
        <v>United Nations High Commissioner for Refugees (UNHCR)</v>
      </c>
      <c r="GB391" t="str">
        <v>United Nations Office of the High Commissioner for Human Rights (OHCHR)</v>
      </c>
      <c r="GC391" t="str">
        <v>United Nations Office on Drugs and Crime (UNODC)</v>
      </c>
      <c r="GD391" t="str">
        <v>United Nations Population Fund (UNFPA)</v>
      </c>
      <c r="GE391" t="str">
        <v>United Nations Programme for Human Settlements (UN Habitat)</v>
      </c>
      <c r="GF391" t="str">
        <v>Vale da Benção Educational and Charitable Association (AEBVB)</v>
      </c>
      <c r="GG391" t="str">
        <v>VenAruba Solidaria</v>
      </c>
      <c r="GH391" t="str">
        <v>Venex Curacao Foundation</v>
      </c>
      <c r="GI391" t="str">
        <v>Venezolanos en Barranquilla</v>
      </c>
      <c r="GJ391" t="str">
        <v>Venezolanos en San Cristóbal</v>
      </c>
      <c r="GK391" t="str">
        <v>Venezuelan Emigrant Foundation (FEV)</v>
      </c>
      <c r="GL391" t="str">
        <v>Vicaría de Pastoral Social Caritas</v>
      </c>
      <c r="GM391" t="str">
        <v>Voices GY</v>
      </c>
      <c r="GN391" t="str">
        <v>We World GVC</v>
      </c>
      <c r="GO391" t="str">
        <v>World Council of Credit Unions</v>
      </c>
      <c r="GP391" t="str">
        <v>World Food Programme (WFP)</v>
      </c>
      <c r="GQ391" t="str">
        <v>World Vision</v>
      </c>
      <c r="GR391" t="str">
        <v>ZOA</v>
      </c>
    </row>
    <row r="392" spans="8:200" x14ac:dyDescent="0.3">
      <c r="H392" t="str" cm="1">
        <f t="array" ref="H392:GR392">TRANSPOSE(_xlfn._xlws.SORT(_xlfn._xlws.FILTER(Table3[Name],ISNUMBER(SEARCH(' Activity Sheet'!D446,Table3[Name])),"Not found"),,1))</f>
        <v>.New Organisation</v>
      </c>
      <c r="I392" t="str">
        <v>ABV - Association of Good with Life</v>
      </c>
      <c r="J392" t="str">
        <v>ACAPS</v>
      </c>
      <c r="K392" t="str">
        <v>Acción y Desarrollo</v>
      </c>
      <c r="L392" t="str">
        <v>ACTED</v>
      </c>
      <c r="M392" t="str">
        <v>Action against Hunger</v>
      </c>
      <c r="N392" t="str">
        <v>ActionAid</v>
      </c>
      <c r="O392" t="str">
        <v>Adventist Development and Relief Agency (ADRA)</v>
      </c>
      <c r="P392" t="str">
        <v>Alas de Colibrí Foundation</v>
      </c>
      <c r="Q392" t="str">
        <v>Alianza por la Solidaridad</v>
      </c>
      <c r="R392" t="str">
        <v>Alianza por Venezuela</v>
      </c>
      <c r="S392" t="str">
        <v>Americares Foundation</v>
      </c>
      <c r="T392" t="str">
        <v>Argentine Commission for Refugees and Migrants (CAREF)</v>
      </c>
      <c r="U392" t="str">
        <v>Asociación Aves</v>
      </c>
      <c r="V392" t="str">
        <v>Asociación de Jubilados y Pensionados Venezolanos en Argentina</v>
      </c>
      <c r="W392" t="str">
        <v>Asociación de Venezolanos en Eloy Alfaro</v>
      </c>
      <c r="X392" t="str">
        <v>Asociación Fundación contra el Hambre Perú</v>
      </c>
      <c r="Y392" t="str">
        <v>Asociación Migrantes Venezolanos</v>
      </c>
      <c r="Z392" t="str">
        <v>Asociación Misioneros de San Carlos Scalabrinianos</v>
      </c>
      <c r="AA392" t="str">
        <v>Asociacion Proteccion Poblacion Vulnerable</v>
      </c>
      <c r="AB392" t="str">
        <v>Asociación Quinta Ola</v>
      </c>
      <c r="AC392" t="str">
        <v>Asociación Salto Ángel</v>
      </c>
      <c r="AD392" t="str">
        <v>Asociación Venezuela en Ecuador AC</v>
      </c>
      <c r="AE392" t="str">
        <v>ASOVENAR</v>
      </c>
      <c r="AF392" t="str">
        <v>Associação Hermanitos</v>
      </c>
      <c r="AG392" t="str">
        <v>AVSI Foundation</v>
      </c>
      <c r="AH392" t="str">
        <v>Bethany Christian Services</v>
      </c>
      <c r="AI392" t="str">
        <v>Blumont</v>
      </c>
      <c r="AJ392" t="str">
        <v>CARE</v>
      </c>
      <c r="AK392" t="str">
        <v>Caritas Brazil</v>
      </c>
      <c r="AL392" t="str">
        <v>Caritas Ecuador</v>
      </c>
      <c r="AM392" t="str">
        <v>Caritas Germany</v>
      </c>
      <c r="AN392" t="str">
        <v>Caritas Manaus</v>
      </c>
      <c r="AO392" t="str">
        <v>Caritas Parana</v>
      </c>
      <c r="AP392" t="str">
        <v>Caritas Peru</v>
      </c>
      <c r="AQ392" t="str">
        <v>Caritas Rio de Janeiro</v>
      </c>
      <c r="AR392" t="str">
        <v>Caritas São Paulo</v>
      </c>
      <c r="AS392" t="str">
        <v>Caritas Switzerland</v>
      </c>
      <c r="AT392" t="str">
        <v>CCEFIRO Association</v>
      </c>
      <c r="AU392" t="str">
        <v>CEDRO</v>
      </c>
      <c r="AV392" t="str">
        <v>Center for Integrated Studies and Programs for Sustainable Development (CIEDS)</v>
      </c>
      <c r="AW392" t="str">
        <v>Center for Migration and Human Rights of the Diocese of Roraima (CMDH)</v>
      </c>
      <c r="AX392" t="str">
        <v>Centro de Atencion Psicosocial (CAPS)</v>
      </c>
      <c r="AY392" t="str">
        <v>CESAL</v>
      </c>
      <c r="AZ392" t="str">
        <v>CESVI-Cooperazione e Sviluppo</v>
      </c>
      <c r="BA392" t="str">
        <v>ChildFund International</v>
      </c>
      <c r="BB392" t="str">
        <v>CHS Alternativo</v>
      </c>
      <c r="BC392" t="str">
        <v>Churún Merú Association</v>
      </c>
      <c r="BD392" t="str">
        <v>Coalición por Venezuela</v>
      </c>
      <c r="BE392" t="str">
        <v>Colonia Foundation of Venezuelans in the Dominican Republic (FUNCOVERD)</v>
      </c>
      <c r="BF392" t="str">
        <v>COLVENZ</v>
      </c>
      <c r="BG392" t="str">
        <v>Compassiva</v>
      </c>
      <c r="BH392" t="str">
        <v>Consejo Interreligioso del Perú - Religiones por la Paz</v>
      </c>
      <c r="BI392" t="str">
        <v>Consorcio ONG OCIPI Y Capellanía Nacional OFICA</v>
      </c>
      <c r="BJ392" t="str">
        <v>COOPI - International Cooperation Foundation</v>
      </c>
      <c r="BK392" t="str">
        <v>Corporación Colectivo Sin Fronteras</v>
      </c>
      <c r="BL392" t="str">
        <v>CRISFE Foundation</v>
      </c>
      <c r="BM392" t="str">
        <v>Cuso International</v>
      </c>
      <c r="BN392" t="str">
        <v>Danielle’s Children Fund (DCF)</v>
      </c>
      <c r="BO392" t="str">
        <v>Danish Refugee Council (DRC)</v>
      </c>
      <c r="BP392" t="str">
        <v>Development Support Association - APOYAR</v>
      </c>
      <c r="BQ392" t="str">
        <v>Diakonie Katastrophenhilfe</v>
      </c>
      <c r="BR392" t="str">
        <v>Diálogo Diverso</v>
      </c>
      <c r="BS392" t="str">
        <v>Doctors of the World</v>
      </c>
      <c r="BT392" t="str">
        <v>Dominican Institute for Integrated Development</v>
      </c>
      <c r="BU392" t="str">
        <v>Duendes y Ángeles Vinotinto República Dominicana</v>
      </c>
      <c r="BV392" t="str">
        <v>Encuentros SJS (Servicio Jesuita de la Solidaridad)</v>
      </c>
      <c r="BW392" t="str">
        <v>Ending Violence Against Migrants</v>
      </c>
      <c r="BX392" t="str">
        <v>Equidad Foundation</v>
      </c>
      <c r="BY392" t="str">
        <v>Equilibrium CenDE</v>
      </c>
      <c r="BZ392" t="str">
        <v>Facultad de Psicología - Universidad de la República (UDELAR)</v>
      </c>
      <c r="CA392" t="str">
        <v>First International Emergency and Solidarités International</v>
      </c>
      <c r="CB392" t="str">
        <v>Fondo Ecuatoriano Populorum Progressio</v>
      </c>
      <c r="CC392" t="str">
        <v>Foro Salud Callao</v>
      </c>
      <c r="CD392" t="str">
        <v>Foundation for the Integration and Development of Latin America (FIDAL)</v>
      </c>
      <c r="CE392" t="str">
        <v>Foundation of the Americas (FUDELA)</v>
      </c>
      <c r="CF392" t="str">
        <v>Fraternity Without Borders</v>
      </c>
      <c r="CG392" t="str">
        <v>Fundación Brisas del Norte</v>
      </c>
      <c r="CH392" t="str">
        <v>Fundación Colombovenezolana Nueva Ilusión</v>
      </c>
      <c r="CI392" t="str">
        <v>Fundación Nakama's</v>
      </c>
      <c r="CJ392" t="str">
        <v>Fundación RadaBer</v>
      </c>
      <c r="CK392" t="str">
        <v>Fundación Scalabrini Bolivia</v>
      </c>
      <c r="CL392" t="str">
        <v>Fundacion Social Vivan los Niños</v>
      </c>
      <c r="CM392" t="str">
        <v>FUNVEAC</v>
      </c>
      <c r="CN392" t="str">
        <v>German Development Cooperation Agency GIZ</v>
      </c>
      <c r="CO392" t="str">
        <v>Globalizate Radio</v>
      </c>
      <c r="CP392" t="str">
        <v>GOAL</v>
      </c>
      <c r="CQ392" t="str">
        <v>Halü Bienestar Humano Foundation (HALU)</v>
      </c>
      <c r="CR392" t="str">
        <v>Heartland Alliance International (HAI)</v>
      </c>
      <c r="CS392" t="str">
        <v>HELVETAS Swiss Intercooperation</v>
      </c>
      <c r="CT392" t="str">
        <v>HIAS</v>
      </c>
      <c r="CU392" t="str">
        <v>Human Rights Defence Curaçao</v>
      </c>
      <c r="CV392" t="str">
        <v>Humanity &amp; Inclusion</v>
      </c>
      <c r="CW392" t="str">
        <v>Humans Analytic</v>
      </c>
      <c r="CX392" t="str">
        <v>Idas y Vueltas Association</v>
      </c>
      <c r="CY392" t="str">
        <v>iMMAP</v>
      </c>
      <c r="CZ392" t="str">
        <v>IMPACT Initiatives (REACH)</v>
      </c>
      <c r="DA392" t="str">
        <v>Inmigrante Feliz Association</v>
      </c>
      <c r="DB392" t="str">
        <v>Institute for Migration and Human Rights (IMDH)</v>
      </c>
      <c r="DC392" t="str">
        <v>Institute of Natural and Cultural Heritage (IPANC)</v>
      </c>
      <c r="DD392" t="str">
        <v>International Committee for the Development of People (CISP)</v>
      </c>
      <c r="DE392" t="str">
        <v>International Federation of the Red Cross (IFRC)</v>
      </c>
      <c r="DF392" t="str">
        <v>International Labour Organization (ILO)</v>
      </c>
      <c r="DG392" t="str">
        <v>International Medical Corps</v>
      </c>
      <c r="DH392" t="str">
        <v>International Organization for Migration (IOM)</v>
      </c>
      <c r="DI392" t="str">
        <v>International Rescue Committee (IRC)</v>
      </c>
      <c r="DJ392" t="str">
        <v>INTERSOS</v>
      </c>
      <c r="DK392" t="str">
        <v>Jesuit Migrant Service (JMS)</v>
      </c>
      <c r="DL392" t="str">
        <v>Jesuit Refugee Service (JRS)</v>
      </c>
      <c r="DM392" t="str">
        <v>Jesuit Service for Migrants and Refugees (JSMR)</v>
      </c>
      <c r="DN392" t="str">
        <v>Joint United Nations Programme on HIV/AIDS (UNAIDS)</v>
      </c>
      <c r="DO392" t="str">
        <v>Kimirina Coorporation</v>
      </c>
      <c r="DP392" t="str">
        <v>La Casita Hispanic Cultural Centre</v>
      </c>
      <c r="DQ392" t="str">
        <v>Latin American Network of Non-Governmental Organizations of Persons with Disabilities and their Families (RIADIS)</v>
      </c>
      <c r="DR392" t="str">
        <v>LGBT+ Movement Brazil</v>
      </c>
      <c r="DS392" t="str">
        <v>Living Water Community (LWC)</v>
      </c>
      <c r="DT392" t="str">
        <v>LLANOVENCOL</v>
      </c>
      <c r="DU392" t="str">
        <v>Lutheran World Federation</v>
      </c>
      <c r="DV392" t="str">
        <v>Lutheran World Relief</v>
      </c>
      <c r="DW392" t="str">
        <v>Malteser International</v>
      </c>
      <c r="DX392" t="str">
        <v>Mana Institute</v>
      </c>
      <c r="DY392" t="str">
        <v>Manos Veneguayas Association</v>
      </c>
      <c r="DZ392" t="str">
        <v>Más Igualdad Perú</v>
      </c>
      <c r="EA392" t="str">
        <v>MedGlobal</v>
      </c>
      <c r="EB392" t="str">
        <v>Medical Teams International</v>
      </c>
      <c r="EC392" t="str">
        <v>Mercy Corps</v>
      </c>
      <c r="ED392" t="str">
        <v>Migrant Service Center (CAM)</v>
      </c>
      <c r="EE392" t="str">
        <v>Migrants, Refugees and Argentine Social Entrepreneurs (MIRARES)</v>
      </c>
      <c r="EF392" t="str">
        <v>Mision Scalabriniana - Ecuador</v>
      </c>
      <c r="EG392" t="str">
        <v>Missão Paz</v>
      </c>
      <c r="EH392" t="str">
        <v>Museu A CASA</v>
      </c>
      <c r="EI392" t="str">
        <v>Norwegian Refugee Council (NRC)</v>
      </c>
      <c r="EJ392" t="str">
        <v>ONG Migrantes por el Maule</v>
      </c>
      <c r="EK392" t="str">
        <v>ONG Preemptive Love Coalition Colombia</v>
      </c>
      <c r="EL392" t="str">
        <v>Organización Transfomando Vidas</v>
      </c>
      <c r="EM392" t="str">
        <v>Organization of Ibero-American States for Education, Science and Culture (OEI)</v>
      </c>
      <c r="EN392" t="str">
        <v>OXFAM</v>
      </c>
      <c r="EO392" t="str">
        <v>Panamerican Development Foundation</v>
      </c>
      <c r="EP392" t="str">
        <v>Panamerican Health Organization/World Health Organization (PAHO/WHO)</v>
      </c>
      <c r="EQ392" t="str">
        <v>Pastoral of Human Mobility - Peruvian Episcopal Conference</v>
      </c>
      <c r="ER392" t="str">
        <v>Pastoral Service for Migrants National</v>
      </c>
      <c r="ES392" t="str">
        <v>Permanent Human Rights defense Committee (CDH)</v>
      </c>
      <c r="ET392" t="str">
        <v>Pirilampos Institute - Group of visits and voluntary actions in Roraima</v>
      </c>
      <c r="EU392" t="str">
        <v>Plan International</v>
      </c>
      <c r="EV392" t="str">
        <v>Population Program, Faculty of Social Sciences, University of the Republic</v>
      </c>
      <c r="EW392" t="str">
        <v>Profamilia Association</v>
      </c>
      <c r="EX392" t="str">
        <v>Red con Migrantes y Refugiados</v>
      </c>
      <c r="EY392" t="str">
        <v>Red Cross Colombia</v>
      </c>
      <c r="EZ392" t="str">
        <v>Red Cross Ecuador</v>
      </c>
      <c r="FA392" t="str">
        <v>Red Cross Peru</v>
      </c>
      <c r="FB392" t="str">
        <v>Red de Investigaciones en Derechos Humanos - CONICET (Consejo Nacional de Investigaciones Científicas y Técnicas)</v>
      </c>
      <c r="FC392" t="str">
        <v>RET International</v>
      </c>
      <c r="FD392" t="str">
        <v>Salú pa Tur Foundation</v>
      </c>
      <c r="FE392" t="str">
        <v>Salvation Army</v>
      </c>
      <c r="FF392" t="str">
        <v>Samaritan's Purse</v>
      </c>
      <c r="FG392" t="str">
        <v>Save the Children International (SCI)</v>
      </c>
      <c r="FH392" t="str">
        <v>Scalabrini Foundation Chile</v>
      </c>
      <c r="FI392" t="str">
        <v>Sección Peruana de Amnistía Internacional</v>
      </c>
      <c r="FJ392" t="str">
        <v>Serviço Pastoral dos Migrantes do Nordeste</v>
      </c>
      <c r="FK392" t="str">
        <v>Sesame Workshop</v>
      </c>
      <c r="FL392" t="str">
        <v>Si, Da Vida</v>
      </c>
      <c r="FM392" t="str">
        <v>Solidarity and Action Asociation</v>
      </c>
      <c r="FN392" t="str">
        <v>SOS Children's Villages</v>
      </c>
      <c r="FO392" t="str">
        <v>Tarabita Foundation</v>
      </c>
      <c r="FP392" t="str">
        <v>Tearfund</v>
      </c>
      <c r="FQ392" t="str">
        <v>TECHO</v>
      </c>
      <c r="FR392" t="str">
        <v>Terranueva Foundation</v>
      </c>
      <c r="FS392" t="str">
        <v>Terre des Hommes Suisse</v>
      </c>
      <c r="FT392" t="str">
        <v>The Israel Forum for International Humanitarian Aid (IsraAID)</v>
      </c>
      <c r="FU392" t="str">
        <v>Unión Venezolana en Perú</v>
      </c>
      <c r="FV392" t="str">
        <v>United Nations Children's Fund (UNICEF)</v>
      </c>
      <c r="FW392" t="str">
        <v>United Nations Development Programme (UNDP)</v>
      </c>
      <c r="FX392" t="str">
        <v>United Nations Educational, Scientific and Cultural Organization (UNESCO)</v>
      </c>
      <c r="FY392" t="str">
        <v>United Nations Entity for Gender Equality and the Empowerment of Women (UNWOMEN)</v>
      </c>
      <c r="FZ392" t="str">
        <v>United Nations Food and Agricultural Organization (FAO)</v>
      </c>
      <c r="GA392" t="str">
        <v>United Nations High Commissioner for Refugees (UNHCR)</v>
      </c>
      <c r="GB392" t="str">
        <v>United Nations Office of the High Commissioner for Human Rights (OHCHR)</v>
      </c>
      <c r="GC392" t="str">
        <v>United Nations Office on Drugs and Crime (UNODC)</v>
      </c>
      <c r="GD392" t="str">
        <v>United Nations Population Fund (UNFPA)</v>
      </c>
      <c r="GE392" t="str">
        <v>United Nations Programme for Human Settlements (UN Habitat)</v>
      </c>
      <c r="GF392" t="str">
        <v>Vale da Benção Educational and Charitable Association (AEBVB)</v>
      </c>
      <c r="GG392" t="str">
        <v>VenAruba Solidaria</v>
      </c>
      <c r="GH392" t="str">
        <v>Venex Curacao Foundation</v>
      </c>
      <c r="GI392" t="str">
        <v>Venezolanos en Barranquilla</v>
      </c>
      <c r="GJ392" t="str">
        <v>Venezolanos en San Cristóbal</v>
      </c>
      <c r="GK392" t="str">
        <v>Venezuelan Emigrant Foundation (FEV)</v>
      </c>
      <c r="GL392" t="str">
        <v>Vicaría de Pastoral Social Caritas</v>
      </c>
      <c r="GM392" t="str">
        <v>Voices GY</v>
      </c>
      <c r="GN392" t="str">
        <v>We World GVC</v>
      </c>
      <c r="GO392" t="str">
        <v>World Council of Credit Unions</v>
      </c>
      <c r="GP392" t="str">
        <v>World Food Programme (WFP)</v>
      </c>
      <c r="GQ392" t="str">
        <v>World Vision</v>
      </c>
      <c r="GR392" t="str">
        <v>ZOA</v>
      </c>
    </row>
    <row r="393" spans="8:200" x14ac:dyDescent="0.3">
      <c r="H393" t="str" cm="1">
        <f t="array" ref="H393:GR393">TRANSPOSE(_xlfn._xlws.SORT(_xlfn._xlws.FILTER(Table3[Name],ISNUMBER(SEARCH(' Activity Sheet'!D447,Table3[Name])),"Not found"),,1))</f>
        <v>.New Organisation</v>
      </c>
      <c r="I393" t="str">
        <v>ABV - Association of Good with Life</v>
      </c>
      <c r="J393" t="str">
        <v>ACAPS</v>
      </c>
      <c r="K393" t="str">
        <v>Acción y Desarrollo</v>
      </c>
      <c r="L393" t="str">
        <v>ACTED</v>
      </c>
      <c r="M393" t="str">
        <v>Action against Hunger</v>
      </c>
      <c r="N393" t="str">
        <v>ActionAid</v>
      </c>
      <c r="O393" t="str">
        <v>Adventist Development and Relief Agency (ADRA)</v>
      </c>
      <c r="P393" t="str">
        <v>Alas de Colibrí Foundation</v>
      </c>
      <c r="Q393" t="str">
        <v>Alianza por la Solidaridad</v>
      </c>
      <c r="R393" t="str">
        <v>Alianza por Venezuela</v>
      </c>
      <c r="S393" t="str">
        <v>Americares Foundation</v>
      </c>
      <c r="T393" t="str">
        <v>Argentine Commission for Refugees and Migrants (CAREF)</v>
      </c>
      <c r="U393" t="str">
        <v>Asociación Aves</v>
      </c>
      <c r="V393" t="str">
        <v>Asociación de Jubilados y Pensionados Venezolanos en Argentina</v>
      </c>
      <c r="W393" t="str">
        <v>Asociación de Venezolanos en Eloy Alfaro</v>
      </c>
      <c r="X393" t="str">
        <v>Asociación Fundación contra el Hambre Perú</v>
      </c>
      <c r="Y393" t="str">
        <v>Asociación Migrantes Venezolanos</v>
      </c>
      <c r="Z393" t="str">
        <v>Asociación Misioneros de San Carlos Scalabrinianos</v>
      </c>
      <c r="AA393" t="str">
        <v>Asociacion Proteccion Poblacion Vulnerable</v>
      </c>
      <c r="AB393" t="str">
        <v>Asociación Quinta Ola</v>
      </c>
      <c r="AC393" t="str">
        <v>Asociación Salto Ángel</v>
      </c>
      <c r="AD393" t="str">
        <v>Asociación Venezuela en Ecuador AC</v>
      </c>
      <c r="AE393" t="str">
        <v>ASOVENAR</v>
      </c>
      <c r="AF393" t="str">
        <v>Associação Hermanitos</v>
      </c>
      <c r="AG393" t="str">
        <v>AVSI Foundation</v>
      </c>
      <c r="AH393" t="str">
        <v>Bethany Christian Services</v>
      </c>
      <c r="AI393" t="str">
        <v>Blumont</v>
      </c>
      <c r="AJ393" t="str">
        <v>CARE</v>
      </c>
      <c r="AK393" t="str">
        <v>Caritas Brazil</v>
      </c>
      <c r="AL393" t="str">
        <v>Caritas Ecuador</v>
      </c>
      <c r="AM393" t="str">
        <v>Caritas Germany</v>
      </c>
      <c r="AN393" t="str">
        <v>Caritas Manaus</v>
      </c>
      <c r="AO393" t="str">
        <v>Caritas Parana</v>
      </c>
      <c r="AP393" t="str">
        <v>Caritas Peru</v>
      </c>
      <c r="AQ393" t="str">
        <v>Caritas Rio de Janeiro</v>
      </c>
      <c r="AR393" t="str">
        <v>Caritas São Paulo</v>
      </c>
      <c r="AS393" t="str">
        <v>Caritas Switzerland</v>
      </c>
      <c r="AT393" t="str">
        <v>CCEFIRO Association</v>
      </c>
      <c r="AU393" t="str">
        <v>CEDRO</v>
      </c>
      <c r="AV393" t="str">
        <v>Center for Integrated Studies and Programs for Sustainable Development (CIEDS)</v>
      </c>
      <c r="AW393" t="str">
        <v>Center for Migration and Human Rights of the Diocese of Roraima (CMDH)</v>
      </c>
      <c r="AX393" t="str">
        <v>Centro de Atencion Psicosocial (CAPS)</v>
      </c>
      <c r="AY393" t="str">
        <v>CESAL</v>
      </c>
      <c r="AZ393" t="str">
        <v>CESVI-Cooperazione e Sviluppo</v>
      </c>
      <c r="BA393" t="str">
        <v>ChildFund International</v>
      </c>
      <c r="BB393" t="str">
        <v>CHS Alternativo</v>
      </c>
      <c r="BC393" t="str">
        <v>Churún Merú Association</v>
      </c>
      <c r="BD393" t="str">
        <v>Coalición por Venezuela</v>
      </c>
      <c r="BE393" t="str">
        <v>Colonia Foundation of Venezuelans in the Dominican Republic (FUNCOVERD)</v>
      </c>
      <c r="BF393" t="str">
        <v>COLVENZ</v>
      </c>
      <c r="BG393" t="str">
        <v>Compassiva</v>
      </c>
      <c r="BH393" t="str">
        <v>Consejo Interreligioso del Perú - Religiones por la Paz</v>
      </c>
      <c r="BI393" t="str">
        <v>Consorcio ONG OCIPI Y Capellanía Nacional OFICA</v>
      </c>
      <c r="BJ393" t="str">
        <v>COOPI - International Cooperation Foundation</v>
      </c>
      <c r="BK393" t="str">
        <v>Corporación Colectivo Sin Fronteras</v>
      </c>
      <c r="BL393" t="str">
        <v>CRISFE Foundation</v>
      </c>
      <c r="BM393" t="str">
        <v>Cuso International</v>
      </c>
      <c r="BN393" t="str">
        <v>Danielle’s Children Fund (DCF)</v>
      </c>
      <c r="BO393" t="str">
        <v>Danish Refugee Council (DRC)</v>
      </c>
      <c r="BP393" t="str">
        <v>Development Support Association - APOYAR</v>
      </c>
      <c r="BQ393" t="str">
        <v>Diakonie Katastrophenhilfe</v>
      </c>
      <c r="BR393" t="str">
        <v>Diálogo Diverso</v>
      </c>
      <c r="BS393" t="str">
        <v>Doctors of the World</v>
      </c>
      <c r="BT393" t="str">
        <v>Dominican Institute for Integrated Development</v>
      </c>
      <c r="BU393" t="str">
        <v>Duendes y Ángeles Vinotinto República Dominicana</v>
      </c>
      <c r="BV393" t="str">
        <v>Encuentros SJS (Servicio Jesuita de la Solidaridad)</v>
      </c>
      <c r="BW393" t="str">
        <v>Ending Violence Against Migrants</v>
      </c>
      <c r="BX393" t="str">
        <v>Equidad Foundation</v>
      </c>
      <c r="BY393" t="str">
        <v>Equilibrium CenDE</v>
      </c>
      <c r="BZ393" t="str">
        <v>Facultad de Psicología - Universidad de la República (UDELAR)</v>
      </c>
      <c r="CA393" t="str">
        <v>First International Emergency and Solidarités International</v>
      </c>
      <c r="CB393" t="str">
        <v>Fondo Ecuatoriano Populorum Progressio</v>
      </c>
      <c r="CC393" t="str">
        <v>Foro Salud Callao</v>
      </c>
      <c r="CD393" t="str">
        <v>Foundation for the Integration and Development of Latin America (FIDAL)</v>
      </c>
      <c r="CE393" t="str">
        <v>Foundation of the Americas (FUDELA)</v>
      </c>
      <c r="CF393" t="str">
        <v>Fraternity Without Borders</v>
      </c>
      <c r="CG393" t="str">
        <v>Fundación Brisas del Norte</v>
      </c>
      <c r="CH393" t="str">
        <v>Fundación Colombovenezolana Nueva Ilusión</v>
      </c>
      <c r="CI393" t="str">
        <v>Fundación Nakama's</v>
      </c>
      <c r="CJ393" t="str">
        <v>Fundación RadaBer</v>
      </c>
      <c r="CK393" t="str">
        <v>Fundación Scalabrini Bolivia</v>
      </c>
      <c r="CL393" t="str">
        <v>Fundacion Social Vivan los Niños</v>
      </c>
      <c r="CM393" t="str">
        <v>FUNVEAC</v>
      </c>
      <c r="CN393" t="str">
        <v>German Development Cooperation Agency GIZ</v>
      </c>
      <c r="CO393" t="str">
        <v>Globalizate Radio</v>
      </c>
      <c r="CP393" t="str">
        <v>GOAL</v>
      </c>
      <c r="CQ393" t="str">
        <v>Halü Bienestar Humano Foundation (HALU)</v>
      </c>
      <c r="CR393" t="str">
        <v>Heartland Alliance International (HAI)</v>
      </c>
      <c r="CS393" t="str">
        <v>HELVETAS Swiss Intercooperation</v>
      </c>
      <c r="CT393" t="str">
        <v>HIAS</v>
      </c>
      <c r="CU393" t="str">
        <v>Human Rights Defence Curaçao</v>
      </c>
      <c r="CV393" t="str">
        <v>Humanity &amp; Inclusion</v>
      </c>
      <c r="CW393" t="str">
        <v>Humans Analytic</v>
      </c>
      <c r="CX393" t="str">
        <v>Idas y Vueltas Association</v>
      </c>
      <c r="CY393" t="str">
        <v>iMMAP</v>
      </c>
      <c r="CZ393" t="str">
        <v>IMPACT Initiatives (REACH)</v>
      </c>
      <c r="DA393" t="str">
        <v>Inmigrante Feliz Association</v>
      </c>
      <c r="DB393" t="str">
        <v>Institute for Migration and Human Rights (IMDH)</v>
      </c>
      <c r="DC393" t="str">
        <v>Institute of Natural and Cultural Heritage (IPANC)</v>
      </c>
      <c r="DD393" t="str">
        <v>International Committee for the Development of People (CISP)</v>
      </c>
      <c r="DE393" t="str">
        <v>International Federation of the Red Cross (IFRC)</v>
      </c>
      <c r="DF393" t="str">
        <v>International Labour Organization (ILO)</v>
      </c>
      <c r="DG393" t="str">
        <v>International Medical Corps</v>
      </c>
      <c r="DH393" t="str">
        <v>International Organization for Migration (IOM)</v>
      </c>
      <c r="DI393" t="str">
        <v>International Rescue Committee (IRC)</v>
      </c>
      <c r="DJ393" t="str">
        <v>INTERSOS</v>
      </c>
      <c r="DK393" t="str">
        <v>Jesuit Migrant Service (JMS)</v>
      </c>
      <c r="DL393" t="str">
        <v>Jesuit Refugee Service (JRS)</v>
      </c>
      <c r="DM393" t="str">
        <v>Jesuit Service for Migrants and Refugees (JSMR)</v>
      </c>
      <c r="DN393" t="str">
        <v>Joint United Nations Programme on HIV/AIDS (UNAIDS)</v>
      </c>
      <c r="DO393" t="str">
        <v>Kimirina Coorporation</v>
      </c>
      <c r="DP393" t="str">
        <v>La Casita Hispanic Cultural Centre</v>
      </c>
      <c r="DQ393" t="str">
        <v>Latin American Network of Non-Governmental Organizations of Persons with Disabilities and their Families (RIADIS)</v>
      </c>
      <c r="DR393" t="str">
        <v>LGBT+ Movement Brazil</v>
      </c>
      <c r="DS393" t="str">
        <v>Living Water Community (LWC)</v>
      </c>
      <c r="DT393" t="str">
        <v>LLANOVENCOL</v>
      </c>
      <c r="DU393" t="str">
        <v>Lutheran World Federation</v>
      </c>
      <c r="DV393" t="str">
        <v>Lutheran World Relief</v>
      </c>
      <c r="DW393" t="str">
        <v>Malteser International</v>
      </c>
      <c r="DX393" t="str">
        <v>Mana Institute</v>
      </c>
      <c r="DY393" t="str">
        <v>Manos Veneguayas Association</v>
      </c>
      <c r="DZ393" t="str">
        <v>Más Igualdad Perú</v>
      </c>
      <c r="EA393" t="str">
        <v>MedGlobal</v>
      </c>
      <c r="EB393" t="str">
        <v>Medical Teams International</v>
      </c>
      <c r="EC393" t="str">
        <v>Mercy Corps</v>
      </c>
      <c r="ED393" t="str">
        <v>Migrant Service Center (CAM)</v>
      </c>
      <c r="EE393" t="str">
        <v>Migrants, Refugees and Argentine Social Entrepreneurs (MIRARES)</v>
      </c>
      <c r="EF393" t="str">
        <v>Mision Scalabriniana - Ecuador</v>
      </c>
      <c r="EG393" t="str">
        <v>Missão Paz</v>
      </c>
      <c r="EH393" t="str">
        <v>Museu A CASA</v>
      </c>
      <c r="EI393" t="str">
        <v>Norwegian Refugee Council (NRC)</v>
      </c>
      <c r="EJ393" t="str">
        <v>ONG Migrantes por el Maule</v>
      </c>
      <c r="EK393" t="str">
        <v>ONG Preemptive Love Coalition Colombia</v>
      </c>
      <c r="EL393" t="str">
        <v>Organización Transfomando Vidas</v>
      </c>
      <c r="EM393" t="str">
        <v>Organization of Ibero-American States for Education, Science and Culture (OEI)</v>
      </c>
      <c r="EN393" t="str">
        <v>OXFAM</v>
      </c>
      <c r="EO393" t="str">
        <v>Panamerican Development Foundation</v>
      </c>
      <c r="EP393" t="str">
        <v>Panamerican Health Organization/World Health Organization (PAHO/WHO)</v>
      </c>
      <c r="EQ393" t="str">
        <v>Pastoral of Human Mobility - Peruvian Episcopal Conference</v>
      </c>
      <c r="ER393" t="str">
        <v>Pastoral Service for Migrants National</v>
      </c>
      <c r="ES393" t="str">
        <v>Permanent Human Rights defense Committee (CDH)</v>
      </c>
      <c r="ET393" t="str">
        <v>Pirilampos Institute - Group of visits and voluntary actions in Roraima</v>
      </c>
      <c r="EU393" t="str">
        <v>Plan International</v>
      </c>
      <c r="EV393" t="str">
        <v>Population Program, Faculty of Social Sciences, University of the Republic</v>
      </c>
      <c r="EW393" t="str">
        <v>Profamilia Association</v>
      </c>
      <c r="EX393" t="str">
        <v>Red con Migrantes y Refugiados</v>
      </c>
      <c r="EY393" t="str">
        <v>Red Cross Colombia</v>
      </c>
      <c r="EZ393" t="str">
        <v>Red Cross Ecuador</v>
      </c>
      <c r="FA393" t="str">
        <v>Red Cross Peru</v>
      </c>
      <c r="FB393" t="str">
        <v>Red de Investigaciones en Derechos Humanos - CONICET (Consejo Nacional de Investigaciones Científicas y Técnicas)</v>
      </c>
      <c r="FC393" t="str">
        <v>RET International</v>
      </c>
      <c r="FD393" t="str">
        <v>Salú pa Tur Foundation</v>
      </c>
      <c r="FE393" t="str">
        <v>Salvation Army</v>
      </c>
      <c r="FF393" t="str">
        <v>Samaritan's Purse</v>
      </c>
      <c r="FG393" t="str">
        <v>Save the Children International (SCI)</v>
      </c>
      <c r="FH393" t="str">
        <v>Scalabrini Foundation Chile</v>
      </c>
      <c r="FI393" t="str">
        <v>Sección Peruana de Amnistía Internacional</v>
      </c>
      <c r="FJ393" t="str">
        <v>Serviço Pastoral dos Migrantes do Nordeste</v>
      </c>
      <c r="FK393" t="str">
        <v>Sesame Workshop</v>
      </c>
      <c r="FL393" t="str">
        <v>Si, Da Vida</v>
      </c>
      <c r="FM393" t="str">
        <v>Solidarity and Action Asociation</v>
      </c>
      <c r="FN393" t="str">
        <v>SOS Children's Villages</v>
      </c>
      <c r="FO393" t="str">
        <v>Tarabita Foundation</v>
      </c>
      <c r="FP393" t="str">
        <v>Tearfund</v>
      </c>
      <c r="FQ393" t="str">
        <v>TECHO</v>
      </c>
      <c r="FR393" t="str">
        <v>Terranueva Foundation</v>
      </c>
      <c r="FS393" t="str">
        <v>Terre des Hommes Suisse</v>
      </c>
      <c r="FT393" t="str">
        <v>The Israel Forum for International Humanitarian Aid (IsraAID)</v>
      </c>
      <c r="FU393" t="str">
        <v>Unión Venezolana en Perú</v>
      </c>
      <c r="FV393" t="str">
        <v>United Nations Children's Fund (UNICEF)</v>
      </c>
      <c r="FW393" t="str">
        <v>United Nations Development Programme (UNDP)</v>
      </c>
      <c r="FX393" t="str">
        <v>United Nations Educational, Scientific and Cultural Organization (UNESCO)</v>
      </c>
      <c r="FY393" t="str">
        <v>United Nations Entity for Gender Equality and the Empowerment of Women (UNWOMEN)</v>
      </c>
      <c r="FZ393" t="str">
        <v>United Nations Food and Agricultural Organization (FAO)</v>
      </c>
      <c r="GA393" t="str">
        <v>United Nations High Commissioner for Refugees (UNHCR)</v>
      </c>
      <c r="GB393" t="str">
        <v>United Nations Office of the High Commissioner for Human Rights (OHCHR)</v>
      </c>
      <c r="GC393" t="str">
        <v>United Nations Office on Drugs and Crime (UNODC)</v>
      </c>
      <c r="GD393" t="str">
        <v>United Nations Population Fund (UNFPA)</v>
      </c>
      <c r="GE393" t="str">
        <v>United Nations Programme for Human Settlements (UN Habitat)</v>
      </c>
      <c r="GF393" t="str">
        <v>Vale da Benção Educational and Charitable Association (AEBVB)</v>
      </c>
      <c r="GG393" t="str">
        <v>VenAruba Solidaria</v>
      </c>
      <c r="GH393" t="str">
        <v>Venex Curacao Foundation</v>
      </c>
      <c r="GI393" t="str">
        <v>Venezolanos en Barranquilla</v>
      </c>
      <c r="GJ393" t="str">
        <v>Venezolanos en San Cristóbal</v>
      </c>
      <c r="GK393" t="str">
        <v>Venezuelan Emigrant Foundation (FEV)</v>
      </c>
      <c r="GL393" t="str">
        <v>Vicaría de Pastoral Social Caritas</v>
      </c>
      <c r="GM393" t="str">
        <v>Voices GY</v>
      </c>
      <c r="GN393" t="str">
        <v>We World GVC</v>
      </c>
      <c r="GO393" t="str">
        <v>World Council of Credit Unions</v>
      </c>
      <c r="GP393" t="str">
        <v>World Food Programme (WFP)</v>
      </c>
      <c r="GQ393" t="str">
        <v>World Vision</v>
      </c>
      <c r="GR393" t="str">
        <v>ZOA</v>
      </c>
    </row>
    <row r="394" spans="8:200" x14ac:dyDescent="0.3">
      <c r="H394" t="str" cm="1">
        <f t="array" ref="H394:GR394">TRANSPOSE(_xlfn._xlws.SORT(_xlfn._xlws.FILTER(Table3[Name],ISNUMBER(SEARCH(' Activity Sheet'!D448,Table3[Name])),"Not found"),,1))</f>
        <v>.New Organisation</v>
      </c>
      <c r="I394" t="str">
        <v>ABV - Association of Good with Life</v>
      </c>
      <c r="J394" t="str">
        <v>ACAPS</v>
      </c>
      <c r="K394" t="str">
        <v>Acción y Desarrollo</v>
      </c>
      <c r="L394" t="str">
        <v>ACTED</v>
      </c>
      <c r="M394" t="str">
        <v>Action against Hunger</v>
      </c>
      <c r="N394" t="str">
        <v>ActionAid</v>
      </c>
      <c r="O394" t="str">
        <v>Adventist Development and Relief Agency (ADRA)</v>
      </c>
      <c r="P394" t="str">
        <v>Alas de Colibrí Foundation</v>
      </c>
      <c r="Q394" t="str">
        <v>Alianza por la Solidaridad</v>
      </c>
      <c r="R394" t="str">
        <v>Alianza por Venezuela</v>
      </c>
      <c r="S394" t="str">
        <v>Americares Foundation</v>
      </c>
      <c r="T394" t="str">
        <v>Argentine Commission for Refugees and Migrants (CAREF)</v>
      </c>
      <c r="U394" t="str">
        <v>Asociación Aves</v>
      </c>
      <c r="V394" t="str">
        <v>Asociación de Jubilados y Pensionados Venezolanos en Argentina</v>
      </c>
      <c r="W394" t="str">
        <v>Asociación de Venezolanos en Eloy Alfaro</v>
      </c>
      <c r="X394" t="str">
        <v>Asociación Fundación contra el Hambre Perú</v>
      </c>
      <c r="Y394" t="str">
        <v>Asociación Migrantes Venezolanos</v>
      </c>
      <c r="Z394" t="str">
        <v>Asociación Misioneros de San Carlos Scalabrinianos</v>
      </c>
      <c r="AA394" t="str">
        <v>Asociacion Proteccion Poblacion Vulnerable</v>
      </c>
      <c r="AB394" t="str">
        <v>Asociación Quinta Ola</v>
      </c>
      <c r="AC394" t="str">
        <v>Asociación Salto Ángel</v>
      </c>
      <c r="AD394" t="str">
        <v>Asociación Venezuela en Ecuador AC</v>
      </c>
      <c r="AE394" t="str">
        <v>ASOVENAR</v>
      </c>
      <c r="AF394" t="str">
        <v>Associação Hermanitos</v>
      </c>
      <c r="AG394" t="str">
        <v>AVSI Foundation</v>
      </c>
      <c r="AH394" t="str">
        <v>Bethany Christian Services</v>
      </c>
      <c r="AI394" t="str">
        <v>Blumont</v>
      </c>
      <c r="AJ394" t="str">
        <v>CARE</v>
      </c>
      <c r="AK394" t="str">
        <v>Caritas Brazil</v>
      </c>
      <c r="AL394" t="str">
        <v>Caritas Ecuador</v>
      </c>
      <c r="AM394" t="str">
        <v>Caritas Germany</v>
      </c>
      <c r="AN394" t="str">
        <v>Caritas Manaus</v>
      </c>
      <c r="AO394" t="str">
        <v>Caritas Parana</v>
      </c>
      <c r="AP394" t="str">
        <v>Caritas Peru</v>
      </c>
      <c r="AQ394" t="str">
        <v>Caritas Rio de Janeiro</v>
      </c>
      <c r="AR394" t="str">
        <v>Caritas São Paulo</v>
      </c>
      <c r="AS394" t="str">
        <v>Caritas Switzerland</v>
      </c>
      <c r="AT394" t="str">
        <v>CCEFIRO Association</v>
      </c>
      <c r="AU394" t="str">
        <v>CEDRO</v>
      </c>
      <c r="AV394" t="str">
        <v>Center for Integrated Studies and Programs for Sustainable Development (CIEDS)</v>
      </c>
      <c r="AW394" t="str">
        <v>Center for Migration and Human Rights of the Diocese of Roraima (CMDH)</v>
      </c>
      <c r="AX394" t="str">
        <v>Centro de Atencion Psicosocial (CAPS)</v>
      </c>
      <c r="AY394" t="str">
        <v>CESAL</v>
      </c>
      <c r="AZ394" t="str">
        <v>CESVI-Cooperazione e Sviluppo</v>
      </c>
      <c r="BA394" t="str">
        <v>ChildFund International</v>
      </c>
      <c r="BB394" t="str">
        <v>CHS Alternativo</v>
      </c>
      <c r="BC394" t="str">
        <v>Churún Merú Association</v>
      </c>
      <c r="BD394" t="str">
        <v>Coalición por Venezuela</v>
      </c>
      <c r="BE394" t="str">
        <v>Colonia Foundation of Venezuelans in the Dominican Republic (FUNCOVERD)</v>
      </c>
      <c r="BF394" t="str">
        <v>COLVENZ</v>
      </c>
      <c r="BG394" t="str">
        <v>Compassiva</v>
      </c>
      <c r="BH394" t="str">
        <v>Consejo Interreligioso del Perú - Religiones por la Paz</v>
      </c>
      <c r="BI394" t="str">
        <v>Consorcio ONG OCIPI Y Capellanía Nacional OFICA</v>
      </c>
      <c r="BJ394" t="str">
        <v>COOPI - International Cooperation Foundation</v>
      </c>
      <c r="BK394" t="str">
        <v>Corporación Colectivo Sin Fronteras</v>
      </c>
      <c r="BL394" t="str">
        <v>CRISFE Foundation</v>
      </c>
      <c r="BM394" t="str">
        <v>Cuso International</v>
      </c>
      <c r="BN394" t="str">
        <v>Danielle’s Children Fund (DCF)</v>
      </c>
      <c r="BO394" t="str">
        <v>Danish Refugee Council (DRC)</v>
      </c>
      <c r="BP394" t="str">
        <v>Development Support Association - APOYAR</v>
      </c>
      <c r="BQ394" t="str">
        <v>Diakonie Katastrophenhilfe</v>
      </c>
      <c r="BR394" t="str">
        <v>Diálogo Diverso</v>
      </c>
      <c r="BS394" t="str">
        <v>Doctors of the World</v>
      </c>
      <c r="BT394" t="str">
        <v>Dominican Institute for Integrated Development</v>
      </c>
      <c r="BU394" t="str">
        <v>Duendes y Ángeles Vinotinto República Dominicana</v>
      </c>
      <c r="BV394" t="str">
        <v>Encuentros SJS (Servicio Jesuita de la Solidaridad)</v>
      </c>
      <c r="BW394" t="str">
        <v>Ending Violence Against Migrants</v>
      </c>
      <c r="BX394" t="str">
        <v>Equidad Foundation</v>
      </c>
      <c r="BY394" t="str">
        <v>Equilibrium CenDE</v>
      </c>
      <c r="BZ394" t="str">
        <v>Facultad de Psicología - Universidad de la República (UDELAR)</v>
      </c>
      <c r="CA394" t="str">
        <v>First International Emergency and Solidarités International</v>
      </c>
      <c r="CB394" t="str">
        <v>Fondo Ecuatoriano Populorum Progressio</v>
      </c>
      <c r="CC394" t="str">
        <v>Foro Salud Callao</v>
      </c>
      <c r="CD394" t="str">
        <v>Foundation for the Integration and Development of Latin America (FIDAL)</v>
      </c>
      <c r="CE394" t="str">
        <v>Foundation of the Americas (FUDELA)</v>
      </c>
      <c r="CF394" t="str">
        <v>Fraternity Without Borders</v>
      </c>
      <c r="CG394" t="str">
        <v>Fundación Brisas del Norte</v>
      </c>
      <c r="CH394" t="str">
        <v>Fundación Colombovenezolana Nueva Ilusión</v>
      </c>
      <c r="CI394" t="str">
        <v>Fundación Nakama's</v>
      </c>
      <c r="CJ394" t="str">
        <v>Fundación RadaBer</v>
      </c>
      <c r="CK394" t="str">
        <v>Fundación Scalabrini Bolivia</v>
      </c>
      <c r="CL394" t="str">
        <v>Fundacion Social Vivan los Niños</v>
      </c>
      <c r="CM394" t="str">
        <v>FUNVEAC</v>
      </c>
      <c r="CN394" t="str">
        <v>German Development Cooperation Agency GIZ</v>
      </c>
      <c r="CO394" t="str">
        <v>Globalizate Radio</v>
      </c>
      <c r="CP394" t="str">
        <v>GOAL</v>
      </c>
      <c r="CQ394" t="str">
        <v>Halü Bienestar Humano Foundation (HALU)</v>
      </c>
      <c r="CR394" t="str">
        <v>Heartland Alliance International (HAI)</v>
      </c>
      <c r="CS394" t="str">
        <v>HELVETAS Swiss Intercooperation</v>
      </c>
      <c r="CT394" t="str">
        <v>HIAS</v>
      </c>
      <c r="CU394" t="str">
        <v>Human Rights Defence Curaçao</v>
      </c>
      <c r="CV394" t="str">
        <v>Humanity &amp; Inclusion</v>
      </c>
      <c r="CW394" t="str">
        <v>Humans Analytic</v>
      </c>
      <c r="CX394" t="str">
        <v>Idas y Vueltas Association</v>
      </c>
      <c r="CY394" t="str">
        <v>iMMAP</v>
      </c>
      <c r="CZ394" t="str">
        <v>IMPACT Initiatives (REACH)</v>
      </c>
      <c r="DA394" t="str">
        <v>Inmigrante Feliz Association</v>
      </c>
      <c r="DB394" t="str">
        <v>Institute for Migration and Human Rights (IMDH)</v>
      </c>
      <c r="DC394" t="str">
        <v>Institute of Natural and Cultural Heritage (IPANC)</v>
      </c>
      <c r="DD394" t="str">
        <v>International Committee for the Development of People (CISP)</v>
      </c>
      <c r="DE394" t="str">
        <v>International Federation of the Red Cross (IFRC)</v>
      </c>
      <c r="DF394" t="str">
        <v>International Labour Organization (ILO)</v>
      </c>
      <c r="DG394" t="str">
        <v>International Medical Corps</v>
      </c>
      <c r="DH394" t="str">
        <v>International Organization for Migration (IOM)</v>
      </c>
      <c r="DI394" t="str">
        <v>International Rescue Committee (IRC)</v>
      </c>
      <c r="DJ394" t="str">
        <v>INTERSOS</v>
      </c>
      <c r="DK394" t="str">
        <v>Jesuit Migrant Service (JMS)</v>
      </c>
      <c r="DL394" t="str">
        <v>Jesuit Refugee Service (JRS)</v>
      </c>
      <c r="DM394" t="str">
        <v>Jesuit Service for Migrants and Refugees (JSMR)</v>
      </c>
      <c r="DN394" t="str">
        <v>Joint United Nations Programme on HIV/AIDS (UNAIDS)</v>
      </c>
      <c r="DO394" t="str">
        <v>Kimirina Coorporation</v>
      </c>
      <c r="DP394" t="str">
        <v>La Casita Hispanic Cultural Centre</v>
      </c>
      <c r="DQ394" t="str">
        <v>Latin American Network of Non-Governmental Organizations of Persons with Disabilities and their Families (RIADIS)</v>
      </c>
      <c r="DR394" t="str">
        <v>LGBT+ Movement Brazil</v>
      </c>
      <c r="DS394" t="str">
        <v>Living Water Community (LWC)</v>
      </c>
      <c r="DT394" t="str">
        <v>LLANOVENCOL</v>
      </c>
      <c r="DU394" t="str">
        <v>Lutheran World Federation</v>
      </c>
      <c r="DV394" t="str">
        <v>Lutheran World Relief</v>
      </c>
      <c r="DW394" t="str">
        <v>Malteser International</v>
      </c>
      <c r="DX394" t="str">
        <v>Mana Institute</v>
      </c>
      <c r="DY394" t="str">
        <v>Manos Veneguayas Association</v>
      </c>
      <c r="DZ394" t="str">
        <v>Más Igualdad Perú</v>
      </c>
      <c r="EA394" t="str">
        <v>MedGlobal</v>
      </c>
      <c r="EB394" t="str">
        <v>Medical Teams International</v>
      </c>
      <c r="EC394" t="str">
        <v>Mercy Corps</v>
      </c>
      <c r="ED394" t="str">
        <v>Migrant Service Center (CAM)</v>
      </c>
      <c r="EE394" t="str">
        <v>Migrants, Refugees and Argentine Social Entrepreneurs (MIRARES)</v>
      </c>
      <c r="EF394" t="str">
        <v>Mision Scalabriniana - Ecuador</v>
      </c>
      <c r="EG394" t="str">
        <v>Missão Paz</v>
      </c>
      <c r="EH394" t="str">
        <v>Museu A CASA</v>
      </c>
      <c r="EI394" t="str">
        <v>Norwegian Refugee Council (NRC)</v>
      </c>
      <c r="EJ394" t="str">
        <v>ONG Migrantes por el Maule</v>
      </c>
      <c r="EK394" t="str">
        <v>ONG Preemptive Love Coalition Colombia</v>
      </c>
      <c r="EL394" t="str">
        <v>Organización Transfomando Vidas</v>
      </c>
      <c r="EM394" t="str">
        <v>Organization of Ibero-American States for Education, Science and Culture (OEI)</v>
      </c>
      <c r="EN394" t="str">
        <v>OXFAM</v>
      </c>
      <c r="EO394" t="str">
        <v>Panamerican Development Foundation</v>
      </c>
      <c r="EP394" t="str">
        <v>Panamerican Health Organization/World Health Organization (PAHO/WHO)</v>
      </c>
      <c r="EQ394" t="str">
        <v>Pastoral of Human Mobility - Peruvian Episcopal Conference</v>
      </c>
      <c r="ER394" t="str">
        <v>Pastoral Service for Migrants National</v>
      </c>
      <c r="ES394" t="str">
        <v>Permanent Human Rights defense Committee (CDH)</v>
      </c>
      <c r="ET394" t="str">
        <v>Pirilampos Institute - Group of visits and voluntary actions in Roraima</v>
      </c>
      <c r="EU394" t="str">
        <v>Plan International</v>
      </c>
      <c r="EV394" t="str">
        <v>Population Program, Faculty of Social Sciences, University of the Republic</v>
      </c>
      <c r="EW394" t="str">
        <v>Profamilia Association</v>
      </c>
      <c r="EX394" t="str">
        <v>Red con Migrantes y Refugiados</v>
      </c>
      <c r="EY394" t="str">
        <v>Red Cross Colombia</v>
      </c>
      <c r="EZ394" t="str">
        <v>Red Cross Ecuador</v>
      </c>
      <c r="FA394" t="str">
        <v>Red Cross Peru</v>
      </c>
      <c r="FB394" t="str">
        <v>Red de Investigaciones en Derechos Humanos - CONICET (Consejo Nacional de Investigaciones Científicas y Técnicas)</v>
      </c>
      <c r="FC394" t="str">
        <v>RET International</v>
      </c>
      <c r="FD394" t="str">
        <v>Salú pa Tur Foundation</v>
      </c>
      <c r="FE394" t="str">
        <v>Salvation Army</v>
      </c>
      <c r="FF394" t="str">
        <v>Samaritan's Purse</v>
      </c>
      <c r="FG394" t="str">
        <v>Save the Children International (SCI)</v>
      </c>
      <c r="FH394" t="str">
        <v>Scalabrini Foundation Chile</v>
      </c>
      <c r="FI394" t="str">
        <v>Sección Peruana de Amnistía Internacional</v>
      </c>
      <c r="FJ394" t="str">
        <v>Serviço Pastoral dos Migrantes do Nordeste</v>
      </c>
      <c r="FK394" t="str">
        <v>Sesame Workshop</v>
      </c>
      <c r="FL394" t="str">
        <v>Si, Da Vida</v>
      </c>
      <c r="FM394" t="str">
        <v>Solidarity and Action Asociation</v>
      </c>
      <c r="FN394" t="str">
        <v>SOS Children's Villages</v>
      </c>
      <c r="FO394" t="str">
        <v>Tarabita Foundation</v>
      </c>
      <c r="FP394" t="str">
        <v>Tearfund</v>
      </c>
      <c r="FQ394" t="str">
        <v>TECHO</v>
      </c>
      <c r="FR394" t="str">
        <v>Terranueva Foundation</v>
      </c>
      <c r="FS394" t="str">
        <v>Terre des Hommes Suisse</v>
      </c>
      <c r="FT394" t="str">
        <v>The Israel Forum for International Humanitarian Aid (IsraAID)</v>
      </c>
      <c r="FU394" t="str">
        <v>Unión Venezolana en Perú</v>
      </c>
      <c r="FV394" t="str">
        <v>United Nations Children's Fund (UNICEF)</v>
      </c>
      <c r="FW394" t="str">
        <v>United Nations Development Programme (UNDP)</v>
      </c>
      <c r="FX394" t="str">
        <v>United Nations Educational, Scientific and Cultural Organization (UNESCO)</v>
      </c>
      <c r="FY394" t="str">
        <v>United Nations Entity for Gender Equality and the Empowerment of Women (UNWOMEN)</v>
      </c>
      <c r="FZ394" t="str">
        <v>United Nations Food and Agricultural Organization (FAO)</v>
      </c>
      <c r="GA394" t="str">
        <v>United Nations High Commissioner for Refugees (UNHCR)</v>
      </c>
      <c r="GB394" t="str">
        <v>United Nations Office of the High Commissioner for Human Rights (OHCHR)</v>
      </c>
      <c r="GC394" t="str">
        <v>United Nations Office on Drugs and Crime (UNODC)</v>
      </c>
      <c r="GD394" t="str">
        <v>United Nations Population Fund (UNFPA)</v>
      </c>
      <c r="GE394" t="str">
        <v>United Nations Programme for Human Settlements (UN Habitat)</v>
      </c>
      <c r="GF394" t="str">
        <v>Vale da Benção Educational and Charitable Association (AEBVB)</v>
      </c>
      <c r="GG394" t="str">
        <v>VenAruba Solidaria</v>
      </c>
      <c r="GH394" t="str">
        <v>Venex Curacao Foundation</v>
      </c>
      <c r="GI394" t="str">
        <v>Venezolanos en Barranquilla</v>
      </c>
      <c r="GJ394" t="str">
        <v>Venezolanos en San Cristóbal</v>
      </c>
      <c r="GK394" t="str">
        <v>Venezuelan Emigrant Foundation (FEV)</v>
      </c>
      <c r="GL394" t="str">
        <v>Vicaría de Pastoral Social Caritas</v>
      </c>
      <c r="GM394" t="str">
        <v>Voices GY</v>
      </c>
      <c r="GN394" t="str">
        <v>We World GVC</v>
      </c>
      <c r="GO394" t="str">
        <v>World Council of Credit Unions</v>
      </c>
      <c r="GP394" t="str">
        <v>World Food Programme (WFP)</v>
      </c>
      <c r="GQ394" t="str">
        <v>World Vision</v>
      </c>
      <c r="GR394" t="str">
        <v>ZOA</v>
      </c>
    </row>
    <row r="395" spans="8:200" x14ac:dyDescent="0.3">
      <c r="H395" t="str" cm="1">
        <f t="array" ref="H395:GR395">TRANSPOSE(_xlfn._xlws.SORT(_xlfn._xlws.FILTER(Table3[Name],ISNUMBER(SEARCH(' Activity Sheet'!D449,Table3[Name])),"Not found"),,1))</f>
        <v>.New Organisation</v>
      </c>
      <c r="I395" t="str">
        <v>ABV - Association of Good with Life</v>
      </c>
      <c r="J395" t="str">
        <v>ACAPS</v>
      </c>
      <c r="K395" t="str">
        <v>Acción y Desarrollo</v>
      </c>
      <c r="L395" t="str">
        <v>ACTED</v>
      </c>
      <c r="M395" t="str">
        <v>Action against Hunger</v>
      </c>
      <c r="N395" t="str">
        <v>ActionAid</v>
      </c>
      <c r="O395" t="str">
        <v>Adventist Development and Relief Agency (ADRA)</v>
      </c>
      <c r="P395" t="str">
        <v>Alas de Colibrí Foundation</v>
      </c>
      <c r="Q395" t="str">
        <v>Alianza por la Solidaridad</v>
      </c>
      <c r="R395" t="str">
        <v>Alianza por Venezuela</v>
      </c>
      <c r="S395" t="str">
        <v>Americares Foundation</v>
      </c>
      <c r="T395" t="str">
        <v>Argentine Commission for Refugees and Migrants (CAREF)</v>
      </c>
      <c r="U395" t="str">
        <v>Asociación Aves</v>
      </c>
      <c r="V395" t="str">
        <v>Asociación de Jubilados y Pensionados Venezolanos en Argentina</v>
      </c>
      <c r="W395" t="str">
        <v>Asociación de Venezolanos en Eloy Alfaro</v>
      </c>
      <c r="X395" t="str">
        <v>Asociación Fundación contra el Hambre Perú</v>
      </c>
      <c r="Y395" t="str">
        <v>Asociación Migrantes Venezolanos</v>
      </c>
      <c r="Z395" t="str">
        <v>Asociación Misioneros de San Carlos Scalabrinianos</v>
      </c>
      <c r="AA395" t="str">
        <v>Asociacion Proteccion Poblacion Vulnerable</v>
      </c>
      <c r="AB395" t="str">
        <v>Asociación Quinta Ola</v>
      </c>
      <c r="AC395" t="str">
        <v>Asociación Salto Ángel</v>
      </c>
      <c r="AD395" t="str">
        <v>Asociación Venezuela en Ecuador AC</v>
      </c>
      <c r="AE395" t="str">
        <v>ASOVENAR</v>
      </c>
      <c r="AF395" t="str">
        <v>Associação Hermanitos</v>
      </c>
      <c r="AG395" t="str">
        <v>AVSI Foundation</v>
      </c>
      <c r="AH395" t="str">
        <v>Bethany Christian Services</v>
      </c>
      <c r="AI395" t="str">
        <v>Blumont</v>
      </c>
      <c r="AJ395" t="str">
        <v>CARE</v>
      </c>
      <c r="AK395" t="str">
        <v>Caritas Brazil</v>
      </c>
      <c r="AL395" t="str">
        <v>Caritas Ecuador</v>
      </c>
      <c r="AM395" t="str">
        <v>Caritas Germany</v>
      </c>
      <c r="AN395" t="str">
        <v>Caritas Manaus</v>
      </c>
      <c r="AO395" t="str">
        <v>Caritas Parana</v>
      </c>
      <c r="AP395" t="str">
        <v>Caritas Peru</v>
      </c>
      <c r="AQ395" t="str">
        <v>Caritas Rio de Janeiro</v>
      </c>
      <c r="AR395" t="str">
        <v>Caritas São Paulo</v>
      </c>
      <c r="AS395" t="str">
        <v>Caritas Switzerland</v>
      </c>
      <c r="AT395" t="str">
        <v>CCEFIRO Association</v>
      </c>
      <c r="AU395" t="str">
        <v>CEDRO</v>
      </c>
      <c r="AV395" t="str">
        <v>Center for Integrated Studies and Programs for Sustainable Development (CIEDS)</v>
      </c>
      <c r="AW395" t="str">
        <v>Center for Migration and Human Rights of the Diocese of Roraima (CMDH)</v>
      </c>
      <c r="AX395" t="str">
        <v>Centro de Atencion Psicosocial (CAPS)</v>
      </c>
      <c r="AY395" t="str">
        <v>CESAL</v>
      </c>
      <c r="AZ395" t="str">
        <v>CESVI-Cooperazione e Sviluppo</v>
      </c>
      <c r="BA395" t="str">
        <v>ChildFund International</v>
      </c>
      <c r="BB395" t="str">
        <v>CHS Alternativo</v>
      </c>
      <c r="BC395" t="str">
        <v>Churún Merú Association</v>
      </c>
      <c r="BD395" t="str">
        <v>Coalición por Venezuela</v>
      </c>
      <c r="BE395" t="str">
        <v>Colonia Foundation of Venezuelans in the Dominican Republic (FUNCOVERD)</v>
      </c>
      <c r="BF395" t="str">
        <v>COLVENZ</v>
      </c>
      <c r="BG395" t="str">
        <v>Compassiva</v>
      </c>
      <c r="BH395" t="str">
        <v>Consejo Interreligioso del Perú - Religiones por la Paz</v>
      </c>
      <c r="BI395" t="str">
        <v>Consorcio ONG OCIPI Y Capellanía Nacional OFICA</v>
      </c>
      <c r="BJ395" t="str">
        <v>COOPI - International Cooperation Foundation</v>
      </c>
      <c r="BK395" t="str">
        <v>Corporación Colectivo Sin Fronteras</v>
      </c>
      <c r="BL395" t="str">
        <v>CRISFE Foundation</v>
      </c>
      <c r="BM395" t="str">
        <v>Cuso International</v>
      </c>
      <c r="BN395" t="str">
        <v>Danielle’s Children Fund (DCF)</v>
      </c>
      <c r="BO395" t="str">
        <v>Danish Refugee Council (DRC)</v>
      </c>
      <c r="BP395" t="str">
        <v>Development Support Association - APOYAR</v>
      </c>
      <c r="BQ395" t="str">
        <v>Diakonie Katastrophenhilfe</v>
      </c>
      <c r="BR395" t="str">
        <v>Diálogo Diverso</v>
      </c>
      <c r="BS395" t="str">
        <v>Doctors of the World</v>
      </c>
      <c r="BT395" t="str">
        <v>Dominican Institute for Integrated Development</v>
      </c>
      <c r="BU395" t="str">
        <v>Duendes y Ángeles Vinotinto República Dominicana</v>
      </c>
      <c r="BV395" t="str">
        <v>Encuentros SJS (Servicio Jesuita de la Solidaridad)</v>
      </c>
      <c r="BW395" t="str">
        <v>Ending Violence Against Migrants</v>
      </c>
      <c r="BX395" t="str">
        <v>Equidad Foundation</v>
      </c>
      <c r="BY395" t="str">
        <v>Equilibrium CenDE</v>
      </c>
      <c r="BZ395" t="str">
        <v>Facultad de Psicología - Universidad de la República (UDELAR)</v>
      </c>
      <c r="CA395" t="str">
        <v>First International Emergency and Solidarités International</v>
      </c>
      <c r="CB395" t="str">
        <v>Fondo Ecuatoriano Populorum Progressio</v>
      </c>
      <c r="CC395" t="str">
        <v>Foro Salud Callao</v>
      </c>
      <c r="CD395" t="str">
        <v>Foundation for the Integration and Development of Latin America (FIDAL)</v>
      </c>
      <c r="CE395" t="str">
        <v>Foundation of the Americas (FUDELA)</v>
      </c>
      <c r="CF395" t="str">
        <v>Fraternity Without Borders</v>
      </c>
      <c r="CG395" t="str">
        <v>Fundación Brisas del Norte</v>
      </c>
      <c r="CH395" t="str">
        <v>Fundación Colombovenezolana Nueva Ilusión</v>
      </c>
      <c r="CI395" t="str">
        <v>Fundación Nakama's</v>
      </c>
      <c r="CJ395" t="str">
        <v>Fundación RadaBer</v>
      </c>
      <c r="CK395" t="str">
        <v>Fundación Scalabrini Bolivia</v>
      </c>
      <c r="CL395" t="str">
        <v>Fundacion Social Vivan los Niños</v>
      </c>
      <c r="CM395" t="str">
        <v>FUNVEAC</v>
      </c>
      <c r="CN395" t="str">
        <v>German Development Cooperation Agency GIZ</v>
      </c>
      <c r="CO395" t="str">
        <v>Globalizate Radio</v>
      </c>
      <c r="CP395" t="str">
        <v>GOAL</v>
      </c>
      <c r="CQ395" t="str">
        <v>Halü Bienestar Humano Foundation (HALU)</v>
      </c>
      <c r="CR395" t="str">
        <v>Heartland Alliance International (HAI)</v>
      </c>
      <c r="CS395" t="str">
        <v>HELVETAS Swiss Intercooperation</v>
      </c>
      <c r="CT395" t="str">
        <v>HIAS</v>
      </c>
      <c r="CU395" t="str">
        <v>Human Rights Defence Curaçao</v>
      </c>
      <c r="CV395" t="str">
        <v>Humanity &amp; Inclusion</v>
      </c>
      <c r="CW395" t="str">
        <v>Humans Analytic</v>
      </c>
      <c r="CX395" t="str">
        <v>Idas y Vueltas Association</v>
      </c>
      <c r="CY395" t="str">
        <v>iMMAP</v>
      </c>
      <c r="CZ395" t="str">
        <v>IMPACT Initiatives (REACH)</v>
      </c>
      <c r="DA395" t="str">
        <v>Inmigrante Feliz Association</v>
      </c>
      <c r="DB395" t="str">
        <v>Institute for Migration and Human Rights (IMDH)</v>
      </c>
      <c r="DC395" t="str">
        <v>Institute of Natural and Cultural Heritage (IPANC)</v>
      </c>
      <c r="DD395" t="str">
        <v>International Committee for the Development of People (CISP)</v>
      </c>
      <c r="DE395" t="str">
        <v>International Federation of the Red Cross (IFRC)</v>
      </c>
      <c r="DF395" t="str">
        <v>International Labour Organization (ILO)</v>
      </c>
      <c r="DG395" t="str">
        <v>International Medical Corps</v>
      </c>
      <c r="DH395" t="str">
        <v>International Organization for Migration (IOM)</v>
      </c>
      <c r="DI395" t="str">
        <v>International Rescue Committee (IRC)</v>
      </c>
      <c r="DJ395" t="str">
        <v>INTERSOS</v>
      </c>
      <c r="DK395" t="str">
        <v>Jesuit Migrant Service (JMS)</v>
      </c>
      <c r="DL395" t="str">
        <v>Jesuit Refugee Service (JRS)</v>
      </c>
      <c r="DM395" t="str">
        <v>Jesuit Service for Migrants and Refugees (JSMR)</v>
      </c>
      <c r="DN395" t="str">
        <v>Joint United Nations Programme on HIV/AIDS (UNAIDS)</v>
      </c>
      <c r="DO395" t="str">
        <v>Kimirina Coorporation</v>
      </c>
      <c r="DP395" t="str">
        <v>La Casita Hispanic Cultural Centre</v>
      </c>
      <c r="DQ395" t="str">
        <v>Latin American Network of Non-Governmental Organizations of Persons with Disabilities and their Families (RIADIS)</v>
      </c>
      <c r="DR395" t="str">
        <v>LGBT+ Movement Brazil</v>
      </c>
      <c r="DS395" t="str">
        <v>Living Water Community (LWC)</v>
      </c>
      <c r="DT395" t="str">
        <v>LLANOVENCOL</v>
      </c>
      <c r="DU395" t="str">
        <v>Lutheran World Federation</v>
      </c>
      <c r="DV395" t="str">
        <v>Lutheran World Relief</v>
      </c>
      <c r="DW395" t="str">
        <v>Malteser International</v>
      </c>
      <c r="DX395" t="str">
        <v>Mana Institute</v>
      </c>
      <c r="DY395" t="str">
        <v>Manos Veneguayas Association</v>
      </c>
      <c r="DZ395" t="str">
        <v>Más Igualdad Perú</v>
      </c>
      <c r="EA395" t="str">
        <v>MedGlobal</v>
      </c>
      <c r="EB395" t="str">
        <v>Medical Teams International</v>
      </c>
      <c r="EC395" t="str">
        <v>Mercy Corps</v>
      </c>
      <c r="ED395" t="str">
        <v>Migrant Service Center (CAM)</v>
      </c>
      <c r="EE395" t="str">
        <v>Migrants, Refugees and Argentine Social Entrepreneurs (MIRARES)</v>
      </c>
      <c r="EF395" t="str">
        <v>Mision Scalabriniana - Ecuador</v>
      </c>
      <c r="EG395" t="str">
        <v>Missão Paz</v>
      </c>
      <c r="EH395" t="str">
        <v>Museu A CASA</v>
      </c>
      <c r="EI395" t="str">
        <v>Norwegian Refugee Council (NRC)</v>
      </c>
      <c r="EJ395" t="str">
        <v>ONG Migrantes por el Maule</v>
      </c>
      <c r="EK395" t="str">
        <v>ONG Preemptive Love Coalition Colombia</v>
      </c>
      <c r="EL395" t="str">
        <v>Organización Transfomando Vidas</v>
      </c>
      <c r="EM395" t="str">
        <v>Organization of Ibero-American States for Education, Science and Culture (OEI)</v>
      </c>
      <c r="EN395" t="str">
        <v>OXFAM</v>
      </c>
      <c r="EO395" t="str">
        <v>Panamerican Development Foundation</v>
      </c>
      <c r="EP395" t="str">
        <v>Panamerican Health Organization/World Health Organization (PAHO/WHO)</v>
      </c>
      <c r="EQ395" t="str">
        <v>Pastoral of Human Mobility - Peruvian Episcopal Conference</v>
      </c>
      <c r="ER395" t="str">
        <v>Pastoral Service for Migrants National</v>
      </c>
      <c r="ES395" t="str">
        <v>Permanent Human Rights defense Committee (CDH)</v>
      </c>
      <c r="ET395" t="str">
        <v>Pirilampos Institute - Group of visits and voluntary actions in Roraima</v>
      </c>
      <c r="EU395" t="str">
        <v>Plan International</v>
      </c>
      <c r="EV395" t="str">
        <v>Population Program, Faculty of Social Sciences, University of the Republic</v>
      </c>
      <c r="EW395" t="str">
        <v>Profamilia Association</v>
      </c>
      <c r="EX395" t="str">
        <v>Red con Migrantes y Refugiados</v>
      </c>
      <c r="EY395" t="str">
        <v>Red Cross Colombia</v>
      </c>
      <c r="EZ395" t="str">
        <v>Red Cross Ecuador</v>
      </c>
      <c r="FA395" t="str">
        <v>Red Cross Peru</v>
      </c>
      <c r="FB395" t="str">
        <v>Red de Investigaciones en Derechos Humanos - CONICET (Consejo Nacional de Investigaciones Científicas y Técnicas)</v>
      </c>
      <c r="FC395" t="str">
        <v>RET International</v>
      </c>
      <c r="FD395" t="str">
        <v>Salú pa Tur Foundation</v>
      </c>
      <c r="FE395" t="str">
        <v>Salvation Army</v>
      </c>
      <c r="FF395" t="str">
        <v>Samaritan's Purse</v>
      </c>
      <c r="FG395" t="str">
        <v>Save the Children International (SCI)</v>
      </c>
      <c r="FH395" t="str">
        <v>Scalabrini Foundation Chile</v>
      </c>
      <c r="FI395" t="str">
        <v>Sección Peruana de Amnistía Internacional</v>
      </c>
      <c r="FJ395" t="str">
        <v>Serviço Pastoral dos Migrantes do Nordeste</v>
      </c>
      <c r="FK395" t="str">
        <v>Sesame Workshop</v>
      </c>
      <c r="FL395" t="str">
        <v>Si, Da Vida</v>
      </c>
      <c r="FM395" t="str">
        <v>Solidarity and Action Asociation</v>
      </c>
      <c r="FN395" t="str">
        <v>SOS Children's Villages</v>
      </c>
      <c r="FO395" t="str">
        <v>Tarabita Foundation</v>
      </c>
      <c r="FP395" t="str">
        <v>Tearfund</v>
      </c>
      <c r="FQ395" t="str">
        <v>TECHO</v>
      </c>
      <c r="FR395" t="str">
        <v>Terranueva Foundation</v>
      </c>
      <c r="FS395" t="str">
        <v>Terre des Hommes Suisse</v>
      </c>
      <c r="FT395" t="str">
        <v>The Israel Forum for International Humanitarian Aid (IsraAID)</v>
      </c>
      <c r="FU395" t="str">
        <v>Unión Venezolana en Perú</v>
      </c>
      <c r="FV395" t="str">
        <v>United Nations Children's Fund (UNICEF)</v>
      </c>
      <c r="FW395" t="str">
        <v>United Nations Development Programme (UNDP)</v>
      </c>
      <c r="FX395" t="str">
        <v>United Nations Educational, Scientific and Cultural Organization (UNESCO)</v>
      </c>
      <c r="FY395" t="str">
        <v>United Nations Entity for Gender Equality and the Empowerment of Women (UNWOMEN)</v>
      </c>
      <c r="FZ395" t="str">
        <v>United Nations Food and Agricultural Organization (FAO)</v>
      </c>
      <c r="GA395" t="str">
        <v>United Nations High Commissioner for Refugees (UNHCR)</v>
      </c>
      <c r="GB395" t="str">
        <v>United Nations Office of the High Commissioner for Human Rights (OHCHR)</v>
      </c>
      <c r="GC395" t="str">
        <v>United Nations Office on Drugs and Crime (UNODC)</v>
      </c>
      <c r="GD395" t="str">
        <v>United Nations Population Fund (UNFPA)</v>
      </c>
      <c r="GE395" t="str">
        <v>United Nations Programme for Human Settlements (UN Habitat)</v>
      </c>
      <c r="GF395" t="str">
        <v>Vale da Benção Educational and Charitable Association (AEBVB)</v>
      </c>
      <c r="GG395" t="str">
        <v>VenAruba Solidaria</v>
      </c>
      <c r="GH395" t="str">
        <v>Venex Curacao Foundation</v>
      </c>
      <c r="GI395" t="str">
        <v>Venezolanos en Barranquilla</v>
      </c>
      <c r="GJ395" t="str">
        <v>Venezolanos en San Cristóbal</v>
      </c>
      <c r="GK395" t="str">
        <v>Venezuelan Emigrant Foundation (FEV)</v>
      </c>
      <c r="GL395" t="str">
        <v>Vicaría de Pastoral Social Caritas</v>
      </c>
      <c r="GM395" t="str">
        <v>Voices GY</v>
      </c>
      <c r="GN395" t="str">
        <v>We World GVC</v>
      </c>
      <c r="GO395" t="str">
        <v>World Council of Credit Unions</v>
      </c>
      <c r="GP395" t="str">
        <v>World Food Programme (WFP)</v>
      </c>
      <c r="GQ395" t="str">
        <v>World Vision</v>
      </c>
      <c r="GR395" t="str">
        <v>ZOA</v>
      </c>
    </row>
    <row r="396" spans="8:200" x14ac:dyDescent="0.3">
      <c r="H396" t="str" cm="1">
        <f t="array" ref="H396:GR396">TRANSPOSE(_xlfn._xlws.SORT(_xlfn._xlws.FILTER(Table3[Name],ISNUMBER(SEARCH(' Activity Sheet'!D450,Table3[Name])),"Not found"),,1))</f>
        <v>.New Organisation</v>
      </c>
      <c r="I396" t="str">
        <v>ABV - Association of Good with Life</v>
      </c>
      <c r="J396" t="str">
        <v>ACAPS</v>
      </c>
      <c r="K396" t="str">
        <v>Acción y Desarrollo</v>
      </c>
      <c r="L396" t="str">
        <v>ACTED</v>
      </c>
      <c r="M396" t="str">
        <v>Action against Hunger</v>
      </c>
      <c r="N396" t="str">
        <v>ActionAid</v>
      </c>
      <c r="O396" t="str">
        <v>Adventist Development and Relief Agency (ADRA)</v>
      </c>
      <c r="P396" t="str">
        <v>Alas de Colibrí Foundation</v>
      </c>
      <c r="Q396" t="str">
        <v>Alianza por la Solidaridad</v>
      </c>
      <c r="R396" t="str">
        <v>Alianza por Venezuela</v>
      </c>
      <c r="S396" t="str">
        <v>Americares Foundation</v>
      </c>
      <c r="T396" t="str">
        <v>Argentine Commission for Refugees and Migrants (CAREF)</v>
      </c>
      <c r="U396" t="str">
        <v>Asociación Aves</v>
      </c>
      <c r="V396" t="str">
        <v>Asociación de Jubilados y Pensionados Venezolanos en Argentina</v>
      </c>
      <c r="W396" t="str">
        <v>Asociación de Venezolanos en Eloy Alfaro</v>
      </c>
      <c r="X396" t="str">
        <v>Asociación Fundación contra el Hambre Perú</v>
      </c>
      <c r="Y396" t="str">
        <v>Asociación Migrantes Venezolanos</v>
      </c>
      <c r="Z396" t="str">
        <v>Asociación Misioneros de San Carlos Scalabrinianos</v>
      </c>
      <c r="AA396" t="str">
        <v>Asociacion Proteccion Poblacion Vulnerable</v>
      </c>
      <c r="AB396" t="str">
        <v>Asociación Quinta Ola</v>
      </c>
      <c r="AC396" t="str">
        <v>Asociación Salto Ángel</v>
      </c>
      <c r="AD396" t="str">
        <v>Asociación Venezuela en Ecuador AC</v>
      </c>
      <c r="AE396" t="str">
        <v>ASOVENAR</v>
      </c>
      <c r="AF396" t="str">
        <v>Associação Hermanitos</v>
      </c>
      <c r="AG396" t="str">
        <v>AVSI Foundation</v>
      </c>
      <c r="AH396" t="str">
        <v>Bethany Christian Services</v>
      </c>
      <c r="AI396" t="str">
        <v>Blumont</v>
      </c>
      <c r="AJ396" t="str">
        <v>CARE</v>
      </c>
      <c r="AK396" t="str">
        <v>Caritas Brazil</v>
      </c>
      <c r="AL396" t="str">
        <v>Caritas Ecuador</v>
      </c>
      <c r="AM396" t="str">
        <v>Caritas Germany</v>
      </c>
      <c r="AN396" t="str">
        <v>Caritas Manaus</v>
      </c>
      <c r="AO396" t="str">
        <v>Caritas Parana</v>
      </c>
      <c r="AP396" t="str">
        <v>Caritas Peru</v>
      </c>
      <c r="AQ396" t="str">
        <v>Caritas Rio de Janeiro</v>
      </c>
      <c r="AR396" t="str">
        <v>Caritas São Paulo</v>
      </c>
      <c r="AS396" t="str">
        <v>Caritas Switzerland</v>
      </c>
      <c r="AT396" t="str">
        <v>CCEFIRO Association</v>
      </c>
      <c r="AU396" t="str">
        <v>CEDRO</v>
      </c>
      <c r="AV396" t="str">
        <v>Center for Integrated Studies and Programs for Sustainable Development (CIEDS)</v>
      </c>
      <c r="AW396" t="str">
        <v>Center for Migration and Human Rights of the Diocese of Roraima (CMDH)</v>
      </c>
      <c r="AX396" t="str">
        <v>Centro de Atencion Psicosocial (CAPS)</v>
      </c>
      <c r="AY396" t="str">
        <v>CESAL</v>
      </c>
      <c r="AZ396" t="str">
        <v>CESVI-Cooperazione e Sviluppo</v>
      </c>
      <c r="BA396" t="str">
        <v>ChildFund International</v>
      </c>
      <c r="BB396" t="str">
        <v>CHS Alternativo</v>
      </c>
      <c r="BC396" t="str">
        <v>Churún Merú Association</v>
      </c>
      <c r="BD396" t="str">
        <v>Coalición por Venezuela</v>
      </c>
      <c r="BE396" t="str">
        <v>Colonia Foundation of Venezuelans in the Dominican Republic (FUNCOVERD)</v>
      </c>
      <c r="BF396" t="str">
        <v>COLVENZ</v>
      </c>
      <c r="BG396" t="str">
        <v>Compassiva</v>
      </c>
      <c r="BH396" t="str">
        <v>Consejo Interreligioso del Perú - Religiones por la Paz</v>
      </c>
      <c r="BI396" t="str">
        <v>Consorcio ONG OCIPI Y Capellanía Nacional OFICA</v>
      </c>
      <c r="BJ396" t="str">
        <v>COOPI - International Cooperation Foundation</v>
      </c>
      <c r="BK396" t="str">
        <v>Corporación Colectivo Sin Fronteras</v>
      </c>
      <c r="BL396" t="str">
        <v>CRISFE Foundation</v>
      </c>
      <c r="BM396" t="str">
        <v>Cuso International</v>
      </c>
      <c r="BN396" t="str">
        <v>Danielle’s Children Fund (DCF)</v>
      </c>
      <c r="BO396" t="str">
        <v>Danish Refugee Council (DRC)</v>
      </c>
      <c r="BP396" t="str">
        <v>Development Support Association - APOYAR</v>
      </c>
      <c r="BQ396" t="str">
        <v>Diakonie Katastrophenhilfe</v>
      </c>
      <c r="BR396" t="str">
        <v>Diálogo Diverso</v>
      </c>
      <c r="BS396" t="str">
        <v>Doctors of the World</v>
      </c>
      <c r="BT396" t="str">
        <v>Dominican Institute for Integrated Development</v>
      </c>
      <c r="BU396" t="str">
        <v>Duendes y Ángeles Vinotinto República Dominicana</v>
      </c>
      <c r="BV396" t="str">
        <v>Encuentros SJS (Servicio Jesuita de la Solidaridad)</v>
      </c>
      <c r="BW396" t="str">
        <v>Ending Violence Against Migrants</v>
      </c>
      <c r="BX396" t="str">
        <v>Equidad Foundation</v>
      </c>
      <c r="BY396" t="str">
        <v>Equilibrium CenDE</v>
      </c>
      <c r="BZ396" t="str">
        <v>Facultad de Psicología - Universidad de la República (UDELAR)</v>
      </c>
      <c r="CA396" t="str">
        <v>First International Emergency and Solidarités International</v>
      </c>
      <c r="CB396" t="str">
        <v>Fondo Ecuatoriano Populorum Progressio</v>
      </c>
      <c r="CC396" t="str">
        <v>Foro Salud Callao</v>
      </c>
      <c r="CD396" t="str">
        <v>Foundation for the Integration and Development of Latin America (FIDAL)</v>
      </c>
      <c r="CE396" t="str">
        <v>Foundation of the Americas (FUDELA)</v>
      </c>
      <c r="CF396" t="str">
        <v>Fraternity Without Borders</v>
      </c>
      <c r="CG396" t="str">
        <v>Fundación Brisas del Norte</v>
      </c>
      <c r="CH396" t="str">
        <v>Fundación Colombovenezolana Nueva Ilusión</v>
      </c>
      <c r="CI396" t="str">
        <v>Fundación Nakama's</v>
      </c>
      <c r="CJ396" t="str">
        <v>Fundación RadaBer</v>
      </c>
      <c r="CK396" t="str">
        <v>Fundación Scalabrini Bolivia</v>
      </c>
      <c r="CL396" t="str">
        <v>Fundacion Social Vivan los Niños</v>
      </c>
      <c r="CM396" t="str">
        <v>FUNVEAC</v>
      </c>
      <c r="CN396" t="str">
        <v>German Development Cooperation Agency GIZ</v>
      </c>
      <c r="CO396" t="str">
        <v>Globalizate Radio</v>
      </c>
      <c r="CP396" t="str">
        <v>GOAL</v>
      </c>
      <c r="CQ396" t="str">
        <v>Halü Bienestar Humano Foundation (HALU)</v>
      </c>
      <c r="CR396" t="str">
        <v>Heartland Alliance International (HAI)</v>
      </c>
      <c r="CS396" t="str">
        <v>HELVETAS Swiss Intercooperation</v>
      </c>
      <c r="CT396" t="str">
        <v>HIAS</v>
      </c>
      <c r="CU396" t="str">
        <v>Human Rights Defence Curaçao</v>
      </c>
      <c r="CV396" t="str">
        <v>Humanity &amp; Inclusion</v>
      </c>
      <c r="CW396" t="str">
        <v>Humans Analytic</v>
      </c>
      <c r="CX396" t="str">
        <v>Idas y Vueltas Association</v>
      </c>
      <c r="CY396" t="str">
        <v>iMMAP</v>
      </c>
      <c r="CZ396" t="str">
        <v>IMPACT Initiatives (REACH)</v>
      </c>
      <c r="DA396" t="str">
        <v>Inmigrante Feliz Association</v>
      </c>
      <c r="DB396" t="str">
        <v>Institute for Migration and Human Rights (IMDH)</v>
      </c>
      <c r="DC396" t="str">
        <v>Institute of Natural and Cultural Heritage (IPANC)</v>
      </c>
      <c r="DD396" t="str">
        <v>International Committee for the Development of People (CISP)</v>
      </c>
      <c r="DE396" t="str">
        <v>International Federation of the Red Cross (IFRC)</v>
      </c>
      <c r="DF396" t="str">
        <v>International Labour Organization (ILO)</v>
      </c>
      <c r="DG396" t="str">
        <v>International Medical Corps</v>
      </c>
      <c r="DH396" t="str">
        <v>International Organization for Migration (IOM)</v>
      </c>
      <c r="DI396" t="str">
        <v>International Rescue Committee (IRC)</v>
      </c>
      <c r="DJ396" t="str">
        <v>INTERSOS</v>
      </c>
      <c r="DK396" t="str">
        <v>Jesuit Migrant Service (JMS)</v>
      </c>
      <c r="DL396" t="str">
        <v>Jesuit Refugee Service (JRS)</v>
      </c>
      <c r="DM396" t="str">
        <v>Jesuit Service for Migrants and Refugees (JSMR)</v>
      </c>
      <c r="DN396" t="str">
        <v>Joint United Nations Programme on HIV/AIDS (UNAIDS)</v>
      </c>
      <c r="DO396" t="str">
        <v>Kimirina Coorporation</v>
      </c>
      <c r="DP396" t="str">
        <v>La Casita Hispanic Cultural Centre</v>
      </c>
      <c r="DQ396" t="str">
        <v>Latin American Network of Non-Governmental Organizations of Persons with Disabilities and their Families (RIADIS)</v>
      </c>
      <c r="DR396" t="str">
        <v>LGBT+ Movement Brazil</v>
      </c>
      <c r="DS396" t="str">
        <v>Living Water Community (LWC)</v>
      </c>
      <c r="DT396" t="str">
        <v>LLANOVENCOL</v>
      </c>
      <c r="DU396" t="str">
        <v>Lutheran World Federation</v>
      </c>
      <c r="DV396" t="str">
        <v>Lutheran World Relief</v>
      </c>
      <c r="DW396" t="str">
        <v>Malteser International</v>
      </c>
      <c r="DX396" t="str">
        <v>Mana Institute</v>
      </c>
      <c r="DY396" t="str">
        <v>Manos Veneguayas Association</v>
      </c>
      <c r="DZ396" t="str">
        <v>Más Igualdad Perú</v>
      </c>
      <c r="EA396" t="str">
        <v>MedGlobal</v>
      </c>
      <c r="EB396" t="str">
        <v>Medical Teams International</v>
      </c>
      <c r="EC396" t="str">
        <v>Mercy Corps</v>
      </c>
      <c r="ED396" t="str">
        <v>Migrant Service Center (CAM)</v>
      </c>
      <c r="EE396" t="str">
        <v>Migrants, Refugees and Argentine Social Entrepreneurs (MIRARES)</v>
      </c>
      <c r="EF396" t="str">
        <v>Mision Scalabriniana - Ecuador</v>
      </c>
      <c r="EG396" t="str">
        <v>Missão Paz</v>
      </c>
      <c r="EH396" t="str">
        <v>Museu A CASA</v>
      </c>
      <c r="EI396" t="str">
        <v>Norwegian Refugee Council (NRC)</v>
      </c>
      <c r="EJ396" t="str">
        <v>ONG Migrantes por el Maule</v>
      </c>
      <c r="EK396" t="str">
        <v>ONG Preemptive Love Coalition Colombia</v>
      </c>
      <c r="EL396" t="str">
        <v>Organización Transfomando Vidas</v>
      </c>
      <c r="EM396" t="str">
        <v>Organization of Ibero-American States for Education, Science and Culture (OEI)</v>
      </c>
      <c r="EN396" t="str">
        <v>OXFAM</v>
      </c>
      <c r="EO396" t="str">
        <v>Panamerican Development Foundation</v>
      </c>
      <c r="EP396" t="str">
        <v>Panamerican Health Organization/World Health Organization (PAHO/WHO)</v>
      </c>
      <c r="EQ396" t="str">
        <v>Pastoral of Human Mobility - Peruvian Episcopal Conference</v>
      </c>
      <c r="ER396" t="str">
        <v>Pastoral Service for Migrants National</v>
      </c>
      <c r="ES396" t="str">
        <v>Permanent Human Rights defense Committee (CDH)</v>
      </c>
      <c r="ET396" t="str">
        <v>Pirilampos Institute - Group of visits and voluntary actions in Roraima</v>
      </c>
      <c r="EU396" t="str">
        <v>Plan International</v>
      </c>
      <c r="EV396" t="str">
        <v>Population Program, Faculty of Social Sciences, University of the Republic</v>
      </c>
      <c r="EW396" t="str">
        <v>Profamilia Association</v>
      </c>
      <c r="EX396" t="str">
        <v>Red con Migrantes y Refugiados</v>
      </c>
      <c r="EY396" t="str">
        <v>Red Cross Colombia</v>
      </c>
      <c r="EZ396" t="str">
        <v>Red Cross Ecuador</v>
      </c>
      <c r="FA396" t="str">
        <v>Red Cross Peru</v>
      </c>
      <c r="FB396" t="str">
        <v>Red de Investigaciones en Derechos Humanos - CONICET (Consejo Nacional de Investigaciones Científicas y Técnicas)</v>
      </c>
      <c r="FC396" t="str">
        <v>RET International</v>
      </c>
      <c r="FD396" t="str">
        <v>Salú pa Tur Foundation</v>
      </c>
      <c r="FE396" t="str">
        <v>Salvation Army</v>
      </c>
      <c r="FF396" t="str">
        <v>Samaritan's Purse</v>
      </c>
      <c r="FG396" t="str">
        <v>Save the Children International (SCI)</v>
      </c>
      <c r="FH396" t="str">
        <v>Scalabrini Foundation Chile</v>
      </c>
      <c r="FI396" t="str">
        <v>Sección Peruana de Amnistía Internacional</v>
      </c>
      <c r="FJ396" t="str">
        <v>Serviço Pastoral dos Migrantes do Nordeste</v>
      </c>
      <c r="FK396" t="str">
        <v>Sesame Workshop</v>
      </c>
      <c r="FL396" t="str">
        <v>Si, Da Vida</v>
      </c>
      <c r="FM396" t="str">
        <v>Solidarity and Action Asociation</v>
      </c>
      <c r="FN396" t="str">
        <v>SOS Children's Villages</v>
      </c>
      <c r="FO396" t="str">
        <v>Tarabita Foundation</v>
      </c>
      <c r="FP396" t="str">
        <v>Tearfund</v>
      </c>
      <c r="FQ396" t="str">
        <v>TECHO</v>
      </c>
      <c r="FR396" t="str">
        <v>Terranueva Foundation</v>
      </c>
      <c r="FS396" t="str">
        <v>Terre des Hommes Suisse</v>
      </c>
      <c r="FT396" t="str">
        <v>The Israel Forum for International Humanitarian Aid (IsraAID)</v>
      </c>
      <c r="FU396" t="str">
        <v>Unión Venezolana en Perú</v>
      </c>
      <c r="FV396" t="str">
        <v>United Nations Children's Fund (UNICEF)</v>
      </c>
      <c r="FW396" t="str">
        <v>United Nations Development Programme (UNDP)</v>
      </c>
      <c r="FX396" t="str">
        <v>United Nations Educational, Scientific and Cultural Organization (UNESCO)</v>
      </c>
      <c r="FY396" t="str">
        <v>United Nations Entity for Gender Equality and the Empowerment of Women (UNWOMEN)</v>
      </c>
      <c r="FZ396" t="str">
        <v>United Nations Food and Agricultural Organization (FAO)</v>
      </c>
      <c r="GA396" t="str">
        <v>United Nations High Commissioner for Refugees (UNHCR)</v>
      </c>
      <c r="GB396" t="str">
        <v>United Nations Office of the High Commissioner for Human Rights (OHCHR)</v>
      </c>
      <c r="GC396" t="str">
        <v>United Nations Office on Drugs and Crime (UNODC)</v>
      </c>
      <c r="GD396" t="str">
        <v>United Nations Population Fund (UNFPA)</v>
      </c>
      <c r="GE396" t="str">
        <v>United Nations Programme for Human Settlements (UN Habitat)</v>
      </c>
      <c r="GF396" t="str">
        <v>Vale da Benção Educational and Charitable Association (AEBVB)</v>
      </c>
      <c r="GG396" t="str">
        <v>VenAruba Solidaria</v>
      </c>
      <c r="GH396" t="str">
        <v>Venex Curacao Foundation</v>
      </c>
      <c r="GI396" t="str">
        <v>Venezolanos en Barranquilla</v>
      </c>
      <c r="GJ396" t="str">
        <v>Venezolanos en San Cristóbal</v>
      </c>
      <c r="GK396" t="str">
        <v>Venezuelan Emigrant Foundation (FEV)</v>
      </c>
      <c r="GL396" t="str">
        <v>Vicaría de Pastoral Social Caritas</v>
      </c>
      <c r="GM396" t="str">
        <v>Voices GY</v>
      </c>
      <c r="GN396" t="str">
        <v>We World GVC</v>
      </c>
      <c r="GO396" t="str">
        <v>World Council of Credit Unions</v>
      </c>
      <c r="GP396" t="str">
        <v>World Food Programme (WFP)</v>
      </c>
      <c r="GQ396" t="str">
        <v>World Vision</v>
      </c>
      <c r="GR396" t="str">
        <v>ZOA</v>
      </c>
    </row>
    <row r="397" spans="8:200" x14ac:dyDescent="0.3">
      <c r="H397" t="str" cm="1">
        <f t="array" ref="H397:GR397">TRANSPOSE(_xlfn._xlws.SORT(_xlfn._xlws.FILTER(Table3[Name],ISNUMBER(SEARCH(' Activity Sheet'!D451,Table3[Name])),"Not found"),,1))</f>
        <v>.New Organisation</v>
      </c>
      <c r="I397" t="str">
        <v>ABV - Association of Good with Life</v>
      </c>
      <c r="J397" t="str">
        <v>ACAPS</v>
      </c>
      <c r="K397" t="str">
        <v>Acción y Desarrollo</v>
      </c>
      <c r="L397" t="str">
        <v>ACTED</v>
      </c>
      <c r="M397" t="str">
        <v>Action against Hunger</v>
      </c>
      <c r="N397" t="str">
        <v>ActionAid</v>
      </c>
      <c r="O397" t="str">
        <v>Adventist Development and Relief Agency (ADRA)</v>
      </c>
      <c r="P397" t="str">
        <v>Alas de Colibrí Foundation</v>
      </c>
      <c r="Q397" t="str">
        <v>Alianza por la Solidaridad</v>
      </c>
      <c r="R397" t="str">
        <v>Alianza por Venezuela</v>
      </c>
      <c r="S397" t="str">
        <v>Americares Foundation</v>
      </c>
      <c r="T397" t="str">
        <v>Argentine Commission for Refugees and Migrants (CAREF)</v>
      </c>
      <c r="U397" t="str">
        <v>Asociación Aves</v>
      </c>
      <c r="V397" t="str">
        <v>Asociación de Jubilados y Pensionados Venezolanos en Argentina</v>
      </c>
      <c r="W397" t="str">
        <v>Asociación de Venezolanos en Eloy Alfaro</v>
      </c>
      <c r="X397" t="str">
        <v>Asociación Fundación contra el Hambre Perú</v>
      </c>
      <c r="Y397" t="str">
        <v>Asociación Migrantes Venezolanos</v>
      </c>
      <c r="Z397" t="str">
        <v>Asociación Misioneros de San Carlos Scalabrinianos</v>
      </c>
      <c r="AA397" t="str">
        <v>Asociacion Proteccion Poblacion Vulnerable</v>
      </c>
      <c r="AB397" t="str">
        <v>Asociación Quinta Ola</v>
      </c>
      <c r="AC397" t="str">
        <v>Asociación Salto Ángel</v>
      </c>
      <c r="AD397" t="str">
        <v>Asociación Venezuela en Ecuador AC</v>
      </c>
      <c r="AE397" t="str">
        <v>ASOVENAR</v>
      </c>
      <c r="AF397" t="str">
        <v>Associação Hermanitos</v>
      </c>
      <c r="AG397" t="str">
        <v>AVSI Foundation</v>
      </c>
      <c r="AH397" t="str">
        <v>Bethany Christian Services</v>
      </c>
      <c r="AI397" t="str">
        <v>Blumont</v>
      </c>
      <c r="AJ397" t="str">
        <v>CARE</v>
      </c>
      <c r="AK397" t="str">
        <v>Caritas Brazil</v>
      </c>
      <c r="AL397" t="str">
        <v>Caritas Ecuador</v>
      </c>
      <c r="AM397" t="str">
        <v>Caritas Germany</v>
      </c>
      <c r="AN397" t="str">
        <v>Caritas Manaus</v>
      </c>
      <c r="AO397" t="str">
        <v>Caritas Parana</v>
      </c>
      <c r="AP397" t="str">
        <v>Caritas Peru</v>
      </c>
      <c r="AQ397" t="str">
        <v>Caritas Rio de Janeiro</v>
      </c>
      <c r="AR397" t="str">
        <v>Caritas São Paulo</v>
      </c>
      <c r="AS397" t="str">
        <v>Caritas Switzerland</v>
      </c>
      <c r="AT397" t="str">
        <v>CCEFIRO Association</v>
      </c>
      <c r="AU397" t="str">
        <v>CEDRO</v>
      </c>
      <c r="AV397" t="str">
        <v>Center for Integrated Studies and Programs for Sustainable Development (CIEDS)</v>
      </c>
      <c r="AW397" t="str">
        <v>Center for Migration and Human Rights of the Diocese of Roraima (CMDH)</v>
      </c>
      <c r="AX397" t="str">
        <v>Centro de Atencion Psicosocial (CAPS)</v>
      </c>
      <c r="AY397" t="str">
        <v>CESAL</v>
      </c>
      <c r="AZ397" t="str">
        <v>CESVI-Cooperazione e Sviluppo</v>
      </c>
      <c r="BA397" t="str">
        <v>ChildFund International</v>
      </c>
      <c r="BB397" t="str">
        <v>CHS Alternativo</v>
      </c>
      <c r="BC397" t="str">
        <v>Churún Merú Association</v>
      </c>
      <c r="BD397" t="str">
        <v>Coalición por Venezuela</v>
      </c>
      <c r="BE397" t="str">
        <v>Colonia Foundation of Venezuelans in the Dominican Republic (FUNCOVERD)</v>
      </c>
      <c r="BF397" t="str">
        <v>COLVENZ</v>
      </c>
      <c r="BG397" t="str">
        <v>Compassiva</v>
      </c>
      <c r="BH397" t="str">
        <v>Consejo Interreligioso del Perú - Religiones por la Paz</v>
      </c>
      <c r="BI397" t="str">
        <v>Consorcio ONG OCIPI Y Capellanía Nacional OFICA</v>
      </c>
      <c r="BJ397" t="str">
        <v>COOPI - International Cooperation Foundation</v>
      </c>
      <c r="BK397" t="str">
        <v>Corporación Colectivo Sin Fronteras</v>
      </c>
      <c r="BL397" t="str">
        <v>CRISFE Foundation</v>
      </c>
      <c r="BM397" t="str">
        <v>Cuso International</v>
      </c>
      <c r="BN397" t="str">
        <v>Danielle’s Children Fund (DCF)</v>
      </c>
      <c r="BO397" t="str">
        <v>Danish Refugee Council (DRC)</v>
      </c>
      <c r="BP397" t="str">
        <v>Development Support Association - APOYAR</v>
      </c>
      <c r="BQ397" t="str">
        <v>Diakonie Katastrophenhilfe</v>
      </c>
      <c r="BR397" t="str">
        <v>Diálogo Diverso</v>
      </c>
      <c r="BS397" t="str">
        <v>Doctors of the World</v>
      </c>
      <c r="BT397" t="str">
        <v>Dominican Institute for Integrated Development</v>
      </c>
      <c r="BU397" t="str">
        <v>Duendes y Ángeles Vinotinto República Dominicana</v>
      </c>
      <c r="BV397" t="str">
        <v>Encuentros SJS (Servicio Jesuita de la Solidaridad)</v>
      </c>
      <c r="BW397" t="str">
        <v>Ending Violence Against Migrants</v>
      </c>
      <c r="BX397" t="str">
        <v>Equidad Foundation</v>
      </c>
      <c r="BY397" t="str">
        <v>Equilibrium CenDE</v>
      </c>
      <c r="BZ397" t="str">
        <v>Facultad de Psicología - Universidad de la República (UDELAR)</v>
      </c>
      <c r="CA397" t="str">
        <v>First International Emergency and Solidarités International</v>
      </c>
      <c r="CB397" t="str">
        <v>Fondo Ecuatoriano Populorum Progressio</v>
      </c>
      <c r="CC397" t="str">
        <v>Foro Salud Callao</v>
      </c>
      <c r="CD397" t="str">
        <v>Foundation for the Integration and Development of Latin America (FIDAL)</v>
      </c>
      <c r="CE397" t="str">
        <v>Foundation of the Americas (FUDELA)</v>
      </c>
      <c r="CF397" t="str">
        <v>Fraternity Without Borders</v>
      </c>
      <c r="CG397" t="str">
        <v>Fundación Brisas del Norte</v>
      </c>
      <c r="CH397" t="str">
        <v>Fundación Colombovenezolana Nueva Ilusión</v>
      </c>
      <c r="CI397" t="str">
        <v>Fundación Nakama's</v>
      </c>
      <c r="CJ397" t="str">
        <v>Fundación RadaBer</v>
      </c>
      <c r="CK397" t="str">
        <v>Fundación Scalabrini Bolivia</v>
      </c>
      <c r="CL397" t="str">
        <v>Fundacion Social Vivan los Niños</v>
      </c>
      <c r="CM397" t="str">
        <v>FUNVEAC</v>
      </c>
      <c r="CN397" t="str">
        <v>German Development Cooperation Agency GIZ</v>
      </c>
      <c r="CO397" t="str">
        <v>Globalizate Radio</v>
      </c>
      <c r="CP397" t="str">
        <v>GOAL</v>
      </c>
      <c r="CQ397" t="str">
        <v>Halü Bienestar Humano Foundation (HALU)</v>
      </c>
      <c r="CR397" t="str">
        <v>Heartland Alliance International (HAI)</v>
      </c>
      <c r="CS397" t="str">
        <v>HELVETAS Swiss Intercooperation</v>
      </c>
      <c r="CT397" t="str">
        <v>HIAS</v>
      </c>
      <c r="CU397" t="str">
        <v>Human Rights Defence Curaçao</v>
      </c>
      <c r="CV397" t="str">
        <v>Humanity &amp; Inclusion</v>
      </c>
      <c r="CW397" t="str">
        <v>Humans Analytic</v>
      </c>
      <c r="CX397" t="str">
        <v>Idas y Vueltas Association</v>
      </c>
      <c r="CY397" t="str">
        <v>iMMAP</v>
      </c>
      <c r="CZ397" t="str">
        <v>IMPACT Initiatives (REACH)</v>
      </c>
      <c r="DA397" t="str">
        <v>Inmigrante Feliz Association</v>
      </c>
      <c r="DB397" t="str">
        <v>Institute for Migration and Human Rights (IMDH)</v>
      </c>
      <c r="DC397" t="str">
        <v>Institute of Natural and Cultural Heritage (IPANC)</v>
      </c>
      <c r="DD397" t="str">
        <v>International Committee for the Development of People (CISP)</v>
      </c>
      <c r="DE397" t="str">
        <v>International Federation of the Red Cross (IFRC)</v>
      </c>
      <c r="DF397" t="str">
        <v>International Labour Organization (ILO)</v>
      </c>
      <c r="DG397" t="str">
        <v>International Medical Corps</v>
      </c>
      <c r="DH397" t="str">
        <v>International Organization for Migration (IOM)</v>
      </c>
      <c r="DI397" t="str">
        <v>International Rescue Committee (IRC)</v>
      </c>
      <c r="DJ397" t="str">
        <v>INTERSOS</v>
      </c>
      <c r="DK397" t="str">
        <v>Jesuit Migrant Service (JMS)</v>
      </c>
      <c r="DL397" t="str">
        <v>Jesuit Refugee Service (JRS)</v>
      </c>
      <c r="DM397" t="str">
        <v>Jesuit Service for Migrants and Refugees (JSMR)</v>
      </c>
      <c r="DN397" t="str">
        <v>Joint United Nations Programme on HIV/AIDS (UNAIDS)</v>
      </c>
      <c r="DO397" t="str">
        <v>Kimirina Coorporation</v>
      </c>
      <c r="DP397" t="str">
        <v>La Casita Hispanic Cultural Centre</v>
      </c>
      <c r="DQ397" t="str">
        <v>Latin American Network of Non-Governmental Organizations of Persons with Disabilities and their Families (RIADIS)</v>
      </c>
      <c r="DR397" t="str">
        <v>LGBT+ Movement Brazil</v>
      </c>
      <c r="DS397" t="str">
        <v>Living Water Community (LWC)</v>
      </c>
      <c r="DT397" t="str">
        <v>LLANOVENCOL</v>
      </c>
      <c r="DU397" t="str">
        <v>Lutheran World Federation</v>
      </c>
      <c r="DV397" t="str">
        <v>Lutheran World Relief</v>
      </c>
      <c r="DW397" t="str">
        <v>Malteser International</v>
      </c>
      <c r="DX397" t="str">
        <v>Mana Institute</v>
      </c>
      <c r="DY397" t="str">
        <v>Manos Veneguayas Association</v>
      </c>
      <c r="DZ397" t="str">
        <v>Más Igualdad Perú</v>
      </c>
      <c r="EA397" t="str">
        <v>MedGlobal</v>
      </c>
      <c r="EB397" t="str">
        <v>Medical Teams International</v>
      </c>
      <c r="EC397" t="str">
        <v>Mercy Corps</v>
      </c>
      <c r="ED397" t="str">
        <v>Migrant Service Center (CAM)</v>
      </c>
      <c r="EE397" t="str">
        <v>Migrants, Refugees and Argentine Social Entrepreneurs (MIRARES)</v>
      </c>
      <c r="EF397" t="str">
        <v>Mision Scalabriniana - Ecuador</v>
      </c>
      <c r="EG397" t="str">
        <v>Missão Paz</v>
      </c>
      <c r="EH397" t="str">
        <v>Museu A CASA</v>
      </c>
      <c r="EI397" t="str">
        <v>Norwegian Refugee Council (NRC)</v>
      </c>
      <c r="EJ397" t="str">
        <v>ONG Migrantes por el Maule</v>
      </c>
      <c r="EK397" t="str">
        <v>ONG Preemptive Love Coalition Colombia</v>
      </c>
      <c r="EL397" t="str">
        <v>Organización Transfomando Vidas</v>
      </c>
      <c r="EM397" t="str">
        <v>Organization of Ibero-American States for Education, Science and Culture (OEI)</v>
      </c>
      <c r="EN397" t="str">
        <v>OXFAM</v>
      </c>
      <c r="EO397" t="str">
        <v>Panamerican Development Foundation</v>
      </c>
      <c r="EP397" t="str">
        <v>Panamerican Health Organization/World Health Organization (PAHO/WHO)</v>
      </c>
      <c r="EQ397" t="str">
        <v>Pastoral of Human Mobility - Peruvian Episcopal Conference</v>
      </c>
      <c r="ER397" t="str">
        <v>Pastoral Service for Migrants National</v>
      </c>
      <c r="ES397" t="str">
        <v>Permanent Human Rights defense Committee (CDH)</v>
      </c>
      <c r="ET397" t="str">
        <v>Pirilampos Institute - Group of visits and voluntary actions in Roraima</v>
      </c>
      <c r="EU397" t="str">
        <v>Plan International</v>
      </c>
      <c r="EV397" t="str">
        <v>Population Program, Faculty of Social Sciences, University of the Republic</v>
      </c>
      <c r="EW397" t="str">
        <v>Profamilia Association</v>
      </c>
      <c r="EX397" t="str">
        <v>Red con Migrantes y Refugiados</v>
      </c>
      <c r="EY397" t="str">
        <v>Red Cross Colombia</v>
      </c>
      <c r="EZ397" t="str">
        <v>Red Cross Ecuador</v>
      </c>
      <c r="FA397" t="str">
        <v>Red Cross Peru</v>
      </c>
      <c r="FB397" t="str">
        <v>Red de Investigaciones en Derechos Humanos - CONICET (Consejo Nacional de Investigaciones Científicas y Técnicas)</v>
      </c>
      <c r="FC397" t="str">
        <v>RET International</v>
      </c>
      <c r="FD397" t="str">
        <v>Salú pa Tur Foundation</v>
      </c>
      <c r="FE397" t="str">
        <v>Salvation Army</v>
      </c>
      <c r="FF397" t="str">
        <v>Samaritan's Purse</v>
      </c>
      <c r="FG397" t="str">
        <v>Save the Children International (SCI)</v>
      </c>
      <c r="FH397" t="str">
        <v>Scalabrini Foundation Chile</v>
      </c>
      <c r="FI397" t="str">
        <v>Sección Peruana de Amnistía Internacional</v>
      </c>
      <c r="FJ397" t="str">
        <v>Serviço Pastoral dos Migrantes do Nordeste</v>
      </c>
      <c r="FK397" t="str">
        <v>Sesame Workshop</v>
      </c>
      <c r="FL397" t="str">
        <v>Si, Da Vida</v>
      </c>
      <c r="FM397" t="str">
        <v>Solidarity and Action Asociation</v>
      </c>
      <c r="FN397" t="str">
        <v>SOS Children's Villages</v>
      </c>
      <c r="FO397" t="str">
        <v>Tarabita Foundation</v>
      </c>
      <c r="FP397" t="str">
        <v>Tearfund</v>
      </c>
      <c r="FQ397" t="str">
        <v>TECHO</v>
      </c>
      <c r="FR397" t="str">
        <v>Terranueva Foundation</v>
      </c>
      <c r="FS397" t="str">
        <v>Terre des Hommes Suisse</v>
      </c>
      <c r="FT397" t="str">
        <v>The Israel Forum for International Humanitarian Aid (IsraAID)</v>
      </c>
      <c r="FU397" t="str">
        <v>Unión Venezolana en Perú</v>
      </c>
      <c r="FV397" t="str">
        <v>United Nations Children's Fund (UNICEF)</v>
      </c>
      <c r="FW397" t="str">
        <v>United Nations Development Programme (UNDP)</v>
      </c>
      <c r="FX397" t="str">
        <v>United Nations Educational, Scientific and Cultural Organization (UNESCO)</v>
      </c>
      <c r="FY397" t="str">
        <v>United Nations Entity for Gender Equality and the Empowerment of Women (UNWOMEN)</v>
      </c>
      <c r="FZ397" t="str">
        <v>United Nations Food and Agricultural Organization (FAO)</v>
      </c>
      <c r="GA397" t="str">
        <v>United Nations High Commissioner for Refugees (UNHCR)</v>
      </c>
      <c r="GB397" t="str">
        <v>United Nations Office of the High Commissioner for Human Rights (OHCHR)</v>
      </c>
      <c r="GC397" t="str">
        <v>United Nations Office on Drugs and Crime (UNODC)</v>
      </c>
      <c r="GD397" t="str">
        <v>United Nations Population Fund (UNFPA)</v>
      </c>
      <c r="GE397" t="str">
        <v>United Nations Programme for Human Settlements (UN Habitat)</v>
      </c>
      <c r="GF397" t="str">
        <v>Vale da Benção Educational and Charitable Association (AEBVB)</v>
      </c>
      <c r="GG397" t="str">
        <v>VenAruba Solidaria</v>
      </c>
      <c r="GH397" t="str">
        <v>Venex Curacao Foundation</v>
      </c>
      <c r="GI397" t="str">
        <v>Venezolanos en Barranquilla</v>
      </c>
      <c r="GJ397" t="str">
        <v>Venezolanos en San Cristóbal</v>
      </c>
      <c r="GK397" t="str">
        <v>Venezuelan Emigrant Foundation (FEV)</v>
      </c>
      <c r="GL397" t="str">
        <v>Vicaría de Pastoral Social Caritas</v>
      </c>
      <c r="GM397" t="str">
        <v>Voices GY</v>
      </c>
      <c r="GN397" t="str">
        <v>We World GVC</v>
      </c>
      <c r="GO397" t="str">
        <v>World Council of Credit Unions</v>
      </c>
      <c r="GP397" t="str">
        <v>World Food Programme (WFP)</v>
      </c>
      <c r="GQ397" t="str">
        <v>World Vision</v>
      </c>
      <c r="GR397" t="str">
        <v>ZOA</v>
      </c>
    </row>
    <row r="398" spans="8:200" x14ac:dyDescent="0.3">
      <c r="H398" t="str" cm="1">
        <f t="array" ref="H398:GR398">TRANSPOSE(_xlfn._xlws.SORT(_xlfn._xlws.FILTER(Table3[Name],ISNUMBER(SEARCH(' Activity Sheet'!D452,Table3[Name])),"Not found"),,1))</f>
        <v>.New Organisation</v>
      </c>
      <c r="I398" t="str">
        <v>ABV - Association of Good with Life</v>
      </c>
      <c r="J398" t="str">
        <v>ACAPS</v>
      </c>
      <c r="K398" t="str">
        <v>Acción y Desarrollo</v>
      </c>
      <c r="L398" t="str">
        <v>ACTED</v>
      </c>
      <c r="M398" t="str">
        <v>Action against Hunger</v>
      </c>
      <c r="N398" t="str">
        <v>ActionAid</v>
      </c>
      <c r="O398" t="str">
        <v>Adventist Development and Relief Agency (ADRA)</v>
      </c>
      <c r="P398" t="str">
        <v>Alas de Colibrí Foundation</v>
      </c>
      <c r="Q398" t="str">
        <v>Alianza por la Solidaridad</v>
      </c>
      <c r="R398" t="str">
        <v>Alianza por Venezuela</v>
      </c>
      <c r="S398" t="str">
        <v>Americares Foundation</v>
      </c>
      <c r="T398" t="str">
        <v>Argentine Commission for Refugees and Migrants (CAREF)</v>
      </c>
      <c r="U398" t="str">
        <v>Asociación Aves</v>
      </c>
      <c r="V398" t="str">
        <v>Asociación de Jubilados y Pensionados Venezolanos en Argentina</v>
      </c>
      <c r="W398" t="str">
        <v>Asociación de Venezolanos en Eloy Alfaro</v>
      </c>
      <c r="X398" t="str">
        <v>Asociación Fundación contra el Hambre Perú</v>
      </c>
      <c r="Y398" t="str">
        <v>Asociación Migrantes Venezolanos</v>
      </c>
      <c r="Z398" t="str">
        <v>Asociación Misioneros de San Carlos Scalabrinianos</v>
      </c>
      <c r="AA398" t="str">
        <v>Asociacion Proteccion Poblacion Vulnerable</v>
      </c>
      <c r="AB398" t="str">
        <v>Asociación Quinta Ola</v>
      </c>
      <c r="AC398" t="str">
        <v>Asociación Salto Ángel</v>
      </c>
      <c r="AD398" t="str">
        <v>Asociación Venezuela en Ecuador AC</v>
      </c>
      <c r="AE398" t="str">
        <v>ASOVENAR</v>
      </c>
      <c r="AF398" t="str">
        <v>Associação Hermanitos</v>
      </c>
      <c r="AG398" t="str">
        <v>AVSI Foundation</v>
      </c>
      <c r="AH398" t="str">
        <v>Bethany Christian Services</v>
      </c>
      <c r="AI398" t="str">
        <v>Blumont</v>
      </c>
      <c r="AJ398" t="str">
        <v>CARE</v>
      </c>
      <c r="AK398" t="str">
        <v>Caritas Brazil</v>
      </c>
      <c r="AL398" t="str">
        <v>Caritas Ecuador</v>
      </c>
      <c r="AM398" t="str">
        <v>Caritas Germany</v>
      </c>
      <c r="AN398" t="str">
        <v>Caritas Manaus</v>
      </c>
      <c r="AO398" t="str">
        <v>Caritas Parana</v>
      </c>
      <c r="AP398" t="str">
        <v>Caritas Peru</v>
      </c>
      <c r="AQ398" t="str">
        <v>Caritas Rio de Janeiro</v>
      </c>
      <c r="AR398" t="str">
        <v>Caritas São Paulo</v>
      </c>
      <c r="AS398" t="str">
        <v>Caritas Switzerland</v>
      </c>
      <c r="AT398" t="str">
        <v>CCEFIRO Association</v>
      </c>
      <c r="AU398" t="str">
        <v>CEDRO</v>
      </c>
      <c r="AV398" t="str">
        <v>Center for Integrated Studies and Programs for Sustainable Development (CIEDS)</v>
      </c>
      <c r="AW398" t="str">
        <v>Center for Migration and Human Rights of the Diocese of Roraima (CMDH)</v>
      </c>
      <c r="AX398" t="str">
        <v>Centro de Atencion Psicosocial (CAPS)</v>
      </c>
      <c r="AY398" t="str">
        <v>CESAL</v>
      </c>
      <c r="AZ398" t="str">
        <v>CESVI-Cooperazione e Sviluppo</v>
      </c>
      <c r="BA398" t="str">
        <v>ChildFund International</v>
      </c>
      <c r="BB398" t="str">
        <v>CHS Alternativo</v>
      </c>
      <c r="BC398" t="str">
        <v>Churún Merú Association</v>
      </c>
      <c r="BD398" t="str">
        <v>Coalición por Venezuela</v>
      </c>
      <c r="BE398" t="str">
        <v>Colonia Foundation of Venezuelans in the Dominican Republic (FUNCOVERD)</v>
      </c>
      <c r="BF398" t="str">
        <v>COLVENZ</v>
      </c>
      <c r="BG398" t="str">
        <v>Compassiva</v>
      </c>
      <c r="BH398" t="str">
        <v>Consejo Interreligioso del Perú - Religiones por la Paz</v>
      </c>
      <c r="BI398" t="str">
        <v>Consorcio ONG OCIPI Y Capellanía Nacional OFICA</v>
      </c>
      <c r="BJ398" t="str">
        <v>COOPI - International Cooperation Foundation</v>
      </c>
      <c r="BK398" t="str">
        <v>Corporación Colectivo Sin Fronteras</v>
      </c>
      <c r="BL398" t="str">
        <v>CRISFE Foundation</v>
      </c>
      <c r="BM398" t="str">
        <v>Cuso International</v>
      </c>
      <c r="BN398" t="str">
        <v>Danielle’s Children Fund (DCF)</v>
      </c>
      <c r="BO398" t="str">
        <v>Danish Refugee Council (DRC)</v>
      </c>
      <c r="BP398" t="str">
        <v>Development Support Association - APOYAR</v>
      </c>
      <c r="BQ398" t="str">
        <v>Diakonie Katastrophenhilfe</v>
      </c>
      <c r="BR398" t="str">
        <v>Diálogo Diverso</v>
      </c>
      <c r="BS398" t="str">
        <v>Doctors of the World</v>
      </c>
      <c r="BT398" t="str">
        <v>Dominican Institute for Integrated Development</v>
      </c>
      <c r="BU398" t="str">
        <v>Duendes y Ángeles Vinotinto República Dominicana</v>
      </c>
      <c r="BV398" t="str">
        <v>Encuentros SJS (Servicio Jesuita de la Solidaridad)</v>
      </c>
      <c r="BW398" t="str">
        <v>Ending Violence Against Migrants</v>
      </c>
      <c r="BX398" t="str">
        <v>Equidad Foundation</v>
      </c>
      <c r="BY398" t="str">
        <v>Equilibrium CenDE</v>
      </c>
      <c r="BZ398" t="str">
        <v>Facultad de Psicología - Universidad de la República (UDELAR)</v>
      </c>
      <c r="CA398" t="str">
        <v>First International Emergency and Solidarités International</v>
      </c>
      <c r="CB398" t="str">
        <v>Fondo Ecuatoriano Populorum Progressio</v>
      </c>
      <c r="CC398" t="str">
        <v>Foro Salud Callao</v>
      </c>
      <c r="CD398" t="str">
        <v>Foundation for the Integration and Development of Latin America (FIDAL)</v>
      </c>
      <c r="CE398" t="str">
        <v>Foundation of the Americas (FUDELA)</v>
      </c>
      <c r="CF398" t="str">
        <v>Fraternity Without Borders</v>
      </c>
      <c r="CG398" t="str">
        <v>Fundación Brisas del Norte</v>
      </c>
      <c r="CH398" t="str">
        <v>Fundación Colombovenezolana Nueva Ilusión</v>
      </c>
      <c r="CI398" t="str">
        <v>Fundación Nakama's</v>
      </c>
      <c r="CJ398" t="str">
        <v>Fundación RadaBer</v>
      </c>
      <c r="CK398" t="str">
        <v>Fundación Scalabrini Bolivia</v>
      </c>
      <c r="CL398" t="str">
        <v>Fundacion Social Vivan los Niños</v>
      </c>
      <c r="CM398" t="str">
        <v>FUNVEAC</v>
      </c>
      <c r="CN398" t="str">
        <v>German Development Cooperation Agency GIZ</v>
      </c>
      <c r="CO398" t="str">
        <v>Globalizate Radio</v>
      </c>
      <c r="CP398" t="str">
        <v>GOAL</v>
      </c>
      <c r="CQ398" t="str">
        <v>Halü Bienestar Humano Foundation (HALU)</v>
      </c>
      <c r="CR398" t="str">
        <v>Heartland Alliance International (HAI)</v>
      </c>
      <c r="CS398" t="str">
        <v>HELVETAS Swiss Intercooperation</v>
      </c>
      <c r="CT398" t="str">
        <v>HIAS</v>
      </c>
      <c r="CU398" t="str">
        <v>Human Rights Defence Curaçao</v>
      </c>
      <c r="CV398" t="str">
        <v>Humanity &amp; Inclusion</v>
      </c>
      <c r="CW398" t="str">
        <v>Humans Analytic</v>
      </c>
      <c r="CX398" t="str">
        <v>Idas y Vueltas Association</v>
      </c>
      <c r="CY398" t="str">
        <v>iMMAP</v>
      </c>
      <c r="CZ398" t="str">
        <v>IMPACT Initiatives (REACH)</v>
      </c>
      <c r="DA398" t="str">
        <v>Inmigrante Feliz Association</v>
      </c>
      <c r="DB398" t="str">
        <v>Institute for Migration and Human Rights (IMDH)</v>
      </c>
      <c r="DC398" t="str">
        <v>Institute of Natural and Cultural Heritage (IPANC)</v>
      </c>
      <c r="DD398" t="str">
        <v>International Committee for the Development of People (CISP)</v>
      </c>
      <c r="DE398" t="str">
        <v>International Federation of the Red Cross (IFRC)</v>
      </c>
      <c r="DF398" t="str">
        <v>International Labour Organization (ILO)</v>
      </c>
      <c r="DG398" t="str">
        <v>International Medical Corps</v>
      </c>
      <c r="DH398" t="str">
        <v>International Organization for Migration (IOM)</v>
      </c>
      <c r="DI398" t="str">
        <v>International Rescue Committee (IRC)</v>
      </c>
      <c r="DJ398" t="str">
        <v>INTERSOS</v>
      </c>
      <c r="DK398" t="str">
        <v>Jesuit Migrant Service (JMS)</v>
      </c>
      <c r="DL398" t="str">
        <v>Jesuit Refugee Service (JRS)</v>
      </c>
      <c r="DM398" t="str">
        <v>Jesuit Service for Migrants and Refugees (JSMR)</v>
      </c>
      <c r="DN398" t="str">
        <v>Joint United Nations Programme on HIV/AIDS (UNAIDS)</v>
      </c>
      <c r="DO398" t="str">
        <v>Kimirina Coorporation</v>
      </c>
      <c r="DP398" t="str">
        <v>La Casita Hispanic Cultural Centre</v>
      </c>
      <c r="DQ398" t="str">
        <v>Latin American Network of Non-Governmental Organizations of Persons with Disabilities and their Families (RIADIS)</v>
      </c>
      <c r="DR398" t="str">
        <v>LGBT+ Movement Brazil</v>
      </c>
      <c r="DS398" t="str">
        <v>Living Water Community (LWC)</v>
      </c>
      <c r="DT398" t="str">
        <v>LLANOVENCOL</v>
      </c>
      <c r="DU398" t="str">
        <v>Lutheran World Federation</v>
      </c>
      <c r="DV398" t="str">
        <v>Lutheran World Relief</v>
      </c>
      <c r="DW398" t="str">
        <v>Malteser International</v>
      </c>
      <c r="DX398" t="str">
        <v>Mana Institute</v>
      </c>
      <c r="DY398" t="str">
        <v>Manos Veneguayas Association</v>
      </c>
      <c r="DZ398" t="str">
        <v>Más Igualdad Perú</v>
      </c>
      <c r="EA398" t="str">
        <v>MedGlobal</v>
      </c>
      <c r="EB398" t="str">
        <v>Medical Teams International</v>
      </c>
      <c r="EC398" t="str">
        <v>Mercy Corps</v>
      </c>
      <c r="ED398" t="str">
        <v>Migrant Service Center (CAM)</v>
      </c>
      <c r="EE398" t="str">
        <v>Migrants, Refugees and Argentine Social Entrepreneurs (MIRARES)</v>
      </c>
      <c r="EF398" t="str">
        <v>Mision Scalabriniana - Ecuador</v>
      </c>
      <c r="EG398" t="str">
        <v>Missão Paz</v>
      </c>
      <c r="EH398" t="str">
        <v>Museu A CASA</v>
      </c>
      <c r="EI398" t="str">
        <v>Norwegian Refugee Council (NRC)</v>
      </c>
      <c r="EJ398" t="str">
        <v>ONG Migrantes por el Maule</v>
      </c>
      <c r="EK398" t="str">
        <v>ONG Preemptive Love Coalition Colombia</v>
      </c>
      <c r="EL398" t="str">
        <v>Organización Transfomando Vidas</v>
      </c>
      <c r="EM398" t="str">
        <v>Organization of Ibero-American States for Education, Science and Culture (OEI)</v>
      </c>
      <c r="EN398" t="str">
        <v>OXFAM</v>
      </c>
      <c r="EO398" t="str">
        <v>Panamerican Development Foundation</v>
      </c>
      <c r="EP398" t="str">
        <v>Panamerican Health Organization/World Health Organization (PAHO/WHO)</v>
      </c>
      <c r="EQ398" t="str">
        <v>Pastoral of Human Mobility - Peruvian Episcopal Conference</v>
      </c>
      <c r="ER398" t="str">
        <v>Pastoral Service for Migrants National</v>
      </c>
      <c r="ES398" t="str">
        <v>Permanent Human Rights defense Committee (CDH)</v>
      </c>
      <c r="ET398" t="str">
        <v>Pirilampos Institute - Group of visits and voluntary actions in Roraima</v>
      </c>
      <c r="EU398" t="str">
        <v>Plan International</v>
      </c>
      <c r="EV398" t="str">
        <v>Population Program, Faculty of Social Sciences, University of the Republic</v>
      </c>
      <c r="EW398" t="str">
        <v>Profamilia Association</v>
      </c>
      <c r="EX398" t="str">
        <v>Red con Migrantes y Refugiados</v>
      </c>
      <c r="EY398" t="str">
        <v>Red Cross Colombia</v>
      </c>
      <c r="EZ398" t="str">
        <v>Red Cross Ecuador</v>
      </c>
      <c r="FA398" t="str">
        <v>Red Cross Peru</v>
      </c>
      <c r="FB398" t="str">
        <v>Red de Investigaciones en Derechos Humanos - CONICET (Consejo Nacional de Investigaciones Científicas y Técnicas)</v>
      </c>
      <c r="FC398" t="str">
        <v>RET International</v>
      </c>
      <c r="FD398" t="str">
        <v>Salú pa Tur Foundation</v>
      </c>
      <c r="FE398" t="str">
        <v>Salvation Army</v>
      </c>
      <c r="FF398" t="str">
        <v>Samaritan's Purse</v>
      </c>
      <c r="FG398" t="str">
        <v>Save the Children International (SCI)</v>
      </c>
      <c r="FH398" t="str">
        <v>Scalabrini Foundation Chile</v>
      </c>
      <c r="FI398" t="str">
        <v>Sección Peruana de Amnistía Internacional</v>
      </c>
      <c r="FJ398" t="str">
        <v>Serviço Pastoral dos Migrantes do Nordeste</v>
      </c>
      <c r="FK398" t="str">
        <v>Sesame Workshop</v>
      </c>
      <c r="FL398" t="str">
        <v>Si, Da Vida</v>
      </c>
      <c r="FM398" t="str">
        <v>Solidarity and Action Asociation</v>
      </c>
      <c r="FN398" t="str">
        <v>SOS Children's Villages</v>
      </c>
      <c r="FO398" t="str">
        <v>Tarabita Foundation</v>
      </c>
      <c r="FP398" t="str">
        <v>Tearfund</v>
      </c>
      <c r="FQ398" t="str">
        <v>TECHO</v>
      </c>
      <c r="FR398" t="str">
        <v>Terranueva Foundation</v>
      </c>
      <c r="FS398" t="str">
        <v>Terre des Hommes Suisse</v>
      </c>
      <c r="FT398" t="str">
        <v>The Israel Forum for International Humanitarian Aid (IsraAID)</v>
      </c>
      <c r="FU398" t="str">
        <v>Unión Venezolana en Perú</v>
      </c>
      <c r="FV398" t="str">
        <v>United Nations Children's Fund (UNICEF)</v>
      </c>
      <c r="FW398" t="str">
        <v>United Nations Development Programme (UNDP)</v>
      </c>
      <c r="FX398" t="str">
        <v>United Nations Educational, Scientific and Cultural Organization (UNESCO)</v>
      </c>
      <c r="FY398" t="str">
        <v>United Nations Entity for Gender Equality and the Empowerment of Women (UNWOMEN)</v>
      </c>
      <c r="FZ398" t="str">
        <v>United Nations Food and Agricultural Organization (FAO)</v>
      </c>
      <c r="GA398" t="str">
        <v>United Nations High Commissioner for Refugees (UNHCR)</v>
      </c>
      <c r="GB398" t="str">
        <v>United Nations Office of the High Commissioner for Human Rights (OHCHR)</v>
      </c>
      <c r="GC398" t="str">
        <v>United Nations Office on Drugs and Crime (UNODC)</v>
      </c>
      <c r="GD398" t="str">
        <v>United Nations Population Fund (UNFPA)</v>
      </c>
      <c r="GE398" t="str">
        <v>United Nations Programme for Human Settlements (UN Habitat)</v>
      </c>
      <c r="GF398" t="str">
        <v>Vale da Benção Educational and Charitable Association (AEBVB)</v>
      </c>
      <c r="GG398" t="str">
        <v>VenAruba Solidaria</v>
      </c>
      <c r="GH398" t="str">
        <v>Venex Curacao Foundation</v>
      </c>
      <c r="GI398" t="str">
        <v>Venezolanos en Barranquilla</v>
      </c>
      <c r="GJ398" t="str">
        <v>Venezolanos en San Cristóbal</v>
      </c>
      <c r="GK398" t="str">
        <v>Venezuelan Emigrant Foundation (FEV)</v>
      </c>
      <c r="GL398" t="str">
        <v>Vicaría de Pastoral Social Caritas</v>
      </c>
      <c r="GM398" t="str">
        <v>Voices GY</v>
      </c>
      <c r="GN398" t="str">
        <v>We World GVC</v>
      </c>
      <c r="GO398" t="str">
        <v>World Council of Credit Unions</v>
      </c>
      <c r="GP398" t="str">
        <v>World Food Programme (WFP)</v>
      </c>
      <c r="GQ398" t="str">
        <v>World Vision</v>
      </c>
      <c r="GR398" t="str">
        <v>ZOA</v>
      </c>
    </row>
    <row r="399" spans="8:200" x14ac:dyDescent="0.3">
      <c r="H399" t="str" cm="1">
        <f t="array" ref="H399:GR399">TRANSPOSE(_xlfn._xlws.SORT(_xlfn._xlws.FILTER(Table3[Name],ISNUMBER(SEARCH(' Activity Sheet'!D453,Table3[Name])),"Not found"),,1))</f>
        <v>.New Organisation</v>
      </c>
      <c r="I399" t="str">
        <v>ABV - Association of Good with Life</v>
      </c>
      <c r="J399" t="str">
        <v>ACAPS</v>
      </c>
      <c r="K399" t="str">
        <v>Acción y Desarrollo</v>
      </c>
      <c r="L399" t="str">
        <v>ACTED</v>
      </c>
      <c r="M399" t="str">
        <v>Action against Hunger</v>
      </c>
      <c r="N399" t="str">
        <v>ActionAid</v>
      </c>
      <c r="O399" t="str">
        <v>Adventist Development and Relief Agency (ADRA)</v>
      </c>
      <c r="P399" t="str">
        <v>Alas de Colibrí Foundation</v>
      </c>
      <c r="Q399" t="str">
        <v>Alianza por la Solidaridad</v>
      </c>
      <c r="R399" t="str">
        <v>Alianza por Venezuela</v>
      </c>
      <c r="S399" t="str">
        <v>Americares Foundation</v>
      </c>
      <c r="T399" t="str">
        <v>Argentine Commission for Refugees and Migrants (CAREF)</v>
      </c>
      <c r="U399" t="str">
        <v>Asociación Aves</v>
      </c>
      <c r="V399" t="str">
        <v>Asociación de Jubilados y Pensionados Venezolanos en Argentina</v>
      </c>
      <c r="W399" t="str">
        <v>Asociación de Venezolanos en Eloy Alfaro</v>
      </c>
      <c r="X399" t="str">
        <v>Asociación Fundación contra el Hambre Perú</v>
      </c>
      <c r="Y399" t="str">
        <v>Asociación Migrantes Venezolanos</v>
      </c>
      <c r="Z399" t="str">
        <v>Asociación Misioneros de San Carlos Scalabrinianos</v>
      </c>
      <c r="AA399" t="str">
        <v>Asociacion Proteccion Poblacion Vulnerable</v>
      </c>
      <c r="AB399" t="str">
        <v>Asociación Quinta Ola</v>
      </c>
      <c r="AC399" t="str">
        <v>Asociación Salto Ángel</v>
      </c>
      <c r="AD399" t="str">
        <v>Asociación Venezuela en Ecuador AC</v>
      </c>
      <c r="AE399" t="str">
        <v>ASOVENAR</v>
      </c>
      <c r="AF399" t="str">
        <v>Associação Hermanitos</v>
      </c>
      <c r="AG399" t="str">
        <v>AVSI Foundation</v>
      </c>
      <c r="AH399" t="str">
        <v>Bethany Christian Services</v>
      </c>
      <c r="AI399" t="str">
        <v>Blumont</v>
      </c>
      <c r="AJ399" t="str">
        <v>CARE</v>
      </c>
      <c r="AK399" t="str">
        <v>Caritas Brazil</v>
      </c>
      <c r="AL399" t="str">
        <v>Caritas Ecuador</v>
      </c>
      <c r="AM399" t="str">
        <v>Caritas Germany</v>
      </c>
      <c r="AN399" t="str">
        <v>Caritas Manaus</v>
      </c>
      <c r="AO399" t="str">
        <v>Caritas Parana</v>
      </c>
      <c r="AP399" t="str">
        <v>Caritas Peru</v>
      </c>
      <c r="AQ399" t="str">
        <v>Caritas Rio de Janeiro</v>
      </c>
      <c r="AR399" t="str">
        <v>Caritas São Paulo</v>
      </c>
      <c r="AS399" t="str">
        <v>Caritas Switzerland</v>
      </c>
      <c r="AT399" t="str">
        <v>CCEFIRO Association</v>
      </c>
      <c r="AU399" t="str">
        <v>CEDRO</v>
      </c>
      <c r="AV399" t="str">
        <v>Center for Integrated Studies and Programs for Sustainable Development (CIEDS)</v>
      </c>
      <c r="AW399" t="str">
        <v>Center for Migration and Human Rights of the Diocese of Roraima (CMDH)</v>
      </c>
      <c r="AX399" t="str">
        <v>Centro de Atencion Psicosocial (CAPS)</v>
      </c>
      <c r="AY399" t="str">
        <v>CESAL</v>
      </c>
      <c r="AZ399" t="str">
        <v>CESVI-Cooperazione e Sviluppo</v>
      </c>
      <c r="BA399" t="str">
        <v>ChildFund International</v>
      </c>
      <c r="BB399" t="str">
        <v>CHS Alternativo</v>
      </c>
      <c r="BC399" t="str">
        <v>Churún Merú Association</v>
      </c>
      <c r="BD399" t="str">
        <v>Coalición por Venezuela</v>
      </c>
      <c r="BE399" t="str">
        <v>Colonia Foundation of Venezuelans in the Dominican Republic (FUNCOVERD)</v>
      </c>
      <c r="BF399" t="str">
        <v>COLVENZ</v>
      </c>
      <c r="BG399" t="str">
        <v>Compassiva</v>
      </c>
      <c r="BH399" t="str">
        <v>Consejo Interreligioso del Perú - Religiones por la Paz</v>
      </c>
      <c r="BI399" t="str">
        <v>Consorcio ONG OCIPI Y Capellanía Nacional OFICA</v>
      </c>
      <c r="BJ399" t="str">
        <v>COOPI - International Cooperation Foundation</v>
      </c>
      <c r="BK399" t="str">
        <v>Corporación Colectivo Sin Fronteras</v>
      </c>
      <c r="BL399" t="str">
        <v>CRISFE Foundation</v>
      </c>
      <c r="BM399" t="str">
        <v>Cuso International</v>
      </c>
      <c r="BN399" t="str">
        <v>Danielle’s Children Fund (DCF)</v>
      </c>
      <c r="BO399" t="str">
        <v>Danish Refugee Council (DRC)</v>
      </c>
      <c r="BP399" t="str">
        <v>Development Support Association - APOYAR</v>
      </c>
      <c r="BQ399" t="str">
        <v>Diakonie Katastrophenhilfe</v>
      </c>
      <c r="BR399" t="str">
        <v>Diálogo Diverso</v>
      </c>
      <c r="BS399" t="str">
        <v>Doctors of the World</v>
      </c>
      <c r="BT399" t="str">
        <v>Dominican Institute for Integrated Development</v>
      </c>
      <c r="BU399" t="str">
        <v>Duendes y Ángeles Vinotinto República Dominicana</v>
      </c>
      <c r="BV399" t="str">
        <v>Encuentros SJS (Servicio Jesuita de la Solidaridad)</v>
      </c>
      <c r="BW399" t="str">
        <v>Ending Violence Against Migrants</v>
      </c>
      <c r="BX399" t="str">
        <v>Equidad Foundation</v>
      </c>
      <c r="BY399" t="str">
        <v>Equilibrium CenDE</v>
      </c>
      <c r="BZ399" t="str">
        <v>Facultad de Psicología - Universidad de la República (UDELAR)</v>
      </c>
      <c r="CA399" t="str">
        <v>First International Emergency and Solidarités International</v>
      </c>
      <c r="CB399" t="str">
        <v>Fondo Ecuatoriano Populorum Progressio</v>
      </c>
      <c r="CC399" t="str">
        <v>Foro Salud Callao</v>
      </c>
      <c r="CD399" t="str">
        <v>Foundation for the Integration and Development of Latin America (FIDAL)</v>
      </c>
      <c r="CE399" t="str">
        <v>Foundation of the Americas (FUDELA)</v>
      </c>
      <c r="CF399" t="str">
        <v>Fraternity Without Borders</v>
      </c>
      <c r="CG399" t="str">
        <v>Fundación Brisas del Norte</v>
      </c>
      <c r="CH399" t="str">
        <v>Fundación Colombovenezolana Nueva Ilusión</v>
      </c>
      <c r="CI399" t="str">
        <v>Fundación Nakama's</v>
      </c>
      <c r="CJ399" t="str">
        <v>Fundación RadaBer</v>
      </c>
      <c r="CK399" t="str">
        <v>Fundación Scalabrini Bolivia</v>
      </c>
      <c r="CL399" t="str">
        <v>Fundacion Social Vivan los Niños</v>
      </c>
      <c r="CM399" t="str">
        <v>FUNVEAC</v>
      </c>
      <c r="CN399" t="str">
        <v>German Development Cooperation Agency GIZ</v>
      </c>
      <c r="CO399" t="str">
        <v>Globalizate Radio</v>
      </c>
      <c r="CP399" t="str">
        <v>GOAL</v>
      </c>
      <c r="CQ399" t="str">
        <v>Halü Bienestar Humano Foundation (HALU)</v>
      </c>
      <c r="CR399" t="str">
        <v>Heartland Alliance International (HAI)</v>
      </c>
      <c r="CS399" t="str">
        <v>HELVETAS Swiss Intercooperation</v>
      </c>
      <c r="CT399" t="str">
        <v>HIAS</v>
      </c>
      <c r="CU399" t="str">
        <v>Human Rights Defence Curaçao</v>
      </c>
      <c r="CV399" t="str">
        <v>Humanity &amp; Inclusion</v>
      </c>
      <c r="CW399" t="str">
        <v>Humans Analytic</v>
      </c>
      <c r="CX399" t="str">
        <v>Idas y Vueltas Association</v>
      </c>
      <c r="CY399" t="str">
        <v>iMMAP</v>
      </c>
      <c r="CZ399" t="str">
        <v>IMPACT Initiatives (REACH)</v>
      </c>
      <c r="DA399" t="str">
        <v>Inmigrante Feliz Association</v>
      </c>
      <c r="DB399" t="str">
        <v>Institute for Migration and Human Rights (IMDH)</v>
      </c>
      <c r="DC399" t="str">
        <v>Institute of Natural and Cultural Heritage (IPANC)</v>
      </c>
      <c r="DD399" t="str">
        <v>International Committee for the Development of People (CISP)</v>
      </c>
      <c r="DE399" t="str">
        <v>International Federation of the Red Cross (IFRC)</v>
      </c>
      <c r="DF399" t="str">
        <v>International Labour Organization (ILO)</v>
      </c>
      <c r="DG399" t="str">
        <v>International Medical Corps</v>
      </c>
      <c r="DH399" t="str">
        <v>International Organization for Migration (IOM)</v>
      </c>
      <c r="DI399" t="str">
        <v>International Rescue Committee (IRC)</v>
      </c>
      <c r="DJ399" t="str">
        <v>INTERSOS</v>
      </c>
      <c r="DK399" t="str">
        <v>Jesuit Migrant Service (JMS)</v>
      </c>
      <c r="DL399" t="str">
        <v>Jesuit Refugee Service (JRS)</v>
      </c>
      <c r="DM399" t="str">
        <v>Jesuit Service for Migrants and Refugees (JSMR)</v>
      </c>
      <c r="DN399" t="str">
        <v>Joint United Nations Programme on HIV/AIDS (UNAIDS)</v>
      </c>
      <c r="DO399" t="str">
        <v>Kimirina Coorporation</v>
      </c>
      <c r="DP399" t="str">
        <v>La Casita Hispanic Cultural Centre</v>
      </c>
      <c r="DQ399" t="str">
        <v>Latin American Network of Non-Governmental Organizations of Persons with Disabilities and their Families (RIADIS)</v>
      </c>
      <c r="DR399" t="str">
        <v>LGBT+ Movement Brazil</v>
      </c>
      <c r="DS399" t="str">
        <v>Living Water Community (LWC)</v>
      </c>
      <c r="DT399" t="str">
        <v>LLANOVENCOL</v>
      </c>
      <c r="DU399" t="str">
        <v>Lutheran World Federation</v>
      </c>
      <c r="DV399" t="str">
        <v>Lutheran World Relief</v>
      </c>
      <c r="DW399" t="str">
        <v>Malteser International</v>
      </c>
      <c r="DX399" t="str">
        <v>Mana Institute</v>
      </c>
      <c r="DY399" t="str">
        <v>Manos Veneguayas Association</v>
      </c>
      <c r="DZ399" t="str">
        <v>Más Igualdad Perú</v>
      </c>
      <c r="EA399" t="str">
        <v>MedGlobal</v>
      </c>
      <c r="EB399" t="str">
        <v>Medical Teams International</v>
      </c>
      <c r="EC399" t="str">
        <v>Mercy Corps</v>
      </c>
      <c r="ED399" t="str">
        <v>Migrant Service Center (CAM)</v>
      </c>
      <c r="EE399" t="str">
        <v>Migrants, Refugees and Argentine Social Entrepreneurs (MIRARES)</v>
      </c>
      <c r="EF399" t="str">
        <v>Mision Scalabriniana - Ecuador</v>
      </c>
      <c r="EG399" t="str">
        <v>Missão Paz</v>
      </c>
      <c r="EH399" t="str">
        <v>Museu A CASA</v>
      </c>
      <c r="EI399" t="str">
        <v>Norwegian Refugee Council (NRC)</v>
      </c>
      <c r="EJ399" t="str">
        <v>ONG Migrantes por el Maule</v>
      </c>
      <c r="EK399" t="str">
        <v>ONG Preemptive Love Coalition Colombia</v>
      </c>
      <c r="EL399" t="str">
        <v>Organización Transfomando Vidas</v>
      </c>
      <c r="EM399" t="str">
        <v>Organization of Ibero-American States for Education, Science and Culture (OEI)</v>
      </c>
      <c r="EN399" t="str">
        <v>OXFAM</v>
      </c>
      <c r="EO399" t="str">
        <v>Panamerican Development Foundation</v>
      </c>
      <c r="EP399" t="str">
        <v>Panamerican Health Organization/World Health Organization (PAHO/WHO)</v>
      </c>
      <c r="EQ399" t="str">
        <v>Pastoral of Human Mobility - Peruvian Episcopal Conference</v>
      </c>
      <c r="ER399" t="str">
        <v>Pastoral Service for Migrants National</v>
      </c>
      <c r="ES399" t="str">
        <v>Permanent Human Rights defense Committee (CDH)</v>
      </c>
      <c r="ET399" t="str">
        <v>Pirilampos Institute - Group of visits and voluntary actions in Roraima</v>
      </c>
      <c r="EU399" t="str">
        <v>Plan International</v>
      </c>
      <c r="EV399" t="str">
        <v>Population Program, Faculty of Social Sciences, University of the Republic</v>
      </c>
      <c r="EW399" t="str">
        <v>Profamilia Association</v>
      </c>
      <c r="EX399" t="str">
        <v>Red con Migrantes y Refugiados</v>
      </c>
      <c r="EY399" t="str">
        <v>Red Cross Colombia</v>
      </c>
      <c r="EZ399" t="str">
        <v>Red Cross Ecuador</v>
      </c>
      <c r="FA399" t="str">
        <v>Red Cross Peru</v>
      </c>
      <c r="FB399" t="str">
        <v>Red de Investigaciones en Derechos Humanos - CONICET (Consejo Nacional de Investigaciones Científicas y Técnicas)</v>
      </c>
      <c r="FC399" t="str">
        <v>RET International</v>
      </c>
      <c r="FD399" t="str">
        <v>Salú pa Tur Foundation</v>
      </c>
      <c r="FE399" t="str">
        <v>Salvation Army</v>
      </c>
      <c r="FF399" t="str">
        <v>Samaritan's Purse</v>
      </c>
      <c r="FG399" t="str">
        <v>Save the Children International (SCI)</v>
      </c>
      <c r="FH399" t="str">
        <v>Scalabrini Foundation Chile</v>
      </c>
      <c r="FI399" t="str">
        <v>Sección Peruana de Amnistía Internacional</v>
      </c>
      <c r="FJ399" t="str">
        <v>Serviço Pastoral dos Migrantes do Nordeste</v>
      </c>
      <c r="FK399" t="str">
        <v>Sesame Workshop</v>
      </c>
      <c r="FL399" t="str">
        <v>Si, Da Vida</v>
      </c>
      <c r="FM399" t="str">
        <v>Solidarity and Action Asociation</v>
      </c>
      <c r="FN399" t="str">
        <v>SOS Children's Villages</v>
      </c>
      <c r="FO399" t="str">
        <v>Tarabita Foundation</v>
      </c>
      <c r="FP399" t="str">
        <v>Tearfund</v>
      </c>
      <c r="FQ399" t="str">
        <v>TECHO</v>
      </c>
      <c r="FR399" t="str">
        <v>Terranueva Foundation</v>
      </c>
      <c r="FS399" t="str">
        <v>Terre des Hommes Suisse</v>
      </c>
      <c r="FT399" t="str">
        <v>The Israel Forum for International Humanitarian Aid (IsraAID)</v>
      </c>
      <c r="FU399" t="str">
        <v>Unión Venezolana en Perú</v>
      </c>
      <c r="FV399" t="str">
        <v>United Nations Children's Fund (UNICEF)</v>
      </c>
      <c r="FW399" t="str">
        <v>United Nations Development Programme (UNDP)</v>
      </c>
      <c r="FX399" t="str">
        <v>United Nations Educational, Scientific and Cultural Organization (UNESCO)</v>
      </c>
      <c r="FY399" t="str">
        <v>United Nations Entity for Gender Equality and the Empowerment of Women (UNWOMEN)</v>
      </c>
      <c r="FZ399" t="str">
        <v>United Nations Food and Agricultural Organization (FAO)</v>
      </c>
      <c r="GA399" t="str">
        <v>United Nations High Commissioner for Refugees (UNHCR)</v>
      </c>
      <c r="GB399" t="str">
        <v>United Nations Office of the High Commissioner for Human Rights (OHCHR)</v>
      </c>
      <c r="GC399" t="str">
        <v>United Nations Office on Drugs and Crime (UNODC)</v>
      </c>
      <c r="GD399" t="str">
        <v>United Nations Population Fund (UNFPA)</v>
      </c>
      <c r="GE399" t="str">
        <v>United Nations Programme for Human Settlements (UN Habitat)</v>
      </c>
      <c r="GF399" t="str">
        <v>Vale da Benção Educational and Charitable Association (AEBVB)</v>
      </c>
      <c r="GG399" t="str">
        <v>VenAruba Solidaria</v>
      </c>
      <c r="GH399" t="str">
        <v>Venex Curacao Foundation</v>
      </c>
      <c r="GI399" t="str">
        <v>Venezolanos en Barranquilla</v>
      </c>
      <c r="GJ399" t="str">
        <v>Venezolanos en San Cristóbal</v>
      </c>
      <c r="GK399" t="str">
        <v>Venezuelan Emigrant Foundation (FEV)</v>
      </c>
      <c r="GL399" t="str">
        <v>Vicaría de Pastoral Social Caritas</v>
      </c>
      <c r="GM399" t="str">
        <v>Voices GY</v>
      </c>
      <c r="GN399" t="str">
        <v>We World GVC</v>
      </c>
      <c r="GO399" t="str">
        <v>World Council of Credit Unions</v>
      </c>
      <c r="GP399" t="str">
        <v>World Food Programme (WFP)</v>
      </c>
      <c r="GQ399" t="str">
        <v>World Vision</v>
      </c>
      <c r="GR399" t="str">
        <v>ZOA</v>
      </c>
    </row>
    <row r="400" spans="8:200" x14ac:dyDescent="0.3">
      <c r="H400" t="str" cm="1">
        <f t="array" ref="H400:GR400">TRANSPOSE(_xlfn._xlws.SORT(_xlfn._xlws.FILTER(Table3[Name],ISNUMBER(SEARCH(' Activity Sheet'!D454,Table3[Name])),"Not found"),,1))</f>
        <v>.New Organisation</v>
      </c>
      <c r="I400" t="str">
        <v>ABV - Association of Good with Life</v>
      </c>
      <c r="J400" t="str">
        <v>ACAPS</v>
      </c>
      <c r="K400" t="str">
        <v>Acción y Desarrollo</v>
      </c>
      <c r="L400" t="str">
        <v>ACTED</v>
      </c>
      <c r="M400" t="str">
        <v>Action against Hunger</v>
      </c>
      <c r="N400" t="str">
        <v>ActionAid</v>
      </c>
      <c r="O400" t="str">
        <v>Adventist Development and Relief Agency (ADRA)</v>
      </c>
      <c r="P400" t="str">
        <v>Alas de Colibrí Foundation</v>
      </c>
      <c r="Q400" t="str">
        <v>Alianza por la Solidaridad</v>
      </c>
      <c r="R400" t="str">
        <v>Alianza por Venezuela</v>
      </c>
      <c r="S400" t="str">
        <v>Americares Foundation</v>
      </c>
      <c r="T400" t="str">
        <v>Argentine Commission for Refugees and Migrants (CAREF)</v>
      </c>
      <c r="U400" t="str">
        <v>Asociación Aves</v>
      </c>
      <c r="V400" t="str">
        <v>Asociación de Jubilados y Pensionados Venezolanos en Argentina</v>
      </c>
      <c r="W400" t="str">
        <v>Asociación de Venezolanos en Eloy Alfaro</v>
      </c>
      <c r="X400" t="str">
        <v>Asociación Fundación contra el Hambre Perú</v>
      </c>
      <c r="Y400" t="str">
        <v>Asociación Migrantes Venezolanos</v>
      </c>
      <c r="Z400" t="str">
        <v>Asociación Misioneros de San Carlos Scalabrinianos</v>
      </c>
      <c r="AA400" t="str">
        <v>Asociacion Proteccion Poblacion Vulnerable</v>
      </c>
      <c r="AB400" t="str">
        <v>Asociación Quinta Ola</v>
      </c>
      <c r="AC400" t="str">
        <v>Asociación Salto Ángel</v>
      </c>
      <c r="AD400" t="str">
        <v>Asociación Venezuela en Ecuador AC</v>
      </c>
      <c r="AE400" t="str">
        <v>ASOVENAR</v>
      </c>
      <c r="AF400" t="str">
        <v>Associação Hermanitos</v>
      </c>
      <c r="AG400" t="str">
        <v>AVSI Foundation</v>
      </c>
      <c r="AH400" t="str">
        <v>Bethany Christian Services</v>
      </c>
      <c r="AI400" t="str">
        <v>Blumont</v>
      </c>
      <c r="AJ400" t="str">
        <v>CARE</v>
      </c>
      <c r="AK400" t="str">
        <v>Caritas Brazil</v>
      </c>
      <c r="AL400" t="str">
        <v>Caritas Ecuador</v>
      </c>
      <c r="AM400" t="str">
        <v>Caritas Germany</v>
      </c>
      <c r="AN400" t="str">
        <v>Caritas Manaus</v>
      </c>
      <c r="AO400" t="str">
        <v>Caritas Parana</v>
      </c>
      <c r="AP400" t="str">
        <v>Caritas Peru</v>
      </c>
      <c r="AQ400" t="str">
        <v>Caritas Rio de Janeiro</v>
      </c>
      <c r="AR400" t="str">
        <v>Caritas São Paulo</v>
      </c>
      <c r="AS400" t="str">
        <v>Caritas Switzerland</v>
      </c>
      <c r="AT400" t="str">
        <v>CCEFIRO Association</v>
      </c>
      <c r="AU400" t="str">
        <v>CEDRO</v>
      </c>
      <c r="AV400" t="str">
        <v>Center for Integrated Studies and Programs for Sustainable Development (CIEDS)</v>
      </c>
      <c r="AW400" t="str">
        <v>Center for Migration and Human Rights of the Diocese of Roraima (CMDH)</v>
      </c>
      <c r="AX400" t="str">
        <v>Centro de Atencion Psicosocial (CAPS)</v>
      </c>
      <c r="AY400" t="str">
        <v>CESAL</v>
      </c>
      <c r="AZ400" t="str">
        <v>CESVI-Cooperazione e Sviluppo</v>
      </c>
      <c r="BA400" t="str">
        <v>ChildFund International</v>
      </c>
      <c r="BB400" t="str">
        <v>CHS Alternativo</v>
      </c>
      <c r="BC400" t="str">
        <v>Churún Merú Association</v>
      </c>
      <c r="BD400" t="str">
        <v>Coalición por Venezuela</v>
      </c>
      <c r="BE400" t="str">
        <v>Colonia Foundation of Venezuelans in the Dominican Republic (FUNCOVERD)</v>
      </c>
      <c r="BF400" t="str">
        <v>COLVENZ</v>
      </c>
      <c r="BG400" t="str">
        <v>Compassiva</v>
      </c>
      <c r="BH400" t="str">
        <v>Consejo Interreligioso del Perú - Religiones por la Paz</v>
      </c>
      <c r="BI400" t="str">
        <v>Consorcio ONG OCIPI Y Capellanía Nacional OFICA</v>
      </c>
      <c r="BJ400" t="str">
        <v>COOPI - International Cooperation Foundation</v>
      </c>
      <c r="BK400" t="str">
        <v>Corporación Colectivo Sin Fronteras</v>
      </c>
      <c r="BL400" t="str">
        <v>CRISFE Foundation</v>
      </c>
      <c r="BM400" t="str">
        <v>Cuso International</v>
      </c>
      <c r="BN400" t="str">
        <v>Danielle’s Children Fund (DCF)</v>
      </c>
      <c r="BO400" t="str">
        <v>Danish Refugee Council (DRC)</v>
      </c>
      <c r="BP400" t="str">
        <v>Development Support Association - APOYAR</v>
      </c>
      <c r="BQ400" t="str">
        <v>Diakonie Katastrophenhilfe</v>
      </c>
      <c r="BR400" t="str">
        <v>Diálogo Diverso</v>
      </c>
      <c r="BS400" t="str">
        <v>Doctors of the World</v>
      </c>
      <c r="BT400" t="str">
        <v>Dominican Institute for Integrated Development</v>
      </c>
      <c r="BU400" t="str">
        <v>Duendes y Ángeles Vinotinto República Dominicana</v>
      </c>
      <c r="BV400" t="str">
        <v>Encuentros SJS (Servicio Jesuita de la Solidaridad)</v>
      </c>
      <c r="BW400" t="str">
        <v>Ending Violence Against Migrants</v>
      </c>
      <c r="BX400" t="str">
        <v>Equidad Foundation</v>
      </c>
      <c r="BY400" t="str">
        <v>Equilibrium CenDE</v>
      </c>
      <c r="BZ400" t="str">
        <v>Facultad de Psicología - Universidad de la República (UDELAR)</v>
      </c>
      <c r="CA400" t="str">
        <v>First International Emergency and Solidarités International</v>
      </c>
      <c r="CB400" t="str">
        <v>Fondo Ecuatoriano Populorum Progressio</v>
      </c>
      <c r="CC400" t="str">
        <v>Foro Salud Callao</v>
      </c>
      <c r="CD400" t="str">
        <v>Foundation for the Integration and Development of Latin America (FIDAL)</v>
      </c>
      <c r="CE400" t="str">
        <v>Foundation of the Americas (FUDELA)</v>
      </c>
      <c r="CF400" t="str">
        <v>Fraternity Without Borders</v>
      </c>
      <c r="CG400" t="str">
        <v>Fundación Brisas del Norte</v>
      </c>
      <c r="CH400" t="str">
        <v>Fundación Colombovenezolana Nueva Ilusión</v>
      </c>
      <c r="CI400" t="str">
        <v>Fundación Nakama's</v>
      </c>
      <c r="CJ400" t="str">
        <v>Fundación RadaBer</v>
      </c>
      <c r="CK400" t="str">
        <v>Fundación Scalabrini Bolivia</v>
      </c>
      <c r="CL400" t="str">
        <v>Fundacion Social Vivan los Niños</v>
      </c>
      <c r="CM400" t="str">
        <v>FUNVEAC</v>
      </c>
      <c r="CN400" t="str">
        <v>German Development Cooperation Agency GIZ</v>
      </c>
      <c r="CO400" t="str">
        <v>Globalizate Radio</v>
      </c>
      <c r="CP400" t="str">
        <v>GOAL</v>
      </c>
      <c r="CQ400" t="str">
        <v>Halü Bienestar Humano Foundation (HALU)</v>
      </c>
      <c r="CR400" t="str">
        <v>Heartland Alliance International (HAI)</v>
      </c>
      <c r="CS400" t="str">
        <v>HELVETAS Swiss Intercooperation</v>
      </c>
      <c r="CT400" t="str">
        <v>HIAS</v>
      </c>
      <c r="CU400" t="str">
        <v>Human Rights Defence Curaçao</v>
      </c>
      <c r="CV400" t="str">
        <v>Humanity &amp; Inclusion</v>
      </c>
      <c r="CW400" t="str">
        <v>Humans Analytic</v>
      </c>
      <c r="CX400" t="str">
        <v>Idas y Vueltas Association</v>
      </c>
      <c r="CY400" t="str">
        <v>iMMAP</v>
      </c>
      <c r="CZ400" t="str">
        <v>IMPACT Initiatives (REACH)</v>
      </c>
      <c r="DA400" t="str">
        <v>Inmigrante Feliz Association</v>
      </c>
      <c r="DB400" t="str">
        <v>Institute for Migration and Human Rights (IMDH)</v>
      </c>
      <c r="DC400" t="str">
        <v>Institute of Natural and Cultural Heritage (IPANC)</v>
      </c>
      <c r="DD400" t="str">
        <v>International Committee for the Development of People (CISP)</v>
      </c>
      <c r="DE400" t="str">
        <v>International Federation of the Red Cross (IFRC)</v>
      </c>
      <c r="DF400" t="str">
        <v>International Labour Organization (ILO)</v>
      </c>
      <c r="DG400" t="str">
        <v>International Medical Corps</v>
      </c>
      <c r="DH400" t="str">
        <v>International Organization for Migration (IOM)</v>
      </c>
      <c r="DI400" t="str">
        <v>International Rescue Committee (IRC)</v>
      </c>
      <c r="DJ400" t="str">
        <v>INTERSOS</v>
      </c>
      <c r="DK400" t="str">
        <v>Jesuit Migrant Service (JMS)</v>
      </c>
      <c r="DL400" t="str">
        <v>Jesuit Refugee Service (JRS)</v>
      </c>
      <c r="DM400" t="str">
        <v>Jesuit Service for Migrants and Refugees (JSMR)</v>
      </c>
      <c r="DN400" t="str">
        <v>Joint United Nations Programme on HIV/AIDS (UNAIDS)</v>
      </c>
      <c r="DO400" t="str">
        <v>Kimirina Coorporation</v>
      </c>
      <c r="DP400" t="str">
        <v>La Casita Hispanic Cultural Centre</v>
      </c>
      <c r="DQ400" t="str">
        <v>Latin American Network of Non-Governmental Organizations of Persons with Disabilities and their Families (RIADIS)</v>
      </c>
      <c r="DR400" t="str">
        <v>LGBT+ Movement Brazil</v>
      </c>
      <c r="DS400" t="str">
        <v>Living Water Community (LWC)</v>
      </c>
      <c r="DT400" t="str">
        <v>LLANOVENCOL</v>
      </c>
      <c r="DU400" t="str">
        <v>Lutheran World Federation</v>
      </c>
      <c r="DV400" t="str">
        <v>Lutheran World Relief</v>
      </c>
      <c r="DW400" t="str">
        <v>Malteser International</v>
      </c>
      <c r="DX400" t="str">
        <v>Mana Institute</v>
      </c>
      <c r="DY400" t="str">
        <v>Manos Veneguayas Association</v>
      </c>
      <c r="DZ400" t="str">
        <v>Más Igualdad Perú</v>
      </c>
      <c r="EA400" t="str">
        <v>MedGlobal</v>
      </c>
      <c r="EB400" t="str">
        <v>Medical Teams International</v>
      </c>
      <c r="EC400" t="str">
        <v>Mercy Corps</v>
      </c>
      <c r="ED400" t="str">
        <v>Migrant Service Center (CAM)</v>
      </c>
      <c r="EE400" t="str">
        <v>Migrants, Refugees and Argentine Social Entrepreneurs (MIRARES)</v>
      </c>
      <c r="EF400" t="str">
        <v>Mision Scalabriniana - Ecuador</v>
      </c>
      <c r="EG400" t="str">
        <v>Missão Paz</v>
      </c>
      <c r="EH400" t="str">
        <v>Museu A CASA</v>
      </c>
      <c r="EI400" t="str">
        <v>Norwegian Refugee Council (NRC)</v>
      </c>
      <c r="EJ400" t="str">
        <v>ONG Migrantes por el Maule</v>
      </c>
      <c r="EK400" t="str">
        <v>ONG Preemptive Love Coalition Colombia</v>
      </c>
      <c r="EL400" t="str">
        <v>Organización Transfomando Vidas</v>
      </c>
      <c r="EM400" t="str">
        <v>Organization of Ibero-American States for Education, Science and Culture (OEI)</v>
      </c>
      <c r="EN400" t="str">
        <v>OXFAM</v>
      </c>
      <c r="EO400" t="str">
        <v>Panamerican Development Foundation</v>
      </c>
      <c r="EP400" t="str">
        <v>Panamerican Health Organization/World Health Organization (PAHO/WHO)</v>
      </c>
      <c r="EQ400" t="str">
        <v>Pastoral of Human Mobility - Peruvian Episcopal Conference</v>
      </c>
      <c r="ER400" t="str">
        <v>Pastoral Service for Migrants National</v>
      </c>
      <c r="ES400" t="str">
        <v>Permanent Human Rights defense Committee (CDH)</v>
      </c>
      <c r="ET400" t="str">
        <v>Pirilampos Institute - Group of visits and voluntary actions in Roraima</v>
      </c>
      <c r="EU400" t="str">
        <v>Plan International</v>
      </c>
      <c r="EV400" t="str">
        <v>Population Program, Faculty of Social Sciences, University of the Republic</v>
      </c>
      <c r="EW400" t="str">
        <v>Profamilia Association</v>
      </c>
      <c r="EX400" t="str">
        <v>Red con Migrantes y Refugiados</v>
      </c>
      <c r="EY400" t="str">
        <v>Red Cross Colombia</v>
      </c>
      <c r="EZ400" t="str">
        <v>Red Cross Ecuador</v>
      </c>
      <c r="FA400" t="str">
        <v>Red Cross Peru</v>
      </c>
      <c r="FB400" t="str">
        <v>Red de Investigaciones en Derechos Humanos - CONICET (Consejo Nacional de Investigaciones Científicas y Técnicas)</v>
      </c>
      <c r="FC400" t="str">
        <v>RET International</v>
      </c>
      <c r="FD400" t="str">
        <v>Salú pa Tur Foundation</v>
      </c>
      <c r="FE400" t="str">
        <v>Salvation Army</v>
      </c>
      <c r="FF400" t="str">
        <v>Samaritan's Purse</v>
      </c>
      <c r="FG400" t="str">
        <v>Save the Children International (SCI)</v>
      </c>
      <c r="FH400" t="str">
        <v>Scalabrini Foundation Chile</v>
      </c>
      <c r="FI400" t="str">
        <v>Sección Peruana de Amnistía Internacional</v>
      </c>
      <c r="FJ400" t="str">
        <v>Serviço Pastoral dos Migrantes do Nordeste</v>
      </c>
      <c r="FK400" t="str">
        <v>Sesame Workshop</v>
      </c>
      <c r="FL400" t="str">
        <v>Si, Da Vida</v>
      </c>
      <c r="FM400" t="str">
        <v>Solidarity and Action Asociation</v>
      </c>
      <c r="FN400" t="str">
        <v>SOS Children's Villages</v>
      </c>
      <c r="FO400" t="str">
        <v>Tarabita Foundation</v>
      </c>
      <c r="FP400" t="str">
        <v>Tearfund</v>
      </c>
      <c r="FQ400" t="str">
        <v>TECHO</v>
      </c>
      <c r="FR400" t="str">
        <v>Terranueva Foundation</v>
      </c>
      <c r="FS400" t="str">
        <v>Terre des Hommes Suisse</v>
      </c>
      <c r="FT400" t="str">
        <v>The Israel Forum for International Humanitarian Aid (IsraAID)</v>
      </c>
      <c r="FU400" t="str">
        <v>Unión Venezolana en Perú</v>
      </c>
      <c r="FV400" t="str">
        <v>United Nations Children's Fund (UNICEF)</v>
      </c>
      <c r="FW400" t="str">
        <v>United Nations Development Programme (UNDP)</v>
      </c>
      <c r="FX400" t="str">
        <v>United Nations Educational, Scientific and Cultural Organization (UNESCO)</v>
      </c>
      <c r="FY400" t="str">
        <v>United Nations Entity for Gender Equality and the Empowerment of Women (UNWOMEN)</v>
      </c>
      <c r="FZ400" t="str">
        <v>United Nations Food and Agricultural Organization (FAO)</v>
      </c>
      <c r="GA400" t="str">
        <v>United Nations High Commissioner for Refugees (UNHCR)</v>
      </c>
      <c r="GB400" t="str">
        <v>United Nations Office of the High Commissioner for Human Rights (OHCHR)</v>
      </c>
      <c r="GC400" t="str">
        <v>United Nations Office on Drugs and Crime (UNODC)</v>
      </c>
      <c r="GD400" t="str">
        <v>United Nations Population Fund (UNFPA)</v>
      </c>
      <c r="GE400" t="str">
        <v>United Nations Programme for Human Settlements (UN Habitat)</v>
      </c>
      <c r="GF400" t="str">
        <v>Vale da Benção Educational and Charitable Association (AEBVB)</v>
      </c>
      <c r="GG400" t="str">
        <v>VenAruba Solidaria</v>
      </c>
      <c r="GH400" t="str">
        <v>Venex Curacao Foundation</v>
      </c>
      <c r="GI400" t="str">
        <v>Venezolanos en Barranquilla</v>
      </c>
      <c r="GJ400" t="str">
        <v>Venezolanos en San Cristóbal</v>
      </c>
      <c r="GK400" t="str">
        <v>Venezuelan Emigrant Foundation (FEV)</v>
      </c>
      <c r="GL400" t="str">
        <v>Vicaría de Pastoral Social Caritas</v>
      </c>
      <c r="GM400" t="str">
        <v>Voices GY</v>
      </c>
      <c r="GN400" t="str">
        <v>We World GVC</v>
      </c>
      <c r="GO400" t="str">
        <v>World Council of Credit Unions</v>
      </c>
      <c r="GP400" t="str">
        <v>World Food Programme (WFP)</v>
      </c>
      <c r="GQ400" t="str">
        <v>World Vision</v>
      </c>
      <c r="GR400" t="str">
        <v>ZOA</v>
      </c>
    </row>
    <row r="401" spans="8:200" x14ac:dyDescent="0.3">
      <c r="H401" t="str" cm="1">
        <f t="array" ref="H401:GR401">TRANSPOSE(_xlfn._xlws.SORT(_xlfn._xlws.FILTER(Table3[Name],ISNUMBER(SEARCH(' Activity Sheet'!D455,Table3[Name])),"Not found"),,1))</f>
        <v>.New Organisation</v>
      </c>
      <c r="I401" t="str">
        <v>ABV - Association of Good with Life</v>
      </c>
      <c r="J401" t="str">
        <v>ACAPS</v>
      </c>
      <c r="K401" t="str">
        <v>Acción y Desarrollo</v>
      </c>
      <c r="L401" t="str">
        <v>ACTED</v>
      </c>
      <c r="M401" t="str">
        <v>Action against Hunger</v>
      </c>
      <c r="N401" t="str">
        <v>ActionAid</v>
      </c>
      <c r="O401" t="str">
        <v>Adventist Development and Relief Agency (ADRA)</v>
      </c>
      <c r="P401" t="str">
        <v>Alas de Colibrí Foundation</v>
      </c>
      <c r="Q401" t="str">
        <v>Alianza por la Solidaridad</v>
      </c>
      <c r="R401" t="str">
        <v>Alianza por Venezuela</v>
      </c>
      <c r="S401" t="str">
        <v>Americares Foundation</v>
      </c>
      <c r="T401" t="str">
        <v>Argentine Commission for Refugees and Migrants (CAREF)</v>
      </c>
      <c r="U401" t="str">
        <v>Asociación Aves</v>
      </c>
      <c r="V401" t="str">
        <v>Asociación de Jubilados y Pensionados Venezolanos en Argentina</v>
      </c>
      <c r="W401" t="str">
        <v>Asociación de Venezolanos en Eloy Alfaro</v>
      </c>
      <c r="X401" t="str">
        <v>Asociación Fundación contra el Hambre Perú</v>
      </c>
      <c r="Y401" t="str">
        <v>Asociación Migrantes Venezolanos</v>
      </c>
      <c r="Z401" t="str">
        <v>Asociación Misioneros de San Carlos Scalabrinianos</v>
      </c>
      <c r="AA401" t="str">
        <v>Asociacion Proteccion Poblacion Vulnerable</v>
      </c>
      <c r="AB401" t="str">
        <v>Asociación Quinta Ola</v>
      </c>
      <c r="AC401" t="str">
        <v>Asociación Salto Ángel</v>
      </c>
      <c r="AD401" t="str">
        <v>Asociación Venezuela en Ecuador AC</v>
      </c>
      <c r="AE401" t="str">
        <v>ASOVENAR</v>
      </c>
      <c r="AF401" t="str">
        <v>Associação Hermanitos</v>
      </c>
      <c r="AG401" t="str">
        <v>AVSI Foundation</v>
      </c>
      <c r="AH401" t="str">
        <v>Bethany Christian Services</v>
      </c>
      <c r="AI401" t="str">
        <v>Blumont</v>
      </c>
      <c r="AJ401" t="str">
        <v>CARE</v>
      </c>
      <c r="AK401" t="str">
        <v>Caritas Brazil</v>
      </c>
      <c r="AL401" t="str">
        <v>Caritas Ecuador</v>
      </c>
      <c r="AM401" t="str">
        <v>Caritas Germany</v>
      </c>
      <c r="AN401" t="str">
        <v>Caritas Manaus</v>
      </c>
      <c r="AO401" t="str">
        <v>Caritas Parana</v>
      </c>
      <c r="AP401" t="str">
        <v>Caritas Peru</v>
      </c>
      <c r="AQ401" t="str">
        <v>Caritas Rio de Janeiro</v>
      </c>
      <c r="AR401" t="str">
        <v>Caritas São Paulo</v>
      </c>
      <c r="AS401" t="str">
        <v>Caritas Switzerland</v>
      </c>
      <c r="AT401" t="str">
        <v>CCEFIRO Association</v>
      </c>
      <c r="AU401" t="str">
        <v>CEDRO</v>
      </c>
      <c r="AV401" t="str">
        <v>Center for Integrated Studies and Programs for Sustainable Development (CIEDS)</v>
      </c>
      <c r="AW401" t="str">
        <v>Center for Migration and Human Rights of the Diocese of Roraima (CMDH)</v>
      </c>
      <c r="AX401" t="str">
        <v>Centro de Atencion Psicosocial (CAPS)</v>
      </c>
      <c r="AY401" t="str">
        <v>CESAL</v>
      </c>
      <c r="AZ401" t="str">
        <v>CESVI-Cooperazione e Sviluppo</v>
      </c>
      <c r="BA401" t="str">
        <v>ChildFund International</v>
      </c>
      <c r="BB401" t="str">
        <v>CHS Alternativo</v>
      </c>
      <c r="BC401" t="str">
        <v>Churún Merú Association</v>
      </c>
      <c r="BD401" t="str">
        <v>Coalición por Venezuela</v>
      </c>
      <c r="BE401" t="str">
        <v>Colonia Foundation of Venezuelans in the Dominican Republic (FUNCOVERD)</v>
      </c>
      <c r="BF401" t="str">
        <v>COLVENZ</v>
      </c>
      <c r="BG401" t="str">
        <v>Compassiva</v>
      </c>
      <c r="BH401" t="str">
        <v>Consejo Interreligioso del Perú - Religiones por la Paz</v>
      </c>
      <c r="BI401" t="str">
        <v>Consorcio ONG OCIPI Y Capellanía Nacional OFICA</v>
      </c>
      <c r="BJ401" t="str">
        <v>COOPI - International Cooperation Foundation</v>
      </c>
      <c r="BK401" t="str">
        <v>Corporación Colectivo Sin Fronteras</v>
      </c>
      <c r="BL401" t="str">
        <v>CRISFE Foundation</v>
      </c>
      <c r="BM401" t="str">
        <v>Cuso International</v>
      </c>
      <c r="BN401" t="str">
        <v>Danielle’s Children Fund (DCF)</v>
      </c>
      <c r="BO401" t="str">
        <v>Danish Refugee Council (DRC)</v>
      </c>
      <c r="BP401" t="str">
        <v>Development Support Association - APOYAR</v>
      </c>
      <c r="BQ401" t="str">
        <v>Diakonie Katastrophenhilfe</v>
      </c>
      <c r="BR401" t="str">
        <v>Diálogo Diverso</v>
      </c>
      <c r="BS401" t="str">
        <v>Doctors of the World</v>
      </c>
      <c r="BT401" t="str">
        <v>Dominican Institute for Integrated Development</v>
      </c>
      <c r="BU401" t="str">
        <v>Duendes y Ángeles Vinotinto República Dominicana</v>
      </c>
      <c r="BV401" t="str">
        <v>Encuentros SJS (Servicio Jesuita de la Solidaridad)</v>
      </c>
      <c r="BW401" t="str">
        <v>Ending Violence Against Migrants</v>
      </c>
      <c r="BX401" t="str">
        <v>Equidad Foundation</v>
      </c>
      <c r="BY401" t="str">
        <v>Equilibrium CenDE</v>
      </c>
      <c r="BZ401" t="str">
        <v>Facultad de Psicología - Universidad de la República (UDELAR)</v>
      </c>
      <c r="CA401" t="str">
        <v>First International Emergency and Solidarités International</v>
      </c>
      <c r="CB401" t="str">
        <v>Fondo Ecuatoriano Populorum Progressio</v>
      </c>
      <c r="CC401" t="str">
        <v>Foro Salud Callao</v>
      </c>
      <c r="CD401" t="str">
        <v>Foundation for the Integration and Development of Latin America (FIDAL)</v>
      </c>
      <c r="CE401" t="str">
        <v>Foundation of the Americas (FUDELA)</v>
      </c>
      <c r="CF401" t="str">
        <v>Fraternity Without Borders</v>
      </c>
      <c r="CG401" t="str">
        <v>Fundación Brisas del Norte</v>
      </c>
      <c r="CH401" t="str">
        <v>Fundación Colombovenezolana Nueva Ilusión</v>
      </c>
      <c r="CI401" t="str">
        <v>Fundación Nakama's</v>
      </c>
      <c r="CJ401" t="str">
        <v>Fundación RadaBer</v>
      </c>
      <c r="CK401" t="str">
        <v>Fundación Scalabrini Bolivia</v>
      </c>
      <c r="CL401" t="str">
        <v>Fundacion Social Vivan los Niños</v>
      </c>
      <c r="CM401" t="str">
        <v>FUNVEAC</v>
      </c>
      <c r="CN401" t="str">
        <v>German Development Cooperation Agency GIZ</v>
      </c>
      <c r="CO401" t="str">
        <v>Globalizate Radio</v>
      </c>
      <c r="CP401" t="str">
        <v>GOAL</v>
      </c>
      <c r="CQ401" t="str">
        <v>Halü Bienestar Humano Foundation (HALU)</v>
      </c>
      <c r="CR401" t="str">
        <v>Heartland Alliance International (HAI)</v>
      </c>
      <c r="CS401" t="str">
        <v>HELVETAS Swiss Intercooperation</v>
      </c>
      <c r="CT401" t="str">
        <v>HIAS</v>
      </c>
      <c r="CU401" t="str">
        <v>Human Rights Defence Curaçao</v>
      </c>
      <c r="CV401" t="str">
        <v>Humanity &amp; Inclusion</v>
      </c>
      <c r="CW401" t="str">
        <v>Humans Analytic</v>
      </c>
      <c r="CX401" t="str">
        <v>Idas y Vueltas Association</v>
      </c>
      <c r="CY401" t="str">
        <v>iMMAP</v>
      </c>
      <c r="CZ401" t="str">
        <v>IMPACT Initiatives (REACH)</v>
      </c>
      <c r="DA401" t="str">
        <v>Inmigrante Feliz Association</v>
      </c>
      <c r="DB401" t="str">
        <v>Institute for Migration and Human Rights (IMDH)</v>
      </c>
      <c r="DC401" t="str">
        <v>Institute of Natural and Cultural Heritage (IPANC)</v>
      </c>
      <c r="DD401" t="str">
        <v>International Committee for the Development of People (CISP)</v>
      </c>
      <c r="DE401" t="str">
        <v>International Federation of the Red Cross (IFRC)</v>
      </c>
      <c r="DF401" t="str">
        <v>International Labour Organization (ILO)</v>
      </c>
      <c r="DG401" t="str">
        <v>International Medical Corps</v>
      </c>
      <c r="DH401" t="str">
        <v>International Organization for Migration (IOM)</v>
      </c>
      <c r="DI401" t="str">
        <v>International Rescue Committee (IRC)</v>
      </c>
      <c r="DJ401" t="str">
        <v>INTERSOS</v>
      </c>
      <c r="DK401" t="str">
        <v>Jesuit Migrant Service (JMS)</v>
      </c>
      <c r="DL401" t="str">
        <v>Jesuit Refugee Service (JRS)</v>
      </c>
      <c r="DM401" t="str">
        <v>Jesuit Service for Migrants and Refugees (JSMR)</v>
      </c>
      <c r="DN401" t="str">
        <v>Joint United Nations Programme on HIV/AIDS (UNAIDS)</v>
      </c>
      <c r="DO401" t="str">
        <v>Kimirina Coorporation</v>
      </c>
      <c r="DP401" t="str">
        <v>La Casita Hispanic Cultural Centre</v>
      </c>
      <c r="DQ401" t="str">
        <v>Latin American Network of Non-Governmental Organizations of Persons with Disabilities and their Families (RIADIS)</v>
      </c>
      <c r="DR401" t="str">
        <v>LGBT+ Movement Brazil</v>
      </c>
      <c r="DS401" t="str">
        <v>Living Water Community (LWC)</v>
      </c>
      <c r="DT401" t="str">
        <v>LLANOVENCOL</v>
      </c>
      <c r="DU401" t="str">
        <v>Lutheran World Federation</v>
      </c>
      <c r="DV401" t="str">
        <v>Lutheran World Relief</v>
      </c>
      <c r="DW401" t="str">
        <v>Malteser International</v>
      </c>
      <c r="DX401" t="str">
        <v>Mana Institute</v>
      </c>
      <c r="DY401" t="str">
        <v>Manos Veneguayas Association</v>
      </c>
      <c r="DZ401" t="str">
        <v>Más Igualdad Perú</v>
      </c>
      <c r="EA401" t="str">
        <v>MedGlobal</v>
      </c>
      <c r="EB401" t="str">
        <v>Medical Teams International</v>
      </c>
      <c r="EC401" t="str">
        <v>Mercy Corps</v>
      </c>
      <c r="ED401" t="str">
        <v>Migrant Service Center (CAM)</v>
      </c>
      <c r="EE401" t="str">
        <v>Migrants, Refugees and Argentine Social Entrepreneurs (MIRARES)</v>
      </c>
      <c r="EF401" t="str">
        <v>Mision Scalabriniana - Ecuador</v>
      </c>
      <c r="EG401" t="str">
        <v>Missão Paz</v>
      </c>
      <c r="EH401" t="str">
        <v>Museu A CASA</v>
      </c>
      <c r="EI401" t="str">
        <v>Norwegian Refugee Council (NRC)</v>
      </c>
      <c r="EJ401" t="str">
        <v>ONG Migrantes por el Maule</v>
      </c>
      <c r="EK401" t="str">
        <v>ONG Preemptive Love Coalition Colombia</v>
      </c>
      <c r="EL401" t="str">
        <v>Organización Transfomando Vidas</v>
      </c>
      <c r="EM401" t="str">
        <v>Organization of Ibero-American States for Education, Science and Culture (OEI)</v>
      </c>
      <c r="EN401" t="str">
        <v>OXFAM</v>
      </c>
      <c r="EO401" t="str">
        <v>Panamerican Development Foundation</v>
      </c>
      <c r="EP401" t="str">
        <v>Panamerican Health Organization/World Health Organization (PAHO/WHO)</v>
      </c>
      <c r="EQ401" t="str">
        <v>Pastoral of Human Mobility - Peruvian Episcopal Conference</v>
      </c>
      <c r="ER401" t="str">
        <v>Pastoral Service for Migrants National</v>
      </c>
      <c r="ES401" t="str">
        <v>Permanent Human Rights defense Committee (CDH)</v>
      </c>
      <c r="ET401" t="str">
        <v>Pirilampos Institute - Group of visits and voluntary actions in Roraima</v>
      </c>
      <c r="EU401" t="str">
        <v>Plan International</v>
      </c>
      <c r="EV401" t="str">
        <v>Population Program, Faculty of Social Sciences, University of the Republic</v>
      </c>
      <c r="EW401" t="str">
        <v>Profamilia Association</v>
      </c>
      <c r="EX401" t="str">
        <v>Red con Migrantes y Refugiados</v>
      </c>
      <c r="EY401" t="str">
        <v>Red Cross Colombia</v>
      </c>
      <c r="EZ401" t="str">
        <v>Red Cross Ecuador</v>
      </c>
      <c r="FA401" t="str">
        <v>Red Cross Peru</v>
      </c>
      <c r="FB401" t="str">
        <v>Red de Investigaciones en Derechos Humanos - CONICET (Consejo Nacional de Investigaciones Científicas y Técnicas)</v>
      </c>
      <c r="FC401" t="str">
        <v>RET International</v>
      </c>
      <c r="FD401" t="str">
        <v>Salú pa Tur Foundation</v>
      </c>
      <c r="FE401" t="str">
        <v>Salvation Army</v>
      </c>
      <c r="FF401" t="str">
        <v>Samaritan's Purse</v>
      </c>
      <c r="FG401" t="str">
        <v>Save the Children International (SCI)</v>
      </c>
      <c r="FH401" t="str">
        <v>Scalabrini Foundation Chile</v>
      </c>
      <c r="FI401" t="str">
        <v>Sección Peruana de Amnistía Internacional</v>
      </c>
      <c r="FJ401" t="str">
        <v>Serviço Pastoral dos Migrantes do Nordeste</v>
      </c>
      <c r="FK401" t="str">
        <v>Sesame Workshop</v>
      </c>
      <c r="FL401" t="str">
        <v>Si, Da Vida</v>
      </c>
      <c r="FM401" t="str">
        <v>Solidarity and Action Asociation</v>
      </c>
      <c r="FN401" t="str">
        <v>SOS Children's Villages</v>
      </c>
      <c r="FO401" t="str">
        <v>Tarabita Foundation</v>
      </c>
      <c r="FP401" t="str">
        <v>Tearfund</v>
      </c>
      <c r="FQ401" t="str">
        <v>TECHO</v>
      </c>
      <c r="FR401" t="str">
        <v>Terranueva Foundation</v>
      </c>
      <c r="FS401" t="str">
        <v>Terre des Hommes Suisse</v>
      </c>
      <c r="FT401" t="str">
        <v>The Israel Forum for International Humanitarian Aid (IsraAID)</v>
      </c>
      <c r="FU401" t="str">
        <v>Unión Venezolana en Perú</v>
      </c>
      <c r="FV401" t="str">
        <v>United Nations Children's Fund (UNICEF)</v>
      </c>
      <c r="FW401" t="str">
        <v>United Nations Development Programme (UNDP)</v>
      </c>
      <c r="FX401" t="str">
        <v>United Nations Educational, Scientific and Cultural Organization (UNESCO)</v>
      </c>
      <c r="FY401" t="str">
        <v>United Nations Entity for Gender Equality and the Empowerment of Women (UNWOMEN)</v>
      </c>
      <c r="FZ401" t="str">
        <v>United Nations Food and Agricultural Organization (FAO)</v>
      </c>
      <c r="GA401" t="str">
        <v>United Nations High Commissioner for Refugees (UNHCR)</v>
      </c>
      <c r="GB401" t="str">
        <v>United Nations Office of the High Commissioner for Human Rights (OHCHR)</v>
      </c>
      <c r="GC401" t="str">
        <v>United Nations Office on Drugs and Crime (UNODC)</v>
      </c>
      <c r="GD401" t="str">
        <v>United Nations Population Fund (UNFPA)</v>
      </c>
      <c r="GE401" t="str">
        <v>United Nations Programme for Human Settlements (UN Habitat)</v>
      </c>
      <c r="GF401" t="str">
        <v>Vale da Benção Educational and Charitable Association (AEBVB)</v>
      </c>
      <c r="GG401" t="str">
        <v>VenAruba Solidaria</v>
      </c>
      <c r="GH401" t="str">
        <v>Venex Curacao Foundation</v>
      </c>
      <c r="GI401" t="str">
        <v>Venezolanos en Barranquilla</v>
      </c>
      <c r="GJ401" t="str">
        <v>Venezolanos en San Cristóbal</v>
      </c>
      <c r="GK401" t="str">
        <v>Venezuelan Emigrant Foundation (FEV)</v>
      </c>
      <c r="GL401" t="str">
        <v>Vicaría de Pastoral Social Caritas</v>
      </c>
      <c r="GM401" t="str">
        <v>Voices GY</v>
      </c>
      <c r="GN401" t="str">
        <v>We World GVC</v>
      </c>
      <c r="GO401" t="str">
        <v>World Council of Credit Unions</v>
      </c>
      <c r="GP401" t="str">
        <v>World Food Programme (WFP)</v>
      </c>
      <c r="GQ401" t="str">
        <v>World Vision</v>
      </c>
      <c r="GR401" t="str">
        <v>ZOA</v>
      </c>
    </row>
    <row r="402" spans="8:200" x14ac:dyDescent="0.3">
      <c r="H402" t="str" cm="1">
        <f t="array" ref="H402:GR402">TRANSPOSE(_xlfn._xlws.SORT(_xlfn._xlws.FILTER(Table3[Name],ISNUMBER(SEARCH(' Activity Sheet'!D456,Table3[Name])),"Not found"),,1))</f>
        <v>.New Organisation</v>
      </c>
      <c r="I402" t="str">
        <v>ABV - Association of Good with Life</v>
      </c>
      <c r="J402" t="str">
        <v>ACAPS</v>
      </c>
      <c r="K402" t="str">
        <v>Acción y Desarrollo</v>
      </c>
      <c r="L402" t="str">
        <v>ACTED</v>
      </c>
      <c r="M402" t="str">
        <v>Action against Hunger</v>
      </c>
      <c r="N402" t="str">
        <v>ActionAid</v>
      </c>
      <c r="O402" t="str">
        <v>Adventist Development and Relief Agency (ADRA)</v>
      </c>
      <c r="P402" t="str">
        <v>Alas de Colibrí Foundation</v>
      </c>
      <c r="Q402" t="str">
        <v>Alianza por la Solidaridad</v>
      </c>
      <c r="R402" t="str">
        <v>Alianza por Venezuela</v>
      </c>
      <c r="S402" t="str">
        <v>Americares Foundation</v>
      </c>
      <c r="T402" t="str">
        <v>Argentine Commission for Refugees and Migrants (CAREF)</v>
      </c>
      <c r="U402" t="str">
        <v>Asociación Aves</v>
      </c>
      <c r="V402" t="str">
        <v>Asociación de Jubilados y Pensionados Venezolanos en Argentina</v>
      </c>
      <c r="W402" t="str">
        <v>Asociación de Venezolanos en Eloy Alfaro</v>
      </c>
      <c r="X402" t="str">
        <v>Asociación Fundación contra el Hambre Perú</v>
      </c>
      <c r="Y402" t="str">
        <v>Asociación Migrantes Venezolanos</v>
      </c>
      <c r="Z402" t="str">
        <v>Asociación Misioneros de San Carlos Scalabrinianos</v>
      </c>
      <c r="AA402" t="str">
        <v>Asociacion Proteccion Poblacion Vulnerable</v>
      </c>
      <c r="AB402" t="str">
        <v>Asociación Quinta Ola</v>
      </c>
      <c r="AC402" t="str">
        <v>Asociación Salto Ángel</v>
      </c>
      <c r="AD402" t="str">
        <v>Asociación Venezuela en Ecuador AC</v>
      </c>
      <c r="AE402" t="str">
        <v>ASOVENAR</v>
      </c>
      <c r="AF402" t="str">
        <v>Associação Hermanitos</v>
      </c>
      <c r="AG402" t="str">
        <v>AVSI Foundation</v>
      </c>
      <c r="AH402" t="str">
        <v>Bethany Christian Services</v>
      </c>
      <c r="AI402" t="str">
        <v>Blumont</v>
      </c>
      <c r="AJ402" t="str">
        <v>CARE</v>
      </c>
      <c r="AK402" t="str">
        <v>Caritas Brazil</v>
      </c>
      <c r="AL402" t="str">
        <v>Caritas Ecuador</v>
      </c>
      <c r="AM402" t="str">
        <v>Caritas Germany</v>
      </c>
      <c r="AN402" t="str">
        <v>Caritas Manaus</v>
      </c>
      <c r="AO402" t="str">
        <v>Caritas Parana</v>
      </c>
      <c r="AP402" t="str">
        <v>Caritas Peru</v>
      </c>
      <c r="AQ402" t="str">
        <v>Caritas Rio de Janeiro</v>
      </c>
      <c r="AR402" t="str">
        <v>Caritas São Paulo</v>
      </c>
      <c r="AS402" t="str">
        <v>Caritas Switzerland</v>
      </c>
      <c r="AT402" t="str">
        <v>CCEFIRO Association</v>
      </c>
      <c r="AU402" t="str">
        <v>CEDRO</v>
      </c>
      <c r="AV402" t="str">
        <v>Center for Integrated Studies and Programs for Sustainable Development (CIEDS)</v>
      </c>
      <c r="AW402" t="str">
        <v>Center for Migration and Human Rights of the Diocese of Roraima (CMDH)</v>
      </c>
      <c r="AX402" t="str">
        <v>Centro de Atencion Psicosocial (CAPS)</v>
      </c>
      <c r="AY402" t="str">
        <v>CESAL</v>
      </c>
      <c r="AZ402" t="str">
        <v>CESVI-Cooperazione e Sviluppo</v>
      </c>
      <c r="BA402" t="str">
        <v>ChildFund International</v>
      </c>
      <c r="BB402" t="str">
        <v>CHS Alternativo</v>
      </c>
      <c r="BC402" t="str">
        <v>Churún Merú Association</v>
      </c>
      <c r="BD402" t="str">
        <v>Coalición por Venezuela</v>
      </c>
      <c r="BE402" t="str">
        <v>Colonia Foundation of Venezuelans in the Dominican Republic (FUNCOVERD)</v>
      </c>
      <c r="BF402" t="str">
        <v>COLVENZ</v>
      </c>
      <c r="BG402" t="str">
        <v>Compassiva</v>
      </c>
      <c r="BH402" t="str">
        <v>Consejo Interreligioso del Perú - Religiones por la Paz</v>
      </c>
      <c r="BI402" t="str">
        <v>Consorcio ONG OCIPI Y Capellanía Nacional OFICA</v>
      </c>
      <c r="BJ402" t="str">
        <v>COOPI - International Cooperation Foundation</v>
      </c>
      <c r="BK402" t="str">
        <v>Corporación Colectivo Sin Fronteras</v>
      </c>
      <c r="BL402" t="str">
        <v>CRISFE Foundation</v>
      </c>
      <c r="BM402" t="str">
        <v>Cuso International</v>
      </c>
      <c r="BN402" t="str">
        <v>Danielle’s Children Fund (DCF)</v>
      </c>
      <c r="BO402" t="str">
        <v>Danish Refugee Council (DRC)</v>
      </c>
      <c r="BP402" t="str">
        <v>Development Support Association - APOYAR</v>
      </c>
      <c r="BQ402" t="str">
        <v>Diakonie Katastrophenhilfe</v>
      </c>
      <c r="BR402" t="str">
        <v>Diálogo Diverso</v>
      </c>
      <c r="BS402" t="str">
        <v>Doctors of the World</v>
      </c>
      <c r="BT402" t="str">
        <v>Dominican Institute for Integrated Development</v>
      </c>
      <c r="BU402" t="str">
        <v>Duendes y Ángeles Vinotinto República Dominicana</v>
      </c>
      <c r="BV402" t="str">
        <v>Encuentros SJS (Servicio Jesuita de la Solidaridad)</v>
      </c>
      <c r="BW402" t="str">
        <v>Ending Violence Against Migrants</v>
      </c>
      <c r="BX402" t="str">
        <v>Equidad Foundation</v>
      </c>
      <c r="BY402" t="str">
        <v>Equilibrium CenDE</v>
      </c>
      <c r="BZ402" t="str">
        <v>Facultad de Psicología - Universidad de la República (UDELAR)</v>
      </c>
      <c r="CA402" t="str">
        <v>First International Emergency and Solidarités International</v>
      </c>
      <c r="CB402" t="str">
        <v>Fondo Ecuatoriano Populorum Progressio</v>
      </c>
      <c r="CC402" t="str">
        <v>Foro Salud Callao</v>
      </c>
      <c r="CD402" t="str">
        <v>Foundation for the Integration and Development of Latin America (FIDAL)</v>
      </c>
      <c r="CE402" t="str">
        <v>Foundation of the Americas (FUDELA)</v>
      </c>
      <c r="CF402" t="str">
        <v>Fraternity Without Borders</v>
      </c>
      <c r="CG402" t="str">
        <v>Fundación Brisas del Norte</v>
      </c>
      <c r="CH402" t="str">
        <v>Fundación Colombovenezolana Nueva Ilusión</v>
      </c>
      <c r="CI402" t="str">
        <v>Fundación Nakama's</v>
      </c>
      <c r="CJ402" t="str">
        <v>Fundación RadaBer</v>
      </c>
      <c r="CK402" t="str">
        <v>Fundación Scalabrini Bolivia</v>
      </c>
      <c r="CL402" t="str">
        <v>Fundacion Social Vivan los Niños</v>
      </c>
      <c r="CM402" t="str">
        <v>FUNVEAC</v>
      </c>
      <c r="CN402" t="str">
        <v>German Development Cooperation Agency GIZ</v>
      </c>
      <c r="CO402" t="str">
        <v>Globalizate Radio</v>
      </c>
      <c r="CP402" t="str">
        <v>GOAL</v>
      </c>
      <c r="CQ402" t="str">
        <v>Halü Bienestar Humano Foundation (HALU)</v>
      </c>
      <c r="CR402" t="str">
        <v>Heartland Alliance International (HAI)</v>
      </c>
      <c r="CS402" t="str">
        <v>HELVETAS Swiss Intercooperation</v>
      </c>
      <c r="CT402" t="str">
        <v>HIAS</v>
      </c>
      <c r="CU402" t="str">
        <v>Human Rights Defence Curaçao</v>
      </c>
      <c r="CV402" t="str">
        <v>Humanity &amp; Inclusion</v>
      </c>
      <c r="CW402" t="str">
        <v>Humans Analytic</v>
      </c>
      <c r="CX402" t="str">
        <v>Idas y Vueltas Association</v>
      </c>
      <c r="CY402" t="str">
        <v>iMMAP</v>
      </c>
      <c r="CZ402" t="str">
        <v>IMPACT Initiatives (REACH)</v>
      </c>
      <c r="DA402" t="str">
        <v>Inmigrante Feliz Association</v>
      </c>
      <c r="DB402" t="str">
        <v>Institute for Migration and Human Rights (IMDH)</v>
      </c>
      <c r="DC402" t="str">
        <v>Institute of Natural and Cultural Heritage (IPANC)</v>
      </c>
      <c r="DD402" t="str">
        <v>International Committee for the Development of People (CISP)</v>
      </c>
      <c r="DE402" t="str">
        <v>International Federation of the Red Cross (IFRC)</v>
      </c>
      <c r="DF402" t="str">
        <v>International Labour Organization (ILO)</v>
      </c>
      <c r="DG402" t="str">
        <v>International Medical Corps</v>
      </c>
      <c r="DH402" t="str">
        <v>International Organization for Migration (IOM)</v>
      </c>
      <c r="DI402" t="str">
        <v>International Rescue Committee (IRC)</v>
      </c>
      <c r="DJ402" t="str">
        <v>INTERSOS</v>
      </c>
      <c r="DK402" t="str">
        <v>Jesuit Migrant Service (JMS)</v>
      </c>
      <c r="DL402" t="str">
        <v>Jesuit Refugee Service (JRS)</v>
      </c>
      <c r="DM402" t="str">
        <v>Jesuit Service for Migrants and Refugees (JSMR)</v>
      </c>
      <c r="DN402" t="str">
        <v>Joint United Nations Programme on HIV/AIDS (UNAIDS)</v>
      </c>
      <c r="DO402" t="str">
        <v>Kimirina Coorporation</v>
      </c>
      <c r="DP402" t="str">
        <v>La Casita Hispanic Cultural Centre</v>
      </c>
      <c r="DQ402" t="str">
        <v>Latin American Network of Non-Governmental Organizations of Persons with Disabilities and their Families (RIADIS)</v>
      </c>
      <c r="DR402" t="str">
        <v>LGBT+ Movement Brazil</v>
      </c>
      <c r="DS402" t="str">
        <v>Living Water Community (LWC)</v>
      </c>
      <c r="DT402" t="str">
        <v>LLANOVENCOL</v>
      </c>
      <c r="DU402" t="str">
        <v>Lutheran World Federation</v>
      </c>
      <c r="DV402" t="str">
        <v>Lutheran World Relief</v>
      </c>
      <c r="DW402" t="str">
        <v>Malteser International</v>
      </c>
      <c r="DX402" t="str">
        <v>Mana Institute</v>
      </c>
      <c r="DY402" t="str">
        <v>Manos Veneguayas Association</v>
      </c>
      <c r="DZ402" t="str">
        <v>Más Igualdad Perú</v>
      </c>
      <c r="EA402" t="str">
        <v>MedGlobal</v>
      </c>
      <c r="EB402" t="str">
        <v>Medical Teams International</v>
      </c>
      <c r="EC402" t="str">
        <v>Mercy Corps</v>
      </c>
      <c r="ED402" t="str">
        <v>Migrant Service Center (CAM)</v>
      </c>
      <c r="EE402" t="str">
        <v>Migrants, Refugees and Argentine Social Entrepreneurs (MIRARES)</v>
      </c>
      <c r="EF402" t="str">
        <v>Mision Scalabriniana - Ecuador</v>
      </c>
      <c r="EG402" t="str">
        <v>Missão Paz</v>
      </c>
      <c r="EH402" t="str">
        <v>Museu A CASA</v>
      </c>
      <c r="EI402" t="str">
        <v>Norwegian Refugee Council (NRC)</v>
      </c>
      <c r="EJ402" t="str">
        <v>ONG Migrantes por el Maule</v>
      </c>
      <c r="EK402" t="str">
        <v>ONG Preemptive Love Coalition Colombia</v>
      </c>
      <c r="EL402" t="str">
        <v>Organización Transfomando Vidas</v>
      </c>
      <c r="EM402" t="str">
        <v>Organization of Ibero-American States for Education, Science and Culture (OEI)</v>
      </c>
      <c r="EN402" t="str">
        <v>OXFAM</v>
      </c>
      <c r="EO402" t="str">
        <v>Panamerican Development Foundation</v>
      </c>
      <c r="EP402" t="str">
        <v>Panamerican Health Organization/World Health Organization (PAHO/WHO)</v>
      </c>
      <c r="EQ402" t="str">
        <v>Pastoral of Human Mobility - Peruvian Episcopal Conference</v>
      </c>
      <c r="ER402" t="str">
        <v>Pastoral Service for Migrants National</v>
      </c>
      <c r="ES402" t="str">
        <v>Permanent Human Rights defense Committee (CDH)</v>
      </c>
      <c r="ET402" t="str">
        <v>Pirilampos Institute - Group of visits and voluntary actions in Roraima</v>
      </c>
      <c r="EU402" t="str">
        <v>Plan International</v>
      </c>
      <c r="EV402" t="str">
        <v>Population Program, Faculty of Social Sciences, University of the Republic</v>
      </c>
      <c r="EW402" t="str">
        <v>Profamilia Association</v>
      </c>
      <c r="EX402" t="str">
        <v>Red con Migrantes y Refugiados</v>
      </c>
      <c r="EY402" t="str">
        <v>Red Cross Colombia</v>
      </c>
      <c r="EZ402" t="str">
        <v>Red Cross Ecuador</v>
      </c>
      <c r="FA402" t="str">
        <v>Red Cross Peru</v>
      </c>
      <c r="FB402" t="str">
        <v>Red de Investigaciones en Derechos Humanos - CONICET (Consejo Nacional de Investigaciones Científicas y Técnicas)</v>
      </c>
      <c r="FC402" t="str">
        <v>RET International</v>
      </c>
      <c r="FD402" t="str">
        <v>Salú pa Tur Foundation</v>
      </c>
      <c r="FE402" t="str">
        <v>Salvation Army</v>
      </c>
      <c r="FF402" t="str">
        <v>Samaritan's Purse</v>
      </c>
      <c r="FG402" t="str">
        <v>Save the Children International (SCI)</v>
      </c>
      <c r="FH402" t="str">
        <v>Scalabrini Foundation Chile</v>
      </c>
      <c r="FI402" t="str">
        <v>Sección Peruana de Amnistía Internacional</v>
      </c>
      <c r="FJ402" t="str">
        <v>Serviço Pastoral dos Migrantes do Nordeste</v>
      </c>
      <c r="FK402" t="str">
        <v>Sesame Workshop</v>
      </c>
      <c r="FL402" t="str">
        <v>Si, Da Vida</v>
      </c>
      <c r="FM402" t="str">
        <v>Solidarity and Action Asociation</v>
      </c>
      <c r="FN402" t="str">
        <v>SOS Children's Villages</v>
      </c>
      <c r="FO402" t="str">
        <v>Tarabita Foundation</v>
      </c>
      <c r="FP402" t="str">
        <v>Tearfund</v>
      </c>
      <c r="FQ402" t="str">
        <v>TECHO</v>
      </c>
      <c r="FR402" t="str">
        <v>Terranueva Foundation</v>
      </c>
      <c r="FS402" t="str">
        <v>Terre des Hommes Suisse</v>
      </c>
      <c r="FT402" t="str">
        <v>The Israel Forum for International Humanitarian Aid (IsraAID)</v>
      </c>
      <c r="FU402" t="str">
        <v>Unión Venezolana en Perú</v>
      </c>
      <c r="FV402" t="str">
        <v>United Nations Children's Fund (UNICEF)</v>
      </c>
      <c r="FW402" t="str">
        <v>United Nations Development Programme (UNDP)</v>
      </c>
      <c r="FX402" t="str">
        <v>United Nations Educational, Scientific and Cultural Organization (UNESCO)</v>
      </c>
      <c r="FY402" t="str">
        <v>United Nations Entity for Gender Equality and the Empowerment of Women (UNWOMEN)</v>
      </c>
      <c r="FZ402" t="str">
        <v>United Nations Food and Agricultural Organization (FAO)</v>
      </c>
      <c r="GA402" t="str">
        <v>United Nations High Commissioner for Refugees (UNHCR)</v>
      </c>
      <c r="GB402" t="str">
        <v>United Nations Office of the High Commissioner for Human Rights (OHCHR)</v>
      </c>
      <c r="GC402" t="str">
        <v>United Nations Office on Drugs and Crime (UNODC)</v>
      </c>
      <c r="GD402" t="str">
        <v>United Nations Population Fund (UNFPA)</v>
      </c>
      <c r="GE402" t="str">
        <v>United Nations Programme for Human Settlements (UN Habitat)</v>
      </c>
      <c r="GF402" t="str">
        <v>Vale da Benção Educational and Charitable Association (AEBVB)</v>
      </c>
      <c r="GG402" t="str">
        <v>VenAruba Solidaria</v>
      </c>
      <c r="GH402" t="str">
        <v>Venex Curacao Foundation</v>
      </c>
      <c r="GI402" t="str">
        <v>Venezolanos en Barranquilla</v>
      </c>
      <c r="GJ402" t="str">
        <v>Venezolanos en San Cristóbal</v>
      </c>
      <c r="GK402" t="str">
        <v>Venezuelan Emigrant Foundation (FEV)</v>
      </c>
      <c r="GL402" t="str">
        <v>Vicaría de Pastoral Social Caritas</v>
      </c>
      <c r="GM402" t="str">
        <v>Voices GY</v>
      </c>
      <c r="GN402" t="str">
        <v>We World GVC</v>
      </c>
      <c r="GO402" t="str">
        <v>World Council of Credit Unions</v>
      </c>
      <c r="GP402" t="str">
        <v>World Food Programme (WFP)</v>
      </c>
      <c r="GQ402" t="str">
        <v>World Vision</v>
      </c>
      <c r="GR402" t="str">
        <v>ZOA</v>
      </c>
    </row>
    <row r="403" spans="8:200" x14ac:dyDescent="0.3">
      <c r="H403" t="str" cm="1">
        <f t="array" ref="H403:GR403">TRANSPOSE(_xlfn._xlws.SORT(_xlfn._xlws.FILTER(Table3[Name],ISNUMBER(SEARCH(' Activity Sheet'!D457,Table3[Name])),"Not found"),,1))</f>
        <v>.New Organisation</v>
      </c>
      <c r="I403" t="str">
        <v>ABV - Association of Good with Life</v>
      </c>
      <c r="J403" t="str">
        <v>ACAPS</v>
      </c>
      <c r="K403" t="str">
        <v>Acción y Desarrollo</v>
      </c>
      <c r="L403" t="str">
        <v>ACTED</v>
      </c>
      <c r="M403" t="str">
        <v>Action against Hunger</v>
      </c>
      <c r="N403" t="str">
        <v>ActionAid</v>
      </c>
      <c r="O403" t="str">
        <v>Adventist Development and Relief Agency (ADRA)</v>
      </c>
      <c r="P403" t="str">
        <v>Alas de Colibrí Foundation</v>
      </c>
      <c r="Q403" t="str">
        <v>Alianza por la Solidaridad</v>
      </c>
      <c r="R403" t="str">
        <v>Alianza por Venezuela</v>
      </c>
      <c r="S403" t="str">
        <v>Americares Foundation</v>
      </c>
      <c r="T403" t="str">
        <v>Argentine Commission for Refugees and Migrants (CAREF)</v>
      </c>
      <c r="U403" t="str">
        <v>Asociación Aves</v>
      </c>
      <c r="V403" t="str">
        <v>Asociación de Jubilados y Pensionados Venezolanos en Argentina</v>
      </c>
      <c r="W403" t="str">
        <v>Asociación de Venezolanos en Eloy Alfaro</v>
      </c>
      <c r="X403" t="str">
        <v>Asociación Fundación contra el Hambre Perú</v>
      </c>
      <c r="Y403" t="str">
        <v>Asociación Migrantes Venezolanos</v>
      </c>
      <c r="Z403" t="str">
        <v>Asociación Misioneros de San Carlos Scalabrinianos</v>
      </c>
      <c r="AA403" t="str">
        <v>Asociacion Proteccion Poblacion Vulnerable</v>
      </c>
      <c r="AB403" t="str">
        <v>Asociación Quinta Ola</v>
      </c>
      <c r="AC403" t="str">
        <v>Asociación Salto Ángel</v>
      </c>
      <c r="AD403" t="str">
        <v>Asociación Venezuela en Ecuador AC</v>
      </c>
      <c r="AE403" t="str">
        <v>ASOVENAR</v>
      </c>
      <c r="AF403" t="str">
        <v>Associação Hermanitos</v>
      </c>
      <c r="AG403" t="str">
        <v>AVSI Foundation</v>
      </c>
      <c r="AH403" t="str">
        <v>Bethany Christian Services</v>
      </c>
      <c r="AI403" t="str">
        <v>Blumont</v>
      </c>
      <c r="AJ403" t="str">
        <v>CARE</v>
      </c>
      <c r="AK403" t="str">
        <v>Caritas Brazil</v>
      </c>
      <c r="AL403" t="str">
        <v>Caritas Ecuador</v>
      </c>
      <c r="AM403" t="str">
        <v>Caritas Germany</v>
      </c>
      <c r="AN403" t="str">
        <v>Caritas Manaus</v>
      </c>
      <c r="AO403" t="str">
        <v>Caritas Parana</v>
      </c>
      <c r="AP403" t="str">
        <v>Caritas Peru</v>
      </c>
      <c r="AQ403" t="str">
        <v>Caritas Rio de Janeiro</v>
      </c>
      <c r="AR403" t="str">
        <v>Caritas São Paulo</v>
      </c>
      <c r="AS403" t="str">
        <v>Caritas Switzerland</v>
      </c>
      <c r="AT403" t="str">
        <v>CCEFIRO Association</v>
      </c>
      <c r="AU403" t="str">
        <v>CEDRO</v>
      </c>
      <c r="AV403" t="str">
        <v>Center for Integrated Studies and Programs for Sustainable Development (CIEDS)</v>
      </c>
      <c r="AW403" t="str">
        <v>Center for Migration and Human Rights of the Diocese of Roraima (CMDH)</v>
      </c>
      <c r="AX403" t="str">
        <v>Centro de Atencion Psicosocial (CAPS)</v>
      </c>
      <c r="AY403" t="str">
        <v>CESAL</v>
      </c>
      <c r="AZ403" t="str">
        <v>CESVI-Cooperazione e Sviluppo</v>
      </c>
      <c r="BA403" t="str">
        <v>ChildFund International</v>
      </c>
      <c r="BB403" t="str">
        <v>CHS Alternativo</v>
      </c>
      <c r="BC403" t="str">
        <v>Churún Merú Association</v>
      </c>
      <c r="BD403" t="str">
        <v>Coalición por Venezuela</v>
      </c>
      <c r="BE403" t="str">
        <v>Colonia Foundation of Venezuelans in the Dominican Republic (FUNCOVERD)</v>
      </c>
      <c r="BF403" t="str">
        <v>COLVENZ</v>
      </c>
      <c r="BG403" t="str">
        <v>Compassiva</v>
      </c>
      <c r="BH403" t="str">
        <v>Consejo Interreligioso del Perú - Religiones por la Paz</v>
      </c>
      <c r="BI403" t="str">
        <v>Consorcio ONG OCIPI Y Capellanía Nacional OFICA</v>
      </c>
      <c r="BJ403" t="str">
        <v>COOPI - International Cooperation Foundation</v>
      </c>
      <c r="BK403" t="str">
        <v>Corporación Colectivo Sin Fronteras</v>
      </c>
      <c r="BL403" t="str">
        <v>CRISFE Foundation</v>
      </c>
      <c r="BM403" t="str">
        <v>Cuso International</v>
      </c>
      <c r="BN403" t="str">
        <v>Danielle’s Children Fund (DCF)</v>
      </c>
      <c r="BO403" t="str">
        <v>Danish Refugee Council (DRC)</v>
      </c>
      <c r="BP403" t="str">
        <v>Development Support Association - APOYAR</v>
      </c>
      <c r="BQ403" t="str">
        <v>Diakonie Katastrophenhilfe</v>
      </c>
      <c r="BR403" t="str">
        <v>Diálogo Diverso</v>
      </c>
      <c r="BS403" t="str">
        <v>Doctors of the World</v>
      </c>
      <c r="BT403" t="str">
        <v>Dominican Institute for Integrated Development</v>
      </c>
      <c r="BU403" t="str">
        <v>Duendes y Ángeles Vinotinto República Dominicana</v>
      </c>
      <c r="BV403" t="str">
        <v>Encuentros SJS (Servicio Jesuita de la Solidaridad)</v>
      </c>
      <c r="BW403" t="str">
        <v>Ending Violence Against Migrants</v>
      </c>
      <c r="BX403" t="str">
        <v>Equidad Foundation</v>
      </c>
      <c r="BY403" t="str">
        <v>Equilibrium CenDE</v>
      </c>
      <c r="BZ403" t="str">
        <v>Facultad de Psicología - Universidad de la República (UDELAR)</v>
      </c>
      <c r="CA403" t="str">
        <v>First International Emergency and Solidarités International</v>
      </c>
      <c r="CB403" t="str">
        <v>Fondo Ecuatoriano Populorum Progressio</v>
      </c>
      <c r="CC403" t="str">
        <v>Foro Salud Callao</v>
      </c>
      <c r="CD403" t="str">
        <v>Foundation for the Integration and Development of Latin America (FIDAL)</v>
      </c>
      <c r="CE403" t="str">
        <v>Foundation of the Americas (FUDELA)</v>
      </c>
      <c r="CF403" t="str">
        <v>Fraternity Without Borders</v>
      </c>
      <c r="CG403" t="str">
        <v>Fundación Brisas del Norte</v>
      </c>
      <c r="CH403" t="str">
        <v>Fundación Colombovenezolana Nueva Ilusión</v>
      </c>
      <c r="CI403" t="str">
        <v>Fundación Nakama's</v>
      </c>
      <c r="CJ403" t="str">
        <v>Fundación RadaBer</v>
      </c>
      <c r="CK403" t="str">
        <v>Fundación Scalabrini Bolivia</v>
      </c>
      <c r="CL403" t="str">
        <v>Fundacion Social Vivan los Niños</v>
      </c>
      <c r="CM403" t="str">
        <v>FUNVEAC</v>
      </c>
      <c r="CN403" t="str">
        <v>German Development Cooperation Agency GIZ</v>
      </c>
      <c r="CO403" t="str">
        <v>Globalizate Radio</v>
      </c>
      <c r="CP403" t="str">
        <v>GOAL</v>
      </c>
      <c r="CQ403" t="str">
        <v>Halü Bienestar Humano Foundation (HALU)</v>
      </c>
      <c r="CR403" t="str">
        <v>Heartland Alliance International (HAI)</v>
      </c>
      <c r="CS403" t="str">
        <v>HELVETAS Swiss Intercooperation</v>
      </c>
      <c r="CT403" t="str">
        <v>HIAS</v>
      </c>
      <c r="CU403" t="str">
        <v>Human Rights Defence Curaçao</v>
      </c>
      <c r="CV403" t="str">
        <v>Humanity &amp; Inclusion</v>
      </c>
      <c r="CW403" t="str">
        <v>Humans Analytic</v>
      </c>
      <c r="CX403" t="str">
        <v>Idas y Vueltas Association</v>
      </c>
      <c r="CY403" t="str">
        <v>iMMAP</v>
      </c>
      <c r="CZ403" t="str">
        <v>IMPACT Initiatives (REACH)</v>
      </c>
      <c r="DA403" t="str">
        <v>Inmigrante Feliz Association</v>
      </c>
      <c r="DB403" t="str">
        <v>Institute for Migration and Human Rights (IMDH)</v>
      </c>
      <c r="DC403" t="str">
        <v>Institute of Natural and Cultural Heritage (IPANC)</v>
      </c>
      <c r="DD403" t="str">
        <v>International Committee for the Development of People (CISP)</v>
      </c>
      <c r="DE403" t="str">
        <v>International Federation of the Red Cross (IFRC)</v>
      </c>
      <c r="DF403" t="str">
        <v>International Labour Organization (ILO)</v>
      </c>
      <c r="DG403" t="str">
        <v>International Medical Corps</v>
      </c>
      <c r="DH403" t="str">
        <v>International Organization for Migration (IOM)</v>
      </c>
      <c r="DI403" t="str">
        <v>International Rescue Committee (IRC)</v>
      </c>
      <c r="DJ403" t="str">
        <v>INTERSOS</v>
      </c>
      <c r="DK403" t="str">
        <v>Jesuit Migrant Service (JMS)</v>
      </c>
      <c r="DL403" t="str">
        <v>Jesuit Refugee Service (JRS)</v>
      </c>
      <c r="DM403" t="str">
        <v>Jesuit Service for Migrants and Refugees (JSMR)</v>
      </c>
      <c r="DN403" t="str">
        <v>Joint United Nations Programme on HIV/AIDS (UNAIDS)</v>
      </c>
      <c r="DO403" t="str">
        <v>Kimirina Coorporation</v>
      </c>
      <c r="DP403" t="str">
        <v>La Casita Hispanic Cultural Centre</v>
      </c>
      <c r="DQ403" t="str">
        <v>Latin American Network of Non-Governmental Organizations of Persons with Disabilities and their Families (RIADIS)</v>
      </c>
      <c r="DR403" t="str">
        <v>LGBT+ Movement Brazil</v>
      </c>
      <c r="DS403" t="str">
        <v>Living Water Community (LWC)</v>
      </c>
      <c r="DT403" t="str">
        <v>LLANOVENCOL</v>
      </c>
      <c r="DU403" t="str">
        <v>Lutheran World Federation</v>
      </c>
      <c r="DV403" t="str">
        <v>Lutheran World Relief</v>
      </c>
      <c r="DW403" t="str">
        <v>Malteser International</v>
      </c>
      <c r="DX403" t="str">
        <v>Mana Institute</v>
      </c>
      <c r="DY403" t="str">
        <v>Manos Veneguayas Association</v>
      </c>
      <c r="DZ403" t="str">
        <v>Más Igualdad Perú</v>
      </c>
      <c r="EA403" t="str">
        <v>MedGlobal</v>
      </c>
      <c r="EB403" t="str">
        <v>Medical Teams International</v>
      </c>
      <c r="EC403" t="str">
        <v>Mercy Corps</v>
      </c>
      <c r="ED403" t="str">
        <v>Migrant Service Center (CAM)</v>
      </c>
      <c r="EE403" t="str">
        <v>Migrants, Refugees and Argentine Social Entrepreneurs (MIRARES)</v>
      </c>
      <c r="EF403" t="str">
        <v>Mision Scalabriniana - Ecuador</v>
      </c>
      <c r="EG403" t="str">
        <v>Missão Paz</v>
      </c>
      <c r="EH403" t="str">
        <v>Museu A CASA</v>
      </c>
      <c r="EI403" t="str">
        <v>Norwegian Refugee Council (NRC)</v>
      </c>
      <c r="EJ403" t="str">
        <v>ONG Migrantes por el Maule</v>
      </c>
      <c r="EK403" t="str">
        <v>ONG Preemptive Love Coalition Colombia</v>
      </c>
      <c r="EL403" t="str">
        <v>Organización Transfomando Vidas</v>
      </c>
      <c r="EM403" t="str">
        <v>Organization of Ibero-American States for Education, Science and Culture (OEI)</v>
      </c>
      <c r="EN403" t="str">
        <v>OXFAM</v>
      </c>
      <c r="EO403" t="str">
        <v>Panamerican Development Foundation</v>
      </c>
      <c r="EP403" t="str">
        <v>Panamerican Health Organization/World Health Organization (PAHO/WHO)</v>
      </c>
      <c r="EQ403" t="str">
        <v>Pastoral of Human Mobility - Peruvian Episcopal Conference</v>
      </c>
      <c r="ER403" t="str">
        <v>Pastoral Service for Migrants National</v>
      </c>
      <c r="ES403" t="str">
        <v>Permanent Human Rights defense Committee (CDH)</v>
      </c>
      <c r="ET403" t="str">
        <v>Pirilampos Institute - Group of visits and voluntary actions in Roraima</v>
      </c>
      <c r="EU403" t="str">
        <v>Plan International</v>
      </c>
      <c r="EV403" t="str">
        <v>Population Program, Faculty of Social Sciences, University of the Republic</v>
      </c>
      <c r="EW403" t="str">
        <v>Profamilia Association</v>
      </c>
      <c r="EX403" t="str">
        <v>Red con Migrantes y Refugiados</v>
      </c>
      <c r="EY403" t="str">
        <v>Red Cross Colombia</v>
      </c>
      <c r="EZ403" t="str">
        <v>Red Cross Ecuador</v>
      </c>
      <c r="FA403" t="str">
        <v>Red Cross Peru</v>
      </c>
      <c r="FB403" t="str">
        <v>Red de Investigaciones en Derechos Humanos - CONICET (Consejo Nacional de Investigaciones Científicas y Técnicas)</v>
      </c>
      <c r="FC403" t="str">
        <v>RET International</v>
      </c>
      <c r="FD403" t="str">
        <v>Salú pa Tur Foundation</v>
      </c>
      <c r="FE403" t="str">
        <v>Salvation Army</v>
      </c>
      <c r="FF403" t="str">
        <v>Samaritan's Purse</v>
      </c>
      <c r="FG403" t="str">
        <v>Save the Children International (SCI)</v>
      </c>
      <c r="FH403" t="str">
        <v>Scalabrini Foundation Chile</v>
      </c>
      <c r="FI403" t="str">
        <v>Sección Peruana de Amnistía Internacional</v>
      </c>
      <c r="FJ403" t="str">
        <v>Serviço Pastoral dos Migrantes do Nordeste</v>
      </c>
      <c r="FK403" t="str">
        <v>Sesame Workshop</v>
      </c>
      <c r="FL403" t="str">
        <v>Si, Da Vida</v>
      </c>
      <c r="FM403" t="str">
        <v>Solidarity and Action Asociation</v>
      </c>
      <c r="FN403" t="str">
        <v>SOS Children's Villages</v>
      </c>
      <c r="FO403" t="str">
        <v>Tarabita Foundation</v>
      </c>
      <c r="FP403" t="str">
        <v>Tearfund</v>
      </c>
      <c r="FQ403" t="str">
        <v>TECHO</v>
      </c>
      <c r="FR403" t="str">
        <v>Terranueva Foundation</v>
      </c>
      <c r="FS403" t="str">
        <v>Terre des Hommes Suisse</v>
      </c>
      <c r="FT403" t="str">
        <v>The Israel Forum for International Humanitarian Aid (IsraAID)</v>
      </c>
      <c r="FU403" t="str">
        <v>Unión Venezolana en Perú</v>
      </c>
      <c r="FV403" t="str">
        <v>United Nations Children's Fund (UNICEF)</v>
      </c>
      <c r="FW403" t="str">
        <v>United Nations Development Programme (UNDP)</v>
      </c>
      <c r="FX403" t="str">
        <v>United Nations Educational, Scientific and Cultural Organization (UNESCO)</v>
      </c>
      <c r="FY403" t="str">
        <v>United Nations Entity for Gender Equality and the Empowerment of Women (UNWOMEN)</v>
      </c>
      <c r="FZ403" t="str">
        <v>United Nations Food and Agricultural Organization (FAO)</v>
      </c>
      <c r="GA403" t="str">
        <v>United Nations High Commissioner for Refugees (UNHCR)</v>
      </c>
      <c r="GB403" t="str">
        <v>United Nations Office of the High Commissioner for Human Rights (OHCHR)</v>
      </c>
      <c r="GC403" t="str">
        <v>United Nations Office on Drugs and Crime (UNODC)</v>
      </c>
      <c r="GD403" t="str">
        <v>United Nations Population Fund (UNFPA)</v>
      </c>
      <c r="GE403" t="str">
        <v>United Nations Programme for Human Settlements (UN Habitat)</v>
      </c>
      <c r="GF403" t="str">
        <v>Vale da Benção Educational and Charitable Association (AEBVB)</v>
      </c>
      <c r="GG403" t="str">
        <v>VenAruba Solidaria</v>
      </c>
      <c r="GH403" t="str">
        <v>Venex Curacao Foundation</v>
      </c>
      <c r="GI403" t="str">
        <v>Venezolanos en Barranquilla</v>
      </c>
      <c r="GJ403" t="str">
        <v>Venezolanos en San Cristóbal</v>
      </c>
      <c r="GK403" t="str">
        <v>Venezuelan Emigrant Foundation (FEV)</v>
      </c>
      <c r="GL403" t="str">
        <v>Vicaría de Pastoral Social Caritas</v>
      </c>
      <c r="GM403" t="str">
        <v>Voices GY</v>
      </c>
      <c r="GN403" t="str">
        <v>We World GVC</v>
      </c>
      <c r="GO403" t="str">
        <v>World Council of Credit Unions</v>
      </c>
      <c r="GP403" t="str">
        <v>World Food Programme (WFP)</v>
      </c>
      <c r="GQ403" t="str">
        <v>World Vision</v>
      </c>
      <c r="GR403" t="str">
        <v>ZOA</v>
      </c>
    </row>
    <row r="404" spans="8:200" x14ac:dyDescent="0.3">
      <c r="H404" t="str" cm="1">
        <f t="array" ref="H404:GR404">TRANSPOSE(_xlfn._xlws.SORT(_xlfn._xlws.FILTER(Table3[Name],ISNUMBER(SEARCH(' Activity Sheet'!D458,Table3[Name])),"Not found"),,1))</f>
        <v>.New Organisation</v>
      </c>
      <c r="I404" t="str">
        <v>ABV - Association of Good with Life</v>
      </c>
      <c r="J404" t="str">
        <v>ACAPS</v>
      </c>
      <c r="K404" t="str">
        <v>Acción y Desarrollo</v>
      </c>
      <c r="L404" t="str">
        <v>ACTED</v>
      </c>
      <c r="M404" t="str">
        <v>Action against Hunger</v>
      </c>
      <c r="N404" t="str">
        <v>ActionAid</v>
      </c>
      <c r="O404" t="str">
        <v>Adventist Development and Relief Agency (ADRA)</v>
      </c>
      <c r="P404" t="str">
        <v>Alas de Colibrí Foundation</v>
      </c>
      <c r="Q404" t="str">
        <v>Alianza por la Solidaridad</v>
      </c>
      <c r="R404" t="str">
        <v>Alianza por Venezuela</v>
      </c>
      <c r="S404" t="str">
        <v>Americares Foundation</v>
      </c>
      <c r="T404" t="str">
        <v>Argentine Commission for Refugees and Migrants (CAREF)</v>
      </c>
      <c r="U404" t="str">
        <v>Asociación Aves</v>
      </c>
      <c r="V404" t="str">
        <v>Asociación de Jubilados y Pensionados Venezolanos en Argentina</v>
      </c>
      <c r="W404" t="str">
        <v>Asociación de Venezolanos en Eloy Alfaro</v>
      </c>
      <c r="X404" t="str">
        <v>Asociación Fundación contra el Hambre Perú</v>
      </c>
      <c r="Y404" t="str">
        <v>Asociación Migrantes Venezolanos</v>
      </c>
      <c r="Z404" t="str">
        <v>Asociación Misioneros de San Carlos Scalabrinianos</v>
      </c>
      <c r="AA404" t="str">
        <v>Asociacion Proteccion Poblacion Vulnerable</v>
      </c>
      <c r="AB404" t="str">
        <v>Asociación Quinta Ola</v>
      </c>
      <c r="AC404" t="str">
        <v>Asociación Salto Ángel</v>
      </c>
      <c r="AD404" t="str">
        <v>Asociación Venezuela en Ecuador AC</v>
      </c>
      <c r="AE404" t="str">
        <v>ASOVENAR</v>
      </c>
      <c r="AF404" t="str">
        <v>Associação Hermanitos</v>
      </c>
      <c r="AG404" t="str">
        <v>AVSI Foundation</v>
      </c>
      <c r="AH404" t="str">
        <v>Bethany Christian Services</v>
      </c>
      <c r="AI404" t="str">
        <v>Blumont</v>
      </c>
      <c r="AJ404" t="str">
        <v>CARE</v>
      </c>
      <c r="AK404" t="str">
        <v>Caritas Brazil</v>
      </c>
      <c r="AL404" t="str">
        <v>Caritas Ecuador</v>
      </c>
      <c r="AM404" t="str">
        <v>Caritas Germany</v>
      </c>
      <c r="AN404" t="str">
        <v>Caritas Manaus</v>
      </c>
      <c r="AO404" t="str">
        <v>Caritas Parana</v>
      </c>
      <c r="AP404" t="str">
        <v>Caritas Peru</v>
      </c>
      <c r="AQ404" t="str">
        <v>Caritas Rio de Janeiro</v>
      </c>
      <c r="AR404" t="str">
        <v>Caritas São Paulo</v>
      </c>
      <c r="AS404" t="str">
        <v>Caritas Switzerland</v>
      </c>
      <c r="AT404" t="str">
        <v>CCEFIRO Association</v>
      </c>
      <c r="AU404" t="str">
        <v>CEDRO</v>
      </c>
      <c r="AV404" t="str">
        <v>Center for Integrated Studies and Programs for Sustainable Development (CIEDS)</v>
      </c>
      <c r="AW404" t="str">
        <v>Center for Migration and Human Rights of the Diocese of Roraima (CMDH)</v>
      </c>
      <c r="AX404" t="str">
        <v>Centro de Atencion Psicosocial (CAPS)</v>
      </c>
      <c r="AY404" t="str">
        <v>CESAL</v>
      </c>
      <c r="AZ404" t="str">
        <v>CESVI-Cooperazione e Sviluppo</v>
      </c>
      <c r="BA404" t="str">
        <v>ChildFund International</v>
      </c>
      <c r="BB404" t="str">
        <v>CHS Alternativo</v>
      </c>
      <c r="BC404" t="str">
        <v>Churún Merú Association</v>
      </c>
      <c r="BD404" t="str">
        <v>Coalición por Venezuela</v>
      </c>
      <c r="BE404" t="str">
        <v>Colonia Foundation of Venezuelans in the Dominican Republic (FUNCOVERD)</v>
      </c>
      <c r="BF404" t="str">
        <v>COLVENZ</v>
      </c>
      <c r="BG404" t="str">
        <v>Compassiva</v>
      </c>
      <c r="BH404" t="str">
        <v>Consejo Interreligioso del Perú - Religiones por la Paz</v>
      </c>
      <c r="BI404" t="str">
        <v>Consorcio ONG OCIPI Y Capellanía Nacional OFICA</v>
      </c>
      <c r="BJ404" t="str">
        <v>COOPI - International Cooperation Foundation</v>
      </c>
      <c r="BK404" t="str">
        <v>Corporación Colectivo Sin Fronteras</v>
      </c>
      <c r="BL404" t="str">
        <v>CRISFE Foundation</v>
      </c>
      <c r="BM404" t="str">
        <v>Cuso International</v>
      </c>
      <c r="BN404" t="str">
        <v>Danielle’s Children Fund (DCF)</v>
      </c>
      <c r="BO404" t="str">
        <v>Danish Refugee Council (DRC)</v>
      </c>
      <c r="BP404" t="str">
        <v>Development Support Association - APOYAR</v>
      </c>
      <c r="BQ404" t="str">
        <v>Diakonie Katastrophenhilfe</v>
      </c>
      <c r="BR404" t="str">
        <v>Diálogo Diverso</v>
      </c>
      <c r="BS404" t="str">
        <v>Doctors of the World</v>
      </c>
      <c r="BT404" t="str">
        <v>Dominican Institute for Integrated Development</v>
      </c>
      <c r="BU404" t="str">
        <v>Duendes y Ángeles Vinotinto República Dominicana</v>
      </c>
      <c r="BV404" t="str">
        <v>Encuentros SJS (Servicio Jesuita de la Solidaridad)</v>
      </c>
      <c r="BW404" t="str">
        <v>Ending Violence Against Migrants</v>
      </c>
      <c r="BX404" t="str">
        <v>Equidad Foundation</v>
      </c>
      <c r="BY404" t="str">
        <v>Equilibrium CenDE</v>
      </c>
      <c r="BZ404" t="str">
        <v>Facultad de Psicología - Universidad de la República (UDELAR)</v>
      </c>
      <c r="CA404" t="str">
        <v>First International Emergency and Solidarités International</v>
      </c>
      <c r="CB404" t="str">
        <v>Fondo Ecuatoriano Populorum Progressio</v>
      </c>
      <c r="CC404" t="str">
        <v>Foro Salud Callao</v>
      </c>
      <c r="CD404" t="str">
        <v>Foundation for the Integration and Development of Latin America (FIDAL)</v>
      </c>
      <c r="CE404" t="str">
        <v>Foundation of the Americas (FUDELA)</v>
      </c>
      <c r="CF404" t="str">
        <v>Fraternity Without Borders</v>
      </c>
      <c r="CG404" t="str">
        <v>Fundación Brisas del Norte</v>
      </c>
      <c r="CH404" t="str">
        <v>Fundación Colombovenezolana Nueva Ilusión</v>
      </c>
      <c r="CI404" t="str">
        <v>Fundación Nakama's</v>
      </c>
      <c r="CJ404" t="str">
        <v>Fundación RadaBer</v>
      </c>
      <c r="CK404" t="str">
        <v>Fundación Scalabrini Bolivia</v>
      </c>
      <c r="CL404" t="str">
        <v>Fundacion Social Vivan los Niños</v>
      </c>
      <c r="CM404" t="str">
        <v>FUNVEAC</v>
      </c>
      <c r="CN404" t="str">
        <v>German Development Cooperation Agency GIZ</v>
      </c>
      <c r="CO404" t="str">
        <v>Globalizate Radio</v>
      </c>
      <c r="CP404" t="str">
        <v>GOAL</v>
      </c>
      <c r="CQ404" t="str">
        <v>Halü Bienestar Humano Foundation (HALU)</v>
      </c>
      <c r="CR404" t="str">
        <v>Heartland Alliance International (HAI)</v>
      </c>
      <c r="CS404" t="str">
        <v>HELVETAS Swiss Intercooperation</v>
      </c>
      <c r="CT404" t="str">
        <v>HIAS</v>
      </c>
      <c r="CU404" t="str">
        <v>Human Rights Defence Curaçao</v>
      </c>
      <c r="CV404" t="str">
        <v>Humanity &amp; Inclusion</v>
      </c>
      <c r="CW404" t="str">
        <v>Humans Analytic</v>
      </c>
      <c r="CX404" t="str">
        <v>Idas y Vueltas Association</v>
      </c>
      <c r="CY404" t="str">
        <v>iMMAP</v>
      </c>
      <c r="CZ404" t="str">
        <v>IMPACT Initiatives (REACH)</v>
      </c>
      <c r="DA404" t="str">
        <v>Inmigrante Feliz Association</v>
      </c>
      <c r="DB404" t="str">
        <v>Institute for Migration and Human Rights (IMDH)</v>
      </c>
      <c r="DC404" t="str">
        <v>Institute of Natural and Cultural Heritage (IPANC)</v>
      </c>
      <c r="DD404" t="str">
        <v>International Committee for the Development of People (CISP)</v>
      </c>
      <c r="DE404" t="str">
        <v>International Federation of the Red Cross (IFRC)</v>
      </c>
      <c r="DF404" t="str">
        <v>International Labour Organization (ILO)</v>
      </c>
      <c r="DG404" t="str">
        <v>International Medical Corps</v>
      </c>
      <c r="DH404" t="str">
        <v>International Organization for Migration (IOM)</v>
      </c>
      <c r="DI404" t="str">
        <v>International Rescue Committee (IRC)</v>
      </c>
      <c r="DJ404" t="str">
        <v>INTERSOS</v>
      </c>
      <c r="DK404" t="str">
        <v>Jesuit Migrant Service (JMS)</v>
      </c>
      <c r="DL404" t="str">
        <v>Jesuit Refugee Service (JRS)</v>
      </c>
      <c r="DM404" t="str">
        <v>Jesuit Service for Migrants and Refugees (JSMR)</v>
      </c>
      <c r="DN404" t="str">
        <v>Joint United Nations Programme on HIV/AIDS (UNAIDS)</v>
      </c>
      <c r="DO404" t="str">
        <v>Kimirina Coorporation</v>
      </c>
      <c r="DP404" t="str">
        <v>La Casita Hispanic Cultural Centre</v>
      </c>
      <c r="DQ404" t="str">
        <v>Latin American Network of Non-Governmental Organizations of Persons with Disabilities and their Families (RIADIS)</v>
      </c>
      <c r="DR404" t="str">
        <v>LGBT+ Movement Brazil</v>
      </c>
      <c r="DS404" t="str">
        <v>Living Water Community (LWC)</v>
      </c>
      <c r="DT404" t="str">
        <v>LLANOVENCOL</v>
      </c>
      <c r="DU404" t="str">
        <v>Lutheran World Federation</v>
      </c>
      <c r="DV404" t="str">
        <v>Lutheran World Relief</v>
      </c>
      <c r="DW404" t="str">
        <v>Malteser International</v>
      </c>
      <c r="DX404" t="str">
        <v>Mana Institute</v>
      </c>
      <c r="DY404" t="str">
        <v>Manos Veneguayas Association</v>
      </c>
      <c r="DZ404" t="str">
        <v>Más Igualdad Perú</v>
      </c>
      <c r="EA404" t="str">
        <v>MedGlobal</v>
      </c>
      <c r="EB404" t="str">
        <v>Medical Teams International</v>
      </c>
      <c r="EC404" t="str">
        <v>Mercy Corps</v>
      </c>
      <c r="ED404" t="str">
        <v>Migrant Service Center (CAM)</v>
      </c>
      <c r="EE404" t="str">
        <v>Migrants, Refugees and Argentine Social Entrepreneurs (MIRARES)</v>
      </c>
      <c r="EF404" t="str">
        <v>Mision Scalabriniana - Ecuador</v>
      </c>
      <c r="EG404" t="str">
        <v>Missão Paz</v>
      </c>
      <c r="EH404" t="str">
        <v>Museu A CASA</v>
      </c>
      <c r="EI404" t="str">
        <v>Norwegian Refugee Council (NRC)</v>
      </c>
      <c r="EJ404" t="str">
        <v>ONG Migrantes por el Maule</v>
      </c>
      <c r="EK404" t="str">
        <v>ONG Preemptive Love Coalition Colombia</v>
      </c>
      <c r="EL404" t="str">
        <v>Organización Transfomando Vidas</v>
      </c>
      <c r="EM404" t="str">
        <v>Organization of Ibero-American States for Education, Science and Culture (OEI)</v>
      </c>
      <c r="EN404" t="str">
        <v>OXFAM</v>
      </c>
      <c r="EO404" t="str">
        <v>Panamerican Development Foundation</v>
      </c>
      <c r="EP404" t="str">
        <v>Panamerican Health Organization/World Health Organization (PAHO/WHO)</v>
      </c>
      <c r="EQ404" t="str">
        <v>Pastoral of Human Mobility - Peruvian Episcopal Conference</v>
      </c>
      <c r="ER404" t="str">
        <v>Pastoral Service for Migrants National</v>
      </c>
      <c r="ES404" t="str">
        <v>Permanent Human Rights defense Committee (CDH)</v>
      </c>
      <c r="ET404" t="str">
        <v>Pirilampos Institute - Group of visits and voluntary actions in Roraima</v>
      </c>
      <c r="EU404" t="str">
        <v>Plan International</v>
      </c>
      <c r="EV404" t="str">
        <v>Population Program, Faculty of Social Sciences, University of the Republic</v>
      </c>
      <c r="EW404" t="str">
        <v>Profamilia Association</v>
      </c>
      <c r="EX404" t="str">
        <v>Red con Migrantes y Refugiados</v>
      </c>
      <c r="EY404" t="str">
        <v>Red Cross Colombia</v>
      </c>
      <c r="EZ404" t="str">
        <v>Red Cross Ecuador</v>
      </c>
      <c r="FA404" t="str">
        <v>Red Cross Peru</v>
      </c>
      <c r="FB404" t="str">
        <v>Red de Investigaciones en Derechos Humanos - CONICET (Consejo Nacional de Investigaciones Científicas y Técnicas)</v>
      </c>
      <c r="FC404" t="str">
        <v>RET International</v>
      </c>
      <c r="FD404" t="str">
        <v>Salú pa Tur Foundation</v>
      </c>
      <c r="FE404" t="str">
        <v>Salvation Army</v>
      </c>
      <c r="FF404" t="str">
        <v>Samaritan's Purse</v>
      </c>
      <c r="FG404" t="str">
        <v>Save the Children International (SCI)</v>
      </c>
      <c r="FH404" t="str">
        <v>Scalabrini Foundation Chile</v>
      </c>
      <c r="FI404" t="str">
        <v>Sección Peruana de Amnistía Internacional</v>
      </c>
      <c r="FJ404" t="str">
        <v>Serviço Pastoral dos Migrantes do Nordeste</v>
      </c>
      <c r="FK404" t="str">
        <v>Sesame Workshop</v>
      </c>
      <c r="FL404" t="str">
        <v>Si, Da Vida</v>
      </c>
      <c r="FM404" t="str">
        <v>Solidarity and Action Asociation</v>
      </c>
      <c r="FN404" t="str">
        <v>SOS Children's Villages</v>
      </c>
      <c r="FO404" t="str">
        <v>Tarabita Foundation</v>
      </c>
      <c r="FP404" t="str">
        <v>Tearfund</v>
      </c>
      <c r="FQ404" t="str">
        <v>TECHO</v>
      </c>
      <c r="FR404" t="str">
        <v>Terranueva Foundation</v>
      </c>
      <c r="FS404" t="str">
        <v>Terre des Hommes Suisse</v>
      </c>
      <c r="FT404" t="str">
        <v>The Israel Forum for International Humanitarian Aid (IsraAID)</v>
      </c>
      <c r="FU404" t="str">
        <v>Unión Venezolana en Perú</v>
      </c>
      <c r="FV404" t="str">
        <v>United Nations Children's Fund (UNICEF)</v>
      </c>
      <c r="FW404" t="str">
        <v>United Nations Development Programme (UNDP)</v>
      </c>
      <c r="FX404" t="str">
        <v>United Nations Educational, Scientific and Cultural Organization (UNESCO)</v>
      </c>
      <c r="FY404" t="str">
        <v>United Nations Entity for Gender Equality and the Empowerment of Women (UNWOMEN)</v>
      </c>
      <c r="FZ404" t="str">
        <v>United Nations Food and Agricultural Organization (FAO)</v>
      </c>
      <c r="GA404" t="str">
        <v>United Nations High Commissioner for Refugees (UNHCR)</v>
      </c>
      <c r="GB404" t="str">
        <v>United Nations Office of the High Commissioner for Human Rights (OHCHR)</v>
      </c>
      <c r="GC404" t="str">
        <v>United Nations Office on Drugs and Crime (UNODC)</v>
      </c>
      <c r="GD404" t="str">
        <v>United Nations Population Fund (UNFPA)</v>
      </c>
      <c r="GE404" t="str">
        <v>United Nations Programme for Human Settlements (UN Habitat)</v>
      </c>
      <c r="GF404" t="str">
        <v>Vale da Benção Educational and Charitable Association (AEBVB)</v>
      </c>
      <c r="GG404" t="str">
        <v>VenAruba Solidaria</v>
      </c>
      <c r="GH404" t="str">
        <v>Venex Curacao Foundation</v>
      </c>
      <c r="GI404" t="str">
        <v>Venezolanos en Barranquilla</v>
      </c>
      <c r="GJ404" t="str">
        <v>Venezolanos en San Cristóbal</v>
      </c>
      <c r="GK404" t="str">
        <v>Venezuelan Emigrant Foundation (FEV)</v>
      </c>
      <c r="GL404" t="str">
        <v>Vicaría de Pastoral Social Caritas</v>
      </c>
      <c r="GM404" t="str">
        <v>Voices GY</v>
      </c>
      <c r="GN404" t="str">
        <v>We World GVC</v>
      </c>
      <c r="GO404" t="str">
        <v>World Council of Credit Unions</v>
      </c>
      <c r="GP404" t="str">
        <v>World Food Programme (WFP)</v>
      </c>
      <c r="GQ404" t="str">
        <v>World Vision</v>
      </c>
      <c r="GR404" t="str">
        <v>ZOA</v>
      </c>
    </row>
    <row r="405" spans="8:200" x14ac:dyDescent="0.3">
      <c r="H405" t="str" cm="1">
        <f t="array" ref="H405:GR405">TRANSPOSE(_xlfn._xlws.SORT(_xlfn._xlws.FILTER(Table3[Name],ISNUMBER(SEARCH(' Activity Sheet'!D459,Table3[Name])),"Not found"),,1))</f>
        <v>.New Organisation</v>
      </c>
      <c r="I405" t="str">
        <v>ABV - Association of Good with Life</v>
      </c>
      <c r="J405" t="str">
        <v>ACAPS</v>
      </c>
      <c r="K405" t="str">
        <v>Acción y Desarrollo</v>
      </c>
      <c r="L405" t="str">
        <v>ACTED</v>
      </c>
      <c r="M405" t="str">
        <v>Action against Hunger</v>
      </c>
      <c r="N405" t="str">
        <v>ActionAid</v>
      </c>
      <c r="O405" t="str">
        <v>Adventist Development and Relief Agency (ADRA)</v>
      </c>
      <c r="P405" t="str">
        <v>Alas de Colibrí Foundation</v>
      </c>
      <c r="Q405" t="str">
        <v>Alianza por la Solidaridad</v>
      </c>
      <c r="R405" t="str">
        <v>Alianza por Venezuela</v>
      </c>
      <c r="S405" t="str">
        <v>Americares Foundation</v>
      </c>
      <c r="T405" t="str">
        <v>Argentine Commission for Refugees and Migrants (CAREF)</v>
      </c>
      <c r="U405" t="str">
        <v>Asociación Aves</v>
      </c>
      <c r="V405" t="str">
        <v>Asociación de Jubilados y Pensionados Venezolanos en Argentina</v>
      </c>
      <c r="W405" t="str">
        <v>Asociación de Venezolanos en Eloy Alfaro</v>
      </c>
      <c r="X405" t="str">
        <v>Asociación Fundación contra el Hambre Perú</v>
      </c>
      <c r="Y405" t="str">
        <v>Asociación Migrantes Venezolanos</v>
      </c>
      <c r="Z405" t="str">
        <v>Asociación Misioneros de San Carlos Scalabrinianos</v>
      </c>
      <c r="AA405" t="str">
        <v>Asociacion Proteccion Poblacion Vulnerable</v>
      </c>
      <c r="AB405" t="str">
        <v>Asociación Quinta Ola</v>
      </c>
      <c r="AC405" t="str">
        <v>Asociación Salto Ángel</v>
      </c>
      <c r="AD405" t="str">
        <v>Asociación Venezuela en Ecuador AC</v>
      </c>
      <c r="AE405" t="str">
        <v>ASOVENAR</v>
      </c>
      <c r="AF405" t="str">
        <v>Associação Hermanitos</v>
      </c>
      <c r="AG405" t="str">
        <v>AVSI Foundation</v>
      </c>
      <c r="AH405" t="str">
        <v>Bethany Christian Services</v>
      </c>
      <c r="AI405" t="str">
        <v>Blumont</v>
      </c>
      <c r="AJ405" t="str">
        <v>CARE</v>
      </c>
      <c r="AK405" t="str">
        <v>Caritas Brazil</v>
      </c>
      <c r="AL405" t="str">
        <v>Caritas Ecuador</v>
      </c>
      <c r="AM405" t="str">
        <v>Caritas Germany</v>
      </c>
      <c r="AN405" t="str">
        <v>Caritas Manaus</v>
      </c>
      <c r="AO405" t="str">
        <v>Caritas Parana</v>
      </c>
      <c r="AP405" t="str">
        <v>Caritas Peru</v>
      </c>
      <c r="AQ405" t="str">
        <v>Caritas Rio de Janeiro</v>
      </c>
      <c r="AR405" t="str">
        <v>Caritas São Paulo</v>
      </c>
      <c r="AS405" t="str">
        <v>Caritas Switzerland</v>
      </c>
      <c r="AT405" t="str">
        <v>CCEFIRO Association</v>
      </c>
      <c r="AU405" t="str">
        <v>CEDRO</v>
      </c>
      <c r="AV405" t="str">
        <v>Center for Integrated Studies and Programs for Sustainable Development (CIEDS)</v>
      </c>
      <c r="AW405" t="str">
        <v>Center for Migration and Human Rights of the Diocese of Roraima (CMDH)</v>
      </c>
      <c r="AX405" t="str">
        <v>Centro de Atencion Psicosocial (CAPS)</v>
      </c>
      <c r="AY405" t="str">
        <v>CESAL</v>
      </c>
      <c r="AZ405" t="str">
        <v>CESVI-Cooperazione e Sviluppo</v>
      </c>
      <c r="BA405" t="str">
        <v>ChildFund International</v>
      </c>
      <c r="BB405" t="str">
        <v>CHS Alternativo</v>
      </c>
      <c r="BC405" t="str">
        <v>Churún Merú Association</v>
      </c>
      <c r="BD405" t="str">
        <v>Coalición por Venezuela</v>
      </c>
      <c r="BE405" t="str">
        <v>Colonia Foundation of Venezuelans in the Dominican Republic (FUNCOVERD)</v>
      </c>
      <c r="BF405" t="str">
        <v>COLVENZ</v>
      </c>
      <c r="BG405" t="str">
        <v>Compassiva</v>
      </c>
      <c r="BH405" t="str">
        <v>Consejo Interreligioso del Perú - Religiones por la Paz</v>
      </c>
      <c r="BI405" t="str">
        <v>Consorcio ONG OCIPI Y Capellanía Nacional OFICA</v>
      </c>
      <c r="BJ405" t="str">
        <v>COOPI - International Cooperation Foundation</v>
      </c>
      <c r="BK405" t="str">
        <v>Corporación Colectivo Sin Fronteras</v>
      </c>
      <c r="BL405" t="str">
        <v>CRISFE Foundation</v>
      </c>
      <c r="BM405" t="str">
        <v>Cuso International</v>
      </c>
      <c r="BN405" t="str">
        <v>Danielle’s Children Fund (DCF)</v>
      </c>
      <c r="BO405" t="str">
        <v>Danish Refugee Council (DRC)</v>
      </c>
      <c r="BP405" t="str">
        <v>Development Support Association - APOYAR</v>
      </c>
      <c r="BQ405" t="str">
        <v>Diakonie Katastrophenhilfe</v>
      </c>
      <c r="BR405" t="str">
        <v>Diálogo Diverso</v>
      </c>
      <c r="BS405" t="str">
        <v>Doctors of the World</v>
      </c>
      <c r="BT405" t="str">
        <v>Dominican Institute for Integrated Development</v>
      </c>
      <c r="BU405" t="str">
        <v>Duendes y Ángeles Vinotinto República Dominicana</v>
      </c>
      <c r="BV405" t="str">
        <v>Encuentros SJS (Servicio Jesuita de la Solidaridad)</v>
      </c>
      <c r="BW405" t="str">
        <v>Ending Violence Against Migrants</v>
      </c>
      <c r="BX405" t="str">
        <v>Equidad Foundation</v>
      </c>
      <c r="BY405" t="str">
        <v>Equilibrium CenDE</v>
      </c>
      <c r="BZ405" t="str">
        <v>Facultad de Psicología - Universidad de la República (UDELAR)</v>
      </c>
      <c r="CA405" t="str">
        <v>First International Emergency and Solidarités International</v>
      </c>
      <c r="CB405" t="str">
        <v>Fondo Ecuatoriano Populorum Progressio</v>
      </c>
      <c r="CC405" t="str">
        <v>Foro Salud Callao</v>
      </c>
      <c r="CD405" t="str">
        <v>Foundation for the Integration and Development of Latin America (FIDAL)</v>
      </c>
      <c r="CE405" t="str">
        <v>Foundation of the Americas (FUDELA)</v>
      </c>
      <c r="CF405" t="str">
        <v>Fraternity Without Borders</v>
      </c>
      <c r="CG405" t="str">
        <v>Fundación Brisas del Norte</v>
      </c>
      <c r="CH405" t="str">
        <v>Fundación Colombovenezolana Nueva Ilusión</v>
      </c>
      <c r="CI405" t="str">
        <v>Fundación Nakama's</v>
      </c>
      <c r="CJ405" t="str">
        <v>Fundación RadaBer</v>
      </c>
      <c r="CK405" t="str">
        <v>Fundación Scalabrini Bolivia</v>
      </c>
      <c r="CL405" t="str">
        <v>Fundacion Social Vivan los Niños</v>
      </c>
      <c r="CM405" t="str">
        <v>FUNVEAC</v>
      </c>
      <c r="CN405" t="str">
        <v>German Development Cooperation Agency GIZ</v>
      </c>
      <c r="CO405" t="str">
        <v>Globalizate Radio</v>
      </c>
      <c r="CP405" t="str">
        <v>GOAL</v>
      </c>
      <c r="CQ405" t="str">
        <v>Halü Bienestar Humano Foundation (HALU)</v>
      </c>
      <c r="CR405" t="str">
        <v>Heartland Alliance International (HAI)</v>
      </c>
      <c r="CS405" t="str">
        <v>HELVETAS Swiss Intercooperation</v>
      </c>
      <c r="CT405" t="str">
        <v>HIAS</v>
      </c>
      <c r="CU405" t="str">
        <v>Human Rights Defence Curaçao</v>
      </c>
      <c r="CV405" t="str">
        <v>Humanity &amp; Inclusion</v>
      </c>
      <c r="CW405" t="str">
        <v>Humans Analytic</v>
      </c>
      <c r="CX405" t="str">
        <v>Idas y Vueltas Association</v>
      </c>
      <c r="CY405" t="str">
        <v>iMMAP</v>
      </c>
      <c r="CZ405" t="str">
        <v>IMPACT Initiatives (REACH)</v>
      </c>
      <c r="DA405" t="str">
        <v>Inmigrante Feliz Association</v>
      </c>
      <c r="DB405" t="str">
        <v>Institute for Migration and Human Rights (IMDH)</v>
      </c>
      <c r="DC405" t="str">
        <v>Institute of Natural and Cultural Heritage (IPANC)</v>
      </c>
      <c r="DD405" t="str">
        <v>International Committee for the Development of People (CISP)</v>
      </c>
      <c r="DE405" t="str">
        <v>International Federation of the Red Cross (IFRC)</v>
      </c>
      <c r="DF405" t="str">
        <v>International Labour Organization (ILO)</v>
      </c>
      <c r="DG405" t="str">
        <v>International Medical Corps</v>
      </c>
      <c r="DH405" t="str">
        <v>International Organization for Migration (IOM)</v>
      </c>
      <c r="DI405" t="str">
        <v>International Rescue Committee (IRC)</v>
      </c>
      <c r="DJ405" t="str">
        <v>INTERSOS</v>
      </c>
      <c r="DK405" t="str">
        <v>Jesuit Migrant Service (JMS)</v>
      </c>
      <c r="DL405" t="str">
        <v>Jesuit Refugee Service (JRS)</v>
      </c>
      <c r="DM405" t="str">
        <v>Jesuit Service for Migrants and Refugees (JSMR)</v>
      </c>
      <c r="DN405" t="str">
        <v>Joint United Nations Programme on HIV/AIDS (UNAIDS)</v>
      </c>
      <c r="DO405" t="str">
        <v>Kimirina Coorporation</v>
      </c>
      <c r="DP405" t="str">
        <v>La Casita Hispanic Cultural Centre</v>
      </c>
      <c r="DQ405" t="str">
        <v>Latin American Network of Non-Governmental Organizations of Persons with Disabilities and their Families (RIADIS)</v>
      </c>
      <c r="DR405" t="str">
        <v>LGBT+ Movement Brazil</v>
      </c>
      <c r="DS405" t="str">
        <v>Living Water Community (LWC)</v>
      </c>
      <c r="DT405" t="str">
        <v>LLANOVENCOL</v>
      </c>
      <c r="DU405" t="str">
        <v>Lutheran World Federation</v>
      </c>
      <c r="DV405" t="str">
        <v>Lutheran World Relief</v>
      </c>
      <c r="DW405" t="str">
        <v>Malteser International</v>
      </c>
      <c r="DX405" t="str">
        <v>Mana Institute</v>
      </c>
      <c r="DY405" t="str">
        <v>Manos Veneguayas Association</v>
      </c>
      <c r="DZ405" t="str">
        <v>Más Igualdad Perú</v>
      </c>
      <c r="EA405" t="str">
        <v>MedGlobal</v>
      </c>
      <c r="EB405" t="str">
        <v>Medical Teams International</v>
      </c>
      <c r="EC405" t="str">
        <v>Mercy Corps</v>
      </c>
      <c r="ED405" t="str">
        <v>Migrant Service Center (CAM)</v>
      </c>
      <c r="EE405" t="str">
        <v>Migrants, Refugees and Argentine Social Entrepreneurs (MIRARES)</v>
      </c>
      <c r="EF405" t="str">
        <v>Mision Scalabriniana - Ecuador</v>
      </c>
      <c r="EG405" t="str">
        <v>Missão Paz</v>
      </c>
      <c r="EH405" t="str">
        <v>Museu A CASA</v>
      </c>
      <c r="EI405" t="str">
        <v>Norwegian Refugee Council (NRC)</v>
      </c>
      <c r="EJ405" t="str">
        <v>ONG Migrantes por el Maule</v>
      </c>
      <c r="EK405" t="str">
        <v>ONG Preemptive Love Coalition Colombia</v>
      </c>
      <c r="EL405" t="str">
        <v>Organización Transfomando Vidas</v>
      </c>
      <c r="EM405" t="str">
        <v>Organization of Ibero-American States for Education, Science and Culture (OEI)</v>
      </c>
      <c r="EN405" t="str">
        <v>OXFAM</v>
      </c>
      <c r="EO405" t="str">
        <v>Panamerican Development Foundation</v>
      </c>
      <c r="EP405" t="str">
        <v>Panamerican Health Organization/World Health Organization (PAHO/WHO)</v>
      </c>
      <c r="EQ405" t="str">
        <v>Pastoral of Human Mobility - Peruvian Episcopal Conference</v>
      </c>
      <c r="ER405" t="str">
        <v>Pastoral Service for Migrants National</v>
      </c>
      <c r="ES405" t="str">
        <v>Permanent Human Rights defense Committee (CDH)</v>
      </c>
      <c r="ET405" t="str">
        <v>Pirilampos Institute - Group of visits and voluntary actions in Roraima</v>
      </c>
      <c r="EU405" t="str">
        <v>Plan International</v>
      </c>
      <c r="EV405" t="str">
        <v>Population Program, Faculty of Social Sciences, University of the Republic</v>
      </c>
      <c r="EW405" t="str">
        <v>Profamilia Association</v>
      </c>
      <c r="EX405" t="str">
        <v>Red con Migrantes y Refugiados</v>
      </c>
      <c r="EY405" t="str">
        <v>Red Cross Colombia</v>
      </c>
      <c r="EZ405" t="str">
        <v>Red Cross Ecuador</v>
      </c>
      <c r="FA405" t="str">
        <v>Red Cross Peru</v>
      </c>
      <c r="FB405" t="str">
        <v>Red de Investigaciones en Derechos Humanos - CONICET (Consejo Nacional de Investigaciones Científicas y Técnicas)</v>
      </c>
      <c r="FC405" t="str">
        <v>RET International</v>
      </c>
      <c r="FD405" t="str">
        <v>Salú pa Tur Foundation</v>
      </c>
      <c r="FE405" t="str">
        <v>Salvation Army</v>
      </c>
      <c r="FF405" t="str">
        <v>Samaritan's Purse</v>
      </c>
      <c r="FG405" t="str">
        <v>Save the Children International (SCI)</v>
      </c>
      <c r="FH405" t="str">
        <v>Scalabrini Foundation Chile</v>
      </c>
      <c r="FI405" t="str">
        <v>Sección Peruana de Amnistía Internacional</v>
      </c>
      <c r="FJ405" t="str">
        <v>Serviço Pastoral dos Migrantes do Nordeste</v>
      </c>
      <c r="FK405" t="str">
        <v>Sesame Workshop</v>
      </c>
      <c r="FL405" t="str">
        <v>Si, Da Vida</v>
      </c>
      <c r="FM405" t="str">
        <v>Solidarity and Action Asociation</v>
      </c>
      <c r="FN405" t="str">
        <v>SOS Children's Villages</v>
      </c>
      <c r="FO405" t="str">
        <v>Tarabita Foundation</v>
      </c>
      <c r="FP405" t="str">
        <v>Tearfund</v>
      </c>
      <c r="FQ405" t="str">
        <v>TECHO</v>
      </c>
      <c r="FR405" t="str">
        <v>Terranueva Foundation</v>
      </c>
      <c r="FS405" t="str">
        <v>Terre des Hommes Suisse</v>
      </c>
      <c r="FT405" t="str">
        <v>The Israel Forum for International Humanitarian Aid (IsraAID)</v>
      </c>
      <c r="FU405" t="str">
        <v>Unión Venezolana en Perú</v>
      </c>
      <c r="FV405" t="str">
        <v>United Nations Children's Fund (UNICEF)</v>
      </c>
      <c r="FW405" t="str">
        <v>United Nations Development Programme (UNDP)</v>
      </c>
      <c r="FX405" t="str">
        <v>United Nations Educational, Scientific and Cultural Organization (UNESCO)</v>
      </c>
      <c r="FY405" t="str">
        <v>United Nations Entity for Gender Equality and the Empowerment of Women (UNWOMEN)</v>
      </c>
      <c r="FZ405" t="str">
        <v>United Nations Food and Agricultural Organization (FAO)</v>
      </c>
      <c r="GA405" t="str">
        <v>United Nations High Commissioner for Refugees (UNHCR)</v>
      </c>
      <c r="GB405" t="str">
        <v>United Nations Office of the High Commissioner for Human Rights (OHCHR)</v>
      </c>
      <c r="GC405" t="str">
        <v>United Nations Office on Drugs and Crime (UNODC)</v>
      </c>
      <c r="GD405" t="str">
        <v>United Nations Population Fund (UNFPA)</v>
      </c>
      <c r="GE405" t="str">
        <v>United Nations Programme for Human Settlements (UN Habitat)</v>
      </c>
      <c r="GF405" t="str">
        <v>Vale da Benção Educational and Charitable Association (AEBVB)</v>
      </c>
      <c r="GG405" t="str">
        <v>VenAruba Solidaria</v>
      </c>
      <c r="GH405" t="str">
        <v>Venex Curacao Foundation</v>
      </c>
      <c r="GI405" t="str">
        <v>Venezolanos en Barranquilla</v>
      </c>
      <c r="GJ405" t="str">
        <v>Venezolanos en San Cristóbal</v>
      </c>
      <c r="GK405" t="str">
        <v>Venezuelan Emigrant Foundation (FEV)</v>
      </c>
      <c r="GL405" t="str">
        <v>Vicaría de Pastoral Social Caritas</v>
      </c>
      <c r="GM405" t="str">
        <v>Voices GY</v>
      </c>
      <c r="GN405" t="str">
        <v>We World GVC</v>
      </c>
      <c r="GO405" t="str">
        <v>World Council of Credit Unions</v>
      </c>
      <c r="GP405" t="str">
        <v>World Food Programme (WFP)</v>
      </c>
      <c r="GQ405" t="str">
        <v>World Vision</v>
      </c>
      <c r="GR405" t="str">
        <v>ZOA</v>
      </c>
    </row>
    <row r="406" spans="8:200" x14ac:dyDescent="0.3">
      <c r="H406" t="str" cm="1">
        <f t="array" ref="H406:GR406">TRANSPOSE(_xlfn._xlws.SORT(_xlfn._xlws.FILTER(Table3[Name],ISNUMBER(SEARCH(' Activity Sheet'!D460,Table3[Name])),"Not found"),,1))</f>
        <v>.New Organisation</v>
      </c>
      <c r="I406" t="str">
        <v>ABV - Association of Good with Life</v>
      </c>
      <c r="J406" t="str">
        <v>ACAPS</v>
      </c>
      <c r="K406" t="str">
        <v>Acción y Desarrollo</v>
      </c>
      <c r="L406" t="str">
        <v>ACTED</v>
      </c>
      <c r="M406" t="str">
        <v>Action against Hunger</v>
      </c>
      <c r="N406" t="str">
        <v>ActionAid</v>
      </c>
      <c r="O406" t="str">
        <v>Adventist Development and Relief Agency (ADRA)</v>
      </c>
      <c r="P406" t="str">
        <v>Alas de Colibrí Foundation</v>
      </c>
      <c r="Q406" t="str">
        <v>Alianza por la Solidaridad</v>
      </c>
      <c r="R406" t="str">
        <v>Alianza por Venezuela</v>
      </c>
      <c r="S406" t="str">
        <v>Americares Foundation</v>
      </c>
      <c r="T406" t="str">
        <v>Argentine Commission for Refugees and Migrants (CAREF)</v>
      </c>
      <c r="U406" t="str">
        <v>Asociación Aves</v>
      </c>
      <c r="V406" t="str">
        <v>Asociación de Jubilados y Pensionados Venezolanos en Argentina</v>
      </c>
      <c r="W406" t="str">
        <v>Asociación de Venezolanos en Eloy Alfaro</v>
      </c>
      <c r="X406" t="str">
        <v>Asociación Fundación contra el Hambre Perú</v>
      </c>
      <c r="Y406" t="str">
        <v>Asociación Migrantes Venezolanos</v>
      </c>
      <c r="Z406" t="str">
        <v>Asociación Misioneros de San Carlos Scalabrinianos</v>
      </c>
      <c r="AA406" t="str">
        <v>Asociacion Proteccion Poblacion Vulnerable</v>
      </c>
      <c r="AB406" t="str">
        <v>Asociación Quinta Ola</v>
      </c>
      <c r="AC406" t="str">
        <v>Asociación Salto Ángel</v>
      </c>
      <c r="AD406" t="str">
        <v>Asociación Venezuela en Ecuador AC</v>
      </c>
      <c r="AE406" t="str">
        <v>ASOVENAR</v>
      </c>
      <c r="AF406" t="str">
        <v>Associação Hermanitos</v>
      </c>
      <c r="AG406" t="str">
        <v>AVSI Foundation</v>
      </c>
      <c r="AH406" t="str">
        <v>Bethany Christian Services</v>
      </c>
      <c r="AI406" t="str">
        <v>Blumont</v>
      </c>
      <c r="AJ406" t="str">
        <v>CARE</v>
      </c>
      <c r="AK406" t="str">
        <v>Caritas Brazil</v>
      </c>
      <c r="AL406" t="str">
        <v>Caritas Ecuador</v>
      </c>
      <c r="AM406" t="str">
        <v>Caritas Germany</v>
      </c>
      <c r="AN406" t="str">
        <v>Caritas Manaus</v>
      </c>
      <c r="AO406" t="str">
        <v>Caritas Parana</v>
      </c>
      <c r="AP406" t="str">
        <v>Caritas Peru</v>
      </c>
      <c r="AQ406" t="str">
        <v>Caritas Rio de Janeiro</v>
      </c>
      <c r="AR406" t="str">
        <v>Caritas São Paulo</v>
      </c>
      <c r="AS406" t="str">
        <v>Caritas Switzerland</v>
      </c>
      <c r="AT406" t="str">
        <v>CCEFIRO Association</v>
      </c>
      <c r="AU406" t="str">
        <v>CEDRO</v>
      </c>
      <c r="AV406" t="str">
        <v>Center for Integrated Studies and Programs for Sustainable Development (CIEDS)</v>
      </c>
      <c r="AW406" t="str">
        <v>Center for Migration and Human Rights of the Diocese of Roraima (CMDH)</v>
      </c>
      <c r="AX406" t="str">
        <v>Centro de Atencion Psicosocial (CAPS)</v>
      </c>
      <c r="AY406" t="str">
        <v>CESAL</v>
      </c>
      <c r="AZ406" t="str">
        <v>CESVI-Cooperazione e Sviluppo</v>
      </c>
      <c r="BA406" t="str">
        <v>ChildFund International</v>
      </c>
      <c r="BB406" t="str">
        <v>CHS Alternativo</v>
      </c>
      <c r="BC406" t="str">
        <v>Churún Merú Association</v>
      </c>
      <c r="BD406" t="str">
        <v>Coalición por Venezuela</v>
      </c>
      <c r="BE406" t="str">
        <v>Colonia Foundation of Venezuelans in the Dominican Republic (FUNCOVERD)</v>
      </c>
      <c r="BF406" t="str">
        <v>COLVENZ</v>
      </c>
      <c r="BG406" t="str">
        <v>Compassiva</v>
      </c>
      <c r="BH406" t="str">
        <v>Consejo Interreligioso del Perú - Religiones por la Paz</v>
      </c>
      <c r="BI406" t="str">
        <v>Consorcio ONG OCIPI Y Capellanía Nacional OFICA</v>
      </c>
      <c r="BJ406" t="str">
        <v>COOPI - International Cooperation Foundation</v>
      </c>
      <c r="BK406" t="str">
        <v>Corporación Colectivo Sin Fronteras</v>
      </c>
      <c r="BL406" t="str">
        <v>CRISFE Foundation</v>
      </c>
      <c r="BM406" t="str">
        <v>Cuso International</v>
      </c>
      <c r="BN406" t="str">
        <v>Danielle’s Children Fund (DCF)</v>
      </c>
      <c r="BO406" t="str">
        <v>Danish Refugee Council (DRC)</v>
      </c>
      <c r="BP406" t="str">
        <v>Development Support Association - APOYAR</v>
      </c>
      <c r="BQ406" t="str">
        <v>Diakonie Katastrophenhilfe</v>
      </c>
      <c r="BR406" t="str">
        <v>Diálogo Diverso</v>
      </c>
      <c r="BS406" t="str">
        <v>Doctors of the World</v>
      </c>
      <c r="BT406" t="str">
        <v>Dominican Institute for Integrated Development</v>
      </c>
      <c r="BU406" t="str">
        <v>Duendes y Ángeles Vinotinto República Dominicana</v>
      </c>
      <c r="BV406" t="str">
        <v>Encuentros SJS (Servicio Jesuita de la Solidaridad)</v>
      </c>
      <c r="BW406" t="str">
        <v>Ending Violence Against Migrants</v>
      </c>
      <c r="BX406" t="str">
        <v>Equidad Foundation</v>
      </c>
      <c r="BY406" t="str">
        <v>Equilibrium CenDE</v>
      </c>
      <c r="BZ406" t="str">
        <v>Facultad de Psicología - Universidad de la República (UDELAR)</v>
      </c>
      <c r="CA406" t="str">
        <v>First International Emergency and Solidarités International</v>
      </c>
      <c r="CB406" t="str">
        <v>Fondo Ecuatoriano Populorum Progressio</v>
      </c>
      <c r="CC406" t="str">
        <v>Foro Salud Callao</v>
      </c>
      <c r="CD406" t="str">
        <v>Foundation for the Integration and Development of Latin America (FIDAL)</v>
      </c>
      <c r="CE406" t="str">
        <v>Foundation of the Americas (FUDELA)</v>
      </c>
      <c r="CF406" t="str">
        <v>Fraternity Without Borders</v>
      </c>
      <c r="CG406" t="str">
        <v>Fundación Brisas del Norte</v>
      </c>
      <c r="CH406" t="str">
        <v>Fundación Colombovenezolana Nueva Ilusión</v>
      </c>
      <c r="CI406" t="str">
        <v>Fundación Nakama's</v>
      </c>
      <c r="CJ406" t="str">
        <v>Fundación RadaBer</v>
      </c>
      <c r="CK406" t="str">
        <v>Fundación Scalabrini Bolivia</v>
      </c>
      <c r="CL406" t="str">
        <v>Fundacion Social Vivan los Niños</v>
      </c>
      <c r="CM406" t="str">
        <v>FUNVEAC</v>
      </c>
      <c r="CN406" t="str">
        <v>German Development Cooperation Agency GIZ</v>
      </c>
      <c r="CO406" t="str">
        <v>Globalizate Radio</v>
      </c>
      <c r="CP406" t="str">
        <v>GOAL</v>
      </c>
      <c r="CQ406" t="str">
        <v>Halü Bienestar Humano Foundation (HALU)</v>
      </c>
      <c r="CR406" t="str">
        <v>Heartland Alliance International (HAI)</v>
      </c>
      <c r="CS406" t="str">
        <v>HELVETAS Swiss Intercooperation</v>
      </c>
      <c r="CT406" t="str">
        <v>HIAS</v>
      </c>
      <c r="CU406" t="str">
        <v>Human Rights Defence Curaçao</v>
      </c>
      <c r="CV406" t="str">
        <v>Humanity &amp; Inclusion</v>
      </c>
      <c r="CW406" t="str">
        <v>Humans Analytic</v>
      </c>
      <c r="CX406" t="str">
        <v>Idas y Vueltas Association</v>
      </c>
      <c r="CY406" t="str">
        <v>iMMAP</v>
      </c>
      <c r="CZ406" t="str">
        <v>IMPACT Initiatives (REACH)</v>
      </c>
      <c r="DA406" t="str">
        <v>Inmigrante Feliz Association</v>
      </c>
      <c r="DB406" t="str">
        <v>Institute for Migration and Human Rights (IMDH)</v>
      </c>
      <c r="DC406" t="str">
        <v>Institute of Natural and Cultural Heritage (IPANC)</v>
      </c>
      <c r="DD406" t="str">
        <v>International Committee for the Development of People (CISP)</v>
      </c>
      <c r="DE406" t="str">
        <v>International Federation of the Red Cross (IFRC)</v>
      </c>
      <c r="DF406" t="str">
        <v>International Labour Organization (ILO)</v>
      </c>
      <c r="DG406" t="str">
        <v>International Medical Corps</v>
      </c>
      <c r="DH406" t="str">
        <v>International Organization for Migration (IOM)</v>
      </c>
      <c r="DI406" t="str">
        <v>International Rescue Committee (IRC)</v>
      </c>
      <c r="DJ406" t="str">
        <v>INTERSOS</v>
      </c>
      <c r="DK406" t="str">
        <v>Jesuit Migrant Service (JMS)</v>
      </c>
      <c r="DL406" t="str">
        <v>Jesuit Refugee Service (JRS)</v>
      </c>
      <c r="DM406" t="str">
        <v>Jesuit Service for Migrants and Refugees (JSMR)</v>
      </c>
      <c r="DN406" t="str">
        <v>Joint United Nations Programme on HIV/AIDS (UNAIDS)</v>
      </c>
      <c r="DO406" t="str">
        <v>Kimirina Coorporation</v>
      </c>
      <c r="DP406" t="str">
        <v>La Casita Hispanic Cultural Centre</v>
      </c>
      <c r="DQ406" t="str">
        <v>Latin American Network of Non-Governmental Organizations of Persons with Disabilities and their Families (RIADIS)</v>
      </c>
      <c r="DR406" t="str">
        <v>LGBT+ Movement Brazil</v>
      </c>
      <c r="DS406" t="str">
        <v>Living Water Community (LWC)</v>
      </c>
      <c r="DT406" t="str">
        <v>LLANOVENCOL</v>
      </c>
      <c r="DU406" t="str">
        <v>Lutheran World Federation</v>
      </c>
      <c r="DV406" t="str">
        <v>Lutheran World Relief</v>
      </c>
      <c r="DW406" t="str">
        <v>Malteser International</v>
      </c>
      <c r="DX406" t="str">
        <v>Mana Institute</v>
      </c>
      <c r="DY406" t="str">
        <v>Manos Veneguayas Association</v>
      </c>
      <c r="DZ406" t="str">
        <v>Más Igualdad Perú</v>
      </c>
      <c r="EA406" t="str">
        <v>MedGlobal</v>
      </c>
      <c r="EB406" t="str">
        <v>Medical Teams International</v>
      </c>
      <c r="EC406" t="str">
        <v>Mercy Corps</v>
      </c>
      <c r="ED406" t="str">
        <v>Migrant Service Center (CAM)</v>
      </c>
      <c r="EE406" t="str">
        <v>Migrants, Refugees and Argentine Social Entrepreneurs (MIRARES)</v>
      </c>
      <c r="EF406" t="str">
        <v>Mision Scalabriniana - Ecuador</v>
      </c>
      <c r="EG406" t="str">
        <v>Missão Paz</v>
      </c>
      <c r="EH406" t="str">
        <v>Museu A CASA</v>
      </c>
      <c r="EI406" t="str">
        <v>Norwegian Refugee Council (NRC)</v>
      </c>
      <c r="EJ406" t="str">
        <v>ONG Migrantes por el Maule</v>
      </c>
      <c r="EK406" t="str">
        <v>ONG Preemptive Love Coalition Colombia</v>
      </c>
      <c r="EL406" t="str">
        <v>Organización Transfomando Vidas</v>
      </c>
      <c r="EM406" t="str">
        <v>Organization of Ibero-American States for Education, Science and Culture (OEI)</v>
      </c>
      <c r="EN406" t="str">
        <v>OXFAM</v>
      </c>
      <c r="EO406" t="str">
        <v>Panamerican Development Foundation</v>
      </c>
      <c r="EP406" t="str">
        <v>Panamerican Health Organization/World Health Organization (PAHO/WHO)</v>
      </c>
      <c r="EQ406" t="str">
        <v>Pastoral of Human Mobility - Peruvian Episcopal Conference</v>
      </c>
      <c r="ER406" t="str">
        <v>Pastoral Service for Migrants National</v>
      </c>
      <c r="ES406" t="str">
        <v>Permanent Human Rights defense Committee (CDH)</v>
      </c>
      <c r="ET406" t="str">
        <v>Pirilampos Institute - Group of visits and voluntary actions in Roraima</v>
      </c>
      <c r="EU406" t="str">
        <v>Plan International</v>
      </c>
      <c r="EV406" t="str">
        <v>Population Program, Faculty of Social Sciences, University of the Republic</v>
      </c>
      <c r="EW406" t="str">
        <v>Profamilia Association</v>
      </c>
      <c r="EX406" t="str">
        <v>Red con Migrantes y Refugiados</v>
      </c>
      <c r="EY406" t="str">
        <v>Red Cross Colombia</v>
      </c>
      <c r="EZ406" t="str">
        <v>Red Cross Ecuador</v>
      </c>
      <c r="FA406" t="str">
        <v>Red Cross Peru</v>
      </c>
      <c r="FB406" t="str">
        <v>Red de Investigaciones en Derechos Humanos - CONICET (Consejo Nacional de Investigaciones Científicas y Técnicas)</v>
      </c>
      <c r="FC406" t="str">
        <v>RET International</v>
      </c>
      <c r="FD406" t="str">
        <v>Salú pa Tur Foundation</v>
      </c>
      <c r="FE406" t="str">
        <v>Salvation Army</v>
      </c>
      <c r="FF406" t="str">
        <v>Samaritan's Purse</v>
      </c>
      <c r="FG406" t="str">
        <v>Save the Children International (SCI)</v>
      </c>
      <c r="FH406" t="str">
        <v>Scalabrini Foundation Chile</v>
      </c>
      <c r="FI406" t="str">
        <v>Sección Peruana de Amnistía Internacional</v>
      </c>
      <c r="FJ406" t="str">
        <v>Serviço Pastoral dos Migrantes do Nordeste</v>
      </c>
      <c r="FK406" t="str">
        <v>Sesame Workshop</v>
      </c>
      <c r="FL406" t="str">
        <v>Si, Da Vida</v>
      </c>
      <c r="FM406" t="str">
        <v>Solidarity and Action Asociation</v>
      </c>
      <c r="FN406" t="str">
        <v>SOS Children's Villages</v>
      </c>
      <c r="FO406" t="str">
        <v>Tarabita Foundation</v>
      </c>
      <c r="FP406" t="str">
        <v>Tearfund</v>
      </c>
      <c r="FQ406" t="str">
        <v>TECHO</v>
      </c>
      <c r="FR406" t="str">
        <v>Terranueva Foundation</v>
      </c>
      <c r="FS406" t="str">
        <v>Terre des Hommes Suisse</v>
      </c>
      <c r="FT406" t="str">
        <v>The Israel Forum for International Humanitarian Aid (IsraAID)</v>
      </c>
      <c r="FU406" t="str">
        <v>Unión Venezolana en Perú</v>
      </c>
      <c r="FV406" t="str">
        <v>United Nations Children's Fund (UNICEF)</v>
      </c>
      <c r="FW406" t="str">
        <v>United Nations Development Programme (UNDP)</v>
      </c>
      <c r="FX406" t="str">
        <v>United Nations Educational, Scientific and Cultural Organization (UNESCO)</v>
      </c>
      <c r="FY406" t="str">
        <v>United Nations Entity for Gender Equality and the Empowerment of Women (UNWOMEN)</v>
      </c>
      <c r="FZ406" t="str">
        <v>United Nations Food and Agricultural Organization (FAO)</v>
      </c>
      <c r="GA406" t="str">
        <v>United Nations High Commissioner for Refugees (UNHCR)</v>
      </c>
      <c r="GB406" t="str">
        <v>United Nations Office of the High Commissioner for Human Rights (OHCHR)</v>
      </c>
      <c r="GC406" t="str">
        <v>United Nations Office on Drugs and Crime (UNODC)</v>
      </c>
      <c r="GD406" t="str">
        <v>United Nations Population Fund (UNFPA)</v>
      </c>
      <c r="GE406" t="str">
        <v>United Nations Programme for Human Settlements (UN Habitat)</v>
      </c>
      <c r="GF406" t="str">
        <v>Vale da Benção Educational and Charitable Association (AEBVB)</v>
      </c>
      <c r="GG406" t="str">
        <v>VenAruba Solidaria</v>
      </c>
      <c r="GH406" t="str">
        <v>Venex Curacao Foundation</v>
      </c>
      <c r="GI406" t="str">
        <v>Venezolanos en Barranquilla</v>
      </c>
      <c r="GJ406" t="str">
        <v>Venezolanos en San Cristóbal</v>
      </c>
      <c r="GK406" t="str">
        <v>Venezuelan Emigrant Foundation (FEV)</v>
      </c>
      <c r="GL406" t="str">
        <v>Vicaría de Pastoral Social Caritas</v>
      </c>
      <c r="GM406" t="str">
        <v>Voices GY</v>
      </c>
      <c r="GN406" t="str">
        <v>We World GVC</v>
      </c>
      <c r="GO406" t="str">
        <v>World Council of Credit Unions</v>
      </c>
      <c r="GP406" t="str">
        <v>World Food Programme (WFP)</v>
      </c>
      <c r="GQ406" t="str">
        <v>World Vision</v>
      </c>
      <c r="GR406" t="str">
        <v>ZOA</v>
      </c>
    </row>
    <row r="407" spans="8:200" x14ac:dyDescent="0.3">
      <c r="H407" t="str" cm="1">
        <f t="array" ref="H407:GR407">TRANSPOSE(_xlfn._xlws.SORT(_xlfn._xlws.FILTER(Table3[Name],ISNUMBER(SEARCH(' Activity Sheet'!D461,Table3[Name])),"Not found"),,1))</f>
        <v>.New Organisation</v>
      </c>
      <c r="I407" t="str">
        <v>ABV - Association of Good with Life</v>
      </c>
      <c r="J407" t="str">
        <v>ACAPS</v>
      </c>
      <c r="K407" t="str">
        <v>Acción y Desarrollo</v>
      </c>
      <c r="L407" t="str">
        <v>ACTED</v>
      </c>
      <c r="M407" t="str">
        <v>Action against Hunger</v>
      </c>
      <c r="N407" t="str">
        <v>ActionAid</v>
      </c>
      <c r="O407" t="str">
        <v>Adventist Development and Relief Agency (ADRA)</v>
      </c>
      <c r="P407" t="str">
        <v>Alas de Colibrí Foundation</v>
      </c>
      <c r="Q407" t="str">
        <v>Alianza por la Solidaridad</v>
      </c>
      <c r="R407" t="str">
        <v>Alianza por Venezuela</v>
      </c>
      <c r="S407" t="str">
        <v>Americares Foundation</v>
      </c>
      <c r="T407" t="str">
        <v>Argentine Commission for Refugees and Migrants (CAREF)</v>
      </c>
      <c r="U407" t="str">
        <v>Asociación Aves</v>
      </c>
      <c r="V407" t="str">
        <v>Asociación de Jubilados y Pensionados Venezolanos en Argentina</v>
      </c>
      <c r="W407" t="str">
        <v>Asociación de Venezolanos en Eloy Alfaro</v>
      </c>
      <c r="X407" t="str">
        <v>Asociación Fundación contra el Hambre Perú</v>
      </c>
      <c r="Y407" t="str">
        <v>Asociación Migrantes Venezolanos</v>
      </c>
      <c r="Z407" t="str">
        <v>Asociación Misioneros de San Carlos Scalabrinianos</v>
      </c>
      <c r="AA407" t="str">
        <v>Asociacion Proteccion Poblacion Vulnerable</v>
      </c>
      <c r="AB407" t="str">
        <v>Asociación Quinta Ola</v>
      </c>
      <c r="AC407" t="str">
        <v>Asociación Salto Ángel</v>
      </c>
      <c r="AD407" t="str">
        <v>Asociación Venezuela en Ecuador AC</v>
      </c>
      <c r="AE407" t="str">
        <v>ASOVENAR</v>
      </c>
      <c r="AF407" t="str">
        <v>Associação Hermanitos</v>
      </c>
      <c r="AG407" t="str">
        <v>AVSI Foundation</v>
      </c>
      <c r="AH407" t="str">
        <v>Bethany Christian Services</v>
      </c>
      <c r="AI407" t="str">
        <v>Blumont</v>
      </c>
      <c r="AJ407" t="str">
        <v>CARE</v>
      </c>
      <c r="AK407" t="str">
        <v>Caritas Brazil</v>
      </c>
      <c r="AL407" t="str">
        <v>Caritas Ecuador</v>
      </c>
      <c r="AM407" t="str">
        <v>Caritas Germany</v>
      </c>
      <c r="AN407" t="str">
        <v>Caritas Manaus</v>
      </c>
      <c r="AO407" t="str">
        <v>Caritas Parana</v>
      </c>
      <c r="AP407" t="str">
        <v>Caritas Peru</v>
      </c>
      <c r="AQ407" t="str">
        <v>Caritas Rio de Janeiro</v>
      </c>
      <c r="AR407" t="str">
        <v>Caritas São Paulo</v>
      </c>
      <c r="AS407" t="str">
        <v>Caritas Switzerland</v>
      </c>
      <c r="AT407" t="str">
        <v>CCEFIRO Association</v>
      </c>
      <c r="AU407" t="str">
        <v>CEDRO</v>
      </c>
      <c r="AV407" t="str">
        <v>Center for Integrated Studies and Programs for Sustainable Development (CIEDS)</v>
      </c>
      <c r="AW407" t="str">
        <v>Center for Migration and Human Rights of the Diocese of Roraima (CMDH)</v>
      </c>
      <c r="AX407" t="str">
        <v>Centro de Atencion Psicosocial (CAPS)</v>
      </c>
      <c r="AY407" t="str">
        <v>CESAL</v>
      </c>
      <c r="AZ407" t="str">
        <v>CESVI-Cooperazione e Sviluppo</v>
      </c>
      <c r="BA407" t="str">
        <v>ChildFund International</v>
      </c>
      <c r="BB407" t="str">
        <v>CHS Alternativo</v>
      </c>
      <c r="BC407" t="str">
        <v>Churún Merú Association</v>
      </c>
      <c r="BD407" t="str">
        <v>Coalición por Venezuela</v>
      </c>
      <c r="BE407" t="str">
        <v>Colonia Foundation of Venezuelans in the Dominican Republic (FUNCOVERD)</v>
      </c>
      <c r="BF407" t="str">
        <v>COLVENZ</v>
      </c>
      <c r="BG407" t="str">
        <v>Compassiva</v>
      </c>
      <c r="BH407" t="str">
        <v>Consejo Interreligioso del Perú - Religiones por la Paz</v>
      </c>
      <c r="BI407" t="str">
        <v>Consorcio ONG OCIPI Y Capellanía Nacional OFICA</v>
      </c>
      <c r="BJ407" t="str">
        <v>COOPI - International Cooperation Foundation</v>
      </c>
      <c r="BK407" t="str">
        <v>Corporación Colectivo Sin Fronteras</v>
      </c>
      <c r="BL407" t="str">
        <v>CRISFE Foundation</v>
      </c>
      <c r="BM407" t="str">
        <v>Cuso International</v>
      </c>
      <c r="BN407" t="str">
        <v>Danielle’s Children Fund (DCF)</v>
      </c>
      <c r="BO407" t="str">
        <v>Danish Refugee Council (DRC)</v>
      </c>
      <c r="BP407" t="str">
        <v>Development Support Association - APOYAR</v>
      </c>
      <c r="BQ407" t="str">
        <v>Diakonie Katastrophenhilfe</v>
      </c>
      <c r="BR407" t="str">
        <v>Diálogo Diverso</v>
      </c>
      <c r="BS407" t="str">
        <v>Doctors of the World</v>
      </c>
      <c r="BT407" t="str">
        <v>Dominican Institute for Integrated Development</v>
      </c>
      <c r="BU407" t="str">
        <v>Duendes y Ángeles Vinotinto República Dominicana</v>
      </c>
      <c r="BV407" t="str">
        <v>Encuentros SJS (Servicio Jesuita de la Solidaridad)</v>
      </c>
      <c r="BW407" t="str">
        <v>Ending Violence Against Migrants</v>
      </c>
      <c r="BX407" t="str">
        <v>Equidad Foundation</v>
      </c>
      <c r="BY407" t="str">
        <v>Equilibrium CenDE</v>
      </c>
      <c r="BZ407" t="str">
        <v>Facultad de Psicología - Universidad de la República (UDELAR)</v>
      </c>
      <c r="CA407" t="str">
        <v>First International Emergency and Solidarités International</v>
      </c>
      <c r="CB407" t="str">
        <v>Fondo Ecuatoriano Populorum Progressio</v>
      </c>
      <c r="CC407" t="str">
        <v>Foro Salud Callao</v>
      </c>
      <c r="CD407" t="str">
        <v>Foundation for the Integration and Development of Latin America (FIDAL)</v>
      </c>
      <c r="CE407" t="str">
        <v>Foundation of the Americas (FUDELA)</v>
      </c>
      <c r="CF407" t="str">
        <v>Fraternity Without Borders</v>
      </c>
      <c r="CG407" t="str">
        <v>Fundación Brisas del Norte</v>
      </c>
      <c r="CH407" t="str">
        <v>Fundación Colombovenezolana Nueva Ilusión</v>
      </c>
      <c r="CI407" t="str">
        <v>Fundación Nakama's</v>
      </c>
      <c r="CJ407" t="str">
        <v>Fundación RadaBer</v>
      </c>
      <c r="CK407" t="str">
        <v>Fundación Scalabrini Bolivia</v>
      </c>
      <c r="CL407" t="str">
        <v>Fundacion Social Vivan los Niños</v>
      </c>
      <c r="CM407" t="str">
        <v>FUNVEAC</v>
      </c>
      <c r="CN407" t="str">
        <v>German Development Cooperation Agency GIZ</v>
      </c>
      <c r="CO407" t="str">
        <v>Globalizate Radio</v>
      </c>
      <c r="CP407" t="str">
        <v>GOAL</v>
      </c>
      <c r="CQ407" t="str">
        <v>Halü Bienestar Humano Foundation (HALU)</v>
      </c>
      <c r="CR407" t="str">
        <v>Heartland Alliance International (HAI)</v>
      </c>
      <c r="CS407" t="str">
        <v>HELVETAS Swiss Intercooperation</v>
      </c>
      <c r="CT407" t="str">
        <v>HIAS</v>
      </c>
      <c r="CU407" t="str">
        <v>Human Rights Defence Curaçao</v>
      </c>
      <c r="CV407" t="str">
        <v>Humanity &amp; Inclusion</v>
      </c>
      <c r="CW407" t="str">
        <v>Humans Analytic</v>
      </c>
      <c r="CX407" t="str">
        <v>Idas y Vueltas Association</v>
      </c>
      <c r="CY407" t="str">
        <v>iMMAP</v>
      </c>
      <c r="CZ407" t="str">
        <v>IMPACT Initiatives (REACH)</v>
      </c>
      <c r="DA407" t="str">
        <v>Inmigrante Feliz Association</v>
      </c>
      <c r="DB407" t="str">
        <v>Institute for Migration and Human Rights (IMDH)</v>
      </c>
      <c r="DC407" t="str">
        <v>Institute of Natural and Cultural Heritage (IPANC)</v>
      </c>
      <c r="DD407" t="str">
        <v>International Committee for the Development of People (CISP)</v>
      </c>
      <c r="DE407" t="str">
        <v>International Federation of the Red Cross (IFRC)</v>
      </c>
      <c r="DF407" t="str">
        <v>International Labour Organization (ILO)</v>
      </c>
      <c r="DG407" t="str">
        <v>International Medical Corps</v>
      </c>
      <c r="DH407" t="str">
        <v>International Organization for Migration (IOM)</v>
      </c>
      <c r="DI407" t="str">
        <v>International Rescue Committee (IRC)</v>
      </c>
      <c r="DJ407" t="str">
        <v>INTERSOS</v>
      </c>
      <c r="DK407" t="str">
        <v>Jesuit Migrant Service (JMS)</v>
      </c>
      <c r="DL407" t="str">
        <v>Jesuit Refugee Service (JRS)</v>
      </c>
      <c r="DM407" t="str">
        <v>Jesuit Service for Migrants and Refugees (JSMR)</v>
      </c>
      <c r="DN407" t="str">
        <v>Joint United Nations Programme on HIV/AIDS (UNAIDS)</v>
      </c>
      <c r="DO407" t="str">
        <v>Kimirina Coorporation</v>
      </c>
      <c r="DP407" t="str">
        <v>La Casita Hispanic Cultural Centre</v>
      </c>
      <c r="DQ407" t="str">
        <v>Latin American Network of Non-Governmental Organizations of Persons with Disabilities and their Families (RIADIS)</v>
      </c>
      <c r="DR407" t="str">
        <v>LGBT+ Movement Brazil</v>
      </c>
      <c r="DS407" t="str">
        <v>Living Water Community (LWC)</v>
      </c>
      <c r="DT407" t="str">
        <v>LLANOVENCOL</v>
      </c>
      <c r="DU407" t="str">
        <v>Lutheran World Federation</v>
      </c>
      <c r="DV407" t="str">
        <v>Lutheran World Relief</v>
      </c>
      <c r="DW407" t="str">
        <v>Malteser International</v>
      </c>
      <c r="DX407" t="str">
        <v>Mana Institute</v>
      </c>
      <c r="DY407" t="str">
        <v>Manos Veneguayas Association</v>
      </c>
      <c r="DZ407" t="str">
        <v>Más Igualdad Perú</v>
      </c>
      <c r="EA407" t="str">
        <v>MedGlobal</v>
      </c>
      <c r="EB407" t="str">
        <v>Medical Teams International</v>
      </c>
      <c r="EC407" t="str">
        <v>Mercy Corps</v>
      </c>
      <c r="ED407" t="str">
        <v>Migrant Service Center (CAM)</v>
      </c>
      <c r="EE407" t="str">
        <v>Migrants, Refugees and Argentine Social Entrepreneurs (MIRARES)</v>
      </c>
      <c r="EF407" t="str">
        <v>Mision Scalabriniana - Ecuador</v>
      </c>
      <c r="EG407" t="str">
        <v>Missão Paz</v>
      </c>
      <c r="EH407" t="str">
        <v>Museu A CASA</v>
      </c>
      <c r="EI407" t="str">
        <v>Norwegian Refugee Council (NRC)</v>
      </c>
      <c r="EJ407" t="str">
        <v>ONG Migrantes por el Maule</v>
      </c>
      <c r="EK407" t="str">
        <v>ONG Preemptive Love Coalition Colombia</v>
      </c>
      <c r="EL407" t="str">
        <v>Organización Transfomando Vidas</v>
      </c>
      <c r="EM407" t="str">
        <v>Organization of Ibero-American States for Education, Science and Culture (OEI)</v>
      </c>
      <c r="EN407" t="str">
        <v>OXFAM</v>
      </c>
      <c r="EO407" t="str">
        <v>Panamerican Development Foundation</v>
      </c>
      <c r="EP407" t="str">
        <v>Panamerican Health Organization/World Health Organization (PAHO/WHO)</v>
      </c>
      <c r="EQ407" t="str">
        <v>Pastoral of Human Mobility - Peruvian Episcopal Conference</v>
      </c>
      <c r="ER407" t="str">
        <v>Pastoral Service for Migrants National</v>
      </c>
      <c r="ES407" t="str">
        <v>Permanent Human Rights defense Committee (CDH)</v>
      </c>
      <c r="ET407" t="str">
        <v>Pirilampos Institute - Group of visits and voluntary actions in Roraima</v>
      </c>
      <c r="EU407" t="str">
        <v>Plan International</v>
      </c>
      <c r="EV407" t="str">
        <v>Population Program, Faculty of Social Sciences, University of the Republic</v>
      </c>
      <c r="EW407" t="str">
        <v>Profamilia Association</v>
      </c>
      <c r="EX407" t="str">
        <v>Red con Migrantes y Refugiados</v>
      </c>
      <c r="EY407" t="str">
        <v>Red Cross Colombia</v>
      </c>
      <c r="EZ407" t="str">
        <v>Red Cross Ecuador</v>
      </c>
      <c r="FA407" t="str">
        <v>Red Cross Peru</v>
      </c>
      <c r="FB407" t="str">
        <v>Red de Investigaciones en Derechos Humanos - CONICET (Consejo Nacional de Investigaciones Científicas y Técnicas)</v>
      </c>
      <c r="FC407" t="str">
        <v>RET International</v>
      </c>
      <c r="FD407" t="str">
        <v>Salú pa Tur Foundation</v>
      </c>
      <c r="FE407" t="str">
        <v>Salvation Army</v>
      </c>
      <c r="FF407" t="str">
        <v>Samaritan's Purse</v>
      </c>
      <c r="FG407" t="str">
        <v>Save the Children International (SCI)</v>
      </c>
      <c r="FH407" t="str">
        <v>Scalabrini Foundation Chile</v>
      </c>
      <c r="FI407" t="str">
        <v>Sección Peruana de Amnistía Internacional</v>
      </c>
      <c r="FJ407" t="str">
        <v>Serviço Pastoral dos Migrantes do Nordeste</v>
      </c>
      <c r="FK407" t="str">
        <v>Sesame Workshop</v>
      </c>
      <c r="FL407" t="str">
        <v>Si, Da Vida</v>
      </c>
      <c r="FM407" t="str">
        <v>Solidarity and Action Asociation</v>
      </c>
      <c r="FN407" t="str">
        <v>SOS Children's Villages</v>
      </c>
      <c r="FO407" t="str">
        <v>Tarabita Foundation</v>
      </c>
      <c r="FP407" t="str">
        <v>Tearfund</v>
      </c>
      <c r="FQ407" t="str">
        <v>TECHO</v>
      </c>
      <c r="FR407" t="str">
        <v>Terranueva Foundation</v>
      </c>
      <c r="FS407" t="str">
        <v>Terre des Hommes Suisse</v>
      </c>
      <c r="FT407" t="str">
        <v>The Israel Forum for International Humanitarian Aid (IsraAID)</v>
      </c>
      <c r="FU407" t="str">
        <v>Unión Venezolana en Perú</v>
      </c>
      <c r="FV407" t="str">
        <v>United Nations Children's Fund (UNICEF)</v>
      </c>
      <c r="FW407" t="str">
        <v>United Nations Development Programme (UNDP)</v>
      </c>
      <c r="FX407" t="str">
        <v>United Nations Educational, Scientific and Cultural Organization (UNESCO)</v>
      </c>
      <c r="FY407" t="str">
        <v>United Nations Entity for Gender Equality and the Empowerment of Women (UNWOMEN)</v>
      </c>
      <c r="FZ407" t="str">
        <v>United Nations Food and Agricultural Organization (FAO)</v>
      </c>
      <c r="GA407" t="str">
        <v>United Nations High Commissioner for Refugees (UNHCR)</v>
      </c>
      <c r="GB407" t="str">
        <v>United Nations Office of the High Commissioner for Human Rights (OHCHR)</v>
      </c>
      <c r="GC407" t="str">
        <v>United Nations Office on Drugs and Crime (UNODC)</v>
      </c>
      <c r="GD407" t="str">
        <v>United Nations Population Fund (UNFPA)</v>
      </c>
      <c r="GE407" t="str">
        <v>United Nations Programme for Human Settlements (UN Habitat)</v>
      </c>
      <c r="GF407" t="str">
        <v>Vale da Benção Educational and Charitable Association (AEBVB)</v>
      </c>
      <c r="GG407" t="str">
        <v>VenAruba Solidaria</v>
      </c>
      <c r="GH407" t="str">
        <v>Venex Curacao Foundation</v>
      </c>
      <c r="GI407" t="str">
        <v>Venezolanos en Barranquilla</v>
      </c>
      <c r="GJ407" t="str">
        <v>Venezolanos en San Cristóbal</v>
      </c>
      <c r="GK407" t="str">
        <v>Venezuelan Emigrant Foundation (FEV)</v>
      </c>
      <c r="GL407" t="str">
        <v>Vicaría de Pastoral Social Caritas</v>
      </c>
      <c r="GM407" t="str">
        <v>Voices GY</v>
      </c>
      <c r="GN407" t="str">
        <v>We World GVC</v>
      </c>
      <c r="GO407" t="str">
        <v>World Council of Credit Unions</v>
      </c>
      <c r="GP407" t="str">
        <v>World Food Programme (WFP)</v>
      </c>
      <c r="GQ407" t="str">
        <v>World Vision</v>
      </c>
      <c r="GR407" t="str">
        <v>ZOA</v>
      </c>
    </row>
    <row r="408" spans="8:200" x14ac:dyDescent="0.3">
      <c r="H408" t="str" cm="1">
        <f t="array" ref="H408:GR408">TRANSPOSE(_xlfn._xlws.SORT(_xlfn._xlws.FILTER(Table3[Name],ISNUMBER(SEARCH(' Activity Sheet'!D462,Table3[Name])),"Not found"),,1))</f>
        <v>.New Organisation</v>
      </c>
      <c r="I408" t="str">
        <v>ABV - Association of Good with Life</v>
      </c>
      <c r="J408" t="str">
        <v>ACAPS</v>
      </c>
      <c r="K408" t="str">
        <v>Acción y Desarrollo</v>
      </c>
      <c r="L408" t="str">
        <v>ACTED</v>
      </c>
      <c r="M408" t="str">
        <v>Action against Hunger</v>
      </c>
      <c r="N408" t="str">
        <v>ActionAid</v>
      </c>
      <c r="O408" t="str">
        <v>Adventist Development and Relief Agency (ADRA)</v>
      </c>
      <c r="P408" t="str">
        <v>Alas de Colibrí Foundation</v>
      </c>
      <c r="Q408" t="str">
        <v>Alianza por la Solidaridad</v>
      </c>
      <c r="R408" t="str">
        <v>Alianza por Venezuela</v>
      </c>
      <c r="S408" t="str">
        <v>Americares Foundation</v>
      </c>
      <c r="T408" t="str">
        <v>Argentine Commission for Refugees and Migrants (CAREF)</v>
      </c>
      <c r="U408" t="str">
        <v>Asociación Aves</v>
      </c>
      <c r="V408" t="str">
        <v>Asociación de Jubilados y Pensionados Venezolanos en Argentina</v>
      </c>
      <c r="W408" t="str">
        <v>Asociación de Venezolanos en Eloy Alfaro</v>
      </c>
      <c r="X408" t="str">
        <v>Asociación Fundación contra el Hambre Perú</v>
      </c>
      <c r="Y408" t="str">
        <v>Asociación Migrantes Venezolanos</v>
      </c>
      <c r="Z408" t="str">
        <v>Asociación Misioneros de San Carlos Scalabrinianos</v>
      </c>
      <c r="AA408" t="str">
        <v>Asociacion Proteccion Poblacion Vulnerable</v>
      </c>
      <c r="AB408" t="str">
        <v>Asociación Quinta Ola</v>
      </c>
      <c r="AC408" t="str">
        <v>Asociación Salto Ángel</v>
      </c>
      <c r="AD408" t="str">
        <v>Asociación Venezuela en Ecuador AC</v>
      </c>
      <c r="AE408" t="str">
        <v>ASOVENAR</v>
      </c>
      <c r="AF408" t="str">
        <v>Associação Hermanitos</v>
      </c>
      <c r="AG408" t="str">
        <v>AVSI Foundation</v>
      </c>
      <c r="AH408" t="str">
        <v>Bethany Christian Services</v>
      </c>
      <c r="AI408" t="str">
        <v>Blumont</v>
      </c>
      <c r="AJ408" t="str">
        <v>CARE</v>
      </c>
      <c r="AK408" t="str">
        <v>Caritas Brazil</v>
      </c>
      <c r="AL408" t="str">
        <v>Caritas Ecuador</v>
      </c>
      <c r="AM408" t="str">
        <v>Caritas Germany</v>
      </c>
      <c r="AN408" t="str">
        <v>Caritas Manaus</v>
      </c>
      <c r="AO408" t="str">
        <v>Caritas Parana</v>
      </c>
      <c r="AP408" t="str">
        <v>Caritas Peru</v>
      </c>
      <c r="AQ408" t="str">
        <v>Caritas Rio de Janeiro</v>
      </c>
      <c r="AR408" t="str">
        <v>Caritas São Paulo</v>
      </c>
      <c r="AS408" t="str">
        <v>Caritas Switzerland</v>
      </c>
      <c r="AT408" t="str">
        <v>CCEFIRO Association</v>
      </c>
      <c r="AU408" t="str">
        <v>CEDRO</v>
      </c>
      <c r="AV408" t="str">
        <v>Center for Integrated Studies and Programs for Sustainable Development (CIEDS)</v>
      </c>
      <c r="AW408" t="str">
        <v>Center for Migration and Human Rights of the Diocese of Roraima (CMDH)</v>
      </c>
      <c r="AX408" t="str">
        <v>Centro de Atencion Psicosocial (CAPS)</v>
      </c>
      <c r="AY408" t="str">
        <v>CESAL</v>
      </c>
      <c r="AZ408" t="str">
        <v>CESVI-Cooperazione e Sviluppo</v>
      </c>
      <c r="BA408" t="str">
        <v>ChildFund International</v>
      </c>
      <c r="BB408" t="str">
        <v>CHS Alternativo</v>
      </c>
      <c r="BC408" t="str">
        <v>Churún Merú Association</v>
      </c>
      <c r="BD408" t="str">
        <v>Coalición por Venezuela</v>
      </c>
      <c r="BE408" t="str">
        <v>Colonia Foundation of Venezuelans in the Dominican Republic (FUNCOVERD)</v>
      </c>
      <c r="BF408" t="str">
        <v>COLVENZ</v>
      </c>
      <c r="BG408" t="str">
        <v>Compassiva</v>
      </c>
      <c r="BH408" t="str">
        <v>Consejo Interreligioso del Perú - Religiones por la Paz</v>
      </c>
      <c r="BI408" t="str">
        <v>Consorcio ONG OCIPI Y Capellanía Nacional OFICA</v>
      </c>
      <c r="BJ408" t="str">
        <v>COOPI - International Cooperation Foundation</v>
      </c>
      <c r="BK408" t="str">
        <v>Corporación Colectivo Sin Fronteras</v>
      </c>
      <c r="BL408" t="str">
        <v>CRISFE Foundation</v>
      </c>
      <c r="BM408" t="str">
        <v>Cuso International</v>
      </c>
      <c r="BN408" t="str">
        <v>Danielle’s Children Fund (DCF)</v>
      </c>
      <c r="BO408" t="str">
        <v>Danish Refugee Council (DRC)</v>
      </c>
      <c r="BP408" t="str">
        <v>Development Support Association - APOYAR</v>
      </c>
      <c r="BQ408" t="str">
        <v>Diakonie Katastrophenhilfe</v>
      </c>
      <c r="BR408" t="str">
        <v>Diálogo Diverso</v>
      </c>
      <c r="BS408" t="str">
        <v>Doctors of the World</v>
      </c>
      <c r="BT408" t="str">
        <v>Dominican Institute for Integrated Development</v>
      </c>
      <c r="BU408" t="str">
        <v>Duendes y Ángeles Vinotinto República Dominicana</v>
      </c>
      <c r="BV408" t="str">
        <v>Encuentros SJS (Servicio Jesuita de la Solidaridad)</v>
      </c>
      <c r="BW408" t="str">
        <v>Ending Violence Against Migrants</v>
      </c>
      <c r="BX408" t="str">
        <v>Equidad Foundation</v>
      </c>
      <c r="BY408" t="str">
        <v>Equilibrium CenDE</v>
      </c>
      <c r="BZ408" t="str">
        <v>Facultad de Psicología - Universidad de la República (UDELAR)</v>
      </c>
      <c r="CA408" t="str">
        <v>First International Emergency and Solidarités International</v>
      </c>
      <c r="CB408" t="str">
        <v>Fondo Ecuatoriano Populorum Progressio</v>
      </c>
      <c r="CC408" t="str">
        <v>Foro Salud Callao</v>
      </c>
      <c r="CD408" t="str">
        <v>Foundation for the Integration and Development of Latin America (FIDAL)</v>
      </c>
      <c r="CE408" t="str">
        <v>Foundation of the Americas (FUDELA)</v>
      </c>
      <c r="CF408" t="str">
        <v>Fraternity Without Borders</v>
      </c>
      <c r="CG408" t="str">
        <v>Fundación Brisas del Norte</v>
      </c>
      <c r="CH408" t="str">
        <v>Fundación Colombovenezolana Nueva Ilusión</v>
      </c>
      <c r="CI408" t="str">
        <v>Fundación Nakama's</v>
      </c>
      <c r="CJ408" t="str">
        <v>Fundación RadaBer</v>
      </c>
      <c r="CK408" t="str">
        <v>Fundación Scalabrini Bolivia</v>
      </c>
      <c r="CL408" t="str">
        <v>Fundacion Social Vivan los Niños</v>
      </c>
      <c r="CM408" t="str">
        <v>FUNVEAC</v>
      </c>
      <c r="CN408" t="str">
        <v>German Development Cooperation Agency GIZ</v>
      </c>
      <c r="CO408" t="str">
        <v>Globalizate Radio</v>
      </c>
      <c r="CP408" t="str">
        <v>GOAL</v>
      </c>
      <c r="CQ408" t="str">
        <v>Halü Bienestar Humano Foundation (HALU)</v>
      </c>
      <c r="CR408" t="str">
        <v>Heartland Alliance International (HAI)</v>
      </c>
      <c r="CS408" t="str">
        <v>HELVETAS Swiss Intercooperation</v>
      </c>
      <c r="CT408" t="str">
        <v>HIAS</v>
      </c>
      <c r="CU408" t="str">
        <v>Human Rights Defence Curaçao</v>
      </c>
      <c r="CV408" t="str">
        <v>Humanity &amp; Inclusion</v>
      </c>
      <c r="CW408" t="str">
        <v>Humans Analytic</v>
      </c>
      <c r="CX408" t="str">
        <v>Idas y Vueltas Association</v>
      </c>
      <c r="CY408" t="str">
        <v>iMMAP</v>
      </c>
      <c r="CZ408" t="str">
        <v>IMPACT Initiatives (REACH)</v>
      </c>
      <c r="DA408" t="str">
        <v>Inmigrante Feliz Association</v>
      </c>
      <c r="DB408" t="str">
        <v>Institute for Migration and Human Rights (IMDH)</v>
      </c>
      <c r="DC408" t="str">
        <v>Institute of Natural and Cultural Heritage (IPANC)</v>
      </c>
      <c r="DD408" t="str">
        <v>International Committee for the Development of People (CISP)</v>
      </c>
      <c r="DE408" t="str">
        <v>International Federation of the Red Cross (IFRC)</v>
      </c>
      <c r="DF408" t="str">
        <v>International Labour Organization (ILO)</v>
      </c>
      <c r="DG408" t="str">
        <v>International Medical Corps</v>
      </c>
      <c r="DH408" t="str">
        <v>International Organization for Migration (IOM)</v>
      </c>
      <c r="DI408" t="str">
        <v>International Rescue Committee (IRC)</v>
      </c>
      <c r="DJ408" t="str">
        <v>INTERSOS</v>
      </c>
      <c r="DK408" t="str">
        <v>Jesuit Migrant Service (JMS)</v>
      </c>
      <c r="DL408" t="str">
        <v>Jesuit Refugee Service (JRS)</v>
      </c>
      <c r="DM408" t="str">
        <v>Jesuit Service for Migrants and Refugees (JSMR)</v>
      </c>
      <c r="DN408" t="str">
        <v>Joint United Nations Programme on HIV/AIDS (UNAIDS)</v>
      </c>
      <c r="DO408" t="str">
        <v>Kimirina Coorporation</v>
      </c>
      <c r="DP408" t="str">
        <v>La Casita Hispanic Cultural Centre</v>
      </c>
      <c r="DQ408" t="str">
        <v>Latin American Network of Non-Governmental Organizations of Persons with Disabilities and their Families (RIADIS)</v>
      </c>
      <c r="DR408" t="str">
        <v>LGBT+ Movement Brazil</v>
      </c>
      <c r="DS408" t="str">
        <v>Living Water Community (LWC)</v>
      </c>
      <c r="DT408" t="str">
        <v>LLANOVENCOL</v>
      </c>
      <c r="DU408" t="str">
        <v>Lutheran World Federation</v>
      </c>
      <c r="DV408" t="str">
        <v>Lutheran World Relief</v>
      </c>
      <c r="DW408" t="str">
        <v>Malteser International</v>
      </c>
      <c r="DX408" t="str">
        <v>Mana Institute</v>
      </c>
      <c r="DY408" t="str">
        <v>Manos Veneguayas Association</v>
      </c>
      <c r="DZ408" t="str">
        <v>Más Igualdad Perú</v>
      </c>
      <c r="EA408" t="str">
        <v>MedGlobal</v>
      </c>
      <c r="EB408" t="str">
        <v>Medical Teams International</v>
      </c>
      <c r="EC408" t="str">
        <v>Mercy Corps</v>
      </c>
      <c r="ED408" t="str">
        <v>Migrant Service Center (CAM)</v>
      </c>
      <c r="EE408" t="str">
        <v>Migrants, Refugees and Argentine Social Entrepreneurs (MIRARES)</v>
      </c>
      <c r="EF408" t="str">
        <v>Mision Scalabriniana - Ecuador</v>
      </c>
      <c r="EG408" t="str">
        <v>Missão Paz</v>
      </c>
      <c r="EH408" t="str">
        <v>Museu A CASA</v>
      </c>
      <c r="EI408" t="str">
        <v>Norwegian Refugee Council (NRC)</v>
      </c>
      <c r="EJ408" t="str">
        <v>ONG Migrantes por el Maule</v>
      </c>
      <c r="EK408" t="str">
        <v>ONG Preemptive Love Coalition Colombia</v>
      </c>
      <c r="EL408" t="str">
        <v>Organización Transfomando Vidas</v>
      </c>
      <c r="EM408" t="str">
        <v>Organization of Ibero-American States for Education, Science and Culture (OEI)</v>
      </c>
      <c r="EN408" t="str">
        <v>OXFAM</v>
      </c>
      <c r="EO408" t="str">
        <v>Panamerican Development Foundation</v>
      </c>
      <c r="EP408" t="str">
        <v>Panamerican Health Organization/World Health Organization (PAHO/WHO)</v>
      </c>
      <c r="EQ408" t="str">
        <v>Pastoral of Human Mobility - Peruvian Episcopal Conference</v>
      </c>
      <c r="ER408" t="str">
        <v>Pastoral Service for Migrants National</v>
      </c>
      <c r="ES408" t="str">
        <v>Permanent Human Rights defense Committee (CDH)</v>
      </c>
      <c r="ET408" t="str">
        <v>Pirilampos Institute - Group of visits and voluntary actions in Roraima</v>
      </c>
      <c r="EU408" t="str">
        <v>Plan International</v>
      </c>
      <c r="EV408" t="str">
        <v>Population Program, Faculty of Social Sciences, University of the Republic</v>
      </c>
      <c r="EW408" t="str">
        <v>Profamilia Association</v>
      </c>
      <c r="EX408" t="str">
        <v>Red con Migrantes y Refugiados</v>
      </c>
      <c r="EY408" t="str">
        <v>Red Cross Colombia</v>
      </c>
      <c r="EZ408" t="str">
        <v>Red Cross Ecuador</v>
      </c>
      <c r="FA408" t="str">
        <v>Red Cross Peru</v>
      </c>
      <c r="FB408" t="str">
        <v>Red de Investigaciones en Derechos Humanos - CONICET (Consejo Nacional de Investigaciones Científicas y Técnicas)</v>
      </c>
      <c r="FC408" t="str">
        <v>RET International</v>
      </c>
      <c r="FD408" t="str">
        <v>Salú pa Tur Foundation</v>
      </c>
      <c r="FE408" t="str">
        <v>Salvation Army</v>
      </c>
      <c r="FF408" t="str">
        <v>Samaritan's Purse</v>
      </c>
      <c r="FG408" t="str">
        <v>Save the Children International (SCI)</v>
      </c>
      <c r="FH408" t="str">
        <v>Scalabrini Foundation Chile</v>
      </c>
      <c r="FI408" t="str">
        <v>Sección Peruana de Amnistía Internacional</v>
      </c>
      <c r="FJ408" t="str">
        <v>Serviço Pastoral dos Migrantes do Nordeste</v>
      </c>
      <c r="FK408" t="str">
        <v>Sesame Workshop</v>
      </c>
      <c r="FL408" t="str">
        <v>Si, Da Vida</v>
      </c>
      <c r="FM408" t="str">
        <v>Solidarity and Action Asociation</v>
      </c>
      <c r="FN408" t="str">
        <v>SOS Children's Villages</v>
      </c>
      <c r="FO408" t="str">
        <v>Tarabita Foundation</v>
      </c>
      <c r="FP408" t="str">
        <v>Tearfund</v>
      </c>
      <c r="FQ408" t="str">
        <v>TECHO</v>
      </c>
      <c r="FR408" t="str">
        <v>Terranueva Foundation</v>
      </c>
      <c r="FS408" t="str">
        <v>Terre des Hommes Suisse</v>
      </c>
      <c r="FT408" t="str">
        <v>The Israel Forum for International Humanitarian Aid (IsraAID)</v>
      </c>
      <c r="FU408" t="str">
        <v>Unión Venezolana en Perú</v>
      </c>
      <c r="FV408" t="str">
        <v>United Nations Children's Fund (UNICEF)</v>
      </c>
      <c r="FW408" t="str">
        <v>United Nations Development Programme (UNDP)</v>
      </c>
      <c r="FX408" t="str">
        <v>United Nations Educational, Scientific and Cultural Organization (UNESCO)</v>
      </c>
      <c r="FY408" t="str">
        <v>United Nations Entity for Gender Equality and the Empowerment of Women (UNWOMEN)</v>
      </c>
      <c r="FZ408" t="str">
        <v>United Nations Food and Agricultural Organization (FAO)</v>
      </c>
      <c r="GA408" t="str">
        <v>United Nations High Commissioner for Refugees (UNHCR)</v>
      </c>
      <c r="GB408" t="str">
        <v>United Nations Office of the High Commissioner for Human Rights (OHCHR)</v>
      </c>
      <c r="GC408" t="str">
        <v>United Nations Office on Drugs and Crime (UNODC)</v>
      </c>
      <c r="GD408" t="str">
        <v>United Nations Population Fund (UNFPA)</v>
      </c>
      <c r="GE408" t="str">
        <v>United Nations Programme for Human Settlements (UN Habitat)</v>
      </c>
      <c r="GF408" t="str">
        <v>Vale da Benção Educational and Charitable Association (AEBVB)</v>
      </c>
      <c r="GG408" t="str">
        <v>VenAruba Solidaria</v>
      </c>
      <c r="GH408" t="str">
        <v>Venex Curacao Foundation</v>
      </c>
      <c r="GI408" t="str">
        <v>Venezolanos en Barranquilla</v>
      </c>
      <c r="GJ408" t="str">
        <v>Venezolanos en San Cristóbal</v>
      </c>
      <c r="GK408" t="str">
        <v>Venezuelan Emigrant Foundation (FEV)</v>
      </c>
      <c r="GL408" t="str">
        <v>Vicaría de Pastoral Social Caritas</v>
      </c>
      <c r="GM408" t="str">
        <v>Voices GY</v>
      </c>
      <c r="GN408" t="str">
        <v>We World GVC</v>
      </c>
      <c r="GO408" t="str">
        <v>World Council of Credit Unions</v>
      </c>
      <c r="GP408" t="str">
        <v>World Food Programme (WFP)</v>
      </c>
      <c r="GQ408" t="str">
        <v>World Vision</v>
      </c>
      <c r="GR408" t="str">
        <v>ZOA</v>
      </c>
    </row>
    <row r="409" spans="8:200" x14ac:dyDescent="0.3">
      <c r="H409" t="str" cm="1">
        <f t="array" ref="H409:GR409">TRANSPOSE(_xlfn._xlws.SORT(_xlfn._xlws.FILTER(Table3[Name],ISNUMBER(SEARCH(' Activity Sheet'!D463,Table3[Name])),"Not found"),,1))</f>
        <v>.New Organisation</v>
      </c>
      <c r="I409" t="str">
        <v>ABV - Association of Good with Life</v>
      </c>
      <c r="J409" t="str">
        <v>ACAPS</v>
      </c>
      <c r="K409" t="str">
        <v>Acción y Desarrollo</v>
      </c>
      <c r="L409" t="str">
        <v>ACTED</v>
      </c>
      <c r="M409" t="str">
        <v>Action against Hunger</v>
      </c>
      <c r="N409" t="str">
        <v>ActionAid</v>
      </c>
      <c r="O409" t="str">
        <v>Adventist Development and Relief Agency (ADRA)</v>
      </c>
      <c r="P409" t="str">
        <v>Alas de Colibrí Foundation</v>
      </c>
      <c r="Q409" t="str">
        <v>Alianza por la Solidaridad</v>
      </c>
      <c r="R409" t="str">
        <v>Alianza por Venezuela</v>
      </c>
      <c r="S409" t="str">
        <v>Americares Foundation</v>
      </c>
      <c r="T409" t="str">
        <v>Argentine Commission for Refugees and Migrants (CAREF)</v>
      </c>
      <c r="U409" t="str">
        <v>Asociación Aves</v>
      </c>
      <c r="V409" t="str">
        <v>Asociación de Jubilados y Pensionados Venezolanos en Argentina</v>
      </c>
      <c r="W409" t="str">
        <v>Asociación de Venezolanos en Eloy Alfaro</v>
      </c>
      <c r="X409" t="str">
        <v>Asociación Fundación contra el Hambre Perú</v>
      </c>
      <c r="Y409" t="str">
        <v>Asociación Migrantes Venezolanos</v>
      </c>
      <c r="Z409" t="str">
        <v>Asociación Misioneros de San Carlos Scalabrinianos</v>
      </c>
      <c r="AA409" t="str">
        <v>Asociacion Proteccion Poblacion Vulnerable</v>
      </c>
      <c r="AB409" t="str">
        <v>Asociación Quinta Ola</v>
      </c>
      <c r="AC409" t="str">
        <v>Asociación Salto Ángel</v>
      </c>
      <c r="AD409" t="str">
        <v>Asociación Venezuela en Ecuador AC</v>
      </c>
      <c r="AE409" t="str">
        <v>ASOVENAR</v>
      </c>
      <c r="AF409" t="str">
        <v>Associação Hermanitos</v>
      </c>
      <c r="AG409" t="str">
        <v>AVSI Foundation</v>
      </c>
      <c r="AH409" t="str">
        <v>Bethany Christian Services</v>
      </c>
      <c r="AI409" t="str">
        <v>Blumont</v>
      </c>
      <c r="AJ409" t="str">
        <v>CARE</v>
      </c>
      <c r="AK409" t="str">
        <v>Caritas Brazil</v>
      </c>
      <c r="AL409" t="str">
        <v>Caritas Ecuador</v>
      </c>
      <c r="AM409" t="str">
        <v>Caritas Germany</v>
      </c>
      <c r="AN409" t="str">
        <v>Caritas Manaus</v>
      </c>
      <c r="AO409" t="str">
        <v>Caritas Parana</v>
      </c>
      <c r="AP409" t="str">
        <v>Caritas Peru</v>
      </c>
      <c r="AQ409" t="str">
        <v>Caritas Rio de Janeiro</v>
      </c>
      <c r="AR409" t="str">
        <v>Caritas São Paulo</v>
      </c>
      <c r="AS409" t="str">
        <v>Caritas Switzerland</v>
      </c>
      <c r="AT409" t="str">
        <v>CCEFIRO Association</v>
      </c>
      <c r="AU409" t="str">
        <v>CEDRO</v>
      </c>
      <c r="AV409" t="str">
        <v>Center for Integrated Studies and Programs for Sustainable Development (CIEDS)</v>
      </c>
      <c r="AW409" t="str">
        <v>Center for Migration and Human Rights of the Diocese of Roraima (CMDH)</v>
      </c>
      <c r="AX409" t="str">
        <v>Centro de Atencion Psicosocial (CAPS)</v>
      </c>
      <c r="AY409" t="str">
        <v>CESAL</v>
      </c>
      <c r="AZ409" t="str">
        <v>CESVI-Cooperazione e Sviluppo</v>
      </c>
      <c r="BA409" t="str">
        <v>ChildFund International</v>
      </c>
      <c r="BB409" t="str">
        <v>CHS Alternativo</v>
      </c>
      <c r="BC409" t="str">
        <v>Churún Merú Association</v>
      </c>
      <c r="BD409" t="str">
        <v>Coalición por Venezuela</v>
      </c>
      <c r="BE409" t="str">
        <v>Colonia Foundation of Venezuelans in the Dominican Republic (FUNCOVERD)</v>
      </c>
      <c r="BF409" t="str">
        <v>COLVENZ</v>
      </c>
      <c r="BG409" t="str">
        <v>Compassiva</v>
      </c>
      <c r="BH409" t="str">
        <v>Consejo Interreligioso del Perú - Religiones por la Paz</v>
      </c>
      <c r="BI409" t="str">
        <v>Consorcio ONG OCIPI Y Capellanía Nacional OFICA</v>
      </c>
      <c r="BJ409" t="str">
        <v>COOPI - International Cooperation Foundation</v>
      </c>
      <c r="BK409" t="str">
        <v>Corporación Colectivo Sin Fronteras</v>
      </c>
      <c r="BL409" t="str">
        <v>CRISFE Foundation</v>
      </c>
      <c r="BM409" t="str">
        <v>Cuso International</v>
      </c>
      <c r="BN409" t="str">
        <v>Danielle’s Children Fund (DCF)</v>
      </c>
      <c r="BO409" t="str">
        <v>Danish Refugee Council (DRC)</v>
      </c>
      <c r="BP409" t="str">
        <v>Development Support Association - APOYAR</v>
      </c>
      <c r="BQ409" t="str">
        <v>Diakonie Katastrophenhilfe</v>
      </c>
      <c r="BR409" t="str">
        <v>Diálogo Diverso</v>
      </c>
      <c r="BS409" t="str">
        <v>Doctors of the World</v>
      </c>
      <c r="BT409" t="str">
        <v>Dominican Institute for Integrated Development</v>
      </c>
      <c r="BU409" t="str">
        <v>Duendes y Ángeles Vinotinto República Dominicana</v>
      </c>
      <c r="BV409" t="str">
        <v>Encuentros SJS (Servicio Jesuita de la Solidaridad)</v>
      </c>
      <c r="BW409" t="str">
        <v>Ending Violence Against Migrants</v>
      </c>
      <c r="BX409" t="str">
        <v>Equidad Foundation</v>
      </c>
      <c r="BY409" t="str">
        <v>Equilibrium CenDE</v>
      </c>
      <c r="BZ409" t="str">
        <v>Facultad de Psicología - Universidad de la República (UDELAR)</v>
      </c>
      <c r="CA409" t="str">
        <v>First International Emergency and Solidarités International</v>
      </c>
      <c r="CB409" t="str">
        <v>Fondo Ecuatoriano Populorum Progressio</v>
      </c>
      <c r="CC409" t="str">
        <v>Foro Salud Callao</v>
      </c>
      <c r="CD409" t="str">
        <v>Foundation for the Integration and Development of Latin America (FIDAL)</v>
      </c>
      <c r="CE409" t="str">
        <v>Foundation of the Americas (FUDELA)</v>
      </c>
      <c r="CF409" t="str">
        <v>Fraternity Without Borders</v>
      </c>
      <c r="CG409" t="str">
        <v>Fundación Brisas del Norte</v>
      </c>
      <c r="CH409" t="str">
        <v>Fundación Colombovenezolana Nueva Ilusión</v>
      </c>
      <c r="CI409" t="str">
        <v>Fundación Nakama's</v>
      </c>
      <c r="CJ409" t="str">
        <v>Fundación RadaBer</v>
      </c>
      <c r="CK409" t="str">
        <v>Fundación Scalabrini Bolivia</v>
      </c>
      <c r="CL409" t="str">
        <v>Fundacion Social Vivan los Niños</v>
      </c>
      <c r="CM409" t="str">
        <v>FUNVEAC</v>
      </c>
      <c r="CN409" t="str">
        <v>German Development Cooperation Agency GIZ</v>
      </c>
      <c r="CO409" t="str">
        <v>Globalizate Radio</v>
      </c>
      <c r="CP409" t="str">
        <v>GOAL</v>
      </c>
      <c r="CQ409" t="str">
        <v>Halü Bienestar Humano Foundation (HALU)</v>
      </c>
      <c r="CR409" t="str">
        <v>Heartland Alliance International (HAI)</v>
      </c>
      <c r="CS409" t="str">
        <v>HELVETAS Swiss Intercooperation</v>
      </c>
      <c r="CT409" t="str">
        <v>HIAS</v>
      </c>
      <c r="CU409" t="str">
        <v>Human Rights Defence Curaçao</v>
      </c>
      <c r="CV409" t="str">
        <v>Humanity &amp; Inclusion</v>
      </c>
      <c r="CW409" t="str">
        <v>Humans Analytic</v>
      </c>
      <c r="CX409" t="str">
        <v>Idas y Vueltas Association</v>
      </c>
      <c r="CY409" t="str">
        <v>iMMAP</v>
      </c>
      <c r="CZ409" t="str">
        <v>IMPACT Initiatives (REACH)</v>
      </c>
      <c r="DA409" t="str">
        <v>Inmigrante Feliz Association</v>
      </c>
      <c r="DB409" t="str">
        <v>Institute for Migration and Human Rights (IMDH)</v>
      </c>
      <c r="DC409" t="str">
        <v>Institute of Natural and Cultural Heritage (IPANC)</v>
      </c>
      <c r="DD409" t="str">
        <v>International Committee for the Development of People (CISP)</v>
      </c>
      <c r="DE409" t="str">
        <v>International Federation of the Red Cross (IFRC)</v>
      </c>
      <c r="DF409" t="str">
        <v>International Labour Organization (ILO)</v>
      </c>
      <c r="DG409" t="str">
        <v>International Medical Corps</v>
      </c>
      <c r="DH409" t="str">
        <v>International Organization for Migration (IOM)</v>
      </c>
      <c r="DI409" t="str">
        <v>International Rescue Committee (IRC)</v>
      </c>
      <c r="DJ409" t="str">
        <v>INTERSOS</v>
      </c>
      <c r="DK409" t="str">
        <v>Jesuit Migrant Service (JMS)</v>
      </c>
      <c r="DL409" t="str">
        <v>Jesuit Refugee Service (JRS)</v>
      </c>
      <c r="DM409" t="str">
        <v>Jesuit Service for Migrants and Refugees (JSMR)</v>
      </c>
      <c r="DN409" t="str">
        <v>Joint United Nations Programme on HIV/AIDS (UNAIDS)</v>
      </c>
      <c r="DO409" t="str">
        <v>Kimirina Coorporation</v>
      </c>
      <c r="DP409" t="str">
        <v>La Casita Hispanic Cultural Centre</v>
      </c>
      <c r="DQ409" t="str">
        <v>Latin American Network of Non-Governmental Organizations of Persons with Disabilities and their Families (RIADIS)</v>
      </c>
      <c r="DR409" t="str">
        <v>LGBT+ Movement Brazil</v>
      </c>
      <c r="DS409" t="str">
        <v>Living Water Community (LWC)</v>
      </c>
      <c r="DT409" t="str">
        <v>LLANOVENCOL</v>
      </c>
      <c r="DU409" t="str">
        <v>Lutheran World Federation</v>
      </c>
      <c r="DV409" t="str">
        <v>Lutheran World Relief</v>
      </c>
      <c r="DW409" t="str">
        <v>Malteser International</v>
      </c>
      <c r="DX409" t="str">
        <v>Mana Institute</v>
      </c>
      <c r="DY409" t="str">
        <v>Manos Veneguayas Association</v>
      </c>
      <c r="DZ409" t="str">
        <v>Más Igualdad Perú</v>
      </c>
      <c r="EA409" t="str">
        <v>MedGlobal</v>
      </c>
      <c r="EB409" t="str">
        <v>Medical Teams International</v>
      </c>
      <c r="EC409" t="str">
        <v>Mercy Corps</v>
      </c>
      <c r="ED409" t="str">
        <v>Migrant Service Center (CAM)</v>
      </c>
      <c r="EE409" t="str">
        <v>Migrants, Refugees and Argentine Social Entrepreneurs (MIRARES)</v>
      </c>
      <c r="EF409" t="str">
        <v>Mision Scalabriniana - Ecuador</v>
      </c>
      <c r="EG409" t="str">
        <v>Missão Paz</v>
      </c>
      <c r="EH409" t="str">
        <v>Museu A CASA</v>
      </c>
      <c r="EI409" t="str">
        <v>Norwegian Refugee Council (NRC)</v>
      </c>
      <c r="EJ409" t="str">
        <v>ONG Migrantes por el Maule</v>
      </c>
      <c r="EK409" t="str">
        <v>ONG Preemptive Love Coalition Colombia</v>
      </c>
      <c r="EL409" t="str">
        <v>Organización Transfomando Vidas</v>
      </c>
      <c r="EM409" t="str">
        <v>Organization of Ibero-American States for Education, Science and Culture (OEI)</v>
      </c>
      <c r="EN409" t="str">
        <v>OXFAM</v>
      </c>
      <c r="EO409" t="str">
        <v>Panamerican Development Foundation</v>
      </c>
      <c r="EP409" t="str">
        <v>Panamerican Health Organization/World Health Organization (PAHO/WHO)</v>
      </c>
      <c r="EQ409" t="str">
        <v>Pastoral of Human Mobility - Peruvian Episcopal Conference</v>
      </c>
      <c r="ER409" t="str">
        <v>Pastoral Service for Migrants National</v>
      </c>
      <c r="ES409" t="str">
        <v>Permanent Human Rights defense Committee (CDH)</v>
      </c>
      <c r="ET409" t="str">
        <v>Pirilampos Institute - Group of visits and voluntary actions in Roraima</v>
      </c>
      <c r="EU409" t="str">
        <v>Plan International</v>
      </c>
      <c r="EV409" t="str">
        <v>Population Program, Faculty of Social Sciences, University of the Republic</v>
      </c>
      <c r="EW409" t="str">
        <v>Profamilia Association</v>
      </c>
      <c r="EX409" t="str">
        <v>Red con Migrantes y Refugiados</v>
      </c>
      <c r="EY409" t="str">
        <v>Red Cross Colombia</v>
      </c>
      <c r="EZ409" t="str">
        <v>Red Cross Ecuador</v>
      </c>
      <c r="FA409" t="str">
        <v>Red Cross Peru</v>
      </c>
      <c r="FB409" t="str">
        <v>Red de Investigaciones en Derechos Humanos - CONICET (Consejo Nacional de Investigaciones Científicas y Técnicas)</v>
      </c>
      <c r="FC409" t="str">
        <v>RET International</v>
      </c>
      <c r="FD409" t="str">
        <v>Salú pa Tur Foundation</v>
      </c>
      <c r="FE409" t="str">
        <v>Salvation Army</v>
      </c>
      <c r="FF409" t="str">
        <v>Samaritan's Purse</v>
      </c>
      <c r="FG409" t="str">
        <v>Save the Children International (SCI)</v>
      </c>
      <c r="FH409" t="str">
        <v>Scalabrini Foundation Chile</v>
      </c>
      <c r="FI409" t="str">
        <v>Sección Peruana de Amnistía Internacional</v>
      </c>
      <c r="FJ409" t="str">
        <v>Serviço Pastoral dos Migrantes do Nordeste</v>
      </c>
      <c r="FK409" t="str">
        <v>Sesame Workshop</v>
      </c>
      <c r="FL409" t="str">
        <v>Si, Da Vida</v>
      </c>
      <c r="FM409" t="str">
        <v>Solidarity and Action Asociation</v>
      </c>
      <c r="FN409" t="str">
        <v>SOS Children's Villages</v>
      </c>
      <c r="FO409" t="str">
        <v>Tarabita Foundation</v>
      </c>
      <c r="FP409" t="str">
        <v>Tearfund</v>
      </c>
      <c r="FQ409" t="str">
        <v>TECHO</v>
      </c>
      <c r="FR409" t="str">
        <v>Terranueva Foundation</v>
      </c>
      <c r="FS409" t="str">
        <v>Terre des Hommes Suisse</v>
      </c>
      <c r="FT409" t="str">
        <v>The Israel Forum for International Humanitarian Aid (IsraAID)</v>
      </c>
      <c r="FU409" t="str">
        <v>Unión Venezolana en Perú</v>
      </c>
      <c r="FV409" t="str">
        <v>United Nations Children's Fund (UNICEF)</v>
      </c>
      <c r="FW409" t="str">
        <v>United Nations Development Programme (UNDP)</v>
      </c>
      <c r="FX409" t="str">
        <v>United Nations Educational, Scientific and Cultural Organization (UNESCO)</v>
      </c>
      <c r="FY409" t="str">
        <v>United Nations Entity for Gender Equality and the Empowerment of Women (UNWOMEN)</v>
      </c>
      <c r="FZ409" t="str">
        <v>United Nations Food and Agricultural Organization (FAO)</v>
      </c>
      <c r="GA409" t="str">
        <v>United Nations High Commissioner for Refugees (UNHCR)</v>
      </c>
      <c r="GB409" t="str">
        <v>United Nations Office of the High Commissioner for Human Rights (OHCHR)</v>
      </c>
      <c r="GC409" t="str">
        <v>United Nations Office on Drugs and Crime (UNODC)</v>
      </c>
      <c r="GD409" t="str">
        <v>United Nations Population Fund (UNFPA)</v>
      </c>
      <c r="GE409" t="str">
        <v>United Nations Programme for Human Settlements (UN Habitat)</v>
      </c>
      <c r="GF409" t="str">
        <v>Vale da Benção Educational and Charitable Association (AEBVB)</v>
      </c>
      <c r="GG409" t="str">
        <v>VenAruba Solidaria</v>
      </c>
      <c r="GH409" t="str">
        <v>Venex Curacao Foundation</v>
      </c>
      <c r="GI409" t="str">
        <v>Venezolanos en Barranquilla</v>
      </c>
      <c r="GJ409" t="str">
        <v>Venezolanos en San Cristóbal</v>
      </c>
      <c r="GK409" t="str">
        <v>Venezuelan Emigrant Foundation (FEV)</v>
      </c>
      <c r="GL409" t="str">
        <v>Vicaría de Pastoral Social Caritas</v>
      </c>
      <c r="GM409" t="str">
        <v>Voices GY</v>
      </c>
      <c r="GN409" t="str">
        <v>We World GVC</v>
      </c>
      <c r="GO409" t="str">
        <v>World Council of Credit Unions</v>
      </c>
      <c r="GP409" t="str">
        <v>World Food Programme (WFP)</v>
      </c>
      <c r="GQ409" t="str">
        <v>World Vision</v>
      </c>
      <c r="GR409" t="str">
        <v>ZOA</v>
      </c>
    </row>
    <row r="410" spans="8:200" x14ac:dyDescent="0.3">
      <c r="H410" t="str" cm="1">
        <f t="array" ref="H410:GR410">TRANSPOSE(_xlfn._xlws.SORT(_xlfn._xlws.FILTER(Table3[Name],ISNUMBER(SEARCH(' Activity Sheet'!D464,Table3[Name])),"Not found"),,1))</f>
        <v>.New Organisation</v>
      </c>
      <c r="I410" t="str">
        <v>ABV - Association of Good with Life</v>
      </c>
      <c r="J410" t="str">
        <v>ACAPS</v>
      </c>
      <c r="K410" t="str">
        <v>Acción y Desarrollo</v>
      </c>
      <c r="L410" t="str">
        <v>ACTED</v>
      </c>
      <c r="M410" t="str">
        <v>Action against Hunger</v>
      </c>
      <c r="N410" t="str">
        <v>ActionAid</v>
      </c>
      <c r="O410" t="str">
        <v>Adventist Development and Relief Agency (ADRA)</v>
      </c>
      <c r="P410" t="str">
        <v>Alas de Colibrí Foundation</v>
      </c>
      <c r="Q410" t="str">
        <v>Alianza por la Solidaridad</v>
      </c>
      <c r="R410" t="str">
        <v>Alianza por Venezuela</v>
      </c>
      <c r="S410" t="str">
        <v>Americares Foundation</v>
      </c>
      <c r="T410" t="str">
        <v>Argentine Commission for Refugees and Migrants (CAREF)</v>
      </c>
      <c r="U410" t="str">
        <v>Asociación Aves</v>
      </c>
      <c r="V410" t="str">
        <v>Asociación de Jubilados y Pensionados Venezolanos en Argentina</v>
      </c>
      <c r="W410" t="str">
        <v>Asociación de Venezolanos en Eloy Alfaro</v>
      </c>
      <c r="X410" t="str">
        <v>Asociación Fundación contra el Hambre Perú</v>
      </c>
      <c r="Y410" t="str">
        <v>Asociación Migrantes Venezolanos</v>
      </c>
      <c r="Z410" t="str">
        <v>Asociación Misioneros de San Carlos Scalabrinianos</v>
      </c>
      <c r="AA410" t="str">
        <v>Asociacion Proteccion Poblacion Vulnerable</v>
      </c>
      <c r="AB410" t="str">
        <v>Asociación Quinta Ola</v>
      </c>
      <c r="AC410" t="str">
        <v>Asociación Salto Ángel</v>
      </c>
      <c r="AD410" t="str">
        <v>Asociación Venezuela en Ecuador AC</v>
      </c>
      <c r="AE410" t="str">
        <v>ASOVENAR</v>
      </c>
      <c r="AF410" t="str">
        <v>Associação Hermanitos</v>
      </c>
      <c r="AG410" t="str">
        <v>AVSI Foundation</v>
      </c>
      <c r="AH410" t="str">
        <v>Bethany Christian Services</v>
      </c>
      <c r="AI410" t="str">
        <v>Blumont</v>
      </c>
      <c r="AJ410" t="str">
        <v>CARE</v>
      </c>
      <c r="AK410" t="str">
        <v>Caritas Brazil</v>
      </c>
      <c r="AL410" t="str">
        <v>Caritas Ecuador</v>
      </c>
      <c r="AM410" t="str">
        <v>Caritas Germany</v>
      </c>
      <c r="AN410" t="str">
        <v>Caritas Manaus</v>
      </c>
      <c r="AO410" t="str">
        <v>Caritas Parana</v>
      </c>
      <c r="AP410" t="str">
        <v>Caritas Peru</v>
      </c>
      <c r="AQ410" t="str">
        <v>Caritas Rio de Janeiro</v>
      </c>
      <c r="AR410" t="str">
        <v>Caritas São Paulo</v>
      </c>
      <c r="AS410" t="str">
        <v>Caritas Switzerland</v>
      </c>
      <c r="AT410" t="str">
        <v>CCEFIRO Association</v>
      </c>
      <c r="AU410" t="str">
        <v>CEDRO</v>
      </c>
      <c r="AV410" t="str">
        <v>Center for Integrated Studies and Programs for Sustainable Development (CIEDS)</v>
      </c>
      <c r="AW410" t="str">
        <v>Center for Migration and Human Rights of the Diocese of Roraima (CMDH)</v>
      </c>
      <c r="AX410" t="str">
        <v>Centro de Atencion Psicosocial (CAPS)</v>
      </c>
      <c r="AY410" t="str">
        <v>CESAL</v>
      </c>
      <c r="AZ410" t="str">
        <v>CESVI-Cooperazione e Sviluppo</v>
      </c>
      <c r="BA410" t="str">
        <v>ChildFund International</v>
      </c>
      <c r="BB410" t="str">
        <v>CHS Alternativo</v>
      </c>
      <c r="BC410" t="str">
        <v>Churún Merú Association</v>
      </c>
      <c r="BD410" t="str">
        <v>Coalición por Venezuela</v>
      </c>
      <c r="BE410" t="str">
        <v>Colonia Foundation of Venezuelans in the Dominican Republic (FUNCOVERD)</v>
      </c>
      <c r="BF410" t="str">
        <v>COLVENZ</v>
      </c>
      <c r="BG410" t="str">
        <v>Compassiva</v>
      </c>
      <c r="BH410" t="str">
        <v>Consejo Interreligioso del Perú - Religiones por la Paz</v>
      </c>
      <c r="BI410" t="str">
        <v>Consorcio ONG OCIPI Y Capellanía Nacional OFICA</v>
      </c>
      <c r="BJ410" t="str">
        <v>COOPI - International Cooperation Foundation</v>
      </c>
      <c r="BK410" t="str">
        <v>Corporación Colectivo Sin Fronteras</v>
      </c>
      <c r="BL410" t="str">
        <v>CRISFE Foundation</v>
      </c>
      <c r="BM410" t="str">
        <v>Cuso International</v>
      </c>
      <c r="BN410" t="str">
        <v>Danielle’s Children Fund (DCF)</v>
      </c>
      <c r="BO410" t="str">
        <v>Danish Refugee Council (DRC)</v>
      </c>
      <c r="BP410" t="str">
        <v>Development Support Association - APOYAR</v>
      </c>
      <c r="BQ410" t="str">
        <v>Diakonie Katastrophenhilfe</v>
      </c>
      <c r="BR410" t="str">
        <v>Diálogo Diverso</v>
      </c>
      <c r="BS410" t="str">
        <v>Doctors of the World</v>
      </c>
      <c r="BT410" t="str">
        <v>Dominican Institute for Integrated Development</v>
      </c>
      <c r="BU410" t="str">
        <v>Duendes y Ángeles Vinotinto República Dominicana</v>
      </c>
      <c r="BV410" t="str">
        <v>Encuentros SJS (Servicio Jesuita de la Solidaridad)</v>
      </c>
      <c r="BW410" t="str">
        <v>Ending Violence Against Migrants</v>
      </c>
      <c r="BX410" t="str">
        <v>Equidad Foundation</v>
      </c>
      <c r="BY410" t="str">
        <v>Equilibrium CenDE</v>
      </c>
      <c r="BZ410" t="str">
        <v>Facultad de Psicología - Universidad de la República (UDELAR)</v>
      </c>
      <c r="CA410" t="str">
        <v>First International Emergency and Solidarités International</v>
      </c>
      <c r="CB410" t="str">
        <v>Fondo Ecuatoriano Populorum Progressio</v>
      </c>
      <c r="CC410" t="str">
        <v>Foro Salud Callao</v>
      </c>
      <c r="CD410" t="str">
        <v>Foundation for the Integration and Development of Latin America (FIDAL)</v>
      </c>
      <c r="CE410" t="str">
        <v>Foundation of the Americas (FUDELA)</v>
      </c>
      <c r="CF410" t="str">
        <v>Fraternity Without Borders</v>
      </c>
      <c r="CG410" t="str">
        <v>Fundación Brisas del Norte</v>
      </c>
      <c r="CH410" t="str">
        <v>Fundación Colombovenezolana Nueva Ilusión</v>
      </c>
      <c r="CI410" t="str">
        <v>Fundación Nakama's</v>
      </c>
      <c r="CJ410" t="str">
        <v>Fundación RadaBer</v>
      </c>
      <c r="CK410" t="str">
        <v>Fundación Scalabrini Bolivia</v>
      </c>
      <c r="CL410" t="str">
        <v>Fundacion Social Vivan los Niños</v>
      </c>
      <c r="CM410" t="str">
        <v>FUNVEAC</v>
      </c>
      <c r="CN410" t="str">
        <v>German Development Cooperation Agency GIZ</v>
      </c>
      <c r="CO410" t="str">
        <v>Globalizate Radio</v>
      </c>
      <c r="CP410" t="str">
        <v>GOAL</v>
      </c>
      <c r="CQ410" t="str">
        <v>Halü Bienestar Humano Foundation (HALU)</v>
      </c>
      <c r="CR410" t="str">
        <v>Heartland Alliance International (HAI)</v>
      </c>
      <c r="CS410" t="str">
        <v>HELVETAS Swiss Intercooperation</v>
      </c>
      <c r="CT410" t="str">
        <v>HIAS</v>
      </c>
      <c r="CU410" t="str">
        <v>Human Rights Defence Curaçao</v>
      </c>
      <c r="CV410" t="str">
        <v>Humanity &amp; Inclusion</v>
      </c>
      <c r="CW410" t="str">
        <v>Humans Analytic</v>
      </c>
      <c r="CX410" t="str">
        <v>Idas y Vueltas Association</v>
      </c>
      <c r="CY410" t="str">
        <v>iMMAP</v>
      </c>
      <c r="CZ410" t="str">
        <v>IMPACT Initiatives (REACH)</v>
      </c>
      <c r="DA410" t="str">
        <v>Inmigrante Feliz Association</v>
      </c>
      <c r="DB410" t="str">
        <v>Institute for Migration and Human Rights (IMDH)</v>
      </c>
      <c r="DC410" t="str">
        <v>Institute of Natural and Cultural Heritage (IPANC)</v>
      </c>
      <c r="DD410" t="str">
        <v>International Committee for the Development of People (CISP)</v>
      </c>
      <c r="DE410" t="str">
        <v>International Federation of the Red Cross (IFRC)</v>
      </c>
      <c r="DF410" t="str">
        <v>International Labour Organization (ILO)</v>
      </c>
      <c r="DG410" t="str">
        <v>International Medical Corps</v>
      </c>
      <c r="DH410" t="str">
        <v>International Organization for Migration (IOM)</v>
      </c>
      <c r="DI410" t="str">
        <v>International Rescue Committee (IRC)</v>
      </c>
      <c r="DJ410" t="str">
        <v>INTERSOS</v>
      </c>
      <c r="DK410" t="str">
        <v>Jesuit Migrant Service (JMS)</v>
      </c>
      <c r="DL410" t="str">
        <v>Jesuit Refugee Service (JRS)</v>
      </c>
      <c r="DM410" t="str">
        <v>Jesuit Service for Migrants and Refugees (JSMR)</v>
      </c>
      <c r="DN410" t="str">
        <v>Joint United Nations Programme on HIV/AIDS (UNAIDS)</v>
      </c>
      <c r="DO410" t="str">
        <v>Kimirina Coorporation</v>
      </c>
      <c r="DP410" t="str">
        <v>La Casita Hispanic Cultural Centre</v>
      </c>
      <c r="DQ410" t="str">
        <v>Latin American Network of Non-Governmental Organizations of Persons with Disabilities and their Families (RIADIS)</v>
      </c>
      <c r="DR410" t="str">
        <v>LGBT+ Movement Brazil</v>
      </c>
      <c r="DS410" t="str">
        <v>Living Water Community (LWC)</v>
      </c>
      <c r="DT410" t="str">
        <v>LLANOVENCOL</v>
      </c>
      <c r="DU410" t="str">
        <v>Lutheran World Federation</v>
      </c>
      <c r="DV410" t="str">
        <v>Lutheran World Relief</v>
      </c>
      <c r="DW410" t="str">
        <v>Malteser International</v>
      </c>
      <c r="DX410" t="str">
        <v>Mana Institute</v>
      </c>
      <c r="DY410" t="str">
        <v>Manos Veneguayas Association</v>
      </c>
      <c r="DZ410" t="str">
        <v>Más Igualdad Perú</v>
      </c>
      <c r="EA410" t="str">
        <v>MedGlobal</v>
      </c>
      <c r="EB410" t="str">
        <v>Medical Teams International</v>
      </c>
      <c r="EC410" t="str">
        <v>Mercy Corps</v>
      </c>
      <c r="ED410" t="str">
        <v>Migrant Service Center (CAM)</v>
      </c>
      <c r="EE410" t="str">
        <v>Migrants, Refugees and Argentine Social Entrepreneurs (MIRARES)</v>
      </c>
      <c r="EF410" t="str">
        <v>Mision Scalabriniana - Ecuador</v>
      </c>
      <c r="EG410" t="str">
        <v>Missão Paz</v>
      </c>
      <c r="EH410" t="str">
        <v>Museu A CASA</v>
      </c>
      <c r="EI410" t="str">
        <v>Norwegian Refugee Council (NRC)</v>
      </c>
      <c r="EJ410" t="str">
        <v>ONG Migrantes por el Maule</v>
      </c>
      <c r="EK410" t="str">
        <v>ONG Preemptive Love Coalition Colombia</v>
      </c>
      <c r="EL410" t="str">
        <v>Organización Transfomando Vidas</v>
      </c>
      <c r="EM410" t="str">
        <v>Organization of Ibero-American States for Education, Science and Culture (OEI)</v>
      </c>
      <c r="EN410" t="str">
        <v>OXFAM</v>
      </c>
      <c r="EO410" t="str">
        <v>Panamerican Development Foundation</v>
      </c>
      <c r="EP410" t="str">
        <v>Panamerican Health Organization/World Health Organization (PAHO/WHO)</v>
      </c>
      <c r="EQ410" t="str">
        <v>Pastoral of Human Mobility - Peruvian Episcopal Conference</v>
      </c>
      <c r="ER410" t="str">
        <v>Pastoral Service for Migrants National</v>
      </c>
      <c r="ES410" t="str">
        <v>Permanent Human Rights defense Committee (CDH)</v>
      </c>
      <c r="ET410" t="str">
        <v>Pirilampos Institute - Group of visits and voluntary actions in Roraima</v>
      </c>
      <c r="EU410" t="str">
        <v>Plan International</v>
      </c>
      <c r="EV410" t="str">
        <v>Population Program, Faculty of Social Sciences, University of the Republic</v>
      </c>
      <c r="EW410" t="str">
        <v>Profamilia Association</v>
      </c>
      <c r="EX410" t="str">
        <v>Red con Migrantes y Refugiados</v>
      </c>
      <c r="EY410" t="str">
        <v>Red Cross Colombia</v>
      </c>
      <c r="EZ410" t="str">
        <v>Red Cross Ecuador</v>
      </c>
      <c r="FA410" t="str">
        <v>Red Cross Peru</v>
      </c>
      <c r="FB410" t="str">
        <v>Red de Investigaciones en Derechos Humanos - CONICET (Consejo Nacional de Investigaciones Científicas y Técnicas)</v>
      </c>
      <c r="FC410" t="str">
        <v>RET International</v>
      </c>
      <c r="FD410" t="str">
        <v>Salú pa Tur Foundation</v>
      </c>
      <c r="FE410" t="str">
        <v>Salvation Army</v>
      </c>
      <c r="FF410" t="str">
        <v>Samaritan's Purse</v>
      </c>
      <c r="FG410" t="str">
        <v>Save the Children International (SCI)</v>
      </c>
      <c r="FH410" t="str">
        <v>Scalabrini Foundation Chile</v>
      </c>
      <c r="FI410" t="str">
        <v>Sección Peruana de Amnistía Internacional</v>
      </c>
      <c r="FJ410" t="str">
        <v>Serviço Pastoral dos Migrantes do Nordeste</v>
      </c>
      <c r="FK410" t="str">
        <v>Sesame Workshop</v>
      </c>
      <c r="FL410" t="str">
        <v>Si, Da Vida</v>
      </c>
      <c r="FM410" t="str">
        <v>Solidarity and Action Asociation</v>
      </c>
      <c r="FN410" t="str">
        <v>SOS Children's Villages</v>
      </c>
      <c r="FO410" t="str">
        <v>Tarabita Foundation</v>
      </c>
      <c r="FP410" t="str">
        <v>Tearfund</v>
      </c>
      <c r="FQ410" t="str">
        <v>TECHO</v>
      </c>
      <c r="FR410" t="str">
        <v>Terranueva Foundation</v>
      </c>
      <c r="FS410" t="str">
        <v>Terre des Hommes Suisse</v>
      </c>
      <c r="FT410" t="str">
        <v>The Israel Forum for International Humanitarian Aid (IsraAID)</v>
      </c>
      <c r="FU410" t="str">
        <v>Unión Venezolana en Perú</v>
      </c>
      <c r="FV410" t="str">
        <v>United Nations Children's Fund (UNICEF)</v>
      </c>
      <c r="FW410" t="str">
        <v>United Nations Development Programme (UNDP)</v>
      </c>
      <c r="FX410" t="str">
        <v>United Nations Educational, Scientific and Cultural Organization (UNESCO)</v>
      </c>
      <c r="FY410" t="str">
        <v>United Nations Entity for Gender Equality and the Empowerment of Women (UNWOMEN)</v>
      </c>
      <c r="FZ410" t="str">
        <v>United Nations Food and Agricultural Organization (FAO)</v>
      </c>
      <c r="GA410" t="str">
        <v>United Nations High Commissioner for Refugees (UNHCR)</v>
      </c>
      <c r="GB410" t="str">
        <v>United Nations Office of the High Commissioner for Human Rights (OHCHR)</v>
      </c>
      <c r="GC410" t="str">
        <v>United Nations Office on Drugs and Crime (UNODC)</v>
      </c>
      <c r="GD410" t="str">
        <v>United Nations Population Fund (UNFPA)</v>
      </c>
      <c r="GE410" t="str">
        <v>United Nations Programme for Human Settlements (UN Habitat)</v>
      </c>
      <c r="GF410" t="str">
        <v>Vale da Benção Educational and Charitable Association (AEBVB)</v>
      </c>
      <c r="GG410" t="str">
        <v>VenAruba Solidaria</v>
      </c>
      <c r="GH410" t="str">
        <v>Venex Curacao Foundation</v>
      </c>
      <c r="GI410" t="str">
        <v>Venezolanos en Barranquilla</v>
      </c>
      <c r="GJ410" t="str">
        <v>Venezolanos en San Cristóbal</v>
      </c>
      <c r="GK410" t="str">
        <v>Venezuelan Emigrant Foundation (FEV)</v>
      </c>
      <c r="GL410" t="str">
        <v>Vicaría de Pastoral Social Caritas</v>
      </c>
      <c r="GM410" t="str">
        <v>Voices GY</v>
      </c>
      <c r="GN410" t="str">
        <v>We World GVC</v>
      </c>
      <c r="GO410" t="str">
        <v>World Council of Credit Unions</v>
      </c>
      <c r="GP410" t="str">
        <v>World Food Programme (WFP)</v>
      </c>
      <c r="GQ410" t="str">
        <v>World Vision</v>
      </c>
      <c r="GR410" t="str">
        <v>ZOA</v>
      </c>
    </row>
    <row r="411" spans="8:200" x14ac:dyDescent="0.3">
      <c r="H411" t="str" cm="1">
        <f t="array" ref="H411:GR411">TRANSPOSE(_xlfn._xlws.SORT(_xlfn._xlws.FILTER(Table3[Name],ISNUMBER(SEARCH(' Activity Sheet'!D465,Table3[Name])),"Not found"),,1))</f>
        <v>.New Organisation</v>
      </c>
      <c r="I411" t="str">
        <v>ABV - Association of Good with Life</v>
      </c>
      <c r="J411" t="str">
        <v>ACAPS</v>
      </c>
      <c r="K411" t="str">
        <v>Acción y Desarrollo</v>
      </c>
      <c r="L411" t="str">
        <v>ACTED</v>
      </c>
      <c r="M411" t="str">
        <v>Action against Hunger</v>
      </c>
      <c r="N411" t="str">
        <v>ActionAid</v>
      </c>
      <c r="O411" t="str">
        <v>Adventist Development and Relief Agency (ADRA)</v>
      </c>
      <c r="P411" t="str">
        <v>Alas de Colibrí Foundation</v>
      </c>
      <c r="Q411" t="str">
        <v>Alianza por la Solidaridad</v>
      </c>
      <c r="R411" t="str">
        <v>Alianza por Venezuela</v>
      </c>
      <c r="S411" t="str">
        <v>Americares Foundation</v>
      </c>
      <c r="T411" t="str">
        <v>Argentine Commission for Refugees and Migrants (CAREF)</v>
      </c>
      <c r="U411" t="str">
        <v>Asociación Aves</v>
      </c>
      <c r="V411" t="str">
        <v>Asociación de Jubilados y Pensionados Venezolanos en Argentina</v>
      </c>
      <c r="W411" t="str">
        <v>Asociación de Venezolanos en Eloy Alfaro</v>
      </c>
      <c r="X411" t="str">
        <v>Asociación Fundación contra el Hambre Perú</v>
      </c>
      <c r="Y411" t="str">
        <v>Asociación Migrantes Venezolanos</v>
      </c>
      <c r="Z411" t="str">
        <v>Asociación Misioneros de San Carlos Scalabrinianos</v>
      </c>
      <c r="AA411" t="str">
        <v>Asociacion Proteccion Poblacion Vulnerable</v>
      </c>
      <c r="AB411" t="str">
        <v>Asociación Quinta Ola</v>
      </c>
      <c r="AC411" t="str">
        <v>Asociación Salto Ángel</v>
      </c>
      <c r="AD411" t="str">
        <v>Asociación Venezuela en Ecuador AC</v>
      </c>
      <c r="AE411" t="str">
        <v>ASOVENAR</v>
      </c>
      <c r="AF411" t="str">
        <v>Associação Hermanitos</v>
      </c>
      <c r="AG411" t="str">
        <v>AVSI Foundation</v>
      </c>
      <c r="AH411" t="str">
        <v>Bethany Christian Services</v>
      </c>
      <c r="AI411" t="str">
        <v>Blumont</v>
      </c>
      <c r="AJ411" t="str">
        <v>CARE</v>
      </c>
      <c r="AK411" t="str">
        <v>Caritas Brazil</v>
      </c>
      <c r="AL411" t="str">
        <v>Caritas Ecuador</v>
      </c>
      <c r="AM411" t="str">
        <v>Caritas Germany</v>
      </c>
      <c r="AN411" t="str">
        <v>Caritas Manaus</v>
      </c>
      <c r="AO411" t="str">
        <v>Caritas Parana</v>
      </c>
      <c r="AP411" t="str">
        <v>Caritas Peru</v>
      </c>
      <c r="AQ411" t="str">
        <v>Caritas Rio de Janeiro</v>
      </c>
      <c r="AR411" t="str">
        <v>Caritas São Paulo</v>
      </c>
      <c r="AS411" t="str">
        <v>Caritas Switzerland</v>
      </c>
      <c r="AT411" t="str">
        <v>CCEFIRO Association</v>
      </c>
      <c r="AU411" t="str">
        <v>CEDRO</v>
      </c>
      <c r="AV411" t="str">
        <v>Center for Integrated Studies and Programs for Sustainable Development (CIEDS)</v>
      </c>
      <c r="AW411" t="str">
        <v>Center for Migration and Human Rights of the Diocese of Roraima (CMDH)</v>
      </c>
      <c r="AX411" t="str">
        <v>Centro de Atencion Psicosocial (CAPS)</v>
      </c>
      <c r="AY411" t="str">
        <v>CESAL</v>
      </c>
      <c r="AZ411" t="str">
        <v>CESVI-Cooperazione e Sviluppo</v>
      </c>
      <c r="BA411" t="str">
        <v>ChildFund International</v>
      </c>
      <c r="BB411" t="str">
        <v>CHS Alternativo</v>
      </c>
      <c r="BC411" t="str">
        <v>Churún Merú Association</v>
      </c>
      <c r="BD411" t="str">
        <v>Coalición por Venezuela</v>
      </c>
      <c r="BE411" t="str">
        <v>Colonia Foundation of Venezuelans in the Dominican Republic (FUNCOVERD)</v>
      </c>
      <c r="BF411" t="str">
        <v>COLVENZ</v>
      </c>
      <c r="BG411" t="str">
        <v>Compassiva</v>
      </c>
      <c r="BH411" t="str">
        <v>Consejo Interreligioso del Perú - Religiones por la Paz</v>
      </c>
      <c r="BI411" t="str">
        <v>Consorcio ONG OCIPI Y Capellanía Nacional OFICA</v>
      </c>
      <c r="BJ411" t="str">
        <v>COOPI - International Cooperation Foundation</v>
      </c>
      <c r="BK411" t="str">
        <v>Corporación Colectivo Sin Fronteras</v>
      </c>
      <c r="BL411" t="str">
        <v>CRISFE Foundation</v>
      </c>
      <c r="BM411" t="str">
        <v>Cuso International</v>
      </c>
      <c r="BN411" t="str">
        <v>Danielle’s Children Fund (DCF)</v>
      </c>
      <c r="BO411" t="str">
        <v>Danish Refugee Council (DRC)</v>
      </c>
      <c r="BP411" t="str">
        <v>Development Support Association - APOYAR</v>
      </c>
      <c r="BQ411" t="str">
        <v>Diakonie Katastrophenhilfe</v>
      </c>
      <c r="BR411" t="str">
        <v>Diálogo Diverso</v>
      </c>
      <c r="BS411" t="str">
        <v>Doctors of the World</v>
      </c>
      <c r="BT411" t="str">
        <v>Dominican Institute for Integrated Development</v>
      </c>
      <c r="BU411" t="str">
        <v>Duendes y Ángeles Vinotinto República Dominicana</v>
      </c>
      <c r="BV411" t="str">
        <v>Encuentros SJS (Servicio Jesuita de la Solidaridad)</v>
      </c>
      <c r="BW411" t="str">
        <v>Ending Violence Against Migrants</v>
      </c>
      <c r="BX411" t="str">
        <v>Equidad Foundation</v>
      </c>
      <c r="BY411" t="str">
        <v>Equilibrium CenDE</v>
      </c>
      <c r="BZ411" t="str">
        <v>Facultad de Psicología - Universidad de la República (UDELAR)</v>
      </c>
      <c r="CA411" t="str">
        <v>First International Emergency and Solidarités International</v>
      </c>
      <c r="CB411" t="str">
        <v>Fondo Ecuatoriano Populorum Progressio</v>
      </c>
      <c r="CC411" t="str">
        <v>Foro Salud Callao</v>
      </c>
      <c r="CD411" t="str">
        <v>Foundation for the Integration and Development of Latin America (FIDAL)</v>
      </c>
      <c r="CE411" t="str">
        <v>Foundation of the Americas (FUDELA)</v>
      </c>
      <c r="CF411" t="str">
        <v>Fraternity Without Borders</v>
      </c>
      <c r="CG411" t="str">
        <v>Fundación Brisas del Norte</v>
      </c>
      <c r="CH411" t="str">
        <v>Fundación Colombovenezolana Nueva Ilusión</v>
      </c>
      <c r="CI411" t="str">
        <v>Fundación Nakama's</v>
      </c>
      <c r="CJ411" t="str">
        <v>Fundación RadaBer</v>
      </c>
      <c r="CK411" t="str">
        <v>Fundación Scalabrini Bolivia</v>
      </c>
      <c r="CL411" t="str">
        <v>Fundacion Social Vivan los Niños</v>
      </c>
      <c r="CM411" t="str">
        <v>FUNVEAC</v>
      </c>
      <c r="CN411" t="str">
        <v>German Development Cooperation Agency GIZ</v>
      </c>
      <c r="CO411" t="str">
        <v>Globalizate Radio</v>
      </c>
      <c r="CP411" t="str">
        <v>GOAL</v>
      </c>
      <c r="CQ411" t="str">
        <v>Halü Bienestar Humano Foundation (HALU)</v>
      </c>
      <c r="CR411" t="str">
        <v>Heartland Alliance International (HAI)</v>
      </c>
      <c r="CS411" t="str">
        <v>HELVETAS Swiss Intercooperation</v>
      </c>
      <c r="CT411" t="str">
        <v>HIAS</v>
      </c>
      <c r="CU411" t="str">
        <v>Human Rights Defence Curaçao</v>
      </c>
      <c r="CV411" t="str">
        <v>Humanity &amp; Inclusion</v>
      </c>
      <c r="CW411" t="str">
        <v>Humans Analytic</v>
      </c>
      <c r="CX411" t="str">
        <v>Idas y Vueltas Association</v>
      </c>
      <c r="CY411" t="str">
        <v>iMMAP</v>
      </c>
      <c r="CZ411" t="str">
        <v>IMPACT Initiatives (REACH)</v>
      </c>
      <c r="DA411" t="str">
        <v>Inmigrante Feliz Association</v>
      </c>
      <c r="DB411" t="str">
        <v>Institute for Migration and Human Rights (IMDH)</v>
      </c>
      <c r="DC411" t="str">
        <v>Institute of Natural and Cultural Heritage (IPANC)</v>
      </c>
      <c r="DD411" t="str">
        <v>International Committee for the Development of People (CISP)</v>
      </c>
      <c r="DE411" t="str">
        <v>International Federation of the Red Cross (IFRC)</v>
      </c>
      <c r="DF411" t="str">
        <v>International Labour Organization (ILO)</v>
      </c>
      <c r="DG411" t="str">
        <v>International Medical Corps</v>
      </c>
      <c r="DH411" t="str">
        <v>International Organization for Migration (IOM)</v>
      </c>
      <c r="DI411" t="str">
        <v>International Rescue Committee (IRC)</v>
      </c>
      <c r="DJ411" t="str">
        <v>INTERSOS</v>
      </c>
      <c r="DK411" t="str">
        <v>Jesuit Migrant Service (JMS)</v>
      </c>
      <c r="DL411" t="str">
        <v>Jesuit Refugee Service (JRS)</v>
      </c>
      <c r="DM411" t="str">
        <v>Jesuit Service for Migrants and Refugees (JSMR)</v>
      </c>
      <c r="DN411" t="str">
        <v>Joint United Nations Programme on HIV/AIDS (UNAIDS)</v>
      </c>
      <c r="DO411" t="str">
        <v>Kimirina Coorporation</v>
      </c>
      <c r="DP411" t="str">
        <v>La Casita Hispanic Cultural Centre</v>
      </c>
      <c r="DQ411" t="str">
        <v>Latin American Network of Non-Governmental Organizations of Persons with Disabilities and their Families (RIADIS)</v>
      </c>
      <c r="DR411" t="str">
        <v>LGBT+ Movement Brazil</v>
      </c>
      <c r="DS411" t="str">
        <v>Living Water Community (LWC)</v>
      </c>
      <c r="DT411" t="str">
        <v>LLANOVENCOL</v>
      </c>
      <c r="DU411" t="str">
        <v>Lutheran World Federation</v>
      </c>
      <c r="DV411" t="str">
        <v>Lutheran World Relief</v>
      </c>
      <c r="DW411" t="str">
        <v>Malteser International</v>
      </c>
      <c r="DX411" t="str">
        <v>Mana Institute</v>
      </c>
      <c r="DY411" t="str">
        <v>Manos Veneguayas Association</v>
      </c>
      <c r="DZ411" t="str">
        <v>Más Igualdad Perú</v>
      </c>
      <c r="EA411" t="str">
        <v>MedGlobal</v>
      </c>
      <c r="EB411" t="str">
        <v>Medical Teams International</v>
      </c>
      <c r="EC411" t="str">
        <v>Mercy Corps</v>
      </c>
      <c r="ED411" t="str">
        <v>Migrant Service Center (CAM)</v>
      </c>
      <c r="EE411" t="str">
        <v>Migrants, Refugees and Argentine Social Entrepreneurs (MIRARES)</v>
      </c>
      <c r="EF411" t="str">
        <v>Mision Scalabriniana - Ecuador</v>
      </c>
      <c r="EG411" t="str">
        <v>Missão Paz</v>
      </c>
      <c r="EH411" t="str">
        <v>Museu A CASA</v>
      </c>
      <c r="EI411" t="str">
        <v>Norwegian Refugee Council (NRC)</v>
      </c>
      <c r="EJ411" t="str">
        <v>ONG Migrantes por el Maule</v>
      </c>
      <c r="EK411" t="str">
        <v>ONG Preemptive Love Coalition Colombia</v>
      </c>
      <c r="EL411" t="str">
        <v>Organización Transfomando Vidas</v>
      </c>
      <c r="EM411" t="str">
        <v>Organization of Ibero-American States for Education, Science and Culture (OEI)</v>
      </c>
      <c r="EN411" t="str">
        <v>OXFAM</v>
      </c>
      <c r="EO411" t="str">
        <v>Panamerican Development Foundation</v>
      </c>
      <c r="EP411" t="str">
        <v>Panamerican Health Organization/World Health Organization (PAHO/WHO)</v>
      </c>
      <c r="EQ411" t="str">
        <v>Pastoral of Human Mobility - Peruvian Episcopal Conference</v>
      </c>
      <c r="ER411" t="str">
        <v>Pastoral Service for Migrants National</v>
      </c>
      <c r="ES411" t="str">
        <v>Permanent Human Rights defense Committee (CDH)</v>
      </c>
      <c r="ET411" t="str">
        <v>Pirilampos Institute - Group of visits and voluntary actions in Roraima</v>
      </c>
      <c r="EU411" t="str">
        <v>Plan International</v>
      </c>
      <c r="EV411" t="str">
        <v>Population Program, Faculty of Social Sciences, University of the Republic</v>
      </c>
      <c r="EW411" t="str">
        <v>Profamilia Association</v>
      </c>
      <c r="EX411" t="str">
        <v>Red con Migrantes y Refugiados</v>
      </c>
      <c r="EY411" t="str">
        <v>Red Cross Colombia</v>
      </c>
      <c r="EZ411" t="str">
        <v>Red Cross Ecuador</v>
      </c>
      <c r="FA411" t="str">
        <v>Red Cross Peru</v>
      </c>
      <c r="FB411" t="str">
        <v>Red de Investigaciones en Derechos Humanos - CONICET (Consejo Nacional de Investigaciones Científicas y Técnicas)</v>
      </c>
      <c r="FC411" t="str">
        <v>RET International</v>
      </c>
      <c r="FD411" t="str">
        <v>Salú pa Tur Foundation</v>
      </c>
      <c r="FE411" t="str">
        <v>Salvation Army</v>
      </c>
      <c r="FF411" t="str">
        <v>Samaritan's Purse</v>
      </c>
      <c r="FG411" t="str">
        <v>Save the Children International (SCI)</v>
      </c>
      <c r="FH411" t="str">
        <v>Scalabrini Foundation Chile</v>
      </c>
      <c r="FI411" t="str">
        <v>Sección Peruana de Amnistía Internacional</v>
      </c>
      <c r="FJ411" t="str">
        <v>Serviço Pastoral dos Migrantes do Nordeste</v>
      </c>
      <c r="FK411" t="str">
        <v>Sesame Workshop</v>
      </c>
      <c r="FL411" t="str">
        <v>Si, Da Vida</v>
      </c>
      <c r="FM411" t="str">
        <v>Solidarity and Action Asociation</v>
      </c>
      <c r="FN411" t="str">
        <v>SOS Children's Villages</v>
      </c>
      <c r="FO411" t="str">
        <v>Tarabita Foundation</v>
      </c>
      <c r="FP411" t="str">
        <v>Tearfund</v>
      </c>
      <c r="FQ411" t="str">
        <v>TECHO</v>
      </c>
      <c r="FR411" t="str">
        <v>Terranueva Foundation</v>
      </c>
      <c r="FS411" t="str">
        <v>Terre des Hommes Suisse</v>
      </c>
      <c r="FT411" t="str">
        <v>The Israel Forum for International Humanitarian Aid (IsraAID)</v>
      </c>
      <c r="FU411" t="str">
        <v>Unión Venezolana en Perú</v>
      </c>
      <c r="FV411" t="str">
        <v>United Nations Children's Fund (UNICEF)</v>
      </c>
      <c r="FW411" t="str">
        <v>United Nations Development Programme (UNDP)</v>
      </c>
      <c r="FX411" t="str">
        <v>United Nations Educational, Scientific and Cultural Organization (UNESCO)</v>
      </c>
      <c r="FY411" t="str">
        <v>United Nations Entity for Gender Equality and the Empowerment of Women (UNWOMEN)</v>
      </c>
      <c r="FZ411" t="str">
        <v>United Nations Food and Agricultural Organization (FAO)</v>
      </c>
      <c r="GA411" t="str">
        <v>United Nations High Commissioner for Refugees (UNHCR)</v>
      </c>
      <c r="GB411" t="str">
        <v>United Nations Office of the High Commissioner for Human Rights (OHCHR)</v>
      </c>
      <c r="GC411" t="str">
        <v>United Nations Office on Drugs and Crime (UNODC)</v>
      </c>
      <c r="GD411" t="str">
        <v>United Nations Population Fund (UNFPA)</v>
      </c>
      <c r="GE411" t="str">
        <v>United Nations Programme for Human Settlements (UN Habitat)</v>
      </c>
      <c r="GF411" t="str">
        <v>Vale da Benção Educational and Charitable Association (AEBVB)</v>
      </c>
      <c r="GG411" t="str">
        <v>VenAruba Solidaria</v>
      </c>
      <c r="GH411" t="str">
        <v>Venex Curacao Foundation</v>
      </c>
      <c r="GI411" t="str">
        <v>Venezolanos en Barranquilla</v>
      </c>
      <c r="GJ411" t="str">
        <v>Venezolanos en San Cristóbal</v>
      </c>
      <c r="GK411" t="str">
        <v>Venezuelan Emigrant Foundation (FEV)</v>
      </c>
      <c r="GL411" t="str">
        <v>Vicaría de Pastoral Social Caritas</v>
      </c>
      <c r="GM411" t="str">
        <v>Voices GY</v>
      </c>
      <c r="GN411" t="str">
        <v>We World GVC</v>
      </c>
      <c r="GO411" t="str">
        <v>World Council of Credit Unions</v>
      </c>
      <c r="GP411" t="str">
        <v>World Food Programme (WFP)</v>
      </c>
      <c r="GQ411" t="str">
        <v>World Vision</v>
      </c>
      <c r="GR411" t="str">
        <v>ZOA</v>
      </c>
    </row>
    <row r="412" spans="8:200" x14ac:dyDescent="0.3">
      <c r="H412" t="str" cm="1">
        <f t="array" ref="H412:GR412">TRANSPOSE(_xlfn._xlws.SORT(_xlfn._xlws.FILTER(Table3[Name],ISNUMBER(SEARCH(' Activity Sheet'!D466,Table3[Name])),"Not found"),,1))</f>
        <v>.New Organisation</v>
      </c>
      <c r="I412" t="str">
        <v>ABV - Association of Good with Life</v>
      </c>
      <c r="J412" t="str">
        <v>ACAPS</v>
      </c>
      <c r="K412" t="str">
        <v>Acción y Desarrollo</v>
      </c>
      <c r="L412" t="str">
        <v>ACTED</v>
      </c>
      <c r="M412" t="str">
        <v>Action against Hunger</v>
      </c>
      <c r="N412" t="str">
        <v>ActionAid</v>
      </c>
      <c r="O412" t="str">
        <v>Adventist Development and Relief Agency (ADRA)</v>
      </c>
      <c r="P412" t="str">
        <v>Alas de Colibrí Foundation</v>
      </c>
      <c r="Q412" t="str">
        <v>Alianza por la Solidaridad</v>
      </c>
      <c r="R412" t="str">
        <v>Alianza por Venezuela</v>
      </c>
      <c r="S412" t="str">
        <v>Americares Foundation</v>
      </c>
      <c r="T412" t="str">
        <v>Argentine Commission for Refugees and Migrants (CAREF)</v>
      </c>
      <c r="U412" t="str">
        <v>Asociación Aves</v>
      </c>
      <c r="V412" t="str">
        <v>Asociación de Jubilados y Pensionados Venezolanos en Argentina</v>
      </c>
      <c r="W412" t="str">
        <v>Asociación de Venezolanos en Eloy Alfaro</v>
      </c>
      <c r="X412" t="str">
        <v>Asociación Fundación contra el Hambre Perú</v>
      </c>
      <c r="Y412" t="str">
        <v>Asociación Migrantes Venezolanos</v>
      </c>
      <c r="Z412" t="str">
        <v>Asociación Misioneros de San Carlos Scalabrinianos</v>
      </c>
      <c r="AA412" t="str">
        <v>Asociacion Proteccion Poblacion Vulnerable</v>
      </c>
      <c r="AB412" t="str">
        <v>Asociación Quinta Ola</v>
      </c>
      <c r="AC412" t="str">
        <v>Asociación Salto Ángel</v>
      </c>
      <c r="AD412" t="str">
        <v>Asociación Venezuela en Ecuador AC</v>
      </c>
      <c r="AE412" t="str">
        <v>ASOVENAR</v>
      </c>
      <c r="AF412" t="str">
        <v>Associação Hermanitos</v>
      </c>
      <c r="AG412" t="str">
        <v>AVSI Foundation</v>
      </c>
      <c r="AH412" t="str">
        <v>Bethany Christian Services</v>
      </c>
      <c r="AI412" t="str">
        <v>Blumont</v>
      </c>
      <c r="AJ412" t="str">
        <v>CARE</v>
      </c>
      <c r="AK412" t="str">
        <v>Caritas Brazil</v>
      </c>
      <c r="AL412" t="str">
        <v>Caritas Ecuador</v>
      </c>
      <c r="AM412" t="str">
        <v>Caritas Germany</v>
      </c>
      <c r="AN412" t="str">
        <v>Caritas Manaus</v>
      </c>
      <c r="AO412" t="str">
        <v>Caritas Parana</v>
      </c>
      <c r="AP412" t="str">
        <v>Caritas Peru</v>
      </c>
      <c r="AQ412" t="str">
        <v>Caritas Rio de Janeiro</v>
      </c>
      <c r="AR412" t="str">
        <v>Caritas São Paulo</v>
      </c>
      <c r="AS412" t="str">
        <v>Caritas Switzerland</v>
      </c>
      <c r="AT412" t="str">
        <v>CCEFIRO Association</v>
      </c>
      <c r="AU412" t="str">
        <v>CEDRO</v>
      </c>
      <c r="AV412" t="str">
        <v>Center for Integrated Studies and Programs for Sustainable Development (CIEDS)</v>
      </c>
      <c r="AW412" t="str">
        <v>Center for Migration and Human Rights of the Diocese of Roraima (CMDH)</v>
      </c>
      <c r="AX412" t="str">
        <v>Centro de Atencion Psicosocial (CAPS)</v>
      </c>
      <c r="AY412" t="str">
        <v>CESAL</v>
      </c>
      <c r="AZ412" t="str">
        <v>CESVI-Cooperazione e Sviluppo</v>
      </c>
      <c r="BA412" t="str">
        <v>ChildFund International</v>
      </c>
      <c r="BB412" t="str">
        <v>CHS Alternativo</v>
      </c>
      <c r="BC412" t="str">
        <v>Churún Merú Association</v>
      </c>
      <c r="BD412" t="str">
        <v>Coalición por Venezuela</v>
      </c>
      <c r="BE412" t="str">
        <v>Colonia Foundation of Venezuelans in the Dominican Republic (FUNCOVERD)</v>
      </c>
      <c r="BF412" t="str">
        <v>COLVENZ</v>
      </c>
      <c r="BG412" t="str">
        <v>Compassiva</v>
      </c>
      <c r="BH412" t="str">
        <v>Consejo Interreligioso del Perú - Religiones por la Paz</v>
      </c>
      <c r="BI412" t="str">
        <v>Consorcio ONG OCIPI Y Capellanía Nacional OFICA</v>
      </c>
      <c r="BJ412" t="str">
        <v>COOPI - International Cooperation Foundation</v>
      </c>
      <c r="BK412" t="str">
        <v>Corporación Colectivo Sin Fronteras</v>
      </c>
      <c r="BL412" t="str">
        <v>CRISFE Foundation</v>
      </c>
      <c r="BM412" t="str">
        <v>Cuso International</v>
      </c>
      <c r="BN412" t="str">
        <v>Danielle’s Children Fund (DCF)</v>
      </c>
      <c r="BO412" t="str">
        <v>Danish Refugee Council (DRC)</v>
      </c>
      <c r="BP412" t="str">
        <v>Development Support Association - APOYAR</v>
      </c>
      <c r="BQ412" t="str">
        <v>Diakonie Katastrophenhilfe</v>
      </c>
      <c r="BR412" t="str">
        <v>Diálogo Diverso</v>
      </c>
      <c r="BS412" t="str">
        <v>Doctors of the World</v>
      </c>
      <c r="BT412" t="str">
        <v>Dominican Institute for Integrated Development</v>
      </c>
      <c r="BU412" t="str">
        <v>Duendes y Ángeles Vinotinto República Dominicana</v>
      </c>
      <c r="BV412" t="str">
        <v>Encuentros SJS (Servicio Jesuita de la Solidaridad)</v>
      </c>
      <c r="BW412" t="str">
        <v>Ending Violence Against Migrants</v>
      </c>
      <c r="BX412" t="str">
        <v>Equidad Foundation</v>
      </c>
      <c r="BY412" t="str">
        <v>Equilibrium CenDE</v>
      </c>
      <c r="BZ412" t="str">
        <v>Facultad de Psicología - Universidad de la República (UDELAR)</v>
      </c>
      <c r="CA412" t="str">
        <v>First International Emergency and Solidarités International</v>
      </c>
      <c r="CB412" t="str">
        <v>Fondo Ecuatoriano Populorum Progressio</v>
      </c>
      <c r="CC412" t="str">
        <v>Foro Salud Callao</v>
      </c>
      <c r="CD412" t="str">
        <v>Foundation for the Integration and Development of Latin America (FIDAL)</v>
      </c>
      <c r="CE412" t="str">
        <v>Foundation of the Americas (FUDELA)</v>
      </c>
      <c r="CF412" t="str">
        <v>Fraternity Without Borders</v>
      </c>
      <c r="CG412" t="str">
        <v>Fundación Brisas del Norte</v>
      </c>
      <c r="CH412" t="str">
        <v>Fundación Colombovenezolana Nueva Ilusión</v>
      </c>
      <c r="CI412" t="str">
        <v>Fundación Nakama's</v>
      </c>
      <c r="CJ412" t="str">
        <v>Fundación RadaBer</v>
      </c>
      <c r="CK412" t="str">
        <v>Fundación Scalabrini Bolivia</v>
      </c>
      <c r="CL412" t="str">
        <v>Fundacion Social Vivan los Niños</v>
      </c>
      <c r="CM412" t="str">
        <v>FUNVEAC</v>
      </c>
      <c r="CN412" t="str">
        <v>German Development Cooperation Agency GIZ</v>
      </c>
      <c r="CO412" t="str">
        <v>Globalizate Radio</v>
      </c>
      <c r="CP412" t="str">
        <v>GOAL</v>
      </c>
      <c r="CQ412" t="str">
        <v>Halü Bienestar Humano Foundation (HALU)</v>
      </c>
      <c r="CR412" t="str">
        <v>Heartland Alliance International (HAI)</v>
      </c>
      <c r="CS412" t="str">
        <v>HELVETAS Swiss Intercooperation</v>
      </c>
      <c r="CT412" t="str">
        <v>HIAS</v>
      </c>
      <c r="CU412" t="str">
        <v>Human Rights Defence Curaçao</v>
      </c>
      <c r="CV412" t="str">
        <v>Humanity &amp; Inclusion</v>
      </c>
      <c r="CW412" t="str">
        <v>Humans Analytic</v>
      </c>
      <c r="CX412" t="str">
        <v>Idas y Vueltas Association</v>
      </c>
      <c r="CY412" t="str">
        <v>iMMAP</v>
      </c>
      <c r="CZ412" t="str">
        <v>IMPACT Initiatives (REACH)</v>
      </c>
      <c r="DA412" t="str">
        <v>Inmigrante Feliz Association</v>
      </c>
      <c r="DB412" t="str">
        <v>Institute for Migration and Human Rights (IMDH)</v>
      </c>
      <c r="DC412" t="str">
        <v>Institute of Natural and Cultural Heritage (IPANC)</v>
      </c>
      <c r="DD412" t="str">
        <v>International Committee for the Development of People (CISP)</v>
      </c>
      <c r="DE412" t="str">
        <v>International Federation of the Red Cross (IFRC)</v>
      </c>
      <c r="DF412" t="str">
        <v>International Labour Organization (ILO)</v>
      </c>
      <c r="DG412" t="str">
        <v>International Medical Corps</v>
      </c>
      <c r="DH412" t="str">
        <v>International Organization for Migration (IOM)</v>
      </c>
      <c r="DI412" t="str">
        <v>International Rescue Committee (IRC)</v>
      </c>
      <c r="DJ412" t="str">
        <v>INTERSOS</v>
      </c>
      <c r="DK412" t="str">
        <v>Jesuit Migrant Service (JMS)</v>
      </c>
      <c r="DL412" t="str">
        <v>Jesuit Refugee Service (JRS)</v>
      </c>
      <c r="DM412" t="str">
        <v>Jesuit Service for Migrants and Refugees (JSMR)</v>
      </c>
      <c r="DN412" t="str">
        <v>Joint United Nations Programme on HIV/AIDS (UNAIDS)</v>
      </c>
      <c r="DO412" t="str">
        <v>Kimirina Coorporation</v>
      </c>
      <c r="DP412" t="str">
        <v>La Casita Hispanic Cultural Centre</v>
      </c>
      <c r="DQ412" t="str">
        <v>Latin American Network of Non-Governmental Organizations of Persons with Disabilities and their Families (RIADIS)</v>
      </c>
      <c r="DR412" t="str">
        <v>LGBT+ Movement Brazil</v>
      </c>
      <c r="DS412" t="str">
        <v>Living Water Community (LWC)</v>
      </c>
      <c r="DT412" t="str">
        <v>LLANOVENCOL</v>
      </c>
      <c r="DU412" t="str">
        <v>Lutheran World Federation</v>
      </c>
      <c r="DV412" t="str">
        <v>Lutheran World Relief</v>
      </c>
      <c r="DW412" t="str">
        <v>Malteser International</v>
      </c>
      <c r="DX412" t="str">
        <v>Mana Institute</v>
      </c>
      <c r="DY412" t="str">
        <v>Manos Veneguayas Association</v>
      </c>
      <c r="DZ412" t="str">
        <v>Más Igualdad Perú</v>
      </c>
      <c r="EA412" t="str">
        <v>MedGlobal</v>
      </c>
      <c r="EB412" t="str">
        <v>Medical Teams International</v>
      </c>
      <c r="EC412" t="str">
        <v>Mercy Corps</v>
      </c>
      <c r="ED412" t="str">
        <v>Migrant Service Center (CAM)</v>
      </c>
      <c r="EE412" t="str">
        <v>Migrants, Refugees and Argentine Social Entrepreneurs (MIRARES)</v>
      </c>
      <c r="EF412" t="str">
        <v>Mision Scalabriniana - Ecuador</v>
      </c>
      <c r="EG412" t="str">
        <v>Missão Paz</v>
      </c>
      <c r="EH412" t="str">
        <v>Museu A CASA</v>
      </c>
      <c r="EI412" t="str">
        <v>Norwegian Refugee Council (NRC)</v>
      </c>
      <c r="EJ412" t="str">
        <v>ONG Migrantes por el Maule</v>
      </c>
      <c r="EK412" t="str">
        <v>ONG Preemptive Love Coalition Colombia</v>
      </c>
      <c r="EL412" t="str">
        <v>Organización Transfomando Vidas</v>
      </c>
      <c r="EM412" t="str">
        <v>Organization of Ibero-American States for Education, Science and Culture (OEI)</v>
      </c>
      <c r="EN412" t="str">
        <v>OXFAM</v>
      </c>
      <c r="EO412" t="str">
        <v>Panamerican Development Foundation</v>
      </c>
      <c r="EP412" t="str">
        <v>Panamerican Health Organization/World Health Organization (PAHO/WHO)</v>
      </c>
      <c r="EQ412" t="str">
        <v>Pastoral of Human Mobility - Peruvian Episcopal Conference</v>
      </c>
      <c r="ER412" t="str">
        <v>Pastoral Service for Migrants National</v>
      </c>
      <c r="ES412" t="str">
        <v>Permanent Human Rights defense Committee (CDH)</v>
      </c>
      <c r="ET412" t="str">
        <v>Pirilampos Institute - Group of visits and voluntary actions in Roraima</v>
      </c>
      <c r="EU412" t="str">
        <v>Plan International</v>
      </c>
      <c r="EV412" t="str">
        <v>Population Program, Faculty of Social Sciences, University of the Republic</v>
      </c>
      <c r="EW412" t="str">
        <v>Profamilia Association</v>
      </c>
      <c r="EX412" t="str">
        <v>Red con Migrantes y Refugiados</v>
      </c>
      <c r="EY412" t="str">
        <v>Red Cross Colombia</v>
      </c>
      <c r="EZ412" t="str">
        <v>Red Cross Ecuador</v>
      </c>
      <c r="FA412" t="str">
        <v>Red Cross Peru</v>
      </c>
      <c r="FB412" t="str">
        <v>Red de Investigaciones en Derechos Humanos - CONICET (Consejo Nacional de Investigaciones Científicas y Técnicas)</v>
      </c>
      <c r="FC412" t="str">
        <v>RET International</v>
      </c>
      <c r="FD412" t="str">
        <v>Salú pa Tur Foundation</v>
      </c>
      <c r="FE412" t="str">
        <v>Salvation Army</v>
      </c>
      <c r="FF412" t="str">
        <v>Samaritan's Purse</v>
      </c>
      <c r="FG412" t="str">
        <v>Save the Children International (SCI)</v>
      </c>
      <c r="FH412" t="str">
        <v>Scalabrini Foundation Chile</v>
      </c>
      <c r="FI412" t="str">
        <v>Sección Peruana de Amnistía Internacional</v>
      </c>
      <c r="FJ412" t="str">
        <v>Serviço Pastoral dos Migrantes do Nordeste</v>
      </c>
      <c r="FK412" t="str">
        <v>Sesame Workshop</v>
      </c>
      <c r="FL412" t="str">
        <v>Si, Da Vida</v>
      </c>
      <c r="FM412" t="str">
        <v>Solidarity and Action Asociation</v>
      </c>
      <c r="FN412" t="str">
        <v>SOS Children's Villages</v>
      </c>
      <c r="FO412" t="str">
        <v>Tarabita Foundation</v>
      </c>
      <c r="FP412" t="str">
        <v>Tearfund</v>
      </c>
      <c r="FQ412" t="str">
        <v>TECHO</v>
      </c>
      <c r="FR412" t="str">
        <v>Terranueva Foundation</v>
      </c>
      <c r="FS412" t="str">
        <v>Terre des Hommes Suisse</v>
      </c>
      <c r="FT412" t="str">
        <v>The Israel Forum for International Humanitarian Aid (IsraAID)</v>
      </c>
      <c r="FU412" t="str">
        <v>Unión Venezolana en Perú</v>
      </c>
      <c r="FV412" t="str">
        <v>United Nations Children's Fund (UNICEF)</v>
      </c>
      <c r="FW412" t="str">
        <v>United Nations Development Programme (UNDP)</v>
      </c>
      <c r="FX412" t="str">
        <v>United Nations Educational, Scientific and Cultural Organization (UNESCO)</v>
      </c>
      <c r="FY412" t="str">
        <v>United Nations Entity for Gender Equality and the Empowerment of Women (UNWOMEN)</v>
      </c>
      <c r="FZ412" t="str">
        <v>United Nations Food and Agricultural Organization (FAO)</v>
      </c>
      <c r="GA412" t="str">
        <v>United Nations High Commissioner for Refugees (UNHCR)</v>
      </c>
      <c r="GB412" t="str">
        <v>United Nations Office of the High Commissioner for Human Rights (OHCHR)</v>
      </c>
      <c r="GC412" t="str">
        <v>United Nations Office on Drugs and Crime (UNODC)</v>
      </c>
      <c r="GD412" t="str">
        <v>United Nations Population Fund (UNFPA)</v>
      </c>
      <c r="GE412" t="str">
        <v>United Nations Programme for Human Settlements (UN Habitat)</v>
      </c>
      <c r="GF412" t="str">
        <v>Vale da Benção Educational and Charitable Association (AEBVB)</v>
      </c>
      <c r="GG412" t="str">
        <v>VenAruba Solidaria</v>
      </c>
      <c r="GH412" t="str">
        <v>Venex Curacao Foundation</v>
      </c>
      <c r="GI412" t="str">
        <v>Venezolanos en Barranquilla</v>
      </c>
      <c r="GJ412" t="str">
        <v>Venezolanos en San Cristóbal</v>
      </c>
      <c r="GK412" t="str">
        <v>Venezuelan Emigrant Foundation (FEV)</v>
      </c>
      <c r="GL412" t="str">
        <v>Vicaría de Pastoral Social Caritas</v>
      </c>
      <c r="GM412" t="str">
        <v>Voices GY</v>
      </c>
      <c r="GN412" t="str">
        <v>We World GVC</v>
      </c>
      <c r="GO412" t="str">
        <v>World Council of Credit Unions</v>
      </c>
      <c r="GP412" t="str">
        <v>World Food Programme (WFP)</v>
      </c>
      <c r="GQ412" t="str">
        <v>World Vision</v>
      </c>
      <c r="GR412" t="str">
        <v>ZOA</v>
      </c>
    </row>
    <row r="413" spans="8:200" x14ac:dyDescent="0.3">
      <c r="H413" t="str" cm="1">
        <f t="array" ref="H413:GR413">TRANSPOSE(_xlfn._xlws.SORT(_xlfn._xlws.FILTER(Table3[Name],ISNUMBER(SEARCH(' Activity Sheet'!D467,Table3[Name])),"Not found"),,1))</f>
        <v>.New Organisation</v>
      </c>
      <c r="I413" t="str">
        <v>ABV - Association of Good with Life</v>
      </c>
      <c r="J413" t="str">
        <v>ACAPS</v>
      </c>
      <c r="K413" t="str">
        <v>Acción y Desarrollo</v>
      </c>
      <c r="L413" t="str">
        <v>ACTED</v>
      </c>
      <c r="M413" t="str">
        <v>Action against Hunger</v>
      </c>
      <c r="N413" t="str">
        <v>ActionAid</v>
      </c>
      <c r="O413" t="str">
        <v>Adventist Development and Relief Agency (ADRA)</v>
      </c>
      <c r="P413" t="str">
        <v>Alas de Colibrí Foundation</v>
      </c>
      <c r="Q413" t="str">
        <v>Alianza por la Solidaridad</v>
      </c>
      <c r="R413" t="str">
        <v>Alianza por Venezuela</v>
      </c>
      <c r="S413" t="str">
        <v>Americares Foundation</v>
      </c>
      <c r="T413" t="str">
        <v>Argentine Commission for Refugees and Migrants (CAREF)</v>
      </c>
      <c r="U413" t="str">
        <v>Asociación Aves</v>
      </c>
      <c r="V413" t="str">
        <v>Asociación de Jubilados y Pensionados Venezolanos en Argentina</v>
      </c>
      <c r="W413" t="str">
        <v>Asociación de Venezolanos en Eloy Alfaro</v>
      </c>
      <c r="X413" t="str">
        <v>Asociación Fundación contra el Hambre Perú</v>
      </c>
      <c r="Y413" t="str">
        <v>Asociación Migrantes Venezolanos</v>
      </c>
      <c r="Z413" t="str">
        <v>Asociación Misioneros de San Carlos Scalabrinianos</v>
      </c>
      <c r="AA413" t="str">
        <v>Asociacion Proteccion Poblacion Vulnerable</v>
      </c>
      <c r="AB413" t="str">
        <v>Asociación Quinta Ola</v>
      </c>
      <c r="AC413" t="str">
        <v>Asociación Salto Ángel</v>
      </c>
      <c r="AD413" t="str">
        <v>Asociación Venezuela en Ecuador AC</v>
      </c>
      <c r="AE413" t="str">
        <v>ASOVENAR</v>
      </c>
      <c r="AF413" t="str">
        <v>Associação Hermanitos</v>
      </c>
      <c r="AG413" t="str">
        <v>AVSI Foundation</v>
      </c>
      <c r="AH413" t="str">
        <v>Bethany Christian Services</v>
      </c>
      <c r="AI413" t="str">
        <v>Blumont</v>
      </c>
      <c r="AJ413" t="str">
        <v>CARE</v>
      </c>
      <c r="AK413" t="str">
        <v>Caritas Brazil</v>
      </c>
      <c r="AL413" t="str">
        <v>Caritas Ecuador</v>
      </c>
      <c r="AM413" t="str">
        <v>Caritas Germany</v>
      </c>
      <c r="AN413" t="str">
        <v>Caritas Manaus</v>
      </c>
      <c r="AO413" t="str">
        <v>Caritas Parana</v>
      </c>
      <c r="AP413" t="str">
        <v>Caritas Peru</v>
      </c>
      <c r="AQ413" t="str">
        <v>Caritas Rio de Janeiro</v>
      </c>
      <c r="AR413" t="str">
        <v>Caritas São Paulo</v>
      </c>
      <c r="AS413" t="str">
        <v>Caritas Switzerland</v>
      </c>
      <c r="AT413" t="str">
        <v>CCEFIRO Association</v>
      </c>
      <c r="AU413" t="str">
        <v>CEDRO</v>
      </c>
      <c r="AV413" t="str">
        <v>Center for Integrated Studies and Programs for Sustainable Development (CIEDS)</v>
      </c>
      <c r="AW413" t="str">
        <v>Center for Migration and Human Rights of the Diocese of Roraima (CMDH)</v>
      </c>
      <c r="AX413" t="str">
        <v>Centro de Atencion Psicosocial (CAPS)</v>
      </c>
      <c r="AY413" t="str">
        <v>CESAL</v>
      </c>
      <c r="AZ413" t="str">
        <v>CESVI-Cooperazione e Sviluppo</v>
      </c>
      <c r="BA413" t="str">
        <v>ChildFund International</v>
      </c>
      <c r="BB413" t="str">
        <v>CHS Alternativo</v>
      </c>
      <c r="BC413" t="str">
        <v>Churún Merú Association</v>
      </c>
      <c r="BD413" t="str">
        <v>Coalición por Venezuela</v>
      </c>
      <c r="BE413" t="str">
        <v>Colonia Foundation of Venezuelans in the Dominican Republic (FUNCOVERD)</v>
      </c>
      <c r="BF413" t="str">
        <v>COLVENZ</v>
      </c>
      <c r="BG413" t="str">
        <v>Compassiva</v>
      </c>
      <c r="BH413" t="str">
        <v>Consejo Interreligioso del Perú - Religiones por la Paz</v>
      </c>
      <c r="BI413" t="str">
        <v>Consorcio ONG OCIPI Y Capellanía Nacional OFICA</v>
      </c>
      <c r="BJ413" t="str">
        <v>COOPI - International Cooperation Foundation</v>
      </c>
      <c r="BK413" t="str">
        <v>Corporación Colectivo Sin Fronteras</v>
      </c>
      <c r="BL413" t="str">
        <v>CRISFE Foundation</v>
      </c>
      <c r="BM413" t="str">
        <v>Cuso International</v>
      </c>
      <c r="BN413" t="str">
        <v>Danielle’s Children Fund (DCF)</v>
      </c>
      <c r="BO413" t="str">
        <v>Danish Refugee Council (DRC)</v>
      </c>
      <c r="BP413" t="str">
        <v>Development Support Association - APOYAR</v>
      </c>
      <c r="BQ413" t="str">
        <v>Diakonie Katastrophenhilfe</v>
      </c>
      <c r="BR413" t="str">
        <v>Diálogo Diverso</v>
      </c>
      <c r="BS413" t="str">
        <v>Doctors of the World</v>
      </c>
      <c r="BT413" t="str">
        <v>Dominican Institute for Integrated Development</v>
      </c>
      <c r="BU413" t="str">
        <v>Duendes y Ángeles Vinotinto República Dominicana</v>
      </c>
      <c r="BV413" t="str">
        <v>Encuentros SJS (Servicio Jesuita de la Solidaridad)</v>
      </c>
      <c r="BW413" t="str">
        <v>Ending Violence Against Migrants</v>
      </c>
      <c r="BX413" t="str">
        <v>Equidad Foundation</v>
      </c>
      <c r="BY413" t="str">
        <v>Equilibrium CenDE</v>
      </c>
      <c r="BZ413" t="str">
        <v>Facultad de Psicología - Universidad de la República (UDELAR)</v>
      </c>
      <c r="CA413" t="str">
        <v>First International Emergency and Solidarités International</v>
      </c>
      <c r="CB413" t="str">
        <v>Fondo Ecuatoriano Populorum Progressio</v>
      </c>
      <c r="CC413" t="str">
        <v>Foro Salud Callao</v>
      </c>
      <c r="CD413" t="str">
        <v>Foundation for the Integration and Development of Latin America (FIDAL)</v>
      </c>
      <c r="CE413" t="str">
        <v>Foundation of the Americas (FUDELA)</v>
      </c>
      <c r="CF413" t="str">
        <v>Fraternity Without Borders</v>
      </c>
      <c r="CG413" t="str">
        <v>Fundación Brisas del Norte</v>
      </c>
      <c r="CH413" t="str">
        <v>Fundación Colombovenezolana Nueva Ilusión</v>
      </c>
      <c r="CI413" t="str">
        <v>Fundación Nakama's</v>
      </c>
      <c r="CJ413" t="str">
        <v>Fundación RadaBer</v>
      </c>
      <c r="CK413" t="str">
        <v>Fundación Scalabrini Bolivia</v>
      </c>
      <c r="CL413" t="str">
        <v>Fundacion Social Vivan los Niños</v>
      </c>
      <c r="CM413" t="str">
        <v>FUNVEAC</v>
      </c>
      <c r="CN413" t="str">
        <v>German Development Cooperation Agency GIZ</v>
      </c>
      <c r="CO413" t="str">
        <v>Globalizate Radio</v>
      </c>
      <c r="CP413" t="str">
        <v>GOAL</v>
      </c>
      <c r="CQ413" t="str">
        <v>Halü Bienestar Humano Foundation (HALU)</v>
      </c>
      <c r="CR413" t="str">
        <v>Heartland Alliance International (HAI)</v>
      </c>
      <c r="CS413" t="str">
        <v>HELVETAS Swiss Intercooperation</v>
      </c>
      <c r="CT413" t="str">
        <v>HIAS</v>
      </c>
      <c r="CU413" t="str">
        <v>Human Rights Defence Curaçao</v>
      </c>
      <c r="CV413" t="str">
        <v>Humanity &amp; Inclusion</v>
      </c>
      <c r="CW413" t="str">
        <v>Humans Analytic</v>
      </c>
      <c r="CX413" t="str">
        <v>Idas y Vueltas Association</v>
      </c>
      <c r="CY413" t="str">
        <v>iMMAP</v>
      </c>
      <c r="CZ413" t="str">
        <v>IMPACT Initiatives (REACH)</v>
      </c>
      <c r="DA413" t="str">
        <v>Inmigrante Feliz Association</v>
      </c>
      <c r="DB413" t="str">
        <v>Institute for Migration and Human Rights (IMDH)</v>
      </c>
      <c r="DC413" t="str">
        <v>Institute of Natural and Cultural Heritage (IPANC)</v>
      </c>
      <c r="DD413" t="str">
        <v>International Committee for the Development of People (CISP)</v>
      </c>
      <c r="DE413" t="str">
        <v>International Federation of the Red Cross (IFRC)</v>
      </c>
      <c r="DF413" t="str">
        <v>International Labour Organization (ILO)</v>
      </c>
      <c r="DG413" t="str">
        <v>International Medical Corps</v>
      </c>
      <c r="DH413" t="str">
        <v>International Organization for Migration (IOM)</v>
      </c>
      <c r="DI413" t="str">
        <v>International Rescue Committee (IRC)</v>
      </c>
      <c r="DJ413" t="str">
        <v>INTERSOS</v>
      </c>
      <c r="DK413" t="str">
        <v>Jesuit Migrant Service (JMS)</v>
      </c>
      <c r="DL413" t="str">
        <v>Jesuit Refugee Service (JRS)</v>
      </c>
      <c r="DM413" t="str">
        <v>Jesuit Service for Migrants and Refugees (JSMR)</v>
      </c>
      <c r="DN413" t="str">
        <v>Joint United Nations Programme on HIV/AIDS (UNAIDS)</v>
      </c>
      <c r="DO413" t="str">
        <v>Kimirina Coorporation</v>
      </c>
      <c r="DP413" t="str">
        <v>La Casita Hispanic Cultural Centre</v>
      </c>
      <c r="DQ413" t="str">
        <v>Latin American Network of Non-Governmental Organizations of Persons with Disabilities and their Families (RIADIS)</v>
      </c>
      <c r="DR413" t="str">
        <v>LGBT+ Movement Brazil</v>
      </c>
      <c r="DS413" t="str">
        <v>Living Water Community (LWC)</v>
      </c>
      <c r="DT413" t="str">
        <v>LLANOVENCOL</v>
      </c>
      <c r="DU413" t="str">
        <v>Lutheran World Federation</v>
      </c>
      <c r="DV413" t="str">
        <v>Lutheran World Relief</v>
      </c>
      <c r="DW413" t="str">
        <v>Malteser International</v>
      </c>
      <c r="DX413" t="str">
        <v>Mana Institute</v>
      </c>
      <c r="DY413" t="str">
        <v>Manos Veneguayas Association</v>
      </c>
      <c r="DZ413" t="str">
        <v>Más Igualdad Perú</v>
      </c>
      <c r="EA413" t="str">
        <v>MedGlobal</v>
      </c>
      <c r="EB413" t="str">
        <v>Medical Teams International</v>
      </c>
      <c r="EC413" t="str">
        <v>Mercy Corps</v>
      </c>
      <c r="ED413" t="str">
        <v>Migrant Service Center (CAM)</v>
      </c>
      <c r="EE413" t="str">
        <v>Migrants, Refugees and Argentine Social Entrepreneurs (MIRARES)</v>
      </c>
      <c r="EF413" t="str">
        <v>Mision Scalabriniana - Ecuador</v>
      </c>
      <c r="EG413" t="str">
        <v>Missão Paz</v>
      </c>
      <c r="EH413" t="str">
        <v>Museu A CASA</v>
      </c>
      <c r="EI413" t="str">
        <v>Norwegian Refugee Council (NRC)</v>
      </c>
      <c r="EJ413" t="str">
        <v>ONG Migrantes por el Maule</v>
      </c>
      <c r="EK413" t="str">
        <v>ONG Preemptive Love Coalition Colombia</v>
      </c>
      <c r="EL413" t="str">
        <v>Organización Transfomando Vidas</v>
      </c>
      <c r="EM413" t="str">
        <v>Organization of Ibero-American States for Education, Science and Culture (OEI)</v>
      </c>
      <c r="EN413" t="str">
        <v>OXFAM</v>
      </c>
      <c r="EO413" t="str">
        <v>Panamerican Development Foundation</v>
      </c>
      <c r="EP413" t="str">
        <v>Panamerican Health Organization/World Health Organization (PAHO/WHO)</v>
      </c>
      <c r="EQ413" t="str">
        <v>Pastoral of Human Mobility - Peruvian Episcopal Conference</v>
      </c>
      <c r="ER413" t="str">
        <v>Pastoral Service for Migrants National</v>
      </c>
      <c r="ES413" t="str">
        <v>Permanent Human Rights defense Committee (CDH)</v>
      </c>
      <c r="ET413" t="str">
        <v>Pirilampos Institute - Group of visits and voluntary actions in Roraima</v>
      </c>
      <c r="EU413" t="str">
        <v>Plan International</v>
      </c>
      <c r="EV413" t="str">
        <v>Population Program, Faculty of Social Sciences, University of the Republic</v>
      </c>
      <c r="EW413" t="str">
        <v>Profamilia Association</v>
      </c>
      <c r="EX413" t="str">
        <v>Red con Migrantes y Refugiados</v>
      </c>
      <c r="EY413" t="str">
        <v>Red Cross Colombia</v>
      </c>
      <c r="EZ413" t="str">
        <v>Red Cross Ecuador</v>
      </c>
      <c r="FA413" t="str">
        <v>Red Cross Peru</v>
      </c>
      <c r="FB413" t="str">
        <v>Red de Investigaciones en Derechos Humanos - CONICET (Consejo Nacional de Investigaciones Científicas y Técnicas)</v>
      </c>
      <c r="FC413" t="str">
        <v>RET International</v>
      </c>
      <c r="FD413" t="str">
        <v>Salú pa Tur Foundation</v>
      </c>
      <c r="FE413" t="str">
        <v>Salvation Army</v>
      </c>
      <c r="FF413" t="str">
        <v>Samaritan's Purse</v>
      </c>
      <c r="FG413" t="str">
        <v>Save the Children International (SCI)</v>
      </c>
      <c r="FH413" t="str">
        <v>Scalabrini Foundation Chile</v>
      </c>
      <c r="FI413" t="str">
        <v>Sección Peruana de Amnistía Internacional</v>
      </c>
      <c r="FJ413" t="str">
        <v>Serviço Pastoral dos Migrantes do Nordeste</v>
      </c>
      <c r="FK413" t="str">
        <v>Sesame Workshop</v>
      </c>
      <c r="FL413" t="str">
        <v>Si, Da Vida</v>
      </c>
      <c r="FM413" t="str">
        <v>Solidarity and Action Asociation</v>
      </c>
      <c r="FN413" t="str">
        <v>SOS Children's Villages</v>
      </c>
      <c r="FO413" t="str">
        <v>Tarabita Foundation</v>
      </c>
      <c r="FP413" t="str">
        <v>Tearfund</v>
      </c>
      <c r="FQ413" t="str">
        <v>TECHO</v>
      </c>
      <c r="FR413" t="str">
        <v>Terranueva Foundation</v>
      </c>
      <c r="FS413" t="str">
        <v>Terre des Hommes Suisse</v>
      </c>
      <c r="FT413" t="str">
        <v>The Israel Forum for International Humanitarian Aid (IsraAID)</v>
      </c>
      <c r="FU413" t="str">
        <v>Unión Venezolana en Perú</v>
      </c>
      <c r="FV413" t="str">
        <v>United Nations Children's Fund (UNICEF)</v>
      </c>
      <c r="FW413" t="str">
        <v>United Nations Development Programme (UNDP)</v>
      </c>
      <c r="FX413" t="str">
        <v>United Nations Educational, Scientific and Cultural Organization (UNESCO)</v>
      </c>
      <c r="FY413" t="str">
        <v>United Nations Entity for Gender Equality and the Empowerment of Women (UNWOMEN)</v>
      </c>
      <c r="FZ413" t="str">
        <v>United Nations Food and Agricultural Organization (FAO)</v>
      </c>
      <c r="GA413" t="str">
        <v>United Nations High Commissioner for Refugees (UNHCR)</v>
      </c>
      <c r="GB413" t="str">
        <v>United Nations Office of the High Commissioner for Human Rights (OHCHR)</v>
      </c>
      <c r="GC413" t="str">
        <v>United Nations Office on Drugs and Crime (UNODC)</v>
      </c>
      <c r="GD413" t="str">
        <v>United Nations Population Fund (UNFPA)</v>
      </c>
      <c r="GE413" t="str">
        <v>United Nations Programme for Human Settlements (UN Habitat)</v>
      </c>
      <c r="GF413" t="str">
        <v>Vale da Benção Educational and Charitable Association (AEBVB)</v>
      </c>
      <c r="GG413" t="str">
        <v>VenAruba Solidaria</v>
      </c>
      <c r="GH413" t="str">
        <v>Venex Curacao Foundation</v>
      </c>
      <c r="GI413" t="str">
        <v>Venezolanos en Barranquilla</v>
      </c>
      <c r="GJ413" t="str">
        <v>Venezolanos en San Cristóbal</v>
      </c>
      <c r="GK413" t="str">
        <v>Venezuelan Emigrant Foundation (FEV)</v>
      </c>
      <c r="GL413" t="str">
        <v>Vicaría de Pastoral Social Caritas</v>
      </c>
      <c r="GM413" t="str">
        <v>Voices GY</v>
      </c>
      <c r="GN413" t="str">
        <v>We World GVC</v>
      </c>
      <c r="GO413" t="str">
        <v>World Council of Credit Unions</v>
      </c>
      <c r="GP413" t="str">
        <v>World Food Programme (WFP)</v>
      </c>
      <c r="GQ413" t="str">
        <v>World Vision</v>
      </c>
      <c r="GR413" t="str">
        <v>ZOA</v>
      </c>
    </row>
    <row r="414" spans="8:200" x14ac:dyDescent="0.3">
      <c r="H414" t="str" cm="1">
        <f t="array" ref="H414:GR414">TRANSPOSE(_xlfn._xlws.SORT(_xlfn._xlws.FILTER(Table3[Name],ISNUMBER(SEARCH(' Activity Sheet'!D468,Table3[Name])),"Not found"),,1))</f>
        <v>.New Organisation</v>
      </c>
      <c r="I414" t="str">
        <v>ABV - Association of Good with Life</v>
      </c>
      <c r="J414" t="str">
        <v>ACAPS</v>
      </c>
      <c r="K414" t="str">
        <v>Acción y Desarrollo</v>
      </c>
      <c r="L414" t="str">
        <v>ACTED</v>
      </c>
      <c r="M414" t="str">
        <v>Action against Hunger</v>
      </c>
      <c r="N414" t="str">
        <v>ActionAid</v>
      </c>
      <c r="O414" t="str">
        <v>Adventist Development and Relief Agency (ADRA)</v>
      </c>
      <c r="P414" t="str">
        <v>Alas de Colibrí Foundation</v>
      </c>
      <c r="Q414" t="str">
        <v>Alianza por la Solidaridad</v>
      </c>
      <c r="R414" t="str">
        <v>Alianza por Venezuela</v>
      </c>
      <c r="S414" t="str">
        <v>Americares Foundation</v>
      </c>
      <c r="T414" t="str">
        <v>Argentine Commission for Refugees and Migrants (CAREF)</v>
      </c>
      <c r="U414" t="str">
        <v>Asociación Aves</v>
      </c>
      <c r="V414" t="str">
        <v>Asociación de Jubilados y Pensionados Venezolanos en Argentina</v>
      </c>
      <c r="W414" t="str">
        <v>Asociación de Venezolanos en Eloy Alfaro</v>
      </c>
      <c r="X414" t="str">
        <v>Asociación Fundación contra el Hambre Perú</v>
      </c>
      <c r="Y414" t="str">
        <v>Asociación Migrantes Venezolanos</v>
      </c>
      <c r="Z414" t="str">
        <v>Asociación Misioneros de San Carlos Scalabrinianos</v>
      </c>
      <c r="AA414" t="str">
        <v>Asociacion Proteccion Poblacion Vulnerable</v>
      </c>
      <c r="AB414" t="str">
        <v>Asociación Quinta Ola</v>
      </c>
      <c r="AC414" t="str">
        <v>Asociación Salto Ángel</v>
      </c>
      <c r="AD414" t="str">
        <v>Asociación Venezuela en Ecuador AC</v>
      </c>
      <c r="AE414" t="str">
        <v>ASOVENAR</v>
      </c>
      <c r="AF414" t="str">
        <v>Associação Hermanitos</v>
      </c>
      <c r="AG414" t="str">
        <v>AVSI Foundation</v>
      </c>
      <c r="AH414" t="str">
        <v>Bethany Christian Services</v>
      </c>
      <c r="AI414" t="str">
        <v>Blumont</v>
      </c>
      <c r="AJ414" t="str">
        <v>CARE</v>
      </c>
      <c r="AK414" t="str">
        <v>Caritas Brazil</v>
      </c>
      <c r="AL414" t="str">
        <v>Caritas Ecuador</v>
      </c>
      <c r="AM414" t="str">
        <v>Caritas Germany</v>
      </c>
      <c r="AN414" t="str">
        <v>Caritas Manaus</v>
      </c>
      <c r="AO414" t="str">
        <v>Caritas Parana</v>
      </c>
      <c r="AP414" t="str">
        <v>Caritas Peru</v>
      </c>
      <c r="AQ414" t="str">
        <v>Caritas Rio de Janeiro</v>
      </c>
      <c r="AR414" t="str">
        <v>Caritas São Paulo</v>
      </c>
      <c r="AS414" t="str">
        <v>Caritas Switzerland</v>
      </c>
      <c r="AT414" t="str">
        <v>CCEFIRO Association</v>
      </c>
      <c r="AU414" t="str">
        <v>CEDRO</v>
      </c>
      <c r="AV414" t="str">
        <v>Center for Integrated Studies and Programs for Sustainable Development (CIEDS)</v>
      </c>
      <c r="AW414" t="str">
        <v>Center for Migration and Human Rights of the Diocese of Roraima (CMDH)</v>
      </c>
      <c r="AX414" t="str">
        <v>Centro de Atencion Psicosocial (CAPS)</v>
      </c>
      <c r="AY414" t="str">
        <v>CESAL</v>
      </c>
      <c r="AZ414" t="str">
        <v>CESVI-Cooperazione e Sviluppo</v>
      </c>
      <c r="BA414" t="str">
        <v>ChildFund International</v>
      </c>
      <c r="BB414" t="str">
        <v>CHS Alternativo</v>
      </c>
      <c r="BC414" t="str">
        <v>Churún Merú Association</v>
      </c>
      <c r="BD414" t="str">
        <v>Coalición por Venezuela</v>
      </c>
      <c r="BE414" t="str">
        <v>Colonia Foundation of Venezuelans in the Dominican Republic (FUNCOVERD)</v>
      </c>
      <c r="BF414" t="str">
        <v>COLVENZ</v>
      </c>
      <c r="BG414" t="str">
        <v>Compassiva</v>
      </c>
      <c r="BH414" t="str">
        <v>Consejo Interreligioso del Perú - Religiones por la Paz</v>
      </c>
      <c r="BI414" t="str">
        <v>Consorcio ONG OCIPI Y Capellanía Nacional OFICA</v>
      </c>
      <c r="BJ414" t="str">
        <v>COOPI - International Cooperation Foundation</v>
      </c>
      <c r="BK414" t="str">
        <v>Corporación Colectivo Sin Fronteras</v>
      </c>
      <c r="BL414" t="str">
        <v>CRISFE Foundation</v>
      </c>
      <c r="BM414" t="str">
        <v>Cuso International</v>
      </c>
      <c r="BN414" t="str">
        <v>Danielle’s Children Fund (DCF)</v>
      </c>
      <c r="BO414" t="str">
        <v>Danish Refugee Council (DRC)</v>
      </c>
      <c r="BP414" t="str">
        <v>Development Support Association - APOYAR</v>
      </c>
      <c r="BQ414" t="str">
        <v>Diakonie Katastrophenhilfe</v>
      </c>
      <c r="BR414" t="str">
        <v>Diálogo Diverso</v>
      </c>
      <c r="BS414" t="str">
        <v>Doctors of the World</v>
      </c>
      <c r="BT414" t="str">
        <v>Dominican Institute for Integrated Development</v>
      </c>
      <c r="BU414" t="str">
        <v>Duendes y Ángeles Vinotinto República Dominicana</v>
      </c>
      <c r="BV414" t="str">
        <v>Encuentros SJS (Servicio Jesuita de la Solidaridad)</v>
      </c>
      <c r="BW414" t="str">
        <v>Ending Violence Against Migrants</v>
      </c>
      <c r="BX414" t="str">
        <v>Equidad Foundation</v>
      </c>
      <c r="BY414" t="str">
        <v>Equilibrium CenDE</v>
      </c>
      <c r="BZ414" t="str">
        <v>Facultad de Psicología - Universidad de la República (UDELAR)</v>
      </c>
      <c r="CA414" t="str">
        <v>First International Emergency and Solidarités International</v>
      </c>
      <c r="CB414" t="str">
        <v>Fondo Ecuatoriano Populorum Progressio</v>
      </c>
      <c r="CC414" t="str">
        <v>Foro Salud Callao</v>
      </c>
      <c r="CD414" t="str">
        <v>Foundation for the Integration and Development of Latin America (FIDAL)</v>
      </c>
      <c r="CE414" t="str">
        <v>Foundation of the Americas (FUDELA)</v>
      </c>
      <c r="CF414" t="str">
        <v>Fraternity Without Borders</v>
      </c>
      <c r="CG414" t="str">
        <v>Fundación Brisas del Norte</v>
      </c>
      <c r="CH414" t="str">
        <v>Fundación Colombovenezolana Nueva Ilusión</v>
      </c>
      <c r="CI414" t="str">
        <v>Fundación Nakama's</v>
      </c>
      <c r="CJ414" t="str">
        <v>Fundación RadaBer</v>
      </c>
      <c r="CK414" t="str">
        <v>Fundación Scalabrini Bolivia</v>
      </c>
      <c r="CL414" t="str">
        <v>Fundacion Social Vivan los Niños</v>
      </c>
      <c r="CM414" t="str">
        <v>FUNVEAC</v>
      </c>
      <c r="CN414" t="str">
        <v>German Development Cooperation Agency GIZ</v>
      </c>
      <c r="CO414" t="str">
        <v>Globalizate Radio</v>
      </c>
      <c r="CP414" t="str">
        <v>GOAL</v>
      </c>
      <c r="CQ414" t="str">
        <v>Halü Bienestar Humano Foundation (HALU)</v>
      </c>
      <c r="CR414" t="str">
        <v>Heartland Alliance International (HAI)</v>
      </c>
      <c r="CS414" t="str">
        <v>HELVETAS Swiss Intercooperation</v>
      </c>
      <c r="CT414" t="str">
        <v>HIAS</v>
      </c>
      <c r="CU414" t="str">
        <v>Human Rights Defence Curaçao</v>
      </c>
      <c r="CV414" t="str">
        <v>Humanity &amp; Inclusion</v>
      </c>
      <c r="CW414" t="str">
        <v>Humans Analytic</v>
      </c>
      <c r="CX414" t="str">
        <v>Idas y Vueltas Association</v>
      </c>
      <c r="CY414" t="str">
        <v>iMMAP</v>
      </c>
      <c r="CZ414" t="str">
        <v>IMPACT Initiatives (REACH)</v>
      </c>
      <c r="DA414" t="str">
        <v>Inmigrante Feliz Association</v>
      </c>
      <c r="DB414" t="str">
        <v>Institute for Migration and Human Rights (IMDH)</v>
      </c>
      <c r="DC414" t="str">
        <v>Institute of Natural and Cultural Heritage (IPANC)</v>
      </c>
      <c r="DD414" t="str">
        <v>International Committee for the Development of People (CISP)</v>
      </c>
      <c r="DE414" t="str">
        <v>International Federation of the Red Cross (IFRC)</v>
      </c>
      <c r="DF414" t="str">
        <v>International Labour Organization (ILO)</v>
      </c>
      <c r="DG414" t="str">
        <v>International Medical Corps</v>
      </c>
      <c r="DH414" t="str">
        <v>International Organization for Migration (IOM)</v>
      </c>
      <c r="DI414" t="str">
        <v>International Rescue Committee (IRC)</v>
      </c>
      <c r="DJ414" t="str">
        <v>INTERSOS</v>
      </c>
      <c r="DK414" t="str">
        <v>Jesuit Migrant Service (JMS)</v>
      </c>
      <c r="DL414" t="str">
        <v>Jesuit Refugee Service (JRS)</v>
      </c>
      <c r="DM414" t="str">
        <v>Jesuit Service for Migrants and Refugees (JSMR)</v>
      </c>
      <c r="DN414" t="str">
        <v>Joint United Nations Programme on HIV/AIDS (UNAIDS)</v>
      </c>
      <c r="DO414" t="str">
        <v>Kimirina Coorporation</v>
      </c>
      <c r="DP414" t="str">
        <v>La Casita Hispanic Cultural Centre</v>
      </c>
      <c r="DQ414" t="str">
        <v>Latin American Network of Non-Governmental Organizations of Persons with Disabilities and their Families (RIADIS)</v>
      </c>
      <c r="DR414" t="str">
        <v>LGBT+ Movement Brazil</v>
      </c>
      <c r="DS414" t="str">
        <v>Living Water Community (LWC)</v>
      </c>
      <c r="DT414" t="str">
        <v>LLANOVENCOL</v>
      </c>
      <c r="DU414" t="str">
        <v>Lutheran World Federation</v>
      </c>
      <c r="DV414" t="str">
        <v>Lutheran World Relief</v>
      </c>
      <c r="DW414" t="str">
        <v>Malteser International</v>
      </c>
      <c r="DX414" t="str">
        <v>Mana Institute</v>
      </c>
      <c r="DY414" t="str">
        <v>Manos Veneguayas Association</v>
      </c>
      <c r="DZ414" t="str">
        <v>Más Igualdad Perú</v>
      </c>
      <c r="EA414" t="str">
        <v>MedGlobal</v>
      </c>
      <c r="EB414" t="str">
        <v>Medical Teams International</v>
      </c>
      <c r="EC414" t="str">
        <v>Mercy Corps</v>
      </c>
      <c r="ED414" t="str">
        <v>Migrant Service Center (CAM)</v>
      </c>
      <c r="EE414" t="str">
        <v>Migrants, Refugees and Argentine Social Entrepreneurs (MIRARES)</v>
      </c>
      <c r="EF414" t="str">
        <v>Mision Scalabriniana - Ecuador</v>
      </c>
      <c r="EG414" t="str">
        <v>Missão Paz</v>
      </c>
      <c r="EH414" t="str">
        <v>Museu A CASA</v>
      </c>
      <c r="EI414" t="str">
        <v>Norwegian Refugee Council (NRC)</v>
      </c>
      <c r="EJ414" t="str">
        <v>ONG Migrantes por el Maule</v>
      </c>
      <c r="EK414" t="str">
        <v>ONG Preemptive Love Coalition Colombia</v>
      </c>
      <c r="EL414" t="str">
        <v>Organización Transfomando Vidas</v>
      </c>
      <c r="EM414" t="str">
        <v>Organization of Ibero-American States for Education, Science and Culture (OEI)</v>
      </c>
      <c r="EN414" t="str">
        <v>OXFAM</v>
      </c>
      <c r="EO414" t="str">
        <v>Panamerican Development Foundation</v>
      </c>
      <c r="EP414" t="str">
        <v>Panamerican Health Organization/World Health Organization (PAHO/WHO)</v>
      </c>
      <c r="EQ414" t="str">
        <v>Pastoral of Human Mobility - Peruvian Episcopal Conference</v>
      </c>
      <c r="ER414" t="str">
        <v>Pastoral Service for Migrants National</v>
      </c>
      <c r="ES414" t="str">
        <v>Permanent Human Rights defense Committee (CDH)</v>
      </c>
      <c r="ET414" t="str">
        <v>Pirilampos Institute - Group of visits and voluntary actions in Roraima</v>
      </c>
      <c r="EU414" t="str">
        <v>Plan International</v>
      </c>
      <c r="EV414" t="str">
        <v>Population Program, Faculty of Social Sciences, University of the Republic</v>
      </c>
      <c r="EW414" t="str">
        <v>Profamilia Association</v>
      </c>
      <c r="EX414" t="str">
        <v>Red con Migrantes y Refugiados</v>
      </c>
      <c r="EY414" t="str">
        <v>Red Cross Colombia</v>
      </c>
      <c r="EZ414" t="str">
        <v>Red Cross Ecuador</v>
      </c>
      <c r="FA414" t="str">
        <v>Red Cross Peru</v>
      </c>
      <c r="FB414" t="str">
        <v>Red de Investigaciones en Derechos Humanos - CONICET (Consejo Nacional de Investigaciones Científicas y Técnicas)</v>
      </c>
      <c r="FC414" t="str">
        <v>RET International</v>
      </c>
      <c r="FD414" t="str">
        <v>Salú pa Tur Foundation</v>
      </c>
      <c r="FE414" t="str">
        <v>Salvation Army</v>
      </c>
      <c r="FF414" t="str">
        <v>Samaritan's Purse</v>
      </c>
      <c r="FG414" t="str">
        <v>Save the Children International (SCI)</v>
      </c>
      <c r="FH414" t="str">
        <v>Scalabrini Foundation Chile</v>
      </c>
      <c r="FI414" t="str">
        <v>Sección Peruana de Amnistía Internacional</v>
      </c>
      <c r="FJ414" t="str">
        <v>Serviço Pastoral dos Migrantes do Nordeste</v>
      </c>
      <c r="FK414" t="str">
        <v>Sesame Workshop</v>
      </c>
      <c r="FL414" t="str">
        <v>Si, Da Vida</v>
      </c>
      <c r="FM414" t="str">
        <v>Solidarity and Action Asociation</v>
      </c>
      <c r="FN414" t="str">
        <v>SOS Children's Villages</v>
      </c>
      <c r="FO414" t="str">
        <v>Tarabita Foundation</v>
      </c>
      <c r="FP414" t="str">
        <v>Tearfund</v>
      </c>
      <c r="FQ414" t="str">
        <v>TECHO</v>
      </c>
      <c r="FR414" t="str">
        <v>Terranueva Foundation</v>
      </c>
      <c r="FS414" t="str">
        <v>Terre des Hommes Suisse</v>
      </c>
      <c r="FT414" t="str">
        <v>The Israel Forum for International Humanitarian Aid (IsraAID)</v>
      </c>
      <c r="FU414" t="str">
        <v>Unión Venezolana en Perú</v>
      </c>
      <c r="FV414" t="str">
        <v>United Nations Children's Fund (UNICEF)</v>
      </c>
      <c r="FW414" t="str">
        <v>United Nations Development Programme (UNDP)</v>
      </c>
      <c r="FX414" t="str">
        <v>United Nations Educational, Scientific and Cultural Organization (UNESCO)</v>
      </c>
      <c r="FY414" t="str">
        <v>United Nations Entity for Gender Equality and the Empowerment of Women (UNWOMEN)</v>
      </c>
      <c r="FZ414" t="str">
        <v>United Nations Food and Agricultural Organization (FAO)</v>
      </c>
      <c r="GA414" t="str">
        <v>United Nations High Commissioner for Refugees (UNHCR)</v>
      </c>
      <c r="GB414" t="str">
        <v>United Nations Office of the High Commissioner for Human Rights (OHCHR)</v>
      </c>
      <c r="GC414" t="str">
        <v>United Nations Office on Drugs and Crime (UNODC)</v>
      </c>
      <c r="GD414" t="str">
        <v>United Nations Population Fund (UNFPA)</v>
      </c>
      <c r="GE414" t="str">
        <v>United Nations Programme for Human Settlements (UN Habitat)</v>
      </c>
      <c r="GF414" t="str">
        <v>Vale da Benção Educational and Charitable Association (AEBVB)</v>
      </c>
      <c r="GG414" t="str">
        <v>VenAruba Solidaria</v>
      </c>
      <c r="GH414" t="str">
        <v>Venex Curacao Foundation</v>
      </c>
      <c r="GI414" t="str">
        <v>Venezolanos en Barranquilla</v>
      </c>
      <c r="GJ414" t="str">
        <v>Venezolanos en San Cristóbal</v>
      </c>
      <c r="GK414" t="str">
        <v>Venezuelan Emigrant Foundation (FEV)</v>
      </c>
      <c r="GL414" t="str">
        <v>Vicaría de Pastoral Social Caritas</v>
      </c>
      <c r="GM414" t="str">
        <v>Voices GY</v>
      </c>
      <c r="GN414" t="str">
        <v>We World GVC</v>
      </c>
      <c r="GO414" t="str">
        <v>World Council of Credit Unions</v>
      </c>
      <c r="GP414" t="str">
        <v>World Food Programme (WFP)</v>
      </c>
      <c r="GQ414" t="str">
        <v>World Vision</v>
      </c>
      <c r="GR414" t="str">
        <v>ZOA</v>
      </c>
    </row>
    <row r="415" spans="8:200" x14ac:dyDescent="0.3">
      <c r="H415" t="str" cm="1">
        <f t="array" ref="H415:GR415">TRANSPOSE(_xlfn._xlws.SORT(_xlfn._xlws.FILTER(Table3[Name],ISNUMBER(SEARCH(' Activity Sheet'!D469,Table3[Name])),"Not found"),,1))</f>
        <v>.New Organisation</v>
      </c>
      <c r="I415" t="str">
        <v>ABV - Association of Good with Life</v>
      </c>
      <c r="J415" t="str">
        <v>ACAPS</v>
      </c>
      <c r="K415" t="str">
        <v>Acción y Desarrollo</v>
      </c>
      <c r="L415" t="str">
        <v>ACTED</v>
      </c>
      <c r="M415" t="str">
        <v>Action against Hunger</v>
      </c>
      <c r="N415" t="str">
        <v>ActionAid</v>
      </c>
      <c r="O415" t="str">
        <v>Adventist Development and Relief Agency (ADRA)</v>
      </c>
      <c r="P415" t="str">
        <v>Alas de Colibrí Foundation</v>
      </c>
      <c r="Q415" t="str">
        <v>Alianza por la Solidaridad</v>
      </c>
      <c r="R415" t="str">
        <v>Alianza por Venezuela</v>
      </c>
      <c r="S415" t="str">
        <v>Americares Foundation</v>
      </c>
      <c r="T415" t="str">
        <v>Argentine Commission for Refugees and Migrants (CAREF)</v>
      </c>
      <c r="U415" t="str">
        <v>Asociación Aves</v>
      </c>
      <c r="V415" t="str">
        <v>Asociación de Jubilados y Pensionados Venezolanos en Argentina</v>
      </c>
      <c r="W415" t="str">
        <v>Asociación de Venezolanos en Eloy Alfaro</v>
      </c>
      <c r="X415" t="str">
        <v>Asociación Fundación contra el Hambre Perú</v>
      </c>
      <c r="Y415" t="str">
        <v>Asociación Migrantes Venezolanos</v>
      </c>
      <c r="Z415" t="str">
        <v>Asociación Misioneros de San Carlos Scalabrinianos</v>
      </c>
      <c r="AA415" t="str">
        <v>Asociacion Proteccion Poblacion Vulnerable</v>
      </c>
      <c r="AB415" t="str">
        <v>Asociación Quinta Ola</v>
      </c>
      <c r="AC415" t="str">
        <v>Asociación Salto Ángel</v>
      </c>
      <c r="AD415" t="str">
        <v>Asociación Venezuela en Ecuador AC</v>
      </c>
      <c r="AE415" t="str">
        <v>ASOVENAR</v>
      </c>
      <c r="AF415" t="str">
        <v>Associação Hermanitos</v>
      </c>
      <c r="AG415" t="str">
        <v>AVSI Foundation</v>
      </c>
      <c r="AH415" t="str">
        <v>Bethany Christian Services</v>
      </c>
      <c r="AI415" t="str">
        <v>Blumont</v>
      </c>
      <c r="AJ415" t="str">
        <v>CARE</v>
      </c>
      <c r="AK415" t="str">
        <v>Caritas Brazil</v>
      </c>
      <c r="AL415" t="str">
        <v>Caritas Ecuador</v>
      </c>
      <c r="AM415" t="str">
        <v>Caritas Germany</v>
      </c>
      <c r="AN415" t="str">
        <v>Caritas Manaus</v>
      </c>
      <c r="AO415" t="str">
        <v>Caritas Parana</v>
      </c>
      <c r="AP415" t="str">
        <v>Caritas Peru</v>
      </c>
      <c r="AQ415" t="str">
        <v>Caritas Rio de Janeiro</v>
      </c>
      <c r="AR415" t="str">
        <v>Caritas São Paulo</v>
      </c>
      <c r="AS415" t="str">
        <v>Caritas Switzerland</v>
      </c>
      <c r="AT415" t="str">
        <v>CCEFIRO Association</v>
      </c>
      <c r="AU415" t="str">
        <v>CEDRO</v>
      </c>
      <c r="AV415" t="str">
        <v>Center for Integrated Studies and Programs for Sustainable Development (CIEDS)</v>
      </c>
      <c r="AW415" t="str">
        <v>Center for Migration and Human Rights of the Diocese of Roraima (CMDH)</v>
      </c>
      <c r="AX415" t="str">
        <v>Centro de Atencion Psicosocial (CAPS)</v>
      </c>
      <c r="AY415" t="str">
        <v>CESAL</v>
      </c>
      <c r="AZ415" t="str">
        <v>CESVI-Cooperazione e Sviluppo</v>
      </c>
      <c r="BA415" t="str">
        <v>ChildFund International</v>
      </c>
      <c r="BB415" t="str">
        <v>CHS Alternativo</v>
      </c>
      <c r="BC415" t="str">
        <v>Churún Merú Association</v>
      </c>
      <c r="BD415" t="str">
        <v>Coalición por Venezuela</v>
      </c>
      <c r="BE415" t="str">
        <v>Colonia Foundation of Venezuelans in the Dominican Republic (FUNCOVERD)</v>
      </c>
      <c r="BF415" t="str">
        <v>COLVENZ</v>
      </c>
      <c r="BG415" t="str">
        <v>Compassiva</v>
      </c>
      <c r="BH415" t="str">
        <v>Consejo Interreligioso del Perú - Religiones por la Paz</v>
      </c>
      <c r="BI415" t="str">
        <v>Consorcio ONG OCIPI Y Capellanía Nacional OFICA</v>
      </c>
      <c r="BJ415" t="str">
        <v>COOPI - International Cooperation Foundation</v>
      </c>
      <c r="BK415" t="str">
        <v>Corporación Colectivo Sin Fronteras</v>
      </c>
      <c r="BL415" t="str">
        <v>CRISFE Foundation</v>
      </c>
      <c r="BM415" t="str">
        <v>Cuso International</v>
      </c>
      <c r="BN415" t="str">
        <v>Danielle’s Children Fund (DCF)</v>
      </c>
      <c r="BO415" t="str">
        <v>Danish Refugee Council (DRC)</v>
      </c>
      <c r="BP415" t="str">
        <v>Development Support Association - APOYAR</v>
      </c>
      <c r="BQ415" t="str">
        <v>Diakonie Katastrophenhilfe</v>
      </c>
      <c r="BR415" t="str">
        <v>Diálogo Diverso</v>
      </c>
      <c r="BS415" t="str">
        <v>Doctors of the World</v>
      </c>
      <c r="BT415" t="str">
        <v>Dominican Institute for Integrated Development</v>
      </c>
      <c r="BU415" t="str">
        <v>Duendes y Ángeles Vinotinto República Dominicana</v>
      </c>
      <c r="BV415" t="str">
        <v>Encuentros SJS (Servicio Jesuita de la Solidaridad)</v>
      </c>
      <c r="BW415" t="str">
        <v>Ending Violence Against Migrants</v>
      </c>
      <c r="BX415" t="str">
        <v>Equidad Foundation</v>
      </c>
      <c r="BY415" t="str">
        <v>Equilibrium CenDE</v>
      </c>
      <c r="BZ415" t="str">
        <v>Facultad de Psicología - Universidad de la República (UDELAR)</v>
      </c>
      <c r="CA415" t="str">
        <v>First International Emergency and Solidarités International</v>
      </c>
      <c r="CB415" t="str">
        <v>Fondo Ecuatoriano Populorum Progressio</v>
      </c>
      <c r="CC415" t="str">
        <v>Foro Salud Callao</v>
      </c>
      <c r="CD415" t="str">
        <v>Foundation for the Integration and Development of Latin America (FIDAL)</v>
      </c>
      <c r="CE415" t="str">
        <v>Foundation of the Americas (FUDELA)</v>
      </c>
      <c r="CF415" t="str">
        <v>Fraternity Without Borders</v>
      </c>
      <c r="CG415" t="str">
        <v>Fundación Brisas del Norte</v>
      </c>
      <c r="CH415" t="str">
        <v>Fundación Colombovenezolana Nueva Ilusión</v>
      </c>
      <c r="CI415" t="str">
        <v>Fundación Nakama's</v>
      </c>
      <c r="CJ415" t="str">
        <v>Fundación RadaBer</v>
      </c>
      <c r="CK415" t="str">
        <v>Fundación Scalabrini Bolivia</v>
      </c>
      <c r="CL415" t="str">
        <v>Fundacion Social Vivan los Niños</v>
      </c>
      <c r="CM415" t="str">
        <v>FUNVEAC</v>
      </c>
      <c r="CN415" t="str">
        <v>German Development Cooperation Agency GIZ</v>
      </c>
      <c r="CO415" t="str">
        <v>Globalizate Radio</v>
      </c>
      <c r="CP415" t="str">
        <v>GOAL</v>
      </c>
      <c r="CQ415" t="str">
        <v>Halü Bienestar Humano Foundation (HALU)</v>
      </c>
      <c r="CR415" t="str">
        <v>Heartland Alliance International (HAI)</v>
      </c>
      <c r="CS415" t="str">
        <v>HELVETAS Swiss Intercooperation</v>
      </c>
      <c r="CT415" t="str">
        <v>HIAS</v>
      </c>
      <c r="CU415" t="str">
        <v>Human Rights Defence Curaçao</v>
      </c>
      <c r="CV415" t="str">
        <v>Humanity &amp; Inclusion</v>
      </c>
      <c r="CW415" t="str">
        <v>Humans Analytic</v>
      </c>
      <c r="CX415" t="str">
        <v>Idas y Vueltas Association</v>
      </c>
      <c r="CY415" t="str">
        <v>iMMAP</v>
      </c>
      <c r="CZ415" t="str">
        <v>IMPACT Initiatives (REACH)</v>
      </c>
      <c r="DA415" t="str">
        <v>Inmigrante Feliz Association</v>
      </c>
      <c r="DB415" t="str">
        <v>Institute for Migration and Human Rights (IMDH)</v>
      </c>
      <c r="DC415" t="str">
        <v>Institute of Natural and Cultural Heritage (IPANC)</v>
      </c>
      <c r="DD415" t="str">
        <v>International Committee for the Development of People (CISP)</v>
      </c>
      <c r="DE415" t="str">
        <v>International Federation of the Red Cross (IFRC)</v>
      </c>
      <c r="DF415" t="str">
        <v>International Labour Organization (ILO)</v>
      </c>
      <c r="DG415" t="str">
        <v>International Medical Corps</v>
      </c>
      <c r="DH415" t="str">
        <v>International Organization for Migration (IOM)</v>
      </c>
      <c r="DI415" t="str">
        <v>International Rescue Committee (IRC)</v>
      </c>
      <c r="DJ415" t="str">
        <v>INTERSOS</v>
      </c>
      <c r="DK415" t="str">
        <v>Jesuit Migrant Service (JMS)</v>
      </c>
      <c r="DL415" t="str">
        <v>Jesuit Refugee Service (JRS)</v>
      </c>
      <c r="DM415" t="str">
        <v>Jesuit Service for Migrants and Refugees (JSMR)</v>
      </c>
      <c r="DN415" t="str">
        <v>Joint United Nations Programme on HIV/AIDS (UNAIDS)</v>
      </c>
      <c r="DO415" t="str">
        <v>Kimirina Coorporation</v>
      </c>
      <c r="DP415" t="str">
        <v>La Casita Hispanic Cultural Centre</v>
      </c>
      <c r="DQ415" t="str">
        <v>Latin American Network of Non-Governmental Organizations of Persons with Disabilities and their Families (RIADIS)</v>
      </c>
      <c r="DR415" t="str">
        <v>LGBT+ Movement Brazil</v>
      </c>
      <c r="DS415" t="str">
        <v>Living Water Community (LWC)</v>
      </c>
      <c r="DT415" t="str">
        <v>LLANOVENCOL</v>
      </c>
      <c r="DU415" t="str">
        <v>Lutheran World Federation</v>
      </c>
      <c r="DV415" t="str">
        <v>Lutheran World Relief</v>
      </c>
      <c r="DW415" t="str">
        <v>Malteser International</v>
      </c>
      <c r="DX415" t="str">
        <v>Mana Institute</v>
      </c>
      <c r="DY415" t="str">
        <v>Manos Veneguayas Association</v>
      </c>
      <c r="DZ415" t="str">
        <v>Más Igualdad Perú</v>
      </c>
      <c r="EA415" t="str">
        <v>MedGlobal</v>
      </c>
      <c r="EB415" t="str">
        <v>Medical Teams International</v>
      </c>
      <c r="EC415" t="str">
        <v>Mercy Corps</v>
      </c>
      <c r="ED415" t="str">
        <v>Migrant Service Center (CAM)</v>
      </c>
      <c r="EE415" t="str">
        <v>Migrants, Refugees and Argentine Social Entrepreneurs (MIRARES)</v>
      </c>
      <c r="EF415" t="str">
        <v>Mision Scalabriniana - Ecuador</v>
      </c>
      <c r="EG415" t="str">
        <v>Missão Paz</v>
      </c>
      <c r="EH415" t="str">
        <v>Museu A CASA</v>
      </c>
      <c r="EI415" t="str">
        <v>Norwegian Refugee Council (NRC)</v>
      </c>
      <c r="EJ415" t="str">
        <v>ONG Migrantes por el Maule</v>
      </c>
      <c r="EK415" t="str">
        <v>ONG Preemptive Love Coalition Colombia</v>
      </c>
      <c r="EL415" t="str">
        <v>Organización Transfomando Vidas</v>
      </c>
      <c r="EM415" t="str">
        <v>Organization of Ibero-American States for Education, Science and Culture (OEI)</v>
      </c>
      <c r="EN415" t="str">
        <v>OXFAM</v>
      </c>
      <c r="EO415" t="str">
        <v>Panamerican Development Foundation</v>
      </c>
      <c r="EP415" t="str">
        <v>Panamerican Health Organization/World Health Organization (PAHO/WHO)</v>
      </c>
      <c r="EQ415" t="str">
        <v>Pastoral of Human Mobility - Peruvian Episcopal Conference</v>
      </c>
      <c r="ER415" t="str">
        <v>Pastoral Service for Migrants National</v>
      </c>
      <c r="ES415" t="str">
        <v>Permanent Human Rights defense Committee (CDH)</v>
      </c>
      <c r="ET415" t="str">
        <v>Pirilampos Institute - Group of visits and voluntary actions in Roraima</v>
      </c>
      <c r="EU415" t="str">
        <v>Plan International</v>
      </c>
      <c r="EV415" t="str">
        <v>Population Program, Faculty of Social Sciences, University of the Republic</v>
      </c>
      <c r="EW415" t="str">
        <v>Profamilia Association</v>
      </c>
      <c r="EX415" t="str">
        <v>Red con Migrantes y Refugiados</v>
      </c>
      <c r="EY415" t="str">
        <v>Red Cross Colombia</v>
      </c>
      <c r="EZ415" t="str">
        <v>Red Cross Ecuador</v>
      </c>
      <c r="FA415" t="str">
        <v>Red Cross Peru</v>
      </c>
      <c r="FB415" t="str">
        <v>Red de Investigaciones en Derechos Humanos - CONICET (Consejo Nacional de Investigaciones Científicas y Técnicas)</v>
      </c>
      <c r="FC415" t="str">
        <v>RET International</v>
      </c>
      <c r="FD415" t="str">
        <v>Salú pa Tur Foundation</v>
      </c>
      <c r="FE415" t="str">
        <v>Salvation Army</v>
      </c>
      <c r="FF415" t="str">
        <v>Samaritan's Purse</v>
      </c>
      <c r="FG415" t="str">
        <v>Save the Children International (SCI)</v>
      </c>
      <c r="FH415" t="str">
        <v>Scalabrini Foundation Chile</v>
      </c>
      <c r="FI415" t="str">
        <v>Sección Peruana de Amnistía Internacional</v>
      </c>
      <c r="FJ415" t="str">
        <v>Serviço Pastoral dos Migrantes do Nordeste</v>
      </c>
      <c r="FK415" t="str">
        <v>Sesame Workshop</v>
      </c>
      <c r="FL415" t="str">
        <v>Si, Da Vida</v>
      </c>
      <c r="FM415" t="str">
        <v>Solidarity and Action Asociation</v>
      </c>
      <c r="FN415" t="str">
        <v>SOS Children's Villages</v>
      </c>
      <c r="FO415" t="str">
        <v>Tarabita Foundation</v>
      </c>
      <c r="FP415" t="str">
        <v>Tearfund</v>
      </c>
      <c r="FQ415" t="str">
        <v>TECHO</v>
      </c>
      <c r="FR415" t="str">
        <v>Terranueva Foundation</v>
      </c>
      <c r="FS415" t="str">
        <v>Terre des Hommes Suisse</v>
      </c>
      <c r="FT415" t="str">
        <v>The Israel Forum for International Humanitarian Aid (IsraAID)</v>
      </c>
      <c r="FU415" t="str">
        <v>Unión Venezolana en Perú</v>
      </c>
      <c r="FV415" t="str">
        <v>United Nations Children's Fund (UNICEF)</v>
      </c>
      <c r="FW415" t="str">
        <v>United Nations Development Programme (UNDP)</v>
      </c>
      <c r="FX415" t="str">
        <v>United Nations Educational, Scientific and Cultural Organization (UNESCO)</v>
      </c>
      <c r="FY415" t="str">
        <v>United Nations Entity for Gender Equality and the Empowerment of Women (UNWOMEN)</v>
      </c>
      <c r="FZ415" t="str">
        <v>United Nations Food and Agricultural Organization (FAO)</v>
      </c>
      <c r="GA415" t="str">
        <v>United Nations High Commissioner for Refugees (UNHCR)</v>
      </c>
      <c r="GB415" t="str">
        <v>United Nations Office of the High Commissioner for Human Rights (OHCHR)</v>
      </c>
      <c r="GC415" t="str">
        <v>United Nations Office on Drugs and Crime (UNODC)</v>
      </c>
      <c r="GD415" t="str">
        <v>United Nations Population Fund (UNFPA)</v>
      </c>
      <c r="GE415" t="str">
        <v>United Nations Programme for Human Settlements (UN Habitat)</v>
      </c>
      <c r="GF415" t="str">
        <v>Vale da Benção Educational and Charitable Association (AEBVB)</v>
      </c>
      <c r="GG415" t="str">
        <v>VenAruba Solidaria</v>
      </c>
      <c r="GH415" t="str">
        <v>Venex Curacao Foundation</v>
      </c>
      <c r="GI415" t="str">
        <v>Venezolanos en Barranquilla</v>
      </c>
      <c r="GJ415" t="str">
        <v>Venezolanos en San Cristóbal</v>
      </c>
      <c r="GK415" t="str">
        <v>Venezuelan Emigrant Foundation (FEV)</v>
      </c>
      <c r="GL415" t="str">
        <v>Vicaría de Pastoral Social Caritas</v>
      </c>
      <c r="GM415" t="str">
        <v>Voices GY</v>
      </c>
      <c r="GN415" t="str">
        <v>We World GVC</v>
      </c>
      <c r="GO415" t="str">
        <v>World Council of Credit Unions</v>
      </c>
      <c r="GP415" t="str">
        <v>World Food Programme (WFP)</v>
      </c>
      <c r="GQ415" t="str">
        <v>World Vision</v>
      </c>
      <c r="GR415" t="str">
        <v>ZOA</v>
      </c>
    </row>
    <row r="416" spans="8:200" x14ac:dyDescent="0.3">
      <c r="H416" t="str" cm="1">
        <f t="array" ref="H416:GR416">TRANSPOSE(_xlfn._xlws.SORT(_xlfn._xlws.FILTER(Table3[Name],ISNUMBER(SEARCH(' Activity Sheet'!D470,Table3[Name])),"Not found"),,1))</f>
        <v>.New Organisation</v>
      </c>
      <c r="I416" t="str">
        <v>ABV - Association of Good with Life</v>
      </c>
      <c r="J416" t="str">
        <v>ACAPS</v>
      </c>
      <c r="K416" t="str">
        <v>Acción y Desarrollo</v>
      </c>
      <c r="L416" t="str">
        <v>ACTED</v>
      </c>
      <c r="M416" t="str">
        <v>Action against Hunger</v>
      </c>
      <c r="N416" t="str">
        <v>ActionAid</v>
      </c>
      <c r="O416" t="str">
        <v>Adventist Development and Relief Agency (ADRA)</v>
      </c>
      <c r="P416" t="str">
        <v>Alas de Colibrí Foundation</v>
      </c>
      <c r="Q416" t="str">
        <v>Alianza por la Solidaridad</v>
      </c>
      <c r="R416" t="str">
        <v>Alianza por Venezuela</v>
      </c>
      <c r="S416" t="str">
        <v>Americares Foundation</v>
      </c>
      <c r="T416" t="str">
        <v>Argentine Commission for Refugees and Migrants (CAREF)</v>
      </c>
      <c r="U416" t="str">
        <v>Asociación Aves</v>
      </c>
      <c r="V416" t="str">
        <v>Asociación de Jubilados y Pensionados Venezolanos en Argentina</v>
      </c>
      <c r="W416" t="str">
        <v>Asociación de Venezolanos en Eloy Alfaro</v>
      </c>
      <c r="X416" t="str">
        <v>Asociación Fundación contra el Hambre Perú</v>
      </c>
      <c r="Y416" t="str">
        <v>Asociación Migrantes Venezolanos</v>
      </c>
      <c r="Z416" t="str">
        <v>Asociación Misioneros de San Carlos Scalabrinianos</v>
      </c>
      <c r="AA416" t="str">
        <v>Asociacion Proteccion Poblacion Vulnerable</v>
      </c>
      <c r="AB416" t="str">
        <v>Asociación Quinta Ola</v>
      </c>
      <c r="AC416" t="str">
        <v>Asociación Salto Ángel</v>
      </c>
      <c r="AD416" t="str">
        <v>Asociación Venezuela en Ecuador AC</v>
      </c>
      <c r="AE416" t="str">
        <v>ASOVENAR</v>
      </c>
      <c r="AF416" t="str">
        <v>Associação Hermanitos</v>
      </c>
      <c r="AG416" t="str">
        <v>AVSI Foundation</v>
      </c>
      <c r="AH416" t="str">
        <v>Bethany Christian Services</v>
      </c>
      <c r="AI416" t="str">
        <v>Blumont</v>
      </c>
      <c r="AJ416" t="str">
        <v>CARE</v>
      </c>
      <c r="AK416" t="str">
        <v>Caritas Brazil</v>
      </c>
      <c r="AL416" t="str">
        <v>Caritas Ecuador</v>
      </c>
      <c r="AM416" t="str">
        <v>Caritas Germany</v>
      </c>
      <c r="AN416" t="str">
        <v>Caritas Manaus</v>
      </c>
      <c r="AO416" t="str">
        <v>Caritas Parana</v>
      </c>
      <c r="AP416" t="str">
        <v>Caritas Peru</v>
      </c>
      <c r="AQ416" t="str">
        <v>Caritas Rio de Janeiro</v>
      </c>
      <c r="AR416" t="str">
        <v>Caritas São Paulo</v>
      </c>
      <c r="AS416" t="str">
        <v>Caritas Switzerland</v>
      </c>
      <c r="AT416" t="str">
        <v>CCEFIRO Association</v>
      </c>
      <c r="AU416" t="str">
        <v>CEDRO</v>
      </c>
      <c r="AV416" t="str">
        <v>Center for Integrated Studies and Programs for Sustainable Development (CIEDS)</v>
      </c>
      <c r="AW416" t="str">
        <v>Center for Migration and Human Rights of the Diocese of Roraima (CMDH)</v>
      </c>
      <c r="AX416" t="str">
        <v>Centro de Atencion Psicosocial (CAPS)</v>
      </c>
      <c r="AY416" t="str">
        <v>CESAL</v>
      </c>
      <c r="AZ416" t="str">
        <v>CESVI-Cooperazione e Sviluppo</v>
      </c>
      <c r="BA416" t="str">
        <v>ChildFund International</v>
      </c>
      <c r="BB416" t="str">
        <v>CHS Alternativo</v>
      </c>
      <c r="BC416" t="str">
        <v>Churún Merú Association</v>
      </c>
      <c r="BD416" t="str">
        <v>Coalición por Venezuela</v>
      </c>
      <c r="BE416" t="str">
        <v>Colonia Foundation of Venezuelans in the Dominican Republic (FUNCOVERD)</v>
      </c>
      <c r="BF416" t="str">
        <v>COLVENZ</v>
      </c>
      <c r="BG416" t="str">
        <v>Compassiva</v>
      </c>
      <c r="BH416" t="str">
        <v>Consejo Interreligioso del Perú - Religiones por la Paz</v>
      </c>
      <c r="BI416" t="str">
        <v>Consorcio ONG OCIPI Y Capellanía Nacional OFICA</v>
      </c>
      <c r="BJ416" t="str">
        <v>COOPI - International Cooperation Foundation</v>
      </c>
      <c r="BK416" t="str">
        <v>Corporación Colectivo Sin Fronteras</v>
      </c>
      <c r="BL416" t="str">
        <v>CRISFE Foundation</v>
      </c>
      <c r="BM416" t="str">
        <v>Cuso International</v>
      </c>
      <c r="BN416" t="str">
        <v>Danielle’s Children Fund (DCF)</v>
      </c>
      <c r="BO416" t="str">
        <v>Danish Refugee Council (DRC)</v>
      </c>
      <c r="BP416" t="str">
        <v>Development Support Association - APOYAR</v>
      </c>
      <c r="BQ416" t="str">
        <v>Diakonie Katastrophenhilfe</v>
      </c>
      <c r="BR416" t="str">
        <v>Diálogo Diverso</v>
      </c>
      <c r="BS416" t="str">
        <v>Doctors of the World</v>
      </c>
      <c r="BT416" t="str">
        <v>Dominican Institute for Integrated Development</v>
      </c>
      <c r="BU416" t="str">
        <v>Duendes y Ángeles Vinotinto República Dominicana</v>
      </c>
      <c r="BV416" t="str">
        <v>Encuentros SJS (Servicio Jesuita de la Solidaridad)</v>
      </c>
      <c r="BW416" t="str">
        <v>Ending Violence Against Migrants</v>
      </c>
      <c r="BX416" t="str">
        <v>Equidad Foundation</v>
      </c>
      <c r="BY416" t="str">
        <v>Equilibrium CenDE</v>
      </c>
      <c r="BZ416" t="str">
        <v>Facultad de Psicología - Universidad de la República (UDELAR)</v>
      </c>
      <c r="CA416" t="str">
        <v>First International Emergency and Solidarités International</v>
      </c>
      <c r="CB416" t="str">
        <v>Fondo Ecuatoriano Populorum Progressio</v>
      </c>
      <c r="CC416" t="str">
        <v>Foro Salud Callao</v>
      </c>
      <c r="CD416" t="str">
        <v>Foundation for the Integration and Development of Latin America (FIDAL)</v>
      </c>
      <c r="CE416" t="str">
        <v>Foundation of the Americas (FUDELA)</v>
      </c>
      <c r="CF416" t="str">
        <v>Fraternity Without Borders</v>
      </c>
      <c r="CG416" t="str">
        <v>Fundación Brisas del Norte</v>
      </c>
      <c r="CH416" t="str">
        <v>Fundación Colombovenezolana Nueva Ilusión</v>
      </c>
      <c r="CI416" t="str">
        <v>Fundación Nakama's</v>
      </c>
      <c r="CJ416" t="str">
        <v>Fundación RadaBer</v>
      </c>
      <c r="CK416" t="str">
        <v>Fundación Scalabrini Bolivia</v>
      </c>
      <c r="CL416" t="str">
        <v>Fundacion Social Vivan los Niños</v>
      </c>
      <c r="CM416" t="str">
        <v>FUNVEAC</v>
      </c>
      <c r="CN416" t="str">
        <v>German Development Cooperation Agency GIZ</v>
      </c>
      <c r="CO416" t="str">
        <v>Globalizate Radio</v>
      </c>
      <c r="CP416" t="str">
        <v>GOAL</v>
      </c>
      <c r="CQ416" t="str">
        <v>Halü Bienestar Humano Foundation (HALU)</v>
      </c>
      <c r="CR416" t="str">
        <v>Heartland Alliance International (HAI)</v>
      </c>
      <c r="CS416" t="str">
        <v>HELVETAS Swiss Intercooperation</v>
      </c>
      <c r="CT416" t="str">
        <v>HIAS</v>
      </c>
      <c r="CU416" t="str">
        <v>Human Rights Defence Curaçao</v>
      </c>
      <c r="CV416" t="str">
        <v>Humanity &amp; Inclusion</v>
      </c>
      <c r="CW416" t="str">
        <v>Humans Analytic</v>
      </c>
      <c r="CX416" t="str">
        <v>Idas y Vueltas Association</v>
      </c>
      <c r="CY416" t="str">
        <v>iMMAP</v>
      </c>
      <c r="CZ416" t="str">
        <v>IMPACT Initiatives (REACH)</v>
      </c>
      <c r="DA416" t="str">
        <v>Inmigrante Feliz Association</v>
      </c>
      <c r="DB416" t="str">
        <v>Institute for Migration and Human Rights (IMDH)</v>
      </c>
      <c r="DC416" t="str">
        <v>Institute of Natural and Cultural Heritage (IPANC)</v>
      </c>
      <c r="DD416" t="str">
        <v>International Committee for the Development of People (CISP)</v>
      </c>
      <c r="DE416" t="str">
        <v>International Federation of the Red Cross (IFRC)</v>
      </c>
      <c r="DF416" t="str">
        <v>International Labour Organization (ILO)</v>
      </c>
      <c r="DG416" t="str">
        <v>International Medical Corps</v>
      </c>
      <c r="DH416" t="str">
        <v>International Organization for Migration (IOM)</v>
      </c>
      <c r="DI416" t="str">
        <v>International Rescue Committee (IRC)</v>
      </c>
      <c r="DJ416" t="str">
        <v>INTERSOS</v>
      </c>
      <c r="DK416" t="str">
        <v>Jesuit Migrant Service (JMS)</v>
      </c>
      <c r="DL416" t="str">
        <v>Jesuit Refugee Service (JRS)</v>
      </c>
      <c r="DM416" t="str">
        <v>Jesuit Service for Migrants and Refugees (JSMR)</v>
      </c>
      <c r="DN416" t="str">
        <v>Joint United Nations Programme on HIV/AIDS (UNAIDS)</v>
      </c>
      <c r="DO416" t="str">
        <v>Kimirina Coorporation</v>
      </c>
      <c r="DP416" t="str">
        <v>La Casita Hispanic Cultural Centre</v>
      </c>
      <c r="DQ416" t="str">
        <v>Latin American Network of Non-Governmental Organizations of Persons with Disabilities and their Families (RIADIS)</v>
      </c>
      <c r="DR416" t="str">
        <v>LGBT+ Movement Brazil</v>
      </c>
      <c r="DS416" t="str">
        <v>Living Water Community (LWC)</v>
      </c>
      <c r="DT416" t="str">
        <v>LLANOVENCOL</v>
      </c>
      <c r="DU416" t="str">
        <v>Lutheran World Federation</v>
      </c>
      <c r="DV416" t="str">
        <v>Lutheran World Relief</v>
      </c>
      <c r="DW416" t="str">
        <v>Malteser International</v>
      </c>
      <c r="DX416" t="str">
        <v>Mana Institute</v>
      </c>
      <c r="DY416" t="str">
        <v>Manos Veneguayas Association</v>
      </c>
      <c r="DZ416" t="str">
        <v>Más Igualdad Perú</v>
      </c>
      <c r="EA416" t="str">
        <v>MedGlobal</v>
      </c>
      <c r="EB416" t="str">
        <v>Medical Teams International</v>
      </c>
      <c r="EC416" t="str">
        <v>Mercy Corps</v>
      </c>
      <c r="ED416" t="str">
        <v>Migrant Service Center (CAM)</v>
      </c>
      <c r="EE416" t="str">
        <v>Migrants, Refugees and Argentine Social Entrepreneurs (MIRARES)</v>
      </c>
      <c r="EF416" t="str">
        <v>Mision Scalabriniana - Ecuador</v>
      </c>
      <c r="EG416" t="str">
        <v>Missão Paz</v>
      </c>
      <c r="EH416" t="str">
        <v>Museu A CASA</v>
      </c>
      <c r="EI416" t="str">
        <v>Norwegian Refugee Council (NRC)</v>
      </c>
      <c r="EJ416" t="str">
        <v>ONG Migrantes por el Maule</v>
      </c>
      <c r="EK416" t="str">
        <v>ONG Preemptive Love Coalition Colombia</v>
      </c>
      <c r="EL416" t="str">
        <v>Organización Transfomando Vidas</v>
      </c>
      <c r="EM416" t="str">
        <v>Organization of Ibero-American States for Education, Science and Culture (OEI)</v>
      </c>
      <c r="EN416" t="str">
        <v>OXFAM</v>
      </c>
      <c r="EO416" t="str">
        <v>Panamerican Development Foundation</v>
      </c>
      <c r="EP416" t="str">
        <v>Panamerican Health Organization/World Health Organization (PAHO/WHO)</v>
      </c>
      <c r="EQ416" t="str">
        <v>Pastoral of Human Mobility - Peruvian Episcopal Conference</v>
      </c>
      <c r="ER416" t="str">
        <v>Pastoral Service for Migrants National</v>
      </c>
      <c r="ES416" t="str">
        <v>Permanent Human Rights defense Committee (CDH)</v>
      </c>
      <c r="ET416" t="str">
        <v>Pirilampos Institute - Group of visits and voluntary actions in Roraima</v>
      </c>
      <c r="EU416" t="str">
        <v>Plan International</v>
      </c>
      <c r="EV416" t="str">
        <v>Population Program, Faculty of Social Sciences, University of the Republic</v>
      </c>
      <c r="EW416" t="str">
        <v>Profamilia Association</v>
      </c>
      <c r="EX416" t="str">
        <v>Red con Migrantes y Refugiados</v>
      </c>
      <c r="EY416" t="str">
        <v>Red Cross Colombia</v>
      </c>
      <c r="EZ416" t="str">
        <v>Red Cross Ecuador</v>
      </c>
      <c r="FA416" t="str">
        <v>Red Cross Peru</v>
      </c>
      <c r="FB416" t="str">
        <v>Red de Investigaciones en Derechos Humanos - CONICET (Consejo Nacional de Investigaciones Científicas y Técnicas)</v>
      </c>
      <c r="FC416" t="str">
        <v>RET International</v>
      </c>
      <c r="FD416" t="str">
        <v>Salú pa Tur Foundation</v>
      </c>
      <c r="FE416" t="str">
        <v>Salvation Army</v>
      </c>
      <c r="FF416" t="str">
        <v>Samaritan's Purse</v>
      </c>
      <c r="FG416" t="str">
        <v>Save the Children International (SCI)</v>
      </c>
      <c r="FH416" t="str">
        <v>Scalabrini Foundation Chile</v>
      </c>
      <c r="FI416" t="str">
        <v>Sección Peruana de Amnistía Internacional</v>
      </c>
      <c r="FJ416" t="str">
        <v>Serviço Pastoral dos Migrantes do Nordeste</v>
      </c>
      <c r="FK416" t="str">
        <v>Sesame Workshop</v>
      </c>
      <c r="FL416" t="str">
        <v>Si, Da Vida</v>
      </c>
      <c r="FM416" t="str">
        <v>Solidarity and Action Asociation</v>
      </c>
      <c r="FN416" t="str">
        <v>SOS Children's Villages</v>
      </c>
      <c r="FO416" t="str">
        <v>Tarabita Foundation</v>
      </c>
      <c r="FP416" t="str">
        <v>Tearfund</v>
      </c>
      <c r="FQ416" t="str">
        <v>TECHO</v>
      </c>
      <c r="FR416" t="str">
        <v>Terranueva Foundation</v>
      </c>
      <c r="FS416" t="str">
        <v>Terre des Hommes Suisse</v>
      </c>
      <c r="FT416" t="str">
        <v>The Israel Forum for International Humanitarian Aid (IsraAID)</v>
      </c>
      <c r="FU416" t="str">
        <v>Unión Venezolana en Perú</v>
      </c>
      <c r="FV416" t="str">
        <v>United Nations Children's Fund (UNICEF)</v>
      </c>
      <c r="FW416" t="str">
        <v>United Nations Development Programme (UNDP)</v>
      </c>
      <c r="FX416" t="str">
        <v>United Nations Educational, Scientific and Cultural Organization (UNESCO)</v>
      </c>
      <c r="FY416" t="str">
        <v>United Nations Entity for Gender Equality and the Empowerment of Women (UNWOMEN)</v>
      </c>
      <c r="FZ416" t="str">
        <v>United Nations Food and Agricultural Organization (FAO)</v>
      </c>
      <c r="GA416" t="str">
        <v>United Nations High Commissioner for Refugees (UNHCR)</v>
      </c>
      <c r="GB416" t="str">
        <v>United Nations Office of the High Commissioner for Human Rights (OHCHR)</v>
      </c>
      <c r="GC416" t="str">
        <v>United Nations Office on Drugs and Crime (UNODC)</v>
      </c>
      <c r="GD416" t="str">
        <v>United Nations Population Fund (UNFPA)</v>
      </c>
      <c r="GE416" t="str">
        <v>United Nations Programme for Human Settlements (UN Habitat)</v>
      </c>
      <c r="GF416" t="str">
        <v>Vale da Benção Educational and Charitable Association (AEBVB)</v>
      </c>
      <c r="GG416" t="str">
        <v>VenAruba Solidaria</v>
      </c>
      <c r="GH416" t="str">
        <v>Venex Curacao Foundation</v>
      </c>
      <c r="GI416" t="str">
        <v>Venezolanos en Barranquilla</v>
      </c>
      <c r="GJ416" t="str">
        <v>Venezolanos en San Cristóbal</v>
      </c>
      <c r="GK416" t="str">
        <v>Venezuelan Emigrant Foundation (FEV)</v>
      </c>
      <c r="GL416" t="str">
        <v>Vicaría de Pastoral Social Caritas</v>
      </c>
      <c r="GM416" t="str">
        <v>Voices GY</v>
      </c>
      <c r="GN416" t="str">
        <v>We World GVC</v>
      </c>
      <c r="GO416" t="str">
        <v>World Council of Credit Unions</v>
      </c>
      <c r="GP416" t="str">
        <v>World Food Programme (WFP)</v>
      </c>
      <c r="GQ416" t="str">
        <v>World Vision</v>
      </c>
      <c r="GR416" t="str">
        <v>ZOA</v>
      </c>
    </row>
    <row r="417" spans="8:200" x14ac:dyDescent="0.3">
      <c r="H417" t="str" cm="1">
        <f t="array" ref="H417:GR417">TRANSPOSE(_xlfn._xlws.SORT(_xlfn._xlws.FILTER(Table3[Name],ISNUMBER(SEARCH(' Activity Sheet'!D471,Table3[Name])),"Not found"),,1))</f>
        <v>.New Organisation</v>
      </c>
      <c r="I417" t="str">
        <v>ABV - Association of Good with Life</v>
      </c>
      <c r="J417" t="str">
        <v>ACAPS</v>
      </c>
      <c r="K417" t="str">
        <v>Acción y Desarrollo</v>
      </c>
      <c r="L417" t="str">
        <v>ACTED</v>
      </c>
      <c r="M417" t="str">
        <v>Action against Hunger</v>
      </c>
      <c r="N417" t="str">
        <v>ActionAid</v>
      </c>
      <c r="O417" t="str">
        <v>Adventist Development and Relief Agency (ADRA)</v>
      </c>
      <c r="P417" t="str">
        <v>Alas de Colibrí Foundation</v>
      </c>
      <c r="Q417" t="str">
        <v>Alianza por la Solidaridad</v>
      </c>
      <c r="R417" t="str">
        <v>Alianza por Venezuela</v>
      </c>
      <c r="S417" t="str">
        <v>Americares Foundation</v>
      </c>
      <c r="T417" t="str">
        <v>Argentine Commission for Refugees and Migrants (CAREF)</v>
      </c>
      <c r="U417" t="str">
        <v>Asociación Aves</v>
      </c>
      <c r="V417" t="str">
        <v>Asociación de Jubilados y Pensionados Venezolanos en Argentina</v>
      </c>
      <c r="W417" t="str">
        <v>Asociación de Venezolanos en Eloy Alfaro</v>
      </c>
      <c r="X417" t="str">
        <v>Asociación Fundación contra el Hambre Perú</v>
      </c>
      <c r="Y417" t="str">
        <v>Asociación Migrantes Venezolanos</v>
      </c>
      <c r="Z417" t="str">
        <v>Asociación Misioneros de San Carlos Scalabrinianos</v>
      </c>
      <c r="AA417" t="str">
        <v>Asociacion Proteccion Poblacion Vulnerable</v>
      </c>
      <c r="AB417" t="str">
        <v>Asociación Quinta Ola</v>
      </c>
      <c r="AC417" t="str">
        <v>Asociación Salto Ángel</v>
      </c>
      <c r="AD417" t="str">
        <v>Asociación Venezuela en Ecuador AC</v>
      </c>
      <c r="AE417" t="str">
        <v>ASOVENAR</v>
      </c>
      <c r="AF417" t="str">
        <v>Associação Hermanitos</v>
      </c>
      <c r="AG417" t="str">
        <v>AVSI Foundation</v>
      </c>
      <c r="AH417" t="str">
        <v>Bethany Christian Services</v>
      </c>
      <c r="AI417" t="str">
        <v>Blumont</v>
      </c>
      <c r="AJ417" t="str">
        <v>CARE</v>
      </c>
      <c r="AK417" t="str">
        <v>Caritas Brazil</v>
      </c>
      <c r="AL417" t="str">
        <v>Caritas Ecuador</v>
      </c>
      <c r="AM417" t="str">
        <v>Caritas Germany</v>
      </c>
      <c r="AN417" t="str">
        <v>Caritas Manaus</v>
      </c>
      <c r="AO417" t="str">
        <v>Caritas Parana</v>
      </c>
      <c r="AP417" t="str">
        <v>Caritas Peru</v>
      </c>
      <c r="AQ417" t="str">
        <v>Caritas Rio de Janeiro</v>
      </c>
      <c r="AR417" t="str">
        <v>Caritas São Paulo</v>
      </c>
      <c r="AS417" t="str">
        <v>Caritas Switzerland</v>
      </c>
      <c r="AT417" t="str">
        <v>CCEFIRO Association</v>
      </c>
      <c r="AU417" t="str">
        <v>CEDRO</v>
      </c>
      <c r="AV417" t="str">
        <v>Center for Integrated Studies and Programs for Sustainable Development (CIEDS)</v>
      </c>
      <c r="AW417" t="str">
        <v>Center for Migration and Human Rights of the Diocese of Roraima (CMDH)</v>
      </c>
      <c r="AX417" t="str">
        <v>Centro de Atencion Psicosocial (CAPS)</v>
      </c>
      <c r="AY417" t="str">
        <v>CESAL</v>
      </c>
      <c r="AZ417" t="str">
        <v>CESVI-Cooperazione e Sviluppo</v>
      </c>
      <c r="BA417" t="str">
        <v>ChildFund International</v>
      </c>
      <c r="BB417" t="str">
        <v>CHS Alternativo</v>
      </c>
      <c r="BC417" t="str">
        <v>Churún Merú Association</v>
      </c>
      <c r="BD417" t="str">
        <v>Coalición por Venezuela</v>
      </c>
      <c r="BE417" t="str">
        <v>Colonia Foundation of Venezuelans in the Dominican Republic (FUNCOVERD)</v>
      </c>
      <c r="BF417" t="str">
        <v>COLVENZ</v>
      </c>
      <c r="BG417" t="str">
        <v>Compassiva</v>
      </c>
      <c r="BH417" t="str">
        <v>Consejo Interreligioso del Perú - Religiones por la Paz</v>
      </c>
      <c r="BI417" t="str">
        <v>Consorcio ONG OCIPI Y Capellanía Nacional OFICA</v>
      </c>
      <c r="BJ417" t="str">
        <v>COOPI - International Cooperation Foundation</v>
      </c>
      <c r="BK417" t="str">
        <v>Corporación Colectivo Sin Fronteras</v>
      </c>
      <c r="BL417" t="str">
        <v>CRISFE Foundation</v>
      </c>
      <c r="BM417" t="str">
        <v>Cuso International</v>
      </c>
      <c r="BN417" t="str">
        <v>Danielle’s Children Fund (DCF)</v>
      </c>
      <c r="BO417" t="str">
        <v>Danish Refugee Council (DRC)</v>
      </c>
      <c r="BP417" t="str">
        <v>Development Support Association - APOYAR</v>
      </c>
      <c r="BQ417" t="str">
        <v>Diakonie Katastrophenhilfe</v>
      </c>
      <c r="BR417" t="str">
        <v>Diálogo Diverso</v>
      </c>
      <c r="BS417" t="str">
        <v>Doctors of the World</v>
      </c>
      <c r="BT417" t="str">
        <v>Dominican Institute for Integrated Development</v>
      </c>
      <c r="BU417" t="str">
        <v>Duendes y Ángeles Vinotinto República Dominicana</v>
      </c>
      <c r="BV417" t="str">
        <v>Encuentros SJS (Servicio Jesuita de la Solidaridad)</v>
      </c>
      <c r="BW417" t="str">
        <v>Ending Violence Against Migrants</v>
      </c>
      <c r="BX417" t="str">
        <v>Equidad Foundation</v>
      </c>
      <c r="BY417" t="str">
        <v>Equilibrium CenDE</v>
      </c>
      <c r="BZ417" t="str">
        <v>Facultad de Psicología - Universidad de la República (UDELAR)</v>
      </c>
      <c r="CA417" t="str">
        <v>First International Emergency and Solidarités International</v>
      </c>
      <c r="CB417" t="str">
        <v>Fondo Ecuatoriano Populorum Progressio</v>
      </c>
      <c r="CC417" t="str">
        <v>Foro Salud Callao</v>
      </c>
      <c r="CD417" t="str">
        <v>Foundation for the Integration and Development of Latin America (FIDAL)</v>
      </c>
      <c r="CE417" t="str">
        <v>Foundation of the Americas (FUDELA)</v>
      </c>
      <c r="CF417" t="str">
        <v>Fraternity Without Borders</v>
      </c>
      <c r="CG417" t="str">
        <v>Fundación Brisas del Norte</v>
      </c>
      <c r="CH417" t="str">
        <v>Fundación Colombovenezolana Nueva Ilusión</v>
      </c>
      <c r="CI417" t="str">
        <v>Fundación Nakama's</v>
      </c>
      <c r="CJ417" t="str">
        <v>Fundación RadaBer</v>
      </c>
      <c r="CK417" t="str">
        <v>Fundación Scalabrini Bolivia</v>
      </c>
      <c r="CL417" t="str">
        <v>Fundacion Social Vivan los Niños</v>
      </c>
      <c r="CM417" t="str">
        <v>FUNVEAC</v>
      </c>
      <c r="CN417" t="str">
        <v>German Development Cooperation Agency GIZ</v>
      </c>
      <c r="CO417" t="str">
        <v>Globalizate Radio</v>
      </c>
      <c r="CP417" t="str">
        <v>GOAL</v>
      </c>
      <c r="CQ417" t="str">
        <v>Halü Bienestar Humano Foundation (HALU)</v>
      </c>
      <c r="CR417" t="str">
        <v>Heartland Alliance International (HAI)</v>
      </c>
      <c r="CS417" t="str">
        <v>HELVETAS Swiss Intercooperation</v>
      </c>
      <c r="CT417" t="str">
        <v>HIAS</v>
      </c>
      <c r="CU417" t="str">
        <v>Human Rights Defence Curaçao</v>
      </c>
      <c r="CV417" t="str">
        <v>Humanity &amp; Inclusion</v>
      </c>
      <c r="CW417" t="str">
        <v>Humans Analytic</v>
      </c>
      <c r="CX417" t="str">
        <v>Idas y Vueltas Association</v>
      </c>
      <c r="CY417" t="str">
        <v>iMMAP</v>
      </c>
      <c r="CZ417" t="str">
        <v>IMPACT Initiatives (REACH)</v>
      </c>
      <c r="DA417" t="str">
        <v>Inmigrante Feliz Association</v>
      </c>
      <c r="DB417" t="str">
        <v>Institute for Migration and Human Rights (IMDH)</v>
      </c>
      <c r="DC417" t="str">
        <v>Institute of Natural and Cultural Heritage (IPANC)</v>
      </c>
      <c r="DD417" t="str">
        <v>International Committee for the Development of People (CISP)</v>
      </c>
      <c r="DE417" t="str">
        <v>International Federation of the Red Cross (IFRC)</v>
      </c>
      <c r="DF417" t="str">
        <v>International Labour Organization (ILO)</v>
      </c>
      <c r="DG417" t="str">
        <v>International Medical Corps</v>
      </c>
      <c r="DH417" t="str">
        <v>International Organization for Migration (IOM)</v>
      </c>
      <c r="DI417" t="str">
        <v>International Rescue Committee (IRC)</v>
      </c>
      <c r="DJ417" t="str">
        <v>INTERSOS</v>
      </c>
      <c r="DK417" t="str">
        <v>Jesuit Migrant Service (JMS)</v>
      </c>
      <c r="DL417" t="str">
        <v>Jesuit Refugee Service (JRS)</v>
      </c>
      <c r="DM417" t="str">
        <v>Jesuit Service for Migrants and Refugees (JSMR)</v>
      </c>
      <c r="DN417" t="str">
        <v>Joint United Nations Programme on HIV/AIDS (UNAIDS)</v>
      </c>
      <c r="DO417" t="str">
        <v>Kimirina Coorporation</v>
      </c>
      <c r="DP417" t="str">
        <v>La Casita Hispanic Cultural Centre</v>
      </c>
      <c r="DQ417" t="str">
        <v>Latin American Network of Non-Governmental Organizations of Persons with Disabilities and their Families (RIADIS)</v>
      </c>
      <c r="DR417" t="str">
        <v>LGBT+ Movement Brazil</v>
      </c>
      <c r="DS417" t="str">
        <v>Living Water Community (LWC)</v>
      </c>
      <c r="DT417" t="str">
        <v>LLANOVENCOL</v>
      </c>
      <c r="DU417" t="str">
        <v>Lutheran World Federation</v>
      </c>
      <c r="DV417" t="str">
        <v>Lutheran World Relief</v>
      </c>
      <c r="DW417" t="str">
        <v>Malteser International</v>
      </c>
      <c r="DX417" t="str">
        <v>Mana Institute</v>
      </c>
      <c r="DY417" t="str">
        <v>Manos Veneguayas Association</v>
      </c>
      <c r="DZ417" t="str">
        <v>Más Igualdad Perú</v>
      </c>
      <c r="EA417" t="str">
        <v>MedGlobal</v>
      </c>
      <c r="EB417" t="str">
        <v>Medical Teams International</v>
      </c>
      <c r="EC417" t="str">
        <v>Mercy Corps</v>
      </c>
      <c r="ED417" t="str">
        <v>Migrant Service Center (CAM)</v>
      </c>
      <c r="EE417" t="str">
        <v>Migrants, Refugees and Argentine Social Entrepreneurs (MIRARES)</v>
      </c>
      <c r="EF417" t="str">
        <v>Mision Scalabriniana - Ecuador</v>
      </c>
      <c r="EG417" t="str">
        <v>Missão Paz</v>
      </c>
      <c r="EH417" t="str">
        <v>Museu A CASA</v>
      </c>
      <c r="EI417" t="str">
        <v>Norwegian Refugee Council (NRC)</v>
      </c>
      <c r="EJ417" t="str">
        <v>ONG Migrantes por el Maule</v>
      </c>
      <c r="EK417" t="str">
        <v>ONG Preemptive Love Coalition Colombia</v>
      </c>
      <c r="EL417" t="str">
        <v>Organización Transfomando Vidas</v>
      </c>
      <c r="EM417" t="str">
        <v>Organization of Ibero-American States for Education, Science and Culture (OEI)</v>
      </c>
      <c r="EN417" t="str">
        <v>OXFAM</v>
      </c>
      <c r="EO417" t="str">
        <v>Panamerican Development Foundation</v>
      </c>
      <c r="EP417" t="str">
        <v>Panamerican Health Organization/World Health Organization (PAHO/WHO)</v>
      </c>
      <c r="EQ417" t="str">
        <v>Pastoral of Human Mobility - Peruvian Episcopal Conference</v>
      </c>
      <c r="ER417" t="str">
        <v>Pastoral Service for Migrants National</v>
      </c>
      <c r="ES417" t="str">
        <v>Permanent Human Rights defense Committee (CDH)</v>
      </c>
      <c r="ET417" t="str">
        <v>Pirilampos Institute - Group of visits and voluntary actions in Roraima</v>
      </c>
      <c r="EU417" t="str">
        <v>Plan International</v>
      </c>
      <c r="EV417" t="str">
        <v>Population Program, Faculty of Social Sciences, University of the Republic</v>
      </c>
      <c r="EW417" t="str">
        <v>Profamilia Association</v>
      </c>
      <c r="EX417" t="str">
        <v>Red con Migrantes y Refugiados</v>
      </c>
      <c r="EY417" t="str">
        <v>Red Cross Colombia</v>
      </c>
      <c r="EZ417" t="str">
        <v>Red Cross Ecuador</v>
      </c>
      <c r="FA417" t="str">
        <v>Red Cross Peru</v>
      </c>
      <c r="FB417" t="str">
        <v>Red de Investigaciones en Derechos Humanos - CONICET (Consejo Nacional de Investigaciones Científicas y Técnicas)</v>
      </c>
      <c r="FC417" t="str">
        <v>RET International</v>
      </c>
      <c r="FD417" t="str">
        <v>Salú pa Tur Foundation</v>
      </c>
      <c r="FE417" t="str">
        <v>Salvation Army</v>
      </c>
      <c r="FF417" t="str">
        <v>Samaritan's Purse</v>
      </c>
      <c r="FG417" t="str">
        <v>Save the Children International (SCI)</v>
      </c>
      <c r="FH417" t="str">
        <v>Scalabrini Foundation Chile</v>
      </c>
      <c r="FI417" t="str">
        <v>Sección Peruana de Amnistía Internacional</v>
      </c>
      <c r="FJ417" t="str">
        <v>Serviço Pastoral dos Migrantes do Nordeste</v>
      </c>
      <c r="FK417" t="str">
        <v>Sesame Workshop</v>
      </c>
      <c r="FL417" t="str">
        <v>Si, Da Vida</v>
      </c>
      <c r="FM417" t="str">
        <v>Solidarity and Action Asociation</v>
      </c>
      <c r="FN417" t="str">
        <v>SOS Children's Villages</v>
      </c>
      <c r="FO417" t="str">
        <v>Tarabita Foundation</v>
      </c>
      <c r="FP417" t="str">
        <v>Tearfund</v>
      </c>
      <c r="FQ417" t="str">
        <v>TECHO</v>
      </c>
      <c r="FR417" t="str">
        <v>Terranueva Foundation</v>
      </c>
      <c r="FS417" t="str">
        <v>Terre des Hommes Suisse</v>
      </c>
      <c r="FT417" t="str">
        <v>The Israel Forum for International Humanitarian Aid (IsraAID)</v>
      </c>
      <c r="FU417" t="str">
        <v>Unión Venezolana en Perú</v>
      </c>
      <c r="FV417" t="str">
        <v>United Nations Children's Fund (UNICEF)</v>
      </c>
      <c r="FW417" t="str">
        <v>United Nations Development Programme (UNDP)</v>
      </c>
      <c r="FX417" t="str">
        <v>United Nations Educational, Scientific and Cultural Organization (UNESCO)</v>
      </c>
      <c r="FY417" t="str">
        <v>United Nations Entity for Gender Equality and the Empowerment of Women (UNWOMEN)</v>
      </c>
      <c r="FZ417" t="str">
        <v>United Nations Food and Agricultural Organization (FAO)</v>
      </c>
      <c r="GA417" t="str">
        <v>United Nations High Commissioner for Refugees (UNHCR)</v>
      </c>
      <c r="GB417" t="str">
        <v>United Nations Office of the High Commissioner for Human Rights (OHCHR)</v>
      </c>
      <c r="GC417" t="str">
        <v>United Nations Office on Drugs and Crime (UNODC)</v>
      </c>
      <c r="GD417" t="str">
        <v>United Nations Population Fund (UNFPA)</v>
      </c>
      <c r="GE417" t="str">
        <v>United Nations Programme for Human Settlements (UN Habitat)</v>
      </c>
      <c r="GF417" t="str">
        <v>Vale da Benção Educational and Charitable Association (AEBVB)</v>
      </c>
      <c r="GG417" t="str">
        <v>VenAruba Solidaria</v>
      </c>
      <c r="GH417" t="str">
        <v>Venex Curacao Foundation</v>
      </c>
      <c r="GI417" t="str">
        <v>Venezolanos en Barranquilla</v>
      </c>
      <c r="GJ417" t="str">
        <v>Venezolanos en San Cristóbal</v>
      </c>
      <c r="GK417" t="str">
        <v>Venezuelan Emigrant Foundation (FEV)</v>
      </c>
      <c r="GL417" t="str">
        <v>Vicaría de Pastoral Social Caritas</v>
      </c>
      <c r="GM417" t="str">
        <v>Voices GY</v>
      </c>
      <c r="GN417" t="str">
        <v>We World GVC</v>
      </c>
      <c r="GO417" t="str">
        <v>World Council of Credit Unions</v>
      </c>
      <c r="GP417" t="str">
        <v>World Food Programme (WFP)</v>
      </c>
      <c r="GQ417" t="str">
        <v>World Vision</v>
      </c>
      <c r="GR417" t="str">
        <v>ZOA</v>
      </c>
    </row>
    <row r="418" spans="8:200" x14ac:dyDescent="0.3">
      <c r="H418" t="str" cm="1">
        <f t="array" ref="H418:GR418">TRANSPOSE(_xlfn._xlws.SORT(_xlfn._xlws.FILTER(Table3[Name],ISNUMBER(SEARCH(' Activity Sheet'!D472,Table3[Name])),"Not found"),,1))</f>
        <v>.New Organisation</v>
      </c>
      <c r="I418" t="str">
        <v>ABV - Association of Good with Life</v>
      </c>
      <c r="J418" t="str">
        <v>ACAPS</v>
      </c>
      <c r="K418" t="str">
        <v>Acción y Desarrollo</v>
      </c>
      <c r="L418" t="str">
        <v>ACTED</v>
      </c>
      <c r="M418" t="str">
        <v>Action against Hunger</v>
      </c>
      <c r="N418" t="str">
        <v>ActionAid</v>
      </c>
      <c r="O418" t="str">
        <v>Adventist Development and Relief Agency (ADRA)</v>
      </c>
      <c r="P418" t="str">
        <v>Alas de Colibrí Foundation</v>
      </c>
      <c r="Q418" t="str">
        <v>Alianza por la Solidaridad</v>
      </c>
      <c r="R418" t="str">
        <v>Alianza por Venezuela</v>
      </c>
      <c r="S418" t="str">
        <v>Americares Foundation</v>
      </c>
      <c r="T418" t="str">
        <v>Argentine Commission for Refugees and Migrants (CAREF)</v>
      </c>
      <c r="U418" t="str">
        <v>Asociación Aves</v>
      </c>
      <c r="V418" t="str">
        <v>Asociación de Jubilados y Pensionados Venezolanos en Argentina</v>
      </c>
      <c r="W418" t="str">
        <v>Asociación de Venezolanos en Eloy Alfaro</v>
      </c>
      <c r="X418" t="str">
        <v>Asociación Fundación contra el Hambre Perú</v>
      </c>
      <c r="Y418" t="str">
        <v>Asociación Migrantes Venezolanos</v>
      </c>
      <c r="Z418" t="str">
        <v>Asociación Misioneros de San Carlos Scalabrinianos</v>
      </c>
      <c r="AA418" t="str">
        <v>Asociacion Proteccion Poblacion Vulnerable</v>
      </c>
      <c r="AB418" t="str">
        <v>Asociación Quinta Ola</v>
      </c>
      <c r="AC418" t="str">
        <v>Asociación Salto Ángel</v>
      </c>
      <c r="AD418" t="str">
        <v>Asociación Venezuela en Ecuador AC</v>
      </c>
      <c r="AE418" t="str">
        <v>ASOVENAR</v>
      </c>
      <c r="AF418" t="str">
        <v>Associação Hermanitos</v>
      </c>
      <c r="AG418" t="str">
        <v>AVSI Foundation</v>
      </c>
      <c r="AH418" t="str">
        <v>Bethany Christian Services</v>
      </c>
      <c r="AI418" t="str">
        <v>Blumont</v>
      </c>
      <c r="AJ418" t="str">
        <v>CARE</v>
      </c>
      <c r="AK418" t="str">
        <v>Caritas Brazil</v>
      </c>
      <c r="AL418" t="str">
        <v>Caritas Ecuador</v>
      </c>
      <c r="AM418" t="str">
        <v>Caritas Germany</v>
      </c>
      <c r="AN418" t="str">
        <v>Caritas Manaus</v>
      </c>
      <c r="AO418" t="str">
        <v>Caritas Parana</v>
      </c>
      <c r="AP418" t="str">
        <v>Caritas Peru</v>
      </c>
      <c r="AQ418" t="str">
        <v>Caritas Rio de Janeiro</v>
      </c>
      <c r="AR418" t="str">
        <v>Caritas São Paulo</v>
      </c>
      <c r="AS418" t="str">
        <v>Caritas Switzerland</v>
      </c>
      <c r="AT418" t="str">
        <v>CCEFIRO Association</v>
      </c>
      <c r="AU418" t="str">
        <v>CEDRO</v>
      </c>
      <c r="AV418" t="str">
        <v>Center for Integrated Studies and Programs for Sustainable Development (CIEDS)</v>
      </c>
      <c r="AW418" t="str">
        <v>Center for Migration and Human Rights of the Diocese of Roraima (CMDH)</v>
      </c>
      <c r="AX418" t="str">
        <v>Centro de Atencion Psicosocial (CAPS)</v>
      </c>
      <c r="AY418" t="str">
        <v>CESAL</v>
      </c>
      <c r="AZ418" t="str">
        <v>CESVI-Cooperazione e Sviluppo</v>
      </c>
      <c r="BA418" t="str">
        <v>ChildFund International</v>
      </c>
      <c r="BB418" t="str">
        <v>CHS Alternativo</v>
      </c>
      <c r="BC418" t="str">
        <v>Churún Merú Association</v>
      </c>
      <c r="BD418" t="str">
        <v>Coalición por Venezuela</v>
      </c>
      <c r="BE418" t="str">
        <v>Colonia Foundation of Venezuelans in the Dominican Republic (FUNCOVERD)</v>
      </c>
      <c r="BF418" t="str">
        <v>COLVENZ</v>
      </c>
      <c r="BG418" t="str">
        <v>Compassiva</v>
      </c>
      <c r="BH418" t="str">
        <v>Consejo Interreligioso del Perú - Religiones por la Paz</v>
      </c>
      <c r="BI418" t="str">
        <v>Consorcio ONG OCIPI Y Capellanía Nacional OFICA</v>
      </c>
      <c r="BJ418" t="str">
        <v>COOPI - International Cooperation Foundation</v>
      </c>
      <c r="BK418" t="str">
        <v>Corporación Colectivo Sin Fronteras</v>
      </c>
      <c r="BL418" t="str">
        <v>CRISFE Foundation</v>
      </c>
      <c r="BM418" t="str">
        <v>Cuso International</v>
      </c>
      <c r="BN418" t="str">
        <v>Danielle’s Children Fund (DCF)</v>
      </c>
      <c r="BO418" t="str">
        <v>Danish Refugee Council (DRC)</v>
      </c>
      <c r="BP418" t="str">
        <v>Development Support Association - APOYAR</v>
      </c>
      <c r="BQ418" t="str">
        <v>Diakonie Katastrophenhilfe</v>
      </c>
      <c r="BR418" t="str">
        <v>Diálogo Diverso</v>
      </c>
      <c r="BS418" t="str">
        <v>Doctors of the World</v>
      </c>
      <c r="BT418" t="str">
        <v>Dominican Institute for Integrated Development</v>
      </c>
      <c r="BU418" t="str">
        <v>Duendes y Ángeles Vinotinto República Dominicana</v>
      </c>
      <c r="BV418" t="str">
        <v>Encuentros SJS (Servicio Jesuita de la Solidaridad)</v>
      </c>
      <c r="BW418" t="str">
        <v>Ending Violence Against Migrants</v>
      </c>
      <c r="BX418" t="str">
        <v>Equidad Foundation</v>
      </c>
      <c r="BY418" t="str">
        <v>Equilibrium CenDE</v>
      </c>
      <c r="BZ418" t="str">
        <v>Facultad de Psicología - Universidad de la República (UDELAR)</v>
      </c>
      <c r="CA418" t="str">
        <v>First International Emergency and Solidarités International</v>
      </c>
      <c r="CB418" t="str">
        <v>Fondo Ecuatoriano Populorum Progressio</v>
      </c>
      <c r="CC418" t="str">
        <v>Foro Salud Callao</v>
      </c>
      <c r="CD418" t="str">
        <v>Foundation for the Integration and Development of Latin America (FIDAL)</v>
      </c>
      <c r="CE418" t="str">
        <v>Foundation of the Americas (FUDELA)</v>
      </c>
      <c r="CF418" t="str">
        <v>Fraternity Without Borders</v>
      </c>
      <c r="CG418" t="str">
        <v>Fundación Brisas del Norte</v>
      </c>
      <c r="CH418" t="str">
        <v>Fundación Colombovenezolana Nueva Ilusión</v>
      </c>
      <c r="CI418" t="str">
        <v>Fundación Nakama's</v>
      </c>
      <c r="CJ418" t="str">
        <v>Fundación RadaBer</v>
      </c>
      <c r="CK418" t="str">
        <v>Fundación Scalabrini Bolivia</v>
      </c>
      <c r="CL418" t="str">
        <v>Fundacion Social Vivan los Niños</v>
      </c>
      <c r="CM418" t="str">
        <v>FUNVEAC</v>
      </c>
      <c r="CN418" t="str">
        <v>German Development Cooperation Agency GIZ</v>
      </c>
      <c r="CO418" t="str">
        <v>Globalizate Radio</v>
      </c>
      <c r="CP418" t="str">
        <v>GOAL</v>
      </c>
      <c r="CQ418" t="str">
        <v>Halü Bienestar Humano Foundation (HALU)</v>
      </c>
      <c r="CR418" t="str">
        <v>Heartland Alliance International (HAI)</v>
      </c>
      <c r="CS418" t="str">
        <v>HELVETAS Swiss Intercooperation</v>
      </c>
      <c r="CT418" t="str">
        <v>HIAS</v>
      </c>
      <c r="CU418" t="str">
        <v>Human Rights Defence Curaçao</v>
      </c>
      <c r="CV418" t="str">
        <v>Humanity &amp; Inclusion</v>
      </c>
      <c r="CW418" t="str">
        <v>Humans Analytic</v>
      </c>
      <c r="CX418" t="str">
        <v>Idas y Vueltas Association</v>
      </c>
      <c r="CY418" t="str">
        <v>iMMAP</v>
      </c>
      <c r="CZ418" t="str">
        <v>IMPACT Initiatives (REACH)</v>
      </c>
      <c r="DA418" t="str">
        <v>Inmigrante Feliz Association</v>
      </c>
      <c r="DB418" t="str">
        <v>Institute for Migration and Human Rights (IMDH)</v>
      </c>
      <c r="DC418" t="str">
        <v>Institute of Natural and Cultural Heritage (IPANC)</v>
      </c>
      <c r="DD418" t="str">
        <v>International Committee for the Development of People (CISP)</v>
      </c>
      <c r="DE418" t="str">
        <v>International Federation of the Red Cross (IFRC)</v>
      </c>
      <c r="DF418" t="str">
        <v>International Labour Organization (ILO)</v>
      </c>
      <c r="DG418" t="str">
        <v>International Medical Corps</v>
      </c>
      <c r="DH418" t="str">
        <v>International Organization for Migration (IOM)</v>
      </c>
      <c r="DI418" t="str">
        <v>International Rescue Committee (IRC)</v>
      </c>
      <c r="DJ418" t="str">
        <v>INTERSOS</v>
      </c>
      <c r="DK418" t="str">
        <v>Jesuit Migrant Service (JMS)</v>
      </c>
      <c r="DL418" t="str">
        <v>Jesuit Refugee Service (JRS)</v>
      </c>
      <c r="DM418" t="str">
        <v>Jesuit Service for Migrants and Refugees (JSMR)</v>
      </c>
      <c r="DN418" t="str">
        <v>Joint United Nations Programme on HIV/AIDS (UNAIDS)</v>
      </c>
      <c r="DO418" t="str">
        <v>Kimirina Coorporation</v>
      </c>
      <c r="DP418" t="str">
        <v>La Casita Hispanic Cultural Centre</v>
      </c>
      <c r="DQ418" t="str">
        <v>Latin American Network of Non-Governmental Organizations of Persons with Disabilities and their Families (RIADIS)</v>
      </c>
      <c r="DR418" t="str">
        <v>LGBT+ Movement Brazil</v>
      </c>
      <c r="DS418" t="str">
        <v>Living Water Community (LWC)</v>
      </c>
      <c r="DT418" t="str">
        <v>LLANOVENCOL</v>
      </c>
      <c r="DU418" t="str">
        <v>Lutheran World Federation</v>
      </c>
      <c r="DV418" t="str">
        <v>Lutheran World Relief</v>
      </c>
      <c r="DW418" t="str">
        <v>Malteser International</v>
      </c>
      <c r="DX418" t="str">
        <v>Mana Institute</v>
      </c>
      <c r="DY418" t="str">
        <v>Manos Veneguayas Association</v>
      </c>
      <c r="DZ418" t="str">
        <v>Más Igualdad Perú</v>
      </c>
      <c r="EA418" t="str">
        <v>MedGlobal</v>
      </c>
      <c r="EB418" t="str">
        <v>Medical Teams International</v>
      </c>
      <c r="EC418" t="str">
        <v>Mercy Corps</v>
      </c>
      <c r="ED418" t="str">
        <v>Migrant Service Center (CAM)</v>
      </c>
      <c r="EE418" t="str">
        <v>Migrants, Refugees and Argentine Social Entrepreneurs (MIRARES)</v>
      </c>
      <c r="EF418" t="str">
        <v>Mision Scalabriniana - Ecuador</v>
      </c>
      <c r="EG418" t="str">
        <v>Missão Paz</v>
      </c>
      <c r="EH418" t="str">
        <v>Museu A CASA</v>
      </c>
      <c r="EI418" t="str">
        <v>Norwegian Refugee Council (NRC)</v>
      </c>
      <c r="EJ418" t="str">
        <v>ONG Migrantes por el Maule</v>
      </c>
      <c r="EK418" t="str">
        <v>ONG Preemptive Love Coalition Colombia</v>
      </c>
      <c r="EL418" t="str">
        <v>Organización Transfomando Vidas</v>
      </c>
      <c r="EM418" t="str">
        <v>Organization of Ibero-American States for Education, Science and Culture (OEI)</v>
      </c>
      <c r="EN418" t="str">
        <v>OXFAM</v>
      </c>
      <c r="EO418" t="str">
        <v>Panamerican Development Foundation</v>
      </c>
      <c r="EP418" t="str">
        <v>Panamerican Health Organization/World Health Organization (PAHO/WHO)</v>
      </c>
      <c r="EQ418" t="str">
        <v>Pastoral of Human Mobility - Peruvian Episcopal Conference</v>
      </c>
      <c r="ER418" t="str">
        <v>Pastoral Service for Migrants National</v>
      </c>
      <c r="ES418" t="str">
        <v>Permanent Human Rights defense Committee (CDH)</v>
      </c>
      <c r="ET418" t="str">
        <v>Pirilampos Institute - Group of visits and voluntary actions in Roraima</v>
      </c>
      <c r="EU418" t="str">
        <v>Plan International</v>
      </c>
      <c r="EV418" t="str">
        <v>Population Program, Faculty of Social Sciences, University of the Republic</v>
      </c>
      <c r="EW418" t="str">
        <v>Profamilia Association</v>
      </c>
      <c r="EX418" t="str">
        <v>Red con Migrantes y Refugiados</v>
      </c>
      <c r="EY418" t="str">
        <v>Red Cross Colombia</v>
      </c>
      <c r="EZ418" t="str">
        <v>Red Cross Ecuador</v>
      </c>
      <c r="FA418" t="str">
        <v>Red Cross Peru</v>
      </c>
      <c r="FB418" t="str">
        <v>Red de Investigaciones en Derechos Humanos - CONICET (Consejo Nacional de Investigaciones Científicas y Técnicas)</v>
      </c>
      <c r="FC418" t="str">
        <v>RET International</v>
      </c>
      <c r="FD418" t="str">
        <v>Salú pa Tur Foundation</v>
      </c>
      <c r="FE418" t="str">
        <v>Salvation Army</v>
      </c>
      <c r="FF418" t="str">
        <v>Samaritan's Purse</v>
      </c>
      <c r="FG418" t="str">
        <v>Save the Children International (SCI)</v>
      </c>
      <c r="FH418" t="str">
        <v>Scalabrini Foundation Chile</v>
      </c>
      <c r="FI418" t="str">
        <v>Sección Peruana de Amnistía Internacional</v>
      </c>
      <c r="FJ418" t="str">
        <v>Serviço Pastoral dos Migrantes do Nordeste</v>
      </c>
      <c r="FK418" t="str">
        <v>Sesame Workshop</v>
      </c>
      <c r="FL418" t="str">
        <v>Si, Da Vida</v>
      </c>
      <c r="FM418" t="str">
        <v>Solidarity and Action Asociation</v>
      </c>
      <c r="FN418" t="str">
        <v>SOS Children's Villages</v>
      </c>
      <c r="FO418" t="str">
        <v>Tarabita Foundation</v>
      </c>
      <c r="FP418" t="str">
        <v>Tearfund</v>
      </c>
      <c r="FQ418" t="str">
        <v>TECHO</v>
      </c>
      <c r="FR418" t="str">
        <v>Terranueva Foundation</v>
      </c>
      <c r="FS418" t="str">
        <v>Terre des Hommes Suisse</v>
      </c>
      <c r="FT418" t="str">
        <v>The Israel Forum for International Humanitarian Aid (IsraAID)</v>
      </c>
      <c r="FU418" t="str">
        <v>Unión Venezolana en Perú</v>
      </c>
      <c r="FV418" t="str">
        <v>United Nations Children's Fund (UNICEF)</v>
      </c>
      <c r="FW418" t="str">
        <v>United Nations Development Programme (UNDP)</v>
      </c>
      <c r="FX418" t="str">
        <v>United Nations Educational, Scientific and Cultural Organization (UNESCO)</v>
      </c>
      <c r="FY418" t="str">
        <v>United Nations Entity for Gender Equality and the Empowerment of Women (UNWOMEN)</v>
      </c>
      <c r="FZ418" t="str">
        <v>United Nations Food and Agricultural Organization (FAO)</v>
      </c>
      <c r="GA418" t="str">
        <v>United Nations High Commissioner for Refugees (UNHCR)</v>
      </c>
      <c r="GB418" t="str">
        <v>United Nations Office of the High Commissioner for Human Rights (OHCHR)</v>
      </c>
      <c r="GC418" t="str">
        <v>United Nations Office on Drugs and Crime (UNODC)</v>
      </c>
      <c r="GD418" t="str">
        <v>United Nations Population Fund (UNFPA)</v>
      </c>
      <c r="GE418" t="str">
        <v>United Nations Programme for Human Settlements (UN Habitat)</v>
      </c>
      <c r="GF418" t="str">
        <v>Vale da Benção Educational and Charitable Association (AEBVB)</v>
      </c>
      <c r="GG418" t="str">
        <v>VenAruba Solidaria</v>
      </c>
      <c r="GH418" t="str">
        <v>Venex Curacao Foundation</v>
      </c>
      <c r="GI418" t="str">
        <v>Venezolanos en Barranquilla</v>
      </c>
      <c r="GJ418" t="str">
        <v>Venezolanos en San Cristóbal</v>
      </c>
      <c r="GK418" t="str">
        <v>Venezuelan Emigrant Foundation (FEV)</v>
      </c>
      <c r="GL418" t="str">
        <v>Vicaría de Pastoral Social Caritas</v>
      </c>
      <c r="GM418" t="str">
        <v>Voices GY</v>
      </c>
      <c r="GN418" t="str">
        <v>We World GVC</v>
      </c>
      <c r="GO418" t="str">
        <v>World Council of Credit Unions</v>
      </c>
      <c r="GP418" t="str">
        <v>World Food Programme (WFP)</v>
      </c>
      <c r="GQ418" t="str">
        <v>World Vision</v>
      </c>
      <c r="GR418" t="str">
        <v>ZOA</v>
      </c>
    </row>
    <row r="419" spans="8:200" x14ac:dyDescent="0.3">
      <c r="H419" t="str" cm="1">
        <f t="array" ref="H419:GR419">TRANSPOSE(_xlfn._xlws.SORT(_xlfn._xlws.FILTER(Table3[Name],ISNUMBER(SEARCH(' Activity Sheet'!D473,Table3[Name])),"Not found"),,1))</f>
        <v>.New Organisation</v>
      </c>
      <c r="I419" t="str">
        <v>ABV - Association of Good with Life</v>
      </c>
      <c r="J419" t="str">
        <v>ACAPS</v>
      </c>
      <c r="K419" t="str">
        <v>Acción y Desarrollo</v>
      </c>
      <c r="L419" t="str">
        <v>ACTED</v>
      </c>
      <c r="M419" t="str">
        <v>Action against Hunger</v>
      </c>
      <c r="N419" t="str">
        <v>ActionAid</v>
      </c>
      <c r="O419" t="str">
        <v>Adventist Development and Relief Agency (ADRA)</v>
      </c>
      <c r="P419" t="str">
        <v>Alas de Colibrí Foundation</v>
      </c>
      <c r="Q419" t="str">
        <v>Alianza por la Solidaridad</v>
      </c>
      <c r="R419" t="str">
        <v>Alianza por Venezuela</v>
      </c>
      <c r="S419" t="str">
        <v>Americares Foundation</v>
      </c>
      <c r="T419" t="str">
        <v>Argentine Commission for Refugees and Migrants (CAREF)</v>
      </c>
      <c r="U419" t="str">
        <v>Asociación Aves</v>
      </c>
      <c r="V419" t="str">
        <v>Asociación de Jubilados y Pensionados Venezolanos en Argentina</v>
      </c>
      <c r="W419" t="str">
        <v>Asociación de Venezolanos en Eloy Alfaro</v>
      </c>
      <c r="X419" t="str">
        <v>Asociación Fundación contra el Hambre Perú</v>
      </c>
      <c r="Y419" t="str">
        <v>Asociación Migrantes Venezolanos</v>
      </c>
      <c r="Z419" t="str">
        <v>Asociación Misioneros de San Carlos Scalabrinianos</v>
      </c>
      <c r="AA419" t="str">
        <v>Asociacion Proteccion Poblacion Vulnerable</v>
      </c>
      <c r="AB419" t="str">
        <v>Asociación Quinta Ola</v>
      </c>
      <c r="AC419" t="str">
        <v>Asociación Salto Ángel</v>
      </c>
      <c r="AD419" t="str">
        <v>Asociación Venezuela en Ecuador AC</v>
      </c>
      <c r="AE419" t="str">
        <v>ASOVENAR</v>
      </c>
      <c r="AF419" t="str">
        <v>Associação Hermanitos</v>
      </c>
      <c r="AG419" t="str">
        <v>AVSI Foundation</v>
      </c>
      <c r="AH419" t="str">
        <v>Bethany Christian Services</v>
      </c>
      <c r="AI419" t="str">
        <v>Blumont</v>
      </c>
      <c r="AJ419" t="str">
        <v>CARE</v>
      </c>
      <c r="AK419" t="str">
        <v>Caritas Brazil</v>
      </c>
      <c r="AL419" t="str">
        <v>Caritas Ecuador</v>
      </c>
      <c r="AM419" t="str">
        <v>Caritas Germany</v>
      </c>
      <c r="AN419" t="str">
        <v>Caritas Manaus</v>
      </c>
      <c r="AO419" t="str">
        <v>Caritas Parana</v>
      </c>
      <c r="AP419" t="str">
        <v>Caritas Peru</v>
      </c>
      <c r="AQ419" t="str">
        <v>Caritas Rio de Janeiro</v>
      </c>
      <c r="AR419" t="str">
        <v>Caritas São Paulo</v>
      </c>
      <c r="AS419" t="str">
        <v>Caritas Switzerland</v>
      </c>
      <c r="AT419" t="str">
        <v>CCEFIRO Association</v>
      </c>
      <c r="AU419" t="str">
        <v>CEDRO</v>
      </c>
      <c r="AV419" t="str">
        <v>Center for Integrated Studies and Programs for Sustainable Development (CIEDS)</v>
      </c>
      <c r="AW419" t="str">
        <v>Center for Migration and Human Rights of the Diocese of Roraima (CMDH)</v>
      </c>
      <c r="AX419" t="str">
        <v>Centro de Atencion Psicosocial (CAPS)</v>
      </c>
      <c r="AY419" t="str">
        <v>CESAL</v>
      </c>
      <c r="AZ419" t="str">
        <v>CESVI-Cooperazione e Sviluppo</v>
      </c>
      <c r="BA419" t="str">
        <v>ChildFund International</v>
      </c>
      <c r="BB419" t="str">
        <v>CHS Alternativo</v>
      </c>
      <c r="BC419" t="str">
        <v>Churún Merú Association</v>
      </c>
      <c r="BD419" t="str">
        <v>Coalición por Venezuela</v>
      </c>
      <c r="BE419" t="str">
        <v>Colonia Foundation of Venezuelans in the Dominican Republic (FUNCOVERD)</v>
      </c>
      <c r="BF419" t="str">
        <v>COLVENZ</v>
      </c>
      <c r="BG419" t="str">
        <v>Compassiva</v>
      </c>
      <c r="BH419" t="str">
        <v>Consejo Interreligioso del Perú - Religiones por la Paz</v>
      </c>
      <c r="BI419" t="str">
        <v>Consorcio ONG OCIPI Y Capellanía Nacional OFICA</v>
      </c>
      <c r="BJ419" t="str">
        <v>COOPI - International Cooperation Foundation</v>
      </c>
      <c r="BK419" t="str">
        <v>Corporación Colectivo Sin Fronteras</v>
      </c>
      <c r="BL419" t="str">
        <v>CRISFE Foundation</v>
      </c>
      <c r="BM419" t="str">
        <v>Cuso International</v>
      </c>
      <c r="BN419" t="str">
        <v>Danielle’s Children Fund (DCF)</v>
      </c>
      <c r="BO419" t="str">
        <v>Danish Refugee Council (DRC)</v>
      </c>
      <c r="BP419" t="str">
        <v>Development Support Association - APOYAR</v>
      </c>
      <c r="BQ419" t="str">
        <v>Diakonie Katastrophenhilfe</v>
      </c>
      <c r="BR419" t="str">
        <v>Diálogo Diverso</v>
      </c>
      <c r="BS419" t="str">
        <v>Doctors of the World</v>
      </c>
      <c r="BT419" t="str">
        <v>Dominican Institute for Integrated Development</v>
      </c>
      <c r="BU419" t="str">
        <v>Duendes y Ángeles Vinotinto República Dominicana</v>
      </c>
      <c r="BV419" t="str">
        <v>Encuentros SJS (Servicio Jesuita de la Solidaridad)</v>
      </c>
      <c r="BW419" t="str">
        <v>Ending Violence Against Migrants</v>
      </c>
      <c r="BX419" t="str">
        <v>Equidad Foundation</v>
      </c>
      <c r="BY419" t="str">
        <v>Equilibrium CenDE</v>
      </c>
      <c r="BZ419" t="str">
        <v>Facultad de Psicología - Universidad de la República (UDELAR)</v>
      </c>
      <c r="CA419" t="str">
        <v>First International Emergency and Solidarités International</v>
      </c>
      <c r="CB419" t="str">
        <v>Fondo Ecuatoriano Populorum Progressio</v>
      </c>
      <c r="CC419" t="str">
        <v>Foro Salud Callao</v>
      </c>
      <c r="CD419" t="str">
        <v>Foundation for the Integration and Development of Latin America (FIDAL)</v>
      </c>
      <c r="CE419" t="str">
        <v>Foundation of the Americas (FUDELA)</v>
      </c>
      <c r="CF419" t="str">
        <v>Fraternity Without Borders</v>
      </c>
      <c r="CG419" t="str">
        <v>Fundación Brisas del Norte</v>
      </c>
      <c r="CH419" t="str">
        <v>Fundación Colombovenezolana Nueva Ilusión</v>
      </c>
      <c r="CI419" t="str">
        <v>Fundación Nakama's</v>
      </c>
      <c r="CJ419" t="str">
        <v>Fundación RadaBer</v>
      </c>
      <c r="CK419" t="str">
        <v>Fundación Scalabrini Bolivia</v>
      </c>
      <c r="CL419" t="str">
        <v>Fundacion Social Vivan los Niños</v>
      </c>
      <c r="CM419" t="str">
        <v>FUNVEAC</v>
      </c>
      <c r="CN419" t="str">
        <v>German Development Cooperation Agency GIZ</v>
      </c>
      <c r="CO419" t="str">
        <v>Globalizate Radio</v>
      </c>
      <c r="CP419" t="str">
        <v>GOAL</v>
      </c>
      <c r="CQ419" t="str">
        <v>Halü Bienestar Humano Foundation (HALU)</v>
      </c>
      <c r="CR419" t="str">
        <v>Heartland Alliance International (HAI)</v>
      </c>
      <c r="CS419" t="str">
        <v>HELVETAS Swiss Intercooperation</v>
      </c>
      <c r="CT419" t="str">
        <v>HIAS</v>
      </c>
      <c r="CU419" t="str">
        <v>Human Rights Defence Curaçao</v>
      </c>
      <c r="CV419" t="str">
        <v>Humanity &amp; Inclusion</v>
      </c>
      <c r="CW419" t="str">
        <v>Humans Analytic</v>
      </c>
      <c r="CX419" t="str">
        <v>Idas y Vueltas Association</v>
      </c>
      <c r="CY419" t="str">
        <v>iMMAP</v>
      </c>
      <c r="CZ419" t="str">
        <v>IMPACT Initiatives (REACH)</v>
      </c>
      <c r="DA419" t="str">
        <v>Inmigrante Feliz Association</v>
      </c>
      <c r="DB419" t="str">
        <v>Institute for Migration and Human Rights (IMDH)</v>
      </c>
      <c r="DC419" t="str">
        <v>Institute of Natural and Cultural Heritage (IPANC)</v>
      </c>
      <c r="DD419" t="str">
        <v>International Committee for the Development of People (CISP)</v>
      </c>
      <c r="DE419" t="str">
        <v>International Federation of the Red Cross (IFRC)</v>
      </c>
      <c r="DF419" t="str">
        <v>International Labour Organization (ILO)</v>
      </c>
      <c r="DG419" t="str">
        <v>International Medical Corps</v>
      </c>
      <c r="DH419" t="str">
        <v>International Organization for Migration (IOM)</v>
      </c>
      <c r="DI419" t="str">
        <v>International Rescue Committee (IRC)</v>
      </c>
      <c r="DJ419" t="str">
        <v>INTERSOS</v>
      </c>
      <c r="DK419" t="str">
        <v>Jesuit Migrant Service (JMS)</v>
      </c>
      <c r="DL419" t="str">
        <v>Jesuit Refugee Service (JRS)</v>
      </c>
      <c r="DM419" t="str">
        <v>Jesuit Service for Migrants and Refugees (JSMR)</v>
      </c>
      <c r="DN419" t="str">
        <v>Joint United Nations Programme on HIV/AIDS (UNAIDS)</v>
      </c>
      <c r="DO419" t="str">
        <v>Kimirina Coorporation</v>
      </c>
      <c r="DP419" t="str">
        <v>La Casita Hispanic Cultural Centre</v>
      </c>
      <c r="DQ419" t="str">
        <v>Latin American Network of Non-Governmental Organizations of Persons with Disabilities and their Families (RIADIS)</v>
      </c>
      <c r="DR419" t="str">
        <v>LGBT+ Movement Brazil</v>
      </c>
      <c r="DS419" t="str">
        <v>Living Water Community (LWC)</v>
      </c>
      <c r="DT419" t="str">
        <v>LLANOVENCOL</v>
      </c>
      <c r="DU419" t="str">
        <v>Lutheran World Federation</v>
      </c>
      <c r="DV419" t="str">
        <v>Lutheran World Relief</v>
      </c>
      <c r="DW419" t="str">
        <v>Malteser International</v>
      </c>
      <c r="DX419" t="str">
        <v>Mana Institute</v>
      </c>
      <c r="DY419" t="str">
        <v>Manos Veneguayas Association</v>
      </c>
      <c r="DZ419" t="str">
        <v>Más Igualdad Perú</v>
      </c>
      <c r="EA419" t="str">
        <v>MedGlobal</v>
      </c>
      <c r="EB419" t="str">
        <v>Medical Teams International</v>
      </c>
      <c r="EC419" t="str">
        <v>Mercy Corps</v>
      </c>
      <c r="ED419" t="str">
        <v>Migrant Service Center (CAM)</v>
      </c>
      <c r="EE419" t="str">
        <v>Migrants, Refugees and Argentine Social Entrepreneurs (MIRARES)</v>
      </c>
      <c r="EF419" t="str">
        <v>Mision Scalabriniana - Ecuador</v>
      </c>
      <c r="EG419" t="str">
        <v>Missão Paz</v>
      </c>
      <c r="EH419" t="str">
        <v>Museu A CASA</v>
      </c>
      <c r="EI419" t="str">
        <v>Norwegian Refugee Council (NRC)</v>
      </c>
      <c r="EJ419" t="str">
        <v>ONG Migrantes por el Maule</v>
      </c>
      <c r="EK419" t="str">
        <v>ONG Preemptive Love Coalition Colombia</v>
      </c>
      <c r="EL419" t="str">
        <v>Organización Transfomando Vidas</v>
      </c>
      <c r="EM419" t="str">
        <v>Organization of Ibero-American States for Education, Science and Culture (OEI)</v>
      </c>
      <c r="EN419" t="str">
        <v>OXFAM</v>
      </c>
      <c r="EO419" t="str">
        <v>Panamerican Development Foundation</v>
      </c>
      <c r="EP419" t="str">
        <v>Panamerican Health Organization/World Health Organization (PAHO/WHO)</v>
      </c>
      <c r="EQ419" t="str">
        <v>Pastoral of Human Mobility - Peruvian Episcopal Conference</v>
      </c>
      <c r="ER419" t="str">
        <v>Pastoral Service for Migrants National</v>
      </c>
      <c r="ES419" t="str">
        <v>Permanent Human Rights defense Committee (CDH)</v>
      </c>
      <c r="ET419" t="str">
        <v>Pirilampos Institute - Group of visits and voluntary actions in Roraima</v>
      </c>
      <c r="EU419" t="str">
        <v>Plan International</v>
      </c>
      <c r="EV419" t="str">
        <v>Population Program, Faculty of Social Sciences, University of the Republic</v>
      </c>
      <c r="EW419" t="str">
        <v>Profamilia Association</v>
      </c>
      <c r="EX419" t="str">
        <v>Red con Migrantes y Refugiados</v>
      </c>
      <c r="EY419" t="str">
        <v>Red Cross Colombia</v>
      </c>
      <c r="EZ419" t="str">
        <v>Red Cross Ecuador</v>
      </c>
      <c r="FA419" t="str">
        <v>Red Cross Peru</v>
      </c>
      <c r="FB419" t="str">
        <v>Red de Investigaciones en Derechos Humanos - CONICET (Consejo Nacional de Investigaciones Científicas y Técnicas)</v>
      </c>
      <c r="FC419" t="str">
        <v>RET International</v>
      </c>
      <c r="FD419" t="str">
        <v>Salú pa Tur Foundation</v>
      </c>
      <c r="FE419" t="str">
        <v>Salvation Army</v>
      </c>
      <c r="FF419" t="str">
        <v>Samaritan's Purse</v>
      </c>
      <c r="FG419" t="str">
        <v>Save the Children International (SCI)</v>
      </c>
      <c r="FH419" t="str">
        <v>Scalabrini Foundation Chile</v>
      </c>
      <c r="FI419" t="str">
        <v>Sección Peruana de Amnistía Internacional</v>
      </c>
      <c r="FJ419" t="str">
        <v>Serviço Pastoral dos Migrantes do Nordeste</v>
      </c>
      <c r="FK419" t="str">
        <v>Sesame Workshop</v>
      </c>
      <c r="FL419" t="str">
        <v>Si, Da Vida</v>
      </c>
      <c r="FM419" t="str">
        <v>Solidarity and Action Asociation</v>
      </c>
      <c r="FN419" t="str">
        <v>SOS Children's Villages</v>
      </c>
      <c r="FO419" t="str">
        <v>Tarabita Foundation</v>
      </c>
      <c r="FP419" t="str">
        <v>Tearfund</v>
      </c>
      <c r="FQ419" t="str">
        <v>TECHO</v>
      </c>
      <c r="FR419" t="str">
        <v>Terranueva Foundation</v>
      </c>
      <c r="FS419" t="str">
        <v>Terre des Hommes Suisse</v>
      </c>
      <c r="FT419" t="str">
        <v>The Israel Forum for International Humanitarian Aid (IsraAID)</v>
      </c>
      <c r="FU419" t="str">
        <v>Unión Venezolana en Perú</v>
      </c>
      <c r="FV419" t="str">
        <v>United Nations Children's Fund (UNICEF)</v>
      </c>
      <c r="FW419" t="str">
        <v>United Nations Development Programme (UNDP)</v>
      </c>
      <c r="FX419" t="str">
        <v>United Nations Educational, Scientific and Cultural Organization (UNESCO)</v>
      </c>
      <c r="FY419" t="str">
        <v>United Nations Entity for Gender Equality and the Empowerment of Women (UNWOMEN)</v>
      </c>
      <c r="FZ419" t="str">
        <v>United Nations Food and Agricultural Organization (FAO)</v>
      </c>
      <c r="GA419" t="str">
        <v>United Nations High Commissioner for Refugees (UNHCR)</v>
      </c>
      <c r="GB419" t="str">
        <v>United Nations Office of the High Commissioner for Human Rights (OHCHR)</v>
      </c>
      <c r="GC419" t="str">
        <v>United Nations Office on Drugs and Crime (UNODC)</v>
      </c>
      <c r="GD419" t="str">
        <v>United Nations Population Fund (UNFPA)</v>
      </c>
      <c r="GE419" t="str">
        <v>United Nations Programme for Human Settlements (UN Habitat)</v>
      </c>
      <c r="GF419" t="str">
        <v>Vale da Benção Educational and Charitable Association (AEBVB)</v>
      </c>
      <c r="GG419" t="str">
        <v>VenAruba Solidaria</v>
      </c>
      <c r="GH419" t="str">
        <v>Venex Curacao Foundation</v>
      </c>
      <c r="GI419" t="str">
        <v>Venezolanos en Barranquilla</v>
      </c>
      <c r="GJ419" t="str">
        <v>Venezolanos en San Cristóbal</v>
      </c>
      <c r="GK419" t="str">
        <v>Venezuelan Emigrant Foundation (FEV)</v>
      </c>
      <c r="GL419" t="str">
        <v>Vicaría de Pastoral Social Caritas</v>
      </c>
      <c r="GM419" t="str">
        <v>Voices GY</v>
      </c>
      <c r="GN419" t="str">
        <v>We World GVC</v>
      </c>
      <c r="GO419" t="str">
        <v>World Council of Credit Unions</v>
      </c>
      <c r="GP419" t="str">
        <v>World Food Programme (WFP)</v>
      </c>
      <c r="GQ419" t="str">
        <v>World Vision</v>
      </c>
      <c r="GR419" t="str">
        <v>ZOA</v>
      </c>
    </row>
    <row r="420" spans="8:200" x14ac:dyDescent="0.3">
      <c r="H420" t="str" cm="1">
        <f t="array" ref="H420:GR420">TRANSPOSE(_xlfn._xlws.SORT(_xlfn._xlws.FILTER(Table3[Name],ISNUMBER(SEARCH(' Activity Sheet'!D474,Table3[Name])),"Not found"),,1))</f>
        <v>.New Organisation</v>
      </c>
      <c r="I420" t="str">
        <v>ABV - Association of Good with Life</v>
      </c>
      <c r="J420" t="str">
        <v>ACAPS</v>
      </c>
      <c r="K420" t="str">
        <v>Acción y Desarrollo</v>
      </c>
      <c r="L420" t="str">
        <v>ACTED</v>
      </c>
      <c r="M420" t="str">
        <v>Action against Hunger</v>
      </c>
      <c r="N420" t="str">
        <v>ActionAid</v>
      </c>
      <c r="O420" t="str">
        <v>Adventist Development and Relief Agency (ADRA)</v>
      </c>
      <c r="P420" t="str">
        <v>Alas de Colibrí Foundation</v>
      </c>
      <c r="Q420" t="str">
        <v>Alianza por la Solidaridad</v>
      </c>
      <c r="R420" t="str">
        <v>Alianza por Venezuela</v>
      </c>
      <c r="S420" t="str">
        <v>Americares Foundation</v>
      </c>
      <c r="T420" t="str">
        <v>Argentine Commission for Refugees and Migrants (CAREF)</v>
      </c>
      <c r="U420" t="str">
        <v>Asociación Aves</v>
      </c>
      <c r="V420" t="str">
        <v>Asociación de Jubilados y Pensionados Venezolanos en Argentina</v>
      </c>
      <c r="W420" t="str">
        <v>Asociación de Venezolanos en Eloy Alfaro</v>
      </c>
      <c r="X420" t="str">
        <v>Asociación Fundación contra el Hambre Perú</v>
      </c>
      <c r="Y420" t="str">
        <v>Asociación Migrantes Venezolanos</v>
      </c>
      <c r="Z420" t="str">
        <v>Asociación Misioneros de San Carlos Scalabrinianos</v>
      </c>
      <c r="AA420" t="str">
        <v>Asociacion Proteccion Poblacion Vulnerable</v>
      </c>
      <c r="AB420" t="str">
        <v>Asociación Quinta Ola</v>
      </c>
      <c r="AC420" t="str">
        <v>Asociación Salto Ángel</v>
      </c>
      <c r="AD420" t="str">
        <v>Asociación Venezuela en Ecuador AC</v>
      </c>
      <c r="AE420" t="str">
        <v>ASOVENAR</v>
      </c>
      <c r="AF420" t="str">
        <v>Associação Hermanitos</v>
      </c>
      <c r="AG420" t="str">
        <v>AVSI Foundation</v>
      </c>
      <c r="AH420" t="str">
        <v>Bethany Christian Services</v>
      </c>
      <c r="AI420" t="str">
        <v>Blumont</v>
      </c>
      <c r="AJ420" t="str">
        <v>CARE</v>
      </c>
      <c r="AK420" t="str">
        <v>Caritas Brazil</v>
      </c>
      <c r="AL420" t="str">
        <v>Caritas Ecuador</v>
      </c>
      <c r="AM420" t="str">
        <v>Caritas Germany</v>
      </c>
      <c r="AN420" t="str">
        <v>Caritas Manaus</v>
      </c>
      <c r="AO420" t="str">
        <v>Caritas Parana</v>
      </c>
      <c r="AP420" t="str">
        <v>Caritas Peru</v>
      </c>
      <c r="AQ420" t="str">
        <v>Caritas Rio de Janeiro</v>
      </c>
      <c r="AR420" t="str">
        <v>Caritas São Paulo</v>
      </c>
      <c r="AS420" t="str">
        <v>Caritas Switzerland</v>
      </c>
      <c r="AT420" t="str">
        <v>CCEFIRO Association</v>
      </c>
      <c r="AU420" t="str">
        <v>CEDRO</v>
      </c>
      <c r="AV420" t="str">
        <v>Center for Integrated Studies and Programs for Sustainable Development (CIEDS)</v>
      </c>
      <c r="AW420" t="str">
        <v>Center for Migration and Human Rights of the Diocese of Roraima (CMDH)</v>
      </c>
      <c r="AX420" t="str">
        <v>Centro de Atencion Psicosocial (CAPS)</v>
      </c>
      <c r="AY420" t="str">
        <v>CESAL</v>
      </c>
      <c r="AZ420" t="str">
        <v>CESVI-Cooperazione e Sviluppo</v>
      </c>
      <c r="BA420" t="str">
        <v>ChildFund International</v>
      </c>
      <c r="BB420" t="str">
        <v>CHS Alternativo</v>
      </c>
      <c r="BC420" t="str">
        <v>Churún Merú Association</v>
      </c>
      <c r="BD420" t="str">
        <v>Coalición por Venezuela</v>
      </c>
      <c r="BE420" t="str">
        <v>Colonia Foundation of Venezuelans in the Dominican Republic (FUNCOVERD)</v>
      </c>
      <c r="BF420" t="str">
        <v>COLVENZ</v>
      </c>
      <c r="BG420" t="str">
        <v>Compassiva</v>
      </c>
      <c r="BH420" t="str">
        <v>Consejo Interreligioso del Perú - Religiones por la Paz</v>
      </c>
      <c r="BI420" t="str">
        <v>Consorcio ONG OCIPI Y Capellanía Nacional OFICA</v>
      </c>
      <c r="BJ420" t="str">
        <v>COOPI - International Cooperation Foundation</v>
      </c>
      <c r="BK420" t="str">
        <v>Corporación Colectivo Sin Fronteras</v>
      </c>
      <c r="BL420" t="str">
        <v>CRISFE Foundation</v>
      </c>
      <c r="BM420" t="str">
        <v>Cuso International</v>
      </c>
      <c r="BN420" t="str">
        <v>Danielle’s Children Fund (DCF)</v>
      </c>
      <c r="BO420" t="str">
        <v>Danish Refugee Council (DRC)</v>
      </c>
      <c r="BP420" t="str">
        <v>Development Support Association - APOYAR</v>
      </c>
      <c r="BQ420" t="str">
        <v>Diakonie Katastrophenhilfe</v>
      </c>
      <c r="BR420" t="str">
        <v>Diálogo Diverso</v>
      </c>
      <c r="BS420" t="str">
        <v>Doctors of the World</v>
      </c>
      <c r="BT420" t="str">
        <v>Dominican Institute for Integrated Development</v>
      </c>
      <c r="BU420" t="str">
        <v>Duendes y Ángeles Vinotinto República Dominicana</v>
      </c>
      <c r="BV420" t="str">
        <v>Encuentros SJS (Servicio Jesuita de la Solidaridad)</v>
      </c>
      <c r="BW420" t="str">
        <v>Ending Violence Against Migrants</v>
      </c>
      <c r="BX420" t="str">
        <v>Equidad Foundation</v>
      </c>
      <c r="BY420" t="str">
        <v>Equilibrium CenDE</v>
      </c>
      <c r="BZ420" t="str">
        <v>Facultad de Psicología - Universidad de la República (UDELAR)</v>
      </c>
      <c r="CA420" t="str">
        <v>First International Emergency and Solidarités International</v>
      </c>
      <c r="CB420" t="str">
        <v>Fondo Ecuatoriano Populorum Progressio</v>
      </c>
      <c r="CC420" t="str">
        <v>Foro Salud Callao</v>
      </c>
      <c r="CD420" t="str">
        <v>Foundation for the Integration and Development of Latin America (FIDAL)</v>
      </c>
      <c r="CE420" t="str">
        <v>Foundation of the Americas (FUDELA)</v>
      </c>
      <c r="CF420" t="str">
        <v>Fraternity Without Borders</v>
      </c>
      <c r="CG420" t="str">
        <v>Fundación Brisas del Norte</v>
      </c>
      <c r="CH420" t="str">
        <v>Fundación Colombovenezolana Nueva Ilusión</v>
      </c>
      <c r="CI420" t="str">
        <v>Fundación Nakama's</v>
      </c>
      <c r="CJ420" t="str">
        <v>Fundación RadaBer</v>
      </c>
      <c r="CK420" t="str">
        <v>Fundación Scalabrini Bolivia</v>
      </c>
      <c r="CL420" t="str">
        <v>Fundacion Social Vivan los Niños</v>
      </c>
      <c r="CM420" t="str">
        <v>FUNVEAC</v>
      </c>
      <c r="CN420" t="str">
        <v>German Development Cooperation Agency GIZ</v>
      </c>
      <c r="CO420" t="str">
        <v>Globalizate Radio</v>
      </c>
      <c r="CP420" t="str">
        <v>GOAL</v>
      </c>
      <c r="CQ420" t="str">
        <v>Halü Bienestar Humano Foundation (HALU)</v>
      </c>
      <c r="CR420" t="str">
        <v>Heartland Alliance International (HAI)</v>
      </c>
      <c r="CS420" t="str">
        <v>HELVETAS Swiss Intercooperation</v>
      </c>
      <c r="CT420" t="str">
        <v>HIAS</v>
      </c>
      <c r="CU420" t="str">
        <v>Human Rights Defence Curaçao</v>
      </c>
      <c r="CV420" t="str">
        <v>Humanity &amp; Inclusion</v>
      </c>
      <c r="CW420" t="str">
        <v>Humans Analytic</v>
      </c>
      <c r="CX420" t="str">
        <v>Idas y Vueltas Association</v>
      </c>
      <c r="CY420" t="str">
        <v>iMMAP</v>
      </c>
      <c r="CZ420" t="str">
        <v>IMPACT Initiatives (REACH)</v>
      </c>
      <c r="DA420" t="str">
        <v>Inmigrante Feliz Association</v>
      </c>
      <c r="DB420" t="str">
        <v>Institute for Migration and Human Rights (IMDH)</v>
      </c>
      <c r="DC420" t="str">
        <v>Institute of Natural and Cultural Heritage (IPANC)</v>
      </c>
      <c r="DD420" t="str">
        <v>International Committee for the Development of People (CISP)</v>
      </c>
      <c r="DE420" t="str">
        <v>International Federation of the Red Cross (IFRC)</v>
      </c>
      <c r="DF420" t="str">
        <v>International Labour Organization (ILO)</v>
      </c>
      <c r="DG420" t="str">
        <v>International Medical Corps</v>
      </c>
      <c r="DH420" t="str">
        <v>International Organization for Migration (IOM)</v>
      </c>
      <c r="DI420" t="str">
        <v>International Rescue Committee (IRC)</v>
      </c>
      <c r="DJ420" t="str">
        <v>INTERSOS</v>
      </c>
      <c r="DK420" t="str">
        <v>Jesuit Migrant Service (JMS)</v>
      </c>
      <c r="DL420" t="str">
        <v>Jesuit Refugee Service (JRS)</v>
      </c>
      <c r="DM420" t="str">
        <v>Jesuit Service for Migrants and Refugees (JSMR)</v>
      </c>
      <c r="DN420" t="str">
        <v>Joint United Nations Programme on HIV/AIDS (UNAIDS)</v>
      </c>
      <c r="DO420" t="str">
        <v>Kimirina Coorporation</v>
      </c>
      <c r="DP420" t="str">
        <v>La Casita Hispanic Cultural Centre</v>
      </c>
      <c r="DQ420" t="str">
        <v>Latin American Network of Non-Governmental Organizations of Persons with Disabilities and their Families (RIADIS)</v>
      </c>
      <c r="DR420" t="str">
        <v>LGBT+ Movement Brazil</v>
      </c>
      <c r="DS420" t="str">
        <v>Living Water Community (LWC)</v>
      </c>
      <c r="DT420" t="str">
        <v>LLANOVENCOL</v>
      </c>
      <c r="DU420" t="str">
        <v>Lutheran World Federation</v>
      </c>
      <c r="DV420" t="str">
        <v>Lutheran World Relief</v>
      </c>
      <c r="DW420" t="str">
        <v>Malteser International</v>
      </c>
      <c r="DX420" t="str">
        <v>Mana Institute</v>
      </c>
      <c r="DY420" t="str">
        <v>Manos Veneguayas Association</v>
      </c>
      <c r="DZ420" t="str">
        <v>Más Igualdad Perú</v>
      </c>
      <c r="EA420" t="str">
        <v>MedGlobal</v>
      </c>
      <c r="EB420" t="str">
        <v>Medical Teams International</v>
      </c>
      <c r="EC420" t="str">
        <v>Mercy Corps</v>
      </c>
      <c r="ED420" t="str">
        <v>Migrant Service Center (CAM)</v>
      </c>
      <c r="EE420" t="str">
        <v>Migrants, Refugees and Argentine Social Entrepreneurs (MIRARES)</v>
      </c>
      <c r="EF420" t="str">
        <v>Mision Scalabriniana - Ecuador</v>
      </c>
      <c r="EG420" t="str">
        <v>Missão Paz</v>
      </c>
      <c r="EH420" t="str">
        <v>Museu A CASA</v>
      </c>
      <c r="EI420" t="str">
        <v>Norwegian Refugee Council (NRC)</v>
      </c>
      <c r="EJ420" t="str">
        <v>ONG Migrantes por el Maule</v>
      </c>
      <c r="EK420" t="str">
        <v>ONG Preemptive Love Coalition Colombia</v>
      </c>
      <c r="EL420" t="str">
        <v>Organización Transfomando Vidas</v>
      </c>
      <c r="EM420" t="str">
        <v>Organization of Ibero-American States for Education, Science and Culture (OEI)</v>
      </c>
      <c r="EN420" t="str">
        <v>OXFAM</v>
      </c>
      <c r="EO420" t="str">
        <v>Panamerican Development Foundation</v>
      </c>
      <c r="EP420" t="str">
        <v>Panamerican Health Organization/World Health Organization (PAHO/WHO)</v>
      </c>
      <c r="EQ420" t="str">
        <v>Pastoral of Human Mobility - Peruvian Episcopal Conference</v>
      </c>
      <c r="ER420" t="str">
        <v>Pastoral Service for Migrants National</v>
      </c>
      <c r="ES420" t="str">
        <v>Permanent Human Rights defense Committee (CDH)</v>
      </c>
      <c r="ET420" t="str">
        <v>Pirilampos Institute - Group of visits and voluntary actions in Roraima</v>
      </c>
      <c r="EU420" t="str">
        <v>Plan International</v>
      </c>
      <c r="EV420" t="str">
        <v>Population Program, Faculty of Social Sciences, University of the Republic</v>
      </c>
      <c r="EW420" t="str">
        <v>Profamilia Association</v>
      </c>
      <c r="EX420" t="str">
        <v>Red con Migrantes y Refugiados</v>
      </c>
      <c r="EY420" t="str">
        <v>Red Cross Colombia</v>
      </c>
      <c r="EZ420" t="str">
        <v>Red Cross Ecuador</v>
      </c>
      <c r="FA420" t="str">
        <v>Red Cross Peru</v>
      </c>
      <c r="FB420" t="str">
        <v>Red de Investigaciones en Derechos Humanos - CONICET (Consejo Nacional de Investigaciones Científicas y Técnicas)</v>
      </c>
      <c r="FC420" t="str">
        <v>RET International</v>
      </c>
      <c r="FD420" t="str">
        <v>Salú pa Tur Foundation</v>
      </c>
      <c r="FE420" t="str">
        <v>Salvation Army</v>
      </c>
      <c r="FF420" t="str">
        <v>Samaritan's Purse</v>
      </c>
      <c r="FG420" t="str">
        <v>Save the Children International (SCI)</v>
      </c>
      <c r="FH420" t="str">
        <v>Scalabrini Foundation Chile</v>
      </c>
      <c r="FI420" t="str">
        <v>Sección Peruana de Amnistía Internacional</v>
      </c>
      <c r="FJ420" t="str">
        <v>Serviço Pastoral dos Migrantes do Nordeste</v>
      </c>
      <c r="FK420" t="str">
        <v>Sesame Workshop</v>
      </c>
      <c r="FL420" t="str">
        <v>Si, Da Vida</v>
      </c>
      <c r="FM420" t="str">
        <v>Solidarity and Action Asociation</v>
      </c>
      <c r="FN420" t="str">
        <v>SOS Children's Villages</v>
      </c>
      <c r="FO420" t="str">
        <v>Tarabita Foundation</v>
      </c>
      <c r="FP420" t="str">
        <v>Tearfund</v>
      </c>
      <c r="FQ420" t="str">
        <v>TECHO</v>
      </c>
      <c r="FR420" t="str">
        <v>Terranueva Foundation</v>
      </c>
      <c r="FS420" t="str">
        <v>Terre des Hommes Suisse</v>
      </c>
      <c r="FT420" t="str">
        <v>The Israel Forum for International Humanitarian Aid (IsraAID)</v>
      </c>
      <c r="FU420" t="str">
        <v>Unión Venezolana en Perú</v>
      </c>
      <c r="FV420" t="str">
        <v>United Nations Children's Fund (UNICEF)</v>
      </c>
      <c r="FW420" t="str">
        <v>United Nations Development Programme (UNDP)</v>
      </c>
      <c r="FX420" t="str">
        <v>United Nations Educational, Scientific and Cultural Organization (UNESCO)</v>
      </c>
      <c r="FY420" t="str">
        <v>United Nations Entity for Gender Equality and the Empowerment of Women (UNWOMEN)</v>
      </c>
      <c r="FZ420" t="str">
        <v>United Nations Food and Agricultural Organization (FAO)</v>
      </c>
      <c r="GA420" t="str">
        <v>United Nations High Commissioner for Refugees (UNHCR)</v>
      </c>
      <c r="GB420" t="str">
        <v>United Nations Office of the High Commissioner for Human Rights (OHCHR)</v>
      </c>
      <c r="GC420" t="str">
        <v>United Nations Office on Drugs and Crime (UNODC)</v>
      </c>
      <c r="GD420" t="str">
        <v>United Nations Population Fund (UNFPA)</v>
      </c>
      <c r="GE420" t="str">
        <v>United Nations Programme for Human Settlements (UN Habitat)</v>
      </c>
      <c r="GF420" t="str">
        <v>Vale da Benção Educational and Charitable Association (AEBVB)</v>
      </c>
      <c r="GG420" t="str">
        <v>VenAruba Solidaria</v>
      </c>
      <c r="GH420" t="str">
        <v>Venex Curacao Foundation</v>
      </c>
      <c r="GI420" t="str">
        <v>Venezolanos en Barranquilla</v>
      </c>
      <c r="GJ420" t="str">
        <v>Venezolanos en San Cristóbal</v>
      </c>
      <c r="GK420" t="str">
        <v>Venezuelan Emigrant Foundation (FEV)</v>
      </c>
      <c r="GL420" t="str">
        <v>Vicaría de Pastoral Social Caritas</v>
      </c>
      <c r="GM420" t="str">
        <v>Voices GY</v>
      </c>
      <c r="GN420" t="str">
        <v>We World GVC</v>
      </c>
      <c r="GO420" t="str">
        <v>World Council of Credit Unions</v>
      </c>
      <c r="GP420" t="str">
        <v>World Food Programme (WFP)</v>
      </c>
      <c r="GQ420" t="str">
        <v>World Vision</v>
      </c>
      <c r="GR420" t="str">
        <v>ZOA</v>
      </c>
    </row>
    <row r="421" spans="8:200" x14ac:dyDescent="0.3">
      <c r="H421" t="str" cm="1">
        <f t="array" ref="H421:GR421">TRANSPOSE(_xlfn._xlws.SORT(_xlfn._xlws.FILTER(Table3[Name],ISNUMBER(SEARCH(' Activity Sheet'!D475,Table3[Name])),"Not found"),,1))</f>
        <v>.New Organisation</v>
      </c>
      <c r="I421" t="str">
        <v>ABV - Association of Good with Life</v>
      </c>
      <c r="J421" t="str">
        <v>ACAPS</v>
      </c>
      <c r="K421" t="str">
        <v>Acción y Desarrollo</v>
      </c>
      <c r="L421" t="str">
        <v>ACTED</v>
      </c>
      <c r="M421" t="str">
        <v>Action against Hunger</v>
      </c>
      <c r="N421" t="str">
        <v>ActionAid</v>
      </c>
      <c r="O421" t="str">
        <v>Adventist Development and Relief Agency (ADRA)</v>
      </c>
      <c r="P421" t="str">
        <v>Alas de Colibrí Foundation</v>
      </c>
      <c r="Q421" t="str">
        <v>Alianza por la Solidaridad</v>
      </c>
      <c r="R421" t="str">
        <v>Alianza por Venezuela</v>
      </c>
      <c r="S421" t="str">
        <v>Americares Foundation</v>
      </c>
      <c r="T421" t="str">
        <v>Argentine Commission for Refugees and Migrants (CAREF)</v>
      </c>
      <c r="U421" t="str">
        <v>Asociación Aves</v>
      </c>
      <c r="V421" t="str">
        <v>Asociación de Jubilados y Pensionados Venezolanos en Argentina</v>
      </c>
      <c r="W421" t="str">
        <v>Asociación de Venezolanos en Eloy Alfaro</v>
      </c>
      <c r="X421" t="str">
        <v>Asociación Fundación contra el Hambre Perú</v>
      </c>
      <c r="Y421" t="str">
        <v>Asociación Migrantes Venezolanos</v>
      </c>
      <c r="Z421" t="str">
        <v>Asociación Misioneros de San Carlos Scalabrinianos</v>
      </c>
      <c r="AA421" t="str">
        <v>Asociacion Proteccion Poblacion Vulnerable</v>
      </c>
      <c r="AB421" t="str">
        <v>Asociación Quinta Ola</v>
      </c>
      <c r="AC421" t="str">
        <v>Asociación Salto Ángel</v>
      </c>
      <c r="AD421" t="str">
        <v>Asociación Venezuela en Ecuador AC</v>
      </c>
      <c r="AE421" t="str">
        <v>ASOVENAR</v>
      </c>
      <c r="AF421" t="str">
        <v>Associação Hermanitos</v>
      </c>
      <c r="AG421" t="str">
        <v>AVSI Foundation</v>
      </c>
      <c r="AH421" t="str">
        <v>Bethany Christian Services</v>
      </c>
      <c r="AI421" t="str">
        <v>Blumont</v>
      </c>
      <c r="AJ421" t="str">
        <v>CARE</v>
      </c>
      <c r="AK421" t="str">
        <v>Caritas Brazil</v>
      </c>
      <c r="AL421" t="str">
        <v>Caritas Ecuador</v>
      </c>
      <c r="AM421" t="str">
        <v>Caritas Germany</v>
      </c>
      <c r="AN421" t="str">
        <v>Caritas Manaus</v>
      </c>
      <c r="AO421" t="str">
        <v>Caritas Parana</v>
      </c>
      <c r="AP421" t="str">
        <v>Caritas Peru</v>
      </c>
      <c r="AQ421" t="str">
        <v>Caritas Rio de Janeiro</v>
      </c>
      <c r="AR421" t="str">
        <v>Caritas São Paulo</v>
      </c>
      <c r="AS421" t="str">
        <v>Caritas Switzerland</v>
      </c>
      <c r="AT421" t="str">
        <v>CCEFIRO Association</v>
      </c>
      <c r="AU421" t="str">
        <v>CEDRO</v>
      </c>
      <c r="AV421" t="str">
        <v>Center for Integrated Studies and Programs for Sustainable Development (CIEDS)</v>
      </c>
      <c r="AW421" t="str">
        <v>Center for Migration and Human Rights of the Diocese of Roraima (CMDH)</v>
      </c>
      <c r="AX421" t="str">
        <v>Centro de Atencion Psicosocial (CAPS)</v>
      </c>
      <c r="AY421" t="str">
        <v>CESAL</v>
      </c>
      <c r="AZ421" t="str">
        <v>CESVI-Cooperazione e Sviluppo</v>
      </c>
      <c r="BA421" t="str">
        <v>ChildFund International</v>
      </c>
      <c r="BB421" t="str">
        <v>CHS Alternativo</v>
      </c>
      <c r="BC421" t="str">
        <v>Churún Merú Association</v>
      </c>
      <c r="BD421" t="str">
        <v>Coalición por Venezuela</v>
      </c>
      <c r="BE421" t="str">
        <v>Colonia Foundation of Venezuelans in the Dominican Republic (FUNCOVERD)</v>
      </c>
      <c r="BF421" t="str">
        <v>COLVENZ</v>
      </c>
      <c r="BG421" t="str">
        <v>Compassiva</v>
      </c>
      <c r="BH421" t="str">
        <v>Consejo Interreligioso del Perú - Religiones por la Paz</v>
      </c>
      <c r="BI421" t="str">
        <v>Consorcio ONG OCIPI Y Capellanía Nacional OFICA</v>
      </c>
      <c r="BJ421" t="str">
        <v>COOPI - International Cooperation Foundation</v>
      </c>
      <c r="BK421" t="str">
        <v>Corporación Colectivo Sin Fronteras</v>
      </c>
      <c r="BL421" t="str">
        <v>CRISFE Foundation</v>
      </c>
      <c r="BM421" t="str">
        <v>Cuso International</v>
      </c>
      <c r="BN421" t="str">
        <v>Danielle’s Children Fund (DCF)</v>
      </c>
      <c r="BO421" t="str">
        <v>Danish Refugee Council (DRC)</v>
      </c>
      <c r="BP421" t="str">
        <v>Development Support Association - APOYAR</v>
      </c>
      <c r="BQ421" t="str">
        <v>Diakonie Katastrophenhilfe</v>
      </c>
      <c r="BR421" t="str">
        <v>Diálogo Diverso</v>
      </c>
      <c r="BS421" t="str">
        <v>Doctors of the World</v>
      </c>
      <c r="BT421" t="str">
        <v>Dominican Institute for Integrated Development</v>
      </c>
      <c r="BU421" t="str">
        <v>Duendes y Ángeles Vinotinto República Dominicana</v>
      </c>
      <c r="BV421" t="str">
        <v>Encuentros SJS (Servicio Jesuita de la Solidaridad)</v>
      </c>
      <c r="BW421" t="str">
        <v>Ending Violence Against Migrants</v>
      </c>
      <c r="BX421" t="str">
        <v>Equidad Foundation</v>
      </c>
      <c r="BY421" t="str">
        <v>Equilibrium CenDE</v>
      </c>
      <c r="BZ421" t="str">
        <v>Facultad de Psicología - Universidad de la República (UDELAR)</v>
      </c>
      <c r="CA421" t="str">
        <v>First International Emergency and Solidarités International</v>
      </c>
      <c r="CB421" t="str">
        <v>Fondo Ecuatoriano Populorum Progressio</v>
      </c>
      <c r="CC421" t="str">
        <v>Foro Salud Callao</v>
      </c>
      <c r="CD421" t="str">
        <v>Foundation for the Integration and Development of Latin America (FIDAL)</v>
      </c>
      <c r="CE421" t="str">
        <v>Foundation of the Americas (FUDELA)</v>
      </c>
      <c r="CF421" t="str">
        <v>Fraternity Without Borders</v>
      </c>
      <c r="CG421" t="str">
        <v>Fundación Brisas del Norte</v>
      </c>
      <c r="CH421" t="str">
        <v>Fundación Colombovenezolana Nueva Ilusión</v>
      </c>
      <c r="CI421" t="str">
        <v>Fundación Nakama's</v>
      </c>
      <c r="CJ421" t="str">
        <v>Fundación RadaBer</v>
      </c>
      <c r="CK421" t="str">
        <v>Fundación Scalabrini Bolivia</v>
      </c>
      <c r="CL421" t="str">
        <v>Fundacion Social Vivan los Niños</v>
      </c>
      <c r="CM421" t="str">
        <v>FUNVEAC</v>
      </c>
      <c r="CN421" t="str">
        <v>German Development Cooperation Agency GIZ</v>
      </c>
      <c r="CO421" t="str">
        <v>Globalizate Radio</v>
      </c>
      <c r="CP421" t="str">
        <v>GOAL</v>
      </c>
      <c r="CQ421" t="str">
        <v>Halü Bienestar Humano Foundation (HALU)</v>
      </c>
      <c r="CR421" t="str">
        <v>Heartland Alliance International (HAI)</v>
      </c>
      <c r="CS421" t="str">
        <v>HELVETAS Swiss Intercooperation</v>
      </c>
      <c r="CT421" t="str">
        <v>HIAS</v>
      </c>
      <c r="CU421" t="str">
        <v>Human Rights Defence Curaçao</v>
      </c>
      <c r="CV421" t="str">
        <v>Humanity &amp; Inclusion</v>
      </c>
      <c r="CW421" t="str">
        <v>Humans Analytic</v>
      </c>
      <c r="CX421" t="str">
        <v>Idas y Vueltas Association</v>
      </c>
      <c r="CY421" t="str">
        <v>iMMAP</v>
      </c>
      <c r="CZ421" t="str">
        <v>IMPACT Initiatives (REACH)</v>
      </c>
      <c r="DA421" t="str">
        <v>Inmigrante Feliz Association</v>
      </c>
      <c r="DB421" t="str">
        <v>Institute for Migration and Human Rights (IMDH)</v>
      </c>
      <c r="DC421" t="str">
        <v>Institute of Natural and Cultural Heritage (IPANC)</v>
      </c>
      <c r="DD421" t="str">
        <v>International Committee for the Development of People (CISP)</v>
      </c>
      <c r="DE421" t="str">
        <v>International Federation of the Red Cross (IFRC)</v>
      </c>
      <c r="DF421" t="str">
        <v>International Labour Organization (ILO)</v>
      </c>
      <c r="DG421" t="str">
        <v>International Medical Corps</v>
      </c>
      <c r="DH421" t="str">
        <v>International Organization for Migration (IOM)</v>
      </c>
      <c r="DI421" t="str">
        <v>International Rescue Committee (IRC)</v>
      </c>
      <c r="DJ421" t="str">
        <v>INTERSOS</v>
      </c>
      <c r="DK421" t="str">
        <v>Jesuit Migrant Service (JMS)</v>
      </c>
      <c r="DL421" t="str">
        <v>Jesuit Refugee Service (JRS)</v>
      </c>
      <c r="DM421" t="str">
        <v>Jesuit Service for Migrants and Refugees (JSMR)</v>
      </c>
      <c r="DN421" t="str">
        <v>Joint United Nations Programme on HIV/AIDS (UNAIDS)</v>
      </c>
      <c r="DO421" t="str">
        <v>Kimirina Coorporation</v>
      </c>
      <c r="DP421" t="str">
        <v>La Casita Hispanic Cultural Centre</v>
      </c>
      <c r="DQ421" t="str">
        <v>Latin American Network of Non-Governmental Organizations of Persons with Disabilities and their Families (RIADIS)</v>
      </c>
      <c r="DR421" t="str">
        <v>LGBT+ Movement Brazil</v>
      </c>
      <c r="DS421" t="str">
        <v>Living Water Community (LWC)</v>
      </c>
      <c r="DT421" t="str">
        <v>LLANOVENCOL</v>
      </c>
      <c r="DU421" t="str">
        <v>Lutheran World Federation</v>
      </c>
      <c r="DV421" t="str">
        <v>Lutheran World Relief</v>
      </c>
      <c r="DW421" t="str">
        <v>Malteser International</v>
      </c>
      <c r="DX421" t="str">
        <v>Mana Institute</v>
      </c>
      <c r="DY421" t="str">
        <v>Manos Veneguayas Association</v>
      </c>
      <c r="DZ421" t="str">
        <v>Más Igualdad Perú</v>
      </c>
      <c r="EA421" t="str">
        <v>MedGlobal</v>
      </c>
      <c r="EB421" t="str">
        <v>Medical Teams International</v>
      </c>
      <c r="EC421" t="str">
        <v>Mercy Corps</v>
      </c>
      <c r="ED421" t="str">
        <v>Migrant Service Center (CAM)</v>
      </c>
      <c r="EE421" t="str">
        <v>Migrants, Refugees and Argentine Social Entrepreneurs (MIRARES)</v>
      </c>
      <c r="EF421" t="str">
        <v>Mision Scalabriniana - Ecuador</v>
      </c>
      <c r="EG421" t="str">
        <v>Missão Paz</v>
      </c>
      <c r="EH421" t="str">
        <v>Museu A CASA</v>
      </c>
      <c r="EI421" t="str">
        <v>Norwegian Refugee Council (NRC)</v>
      </c>
      <c r="EJ421" t="str">
        <v>ONG Migrantes por el Maule</v>
      </c>
      <c r="EK421" t="str">
        <v>ONG Preemptive Love Coalition Colombia</v>
      </c>
      <c r="EL421" t="str">
        <v>Organización Transfomando Vidas</v>
      </c>
      <c r="EM421" t="str">
        <v>Organization of Ibero-American States for Education, Science and Culture (OEI)</v>
      </c>
      <c r="EN421" t="str">
        <v>OXFAM</v>
      </c>
      <c r="EO421" t="str">
        <v>Panamerican Development Foundation</v>
      </c>
      <c r="EP421" t="str">
        <v>Panamerican Health Organization/World Health Organization (PAHO/WHO)</v>
      </c>
      <c r="EQ421" t="str">
        <v>Pastoral of Human Mobility - Peruvian Episcopal Conference</v>
      </c>
      <c r="ER421" t="str">
        <v>Pastoral Service for Migrants National</v>
      </c>
      <c r="ES421" t="str">
        <v>Permanent Human Rights defense Committee (CDH)</v>
      </c>
      <c r="ET421" t="str">
        <v>Pirilampos Institute - Group of visits and voluntary actions in Roraima</v>
      </c>
      <c r="EU421" t="str">
        <v>Plan International</v>
      </c>
      <c r="EV421" t="str">
        <v>Population Program, Faculty of Social Sciences, University of the Republic</v>
      </c>
      <c r="EW421" t="str">
        <v>Profamilia Association</v>
      </c>
      <c r="EX421" t="str">
        <v>Red con Migrantes y Refugiados</v>
      </c>
      <c r="EY421" t="str">
        <v>Red Cross Colombia</v>
      </c>
      <c r="EZ421" t="str">
        <v>Red Cross Ecuador</v>
      </c>
      <c r="FA421" t="str">
        <v>Red Cross Peru</v>
      </c>
      <c r="FB421" t="str">
        <v>Red de Investigaciones en Derechos Humanos - CONICET (Consejo Nacional de Investigaciones Científicas y Técnicas)</v>
      </c>
      <c r="FC421" t="str">
        <v>RET International</v>
      </c>
      <c r="FD421" t="str">
        <v>Salú pa Tur Foundation</v>
      </c>
      <c r="FE421" t="str">
        <v>Salvation Army</v>
      </c>
      <c r="FF421" t="str">
        <v>Samaritan's Purse</v>
      </c>
      <c r="FG421" t="str">
        <v>Save the Children International (SCI)</v>
      </c>
      <c r="FH421" t="str">
        <v>Scalabrini Foundation Chile</v>
      </c>
      <c r="FI421" t="str">
        <v>Sección Peruana de Amnistía Internacional</v>
      </c>
      <c r="FJ421" t="str">
        <v>Serviço Pastoral dos Migrantes do Nordeste</v>
      </c>
      <c r="FK421" t="str">
        <v>Sesame Workshop</v>
      </c>
      <c r="FL421" t="str">
        <v>Si, Da Vida</v>
      </c>
      <c r="FM421" t="str">
        <v>Solidarity and Action Asociation</v>
      </c>
      <c r="FN421" t="str">
        <v>SOS Children's Villages</v>
      </c>
      <c r="FO421" t="str">
        <v>Tarabita Foundation</v>
      </c>
      <c r="FP421" t="str">
        <v>Tearfund</v>
      </c>
      <c r="FQ421" t="str">
        <v>TECHO</v>
      </c>
      <c r="FR421" t="str">
        <v>Terranueva Foundation</v>
      </c>
      <c r="FS421" t="str">
        <v>Terre des Hommes Suisse</v>
      </c>
      <c r="FT421" t="str">
        <v>The Israel Forum for International Humanitarian Aid (IsraAID)</v>
      </c>
      <c r="FU421" t="str">
        <v>Unión Venezolana en Perú</v>
      </c>
      <c r="FV421" t="str">
        <v>United Nations Children's Fund (UNICEF)</v>
      </c>
      <c r="FW421" t="str">
        <v>United Nations Development Programme (UNDP)</v>
      </c>
      <c r="FX421" t="str">
        <v>United Nations Educational, Scientific and Cultural Organization (UNESCO)</v>
      </c>
      <c r="FY421" t="str">
        <v>United Nations Entity for Gender Equality and the Empowerment of Women (UNWOMEN)</v>
      </c>
      <c r="FZ421" t="str">
        <v>United Nations Food and Agricultural Organization (FAO)</v>
      </c>
      <c r="GA421" t="str">
        <v>United Nations High Commissioner for Refugees (UNHCR)</v>
      </c>
      <c r="GB421" t="str">
        <v>United Nations Office of the High Commissioner for Human Rights (OHCHR)</v>
      </c>
      <c r="GC421" t="str">
        <v>United Nations Office on Drugs and Crime (UNODC)</v>
      </c>
      <c r="GD421" t="str">
        <v>United Nations Population Fund (UNFPA)</v>
      </c>
      <c r="GE421" t="str">
        <v>United Nations Programme for Human Settlements (UN Habitat)</v>
      </c>
      <c r="GF421" t="str">
        <v>Vale da Benção Educational and Charitable Association (AEBVB)</v>
      </c>
      <c r="GG421" t="str">
        <v>VenAruba Solidaria</v>
      </c>
      <c r="GH421" t="str">
        <v>Venex Curacao Foundation</v>
      </c>
      <c r="GI421" t="str">
        <v>Venezolanos en Barranquilla</v>
      </c>
      <c r="GJ421" t="str">
        <v>Venezolanos en San Cristóbal</v>
      </c>
      <c r="GK421" t="str">
        <v>Venezuelan Emigrant Foundation (FEV)</v>
      </c>
      <c r="GL421" t="str">
        <v>Vicaría de Pastoral Social Caritas</v>
      </c>
      <c r="GM421" t="str">
        <v>Voices GY</v>
      </c>
      <c r="GN421" t="str">
        <v>We World GVC</v>
      </c>
      <c r="GO421" t="str">
        <v>World Council of Credit Unions</v>
      </c>
      <c r="GP421" t="str">
        <v>World Food Programme (WFP)</v>
      </c>
      <c r="GQ421" t="str">
        <v>World Vision</v>
      </c>
      <c r="GR421" t="str">
        <v>ZOA</v>
      </c>
    </row>
    <row r="422" spans="8:200" x14ac:dyDescent="0.3">
      <c r="H422" t="str" cm="1">
        <f t="array" ref="H422:GR422">TRANSPOSE(_xlfn._xlws.SORT(_xlfn._xlws.FILTER(Table3[Name],ISNUMBER(SEARCH(' Activity Sheet'!D476,Table3[Name])),"Not found"),,1))</f>
        <v>.New Organisation</v>
      </c>
      <c r="I422" t="str">
        <v>ABV - Association of Good with Life</v>
      </c>
      <c r="J422" t="str">
        <v>ACAPS</v>
      </c>
      <c r="K422" t="str">
        <v>Acción y Desarrollo</v>
      </c>
      <c r="L422" t="str">
        <v>ACTED</v>
      </c>
      <c r="M422" t="str">
        <v>Action against Hunger</v>
      </c>
      <c r="N422" t="str">
        <v>ActionAid</v>
      </c>
      <c r="O422" t="str">
        <v>Adventist Development and Relief Agency (ADRA)</v>
      </c>
      <c r="P422" t="str">
        <v>Alas de Colibrí Foundation</v>
      </c>
      <c r="Q422" t="str">
        <v>Alianza por la Solidaridad</v>
      </c>
      <c r="R422" t="str">
        <v>Alianza por Venezuela</v>
      </c>
      <c r="S422" t="str">
        <v>Americares Foundation</v>
      </c>
      <c r="T422" t="str">
        <v>Argentine Commission for Refugees and Migrants (CAREF)</v>
      </c>
      <c r="U422" t="str">
        <v>Asociación Aves</v>
      </c>
      <c r="V422" t="str">
        <v>Asociación de Jubilados y Pensionados Venezolanos en Argentina</v>
      </c>
      <c r="W422" t="str">
        <v>Asociación de Venezolanos en Eloy Alfaro</v>
      </c>
      <c r="X422" t="str">
        <v>Asociación Fundación contra el Hambre Perú</v>
      </c>
      <c r="Y422" t="str">
        <v>Asociación Migrantes Venezolanos</v>
      </c>
      <c r="Z422" t="str">
        <v>Asociación Misioneros de San Carlos Scalabrinianos</v>
      </c>
      <c r="AA422" t="str">
        <v>Asociacion Proteccion Poblacion Vulnerable</v>
      </c>
      <c r="AB422" t="str">
        <v>Asociación Quinta Ola</v>
      </c>
      <c r="AC422" t="str">
        <v>Asociación Salto Ángel</v>
      </c>
      <c r="AD422" t="str">
        <v>Asociación Venezuela en Ecuador AC</v>
      </c>
      <c r="AE422" t="str">
        <v>ASOVENAR</v>
      </c>
      <c r="AF422" t="str">
        <v>Associação Hermanitos</v>
      </c>
      <c r="AG422" t="str">
        <v>AVSI Foundation</v>
      </c>
      <c r="AH422" t="str">
        <v>Bethany Christian Services</v>
      </c>
      <c r="AI422" t="str">
        <v>Blumont</v>
      </c>
      <c r="AJ422" t="str">
        <v>CARE</v>
      </c>
      <c r="AK422" t="str">
        <v>Caritas Brazil</v>
      </c>
      <c r="AL422" t="str">
        <v>Caritas Ecuador</v>
      </c>
      <c r="AM422" t="str">
        <v>Caritas Germany</v>
      </c>
      <c r="AN422" t="str">
        <v>Caritas Manaus</v>
      </c>
      <c r="AO422" t="str">
        <v>Caritas Parana</v>
      </c>
      <c r="AP422" t="str">
        <v>Caritas Peru</v>
      </c>
      <c r="AQ422" t="str">
        <v>Caritas Rio de Janeiro</v>
      </c>
      <c r="AR422" t="str">
        <v>Caritas São Paulo</v>
      </c>
      <c r="AS422" t="str">
        <v>Caritas Switzerland</v>
      </c>
      <c r="AT422" t="str">
        <v>CCEFIRO Association</v>
      </c>
      <c r="AU422" t="str">
        <v>CEDRO</v>
      </c>
      <c r="AV422" t="str">
        <v>Center for Integrated Studies and Programs for Sustainable Development (CIEDS)</v>
      </c>
      <c r="AW422" t="str">
        <v>Center for Migration and Human Rights of the Diocese of Roraima (CMDH)</v>
      </c>
      <c r="AX422" t="str">
        <v>Centro de Atencion Psicosocial (CAPS)</v>
      </c>
      <c r="AY422" t="str">
        <v>CESAL</v>
      </c>
      <c r="AZ422" t="str">
        <v>CESVI-Cooperazione e Sviluppo</v>
      </c>
      <c r="BA422" t="str">
        <v>ChildFund International</v>
      </c>
      <c r="BB422" t="str">
        <v>CHS Alternativo</v>
      </c>
      <c r="BC422" t="str">
        <v>Churún Merú Association</v>
      </c>
      <c r="BD422" t="str">
        <v>Coalición por Venezuela</v>
      </c>
      <c r="BE422" t="str">
        <v>Colonia Foundation of Venezuelans in the Dominican Republic (FUNCOVERD)</v>
      </c>
      <c r="BF422" t="str">
        <v>COLVENZ</v>
      </c>
      <c r="BG422" t="str">
        <v>Compassiva</v>
      </c>
      <c r="BH422" t="str">
        <v>Consejo Interreligioso del Perú - Religiones por la Paz</v>
      </c>
      <c r="BI422" t="str">
        <v>Consorcio ONG OCIPI Y Capellanía Nacional OFICA</v>
      </c>
      <c r="BJ422" t="str">
        <v>COOPI - International Cooperation Foundation</v>
      </c>
      <c r="BK422" t="str">
        <v>Corporación Colectivo Sin Fronteras</v>
      </c>
      <c r="BL422" t="str">
        <v>CRISFE Foundation</v>
      </c>
      <c r="BM422" t="str">
        <v>Cuso International</v>
      </c>
      <c r="BN422" t="str">
        <v>Danielle’s Children Fund (DCF)</v>
      </c>
      <c r="BO422" t="str">
        <v>Danish Refugee Council (DRC)</v>
      </c>
      <c r="BP422" t="str">
        <v>Development Support Association - APOYAR</v>
      </c>
      <c r="BQ422" t="str">
        <v>Diakonie Katastrophenhilfe</v>
      </c>
      <c r="BR422" t="str">
        <v>Diálogo Diverso</v>
      </c>
      <c r="BS422" t="str">
        <v>Doctors of the World</v>
      </c>
      <c r="BT422" t="str">
        <v>Dominican Institute for Integrated Development</v>
      </c>
      <c r="BU422" t="str">
        <v>Duendes y Ángeles Vinotinto República Dominicana</v>
      </c>
      <c r="BV422" t="str">
        <v>Encuentros SJS (Servicio Jesuita de la Solidaridad)</v>
      </c>
      <c r="BW422" t="str">
        <v>Ending Violence Against Migrants</v>
      </c>
      <c r="BX422" t="str">
        <v>Equidad Foundation</v>
      </c>
      <c r="BY422" t="str">
        <v>Equilibrium CenDE</v>
      </c>
      <c r="BZ422" t="str">
        <v>Facultad de Psicología - Universidad de la República (UDELAR)</v>
      </c>
      <c r="CA422" t="str">
        <v>First International Emergency and Solidarités International</v>
      </c>
      <c r="CB422" t="str">
        <v>Fondo Ecuatoriano Populorum Progressio</v>
      </c>
      <c r="CC422" t="str">
        <v>Foro Salud Callao</v>
      </c>
      <c r="CD422" t="str">
        <v>Foundation for the Integration and Development of Latin America (FIDAL)</v>
      </c>
      <c r="CE422" t="str">
        <v>Foundation of the Americas (FUDELA)</v>
      </c>
      <c r="CF422" t="str">
        <v>Fraternity Without Borders</v>
      </c>
      <c r="CG422" t="str">
        <v>Fundación Brisas del Norte</v>
      </c>
      <c r="CH422" t="str">
        <v>Fundación Colombovenezolana Nueva Ilusión</v>
      </c>
      <c r="CI422" t="str">
        <v>Fundación Nakama's</v>
      </c>
      <c r="CJ422" t="str">
        <v>Fundación RadaBer</v>
      </c>
      <c r="CK422" t="str">
        <v>Fundación Scalabrini Bolivia</v>
      </c>
      <c r="CL422" t="str">
        <v>Fundacion Social Vivan los Niños</v>
      </c>
      <c r="CM422" t="str">
        <v>FUNVEAC</v>
      </c>
      <c r="CN422" t="str">
        <v>German Development Cooperation Agency GIZ</v>
      </c>
      <c r="CO422" t="str">
        <v>Globalizate Radio</v>
      </c>
      <c r="CP422" t="str">
        <v>GOAL</v>
      </c>
      <c r="CQ422" t="str">
        <v>Halü Bienestar Humano Foundation (HALU)</v>
      </c>
      <c r="CR422" t="str">
        <v>Heartland Alliance International (HAI)</v>
      </c>
      <c r="CS422" t="str">
        <v>HELVETAS Swiss Intercooperation</v>
      </c>
      <c r="CT422" t="str">
        <v>HIAS</v>
      </c>
      <c r="CU422" t="str">
        <v>Human Rights Defence Curaçao</v>
      </c>
      <c r="CV422" t="str">
        <v>Humanity &amp; Inclusion</v>
      </c>
      <c r="CW422" t="str">
        <v>Humans Analytic</v>
      </c>
      <c r="CX422" t="str">
        <v>Idas y Vueltas Association</v>
      </c>
      <c r="CY422" t="str">
        <v>iMMAP</v>
      </c>
      <c r="CZ422" t="str">
        <v>IMPACT Initiatives (REACH)</v>
      </c>
      <c r="DA422" t="str">
        <v>Inmigrante Feliz Association</v>
      </c>
      <c r="DB422" t="str">
        <v>Institute for Migration and Human Rights (IMDH)</v>
      </c>
      <c r="DC422" t="str">
        <v>Institute of Natural and Cultural Heritage (IPANC)</v>
      </c>
      <c r="DD422" t="str">
        <v>International Committee for the Development of People (CISP)</v>
      </c>
      <c r="DE422" t="str">
        <v>International Federation of the Red Cross (IFRC)</v>
      </c>
      <c r="DF422" t="str">
        <v>International Labour Organization (ILO)</v>
      </c>
      <c r="DG422" t="str">
        <v>International Medical Corps</v>
      </c>
      <c r="DH422" t="str">
        <v>International Organization for Migration (IOM)</v>
      </c>
      <c r="DI422" t="str">
        <v>International Rescue Committee (IRC)</v>
      </c>
      <c r="DJ422" t="str">
        <v>INTERSOS</v>
      </c>
      <c r="DK422" t="str">
        <v>Jesuit Migrant Service (JMS)</v>
      </c>
      <c r="DL422" t="str">
        <v>Jesuit Refugee Service (JRS)</v>
      </c>
      <c r="DM422" t="str">
        <v>Jesuit Service for Migrants and Refugees (JSMR)</v>
      </c>
      <c r="DN422" t="str">
        <v>Joint United Nations Programme on HIV/AIDS (UNAIDS)</v>
      </c>
      <c r="DO422" t="str">
        <v>Kimirina Coorporation</v>
      </c>
      <c r="DP422" t="str">
        <v>La Casita Hispanic Cultural Centre</v>
      </c>
      <c r="DQ422" t="str">
        <v>Latin American Network of Non-Governmental Organizations of Persons with Disabilities and their Families (RIADIS)</v>
      </c>
      <c r="DR422" t="str">
        <v>LGBT+ Movement Brazil</v>
      </c>
      <c r="DS422" t="str">
        <v>Living Water Community (LWC)</v>
      </c>
      <c r="DT422" t="str">
        <v>LLANOVENCOL</v>
      </c>
      <c r="DU422" t="str">
        <v>Lutheran World Federation</v>
      </c>
      <c r="DV422" t="str">
        <v>Lutheran World Relief</v>
      </c>
      <c r="DW422" t="str">
        <v>Malteser International</v>
      </c>
      <c r="DX422" t="str">
        <v>Mana Institute</v>
      </c>
      <c r="DY422" t="str">
        <v>Manos Veneguayas Association</v>
      </c>
      <c r="DZ422" t="str">
        <v>Más Igualdad Perú</v>
      </c>
      <c r="EA422" t="str">
        <v>MedGlobal</v>
      </c>
      <c r="EB422" t="str">
        <v>Medical Teams International</v>
      </c>
      <c r="EC422" t="str">
        <v>Mercy Corps</v>
      </c>
      <c r="ED422" t="str">
        <v>Migrant Service Center (CAM)</v>
      </c>
      <c r="EE422" t="str">
        <v>Migrants, Refugees and Argentine Social Entrepreneurs (MIRARES)</v>
      </c>
      <c r="EF422" t="str">
        <v>Mision Scalabriniana - Ecuador</v>
      </c>
      <c r="EG422" t="str">
        <v>Missão Paz</v>
      </c>
      <c r="EH422" t="str">
        <v>Museu A CASA</v>
      </c>
      <c r="EI422" t="str">
        <v>Norwegian Refugee Council (NRC)</v>
      </c>
      <c r="EJ422" t="str">
        <v>ONG Migrantes por el Maule</v>
      </c>
      <c r="EK422" t="str">
        <v>ONG Preemptive Love Coalition Colombia</v>
      </c>
      <c r="EL422" t="str">
        <v>Organización Transfomando Vidas</v>
      </c>
      <c r="EM422" t="str">
        <v>Organization of Ibero-American States for Education, Science and Culture (OEI)</v>
      </c>
      <c r="EN422" t="str">
        <v>OXFAM</v>
      </c>
      <c r="EO422" t="str">
        <v>Panamerican Development Foundation</v>
      </c>
      <c r="EP422" t="str">
        <v>Panamerican Health Organization/World Health Organization (PAHO/WHO)</v>
      </c>
      <c r="EQ422" t="str">
        <v>Pastoral of Human Mobility - Peruvian Episcopal Conference</v>
      </c>
      <c r="ER422" t="str">
        <v>Pastoral Service for Migrants National</v>
      </c>
      <c r="ES422" t="str">
        <v>Permanent Human Rights defense Committee (CDH)</v>
      </c>
      <c r="ET422" t="str">
        <v>Pirilampos Institute - Group of visits and voluntary actions in Roraima</v>
      </c>
      <c r="EU422" t="str">
        <v>Plan International</v>
      </c>
      <c r="EV422" t="str">
        <v>Population Program, Faculty of Social Sciences, University of the Republic</v>
      </c>
      <c r="EW422" t="str">
        <v>Profamilia Association</v>
      </c>
      <c r="EX422" t="str">
        <v>Red con Migrantes y Refugiados</v>
      </c>
      <c r="EY422" t="str">
        <v>Red Cross Colombia</v>
      </c>
      <c r="EZ422" t="str">
        <v>Red Cross Ecuador</v>
      </c>
      <c r="FA422" t="str">
        <v>Red Cross Peru</v>
      </c>
      <c r="FB422" t="str">
        <v>Red de Investigaciones en Derechos Humanos - CONICET (Consejo Nacional de Investigaciones Científicas y Técnicas)</v>
      </c>
      <c r="FC422" t="str">
        <v>RET International</v>
      </c>
      <c r="FD422" t="str">
        <v>Salú pa Tur Foundation</v>
      </c>
      <c r="FE422" t="str">
        <v>Salvation Army</v>
      </c>
      <c r="FF422" t="str">
        <v>Samaritan's Purse</v>
      </c>
      <c r="FG422" t="str">
        <v>Save the Children International (SCI)</v>
      </c>
      <c r="FH422" t="str">
        <v>Scalabrini Foundation Chile</v>
      </c>
      <c r="FI422" t="str">
        <v>Sección Peruana de Amnistía Internacional</v>
      </c>
      <c r="FJ422" t="str">
        <v>Serviço Pastoral dos Migrantes do Nordeste</v>
      </c>
      <c r="FK422" t="str">
        <v>Sesame Workshop</v>
      </c>
      <c r="FL422" t="str">
        <v>Si, Da Vida</v>
      </c>
      <c r="FM422" t="str">
        <v>Solidarity and Action Asociation</v>
      </c>
      <c r="FN422" t="str">
        <v>SOS Children's Villages</v>
      </c>
      <c r="FO422" t="str">
        <v>Tarabita Foundation</v>
      </c>
      <c r="FP422" t="str">
        <v>Tearfund</v>
      </c>
      <c r="FQ422" t="str">
        <v>TECHO</v>
      </c>
      <c r="FR422" t="str">
        <v>Terranueva Foundation</v>
      </c>
      <c r="FS422" t="str">
        <v>Terre des Hommes Suisse</v>
      </c>
      <c r="FT422" t="str">
        <v>The Israel Forum for International Humanitarian Aid (IsraAID)</v>
      </c>
      <c r="FU422" t="str">
        <v>Unión Venezolana en Perú</v>
      </c>
      <c r="FV422" t="str">
        <v>United Nations Children's Fund (UNICEF)</v>
      </c>
      <c r="FW422" t="str">
        <v>United Nations Development Programme (UNDP)</v>
      </c>
      <c r="FX422" t="str">
        <v>United Nations Educational, Scientific and Cultural Organization (UNESCO)</v>
      </c>
      <c r="FY422" t="str">
        <v>United Nations Entity for Gender Equality and the Empowerment of Women (UNWOMEN)</v>
      </c>
      <c r="FZ422" t="str">
        <v>United Nations Food and Agricultural Organization (FAO)</v>
      </c>
      <c r="GA422" t="str">
        <v>United Nations High Commissioner for Refugees (UNHCR)</v>
      </c>
      <c r="GB422" t="str">
        <v>United Nations Office of the High Commissioner for Human Rights (OHCHR)</v>
      </c>
      <c r="GC422" t="str">
        <v>United Nations Office on Drugs and Crime (UNODC)</v>
      </c>
      <c r="GD422" t="str">
        <v>United Nations Population Fund (UNFPA)</v>
      </c>
      <c r="GE422" t="str">
        <v>United Nations Programme for Human Settlements (UN Habitat)</v>
      </c>
      <c r="GF422" t="str">
        <v>Vale da Benção Educational and Charitable Association (AEBVB)</v>
      </c>
      <c r="GG422" t="str">
        <v>VenAruba Solidaria</v>
      </c>
      <c r="GH422" t="str">
        <v>Venex Curacao Foundation</v>
      </c>
      <c r="GI422" t="str">
        <v>Venezolanos en Barranquilla</v>
      </c>
      <c r="GJ422" t="str">
        <v>Venezolanos en San Cristóbal</v>
      </c>
      <c r="GK422" t="str">
        <v>Venezuelan Emigrant Foundation (FEV)</v>
      </c>
      <c r="GL422" t="str">
        <v>Vicaría de Pastoral Social Caritas</v>
      </c>
      <c r="GM422" t="str">
        <v>Voices GY</v>
      </c>
      <c r="GN422" t="str">
        <v>We World GVC</v>
      </c>
      <c r="GO422" t="str">
        <v>World Council of Credit Unions</v>
      </c>
      <c r="GP422" t="str">
        <v>World Food Programme (WFP)</v>
      </c>
      <c r="GQ422" t="str">
        <v>World Vision</v>
      </c>
      <c r="GR422" t="str">
        <v>ZOA</v>
      </c>
    </row>
    <row r="423" spans="8:200" x14ac:dyDescent="0.3">
      <c r="H423" t="str" cm="1">
        <f t="array" ref="H423:GR423">TRANSPOSE(_xlfn._xlws.SORT(_xlfn._xlws.FILTER(Table3[Name],ISNUMBER(SEARCH(' Activity Sheet'!D477,Table3[Name])),"Not found"),,1))</f>
        <v>.New Organisation</v>
      </c>
      <c r="I423" t="str">
        <v>ABV - Association of Good with Life</v>
      </c>
      <c r="J423" t="str">
        <v>ACAPS</v>
      </c>
      <c r="K423" t="str">
        <v>Acción y Desarrollo</v>
      </c>
      <c r="L423" t="str">
        <v>ACTED</v>
      </c>
      <c r="M423" t="str">
        <v>Action against Hunger</v>
      </c>
      <c r="N423" t="str">
        <v>ActionAid</v>
      </c>
      <c r="O423" t="str">
        <v>Adventist Development and Relief Agency (ADRA)</v>
      </c>
      <c r="P423" t="str">
        <v>Alas de Colibrí Foundation</v>
      </c>
      <c r="Q423" t="str">
        <v>Alianza por la Solidaridad</v>
      </c>
      <c r="R423" t="str">
        <v>Alianza por Venezuela</v>
      </c>
      <c r="S423" t="str">
        <v>Americares Foundation</v>
      </c>
      <c r="T423" t="str">
        <v>Argentine Commission for Refugees and Migrants (CAREF)</v>
      </c>
      <c r="U423" t="str">
        <v>Asociación Aves</v>
      </c>
      <c r="V423" t="str">
        <v>Asociación de Jubilados y Pensionados Venezolanos en Argentina</v>
      </c>
      <c r="W423" t="str">
        <v>Asociación de Venezolanos en Eloy Alfaro</v>
      </c>
      <c r="X423" t="str">
        <v>Asociación Fundación contra el Hambre Perú</v>
      </c>
      <c r="Y423" t="str">
        <v>Asociación Migrantes Venezolanos</v>
      </c>
      <c r="Z423" t="str">
        <v>Asociación Misioneros de San Carlos Scalabrinianos</v>
      </c>
      <c r="AA423" t="str">
        <v>Asociacion Proteccion Poblacion Vulnerable</v>
      </c>
      <c r="AB423" t="str">
        <v>Asociación Quinta Ola</v>
      </c>
      <c r="AC423" t="str">
        <v>Asociación Salto Ángel</v>
      </c>
      <c r="AD423" t="str">
        <v>Asociación Venezuela en Ecuador AC</v>
      </c>
      <c r="AE423" t="str">
        <v>ASOVENAR</v>
      </c>
      <c r="AF423" t="str">
        <v>Associação Hermanitos</v>
      </c>
      <c r="AG423" t="str">
        <v>AVSI Foundation</v>
      </c>
      <c r="AH423" t="str">
        <v>Bethany Christian Services</v>
      </c>
      <c r="AI423" t="str">
        <v>Blumont</v>
      </c>
      <c r="AJ423" t="str">
        <v>CARE</v>
      </c>
      <c r="AK423" t="str">
        <v>Caritas Brazil</v>
      </c>
      <c r="AL423" t="str">
        <v>Caritas Ecuador</v>
      </c>
      <c r="AM423" t="str">
        <v>Caritas Germany</v>
      </c>
      <c r="AN423" t="str">
        <v>Caritas Manaus</v>
      </c>
      <c r="AO423" t="str">
        <v>Caritas Parana</v>
      </c>
      <c r="AP423" t="str">
        <v>Caritas Peru</v>
      </c>
      <c r="AQ423" t="str">
        <v>Caritas Rio de Janeiro</v>
      </c>
      <c r="AR423" t="str">
        <v>Caritas São Paulo</v>
      </c>
      <c r="AS423" t="str">
        <v>Caritas Switzerland</v>
      </c>
      <c r="AT423" t="str">
        <v>CCEFIRO Association</v>
      </c>
      <c r="AU423" t="str">
        <v>CEDRO</v>
      </c>
      <c r="AV423" t="str">
        <v>Center for Integrated Studies and Programs for Sustainable Development (CIEDS)</v>
      </c>
      <c r="AW423" t="str">
        <v>Center for Migration and Human Rights of the Diocese of Roraima (CMDH)</v>
      </c>
      <c r="AX423" t="str">
        <v>Centro de Atencion Psicosocial (CAPS)</v>
      </c>
      <c r="AY423" t="str">
        <v>CESAL</v>
      </c>
      <c r="AZ423" t="str">
        <v>CESVI-Cooperazione e Sviluppo</v>
      </c>
      <c r="BA423" t="str">
        <v>ChildFund International</v>
      </c>
      <c r="BB423" t="str">
        <v>CHS Alternativo</v>
      </c>
      <c r="BC423" t="str">
        <v>Churún Merú Association</v>
      </c>
      <c r="BD423" t="str">
        <v>Coalición por Venezuela</v>
      </c>
      <c r="BE423" t="str">
        <v>Colonia Foundation of Venezuelans in the Dominican Republic (FUNCOVERD)</v>
      </c>
      <c r="BF423" t="str">
        <v>COLVENZ</v>
      </c>
      <c r="BG423" t="str">
        <v>Compassiva</v>
      </c>
      <c r="BH423" t="str">
        <v>Consejo Interreligioso del Perú - Religiones por la Paz</v>
      </c>
      <c r="BI423" t="str">
        <v>Consorcio ONG OCIPI Y Capellanía Nacional OFICA</v>
      </c>
      <c r="BJ423" t="str">
        <v>COOPI - International Cooperation Foundation</v>
      </c>
      <c r="BK423" t="str">
        <v>Corporación Colectivo Sin Fronteras</v>
      </c>
      <c r="BL423" t="str">
        <v>CRISFE Foundation</v>
      </c>
      <c r="BM423" t="str">
        <v>Cuso International</v>
      </c>
      <c r="BN423" t="str">
        <v>Danielle’s Children Fund (DCF)</v>
      </c>
      <c r="BO423" t="str">
        <v>Danish Refugee Council (DRC)</v>
      </c>
      <c r="BP423" t="str">
        <v>Development Support Association - APOYAR</v>
      </c>
      <c r="BQ423" t="str">
        <v>Diakonie Katastrophenhilfe</v>
      </c>
      <c r="BR423" t="str">
        <v>Diálogo Diverso</v>
      </c>
      <c r="BS423" t="str">
        <v>Doctors of the World</v>
      </c>
      <c r="BT423" t="str">
        <v>Dominican Institute for Integrated Development</v>
      </c>
      <c r="BU423" t="str">
        <v>Duendes y Ángeles Vinotinto República Dominicana</v>
      </c>
      <c r="BV423" t="str">
        <v>Encuentros SJS (Servicio Jesuita de la Solidaridad)</v>
      </c>
      <c r="BW423" t="str">
        <v>Ending Violence Against Migrants</v>
      </c>
      <c r="BX423" t="str">
        <v>Equidad Foundation</v>
      </c>
      <c r="BY423" t="str">
        <v>Equilibrium CenDE</v>
      </c>
      <c r="BZ423" t="str">
        <v>Facultad de Psicología - Universidad de la República (UDELAR)</v>
      </c>
      <c r="CA423" t="str">
        <v>First International Emergency and Solidarités International</v>
      </c>
      <c r="CB423" t="str">
        <v>Fondo Ecuatoriano Populorum Progressio</v>
      </c>
      <c r="CC423" t="str">
        <v>Foro Salud Callao</v>
      </c>
      <c r="CD423" t="str">
        <v>Foundation for the Integration and Development of Latin America (FIDAL)</v>
      </c>
      <c r="CE423" t="str">
        <v>Foundation of the Americas (FUDELA)</v>
      </c>
      <c r="CF423" t="str">
        <v>Fraternity Without Borders</v>
      </c>
      <c r="CG423" t="str">
        <v>Fundación Brisas del Norte</v>
      </c>
      <c r="CH423" t="str">
        <v>Fundación Colombovenezolana Nueva Ilusión</v>
      </c>
      <c r="CI423" t="str">
        <v>Fundación Nakama's</v>
      </c>
      <c r="CJ423" t="str">
        <v>Fundación RadaBer</v>
      </c>
      <c r="CK423" t="str">
        <v>Fundación Scalabrini Bolivia</v>
      </c>
      <c r="CL423" t="str">
        <v>Fundacion Social Vivan los Niños</v>
      </c>
      <c r="CM423" t="str">
        <v>FUNVEAC</v>
      </c>
      <c r="CN423" t="str">
        <v>German Development Cooperation Agency GIZ</v>
      </c>
      <c r="CO423" t="str">
        <v>Globalizate Radio</v>
      </c>
      <c r="CP423" t="str">
        <v>GOAL</v>
      </c>
      <c r="CQ423" t="str">
        <v>Halü Bienestar Humano Foundation (HALU)</v>
      </c>
      <c r="CR423" t="str">
        <v>Heartland Alliance International (HAI)</v>
      </c>
      <c r="CS423" t="str">
        <v>HELVETAS Swiss Intercooperation</v>
      </c>
      <c r="CT423" t="str">
        <v>HIAS</v>
      </c>
      <c r="CU423" t="str">
        <v>Human Rights Defence Curaçao</v>
      </c>
      <c r="CV423" t="str">
        <v>Humanity &amp; Inclusion</v>
      </c>
      <c r="CW423" t="str">
        <v>Humans Analytic</v>
      </c>
      <c r="CX423" t="str">
        <v>Idas y Vueltas Association</v>
      </c>
      <c r="CY423" t="str">
        <v>iMMAP</v>
      </c>
      <c r="CZ423" t="str">
        <v>IMPACT Initiatives (REACH)</v>
      </c>
      <c r="DA423" t="str">
        <v>Inmigrante Feliz Association</v>
      </c>
      <c r="DB423" t="str">
        <v>Institute for Migration and Human Rights (IMDH)</v>
      </c>
      <c r="DC423" t="str">
        <v>Institute of Natural and Cultural Heritage (IPANC)</v>
      </c>
      <c r="DD423" t="str">
        <v>International Committee for the Development of People (CISP)</v>
      </c>
      <c r="DE423" t="str">
        <v>International Federation of the Red Cross (IFRC)</v>
      </c>
      <c r="DF423" t="str">
        <v>International Labour Organization (ILO)</v>
      </c>
      <c r="DG423" t="str">
        <v>International Medical Corps</v>
      </c>
      <c r="DH423" t="str">
        <v>International Organization for Migration (IOM)</v>
      </c>
      <c r="DI423" t="str">
        <v>International Rescue Committee (IRC)</v>
      </c>
      <c r="DJ423" t="str">
        <v>INTERSOS</v>
      </c>
      <c r="DK423" t="str">
        <v>Jesuit Migrant Service (JMS)</v>
      </c>
      <c r="DL423" t="str">
        <v>Jesuit Refugee Service (JRS)</v>
      </c>
      <c r="DM423" t="str">
        <v>Jesuit Service for Migrants and Refugees (JSMR)</v>
      </c>
      <c r="DN423" t="str">
        <v>Joint United Nations Programme on HIV/AIDS (UNAIDS)</v>
      </c>
      <c r="DO423" t="str">
        <v>Kimirina Coorporation</v>
      </c>
      <c r="DP423" t="str">
        <v>La Casita Hispanic Cultural Centre</v>
      </c>
      <c r="DQ423" t="str">
        <v>Latin American Network of Non-Governmental Organizations of Persons with Disabilities and their Families (RIADIS)</v>
      </c>
      <c r="DR423" t="str">
        <v>LGBT+ Movement Brazil</v>
      </c>
      <c r="DS423" t="str">
        <v>Living Water Community (LWC)</v>
      </c>
      <c r="DT423" t="str">
        <v>LLANOVENCOL</v>
      </c>
      <c r="DU423" t="str">
        <v>Lutheran World Federation</v>
      </c>
      <c r="DV423" t="str">
        <v>Lutheran World Relief</v>
      </c>
      <c r="DW423" t="str">
        <v>Malteser International</v>
      </c>
      <c r="DX423" t="str">
        <v>Mana Institute</v>
      </c>
      <c r="DY423" t="str">
        <v>Manos Veneguayas Association</v>
      </c>
      <c r="DZ423" t="str">
        <v>Más Igualdad Perú</v>
      </c>
      <c r="EA423" t="str">
        <v>MedGlobal</v>
      </c>
      <c r="EB423" t="str">
        <v>Medical Teams International</v>
      </c>
      <c r="EC423" t="str">
        <v>Mercy Corps</v>
      </c>
      <c r="ED423" t="str">
        <v>Migrant Service Center (CAM)</v>
      </c>
      <c r="EE423" t="str">
        <v>Migrants, Refugees and Argentine Social Entrepreneurs (MIRARES)</v>
      </c>
      <c r="EF423" t="str">
        <v>Mision Scalabriniana - Ecuador</v>
      </c>
      <c r="EG423" t="str">
        <v>Missão Paz</v>
      </c>
      <c r="EH423" t="str">
        <v>Museu A CASA</v>
      </c>
      <c r="EI423" t="str">
        <v>Norwegian Refugee Council (NRC)</v>
      </c>
      <c r="EJ423" t="str">
        <v>ONG Migrantes por el Maule</v>
      </c>
      <c r="EK423" t="str">
        <v>ONG Preemptive Love Coalition Colombia</v>
      </c>
      <c r="EL423" t="str">
        <v>Organización Transfomando Vidas</v>
      </c>
      <c r="EM423" t="str">
        <v>Organization of Ibero-American States for Education, Science and Culture (OEI)</v>
      </c>
      <c r="EN423" t="str">
        <v>OXFAM</v>
      </c>
      <c r="EO423" t="str">
        <v>Panamerican Development Foundation</v>
      </c>
      <c r="EP423" t="str">
        <v>Panamerican Health Organization/World Health Organization (PAHO/WHO)</v>
      </c>
      <c r="EQ423" t="str">
        <v>Pastoral of Human Mobility - Peruvian Episcopal Conference</v>
      </c>
      <c r="ER423" t="str">
        <v>Pastoral Service for Migrants National</v>
      </c>
      <c r="ES423" t="str">
        <v>Permanent Human Rights defense Committee (CDH)</v>
      </c>
      <c r="ET423" t="str">
        <v>Pirilampos Institute - Group of visits and voluntary actions in Roraima</v>
      </c>
      <c r="EU423" t="str">
        <v>Plan International</v>
      </c>
      <c r="EV423" t="str">
        <v>Population Program, Faculty of Social Sciences, University of the Republic</v>
      </c>
      <c r="EW423" t="str">
        <v>Profamilia Association</v>
      </c>
      <c r="EX423" t="str">
        <v>Red con Migrantes y Refugiados</v>
      </c>
      <c r="EY423" t="str">
        <v>Red Cross Colombia</v>
      </c>
      <c r="EZ423" t="str">
        <v>Red Cross Ecuador</v>
      </c>
      <c r="FA423" t="str">
        <v>Red Cross Peru</v>
      </c>
      <c r="FB423" t="str">
        <v>Red de Investigaciones en Derechos Humanos - CONICET (Consejo Nacional de Investigaciones Científicas y Técnicas)</v>
      </c>
      <c r="FC423" t="str">
        <v>RET International</v>
      </c>
      <c r="FD423" t="str">
        <v>Salú pa Tur Foundation</v>
      </c>
      <c r="FE423" t="str">
        <v>Salvation Army</v>
      </c>
      <c r="FF423" t="str">
        <v>Samaritan's Purse</v>
      </c>
      <c r="FG423" t="str">
        <v>Save the Children International (SCI)</v>
      </c>
      <c r="FH423" t="str">
        <v>Scalabrini Foundation Chile</v>
      </c>
      <c r="FI423" t="str">
        <v>Sección Peruana de Amnistía Internacional</v>
      </c>
      <c r="FJ423" t="str">
        <v>Serviço Pastoral dos Migrantes do Nordeste</v>
      </c>
      <c r="FK423" t="str">
        <v>Sesame Workshop</v>
      </c>
      <c r="FL423" t="str">
        <v>Si, Da Vida</v>
      </c>
      <c r="FM423" t="str">
        <v>Solidarity and Action Asociation</v>
      </c>
      <c r="FN423" t="str">
        <v>SOS Children's Villages</v>
      </c>
      <c r="FO423" t="str">
        <v>Tarabita Foundation</v>
      </c>
      <c r="FP423" t="str">
        <v>Tearfund</v>
      </c>
      <c r="FQ423" t="str">
        <v>TECHO</v>
      </c>
      <c r="FR423" t="str">
        <v>Terranueva Foundation</v>
      </c>
      <c r="FS423" t="str">
        <v>Terre des Hommes Suisse</v>
      </c>
      <c r="FT423" t="str">
        <v>The Israel Forum for International Humanitarian Aid (IsraAID)</v>
      </c>
      <c r="FU423" t="str">
        <v>Unión Venezolana en Perú</v>
      </c>
      <c r="FV423" t="str">
        <v>United Nations Children's Fund (UNICEF)</v>
      </c>
      <c r="FW423" t="str">
        <v>United Nations Development Programme (UNDP)</v>
      </c>
      <c r="FX423" t="str">
        <v>United Nations Educational, Scientific and Cultural Organization (UNESCO)</v>
      </c>
      <c r="FY423" t="str">
        <v>United Nations Entity for Gender Equality and the Empowerment of Women (UNWOMEN)</v>
      </c>
      <c r="FZ423" t="str">
        <v>United Nations Food and Agricultural Organization (FAO)</v>
      </c>
      <c r="GA423" t="str">
        <v>United Nations High Commissioner for Refugees (UNHCR)</v>
      </c>
      <c r="GB423" t="str">
        <v>United Nations Office of the High Commissioner for Human Rights (OHCHR)</v>
      </c>
      <c r="GC423" t="str">
        <v>United Nations Office on Drugs and Crime (UNODC)</v>
      </c>
      <c r="GD423" t="str">
        <v>United Nations Population Fund (UNFPA)</v>
      </c>
      <c r="GE423" t="str">
        <v>United Nations Programme for Human Settlements (UN Habitat)</v>
      </c>
      <c r="GF423" t="str">
        <v>Vale da Benção Educational and Charitable Association (AEBVB)</v>
      </c>
      <c r="GG423" t="str">
        <v>VenAruba Solidaria</v>
      </c>
      <c r="GH423" t="str">
        <v>Venex Curacao Foundation</v>
      </c>
      <c r="GI423" t="str">
        <v>Venezolanos en Barranquilla</v>
      </c>
      <c r="GJ423" t="str">
        <v>Venezolanos en San Cristóbal</v>
      </c>
      <c r="GK423" t="str">
        <v>Venezuelan Emigrant Foundation (FEV)</v>
      </c>
      <c r="GL423" t="str">
        <v>Vicaría de Pastoral Social Caritas</v>
      </c>
      <c r="GM423" t="str">
        <v>Voices GY</v>
      </c>
      <c r="GN423" t="str">
        <v>We World GVC</v>
      </c>
      <c r="GO423" t="str">
        <v>World Council of Credit Unions</v>
      </c>
      <c r="GP423" t="str">
        <v>World Food Programme (WFP)</v>
      </c>
      <c r="GQ423" t="str">
        <v>World Vision</v>
      </c>
      <c r="GR423" t="str">
        <v>ZOA</v>
      </c>
    </row>
    <row r="424" spans="8:200" x14ac:dyDescent="0.3">
      <c r="H424" t="str" cm="1">
        <f t="array" ref="H424:GR424">TRANSPOSE(_xlfn._xlws.SORT(_xlfn._xlws.FILTER(Table3[Name],ISNUMBER(SEARCH(' Activity Sheet'!D478,Table3[Name])),"Not found"),,1))</f>
        <v>.New Organisation</v>
      </c>
      <c r="I424" t="str">
        <v>ABV - Association of Good with Life</v>
      </c>
      <c r="J424" t="str">
        <v>ACAPS</v>
      </c>
      <c r="K424" t="str">
        <v>Acción y Desarrollo</v>
      </c>
      <c r="L424" t="str">
        <v>ACTED</v>
      </c>
      <c r="M424" t="str">
        <v>Action against Hunger</v>
      </c>
      <c r="N424" t="str">
        <v>ActionAid</v>
      </c>
      <c r="O424" t="str">
        <v>Adventist Development and Relief Agency (ADRA)</v>
      </c>
      <c r="P424" t="str">
        <v>Alas de Colibrí Foundation</v>
      </c>
      <c r="Q424" t="str">
        <v>Alianza por la Solidaridad</v>
      </c>
      <c r="R424" t="str">
        <v>Alianza por Venezuela</v>
      </c>
      <c r="S424" t="str">
        <v>Americares Foundation</v>
      </c>
      <c r="T424" t="str">
        <v>Argentine Commission for Refugees and Migrants (CAREF)</v>
      </c>
      <c r="U424" t="str">
        <v>Asociación Aves</v>
      </c>
      <c r="V424" t="str">
        <v>Asociación de Jubilados y Pensionados Venezolanos en Argentina</v>
      </c>
      <c r="W424" t="str">
        <v>Asociación de Venezolanos en Eloy Alfaro</v>
      </c>
      <c r="X424" t="str">
        <v>Asociación Fundación contra el Hambre Perú</v>
      </c>
      <c r="Y424" t="str">
        <v>Asociación Migrantes Venezolanos</v>
      </c>
      <c r="Z424" t="str">
        <v>Asociación Misioneros de San Carlos Scalabrinianos</v>
      </c>
      <c r="AA424" t="str">
        <v>Asociacion Proteccion Poblacion Vulnerable</v>
      </c>
      <c r="AB424" t="str">
        <v>Asociación Quinta Ola</v>
      </c>
      <c r="AC424" t="str">
        <v>Asociación Salto Ángel</v>
      </c>
      <c r="AD424" t="str">
        <v>Asociación Venezuela en Ecuador AC</v>
      </c>
      <c r="AE424" t="str">
        <v>ASOVENAR</v>
      </c>
      <c r="AF424" t="str">
        <v>Associação Hermanitos</v>
      </c>
      <c r="AG424" t="str">
        <v>AVSI Foundation</v>
      </c>
      <c r="AH424" t="str">
        <v>Bethany Christian Services</v>
      </c>
      <c r="AI424" t="str">
        <v>Blumont</v>
      </c>
      <c r="AJ424" t="str">
        <v>CARE</v>
      </c>
      <c r="AK424" t="str">
        <v>Caritas Brazil</v>
      </c>
      <c r="AL424" t="str">
        <v>Caritas Ecuador</v>
      </c>
      <c r="AM424" t="str">
        <v>Caritas Germany</v>
      </c>
      <c r="AN424" t="str">
        <v>Caritas Manaus</v>
      </c>
      <c r="AO424" t="str">
        <v>Caritas Parana</v>
      </c>
      <c r="AP424" t="str">
        <v>Caritas Peru</v>
      </c>
      <c r="AQ424" t="str">
        <v>Caritas Rio de Janeiro</v>
      </c>
      <c r="AR424" t="str">
        <v>Caritas São Paulo</v>
      </c>
      <c r="AS424" t="str">
        <v>Caritas Switzerland</v>
      </c>
      <c r="AT424" t="str">
        <v>CCEFIRO Association</v>
      </c>
      <c r="AU424" t="str">
        <v>CEDRO</v>
      </c>
      <c r="AV424" t="str">
        <v>Center for Integrated Studies and Programs for Sustainable Development (CIEDS)</v>
      </c>
      <c r="AW424" t="str">
        <v>Center for Migration and Human Rights of the Diocese of Roraima (CMDH)</v>
      </c>
      <c r="AX424" t="str">
        <v>Centro de Atencion Psicosocial (CAPS)</v>
      </c>
      <c r="AY424" t="str">
        <v>CESAL</v>
      </c>
      <c r="AZ424" t="str">
        <v>CESVI-Cooperazione e Sviluppo</v>
      </c>
      <c r="BA424" t="str">
        <v>ChildFund International</v>
      </c>
      <c r="BB424" t="str">
        <v>CHS Alternativo</v>
      </c>
      <c r="BC424" t="str">
        <v>Churún Merú Association</v>
      </c>
      <c r="BD424" t="str">
        <v>Coalición por Venezuela</v>
      </c>
      <c r="BE424" t="str">
        <v>Colonia Foundation of Venezuelans in the Dominican Republic (FUNCOVERD)</v>
      </c>
      <c r="BF424" t="str">
        <v>COLVENZ</v>
      </c>
      <c r="BG424" t="str">
        <v>Compassiva</v>
      </c>
      <c r="BH424" t="str">
        <v>Consejo Interreligioso del Perú - Religiones por la Paz</v>
      </c>
      <c r="BI424" t="str">
        <v>Consorcio ONG OCIPI Y Capellanía Nacional OFICA</v>
      </c>
      <c r="BJ424" t="str">
        <v>COOPI - International Cooperation Foundation</v>
      </c>
      <c r="BK424" t="str">
        <v>Corporación Colectivo Sin Fronteras</v>
      </c>
      <c r="BL424" t="str">
        <v>CRISFE Foundation</v>
      </c>
      <c r="BM424" t="str">
        <v>Cuso International</v>
      </c>
      <c r="BN424" t="str">
        <v>Danielle’s Children Fund (DCF)</v>
      </c>
      <c r="BO424" t="str">
        <v>Danish Refugee Council (DRC)</v>
      </c>
      <c r="BP424" t="str">
        <v>Development Support Association - APOYAR</v>
      </c>
      <c r="BQ424" t="str">
        <v>Diakonie Katastrophenhilfe</v>
      </c>
      <c r="BR424" t="str">
        <v>Diálogo Diverso</v>
      </c>
      <c r="BS424" t="str">
        <v>Doctors of the World</v>
      </c>
      <c r="BT424" t="str">
        <v>Dominican Institute for Integrated Development</v>
      </c>
      <c r="BU424" t="str">
        <v>Duendes y Ángeles Vinotinto República Dominicana</v>
      </c>
      <c r="BV424" t="str">
        <v>Encuentros SJS (Servicio Jesuita de la Solidaridad)</v>
      </c>
      <c r="BW424" t="str">
        <v>Ending Violence Against Migrants</v>
      </c>
      <c r="BX424" t="str">
        <v>Equidad Foundation</v>
      </c>
      <c r="BY424" t="str">
        <v>Equilibrium CenDE</v>
      </c>
      <c r="BZ424" t="str">
        <v>Facultad de Psicología - Universidad de la República (UDELAR)</v>
      </c>
      <c r="CA424" t="str">
        <v>First International Emergency and Solidarités International</v>
      </c>
      <c r="CB424" t="str">
        <v>Fondo Ecuatoriano Populorum Progressio</v>
      </c>
      <c r="CC424" t="str">
        <v>Foro Salud Callao</v>
      </c>
      <c r="CD424" t="str">
        <v>Foundation for the Integration and Development of Latin America (FIDAL)</v>
      </c>
      <c r="CE424" t="str">
        <v>Foundation of the Americas (FUDELA)</v>
      </c>
      <c r="CF424" t="str">
        <v>Fraternity Without Borders</v>
      </c>
      <c r="CG424" t="str">
        <v>Fundación Brisas del Norte</v>
      </c>
      <c r="CH424" t="str">
        <v>Fundación Colombovenezolana Nueva Ilusión</v>
      </c>
      <c r="CI424" t="str">
        <v>Fundación Nakama's</v>
      </c>
      <c r="CJ424" t="str">
        <v>Fundación RadaBer</v>
      </c>
      <c r="CK424" t="str">
        <v>Fundación Scalabrini Bolivia</v>
      </c>
      <c r="CL424" t="str">
        <v>Fundacion Social Vivan los Niños</v>
      </c>
      <c r="CM424" t="str">
        <v>FUNVEAC</v>
      </c>
      <c r="CN424" t="str">
        <v>German Development Cooperation Agency GIZ</v>
      </c>
      <c r="CO424" t="str">
        <v>Globalizate Radio</v>
      </c>
      <c r="CP424" t="str">
        <v>GOAL</v>
      </c>
      <c r="CQ424" t="str">
        <v>Halü Bienestar Humano Foundation (HALU)</v>
      </c>
      <c r="CR424" t="str">
        <v>Heartland Alliance International (HAI)</v>
      </c>
      <c r="CS424" t="str">
        <v>HELVETAS Swiss Intercooperation</v>
      </c>
      <c r="CT424" t="str">
        <v>HIAS</v>
      </c>
      <c r="CU424" t="str">
        <v>Human Rights Defence Curaçao</v>
      </c>
      <c r="CV424" t="str">
        <v>Humanity &amp; Inclusion</v>
      </c>
      <c r="CW424" t="str">
        <v>Humans Analytic</v>
      </c>
      <c r="CX424" t="str">
        <v>Idas y Vueltas Association</v>
      </c>
      <c r="CY424" t="str">
        <v>iMMAP</v>
      </c>
      <c r="CZ424" t="str">
        <v>IMPACT Initiatives (REACH)</v>
      </c>
      <c r="DA424" t="str">
        <v>Inmigrante Feliz Association</v>
      </c>
      <c r="DB424" t="str">
        <v>Institute for Migration and Human Rights (IMDH)</v>
      </c>
      <c r="DC424" t="str">
        <v>Institute of Natural and Cultural Heritage (IPANC)</v>
      </c>
      <c r="DD424" t="str">
        <v>International Committee for the Development of People (CISP)</v>
      </c>
      <c r="DE424" t="str">
        <v>International Federation of the Red Cross (IFRC)</v>
      </c>
      <c r="DF424" t="str">
        <v>International Labour Organization (ILO)</v>
      </c>
      <c r="DG424" t="str">
        <v>International Medical Corps</v>
      </c>
      <c r="DH424" t="str">
        <v>International Organization for Migration (IOM)</v>
      </c>
      <c r="DI424" t="str">
        <v>International Rescue Committee (IRC)</v>
      </c>
      <c r="DJ424" t="str">
        <v>INTERSOS</v>
      </c>
      <c r="DK424" t="str">
        <v>Jesuit Migrant Service (JMS)</v>
      </c>
      <c r="DL424" t="str">
        <v>Jesuit Refugee Service (JRS)</v>
      </c>
      <c r="DM424" t="str">
        <v>Jesuit Service for Migrants and Refugees (JSMR)</v>
      </c>
      <c r="DN424" t="str">
        <v>Joint United Nations Programme on HIV/AIDS (UNAIDS)</v>
      </c>
      <c r="DO424" t="str">
        <v>Kimirina Coorporation</v>
      </c>
      <c r="DP424" t="str">
        <v>La Casita Hispanic Cultural Centre</v>
      </c>
      <c r="DQ424" t="str">
        <v>Latin American Network of Non-Governmental Organizations of Persons with Disabilities and their Families (RIADIS)</v>
      </c>
      <c r="DR424" t="str">
        <v>LGBT+ Movement Brazil</v>
      </c>
      <c r="DS424" t="str">
        <v>Living Water Community (LWC)</v>
      </c>
      <c r="DT424" t="str">
        <v>LLANOVENCOL</v>
      </c>
      <c r="DU424" t="str">
        <v>Lutheran World Federation</v>
      </c>
      <c r="DV424" t="str">
        <v>Lutheran World Relief</v>
      </c>
      <c r="DW424" t="str">
        <v>Malteser International</v>
      </c>
      <c r="DX424" t="str">
        <v>Mana Institute</v>
      </c>
      <c r="DY424" t="str">
        <v>Manos Veneguayas Association</v>
      </c>
      <c r="DZ424" t="str">
        <v>Más Igualdad Perú</v>
      </c>
      <c r="EA424" t="str">
        <v>MedGlobal</v>
      </c>
      <c r="EB424" t="str">
        <v>Medical Teams International</v>
      </c>
      <c r="EC424" t="str">
        <v>Mercy Corps</v>
      </c>
      <c r="ED424" t="str">
        <v>Migrant Service Center (CAM)</v>
      </c>
      <c r="EE424" t="str">
        <v>Migrants, Refugees and Argentine Social Entrepreneurs (MIRARES)</v>
      </c>
      <c r="EF424" t="str">
        <v>Mision Scalabriniana - Ecuador</v>
      </c>
      <c r="EG424" t="str">
        <v>Missão Paz</v>
      </c>
      <c r="EH424" t="str">
        <v>Museu A CASA</v>
      </c>
      <c r="EI424" t="str">
        <v>Norwegian Refugee Council (NRC)</v>
      </c>
      <c r="EJ424" t="str">
        <v>ONG Migrantes por el Maule</v>
      </c>
      <c r="EK424" t="str">
        <v>ONG Preemptive Love Coalition Colombia</v>
      </c>
      <c r="EL424" t="str">
        <v>Organización Transfomando Vidas</v>
      </c>
      <c r="EM424" t="str">
        <v>Organization of Ibero-American States for Education, Science and Culture (OEI)</v>
      </c>
      <c r="EN424" t="str">
        <v>OXFAM</v>
      </c>
      <c r="EO424" t="str">
        <v>Panamerican Development Foundation</v>
      </c>
      <c r="EP424" t="str">
        <v>Panamerican Health Organization/World Health Organization (PAHO/WHO)</v>
      </c>
      <c r="EQ424" t="str">
        <v>Pastoral of Human Mobility - Peruvian Episcopal Conference</v>
      </c>
      <c r="ER424" t="str">
        <v>Pastoral Service for Migrants National</v>
      </c>
      <c r="ES424" t="str">
        <v>Permanent Human Rights defense Committee (CDH)</v>
      </c>
      <c r="ET424" t="str">
        <v>Pirilampos Institute - Group of visits and voluntary actions in Roraima</v>
      </c>
      <c r="EU424" t="str">
        <v>Plan International</v>
      </c>
      <c r="EV424" t="str">
        <v>Population Program, Faculty of Social Sciences, University of the Republic</v>
      </c>
      <c r="EW424" t="str">
        <v>Profamilia Association</v>
      </c>
      <c r="EX424" t="str">
        <v>Red con Migrantes y Refugiados</v>
      </c>
      <c r="EY424" t="str">
        <v>Red Cross Colombia</v>
      </c>
      <c r="EZ424" t="str">
        <v>Red Cross Ecuador</v>
      </c>
      <c r="FA424" t="str">
        <v>Red Cross Peru</v>
      </c>
      <c r="FB424" t="str">
        <v>Red de Investigaciones en Derechos Humanos - CONICET (Consejo Nacional de Investigaciones Científicas y Técnicas)</v>
      </c>
      <c r="FC424" t="str">
        <v>RET International</v>
      </c>
      <c r="FD424" t="str">
        <v>Salú pa Tur Foundation</v>
      </c>
      <c r="FE424" t="str">
        <v>Salvation Army</v>
      </c>
      <c r="FF424" t="str">
        <v>Samaritan's Purse</v>
      </c>
      <c r="FG424" t="str">
        <v>Save the Children International (SCI)</v>
      </c>
      <c r="FH424" t="str">
        <v>Scalabrini Foundation Chile</v>
      </c>
      <c r="FI424" t="str">
        <v>Sección Peruana de Amnistía Internacional</v>
      </c>
      <c r="FJ424" t="str">
        <v>Serviço Pastoral dos Migrantes do Nordeste</v>
      </c>
      <c r="FK424" t="str">
        <v>Sesame Workshop</v>
      </c>
      <c r="FL424" t="str">
        <v>Si, Da Vida</v>
      </c>
      <c r="FM424" t="str">
        <v>Solidarity and Action Asociation</v>
      </c>
      <c r="FN424" t="str">
        <v>SOS Children's Villages</v>
      </c>
      <c r="FO424" t="str">
        <v>Tarabita Foundation</v>
      </c>
      <c r="FP424" t="str">
        <v>Tearfund</v>
      </c>
      <c r="FQ424" t="str">
        <v>TECHO</v>
      </c>
      <c r="FR424" t="str">
        <v>Terranueva Foundation</v>
      </c>
      <c r="FS424" t="str">
        <v>Terre des Hommes Suisse</v>
      </c>
      <c r="FT424" t="str">
        <v>The Israel Forum for International Humanitarian Aid (IsraAID)</v>
      </c>
      <c r="FU424" t="str">
        <v>Unión Venezolana en Perú</v>
      </c>
      <c r="FV424" t="str">
        <v>United Nations Children's Fund (UNICEF)</v>
      </c>
      <c r="FW424" t="str">
        <v>United Nations Development Programme (UNDP)</v>
      </c>
      <c r="FX424" t="str">
        <v>United Nations Educational, Scientific and Cultural Organization (UNESCO)</v>
      </c>
      <c r="FY424" t="str">
        <v>United Nations Entity for Gender Equality and the Empowerment of Women (UNWOMEN)</v>
      </c>
      <c r="FZ424" t="str">
        <v>United Nations Food and Agricultural Organization (FAO)</v>
      </c>
      <c r="GA424" t="str">
        <v>United Nations High Commissioner for Refugees (UNHCR)</v>
      </c>
      <c r="GB424" t="str">
        <v>United Nations Office of the High Commissioner for Human Rights (OHCHR)</v>
      </c>
      <c r="GC424" t="str">
        <v>United Nations Office on Drugs and Crime (UNODC)</v>
      </c>
      <c r="GD424" t="str">
        <v>United Nations Population Fund (UNFPA)</v>
      </c>
      <c r="GE424" t="str">
        <v>United Nations Programme for Human Settlements (UN Habitat)</v>
      </c>
      <c r="GF424" t="str">
        <v>Vale da Benção Educational and Charitable Association (AEBVB)</v>
      </c>
      <c r="GG424" t="str">
        <v>VenAruba Solidaria</v>
      </c>
      <c r="GH424" t="str">
        <v>Venex Curacao Foundation</v>
      </c>
      <c r="GI424" t="str">
        <v>Venezolanos en Barranquilla</v>
      </c>
      <c r="GJ424" t="str">
        <v>Venezolanos en San Cristóbal</v>
      </c>
      <c r="GK424" t="str">
        <v>Venezuelan Emigrant Foundation (FEV)</v>
      </c>
      <c r="GL424" t="str">
        <v>Vicaría de Pastoral Social Caritas</v>
      </c>
      <c r="GM424" t="str">
        <v>Voices GY</v>
      </c>
      <c r="GN424" t="str">
        <v>We World GVC</v>
      </c>
      <c r="GO424" t="str">
        <v>World Council of Credit Unions</v>
      </c>
      <c r="GP424" t="str">
        <v>World Food Programme (WFP)</v>
      </c>
      <c r="GQ424" t="str">
        <v>World Vision</v>
      </c>
      <c r="GR424" t="str">
        <v>ZOA</v>
      </c>
    </row>
    <row r="425" spans="8:200" x14ac:dyDescent="0.3">
      <c r="H425" t="str" cm="1">
        <f t="array" ref="H425:GR425">TRANSPOSE(_xlfn._xlws.SORT(_xlfn._xlws.FILTER(Table3[Name],ISNUMBER(SEARCH(' Activity Sheet'!D479,Table3[Name])),"Not found"),,1))</f>
        <v>.New Organisation</v>
      </c>
      <c r="I425" t="str">
        <v>ABV - Association of Good with Life</v>
      </c>
      <c r="J425" t="str">
        <v>ACAPS</v>
      </c>
      <c r="K425" t="str">
        <v>Acción y Desarrollo</v>
      </c>
      <c r="L425" t="str">
        <v>ACTED</v>
      </c>
      <c r="M425" t="str">
        <v>Action against Hunger</v>
      </c>
      <c r="N425" t="str">
        <v>ActionAid</v>
      </c>
      <c r="O425" t="str">
        <v>Adventist Development and Relief Agency (ADRA)</v>
      </c>
      <c r="P425" t="str">
        <v>Alas de Colibrí Foundation</v>
      </c>
      <c r="Q425" t="str">
        <v>Alianza por la Solidaridad</v>
      </c>
      <c r="R425" t="str">
        <v>Alianza por Venezuela</v>
      </c>
      <c r="S425" t="str">
        <v>Americares Foundation</v>
      </c>
      <c r="T425" t="str">
        <v>Argentine Commission for Refugees and Migrants (CAREF)</v>
      </c>
      <c r="U425" t="str">
        <v>Asociación Aves</v>
      </c>
      <c r="V425" t="str">
        <v>Asociación de Jubilados y Pensionados Venezolanos en Argentina</v>
      </c>
      <c r="W425" t="str">
        <v>Asociación de Venezolanos en Eloy Alfaro</v>
      </c>
      <c r="X425" t="str">
        <v>Asociación Fundación contra el Hambre Perú</v>
      </c>
      <c r="Y425" t="str">
        <v>Asociación Migrantes Venezolanos</v>
      </c>
      <c r="Z425" t="str">
        <v>Asociación Misioneros de San Carlos Scalabrinianos</v>
      </c>
      <c r="AA425" t="str">
        <v>Asociacion Proteccion Poblacion Vulnerable</v>
      </c>
      <c r="AB425" t="str">
        <v>Asociación Quinta Ola</v>
      </c>
      <c r="AC425" t="str">
        <v>Asociación Salto Ángel</v>
      </c>
      <c r="AD425" t="str">
        <v>Asociación Venezuela en Ecuador AC</v>
      </c>
      <c r="AE425" t="str">
        <v>ASOVENAR</v>
      </c>
      <c r="AF425" t="str">
        <v>Associação Hermanitos</v>
      </c>
      <c r="AG425" t="str">
        <v>AVSI Foundation</v>
      </c>
      <c r="AH425" t="str">
        <v>Bethany Christian Services</v>
      </c>
      <c r="AI425" t="str">
        <v>Blumont</v>
      </c>
      <c r="AJ425" t="str">
        <v>CARE</v>
      </c>
      <c r="AK425" t="str">
        <v>Caritas Brazil</v>
      </c>
      <c r="AL425" t="str">
        <v>Caritas Ecuador</v>
      </c>
      <c r="AM425" t="str">
        <v>Caritas Germany</v>
      </c>
      <c r="AN425" t="str">
        <v>Caritas Manaus</v>
      </c>
      <c r="AO425" t="str">
        <v>Caritas Parana</v>
      </c>
      <c r="AP425" t="str">
        <v>Caritas Peru</v>
      </c>
      <c r="AQ425" t="str">
        <v>Caritas Rio de Janeiro</v>
      </c>
      <c r="AR425" t="str">
        <v>Caritas São Paulo</v>
      </c>
      <c r="AS425" t="str">
        <v>Caritas Switzerland</v>
      </c>
      <c r="AT425" t="str">
        <v>CCEFIRO Association</v>
      </c>
      <c r="AU425" t="str">
        <v>CEDRO</v>
      </c>
      <c r="AV425" t="str">
        <v>Center for Integrated Studies and Programs for Sustainable Development (CIEDS)</v>
      </c>
      <c r="AW425" t="str">
        <v>Center for Migration and Human Rights of the Diocese of Roraima (CMDH)</v>
      </c>
      <c r="AX425" t="str">
        <v>Centro de Atencion Psicosocial (CAPS)</v>
      </c>
      <c r="AY425" t="str">
        <v>CESAL</v>
      </c>
      <c r="AZ425" t="str">
        <v>CESVI-Cooperazione e Sviluppo</v>
      </c>
      <c r="BA425" t="str">
        <v>ChildFund International</v>
      </c>
      <c r="BB425" t="str">
        <v>CHS Alternativo</v>
      </c>
      <c r="BC425" t="str">
        <v>Churún Merú Association</v>
      </c>
      <c r="BD425" t="str">
        <v>Coalición por Venezuela</v>
      </c>
      <c r="BE425" t="str">
        <v>Colonia Foundation of Venezuelans in the Dominican Republic (FUNCOVERD)</v>
      </c>
      <c r="BF425" t="str">
        <v>COLVENZ</v>
      </c>
      <c r="BG425" t="str">
        <v>Compassiva</v>
      </c>
      <c r="BH425" t="str">
        <v>Consejo Interreligioso del Perú - Religiones por la Paz</v>
      </c>
      <c r="BI425" t="str">
        <v>Consorcio ONG OCIPI Y Capellanía Nacional OFICA</v>
      </c>
      <c r="BJ425" t="str">
        <v>COOPI - International Cooperation Foundation</v>
      </c>
      <c r="BK425" t="str">
        <v>Corporación Colectivo Sin Fronteras</v>
      </c>
      <c r="BL425" t="str">
        <v>CRISFE Foundation</v>
      </c>
      <c r="BM425" t="str">
        <v>Cuso International</v>
      </c>
      <c r="BN425" t="str">
        <v>Danielle’s Children Fund (DCF)</v>
      </c>
      <c r="BO425" t="str">
        <v>Danish Refugee Council (DRC)</v>
      </c>
      <c r="BP425" t="str">
        <v>Development Support Association - APOYAR</v>
      </c>
      <c r="BQ425" t="str">
        <v>Diakonie Katastrophenhilfe</v>
      </c>
      <c r="BR425" t="str">
        <v>Diálogo Diverso</v>
      </c>
      <c r="BS425" t="str">
        <v>Doctors of the World</v>
      </c>
      <c r="BT425" t="str">
        <v>Dominican Institute for Integrated Development</v>
      </c>
      <c r="BU425" t="str">
        <v>Duendes y Ángeles Vinotinto República Dominicana</v>
      </c>
      <c r="BV425" t="str">
        <v>Encuentros SJS (Servicio Jesuita de la Solidaridad)</v>
      </c>
      <c r="BW425" t="str">
        <v>Ending Violence Against Migrants</v>
      </c>
      <c r="BX425" t="str">
        <v>Equidad Foundation</v>
      </c>
      <c r="BY425" t="str">
        <v>Equilibrium CenDE</v>
      </c>
      <c r="BZ425" t="str">
        <v>Facultad de Psicología - Universidad de la República (UDELAR)</v>
      </c>
      <c r="CA425" t="str">
        <v>First International Emergency and Solidarités International</v>
      </c>
      <c r="CB425" t="str">
        <v>Fondo Ecuatoriano Populorum Progressio</v>
      </c>
      <c r="CC425" t="str">
        <v>Foro Salud Callao</v>
      </c>
      <c r="CD425" t="str">
        <v>Foundation for the Integration and Development of Latin America (FIDAL)</v>
      </c>
      <c r="CE425" t="str">
        <v>Foundation of the Americas (FUDELA)</v>
      </c>
      <c r="CF425" t="str">
        <v>Fraternity Without Borders</v>
      </c>
      <c r="CG425" t="str">
        <v>Fundación Brisas del Norte</v>
      </c>
      <c r="CH425" t="str">
        <v>Fundación Colombovenezolana Nueva Ilusión</v>
      </c>
      <c r="CI425" t="str">
        <v>Fundación Nakama's</v>
      </c>
      <c r="CJ425" t="str">
        <v>Fundación RadaBer</v>
      </c>
      <c r="CK425" t="str">
        <v>Fundación Scalabrini Bolivia</v>
      </c>
      <c r="CL425" t="str">
        <v>Fundacion Social Vivan los Niños</v>
      </c>
      <c r="CM425" t="str">
        <v>FUNVEAC</v>
      </c>
      <c r="CN425" t="str">
        <v>German Development Cooperation Agency GIZ</v>
      </c>
      <c r="CO425" t="str">
        <v>Globalizate Radio</v>
      </c>
      <c r="CP425" t="str">
        <v>GOAL</v>
      </c>
      <c r="CQ425" t="str">
        <v>Halü Bienestar Humano Foundation (HALU)</v>
      </c>
      <c r="CR425" t="str">
        <v>Heartland Alliance International (HAI)</v>
      </c>
      <c r="CS425" t="str">
        <v>HELVETAS Swiss Intercooperation</v>
      </c>
      <c r="CT425" t="str">
        <v>HIAS</v>
      </c>
      <c r="CU425" t="str">
        <v>Human Rights Defence Curaçao</v>
      </c>
      <c r="CV425" t="str">
        <v>Humanity &amp; Inclusion</v>
      </c>
      <c r="CW425" t="str">
        <v>Humans Analytic</v>
      </c>
      <c r="CX425" t="str">
        <v>Idas y Vueltas Association</v>
      </c>
      <c r="CY425" t="str">
        <v>iMMAP</v>
      </c>
      <c r="CZ425" t="str">
        <v>IMPACT Initiatives (REACH)</v>
      </c>
      <c r="DA425" t="str">
        <v>Inmigrante Feliz Association</v>
      </c>
      <c r="DB425" t="str">
        <v>Institute for Migration and Human Rights (IMDH)</v>
      </c>
      <c r="DC425" t="str">
        <v>Institute of Natural and Cultural Heritage (IPANC)</v>
      </c>
      <c r="DD425" t="str">
        <v>International Committee for the Development of People (CISP)</v>
      </c>
      <c r="DE425" t="str">
        <v>International Federation of the Red Cross (IFRC)</v>
      </c>
      <c r="DF425" t="str">
        <v>International Labour Organization (ILO)</v>
      </c>
      <c r="DG425" t="str">
        <v>International Medical Corps</v>
      </c>
      <c r="DH425" t="str">
        <v>International Organization for Migration (IOM)</v>
      </c>
      <c r="DI425" t="str">
        <v>International Rescue Committee (IRC)</v>
      </c>
      <c r="DJ425" t="str">
        <v>INTERSOS</v>
      </c>
      <c r="DK425" t="str">
        <v>Jesuit Migrant Service (JMS)</v>
      </c>
      <c r="DL425" t="str">
        <v>Jesuit Refugee Service (JRS)</v>
      </c>
      <c r="DM425" t="str">
        <v>Jesuit Service for Migrants and Refugees (JSMR)</v>
      </c>
      <c r="DN425" t="str">
        <v>Joint United Nations Programme on HIV/AIDS (UNAIDS)</v>
      </c>
      <c r="DO425" t="str">
        <v>Kimirina Coorporation</v>
      </c>
      <c r="DP425" t="str">
        <v>La Casita Hispanic Cultural Centre</v>
      </c>
      <c r="DQ425" t="str">
        <v>Latin American Network of Non-Governmental Organizations of Persons with Disabilities and their Families (RIADIS)</v>
      </c>
      <c r="DR425" t="str">
        <v>LGBT+ Movement Brazil</v>
      </c>
      <c r="DS425" t="str">
        <v>Living Water Community (LWC)</v>
      </c>
      <c r="DT425" t="str">
        <v>LLANOVENCOL</v>
      </c>
      <c r="DU425" t="str">
        <v>Lutheran World Federation</v>
      </c>
      <c r="DV425" t="str">
        <v>Lutheran World Relief</v>
      </c>
      <c r="DW425" t="str">
        <v>Malteser International</v>
      </c>
      <c r="DX425" t="str">
        <v>Mana Institute</v>
      </c>
      <c r="DY425" t="str">
        <v>Manos Veneguayas Association</v>
      </c>
      <c r="DZ425" t="str">
        <v>Más Igualdad Perú</v>
      </c>
      <c r="EA425" t="str">
        <v>MedGlobal</v>
      </c>
      <c r="EB425" t="str">
        <v>Medical Teams International</v>
      </c>
      <c r="EC425" t="str">
        <v>Mercy Corps</v>
      </c>
      <c r="ED425" t="str">
        <v>Migrant Service Center (CAM)</v>
      </c>
      <c r="EE425" t="str">
        <v>Migrants, Refugees and Argentine Social Entrepreneurs (MIRARES)</v>
      </c>
      <c r="EF425" t="str">
        <v>Mision Scalabriniana - Ecuador</v>
      </c>
      <c r="EG425" t="str">
        <v>Missão Paz</v>
      </c>
      <c r="EH425" t="str">
        <v>Museu A CASA</v>
      </c>
      <c r="EI425" t="str">
        <v>Norwegian Refugee Council (NRC)</v>
      </c>
      <c r="EJ425" t="str">
        <v>ONG Migrantes por el Maule</v>
      </c>
      <c r="EK425" t="str">
        <v>ONG Preemptive Love Coalition Colombia</v>
      </c>
      <c r="EL425" t="str">
        <v>Organización Transfomando Vidas</v>
      </c>
      <c r="EM425" t="str">
        <v>Organization of Ibero-American States for Education, Science and Culture (OEI)</v>
      </c>
      <c r="EN425" t="str">
        <v>OXFAM</v>
      </c>
      <c r="EO425" t="str">
        <v>Panamerican Development Foundation</v>
      </c>
      <c r="EP425" t="str">
        <v>Panamerican Health Organization/World Health Organization (PAHO/WHO)</v>
      </c>
      <c r="EQ425" t="str">
        <v>Pastoral of Human Mobility - Peruvian Episcopal Conference</v>
      </c>
      <c r="ER425" t="str">
        <v>Pastoral Service for Migrants National</v>
      </c>
      <c r="ES425" t="str">
        <v>Permanent Human Rights defense Committee (CDH)</v>
      </c>
      <c r="ET425" t="str">
        <v>Pirilampos Institute - Group of visits and voluntary actions in Roraima</v>
      </c>
      <c r="EU425" t="str">
        <v>Plan International</v>
      </c>
      <c r="EV425" t="str">
        <v>Population Program, Faculty of Social Sciences, University of the Republic</v>
      </c>
      <c r="EW425" t="str">
        <v>Profamilia Association</v>
      </c>
      <c r="EX425" t="str">
        <v>Red con Migrantes y Refugiados</v>
      </c>
      <c r="EY425" t="str">
        <v>Red Cross Colombia</v>
      </c>
      <c r="EZ425" t="str">
        <v>Red Cross Ecuador</v>
      </c>
      <c r="FA425" t="str">
        <v>Red Cross Peru</v>
      </c>
      <c r="FB425" t="str">
        <v>Red de Investigaciones en Derechos Humanos - CONICET (Consejo Nacional de Investigaciones Científicas y Técnicas)</v>
      </c>
      <c r="FC425" t="str">
        <v>RET International</v>
      </c>
      <c r="FD425" t="str">
        <v>Salú pa Tur Foundation</v>
      </c>
      <c r="FE425" t="str">
        <v>Salvation Army</v>
      </c>
      <c r="FF425" t="str">
        <v>Samaritan's Purse</v>
      </c>
      <c r="FG425" t="str">
        <v>Save the Children International (SCI)</v>
      </c>
      <c r="FH425" t="str">
        <v>Scalabrini Foundation Chile</v>
      </c>
      <c r="FI425" t="str">
        <v>Sección Peruana de Amnistía Internacional</v>
      </c>
      <c r="FJ425" t="str">
        <v>Serviço Pastoral dos Migrantes do Nordeste</v>
      </c>
      <c r="FK425" t="str">
        <v>Sesame Workshop</v>
      </c>
      <c r="FL425" t="str">
        <v>Si, Da Vida</v>
      </c>
      <c r="FM425" t="str">
        <v>Solidarity and Action Asociation</v>
      </c>
      <c r="FN425" t="str">
        <v>SOS Children's Villages</v>
      </c>
      <c r="FO425" t="str">
        <v>Tarabita Foundation</v>
      </c>
      <c r="FP425" t="str">
        <v>Tearfund</v>
      </c>
      <c r="FQ425" t="str">
        <v>TECHO</v>
      </c>
      <c r="FR425" t="str">
        <v>Terranueva Foundation</v>
      </c>
      <c r="FS425" t="str">
        <v>Terre des Hommes Suisse</v>
      </c>
      <c r="FT425" t="str">
        <v>The Israel Forum for International Humanitarian Aid (IsraAID)</v>
      </c>
      <c r="FU425" t="str">
        <v>Unión Venezolana en Perú</v>
      </c>
      <c r="FV425" t="str">
        <v>United Nations Children's Fund (UNICEF)</v>
      </c>
      <c r="FW425" t="str">
        <v>United Nations Development Programme (UNDP)</v>
      </c>
      <c r="FX425" t="str">
        <v>United Nations Educational, Scientific and Cultural Organization (UNESCO)</v>
      </c>
      <c r="FY425" t="str">
        <v>United Nations Entity for Gender Equality and the Empowerment of Women (UNWOMEN)</v>
      </c>
      <c r="FZ425" t="str">
        <v>United Nations Food and Agricultural Organization (FAO)</v>
      </c>
      <c r="GA425" t="str">
        <v>United Nations High Commissioner for Refugees (UNHCR)</v>
      </c>
      <c r="GB425" t="str">
        <v>United Nations Office of the High Commissioner for Human Rights (OHCHR)</v>
      </c>
      <c r="GC425" t="str">
        <v>United Nations Office on Drugs and Crime (UNODC)</v>
      </c>
      <c r="GD425" t="str">
        <v>United Nations Population Fund (UNFPA)</v>
      </c>
      <c r="GE425" t="str">
        <v>United Nations Programme for Human Settlements (UN Habitat)</v>
      </c>
      <c r="GF425" t="str">
        <v>Vale da Benção Educational and Charitable Association (AEBVB)</v>
      </c>
      <c r="GG425" t="str">
        <v>VenAruba Solidaria</v>
      </c>
      <c r="GH425" t="str">
        <v>Venex Curacao Foundation</v>
      </c>
      <c r="GI425" t="str">
        <v>Venezolanos en Barranquilla</v>
      </c>
      <c r="GJ425" t="str">
        <v>Venezolanos en San Cristóbal</v>
      </c>
      <c r="GK425" t="str">
        <v>Venezuelan Emigrant Foundation (FEV)</v>
      </c>
      <c r="GL425" t="str">
        <v>Vicaría de Pastoral Social Caritas</v>
      </c>
      <c r="GM425" t="str">
        <v>Voices GY</v>
      </c>
      <c r="GN425" t="str">
        <v>We World GVC</v>
      </c>
      <c r="GO425" t="str">
        <v>World Council of Credit Unions</v>
      </c>
      <c r="GP425" t="str">
        <v>World Food Programme (WFP)</v>
      </c>
      <c r="GQ425" t="str">
        <v>World Vision</v>
      </c>
      <c r="GR425" t="str">
        <v>ZOA</v>
      </c>
    </row>
    <row r="426" spans="8:200" x14ac:dyDescent="0.3">
      <c r="H426" t="str" cm="1">
        <f t="array" ref="H426:GR426">TRANSPOSE(_xlfn._xlws.SORT(_xlfn._xlws.FILTER(Table3[Name],ISNUMBER(SEARCH(' Activity Sheet'!D480,Table3[Name])),"Not found"),,1))</f>
        <v>.New Organisation</v>
      </c>
      <c r="I426" t="str">
        <v>ABV - Association of Good with Life</v>
      </c>
      <c r="J426" t="str">
        <v>ACAPS</v>
      </c>
      <c r="K426" t="str">
        <v>Acción y Desarrollo</v>
      </c>
      <c r="L426" t="str">
        <v>ACTED</v>
      </c>
      <c r="M426" t="str">
        <v>Action against Hunger</v>
      </c>
      <c r="N426" t="str">
        <v>ActionAid</v>
      </c>
      <c r="O426" t="str">
        <v>Adventist Development and Relief Agency (ADRA)</v>
      </c>
      <c r="P426" t="str">
        <v>Alas de Colibrí Foundation</v>
      </c>
      <c r="Q426" t="str">
        <v>Alianza por la Solidaridad</v>
      </c>
      <c r="R426" t="str">
        <v>Alianza por Venezuela</v>
      </c>
      <c r="S426" t="str">
        <v>Americares Foundation</v>
      </c>
      <c r="T426" t="str">
        <v>Argentine Commission for Refugees and Migrants (CAREF)</v>
      </c>
      <c r="U426" t="str">
        <v>Asociación Aves</v>
      </c>
      <c r="V426" t="str">
        <v>Asociación de Jubilados y Pensionados Venezolanos en Argentina</v>
      </c>
      <c r="W426" t="str">
        <v>Asociación de Venezolanos en Eloy Alfaro</v>
      </c>
      <c r="X426" t="str">
        <v>Asociación Fundación contra el Hambre Perú</v>
      </c>
      <c r="Y426" t="str">
        <v>Asociación Migrantes Venezolanos</v>
      </c>
      <c r="Z426" t="str">
        <v>Asociación Misioneros de San Carlos Scalabrinianos</v>
      </c>
      <c r="AA426" t="str">
        <v>Asociacion Proteccion Poblacion Vulnerable</v>
      </c>
      <c r="AB426" t="str">
        <v>Asociación Quinta Ola</v>
      </c>
      <c r="AC426" t="str">
        <v>Asociación Salto Ángel</v>
      </c>
      <c r="AD426" t="str">
        <v>Asociación Venezuela en Ecuador AC</v>
      </c>
      <c r="AE426" t="str">
        <v>ASOVENAR</v>
      </c>
      <c r="AF426" t="str">
        <v>Associação Hermanitos</v>
      </c>
      <c r="AG426" t="str">
        <v>AVSI Foundation</v>
      </c>
      <c r="AH426" t="str">
        <v>Bethany Christian Services</v>
      </c>
      <c r="AI426" t="str">
        <v>Blumont</v>
      </c>
      <c r="AJ426" t="str">
        <v>CARE</v>
      </c>
      <c r="AK426" t="str">
        <v>Caritas Brazil</v>
      </c>
      <c r="AL426" t="str">
        <v>Caritas Ecuador</v>
      </c>
      <c r="AM426" t="str">
        <v>Caritas Germany</v>
      </c>
      <c r="AN426" t="str">
        <v>Caritas Manaus</v>
      </c>
      <c r="AO426" t="str">
        <v>Caritas Parana</v>
      </c>
      <c r="AP426" t="str">
        <v>Caritas Peru</v>
      </c>
      <c r="AQ426" t="str">
        <v>Caritas Rio de Janeiro</v>
      </c>
      <c r="AR426" t="str">
        <v>Caritas São Paulo</v>
      </c>
      <c r="AS426" t="str">
        <v>Caritas Switzerland</v>
      </c>
      <c r="AT426" t="str">
        <v>CCEFIRO Association</v>
      </c>
      <c r="AU426" t="str">
        <v>CEDRO</v>
      </c>
      <c r="AV426" t="str">
        <v>Center for Integrated Studies and Programs for Sustainable Development (CIEDS)</v>
      </c>
      <c r="AW426" t="str">
        <v>Center for Migration and Human Rights of the Diocese of Roraima (CMDH)</v>
      </c>
      <c r="AX426" t="str">
        <v>Centro de Atencion Psicosocial (CAPS)</v>
      </c>
      <c r="AY426" t="str">
        <v>CESAL</v>
      </c>
      <c r="AZ426" t="str">
        <v>CESVI-Cooperazione e Sviluppo</v>
      </c>
      <c r="BA426" t="str">
        <v>ChildFund International</v>
      </c>
      <c r="BB426" t="str">
        <v>CHS Alternativo</v>
      </c>
      <c r="BC426" t="str">
        <v>Churún Merú Association</v>
      </c>
      <c r="BD426" t="str">
        <v>Coalición por Venezuela</v>
      </c>
      <c r="BE426" t="str">
        <v>Colonia Foundation of Venezuelans in the Dominican Republic (FUNCOVERD)</v>
      </c>
      <c r="BF426" t="str">
        <v>COLVENZ</v>
      </c>
      <c r="BG426" t="str">
        <v>Compassiva</v>
      </c>
      <c r="BH426" t="str">
        <v>Consejo Interreligioso del Perú - Religiones por la Paz</v>
      </c>
      <c r="BI426" t="str">
        <v>Consorcio ONG OCIPI Y Capellanía Nacional OFICA</v>
      </c>
      <c r="BJ426" t="str">
        <v>COOPI - International Cooperation Foundation</v>
      </c>
      <c r="BK426" t="str">
        <v>Corporación Colectivo Sin Fronteras</v>
      </c>
      <c r="BL426" t="str">
        <v>CRISFE Foundation</v>
      </c>
      <c r="BM426" t="str">
        <v>Cuso International</v>
      </c>
      <c r="BN426" t="str">
        <v>Danielle’s Children Fund (DCF)</v>
      </c>
      <c r="BO426" t="str">
        <v>Danish Refugee Council (DRC)</v>
      </c>
      <c r="BP426" t="str">
        <v>Development Support Association - APOYAR</v>
      </c>
      <c r="BQ426" t="str">
        <v>Diakonie Katastrophenhilfe</v>
      </c>
      <c r="BR426" t="str">
        <v>Diálogo Diverso</v>
      </c>
      <c r="BS426" t="str">
        <v>Doctors of the World</v>
      </c>
      <c r="BT426" t="str">
        <v>Dominican Institute for Integrated Development</v>
      </c>
      <c r="BU426" t="str">
        <v>Duendes y Ángeles Vinotinto República Dominicana</v>
      </c>
      <c r="BV426" t="str">
        <v>Encuentros SJS (Servicio Jesuita de la Solidaridad)</v>
      </c>
      <c r="BW426" t="str">
        <v>Ending Violence Against Migrants</v>
      </c>
      <c r="BX426" t="str">
        <v>Equidad Foundation</v>
      </c>
      <c r="BY426" t="str">
        <v>Equilibrium CenDE</v>
      </c>
      <c r="BZ426" t="str">
        <v>Facultad de Psicología - Universidad de la República (UDELAR)</v>
      </c>
      <c r="CA426" t="str">
        <v>First International Emergency and Solidarités International</v>
      </c>
      <c r="CB426" t="str">
        <v>Fondo Ecuatoriano Populorum Progressio</v>
      </c>
      <c r="CC426" t="str">
        <v>Foro Salud Callao</v>
      </c>
      <c r="CD426" t="str">
        <v>Foundation for the Integration and Development of Latin America (FIDAL)</v>
      </c>
      <c r="CE426" t="str">
        <v>Foundation of the Americas (FUDELA)</v>
      </c>
      <c r="CF426" t="str">
        <v>Fraternity Without Borders</v>
      </c>
      <c r="CG426" t="str">
        <v>Fundación Brisas del Norte</v>
      </c>
      <c r="CH426" t="str">
        <v>Fundación Colombovenezolana Nueva Ilusión</v>
      </c>
      <c r="CI426" t="str">
        <v>Fundación Nakama's</v>
      </c>
      <c r="CJ426" t="str">
        <v>Fundación RadaBer</v>
      </c>
      <c r="CK426" t="str">
        <v>Fundación Scalabrini Bolivia</v>
      </c>
      <c r="CL426" t="str">
        <v>Fundacion Social Vivan los Niños</v>
      </c>
      <c r="CM426" t="str">
        <v>FUNVEAC</v>
      </c>
      <c r="CN426" t="str">
        <v>German Development Cooperation Agency GIZ</v>
      </c>
      <c r="CO426" t="str">
        <v>Globalizate Radio</v>
      </c>
      <c r="CP426" t="str">
        <v>GOAL</v>
      </c>
      <c r="CQ426" t="str">
        <v>Halü Bienestar Humano Foundation (HALU)</v>
      </c>
      <c r="CR426" t="str">
        <v>Heartland Alliance International (HAI)</v>
      </c>
      <c r="CS426" t="str">
        <v>HELVETAS Swiss Intercooperation</v>
      </c>
      <c r="CT426" t="str">
        <v>HIAS</v>
      </c>
      <c r="CU426" t="str">
        <v>Human Rights Defence Curaçao</v>
      </c>
      <c r="CV426" t="str">
        <v>Humanity &amp; Inclusion</v>
      </c>
      <c r="CW426" t="str">
        <v>Humans Analytic</v>
      </c>
      <c r="CX426" t="str">
        <v>Idas y Vueltas Association</v>
      </c>
      <c r="CY426" t="str">
        <v>iMMAP</v>
      </c>
      <c r="CZ426" t="str">
        <v>IMPACT Initiatives (REACH)</v>
      </c>
      <c r="DA426" t="str">
        <v>Inmigrante Feliz Association</v>
      </c>
      <c r="DB426" t="str">
        <v>Institute for Migration and Human Rights (IMDH)</v>
      </c>
      <c r="DC426" t="str">
        <v>Institute of Natural and Cultural Heritage (IPANC)</v>
      </c>
      <c r="DD426" t="str">
        <v>International Committee for the Development of People (CISP)</v>
      </c>
      <c r="DE426" t="str">
        <v>International Federation of the Red Cross (IFRC)</v>
      </c>
      <c r="DF426" t="str">
        <v>International Labour Organization (ILO)</v>
      </c>
      <c r="DG426" t="str">
        <v>International Medical Corps</v>
      </c>
      <c r="DH426" t="str">
        <v>International Organization for Migration (IOM)</v>
      </c>
      <c r="DI426" t="str">
        <v>International Rescue Committee (IRC)</v>
      </c>
      <c r="DJ426" t="str">
        <v>INTERSOS</v>
      </c>
      <c r="DK426" t="str">
        <v>Jesuit Migrant Service (JMS)</v>
      </c>
      <c r="DL426" t="str">
        <v>Jesuit Refugee Service (JRS)</v>
      </c>
      <c r="DM426" t="str">
        <v>Jesuit Service for Migrants and Refugees (JSMR)</v>
      </c>
      <c r="DN426" t="str">
        <v>Joint United Nations Programme on HIV/AIDS (UNAIDS)</v>
      </c>
      <c r="DO426" t="str">
        <v>Kimirina Coorporation</v>
      </c>
      <c r="DP426" t="str">
        <v>La Casita Hispanic Cultural Centre</v>
      </c>
      <c r="DQ426" t="str">
        <v>Latin American Network of Non-Governmental Organizations of Persons with Disabilities and their Families (RIADIS)</v>
      </c>
      <c r="DR426" t="str">
        <v>LGBT+ Movement Brazil</v>
      </c>
      <c r="DS426" t="str">
        <v>Living Water Community (LWC)</v>
      </c>
      <c r="DT426" t="str">
        <v>LLANOVENCOL</v>
      </c>
      <c r="DU426" t="str">
        <v>Lutheran World Federation</v>
      </c>
      <c r="DV426" t="str">
        <v>Lutheran World Relief</v>
      </c>
      <c r="DW426" t="str">
        <v>Malteser International</v>
      </c>
      <c r="DX426" t="str">
        <v>Mana Institute</v>
      </c>
      <c r="DY426" t="str">
        <v>Manos Veneguayas Association</v>
      </c>
      <c r="DZ426" t="str">
        <v>Más Igualdad Perú</v>
      </c>
      <c r="EA426" t="str">
        <v>MedGlobal</v>
      </c>
      <c r="EB426" t="str">
        <v>Medical Teams International</v>
      </c>
      <c r="EC426" t="str">
        <v>Mercy Corps</v>
      </c>
      <c r="ED426" t="str">
        <v>Migrant Service Center (CAM)</v>
      </c>
      <c r="EE426" t="str">
        <v>Migrants, Refugees and Argentine Social Entrepreneurs (MIRARES)</v>
      </c>
      <c r="EF426" t="str">
        <v>Mision Scalabriniana - Ecuador</v>
      </c>
      <c r="EG426" t="str">
        <v>Missão Paz</v>
      </c>
      <c r="EH426" t="str">
        <v>Museu A CASA</v>
      </c>
      <c r="EI426" t="str">
        <v>Norwegian Refugee Council (NRC)</v>
      </c>
      <c r="EJ426" t="str">
        <v>ONG Migrantes por el Maule</v>
      </c>
      <c r="EK426" t="str">
        <v>ONG Preemptive Love Coalition Colombia</v>
      </c>
      <c r="EL426" t="str">
        <v>Organización Transfomando Vidas</v>
      </c>
      <c r="EM426" t="str">
        <v>Organization of Ibero-American States for Education, Science and Culture (OEI)</v>
      </c>
      <c r="EN426" t="str">
        <v>OXFAM</v>
      </c>
      <c r="EO426" t="str">
        <v>Panamerican Development Foundation</v>
      </c>
      <c r="EP426" t="str">
        <v>Panamerican Health Organization/World Health Organization (PAHO/WHO)</v>
      </c>
      <c r="EQ426" t="str">
        <v>Pastoral of Human Mobility - Peruvian Episcopal Conference</v>
      </c>
      <c r="ER426" t="str">
        <v>Pastoral Service for Migrants National</v>
      </c>
      <c r="ES426" t="str">
        <v>Permanent Human Rights defense Committee (CDH)</v>
      </c>
      <c r="ET426" t="str">
        <v>Pirilampos Institute - Group of visits and voluntary actions in Roraima</v>
      </c>
      <c r="EU426" t="str">
        <v>Plan International</v>
      </c>
      <c r="EV426" t="str">
        <v>Population Program, Faculty of Social Sciences, University of the Republic</v>
      </c>
      <c r="EW426" t="str">
        <v>Profamilia Association</v>
      </c>
      <c r="EX426" t="str">
        <v>Red con Migrantes y Refugiados</v>
      </c>
      <c r="EY426" t="str">
        <v>Red Cross Colombia</v>
      </c>
      <c r="EZ426" t="str">
        <v>Red Cross Ecuador</v>
      </c>
      <c r="FA426" t="str">
        <v>Red Cross Peru</v>
      </c>
      <c r="FB426" t="str">
        <v>Red de Investigaciones en Derechos Humanos - CONICET (Consejo Nacional de Investigaciones Científicas y Técnicas)</v>
      </c>
      <c r="FC426" t="str">
        <v>RET International</v>
      </c>
      <c r="FD426" t="str">
        <v>Salú pa Tur Foundation</v>
      </c>
      <c r="FE426" t="str">
        <v>Salvation Army</v>
      </c>
      <c r="FF426" t="str">
        <v>Samaritan's Purse</v>
      </c>
      <c r="FG426" t="str">
        <v>Save the Children International (SCI)</v>
      </c>
      <c r="FH426" t="str">
        <v>Scalabrini Foundation Chile</v>
      </c>
      <c r="FI426" t="str">
        <v>Sección Peruana de Amnistía Internacional</v>
      </c>
      <c r="FJ426" t="str">
        <v>Serviço Pastoral dos Migrantes do Nordeste</v>
      </c>
      <c r="FK426" t="str">
        <v>Sesame Workshop</v>
      </c>
      <c r="FL426" t="str">
        <v>Si, Da Vida</v>
      </c>
      <c r="FM426" t="str">
        <v>Solidarity and Action Asociation</v>
      </c>
      <c r="FN426" t="str">
        <v>SOS Children's Villages</v>
      </c>
      <c r="FO426" t="str">
        <v>Tarabita Foundation</v>
      </c>
      <c r="FP426" t="str">
        <v>Tearfund</v>
      </c>
      <c r="FQ426" t="str">
        <v>TECHO</v>
      </c>
      <c r="FR426" t="str">
        <v>Terranueva Foundation</v>
      </c>
      <c r="FS426" t="str">
        <v>Terre des Hommes Suisse</v>
      </c>
      <c r="FT426" t="str">
        <v>The Israel Forum for International Humanitarian Aid (IsraAID)</v>
      </c>
      <c r="FU426" t="str">
        <v>Unión Venezolana en Perú</v>
      </c>
      <c r="FV426" t="str">
        <v>United Nations Children's Fund (UNICEF)</v>
      </c>
      <c r="FW426" t="str">
        <v>United Nations Development Programme (UNDP)</v>
      </c>
      <c r="FX426" t="str">
        <v>United Nations Educational, Scientific and Cultural Organization (UNESCO)</v>
      </c>
      <c r="FY426" t="str">
        <v>United Nations Entity for Gender Equality and the Empowerment of Women (UNWOMEN)</v>
      </c>
      <c r="FZ426" t="str">
        <v>United Nations Food and Agricultural Organization (FAO)</v>
      </c>
      <c r="GA426" t="str">
        <v>United Nations High Commissioner for Refugees (UNHCR)</v>
      </c>
      <c r="GB426" t="str">
        <v>United Nations Office of the High Commissioner for Human Rights (OHCHR)</v>
      </c>
      <c r="GC426" t="str">
        <v>United Nations Office on Drugs and Crime (UNODC)</v>
      </c>
      <c r="GD426" t="str">
        <v>United Nations Population Fund (UNFPA)</v>
      </c>
      <c r="GE426" t="str">
        <v>United Nations Programme for Human Settlements (UN Habitat)</v>
      </c>
      <c r="GF426" t="str">
        <v>Vale da Benção Educational and Charitable Association (AEBVB)</v>
      </c>
      <c r="GG426" t="str">
        <v>VenAruba Solidaria</v>
      </c>
      <c r="GH426" t="str">
        <v>Venex Curacao Foundation</v>
      </c>
      <c r="GI426" t="str">
        <v>Venezolanos en Barranquilla</v>
      </c>
      <c r="GJ426" t="str">
        <v>Venezolanos en San Cristóbal</v>
      </c>
      <c r="GK426" t="str">
        <v>Venezuelan Emigrant Foundation (FEV)</v>
      </c>
      <c r="GL426" t="str">
        <v>Vicaría de Pastoral Social Caritas</v>
      </c>
      <c r="GM426" t="str">
        <v>Voices GY</v>
      </c>
      <c r="GN426" t="str">
        <v>We World GVC</v>
      </c>
      <c r="GO426" t="str">
        <v>World Council of Credit Unions</v>
      </c>
      <c r="GP426" t="str">
        <v>World Food Programme (WFP)</v>
      </c>
      <c r="GQ426" t="str">
        <v>World Vision</v>
      </c>
      <c r="GR426" t="str">
        <v>ZOA</v>
      </c>
    </row>
    <row r="427" spans="8:200" x14ac:dyDescent="0.3">
      <c r="H427" t="str" cm="1">
        <f t="array" ref="H427:GR427">TRANSPOSE(_xlfn._xlws.SORT(_xlfn._xlws.FILTER(Table3[Name],ISNUMBER(SEARCH(' Activity Sheet'!D481,Table3[Name])),"Not found"),,1))</f>
        <v>.New Organisation</v>
      </c>
      <c r="I427" t="str">
        <v>ABV - Association of Good with Life</v>
      </c>
      <c r="J427" t="str">
        <v>ACAPS</v>
      </c>
      <c r="K427" t="str">
        <v>Acción y Desarrollo</v>
      </c>
      <c r="L427" t="str">
        <v>ACTED</v>
      </c>
      <c r="M427" t="str">
        <v>Action against Hunger</v>
      </c>
      <c r="N427" t="str">
        <v>ActionAid</v>
      </c>
      <c r="O427" t="str">
        <v>Adventist Development and Relief Agency (ADRA)</v>
      </c>
      <c r="P427" t="str">
        <v>Alas de Colibrí Foundation</v>
      </c>
      <c r="Q427" t="str">
        <v>Alianza por la Solidaridad</v>
      </c>
      <c r="R427" t="str">
        <v>Alianza por Venezuela</v>
      </c>
      <c r="S427" t="str">
        <v>Americares Foundation</v>
      </c>
      <c r="T427" t="str">
        <v>Argentine Commission for Refugees and Migrants (CAREF)</v>
      </c>
      <c r="U427" t="str">
        <v>Asociación Aves</v>
      </c>
      <c r="V427" t="str">
        <v>Asociación de Jubilados y Pensionados Venezolanos en Argentina</v>
      </c>
      <c r="W427" t="str">
        <v>Asociación de Venezolanos en Eloy Alfaro</v>
      </c>
      <c r="X427" t="str">
        <v>Asociación Fundación contra el Hambre Perú</v>
      </c>
      <c r="Y427" t="str">
        <v>Asociación Migrantes Venezolanos</v>
      </c>
      <c r="Z427" t="str">
        <v>Asociación Misioneros de San Carlos Scalabrinianos</v>
      </c>
      <c r="AA427" t="str">
        <v>Asociacion Proteccion Poblacion Vulnerable</v>
      </c>
      <c r="AB427" t="str">
        <v>Asociación Quinta Ola</v>
      </c>
      <c r="AC427" t="str">
        <v>Asociación Salto Ángel</v>
      </c>
      <c r="AD427" t="str">
        <v>Asociación Venezuela en Ecuador AC</v>
      </c>
      <c r="AE427" t="str">
        <v>ASOVENAR</v>
      </c>
      <c r="AF427" t="str">
        <v>Associação Hermanitos</v>
      </c>
      <c r="AG427" t="str">
        <v>AVSI Foundation</v>
      </c>
      <c r="AH427" t="str">
        <v>Bethany Christian Services</v>
      </c>
      <c r="AI427" t="str">
        <v>Blumont</v>
      </c>
      <c r="AJ427" t="str">
        <v>CARE</v>
      </c>
      <c r="AK427" t="str">
        <v>Caritas Brazil</v>
      </c>
      <c r="AL427" t="str">
        <v>Caritas Ecuador</v>
      </c>
      <c r="AM427" t="str">
        <v>Caritas Germany</v>
      </c>
      <c r="AN427" t="str">
        <v>Caritas Manaus</v>
      </c>
      <c r="AO427" t="str">
        <v>Caritas Parana</v>
      </c>
      <c r="AP427" t="str">
        <v>Caritas Peru</v>
      </c>
      <c r="AQ427" t="str">
        <v>Caritas Rio de Janeiro</v>
      </c>
      <c r="AR427" t="str">
        <v>Caritas São Paulo</v>
      </c>
      <c r="AS427" t="str">
        <v>Caritas Switzerland</v>
      </c>
      <c r="AT427" t="str">
        <v>CCEFIRO Association</v>
      </c>
      <c r="AU427" t="str">
        <v>CEDRO</v>
      </c>
      <c r="AV427" t="str">
        <v>Center for Integrated Studies and Programs for Sustainable Development (CIEDS)</v>
      </c>
      <c r="AW427" t="str">
        <v>Center for Migration and Human Rights of the Diocese of Roraima (CMDH)</v>
      </c>
      <c r="AX427" t="str">
        <v>Centro de Atencion Psicosocial (CAPS)</v>
      </c>
      <c r="AY427" t="str">
        <v>CESAL</v>
      </c>
      <c r="AZ427" t="str">
        <v>CESVI-Cooperazione e Sviluppo</v>
      </c>
      <c r="BA427" t="str">
        <v>ChildFund International</v>
      </c>
      <c r="BB427" t="str">
        <v>CHS Alternativo</v>
      </c>
      <c r="BC427" t="str">
        <v>Churún Merú Association</v>
      </c>
      <c r="BD427" t="str">
        <v>Coalición por Venezuela</v>
      </c>
      <c r="BE427" t="str">
        <v>Colonia Foundation of Venezuelans in the Dominican Republic (FUNCOVERD)</v>
      </c>
      <c r="BF427" t="str">
        <v>COLVENZ</v>
      </c>
      <c r="BG427" t="str">
        <v>Compassiva</v>
      </c>
      <c r="BH427" t="str">
        <v>Consejo Interreligioso del Perú - Religiones por la Paz</v>
      </c>
      <c r="BI427" t="str">
        <v>Consorcio ONG OCIPI Y Capellanía Nacional OFICA</v>
      </c>
      <c r="BJ427" t="str">
        <v>COOPI - International Cooperation Foundation</v>
      </c>
      <c r="BK427" t="str">
        <v>Corporación Colectivo Sin Fronteras</v>
      </c>
      <c r="BL427" t="str">
        <v>CRISFE Foundation</v>
      </c>
      <c r="BM427" t="str">
        <v>Cuso International</v>
      </c>
      <c r="BN427" t="str">
        <v>Danielle’s Children Fund (DCF)</v>
      </c>
      <c r="BO427" t="str">
        <v>Danish Refugee Council (DRC)</v>
      </c>
      <c r="BP427" t="str">
        <v>Development Support Association - APOYAR</v>
      </c>
      <c r="BQ427" t="str">
        <v>Diakonie Katastrophenhilfe</v>
      </c>
      <c r="BR427" t="str">
        <v>Diálogo Diverso</v>
      </c>
      <c r="BS427" t="str">
        <v>Doctors of the World</v>
      </c>
      <c r="BT427" t="str">
        <v>Dominican Institute for Integrated Development</v>
      </c>
      <c r="BU427" t="str">
        <v>Duendes y Ángeles Vinotinto República Dominicana</v>
      </c>
      <c r="BV427" t="str">
        <v>Encuentros SJS (Servicio Jesuita de la Solidaridad)</v>
      </c>
      <c r="BW427" t="str">
        <v>Ending Violence Against Migrants</v>
      </c>
      <c r="BX427" t="str">
        <v>Equidad Foundation</v>
      </c>
      <c r="BY427" t="str">
        <v>Equilibrium CenDE</v>
      </c>
      <c r="BZ427" t="str">
        <v>Facultad de Psicología - Universidad de la República (UDELAR)</v>
      </c>
      <c r="CA427" t="str">
        <v>First International Emergency and Solidarités International</v>
      </c>
      <c r="CB427" t="str">
        <v>Fondo Ecuatoriano Populorum Progressio</v>
      </c>
      <c r="CC427" t="str">
        <v>Foro Salud Callao</v>
      </c>
      <c r="CD427" t="str">
        <v>Foundation for the Integration and Development of Latin America (FIDAL)</v>
      </c>
      <c r="CE427" t="str">
        <v>Foundation of the Americas (FUDELA)</v>
      </c>
      <c r="CF427" t="str">
        <v>Fraternity Without Borders</v>
      </c>
      <c r="CG427" t="str">
        <v>Fundación Brisas del Norte</v>
      </c>
      <c r="CH427" t="str">
        <v>Fundación Colombovenezolana Nueva Ilusión</v>
      </c>
      <c r="CI427" t="str">
        <v>Fundación Nakama's</v>
      </c>
      <c r="CJ427" t="str">
        <v>Fundación RadaBer</v>
      </c>
      <c r="CK427" t="str">
        <v>Fundación Scalabrini Bolivia</v>
      </c>
      <c r="CL427" t="str">
        <v>Fundacion Social Vivan los Niños</v>
      </c>
      <c r="CM427" t="str">
        <v>FUNVEAC</v>
      </c>
      <c r="CN427" t="str">
        <v>German Development Cooperation Agency GIZ</v>
      </c>
      <c r="CO427" t="str">
        <v>Globalizate Radio</v>
      </c>
      <c r="CP427" t="str">
        <v>GOAL</v>
      </c>
      <c r="CQ427" t="str">
        <v>Halü Bienestar Humano Foundation (HALU)</v>
      </c>
      <c r="CR427" t="str">
        <v>Heartland Alliance International (HAI)</v>
      </c>
      <c r="CS427" t="str">
        <v>HELVETAS Swiss Intercooperation</v>
      </c>
      <c r="CT427" t="str">
        <v>HIAS</v>
      </c>
      <c r="CU427" t="str">
        <v>Human Rights Defence Curaçao</v>
      </c>
      <c r="CV427" t="str">
        <v>Humanity &amp; Inclusion</v>
      </c>
      <c r="CW427" t="str">
        <v>Humans Analytic</v>
      </c>
      <c r="CX427" t="str">
        <v>Idas y Vueltas Association</v>
      </c>
      <c r="CY427" t="str">
        <v>iMMAP</v>
      </c>
      <c r="CZ427" t="str">
        <v>IMPACT Initiatives (REACH)</v>
      </c>
      <c r="DA427" t="str">
        <v>Inmigrante Feliz Association</v>
      </c>
      <c r="DB427" t="str">
        <v>Institute for Migration and Human Rights (IMDH)</v>
      </c>
      <c r="DC427" t="str">
        <v>Institute of Natural and Cultural Heritage (IPANC)</v>
      </c>
      <c r="DD427" t="str">
        <v>International Committee for the Development of People (CISP)</v>
      </c>
      <c r="DE427" t="str">
        <v>International Federation of the Red Cross (IFRC)</v>
      </c>
      <c r="DF427" t="str">
        <v>International Labour Organization (ILO)</v>
      </c>
      <c r="DG427" t="str">
        <v>International Medical Corps</v>
      </c>
      <c r="DH427" t="str">
        <v>International Organization for Migration (IOM)</v>
      </c>
      <c r="DI427" t="str">
        <v>International Rescue Committee (IRC)</v>
      </c>
      <c r="DJ427" t="str">
        <v>INTERSOS</v>
      </c>
      <c r="DK427" t="str">
        <v>Jesuit Migrant Service (JMS)</v>
      </c>
      <c r="DL427" t="str">
        <v>Jesuit Refugee Service (JRS)</v>
      </c>
      <c r="DM427" t="str">
        <v>Jesuit Service for Migrants and Refugees (JSMR)</v>
      </c>
      <c r="DN427" t="str">
        <v>Joint United Nations Programme on HIV/AIDS (UNAIDS)</v>
      </c>
      <c r="DO427" t="str">
        <v>Kimirina Coorporation</v>
      </c>
      <c r="DP427" t="str">
        <v>La Casita Hispanic Cultural Centre</v>
      </c>
      <c r="DQ427" t="str">
        <v>Latin American Network of Non-Governmental Organizations of Persons with Disabilities and their Families (RIADIS)</v>
      </c>
      <c r="DR427" t="str">
        <v>LGBT+ Movement Brazil</v>
      </c>
      <c r="DS427" t="str">
        <v>Living Water Community (LWC)</v>
      </c>
      <c r="DT427" t="str">
        <v>LLANOVENCOL</v>
      </c>
      <c r="DU427" t="str">
        <v>Lutheran World Federation</v>
      </c>
      <c r="DV427" t="str">
        <v>Lutheran World Relief</v>
      </c>
      <c r="DW427" t="str">
        <v>Malteser International</v>
      </c>
      <c r="DX427" t="str">
        <v>Mana Institute</v>
      </c>
      <c r="DY427" t="str">
        <v>Manos Veneguayas Association</v>
      </c>
      <c r="DZ427" t="str">
        <v>Más Igualdad Perú</v>
      </c>
      <c r="EA427" t="str">
        <v>MedGlobal</v>
      </c>
      <c r="EB427" t="str">
        <v>Medical Teams International</v>
      </c>
      <c r="EC427" t="str">
        <v>Mercy Corps</v>
      </c>
      <c r="ED427" t="str">
        <v>Migrant Service Center (CAM)</v>
      </c>
      <c r="EE427" t="str">
        <v>Migrants, Refugees and Argentine Social Entrepreneurs (MIRARES)</v>
      </c>
      <c r="EF427" t="str">
        <v>Mision Scalabriniana - Ecuador</v>
      </c>
      <c r="EG427" t="str">
        <v>Missão Paz</v>
      </c>
      <c r="EH427" t="str">
        <v>Museu A CASA</v>
      </c>
      <c r="EI427" t="str">
        <v>Norwegian Refugee Council (NRC)</v>
      </c>
      <c r="EJ427" t="str">
        <v>ONG Migrantes por el Maule</v>
      </c>
      <c r="EK427" t="str">
        <v>ONG Preemptive Love Coalition Colombia</v>
      </c>
      <c r="EL427" t="str">
        <v>Organización Transfomando Vidas</v>
      </c>
      <c r="EM427" t="str">
        <v>Organization of Ibero-American States for Education, Science and Culture (OEI)</v>
      </c>
      <c r="EN427" t="str">
        <v>OXFAM</v>
      </c>
      <c r="EO427" t="str">
        <v>Panamerican Development Foundation</v>
      </c>
      <c r="EP427" t="str">
        <v>Panamerican Health Organization/World Health Organization (PAHO/WHO)</v>
      </c>
      <c r="EQ427" t="str">
        <v>Pastoral of Human Mobility - Peruvian Episcopal Conference</v>
      </c>
      <c r="ER427" t="str">
        <v>Pastoral Service for Migrants National</v>
      </c>
      <c r="ES427" t="str">
        <v>Permanent Human Rights defense Committee (CDH)</v>
      </c>
      <c r="ET427" t="str">
        <v>Pirilampos Institute - Group of visits and voluntary actions in Roraima</v>
      </c>
      <c r="EU427" t="str">
        <v>Plan International</v>
      </c>
      <c r="EV427" t="str">
        <v>Population Program, Faculty of Social Sciences, University of the Republic</v>
      </c>
      <c r="EW427" t="str">
        <v>Profamilia Association</v>
      </c>
      <c r="EX427" t="str">
        <v>Red con Migrantes y Refugiados</v>
      </c>
      <c r="EY427" t="str">
        <v>Red Cross Colombia</v>
      </c>
      <c r="EZ427" t="str">
        <v>Red Cross Ecuador</v>
      </c>
      <c r="FA427" t="str">
        <v>Red Cross Peru</v>
      </c>
      <c r="FB427" t="str">
        <v>Red de Investigaciones en Derechos Humanos - CONICET (Consejo Nacional de Investigaciones Científicas y Técnicas)</v>
      </c>
      <c r="FC427" t="str">
        <v>RET International</v>
      </c>
      <c r="FD427" t="str">
        <v>Salú pa Tur Foundation</v>
      </c>
      <c r="FE427" t="str">
        <v>Salvation Army</v>
      </c>
      <c r="FF427" t="str">
        <v>Samaritan's Purse</v>
      </c>
      <c r="FG427" t="str">
        <v>Save the Children International (SCI)</v>
      </c>
      <c r="FH427" t="str">
        <v>Scalabrini Foundation Chile</v>
      </c>
      <c r="FI427" t="str">
        <v>Sección Peruana de Amnistía Internacional</v>
      </c>
      <c r="FJ427" t="str">
        <v>Serviço Pastoral dos Migrantes do Nordeste</v>
      </c>
      <c r="FK427" t="str">
        <v>Sesame Workshop</v>
      </c>
      <c r="FL427" t="str">
        <v>Si, Da Vida</v>
      </c>
      <c r="FM427" t="str">
        <v>Solidarity and Action Asociation</v>
      </c>
      <c r="FN427" t="str">
        <v>SOS Children's Villages</v>
      </c>
      <c r="FO427" t="str">
        <v>Tarabita Foundation</v>
      </c>
      <c r="FP427" t="str">
        <v>Tearfund</v>
      </c>
      <c r="FQ427" t="str">
        <v>TECHO</v>
      </c>
      <c r="FR427" t="str">
        <v>Terranueva Foundation</v>
      </c>
      <c r="FS427" t="str">
        <v>Terre des Hommes Suisse</v>
      </c>
      <c r="FT427" t="str">
        <v>The Israel Forum for International Humanitarian Aid (IsraAID)</v>
      </c>
      <c r="FU427" t="str">
        <v>Unión Venezolana en Perú</v>
      </c>
      <c r="FV427" t="str">
        <v>United Nations Children's Fund (UNICEF)</v>
      </c>
      <c r="FW427" t="str">
        <v>United Nations Development Programme (UNDP)</v>
      </c>
      <c r="FX427" t="str">
        <v>United Nations Educational, Scientific and Cultural Organization (UNESCO)</v>
      </c>
      <c r="FY427" t="str">
        <v>United Nations Entity for Gender Equality and the Empowerment of Women (UNWOMEN)</v>
      </c>
      <c r="FZ427" t="str">
        <v>United Nations Food and Agricultural Organization (FAO)</v>
      </c>
      <c r="GA427" t="str">
        <v>United Nations High Commissioner for Refugees (UNHCR)</v>
      </c>
      <c r="GB427" t="str">
        <v>United Nations Office of the High Commissioner for Human Rights (OHCHR)</v>
      </c>
      <c r="GC427" t="str">
        <v>United Nations Office on Drugs and Crime (UNODC)</v>
      </c>
      <c r="GD427" t="str">
        <v>United Nations Population Fund (UNFPA)</v>
      </c>
      <c r="GE427" t="str">
        <v>United Nations Programme for Human Settlements (UN Habitat)</v>
      </c>
      <c r="GF427" t="str">
        <v>Vale da Benção Educational and Charitable Association (AEBVB)</v>
      </c>
      <c r="GG427" t="str">
        <v>VenAruba Solidaria</v>
      </c>
      <c r="GH427" t="str">
        <v>Venex Curacao Foundation</v>
      </c>
      <c r="GI427" t="str">
        <v>Venezolanos en Barranquilla</v>
      </c>
      <c r="GJ427" t="str">
        <v>Venezolanos en San Cristóbal</v>
      </c>
      <c r="GK427" t="str">
        <v>Venezuelan Emigrant Foundation (FEV)</v>
      </c>
      <c r="GL427" t="str">
        <v>Vicaría de Pastoral Social Caritas</v>
      </c>
      <c r="GM427" t="str">
        <v>Voices GY</v>
      </c>
      <c r="GN427" t="str">
        <v>We World GVC</v>
      </c>
      <c r="GO427" t="str">
        <v>World Council of Credit Unions</v>
      </c>
      <c r="GP427" t="str">
        <v>World Food Programme (WFP)</v>
      </c>
      <c r="GQ427" t="str">
        <v>World Vision</v>
      </c>
      <c r="GR427" t="str">
        <v>ZOA</v>
      </c>
    </row>
    <row r="428" spans="8:200" x14ac:dyDescent="0.3">
      <c r="H428" t="str" cm="1">
        <f t="array" ref="H428:GR428">TRANSPOSE(_xlfn._xlws.SORT(_xlfn._xlws.FILTER(Table3[Name],ISNUMBER(SEARCH(' Activity Sheet'!D482,Table3[Name])),"Not found"),,1))</f>
        <v>.New Organisation</v>
      </c>
      <c r="I428" t="str">
        <v>ABV - Association of Good with Life</v>
      </c>
      <c r="J428" t="str">
        <v>ACAPS</v>
      </c>
      <c r="K428" t="str">
        <v>Acción y Desarrollo</v>
      </c>
      <c r="L428" t="str">
        <v>ACTED</v>
      </c>
      <c r="M428" t="str">
        <v>Action against Hunger</v>
      </c>
      <c r="N428" t="str">
        <v>ActionAid</v>
      </c>
      <c r="O428" t="str">
        <v>Adventist Development and Relief Agency (ADRA)</v>
      </c>
      <c r="P428" t="str">
        <v>Alas de Colibrí Foundation</v>
      </c>
      <c r="Q428" t="str">
        <v>Alianza por la Solidaridad</v>
      </c>
      <c r="R428" t="str">
        <v>Alianza por Venezuela</v>
      </c>
      <c r="S428" t="str">
        <v>Americares Foundation</v>
      </c>
      <c r="T428" t="str">
        <v>Argentine Commission for Refugees and Migrants (CAREF)</v>
      </c>
      <c r="U428" t="str">
        <v>Asociación Aves</v>
      </c>
      <c r="V428" t="str">
        <v>Asociación de Jubilados y Pensionados Venezolanos en Argentina</v>
      </c>
      <c r="W428" t="str">
        <v>Asociación de Venezolanos en Eloy Alfaro</v>
      </c>
      <c r="X428" t="str">
        <v>Asociación Fundación contra el Hambre Perú</v>
      </c>
      <c r="Y428" t="str">
        <v>Asociación Migrantes Venezolanos</v>
      </c>
      <c r="Z428" t="str">
        <v>Asociación Misioneros de San Carlos Scalabrinianos</v>
      </c>
      <c r="AA428" t="str">
        <v>Asociacion Proteccion Poblacion Vulnerable</v>
      </c>
      <c r="AB428" t="str">
        <v>Asociación Quinta Ola</v>
      </c>
      <c r="AC428" t="str">
        <v>Asociación Salto Ángel</v>
      </c>
      <c r="AD428" t="str">
        <v>Asociación Venezuela en Ecuador AC</v>
      </c>
      <c r="AE428" t="str">
        <v>ASOVENAR</v>
      </c>
      <c r="AF428" t="str">
        <v>Associação Hermanitos</v>
      </c>
      <c r="AG428" t="str">
        <v>AVSI Foundation</v>
      </c>
      <c r="AH428" t="str">
        <v>Bethany Christian Services</v>
      </c>
      <c r="AI428" t="str">
        <v>Blumont</v>
      </c>
      <c r="AJ428" t="str">
        <v>CARE</v>
      </c>
      <c r="AK428" t="str">
        <v>Caritas Brazil</v>
      </c>
      <c r="AL428" t="str">
        <v>Caritas Ecuador</v>
      </c>
      <c r="AM428" t="str">
        <v>Caritas Germany</v>
      </c>
      <c r="AN428" t="str">
        <v>Caritas Manaus</v>
      </c>
      <c r="AO428" t="str">
        <v>Caritas Parana</v>
      </c>
      <c r="AP428" t="str">
        <v>Caritas Peru</v>
      </c>
      <c r="AQ428" t="str">
        <v>Caritas Rio de Janeiro</v>
      </c>
      <c r="AR428" t="str">
        <v>Caritas São Paulo</v>
      </c>
      <c r="AS428" t="str">
        <v>Caritas Switzerland</v>
      </c>
      <c r="AT428" t="str">
        <v>CCEFIRO Association</v>
      </c>
      <c r="AU428" t="str">
        <v>CEDRO</v>
      </c>
      <c r="AV428" t="str">
        <v>Center for Integrated Studies and Programs for Sustainable Development (CIEDS)</v>
      </c>
      <c r="AW428" t="str">
        <v>Center for Migration and Human Rights of the Diocese of Roraima (CMDH)</v>
      </c>
      <c r="AX428" t="str">
        <v>Centro de Atencion Psicosocial (CAPS)</v>
      </c>
      <c r="AY428" t="str">
        <v>CESAL</v>
      </c>
      <c r="AZ428" t="str">
        <v>CESVI-Cooperazione e Sviluppo</v>
      </c>
      <c r="BA428" t="str">
        <v>ChildFund International</v>
      </c>
      <c r="BB428" t="str">
        <v>CHS Alternativo</v>
      </c>
      <c r="BC428" t="str">
        <v>Churún Merú Association</v>
      </c>
      <c r="BD428" t="str">
        <v>Coalición por Venezuela</v>
      </c>
      <c r="BE428" t="str">
        <v>Colonia Foundation of Venezuelans in the Dominican Republic (FUNCOVERD)</v>
      </c>
      <c r="BF428" t="str">
        <v>COLVENZ</v>
      </c>
      <c r="BG428" t="str">
        <v>Compassiva</v>
      </c>
      <c r="BH428" t="str">
        <v>Consejo Interreligioso del Perú - Religiones por la Paz</v>
      </c>
      <c r="BI428" t="str">
        <v>Consorcio ONG OCIPI Y Capellanía Nacional OFICA</v>
      </c>
      <c r="BJ428" t="str">
        <v>COOPI - International Cooperation Foundation</v>
      </c>
      <c r="BK428" t="str">
        <v>Corporación Colectivo Sin Fronteras</v>
      </c>
      <c r="BL428" t="str">
        <v>CRISFE Foundation</v>
      </c>
      <c r="BM428" t="str">
        <v>Cuso International</v>
      </c>
      <c r="BN428" t="str">
        <v>Danielle’s Children Fund (DCF)</v>
      </c>
      <c r="BO428" t="str">
        <v>Danish Refugee Council (DRC)</v>
      </c>
      <c r="BP428" t="str">
        <v>Development Support Association - APOYAR</v>
      </c>
      <c r="BQ428" t="str">
        <v>Diakonie Katastrophenhilfe</v>
      </c>
      <c r="BR428" t="str">
        <v>Diálogo Diverso</v>
      </c>
      <c r="BS428" t="str">
        <v>Doctors of the World</v>
      </c>
      <c r="BT428" t="str">
        <v>Dominican Institute for Integrated Development</v>
      </c>
      <c r="BU428" t="str">
        <v>Duendes y Ángeles Vinotinto República Dominicana</v>
      </c>
      <c r="BV428" t="str">
        <v>Encuentros SJS (Servicio Jesuita de la Solidaridad)</v>
      </c>
      <c r="BW428" t="str">
        <v>Ending Violence Against Migrants</v>
      </c>
      <c r="BX428" t="str">
        <v>Equidad Foundation</v>
      </c>
      <c r="BY428" t="str">
        <v>Equilibrium CenDE</v>
      </c>
      <c r="BZ428" t="str">
        <v>Facultad de Psicología - Universidad de la República (UDELAR)</v>
      </c>
      <c r="CA428" t="str">
        <v>First International Emergency and Solidarités International</v>
      </c>
      <c r="CB428" t="str">
        <v>Fondo Ecuatoriano Populorum Progressio</v>
      </c>
      <c r="CC428" t="str">
        <v>Foro Salud Callao</v>
      </c>
      <c r="CD428" t="str">
        <v>Foundation for the Integration and Development of Latin America (FIDAL)</v>
      </c>
      <c r="CE428" t="str">
        <v>Foundation of the Americas (FUDELA)</v>
      </c>
      <c r="CF428" t="str">
        <v>Fraternity Without Borders</v>
      </c>
      <c r="CG428" t="str">
        <v>Fundación Brisas del Norte</v>
      </c>
      <c r="CH428" t="str">
        <v>Fundación Colombovenezolana Nueva Ilusión</v>
      </c>
      <c r="CI428" t="str">
        <v>Fundación Nakama's</v>
      </c>
      <c r="CJ428" t="str">
        <v>Fundación RadaBer</v>
      </c>
      <c r="CK428" t="str">
        <v>Fundación Scalabrini Bolivia</v>
      </c>
      <c r="CL428" t="str">
        <v>Fundacion Social Vivan los Niños</v>
      </c>
      <c r="CM428" t="str">
        <v>FUNVEAC</v>
      </c>
      <c r="CN428" t="str">
        <v>German Development Cooperation Agency GIZ</v>
      </c>
      <c r="CO428" t="str">
        <v>Globalizate Radio</v>
      </c>
      <c r="CP428" t="str">
        <v>GOAL</v>
      </c>
      <c r="CQ428" t="str">
        <v>Halü Bienestar Humano Foundation (HALU)</v>
      </c>
      <c r="CR428" t="str">
        <v>Heartland Alliance International (HAI)</v>
      </c>
      <c r="CS428" t="str">
        <v>HELVETAS Swiss Intercooperation</v>
      </c>
      <c r="CT428" t="str">
        <v>HIAS</v>
      </c>
      <c r="CU428" t="str">
        <v>Human Rights Defence Curaçao</v>
      </c>
      <c r="CV428" t="str">
        <v>Humanity &amp; Inclusion</v>
      </c>
      <c r="CW428" t="str">
        <v>Humans Analytic</v>
      </c>
      <c r="CX428" t="str">
        <v>Idas y Vueltas Association</v>
      </c>
      <c r="CY428" t="str">
        <v>iMMAP</v>
      </c>
      <c r="CZ428" t="str">
        <v>IMPACT Initiatives (REACH)</v>
      </c>
      <c r="DA428" t="str">
        <v>Inmigrante Feliz Association</v>
      </c>
      <c r="DB428" t="str">
        <v>Institute for Migration and Human Rights (IMDH)</v>
      </c>
      <c r="DC428" t="str">
        <v>Institute of Natural and Cultural Heritage (IPANC)</v>
      </c>
      <c r="DD428" t="str">
        <v>International Committee for the Development of People (CISP)</v>
      </c>
      <c r="DE428" t="str">
        <v>International Federation of the Red Cross (IFRC)</v>
      </c>
      <c r="DF428" t="str">
        <v>International Labour Organization (ILO)</v>
      </c>
      <c r="DG428" t="str">
        <v>International Medical Corps</v>
      </c>
      <c r="DH428" t="str">
        <v>International Organization for Migration (IOM)</v>
      </c>
      <c r="DI428" t="str">
        <v>International Rescue Committee (IRC)</v>
      </c>
      <c r="DJ428" t="str">
        <v>INTERSOS</v>
      </c>
      <c r="DK428" t="str">
        <v>Jesuit Migrant Service (JMS)</v>
      </c>
      <c r="DL428" t="str">
        <v>Jesuit Refugee Service (JRS)</v>
      </c>
      <c r="DM428" t="str">
        <v>Jesuit Service for Migrants and Refugees (JSMR)</v>
      </c>
      <c r="DN428" t="str">
        <v>Joint United Nations Programme on HIV/AIDS (UNAIDS)</v>
      </c>
      <c r="DO428" t="str">
        <v>Kimirina Coorporation</v>
      </c>
      <c r="DP428" t="str">
        <v>La Casita Hispanic Cultural Centre</v>
      </c>
      <c r="DQ428" t="str">
        <v>Latin American Network of Non-Governmental Organizations of Persons with Disabilities and their Families (RIADIS)</v>
      </c>
      <c r="DR428" t="str">
        <v>LGBT+ Movement Brazil</v>
      </c>
      <c r="DS428" t="str">
        <v>Living Water Community (LWC)</v>
      </c>
      <c r="DT428" t="str">
        <v>LLANOVENCOL</v>
      </c>
      <c r="DU428" t="str">
        <v>Lutheran World Federation</v>
      </c>
      <c r="DV428" t="str">
        <v>Lutheran World Relief</v>
      </c>
      <c r="DW428" t="str">
        <v>Malteser International</v>
      </c>
      <c r="DX428" t="str">
        <v>Mana Institute</v>
      </c>
      <c r="DY428" t="str">
        <v>Manos Veneguayas Association</v>
      </c>
      <c r="DZ428" t="str">
        <v>Más Igualdad Perú</v>
      </c>
      <c r="EA428" t="str">
        <v>MedGlobal</v>
      </c>
      <c r="EB428" t="str">
        <v>Medical Teams International</v>
      </c>
      <c r="EC428" t="str">
        <v>Mercy Corps</v>
      </c>
      <c r="ED428" t="str">
        <v>Migrant Service Center (CAM)</v>
      </c>
      <c r="EE428" t="str">
        <v>Migrants, Refugees and Argentine Social Entrepreneurs (MIRARES)</v>
      </c>
      <c r="EF428" t="str">
        <v>Mision Scalabriniana - Ecuador</v>
      </c>
      <c r="EG428" t="str">
        <v>Missão Paz</v>
      </c>
      <c r="EH428" t="str">
        <v>Museu A CASA</v>
      </c>
      <c r="EI428" t="str">
        <v>Norwegian Refugee Council (NRC)</v>
      </c>
      <c r="EJ428" t="str">
        <v>ONG Migrantes por el Maule</v>
      </c>
      <c r="EK428" t="str">
        <v>ONG Preemptive Love Coalition Colombia</v>
      </c>
      <c r="EL428" t="str">
        <v>Organización Transfomando Vidas</v>
      </c>
      <c r="EM428" t="str">
        <v>Organization of Ibero-American States for Education, Science and Culture (OEI)</v>
      </c>
      <c r="EN428" t="str">
        <v>OXFAM</v>
      </c>
      <c r="EO428" t="str">
        <v>Panamerican Development Foundation</v>
      </c>
      <c r="EP428" t="str">
        <v>Panamerican Health Organization/World Health Organization (PAHO/WHO)</v>
      </c>
      <c r="EQ428" t="str">
        <v>Pastoral of Human Mobility - Peruvian Episcopal Conference</v>
      </c>
      <c r="ER428" t="str">
        <v>Pastoral Service for Migrants National</v>
      </c>
      <c r="ES428" t="str">
        <v>Permanent Human Rights defense Committee (CDH)</v>
      </c>
      <c r="ET428" t="str">
        <v>Pirilampos Institute - Group of visits and voluntary actions in Roraima</v>
      </c>
      <c r="EU428" t="str">
        <v>Plan International</v>
      </c>
      <c r="EV428" t="str">
        <v>Population Program, Faculty of Social Sciences, University of the Republic</v>
      </c>
      <c r="EW428" t="str">
        <v>Profamilia Association</v>
      </c>
      <c r="EX428" t="str">
        <v>Red con Migrantes y Refugiados</v>
      </c>
      <c r="EY428" t="str">
        <v>Red Cross Colombia</v>
      </c>
      <c r="EZ428" t="str">
        <v>Red Cross Ecuador</v>
      </c>
      <c r="FA428" t="str">
        <v>Red Cross Peru</v>
      </c>
      <c r="FB428" t="str">
        <v>Red de Investigaciones en Derechos Humanos - CONICET (Consejo Nacional de Investigaciones Científicas y Técnicas)</v>
      </c>
      <c r="FC428" t="str">
        <v>RET International</v>
      </c>
      <c r="FD428" t="str">
        <v>Salú pa Tur Foundation</v>
      </c>
      <c r="FE428" t="str">
        <v>Salvation Army</v>
      </c>
      <c r="FF428" t="str">
        <v>Samaritan's Purse</v>
      </c>
      <c r="FG428" t="str">
        <v>Save the Children International (SCI)</v>
      </c>
      <c r="FH428" t="str">
        <v>Scalabrini Foundation Chile</v>
      </c>
      <c r="FI428" t="str">
        <v>Sección Peruana de Amnistía Internacional</v>
      </c>
      <c r="FJ428" t="str">
        <v>Serviço Pastoral dos Migrantes do Nordeste</v>
      </c>
      <c r="FK428" t="str">
        <v>Sesame Workshop</v>
      </c>
      <c r="FL428" t="str">
        <v>Si, Da Vida</v>
      </c>
      <c r="FM428" t="str">
        <v>Solidarity and Action Asociation</v>
      </c>
      <c r="FN428" t="str">
        <v>SOS Children's Villages</v>
      </c>
      <c r="FO428" t="str">
        <v>Tarabita Foundation</v>
      </c>
      <c r="FP428" t="str">
        <v>Tearfund</v>
      </c>
      <c r="FQ428" t="str">
        <v>TECHO</v>
      </c>
      <c r="FR428" t="str">
        <v>Terranueva Foundation</v>
      </c>
      <c r="FS428" t="str">
        <v>Terre des Hommes Suisse</v>
      </c>
      <c r="FT428" t="str">
        <v>The Israel Forum for International Humanitarian Aid (IsraAID)</v>
      </c>
      <c r="FU428" t="str">
        <v>Unión Venezolana en Perú</v>
      </c>
      <c r="FV428" t="str">
        <v>United Nations Children's Fund (UNICEF)</v>
      </c>
      <c r="FW428" t="str">
        <v>United Nations Development Programme (UNDP)</v>
      </c>
      <c r="FX428" t="str">
        <v>United Nations Educational, Scientific and Cultural Organization (UNESCO)</v>
      </c>
      <c r="FY428" t="str">
        <v>United Nations Entity for Gender Equality and the Empowerment of Women (UNWOMEN)</v>
      </c>
      <c r="FZ428" t="str">
        <v>United Nations Food and Agricultural Organization (FAO)</v>
      </c>
      <c r="GA428" t="str">
        <v>United Nations High Commissioner for Refugees (UNHCR)</v>
      </c>
      <c r="GB428" t="str">
        <v>United Nations Office of the High Commissioner for Human Rights (OHCHR)</v>
      </c>
      <c r="GC428" t="str">
        <v>United Nations Office on Drugs and Crime (UNODC)</v>
      </c>
      <c r="GD428" t="str">
        <v>United Nations Population Fund (UNFPA)</v>
      </c>
      <c r="GE428" t="str">
        <v>United Nations Programme for Human Settlements (UN Habitat)</v>
      </c>
      <c r="GF428" t="str">
        <v>Vale da Benção Educational and Charitable Association (AEBVB)</v>
      </c>
      <c r="GG428" t="str">
        <v>VenAruba Solidaria</v>
      </c>
      <c r="GH428" t="str">
        <v>Venex Curacao Foundation</v>
      </c>
      <c r="GI428" t="str">
        <v>Venezolanos en Barranquilla</v>
      </c>
      <c r="GJ428" t="str">
        <v>Venezolanos en San Cristóbal</v>
      </c>
      <c r="GK428" t="str">
        <v>Venezuelan Emigrant Foundation (FEV)</v>
      </c>
      <c r="GL428" t="str">
        <v>Vicaría de Pastoral Social Caritas</v>
      </c>
      <c r="GM428" t="str">
        <v>Voices GY</v>
      </c>
      <c r="GN428" t="str">
        <v>We World GVC</v>
      </c>
      <c r="GO428" t="str">
        <v>World Council of Credit Unions</v>
      </c>
      <c r="GP428" t="str">
        <v>World Food Programme (WFP)</v>
      </c>
      <c r="GQ428" t="str">
        <v>World Vision</v>
      </c>
      <c r="GR428" t="str">
        <v>ZOA</v>
      </c>
    </row>
    <row r="429" spans="8:200" x14ac:dyDescent="0.3">
      <c r="H429" t="str" cm="1">
        <f t="array" ref="H429:GR429">TRANSPOSE(_xlfn._xlws.SORT(_xlfn._xlws.FILTER(Table3[Name],ISNUMBER(SEARCH(' Activity Sheet'!D483,Table3[Name])),"Not found"),,1))</f>
        <v>.New Organisation</v>
      </c>
      <c r="I429" t="str">
        <v>ABV - Association of Good with Life</v>
      </c>
      <c r="J429" t="str">
        <v>ACAPS</v>
      </c>
      <c r="K429" t="str">
        <v>Acción y Desarrollo</v>
      </c>
      <c r="L429" t="str">
        <v>ACTED</v>
      </c>
      <c r="M429" t="str">
        <v>Action against Hunger</v>
      </c>
      <c r="N429" t="str">
        <v>ActionAid</v>
      </c>
      <c r="O429" t="str">
        <v>Adventist Development and Relief Agency (ADRA)</v>
      </c>
      <c r="P429" t="str">
        <v>Alas de Colibrí Foundation</v>
      </c>
      <c r="Q429" t="str">
        <v>Alianza por la Solidaridad</v>
      </c>
      <c r="R429" t="str">
        <v>Alianza por Venezuela</v>
      </c>
      <c r="S429" t="str">
        <v>Americares Foundation</v>
      </c>
      <c r="T429" t="str">
        <v>Argentine Commission for Refugees and Migrants (CAREF)</v>
      </c>
      <c r="U429" t="str">
        <v>Asociación Aves</v>
      </c>
      <c r="V429" t="str">
        <v>Asociación de Jubilados y Pensionados Venezolanos en Argentina</v>
      </c>
      <c r="W429" t="str">
        <v>Asociación de Venezolanos en Eloy Alfaro</v>
      </c>
      <c r="X429" t="str">
        <v>Asociación Fundación contra el Hambre Perú</v>
      </c>
      <c r="Y429" t="str">
        <v>Asociación Migrantes Venezolanos</v>
      </c>
      <c r="Z429" t="str">
        <v>Asociación Misioneros de San Carlos Scalabrinianos</v>
      </c>
      <c r="AA429" t="str">
        <v>Asociacion Proteccion Poblacion Vulnerable</v>
      </c>
      <c r="AB429" t="str">
        <v>Asociación Quinta Ola</v>
      </c>
      <c r="AC429" t="str">
        <v>Asociación Salto Ángel</v>
      </c>
      <c r="AD429" t="str">
        <v>Asociación Venezuela en Ecuador AC</v>
      </c>
      <c r="AE429" t="str">
        <v>ASOVENAR</v>
      </c>
      <c r="AF429" t="str">
        <v>Associação Hermanitos</v>
      </c>
      <c r="AG429" t="str">
        <v>AVSI Foundation</v>
      </c>
      <c r="AH429" t="str">
        <v>Bethany Christian Services</v>
      </c>
      <c r="AI429" t="str">
        <v>Blumont</v>
      </c>
      <c r="AJ429" t="str">
        <v>CARE</v>
      </c>
      <c r="AK429" t="str">
        <v>Caritas Brazil</v>
      </c>
      <c r="AL429" t="str">
        <v>Caritas Ecuador</v>
      </c>
      <c r="AM429" t="str">
        <v>Caritas Germany</v>
      </c>
      <c r="AN429" t="str">
        <v>Caritas Manaus</v>
      </c>
      <c r="AO429" t="str">
        <v>Caritas Parana</v>
      </c>
      <c r="AP429" t="str">
        <v>Caritas Peru</v>
      </c>
      <c r="AQ429" t="str">
        <v>Caritas Rio de Janeiro</v>
      </c>
      <c r="AR429" t="str">
        <v>Caritas São Paulo</v>
      </c>
      <c r="AS429" t="str">
        <v>Caritas Switzerland</v>
      </c>
      <c r="AT429" t="str">
        <v>CCEFIRO Association</v>
      </c>
      <c r="AU429" t="str">
        <v>CEDRO</v>
      </c>
      <c r="AV429" t="str">
        <v>Center for Integrated Studies and Programs for Sustainable Development (CIEDS)</v>
      </c>
      <c r="AW429" t="str">
        <v>Center for Migration and Human Rights of the Diocese of Roraima (CMDH)</v>
      </c>
      <c r="AX429" t="str">
        <v>Centro de Atencion Psicosocial (CAPS)</v>
      </c>
      <c r="AY429" t="str">
        <v>CESAL</v>
      </c>
      <c r="AZ429" t="str">
        <v>CESVI-Cooperazione e Sviluppo</v>
      </c>
      <c r="BA429" t="str">
        <v>ChildFund International</v>
      </c>
      <c r="BB429" t="str">
        <v>CHS Alternativo</v>
      </c>
      <c r="BC429" t="str">
        <v>Churún Merú Association</v>
      </c>
      <c r="BD429" t="str">
        <v>Coalición por Venezuela</v>
      </c>
      <c r="BE429" t="str">
        <v>Colonia Foundation of Venezuelans in the Dominican Republic (FUNCOVERD)</v>
      </c>
      <c r="BF429" t="str">
        <v>COLVENZ</v>
      </c>
      <c r="BG429" t="str">
        <v>Compassiva</v>
      </c>
      <c r="BH429" t="str">
        <v>Consejo Interreligioso del Perú - Religiones por la Paz</v>
      </c>
      <c r="BI429" t="str">
        <v>Consorcio ONG OCIPI Y Capellanía Nacional OFICA</v>
      </c>
      <c r="BJ429" t="str">
        <v>COOPI - International Cooperation Foundation</v>
      </c>
      <c r="BK429" t="str">
        <v>Corporación Colectivo Sin Fronteras</v>
      </c>
      <c r="BL429" t="str">
        <v>CRISFE Foundation</v>
      </c>
      <c r="BM429" t="str">
        <v>Cuso International</v>
      </c>
      <c r="BN429" t="str">
        <v>Danielle’s Children Fund (DCF)</v>
      </c>
      <c r="BO429" t="str">
        <v>Danish Refugee Council (DRC)</v>
      </c>
      <c r="BP429" t="str">
        <v>Development Support Association - APOYAR</v>
      </c>
      <c r="BQ429" t="str">
        <v>Diakonie Katastrophenhilfe</v>
      </c>
      <c r="BR429" t="str">
        <v>Diálogo Diverso</v>
      </c>
      <c r="BS429" t="str">
        <v>Doctors of the World</v>
      </c>
      <c r="BT429" t="str">
        <v>Dominican Institute for Integrated Development</v>
      </c>
      <c r="BU429" t="str">
        <v>Duendes y Ángeles Vinotinto República Dominicana</v>
      </c>
      <c r="BV429" t="str">
        <v>Encuentros SJS (Servicio Jesuita de la Solidaridad)</v>
      </c>
      <c r="BW429" t="str">
        <v>Ending Violence Against Migrants</v>
      </c>
      <c r="BX429" t="str">
        <v>Equidad Foundation</v>
      </c>
      <c r="BY429" t="str">
        <v>Equilibrium CenDE</v>
      </c>
      <c r="BZ429" t="str">
        <v>Facultad de Psicología - Universidad de la República (UDELAR)</v>
      </c>
      <c r="CA429" t="str">
        <v>First International Emergency and Solidarités International</v>
      </c>
      <c r="CB429" t="str">
        <v>Fondo Ecuatoriano Populorum Progressio</v>
      </c>
      <c r="CC429" t="str">
        <v>Foro Salud Callao</v>
      </c>
      <c r="CD429" t="str">
        <v>Foundation for the Integration and Development of Latin America (FIDAL)</v>
      </c>
      <c r="CE429" t="str">
        <v>Foundation of the Americas (FUDELA)</v>
      </c>
      <c r="CF429" t="str">
        <v>Fraternity Without Borders</v>
      </c>
      <c r="CG429" t="str">
        <v>Fundación Brisas del Norte</v>
      </c>
      <c r="CH429" t="str">
        <v>Fundación Colombovenezolana Nueva Ilusión</v>
      </c>
      <c r="CI429" t="str">
        <v>Fundación Nakama's</v>
      </c>
      <c r="CJ429" t="str">
        <v>Fundación RadaBer</v>
      </c>
      <c r="CK429" t="str">
        <v>Fundación Scalabrini Bolivia</v>
      </c>
      <c r="CL429" t="str">
        <v>Fundacion Social Vivan los Niños</v>
      </c>
      <c r="CM429" t="str">
        <v>FUNVEAC</v>
      </c>
      <c r="CN429" t="str">
        <v>German Development Cooperation Agency GIZ</v>
      </c>
      <c r="CO429" t="str">
        <v>Globalizate Radio</v>
      </c>
      <c r="CP429" t="str">
        <v>GOAL</v>
      </c>
      <c r="CQ429" t="str">
        <v>Halü Bienestar Humano Foundation (HALU)</v>
      </c>
      <c r="CR429" t="str">
        <v>Heartland Alliance International (HAI)</v>
      </c>
      <c r="CS429" t="str">
        <v>HELVETAS Swiss Intercooperation</v>
      </c>
      <c r="CT429" t="str">
        <v>HIAS</v>
      </c>
      <c r="CU429" t="str">
        <v>Human Rights Defence Curaçao</v>
      </c>
      <c r="CV429" t="str">
        <v>Humanity &amp; Inclusion</v>
      </c>
      <c r="CW429" t="str">
        <v>Humans Analytic</v>
      </c>
      <c r="CX429" t="str">
        <v>Idas y Vueltas Association</v>
      </c>
      <c r="CY429" t="str">
        <v>iMMAP</v>
      </c>
      <c r="CZ429" t="str">
        <v>IMPACT Initiatives (REACH)</v>
      </c>
      <c r="DA429" t="str">
        <v>Inmigrante Feliz Association</v>
      </c>
      <c r="DB429" t="str">
        <v>Institute for Migration and Human Rights (IMDH)</v>
      </c>
      <c r="DC429" t="str">
        <v>Institute of Natural and Cultural Heritage (IPANC)</v>
      </c>
      <c r="DD429" t="str">
        <v>International Committee for the Development of People (CISP)</v>
      </c>
      <c r="DE429" t="str">
        <v>International Federation of the Red Cross (IFRC)</v>
      </c>
      <c r="DF429" t="str">
        <v>International Labour Organization (ILO)</v>
      </c>
      <c r="DG429" t="str">
        <v>International Medical Corps</v>
      </c>
      <c r="DH429" t="str">
        <v>International Organization for Migration (IOM)</v>
      </c>
      <c r="DI429" t="str">
        <v>International Rescue Committee (IRC)</v>
      </c>
      <c r="DJ429" t="str">
        <v>INTERSOS</v>
      </c>
      <c r="DK429" t="str">
        <v>Jesuit Migrant Service (JMS)</v>
      </c>
      <c r="DL429" t="str">
        <v>Jesuit Refugee Service (JRS)</v>
      </c>
      <c r="DM429" t="str">
        <v>Jesuit Service for Migrants and Refugees (JSMR)</v>
      </c>
      <c r="DN429" t="str">
        <v>Joint United Nations Programme on HIV/AIDS (UNAIDS)</v>
      </c>
      <c r="DO429" t="str">
        <v>Kimirina Coorporation</v>
      </c>
      <c r="DP429" t="str">
        <v>La Casita Hispanic Cultural Centre</v>
      </c>
      <c r="DQ429" t="str">
        <v>Latin American Network of Non-Governmental Organizations of Persons with Disabilities and their Families (RIADIS)</v>
      </c>
      <c r="DR429" t="str">
        <v>LGBT+ Movement Brazil</v>
      </c>
      <c r="DS429" t="str">
        <v>Living Water Community (LWC)</v>
      </c>
      <c r="DT429" t="str">
        <v>LLANOVENCOL</v>
      </c>
      <c r="DU429" t="str">
        <v>Lutheran World Federation</v>
      </c>
      <c r="DV429" t="str">
        <v>Lutheran World Relief</v>
      </c>
      <c r="DW429" t="str">
        <v>Malteser International</v>
      </c>
      <c r="DX429" t="str">
        <v>Mana Institute</v>
      </c>
      <c r="DY429" t="str">
        <v>Manos Veneguayas Association</v>
      </c>
      <c r="DZ429" t="str">
        <v>Más Igualdad Perú</v>
      </c>
      <c r="EA429" t="str">
        <v>MedGlobal</v>
      </c>
      <c r="EB429" t="str">
        <v>Medical Teams International</v>
      </c>
      <c r="EC429" t="str">
        <v>Mercy Corps</v>
      </c>
      <c r="ED429" t="str">
        <v>Migrant Service Center (CAM)</v>
      </c>
      <c r="EE429" t="str">
        <v>Migrants, Refugees and Argentine Social Entrepreneurs (MIRARES)</v>
      </c>
      <c r="EF429" t="str">
        <v>Mision Scalabriniana - Ecuador</v>
      </c>
      <c r="EG429" t="str">
        <v>Missão Paz</v>
      </c>
      <c r="EH429" t="str">
        <v>Museu A CASA</v>
      </c>
      <c r="EI429" t="str">
        <v>Norwegian Refugee Council (NRC)</v>
      </c>
      <c r="EJ429" t="str">
        <v>ONG Migrantes por el Maule</v>
      </c>
      <c r="EK429" t="str">
        <v>ONG Preemptive Love Coalition Colombia</v>
      </c>
      <c r="EL429" t="str">
        <v>Organización Transfomando Vidas</v>
      </c>
      <c r="EM429" t="str">
        <v>Organization of Ibero-American States for Education, Science and Culture (OEI)</v>
      </c>
      <c r="EN429" t="str">
        <v>OXFAM</v>
      </c>
      <c r="EO429" t="str">
        <v>Panamerican Development Foundation</v>
      </c>
      <c r="EP429" t="str">
        <v>Panamerican Health Organization/World Health Organization (PAHO/WHO)</v>
      </c>
      <c r="EQ429" t="str">
        <v>Pastoral of Human Mobility - Peruvian Episcopal Conference</v>
      </c>
      <c r="ER429" t="str">
        <v>Pastoral Service for Migrants National</v>
      </c>
      <c r="ES429" t="str">
        <v>Permanent Human Rights defense Committee (CDH)</v>
      </c>
      <c r="ET429" t="str">
        <v>Pirilampos Institute - Group of visits and voluntary actions in Roraima</v>
      </c>
      <c r="EU429" t="str">
        <v>Plan International</v>
      </c>
      <c r="EV429" t="str">
        <v>Population Program, Faculty of Social Sciences, University of the Republic</v>
      </c>
      <c r="EW429" t="str">
        <v>Profamilia Association</v>
      </c>
      <c r="EX429" t="str">
        <v>Red con Migrantes y Refugiados</v>
      </c>
      <c r="EY429" t="str">
        <v>Red Cross Colombia</v>
      </c>
      <c r="EZ429" t="str">
        <v>Red Cross Ecuador</v>
      </c>
      <c r="FA429" t="str">
        <v>Red Cross Peru</v>
      </c>
      <c r="FB429" t="str">
        <v>Red de Investigaciones en Derechos Humanos - CONICET (Consejo Nacional de Investigaciones Científicas y Técnicas)</v>
      </c>
      <c r="FC429" t="str">
        <v>RET International</v>
      </c>
      <c r="FD429" t="str">
        <v>Salú pa Tur Foundation</v>
      </c>
      <c r="FE429" t="str">
        <v>Salvation Army</v>
      </c>
      <c r="FF429" t="str">
        <v>Samaritan's Purse</v>
      </c>
      <c r="FG429" t="str">
        <v>Save the Children International (SCI)</v>
      </c>
      <c r="FH429" t="str">
        <v>Scalabrini Foundation Chile</v>
      </c>
      <c r="FI429" t="str">
        <v>Sección Peruana de Amnistía Internacional</v>
      </c>
      <c r="FJ429" t="str">
        <v>Serviço Pastoral dos Migrantes do Nordeste</v>
      </c>
      <c r="FK429" t="str">
        <v>Sesame Workshop</v>
      </c>
      <c r="FL429" t="str">
        <v>Si, Da Vida</v>
      </c>
      <c r="FM429" t="str">
        <v>Solidarity and Action Asociation</v>
      </c>
      <c r="FN429" t="str">
        <v>SOS Children's Villages</v>
      </c>
      <c r="FO429" t="str">
        <v>Tarabita Foundation</v>
      </c>
      <c r="FP429" t="str">
        <v>Tearfund</v>
      </c>
      <c r="FQ429" t="str">
        <v>TECHO</v>
      </c>
      <c r="FR429" t="str">
        <v>Terranueva Foundation</v>
      </c>
      <c r="FS429" t="str">
        <v>Terre des Hommes Suisse</v>
      </c>
      <c r="FT429" t="str">
        <v>The Israel Forum for International Humanitarian Aid (IsraAID)</v>
      </c>
      <c r="FU429" t="str">
        <v>Unión Venezolana en Perú</v>
      </c>
      <c r="FV429" t="str">
        <v>United Nations Children's Fund (UNICEF)</v>
      </c>
      <c r="FW429" t="str">
        <v>United Nations Development Programme (UNDP)</v>
      </c>
      <c r="FX429" t="str">
        <v>United Nations Educational, Scientific and Cultural Organization (UNESCO)</v>
      </c>
      <c r="FY429" t="str">
        <v>United Nations Entity for Gender Equality and the Empowerment of Women (UNWOMEN)</v>
      </c>
      <c r="FZ429" t="str">
        <v>United Nations Food and Agricultural Organization (FAO)</v>
      </c>
      <c r="GA429" t="str">
        <v>United Nations High Commissioner for Refugees (UNHCR)</v>
      </c>
      <c r="GB429" t="str">
        <v>United Nations Office of the High Commissioner for Human Rights (OHCHR)</v>
      </c>
      <c r="GC429" t="str">
        <v>United Nations Office on Drugs and Crime (UNODC)</v>
      </c>
      <c r="GD429" t="str">
        <v>United Nations Population Fund (UNFPA)</v>
      </c>
      <c r="GE429" t="str">
        <v>United Nations Programme for Human Settlements (UN Habitat)</v>
      </c>
      <c r="GF429" t="str">
        <v>Vale da Benção Educational and Charitable Association (AEBVB)</v>
      </c>
      <c r="GG429" t="str">
        <v>VenAruba Solidaria</v>
      </c>
      <c r="GH429" t="str">
        <v>Venex Curacao Foundation</v>
      </c>
      <c r="GI429" t="str">
        <v>Venezolanos en Barranquilla</v>
      </c>
      <c r="GJ429" t="str">
        <v>Venezolanos en San Cristóbal</v>
      </c>
      <c r="GK429" t="str">
        <v>Venezuelan Emigrant Foundation (FEV)</v>
      </c>
      <c r="GL429" t="str">
        <v>Vicaría de Pastoral Social Caritas</v>
      </c>
      <c r="GM429" t="str">
        <v>Voices GY</v>
      </c>
      <c r="GN429" t="str">
        <v>We World GVC</v>
      </c>
      <c r="GO429" t="str">
        <v>World Council of Credit Unions</v>
      </c>
      <c r="GP429" t="str">
        <v>World Food Programme (WFP)</v>
      </c>
      <c r="GQ429" t="str">
        <v>World Vision</v>
      </c>
      <c r="GR429" t="str">
        <v>ZOA</v>
      </c>
    </row>
    <row r="430" spans="8:200" x14ac:dyDescent="0.3">
      <c r="H430" t="str" cm="1">
        <f t="array" ref="H430:GR430">TRANSPOSE(_xlfn._xlws.SORT(_xlfn._xlws.FILTER(Table3[Name],ISNUMBER(SEARCH(' Activity Sheet'!D484,Table3[Name])),"Not found"),,1))</f>
        <v>.New Organisation</v>
      </c>
      <c r="I430" t="str">
        <v>ABV - Association of Good with Life</v>
      </c>
      <c r="J430" t="str">
        <v>ACAPS</v>
      </c>
      <c r="K430" t="str">
        <v>Acción y Desarrollo</v>
      </c>
      <c r="L430" t="str">
        <v>ACTED</v>
      </c>
      <c r="M430" t="str">
        <v>Action against Hunger</v>
      </c>
      <c r="N430" t="str">
        <v>ActionAid</v>
      </c>
      <c r="O430" t="str">
        <v>Adventist Development and Relief Agency (ADRA)</v>
      </c>
      <c r="P430" t="str">
        <v>Alas de Colibrí Foundation</v>
      </c>
      <c r="Q430" t="str">
        <v>Alianza por la Solidaridad</v>
      </c>
      <c r="R430" t="str">
        <v>Alianza por Venezuela</v>
      </c>
      <c r="S430" t="str">
        <v>Americares Foundation</v>
      </c>
      <c r="T430" t="str">
        <v>Argentine Commission for Refugees and Migrants (CAREF)</v>
      </c>
      <c r="U430" t="str">
        <v>Asociación Aves</v>
      </c>
      <c r="V430" t="str">
        <v>Asociación de Jubilados y Pensionados Venezolanos en Argentina</v>
      </c>
      <c r="W430" t="str">
        <v>Asociación de Venezolanos en Eloy Alfaro</v>
      </c>
      <c r="X430" t="str">
        <v>Asociación Fundación contra el Hambre Perú</v>
      </c>
      <c r="Y430" t="str">
        <v>Asociación Migrantes Venezolanos</v>
      </c>
      <c r="Z430" t="str">
        <v>Asociación Misioneros de San Carlos Scalabrinianos</v>
      </c>
      <c r="AA430" t="str">
        <v>Asociacion Proteccion Poblacion Vulnerable</v>
      </c>
      <c r="AB430" t="str">
        <v>Asociación Quinta Ola</v>
      </c>
      <c r="AC430" t="str">
        <v>Asociación Salto Ángel</v>
      </c>
      <c r="AD430" t="str">
        <v>Asociación Venezuela en Ecuador AC</v>
      </c>
      <c r="AE430" t="str">
        <v>ASOVENAR</v>
      </c>
      <c r="AF430" t="str">
        <v>Associação Hermanitos</v>
      </c>
      <c r="AG430" t="str">
        <v>AVSI Foundation</v>
      </c>
      <c r="AH430" t="str">
        <v>Bethany Christian Services</v>
      </c>
      <c r="AI430" t="str">
        <v>Blumont</v>
      </c>
      <c r="AJ430" t="str">
        <v>CARE</v>
      </c>
      <c r="AK430" t="str">
        <v>Caritas Brazil</v>
      </c>
      <c r="AL430" t="str">
        <v>Caritas Ecuador</v>
      </c>
      <c r="AM430" t="str">
        <v>Caritas Germany</v>
      </c>
      <c r="AN430" t="str">
        <v>Caritas Manaus</v>
      </c>
      <c r="AO430" t="str">
        <v>Caritas Parana</v>
      </c>
      <c r="AP430" t="str">
        <v>Caritas Peru</v>
      </c>
      <c r="AQ430" t="str">
        <v>Caritas Rio de Janeiro</v>
      </c>
      <c r="AR430" t="str">
        <v>Caritas São Paulo</v>
      </c>
      <c r="AS430" t="str">
        <v>Caritas Switzerland</v>
      </c>
      <c r="AT430" t="str">
        <v>CCEFIRO Association</v>
      </c>
      <c r="AU430" t="str">
        <v>CEDRO</v>
      </c>
      <c r="AV430" t="str">
        <v>Center for Integrated Studies and Programs for Sustainable Development (CIEDS)</v>
      </c>
      <c r="AW430" t="str">
        <v>Center for Migration and Human Rights of the Diocese of Roraima (CMDH)</v>
      </c>
      <c r="AX430" t="str">
        <v>Centro de Atencion Psicosocial (CAPS)</v>
      </c>
      <c r="AY430" t="str">
        <v>CESAL</v>
      </c>
      <c r="AZ430" t="str">
        <v>CESVI-Cooperazione e Sviluppo</v>
      </c>
      <c r="BA430" t="str">
        <v>ChildFund International</v>
      </c>
      <c r="BB430" t="str">
        <v>CHS Alternativo</v>
      </c>
      <c r="BC430" t="str">
        <v>Churún Merú Association</v>
      </c>
      <c r="BD430" t="str">
        <v>Coalición por Venezuela</v>
      </c>
      <c r="BE430" t="str">
        <v>Colonia Foundation of Venezuelans in the Dominican Republic (FUNCOVERD)</v>
      </c>
      <c r="BF430" t="str">
        <v>COLVENZ</v>
      </c>
      <c r="BG430" t="str">
        <v>Compassiva</v>
      </c>
      <c r="BH430" t="str">
        <v>Consejo Interreligioso del Perú - Religiones por la Paz</v>
      </c>
      <c r="BI430" t="str">
        <v>Consorcio ONG OCIPI Y Capellanía Nacional OFICA</v>
      </c>
      <c r="BJ430" t="str">
        <v>COOPI - International Cooperation Foundation</v>
      </c>
      <c r="BK430" t="str">
        <v>Corporación Colectivo Sin Fronteras</v>
      </c>
      <c r="BL430" t="str">
        <v>CRISFE Foundation</v>
      </c>
      <c r="BM430" t="str">
        <v>Cuso International</v>
      </c>
      <c r="BN430" t="str">
        <v>Danielle’s Children Fund (DCF)</v>
      </c>
      <c r="BO430" t="str">
        <v>Danish Refugee Council (DRC)</v>
      </c>
      <c r="BP430" t="str">
        <v>Development Support Association - APOYAR</v>
      </c>
      <c r="BQ430" t="str">
        <v>Diakonie Katastrophenhilfe</v>
      </c>
      <c r="BR430" t="str">
        <v>Diálogo Diverso</v>
      </c>
      <c r="BS430" t="str">
        <v>Doctors of the World</v>
      </c>
      <c r="BT430" t="str">
        <v>Dominican Institute for Integrated Development</v>
      </c>
      <c r="BU430" t="str">
        <v>Duendes y Ángeles Vinotinto República Dominicana</v>
      </c>
      <c r="BV430" t="str">
        <v>Encuentros SJS (Servicio Jesuita de la Solidaridad)</v>
      </c>
      <c r="BW430" t="str">
        <v>Ending Violence Against Migrants</v>
      </c>
      <c r="BX430" t="str">
        <v>Equidad Foundation</v>
      </c>
      <c r="BY430" t="str">
        <v>Equilibrium CenDE</v>
      </c>
      <c r="BZ430" t="str">
        <v>Facultad de Psicología - Universidad de la República (UDELAR)</v>
      </c>
      <c r="CA430" t="str">
        <v>First International Emergency and Solidarités International</v>
      </c>
      <c r="CB430" t="str">
        <v>Fondo Ecuatoriano Populorum Progressio</v>
      </c>
      <c r="CC430" t="str">
        <v>Foro Salud Callao</v>
      </c>
      <c r="CD430" t="str">
        <v>Foundation for the Integration and Development of Latin America (FIDAL)</v>
      </c>
      <c r="CE430" t="str">
        <v>Foundation of the Americas (FUDELA)</v>
      </c>
      <c r="CF430" t="str">
        <v>Fraternity Without Borders</v>
      </c>
      <c r="CG430" t="str">
        <v>Fundación Brisas del Norte</v>
      </c>
      <c r="CH430" t="str">
        <v>Fundación Colombovenezolana Nueva Ilusión</v>
      </c>
      <c r="CI430" t="str">
        <v>Fundación Nakama's</v>
      </c>
      <c r="CJ430" t="str">
        <v>Fundación RadaBer</v>
      </c>
      <c r="CK430" t="str">
        <v>Fundación Scalabrini Bolivia</v>
      </c>
      <c r="CL430" t="str">
        <v>Fundacion Social Vivan los Niños</v>
      </c>
      <c r="CM430" t="str">
        <v>FUNVEAC</v>
      </c>
      <c r="CN430" t="str">
        <v>German Development Cooperation Agency GIZ</v>
      </c>
      <c r="CO430" t="str">
        <v>Globalizate Radio</v>
      </c>
      <c r="CP430" t="str">
        <v>GOAL</v>
      </c>
      <c r="CQ430" t="str">
        <v>Halü Bienestar Humano Foundation (HALU)</v>
      </c>
      <c r="CR430" t="str">
        <v>Heartland Alliance International (HAI)</v>
      </c>
      <c r="CS430" t="str">
        <v>HELVETAS Swiss Intercooperation</v>
      </c>
      <c r="CT430" t="str">
        <v>HIAS</v>
      </c>
      <c r="CU430" t="str">
        <v>Human Rights Defence Curaçao</v>
      </c>
      <c r="CV430" t="str">
        <v>Humanity &amp; Inclusion</v>
      </c>
      <c r="CW430" t="str">
        <v>Humans Analytic</v>
      </c>
      <c r="CX430" t="str">
        <v>Idas y Vueltas Association</v>
      </c>
      <c r="CY430" t="str">
        <v>iMMAP</v>
      </c>
      <c r="CZ430" t="str">
        <v>IMPACT Initiatives (REACH)</v>
      </c>
      <c r="DA430" t="str">
        <v>Inmigrante Feliz Association</v>
      </c>
      <c r="DB430" t="str">
        <v>Institute for Migration and Human Rights (IMDH)</v>
      </c>
      <c r="DC430" t="str">
        <v>Institute of Natural and Cultural Heritage (IPANC)</v>
      </c>
      <c r="DD430" t="str">
        <v>International Committee for the Development of People (CISP)</v>
      </c>
      <c r="DE430" t="str">
        <v>International Federation of the Red Cross (IFRC)</v>
      </c>
      <c r="DF430" t="str">
        <v>International Labour Organization (ILO)</v>
      </c>
      <c r="DG430" t="str">
        <v>International Medical Corps</v>
      </c>
      <c r="DH430" t="str">
        <v>International Organization for Migration (IOM)</v>
      </c>
      <c r="DI430" t="str">
        <v>International Rescue Committee (IRC)</v>
      </c>
      <c r="DJ430" t="str">
        <v>INTERSOS</v>
      </c>
      <c r="DK430" t="str">
        <v>Jesuit Migrant Service (JMS)</v>
      </c>
      <c r="DL430" t="str">
        <v>Jesuit Refugee Service (JRS)</v>
      </c>
      <c r="DM430" t="str">
        <v>Jesuit Service for Migrants and Refugees (JSMR)</v>
      </c>
      <c r="DN430" t="str">
        <v>Joint United Nations Programme on HIV/AIDS (UNAIDS)</v>
      </c>
      <c r="DO430" t="str">
        <v>Kimirina Coorporation</v>
      </c>
      <c r="DP430" t="str">
        <v>La Casita Hispanic Cultural Centre</v>
      </c>
      <c r="DQ430" t="str">
        <v>Latin American Network of Non-Governmental Organizations of Persons with Disabilities and their Families (RIADIS)</v>
      </c>
      <c r="DR430" t="str">
        <v>LGBT+ Movement Brazil</v>
      </c>
      <c r="DS430" t="str">
        <v>Living Water Community (LWC)</v>
      </c>
      <c r="DT430" t="str">
        <v>LLANOVENCOL</v>
      </c>
      <c r="DU430" t="str">
        <v>Lutheran World Federation</v>
      </c>
      <c r="DV430" t="str">
        <v>Lutheran World Relief</v>
      </c>
      <c r="DW430" t="str">
        <v>Malteser International</v>
      </c>
      <c r="DX430" t="str">
        <v>Mana Institute</v>
      </c>
      <c r="DY430" t="str">
        <v>Manos Veneguayas Association</v>
      </c>
      <c r="DZ430" t="str">
        <v>Más Igualdad Perú</v>
      </c>
      <c r="EA430" t="str">
        <v>MedGlobal</v>
      </c>
      <c r="EB430" t="str">
        <v>Medical Teams International</v>
      </c>
      <c r="EC430" t="str">
        <v>Mercy Corps</v>
      </c>
      <c r="ED430" t="str">
        <v>Migrant Service Center (CAM)</v>
      </c>
      <c r="EE430" t="str">
        <v>Migrants, Refugees and Argentine Social Entrepreneurs (MIRARES)</v>
      </c>
      <c r="EF430" t="str">
        <v>Mision Scalabriniana - Ecuador</v>
      </c>
      <c r="EG430" t="str">
        <v>Missão Paz</v>
      </c>
      <c r="EH430" t="str">
        <v>Museu A CASA</v>
      </c>
      <c r="EI430" t="str">
        <v>Norwegian Refugee Council (NRC)</v>
      </c>
      <c r="EJ430" t="str">
        <v>ONG Migrantes por el Maule</v>
      </c>
      <c r="EK430" t="str">
        <v>ONG Preemptive Love Coalition Colombia</v>
      </c>
      <c r="EL430" t="str">
        <v>Organización Transfomando Vidas</v>
      </c>
      <c r="EM430" t="str">
        <v>Organization of Ibero-American States for Education, Science and Culture (OEI)</v>
      </c>
      <c r="EN430" t="str">
        <v>OXFAM</v>
      </c>
      <c r="EO430" t="str">
        <v>Panamerican Development Foundation</v>
      </c>
      <c r="EP430" t="str">
        <v>Panamerican Health Organization/World Health Organization (PAHO/WHO)</v>
      </c>
      <c r="EQ430" t="str">
        <v>Pastoral of Human Mobility - Peruvian Episcopal Conference</v>
      </c>
      <c r="ER430" t="str">
        <v>Pastoral Service for Migrants National</v>
      </c>
      <c r="ES430" t="str">
        <v>Permanent Human Rights defense Committee (CDH)</v>
      </c>
      <c r="ET430" t="str">
        <v>Pirilampos Institute - Group of visits and voluntary actions in Roraima</v>
      </c>
      <c r="EU430" t="str">
        <v>Plan International</v>
      </c>
      <c r="EV430" t="str">
        <v>Population Program, Faculty of Social Sciences, University of the Republic</v>
      </c>
      <c r="EW430" t="str">
        <v>Profamilia Association</v>
      </c>
      <c r="EX430" t="str">
        <v>Red con Migrantes y Refugiados</v>
      </c>
      <c r="EY430" t="str">
        <v>Red Cross Colombia</v>
      </c>
      <c r="EZ430" t="str">
        <v>Red Cross Ecuador</v>
      </c>
      <c r="FA430" t="str">
        <v>Red Cross Peru</v>
      </c>
      <c r="FB430" t="str">
        <v>Red de Investigaciones en Derechos Humanos - CONICET (Consejo Nacional de Investigaciones Científicas y Técnicas)</v>
      </c>
      <c r="FC430" t="str">
        <v>RET International</v>
      </c>
      <c r="FD430" t="str">
        <v>Salú pa Tur Foundation</v>
      </c>
      <c r="FE430" t="str">
        <v>Salvation Army</v>
      </c>
      <c r="FF430" t="str">
        <v>Samaritan's Purse</v>
      </c>
      <c r="FG430" t="str">
        <v>Save the Children International (SCI)</v>
      </c>
      <c r="FH430" t="str">
        <v>Scalabrini Foundation Chile</v>
      </c>
      <c r="FI430" t="str">
        <v>Sección Peruana de Amnistía Internacional</v>
      </c>
      <c r="FJ430" t="str">
        <v>Serviço Pastoral dos Migrantes do Nordeste</v>
      </c>
      <c r="FK430" t="str">
        <v>Sesame Workshop</v>
      </c>
      <c r="FL430" t="str">
        <v>Si, Da Vida</v>
      </c>
      <c r="FM430" t="str">
        <v>Solidarity and Action Asociation</v>
      </c>
      <c r="FN430" t="str">
        <v>SOS Children's Villages</v>
      </c>
      <c r="FO430" t="str">
        <v>Tarabita Foundation</v>
      </c>
      <c r="FP430" t="str">
        <v>Tearfund</v>
      </c>
      <c r="FQ430" t="str">
        <v>TECHO</v>
      </c>
      <c r="FR430" t="str">
        <v>Terranueva Foundation</v>
      </c>
      <c r="FS430" t="str">
        <v>Terre des Hommes Suisse</v>
      </c>
      <c r="FT430" t="str">
        <v>The Israel Forum for International Humanitarian Aid (IsraAID)</v>
      </c>
      <c r="FU430" t="str">
        <v>Unión Venezolana en Perú</v>
      </c>
      <c r="FV430" t="str">
        <v>United Nations Children's Fund (UNICEF)</v>
      </c>
      <c r="FW430" t="str">
        <v>United Nations Development Programme (UNDP)</v>
      </c>
      <c r="FX430" t="str">
        <v>United Nations Educational, Scientific and Cultural Organization (UNESCO)</v>
      </c>
      <c r="FY430" t="str">
        <v>United Nations Entity for Gender Equality and the Empowerment of Women (UNWOMEN)</v>
      </c>
      <c r="FZ430" t="str">
        <v>United Nations Food and Agricultural Organization (FAO)</v>
      </c>
      <c r="GA430" t="str">
        <v>United Nations High Commissioner for Refugees (UNHCR)</v>
      </c>
      <c r="GB430" t="str">
        <v>United Nations Office of the High Commissioner for Human Rights (OHCHR)</v>
      </c>
      <c r="GC430" t="str">
        <v>United Nations Office on Drugs and Crime (UNODC)</v>
      </c>
      <c r="GD430" t="str">
        <v>United Nations Population Fund (UNFPA)</v>
      </c>
      <c r="GE430" t="str">
        <v>United Nations Programme for Human Settlements (UN Habitat)</v>
      </c>
      <c r="GF430" t="str">
        <v>Vale da Benção Educational and Charitable Association (AEBVB)</v>
      </c>
      <c r="GG430" t="str">
        <v>VenAruba Solidaria</v>
      </c>
      <c r="GH430" t="str">
        <v>Venex Curacao Foundation</v>
      </c>
      <c r="GI430" t="str">
        <v>Venezolanos en Barranquilla</v>
      </c>
      <c r="GJ430" t="str">
        <v>Venezolanos en San Cristóbal</v>
      </c>
      <c r="GK430" t="str">
        <v>Venezuelan Emigrant Foundation (FEV)</v>
      </c>
      <c r="GL430" t="str">
        <v>Vicaría de Pastoral Social Caritas</v>
      </c>
      <c r="GM430" t="str">
        <v>Voices GY</v>
      </c>
      <c r="GN430" t="str">
        <v>We World GVC</v>
      </c>
      <c r="GO430" t="str">
        <v>World Council of Credit Unions</v>
      </c>
      <c r="GP430" t="str">
        <v>World Food Programme (WFP)</v>
      </c>
      <c r="GQ430" t="str">
        <v>World Vision</v>
      </c>
      <c r="GR430" t="str">
        <v>ZOA</v>
      </c>
    </row>
    <row r="431" spans="8:200" x14ac:dyDescent="0.3">
      <c r="H431" t="str" cm="1">
        <f t="array" ref="H431:GR431">TRANSPOSE(_xlfn._xlws.SORT(_xlfn._xlws.FILTER(Table3[Name],ISNUMBER(SEARCH(' Activity Sheet'!D485,Table3[Name])),"Not found"),,1))</f>
        <v>.New Organisation</v>
      </c>
      <c r="I431" t="str">
        <v>ABV - Association of Good with Life</v>
      </c>
      <c r="J431" t="str">
        <v>ACAPS</v>
      </c>
      <c r="K431" t="str">
        <v>Acción y Desarrollo</v>
      </c>
      <c r="L431" t="str">
        <v>ACTED</v>
      </c>
      <c r="M431" t="str">
        <v>Action against Hunger</v>
      </c>
      <c r="N431" t="str">
        <v>ActionAid</v>
      </c>
      <c r="O431" t="str">
        <v>Adventist Development and Relief Agency (ADRA)</v>
      </c>
      <c r="P431" t="str">
        <v>Alas de Colibrí Foundation</v>
      </c>
      <c r="Q431" t="str">
        <v>Alianza por la Solidaridad</v>
      </c>
      <c r="R431" t="str">
        <v>Alianza por Venezuela</v>
      </c>
      <c r="S431" t="str">
        <v>Americares Foundation</v>
      </c>
      <c r="T431" t="str">
        <v>Argentine Commission for Refugees and Migrants (CAREF)</v>
      </c>
      <c r="U431" t="str">
        <v>Asociación Aves</v>
      </c>
      <c r="V431" t="str">
        <v>Asociación de Jubilados y Pensionados Venezolanos en Argentina</v>
      </c>
      <c r="W431" t="str">
        <v>Asociación de Venezolanos en Eloy Alfaro</v>
      </c>
      <c r="X431" t="str">
        <v>Asociación Fundación contra el Hambre Perú</v>
      </c>
      <c r="Y431" t="str">
        <v>Asociación Migrantes Venezolanos</v>
      </c>
      <c r="Z431" t="str">
        <v>Asociación Misioneros de San Carlos Scalabrinianos</v>
      </c>
      <c r="AA431" t="str">
        <v>Asociacion Proteccion Poblacion Vulnerable</v>
      </c>
      <c r="AB431" t="str">
        <v>Asociación Quinta Ola</v>
      </c>
      <c r="AC431" t="str">
        <v>Asociación Salto Ángel</v>
      </c>
      <c r="AD431" t="str">
        <v>Asociación Venezuela en Ecuador AC</v>
      </c>
      <c r="AE431" t="str">
        <v>ASOVENAR</v>
      </c>
      <c r="AF431" t="str">
        <v>Associação Hermanitos</v>
      </c>
      <c r="AG431" t="str">
        <v>AVSI Foundation</v>
      </c>
      <c r="AH431" t="str">
        <v>Bethany Christian Services</v>
      </c>
      <c r="AI431" t="str">
        <v>Blumont</v>
      </c>
      <c r="AJ431" t="str">
        <v>CARE</v>
      </c>
      <c r="AK431" t="str">
        <v>Caritas Brazil</v>
      </c>
      <c r="AL431" t="str">
        <v>Caritas Ecuador</v>
      </c>
      <c r="AM431" t="str">
        <v>Caritas Germany</v>
      </c>
      <c r="AN431" t="str">
        <v>Caritas Manaus</v>
      </c>
      <c r="AO431" t="str">
        <v>Caritas Parana</v>
      </c>
      <c r="AP431" t="str">
        <v>Caritas Peru</v>
      </c>
      <c r="AQ431" t="str">
        <v>Caritas Rio de Janeiro</v>
      </c>
      <c r="AR431" t="str">
        <v>Caritas São Paulo</v>
      </c>
      <c r="AS431" t="str">
        <v>Caritas Switzerland</v>
      </c>
      <c r="AT431" t="str">
        <v>CCEFIRO Association</v>
      </c>
      <c r="AU431" t="str">
        <v>CEDRO</v>
      </c>
      <c r="AV431" t="str">
        <v>Center for Integrated Studies and Programs for Sustainable Development (CIEDS)</v>
      </c>
      <c r="AW431" t="str">
        <v>Center for Migration and Human Rights of the Diocese of Roraima (CMDH)</v>
      </c>
      <c r="AX431" t="str">
        <v>Centro de Atencion Psicosocial (CAPS)</v>
      </c>
      <c r="AY431" t="str">
        <v>CESAL</v>
      </c>
      <c r="AZ431" t="str">
        <v>CESVI-Cooperazione e Sviluppo</v>
      </c>
      <c r="BA431" t="str">
        <v>ChildFund International</v>
      </c>
      <c r="BB431" t="str">
        <v>CHS Alternativo</v>
      </c>
      <c r="BC431" t="str">
        <v>Churún Merú Association</v>
      </c>
      <c r="BD431" t="str">
        <v>Coalición por Venezuela</v>
      </c>
      <c r="BE431" t="str">
        <v>Colonia Foundation of Venezuelans in the Dominican Republic (FUNCOVERD)</v>
      </c>
      <c r="BF431" t="str">
        <v>COLVENZ</v>
      </c>
      <c r="BG431" t="str">
        <v>Compassiva</v>
      </c>
      <c r="BH431" t="str">
        <v>Consejo Interreligioso del Perú - Religiones por la Paz</v>
      </c>
      <c r="BI431" t="str">
        <v>Consorcio ONG OCIPI Y Capellanía Nacional OFICA</v>
      </c>
      <c r="BJ431" t="str">
        <v>COOPI - International Cooperation Foundation</v>
      </c>
      <c r="BK431" t="str">
        <v>Corporación Colectivo Sin Fronteras</v>
      </c>
      <c r="BL431" t="str">
        <v>CRISFE Foundation</v>
      </c>
      <c r="BM431" t="str">
        <v>Cuso International</v>
      </c>
      <c r="BN431" t="str">
        <v>Danielle’s Children Fund (DCF)</v>
      </c>
      <c r="BO431" t="str">
        <v>Danish Refugee Council (DRC)</v>
      </c>
      <c r="BP431" t="str">
        <v>Development Support Association - APOYAR</v>
      </c>
      <c r="BQ431" t="str">
        <v>Diakonie Katastrophenhilfe</v>
      </c>
      <c r="BR431" t="str">
        <v>Diálogo Diverso</v>
      </c>
      <c r="BS431" t="str">
        <v>Doctors of the World</v>
      </c>
      <c r="BT431" t="str">
        <v>Dominican Institute for Integrated Development</v>
      </c>
      <c r="BU431" t="str">
        <v>Duendes y Ángeles Vinotinto República Dominicana</v>
      </c>
      <c r="BV431" t="str">
        <v>Encuentros SJS (Servicio Jesuita de la Solidaridad)</v>
      </c>
      <c r="BW431" t="str">
        <v>Ending Violence Against Migrants</v>
      </c>
      <c r="BX431" t="str">
        <v>Equidad Foundation</v>
      </c>
      <c r="BY431" t="str">
        <v>Equilibrium CenDE</v>
      </c>
      <c r="BZ431" t="str">
        <v>Facultad de Psicología - Universidad de la República (UDELAR)</v>
      </c>
      <c r="CA431" t="str">
        <v>First International Emergency and Solidarités International</v>
      </c>
      <c r="CB431" t="str">
        <v>Fondo Ecuatoriano Populorum Progressio</v>
      </c>
      <c r="CC431" t="str">
        <v>Foro Salud Callao</v>
      </c>
      <c r="CD431" t="str">
        <v>Foundation for the Integration and Development of Latin America (FIDAL)</v>
      </c>
      <c r="CE431" t="str">
        <v>Foundation of the Americas (FUDELA)</v>
      </c>
      <c r="CF431" t="str">
        <v>Fraternity Without Borders</v>
      </c>
      <c r="CG431" t="str">
        <v>Fundación Brisas del Norte</v>
      </c>
      <c r="CH431" t="str">
        <v>Fundación Colombovenezolana Nueva Ilusión</v>
      </c>
      <c r="CI431" t="str">
        <v>Fundación Nakama's</v>
      </c>
      <c r="CJ431" t="str">
        <v>Fundación RadaBer</v>
      </c>
      <c r="CK431" t="str">
        <v>Fundación Scalabrini Bolivia</v>
      </c>
      <c r="CL431" t="str">
        <v>Fundacion Social Vivan los Niños</v>
      </c>
      <c r="CM431" t="str">
        <v>FUNVEAC</v>
      </c>
      <c r="CN431" t="str">
        <v>German Development Cooperation Agency GIZ</v>
      </c>
      <c r="CO431" t="str">
        <v>Globalizate Radio</v>
      </c>
      <c r="CP431" t="str">
        <v>GOAL</v>
      </c>
      <c r="CQ431" t="str">
        <v>Halü Bienestar Humano Foundation (HALU)</v>
      </c>
      <c r="CR431" t="str">
        <v>Heartland Alliance International (HAI)</v>
      </c>
      <c r="CS431" t="str">
        <v>HELVETAS Swiss Intercooperation</v>
      </c>
      <c r="CT431" t="str">
        <v>HIAS</v>
      </c>
      <c r="CU431" t="str">
        <v>Human Rights Defence Curaçao</v>
      </c>
      <c r="CV431" t="str">
        <v>Humanity &amp; Inclusion</v>
      </c>
      <c r="CW431" t="str">
        <v>Humans Analytic</v>
      </c>
      <c r="CX431" t="str">
        <v>Idas y Vueltas Association</v>
      </c>
      <c r="CY431" t="str">
        <v>iMMAP</v>
      </c>
      <c r="CZ431" t="str">
        <v>IMPACT Initiatives (REACH)</v>
      </c>
      <c r="DA431" t="str">
        <v>Inmigrante Feliz Association</v>
      </c>
      <c r="DB431" t="str">
        <v>Institute for Migration and Human Rights (IMDH)</v>
      </c>
      <c r="DC431" t="str">
        <v>Institute of Natural and Cultural Heritage (IPANC)</v>
      </c>
      <c r="DD431" t="str">
        <v>International Committee for the Development of People (CISP)</v>
      </c>
      <c r="DE431" t="str">
        <v>International Federation of the Red Cross (IFRC)</v>
      </c>
      <c r="DF431" t="str">
        <v>International Labour Organization (ILO)</v>
      </c>
      <c r="DG431" t="str">
        <v>International Medical Corps</v>
      </c>
      <c r="DH431" t="str">
        <v>International Organization for Migration (IOM)</v>
      </c>
      <c r="DI431" t="str">
        <v>International Rescue Committee (IRC)</v>
      </c>
      <c r="DJ431" t="str">
        <v>INTERSOS</v>
      </c>
      <c r="DK431" t="str">
        <v>Jesuit Migrant Service (JMS)</v>
      </c>
      <c r="DL431" t="str">
        <v>Jesuit Refugee Service (JRS)</v>
      </c>
      <c r="DM431" t="str">
        <v>Jesuit Service for Migrants and Refugees (JSMR)</v>
      </c>
      <c r="DN431" t="str">
        <v>Joint United Nations Programme on HIV/AIDS (UNAIDS)</v>
      </c>
      <c r="DO431" t="str">
        <v>Kimirina Coorporation</v>
      </c>
      <c r="DP431" t="str">
        <v>La Casita Hispanic Cultural Centre</v>
      </c>
      <c r="DQ431" t="str">
        <v>Latin American Network of Non-Governmental Organizations of Persons with Disabilities and their Families (RIADIS)</v>
      </c>
      <c r="DR431" t="str">
        <v>LGBT+ Movement Brazil</v>
      </c>
      <c r="DS431" t="str">
        <v>Living Water Community (LWC)</v>
      </c>
      <c r="DT431" t="str">
        <v>LLANOVENCOL</v>
      </c>
      <c r="DU431" t="str">
        <v>Lutheran World Federation</v>
      </c>
      <c r="DV431" t="str">
        <v>Lutheran World Relief</v>
      </c>
      <c r="DW431" t="str">
        <v>Malteser International</v>
      </c>
      <c r="DX431" t="str">
        <v>Mana Institute</v>
      </c>
      <c r="DY431" t="str">
        <v>Manos Veneguayas Association</v>
      </c>
      <c r="DZ431" t="str">
        <v>Más Igualdad Perú</v>
      </c>
      <c r="EA431" t="str">
        <v>MedGlobal</v>
      </c>
      <c r="EB431" t="str">
        <v>Medical Teams International</v>
      </c>
      <c r="EC431" t="str">
        <v>Mercy Corps</v>
      </c>
      <c r="ED431" t="str">
        <v>Migrant Service Center (CAM)</v>
      </c>
      <c r="EE431" t="str">
        <v>Migrants, Refugees and Argentine Social Entrepreneurs (MIRARES)</v>
      </c>
      <c r="EF431" t="str">
        <v>Mision Scalabriniana - Ecuador</v>
      </c>
      <c r="EG431" t="str">
        <v>Missão Paz</v>
      </c>
      <c r="EH431" t="str">
        <v>Museu A CASA</v>
      </c>
      <c r="EI431" t="str">
        <v>Norwegian Refugee Council (NRC)</v>
      </c>
      <c r="EJ431" t="str">
        <v>ONG Migrantes por el Maule</v>
      </c>
      <c r="EK431" t="str">
        <v>ONG Preemptive Love Coalition Colombia</v>
      </c>
      <c r="EL431" t="str">
        <v>Organización Transfomando Vidas</v>
      </c>
      <c r="EM431" t="str">
        <v>Organization of Ibero-American States for Education, Science and Culture (OEI)</v>
      </c>
      <c r="EN431" t="str">
        <v>OXFAM</v>
      </c>
      <c r="EO431" t="str">
        <v>Panamerican Development Foundation</v>
      </c>
      <c r="EP431" t="str">
        <v>Panamerican Health Organization/World Health Organization (PAHO/WHO)</v>
      </c>
      <c r="EQ431" t="str">
        <v>Pastoral of Human Mobility - Peruvian Episcopal Conference</v>
      </c>
      <c r="ER431" t="str">
        <v>Pastoral Service for Migrants National</v>
      </c>
      <c r="ES431" t="str">
        <v>Permanent Human Rights defense Committee (CDH)</v>
      </c>
      <c r="ET431" t="str">
        <v>Pirilampos Institute - Group of visits and voluntary actions in Roraima</v>
      </c>
      <c r="EU431" t="str">
        <v>Plan International</v>
      </c>
      <c r="EV431" t="str">
        <v>Population Program, Faculty of Social Sciences, University of the Republic</v>
      </c>
      <c r="EW431" t="str">
        <v>Profamilia Association</v>
      </c>
      <c r="EX431" t="str">
        <v>Red con Migrantes y Refugiados</v>
      </c>
      <c r="EY431" t="str">
        <v>Red Cross Colombia</v>
      </c>
      <c r="EZ431" t="str">
        <v>Red Cross Ecuador</v>
      </c>
      <c r="FA431" t="str">
        <v>Red Cross Peru</v>
      </c>
      <c r="FB431" t="str">
        <v>Red de Investigaciones en Derechos Humanos - CONICET (Consejo Nacional de Investigaciones Científicas y Técnicas)</v>
      </c>
      <c r="FC431" t="str">
        <v>RET International</v>
      </c>
      <c r="FD431" t="str">
        <v>Salú pa Tur Foundation</v>
      </c>
      <c r="FE431" t="str">
        <v>Salvation Army</v>
      </c>
      <c r="FF431" t="str">
        <v>Samaritan's Purse</v>
      </c>
      <c r="FG431" t="str">
        <v>Save the Children International (SCI)</v>
      </c>
      <c r="FH431" t="str">
        <v>Scalabrini Foundation Chile</v>
      </c>
      <c r="FI431" t="str">
        <v>Sección Peruana de Amnistía Internacional</v>
      </c>
      <c r="FJ431" t="str">
        <v>Serviço Pastoral dos Migrantes do Nordeste</v>
      </c>
      <c r="FK431" t="str">
        <v>Sesame Workshop</v>
      </c>
      <c r="FL431" t="str">
        <v>Si, Da Vida</v>
      </c>
      <c r="FM431" t="str">
        <v>Solidarity and Action Asociation</v>
      </c>
      <c r="FN431" t="str">
        <v>SOS Children's Villages</v>
      </c>
      <c r="FO431" t="str">
        <v>Tarabita Foundation</v>
      </c>
      <c r="FP431" t="str">
        <v>Tearfund</v>
      </c>
      <c r="FQ431" t="str">
        <v>TECHO</v>
      </c>
      <c r="FR431" t="str">
        <v>Terranueva Foundation</v>
      </c>
      <c r="FS431" t="str">
        <v>Terre des Hommes Suisse</v>
      </c>
      <c r="FT431" t="str">
        <v>The Israel Forum for International Humanitarian Aid (IsraAID)</v>
      </c>
      <c r="FU431" t="str">
        <v>Unión Venezolana en Perú</v>
      </c>
      <c r="FV431" t="str">
        <v>United Nations Children's Fund (UNICEF)</v>
      </c>
      <c r="FW431" t="str">
        <v>United Nations Development Programme (UNDP)</v>
      </c>
      <c r="FX431" t="str">
        <v>United Nations Educational, Scientific and Cultural Organization (UNESCO)</v>
      </c>
      <c r="FY431" t="str">
        <v>United Nations Entity for Gender Equality and the Empowerment of Women (UNWOMEN)</v>
      </c>
      <c r="FZ431" t="str">
        <v>United Nations Food and Agricultural Organization (FAO)</v>
      </c>
      <c r="GA431" t="str">
        <v>United Nations High Commissioner for Refugees (UNHCR)</v>
      </c>
      <c r="GB431" t="str">
        <v>United Nations Office of the High Commissioner for Human Rights (OHCHR)</v>
      </c>
      <c r="GC431" t="str">
        <v>United Nations Office on Drugs and Crime (UNODC)</v>
      </c>
      <c r="GD431" t="str">
        <v>United Nations Population Fund (UNFPA)</v>
      </c>
      <c r="GE431" t="str">
        <v>United Nations Programme for Human Settlements (UN Habitat)</v>
      </c>
      <c r="GF431" t="str">
        <v>Vale da Benção Educational and Charitable Association (AEBVB)</v>
      </c>
      <c r="GG431" t="str">
        <v>VenAruba Solidaria</v>
      </c>
      <c r="GH431" t="str">
        <v>Venex Curacao Foundation</v>
      </c>
      <c r="GI431" t="str">
        <v>Venezolanos en Barranquilla</v>
      </c>
      <c r="GJ431" t="str">
        <v>Venezolanos en San Cristóbal</v>
      </c>
      <c r="GK431" t="str">
        <v>Venezuelan Emigrant Foundation (FEV)</v>
      </c>
      <c r="GL431" t="str">
        <v>Vicaría de Pastoral Social Caritas</v>
      </c>
      <c r="GM431" t="str">
        <v>Voices GY</v>
      </c>
      <c r="GN431" t="str">
        <v>We World GVC</v>
      </c>
      <c r="GO431" t="str">
        <v>World Council of Credit Unions</v>
      </c>
      <c r="GP431" t="str">
        <v>World Food Programme (WFP)</v>
      </c>
      <c r="GQ431" t="str">
        <v>World Vision</v>
      </c>
      <c r="GR431" t="str">
        <v>ZOA</v>
      </c>
    </row>
    <row r="432" spans="8:200" x14ac:dyDescent="0.3">
      <c r="H432" t="str" cm="1">
        <f t="array" ref="H432:GR432">TRANSPOSE(_xlfn._xlws.SORT(_xlfn._xlws.FILTER(Table3[Name],ISNUMBER(SEARCH(' Activity Sheet'!D486,Table3[Name])),"Not found"),,1))</f>
        <v>.New Organisation</v>
      </c>
      <c r="I432" t="str">
        <v>ABV - Association of Good with Life</v>
      </c>
      <c r="J432" t="str">
        <v>ACAPS</v>
      </c>
      <c r="K432" t="str">
        <v>Acción y Desarrollo</v>
      </c>
      <c r="L432" t="str">
        <v>ACTED</v>
      </c>
      <c r="M432" t="str">
        <v>Action against Hunger</v>
      </c>
      <c r="N432" t="str">
        <v>ActionAid</v>
      </c>
      <c r="O432" t="str">
        <v>Adventist Development and Relief Agency (ADRA)</v>
      </c>
      <c r="P432" t="str">
        <v>Alas de Colibrí Foundation</v>
      </c>
      <c r="Q432" t="str">
        <v>Alianza por la Solidaridad</v>
      </c>
      <c r="R432" t="str">
        <v>Alianza por Venezuela</v>
      </c>
      <c r="S432" t="str">
        <v>Americares Foundation</v>
      </c>
      <c r="T432" t="str">
        <v>Argentine Commission for Refugees and Migrants (CAREF)</v>
      </c>
      <c r="U432" t="str">
        <v>Asociación Aves</v>
      </c>
      <c r="V432" t="str">
        <v>Asociación de Jubilados y Pensionados Venezolanos en Argentina</v>
      </c>
      <c r="W432" t="str">
        <v>Asociación de Venezolanos en Eloy Alfaro</v>
      </c>
      <c r="X432" t="str">
        <v>Asociación Fundación contra el Hambre Perú</v>
      </c>
      <c r="Y432" t="str">
        <v>Asociación Migrantes Venezolanos</v>
      </c>
      <c r="Z432" t="str">
        <v>Asociación Misioneros de San Carlos Scalabrinianos</v>
      </c>
      <c r="AA432" t="str">
        <v>Asociacion Proteccion Poblacion Vulnerable</v>
      </c>
      <c r="AB432" t="str">
        <v>Asociación Quinta Ola</v>
      </c>
      <c r="AC432" t="str">
        <v>Asociación Salto Ángel</v>
      </c>
      <c r="AD432" t="str">
        <v>Asociación Venezuela en Ecuador AC</v>
      </c>
      <c r="AE432" t="str">
        <v>ASOVENAR</v>
      </c>
      <c r="AF432" t="str">
        <v>Associação Hermanitos</v>
      </c>
      <c r="AG432" t="str">
        <v>AVSI Foundation</v>
      </c>
      <c r="AH432" t="str">
        <v>Bethany Christian Services</v>
      </c>
      <c r="AI432" t="str">
        <v>Blumont</v>
      </c>
      <c r="AJ432" t="str">
        <v>CARE</v>
      </c>
      <c r="AK432" t="str">
        <v>Caritas Brazil</v>
      </c>
      <c r="AL432" t="str">
        <v>Caritas Ecuador</v>
      </c>
      <c r="AM432" t="str">
        <v>Caritas Germany</v>
      </c>
      <c r="AN432" t="str">
        <v>Caritas Manaus</v>
      </c>
      <c r="AO432" t="str">
        <v>Caritas Parana</v>
      </c>
      <c r="AP432" t="str">
        <v>Caritas Peru</v>
      </c>
      <c r="AQ432" t="str">
        <v>Caritas Rio de Janeiro</v>
      </c>
      <c r="AR432" t="str">
        <v>Caritas São Paulo</v>
      </c>
      <c r="AS432" t="str">
        <v>Caritas Switzerland</v>
      </c>
      <c r="AT432" t="str">
        <v>CCEFIRO Association</v>
      </c>
      <c r="AU432" t="str">
        <v>CEDRO</v>
      </c>
      <c r="AV432" t="str">
        <v>Center for Integrated Studies and Programs for Sustainable Development (CIEDS)</v>
      </c>
      <c r="AW432" t="str">
        <v>Center for Migration and Human Rights of the Diocese of Roraima (CMDH)</v>
      </c>
      <c r="AX432" t="str">
        <v>Centro de Atencion Psicosocial (CAPS)</v>
      </c>
      <c r="AY432" t="str">
        <v>CESAL</v>
      </c>
      <c r="AZ432" t="str">
        <v>CESVI-Cooperazione e Sviluppo</v>
      </c>
      <c r="BA432" t="str">
        <v>ChildFund International</v>
      </c>
      <c r="BB432" t="str">
        <v>CHS Alternativo</v>
      </c>
      <c r="BC432" t="str">
        <v>Churún Merú Association</v>
      </c>
      <c r="BD432" t="str">
        <v>Coalición por Venezuela</v>
      </c>
      <c r="BE432" t="str">
        <v>Colonia Foundation of Venezuelans in the Dominican Republic (FUNCOVERD)</v>
      </c>
      <c r="BF432" t="str">
        <v>COLVENZ</v>
      </c>
      <c r="BG432" t="str">
        <v>Compassiva</v>
      </c>
      <c r="BH432" t="str">
        <v>Consejo Interreligioso del Perú - Religiones por la Paz</v>
      </c>
      <c r="BI432" t="str">
        <v>Consorcio ONG OCIPI Y Capellanía Nacional OFICA</v>
      </c>
      <c r="BJ432" t="str">
        <v>COOPI - International Cooperation Foundation</v>
      </c>
      <c r="BK432" t="str">
        <v>Corporación Colectivo Sin Fronteras</v>
      </c>
      <c r="BL432" t="str">
        <v>CRISFE Foundation</v>
      </c>
      <c r="BM432" t="str">
        <v>Cuso International</v>
      </c>
      <c r="BN432" t="str">
        <v>Danielle’s Children Fund (DCF)</v>
      </c>
      <c r="BO432" t="str">
        <v>Danish Refugee Council (DRC)</v>
      </c>
      <c r="BP432" t="str">
        <v>Development Support Association - APOYAR</v>
      </c>
      <c r="BQ432" t="str">
        <v>Diakonie Katastrophenhilfe</v>
      </c>
      <c r="BR432" t="str">
        <v>Diálogo Diverso</v>
      </c>
      <c r="BS432" t="str">
        <v>Doctors of the World</v>
      </c>
      <c r="BT432" t="str">
        <v>Dominican Institute for Integrated Development</v>
      </c>
      <c r="BU432" t="str">
        <v>Duendes y Ángeles Vinotinto República Dominicana</v>
      </c>
      <c r="BV432" t="str">
        <v>Encuentros SJS (Servicio Jesuita de la Solidaridad)</v>
      </c>
      <c r="BW432" t="str">
        <v>Ending Violence Against Migrants</v>
      </c>
      <c r="BX432" t="str">
        <v>Equidad Foundation</v>
      </c>
      <c r="BY432" t="str">
        <v>Equilibrium CenDE</v>
      </c>
      <c r="BZ432" t="str">
        <v>Facultad de Psicología - Universidad de la República (UDELAR)</v>
      </c>
      <c r="CA432" t="str">
        <v>First International Emergency and Solidarités International</v>
      </c>
      <c r="CB432" t="str">
        <v>Fondo Ecuatoriano Populorum Progressio</v>
      </c>
      <c r="CC432" t="str">
        <v>Foro Salud Callao</v>
      </c>
      <c r="CD432" t="str">
        <v>Foundation for the Integration and Development of Latin America (FIDAL)</v>
      </c>
      <c r="CE432" t="str">
        <v>Foundation of the Americas (FUDELA)</v>
      </c>
      <c r="CF432" t="str">
        <v>Fraternity Without Borders</v>
      </c>
      <c r="CG432" t="str">
        <v>Fundación Brisas del Norte</v>
      </c>
      <c r="CH432" t="str">
        <v>Fundación Colombovenezolana Nueva Ilusión</v>
      </c>
      <c r="CI432" t="str">
        <v>Fundación Nakama's</v>
      </c>
      <c r="CJ432" t="str">
        <v>Fundación RadaBer</v>
      </c>
      <c r="CK432" t="str">
        <v>Fundación Scalabrini Bolivia</v>
      </c>
      <c r="CL432" t="str">
        <v>Fundacion Social Vivan los Niños</v>
      </c>
      <c r="CM432" t="str">
        <v>FUNVEAC</v>
      </c>
      <c r="CN432" t="str">
        <v>German Development Cooperation Agency GIZ</v>
      </c>
      <c r="CO432" t="str">
        <v>Globalizate Radio</v>
      </c>
      <c r="CP432" t="str">
        <v>GOAL</v>
      </c>
      <c r="CQ432" t="str">
        <v>Halü Bienestar Humano Foundation (HALU)</v>
      </c>
      <c r="CR432" t="str">
        <v>Heartland Alliance International (HAI)</v>
      </c>
      <c r="CS432" t="str">
        <v>HELVETAS Swiss Intercooperation</v>
      </c>
      <c r="CT432" t="str">
        <v>HIAS</v>
      </c>
      <c r="CU432" t="str">
        <v>Human Rights Defence Curaçao</v>
      </c>
      <c r="CV432" t="str">
        <v>Humanity &amp; Inclusion</v>
      </c>
      <c r="CW432" t="str">
        <v>Humans Analytic</v>
      </c>
      <c r="CX432" t="str">
        <v>Idas y Vueltas Association</v>
      </c>
      <c r="CY432" t="str">
        <v>iMMAP</v>
      </c>
      <c r="CZ432" t="str">
        <v>IMPACT Initiatives (REACH)</v>
      </c>
      <c r="DA432" t="str">
        <v>Inmigrante Feliz Association</v>
      </c>
      <c r="DB432" t="str">
        <v>Institute for Migration and Human Rights (IMDH)</v>
      </c>
      <c r="DC432" t="str">
        <v>Institute of Natural and Cultural Heritage (IPANC)</v>
      </c>
      <c r="DD432" t="str">
        <v>International Committee for the Development of People (CISP)</v>
      </c>
      <c r="DE432" t="str">
        <v>International Federation of the Red Cross (IFRC)</v>
      </c>
      <c r="DF432" t="str">
        <v>International Labour Organization (ILO)</v>
      </c>
      <c r="DG432" t="str">
        <v>International Medical Corps</v>
      </c>
      <c r="DH432" t="str">
        <v>International Organization for Migration (IOM)</v>
      </c>
      <c r="DI432" t="str">
        <v>International Rescue Committee (IRC)</v>
      </c>
      <c r="DJ432" t="str">
        <v>INTERSOS</v>
      </c>
      <c r="DK432" t="str">
        <v>Jesuit Migrant Service (JMS)</v>
      </c>
      <c r="DL432" t="str">
        <v>Jesuit Refugee Service (JRS)</v>
      </c>
      <c r="DM432" t="str">
        <v>Jesuit Service for Migrants and Refugees (JSMR)</v>
      </c>
      <c r="DN432" t="str">
        <v>Joint United Nations Programme on HIV/AIDS (UNAIDS)</v>
      </c>
      <c r="DO432" t="str">
        <v>Kimirina Coorporation</v>
      </c>
      <c r="DP432" t="str">
        <v>La Casita Hispanic Cultural Centre</v>
      </c>
      <c r="DQ432" t="str">
        <v>Latin American Network of Non-Governmental Organizations of Persons with Disabilities and their Families (RIADIS)</v>
      </c>
      <c r="DR432" t="str">
        <v>LGBT+ Movement Brazil</v>
      </c>
      <c r="DS432" t="str">
        <v>Living Water Community (LWC)</v>
      </c>
      <c r="DT432" t="str">
        <v>LLANOVENCOL</v>
      </c>
      <c r="DU432" t="str">
        <v>Lutheran World Federation</v>
      </c>
      <c r="DV432" t="str">
        <v>Lutheran World Relief</v>
      </c>
      <c r="DW432" t="str">
        <v>Malteser International</v>
      </c>
      <c r="DX432" t="str">
        <v>Mana Institute</v>
      </c>
      <c r="DY432" t="str">
        <v>Manos Veneguayas Association</v>
      </c>
      <c r="DZ432" t="str">
        <v>Más Igualdad Perú</v>
      </c>
      <c r="EA432" t="str">
        <v>MedGlobal</v>
      </c>
      <c r="EB432" t="str">
        <v>Medical Teams International</v>
      </c>
      <c r="EC432" t="str">
        <v>Mercy Corps</v>
      </c>
      <c r="ED432" t="str">
        <v>Migrant Service Center (CAM)</v>
      </c>
      <c r="EE432" t="str">
        <v>Migrants, Refugees and Argentine Social Entrepreneurs (MIRARES)</v>
      </c>
      <c r="EF432" t="str">
        <v>Mision Scalabriniana - Ecuador</v>
      </c>
      <c r="EG432" t="str">
        <v>Missão Paz</v>
      </c>
      <c r="EH432" t="str">
        <v>Museu A CASA</v>
      </c>
      <c r="EI432" t="str">
        <v>Norwegian Refugee Council (NRC)</v>
      </c>
      <c r="EJ432" t="str">
        <v>ONG Migrantes por el Maule</v>
      </c>
      <c r="EK432" t="str">
        <v>ONG Preemptive Love Coalition Colombia</v>
      </c>
      <c r="EL432" t="str">
        <v>Organización Transfomando Vidas</v>
      </c>
      <c r="EM432" t="str">
        <v>Organization of Ibero-American States for Education, Science and Culture (OEI)</v>
      </c>
      <c r="EN432" t="str">
        <v>OXFAM</v>
      </c>
      <c r="EO432" t="str">
        <v>Panamerican Development Foundation</v>
      </c>
      <c r="EP432" t="str">
        <v>Panamerican Health Organization/World Health Organization (PAHO/WHO)</v>
      </c>
      <c r="EQ432" t="str">
        <v>Pastoral of Human Mobility - Peruvian Episcopal Conference</v>
      </c>
      <c r="ER432" t="str">
        <v>Pastoral Service for Migrants National</v>
      </c>
      <c r="ES432" t="str">
        <v>Permanent Human Rights defense Committee (CDH)</v>
      </c>
      <c r="ET432" t="str">
        <v>Pirilampos Institute - Group of visits and voluntary actions in Roraima</v>
      </c>
      <c r="EU432" t="str">
        <v>Plan International</v>
      </c>
      <c r="EV432" t="str">
        <v>Population Program, Faculty of Social Sciences, University of the Republic</v>
      </c>
      <c r="EW432" t="str">
        <v>Profamilia Association</v>
      </c>
      <c r="EX432" t="str">
        <v>Red con Migrantes y Refugiados</v>
      </c>
      <c r="EY432" t="str">
        <v>Red Cross Colombia</v>
      </c>
      <c r="EZ432" t="str">
        <v>Red Cross Ecuador</v>
      </c>
      <c r="FA432" t="str">
        <v>Red Cross Peru</v>
      </c>
      <c r="FB432" t="str">
        <v>Red de Investigaciones en Derechos Humanos - CONICET (Consejo Nacional de Investigaciones Científicas y Técnicas)</v>
      </c>
      <c r="FC432" t="str">
        <v>RET International</v>
      </c>
      <c r="FD432" t="str">
        <v>Salú pa Tur Foundation</v>
      </c>
      <c r="FE432" t="str">
        <v>Salvation Army</v>
      </c>
      <c r="FF432" t="str">
        <v>Samaritan's Purse</v>
      </c>
      <c r="FG432" t="str">
        <v>Save the Children International (SCI)</v>
      </c>
      <c r="FH432" t="str">
        <v>Scalabrini Foundation Chile</v>
      </c>
      <c r="FI432" t="str">
        <v>Sección Peruana de Amnistía Internacional</v>
      </c>
      <c r="FJ432" t="str">
        <v>Serviço Pastoral dos Migrantes do Nordeste</v>
      </c>
      <c r="FK432" t="str">
        <v>Sesame Workshop</v>
      </c>
      <c r="FL432" t="str">
        <v>Si, Da Vida</v>
      </c>
      <c r="FM432" t="str">
        <v>Solidarity and Action Asociation</v>
      </c>
      <c r="FN432" t="str">
        <v>SOS Children's Villages</v>
      </c>
      <c r="FO432" t="str">
        <v>Tarabita Foundation</v>
      </c>
      <c r="FP432" t="str">
        <v>Tearfund</v>
      </c>
      <c r="FQ432" t="str">
        <v>TECHO</v>
      </c>
      <c r="FR432" t="str">
        <v>Terranueva Foundation</v>
      </c>
      <c r="FS432" t="str">
        <v>Terre des Hommes Suisse</v>
      </c>
      <c r="FT432" t="str">
        <v>The Israel Forum for International Humanitarian Aid (IsraAID)</v>
      </c>
      <c r="FU432" t="str">
        <v>Unión Venezolana en Perú</v>
      </c>
      <c r="FV432" t="str">
        <v>United Nations Children's Fund (UNICEF)</v>
      </c>
      <c r="FW432" t="str">
        <v>United Nations Development Programme (UNDP)</v>
      </c>
      <c r="FX432" t="str">
        <v>United Nations Educational, Scientific and Cultural Organization (UNESCO)</v>
      </c>
      <c r="FY432" t="str">
        <v>United Nations Entity for Gender Equality and the Empowerment of Women (UNWOMEN)</v>
      </c>
      <c r="FZ432" t="str">
        <v>United Nations Food and Agricultural Organization (FAO)</v>
      </c>
      <c r="GA432" t="str">
        <v>United Nations High Commissioner for Refugees (UNHCR)</v>
      </c>
      <c r="GB432" t="str">
        <v>United Nations Office of the High Commissioner for Human Rights (OHCHR)</v>
      </c>
      <c r="GC432" t="str">
        <v>United Nations Office on Drugs and Crime (UNODC)</v>
      </c>
      <c r="GD432" t="str">
        <v>United Nations Population Fund (UNFPA)</v>
      </c>
      <c r="GE432" t="str">
        <v>United Nations Programme for Human Settlements (UN Habitat)</v>
      </c>
      <c r="GF432" t="str">
        <v>Vale da Benção Educational and Charitable Association (AEBVB)</v>
      </c>
      <c r="GG432" t="str">
        <v>VenAruba Solidaria</v>
      </c>
      <c r="GH432" t="str">
        <v>Venex Curacao Foundation</v>
      </c>
      <c r="GI432" t="str">
        <v>Venezolanos en Barranquilla</v>
      </c>
      <c r="GJ432" t="str">
        <v>Venezolanos en San Cristóbal</v>
      </c>
      <c r="GK432" t="str">
        <v>Venezuelan Emigrant Foundation (FEV)</v>
      </c>
      <c r="GL432" t="str">
        <v>Vicaría de Pastoral Social Caritas</v>
      </c>
      <c r="GM432" t="str">
        <v>Voices GY</v>
      </c>
      <c r="GN432" t="str">
        <v>We World GVC</v>
      </c>
      <c r="GO432" t="str">
        <v>World Council of Credit Unions</v>
      </c>
      <c r="GP432" t="str">
        <v>World Food Programme (WFP)</v>
      </c>
      <c r="GQ432" t="str">
        <v>World Vision</v>
      </c>
      <c r="GR432" t="str">
        <v>ZOA</v>
      </c>
    </row>
    <row r="433" spans="8:200" x14ac:dyDescent="0.3">
      <c r="H433" t="str" cm="1">
        <f t="array" ref="H433:GR433">TRANSPOSE(_xlfn._xlws.SORT(_xlfn._xlws.FILTER(Table3[Name],ISNUMBER(SEARCH(' Activity Sheet'!D487,Table3[Name])),"Not found"),,1))</f>
        <v>.New Organisation</v>
      </c>
      <c r="I433" t="str">
        <v>ABV - Association of Good with Life</v>
      </c>
      <c r="J433" t="str">
        <v>ACAPS</v>
      </c>
      <c r="K433" t="str">
        <v>Acción y Desarrollo</v>
      </c>
      <c r="L433" t="str">
        <v>ACTED</v>
      </c>
      <c r="M433" t="str">
        <v>Action against Hunger</v>
      </c>
      <c r="N433" t="str">
        <v>ActionAid</v>
      </c>
      <c r="O433" t="str">
        <v>Adventist Development and Relief Agency (ADRA)</v>
      </c>
      <c r="P433" t="str">
        <v>Alas de Colibrí Foundation</v>
      </c>
      <c r="Q433" t="str">
        <v>Alianza por la Solidaridad</v>
      </c>
      <c r="R433" t="str">
        <v>Alianza por Venezuela</v>
      </c>
      <c r="S433" t="str">
        <v>Americares Foundation</v>
      </c>
      <c r="T433" t="str">
        <v>Argentine Commission for Refugees and Migrants (CAREF)</v>
      </c>
      <c r="U433" t="str">
        <v>Asociación Aves</v>
      </c>
      <c r="V433" t="str">
        <v>Asociación de Jubilados y Pensionados Venezolanos en Argentina</v>
      </c>
      <c r="W433" t="str">
        <v>Asociación de Venezolanos en Eloy Alfaro</v>
      </c>
      <c r="X433" t="str">
        <v>Asociación Fundación contra el Hambre Perú</v>
      </c>
      <c r="Y433" t="str">
        <v>Asociación Migrantes Venezolanos</v>
      </c>
      <c r="Z433" t="str">
        <v>Asociación Misioneros de San Carlos Scalabrinianos</v>
      </c>
      <c r="AA433" t="str">
        <v>Asociacion Proteccion Poblacion Vulnerable</v>
      </c>
      <c r="AB433" t="str">
        <v>Asociación Quinta Ola</v>
      </c>
      <c r="AC433" t="str">
        <v>Asociación Salto Ángel</v>
      </c>
      <c r="AD433" t="str">
        <v>Asociación Venezuela en Ecuador AC</v>
      </c>
      <c r="AE433" t="str">
        <v>ASOVENAR</v>
      </c>
      <c r="AF433" t="str">
        <v>Associação Hermanitos</v>
      </c>
      <c r="AG433" t="str">
        <v>AVSI Foundation</v>
      </c>
      <c r="AH433" t="str">
        <v>Bethany Christian Services</v>
      </c>
      <c r="AI433" t="str">
        <v>Blumont</v>
      </c>
      <c r="AJ433" t="str">
        <v>CARE</v>
      </c>
      <c r="AK433" t="str">
        <v>Caritas Brazil</v>
      </c>
      <c r="AL433" t="str">
        <v>Caritas Ecuador</v>
      </c>
      <c r="AM433" t="str">
        <v>Caritas Germany</v>
      </c>
      <c r="AN433" t="str">
        <v>Caritas Manaus</v>
      </c>
      <c r="AO433" t="str">
        <v>Caritas Parana</v>
      </c>
      <c r="AP433" t="str">
        <v>Caritas Peru</v>
      </c>
      <c r="AQ433" t="str">
        <v>Caritas Rio de Janeiro</v>
      </c>
      <c r="AR433" t="str">
        <v>Caritas São Paulo</v>
      </c>
      <c r="AS433" t="str">
        <v>Caritas Switzerland</v>
      </c>
      <c r="AT433" t="str">
        <v>CCEFIRO Association</v>
      </c>
      <c r="AU433" t="str">
        <v>CEDRO</v>
      </c>
      <c r="AV433" t="str">
        <v>Center for Integrated Studies and Programs for Sustainable Development (CIEDS)</v>
      </c>
      <c r="AW433" t="str">
        <v>Center for Migration and Human Rights of the Diocese of Roraima (CMDH)</v>
      </c>
      <c r="AX433" t="str">
        <v>Centro de Atencion Psicosocial (CAPS)</v>
      </c>
      <c r="AY433" t="str">
        <v>CESAL</v>
      </c>
      <c r="AZ433" t="str">
        <v>CESVI-Cooperazione e Sviluppo</v>
      </c>
      <c r="BA433" t="str">
        <v>ChildFund International</v>
      </c>
      <c r="BB433" t="str">
        <v>CHS Alternativo</v>
      </c>
      <c r="BC433" t="str">
        <v>Churún Merú Association</v>
      </c>
      <c r="BD433" t="str">
        <v>Coalición por Venezuela</v>
      </c>
      <c r="BE433" t="str">
        <v>Colonia Foundation of Venezuelans in the Dominican Republic (FUNCOVERD)</v>
      </c>
      <c r="BF433" t="str">
        <v>COLVENZ</v>
      </c>
      <c r="BG433" t="str">
        <v>Compassiva</v>
      </c>
      <c r="BH433" t="str">
        <v>Consejo Interreligioso del Perú - Religiones por la Paz</v>
      </c>
      <c r="BI433" t="str">
        <v>Consorcio ONG OCIPI Y Capellanía Nacional OFICA</v>
      </c>
      <c r="BJ433" t="str">
        <v>COOPI - International Cooperation Foundation</v>
      </c>
      <c r="BK433" t="str">
        <v>Corporación Colectivo Sin Fronteras</v>
      </c>
      <c r="BL433" t="str">
        <v>CRISFE Foundation</v>
      </c>
      <c r="BM433" t="str">
        <v>Cuso International</v>
      </c>
      <c r="BN433" t="str">
        <v>Danielle’s Children Fund (DCF)</v>
      </c>
      <c r="BO433" t="str">
        <v>Danish Refugee Council (DRC)</v>
      </c>
      <c r="BP433" t="str">
        <v>Development Support Association - APOYAR</v>
      </c>
      <c r="BQ433" t="str">
        <v>Diakonie Katastrophenhilfe</v>
      </c>
      <c r="BR433" t="str">
        <v>Diálogo Diverso</v>
      </c>
      <c r="BS433" t="str">
        <v>Doctors of the World</v>
      </c>
      <c r="BT433" t="str">
        <v>Dominican Institute for Integrated Development</v>
      </c>
      <c r="BU433" t="str">
        <v>Duendes y Ángeles Vinotinto República Dominicana</v>
      </c>
      <c r="BV433" t="str">
        <v>Encuentros SJS (Servicio Jesuita de la Solidaridad)</v>
      </c>
      <c r="BW433" t="str">
        <v>Ending Violence Against Migrants</v>
      </c>
      <c r="BX433" t="str">
        <v>Equidad Foundation</v>
      </c>
      <c r="BY433" t="str">
        <v>Equilibrium CenDE</v>
      </c>
      <c r="BZ433" t="str">
        <v>Facultad de Psicología - Universidad de la República (UDELAR)</v>
      </c>
      <c r="CA433" t="str">
        <v>First International Emergency and Solidarités International</v>
      </c>
      <c r="CB433" t="str">
        <v>Fondo Ecuatoriano Populorum Progressio</v>
      </c>
      <c r="CC433" t="str">
        <v>Foro Salud Callao</v>
      </c>
      <c r="CD433" t="str">
        <v>Foundation for the Integration and Development of Latin America (FIDAL)</v>
      </c>
      <c r="CE433" t="str">
        <v>Foundation of the Americas (FUDELA)</v>
      </c>
      <c r="CF433" t="str">
        <v>Fraternity Without Borders</v>
      </c>
      <c r="CG433" t="str">
        <v>Fundación Brisas del Norte</v>
      </c>
      <c r="CH433" t="str">
        <v>Fundación Colombovenezolana Nueva Ilusión</v>
      </c>
      <c r="CI433" t="str">
        <v>Fundación Nakama's</v>
      </c>
      <c r="CJ433" t="str">
        <v>Fundación RadaBer</v>
      </c>
      <c r="CK433" t="str">
        <v>Fundación Scalabrini Bolivia</v>
      </c>
      <c r="CL433" t="str">
        <v>Fundacion Social Vivan los Niños</v>
      </c>
      <c r="CM433" t="str">
        <v>FUNVEAC</v>
      </c>
      <c r="CN433" t="str">
        <v>German Development Cooperation Agency GIZ</v>
      </c>
      <c r="CO433" t="str">
        <v>Globalizate Radio</v>
      </c>
      <c r="CP433" t="str">
        <v>GOAL</v>
      </c>
      <c r="CQ433" t="str">
        <v>Halü Bienestar Humano Foundation (HALU)</v>
      </c>
      <c r="CR433" t="str">
        <v>Heartland Alliance International (HAI)</v>
      </c>
      <c r="CS433" t="str">
        <v>HELVETAS Swiss Intercooperation</v>
      </c>
      <c r="CT433" t="str">
        <v>HIAS</v>
      </c>
      <c r="CU433" t="str">
        <v>Human Rights Defence Curaçao</v>
      </c>
      <c r="CV433" t="str">
        <v>Humanity &amp; Inclusion</v>
      </c>
      <c r="CW433" t="str">
        <v>Humans Analytic</v>
      </c>
      <c r="CX433" t="str">
        <v>Idas y Vueltas Association</v>
      </c>
      <c r="CY433" t="str">
        <v>iMMAP</v>
      </c>
      <c r="CZ433" t="str">
        <v>IMPACT Initiatives (REACH)</v>
      </c>
      <c r="DA433" t="str">
        <v>Inmigrante Feliz Association</v>
      </c>
      <c r="DB433" t="str">
        <v>Institute for Migration and Human Rights (IMDH)</v>
      </c>
      <c r="DC433" t="str">
        <v>Institute of Natural and Cultural Heritage (IPANC)</v>
      </c>
      <c r="DD433" t="str">
        <v>International Committee for the Development of People (CISP)</v>
      </c>
      <c r="DE433" t="str">
        <v>International Federation of the Red Cross (IFRC)</v>
      </c>
      <c r="DF433" t="str">
        <v>International Labour Organization (ILO)</v>
      </c>
      <c r="DG433" t="str">
        <v>International Medical Corps</v>
      </c>
      <c r="DH433" t="str">
        <v>International Organization for Migration (IOM)</v>
      </c>
      <c r="DI433" t="str">
        <v>International Rescue Committee (IRC)</v>
      </c>
      <c r="DJ433" t="str">
        <v>INTERSOS</v>
      </c>
      <c r="DK433" t="str">
        <v>Jesuit Migrant Service (JMS)</v>
      </c>
      <c r="DL433" t="str">
        <v>Jesuit Refugee Service (JRS)</v>
      </c>
      <c r="DM433" t="str">
        <v>Jesuit Service for Migrants and Refugees (JSMR)</v>
      </c>
      <c r="DN433" t="str">
        <v>Joint United Nations Programme on HIV/AIDS (UNAIDS)</v>
      </c>
      <c r="DO433" t="str">
        <v>Kimirina Coorporation</v>
      </c>
      <c r="DP433" t="str">
        <v>La Casita Hispanic Cultural Centre</v>
      </c>
      <c r="DQ433" t="str">
        <v>Latin American Network of Non-Governmental Organizations of Persons with Disabilities and their Families (RIADIS)</v>
      </c>
      <c r="DR433" t="str">
        <v>LGBT+ Movement Brazil</v>
      </c>
      <c r="DS433" t="str">
        <v>Living Water Community (LWC)</v>
      </c>
      <c r="DT433" t="str">
        <v>LLANOVENCOL</v>
      </c>
      <c r="DU433" t="str">
        <v>Lutheran World Federation</v>
      </c>
      <c r="DV433" t="str">
        <v>Lutheran World Relief</v>
      </c>
      <c r="DW433" t="str">
        <v>Malteser International</v>
      </c>
      <c r="DX433" t="str">
        <v>Mana Institute</v>
      </c>
      <c r="DY433" t="str">
        <v>Manos Veneguayas Association</v>
      </c>
      <c r="DZ433" t="str">
        <v>Más Igualdad Perú</v>
      </c>
      <c r="EA433" t="str">
        <v>MedGlobal</v>
      </c>
      <c r="EB433" t="str">
        <v>Medical Teams International</v>
      </c>
      <c r="EC433" t="str">
        <v>Mercy Corps</v>
      </c>
      <c r="ED433" t="str">
        <v>Migrant Service Center (CAM)</v>
      </c>
      <c r="EE433" t="str">
        <v>Migrants, Refugees and Argentine Social Entrepreneurs (MIRARES)</v>
      </c>
      <c r="EF433" t="str">
        <v>Mision Scalabriniana - Ecuador</v>
      </c>
      <c r="EG433" t="str">
        <v>Missão Paz</v>
      </c>
      <c r="EH433" t="str">
        <v>Museu A CASA</v>
      </c>
      <c r="EI433" t="str">
        <v>Norwegian Refugee Council (NRC)</v>
      </c>
      <c r="EJ433" t="str">
        <v>ONG Migrantes por el Maule</v>
      </c>
      <c r="EK433" t="str">
        <v>ONG Preemptive Love Coalition Colombia</v>
      </c>
      <c r="EL433" t="str">
        <v>Organización Transfomando Vidas</v>
      </c>
      <c r="EM433" t="str">
        <v>Organization of Ibero-American States for Education, Science and Culture (OEI)</v>
      </c>
      <c r="EN433" t="str">
        <v>OXFAM</v>
      </c>
      <c r="EO433" t="str">
        <v>Panamerican Development Foundation</v>
      </c>
      <c r="EP433" t="str">
        <v>Panamerican Health Organization/World Health Organization (PAHO/WHO)</v>
      </c>
      <c r="EQ433" t="str">
        <v>Pastoral of Human Mobility - Peruvian Episcopal Conference</v>
      </c>
      <c r="ER433" t="str">
        <v>Pastoral Service for Migrants National</v>
      </c>
      <c r="ES433" t="str">
        <v>Permanent Human Rights defense Committee (CDH)</v>
      </c>
      <c r="ET433" t="str">
        <v>Pirilampos Institute - Group of visits and voluntary actions in Roraima</v>
      </c>
      <c r="EU433" t="str">
        <v>Plan International</v>
      </c>
      <c r="EV433" t="str">
        <v>Population Program, Faculty of Social Sciences, University of the Republic</v>
      </c>
      <c r="EW433" t="str">
        <v>Profamilia Association</v>
      </c>
      <c r="EX433" t="str">
        <v>Red con Migrantes y Refugiados</v>
      </c>
      <c r="EY433" t="str">
        <v>Red Cross Colombia</v>
      </c>
      <c r="EZ433" t="str">
        <v>Red Cross Ecuador</v>
      </c>
      <c r="FA433" t="str">
        <v>Red Cross Peru</v>
      </c>
      <c r="FB433" t="str">
        <v>Red de Investigaciones en Derechos Humanos - CONICET (Consejo Nacional de Investigaciones Científicas y Técnicas)</v>
      </c>
      <c r="FC433" t="str">
        <v>RET International</v>
      </c>
      <c r="FD433" t="str">
        <v>Salú pa Tur Foundation</v>
      </c>
      <c r="FE433" t="str">
        <v>Salvation Army</v>
      </c>
      <c r="FF433" t="str">
        <v>Samaritan's Purse</v>
      </c>
      <c r="FG433" t="str">
        <v>Save the Children International (SCI)</v>
      </c>
      <c r="FH433" t="str">
        <v>Scalabrini Foundation Chile</v>
      </c>
      <c r="FI433" t="str">
        <v>Sección Peruana de Amnistía Internacional</v>
      </c>
      <c r="FJ433" t="str">
        <v>Serviço Pastoral dos Migrantes do Nordeste</v>
      </c>
      <c r="FK433" t="str">
        <v>Sesame Workshop</v>
      </c>
      <c r="FL433" t="str">
        <v>Si, Da Vida</v>
      </c>
      <c r="FM433" t="str">
        <v>Solidarity and Action Asociation</v>
      </c>
      <c r="FN433" t="str">
        <v>SOS Children's Villages</v>
      </c>
      <c r="FO433" t="str">
        <v>Tarabita Foundation</v>
      </c>
      <c r="FP433" t="str">
        <v>Tearfund</v>
      </c>
      <c r="FQ433" t="str">
        <v>TECHO</v>
      </c>
      <c r="FR433" t="str">
        <v>Terranueva Foundation</v>
      </c>
      <c r="FS433" t="str">
        <v>Terre des Hommes Suisse</v>
      </c>
      <c r="FT433" t="str">
        <v>The Israel Forum for International Humanitarian Aid (IsraAID)</v>
      </c>
      <c r="FU433" t="str">
        <v>Unión Venezolana en Perú</v>
      </c>
      <c r="FV433" t="str">
        <v>United Nations Children's Fund (UNICEF)</v>
      </c>
      <c r="FW433" t="str">
        <v>United Nations Development Programme (UNDP)</v>
      </c>
      <c r="FX433" t="str">
        <v>United Nations Educational, Scientific and Cultural Organization (UNESCO)</v>
      </c>
      <c r="FY433" t="str">
        <v>United Nations Entity for Gender Equality and the Empowerment of Women (UNWOMEN)</v>
      </c>
      <c r="FZ433" t="str">
        <v>United Nations Food and Agricultural Organization (FAO)</v>
      </c>
      <c r="GA433" t="str">
        <v>United Nations High Commissioner for Refugees (UNHCR)</v>
      </c>
      <c r="GB433" t="str">
        <v>United Nations Office of the High Commissioner for Human Rights (OHCHR)</v>
      </c>
      <c r="GC433" t="str">
        <v>United Nations Office on Drugs and Crime (UNODC)</v>
      </c>
      <c r="GD433" t="str">
        <v>United Nations Population Fund (UNFPA)</v>
      </c>
      <c r="GE433" t="str">
        <v>United Nations Programme for Human Settlements (UN Habitat)</v>
      </c>
      <c r="GF433" t="str">
        <v>Vale da Benção Educational and Charitable Association (AEBVB)</v>
      </c>
      <c r="GG433" t="str">
        <v>VenAruba Solidaria</v>
      </c>
      <c r="GH433" t="str">
        <v>Venex Curacao Foundation</v>
      </c>
      <c r="GI433" t="str">
        <v>Venezolanos en Barranquilla</v>
      </c>
      <c r="GJ433" t="str">
        <v>Venezolanos en San Cristóbal</v>
      </c>
      <c r="GK433" t="str">
        <v>Venezuelan Emigrant Foundation (FEV)</v>
      </c>
      <c r="GL433" t="str">
        <v>Vicaría de Pastoral Social Caritas</v>
      </c>
      <c r="GM433" t="str">
        <v>Voices GY</v>
      </c>
      <c r="GN433" t="str">
        <v>We World GVC</v>
      </c>
      <c r="GO433" t="str">
        <v>World Council of Credit Unions</v>
      </c>
      <c r="GP433" t="str">
        <v>World Food Programme (WFP)</v>
      </c>
      <c r="GQ433" t="str">
        <v>World Vision</v>
      </c>
      <c r="GR433" t="str">
        <v>ZOA</v>
      </c>
    </row>
    <row r="434" spans="8:200" x14ac:dyDescent="0.3">
      <c r="H434" t="str" cm="1">
        <f t="array" ref="H434:GR434">TRANSPOSE(_xlfn._xlws.SORT(_xlfn._xlws.FILTER(Table3[Name],ISNUMBER(SEARCH(' Activity Sheet'!D488,Table3[Name])),"Not found"),,1))</f>
        <v>.New Organisation</v>
      </c>
      <c r="I434" t="str">
        <v>ABV - Association of Good with Life</v>
      </c>
      <c r="J434" t="str">
        <v>ACAPS</v>
      </c>
      <c r="K434" t="str">
        <v>Acción y Desarrollo</v>
      </c>
      <c r="L434" t="str">
        <v>ACTED</v>
      </c>
      <c r="M434" t="str">
        <v>Action against Hunger</v>
      </c>
      <c r="N434" t="str">
        <v>ActionAid</v>
      </c>
      <c r="O434" t="str">
        <v>Adventist Development and Relief Agency (ADRA)</v>
      </c>
      <c r="P434" t="str">
        <v>Alas de Colibrí Foundation</v>
      </c>
      <c r="Q434" t="str">
        <v>Alianza por la Solidaridad</v>
      </c>
      <c r="R434" t="str">
        <v>Alianza por Venezuela</v>
      </c>
      <c r="S434" t="str">
        <v>Americares Foundation</v>
      </c>
      <c r="T434" t="str">
        <v>Argentine Commission for Refugees and Migrants (CAREF)</v>
      </c>
      <c r="U434" t="str">
        <v>Asociación Aves</v>
      </c>
      <c r="V434" t="str">
        <v>Asociación de Jubilados y Pensionados Venezolanos en Argentina</v>
      </c>
      <c r="W434" t="str">
        <v>Asociación de Venezolanos en Eloy Alfaro</v>
      </c>
      <c r="X434" t="str">
        <v>Asociación Fundación contra el Hambre Perú</v>
      </c>
      <c r="Y434" t="str">
        <v>Asociación Migrantes Venezolanos</v>
      </c>
      <c r="Z434" t="str">
        <v>Asociación Misioneros de San Carlos Scalabrinianos</v>
      </c>
      <c r="AA434" t="str">
        <v>Asociacion Proteccion Poblacion Vulnerable</v>
      </c>
      <c r="AB434" t="str">
        <v>Asociación Quinta Ola</v>
      </c>
      <c r="AC434" t="str">
        <v>Asociación Salto Ángel</v>
      </c>
      <c r="AD434" t="str">
        <v>Asociación Venezuela en Ecuador AC</v>
      </c>
      <c r="AE434" t="str">
        <v>ASOVENAR</v>
      </c>
      <c r="AF434" t="str">
        <v>Associação Hermanitos</v>
      </c>
      <c r="AG434" t="str">
        <v>AVSI Foundation</v>
      </c>
      <c r="AH434" t="str">
        <v>Bethany Christian Services</v>
      </c>
      <c r="AI434" t="str">
        <v>Blumont</v>
      </c>
      <c r="AJ434" t="str">
        <v>CARE</v>
      </c>
      <c r="AK434" t="str">
        <v>Caritas Brazil</v>
      </c>
      <c r="AL434" t="str">
        <v>Caritas Ecuador</v>
      </c>
      <c r="AM434" t="str">
        <v>Caritas Germany</v>
      </c>
      <c r="AN434" t="str">
        <v>Caritas Manaus</v>
      </c>
      <c r="AO434" t="str">
        <v>Caritas Parana</v>
      </c>
      <c r="AP434" t="str">
        <v>Caritas Peru</v>
      </c>
      <c r="AQ434" t="str">
        <v>Caritas Rio de Janeiro</v>
      </c>
      <c r="AR434" t="str">
        <v>Caritas São Paulo</v>
      </c>
      <c r="AS434" t="str">
        <v>Caritas Switzerland</v>
      </c>
      <c r="AT434" t="str">
        <v>CCEFIRO Association</v>
      </c>
      <c r="AU434" t="str">
        <v>CEDRO</v>
      </c>
      <c r="AV434" t="str">
        <v>Center for Integrated Studies and Programs for Sustainable Development (CIEDS)</v>
      </c>
      <c r="AW434" t="str">
        <v>Center for Migration and Human Rights of the Diocese of Roraima (CMDH)</v>
      </c>
      <c r="AX434" t="str">
        <v>Centro de Atencion Psicosocial (CAPS)</v>
      </c>
      <c r="AY434" t="str">
        <v>CESAL</v>
      </c>
      <c r="AZ434" t="str">
        <v>CESVI-Cooperazione e Sviluppo</v>
      </c>
      <c r="BA434" t="str">
        <v>ChildFund International</v>
      </c>
      <c r="BB434" t="str">
        <v>CHS Alternativo</v>
      </c>
      <c r="BC434" t="str">
        <v>Churún Merú Association</v>
      </c>
      <c r="BD434" t="str">
        <v>Coalición por Venezuela</v>
      </c>
      <c r="BE434" t="str">
        <v>Colonia Foundation of Venezuelans in the Dominican Republic (FUNCOVERD)</v>
      </c>
      <c r="BF434" t="str">
        <v>COLVENZ</v>
      </c>
      <c r="BG434" t="str">
        <v>Compassiva</v>
      </c>
      <c r="BH434" t="str">
        <v>Consejo Interreligioso del Perú - Religiones por la Paz</v>
      </c>
      <c r="BI434" t="str">
        <v>Consorcio ONG OCIPI Y Capellanía Nacional OFICA</v>
      </c>
      <c r="BJ434" t="str">
        <v>COOPI - International Cooperation Foundation</v>
      </c>
      <c r="BK434" t="str">
        <v>Corporación Colectivo Sin Fronteras</v>
      </c>
      <c r="BL434" t="str">
        <v>CRISFE Foundation</v>
      </c>
      <c r="BM434" t="str">
        <v>Cuso International</v>
      </c>
      <c r="BN434" t="str">
        <v>Danielle’s Children Fund (DCF)</v>
      </c>
      <c r="BO434" t="str">
        <v>Danish Refugee Council (DRC)</v>
      </c>
      <c r="BP434" t="str">
        <v>Development Support Association - APOYAR</v>
      </c>
      <c r="BQ434" t="str">
        <v>Diakonie Katastrophenhilfe</v>
      </c>
      <c r="BR434" t="str">
        <v>Diálogo Diverso</v>
      </c>
      <c r="BS434" t="str">
        <v>Doctors of the World</v>
      </c>
      <c r="BT434" t="str">
        <v>Dominican Institute for Integrated Development</v>
      </c>
      <c r="BU434" t="str">
        <v>Duendes y Ángeles Vinotinto República Dominicana</v>
      </c>
      <c r="BV434" t="str">
        <v>Encuentros SJS (Servicio Jesuita de la Solidaridad)</v>
      </c>
      <c r="BW434" t="str">
        <v>Ending Violence Against Migrants</v>
      </c>
      <c r="BX434" t="str">
        <v>Equidad Foundation</v>
      </c>
      <c r="BY434" t="str">
        <v>Equilibrium CenDE</v>
      </c>
      <c r="BZ434" t="str">
        <v>Facultad de Psicología - Universidad de la República (UDELAR)</v>
      </c>
      <c r="CA434" t="str">
        <v>First International Emergency and Solidarités International</v>
      </c>
      <c r="CB434" t="str">
        <v>Fondo Ecuatoriano Populorum Progressio</v>
      </c>
      <c r="CC434" t="str">
        <v>Foro Salud Callao</v>
      </c>
      <c r="CD434" t="str">
        <v>Foundation for the Integration and Development of Latin America (FIDAL)</v>
      </c>
      <c r="CE434" t="str">
        <v>Foundation of the Americas (FUDELA)</v>
      </c>
      <c r="CF434" t="str">
        <v>Fraternity Without Borders</v>
      </c>
      <c r="CG434" t="str">
        <v>Fundación Brisas del Norte</v>
      </c>
      <c r="CH434" t="str">
        <v>Fundación Colombovenezolana Nueva Ilusión</v>
      </c>
      <c r="CI434" t="str">
        <v>Fundación Nakama's</v>
      </c>
      <c r="CJ434" t="str">
        <v>Fundación RadaBer</v>
      </c>
      <c r="CK434" t="str">
        <v>Fundación Scalabrini Bolivia</v>
      </c>
      <c r="CL434" t="str">
        <v>Fundacion Social Vivan los Niños</v>
      </c>
      <c r="CM434" t="str">
        <v>FUNVEAC</v>
      </c>
      <c r="CN434" t="str">
        <v>German Development Cooperation Agency GIZ</v>
      </c>
      <c r="CO434" t="str">
        <v>Globalizate Radio</v>
      </c>
      <c r="CP434" t="str">
        <v>GOAL</v>
      </c>
      <c r="CQ434" t="str">
        <v>Halü Bienestar Humano Foundation (HALU)</v>
      </c>
      <c r="CR434" t="str">
        <v>Heartland Alliance International (HAI)</v>
      </c>
      <c r="CS434" t="str">
        <v>HELVETAS Swiss Intercooperation</v>
      </c>
      <c r="CT434" t="str">
        <v>HIAS</v>
      </c>
      <c r="CU434" t="str">
        <v>Human Rights Defence Curaçao</v>
      </c>
      <c r="CV434" t="str">
        <v>Humanity &amp; Inclusion</v>
      </c>
      <c r="CW434" t="str">
        <v>Humans Analytic</v>
      </c>
      <c r="CX434" t="str">
        <v>Idas y Vueltas Association</v>
      </c>
      <c r="CY434" t="str">
        <v>iMMAP</v>
      </c>
      <c r="CZ434" t="str">
        <v>IMPACT Initiatives (REACH)</v>
      </c>
      <c r="DA434" t="str">
        <v>Inmigrante Feliz Association</v>
      </c>
      <c r="DB434" t="str">
        <v>Institute for Migration and Human Rights (IMDH)</v>
      </c>
      <c r="DC434" t="str">
        <v>Institute of Natural and Cultural Heritage (IPANC)</v>
      </c>
      <c r="DD434" t="str">
        <v>International Committee for the Development of People (CISP)</v>
      </c>
      <c r="DE434" t="str">
        <v>International Federation of the Red Cross (IFRC)</v>
      </c>
      <c r="DF434" t="str">
        <v>International Labour Organization (ILO)</v>
      </c>
      <c r="DG434" t="str">
        <v>International Medical Corps</v>
      </c>
      <c r="DH434" t="str">
        <v>International Organization for Migration (IOM)</v>
      </c>
      <c r="DI434" t="str">
        <v>International Rescue Committee (IRC)</v>
      </c>
      <c r="DJ434" t="str">
        <v>INTERSOS</v>
      </c>
      <c r="DK434" t="str">
        <v>Jesuit Migrant Service (JMS)</v>
      </c>
      <c r="DL434" t="str">
        <v>Jesuit Refugee Service (JRS)</v>
      </c>
      <c r="DM434" t="str">
        <v>Jesuit Service for Migrants and Refugees (JSMR)</v>
      </c>
      <c r="DN434" t="str">
        <v>Joint United Nations Programme on HIV/AIDS (UNAIDS)</v>
      </c>
      <c r="DO434" t="str">
        <v>Kimirina Coorporation</v>
      </c>
      <c r="DP434" t="str">
        <v>La Casita Hispanic Cultural Centre</v>
      </c>
      <c r="DQ434" t="str">
        <v>Latin American Network of Non-Governmental Organizations of Persons with Disabilities and their Families (RIADIS)</v>
      </c>
      <c r="DR434" t="str">
        <v>LGBT+ Movement Brazil</v>
      </c>
      <c r="DS434" t="str">
        <v>Living Water Community (LWC)</v>
      </c>
      <c r="DT434" t="str">
        <v>LLANOVENCOL</v>
      </c>
      <c r="DU434" t="str">
        <v>Lutheran World Federation</v>
      </c>
      <c r="DV434" t="str">
        <v>Lutheran World Relief</v>
      </c>
      <c r="DW434" t="str">
        <v>Malteser International</v>
      </c>
      <c r="DX434" t="str">
        <v>Mana Institute</v>
      </c>
      <c r="DY434" t="str">
        <v>Manos Veneguayas Association</v>
      </c>
      <c r="DZ434" t="str">
        <v>Más Igualdad Perú</v>
      </c>
      <c r="EA434" t="str">
        <v>MedGlobal</v>
      </c>
      <c r="EB434" t="str">
        <v>Medical Teams International</v>
      </c>
      <c r="EC434" t="str">
        <v>Mercy Corps</v>
      </c>
      <c r="ED434" t="str">
        <v>Migrant Service Center (CAM)</v>
      </c>
      <c r="EE434" t="str">
        <v>Migrants, Refugees and Argentine Social Entrepreneurs (MIRARES)</v>
      </c>
      <c r="EF434" t="str">
        <v>Mision Scalabriniana - Ecuador</v>
      </c>
      <c r="EG434" t="str">
        <v>Missão Paz</v>
      </c>
      <c r="EH434" t="str">
        <v>Museu A CASA</v>
      </c>
      <c r="EI434" t="str">
        <v>Norwegian Refugee Council (NRC)</v>
      </c>
      <c r="EJ434" t="str">
        <v>ONG Migrantes por el Maule</v>
      </c>
      <c r="EK434" t="str">
        <v>ONG Preemptive Love Coalition Colombia</v>
      </c>
      <c r="EL434" t="str">
        <v>Organización Transfomando Vidas</v>
      </c>
      <c r="EM434" t="str">
        <v>Organization of Ibero-American States for Education, Science and Culture (OEI)</v>
      </c>
      <c r="EN434" t="str">
        <v>OXFAM</v>
      </c>
      <c r="EO434" t="str">
        <v>Panamerican Development Foundation</v>
      </c>
      <c r="EP434" t="str">
        <v>Panamerican Health Organization/World Health Organization (PAHO/WHO)</v>
      </c>
      <c r="EQ434" t="str">
        <v>Pastoral of Human Mobility - Peruvian Episcopal Conference</v>
      </c>
      <c r="ER434" t="str">
        <v>Pastoral Service for Migrants National</v>
      </c>
      <c r="ES434" t="str">
        <v>Permanent Human Rights defense Committee (CDH)</v>
      </c>
      <c r="ET434" t="str">
        <v>Pirilampos Institute - Group of visits and voluntary actions in Roraima</v>
      </c>
      <c r="EU434" t="str">
        <v>Plan International</v>
      </c>
      <c r="EV434" t="str">
        <v>Population Program, Faculty of Social Sciences, University of the Republic</v>
      </c>
      <c r="EW434" t="str">
        <v>Profamilia Association</v>
      </c>
      <c r="EX434" t="str">
        <v>Red con Migrantes y Refugiados</v>
      </c>
      <c r="EY434" t="str">
        <v>Red Cross Colombia</v>
      </c>
      <c r="EZ434" t="str">
        <v>Red Cross Ecuador</v>
      </c>
      <c r="FA434" t="str">
        <v>Red Cross Peru</v>
      </c>
      <c r="FB434" t="str">
        <v>Red de Investigaciones en Derechos Humanos - CONICET (Consejo Nacional de Investigaciones Científicas y Técnicas)</v>
      </c>
      <c r="FC434" t="str">
        <v>RET International</v>
      </c>
      <c r="FD434" t="str">
        <v>Salú pa Tur Foundation</v>
      </c>
      <c r="FE434" t="str">
        <v>Salvation Army</v>
      </c>
      <c r="FF434" t="str">
        <v>Samaritan's Purse</v>
      </c>
      <c r="FG434" t="str">
        <v>Save the Children International (SCI)</v>
      </c>
      <c r="FH434" t="str">
        <v>Scalabrini Foundation Chile</v>
      </c>
      <c r="FI434" t="str">
        <v>Sección Peruana de Amnistía Internacional</v>
      </c>
      <c r="FJ434" t="str">
        <v>Serviço Pastoral dos Migrantes do Nordeste</v>
      </c>
      <c r="FK434" t="str">
        <v>Sesame Workshop</v>
      </c>
      <c r="FL434" t="str">
        <v>Si, Da Vida</v>
      </c>
      <c r="FM434" t="str">
        <v>Solidarity and Action Asociation</v>
      </c>
      <c r="FN434" t="str">
        <v>SOS Children's Villages</v>
      </c>
      <c r="FO434" t="str">
        <v>Tarabita Foundation</v>
      </c>
      <c r="FP434" t="str">
        <v>Tearfund</v>
      </c>
      <c r="FQ434" t="str">
        <v>TECHO</v>
      </c>
      <c r="FR434" t="str">
        <v>Terranueva Foundation</v>
      </c>
      <c r="FS434" t="str">
        <v>Terre des Hommes Suisse</v>
      </c>
      <c r="FT434" t="str">
        <v>The Israel Forum for International Humanitarian Aid (IsraAID)</v>
      </c>
      <c r="FU434" t="str">
        <v>Unión Venezolana en Perú</v>
      </c>
      <c r="FV434" t="str">
        <v>United Nations Children's Fund (UNICEF)</v>
      </c>
      <c r="FW434" t="str">
        <v>United Nations Development Programme (UNDP)</v>
      </c>
      <c r="FX434" t="str">
        <v>United Nations Educational, Scientific and Cultural Organization (UNESCO)</v>
      </c>
      <c r="FY434" t="str">
        <v>United Nations Entity for Gender Equality and the Empowerment of Women (UNWOMEN)</v>
      </c>
      <c r="FZ434" t="str">
        <v>United Nations Food and Agricultural Organization (FAO)</v>
      </c>
      <c r="GA434" t="str">
        <v>United Nations High Commissioner for Refugees (UNHCR)</v>
      </c>
      <c r="GB434" t="str">
        <v>United Nations Office of the High Commissioner for Human Rights (OHCHR)</v>
      </c>
      <c r="GC434" t="str">
        <v>United Nations Office on Drugs and Crime (UNODC)</v>
      </c>
      <c r="GD434" t="str">
        <v>United Nations Population Fund (UNFPA)</v>
      </c>
      <c r="GE434" t="str">
        <v>United Nations Programme for Human Settlements (UN Habitat)</v>
      </c>
      <c r="GF434" t="str">
        <v>Vale da Benção Educational and Charitable Association (AEBVB)</v>
      </c>
      <c r="GG434" t="str">
        <v>VenAruba Solidaria</v>
      </c>
      <c r="GH434" t="str">
        <v>Venex Curacao Foundation</v>
      </c>
      <c r="GI434" t="str">
        <v>Venezolanos en Barranquilla</v>
      </c>
      <c r="GJ434" t="str">
        <v>Venezolanos en San Cristóbal</v>
      </c>
      <c r="GK434" t="str">
        <v>Venezuelan Emigrant Foundation (FEV)</v>
      </c>
      <c r="GL434" t="str">
        <v>Vicaría de Pastoral Social Caritas</v>
      </c>
      <c r="GM434" t="str">
        <v>Voices GY</v>
      </c>
      <c r="GN434" t="str">
        <v>We World GVC</v>
      </c>
      <c r="GO434" t="str">
        <v>World Council of Credit Unions</v>
      </c>
      <c r="GP434" t="str">
        <v>World Food Programme (WFP)</v>
      </c>
      <c r="GQ434" t="str">
        <v>World Vision</v>
      </c>
      <c r="GR434" t="str">
        <v>ZOA</v>
      </c>
    </row>
    <row r="435" spans="8:200" x14ac:dyDescent="0.3">
      <c r="H435" t="str" cm="1">
        <f t="array" ref="H435:GR435">TRANSPOSE(_xlfn._xlws.SORT(_xlfn._xlws.FILTER(Table3[Name],ISNUMBER(SEARCH(' Activity Sheet'!D489,Table3[Name])),"Not found"),,1))</f>
        <v>.New Organisation</v>
      </c>
      <c r="I435" t="str">
        <v>ABV - Association of Good with Life</v>
      </c>
      <c r="J435" t="str">
        <v>ACAPS</v>
      </c>
      <c r="K435" t="str">
        <v>Acción y Desarrollo</v>
      </c>
      <c r="L435" t="str">
        <v>ACTED</v>
      </c>
      <c r="M435" t="str">
        <v>Action against Hunger</v>
      </c>
      <c r="N435" t="str">
        <v>ActionAid</v>
      </c>
      <c r="O435" t="str">
        <v>Adventist Development and Relief Agency (ADRA)</v>
      </c>
      <c r="P435" t="str">
        <v>Alas de Colibrí Foundation</v>
      </c>
      <c r="Q435" t="str">
        <v>Alianza por la Solidaridad</v>
      </c>
      <c r="R435" t="str">
        <v>Alianza por Venezuela</v>
      </c>
      <c r="S435" t="str">
        <v>Americares Foundation</v>
      </c>
      <c r="T435" t="str">
        <v>Argentine Commission for Refugees and Migrants (CAREF)</v>
      </c>
      <c r="U435" t="str">
        <v>Asociación Aves</v>
      </c>
      <c r="V435" t="str">
        <v>Asociación de Jubilados y Pensionados Venezolanos en Argentina</v>
      </c>
      <c r="W435" t="str">
        <v>Asociación de Venezolanos en Eloy Alfaro</v>
      </c>
      <c r="X435" t="str">
        <v>Asociación Fundación contra el Hambre Perú</v>
      </c>
      <c r="Y435" t="str">
        <v>Asociación Migrantes Venezolanos</v>
      </c>
      <c r="Z435" t="str">
        <v>Asociación Misioneros de San Carlos Scalabrinianos</v>
      </c>
      <c r="AA435" t="str">
        <v>Asociacion Proteccion Poblacion Vulnerable</v>
      </c>
      <c r="AB435" t="str">
        <v>Asociación Quinta Ola</v>
      </c>
      <c r="AC435" t="str">
        <v>Asociación Salto Ángel</v>
      </c>
      <c r="AD435" t="str">
        <v>Asociación Venezuela en Ecuador AC</v>
      </c>
      <c r="AE435" t="str">
        <v>ASOVENAR</v>
      </c>
      <c r="AF435" t="str">
        <v>Associação Hermanitos</v>
      </c>
      <c r="AG435" t="str">
        <v>AVSI Foundation</v>
      </c>
      <c r="AH435" t="str">
        <v>Bethany Christian Services</v>
      </c>
      <c r="AI435" t="str">
        <v>Blumont</v>
      </c>
      <c r="AJ435" t="str">
        <v>CARE</v>
      </c>
      <c r="AK435" t="str">
        <v>Caritas Brazil</v>
      </c>
      <c r="AL435" t="str">
        <v>Caritas Ecuador</v>
      </c>
      <c r="AM435" t="str">
        <v>Caritas Germany</v>
      </c>
      <c r="AN435" t="str">
        <v>Caritas Manaus</v>
      </c>
      <c r="AO435" t="str">
        <v>Caritas Parana</v>
      </c>
      <c r="AP435" t="str">
        <v>Caritas Peru</v>
      </c>
      <c r="AQ435" t="str">
        <v>Caritas Rio de Janeiro</v>
      </c>
      <c r="AR435" t="str">
        <v>Caritas São Paulo</v>
      </c>
      <c r="AS435" t="str">
        <v>Caritas Switzerland</v>
      </c>
      <c r="AT435" t="str">
        <v>CCEFIRO Association</v>
      </c>
      <c r="AU435" t="str">
        <v>CEDRO</v>
      </c>
      <c r="AV435" t="str">
        <v>Center for Integrated Studies and Programs for Sustainable Development (CIEDS)</v>
      </c>
      <c r="AW435" t="str">
        <v>Center for Migration and Human Rights of the Diocese of Roraima (CMDH)</v>
      </c>
      <c r="AX435" t="str">
        <v>Centro de Atencion Psicosocial (CAPS)</v>
      </c>
      <c r="AY435" t="str">
        <v>CESAL</v>
      </c>
      <c r="AZ435" t="str">
        <v>CESVI-Cooperazione e Sviluppo</v>
      </c>
      <c r="BA435" t="str">
        <v>ChildFund International</v>
      </c>
      <c r="BB435" t="str">
        <v>CHS Alternativo</v>
      </c>
      <c r="BC435" t="str">
        <v>Churún Merú Association</v>
      </c>
      <c r="BD435" t="str">
        <v>Coalición por Venezuela</v>
      </c>
      <c r="BE435" t="str">
        <v>Colonia Foundation of Venezuelans in the Dominican Republic (FUNCOVERD)</v>
      </c>
      <c r="BF435" t="str">
        <v>COLVENZ</v>
      </c>
      <c r="BG435" t="str">
        <v>Compassiva</v>
      </c>
      <c r="BH435" t="str">
        <v>Consejo Interreligioso del Perú - Religiones por la Paz</v>
      </c>
      <c r="BI435" t="str">
        <v>Consorcio ONG OCIPI Y Capellanía Nacional OFICA</v>
      </c>
      <c r="BJ435" t="str">
        <v>COOPI - International Cooperation Foundation</v>
      </c>
      <c r="BK435" t="str">
        <v>Corporación Colectivo Sin Fronteras</v>
      </c>
      <c r="BL435" t="str">
        <v>CRISFE Foundation</v>
      </c>
      <c r="BM435" t="str">
        <v>Cuso International</v>
      </c>
      <c r="BN435" t="str">
        <v>Danielle’s Children Fund (DCF)</v>
      </c>
      <c r="BO435" t="str">
        <v>Danish Refugee Council (DRC)</v>
      </c>
      <c r="BP435" t="str">
        <v>Development Support Association - APOYAR</v>
      </c>
      <c r="BQ435" t="str">
        <v>Diakonie Katastrophenhilfe</v>
      </c>
      <c r="BR435" t="str">
        <v>Diálogo Diverso</v>
      </c>
      <c r="BS435" t="str">
        <v>Doctors of the World</v>
      </c>
      <c r="BT435" t="str">
        <v>Dominican Institute for Integrated Development</v>
      </c>
      <c r="BU435" t="str">
        <v>Duendes y Ángeles Vinotinto República Dominicana</v>
      </c>
      <c r="BV435" t="str">
        <v>Encuentros SJS (Servicio Jesuita de la Solidaridad)</v>
      </c>
      <c r="BW435" t="str">
        <v>Ending Violence Against Migrants</v>
      </c>
      <c r="BX435" t="str">
        <v>Equidad Foundation</v>
      </c>
      <c r="BY435" t="str">
        <v>Equilibrium CenDE</v>
      </c>
      <c r="BZ435" t="str">
        <v>Facultad de Psicología - Universidad de la República (UDELAR)</v>
      </c>
      <c r="CA435" t="str">
        <v>First International Emergency and Solidarités International</v>
      </c>
      <c r="CB435" t="str">
        <v>Fondo Ecuatoriano Populorum Progressio</v>
      </c>
      <c r="CC435" t="str">
        <v>Foro Salud Callao</v>
      </c>
      <c r="CD435" t="str">
        <v>Foundation for the Integration and Development of Latin America (FIDAL)</v>
      </c>
      <c r="CE435" t="str">
        <v>Foundation of the Americas (FUDELA)</v>
      </c>
      <c r="CF435" t="str">
        <v>Fraternity Without Borders</v>
      </c>
      <c r="CG435" t="str">
        <v>Fundación Brisas del Norte</v>
      </c>
      <c r="CH435" t="str">
        <v>Fundación Colombovenezolana Nueva Ilusión</v>
      </c>
      <c r="CI435" t="str">
        <v>Fundación Nakama's</v>
      </c>
      <c r="CJ435" t="str">
        <v>Fundación RadaBer</v>
      </c>
      <c r="CK435" t="str">
        <v>Fundación Scalabrini Bolivia</v>
      </c>
      <c r="CL435" t="str">
        <v>Fundacion Social Vivan los Niños</v>
      </c>
      <c r="CM435" t="str">
        <v>FUNVEAC</v>
      </c>
      <c r="CN435" t="str">
        <v>German Development Cooperation Agency GIZ</v>
      </c>
      <c r="CO435" t="str">
        <v>Globalizate Radio</v>
      </c>
      <c r="CP435" t="str">
        <v>GOAL</v>
      </c>
      <c r="CQ435" t="str">
        <v>Halü Bienestar Humano Foundation (HALU)</v>
      </c>
      <c r="CR435" t="str">
        <v>Heartland Alliance International (HAI)</v>
      </c>
      <c r="CS435" t="str">
        <v>HELVETAS Swiss Intercooperation</v>
      </c>
      <c r="CT435" t="str">
        <v>HIAS</v>
      </c>
      <c r="CU435" t="str">
        <v>Human Rights Defence Curaçao</v>
      </c>
      <c r="CV435" t="str">
        <v>Humanity &amp; Inclusion</v>
      </c>
      <c r="CW435" t="str">
        <v>Humans Analytic</v>
      </c>
      <c r="CX435" t="str">
        <v>Idas y Vueltas Association</v>
      </c>
      <c r="CY435" t="str">
        <v>iMMAP</v>
      </c>
      <c r="CZ435" t="str">
        <v>IMPACT Initiatives (REACH)</v>
      </c>
      <c r="DA435" t="str">
        <v>Inmigrante Feliz Association</v>
      </c>
      <c r="DB435" t="str">
        <v>Institute for Migration and Human Rights (IMDH)</v>
      </c>
      <c r="DC435" t="str">
        <v>Institute of Natural and Cultural Heritage (IPANC)</v>
      </c>
      <c r="DD435" t="str">
        <v>International Committee for the Development of People (CISP)</v>
      </c>
      <c r="DE435" t="str">
        <v>International Federation of the Red Cross (IFRC)</v>
      </c>
      <c r="DF435" t="str">
        <v>International Labour Organization (ILO)</v>
      </c>
      <c r="DG435" t="str">
        <v>International Medical Corps</v>
      </c>
      <c r="DH435" t="str">
        <v>International Organization for Migration (IOM)</v>
      </c>
      <c r="DI435" t="str">
        <v>International Rescue Committee (IRC)</v>
      </c>
      <c r="DJ435" t="str">
        <v>INTERSOS</v>
      </c>
      <c r="DK435" t="str">
        <v>Jesuit Migrant Service (JMS)</v>
      </c>
      <c r="DL435" t="str">
        <v>Jesuit Refugee Service (JRS)</v>
      </c>
      <c r="DM435" t="str">
        <v>Jesuit Service for Migrants and Refugees (JSMR)</v>
      </c>
      <c r="DN435" t="str">
        <v>Joint United Nations Programme on HIV/AIDS (UNAIDS)</v>
      </c>
      <c r="DO435" t="str">
        <v>Kimirina Coorporation</v>
      </c>
      <c r="DP435" t="str">
        <v>La Casita Hispanic Cultural Centre</v>
      </c>
      <c r="DQ435" t="str">
        <v>Latin American Network of Non-Governmental Organizations of Persons with Disabilities and their Families (RIADIS)</v>
      </c>
      <c r="DR435" t="str">
        <v>LGBT+ Movement Brazil</v>
      </c>
      <c r="DS435" t="str">
        <v>Living Water Community (LWC)</v>
      </c>
      <c r="DT435" t="str">
        <v>LLANOVENCOL</v>
      </c>
      <c r="DU435" t="str">
        <v>Lutheran World Federation</v>
      </c>
      <c r="DV435" t="str">
        <v>Lutheran World Relief</v>
      </c>
      <c r="DW435" t="str">
        <v>Malteser International</v>
      </c>
      <c r="DX435" t="str">
        <v>Mana Institute</v>
      </c>
      <c r="DY435" t="str">
        <v>Manos Veneguayas Association</v>
      </c>
      <c r="DZ435" t="str">
        <v>Más Igualdad Perú</v>
      </c>
      <c r="EA435" t="str">
        <v>MedGlobal</v>
      </c>
      <c r="EB435" t="str">
        <v>Medical Teams International</v>
      </c>
      <c r="EC435" t="str">
        <v>Mercy Corps</v>
      </c>
      <c r="ED435" t="str">
        <v>Migrant Service Center (CAM)</v>
      </c>
      <c r="EE435" t="str">
        <v>Migrants, Refugees and Argentine Social Entrepreneurs (MIRARES)</v>
      </c>
      <c r="EF435" t="str">
        <v>Mision Scalabriniana - Ecuador</v>
      </c>
      <c r="EG435" t="str">
        <v>Missão Paz</v>
      </c>
      <c r="EH435" t="str">
        <v>Museu A CASA</v>
      </c>
      <c r="EI435" t="str">
        <v>Norwegian Refugee Council (NRC)</v>
      </c>
      <c r="EJ435" t="str">
        <v>ONG Migrantes por el Maule</v>
      </c>
      <c r="EK435" t="str">
        <v>ONG Preemptive Love Coalition Colombia</v>
      </c>
      <c r="EL435" t="str">
        <v>Organización Transfomando Vidas</v>
      </c>
      <c r="EM435" t="str">
        <v>Organization of Ibero-American States for Education, Science and Culture (OEI)</v>
      </c>
      <c r="EN435" t="str">
        <v>OXFAM</v>
      </c>
      <c r="EO435" t="str">
        <v>Panamerican Development Foundation</v>
      </c>
      <c r="EP435" t="str">
        <v>Panamerican Health Organization/World Health Organization (PAHO/WHO)</v>
      </c>
      <c r="EQ435" t="str">
        <v>Pastoral of Human Mobility - Peruvian Episcopal Conference</v>
      </c>
      <c r="ER435" t="str">
        <v>Pastoral Service for Migrants National</v>
      </c>
      <c r="ES435" t="str">
        <v>Permanent Human Rights defense Committee (CDH)</v>
      </c>
      <c r="ET435" t="str">
        <v>Pirilampos Institute - Group of visits and voluntary actions in Roraima</v>
      </c>
      <c r="EU435" t="str">
        <v>Plan International</v>
      </c>
      <c r="EV435" t="str">
        <v>Population Program, Faculty of Social Sciences, University of the Republic</v>
      </c>
      <c r="EW435" t="str">
        <v>Profamilia Association</v>
      </c>
      <c r="EX435" t="str">
        <v>Red con Migrantes y Refugiados</v>
      </c>
      <c r="EY435" t="str">
        <v>Red Cross Colombia</v>
      </c>
      <c r="EZ435" t="str">
        <v>Red Cross Ecuador</v>
      </c>
      <c r="FA435" t="str">
        <v>Red Cross Peru</v>
      </c>
      <c r="FB435" t="str">
        <v>Red de Investigaciones en Derechos Humanos - CONICET (Consejo Nacional de Investigaciones Científicas y Técnicas)</v>
      </c>
      <c r="FC435" t="str">
        <v>RET International</v>
      </c>
      <c r="FD435" t="str">
        <v>Salú pa Tur Foundation</v>
      </c>
      <c r="FE435" t="str">
        <v>Salvation Army</v>
      </c>
      <c r="FF435" t="str">
        <v>Samaritan's Purse</v>
      </c>
      <c r="FG435" t="str">
        <v>Save the Children International (SCI)</v>
      </c>
      <c r="FH435" t="str">
        <v>Scalabrini Foundation Chile</v>
      </c>
      <c r="FI435" t="str">
        <v>Sección Peruana de Amnistía Internacional</v>
      </c>
      <c r="FJ435" t="str">
        <v>Serviço Pastoral dos Migrantes do Nordeste</v>
      </c>
      <c r="FK435" t="str">
        <v>Sesame Workshop</v>
      </c>
      <c r="FL435" t="str">
        <v>Si, Da Vida</v>
      </c>
      <c r="FM435" t="str">
        <v>Solidarity and Action Asociation</v>
      </c>
      <c r="FN435" t="str">
        <v>SOS Children's Villages</v>
      </c>
      <c r="FO435" t="str">
        <v>Tarabita Foundation</v>
      </c>
      <c r="FP435" t="str">
        <v>Tearfund</v>
      </c>
      <c r="FQ435" t="str">
        <v>TECHO</v>
      </c>
      <c r="FR435" t="str">
        <v>Terranueva Foundation</v>
      </c>
      <c r="FS435" t="str">
        <v>Terre des Hommes Suisse</v>
      </c>
      <c r="FT435" t="str">
        <v>The Israel Forum for International Humanitarian Aid (IsraAID)</v>
      </c>
      <c r="FU435" t="str">
        <v>Unión Venezolana en Perú</v>
      </c>
      <c r="FV435" t="str">
        <v>United Nations Children's Fund (UNICEF)</v>
      </c>
      <c r="FW435" t="str">
        <v>United Nations Development Programme (UNDP)</v>
      </c>
      <c r="FX435" t="str">
        <v>United Nations Educational, Scientific and Cultural Organization (UNESCO)</v>
      </c>
      <c r="FY435" t="str">
        <v>United Nations Entity for Gender Equality and the Empowerment of Women (UNWOMEN)</v>
      </c>
      <c r="FZ435" t="str">
        <v>United Nations Food and Agricultural Organization (FAO)</v>
      </c>
      <c r="GA435" t="str">
        <v>United Nations High Commissioner for Refugees (UNHCR)</v>
      </c>
      <c r="GB435" t="str">
        <v>United Nations Office of the High Commissioner for Human Rights (OHCHR)</v>
      </c>
      <c r="GC435" t="str">
        <v>United Nations Office on Drugs and Crime (UNODC)</v>
      </c>
      <c r="GD435" t="str">
        <v>United Nations Population Fund (UNFPA)</v>
      </c>
      <c r="GE435" t="str">
        <v>United Nations Programme for Human Settlements (UN Habitat)</v>
      </c>
      <c r="GF435" t="str">
        <v>Vale da Benção Educational and Charitable Association (AEBVB)</v>
      </c>
      <c r="GG435" t="str">
        <v>VenAruba Solidaria</v>
      </c>
      <c r="GH435" t="str">
        <v>Venex Curacao Foundation</v>
      </c>
      <c r="GI435" t="str">
        <v>Venezolanos en Barranquilla</v>
      </c>
      <c r="GJ435" t="str">
        <v>Venezolanos en San Cristóbal</v>
      </c>
      <c r="GK435" t="str">
        <v>Venezuelan Emigrant Foundation (FEV)</v>
      </c>
      <c r="GL435" t="str">
        <v>Vicaría de Pastoral Social Caritas</v>
      </c>
      <c r="GM435" t="str">
        <v>Voices GY</v>
      </c>
      <c r="GN435" t="str">
        <v>We World GVC</v>
      </c>
      <c r="GO435" t="str">
        <v>World Council of Credit Unions</v>
      </c>
      <c r="GP435" t="str">
        <v>World Food Programme (WFP)</v>
      </c>
      <c r="GQ435" t="str">
        <v>World Vision</v>
      </c>
      <c r="GR435" t="str">
        <v>ZOA</v>
      </c>
    </row>
    <row r="436" spans="8:200" x14ac:dyDescent="0.3">
      <c r="H436" t="str" cm="1">
        <f t="array" ref="H436:GR436">TRANSPOSE(_xlfn._xlws.SORT(_xlfn._xlws.FILTER(Table3[Name],ISNUMBER(SEARCH(' Activity Sheet'!D490,Table3[Name])),"Not found"),,1))</f>
        <v>.New Organisation</v>
      </c>
      <c r="I436" t="str">
        <v>ABV - Association of Good with Life</v>
      </c>
      <c r="J436" t="str">
        <v>ACAPS</v>
      </c>
      <c r="K436" t="str">
        <v>Acción y Desarrollo</v>
      </c>
      <c r="L436" t="str">
        <v>ACTED</v>
      </c>
      <c r="M436" t="str">
        <v>Action against Hunger</v>
      </c>
      <c r="N436" t="str">
        <v>ActionAid</v>
      </c>
      <c r="O436" t="str">
        <v>Adventist Development and Relief Agency (ADRA)</v>
      </c>
      <c r="P436" t="str">
        <v>Alas de Colibrí Foundation</v>
      </c>
      <c r="Q436" t="str">
        <v>Alianza por la Solidaridad</v>
      </c>
      <c r="R436" t="str">
        <v>Alianza por Venezuela</v>
      </c>
      <c r="S436" t="str">
        <v>Americares Foundation</v>
      </c>
      <c r="T436" t="str">
        <v>Argentine Commission for Refugees and Migrants (CAREF)</v>
      </c>
      <c r="U436" t="str">
        <v>Asociación Aves</v>
      </c>
      <c r="V436" t="str">
        <v>Asociación de Jubilados y Pensionados Venezolanos en Argentina</v>
      </c>
      <c r="W436" t="str">
        <v>Asociación de Venezolanos en Eloy Alfaro</v>
      </c>
      <c r="X436" t="str">
        <v>Asociación Fundación contra el Hambre Perú</v>
      </c>
      <c r="Y436" t="str">
        <v>Asociación Migrantes Venezolanos</v>
      </c>
      <c r="Z436" t="str">
        <v>Asociación Misioneros de San Carlos Scalabrinianos</v>
      </c>
      <c r="AA436" t="str">
        <v>Asociacion Proteccion Poblacion Vulnerable</v>
      </c>
      <c r="AB436" t="str">
        <v>Asociación Quinta Ola</v>
      </c>
      <c r="AC436" t="str">
        <v>Asociación Salto Ángel</v>
      </c>
      <c r="AD436" t="str">
        <v>Asociación Venezuela en Ecuador AC</v>
      </c>
      <c r="AE436" t="str">
        <v>ASOVENAR</v>
      </c>
      <c r="AF436" t="str">
        <v>Associação Hermanitos</v>
      </c>
      <c r="AG436" t="str">
        <v>AVSI Foundation</v>
      </c>
      <c r="AH436" t="str">
        <v>Bethany Christian Services</v>
      </c>
      <c r="AI436" t="str">
        <v>Blumont</v>
      </c>
      <c r="AJ436" t="str">
        <v>CARE</v>
      </c>
      <c r="AK436" t="str">
        <v>Caritas Brazil</v>
      </c>
      <c r="AL436" t="str">
        <v>Caritas Ecuador</v>
      </c>
      <c r="AM436" t="str">
        <v>Caritas Germany</v>
      </c>
      <c r="AN436" t="str">
        <v>Caritas Manaus</v>
      </c>
      <c r="AO436" t="str">
        <v>Caritas Parana</v>
      </c>
      <c r="AP436" t="str">
        <v>Caritas Peru</v>
      </c>
      <c r="AQ436" t="str">
        <v>Caritas Rio de Janeiro</v>
      </c>
      <c r="AR436" t="str">
        <v>Caritas São Paulo</v>
      </c>
      <c r="AS436" t="str">
        <v>Caritas Switzerland</v>
      </c>
      <c r="AT436" t="str">
        <v>CCEFIRO Association</v>
      </c>
      <c r="AU436" t="str">
        <v>CEDRO</v>
      </c>
      <c r="AV436" t="str">
        <v>Center for Integrated Studies and Programs for Sustainable Development (CIEDS)</v>
      </c>
      <c r="AW436" t="str">
        <v>Center for Migration and Human Rights of the Diocese of Roraima (CMDH)</v>
      </c>
      <c r="AX436" t="str">
        <v>Centro de Atencion Psicosocial (CAPS)</v>
      </c>
      <c r="AY436" t="str">
        <v>CESAL</v>
      </c>
      <c r="AZ436" t="str">
        <v>CESVI-Cooperazione e Sviluppo</v>
      </c>
      <c r="BA436" t="str">
        <v>ChildFund International</v>
      </c>
      <c r="BB436" t="str">
        <v>CHS Alternativo</v>
      </c>
      <c r="BC436" t="str">
        <v>Churún Merú Association</v>
      </c>
      <c r="BD436" t="str">
        <v>Coalición por Venezuela</v>
      </c>
      <c r="BE436" t="str">
        <v>Colonia Foundation of Venezuelans in the Dominican Republic (FUNCOVERD)</v>
      </c>
      <c r="BF436" t="str">
        <v>COLVENZ</v>
      </c>
      <c r="BG436" t="str">
        <v>Compassiva</v>
      </c>
      <c r="BH436" t="str">
        <v>Consejo Interreligioso del Perú - Religiones por la Paz</v>
      </c>
      <c r="BI436" t="str">
        <v>Consorcio ONG OCIPI Y Capellanía Nacional OFICA</v>
      </c>
      <c r="BJ436" t="str">
        <v>COOPI - International Cooperation Foundation</v>
      </c>
      <c r="BK436" t="str">
        <v>Corporación Colectivo Sin Fronteras</v>
      </c>
      <c r="BL436" t="str">
        <v>CRISFE Foundation</v>
      </c>
      <c r="BM436" t="str">
        <v>Cuso International</v>
      </c>
      <c r="BN436" t="str">
        <v>Danielle’s Children Fund (DCF)</v>
      </c>
      <c r="BO436" t="str">
        <v>Danish Refugee Council (DRC)</v>
      </c>
      <c r="BP436" t="str">
        <v>Development Support Association - APOYAR</v>
      </c>
      <c r="BQ436" t="str">
        <v>Diakonie Katastrophenhilfe</v>
      </c>
      <c r="BR436" t="str">
        <v>Diálogo Diverso</v>
      </c>
      <c r="BS436" t="str">
        <v>Doctors of the World</v>
      </c>
      <c r="BT436" t="str">
        <v>Dominican Institute for Integrated Development</v>
      </c>
      <c r="BU436" t="str">
        <v>Duendes y Ángeles Vinotinto República Dominicana</v>
      </c>
      <c r="BV436" t="str">
        <v>Encuentros SJS (Servicio Jesuita de la Solidaridad)</v>
      </c>
      <c r="BW436" t="str">
        <v>Ending Violence Against Migrants</v>
      </c>
      <c r="BX436" t="str">
        <v>Equidad Foundation</v>
      </c>
      <c r="BY436" t="str">
        <v>Equilibrium CenDE</v>
      </c>
      <c r="BZ436" t="str">
        <v>Facultad de Psicología - Universidad de la República (UDELAR)</v>
      </c>
      <c r="CA436" t="str">
        <v>First International Emergency and Solidarités International</v>
      </c>
      <c r="CB436" t="str">
        <v>Fondo Ecuatoriano Populorum Progressio</v>
      </c>
      <c r="CC436" t="str">
        <v>Foro Salud Callao</v>
      </c>
      <c r="CD436" t="str">
        <v>Foundation for the Integration and Development of Latin America (FIDAL)</v>
      </c>
      <c r="CE436" t="str">
        <v>Foundation of the Americas (FUDELA)</v>
      </c>
      <c r="CF436" t="str">
        <v>Fraternity Without Borders</v>
      </c>
      <c r="CG436" t="str">
        <v>Fundación Brisas del Norte</v>
      </c>
      <c r="CH436" t="str">
        <v>Fundación Colombovenezolana Nueva Ilusión</v>
      </c>
      <c r="CI436" t="str">
        <v>Fundación Nakama's</v>
      </c>
      <c r="CJ436" t="str">
        <v>Fundación RadaBer</v>
      </c>
      <c r="CK436" t="str">
        <v>Fundación Scalabrini Bolivia</v>
      </c>
      <c r="CL436" t="str">
        <v>Fundacion Social Vivan los Niños</v>
      </c>
      <c r="CM436" t="str">
        <v>FUNVEAC</v>
      </c>
      <c r="CN436" t="str">
        <v>German Development Cooperation Agency GIZ</v>
      </c>
      <c r="CO436" t="str">
        <v>Globalizate Radio</v>
      </c>
      <c r="CP436" t="str">
        <v>GOAL</v>
      </c>
      <c r="CQ436" t="str">
        <v>Halü Bienestar Humano Foundation (HALU)</v>
      </c>
      <c r="CR436" t="str">
        <v>Heartland Alliance International (HAI)</v>
      </c>
      <c r="CS436" t="str">
        <v>HELVETAS Swiss Intercooperation</v>
      </c>
      <c r="CT436" t="str">
        <v>HIAS</v>
      </c>
      <c r="CU436" t="str">
        <v>Human Rights Defence Curaçao</v>
      </c>
      <c r="CV436" t="str">
        <v>Humanity &amp; Inclusion</v>
      </c>
      <c r="CW436" t="str">
        <v>Humans Analytic</v>
      </c>
      <c r="CX436" t="str">
        <v>Idas y Vueltas Association</v>
      </c>
      <c r="CY436" t="str">
        <v>iMMAP</v>
      </c>
      <c r="CZ436" t="str">
        <v>IMPACT Initiatives (REACH)</v>
      </c>
      <c r="DA436" t="str">
        <v>Inmigrante Feliz Association</v>
      </c>
      <c r="DB436" t="str">
        <v>Institute for Migration and Human Rights (IMDH)</v>
      </c>
      <c r="DC436" t="str">
        <v>Institute of Natural and Cultural Heritage (IPANC)</v>
      </c>
      <c r="DD436" t="str">
        <v>International Committee for the Development of People (CISP)</v>
      </c>
      <c r="DE436" t="str">
        <v>International Federation of the Red Cross (IFRC)</v>
      </c>
      <c r="DF436" t="str">
        <v>International Labour Organization (ILO)</v>
      </c>
      <c r="DG436" t="str">
        <v>International Medical Corps</v>
      </c>
      <c r="DH436" t="str">
        <v>International Organization for Migration (IOM)</v>
      </c>
      <c r="DI436" t="str">
        <v>International Rescue Committee (IRC)</v>
      </c>
      <c r="DJ436" t="str">
        <v>INTERSOS</v>
      </c>
      <c r="DK436" t="str">
        <v>Jesuit Migrant Service (JMS)</v>
      </c>
      <c r="DL436" t="str">
        <v>Jesuit Refugee Service (JRS)</v>
      </c>
      <c r="DM436" t="str">
        <v>Jesuit Service for Migrants and Refugees (JSMR)</v>
      </c>
      <c r="DN436" t="str">
        <v>Joint United Nations Programme on HIV/AIDS (UNAIDS)</v>
      </c>
      <c r="DO436" t="str">
        <v>Kimirina Coorporation</v>
      </c>
      <c r="DP436" t="str">
        <v>La Casita Hispanic Cultural Centre</v>
      </c>
      <c r="DQ436" t="str">
        <v>Latin American Network of Non-Governmental Organizations of Persons with Disabilities and their Families (RIADIS)</v>
      </c>
      <c r="DR436" t="str">
        <v>LGBT+ Movement Brazil</v>
      </c>
      <c r="DS436" t="str">
        <v>Living Water Community (LWC)</v>
      </c>
      <c r="DT436" t="str">
        <v>LLANOVENCOL</v>
      </c>
      <c r="DU436" t="str">
        <v>Lutheran World Federation</v>
      </c>
      <c r="DV436" t="str">
        <v>Lutheran World Relief</v>
      </c>
      <c r="DW436" t="str">
        <v>Malteser International</v>
      </c>
      <c r="DX436" t="str">
        <v>Mana Institute</v>
      </c>
      <c r="DY436" t="str">
        <v>Manos Veneguayas Association</v>
      </c>
      <c r="DZ436" t="str">
        <v>Más Igualdad Perú</v>
      </c>
      <c r="EA436" t="str">
        <v>MedGlobal</v>
      </c>
      <c r="EB436" t="str">
        <v>Medical Teams International</v>
      </c>
      <c r="EC436" t="str">
        <v>Mercy Corps</v>
      </c>
      <c r="ED436" t="str">
        <v>Migrant Service Center (CAM)</v>
      </c>
      <c r="EE436" t="str">
        <v>Migrants, Refugees and Argentine Social Entrepreneurs (MIRARES)</v>
      </c>
      <c r="EF436" t="str">
        <v>Mision Scalabriniana - Ecuador</v>
      </c>
      <c r="EG436" t="str">
        <v>Missão Paz</v>
      </c>
      <c r="EH436" t="str">
        <v>Museu A CASA</v>
      </c>
      <c r="EI436" t="str">
        <v>Norwegian Refugee Council (NRC)</v>
      </c>
      <c r="EJ436" t="str">
        <v>ONG Migrantes por el Maule</v>
      </c>
      <c r="EK436" t="str">
        <v>ONG Preemptive Love Coalition Colombia</v>
      </c>
      <c r="EL436" t="str">
        <v>Organización Transfomando Vidas</v>
      </c>
      <c r="EM436" t="str">
        <v>Organization of Ibero-American States for Education, Science and Culture (OEI)</v>
      </c>
      <c r="EN436" t="str">
        <v>OXFAM</v>
      </c>
      <c r="EO436" t="str">
        <v>Panamerican Development Foundation</v>
      </c>
      <c r="EP436" t="str">
        <v>Panamerican Health Organization/World Health Organization (PAHO/WHO)</v>
      </c>
      <c r="EQ436" t="str">
        <v>Pastoral of Human Mobility - Peruvian Episcopal Conference</v>
      </c>
      <c r="ER436" t="str">
        <v>Pastoral Service for Migrants National</v>
      </c>
      <c r="ES436" t="str">
        <v>Permanent Human Rights defense Committee (CDH)</v>
      </c>
      <c r="ET436" t="str">
        <v>Pirilampos Institute - Group of visits and voluntary actions in Roraima</v>
      </c>
      <c r="EU436" t="str">
        <v>Plan International</v>
      </c>
      <c r="EV436" t="str">
        <v>Population Program, Faculty of Social Sciences, University of the Republic</v>
      </c>
      <c r="EW436" t="str">
        <v>Profamilia Association</v>
      </c>
      <c r="EX436" t="str">
        <v>Red con Migrantes y Refugiados</v>
      </c>
      <c r="EY436" t="str">
        <v>Red Cross Colombia</v>
      </c>
      <c r="EZ436" t="str">
        <v>Red Cross Ecuador</v>
      </c>
      <c r="FA436" t="str">
        <v>Red Cross Peru</v>
      </c>
      <c r="FB436" t="str">
        <v>Red de Investigaciones en Derechos Humanos - CONICET (Consejo Nacional de Investigaciones Científicas y Técnicas)</v>
      </c>
      <c r="FC436" t="str">
        <v>RET International</v>
      </c>
      <c r="FD436" t="str">
        <v>Salú pa Tur Foundation</v>
      </c>
      <c r="FE436" t="str">
        <v>Salvation Army</v>
      </c>
      <c r="FF436" t="str">
        <v>Samaritan's Purse</v>
      </c>
      <c r="FG436" t="str">
        <v>Save the Children International (SCI)</v>
      </c>
      <c r="FH436" t="str">
        <v>Scalabrini Foundation Chile</v>
      </c>
      <c r="FI436" t="str">
        <v>Sección Peruana de Amnistía Internacional</v>
      </c>
      <c r="FJ436" t="str">
        <v>Serviço Pastoral dos Migrantes do Nordeste</v>
      </c>
      <c r="FK436" t="str">
        <v>Sesame Workshop</v>
      </c>
      <c r="FL436" t="str">
        <v>Si, Da Vida</v>
      </c>
      <c r="FM436" t="str">
        <v>Solidarity and Action Asociation</v>
      </c>
      <c r="FN436" t="str">
        <v>SOS Children's Villages</v>
      </c>
      <c r="FO436" t="str">
        <v>Tarabita Foundation</v>
      </c>
      <c r="FP436" t="str">
        <v>Tearfund</v>
      </c>
      <c r="FQ436" t="str">
        <v>TECHO</v>
      </c>
      <c r="FR436" t="str">
        <v>Terranueva Foundation</v>
      </c>
      <c r="FS436" t="str">
        <v>Terre des Hommes Suisse</v>
      </c>
      <c r="FT436" t="str">
        <v>The Israel Forum for International Humanitarian Aid (IsraAID)</v>
      </c>
      <c r="FU436" t="str">
        <v>Unión Venezolana en Perú</v>
      </c>
      <c r="FV436" t="str">
        <v>United Nations Children's Fund (UNICEF)</v>
      </c>
      <c r="FW436" t="str">
        <v>United Nations Development Programme (UNDP)</v>
      </c>
      <c r="FX436" t="str">
        <v>United Nations Educational, Scientific and Cultural Organization (UNESCO)</v>
      </c>
      <c r="FY436" t="str">
        <v>United Nations Entity for Gender Equality and the Empowerment of Women (UNWOMEN)</v>
      </c>
      <c r="FZ436" t="str">
        <v>United Nations Food and Agricultural Organization (FAO)</v>
      </c>
      <c r="GA436" t="str">
        <v>United Nations High Commissioner for Refugees (UNHCR)</v>
      </c>
      <c r="GB436" t="str">
        <v>United Nations Office of the High Commissioner for Human Rights (OHCHR)</v>
      </c>
      <c r="GC436" t="str">
        <v>United Nations Office on Drugs and Crime (UNODC)</v>
      </c>
      <c r="GD436" t="str">
        <v>United Nations Population Fund (UNFPA)</v>
      </c>
      <c r="GE436" t="str">
        <v>United Nations Programme for Human Settlements (UN Habitat)</v>
      </c>
      <c r="GF436" t="str">
        <v>Vale da Benção Educational and Charitable Association (AEBVB)</v>
      </c>
      <c r="GG436" t="str">
        <v>VenAruba Solidaria</v>
      </c>
      <c r="GH436" t="str">
        <v>Venex Curacao Foundation</v>
      </c>
      <c r="GI436" t="str">
        <v>Venezolanos en Barranquilla</v>
      </c>
      <c r="GJ436" t="str">
        <v>Venezolanos en San Cristóbal</v>
      </c>
      <c r="GK436" t="str">
        <v>Venezuelan Emigrant Foundation (FEV)</v>
      </c>
      <c r="GL436" t="str">
        <v>Vicaría de Pastoral Social Caritas</v>
      </c>
      <c r="GM436" t="str">
        <v>Voices GY</v>
      </c>
      <c r="GN436" t="str">
        <v>We World GVC</v>
      </c>
      <c r="GO436" t="str">
        <v>World Council of Credit Unions</v>
      </c>
      <c r="GP436" t="str">
        <v>World Food Programme (WFP)</v>
      </c>
      <c r="GQ436" t="str">
        <v>World Vision</v>
      </c>
      <c r="GR436" t="str">
        <v>ZOA</v>
      </c>
    </row>
    <row r="437" spans="8:200" x14ac:dyDescent="0.3">
      <c r="H437" t="str" cm="1">
        <f t="array" ref="H437:GR437">TRANSPOSE(_xlfn._xlws.SORT(_xlfn._xlws.FILTER(Table3[Name],ISNUMBER(SEARCH(' Activity Sheet'!D491,Table3[Name])),"Not found"),,1))</f>
        <v>.New Organisation</v>
      </c>
      <c r="I437" t="str">
        <v>ABV - Association of Good with Life</v>
      </c>
      <c r="J437" t="str">
        <v>ACAPS</v>
      </c>
      <c r="K437" t="str">
        <v>Acción y Desarrollo</v>
      </c>
      <c r="L437" t="str">
        <v>ACTED</v>
      </c>
      <c r="M437" t="str">
        <v>Action against Hunger</v>
      </c>
      <c r="N437" t="str">
        <v>ActionAid</v>
      </c>
      <c r="O437" t="str">
        <v>Adventist Development and Relief Agency (ADRA)</v>
      </c>
      <c r="P437" t="str">
        <v>Alas de Colibrí Foundation</v>
      </c>
      <c r="Q437" t="str">
        <v>Alianza por la Solidaridad</v>
      </c>
      <c r="R437" t="str">
        <v>Alianza por Venezuela</v>
      </c>
      <c r="S437" t="str">
        <v>Americares Foundation</v>
      </c>
      <c r="T437" t="str">
        <v>Argentine Commission for Refugees and Migrants (CAREF)</v>
      </c>
      <c r="U437" t="str">
        <v>Asociación Aves</v>
      </c>
      <c r="V437" t="str">
        <v>Asociación de Jubilados y Pensionados Venezolanos en Argentina</v>
      </c>
      <c r="W437" t="str">
        <v>Asociación de Venezolanos en Eloy Alfaro</v>
      </c>
      <c r="X437" t="str">
        <v>Asociación Fundación contra el Hambre Perú</v>
      </c>
      <c r="Y437" t="str">
        <v>Asociación Migrantes Venezolanos</v>
      </c>
      <c r="Z437" t="str">
        <v>Asociación Misioneros de San Carlos Scalabrinianos</v>
      </c>
      <c r="AA437" t="str">
        <v>Asociacion Proteccion Poblacion Vulnerable</v>
      </c>
      <c r="AB437" t="str">
        <v>Asociación Quinta Ola</v>
      </c>
      <c r="AC437" t="str">
        <v>Asociación Salto Ángel</v>
      </c>
      <c r="AD437" t="str">
        <v>Asociación Venezuela en Ecuador AC</v>
      </c>
      <c r="AE437" t="str">
        <v>ASOVENAR</v>
      </c>
      <c r="AF437" t="str">
        <v>Associação Hermanitos</v>
      </c>
      <c r="AG437" t="str">
        <v>AVSI Foundation</v>
      </c>
      <c r="AH437" t="str">
        <v>Bethany Christian Services</v>
      </c>
      <c r="AI437" t="str">
        <v>Blumont</v>
      </c>
      <c r="AJ437" t="str">
        <v>CARE</v>
      </c>
      <c r="AK437" t="str">
        <v>Caritas Brazil</v>
      </c>
      <c r="AL437" t="str">
        <v>Caritas Ecuador</v>
      </c>
      <c r="AM437" t="str">
        <v>Caritas Germany</v>
      </c>
      <c r="AN437" t="str">
        <v>Caritas Manaus</v>
      </c>
      <c r="AO437" t="str">
        <v>Caritas Parana</v>
      </c>
      <c r="AP437" t="str">
        <v>Caritas Peru</v>
      </c>
      <c r="AQ437" t="str">
        <v>Caritas Rio de Janeiro</v>
      </c>
      <c r="AR437" t="str">
        <v>Caritas São Paulo</v>
      </c>
      <c r="AS437" t="str">
        <v>Caritas Switzerland</v>
      </c>
      <c r="AT437" t="str">
        <v>CCEFIRO Association</v>
      </c>
      <c r="AU437" t="str">
        <v>CEDRO</v>
      </c>
      <c r="AV437" t="str">
        <v>Center for Integrated Studies and Programs for Sustainable Development (CIEDS)</v>
      </c>
      <c r="AW437" t="str">
        <v>Center for Migration and Human Rights of the Diocese of Roraima (CMDH)</v>
      </c>
      <c r="AX437" t="str">
        <v>Centro de Atencion Psicosocial (CAPS)</v>
      </c>
      <c r="AY437" t="str">
        <v>CESAL</v>
      </c>
      <c r="AZ437" t="str">
        <v>CESVI-Cooperazione e Sviluppo</v>
      </c>
      <c r="BA437" t="str">
        <v>ChildFund International</v>
      </c>
      <c r="BB437" t="str">
        <v>CHS Alternativo</v>
      </c>
      <c r="BC437" t="str">
        <v>Churún Merú Association</v>
      </c>
      <c r="BD437" t="str">
        <v>Coalición por Venezuela</v>
      </c>
      <c r="BE437" t="str">
        <v>Colonia Foundation of Venezuelans in the Dominican Republic (FUNCOVERD)</v>
      </c>
      <c r="BF437" t="str">
        <v>COLVENZ</v>
      </c>
      <c r="BG437" t="str">
        <v>Compassiva</v>
      </c>
      <c r="BH437" t="str">
        <v>Consejo Interreligioso del Perú - Religiones por la Paz</v>
      </c>
      <c r="BI437" t="str">
        <v>Consorcio ONG OCIPI Y Capellanía Nacional OFICA</v>
      </c>
      <c r="BJ437" t="str">
        <v>COOPI - International Cooperation Foundation</v>
      </c>
      <c r="BK437" t="str">
        <v>Corporación Colectivo Sin Fronteras</v>
      </c>
      <c r="BL437" t="str">
        <v>CRISFE Foundation</v>
      </c>
      <c r="BM437" t="str">
        <v>Cuso International</v>
      </c>
      <c r="BN437" t="str">
        <v>Danielle’s Children Fund (DCF)</v>
      </c>
      <c r="BO437" t="str">
        <v>Danish Refugee Council (DRC)</v>
      </c>
      <c r="BP437" t="str">
        <v>Development Support Association - APOYAR</v>
      </c>
      <c r="BQ437" t="str">
        <v>Diakonie Katastrophenhilfe</v>
      </c>
      <c r="BR437" t="str">
        <v>Diálogo Diverso</v>
      </c>
      <c r="BS437" t="str">
        <v>Doctors of the World</v>
      </c>
      <c r="BT437" t="str">
        <v>Dominican Institute for Integrated Development</v>
      </c>
      <c r="BU437" t="str">
        <v>Duendes y Ángeles Vinotinto República Dominicana</v>
      </c>
      <c r="BV437" t="str">
        <v>Encuentros SJS (Servicio Jesuita de la Solidaridad)</v>
      </c>
      <c r="BW437" t="str">
        <v>Ending Violence Against Migrants</v>
      </c>
      <c r="BX437" t="str">
        <v>Equidad Foundation</v>
      </c>
      <c r="BY437" t="str">
        <v>Equilibrium CenDE</v>
      </c>
      <c r="BZ437" t="str">
        <v>Facultad de Psicología - Universidad de la República (UDELAR)</v>
      </c>
      <c r="CA437" t="str">
        <v>First International Emergency and Solidarités International</v>
      </c>
      <c r="CB437" t="str">
        <v>Fondo Ecuatoriano Populorum Progressio</v>
      </c>
      <c r="CC437" t="str">
        <v>Foro Salud Callao</v>
      </c>
      <c r="CD437" t="str">
        <v>Foundation for the Integration and Development of Latin America (FIDAL)</v>
      </c>
      <c r="CE437" t="str">
        <v>Foundation of the Americas (FUDELA)</v>
      </c>
      <c r="CF437" t="str">
        <v>Fraternity Without Borders</v>
      </c>
      <c r="CG437" t="str">
        <v>Fundación Brisas del Norte</v>
      </c>
      <c r="CH437" t="str">
        <v>Fundación Colombovenezolana Nueva Ilusión</v>
      </c>
      <c r="CI437" t="str">
        <v>Fundación Nakama's</v>
      </c>
      <c r="CJ437" t="str">
        <v>Fundación RadaBer</v>
      </c>
      <c r="CK437" t="str">
        <v>Fundación Scalabrini Bolivia</v>
      </c>
      <c r="CL437" t="str">
        <v>Fundacion Social Vivan los Niños</v>
      </c>
      <c r="CM437" t="str">
        <v>FUNVEAC</v>
      </c>
      <c r="CN437" t="str">
        <v>German Development Cooperation Agency GIZ</v>
      </c>
      <c r="CO437" t="str">
        <v>Globalizate Radio</v>
      </c>
      <c r="CP437" t="str">
        <v>GOAL</v>
      </c>
      <c r="CQ437" t="str">
        <v>Halü Bienestar Humano Foundation (HALU)</v>
      </c>
      <c r="CR437" t="str">
        <v>Heartland Alliance International (HAI)</v>
      </c>
      <c r="CS437" t="str">
        <v>HELVETAS Swiss Intercooperation</v>
      </c>
      <c r="CT437" t="str">
        <v>HIAS</v>
      </c>
      <c r="CU437" t="str">
        <v>Human Rights Defence Curaçao</v>
      </c>
      <c r="CV437" t="str">
        <v>Humanity &amp; Inclusion</v>
      </c>
      <c r="CW437" t="str">
        <v>Humans Analytic</v>
      </c>
      <c r="CX437" t="str">
        <v>Idas y Vueltas Association</v>
      </c>
      <c r="CY437" t="str">
        <v>iMMAP</v>
      </c>
      <c r="CZ437" t="str">
        <v>IMPACT Initiatives (REACH)</v>
      </c>
      <c r="DA437" t="str">
        <v>Inmigrante Feliz Association</v>
      </c>
      <c r="DB437" t="str">
        <v>Institute for Migration and Human Rights (IMDH)</v>
      </c>
      <c r="DC437" t="str">
        <v>Institute of Natural and Cultural Heritage (IPANC)</v>
      </c>
      <c r="DD437" t="str">
        <v>International Committee for the Development of People (CISP)</v>
      </c>
      <c r="DE437" t="str">
        <v>International Federation of the Red Cross (IFRC)</v>
      </c>
      <c r="DF437" t="str">
        <v>International Labour Organization (ILO)</v>
      </c>
      <c r="DG437" t="str">
        <v>International Medical Corps</v>
      </c>
      <c r="DH437" t="str">
        <v>International Organization for Migration (IOM)</v>
      </c>
      <c r="DI437" t="str">
        <v>International Rescue Committee (IRC)</v>
      </c>
      <c r="DJ437" t="str">
        <v>INTERSOS</v>
      </c>
      <c r="DK437" t="str">
        <v>Jesuit Migrant Service (JMS)</v>
      </c>
      <c r="DL437" t="str">
        <v>Jesuit Refugee Service (JRS)</v>
      </c>
      <c r="DM437" t="str">
        <v>Jesuit Service for Migrants and Refugees (JSMR)</v>
      </c>
      <c r="DN437" t="str">
        <v>Joint United Nations Programme on HIV/AIDS (UNAIDS)</v>
      </c>
      <c r="DO437" t="str">
        <v>Kimirina Coorporation</v>
      </c>
      <c r="DP437" t="str">
        <v>La Casita Hispanic Cultural Centre</v>
      </c>
      <c r="DQ437" t="str">
        <v>Latin American Network of Non-Governmental Organizations of Persons with Disabilities and their Families (RIADIS)</v>
      </c>
      <c r="DR437" t="str">
        <v>LGBT+ Movement Brazil</v>
      </c>
      <c r="DS437" t="str">
        <v>Living Water Community (LWC)</v>
      </c>
      <c r="DT437" t="str">
        <v>LLANOVENCOL</v>
      </c>
      <c r="DU437" t="str">
        <v>Lutheran World Federation</v>
      </c>
      <c r="DV437" t="str">
        <v>Lutheran World Relief</v>
      </c>
      <c r="DW437" t="str">
        <v>Malteser International</v>
      </c>
      <c r="DX437" t="str">
        <v>Mana Institute</v>
      </c>
      <c r="DY437" t="str">
        <v>Manos Veneguayas Association</v>
      </c>
      <c r="DZ437" t="str">
        <v>Más Igualdad Perú</v>
      </c>
      <c r="EA437" t="str">
        <v>MedGlobal</v>
      </c>
      <c r="EB437" t="str">
        <v>Medical Teams International</v>
      </c>
      <c r="EC437" t="str">
        <v>Mercy Corps</v>
      </c>
      <c r="ED437" t="str">
        <v>Migrant Service Center (CAM)</v>
      </c>
      <c r="EE437" t="str">
        <v>Migrants, Refugees and Argentine Social Entrepreneurs (MIRARES)</v>
      </c>
      <c r="EF437" t="str">
        <v>Mision Scalabriniana - Ecuador</v>
      </c>
      <c r="EG437" t="str">
        <v>Missão Paz</v>
      </c>
      <c r="EH437" t="str">
        <v>Museu A CASA</v>
      </c>
      <c r="EI437" t="str">
        <v>Norwegian Refugee Council (NRC)</v>
      </c>
      <c r="EJ437" t="str">
        <v>ONG Migrantes por el Maule</v>
      </c>
      <c r="EK437" t="str">
        <v>ONG Preemptive Love Coalition Colombia</v>
      </c>
      <c r="EL437" t="str">
        <v>Organización Transfomando Vidas</v>
      </c>
      <c r="EM437" t="str">
        <v>Organization of Ibero-American States for Education, Science and Culture (OEI)</v>
      </c>
      <c r="EN437" t="str">
        <v>OXFAM</v>
      </c>
      <c r="EO437" t="str">
        <v>Panamerican Development Foundation</v>
      </c>
      <c r="EP437" t="str">
        <v>Panamerican Health Organization/World Health Organization (PAHO/WHO)</v>
      </c>
      <c r="EQ437" t="str">
        <v>Pastoral of Human Mobility - Peruvian Episcopal Conference</v>
      </c>
      <c r="ER437" t="str">
        <v>Pastoral Service for Migrants National</v>
      </c>
      <c r="ES437" t="str">
        <v>Permanent Human Rights defense Committee (CDH)</v>
      </c>
      <c r="ET437" t="str">
        <v>Pirilampos Institute - Group of visits and voluntary actions in Roraima</v>
      </c>
      <c r="EU437" t="str">
        <v>Plan International</v>
      </c>
      <c r="EV437" t="str">
        <v>Population Program, Faculty of Social Sciences, University of the Republic</v>
      </c>
      <c r="EW437" t="str">
        <v>Profamilia Association</v>
      </c>
      <c r="EX437" t="str">
        <v>Red con Migrantes y Refugiados</v>
      </c>
      <c r="EY437" t="str">
        <v>Red Cross Colombia</v>
      </c>
      <c r="EZ437" t="str">
        <v>Red Cross Ecuador</v>
      </c>
      <c r="FA437" t="str">
        <v>Red Cross Peru</v>
      </c>
      <c r="FB437" t="str">
        <v>Red de Investigaciones en Derechos Humanos - CONICET (Consejo Nacional de Investigaciones Científicas y Técnicas)</v>
      </c>
      <c r="FC437" t="str">
        <v>RET International</v>
      </c>
      <c r="FD437" t="str">
        <v>Salú pa Tur Foundation</v>
      </c>
      <c r="FE437" t="str">
        <v>Salvation Army</v>
      </c>
      <c r="FF437" t="str">
        <v>Samaritan's Purse</v>
      </c>
      <c r="FG437" t="str">
        <v>Save the Children International (SCI)</v>
      </c>
      <c r="FH437" t="str">
        <v>Scalabrini Foundation Chile</v>
      </c>
      <c r="FI437" t="str">
        <v>Sección Peruana de Amnistía Internacional</v>
      </c>
      <c r="FJ437" t="str">
        <v>Serviço Pastoral dos Migrantes do Nordeste</v>
      </c>
      <c r="FK437" t="str">
        <v>Sesame Workshop</v>
      </c>
      <c r="FL437" t="str">
        <v>Si, Da Vida</v>
      </c>
      <c r="FM437" t="str">
        <v>Solidarity and Action Asociation</v>
      </c>
      <c r="FN437" t="str">
        <v>SOS Children's Villages</v>
      </c>
      <c r="FO437" t="str">
        <v>Tarabita Foundation</v>
      </c>
      <c r="FP437" t="str">
        <v>Tearfund</v>
      </c>
      <c r="FQ437" t="str">
        <v>TECHO</v>
      </c>
      <c r="FR437" t="str">
        <v>Terranueva Foundation</v>
      </c>
      <c r="FS437" t="str">
        <v>Terre des Hommes Suisse</v>
      </c>
      <c r="FT437" t="str">
        <v>The Israel Forum for International Humanitarian Aid (IsraAID)</v>
      </c>
      <c r="FU437" t="str">
        <v>Unión Venezolana en Perú</v>
      </c>
      <c r="FV437" t="str">
        <v>United Nations Children's Fund (UNICEF)</v>
      </c>
      <c r="FW437" t="str">
        <v>United Nations Development Programme (UNDP)</v>
      </c>
      <c r="FX437" t="str">
        <v>United Nations Educational, Scientific and Cultural Organization (UNESCO)</v>
      </c>
      <c r="FY437" t="str">
        <v>United Nations Entity for Gender Equality and the Empowerment of Women (UNWOMEN)</v>
      </c>
      <c r="FZ437" t="str">
        <v>United Nations Food and Agricultural Organization (FAO)</v>
      </c>
      <c r="GA437" t="str">
        <v>United Nations High Commissioner for Refugees (UNHCR)</v>
      </c>
      <c r="GB437" t="str">
        <v>United Nations Office of the High Commissioner for Human Rights (OHCHR)</v>
      </c>
      <c r="GC437" t="str">
        <v>United Nations Office on Drugs and Crime (UNODC)</v>
      </c>
      <c r="GD437" t="str">
        <v>United Nations Population Fund (UNFPA)</v>
      </c>
      <c r="GE437" t="str">
        <v>United Nations Programme for Human Settlements (UN Habitat)</v>
      </c>
      <c r="GF437" t="str">
        <v>Vale da Benção Educational and Charitable Association (AEBVB)</v>
      </c>
      <c r="GG437" t="str">
        <v>VenAruba Solidaria</v>
      </c>
      <c r="GH437" t="str">
        <v>Venex Curacao Foundation</v>
      </c>
      <c r="GI437" t="str">
        <v>Venezolanos en Barranquilla</v>
      </c>
      <c r="GJ437" t="str">
        <v>Venezolanos en San Cristóbal</v>
      </c>
      <c r="GK437" t="str">
        <v>Venezuelan Emigrant Foundation (FEV)</v>
      </c>
      <c r="GL437" t="str">
        <v>Vicaría de Pastoral Social Caritas</v>
      </c>
      <c r="GM437" t="str">
        <v>Voices GY</v>
      </c>
      <c r="GN437" t="str">
        <v>We World GVC</v>
      </c>
      <c r="GO437" t="str">
        <v>World Council of Credit Unions</v>
      </c>
      <c r="GP437" t="str">
        <v>World Food Programme (WFP)</v>
      </c>
      <c r="GQ437" t="str">
        <v>World Vision</v>
      </c>
      <c r="GR437" t="str">
        <v>ZOA</v>
      </c>
    </row>
    <row r="438" spans="8:200" x14ac:dyDescent="0.3">
      <c r="H438" t="str" cm="1">
        <f t="array" ref="H438:GR438">TRANSPOSE(_xlfn._xlws.SORT(_xlfn._xlws.FILTER(Table3[Name],ISNUMBER(SEARCH(' Activity Sheet'!D492,Table3[Name])),"Not found"),,1))</f>
        <v>.New Organisation</v>
      </c>
      <c r="I438" t="str">
        <v>ABV - Association of Good with Life</v>
      </c>
      <c r="J438" t="str">
        <v>ACAPS</v>
      </c>
      <c r="K438" t="str">
        <v>Acción y Desarrollo</v>
      </c>
      <c r="L438" t="str">
        <v>ACTED</v>
      </c>
      <c r="M438" t="str">
        <v>Action against Hunger</v>
      </c>
      <c r="N438" t="str">
        <v>ActionAid</v>
      </c>
      <c r="O438" t="str">
        <v>Adventist Development and Relief Agency (ADRA)</v>
      </c>
      <c r="P438" t="str">
        <v>Alas de Colibrí Foundation</v>
      </c>
      <c r="Q438" t="str">
        <v>Alianza por la Solidaridad</v>
      </c>
      <c r="R438" t="str">
        <v>Alianza por Venezuela</v>
      </c>
      <c r="S438" t="str">
        <v>Americares Foundation</v>
      </c>
      <c r="T438" t="str">
        <v>Argentine Commission for Refugees and Migrants (CAREF)</v>
      </c>
      <c r="U438" t="str">
        <v>Asociación Aves</v>
      </c>
      <c r="V438" t="str">
        <v>Asociación de Jubilados y Pensionados Venezolanos en Argentina</v>
      </c>
      <c r="W438" t="str">
        <v>Asociación de Venezolanos en Eloy Alfaro</v>
      </c>
      <c r="X438" t="str">
        <v>Asociación Fundación contra el Hambre Perú</v>
      </c>
      <c r="Y438" t="str">
        <v>Asociación Migrantes Venezolanos</v>
      </c>
      <c r="Z438" t="str">
        <v>Asociación Misioneros de San Carlos Scalabrinianos</v>
      </c>
      <c r="AA438" t="str">
        <v>Asociacion Proteccion Poblacion Vulnerable</v>
      </c>
      <c r="AB438" t="str">
        <v>Asociación Quinta Ola</v>
      </c>
      <c r="AC438" t="str">
        <v>Asociación Salto Ángel</v>
      </c>
      <c r="AD438" t="str">
        <v>Asociación Venezuela en Ecuador AC</v>
      </c>
      <c r="AE438" t="str">
        <v>ASOVENAR</v>
      </c>
      <c r="AF438" t="str">
        <v>Associação Hermanitos</v>
      </c>
      <c r="AG438" t="str">
        <v>AVSI Foundation</v>
      </c>
      <c r="AH438" t="str">
        <v>Bethany Christian Services</v>
      </c>
      <c r="AI438" t="str">
        <v>Blumont</v>
      </c>
      <c r="AJ438" t="str">
        <v>CARE</v>
      </c>
      <c r="AK438" t="str">
        <v>Caritas Brazil</v>
      </c>
      <c r="AL438" t="str">
        <v>Caritas Ecuador</v>
      </c>
      <c r="AM438" t="str">
        <v>Caritas Germany</v>
      </c>
      <c r="AN438" t="str">
        <v>Caritas Manaus</v>
      </c>
      <c r="AO438" t="str">
        <v>Caritas Parana</v>
      </c>
      <c r="AP438" t="str">
        <v>Caritas Peru</v>
      </c>
      <c r="AQ438" t="str">
        <v>Caritas Rio de Janeiro</v>
      </c>
      <c r="AR438" t="str">
        <v>Caritas São Paulo</v>
      </c>
      <c r="AS438" t="str">
        <v>Caritas Switzerland</v>
      </c>
      <c r="AT438" t="str">
        <v>CCEFIRO Association</v>
      </c>
      <c r="AU438" t="str">
        <v>CEDRO</v>
      </c>
      <c r="AV438" t="str">
        <v>Center for Integrated Studies and Programs for Sustainable Development (CIEDS)</v>
      </c>
      <c r="AW438" t="str">
        <v>Center for Migration and Human Rights of the Diocese of Roraima (CMDH)</v>
      </c>
      <c r="AX438" t="str">
        <v>Centro de Atencion Psicosocial (CAPS)</v>
      </c>
      <c r="AY438" t="str">
        <v>CESAL</v>
      </c>
      <c r="AZ438" t="str">
        <v>CESVI-Cooperazione e Sviluppo</v>
      </c>
      <c r="BA438" t="str">
        <v>ChildFund International</v>
      </c>
      <c r="BB438" t="str">
        <v>CHS Alternativo</v>
      </c>
      <c r="BC438" t="str">
        <v>Churún Merú Association</v>
      </c>
      <c r="BD438" t="str">
        <v>Coalición por Venezuela</v>
      </c>
      <c r="BE438" t="str">
        <v>Colonia Foundation of Venezuelans in the Dominican Republic (FUNCOVERD)</v>
      </c>
      <c r="BF438" t="str">
        <v>COLVENZ</v>
      </c>
      <c r="BG438" t="str">
        <v>Compassiva</v>
      </c>
      <c r="BH438" t="str">
        <v>Consejo Interreligioso del Perú - Religiones por la Paz</v>
      </c>
      <c r="BI438" t="str">
        <v>Consorcio ONG OCIPI Y Capellanía Nacional OFICA</v>
      </c>
      <c r="BJ438" t="str">
        <v>COOPI - International Cooperation Foundation</v>
      </c>
      <c r="BK438" t="str">
        <v>Corporación Colectivo Sin Fronteras</v>
      </c>
      <c r="BL438" t="str">
        <v>CRISFE Foundation</v>
      </c>
      <c r="BM438" t="str">
        <v>Cuso International</v>
      </c>
      <c r="BN438" t="str">
        <v>Danielle’s Children Fund (DCF)</v>
      </c>
      <c r="BO438" t="str">
        <v>Danish Refugee Council (DRC)</v>
      </c>
      <c r="BP438" t="str">
        <v>Development Support Association - APOYAR</v>
      </c>
      <c r="BQ438" t="str">
        <v>Diakonie Katastrophenhilfe</v>
      </c>
      <c r="BR438" t="str">
        <v>Diálogo Diverso</v>
      </c>
      <c r="BS438" t="str">
        <v>Doctors of the World</v>
      </c>
      <c r="BT438" t="str">
        <v>Dominican Institute for Integrated Development</v>
      </c>
      <c r="BU438" t="str">
        <v>Duendes y Ángeles Vinotinto República Dominicana</v>
      </c>
      <c r="BV438" t="str">
        <v>Encuentros SJS (Servicio Jesuita de la Solidaridad)</v>
      </c>
      <c r="BW438" t="str">
        <v>Ending Violence Against Migrants</v>
      </c>
      <c r="BX438" t="str">
        <v>Equidad Foundation</v>
      </c>
      <c r="BY438" t="str">
        <v>Equilibrium CenDE</v>
      </c>
      <c r="BZ438" t="str">
        <v>Facultad de Psicología - Universidad de la República (UDELAR)</v>
      </c>
      <c r="CA438" t="str">
        <v>First International Emergency and Solidarités International</v>
      </c>
      <c r="CB438" t="str">
        <v>Fondo Ecuatoriano Populorum Progressio</v>
      </c>
      <c r="CC438" t="str">
        <v>Foro Salud Callao</v>
      </c>
      <c r="CD438" t="str">
        <v>Foundation for the Integration and Development of Latin America (FIDAL)</v>
      </c>
      <c r="CE438" t="str">
        <v>Foundation of the Americas (FUDELA)</v>
      </c>
      <c r="CF438" t="str">
        <v>Fraternity Without Borders</v>
      </c>
      <c r="CG438" t="str">
        <v>Fundación Brisas del Norte</v>
      </c>
      <c r="CH438" t="str">
        <v>Fundación Colombovenezolana Nueva Ilusión</v>
      </c>
      <c r="CI438" t="str">
        <v>Fundación Nakama's</v>
      </c>
      <c r="CJ438" t="str">
        <v>Fundación RadaBer</v>
      </c>
      <c r="CK438" t="str">
        <v>Fundación Scalabrini Bolivia</v>
      </c>
      <c r="CL438" t="str">
        <v>Fundacion Social Vivan los Niños</v>
      </c>
      <c r="CM438" t="str">
        <v>FUNVEAC</v>
      </c>
      <c r="CN438" t="str">
        <v>German Development Cooperation Agency GIZ</v>
      </c>
      <c r="CO438" t="str">
        <v>Globalizate Radio</v>
      </c>
      <c r="CP438" t="str">
        <v>GOAL</v>
      </c>
      <c r="CQ438" t="str">
        <v>Halü Bienestar Humano Foundation (HALU)</v>
      </c>
      <c r="CR438" t="str">
        <v>Heartland Alliance International (HAI)</v>
      </c>
      <c r="CS438" t="str">
        <v>HELVETAS Swiss Intercooperation</v>
      </c>
      <c r="CT438" t="str">
        <v>HIAS</v>
      </c>
      <c r="CU438" t="str">
        <v>Human Rights Defence Curaçao</v>
      </c>
      <c r="CV438" t="str">
        <v>Humanity &amp; Inclusion</v>
      </c>
      <c r="CW438" t="str">
        <v>Humans Analytic</v>
      </c>
      <c r="CX438" t="str">
        <v>Idas y Vueltas Association</v>
      </c>
      <c r="CY438" t="str">
        <v>iMMAP</v>
      </c>
      <c r="CZ438" t="str">
        <v>IMPACT Initiatives (REACH)</v>
      </c>
      <c r="DA438" t="str">
        <v>Inmigrante Feliz Association</v>
      </c>
      <c r="DB438" t="str">
        <v>Institute for Migration and Human Rights (IMDH)</v>
      </c>
      <c r="DC438" t="str">
        <v>Institute of Natural and Cultural Heritage (IPANC)</v>
      </c>
      <c r="DD438" t="str">
        <v>International Committee for the Development of People (CISP)</v>
      </c>
      <c r="DE438" t="str">
        <v>International Federation of the Red Cross (IFRC)</v>
      </c>
      <c r="DF438" t="str">
        <v>International Labour Organization (ILO)</v>
      </c>
      <c r="DG438" t="str">
        <v>International Medical Corps</v>
      </c>
      <c r="DH438" t="str">
        <v>International Organization for Migration (IOM)</v>
      </c>
      <c r="DI438" t="str">
        <v>International Rescue Committee (IRC)</v>
      </c>
      <c r="DJ438" t="str">
        <v>INTERSOS</v>
      </c>
      <c r="DK438" t="str">
        <v>Jesuit Migrant Service (JMS)</v>
      </c>
      <c r="DL438" t="str">
        <v>Jesuit Refugee Service (JRS)</v>
      </c>
      <c r="DM438" t="str">
        <v>Jesuit Service for Migrants and Refugees (JSMR)</v>
      </c>
      <c r="DN438" t="str">
        <v>Joint United Nations Programme on HIV/AIDS (UNAIDS)</v>
      </c>
      <c r="DO438" t="str">
        <v>Kimirina Coorporation</v>
      </c>
      <c r="DP438" t="str">
        <v>La Casita Hispanic Cultural Centre</v>
      </c>
      <c r="DQ438" t="str">
        <v>Latin American Network of Non-Governmental Organizations of Persons with Disabilities and their Families (RIADIS)</v>
      </c>
      <c r="DR438" t="str">
        <v>LGBT+ Movement Brazil</v>
      </c>
      <c r="DS438" t="str">
        <v>Living Water Community (LWC)</v>
      </c>
      <c r="DT438" t="str">
        <v>LLANOVENCOL</v>
      </c>
      <c r="DU438" t="str">
        <v>Lutheran World Federation</v>
      </c>
      <c r="DV438" t="str">
        <v>Lutheran World Relief</v>
      </c>
      <c r="DW438" t="str">
        <v>Malteser International</v>
      </c>
      <c r="DX438" t="str">
        <v>Mana Institute</v>
      </c>
      <c r="DY438" t="str">
        <v>Manos Veneguayas Association</v>
      </c>
      <c r="DZ438" t="str">
        <v>Más Igualdad Perú</v>
      </c>
      <c r="EA438" t="str">
        <v>MedGlobal</v>
      </c>
      <c r="EB438" t="str">
        <v>Medical Teams International</v>
      </c>
      <c r="EC438" t="str">
        <v>Mercy Corps</v>
      </c>
      <c r="ED438" t="str">
        <v>Migrant Service Center (CAM)</v>
      </c>
      <c r="EE438" t="str">
        <v>Migrants, Refugees and Argentine Social Entrepreneurs (MIRARES)</v>
      </c>
      <c r="EF438" t="str">
        <v>Mision Scalabriniana - Ecuador</v>
      </c>
      <c r="EG438" t="str">
        <v>Missão Paz</v>
      </c>
      <c r="EH438" t="str">
        <v>Museu A CASA</v>
      </c>
      <c r="EI438" t="str">
        <v>Norwegian Refugee Council (NRC)</v>
      </c>
      <c r="EJ438" t="str">
        <v>ONG Migrantes por el Maule</v>
      </c>
      <c r="EK438" t="str">
        <v>ONG Preemptive Love Coalition Colombia</v>
      </c>
      <c r="EL438" t="str">
        <v>Organización Transfomando Vidas</v>
      </c>
      <c r="EM438" t="str">
        <v>Organization of Ibero-American States for Education, Science and Culture (OEI)</v>
      </c>
      <c r="EN438" t="str">
        <v>OXFAM</v>
      </c>
      <c r="EO438" t="str">
        <v>Panamerican Development Foundation</v>
      </c>
      <c r="EP438" t="str">
        <v>Panamerican Health Organization/World Health Organization (PAHO/WHO)</v>
      </c>
      <c r="EQ438" t="str">
        <v>Pastoral of Human Mobility - Peruvian Episcopal Conference</v>
      </c>
      <c r="ER438" t="str">
        <v>Pastoral Service for Migrants National</v>
      </c>
      <c r="ES438" t="str">
        <v>Permanent Human Rights defense Committee (CDH)</v>
      </c>
      <c r="ET438" t="str">
        <v>Pirilampos Institute - Group of visits and voluntary actions in Roraima</v>
      </c>
      <c r="EU438" t="str">
        <v>Plan International</v>
      </c>
      <c r="EV438" t="str">
        <v>Population Program, Faculty of Social Sciences, University of the Republic</v>
      </c>
      <c r="EW438" t="str">
        <v>Profamilia Association</v>
      </c>
      <c r="EX438" t="str">
        <v>Red con Migrantes y Refugiados</v>
      </c>
      <c r="EY438" t="str">
        <v>Red Cross Colombia</v>
      </c>
      <c r="EZ438" t="str">
        <v>Red Cross Ecuador</v>
      </c>
      <c r="FA438" t="str">
        <v>Red Cross Peru</v>
      </c>
      <c r="FB438" t="str">
        <v>Red de Investigaciones en Derechos Humanos - CONICET (Consejo Nacional de Investigaciones Científicas y Técnicas)</v>
      </c>
      <c r="FC438" t="str">
        <v>RET International</v>
      </c>
      <c r="FD438" t="str">
        <v>Salú pa Tur Foundation</v>
      </c>
      <c r="FE438" t="str">
        <v>Salvation Army</v>
      </c>
      <c r="FF438" t="str">
        <v>Samaritan's Purse</v>
      </c>
      <c r="FG438" t="str">
        <v>Save the Children International (SCI)</v>
      </c>
      <c r="FH438" t="str">
        <v>Scalabrini Foundation Chile</v>
      </c>
      <c r="FI438" t="str">
        <v>Sección Peruana de Amnistía Internacional</v>
      </c>
      <c r="FJ438" t="str">
        <v>Serviço Pastoral dos Migrantes do Nordeste</v>
      </c>
      <c r="FK438" t="str">
        <v>Sesame Workshop</v>
      </c>
      <c r="FL438" t="str">
        <v>Si, Da Vida</v>
      </c>
      <c r="FM438" t="str">
        <v>Solidarity and Action Asociation</v>
      </c>
      <c r="FN438" t="str">
        <v>SOS Children's Villages</v>
      </c>
      <c r="FO438" t="str">
        <v>Tarabita Foundation</v>
      </c>
      <c r="FP438" t="str">
        <v>Tearfund</v>
      </c>
      <c r="FQ438" t="str">
        <v>TECHO</v>
      </c>
      <c r="FR438" t="str">
        <v>Terranueva Foundation</v>
      </c>
      <c r="FS438" t="str">
        <v>Terre des Hommes Suisse</v>
      </c>
      <c r="FT438" t="str">
        <v>The Israel Forum for International Humanitarian Aid (IsraAID)</v>
      </c>
      <c r="FU438" t="str">
        <v>Unión Venezolana en Perú</v>
      </c>
      <c r="FV438" t="str">
        <v>United Nations Children's Fund (UNICEF)</v>
      </c>
      <c r="FW438" t="str">
        <v>United Nations Development Programme (UNDP)</v>
      </c>
      <c r="FX438" t="str">
        <v>United Nations Educational, Scientific and Cultural Organization (UNESCO)</v>
      </c>
      <c r="FY438" t="str">
        <v>United Nations Entity for Gender Equality and the Empowerment of Women (UNWOMEN)</v>
      </c>
      <c r="FZ438" t="str">
        <v>United Nations Food and Agricultural Organization (FAO)</v>
      </c>
      <c r="GA438" t="str">
        <v>United Nations High Commissioner for Refugees (UNHCR)</v>
      </c>
      <c r="GB438" t="str">
        <v>United Nations Office of the High Commissioner for Human Rights (OHCHR)</v>
      </c>
      <c r="GC438" t="str">
        <v>United Nations Office on Drugs and Crime (UNODC)</v>
      </c>
      <c r="GD438" t="str">
        <v>United Nations Population Fund (UNFPA)</v>
      </c>
      <c r="GE438" t="str">
        <v>United Nations Programme for Human Settlements (UN Habitat)</v>
      </c>
      <c r="GF438" t="str">
        <v>Vale da Benção Educational and Charitable Association (AEBVB)</v>
      </c>
      <c r="GG438" t="str">
        <v>VenAruba Solidaria</v>
      </c>
      <c r="GH438" t="str">
        <v>Venex Curacao Foundation</v>
      </c>
      <c r="GI438" t="str">
        <v>Venezolanos en Barranquilla</v>
      </c>
      <c r="GJ438" t="str">
        <v>Venezolanos en San Cristóbal</v>
      </c>
      <c r="GK438" t="str">
        <v>Venezuelan Emigrant Foundation (FEV)</v>
      </c>
      <c r="GL438" t="str">
        <v>Vicaría de Pastoral Social Caritas</v>
      </c>
      <c r="GM438" t="str">
        <v>Voices GY</v>
      </c>
      <c r="GN438" t="str">
        <v>We World GVC</v>
      </c>
      <c r="GO438" t="str">
        <v>World Council of Credit Unions</v>
      </c>
      <c r="GP438" t="str">
        <v>World Food Programme (WFP)</v>
      </c>
      <c r="GQ438" t="str">
        <v>World Vision</v>
      </c>
      <c r="GR438" t="str">
        <v>ZOA</v>
      </c>
    </row>
    <row r="439" spans="8:200" x14ac:dyDescent="0.3">
      <c r="H439" t="str" cm="1">
        <f t="array" ref="H439:GR439">TRANSPOSE(_xlfn._xlws.SORT(_xlfn._xlws.FILTER(Table3[Name],ISNUMBER(SEARCH(' Activity Sheet'!D493,Table3[Name])),"Not found"),,1))</f>
        <v>.New Organisation</v>
      </c>
      <c r="I439" t="str">
        <v>ABV - Association of Good with Life</v>
      </c>
      <c r="J439" t="str">
        <v>ACAPS</v>
      </c>
      <c r="K439" t="str">
        <v>Acción y Desarrollo</v>
      </c>
      <c r="L439" t="str">
        <v>ACTED</v>
      </c>
      <c r="M439" t="str">
        <v>Action against Hunger</v>
      </c>
      <c r="N439" t="str">
        <v>ActionAid</v>
      </c>
      <c r="O439" t="str">
        <v>Adventist Development and Relief Agency (ADRA)</v>
      </c>
      <c r="P439" t="str">
        <v>Alas de Colibrí Foundation</v>
      </c>
      <c r="Q439" t="str">
        <v>Alianza por la Solidaridad</v>
      </c>
      <c r="R439" t="str">
        <v>Alianza por Venezuela</v>
      </c>
      <c r="S439" t="str">
        <v>Americares Foundation</v>
      </c>
      <c r="T439" t="str">
        <v>Argentine Commission for Refugees and Migrants (CAREF)</v>
      </c>
      <c r="U439" t="str">
        <v>Asociación Aves</v>
      </c>
      <c r="V439" t="str">
        <v>Asociación de Jubilados y Pensionados Venezolanos en Argentina</v>
      </c>
      <c r="W439" t="str">
        <v>Asociación de Venezolanos en Eloy Alfaro</v>
      </c>
      <c r="X439" t="str">
        <v>Asociación Fundación contra el Hambre Perú</v>
      </c>
      <c r="Y439" t="str">
        <v>Asociación Migrantes Venezolanos</v>
      </c>
      <c r="Z439" t="str">
        <v>Asociación Misioneros de San Carlos Scalabrinianos</v>
      </c>
      <c r="AA439" t="str">
        <v>Asociacion Proteccion Poblacion Vulnerable</v>
      </c>
      <c r="AB439" t="str">
        <v>Asociación Quinta Ola</v>
      </c>
      <c r="AC439" t="str">
        <v>Asociación Salto Ángel</v>
      </c>
      <c r="AD439" t="str">
        <v>Asociación Venezuela en Ecuador AC</v>
      </c>
      <c r="AE439" t="str">
        <v>ASOVENAR</v>
      </c>
      <c r="AF439" t="str">
        <v>Associação Hermanitos</v>
      </c>
      <c r="AG439" t="str">
        <v>AVSI Foundation</v>
      </c>
      <c r="AH439" t="str">
        <v>Bethany Christian Services</v>
      </c>
      <c r="AI439" t="str">
        <v>Blumont</v>
      </c>
      <c r="AJ439" t="str">
        <v>CARE</v>
      </c>
      <c r="AK439" t="str">
        <v>Caritas Brazil</v>
      </c>
      <c r="AL439" t="str">
        <v>Caritas Ecuador</v>
      </c>
      <c r="AM439" t="str">
        <v>Caritas Germany</v>
      </c>
      <c r="AN439" t="str">
        <v>Caritas Manaus</v>
      </c>
      <c r="AO439" t="str">
        <v>Caritas Parana</v>
      </c>
      <c r="AP439" t="str">
        <v>Caritas Peru</v>
      </c>
      <c r="AQ439" t="str">
        <v>Caritas Rio de Janeiro</v>
      </c>
      <c r="AR439" t="str">
        <v>Caritas São Paulo</v>
      </c>
      <c r="AS439" t="str">
        <v>Caritas Switzerland</v>
      </c>
      <c r="AT439" t="str">
        <v>CCEFIRO Association</v>
      </c>
      <c r="AU439" t="str">
        <v>CEDRO</v>
      </c>
      <c r="AV439" t="str">
        <v>Center for Integrated Studies and Programs for Sustainable Development (CIEDS)</v>
      </c>
      <c r="AW439" t="str">
        <v>Center for Migration and Human Rights of the Diocese of Roraima (CMDH)</v>
      </c>
      <c r="AX439" t="str">
        <v>Centro de Atencion Psicosocial (CAPS)</v>
      </c>
      <c r="AY439" t="str">
        <v>CESAL</v>
      </c>
      <c r="AZ439" t="str">
        <v>CESVI-Cooperazione e Sviluppo</v>
      </c>
      <c r="BA439" t="str">
        <v>ChildFund International</v>
      </c>
      <c r="BB439" t="str">
        <v>CHS Alternativo</v>
      </c>
      <c r="BC439" t="str">
        <v>Churún Merú Association</v>
      </c>
      <c r="BD439" t="str">
        <v>Coalición por Venezuela</v>
      </c>
      <c r="BE439" t="str">
        <v>Colonia Foundation of Venezuelans in the Dominican Republic (FUNCOVERD)</v>
      </c>
      <c r="BF439" t="str">
        <v>COLVENZ</v>
      </c>
      <c r="BG439" t="str">
        <v>Compassiva</v>
      </c>
      <c r="BH439" t="str">
        <v>Consejo Interreligioso del Perú - Religiones por la Paz</v>
      </c>
      <c r="BI439" t="str">
        <v>Consorcio ONG OCIPI Y Capellanía Nacional OFICA</v>
      </c>
      <c r="BJ439" t="str">
        <v>COOPI - International Cooperation Foundation</v>
      </c>
      <c r="BK439" t="str">
        <v>Corporación Colectivo Sin Fronteras</v>
      </c>
      <c r="BL439" t="str">
        <v>CRISFE Foundation</v>
      </c>
      <c r="BM439" t="str">
        <v>Cuso International</v>
      </c>
      <c r="BN439" t="str">
        <v>Danielle’s Children Fund (DCF)</v>
      </c>
      <c r="BO439" t="str">
        <v>Danish Refugee Council (DRC)</v>
      </c>
      <c r="BP439" t="str">
        <v>Development Support Association - APOYAR</v>
      </c>
      <c r="BQ439" t="str">
        <v>Diakonie Katastrophenhilfe</v>
      </c>
      <c r="BR439" t="str">
        <v>Diálogo Diverso</v>
      </c>
      <c r="BS439" t="str">
        <v>Doctors of the World</v>
      </c>
      <c r="BT439" t="str">
        <v>Dominican Institute for Integrated Development</v>
      </c>
      <c r="BU439" t="str">
        <v>Duendes y Ángeles Vinotinto República Dominicana</v>
      </c>
      <c r="BV439" t="str">
        <v>Encuentros SJS (Servicio Jesuita de la Solidaridad)</v>
      </c>
      <c r="BW439" t="str">
        <v>Ending Violence Against Migrants</v>
      </c>
      <c r="BX439" t="str">
        <v>Equidad Foundation</v>
      </c>
      <c r="BY439" t="str">
        <v>Equilibrium CenDE</v>
      </c>
      <c r="BZ439" t="str">
        <v>Facultad de Psicología - Universidad de la República (UDELAR)</v>
      </c>
      <c r="CA439" t="str">
        <v>First International Emergency and Solidarités International</v>
      </c>
      <c r="CB439" t="str">
        <v>Fondo Ecuatoriano Populorum Progressio</v>
      </c>
      <c r="CC439" t="str">
        <v>Foro Salud Callao</v>
      </c>
      <c r="CD439" t="str">
        <v>Foundation for the Integration and Development of Latin America (FIDAL)</v>
      </c>
      <c r="CE439" t="str">
        <v>Foundation of the Americas (FUDELA)</v>
      </c>
      <c r="CF439" t="str">
        <v>Fraternity Without Borders</v>
      </c>
      <c r="CG439" t="str">
        <v>Fundación Brisas del Norte</v>
      </c>
      <c r="CH439" t="str">
        <v>Fundación Colombovenezolana Nueva Ilusión</v>
      </c>
      <c r="CI439" t="str">
        <v>Fundación Nakama's</v>
      </c>
      <c r="CJ439" t="str">
        <v>Fundación RadaBer</v>
      </c>
      <c r="CK439" t="str">
        <v>Fundación Scalabrini Bolivia</v>
      </c>
      <c r="CL439" t="str">
        <v>Fundacion Social Vivan los Niños</v>
      </c>
      <c r="CM439" t="str">
        <v>FUNVEAC</v>
      </c>
      <c r="CN439" t="str">
        <v>German Development Cooperation Agency GIZ</v>
      </c>
      <c r="CO439" t="str">
        <v>Globalizate Radio</v>
      </c>
      <c r="CP439" t="str">
        <v>GOAL</v>
      </c>
      <c r="CQ439" t="str">
        <v>Halü Bienestar Humano Foundation (HALU)</v>
      </c>
      <c r="CR439" t="str">
        <v>Heartland Alliance International (HAI)</v>
      </c>
      <c r="CS439" t="str">
        <v>HELVETAS Swiss Intercooperation</v>
      </c>
      <c r="CT439" t="str">
        <v>HIAS</v>
      </c>
      <c r="CU439" t="str">
        <v>Human Rights Defence Curaçao</v>
      </c>
      <c r="CV439" t="str">
        <v>Humanity &amp; Inclusion</v>
      </c>
      <c r="CW439" t="str">
        <v>Humans Analytic</v>
      </c>
      <c r="CX439" t="str">
        <v>Idas y Vueltas Association</v>
      </c>
      <c r="CY439" t="str">
        <v>iMMAP</v>
      </c>
      <c r="CZ439" t="str">
        <v>IMPACT Initiatives (REACH)</v>
      </c>
      <c r="DA439" t="str">
        <v>Inmigrante Feliz Association</v>
      </c>
      <c r="DB439" t="str">
        <v>Institute for Migration and Human Rights (IMDH)</v>
      </c>
      <c r="DC439" t="str">
        <v>Institute of Natural and Cultural Heritage (IPANC)</v>
      </c>
      <c r="DD439" t="str">
        <v>International Committee for the Development of People (CISP)</v>
      </c>
      <c r="DE439" t="str">
        <v>International Federation of the Red Cross (IFRC)</v>
      </c>
      <c r="DF439" t="str">
        <v>International Labour Organization (ILO)</v>
      </c>
      <c r="DG439" t="str">
        <v>International Medical Corps</v>
      </c>
      <c r="DH439" t="str">
        <v>International Organization for Migration (IOM)</v>
      </c>
      <c r="DI439" t="str">
        <v>International Rescue Committee (IRC)</v>
      </c>
      <c r="DJ439" t="str">
        <v>INTERSOS</v>
      </c>
      <c r="DK439" t="str">
        <v>Jesuit Migrant Service (JMS)</v>
      </c>
      <c r="DL439" t="str">
        <v>Jesuit Refugee Service (JRS)</v>
      </c>
      <c r="DM439" t="str">
        <v>Jesuit Service for Migrants and Refugees (JSMR)</v>
      </c>
      <c r="DN439" t="str">
        <v>Joint United Nations Programme on HIV/AIDS (UNAIDS)</v>
      </c>
      <c r="DO439" t="str">
        <v>Kimirina Coorporation</v>
      </c>
      <c r="DP439" t="str">
        <v>La Casita Hispanic Cultural Centre</v>
      </c>
      <c r="DQ439" t="str">
        <v>Latin American Network of Non-Governmental Organizations of Persons with Disabilities and their Families (RIADIS)</v>
      </c>
      <c r="DR439" t="str">
        <v>LGBT+ Movement Brazil</v>
      </c>
      <c r="DS439" t="str">
        <v>Living Water Community (LWC)</v>
      </c>
      <c r="DT439" t="str">
        <v>LLANOVENCOL</v>
      </c>
      <c r="DU439" t="str">
        <v>Lutheran World Federation</v>
      </c>
      <c r="DV439" t="str">
        <v>Lutheran World Relief</v>
      </c>
      <c r="DW439" t="str">
        <v>Malteser International</v>
      </c>
      <c r="DX439" t="str">
        <v>Mana Institute</v>
      </c>
      <c r="DY439" t="str">
        <v>Manos Veneguayas Association</v>
      </c>
      <c r="DZ439" t="str">
        <v>Más Igualdad Perú</v>
      </c>
      <c r="EA439" t="str">
        <v>MedGlobal</v>
      </c>
      <c r="EB439" t="str">
        <v>Medical Teams International</v>
      </c>
      <c r="EC439" t="str">
        <v>Mercy Corps</v>
      </c>
      <c r="ED439" t="str">
        <v>Migrant Service Center (CAM)</v>
      </c>
      <c r="EE439" t="str">
        <v>Migrants, Refugees and Argentine Social Entrepreneurs (MIRARES)</v>
      </c>
      <c r="EF439" t="str">
        <v>Mision Scalabriniana - Ecuador</v>
      </c>
      <c r="EG439" t="str">
        <v>Missão Paz</v>
      </c>
      <c r="EH439" t="str">
        <v>Museu A CASA</v>
      </c>
      <c r="EI439" t="str">
        <v>Norwegian Refugee Council (NRC)</v>
      </c>
      <c r="EJ439" t="str">
        <v>ONG Migrantes por el Maule</v>
      </c>
      <c r="EK439" t="str">
        <v>ONG Preemptive Love Coalition Colombia</v>
      </c>
      <c r="EL439" t="str">
        <v>Organización Transfomando Vidas</v>
      </c>
      <c r="EM439" t="str">
        <v>Organization of Ibero-American States for Education, Science and Culture (OEI)</v>
      </c>
      <c r="EN439" t="str">
        <v>OXFAM</v>
      </c>
      <c r="EO439" t="str">
        <v>Panamerican Development Foundation</v>
      </c>
      <c r="EP439" t="str">
        <v>Panamerican Health Organization/World Health Organization (PAHO/WHO)</v>
      </c>
      <c r="EQ439" t="str">
        <v>Pastoral of Human Mobility - Peruvian Episcopal Conference</v>
      </c>
      <c r="ER439" t="str">
        <v>Pastoral Service for Migrants National</v>
      </c>
      <c r="ES439" t="str">
        <v>Permanent Human Rights defense Committee (CDH)</v>
      </c>
      <c r="ET439" t="str">
        <v>Pirilampos Institute - Group of visits and voluntary actions in Roraima</v>
      </c>
      <c r="EU439" t="str">
        <v>Plan International</v>
      </c>
      <c r="EV439" t="str">
        <v>Population Program, Faculty of Social Sciences, University of the Republic</v>
      </c>
      <c r="EW439" t="str">
        <v>Profamilia Association</v>
      </c>
      <c r="EX439" t="str">
        <v>Red con Migrantes y Refugiados</v>
      </c>
      <c r="EY439" t="str">
        <v>Red Cross Colombia</v>
      </c>
      <c r="EZ439" t="str">
        <v>Red Cross Ecuador</v>
      </c>
      <c r="FA439" t="str">
        <v>Red Cross Peru</v>
      </c>
      <c r="FB439" t="str">
        <v>Red de Investigaciones en Derechos Humanos - CONICET (Consejo Nacional de Investigaciones Científicas y Técnicas)</v>
      </c>
      <c r="FC439" t="str">
        <v>RET International</v>
      </c>
      <c r="FD439" t="str">
        <v>Salú pa Tur Foundation</v>
      </c>
      <c r="FE439" t="str">
        <v>Salvation Army</v>
      </c>
      <c r="FF439" t="str">
        <v>Samaritan's Purse</v>
      </c>
      <c r="FG439" t="str">
        <v>Save the Children International (SCI)</v>
      </c>
      <c r="FH439" t="str">
        <v>Scalabrini Foundation Chile</v>
      </c>
      <c r="FI439" t="str">
        <v>Sección Peruana de Amnistía Internacional</v>
      </c>
      <c r="FJ439" t="str">
        <v>Serviço Pastoral dos Migrantes do Nordeste</v>
      </c>
      <c r="FK439" t="str">
        <v>Sesame Workshop</v>
      </c>
      <c r="FL439" t="str">
        <v>Si, Da Vida</v>
      </c>
      <c r="FM439" t="str">
        <v>Solidarity and Action Asociation</v>
      </c>
      <c r="FN439" t="str">
        <v>SOS Children's Villages</v>
      </c>
      <c r="FO439" t="str">
        <v>Tarabita Foundation</v>
      </c>
      <c r="FP439" t="str">
        <v>Tearfund</v>
      </c>
      <c r="FQ439" t="str">
        <v>TECHO</v>
      </c>
      <c r="FR439" t="str">
        <v>Terranueva Foundation</v>
      </c>
      <c r="FS439" t="str">
        <v>Terre des Hommes Suisse</v>
      </c>
      <c r="FT439" t="str">
        <v>The Israel Forum for International Humanitarian Aid (IsraAID)</v>
      </c>
      <c r="FU439" t="str">
        <v>Unión Venezolana en Perú</v>
      </c>
      <c r="FV439" t="str">
        <v>United Nations Children's Fund (UNICEF)</v>
      </c>
      <c r="FW439" t="str">
        <v>United Nations Development Programme (UNDP)</v>
      </c>
      <c r="FX439" t="str">
        <v>United Nations Educational, Scientific and Cultural Organization (UNESCO)</v>
      </c>
      <c r="FY439" t="str">
        <v>United Nations Entity for Gender Equality and the Empowerment of Women (UNWOMEN)</v>
      </c>
      <c r="FZ439" t="str">
        <v>United Nations Food and Agricultural Organization (FAO)</v>
      </c>
      <c r="GA439" t="str">
        <v>United Nations High Commissioner for Refugees (UNHCR)</v>
      </c>
      <c r="GB439" t="str">
        <v>United Nations Office of the High Commissioner for Human Rights (OHCHR)</v>
      </c>
      <c r="GC439" t="str">
        <v>United Nations Office on Drugs and Crime (UNODC)</v>
      </c>
      <c r="GD439" t="str">
        <v>United Nations Population Fund (UNFPA)</v>
      </c>
      <c r="GE439" t="str">
        <v>United Nations Programme for Human Settlements (UN Habitat)</v>
      </c>
      <c r="GF439" t="str">
        <v>Vale da Benção Educational and Charitable Association (AEBVB)</v>
      </c>
      <c r="GG439" t="str">
        <v>VenAruba Solidaria</v>
      </c>
      <c r="GH439" t="str">
        <v>Venex Curacao Foundation</v>
      </c>
      <c r="GI439" t="str">
        <v>Venezolanos en Barranquilla</v>
      </c>
      <c r="GJ439" t="str">
        <v>Venezolanos en San Cristóbal</v>
      </c>
      <c r="GK439" t="str">
        <v>Venezuelan Emigrant Foundation (FEV)</v>
      </c>
      <c r="GL439" t="str">
        <v>Vicaría de Pastoral Social Caritas</v>
      </c>
      <c r="GM439" t="str">
        <v>Voices GY</v>
      </c>
      <c r="GN439" t="str">
        <v>We World GVC</v>
      </c>
      <c r="GO439" t="str">
        <v>World Council of Credit Unions</v>
      </c>
      <c r="GP439" t="str">
        <v>World Food Programme (WFP)</v>
      </c>
      <c r="GQ439" t="str">
        <v>World Vision</v>
      </c>
      <c r="GR439" t="str">
        <v>ZOA</v>
      </c>
    </row>
    <row r="440" spans="8:200" x14ac:dyDescent="0.3">
      <c r="H440" t="str" cm="1">
        <f t="array" ref="H440:GR440">TRANSPOSE(_xlfn._xlws.SORT(_xlfn._xlws.FILTER(Table3[Name],ISNUMBER(SEARCH(' Activity Sheet'!D494,Table3[Name])),"Not found"),,1))</f>
        <v>.New Organisation</v>
      </c>
      <c r="I440" t="str">
        <v>ABV - Association of Good with Life</v>
      </c>
      <c r="J440" t="str">
        <v>ACAPS</v>
      </c>
      <c r="K440" t="str">
        <v>Acción y Desarrollo</v>
      </c>
      <c r="L440" t="str">
        <v>ACTED</v>
      </c>
      <c r="M440" t="str">
        <v>Action against Hunger</v>
      </c>
      <c r="N440" t="str">
        <v>ActionAid</v>
      </c>
      <c r="O440" t="str">
        <v>Adventist Development and Relief Agency (ADRA)</v>
      </c>
      <c r="P440" t="str">
        <v>Alas de Colibrí Foundation</v>
      </c>
      <c r="Q440" t="str">
        <v>Alianza por la Solidaridad</v>
      </c>
      <c r="R440" t="str">
        <v>Alianza por Venezuela</v>
      </c>
      <c r="S440" t="str">
        <v>Americares Foundation</v>
      </c>
      <c r="T440" t="str">
        <v>Argentine Commission for Refugees and Migrants (CAREF)</v>
      </c>
      <c r="U440" t="str">
        <v>Asociación Aves</v>
      </c>
      <c r="V440" t="str">
        <v>Asociación de Jubilados y Pensionados Venezolanos en Argentina</v>
      </c>
      <c r="W440" t="str">
        <v>Asociación de Venezolanos en Eloy Alfaro</v>
      </c>
      <c r="X440" t="str">
        <v>Asociación Fundación contra el Hambre Perú</v>
      </c>
      <c r="Y440" t="str">
        <v>Asociación Migrantes Venezolanos</v>
      </c>
      <c r="Z440" t="str">
        <v>Asociación Misioneros de San Carlos Scalabrinianos</v>
      </c>
      <c r="AA440" t="str">
        <v>Asociacion Proteccion Poblacion Vulnerable</v>
      </c>
      <c r="AB440" t="str">
        <v>Asociación Quinta Ola</v>
      </c>
      <c r="AC440" t="str">
        <v>Asociación Salto Ángel</v>
      </c>
      <c r="AD440" t="str">
        <v>Asociación Venezuela en Ecuador AC</v>
      </c>
      <c r="AE440" t="str">
        <v>ASOVENAR</v>
      </c>
      <c r="AF440" t="str">
        <v>Associação Hermanitos</v>
      </c>
      <c r="AG440" t="str">
        <v>AVSI Foundation</v>
      </c>
      <c r="AH440" t="str">
        <v>Bethany Christian Services</v>
      </c>
      <c r="AI440" t="str">
        <v>Blumont</v>
      </c>
      <c r="AJ440" t="str">
        <v>CARE</v>
      </c>
      <c r="AK440" t="str">
        <v>Caritas Brazil</v>
      </c>
      <c r="AL440" t="str">
        <v>Caritas Ecuador</v>
      </c>
      <c r="AM440" t="str">
        <v>Caritas Germany</v>
      </c>
      <c r="AN440" t="str">
        <v>Caritas Manaus</v>
      </c>
      <c r="AO440" t="str">
        <v>Caritas Parana</v>
      </c>
      <c r="AP440" t="str">
        <v>Caritas Peru</v>
      </c>
      <c r="AQ440" t="str">
        <v>Caritas Rio de Janeiro</v>
      </c>
      <c r="AR440" t="str">
        <v>Caritas São Paulo</v>
      </c>
      <c r="AS440" t="str">
        <v>Caritas Switzerland</v>
      </c>
      <c r="AT440" t="str">
        <v>CCEFIRO Association</v>
      </c>
      <c r="AU440" t="str">
        <v>CEDRO</v>
      </c>
      <c r="AV440" t="str">
        <v>Center for Integrated Studies and Programs for Sustainable Development (CIEDS)</v>
      </c>
      <c r="AW440" t="str">
        <v>Center for Migration and Human Rights of the Diocese of Roraima (CMDH)</v>
      </c>
      <c r="AX440" t="str">
        <v>Centro de Atencion Psicosocial (CAPS)</v>
      </c>
      <c r="AY440" t="str">
        <v>CESAL</v>
      </c>
      <c r="AZ440" t="str">
        <v>CESVI-Cooperazione e Sviluppo</v>
      </c>
      <c r="BA440" t="str">
        <v>ChildFund International</v>
      </c>
      <c r="BB440" t="str">
        <v>CHS Alternativo</v>
      </c>
      <c r="BC440" t="str">
        <v>Churún Merú Association</v>
      </c>
      <c r="BD440" t="str">
        <v>Coalición por Venezuela</v>
      </c>
      <c r="BE440" t="str">
        <v>Colonia Foundation of Venezuelans in the Dominican Republic (FUNCOVERD)</v>
      </c>
      <c r="BF440" t="str">
        <v>COLVENZ</v>
      </c>
      <c r="BG440" t="str">
        <v>Compassiva</v>
      </c>
      <c r="BH440" t="str">
        <v>Consejo Interreligioso del Perú - Religiones por la Paz</v>
      </c>
      <c r="BI440" t="str">
        <v>Consorcio ONG OCIPI Y Capellanía Nacional OFICA</v>
      </c>
      <c r="BJ440" t="str">
        <v>COOPI - International Cooperation Foundation</v>
      </c>
      <c r="BK440" t="str">
        <v>Corporación Colectivo Sin Fronteras</v>
      </c>
      <c r="BL440" t="str">
        <v>CRISFE Foundation</v>
      </c>
      <c r="BM440" t="str">
        <v>Cuso International</v>
      </c>
      <c r="BN440" t="str">
        <v>Danielle’s Children Fund (DCF)</v>
      </c>
      <c r="BO440" t="str">
        <v>Danish Refugee Council (DRC)</v>
      </c>
      <c r="BP440" t="str">
        <v>Development Support Association - APOYAR</v>
      </c>
      <c r="BQ440" t="str">
        <v>Diakonie Katastrophenhilfe</v>
      </c>
      <c r="BR440" t="str">
        <v>Diálogo Diverso</v>
      </c>
      <c r="BS440" t="str">
        <v>Doctors of the World</v>
      </c>
      <c r="BT440" t="str">
        <v>Dominican Institute for Integrated Development</v>
      </c>
      <c r="BU440" t="str">
        <v>Duendes y Ángeles Vinotinto República Dominicana</v>
      </c>
      <c r="BV440" t="str">
        <v>Encuentros SJS (Servicio Jesuita de la Solidaridad)</v>
      </c>
      <c r="BW440" t="str">
        <v>Ending Violence Against Migrants</v>
      </c>
      <c r="BX440" t="str">
        <v>Equidad Foundation</v>
      </c>
      <c r="BY440" t="str">
        <v>Equilibrium CenDE</v>
      </c>
      <c r="BZ440" t="str">
        <v>Facultad de Psicología - Universidad de la República (UDELAR)</v>
      </c>
      <c r="CA440" t="str">
        <v>First International Emergency and Solidarités International</v>
      </c>
      <c r="CB440" t="str">
        <v>Fondo Ecuatoriano Populorum Progressio</v>
      </c>
      <c r="CC440" t="str">
        <v>Foro Salud Callao</v>
      </c>
      <c r="CD440" t="str">
        <v>Foundation for the Integration and Development of Latin America (FIDAL)</v>
      </c>
      <c r="CE440" t="str">
        <v>Foundation of the Americas (FUDELA)</v>
      </c>
      <c r="CF440" t="str">
        <v>Fraternity Without Borders</v>
      </c>
      <c r="CG440" t="str">
        <v>Fundación Brisas del Norte</v>
      </c>
      <c r="CH440" t="str">
        <v>Fundación Colombovenezolana Nueva Ilusión</v>
      </c>
      <c r="CI440" t="str">
        <v>Fundación Nakama's</v>
      </c>
      <c r="CJ440" t="str">
        <v>Fundación RadaBer</v>
      </c>
      <c r="CK440" t="str">
        <v>Fundación Scalabrini Bolivia</v>
      </c>
      <c r="CL440" t="str">
        <v>Fundacion Social Vivan los Niños</v>
      </c>
      <c r="CM440" t="str">
        <v>FUNVEAC</v>
      </c>
      <c r="CN440" t="str">
        <v>German Development Cooperation Agency GIZ</v>
      </c>
      <c r="CO440" t="str">
        <v>Globalizate Radio</v>
      </c>
      <c r="CP440" t="str">
        <v>GOAL</v>
      </c>
      <c r="CQ440" t="str">
        <v>Halü Bienestar Humano Foundation (HALU)</v>
      </c>
      <c r="CR440" t="str">
        <v>Heartland Alliance International (HAI)</v>
      </c>
      <c r="CS440" t="str">
        <v>HELVETAS Swiss Intercooperation</v>
      </c>
      <c r="CT440" t="str">
        <v>HIAS</v>
      </c>
      <c r="CU440" t="str">
        <v>Human Rights Defence Curaçao</v>
      </c>
      <c r="CV440" t="str">
        <v>Humanity &amp; Inclusion</v>
      </c>
      <c r="CW440" t="str">
        <v>Humans Analytic</v>
      </c>
      <c r="CX440" t="str">
        <v>Idas y Vueltas Association</v>
      </c>
      <c r="CY440" t="str">
        <v>iMMAP</v>
      </c>
      <c r="CZ440" t="str">
        <v>IMPACT Initiatives (REACH)</v>
      </c>
      <c r="DA440" t="str">
        <v>Inmigrante Feliz Association</v>
      </c>
      <c r="DB440" t="str">
        <v>Institute for Migration and Human Rights (IMDH)</v>
      </c>
      <c r="DC440" t="str">
        <v>Institute of Natural and Cultural Heritage (IPANC)</v>
      </c>
      <c r="DD440" t="str">
        <v>International Committee for the Development of People (CISP)</v>
      </c>
      <c r="DE440" t="str">
        <v>International Federation of the Red Cross (IFRC)</v>
      </c>
      <c r="DF440" t="str">
        <v>International Labour Organization (ILO)</v>
      </c>
      <c r="DG440" t="str">
        <v>International Medical Corps</v>
      </c>
      <c r="DH440" t="str">
        <v>International Organization for Migration (IOM)</v>
      </c>
      <c r="DI440" t="str">
        <v>International Rescue Committee (IRC)</v>
      </c>
      <c r="DJ440" t="str">
        <v>INTERSOS</v>
      </c>
      <c r="DK440" t="str">
        <v>Jesuit Migrant Service (JMS)</v>
      </c>
      <c r="DL440" t="str">
        <v>Jesuit Refugee Service (JRS)</v>
      </c>
      <c r="DM440" t="str">
        <v>Jesuit Service for Migrants and Refugees (JSMR)</v>
      </c>
      <c r="DN440" t="str">
        <v>Joint United Nations Programme on HIV/AIDS (UNAIDS)</v>
      </c>
      <c r="DO440" t="str">
        <v>Kimirina Coorporation</v>
      </c>
      <c r="DP440" t="str">
        <v>La Casita Hispanic Cultural Centre</v>
      </c>
      <c r="DQ440" t="str">
        <v>Latin American Network of Non-Governmental Organizations of Persons with Disabilities and their Families (RIADIS)</v>
      </c>
      <c r="DR440" t="str">
        <v>LGBT+ Movement Brazil</v>
      </c>
      <c r="DS440" t="str">
        <v>Living Water Community (LWC)</v>
      </c>
      <c r="DT440" t="str">
        <v>LLANOVENCOL</v>
      </c>
      <c r="DU440" t="str">
        <v>Lutheran World Federation</v>
      </c>
      <c r="DV440" t="str">
        <v>Lutheran World Relief</v>
      </c>
      <c r="DW440" t="str">
        <v>Malteser International</v>
      </c>
      <c r="DX440" t="str">
        <v>Mana Institute</v>
      </c>
      <c r="DY440" t="str">
        <v>Manos Veneguayas Association</v>
      </c>
      <c r="DZ440" t="str">
        <v>Más Igualdad Perú</v>
      </c>
      <c r="EA440" t="str">
        <v>MedGlobal</v>
      </c>
      <c r="EB440" t="str">
        <v>Medical Teams International</v>
      </c>
      <c r="EC440" t="str">
        <v>Mercy Corps</v>
      </c>
      <c r="ED440" t="str">
        <v>Migrant Service Center (CAM)</v>
      </c>
      <c r="EE440" t="str">
        <v>Migrants, Refugees and Argentine Social Entrepreneurs (MIRARES)</v>
      </c>
      <c r="EF440" t="str">
        <v>Mision Scalabriniana - Ecuador</v>
      </c>
      <c r="EG440" t="str">
        <v>Missão Paz</v>
      </c>
      <c r="EH440" t="str">
        <v>Museu A CASA</v>
      </c>
      <c r="EI440" t="str">
        <v>Norwegian Refugee Council (NRC)</v>
      </c>
      <c r="EJ440" t="str">
        <v>ONG Migrantes por el Maule</v>
      </c>
      <c r="EK440" t="str">
        <v>ONG Preemptive Love Coalition Colombia</v>
      </c>
      <c r="EL440" t="str">
        <v>Organización Transfomando Vidas</v>
      </c>
      <c r="EM440" t="str">
        <v>Organization of Ibero-American States for Education, Science and Culture (OEI)</v>
      </c>
      <c r="EN440" t="str">
        <v>OXFAM</v>
      </c>
      <c r="EO440" t="str">
        <v>Panamerican Development Foundation</v>
      </c>
      <c r="EP440" t="str">
        <v>Panamerican Health Organization/World Health Organization (PAHO/WHO)</v>
      </c>
      <c r="EQ440" t="str">
        <v>Pastoral of Human Mobility - Peruvian Episcopal Conference</v>
      </c>
      <c r="ER440" t="str">
        <v>Pastoral Service for Migrants National</v>
      </c>
      <c r="ES440" t="str">
        <v>Permanent Human Rights defense Committee (CDH)</v>
      </c>
      <c r="ET440" t="str">
        <v>Pirilampos Institute - Group of visits and voluntary actions in Roraima</v>
      </c>
      <c r="EU440" t="str">
        <v>Plan International</v>
      </c>
      <c r="EV440" t="str">
        <v>Population Program, Faculty of Social Sciences, University of the Republic</v>
      </c>
      <c r="EW440" t="str">
        <v>Profamilia Association</v>
      </c>
      <c r="EX440" t="str">
        <v>Red con Migrantes y Refugiados</v>
      </c>
      <c r="EY440" t="str">
        <v>Red Cross Colombia</v>
      </c>
      <c r="EZ440" t="str">
        <v>Red Cross Ecuador</v>
      </c>
      <c r="FA440" t="str">
        <v>Red Cross Peru</v>
      </c>
      <c r="FB440" t="str">
        <v>Red de Investigaciones en Derechos Humanos - CONICET (Consejo Nacional de Investigaciones Científicas y Técnicas)</v>
      </c>
      <c r="FC440" t="str">
        <v>RET International</v>
      </c>
      <c r="FD440" t="str">
        <v>Salú pa Tur Foundation</v>
      </c>
      <c r="FE440" t="str">
        <v>Salvation Army</v>
      </c>
      <c r="FF440" t="str">
        <v>Samaritan's Purse</v>
      </c>
      <c r="FG440" t="str">
        <v>Save the Children International (SCI)</v>
      </c>
      <c r="FH440" t="str">
        <v>Scalabrini Foundation Chile</v>
      </c>
      <c r="FI440" t="str">
        <v>Sección Peruana de Amnistía Internacional</v>
      </c>
      <c r="FJ440" t="str">
        <v>Serviço Pastoral dos Migrantes do Nordeste</v>
      </c>
      <c r="FK440" t="str">
        <v>Sesame Workshop</v>
      </c>
      <c r="FL440" t="str">
        <v>Si, Da Vida</v>
      </c>
      <c r="FM440" t="str">
        <v>Solidarity and Action Asociation</v>
      </c>
      <c r="FN440" t="str">
        <v>SOS Children's Villages</v>
      </c>
      <c r="FO440" t="str">
        <v>Tarabita Foundation</v>
      </c>
      <c r="FP440" t="str">
        <v>Tearfund</v>
      </c>
      <c r="FQ440" t="str">
        <v>TECHO</v>
      </c>
      <c r="FR440" t="str">
        <v>Terranueva Foundation</v>
      </c>
      <c r="FS440" t="str">
        <v>Terre des Hommes Suisse</v>
      </c>
      <c r="FT440" t="str">
        <v>The Israel Forum for International Humanitarian Aid (IsraAID)</v>
      </c>
      <c r="FU440" t="str">
        <v>Unión Venezolana en Perú</v>
      </c>
      <c r="FV440" t="str">
        <v>United Nations Children's Fund (UNICEF)</v>
      </c>
      <c r="FW440" t="str">
        <v>United Nations Development Programme (UNDP)</v>
      </c>
      <c r="FX440" t="str">
        <v>United Nations Educational, Scientific and Cultural Organization (UNESCO)</v>
      </c>
      <c r="FY440" t="str">
        <v>United Nations Entity for Gender Equality and the Empowerment of Women (UNWOMEN)</v>
      </c>
      <c r="FZ440" t="str">
        <v>United Nations Food and Agricultural Organization (FAO)</v>
      </c>
      <c r="GA440" t="str">
        <v>United Nations High Commissioner for Refugees (UNHCR)</v>
      </c>
      <c r="GB440" t="str">
        <v>United Nations Office of the High Commissioner for Human Rights (OHCHR)</v>
      </c>
      <c r="GC440" t="str">
        <v>United Nations Office on Drugs and Crime (UNODC)</v>
      </c>
      <c r="GD440" t="str">
        <v>United Nations Population Fund (UNFPA)</v>
      </c>
      <c r="GE440" t="str">
        <v>United Nations Programme for Human Settlements (UN Habitat)</v>
      </c>
      <c r="GF440" t="str">
        <v>Vale da Benção Educational and Charitable Association (AEBVB)</v>
      </c>
      <c r="GG440" t="str">
        <v>VenAruba Solidaria</v>
      </c>
      <c r="GH440" t="str">
        <v>Venex Curacao Foundation</v>
      </c>
      <c r="GI440" t="str">
        <v>Venezolanos en Barranquilla</v>
      </c>
      <c r="GJ440" t="str">
        <v>Venezolanos en San Cristóbal</v>
      </c>
      <c r="GK440" t="str">
        <v>Venezuelan Emigrant Foundation (FEV)</v>
      </c>
      <c r="GL440" t="str">
        <v>Vicaría de Pastoral Social Caritas</v>
      </c>
      <c r="GM440" t="str">
        <v>Voices GY</v>
      </c>
      <c r="GN440" t="str">
        <v>We World GVC</v>
      </c>
      <c r="GO440" t="str">
        <v>World Council of Credit Unions</v>
      </c>
      <c r="GP440" t="str">
        <v>World Food Programme (WFP)</v>
      </c>
      <c r="GQ440" t="str">
        <v>World Vision</v>
      </c>
      <c r="GR440" t="str">
        <v>ZOA</v>
      </c>
    </row>
    <row r="441" spans="8:200" x14ac:dyDescent="0.3">
      <c r="H441" t="str" cm="1">
        <f t="array" ref="H441:GR441">TRANSPOSE(_xlfn._xlws.SORT(_xlfn._xlws.FILTER(Table3[Name],ISNUMBER(SEARCH(' Activity Sheet'!D495,Table3[Name])),"Not found"),,1))</f>
        <v>.New Organisation</v>
      </c>
      <c r="I441" t="str">
        <v>ABV - Association of Good with Life</v>
      </c>
      <c r="J441" t="str">
        <v>ACAPS</v>
      </c>
      <c r="K441" t="str">
        <v>Acción y Desarrollo</v>
      </c>
      <c r="L441" t="str">
        <v>ACTED</v>
      </c>
      <c r="M441" t="str">
        <v>Action against Hunger</v>
      </c>
      <c r="N441" t="str">
        <v>ActionAid</v>
      </c>
      <c r="O441" t="str">
        <v>Adventist Development and Relief Agency (ADRA)</v>
      </c>
      <c r="P441" t="str">
        <v>Alas de Colibrí Foundation</v>
      </c>
      <c r="Q441" t="str">
        <v>Alianza por la Solidaridad</v>
      </c>
      <c r="R441" t="str">
        <v>Alianza por Venezuela</v>
      </c>
      <c r="S441" t="str">
        <v>Americares Foundation</v>
      </c>
      <c r="T441" t="str">
        <v>Argentine Commission for Refugees and Migrants (CAREF)</v>
      </c>
      <c r="U441" t="str">
        <v>Asociación Aves</v>
      </c>
      <c r="V441" t="str">
        <v>Asociación de Jubilados y Pensionados Venezolanos en Argentina</v>
      </c>
      <c r="W441" t="str">
        <v>Asociación de Venezolanos en Eloy Alfaro</v>
      </c>
      <c r="X441" t="str">
        <v>Asociación Fundación contra el Hambre Perú</v>
      </c>
      <c r="Y441" t="str">
        <v>Asociación Migrantes Venezolanos</v>
      </c>
      <c r="Z441" t="str">
        <v>Asociación Misioneros de San Carlos Scalabrinianos</v>
      </c>
      <c r="AA441" t="str">
        <v>Asociacion Proteccion Poblacion Vulnerable</v>
      </c>
      <c r="AB441" t="str">
        <v>Asociación Quinta Ola</v>
      </c>
      <c r="AC441" t="str">
        <v>Asociación Salto Ángel</v>
      </c>
      <c r="AD441" t="str">
        <v>Asociación Venezuela en Ecuador AC</v>
      </c>
      <c r="AE441" t="str">
        <v>ASOVENAR</v>
      </c>
      <c r="AF441" t="str">
        <v>Associação Hermanitos</v>
      </c>
      <c r="AG441" t="str">
        <v>AVSI Foundation</v>
      </c>
      <c r="AH441" t="str">
        <v>Bethany Christian Services</v>
      </c>
      <c r="AI441" t="str">
        <v>Blumont</v>
      </c>
      <c r="AJ441" t="str">
        <v>CARE</v>
      </c>
      <c r="AK441" t="str">
        <v>Caritas Brazil</v>
      </c>
      <c r="AL441" t="str">
        <v>Caritas Ecuador</v>
      </c>
      <c r="AM441" t="str">
        <v>Caritas Germany</v>
      </c>
      <c r="AN441" t="str">
        <v>Caritas Manaus</v>
      </c>
      <c r="AO441" t="str">
        <v>Caritas Parana</v>
      </c>
      <c r="AP441" t="str">
        <v>Caritas Peru</v>
      </c>
      <c r="AQ441" t="str">
        <v>Caritas Rio de Janeiro</v>
      </c>
      <c r="AR441" t="str">
        <v>Caritas São Paulo</v>
      </c>
      <c r="AS441" t="str">
        <v>Caritas Switzerland</v>
      </c>
      <c r="AT441" t="str">
        <v>CCEFIRO Association</v>
      </c>
      <c r="AU441" t="str">
        <v>CEDRO</v>
      </c>
      <c r="AV441" t="str">
        <v>Center for Integrated Studies and Programs for Sustainable Development (CIEDS)</v>
      </c>
      <c r="AW441" t="str">
        <v>Center for Migration and Human Rights of the Diocese of Roraima (CMDH)</v>
      </c>
      <c r="AX441" t="str">
        <v>Centro de Atencion Psicosocial (CAPS)</v>
      </c>
      <c r="AY441" t="str">
        <v>CESAL</v>
      </c>
      <c r="AZ441" t="str">
        <v>CESVI-Cooperazione e Sviluppo</v>
      </c>
      <c r="BA441" t="str">
        <v>ChildFund International</v>
      </c>
      <c r="BB441" t="str">
        <v>CHS Alternativo</v>
      </c>
      <c r="BC441" t="str">
        <v>Churún Merú Association</v>
      </c>
      <c r="BD441" t="str">
        <v>Coalición por Venezuela</v>
      </c>
      <c r="BE441" t="str">
        <v>Colonia Foundation of Venezuelans in the Dominican Republic (FUNCOVERD)</v>
      </c>
      <c r="BF441" t="str">
        <v>COLVENZ</v>
      </c>
      <c r="BG441" t="str">
        <v>Compassiva</v>
      </c>
      <c r="BH441" t="str">
        <v>Consejo Interreligioso del Perú - Religiones por la Paz</v>
      </c>
      <c r="BI441" t="str">
        <v>Consorcio ONG OCIPI Y Capellanía Nacional OFICA</v>
      </c>
      <c r="BJ441" t="str">
        <v>COOPI - International Cooperation Foundation</v>
      </c>
      <c r="BK441" t="str">
        <v>Corporación Colectivo Sin Fronteras</v>
      </c>
      <c r="BL441" t="str">
        <v>CRISFE Foundation</v>
      </c>
      <c r="BM441" t="str">
        <v>Cuso International</v>
      </c>
      <c r="BN441" t="str">
        <v>Danielle’s Children Fund (DCF)</v>
      </c>
      <c r="BO441" t="str">
        <v>Danish Refugee Council (DRC)</v>
      </c>
      <c r="BP441" t="str">
        <v>Development Support Association - APOYAR</v>
      </c>
      <c r="BQ441" t="str">
        <v>Diakonie Katastrophenhilfe</v>
      </c>
      <c r="BR441" t="str">
        <v>Diálogo Diverso</v>
      </c>
      <c r="BS441" t="str">
        <v>Doctors of the World</v>
      </c>
      <c r="BT441" t="str">
        <v>Dominican Institute for Integrated Development</v>
      </c>
      <c r="BU441" t="str">
        <v>Duendes y Ángeles Vinotinto República Dominicana</v>
      </c>
      <c r="BV441" t="str">
        <v>Encuentros SJS (Servicio Jesuita de la Solidaridad)</v>
      </c>
      <c r="BW441" t="str">
        <v>Ending Violence Against Migrants</v>
      </c>
      <c r="BX441" t="str">
        <v>Equidad Foundation</v>
      </c>
      <c r="BY441" t="str">
        <v>Equilibrium CenDE</v>
      </c>
      <c r="BZ441" t="str">
        <v>Facultad de Psicología - Universidad de la República (UDELAR)</v>
      </c>
      <c r="CA441" t="str">
        <v>First International Emergency and Solidarités International</v>
      </c>
      <c r="CB441" t="str">
        <v>Fondo Ecuatoriano Populorum Progressio</v>
      </c>
      <c r="CC441" t="str">
        <v>Foro Salud Callao</v>
      </c>
      <c r="CD441" t="str">
        <v>Foundation for the Integration and Development of Latin America (FIDAL)</v>
      </c>
      <c r="CE441" t="str">
        <v>Foundation of the Americas (FUDELA)</v>
      </c>
      <c r="CF441" t="str">
        <v>Fraternity Without Borders</v>
      </c>
      <c r="CG441" t="str">
        <v>Fundación Brisas del Norte</v>
      </c>
      <c r="CH441" t="str">
        <v>Fundación Colombovenezolana Nueva Ilusión</v>
      </c>
      <c r="CI441" t="str">
        <v>Fundación Nakama's</v>
      </c>
      <c r="CJ441" t="str">
        <v>Fundación RadaBer</v>
      </c>
      <c r="CK441" t="str">
        <v>Fundación Scalabrini Bolivia</v>
      </c>
      <c r="CL441" t="str">
        <v>Fundacion Social Vivan los Niños</v>
      </c>
      <c r="CM441" t="str">
        <v>FUNVEAC</v>
      </c>
      <c r="CN441" t="str">
        <v>German Development Cooperation Agency GIZ</v>
      </c>
      <c r="CO441" t="str">
        <v>Globalizate Radio</v>
      </c>
      <c r="CP441" t="str">
        <v>GOAL</v>
      </c>
      <c r="CQ441" t="str">
        <v>Halü Bienestar Humano Foundation (HALU)</v>
      </c>
      <c r="CR441" t="str">
        <v>Heartland Alliance International (HAI)</v>
      </c>
      <c r="CS441" t="str">
        <v>HELVETAS Swiss Intercooperation</v>
      </c>
      <c r="CT441" t="str">
        <v>HIAS</v>
      </c>
      <c r="CU441" t="str">
        <v>Human Rights Defence Curaçao</v>
      </c>
      <c r="CV441" t="str">
        <v>Humanity &amp; Inclusion</v>
      </c>
      <c r="CW441" t="str">
        <v>Humans Analytic</v>
      </c>
      <c r="CX441" t="str">
        <v>Idas y Vueltas Association</v>
      </c>
      <c r="CY441" t="str">
        <v>iMMAP</v>
      </c>
      <c r="CZ441" t="str">
        <v>IMPACT Initiatives (REACH)</v>
      </c>
      <c r="DA441" t="str">
        <v>Inmigrante Feliz Association</v>
      </c>
      <c r="DB441" t="str">
        <v>Institute for Migration and Human Rights (IMDH)</v>
      </c>
      <c r="DC441" t="str">
        <v>Institute of Natural and Cultural Heritage (IPANC)</v>
      </c>
      <c r="DD441" t="str">
        <v>International Committee for the Development of People (CISP)</v>
      </c>
      <c r="DE441" t="str">
        <v>International Federation of the Red Cross (IFRC)</v>
      </c>
      <c r="DF441" t="str">
        <v>International Labour Organization (ILO)</v>
      </c>
      <c r="DG441" t="str">
        <v>International Medical Corps</v>
      </c>
      <c r="DH441" t="str">
        <v>International Organization for Migration (IOM)</v>
      </c>
      <c r="DI441" t="str">
        <v>International Rescue Committee (IRC)</v>
      </c>
      <c r="DJ441" t="str">
        <v>INTERSOS</v>
      </c>
      <c r="DK441" t="str">
        <v>Jesuit Migrant Service (JMS)</v>
      </c>
      <c r="DL441" t="str">
        <v>Jesuit Refugee Service (JRS)</v>
      </c>
      <c r="DM441" t="str">
        <v>Jesuit Service for Migrants and Refugees (JSMR)</v>
      </c>
      <c r="DN441" t="str">
        <v>Joint United Nations Programme on HIV/AIDS (UNAIDS)</v>
      </c>
      <c r="DO441" t="str">
        <v>Kimirina Coorporation</v>
      </c>
      <c r="DP441" t="str">
        <v>La Casita Hispanic Cultural Centre</v>
      </c>
      <c r="DQ441" t="str">
        <v>Latin American Network of Non-Governmental Organizations of Persons with Disabilities and their Families (RIADIS)</v>
      </c>
      <c r="DR441" t="str">
        <v>LGBT+ Movement Brazil</v>
      </c>
      <c r="DS441" t="str">
        <v>Living Water Community (LWC)</v>
      </c>
      <c r="DT441" t="str">
        <v>LLANOVENCOL</v>
      </c>
      <c r="DU441" t="str">
        <v>Lutheran World Federation</v>
      </c>
      <c r="DV441" t="str">
        <v>Lutheran World Relief</v>
      </c>
      <c r="DW441" t="str">
        <v>Malteser International</v>
      </c>
      <c r="DX441" t="str">
        <v>Mana Institute</v>
      </c>
      <c r="DY441" t="str">
        <v>Manos Veneguayas Association</v>
      </c>
      <c r="DZ441" t="str">
        <v>Más Igualdad Perú</v>
      </c>
      <c r="EA441" t="str">
        <v>MedGlobal</v>
      </c>
      <c r="EB441" t="str">
        <v>Medical Teams International</v>
      </c>
      <c r="EC441" t="str">
        <v>Mercy Corps</v>
      </c>
      <c r="ED441" t="str">
        <v>Migrant Service Center (CAM)</v>
      </c>
      <c r="EE441" t="str">
        <v>Migrants, Refugees and Argentine Social Entrepreneurs (MIRARES)</v>
      </c>
      <c r="EF441" t="str">
        <v>Mision Scalabriniana - Ecuador</v>
      </c>
      <c r="EG441" t="str">
        <v>Missão Paz</v>
      </c>
      <c r="EH441" t="str">
        <v>Museu A CASA</v>
      </c>
      <c r="EI441" t="str">
        <v>Norwegian Refugee Council (NRC)</v>
      </c>
      <c r="EJ441" t="str">
        <v>ONG Migrantes por el Maule</v>
      </c>
      <c r="EK441" t="str">
        <v>ONG Preemptive Love Coalition Colombia</v>
      </c>
      <c r="EL441" t="str">
        <v>Organización Transfomando Vidas</v>
      </c>
      <c r="EM441" t="str">
        <v>Organization of Ibero-American States for Education, Science and Culture (OEI)</v>
      </c>
      <c r="EN441" t="str">
        <v>OXFAM</v>
      </c>
      <c r="EO441" t="str">
        <v>Panamerican Development Foundation</v>
      </c>
      <c r="EP441" t="str">
        <v>Panamerican Health Organization/World Health Organization (PAHO/WHO)</v>
      </c>
      <c r="EQ441" t="str">
        <v>Pastoral of Human Mobility - Peruvian Episcopal Conference</v>
      </c>
      <c r="ER441" t="str">
        <v>Pastoral Service for Migrants National</v>
      </c>
      <c r="ES441" t="str">
        <v>Permanent Human Rights defense Committee (CDH)</v>
      </c>
      <c r="ET441" t="str">
        <v>Pirilampos Institute - Group of visits and voluntary actions in Roraima</v>
      </c>
      <c r="EU441" t="str">
        <v>Plan International</v>
      </c>
      <c r="EV441" t="str">
        <v>Population Program, Faculty of Social Sciences, University of the Republic</v>
      </c>
      <c r="EW441" t="str">
        <v>Profamilia Association</v>
      </c>
      <c r="EX441" t="str">
        <v>Red con Migrantes y Refugiados</v>
      </c>
      <c r="EY441" t="str">
        <v>Red Cross Colombia</v>
      </c>
      <c r="EZ441" t="str">
        <v>Red Cross Ecuador</v>
      </c>
      <c r="FA441" t="str">
        <v>Red Cross Peru</v>
      </c>
      <c r="FB441" t="str">
        <v>Red de Investigaciones en Derechos Humanos - CONICET (Consejo Nacional de Investigaciones Científicas y Técnicas)</v>
      </c>
      <c r="FC441" t="str">
        <v>RET International</v>
      </c>
      <c r="FD441" t="str">
        <v>Salú pa Tur Foundation</v>
      </c>
      <c r="FE441" t="str">
        <v>Salvation Army</v>
      </c>
      <c r="FF441" t="str">
        <v>Samaritan's Purse</v>
      </c>
      <c r="FG441" t="str">
        <v>Save the Children International (SCI)</v>
      </c>
      <c r="FH441" t="str">
        <v>Scalabrini Foundation Chile</v>
      </c>
      <c r="FI441" t="str">
        <v>Sección Peruana de Amnistía Internacional</v>
      </c>
      <c r="FJ441" t="str">
        <v>Serviço Pastoral dos Migrantes do Nordeste</v>
      </c>
      <c r="FK441" t="str">
        <v>Sesame Workshop</v>
      </c>
      <c r="FL441" t="str">
        <v>Si, Da Vida</v>
      </c>
      <c r="FM441" t="str">
        <v>Solidarity and Action Asociation</v>
      </c>
      <c r="FN441" t="str">
        <v>SOS Children's Villages</v>
      </c>
      <c r="FO441" t="str">
        <v>Tarabita Foundation</v>
      </c>
      <c r="FP441" t="str">
        <v>Tearfund</v>
      </c>
      <c r="FQ441" t="str">
        <v>TECHO</v>
      </c>
      <c r="FR441" t="str">
        <v>Terranueva Foundation</v>
      </c>
      <c r="FS441" t="str">
        <v>Terre des Hommes Suisse</v>
      </c>
      <c r="FT441" t="str">
        <v>The Israel Forum for International Humanitarian Aid (IsraAID)</v>
      </c>
      <c r="FU441" t="str">
        <v>Unión Venezolana en Perú</v>
      </c>
      <c r="FV441" t="str">
        <v>United Nations Children's Fund (UNICEF)</v>
      </c>
      <c r="FW441" t="str">
        <v>United Nations Development Programme (UNDP)</v>
      </c>
      <c r="FX441" t="str">
        <v>United Nations Educational, Scientific and Cultural Organization (UNESCO)</v>
      </c>
      <c r="FY441" t="str">
        <v>United Nations Entity for Gender Equality and the Empowerment of Women (UNWOMEN)</v>
      </c>
      <c r="FZ441" t="str">
        <v>United Nations Food and Agricultural Organization (FAO)</v>
      </c>
      <c r="GA441" t="str">
        <v>United Nations High Commissioner for Refugees (UNHCR)</v>
      </c>
      <c r="GB441" t="str">
        <v>United Nations Office of the High Commissioner for Human Rights (OHCHR)</v>
      </c>
      <c r="GC441" t="str">
        <v>United Nations Office on Drugs and Crime (UNODC)</v>
      </c>
      <c r="GD441" t="str">
        <v>United Nations Population Fund (UNFPA)</v>
      </c>
      <c r="GE441" t="str">
        <v>United Nations Programme for Human Settlements (UN Habitat)</v>
      </c>
      <c r="GF441" t="str">
        <v>Vale da Benção Educational and Charitable Association (AEBVB)</v>
      </c>
      <c r="GG441" t="str">
        <v>VenAruba Solidaria</v>
      </c>
      <c r="GH441" t="str">
        <v>Venex Curacao Foundation</v>
      </c>
      <c r="GI441" t="str">
        <v>Venezolanos en Barranquilla</v>
      </c>
      <c r="GJ441" t="str">
        <v>Venezolanos en San Cristóbal</v>
      </c>
      <c r="GK441" t="str">
        <v>Venezuelan Emigrant Foundation (FEV)</v>
      </c>
      <c r="GL441" t="str">
        <v>Vicaría de Pastoral Social Caritas</v>
      </c>
      <c r="GM441" t="str">
        <v>Voices GY</v>
      </c>
      <c r="GN441" t="str">
        <v>We World GVC</v>
      </c>
      <c r="GO441" t="str">
        <v>World Council of Credit Unions</v>
      </c>
      <c r="GP441" t="str">
        <v>World Food Programme (WFP)</v>
      </c>
      <c r="GQ441" t="str">
        <v>World Vision</v>
      </c>
      <c r="GR441" t="str">
        <v>ZOA</v>
      </c>
    </row>
    <row r="442" spans="8:200" x14ac:dyDescent="0.3">
      <c r="H442" t="str" cm="1">
        <f t="array" ref="H442:GR442">TRANSPOSE(_xlfn._xlws.SORT(_xlfn._xlws.FILTER(Table3[Name],ISNUMBER(SEARCH(' Activity Sheet'!D496,Table3[Name])),"Not found"),,1))</f>
        <v>.New Organisation</v>
      </c>
      <c r="I442" t="str">
        <v>ABV - Association of Good with Life</v>
      </c>
      <c r="J442" t="str">
        <v>ACAPS</v>
      </c>
      <c r="K442" t="str">
        <v>Acción y Desarrollo</v>
      </c>
      <c r="L442" t="str">
        <v>ACTED</v>
      </c>
      <c r="M442" t="str">
        <v>Action against Hunger</v>
      </c>
      <c r="N442" t="str">
        <v>ActionAid</v>
      </c>
      <c r="O442" t="str">
        <v>Adventist Development and Relief Agency (ADRA)</v>
      </c>
      <c r="P442" t="str">
        <v>Alas de Colibrí Foundation</v>
      </c>
      <c r="Q442" t="str">
        <v>Alianza por la Solidaridad</v>
      </c>
      <c r="R442" t="str">
        <v>Alianza por Venezuela</v>
      </c>
      <c r="S442" t="str">
        <v>Americares Foundation</v>
      </c>
      <c r="T442" t="str">
        <v>Argentine Commission for Refugees and Migrants (CAREF)</v>
      </c>
      <c r="U442" t="str">
        <v>Asociación Aves</v>
      </c>
      <c r="V442" t="str">
        <v>Asociación de Jubilados y Pensionados Venezolanos en Argentina</v>
      </c>
      <c r="W442" t="str">
        <v>Asociación de Venezolanos en Eloy Alfaro</v>
      </c>
      <c r="X442" t="str">
        <v>Asociación Fundación contra el Hambre Perú</v>
      </c>
      <c r="Y442" t="str">
        <v>Asociación Migrantes Venezolanos</v>
      </c>
      <c r="Z442" t="str">
        <v>Asociación Misioneros de San Carlos Scalabrinianos</v>
      </c>
      <c r="AA442" t="str">
        <v>Asociacion Proteccion Poblacion Vulnerable</v>
      </c>
      <c r="AB442" t="str">
        <v>Asociación Quinta Ola</v>
      </c>
      <c r="AC442" t="str">
        <v>Asociación Salto Ángel</v>
      </c>
      <c r="AD442" t="str">
        <v>Asociación Venezuela en Ecuador AC</v>
      </c>
      <c r="AE442" t="str">
        <v>ASOVENAR</v>
      </c>
      <c r="AF442" t="str">
        <v>Associação Hermanitos</v>
      </c>
      <c r="AG442" t="str">
        <v>AVSI Foundation</v>
      </c>
      <c r="AH442" t="str">
        <v>Bethany Christian Services</v>
      </c>
      <c r="AI442" t="str">
        <v>Blumont</v>
      </c>
      <c r="AJ442" t="str">
        <v>CARE</v>
      </c>
      <c r="AK442" t="str">
        <v>Caritas Brazil</v>
      </c>
      <c r="AL442" t="str">
        <v>Caritas Ecuador</v>
      </c>
      <c r="AM442" t="str">
        <v>Caritas Germany</v>
      </c>
      <c r="AN442" t="str">
        <v>Caritas Manaus</v>
      </c>
      <c r="AO442" t="str">
        <v>Caritas Parana</v>
      </c>
      <c r="AP442" t="str">
        <v>Caritas Peru</v>
      </c>
      <c r="AQ442" t="str">
        <v>Caritas Rio de Janeiro</v>
      </c>
      <c r="AR442" t="str">
        <v>Caritas São Paulo</v>
      </c>
      <c r="AS442" t="str">
        <v>Caritas Switzerland</v>
      </c>
      <c r="AT442" t="str">
        <v>CCEFIRO Association</v>
      </c>
      <c r="AU442" t="str">
        <v>CEDRO</v>
      </c>
      <c r="AV442" t="str">
        <v>Center for Integrated Studies and Programs for Sustainable Development (CIEDS)</v>
      </c>
      <c r="AW442" t="str">
        <v>Center for Migration and Human Rights of the Diocese of Roraima (CMDH)</v>
      </c>
      <c r="AX442" t="str">
        <v>Centro de Atencion Psicosocial (CAPS)</v>
      </c>
      <c r="AY442" t="str">
        <v>CESAL</v>
      </c>
      <c r="AZ442" t="str">
        <v>CESVI-Cooperazione e Sviluppo</v>
      </c>
      <c r="BA442" t="str">
        <v>ChildFund International</v>
      </c>
      <c r="BB442" t="str">
        <v>CHS Alternativo</v>
      </c>
      <c r="BC442" t="str">
        <v>Churún Merú Association</v>
      </c>
      <c r="BD442" t="str">
        <v>Coalición por Venezuela</v>
      </c>
      <c r="BE442" t="str">
        <v>Colonia Foundation of Venezuelans in the Dominican Republic (FUNCOVERD)</v>
      </c>
      <c r="BF442" t="str">
        <v>COLVENZ</v>
      </c>
      <c r="BG442" t="str">
        <v>Compassiva</v>
      </c>
      <c r="BH442" t="str">
        <v>Consejo Interreligioso del Perú - Religiones por la Paz</v>
      </c>
      <c r="BI442" t="str">
        <v>Consorcio ONG OCIPI Y Capellanía Nacional OFICA</v>
      </c>
      <c r="BJ442" t="str">
        <v>COOPI - International Cooperation Foundation</v>
      </c>
      <c r="BK442" t="str">
        <v>Corporación Colectivo Sin Fronteras</v>
      </c>
      <c r="BL442" t="str">
        <v>CRISFE Foundation</v>
      </c>
      <c r="BM442" t="str">
        <v>Cuso International</v>
      </c>
      <c r="BN442" t="str">
        <v>Danielle’s Children Fund (DCF)</v>
      </c>
      <c r="BO442" t="str">
        <v>Danish Refugee Council (DRC)</v>
      </c>
      <c r="BP442" t="str">
        <v>Development Support Association - APOYAR</v>
      </c>
      <c r="BQ442" t="str">
        <v>Diakonie Katastrophenhilfe</v>
      </c>
      <c r="BR442" t="str">
        <v>Diálogo Diverso</v>
      </c>
      <c r="BS442" t="str">
        <v>Doctors of the World</v>
      </c>
      <c r="BT442" t="str">
        <v>Dominican Institute for Integrated Development</v>
      </c>
      <c r="BU442" t="str">
        <v>Duendes y Ángeles Vinotinto República Dominicana</v>
      </c>
      <c r="BV442" t="str">
        <v>Encuentros SJS (Servicio Jesuita de la Solidaridad)</v>
      </c>
      <c r="BW442" t="str">
        <v>Ending Violence Against Migrants</v>
      </c>
      <c r="BX442" t="str">
        <v>Equidad Foundation</v>
      </c>
      <c r="BY442" t="str">
        <v>Equilibrium CenDE</v>
      </c>
      <c r="BZ442" t="str">
        <v>Facultad de Psicología - Universidad de la República (UDELAR)</v>
      </c>
      <c r="CA442" t="str">
        <v>First International Emergency and Solidarités International</v>
      </c>
      <c r="CB442" t="str">
        <v>Fondo Ecuatoriano Populorum Progressio</v>
      </c>
      <c r="CC442" t="str">
        <v>Foro Salud Callao</v>
      </c>
      <c r="CD442" t="str">
        <v>Foundation for the Integration and Development of Latin America (FIDAL)</v>
      </c>
      <c r="CE442" t="str">
        <v>Foundation of the Americas (FUDELA)</v>
      </c>
      <c r="CF442" t="str">
        <v>Fraternity Without Borders</v>
      </c>
      <c r="CG442" t="str">
        <v>Fundación Brisas del Norte</v>
      </c>
      <c r="CH442" t="str">
        <v>Fundación Colombovenezolana Nueva Ilusión</v>
      </c>
      <c r="CI442" t="str">
        <v>Fundación Nakama's</v>
      </c>
      <c r="CJ442" t="str">
        <v>Fundación RadaBer</v>
      </c>
      <c r="CK442" t="str">
        <v>Fundación Scalabrini Bolivia</v>
      </c>
      <c r="CL442" t="str">
        <v>Fundacion Social Vivan los Niños</v>
      </c>
      <c r="CM442" t="str">
        <v>FUNVEAC</v>
      </c>
      <c r="CN442" t="str">
        <v>German Development Cooperation Agency GIZ</v>
      </c>
      <c r="CO442" t="str">
        <v>Globalizate Radio</v>
      </c>
      <c r="CP442" t="str">
        <v>GOAL</v>
      </c>
      <c r="CQ442" t="str">
        <v>Halü Bienestar Humano Foundation (HALU)</v>
      </c>
      <c r="CR442" t="str">
        <v>Heartland Alliance International (HAI)</v>
      </c>
      <c r="CS442" t="str">
        <v>HELVETAS Swiss Intercooperation</v>
      </c>
      <c r="CT442" t="str">
        <v>HIAS</v>
      </c>
      <c r="CU442" t="str">
        <v>Human Rights Defence Curaçao</v>
      </c>
      <c r="CV442" t="str">
        <v>Humanity &amp; Inclusion</v>
      </c>
      <c r="CW442" t="str">
        <v>Humans Analytic</v>
      </c>
      <c r="CX442" t="str">
        <v>Idas y Vueltas Association</v>
      </c>
      <c r="CY442" t="str">
        <v>iMMAP</v>
      </c>
      <c r="CZ442" t="str">
        <v>IMPACT Initiatives (REACH)</v>
      </c>
      <c r="DA442" t="str">
        <v>Inmigrante Feliz Association</v>
      </c>
      <c r="DB442" t="str">
        <v>Institute for Migration and Human Rights (IMDH)</v>
      </c>
      <c r="DC442" t="str">
        <v>Institute of Natural and Cultural Heritage (IPANC)</v>
      </c>
      <c r="DD442" t="str">
        <v>International Committee for the Development of People (CISP)</v>
      </c>
      <c r="DE442" t="str">
        <v>International Federation of the Red Cross (IFRC)</v>
      </c>
      <c r="DF442" t="str">
        <v>International Labour Organization (ILO)</v>
      </c>
      <c r="DG442" t="str">
        <v>International Medical Corps</v>
      </c>
      <c r="DH442" t="str">
        <v>International Organization for Migration (IOM)</v>
      </c>
      <c r="DI442" t="str">
        <v>International Rescue Committee (IRC)</v>
      </c>
      <c r="DJ442" t="str">
        <v>INTERSOS</v>
      </c>
      <c r="DK442" t="str">
        <v>Jesuit Migrant Service (JMS)</v>
      </c>
      <c r="DL442" t="str">
        <v>Jesuit Refugee Service (JRS)</v>
      </c>
      <c r="DM442" t="str">
        <v>Jesuit Service for Migrants and Refugees (JSMR)</v>
      </c>
      <c r="DN442" t="str">
        <v>Joint United Nations Programme on HIV/AIDS (UNAIDS)</v>
      </c>
      <c r="DO442" t="str">
        <v>Kimirina Coorporation</v>
      </c>
      <c r="DP442" t="str">
        <v>La Casita Hispanic Cultural Centre</v>
      </c>
      <c r="DQ442" t="str">
        <v>Latin American Network of Non-Governmental Organizations of Persons with Disabilities and their Families (RIADIS)</v>
      </c>
      <c r="DR442" t="str">
        <v>LGBT+ Movement Brazil</v>
      </c>
      <c r="DS442" t="str">
        <v>Living Water Community (LWC)</v>
      </c>
      <c r="DT442" t="str">
        <v>LLANOVENCOL</v>
      </c>
      <c r="DU442" t="str">
        <v>Lutheran World Federation</v>
      </c>
      <c r="DV442" t="str">
        <v>Lutheran World Relief</v>
      </c>
      <c r="DW442" t="str">
        <v>Malteser International</v>
      </c>
      <c r="DX442" t="str">
        <v>Mana Institute</v>
      </c>
      <c r="DY442" t="str">
        <v>Manos Veneguayas Association</v>
      </c>
      <c r="DZ442" t="str">
        <v>Más Igualdad Perú</v>
      </c>
      <c r="EA442" t="str">
        <v>MedGlobal</v>
      </c>
      <c r="EB442" t="str">
        <v>Medical Teams International</v>
      </c>
      <c r="EC442" t="str">
        <v>Mercy Corps</v>
      </c>
      <c r="ED442" t="str">
        <v>Migrant Service Center (CAM)</v>
      </c>
      <c r="EE442" t="str">
        <v>Migrants, Refugees and Argentine Social Entrepreneurs (MIRARES)</v>
      </c>
      <c r="EF442" t="str">
        <v>Mision Scalabriniana - Ecuador</v>
      </c>
      <c r="EG442" t="str">
        <v>Missão Paz</v>
      </c>
      <c r="EH442" t="str">
        <v>Museu A CASA</v>
      </c>
      <c r="EI442" t="str">
        <v>Norwegian Refugee Council (NRC)</v>
      </c>
      <c r="EJ442" t="str">
        <v>ONG Migrantes por el Maule</v>
      </c>
      <c r="EK442" t="str">
        <v>ONG Preemptive Love Coalition Colombia</v>
      </c>
      <c r="EL442" t="str">
        <v>Organización Transfomando Vidas</v>
      </c>
      <c r="EM442" t="str">
        <v>Organization of Ibero-American States for Education, Science and Culture (OEI)</v>
      </c>
      <c r="EN442" t="str">
        <v>OXFAM</v>
      </c>
      <c r="EO442" t="str">
        <v>Panamerican Development Foundation</v>
      </c>
      <c r="EP442" t="str">
        <v>Panamerican Health Organization/World Health Organization (PAHO/WHO)</v>
      </c>
      <c r="EQ442" t="str">
        <v>Pastoral of Human Mobility - Peruvian Episcopal Conference</v>
      </c>
      <c r="ER442" t="str">
        <v>Pastoral Service for Migrants National</v>
      </c>
      <c r="ES442" t="str">
        <v>Permanent Human Rights defense Committee (CDH)</v>
      </c>
      <c r="ET442" t="str">
        <v>Pirilampos Institute - Group of visits and voluntary actions in Roraima</v>
      </c>
      <c r="EU442" t="str">
        <v>Plan International</v>
      </c>
      <c r="EV442" t="str">
        <v>Population Program, Faculty of Social Sciences, University of the Republic</v>
      </c>
      <c r="EW442" t="str">
        <v>Profamilia Association</v>
      </c>
      <c r="EX442" t="str">
        <v>Red con Migrantes y Refugiados</v>
      </c>
      <c r="EY442" t="str">
        <v>Red Cross Colombia</v>
      </c>
      <c r="EZ442" t="str">
        <v>Red Cross Ecuador</v>
      </c>
      <c r="FA442" t="str">
        <v>Red Cross Peru</v>
      </c>
      <c r="FB442" t="str">
        <v>Red de Investigaciones en Derechos Humanos - CONICET (Consejo Nacional de Investigaciones Científicas y Técnicas)</v>
      </c>
      <c r="FC442" t="str">
        <v>RET International</v>
      </c>
      <c r="FD442" t="str">
        <v>Salú pa Tur Foundation</v>
      </c>
      <c r="FE442" t="str">
        <v>Salvation Army</v>
      </c>
      <c r="FF442" t="str">
        <v>Samaritan's Purse</v>
      </c>
      <c r="FG442" t="str">
        <v>Save the Children International (SCI)</v>
      </c>
      <c r="FH442" t="str">
        <v>Scalabrini Foundation Chile</v>
      </c>
      <c r="FI442" t="str">
        <v>Sección Peruana de Amnistía Internacional</v>
      </c>
      <c r="FJ442" t="str">
        <v>Serviço Pastoral dos Migrantes do Nordeste</v>
      </c>
      <c r="FK442" t="str">
        <v>Sesame Workshop</v>
      </c>
      <c r="FL442" t="str">
        <v>Si, Da Vida</v>
      </c>
      <c r="FM442" t="str">
        <v>Solidarity and Action Asociation</v>
      </c>
      <c r="FN442" t="str">
        <v>SOS Children's Villages</v>
      </c>
      <c r="FO442" t="str">
        <v>Tarabita Foundation</v>
      </c>
      <c r="FP442" t="str">
        <v>Tearfund</v>
      </c>
      <c r="FQ442" t="str">
        <v>TECHO</v>
      </c>
      <c r="FR442" t="str">
        <v>Terranueva Foundation</v>
      </c>
      <c r="FS442" t="str">
        <v>Terre des Hommes Suisse</v>
      </c>
      <c r="FT442" t="str">
        <v>The Israel Forum for International Humanitarian Aid (IsraAID)</v>
      </c>
      <c r="FU442" t="str">
        <v>Unión Venezolana en Perú</v>
      </c>
      <c r="FV442" t="str">
        <v>United Nations Children's Fund (UNICEF)</v>
      </c>
      <c r="FW442" t="str">
        <v>United Nations Development Programme (UNDP)</v>
      </c>
      <c r="FX442" t="str">
        <v>United Nations Educational, Scientific and Cultural Organization (UNESCO)</v>
      </c>
      <c r="FY442" t="str">
        <v>United Nations Entity for Gender Equality and the Empowerment of Women (UNWOMEN)</v>
      </c>
      <c r="FZ442" t="str">
        <v>United Nations Food and Agricultural Organization (FAO)</v>
      </c>
      <c r="GA442" t="str">
        <v>United Nations High Commissioner for Refugees (UNHCR)</v>
      </c>
      <c r="GB442" t="str">
        <v>United Nations Office of the High Commissioner for Human Rights (OHCHR)</v>
      </c>
      <c r="GC442" t="str">
        <v>United Nations Office on Drugs and Crime (UNODC)</v>
      </c>
      <c r="GD442" t="str">
        <v>United Nations Population Fund (UNFPA)</v>
      </c>
      <c r="GE442" t="str">
        <v>United Nations Programme for Human Settlements (UN Habitat)</v>
      </c>
      <c r="GF442" t="str">
        <v>Vale da Benção Educational and Charitable Association (AEBVB)</v>
      </c>
      <c r="GG442" t="str">
        <v>VenAruba Solidaria</v>
      </c>
      <c r="GH442" t="str">
        <v>Venex Curacao Foundation</v>
      </c>
      <c r="GI442" t="str">
        <v>Venezolanos en Barranquilla</v>
      </c>
      <c r="GJ442" t="str">
        <v>Venezolanos en San Cristóbal</v>
      </c>
      <c r="GK442" t="str">
        <v>Venezuelan Emigrant Foundation (FEV)</v>
      </c>
      <c r="GL442" t="str">
        <v>Vicaría de Pastoral Social Caritas</v>
      </c>
      <c r="GM442" t="str">
        <v>Voices GY</v>
      </c>
      <c r="GN442" t="str">
        <v>We World GVC</v>
      </c>
      <c r="GO442" t="str">
        <v>World Council of Credit Unions</v>
      </c>
      <c r="GP442" t="str">
        <v>World Food Programme (WFP)</v>
      </c>
      <c r="GQ442" t="str">
        <v>World Vision</v>
      </c>
      <c r="GR442" t="str">
        <v>ZOA</v>
      </c>
    </row>
    <row r="443" spans="8:200" x14ac:dyDescent="0.3">
      <c r="H443" t="str" cm="1">
        <f t="array" ref="H443:GR443">TRANSPOSE(_xlfn._xlws.SORT(_xlfn._xlws.FILTER(Table3[Name],ISNUMBER(SEARCH(' Activity Sheet'!D497,Table3[Name])),"Not found"),,1))</f>
        <v>.New Organisation</v>
      </c>
      <c r="I443" t="str">
        <v>ABV - Association of Good with Life</v>
      </c>
      <c r="J443" t="str">
        <v>ACAPS</v>
      </c>
      <c r="K443" t="str">
        <v>Acción y Desarrollo</v>
      </c>
      <c r="L443" t="str">
        <v>ACTED</v>
      </c>
      <c r="M443" t="str">
        <v>Action against Hunger</v>
      </c>
      <c r="N443" t="str">
        <v>ActionAid</v>
      </c>
      <c r="O443" t="str">
        <v>Adventist Development and Relief Agency (ADRA)</v>
      </c>
      <c r="P443" t="str">
        <v>Alas de Colibrí Foundation</v>
      </c>
      <c r="Q443" t="str">
        <v>Alianza por la Solidaridad</v>
      </c>
      <c r="R443" t="str">
        <v>Alianza por Venezuela</v>
      </c>
      <c r="S443" t="str">
        <v>Americares Foundation</v>
      </c>
      <c r="T443" t="str">
        <v>Argentine Commission for Refugees and Migrants (CAREF)</v>
      </c>
      <c r="U443" t="str">
        <v>Asociación Aves</v>
      </c>
      <c r="V443" t="str">
        <v>Asociación de Jubilados y Pensionados Venezolanos en Argentina</v>
      </c>
      <c r="W443" t="str">
        <v>Asociación de Venezolanos en Eloy Alfaro</v>
      </c>
      <c r="X443" t="str">
        <v>Asociación Fundación contra el Hambre Perú</v>
      </c>
      <c r="Y443" t="str">
        <v>Asociación Migrantes Venezolanos</v>
      </c>
      <c r="Z443" t="str">
        <v>Asociación Misioneros de San Carlos Scalabrinianos</v>
      </c>
      <c r="AA443" t="str">
        <v>Asociacion Proteccion Poblacion Vulnerable</v>
      </c>
      <c r="AB443" t="str">
        <v>Asociación Quinta Ola</v>
      </c>
      <c r="AC443" t="str">
        <v>Asociación Salto Ángel</v>
      </c>
      <c r="AD443" t="str">
        <v>Asociación Venezuela en Ecuador AC</v>
      </c>
      <c r="AE443" t="str">
        <v>ASOVENAR</v>
      </c>
      <c r="AF443" t="str">
        <v>Associação Hermanitos</v>
      </c>
      <c r="AG443" t="str">
        <v>AVSI Foundation</v>
      </c>
      <c r="AH443" t="str">
        <v>Bethany Christian Services</v>
      </c>
      <c r="AI443" t="str">
        <v>Blumont</v>
      </c>
      <c r="AJ443" t="str">
        <v>CARE</v>
      </c>
      <c r="AK443" t="str">
        <v>Caritas Brazil</v>
      </c>
      <c r="AL443" t="str">
        <v>Caritas Ecuador</v>
      </c>
      <c r="AM443" t="str">
        <v>Caritas Germany</v>
      </c>
      <c r="AN443" t="str">
        <v>Caritas Manaus</v>
      </c>
      <c r="AO443" t="str">
        <v>Caritas Parana</v>
      </c>
      <c r="AP443" t="str">
        <v>Caritas Peru</v>
      </c>
      <c r="AQ443" t="str">
        <v>Caritas Rio de Janeiro</v>
      </c>
      <c r="AR443" t="str">
        <v>Caritas São Paulo</v>
      </c>
      <c r="AS443" t="str">
        <v>Caritas Switzerland</v>
      </c>
      <c r="AT443" t="str">
        <v>CCEFIRO Association</v>
      </c>
      <c r="AU443" t="str">
        <v>CEDRO</v>
      </c>
      <c r="AV443" t="str">
        <v>Center for Integrated Studies and Programs for Sustainable Development (CIEDS)</v>
      </c>
      <c r="AW443" t="str">
        <v>Center for Migration and Human Rights of the Diocese of Roraima (CMDH)</v>
      </c>
      <c r="AX443" t="str">
        <v>Centro de Atencion Psicosocial (CAPS)</v>
      </c>
      <c r="AY443" t="str">
        <v>CESAL</v>
      </c>
      <c r="AZ443" t="str">
        <v>CESVI-Cooperazione e Sviluppo</v>
      </c>
      <c r="BA443" t="str">
        <v>ChildFund International</v>
      </c>
      <c r="BB443" t="str">
        <v>CHS Alternativo</v>
      </c>
      <c r="BC443" t="str">
        <v>Churún Merú Association</v>
      </c>
      <c r="BD443" t="str">
        <v>Coalición por Venezuela</v>
      </c>
      <c r="BE443" t="str">
        <v>Colonia Foundation of Venezuelans in the Dominican Republic (FUNCOVERD)</v>
      </c>
      <c r="BF443" t="str">
        <v>COLVENZ</v>
      </c>
      <c r="BG443" t="str">
        <v>Compassiva</v>
      </c>
      <c r="BH443" t="str">
        <v>Consejo Interreligioso del Perú - Religiones por la Paz</v>
      </c>
      <c r="BI443" t="str">
        <v>Consorcio ONG OCIPI Y Capellanía Nacional OFICA</v>
      </c>
      <c r="BJ443" t="str">
        <v>COOPI - International Cooperation Foundation</v>
      </c>
      <c r="BK443" t="str">
        <v>Corporación Colectivo Sin Fronteras</v>
      </c>
      <c r="BL443" t="str">
        <v>CRISFE Foundation</v>
      </c>
      <c r="BM443" t="str">
        <v>Cuso International</v>
      </c>
      <c r="BN443" t="str">
        <v>Danielle’s Children Fund (DCF)</v>
      </c>
      <c r="BO443" t="str">
        <v>Danish Refugee Council (DRC)</v>
      </c>
      <c r="BP443" t="str">
        <v>Development Support Association - APOYAR</v>
      </c>
      <c r="BQ443" t="str">
        <v>Diakonie Katastrophenhilfe</v>
      </c>
      <c r="BR443" t="str">
        <v>Diálogo Diverso</v>
      </c>
      <c r="BS443" t="str">
        <v>Doctors of the World</v>
      </c>
      <c r="BT443" t="str">
        <v>Dominican Institute for Integrated Development</v>
      </c>
      <c r="BU443" t="str">
        <v>Duendes y Ángeles Vinotinto República Dominicana</v>
      </c>
      <c r="BV443" t="str">
        <v>Encuentros SJS (Servicio Jesuita de la Solidaridad)</v>
      </c>
      <c r="BW443" t="str">
        <v>Ending Violence Against Migrants</v>
      </c>
      <c r="BX443" t="str">
        <v>Equidad Foundation</v>
      </c>
      <c r="BY443" t="str">
        <v>Equilibrium CenDE</v>
      </c>
      <c r="BZ443" t="str">
        <v>Facultad de Psicología - Universidad de la República (UDELAR)</v>
      </c>
      <c r="CA443" t="str">
        <v>First International Emergency and Solidarités International</v>
      </c>
      <c r="CB443" t="str">
        <v>Fondo Ecuatoriano Populorum Progressio</v>
      </c>
      <c r="CC443" t="str">
        <v>Foro Salud Callao</v>
      </c>
      <c r="CD443" t="str">
        <v>Foundation for the Integration and Development of Latin America (FIDAL)</v>
      </c>
      <c r="CE443" t="str">
        <v>Foundation of the Americas (FUDELA)</v>
      </c>
      <c r="CF443" t="str">
        <v>Fraternity Without Borders</v>
      </c>
      <c r="CG443" t="str">
        <v>Fundación Brisas del Norte</v>
      </c>
      <c r="CH443" t="str">
        <v>Fundación Colombovenezolana Nueva Ilusión</v>
      </c>
      <c r="CI443" t="str">
        <v>Fundación Nakama's</v>
      </c>
      <c r="CJ443" t="str">
        <v>Fundación RadaBer</v>
      </c>
      <c r="CK443" t="str">
        <v>Fundación Scalabrini Bolivia</v>
      </c>
      <c r="CL443" t="str">
        <v>Fundacion Social Vivan los Niños</v>
      </c>
      <c r="CM443" t="str">
        <v>FUNVEAC</v>
      </c>
      <c r="CN443" t="str">
        <v>German Development Cooperation Agency GIZ</v>
      </c>
      <c r="CO443" t="str">
        <v>Globalizate Radio</v>
      </c>
      <c r="CP443" t="str">
        <v>GOAL</v>
      </c>
      <c r="CQ443" t="str">
        <v>Halü Bienestar Humano Foundation (HALU)</v>
      </c>
      <c r="CR443" t="str">
        <v>Heartland Alliance International (HAI)</v>
      </c>
      <c r="CS443" t="str">
        <v>HELVETAS Swiss Intercooperation</v>
      </c>
      <c r="CT443" t="str">
        <v>HIAS</v>
      </c>
      <c r="CU443" t="str">
        <v>Human Rights Defence Curaçao</v>
      </c>
      <c r="CV443" t="str">
        <v>Humanity &amp; Inclusion</v>
      </c>
      <c r="CW443" t="str">
        <v>Humans Analytic</v>
      </c>
      <c r="CX443" t="str">
        <v>Idas y Vueltas Association</v>
      </c>
      <c r="CY443" t="str">
        <v>iMMAP</v>
      </c>
      <c r="CZ443" t="str">
        <v>IMPACT Initiatives (REACH)</v>
      </c>
      <c r="DA443" t="str">
        <v>Inmigrante Feliz Association</v>
      </c>
      <c r="DB443" t="str">
        <v>Institute for Migration and Human Rights (IMDH)</v>
      </c>
      <c r="DC443" t="str">
        <v>Institute of Natural and Cultural Heritage (IPANC)</v>
      </c>
      <c r="DD443" t="str">
        <v>International Committee for the Development of People (CISP)</v>
      </c>
      <c r="DE443" t="str">
        <v>International Federation of the Red Cross (IFRC)</v>
      </c>
      <c r="DF443" t="str">
        <v>International Labour Organization (ILO)</v>
      </c>
      <c r="DG443" t="str">
        <v>International Medical Corps</v>
      </c>
      <c r="DH443" t="str">
        <v>International Organization for Migration (IOM)</v>
      </c>
      <c r="DI443" t="str">
        <v>International Rescue Committee (IRC)</v>
      </c>
      <c r="DJ443" t="str">
        <v>INTERSOS</v>
      </c>
      <c r="DK443" t="str">
        <v>Jesuit Migrant Service (JMS)</v>
      </c>
      <c r="DL443" t="str">
        <v>Jesuit Refugee Service (JRS)</v>
      </c>
      <c r="DM443" t="str">
        <v>Jesuit Service for Migrants and Refugees (JSMR)</v>
      </c>
      <c r="DN443" t="str">
        <v>Joint United Nations Programme on HIV/AIDS (UNAIDS)</v>
      </c>
      <c r="DO443" t="str">
        <v>Kimirina Coorporation</v>
      </c>
      <c r="DP443" t="str">
        <v>La Casita Hispanic Cultural Centre</v>
      </c>
      <c r="DQ443" t="str">
        <v>Latin American Network of Non-Governmental Organizations of Persons with Disabilities and their Families (RIADIS)</v>
      </c>
      <c r="DR443" t="str">
        <v>LGBT+ Movement Brazil</v>
      </c>
      <c r="DS443" t="str">
        <v>Living Water Community (LWC)</v>
      </c>
      <c r="DT443" t="str">
        <v>LLANOVENCOL</v>
      </c>
      <c r="DU443" t="str">
        <v>Lutheran World Federation</v>
      </c>
      <c r="DV443" t="str">
        <v>Lutheran World Relief</v>
      </c>
      <c r="DW443" t="str">
        <v>Malteser International</v>
      </c>
      <c r="DX443" t="str">
        <v>Mana Institute</v>
      </c>
      <c r="DY443" t="str">
        <v>Manos Veneguayas Association</v>
      </c>
      <c r="DZ443" t="str">
        <v>Más Igualdad Perú</v>
      </c>
      <c r="EA443" t="str">
        <v>MedGlobal</v>
      </c>
      <c r="EB443" t="str">
        <v>Medical Teams International</v>
      </c>
      <c r="EC443" t="str">
        <v>Mercy Corps</v>
      </c>
      <c r="ED443" t="str">
        <v>Migrant Service Center (CAM)</v>
      </c>
      <c r="EE443" t="str">
        <v>Migrants, Refugees and Argentine Social Entrepreneurs (MIRARES)</v>
      </c>
      <c r="EF443" t="str">
        <v>Mision Scalabriniana - Ecuador</v>
      </c>
      <c r="EG443" t="str">
        <v>Missão Paz</v>
      </c>
      <c r="EH443" t="str">
        <v>Museu A CASA</v>
      </c>
      <c r="EI443" t="str">
        <v>Norwegian Refugee Council (NRC)</v>
      </c>
      <c r="EJ443" t="str">
        <v>ONG Migrantes por el Maule</v>
      </c>
      <c r="EK443" t="str">
        <v>ONG Preemptive Love Coalition Colombia</v>
      </c>
      <c r="EL443" t="str">
        <v>Organización Transfomando Vidas</v>
      </c>
      <c r="EM443" t="str">
        <v>Organization of Ibero-American States for Education, Science and Culture (OEI)</v>
      </c>
      <c r="EN443" t="str">
        <v>OXFAM</v>
      </c>
      <c r="EO443" t="str">
        <v>Panamerican Development Foundation</v>
      </c>
      <c r="EP443" t="str">
        <v>Panamerican Health Organization/World Health Organization (PAHO/WHO)</v>
      </c>
      <c r="EQ443" t="str">
        <v>Pastoral of Human Mobility - Peruvian Episcopal Conference</v>
      </c>
      <c r="ER443" t="str">
        <v>Pastoral Service for Migrants National</v>
      </c>
      <c r="ES443" t="str">
        <v>Permanent Human Rights defense Committee (CDH)</v>
      </c>
      <c r="ET443" t="str">
        <v>Pirilampos Institute - Group of visits and voluntary actions in Roraima</v>
      </c>
      <c r="EU443" t="str">
        <v>Plan International</v>
      </c>
      <c r="EV443" t="str">
        <v>Population Program, Faculty of Social Sciences, University of the Republic</v>
      </c>
      <c r="EW443" t="str">
        <v>Profamilia Association</v>
      </c>
      <c r="EX443" t="str">
        <v>Red con Migrantes y Refugiados</v>
      </c>
      <c r="EY443" t="str">
        <v>Red Cross Colombia</v>
      </c>
      <c r="EZ443" t="str">
        <v>Red Cross Ecuador</v>
      </c>
      <c r="FA443" t="str">
        <v>Red Cross Peru</v>
      </c>
      <c r="FB443" t="str">
        <v>Red de Investigaciones en Derechos Humanos - CONICET (Consejo Nacional de Investigaciones Científicas y Técnicas)</v>
      </c>
      <c r="FC443" t="str">
        <v>RET International</v>
      </c>
      <c r="FD443" t="str">
        <v>Salú pa Tur Foundation</v>
      </c>
      <c r="FE443" t="str">
        <v>Salvation Army</v>
      </c>
      <c r="FF443" t="str">
        <v>Samaritan's Purse</v>
      </c>
      <c r="FG443" t="str">
        <v>Save the Children International (SCI)</v>
      </c>
      <c r="FH443" t="str">
        <v>Scalabrini Foundation Chile</v>
      </c>
      <c r="FI443" t="str">
        <v>Sección Peruana de Amnistía Internacional</v>
      </c>
      <c r="FJ443" t="str">
        <v>Serviço Pastoral dos Migrantes do Nordeste</v>
      </c>
      <c r="FK443" t="str">
        <v>Sesame Workshop</v>
      </c>
      <c r="FL443" t="str">
        <v>Si, Da Vida</v>
      </c>
      <c r="FM443" t="str">
        <v>Solidarity and Action Asociation</v>
      </c>
      <c r="FN443" t="str">
        <v>SOS Children's Villages</v>
      </c>
      <c r="FO443" t="str">
        <v>Tarabita Foundation</v>
      </c>
      <c r="FP443" t="str">
        <v>Tearfund</v>
      </c>
      <c r="FQ443" t="str">
        <v>TECHO</v>
      </c>
      <c r="FR443" t="str">
        <v>Terranueva Foundation</v>
      </c>
      <c r="FS443" t="str">
        <v>Terre des Hommes Suisse</v>
      </c>
      <c r="FT443" t="str">
        <v>The Israel Forum for International Humanitarian Aid (IsraAID)</v>
      </c>
      <c r="FU443" t="str">
        <v>Unión Venezolana en Perú</v>
      </c>
      <c r="FV443" t="str">
        <v>United Nations Children's Fund (UNICEF)</v>
      </c>
      <c r="FW443" t="str">
        <v>United Nations Development Programme (UNDP)</v>
      </c>
      <c r="FX443" t="str">
        <v>United Nations Educational, Scientific and Cultural Organization (UNESCO)</v>
      </c>
      <c r="FY443" t="str">
        <v>United Nations Entity for Gender Equality and the Empowerment of Women (UNWOMEN)</v>
      </c>
      <c r="FZ443" t="str">
        <v>United Nations Food and Agricultural Organization (FAO)</v>
      </c>
      <c r="GA443" t="str">
        <v>United Nations High Commissioner for Refugees (UNHCR)</v>
      </c>
      <c r="GB443" t="str">
        <v>United Nations Office of the High Commissioner for Human Rights (OHCHR)</v>
      </c>
      <c r="GC443" t="str">
        <v>United Nations Office on Drugs and Crime (UNODC)</v>
      </c>
      <c r="GD443" t="str">
        <v>United Nations Population Fund (UNFPA)</v>
      </c>
      <c r="GE443" t="str">
        <v>United Nations Programme for Human Settlements (UN Habitat)</v>
      </c>
      <c r="GF443" t="str">
        <v>Vale da Benção Educational and Charitable Association (AEBVB)</v>
      </c>
      <c r="GG443" t="str">
        <v>VenAruba Solidaria</v>
      </c>
      <c r="GH443" t="str">
        <v>Venex Curacao Foundation</v>
      </c>
      <c r="GI443" t="str">
        <v>Venezolanos en Barranquilla</v>
      </c>
      <c r="GJ443" t="str">
        <v>Venezolanos en San Cristóbal</v>
      </c>
      <c r="GK443" t="str">
        <v>Venezuelan Emigrant Foundation (FEV)</v>
      </c>
      <c r="GL443" t="str">
        <v>Vicaría de Pastoral Social Caritas</v>
      </c>
      <c r="GM443" t="str">
        <v>Voices GY</v>
      </c>
      <c r="GN443" t="str">
        <v>We World GVC</v>
      </c>
      <c r="GO443" t="str">
        <v>World Council of Credit Unions</v>
      </c>
      <c r="GP443" t="str">
        <v>World Food Programme (WFP)</v>
      </c>
      <c r="GQ443" t="str">
        <v>World Vision</v>
      </c>
      <c r="GR443" t="str">
        <v>ZOA</v>
      </c>
    </row>
    <row r="444" spans="8:200" x14ac:dyDescent="0.3">
      <c r="H444" t="str" cm="1">
        <f t="array" ref="H444:GR444">TRANSPOSE(_xlfn._xlws.SORT(_xlfn._xlws.FILTER(Table3[Name],ISNUMBER(SEARCH(' Activity Sheet'!D498,Table3[Name])),"Not found"),,1))</f>
        <v>.New Organisation</v>
      </c>
      <c r="I444" t="str">
        <v>ABV - Association of Good with Life</v>
      </c>
      <c r="J444" t="str">
        <v>ACAPS</v>
      </c>
      <c r="K444" t="str">
        <v>Acción y Desarrollo</v>
      </c>
      <c r="L444" t="str">
        <v>ACTED</v>
      </c>
      <c r="M444" t="str">
        <v>Action against Hunger</v>
      </c>
      <c r="N444" t="str">
        <v>ActionAid</v>
      </c>
      <c r="O444" t="str">
        <v>Adventist Development and Relief Agency (ADRA)</v>
      </c>
      <c r="P444" t="str">
        <v>Alas de Colibrí Foundation</v>
      </c>
      <c r="Q444" t="str">
        <v>Alianza por la Solidaridad</v>
      </c>
      <c r="R444" t="str">
        <v>Alianza por Venezuela</v>
      </c>
      <c r="S444" t="str">
        <v>Americares Foundation</v>
      </c>
      <c r="T444" t="str">
        <v>Argentine Commission for Refugees and Migrants (CAREF)</v>
      </c>
      <c r="U444" t="str">
        <v>Asociación Aves</v>
      </c>
      <c r="V444" t="str">
        <v>Asociación de Jubilados y Pensionados Venezolanos en Argentina</v>
      </c>
      <c r="W444" t="str">
        <v>Asociación de Venezolanos en Eloy Alfaro</v>
      </c>
      <c r="X444" t="str">
        <v>Asociación Fundación contra el Hambre Perú</v>
      </c>
      <c r="Y444" t="str">
        <v>Asociación Migrantes Venezolanos</v>
      </c>
      <c r="Z444" t="str">
        <v>Asociación Misioneros de San Carlos Scalabrinianos</v>
      </c>
      <c r="AA444" t="str">
        <v>Asociacion Proteccion Poblacion Vulnerable</v>
      </c>
      <c r="AB444" t="str">
        <v>Asociación Quinta Ola</v>
      </c>
      <c r="AC444" t="str">
        <v>Asociación Salto Ángel</v>
      </c>
      <c r="AD444" t="str">
        <v>Asociación Venezuela en Ecuador AC</v>
      </c>
      <c r="AE444" t="str">
        <v>ASOVENAR</v>
      </c>
      <c r="AF444" t="str">
        <v>Associação Hermanitos</v>
      </c>
      <c r="AG444" t="str">
        <v>AVSI Foundation</v>
      </c>
      <c r="AH444" t="str">
        <v>Bethany Christian Services</v>
      </c>
      <c r="AI444" t="str">
        <v>Blumont</v>
      </c>
      <c r="AJ444" t="str">
        <v>CARE</v>
      </c>
      <c r="AK444" t="str">
        <v>Caritas Brazil</v>
      </c>
      <c r="AL444" t="str">
        <v>Caritas Ecuador</v>
      </c>
      <c r="AM444" t="str">
        <v>Caritas Germany</v>
      </c>
      <c r="AN444" t="str">
        <v>Caritas Manaus</v>
      </c>
      <c r="AO444" t="str">
        <v>Caritas Parana</v>
      </c>
      <c r="AP444" t="str">
        <v>Caritas Peru</v>
      </c>
      <c r="AQ444" t="str">
        <v>Caritas Rio de Janeiro</v>
      </c>
      <c r="AR444" t="str">
        <v>Caritas São Paulo</v>
      </c>
      <c r="AS444" t="str">
        <v>Caritas Switzerland</v>
      </c>
      <c r="AT444" t="str">
        <v>CCEFIRO Association</v>
      </c>
      <c r="AU444" t="str">
        <v>CEDRO</v>
      </c>
      <c r="AV444" t="str">
        <v>Center for Integrated Studies and Programs for Sustainable Development (CIEDS)</v>
      </c>
      <c r="AW444" t="str">
        <v>Center for Migration and Human Rights of the Diocese of Roraima (CMDH)</v>
      </c>
      <c r="AX444" t="str">
        <v>Centro de Atencion Psicosocial (CAPS)</v>
      </c>
      <c r="AY444" t="str">
        <v>CESAL</v>
      </c>
      <c r="AZ444" t="str">
        <v>CESVI-Cooperazione e Sviluppo</v>
      </c>
      <c r="BA444" t="str">
        <v>ChildFund International</v>
      </c>
      <c r="BB444" t="str">
        <v>CHS Alternativo</v>
      </c>
      <c r="BC444" t="str">
        <v>Churún Merú Association</v>
      </c>
      <c r="BD444" t="str">
        <v>Coalición por Venezuela</v>
      </c>
      <c r="BE444" t="str">
        <v>Colonia Foundation of Venezuelans in the Dominican Republic (FUNCOVERD)</v>
      </c>
      <c r="BF444" t="str">
        <v>COLVENZ</v>
      </c>
      <c r="BG444" t="str">
        <v>Compassiva</v>
      </c>
      <c r="BH444" t="str">
        <v>Consejo Interreligioso del Perú - Religiones por la Paz</v>
      </c>
      <c r="BI444" t="str">
        <v>Consorcio ONG OCIPI Y Capellanía Nacional OFICA</v>
      </c>
      <c r="BJ444" t="str">
        <v>COOPI - International Cooperation Foundation</v>
      </c>
      <c r="BK444" t="str">
        <v>Corporación Colectivo Sin Fronteras</v>
      </c>
      <c r="BL444" t="str">
        <v>CRISFE Foundation</v>
      </c>
      <c r="BM444" t="str">
        <v>Cuso International</v>
      </c>
      <c r="BN444" t="str">
        <v>Danielle’s Children Fund (DCF)</v>
      </c>
      <c r="BO444" t="str">
        <v>Danish Refugee Council (DRC)</v>
      </c>
      <c r="BP444" t="str">
        <v>Development Support Association - APOYAR</v>
      </c>
      <c r="BQ444" t="str">
        <v>Diakonie Katastrophenhilfe</v>
      </c>
      <c r="BR444" t="str">
        <v>Diálogo Diverso</v>
      </c>
      <c r="BS444" t="str">
        <v>Doctors of the World</v>
      </c>
      <c r="BT444" t="str">
        <v>Dominican Institute for Integrated Development</v>
      </c>
      <c r="BU444" t="str">
        <v>Duendes y Ángeles Vinotinto República Dominicana</v>
      </c>
      <c r="BV444" t="str">
        <v>Encuentros SJS (Servicio Jesuita de la Solidaridad)</v>
      </c>
      <c r="BW444" t="str">
        <v>Ending Violence Against Migrants</v>
      </c>
      <c r="BX444" t="str">
        <v>Equidad Foundation</v>
      </c>
      <c r="BY444" t="str">
        <v>Equilibrium CenDE</v>
      </c>
      <c r="BZ444" t="str">
        <v>Facultad de Psicología - Universidad de la República (UDELAR)</v>
      </c>
      <c r="CA444" t="str">
        <v>First International Emergency and Solidarités International</v>
      </c>
      <c r="CB444" t="str">
        <v>Fondo Ecuatoriano Populorum Progressio</v>
      </c>
      <c r="CC444" t="str">
        <v>Foro Salud Callao</v>
      </c>
      <c r="CD444" t="str">
        <v>Foundation for the Integration and Development of Latin America (FIDAL)</v>
      </c>
      <c r="CE444" t="str">
        <v>Foundation of the Americas (FUDELA)</v>
      </c>
      <c r="CF444" t="str">
        <v>Fraternity Without Borders</v>
      </c>
      <c r="CG444" t="str">
        <v>Fundación Brisas del Norte</v>
      </c>
      <c r="CH444" t="str">
        <v>Fundación Colombovenezolana Nueva Ilusión</v>
      </c>
      <c r="CI444" t="str">
        <v>Fundación Nakama's</v>
      </c>
      <c r="CJ444" t="str">
        <v>Fundación RadaBer</v>
      </c>
      <c r="CK444" t="str">
        <v>Fundación Scalabrini Bolivia</v>
      </c>
      <c r="CL444" t="str">
        <v>Fundacion Social Vivan los Niños</v>
      </c>
      <c r="CM444" t="str">
        <v>FUNVEAC</v>
      </c>
      <c r="CN444" t="str">
        <v>German Development Cooperation Agency GIZ</v>
      </c>
      <c r="CO444" t="str">
        <v>Globalizate Radio</v>
      </c>
      <c r="CP444" t="str">
        <v>GOAL</v>
      </c>
      <c r="CQ444" t="str">
        <v>Halü Bienestar Humano Foundation (HALU)</v>
      </c>
      <c r="CR444" t="str">
        <v>Heartland Alliance International (HAI)</v>
      </c>
      <c r="CS444" t="str">
        <v>HELVETAS Swiss Intercooperation</v>
      </c>
      <c r="CT444" t="str">
        <v>HIAS</v>
      </c>
      <c r="CU444" t="str">
        <v>Human Rights Defence Curaçao</v>
      </c>
      <c r="CV444" t="str">
        <v>Humanity &amp; Inclusion</v>
      </c>
      <c r="CW444" t="str">
        <v>Humans Analytic</v>
      </c>
      <c r="CX444" t="str">
        <v>Idas y Vueltas Association</v>
      </c>
      <c r="CY444" t="str">
        <v>iMMAP</v>
      </c>
      <c r="CZ444" t="str">
        <v>IMPACT Initiatives (REACH)</v>
      </c>
      <c r="DA444" t="str">
        <v>Inmigrante Feliz Association</v>
      </c>
      <c r="DB444" t="str">
        <v>Institute for Migration and Human Rights (IMDH)</v>
      </c>
      <c r="DC444" t="str">
        <v>Institute of Natural and Cultural Heritage (IPANC)</v>
      </c>
      <c r="DD444" t="str">
        <v>International Committee for the Development of People (CISP)</v>
      </c>
      <c r="DE444" t="str">
        <v>International Federation of the Red Cross (IFRC)</v>
      </c>
      <c r="DF444" t="str">
        <v>International Labour Organization (ILO)</v>
      </c>
      <c r="DG444" t="str">
        <v>International Medical Corps</v>
      </c>
      <c r="DH444" t="str">
        <v>International Organization for Migration (IOM)</v>
      </c>
      <c r="DI444" t="str">
        <v>International Rescue Committee (IRC)</v>
      </c>
      <c r="DJ444" t="str">
        <v>INTERSOS</v>
      </c>
      <c r="DK444" t="str">
        <v>Jesuit Migrant Service (JMS)</v>
      </c>
      <c r="DL444" t="str">
        <v>Jesuit Refugee Service (JRS)</v>
      </c>
      <c r="DM444" t="str">
        <v>Jesuit Service for Migrants and Refugees (JSMR)</v>
      </c>
      <c r="DN444" t="str">
        <v>Joint United Nations Programme on HIV/AIDS (UNAIDS)</v>
      </c>
      <c r="DO444" t="str">
        <v>Kimirina Coorporation</v>
      </c>
      <c r="DP444" t="str">
        <v>La Casita Hispanic Cultural Centre</v>
      </c>
      <c r="DQ444" t="str">
        <v>Latin American Network of Non-Governmental Organizations of Persons with Disabilities and their Families (RIADIS)</v>
      </c>
      <c r="DR444" t="str">
        <v>LGBT+ Movement Brazil</v>
      </c>
      <c r="DS444" t="str">
        <v>Living Water Community (LWC)</v>
      </c>
      <c r="DT444" t="str">
        <v>LLANOVENCOL</v>
      </c>
      <c r="DU444" t="str">
        <v>Lutheran World Federation</v>
      </c>
      <c r="DV444" t="str">
        <v>Lutheran World Relief</v>
      </c>
      <c r="DW444" t="str">
        <v>Malteser International</v>
      </c>
      <c r="DX444" t="str">
        <v>Mana Institute</v>
      </c>
      <c r="DY444" t="str">
        <v>Manos Veneguayas Association</v>
      </c>
      <c r="DZ444" t="str">
        <v>Más Igualdad Perú</v>
      </c>
      <c r="EA444" t="str">
        <v>MedGlobal</v>
      </c>
      <c r="EB444" t="str">
        <v>Medical Teams International</v>
      </c>
      <c r="EC444" t="str">
        <v>Mercy Corps</v>
      </c>
      <c r="ED444" t="str">
        <v>Migrant Service Center (CAM)</v>
      </c>
      <c r="EE444" t="str">
        <v>Migrants, Refugees and Argentine Social Entrepreneurs (MIRARES)</v>
      </c>
      <c r="EF444" t="str">
        <v>Mision Scalabriniana - Ecuador</v>
      </c>
      <c r="EG444" t="str">
        <v>Missão Paz</v>
      </c>
      <c r="EH444" t="str">
        <v>Museu A CASA</v>
      </c>
      <c r="EI444" t="str">
        <v>Norwegian Refugee Council (NRC)</v>
      </c>
      <c r="EJ444" t="str">
        <v>ONG Migrantes por el Maule</v>
      </c>
      <c r="EK444" t="str">
        <v>ONG Preemptive Love Coalition Colombia</v>
      </c>
      <c r="EL444" t="str">
        <v>Organización Transfomando Vidas</v>
      </c>
      <c r="EM444" t="str">
        <v>Organization of Ibero-American States for Education, Science and Culture (OEI)</v>
      </c>
      <c r="EN444" t="str">
        <v>OXFAM</v>
      </c>
      <c r="EO444" t="str">
        <v>Panamerican Development Foundation</v>
      </c>
      <c r="EP444" t="str">
        <v>Panamerican Health Organization/World Health Organization (PAHO/WHO)</v>
      </c>
      <c r="EQ444" t="str">
        <v>Pastoral of Human Mobility - Peruvian Episcopal Conference</v>
      </c>
      <c r="ER444" t="str">
        <v>Pastoral Service for Migrants National</v>
      </c>
      <c r="ES444" t="str">
        <v>Permanent Human Rights defense Committee (CDH)</v>
      </c>
      <c r="ET444" t="str">
        <v>Pirilampos Institute - Group of visits and voluntary actions in Roraima</v>
      </c>
      <c r="EU444" t="str">
        <v>Plan International</v>
      </c>
      <c r="EV444" t="str">
        <v>Population Program, Faculty of Social Sciences, University of the Republic</v>
      </c>
      <c r="EW444" t="str">
        <v>Profamilia Association</v>
      </c>
      <c r="EX444" t="str">
        <v>Red con Migrantes y Refugiados</v>
      </c>
      <c r="EY444" t="str">
        <v>Red Cross Colombia</v>
      </c>
      <c r="EZ444" t="str">
        <v>Red Cross Ecuador</v>
      </c>
      <c r="FA444" t="str">
        <v>Red Cross Peru</v>
      </c>
      <c r="FB444" t="str">
        <v>Red de Investigaciones en Derechos Humanos - CONICET (Consejo Nacional de Investigaciones Científicas y Técnicas)</v>
      </c>
      <c r="FC444" t="str">
        <v>RET International</v>
      </c>
      <c r="FD444" t="str">
        <v>Salú pa Tur Foundation</v>
      </c>
      <c r="FE444" t="str">
        <v>Salvation Army</v>
      </c>
      <c r="FF444" t="str">
        <v>Samaritan's Purse</v>
      </c>
      <c r="FG444" t="str">
        <v>Save the Children International (SCI)</v>
      </c>
      <c r="FH444" t="str">
        <v>Scalabrini Foundation Chile</v>
      </c>
      <c r="FI444" t="str">
        <v>Sección Peruana de Amnistía Internacional</v>
      </c>
      <c r="FJ444" t="str">
        <v>Serviço Pastoral dos Migrantes do Nordeste</v>
      </c>
      <c r="FK444" t="str">
        <v>Sesame Workshop</v>
      </c>
      <c r="FL444" t="str">
        <v>Si, Da Vida</v>
      </c>
      <c r="FM444" t="str">
        <v>Solidarity and Action Asociation</v>
      </c>
      <c r="FN444" t="str">
        <v>SOS Children's Villages</v>
      </c>
      <c r="FO444" t="str">
        <v>Tarabita Foundation</v>
      </c>
      <c r="FP444" t="str">
        <v>Tearfund</v>
      </c>
      <c r="FQ444" t="str">
        <v>TECHO</v>
      </c>
      <c r="FR444" t="str">
        <v>Terranueva Foundation</v>
      </c>
      <c r="FS444" t="str">
        <v>Terre des Hommes Suisse</v>
      </c>
      <c r="FT444" t="str">
        <v>The Israel Forum for International Humanitarian Aid (IsraAID)</v>
      </c>
      <c r="FU444" t="str">
        <v>Unión Venezolana en Perú</v>
      </c>
      <c r="FV444" t="str">
        <v>United Nations Children's Fund (UNICEF)</v>
      </c>
      <c r="FW444" t="str">
        <v>United Nations Development Programme (UNDP)</v>
      </c>
      <c r="FX444" t="str">
        <v>United Nations Educational, Scientific and Cultural Organization (UNESCO)</v>
      </c>
      <c r="FY444" t="str">
        <v>United Nations Entity for Gender Equality and the Empowerment of Women (UNWOMEN)</v>
      </c>
      <c r="FZ444" t="str">
        <v>United Nations Food and Agricultural Organization (FAO)</v>
      </c>
      <c r="GA444" t="str">
        <v>United Nations High Commissioner for Refugees (UNHCR)</v>
      </c>
      <c r="GB444" t="str">
        <v>United Nations Office of the High Commissioner for Human Rights (OHCHR)</v>
      </c>
      <c r="GC444" t="str">
        <v>United Nations Office on Drugs and Crime (UNODC)</v>
      </c>
      <c r="GD444" t="str">
        <v>United Nations Population Fund (UNFPA)</v>
      </c>
      <c r="GE444" t="str">
        <v>United Nations Programme for Human Settlements (UN Habitat)</v>
      </c>
      <c r="GF444" t="str">
        <v>Vale da Benção Educational and Charitable Association (AEBVB)</v>
      </c>
      <c r="GG444" t="str">
        <v>VenAruba Solidaria</v>
      </c>
      <c r="GH444" t="str">
        <v>Venex Curacao Foundation</v>
      </c>
      <c r="GI444" t="str">
        <v>Venezolanos en Barranquilla</v>
      </c>
      <c r="GJ444" t="str">
        <v>Venezolanos en San Cristóbal</v>
      </c>
      <c r="GK444" t="str">
        <v>Venezuelan Emigrant Foundation (FEV)</v>
      </c>
      <c r="GL444" t="str">
        <v>Vicaría de Pastoral Social Caritas</v>
      </c>
      <c r="GM444" t="str">
        <v>Voices GY</v>
      </c>
      <c r="GN444" t="str">
        <v>We World GVC</v>
      </c>
      <c r="GO444" t="str">
        <v>World Council of Credit Unions</v>
      </c>
      <c r="GP444" t="str">
        <v>World Food Programme (WFP)</v>
      </c>
      <c r="GQ444" t="str">
        <v>World Vision</v>
      </c>
      <c r="GR444" t="str">
        <v>ZOA</v>
      </c>
    </row>
    <row r="445" spans="8:200" x14ac:dyDescent="0.3">
      <c r="H445" t="str" cm="1">
        <f t="array" ref="H445:GR445">TRANSPOSE(_xlfn._xlws.SORT(_xlfn._xlws.FILTER(Table3[Name],ISNUMBER(SEARCH(' Activity Sheet'!D499,Table3[Name])),"Not found"),,1))</f>
        <v>.New Organisation</v>
      </c>
      <c r="I445" t="str">
        <v>ABV - Association of Good with Life</v>
      </c>
      <c r="J445" t="str">
        <v>ACAPS</v>
      </c>
      <c r="K445" t="str">
        <v>Acción y Desarrollo</v>
      </c>
      <c r="L445" t="str">
        <v>ACTED</v>
      </c>
      <c r="M445" t="str">
        <v>Action against Hunger</v>
      </c>
      <c r="N445" t="str">
        <v>ActionAid</v>
      </c>
      <c r="O445" t="str">
        <v>Adventist Development and Relief Agency (ADRA)</v>
      </c>
      <c r="P445" t="str">
        <v>Alas de Colibrí Foundation</v>
      </c>
      <c r="Q445" t="str">
        <v>Alianza por la Solidaridad</v>
      </c>
      <c r="R445" t="str">
        <v>Alianza por Venezuela</v>
      </c>
      <c r="S445" t="str">
        <v>Americares Foundation</v>
      </c>
      <c r="T445" t="str">
        <v>Argentine Commission for Refugees and Migrants (CAREF)</v>
      </c>
      <c r="U445" t="str">
        <v>Asociación Aves</v>
      </c>
      <c r="V445" t="str">
        <v>Asociación de Jubilados y Pensionados Venezolanos en Argentina</v>
      </c>
      <c r="W445" t="str">
        <v>Asociación de Venezolanos en Eloy Alfaro</v>
      </c>
      <c r="X445" t="str">
        <v>Asociación Fundación contra el Hambre Perú</v>
      </c>
      <c r="Y445" t="str">
        <v>Asociación Migrantes Venezolanos</v>
      </c>
      <c r="Z445" t="str">
        <v>Asociación Misioneros de San Carlos Scalabrinianos</v>
      </c>
      <c r="AA445" t="str">
        <v>Asociacion Proteccion Poblacion Vulnerable</v>
      </c>
      <c r="AB445" t="str">
        <v>Asociación Quinta Ola</v>
      </c>
      <c r="AC445" t="str">
        <v>Asociación Salto Ángel</v>
      </c>
      <c r="AD445" t="str">
        <v>Asociación Venezuela en Ecuador AC</v>
      </c>
      <c r="AE445" t="str">
        <v>ASOVENAR</v>
      </c>
      <c r="AF445" t="str">
        <v>Associação Hermanitos</v>
      </c>
      <c r="AG445" t="str">
        <v>AVSI Foundation</v>
      </c>
      <c r="AH445" t="str">
        <v>Bethany Christian Services</v>
      </c>
      <c r="AI445" t="str">
        <v>Blumont</v>
      </c>
      <c r="AJ445" t="str">
        <v>CARE</v>
      </c>
      <c r="AK445" t="str">
        <v>Caritas Brazil</v>
      </c>
      <c r="AL445" t="str">
        <v>Caritas Ecuador</v>
      </c>
      <c r="AM445" t="str">
        <v>Caritas Germany</v>
      </c>
      <c r="AN445" t="str">
        <v>Caritas Manaus</v>
      </c>
      <c r="AO445" t="str">
        <v>Caritas Parana</v>
      </c>
      <c r="AP445" t="str">
        <v>Caritas Peru</v>
      </c>
      <c r="AQ445" t="str">
        <v>Caritas Rio de Janeiro</v>
      </c>
      <c r="AR445" t="str">
        <v>Caritas São Paulo</v>
      </c>
      <c r="AS445" t="str">
        <v>Caritas Switzerland</v>
      </c>
      <c r="AT445" t="str">
        <v>CCEFIRO Association</v>
      </c>
      <c r="AU445" t="str">
        <v>CEDRO</v>
      </c>
      <c r="AV445" t="str">
        <v>Center for Integrated Studies and Programs for Sustainable Development (CIEDS)</v>
      </c>
      <c r="AW445" t="str">
        <v>Center for Migration and Human Rights of the Diocese of Roraima (CMDH)</v>
      </c>
      <c r="AX445" t="str">
        <v>Centro de Atencion Psicosocial (CAPS)</v>
      </c>
      <c r="AY445" t="str">
        <v>CESAL</v>
      </c>
      <c r="AZ445" t="str">
        <v>CESVI-Cooperazione e Sviluppo</v>
      </c>
      <c r="BA445" t="str">
        <v>ChildFund International</v>
      </c>
      <c r="BB445" t="str">
        <v>CHS Alternativo</v>
      </c>
      <c r="BC445" t="str">
        <v>Churún Merú Association</v>
      </c>
      <c r="BD445" t="str">
        <v>Coalición por Venezuela</v>
      </c>
      <c r="BE445" t="str">
        <v>Colonia Foundation of Venezuelans in the Dominican Republic (FUNCOVERD)</v>
      </c>
      <c r="BF445" t="str">
        <v>COLVENZ</v>
      </c>
      <c r="BG445" t="str">
        <v>Compassiva</v>
      </c>
      <c r="BH445" t="str">
        <v>Consejo Interreligioso del Perú - Religiones por la Paz</v>
      </c>
      <c r="BI445" t="str">
        <v>Consorcio ONG OCIPI Y Capellanía Nacional OFICA</v>
      </c>
      <c r="BJ445" t="str">
        <v>COOPI - International Cooperation Foundation</v>
      </c>
      <c r="BK445" t="str">
        <v>Corporación Colectivo Sin Fronteras</v>
      </c>
      <c r="BL445" t="str">
        <v>CRISFE Foundation</v>
      </c>
      <c r="BM445" t="str">
        <v>Cuso International</v>
      </c>
      <c r="BN445" t="str">
        <v>Danielle’s Children Fund (DCF)</v>
      </c>
      <c r="BO445" t="str">
        <v>Danish Refugee Council (DRC)</v>
      </c>
      <c r="BP445" t="str">
        <v>Development Support Association - APOYAR</v>
      </c>
      <c r="BQ445" t="str">
        <v>Diakonie Katastrophenhilfe</v>
      </c>
      <c r="BR445" t="str">
        <v>Diálogo Diverso</v>
      </c>
      <c r="BS445" t="str">
        <v>Doctors of the World</v>
      </c>
      <c r="BT445" t="str">
        <v>Dominican Institute for Integrated Development</v>
      </c>
      <c r="BU445" t="str">
        <v>Duendes y Ángeles Vinotinto República Dominicana</v>
      </c>
      <c r="BV445" t="str">
        <v>Encuentros SJS (Servicio Jesuita de la Solidaridad)</v>
      </c>
      <c r="BW445" t="str">
        <v>Ending Violence Against Migrants</v>
      </c>
      <c r="BX445" t="str">
        <v>Equidad Foundation</v>
      </c>
      <c r="BY445" t="str">
        <v>Equilibrium CenDE</v>
      </c>
      <c r="BZ445" t="str">
        <v>Facultad de Psicología - Universidad de la República (UDELAR)</v>
      </c>
      <c r="CA445" t="str">
        <v>First International Emergency and Solidarités International</v>
      </c>
      <c r="CB445" t="str">
        <v>Fondo Ecuatoriano Populorum Progressio</v>
      </c>
      <c r="CC445" t="str">
        <v>Foro Salud Callao</v>
      </c>
      <c r="CD445" t="str">
        <v>Foundation for the Integration and Development of Latin America (FIDAL)</v>
      </c>
      <c r="CE445" t="str">
        <v>Foundation of the Americas (FUDELA)</v>
      </c>
      <c r="CF445" t="str">
        <v>Fraternity Without Borders</v>
      </c>
      <c r="CG445" t="str">
        <v>Fundación Brisas del Norte</v>
      </c>
      <c r="CH445" t="str">
        <v>Fundación Colombovenezolana Nueva Ilusión</v>
      </c>
      <c r="CI445" t="str">
        <v>Fundación Nakama's</v>
      </c>
      <c r="CJ445" t="str">
        <v>Fundación RadaBer</v>
      </c>
      <c r="CK445" t="str">
        <v>Fundación Scalabrini Bolivia</v>
      </c>
      <c r="CL445" t="str">
        <v>Fundacion Social Vivan los Niños</v>
      </c>
      <c r="CM445" t="str">
        <v>FUNVEAC</v>
      </c>
      <c r="CN445" t="str">
        <v>German Development Cooperation Agency GIZ</v>
      </c>
      <c r="CO445" t="str">
        <v>Globalizate Radio</v>
      </c>
      <c r="CP445" t="str">
        <v>GOAL</v>
      </c>
      <c r="CQ445" t="str">
        <v>Halü Bienestar Humano Foundation (HALU)</v>
      </c>
      <c r="CR445" t="str">
        <v>Heartland Alliance International (HAI)</v>
      </c>
      <c r="CS445" t="str">
        <v>HELVETAS Swiss Intercooperation</v>
      </c>
      <c r="CT445" t="str">
        <v>HIAS</v>
      </c>
      <c r="CU445" t="str">
        <v>Human Rights Defence Curaçao</v>
      </c>
      <c r="CV445" t="str">
        <v>Humanity &amp; Inclusion</v>
      </c>
      <c r="CW445" t="str">
        <v>Humans Analytic</v>
      </c>
      <c r="CX445" t="str">
        <v>Idas y Vueltas Association</v>
      </c>
      <c r="CY445" t="str">
        <v>iMMAP</v>
      </c>
      <c r="CZ445" t="str">
        <v>IMPACT Initiatives (REACH)</v>
      </c>
      <c r="DA445" t="str">
        <v>Inmigrante Feliz Association</v>
      </c>
      <c r="DB445" t="str">
        <v>Institute for Migration and Human Rights (IMDH)</v>
      </c>
      <c r="DC445" t="str">
        <v>Institute of Natural and Cultural Heritage (IPANC)</v>
      </c>
      <c r="DD445" t="str">
        <v>International Committee for the Development of People (CISP)</v>
      </c>
      <c r="DE445" t="str">
        <v>International Federation of the Red Cross (IFRC)</v>
      </c>
      <c r="DF445" t="str">
        <v>International Labour Organization (ILO)</v>
      </c>
      <c r="DG445" t="str">
        <v>International Medical Corps</v>
      </c>
      <c r="DH445" t="str">
        <v>International Organization for Migration (IOM)</v>
      </c>
      <c r="DI445" t="str">
        <v>International Rescue Committee (IRC)</v>
      </c>
      <c r="DJ445" t="str">
        <v>INTERSOS</v>
      </c>
      <c r="DK445" t="str">
        <v>Jesuit Migrant Service (JMS)</v>
      </c>
      <c r="DL445" t="str">
        <v>Jesuit Refugee Service (JRS)</v>
      </c>
      <c r="DM445" t="str">
        <v>Jesuit Service for Migrants and Refugees (JSMR)</v>
      </c>
      <c r="DN445" t="str">
        <v>Joint United Nations Programme on HIV/AIDS (UNAIDS)</v>
      </c>
      <c r="DO445" t="str">
        <v>Kimirina Coorporation</v>
      </c>
      <c r="DP445" t="str">
        <v>La Casita Hispanic Cultural Centre</v>
      </c>
      <c r="DQ445" t="str">
        <v>Latin American Network of Non-Governmental Organizations of Persons with Disabilities and their Families (RIADIS)</v>
      </c>
      <c r="DR445" t="str">
        <v>LGBT+ Movement Brazil</v>
      </c>
      <c r="DS445" t="str">
        <v>Living Water Community (LWC)</v>
      </c>
      <c r="DT445" t="str">
        <v>LLANOVENCOL</v>
      </c>
      <c r="DU445" t="str">
        <v>Lutheran World Federation</v>
      </c>
      <c r="DV445" t="str">
        <v>Lutheran World Relief</v>
      </c>
      <c r="DW445" t="str">
        <v>Malteser International</v>
      </c>
      <c r="DX445" t="str">
        <v>Mana Institute</v>
      </c>
      <c r="DY445" t="str">
        <v>Manos Veneguayas Association</v>
      </c>
      <c r="DZ445" t="str">
        <v>Más Igualdad Perú</v>
      </c>
      <c r="EA445" t="str">
        <v>MedGlobal</v>
      </c>
      <c r="EB445" t="str">
        <v>Medical Teams International</v>
      </c>
      <c r="EC445" t="str">
        <v>Mercy Corps</v>
      </c>
      <c r="ED445" t="str">
        <v>Migrant Service Center (CAM)</v>
      </c>
      <c r="EE445" t="str">
        <v>Migrants, Refugees and Argentine Social Entrepreneurs (MIRARES)</v>
      </c>
      <c r="EF445" t="str">
        <v>Mision Scalabriniana - Ecuador</v>
      </c>
      <c r="EG445" t="str">
        <v>Missão Paz</v>
      </c>
      <c r="EH445" t="str">
        <v>Museu A CASA</v>
      </c>
      <c r="EI445" t="str">
        <v>Norwegian Refugee Council (NRC)</v>
      </c>
      <c r="EJ445" t="str">
        <v>ONG Migrantes por el Maule</v>
      </c>
      <c r="EK445" t="str">
        <v>ONG Preemptive Love Coalition Colombia</v>
      </c>
      <c r="EL445" t="str">
        <v>Organización Transfomando Vidas</v>
      </c>
      <c r="EM445" t="str">
        <v>Organization of Ibero-American States for Education, Science and Culture (OEI)</v>
      </c>
      <c r="EN445" t="str">
        <v>OXFAM</v>
      </c>
      <c r="EO445" t="str">
        <v>Panamerican Development Foundation</v>
      </c>
      <c r="EP445" t="str">
        <v>Panamerican Health Organization/World Health Organization (PAHO/WHO)</v>
      </c>
      <c r="EQ445" t="str">
        <v>Pastoral of Human Mobility - Peruvian Episcopal Conference</v>
      </c>
      <c r="ER445" t="str">
        <v>Pastoral Service for Migrants National</v>
      </c>
      <c r="ES445" t="str">
        <v>Permanent Human Rights defense Committee (CDH)</v>
      </c>
      <c r="ET445" t="str">
        <v>Pirilampos Institute - Group of visits and voluntary actions in Roraima</v>
      </c>
      <c r="EU445" t="str">
        <v>Plan International</v>
      </c>
      <c r="EV445" t="str">
        <v>Population Program, Faculty of Social Sciences, University of the Republic</v>
      </c>
      <c r="EW445" t="str">
        <v>Profamilia Association</v>
      </c>
      <c r="EX445" t="str">
        <v>Red con Migrantes y Refugiados</v>
      </c>
      <c r="EY445" t="str">
        <v>Red Cross Colombia</v>
      </c>
      <c r="EZ445" t="str">
        <v>Red Cross Ecuador</v>
      </c>
      <c r="FA445" t="str">
        <v>Red Cross Peru</v>
      </c>
      <c r="FB445" t="str">
        <v>Red de Investigaciones en Derechos Humanos - CONICET (Consejo Nacional de Investigaciones Científicas y Técnicas)</v>
      </c>
      <c r="FC445" t="str">
        <v>RET International</v>
      </c>
      <c r="FD445" t="str">
        <v>Salú pa Tur Foundation</v>
      </c>
      <c r="FE445" t="str">
        <v>Salvation Army</v>
      </c>
      <c r="FF445" t="str">
        <v>Samaritan's Purse</v>
      </c>
      <c r="FG445" t="str">
        <v>Save the Children International (SCI)</v>
      </c>
      <c r="FH445" t="str">
        <v>Scalabrini Foundation Chile</v>
      </c>
      <c r="FI445" t="str">
        <v>Sección Peruana de Amnistía Internacional</v>
      </c>
      <c r="FJ445" t="str">
        <v>Serviço Pastoral dos Migrantes do Nordeste</v>
      </c>
      <c r="FK445" t="str">
        <v>Sesame Workshop</v>
      </c>
      <c r="FL445" t="str">
        <v>Si, Da Vida</v>
      </c>
      <c r="FM445" t="str">
        <v>Solidarity and Action Asociation</v>
      </c>
      <c r="FN445" t="str">
        <v>SOS Children's Villages</v>
      </c>
      <c r="FO445" t="str">
        <v>Tarabita Foundation</v>
      </c>
      <c r="FP445" t="str">
        <v>Tearfund</v>
      </c>
      <c r="FQ445" t="str">
        <v>TECHO</v>
      </c>
      <c r="FR445" t="str">
        <v>Terranueva Foundation</v>
      </c>
      <c r="FS445" t="str">
        <v>Terre des Hommes Suisse</v>
      </c>
      <c r="FT445" t="str">
        <v>The Israel Forum for International Humanitarian Aid (IsraAID)</v>
      </c>
      <c r="FU445" t="str">
        <v>Unión Venezolana en Perú</v>
      </c>
      <c r="FV445" t="str">
        <v>United Nations Children's Fund (UNICEF)</v>
      </c>
      <c r="FW445" t="str">
        <v>United Nations Development Programme (UNDP)</v>
      </c>
      <c r="FX445" t="str">
        <v>United Nations Educational, Scientific and Cultural Organization (UNESCO)</v>
      </c>
      <c r="FY445" t="str">
        <v>United Nations Entity for Gender Equality and the Empowerment of Women (UNWOMEN)</v>
      </c>
      <c r="FZ445" t="str">
        <v>United Nations Food and Agricultural Organization (FAO)</v>
      </c>
      <c r="GA445" t="str">
        <v>United Nations High Commissioner for Refugees (UNHCR)</v>
      </c>
      <c r="GB445" t="str">
        <v>United Nations Office of the High Commissioner for Human Rights (OHCHR)</v>
      </c>
      <c r="GC445" t="str">
        <v>United Nations Office on Drugs and Crime (UNODC)</v>
      </c>
      <c r="GD445" t="str">
        <v>United Nations Population Fund (UNFPA)</v>
      </c>
      <c r="GE445" t="str">
        <v>United Nations Programme for Human Settlements (UN Habitat)</v>
      </c>
      <c r="GF445" t="str">
        <v>Vale da Benção Educational and Charitable Association (AEBVB)</v>
      </c>
      <c r="GG445" t="str">
        <v>VenAruba Solidaria</v>
      </c>
      <c r="GH445" t="str">
        <v>Venex Curacao Foundation</v>
      </c>
      <c r="GI445" t="str">
        <v>Venezolanos en Barranquilla</v>
      </c>
      <c r="GJ445" t="str">
        <v>Venezolanos en San Cristóbal</v>
      </c>
      <c r="GK445" t="str">
        <v>Venezuelan Emigrant Foundation (FEV)</v>
      </c>
      <c r="GL445" t="str">
        <v>Vicaría de Pastoral Social Caritas</v>
      </c>
      <c r="GM445" t="str">
        <v>Voices GY</v>
      </c>
      <c r="GN445" t="str">
        <v>We World GVC</v>
      </c>
      <c r="GO445" t="str">
        <v>World Council of Credit Unions</v>
      </c>
      <c r="GP445" t="str">
        <v>World Food Programme (WFP)</v>
      </c>
      <c r="GQ445" t="str">
        <v>World Vision</v>
      </c>
      <c r="GR445" t="str">
        <v>ZOA</v>
      </c>
    </row>
    <row r="446" spans="8:200" x14ac:dyDescent="0.3">
      <c r="H446" t="str" cm="1">
        <f t="array" ref="H446:GR446">TRANSPOSE(_xlfn._xlws.SORT(_xlfn._xlws.FILTER(Table3[Name],ISNUMBER(SEARCH(' Activity Sheet'!D500,Table3[Name])),"Not found"),,1))</f>
        <v>.New Organisation</v>
      </c>
      <c r="I446" t="str">
        <v>ABV - Association of Good with Life</v>
      </c>
      <c r="J446" t="str">
        <v>ACAPS</v>
      </c>
      <c r="K446" t="str">
        <v>Acción y Desarrollo</v>
      </c>
      <c r="L446" t="str">
        <v>ACTED</v>
      </c>
      <c r="M446" t="str">
        <v>Action against Hunger</v>
      </c>
      <c r="N446" t="str">
        <v>ActionAid</v>
      </c>
      <c r="O446" t="str">
        <v>Adventist Development and Relief Agency (ADRA)</v>
      </c>
      <c r="P446" t="str">
        <v>Alas de Colibrí Foundation</v>
      </c>
      <c r="Q446" t="str">
        <v>Alianza por la Solidaridad</v>
      </c>
      <c r="R446" t="str">
        <v>Alianza por Venezuela</v>
      </c>
      <c r="S446" t="str">
        <v>Americares Foundation</v>
      </c>
      <c r="T446" t="str">
        <v>Argentine Commission for Refugees and Migrants (CAREF)</v>
      </c>
      <c r="U446" t="str">
        <v>Asociación Aves</v>
      </c>
      <c r="V446" t="str">
        <v>Asociación de Jubilados y Pensionados Venezolanos en Argentina</v>
      </c>
      <c r="W446" t="str">
        <v>Asociación de Venezolanos en Eloy Alfaro</v>
      </c>
      <c r="X446" t="str">
        <v>Asociación Fundación contra el Hambre Perú</v>
      </c>
      <c r="Y446" t="str">
        <v>Asociación Migrantes Venezolanos</v>
      </c>
      <c r="Z446" t="str">
        <v>Asociación Misioneros de San Carlos Scalabrinianos</v>
      </c>
      <c r="AA446" t="str">
        <v>Asociacion Proteccion Poblacion Vulnerable</v>
      </c>
      <c r="AB446" t="str">
        <v>Asociación Quinta Ola</v>
      </c>
      <c r="AC446" t="str">
        <v>Asociación Salto Ángel</v>
      </c>
      <c r="AD446" t="str">
        <v>Asociación Venezuela en Ecuador AC</v>
      </c>
      <c r="AE446" t="str">
        <v>ASOVENAR</v>
      </c>
      <c r="AF446" t="str">
        <v>Associação Hermanitos</v>
      </c>
      <c r="AG446" t="str">
        <v>AVSI Foundation</v>
      </c>
      <c r="AH446" t="str">
        <v>Bethany Christian Services</v>
      </c>
      <c r="AI446" t="str">
        <v>Blumont</v>
      </c>
      <c r="AJ446" t="str">
        <v>CARE</v>
      </c>
      <c r="AK446" t="str">
        <v>Caritas Brazil</v>
      </c>
      <c r="AL446" t="str">
        <v>Caritas Ecuador</v>
      </c>
      <c r="AM446" t="str">
        <v>Caritas Germany</v>
      </c>
      <c r="AN446" t="str">
        <v>Caritas Manaus</v>
      </c>
      <c r="AO446" t="str">
        <v>Caritas Parana</v>
      </c>
      <c r="AP446" t="str">
        <v>Caritas Peru</v>
      </c>
      <c r="AQ446" t="str">
        <v>Caritas Rio de Janeiro</v>
      </c>
      <c r="AR446" t="str">
        <v>Caritas São Paulo</v>
      </c>
      <c r="AS446" t="str">
        <v>Caritas Switzerland</v>
      </c>
      <c r="AT446" t="str">
        <v>CCEFIRO Association</v>
      </c>
      <c r="AU446" t="str">
        <v>CEDRO</v>
      </c>
      <c r="AV446" t="str">
        <v>Center for Integrated Studies and Programs for Sustainable Development (CIEDS)</v>
      </c>
      <c r="AW446" t="str">
        <v>Center for Migration and Human Rights of the Diocese of Roraima (CMDH)</v>
      </c>
      <c r="AX446" t="str">
        <v>Centro de Atencion Psicosocial (CAPS)</v>
      </c>
      <c r="AY446" t="str">
        <v>CESAL</v>
      </c>
      <c r="AZ446" t="str">
        <v>CESVI-Cooperazione e Sviluppo</v>
      </c>
      <c r="BA446" t="str">
        <v>ChildFund International</v>
      </c>
      <c r="BB446" t="str">
        <v>CHS Alternativo</v>
      </c>
      <c r="BC446" t="str">
        <v>Churún Merú Association</v>
      </c>
      <c r="BD446" t="str">
        <v>Coalición por Venezuela</v>
      </c>
      <c r="BE446" t="str">
        <v>Colonia Foundation of Venezuelans in the Dominican Republic (FUNCOVERD)</v>
      </c>
      <c r="BF446" t="str">
        <v>COLVENZ</v>
      </c>
      <c r="BG446" t="str">
        <v>Compassiva</v>
      </c>
      <c r="BH446" t="str">
        <v>Consejo Interreligioso del Perú - Religiones por la Paz</v>
      </c>
      <c r="BI446" t="str">
        <v>Consorcio ONG OCIPI Y Capellanía Nacional OFICA</v>
      </c>
      <c r="BJ446" t="str">
        <v>COOPI - International Cooperation Foundation</v>
      </c>
      <c r="BK446" t="str">
        <v>Corporación Colectivo Sin Fronteras</v>
      </c>
      <c r="BL446" t="str">
        <v>CRISFE Foundation</v>
      </c>
      <c r="BM446" t="str">
        <v>Cuso International</v>
      </c>
      <c r="BN446" t="str">
        <v>Danielle’s Children Fund (DCF)</v>
      </c>
      <c r="BO446" t="str">
        <v>Danish Refugee Council (DRC)</v>
      </c>
      <c r="BP446" t="str">
        <v>Development Support Association - APOYAR</v>
      </c>
      <c r="BQ446" t="str">
        <v>Diakonie Katastrophenhilfe</v>
      </c>
      <c r="BR446" t="str">
        <v>Diálogo Diverso</v>
      </c>
      <c r="BS446" t="str">
        <v>Doctors of the World</v>
      </c>
      <c r="BT446" t="str">
        <v>Dominican Institute for Integrated Development</v>
      </c>
      <c r="BU446" t="str">
        <v>Duendes y Ángeles Vinotinto República Dominicana</v>
      </c>
      <c r="BV446" t="str">
        <v>Encuentros SJS (Servicio Jesuita de la Solidaridad)</v>
      </c>
      <c r="BW446" t="str">
        <v>Ending Violence Against Migrants</v>
      </c>
      <c r="BX446" t="str">
        <v>Equidad Foundation</v>
      </c>
      <c r="BY446" t="str">
        <v>Equilibrium CenDE</v>
      </c>
      <c r="BZ446" t="str">
        <v>Facultad de Psicología - Universidad de la República (UDELAR)</v>
      </c>
      <c r="CA446" t="str">
        <v>First International Emergency and Solidarités International</v>
      </c>
      <c r="CB446" t="str">
        <v>Fondo Ecuatoriano Populorum Progressio</v>
      </c>
      <c r="CC446" t="str">
        <v>Foro Salud Callao</v>
      </c>
      <c r="CD446" t="str">
        <v>Foundation for the Integration and Development of Latin America (FIDAL)</v>
      </c>
      <c r="CE446" t="str">
        <v>Foundation of the Americas (FUDELA)</v>
      </c>
      <c r="CF446" t="str">
        <v>Fraternity Without Borders</v>
      </c>
      <c r="CG446" t="str">
        <v>Fundación Brisas del Norte</v>
      </c>
      <c r="CH446" t="str">
        <v>Fundación Colombovenezolana Nueva Ilusión</v>
      </c>
      <c r="CI446" t="str">
        <v>Fundación Nakama's</v>
      </c>
      <c r="CJ446" t="str">
        <v>Fundación RadaBer</v>
      </c>
      <c r="CK446" t="str">
        <v>Fundación Scalabrini Bolivia</v>
      </c>
      <c r="CL446" t="str">
        <v>Fundacion Social Vivan los Niños</v>
      </c>
      <c r="CM446" t="str">
        <v>FUNVEAC</v>
      </c>
      <c r="CN446" t="str">
        <v>German Development Cooperation Agency GIZ</v>
      </c>
      <c r="CO446" t="str">
        <v>Globalizate Radio</v>
      </c>
      <c r="CP446" t="str">
        <v>GOAL</v>
      </c>
      <c r="CQ446" t="str">
        <v>Halü Bienestar Humano Foundation (HALU)</v>
      </c>
      <c r="CR446" t="str">
        <v>Heartland Alliance International (HAI)</v>
      </c>
      <c r="CS446" t="str">
        <v>HELVETAS Swiss Intercooperation</v>
      </c>
      <c r="CT446" t="str">
        <v>HIAS</v>
      </c>
      <c r="CU446" t="str">
        <v>Human Rights Defence Curaçao</v>
      </c>
      <c r="CV446" t="str">
        <v>Humanity &amp; Inclusion</v>
      </c>
      <c r="CW446" t="str">
        <v>Humans Analytic</v>
      </c>
      <c r="CX446" t="str">
        <v>Idas y Vueltas Association</v>
      </c>
      <c r="CY446" t="str">
        <v>iMMAP</v>
      </c>
      <c r="CZ446" t="str">
        <v>IMPACT Initiatives (REACH)</v>
      </c>
      <c r="DA446" t="str">
        <v>Inmigrante Feliz Association</v>
      </c>
      <c r="DB446" t="str">
        <v>Institute for Migration and Human Rights (IMDH)</v>
      </c>
      <c r="DC446" t="str">
        <v>Institute of Natural and Cultural Heritage (IPANC)</v>
      </c>
      <c r="DD446" t="str">
        <v>International Committee for the Development of People (CISP)</v>
      </c>
      <c r="DE446" t="str">
        <v>International Federation of the Red Cross (IFRC)</v>
      </c>
      <c r="DF446" t="str">
        <v>International Labour Organization (ILO)</v>
      </c>
      <c r="DG446" t="str">
        <v>International Medical Corps</v>
      </c>
      <c r="DH446" t="str">
        <v>International Organization for Migration (IOM)</v>
      </c>
      <c r="DI446" t="str">
        <v>International Rescue Committee (IRC)</v>
      </c>
      <c r="DJ446" t="str">
        <v>INTERSOS</v>
      </c>
      <c r="DK446" t="str">
        <v>Jesuit Migrant Service (JMS)</v>
      </c>
      <c r="DL446" t="str">
        <v>Jesuit Refugee Service (JRS)</v>
      </c>
      <c r="DM446" t="str">
        <v>Jesuit Service for Migrants and Refugees (JSMR)</v>
      </c>
      <c r="DN446" t="str">
        <v>Joint United Nations Programme on HIV/AIDS (UNAIDS)</v>
      </c>
      <c r="DO446" t="str">
        <v>Kimirina Coorporation</v>
      </c>
      <c r="DP446" t="str">
        <v>La Casita Hispanic Cultural Centre</v>
      </c>
      <c r="DQ446" t="str">
        <v>Latin American Network of Non-Governmental Organizations of Persons with Disabilities and their Families (RIADIS)</v>
      </c>
      <c r="DR446" t="str">
        <v>LGBT+ Movement Brazil</v>
      </c>
      <c r="DS446" t="str">
        <v>Living Water Community (LWC)</v>
      </c>
      <c r="DT446" t="str">
        <v>LLANOVENCOL</v>
      </c>
      <c r="DU446" t="str">
        <v>Lutheran World Federation</v>
      </c>
      <c r="DV446" t="str">
        <v>Lutheran World Relief</v>
      </c>
      <c r="DW446" t="str">
        <v>Malteser International</v>
      </c>
      <c r="DX446" t="str">
        <v>Mana Institute</v>
      </c>
      <c r="DY446" t="str">
        <v>Manos Veneguayas Association</v>
      </c>
      <c r="DZ446" t="str">
        <v>Más Igualdad Perú</v>
      </c>
      <c r="EA446" t="str">
        <v>MedGlobal</v>
      </c>
      <c r="EB446" t="str">
        <v>Medical Teams International</v>
      </c>
      <c r="EC446" t="str">
        <v>Mercy Corps</v>
      </c>
      <c r="ED446" t="str">
        <v>Migrant Service Center (CAM)</v>
      </c>
      <c r="EE446" t="str">
        <v>Migrants, Refugees and Argentine Social Entrepreneurs (MIRARES)</v>
      </c>
      <c r="EF446" t="str">
        <v>Mision Scalabriniana - Ecuador</v>
      </c>
      <c r="EG446" t="str">
        <v>Missão Paz</v>
      </c>
      <c r="EH446" t="str">
        <v>Museu A CASA</v>
      </c>
      <c r="EI446" t="str">
        <v>Norwegian Refugee Council (NRC)</v>
      </c>
      <c r="EJ446" t="str">
        <v>ONG Migrantes por el Maule</v>
      </c>
      <c r="EK446" t="str">
        <v>ONG Preemptive Love Coalition Colombia</v>
      </c>
      <c r="EL446" t="str">
        <v>Organización Transfomando Vidas</v>
      </c>
      <c r="EM446" t="str">
        <v>Organization of Ibero-American States for Education, Science and Culture (OEI)</v>
      </c>
      <c r="EN446" t="str">
        <v>OXFAM</v>
      </c>
      <c r="EO446" t="str">
        <v>Panamerican Development Foundation</v>
      </c>
      <c r="EP446" t="str">
        <v>Panamerican Health Organization/World Health Organization (PAHO/WHO)</v>
      </c>
      <c r="EQ446" t="str">
        <v>Pastoral of Human Mobility - Peruvian Episcopal Conference</v>
      </c>
      <c r="ER446" t="str">
        <v>Pastoral Service for Migrants National</v>
      </c>
      <c r="ES446" t="str">
        <v>Permanent Human Rights defense Committee (CDH)</v>
      </c>
      <c r="ET446" t="str">
        <v>Pirilampos Institute - Group of visits and voluntary actions in Roraima</v>
      </c>
      <c r="EU446" t="str">
        <v>Plan International</v>
      </c>
      <c r="EV446" t="str">
        <v>Population Program, Faculty of Social Sciences, University of the Republic</v>
      </c>
      <c r="EW446" t="str">
        <v>Profamilia Association</v>
      </c>
      <c r="EX446" t="str">
        <v>Red con Migrantes y Refugiados</v>
      </c>
      <c r="EY446" t="str">
        <v>Red Cross Colombia</v>
      </c>
      <c r="EZ446" t="str">
        <v>Red Cross Ecuador</v>
      </c>
      <c r="FA446" t="str">
        <v>Red Cross Peru</v>
      </c>
      <c r="FB446" t="str">
        <v>Red de Investigaciones en Derechos Humanos - CONICET (Consejo Nacional de Investigaciones Científicas y Técnicas)</v>
      </c>
      <c r="FC446" t="str">
        <v>RET International</v>
      </c>
      <c r="FD446" t="str">
        <v>Salú pa Tur Foundation</v>
      </c>
      <c r="FE446" t="str">
        <v>Salvation Army</v>
      </c>
      <c r="FF446" t="str">
        <v>Samaritan's Purse</v>
      </c>
      <c r="FG446" t="str">
        <v>Save the Children International (SCI)</v>
      </c>
      <c r="FH446" t="str">
        <v>Scalabrini Foundation Chile</v>
      </c>
      <c r="FI446" t="str">
        <v>Sección Peruana de Amnistía Internacional</v>
      </c>
      <c r="FJ446" t="str">
        <v>Serviço Pastoral dos Migrantes do Nordeste</v>
      </c>
      <c r="FK446" t="str">
        <v>Sesame Workshop</v>
      </c>
      <c r="FL446" t="str">
        <v>Si, Da Vida</v>
      </c>
      <c r="FM446" t="str">
        <v>Solidarity and Action Asociation</v>
      </c>
      <c r="FN446" t="str">
        <v>SOS Children's Villages</v>
      </c>
      <c r="FO446" t="str">
        <v>Tarabita Foundation</v>
      </c>
      <c r="FP446" t="str">
        <v>Tearfund</v>
      </c>
      <c r="FQ446" t="str">
        <v>TECHO</v>
      </c>
      <c r="FR446" t="str">
        <v>Terranueva Foundation</v>
      </c>
      <c r="FS446" t="str">
        <v>Terre des Hommes Suisse</v>
      </c>
      <c r="FT446" t="str">
        <v>The Israel Forum for International Humanitarian Aid (IsraAID)</v>
      </c>
      <c r="FU446" t="str">
        <v>Unión Venezolana en Perú</v>
      </c>
      <c r="FV446" t="str">
        <v>United Nations Children's Fund (UNICEF)</v>
      </c>
      <c r="FW446" t="str">
        <v>United Nations Development Programme (UNDP)</v>
      </c>
      <c r="FX446" t="str">
        <v>United Nations Educational, Scientific and Cultural Organization (UNESCO)</v>
      </c>
      <c r="FY446" t="str">
        <v>United Nations Entity for Gender Equality and the Empowerment of Women (UNWOMEN)</v>
      </c>
      <c r="FZ446" t="str">
        <v>United Nations Food and Agricultural Organization (FAO)</v>
      </c>
      <c r="GA446" t="str">
        <v>United Nations High Commissioner for Refugees (UNHCR)</v>
      </c>
      <c r="GB446" t="str">
        <v>United Nations Office of the High Commissioner for Human Rights (OHCHR)</v>
      </c>
      <c r="GC446" t="str">
        <v>United Nations Office on Drugs and Crime (UNODC)</v>
      </c>
      <c r="GD446" t="str">
        <v>United Nations Population Fund (UNFPA)</v>
      </c>
      <c r="GE446" t="str">
        <v>United Nations Programme for Human Settlements (UN Habitat)</v>
      </c>
      <c r="GF446" t="str">
        <v>Vale da Benção Educational and Charitable Association (AEBVB)</v>
      </c>
      <c r="GG446" t="str">
        <v>VenAruba Solidaria</v>
      </c>
      <c r="GH446" t="str">
        <v>Venex Curacao Foundation</v>
      </c>
      <c r="GI446" t="str">
        <v>Venezolanos en Barranquilla</v>
      </c>
      <c r="GJ446" t="str">
        <v>Venezolanos en San Cristóbal</v>
      </c>
      <c r="GK446" t="str">
        <v>Venezuelan Emigrant Foundation (FEV)</v>
      </c>
      <c r="GL446" t="str">
        <v>Vicaría de Pastoral Social Caritas</v>
      </c>
      <c r="GM446" t="str">
        <v>Voices GY</v>
      </c>
      <c r="GN446" t="str">
        <v>We World GVC</v>
      </c>
      <c r="GO446" t="str">
        <v>World Council of Credit Unions</v>
      </c>
      <c r="GP446" t="str">
        <v>World Food Programme (WFP)</v>
      </c>
      <c r="GQ446" t="str">
        <v>World Vision</v>
      </c>
      <c r="GR446" t="str">
        <v>ZOA</v>
      </c>
    </row>
    <row r="447" spans="8:200" x14ac:dyDescent="0.3">
      <c r="H447" t="str" cm="1">
        <f t="array" ref="H447:GR447">TRANSPOSE(_xlfn._xlws.SORT(_xlfn._xlws.FILTER(Table3[Name],ISNUMBER(SEARCH(' Activity Sheet'!D501,Table3[Name])),"Not found"),,1))</f>
        <v>.New Organisation</v>
      </c>
      <c r="I447" t="str">
        <v>ABV - Association of Good with Life</v>
      </c>
      <c r="J447" t="str">
        <v>ACAPS</v>
      </c>
      <c r="K447" t="str">
        <v>Acción y Desarrollo</v>
      </c>
      <c r="L447" t="str">
        <v>ACTED</v>
      </c>
      <c r="M447" t="str">
        <v>Action against Hunger</v>
      </c>
      <c r="N447" t="str">
        <v>ActionAid</v>
      </c>
      <c r="O447" t="str">
        <v>Adventist Development and Relief Agency (ADRA)</v>
      </c>
      <c r="P447" t="str">
        <v>Alas de Colibrí Foundation</v>
      </c>
      <c r="Q447" t="str">
        <v>Alianza por la Solidaridad</v>
      </c>
      <c r="R447" t="str">
        <v>Alianza por Venezuela</v>
      </c>
      <c r="S447" t="str">
        <v>Americares Foundation</v>
      </c>
      <c r="T447" t="str">
        <v>Argentine Commission for Refugees and Migrants (CAREF)</v>
      </c>
      <c r="U447" t="str">
        <v>Asociación Aves</v>
      </c>
      <c r="V447" t="str">
        <v>Asociación de Jubilados y Pensionados Venezolanos en Argentina</v>
      </c>
      <c r="W447" t="str">
        <v>Asociación de Venezolanos en Eloy Alfaro</v>
      </c>
      <c r="X447" t="str">
        <v>Asociación Fundación contra el Hambre Perú</v>
      </c>
      <c r="Y447" t="str">
        <v>Asociación Migrantes Venezolanos</v>
      </c>
      <c r="Z447" t="str">
        <v>Asociación Misioneros de San Carlos Scalabrinianos</v>
      </c>
      <c r="AA447" t="str">
        <v>Asociacion Proteccion Poblacion Vulnerable</v>
      </c>
      <c r="AB447" t="str">
        <v>Asociación Quinta Ola</v>
      </c>
      <c r="AC447" t="str">
        <v>Asociación Salto Ángel</v>
      </c>
      <c r="AD447" t="str">
        <v>Asociación Venezuela en Ecuador AC</v>
      </c>
      <c r="AE447" t="str">
        <v>ASOVENAR</v>
      </c>
      <c r="AF447" t="str">
        <v>Associação Hermanitos</v>
      </c>
      <c r="AG447" t="str">
        <v>AVSI Foundation</v>
      </c>
      <c r="AH447" t="str">
        <v>Bethany Christian Services</v>
      </c>
      <c r="AI447" t="str">
        <v>Blumont</v>
      </c>
      <c r="AJ447" t="str">
        <v>CARE</v>
      </c>
      <c r="AK447" t="str">
        <v>Caritas Brazil</v>
      </c>
      <c r="AL447" t="str">
        <v>Caritas Ecuador</v>
      </c>
      <c r="AM447" t="str">
        <v>Caritas Germany</v>
      </c>
      <c r="AN447" t="str">
        <v>Caritas Manaus</v>
      </c>
      <c r="AO447" t="str">
        <v>Caritas Parana</v>
      </c>
      <c r="AP447" t="str">
        <v>Caritas Peru</v>
      </c>
      <c r="AQ447" t="str">
        <v>Caritas Rio de Janeiro</v>
      </c>
      <c r="AR447" t="str">
        <v>Caritas São Paulo</v>
      </c>
      <c r="AS447" t="str">
        <v>Caritas Switzerland</v>
      </c>
      <c r="AT447" t="str">
        <v>CCEFIRO Association</v>
      </c>
      <c r="AU447" t="str">
        <v>CEDRO</v>
      </c>
      <c r="AV447" t="str">
        <v>Center for Integrated Studies and Programs for Sustainable Development (CIEDS)</v>
      </c>
      <c r="AW447" t="str">
        <v>Center for Migration and Human Rights of the Diocese of Roraima (CMDH)</v>
      </c>
      <c r="AX447" t="str">
        <v>Centro de Atencion Psicosocial (CAPS)</v>
      </c>
      <c r="AY447" t="str">
        <v>CESAL</v>
      </c>
      <c r="AZ447" t="str">
        <v>CESVI-Cooperazione e Sviluppo</v>
      </c>
      <c r="BA447" t="str">
        <v>ChildFund International</v>
      </c>
      <c r="BB447" t="str">
        <v>CHS Alternativo</v>
      </c>
      <c r="BC447" t="str">
        <v>Churún Merú Association</v>
      </c>
      <c r="BD447" t="str">
        <v>Coalición por Venezuela</v>
      </c>
      <c r="BE447" t="str">
        <v>Colonia Foundation of Venezuelans in the Dominican Republic (FUNCOVERD)</v>
      </c>
      <c r="BF447" t="str">
        <v>COLVENZ</v>
      </c>
      <c r="BG447" t="str">
        <v>Compassiva</v>
      </c>
      <c r="BH447" t="str">
        <v>Consejo Interreligioso del Perú - Religiones por la Paz</v>
      </c>
      <c r="BI447" t="str">
        <v>Consorcio ONG OCIPI Y Capellanía Nacional OFICA</v>
      </c>
      <c r="BJ447" t="str">
        <v>COOPI - International Cooperation Foundation</v>
      </c>
      <c r="BK447" t="str">
        <v>Corporación Colectivo Sin Fronteras</v>
      </c>
      <c r="BL447" t="str">
        <v>CRISFE Foundation</v>
      </c>
      <c r="BM447" t="str">
        <v>Cuso International</v>
      </c>
      <c r="BN447" t="str">
        <v>Danielle’s Children Fund (DCF)</v>
      </c>
      <c r="BO447" t="str">
        <v>Danish Refugee Council (DRC)</v>
      </c>
      <c r="BP447" t="str">
        <v>Development Support Association - APOYAR</v>
      </c>
      <c r="BQ447" t="str">
        <v>Diakonie Katastrophenhilfe</v>
      </c>
      <c r="BR447" t="str">
        <v>Diálogo Diverso</v>
      </c>
      <c r="BS447" t="str">
        <v>Doctors of the World</v>
      </c>
      <c r="BT447" t="str">
        <v>Dominican Institute for Integrated Development</v>
      </c>
      <c r="BU447" t="str">
        <v>Duendes y Ángeles Vinotinto República Dominicana</v>
      </c>
      <c r="BV447" t="str">
        <v>Encuentros SJS (Servicio Jesuita de la Solidaridad)</v>
      </c>
      <c r="BW447" t="str">
        <v>Ending Violence Against Migrants</v>
      </c>
      <c r="BX447" t="str">
        <v>Equidad Foundation</v>
      </c>
      <c r="BY447" t="str">
        <v>Equilibrium CenDE</v>
      </c>
      <c r="BZ447" t="str">
        <v>Facultad de Psicología - Universidad de la República (UDELAR)</v>
      </c>
      <c r="CA447" t="str">
        <v>First International Emergency and Solidarités International</v>
      </c>
      <c r="CB447" t="str">
        <v>Fondo Ecuatoriano Populorum Progressio</v>
      </c>
      <c r="CC447" t="str">
        <v>Foro Salud Callao</v>
      </c>
      <c r="CD447" t="str">
        <v>Foundation for the Integration and Development of Latin America (FIDAL)</v>
      </c>
      <c r="CE447" t="str">
        <v>Foundation of the Americas (FUDELA)</v>
      </c>
      <c r="CF447" t="str">
        <v>Fraternity Without Borders</v>
      </c>
      <c r="CG447" t="str">
        <v>Fundación Brisas del Norte</v>
      </c>
      <c r="CH447" t="str">
        <v>Fundación Colombovenezolana Nueva Ilusión</v>
      </c>
      <c r="CI447" t="str">
        <v>Fundación Nakama's</v>
      </c>
      <c r="CJ447" t="str">
        <v>Fundación RadaBer</v>
      </c>
      <c r="CK447" t="str">
        <v>Fundación Scalabrini Bolivia</v>
      </c>
      <c r="CL447" t="str">
        <v>Fundacion Social Vivan los Niños</v>
      </c>
      <c r="CM447" t="str">
        <v>FUNVEAC</v>
      </c>
      <c r="CN447" t="str">
        <v>German Development Cooperation Agency GIZ</v>
      </c>
      <c r="CO447" t="str">
        <v>Globalizate Radio</v>
      </c>
      <c r="CP447" t="str">
        <v>GOAL</v>
      </c>
      <c r="CQ447" t="str">
        <v>Halü Bienestar Humano Foundation (HALU)</v>
      </c>
      <c r="CR447" t="str">
        <v>Heartland Alliance International (HAI)</v>
      </c>
      <c r="CS447" t="str">
        <v>HELVETAS Swiss Intercooperation</v>
      </c>
      <c r="CT447" t="str">
        <v>HIAS</v>
      </c>
      <c r="CU447" t="str">
        <v>Human Rights Defence Curaçao</v>
      </c>
      <c r="CV447" t="str">
        <v>Humanity &amp; Inclusion</v>
      </c>
      <c r="CW447" t="str">
        <v>Humans Analytic</v>
      </c>
      <c r="CX447" t="str">
        <v>Idas y Vueltas Association</v>
      </c>
      <c r="CY447" t="str">
        <v>iMMAP</v>
      </c>
      <c r="CZ447" t="str">
        <v>IMPACT Initiatives (REACH)</v>
      </c>
      <c r="DA447" t="str">
        <v>Inmigrante Feliz Association</v>
      </c>
      <c r="DB447" t="str">
        <v>Institute for Migration and Human Rights (IMDH)</v>
      </c>
      <c r="DC447" t="str">
        <v>Institute of Natural and Cultural Heritage (IPANC)</v>
      </c>
      <c r="DD447" t="str">
        <v>International Committee for the Development of People (CISP)</v>
      </c>
      <c r="DE447" t="str">
        <v>International Federation of the Red Cross (IFRC)</v>
      </c>
      <c r="DF447" t="str">
        <v>International Labour Organization (ILO)</v>
      </c>
      <c r="DG447" t="str">
        <v>International Medical Corps</v>
      </c>
      <c r="DH447" t="str">
        <v>International Organization for Migration (IOM)</v>
      </c>
      <c r="DI447" t="str">
        <v>International Rescue Committee (IRC)</v>
      </c>
      <c r="DJ447" t="str">
        <v>INTERSOS</v>
      </c>
      <c r="DK447" t="str">
        <v>Jesuit Migrant Service (JMS)</v>
      </c>
      <c r="DL447" t="str">
        <v>Jesuit Refugee Service (JRS)</v>
      </c>
      <c r="DM447" t="str">
        <v>Jesuit Service for Migrants and Refugees (JSMR)</v>
      </c>
      <c r="DN447" t="str">
        <v>Joint United Nations Programme on HIV/AIDS (UNAIDS)</v>
      </c>
      <c r="DO447" t="str">
        <v>Kimirina Coorporation</v>
      </c>
      <c r="DP447" t="str">
        <v>La Casita Hispanic Cultural Centre</v>
      </c>
      <c r="DQ447" t="str">
        <v>Latin American Network of Non-Governmental Organizations of Persons with Disabilities and their Families (RIADIS)</v>
      </c>
      <c r="DR447" t="str">
        <v>LGBT+ Movement Brazil</v>
      </c>
      <c r="DS447" t="str">
        <v>Living Water Community (LWC)</v>
      </c>
      <c r="DT447" t="str">
        <v>LLANOVENCOL</v>
      </c>
      <c r="DU447" t="str">
        <v>Lutheran World Federation</v>
      </c>
      <c r="DV447" t="str">
        <v>Lutheran World Relief</v>
      </c>
      <c r="DW447" t="str">
        <v>Malteser International</v>
      </c>
      <c r="DX447" t="str">
        <v>Mana Institute</v>
      </c>
      <c r="DY447" t="str">
        <v>Manos Veneguayas Association</v>
      </c>
      <c r="DZ447" t="str">
        <v>Más Igualdad Perú</v>
      </c>
      <c r="EA447" t="str">
        <v>MedGlobal</v>
      </c>
      <c r="EB447" t="str">
        <v>Medical Teams International</v>
      </c>
      <c r="EC447" t="str">
        <v>Mercy Corps</v>
      </c>
      <c r="ED447" t="str">
        <v>Migrant Service Center (CAM)</v>
      </c>
      <c r="EE447" t="str">
        <v>Migrants, Refugees and Argentine Social Entrepreneurs (MIRARES)</v>
      </c>
      <c r="EF447" t="str">
        <v>Mision Scalabriniana - Ecuador</v>
      </c>
      <c r="EG447" t="str">
        <v>Missão Paz</v>
      </c>
      <c r="EH447" t="str">
        <v>Museu A CASA</v>
      </c>
      <c r="EI447" t="str">
        <v>Norwegian Refugee Council (NRC)</v>
      </c>
      <c r="EJ447" t="str">
        <v>ONG Migrantes por el Maule</v>
      </c>
      <c r="EK447" t="str">
        <v>ONG Preemptive Love Coalition Colombia</v>
      </c>
      <c r="EL447" t="str">
        <v>Organización Transfomando Vidas</v>
      </c>
      <c r="EM447" t="str">
        <v>Organization of Ibero-American States for Education, Science and Culture (OEI)</v>
      </c>
      <c r="EN447" t="str">
        <v>OXFAM</v>
      </c>
      <c r="EO447" t="str">
        <v>Panamerican Development Foundation</v>
      </c>
      <c r="EP447" t="str">
        <v>Panamerican Health Organization/World Health Organization (PAHO/WHO)</v>
      </c>
      <c r="EQ447" t="str">
        <v>Pastoral of Human Mobility - Peruvian Episcopal Conference</v>
      </c>
      <c r="ER447" t="str">
        <v>Pastoral Service for Migrants National</v>
      </c>
      <c r="ES447" t="str">
        <v>Permanent Human Rights defense Committee (CDH)</v>
      </c>
      <c r="ET447" t="str">
        <v>Pirilampos Institute - Group of visits and voluntary actions in Roraima</v>
      </c>
      <c r="EU447" t="str">
        <v>Plan International</v>
      </c>
      <c r="EV447" t="str">
        <v>Population Program, Faculty of Social Sciences, University of the Republic</v>
      </c>
      <c r="EW447" t="str">
        <v>Profamilia Association</v>
      </c>
      <c r="EX447" t="str">
        <v>Red con Migrantes y Refugiados</v>
      </c>
      <c r="EY447" t="str">
        <v>Red Cross Colombia</v>
      </c>
      <c r="EZ447" t="str">
        <v>Red Cross Ecuador</v>
      </c>
      <c r="FA447" t="str">
        <v>Red Cross Peru</v>
      </c>
      <c r="FB447" t="str">
        <v>Red de Investigaciones en Derechos Humanos - CONICET (Consejo Nacional de Investigaciones Científicas y Técnicas)</v>
      </c>
      <c r="FC447" t="str">
        <v>RET International</v>
      </c>
      <c r="FD447" t="str">
        <v>Salú pa Tur Foundation</v>
      </c>
      <c r="FE447" t="str">
        <v>Salvation Army</v>
      </c>
      <c r="FF447" t="str">
        <v>Samaritan's Purse</v>
      </c>
      <c r="FG447" t="str">
        <v>Save the Children International (SCI)</v>
      </c>
      <c r="FH447" t="str">
        <v>Scalabrini Foundation Chile</v>
      </c>
      <c r="FI447" t="str">
        <v>Sección Peruana de Amnistía Internacional</v>
      </c>
      <c r="FJ447" t="str">
        <v>Serviço Pastoral dos Migrantes do Nordeste</v>
      </c>
      <c r="FK447" t="str">
        <v>Sesame Workshop</v>
      </c>
      <c r="FL447" t="str">
        <v>Si, Da Vida</v>
      </c>
      <c r="FM447" t="str">
        <v>Solidarity and Action Asociation</v>
      </c>
      <c r="FN447" t="str">
        <v>SOS Children's Villages</v>
      </c>
      <c r="FO447" t="str">
        <v>Tarabita Foundation</v>
      </c>
      <c r="FP447" t="str">
        <v>Tearfund</v>
      </c>
      <c r="FQ447" t="str">
        <v>TECHO</v>
      </c>
      <c r="FR447" t="str">
        <v>Terranueva Foundation</v>
      </c>
      <c r="FS447" t="str">
        <v>Terre des Hommes Suisse</v>
      </c>
      <c r="FT447" t="str">
        <v>The Israel Forum for International Humanitarian Aid (IsraAID)</v>
      </c>
      <c r="FU447" t="str">
        <v>Unión Venezolana en Perú</v>
      </c>
      <c r="FV447" t="str">
        <v>United Nations Children's Fund (UNICEF)</v>
      </c>
      <c r="FW447" t="str">
        <v>United Nations Development Programme (UNDP)</v>
      </c>
      <c r="FX447" t="str">
        <v>United Nations Educational, Scientific and Cultural Organization (UNESCO)</v>
      </c>
      <c r="FY447" t="str">
        <v>United Nations Entity for Gender Equality and the Empowerment of Women (UNWOMEN)</v>
      </c>
      <c r="FZ447" t="str">
        <v>United Nations Food and Agricultural Organization (FAO)</v>
      </c>
      <c r="GA447" t="str">
        <v>United Nations High Commissioner for Refugees (UNHCR)</v>
      </c>
      <c r="GB447" t="str">
        <v>United Nations Office of the High Commissioner for Human Rights (OHCHR)</v>
      </c>
      <c r="GC447" t="str">
        <v>United Nations Office on Drugs and Crime (UNODC)</v>
      </c>
      <c r="GD447" t="str">
        <v>United Nations Population Fund (UNFPA)</v>
      </c>
      <c r="GE447" t="str">
        <v>United Nations Programme for Human Settlements (UN Habitat)</v>
      </c>
      <c r="GF447" t="str">
        <v>Vale da Benção Educational and Charitable Association (AEBVB)</v>
      </c>
      <c r="GG447" t="str">
        <v>VenAruba Solidaria</v>
      </c>
      <c r="GH447" t="str">
        <v>Venex Curacao Foundation</v>
      </c>
      <c r="GI447" t="str">
        <v>Venezolanos en Barranquilla</v>
      </c>
      <c r="GJ447" t="str">
        <v>Venezolanos en San Cristóbal</v>
      </c>
      <c r="GK447" t="str">
        <v>Venezuelan Emigrant Foundation (FEV)</v>
      </c>
      <c r="GL447" t="str">
        <v>Vicaría de Pastoral Social Caritas</v>
      </c>
      <c r="GM447" t="str">
        <v>Voices GY</v>
      </c>
      <c r="GN447" t="str">
        <v>We World GVC</v>
      </c>
      <c r="GO447" t="str">
        <v>World Council of Credit Unions</v>
      </c>
      <c r="GP447" t="str">
        <v>World Food Programme (WFP)</v>
      </c>
      <c r="GQ447" t="str">
        <v>World Vision</v>
      </c>
      <c r="GR447" t="str">
        <v>ZOA</v>
      </c>
    </row>
    <row r="448" spans="8:200" x14ac:dyDescent="0.3">
      <c r="H448" t="str" cm="1">
        <f t="array" ref="H448:GR448">TRANSPOSE(_xlfn._xlws.SORT(_xlfn._xlws.FILTER(Table3[Name],ISNUMBER(SEARCH(' Activity Sheet'!D502,Table3[Name])),"Not found"),,1))</f>
        <v>.New Organisation</v>
      </c>
      <c r="I448" t="str">
        <v>ABV - Association of Good with Life</v>
      </c>
      <c r="J448" t="str">
        <v>ACAPS</v>
      </c>
      <c r="K448" t="str">
        <v>Acción y Desarrollo</v>
      </c>
      <c r="L448" t="str">
        <v>ACTED</v>
      </c>
      <c r="M448" t="str">
        <v>Action against Hunger</v>
      </c>
      <c r="N448" t="str">
        <v>ActionAid</v>
      </c>
      <c r="O448" t="str">
        <v>Adventist Development and Relief Agency (ADRA)</v>
      </c>
      <c r="P448" t="str">
        <v>Alas de Colibrí Foundation</v>
      </c>
      <c r="Q448" t="str">
        <v>Alianza por la Solidaridad</v>
      </c>
      <c r="R448" t="str">
        <v>Alianza por Venezuela</v>
      </c>
      <c r="S448" t="str">
        <v>Americares Foundation</v>
      </c>
      <c r="T448" t="str">
        <v>Argentine Commission for Refugees and Migrants (CAREF)</v>
      </c>
      <c r="U448" t="str">
        <v>Asociación Aves</v>
      </c>
      <c r="V448" t="str">
        <v>Asociación de Jubilados y Pensionados Venezolanos en Argentina</v>
      </c>
      <c r="W448" t="str">
        <v>Asociación de Venezolanos en Eloy Alfaro</v>
      </c>
      <c r="X448" t="str">
        <v>Asociación Fundación contra el Hambre Perú</v>
      </c>
      <c r="Y448" t="str">
        <v>Asociación Migrantes Venezolanos</v>
      </c>
      <c r="Z448" t="str">
        <v>Asociación Misioneros de San Carlos Scalabrinianos</v>
      </c>
      <c r="AA448" t="str">
        <v>Asociacion Proteccion Poblacion Vulnerable</v>
      </c>
      <c r="AB448" t="str">
        <v>Asociación Quinta Ola</v>
      </c>
      <c r="AC448" t="str">
        <v>Asociación Salto Ángel</v>
      </c>
      <c r="AD448" t="str">
        <v>Asociación Venezuela en Ecuador AC</v>
      </c>
      <c r="AE448" t="str">
        <v>ASOVENAR</v>
      </c>
      <c r="AF448" t="str">
        <v>Associação Hermanitos</v>
      </c>
      <c r="AG448" t="str">
        <v>AVSI Foundation</v>
      </c>
      <c r="AH448" t="str">
        <v>Bethany Christian Services</v>
      </c>
      <c r="AI448" t="str">
        <v>Blumont</v>
      </c>
      <c r="AJ448" t="str">
        <v>CARE</v>
      </c>
      <c r="AK448" t="str">
        <v>Caritas Brazil</v>
      </c>
      <c r="AL448" t="str">
        <v>Caritas Ecuador</v>
      </c>
      <c r="AM448" t="str">
        <v>Caritas Germany</v>
      </c>
      <c r="AN448" t="str">
        <v>Caritas Manaus</v>
      </c>
      <c r="AO448" t="str">
        <v>Caritas Parana</v>
      </c>
      <c r="AP448" t="str">
        <v>Caritas Peru</v>
      </c>
      <c r="AQ448" t="str">
        <v>Caritas Rio de Janeiro</v>
      </c>
      <c r="AR448" t="str">
        <v>Caritas São Paulo</v>
      </c>
      <c r="AS448" t="str">
        <v>Caritas Switzerland</v>
      </c>
      <c r="AT448" t="str">
        <v>CCEFIRO Association</v>
      </c>
      <c r="AU448" t="str">
        <v>CEDRO</v>
      </c>
      <c r="AV448" t="str">
        <v>Center for Integrated Studies and Programs for Sustainable Development (CIEDS)</v>
      </c>
      <c r="AW448" t="str">
        <v>Center for Migration and Human Rights of the Diocese of Roraima (CMDH)</v>
      </c>
      <c r="AX448" t="str">
        <v>Centro de Atencion Psicosocial (CAPS)</v>
      </c>
      <c r="AY448" t="str">
        <v>CESAL</v>
      </c>
      <c r="AZ448" t="str">
        <v>CESVI-Cooperazione e Sviluppo</v>
      </c>
      <c r="BA448" t="str">
        <v>ChildFund International</v>
      </c>
      <c r="BB448" t="str">
        <v>CHS Alternativo</v>
      </c>
      <c r="BC448" t="str">
        <v>Churún Merú Association</v>
      </c>
      <c r="BD448" t="str">
        <v>Coalición por Venezuela</v>
      </c>
      <c r="BE448" t="str">
        <v>Colonia Foundation of Venezuelans in the Dominican Republic (FUNCOVERD)</v>
      </c>
      <c r="BF448" t="str">
        <v>COLVENZ</v>
      </c>
      <c r="BG448" t="str">
        <v>Compassiva</v>
      </c>
      <c r="BH448" t="str">
        <v>Consejo Interreligioso del Perú - Religiones por la Paz</v>
      </c>
      <c r="BI448" t="str">
        <v>Consorcio ONG OCIPI Y Capellanía Nacional OFICA</v>
      </c>
      <c r="BJ448" t="str">
        <v>COOPI - International Cooperation Foundation</v>
      </c>
      <c r="BK448" t="str">
        <v>Corporación Colectivo Sin Fronteras</v>
      </c>
      <c r="BL448" t="str">
        <v>CRISFE Foundation</v>
      </c>
      <c r="BM448" t="str">
        <v>Cuso International</v>
      </c>
      <c r="BN448" t="str">
        <v>Danielle’s Children Fund (DCF)</v>
      </c>
      <c r="BO448" t="str">
        <v>Danish Refugee Council (DRC)</v>
      </c>
      <c r="BP448" t="str">
        <v>Development Support Association - APOYAR</v>
      </c>
      <c r="BQ448" t="str">
        <v>Diakonie Katastrophenhilfe</v>
      </c>
      <c r="BR448" t="str">
        <v>Diálogo Diverso</v>
      </c>
      <c r="BS448" t="str">
        <v>Doctors of the World</v>
      </c>
      <c r="BT448" t="str">
        <v>Dominican Institute for Integrated Development</v>
      </c>
      <c r="BU448" t="str">
        <v>Duendes y Ángeles Vinotinto República Dominicana</v>
      </c>
      <c r="BV448" t="str">
        <v>Encuentros SJS (Servicio Jesuita de la Solidaridad)</v>
      </c>
      <c r="BW448" t="str">
        <v>Ending Violence Against Migrants</v>
      </c>
      <c r="BX448" t="str">
        <v>Equidad Foundation</v>
      </c>
      <c r="BY448" t="str">
        <v>Equilibrium CenDE</v>
      </c>
      <c r="BZ448" t="str">
        <v>Facultad de Psicología - Universidad de la República (UDELAR)</v>
      </c>
      <c r="CA448" t="str">
        <v>First International Emergency and Solidarités International</v>
      </c>
      <c r="CB448" t="str">
        <v>Fondo Ecuatoriano Populorum Progressio</v>
      </c>
      <c r="CC448" t="str">
        <v>Foro Salud Callao</v>
      </c>
      <c r="CD448" t="str">
        <v>Foundation for the Integration and Development of Latin America (FIDAL)</v>
      </c>
      <c r="CE448" t="str">
        <v>Foundation of the Americas (FUDELA)</v>
      </c>
      <c r="CF448" t="str">
        <v>Fraternity Without Borders</v>
      </c>
      <c r="CG448" t="str">
        <v>Fundación Brisas del Norte</v>
      </c>
      <c r="CH448" t="str">
        <v>Fundación Colombovenezolana Nueva Ilusión</v>
      </c>
      <c r="CI448" t="str">
        <v>Fundación Nakama's</v>
      </c>
      <c r="CJ448" t="str">
        <v>Fundación RadaBer</v>
      </c>
      <c r="CK448" t="str">
        <v>Fundación Scalabrini Bolivia</v>
      </c>
      <c r="CL448" t="str">
        <v>Fundacion Social Vivan los Niños</v>
      </c>
      <c r="CM448" t="str">
        <v>FUNVEAC</v>
      </c>
      <c r="CN448" t="str">
        <v>German Development Cooperation Agency GIZ</v>
      </c>
      <c r="CO448" t="str">
        <v>Globalizate Radio</v>
      </c>
      <c r="CP448" t="str">
        <v>GOAL</v>
      </c>
      <c r="CQ448" t="str">
        <v>Halü Bienestar Humano Foundation (HALU)</v>
      </c>
      <c r="CR448" t="str">
        <v>Heartland Alliance International (HAI)</v>
      </c>
      <c r="CS448" t="str">
        <v>HELVETAS Swiss Intercooperation</v>
      </c>
      <c r="CT448" t="str">
        <v>HIAS</v>
      </c>
      <c r="CU448" t="str">
        <v>Human Rights Defence Curaçao</v>
      </c>
      <c r="CV448" t="str">
        <v>Humanity &amp; Inclusion</v>
      </c>
      <c r="CW448" t="str">
        <v>Humans Analytic</v>
      </c>
      <c r="CX448" t="str">
        <v>Idas y Vueltas Association</v>
      </c>
      <c r="CY448" t="str">
        <v>iMMAP</v>
      </c>
      <c r="CZ448" t="str">
        <v>IMPACT Initiatives (REACH)</v>
      </c>
      <c r="DA448" t="str">
        <v>Inmigrante Feliz Association</v>
      </c>
      <c r="DB448" t="str">
        <v>Institute for Migration and Human Rights (IMDH)</v>
      </c>
      <c r="DC448" t="str">
        <v>Institute of Natural and Cultural Heritage (IPANC)</v>
      </c>
      <c r="DD448" t="str">
        <v>International Committee for the Development of People (CISP)</v>
      </c>
      <c r="DE448" t="str">
        <v>International Federation of the Red Cross (IFRC)</v>
      </c>
      <c r="DF448" t="str">
        <v>International Labour Organization (ILO)</v>
      </c>
      <c r="DG448" t="str">
        <v>International Medical Corps</v>
      </c>
      <c r="DH448" t="str">
        <v>International Organization for Migration (IOM)</v>
      </c>
      <c r="DI448" t="str">
        <v>International Rescue Committee (IRC)</v>
      </c>
      <c r="DJ448" t="str">
        <v>INTERSOS</v>
      </c>
      <c r="DK448" t="str">
        <v>Jesuit Migrant Service (JMS)</v>
      </c>
      <c r="DL448" t="str">
        <v>Jesuit Refugee Service (JRS)</v>
      </c>
      <c r="DM448" t="str">
        <v>Jesuit Service for Migrants and Refugees (JSMR)</v>
      </c>
      <c r="DN448" t="str">
        <v>Joint United Nations Programme on HIV/AIDS (UNAIDS)</v>
      </c>
      <c r="DO448" t="str">
        <v>Kimirina Coorporation</v>
      </c>
      <c r="DP448" t="str">
        <v>La Casita Hispanic Cultural Centre</v>
      </c>
      <c r="DQ448" t="str">
        <v>Latin American Network of Non-Governmental Organizations of Persons with Disabilities and their Families (RIADIS)</v>
      </c>
      <c r="DR448" t="str">
        <v>LGBT+ Movement Brazil</v>
      </c>
      <c r="DS448" t="str">
        <v>Living Water Community (LWC)</v>
      </c>
      <c r="DT448" t="str">
        <v>LLANOVENCOL</v>
      </c>
      <c r="DU448" t="str">
        <v>Lutheran World Federation</v>
      </c>
      <c r="DV448" t="str">
        <v>Lutheran World Relief</v>
      </c>
      <c r="DW448" t="str">
        <v>Malteser International</v>
      </c>
      <c r="DX448" t="str">
        <v>Mana Institute</v>
      </c>
      <c r="DY448" t="str">
        <v>Manos Veneguayas Association</v>
      </c>
      <c r="DZ448" t="str">
        <v>Más Igualdad Perú</v>
      </c>
      <c r="EA448" t="str">
        <v>MedGlobal</v>
      </c>
      <c r="EB448" t="str">
        <v>Medical Teams International</v>
      </c>
      <c r="EC448" t="str">
        <v>Mercy Corps</v>
      </c>
      <c r="ED448" t="str">
        <v>Migrant Service Center (CAM)</v>
      </c>
      <c r="EE448" t="str">
        <v>Migrants, Refugees and Argentine Social Entrepreneurs (MIRARES)</v>
      </c>
      <c r="EF448" t="str">
        <v>Mision Scalabriniana - Ecuador</v>
      </c>
      <c r="EG448" t="str">
        <v>Missão Paz</v>
      </c>
      <c r="EH448" t="str">
        <v>Museu A CASA</v>
      </c>
      <c r="EI448" t="str">
        <v>Norwegian Refugee Council (NRC)</v>
      </c>
      <c r="EJ448" t="str">
        <v>ONG Migrantes por el Maule</v>
      </c>
      <c r="EK448" t="str">
        <v>ONG Preemptive Love Coalition Colombia</v>
      </c>
      <c r="EL448" t="str">
        <v>Organización Transfomando Vidas</v>
      </c>
      <c r="EM448" t="str">
        <v>Organization of Ibero-American States for Education, Science and Culture (OEI)</v>
      </c>
      <c r="EN448" t="str">
        <v>OXFAM</v>
      </c>
      <c r="EO448" t="str">
        <v>Panamerican Development Foundation</v>
      </c>
      <c r="EP448" t="str">
        <v>Panamerican Health Organization/World Health Organization (PAHO/WHO)</v>
      </c>
      <c r="EQ448" t="str">
        <v>Pastoral of Human Mobility - Peruvian Episcopal Conference</v>
      </c>
      <c r="ER448" t="str">
        <v>Pastoral Service for Migrants National</v>
      </c>
      <c r="ES448" t="str">
        <v>Permanent Human Rights defense Committee (CDH)</v>
      </c>
      <c r="ET448" t="str">
        <v>Pirilampos Institute - Group of visits and voluntary actions in Roraima</v>
      </c>
      <c r="EU448" t="str">
        <v>Plan International</v>
      </c>
      <c r="EV448" t="str">
        <v>Population Program, Faculty of Social Sciences, University of the Republic</v>
      </c>
      <c r="EW448" t="str">
        <v>Profamilia Association</v>
      </c>
      <c r="EX448" t="str">
        <v>Red con Migrantes y Refugiados</v>
      </c>
      <c r="EY448" t="str">
        <v>Red Cross Colombia</v>
      </c>
      <c r="EZ448" t="str">
        <v>Red Cross Ecuador</v>
      </c>
      <c r="FA448" t="str">
        <v>Red Cross Peru</v>
      </c>
      <c r="FB448" t="str">
        <v>Red de Investigaciones en Derechos Humanos - CONICET (Consejo Nacional de Investigaciones Científicas y Técnicas)</v>
      </c>
      <c r="FC448" t="str">
        <v>RET International</v>
      </c>
      <c r="FD448" t="str">
        <v>Salú pa Tur Foundation</v>
      </c>
      <c r="FE448" t="str">
        <v>Salvation Army</v>
      </c>
      <c r="FF448" t="str">
        <v>Samaritan's Purse</v>
      </c>
      <c r="FG448" t="str">
        <v>Save the Children International (SCI)</v>
      </c>
      <c r="FH448" t="str">
        <v>Scalabrini Foundation Chile</v>
      </c>
      <c r="FI448" t="str">
        <v>Sección Peruana de Amnistía Internacional</v>
      </c>
      <c r="FJ448" t="str">
        <v>Serviço Pastoral dos Migrantes do Nordeste</v>
      </c>
      <c r="FK448" t="str">
        <v>Sesame Workshop</v>
      </c>
      <c r="FL448" t="str">
        <v>Si, Da Vida</v>
      </c>
      <c r="FM448" t="str">
        <v>Solidarity and Action Asociation</v>
      </c>
      <c r="FN448" t="str">
        <v>SOS Children's Villages</v>
      </c>
      <c r="FO448" t="str">
        <v>Tarabita Foundation</v>
      </c>
      <c r="FP448" t="str">
        <v>Tearfund</v>
      </c>
      <c r="FQ448" t="str">
        <v>TECHO</v>
      </c>
      <c r="FR448" t="str">
        <v>Terranueva Foundation</v>
      </c>
      <c r="FS448" t="str">
        <v>Terre des Hommes Suisse</v>
      </c>
      <c r="FT448" t="str">
        <v>The Israel Forum for International Humanitarian Aid (IsraAID)</v>
      </c>
      <c r="FU448" t="str">
        <v>Unión Venezolana en Perú</v>
      </c>
      <c r="FV448" t="str">
        <v>United Nations Children's Fund (UNICEF)</v>
      </c>
      <c r="FW448" t="str">
        <v>United Nations Development Programme (UNDP)</v>
      </c>
      <c r="FX448" t="str">
        <v>United Nations Educational, Scientific and Cultural Organization (UNESCO)</v>
      </c>
      <c r="FY448" t="str">
        <v>United Nations Entity for Gender Equality and the Empowerment of Women (UNWOMEN)</v>
      </c>
      <c r="FZ448" t="str">
        <v>United Nations Food and Agricultural Organization (FAO)</v>
      </c>
      <c r="GA448" t="str">
        <v>United Nations High Commissioner for Refugees (UNHCR)</v>
      </c>
      <c r="GB448" t="str">
        <v>United Nations Office of the High Commissioner for Human Rights (OHCHR)</v>
      </c>
      <c r="GC448" t="str">
        <v>United Nations Office on Drugs and Crime (UNODC)</v>
      </c>
      <c r="GD448" t="str">
        <v>United Nations Population Fund (UNFPA)</v>
      </c>
      <c r="GE448" t="str">
        <v>United Nations Programme for Human Settlements (UN Habitat)</v>
      </c>
      <c r="GF448" t="str">
        <v>Vale da Benção Educational and Charitable Association (AEBVB)</v>
      </c>
      <c r="GG448" t="str">
        <v>VenAruba Solidaria</v>
      </c>
      <c r="GH448" t="str">
        <v>Venex Curacao Foundation</v>
      </c>
      <c r="GI448" t="str">
        <v>Venezolanos en Barranquilla</v>
      </c>
      <c r="GJ448" t="str">
        <v>Venezolanos en San Cristóbal</v>
      </c>
      <c r="GK448" t="str">
        <v>Venezuelan Emigrant Foundation (FEV)</v>
      </c>
      <c r="GL448" t="str">
        <v>Vicaría de Pastoral Social Caritas</v>
      </c>
      <c r="GM448" t="str">
        <v>Voices GY</v>
      </c>
      <c r="GN448" t="str">
        <v>We World GVC</v>
      </c>
      <c r="GO448" t="str">
        <v>World Council of Credit Unions</v>
      </c>
      <c r="GP448" t="str">
        <v>World Food Programme (WFP)</v>
      </c>
      <c r="GQ448" t="str">
        <v>World Vision</v>
      </c>
      <c r="GR448" t="str">
        <v>ZOA</v>
      </c>
    </row>
    <row r="449" spans="8:200" x14ac:dyDescent="0.3">
      <c r="H449" t="str" cm="1">
        <f t="array" ref="H449:GR449">TRANSPOSE(_xlfn._xlws.SORT(_xlfn._xlws.FILTER(Table3[Name],ISNUMBER(SEARCH(' Activity Sheet'!D503,Table3[Name])),"Not found"),,1))</f>
        <v>.New Organisation</v>
      </c>
      <c r="I449" t="str">
        <v>ABV - Association of Good with Life</v>
      </c>
      <c r="J449" t="str">
        <v>ACAPS</v>
      </c>
      <c r="K449" t="str">
        <v>Acción y Desarrollo</v>
      </c>
      <c r="L449" t="str">
        <v>ACTED</v>
      </c>
      <c r="M449" t="str">
        <v>Action against Hunger</v>
      </c>
      <c r="N449" t="str">
        <v>ActionAid</v>
      </c>
      <c r="O449" t="str">
        <v>Adventist Development and Relief Agency (ADRA)</v>
      </c>
      <c r="P449" t="str">
        <v>Alas de Colibrí Foundation</v>
      </c>
      <c r="Q449" t="str">
        <v>Alianza por la Solidaridad</v>
      </c>
      <c r="R449" t="str">
        <v>Alianza por Venezuela</v>
      </c>
      <c r="S449" t="str">
        <v>Americares Foundation</v>
      </c>
      <c r="T449" t="str">
        <v>Argentine Commission for Refugees and Migrants (CAREF)</v>
      </c>
      <c r="U449" t="str">
        <v>Asociación Aves</v>
      </c>
      <c r="V449" t="str">
        <v>Asociación de Jubilados y Pensionados Venezolanos en Argentina</v>
      </c>
      <c r="W449" t="str">
        <v>Asociación de Venezolanos en Eloy Alfaro</v>
      </c>
      <c r="X449" t="str">
        <v>Asociación Fundación contra el Hambre Perú</v>
      </c>
      <c r="Y449" t="str">
        <v>Asociación Migrantes Venezolanos</v>
      </c>
      <c r="Z449" t="str">
        <v>Asociación Misioneros de San Carlos Scalabrinianos</v>
      </c>
      <c r="AA449" t="str">
        <v>Asociacion Proteccion Poblacion Vulnerable</v>
      </c>
      <c r="AB449" t="str">
        <v>Asociación Quinta Ola</v>
      </c>
      <c r="AC449" t="str">
        <v>Asociación Salto Ángel</v>
      </c>
      <c r="AD449" t="str">
        <v>Asociación Venezuela en Ecuador AC</v>
      </c>
      <c r="AE449" t="str">
        <v>ASOVENAR</v>
      </c>
      <c r="AF449" t="str">
        <v>Associação Hermanitos</v>
      </c>
      <c r="AG449" t="str">
        <v>AVSI Foundation</v>
      </c>
      <c r="AH449" t="str">
        <v>Bethany Christian Services</v>
      </c>
      <c r="AI449" t="str">
        <v>Blumont</v>
      </c>
      <c r="AJ449" t="str">
        <v>CARE</v>
      </c>
      <c r="AK449" t="str">
        <v>Caritas Brazil</v>
      </c>
      <c r="AL449" t="str">
        <v>Caritas Ecuador</v>
      </c>
      <c r="AM449" t="str">
        <v>Caritas Germany</v>
      </c>
      <c r="AN449" t="str">
        <v>Caritas Manaus</v>
      </c>
      <c r="AO449" t="str">
        <v>Caritas Parana</v>
      </c>
      <c r="AP449" t="str">
        <v>Caritas Peru</v>
      </c>
      <c r="AQ449" t="str">
        <v>Caritas Rio de Janeiro</v>
      </c>
      <c r="AR449" t="str">
        <v>Caritas São Paulo</v>
      </c>
      <c r="AS449" t="str">
        <v>Caritas Switzerland</v>
      </c>
      <c r="AT449" t="str">
        <v>CCEFIRO Association</v>
      </c>
      <c r="AU449" t="str">
        <v>CEDRO</v>
      </c>
      <c r="AV449" t="str">
        <v>Center for Integrated Studies and Programs for Sustainable Development (CIEDS)</v>
      </c>
      <c r="AW449" t="str">
        <v>Center for Migration and Human Rights of the Diocese of Roraima (CMDH)</v>
      </c>
      <c r="AX449" t="str">
        <v>Centro de Atencion Psicosocial (CAPS)</v>
      </c>
      <c r="AY449" t="str">
        <v>CESAL</v>
      </c>
      <c r="AZ449" t="str">
        <v>CESVI-Cooperazione e Sviluppo</v>
      </c>
      <c r="BA449" t="str">
        <v>ChildFund International</v>
      </c>
      <c r="BB449" t="str">
        <v>CHS Alternativo</v>
      </c>
      <c r="BC449" t="str">
        <v>Churún Merú Association</v>
      </c>
      <c r="BD449" t="str">
        <v>Coalición por Venezuela</v>
      </c>
      <c r="BE449" t="str">
        <v>Colonia Foundation of Venezuelans in the Dominican Republic (FUNCOVERD)</v>
      </c>
      <c r="BF449" t="str">
        <v>COLVENZ</v>
      </c>
      <c r="BG449" t="str">
        <v>Compassiva</v>
      </c>
      <c r="BH449" t="str">
        <v>Consejo Interreligioso del Perú - Religiones por la Paz</v>
      </c>
      <c r="BI449" t="str">
        <v>Consorcio ONG OCIPI Y Capellanía Nacional OFICA</v>
      </c>
      <c r="BJ449" t="str">
        <v>COOPI - International Cooperation Foundation</v>
      </c>
      <c r="BK449" t="str">
        <v>Corporación Colectivo Sin Fronteras</v>
      </c>
      <c r="BL449" t="str">
        <v>CRISFE Foundation</v>
      </c>
      <c r="BM449" t="str">
        <v>Cuso International</v>
      </c>
      <c r="BN449" t="str">
        <v>Danielle’s Children Fund (DCF)</v>
      </c>
      <c r="BO449" t="str">
        <v>Danish Refugee Council (DRC)</v>
      </c>
      <c r="BP449" t="str">
        <v>Development Support Association - APOYAR</v>
      </c>
      <c r="BQ449" t="str">
        <v>Diakonie Katastrophenhilfe</v>
      </c>
      <c r="BR449" t="str">
        <v>Diálogo Diverso</v>
      </c>
      <c r="BS449" t="str">
        <v>Doctors of the World</v>
      </c>
      <c r="BT449" t="str">
        <v>Dominican Institute for Integrated Development</v>
      </c>
      <c r="BU449" t="str">
        <v>Duendes y Ángeles Vinotinto República Dominicana</v>
      </c>
      <c r="BV449" t="str">
        <v>Encuentros SJS (Servicio Jesuita de la Solidaridad)</v>
      </c>
      <c r="BW449" t="str">
        <v>Ending Violence Against Migrants</v>
      </c>
      <c r="BX449" t="str">
        <v>Equidad Foundation</v>
      </c>
      <c r="BY449" t="str">
        <v>Equilibrium CenDE</v>
      </c>
      <c r="BZ449" t="str">
        <v>Facultad de Psicología - Universidad de la República (UDELAR)</v>
      </c>
      <c r="CA449" t="str">
        <v>First International Emergency and Solidarités International</v>
      </c>
      <c r="CB449" t="str">
        <v>Fondo Ecuatoriano Populorum Progressio</v>
      </c>
      <c r="CC449" t="str">
        <v>Foro Salud Callao</v>
      </c>
      <c r="CD449" t="str">
        <v>Foundation for the Integration and Development of Latin America (FIDAL)</v>
      </c>
      <c r="CE449" t="str">
        <v>Foundation of the Americas (FUDELA)</v>
      </c>
      <c r="CF449" t="str">
        <v>Fraternity Without Borders</v>
      </c>
      <c r="CG449" t="str">
        <v>Fundación Brisas del Norte</v>
      </c>
      <c r="CH449" t="str">
        <v>Fundación Colombovenezolana Nueva Ilusión</v>
      </c>
      <c r="CI449" t="str">
        <v>Fundación Nakama's</v>
      </c>
      <c r="CJ449" t="str">
        <v>Fundación RadaBer</v>
      </c>
      <c r="CK449" t="str">
        <v>Fundación Scalabrini Bolivia</v>
      </c>
      <c r="CL449" t="str">
        <v>Fundacion Social Vivan los Niños</v>
      </c>
      <c r="CM449" t="str">
        <v>FUNVEAC</v>
      </c>
      <c r="CN449" t="str">
        <v>German Development Cooperation Agency GIZ</v>
      </c>
      <c r="CO449" t="str">
        <v>Globalizate Radio</v>
      </c>
      <c r="CP449" t="str">
        <v>GOAL</v>
      </c>
      <c r="CQ449" t="str">
        <v>Halü Bienestar Humano Foundation (HALU)</v>
      </c>
      <c r="CR449" t="str">
        <v>Heartland Alliance International (HAI)</v>
      </c>
      <c r="CS449" t="str">
        <v>HELVETAS Swiss Intercooperation</v>
      </c>
      <c r="CT449" t="str">
        <v>HIAS</v>
      </c>
      <c r="CU449" t="str">
        <v>Human Rights Defence Curaçao</v>
      </c>
      <c r="CV449" t="str">
        <v>Humanity &amp; Inclusion</v>
      </c>
      <c r="CW449" t="str">
        <v>Humans Analytic</v>
      </c>
      <c r="CX449" t="str">
        <v>Idas y Vueltas Association</v>
      </c>
      <c r="CY449" t="str">
        <v>iMMAP</v>
      </c>
      <c r="CZ449" t="str">
        <v>IMPACT Initiatives (REACH)</v>
      </c>
      <c r="DA449" t="str">
        <v>Inmigrante Feliz Association</v>
      </c>
      <c r="DB449" t="str">
        <v>Institute for Migration and Human Rights (IMDH)</v>
      </c>
      <c r="DC449" t="str">
        <v>Institute of Natural and Cultural Heritage (IPANC)</v>
      </c>
      <c r="DD449" t="str">
        <v>International Committee for the Development of People (CISP)</v>
      </c>
      <c r="DE449" t="str">
        <v>International Federation of the Red Cross (IFRC)</v>
      </c>
      <c r="DF449" t="str">
        <v>International Labour Organization (ILO)</v>
      </c>
      <c r="DG449" t="str">
        <v>International Medical Corps</v>
      </c>
      <c r="DH449" t="str">
        <v>International Organization for Migration (IOM)</v>
      </c>
      <c r="DI449" t="str">
        <v>International Rescue Committee (IRC)</v>
      </c>
      <c r="DJ449" t="str">
        <v>INTERSOS</v>
      </c>
      <c r="DK449" t="str">
        <v>Jesuit Migrant Service (JMS)</v>
      </c>
      <c r="DL449" t="str">
        <v>Jesuit Refugee Service (JRS)</v>
      </c>
      <c r="DM449" t="str">
        <v>Jesuit Service for Migrants and Refugees (JSMR)</v>
      </c>
      <c r="DN449" t="str">
        <v>Joint United Nations Programme on HIV/AIDS (UNAIDS)</v>
      </c>
      <c r="DO449" t="str">
        <v>Kimirina Coorporation</v>
      </c>
      <c r="DP449" t="str">
        <v>La Casita Hispanic Cultural Centre</v>
      </c>
      <c r="DQ449" t="str">
        <v>Latin American Network of Non-Governmental Organizations of Persons with Disabilities and their Families (RIADIS)</v>
      </c>
      <c r="DR449" t="str">
        <v>LGBT+ Movement Brazil</v>
      </c>
      <c r="DS449" t="str">
        <v>Living Water Community (LWC)</v>
      </c>
      <c r="DT449" t="str">
        <v>LLANOVENCOL</v>
      </c>
      <c r="DU449" t="str">
        <v>Lutheran World Federation</v>
      </c>
      <c r="DV449" t="str">
        <v>Lutheran World Relief</v>
      </c>
      <c r="DW449" t="str">
        <v>Malteser International</v>
      </c>
      <c r="DX449" t="str">
        <v>Mana Institute</v>
      </c>
      <c r="DY449" t="str">
        <v>Manos Veneguayas Association</v>
      </c>
      <c r="DZ449" t="str">
        <v>Más Igualdad Perú</v>
      </c>
      <c r="EA449" t="str">
        <v>MedGlobal</v>
      </c>
      <c r="EB449" t="str">
        <v>Medical Teams International</v>
      </c>
      <c r="EC449" t="str">
        <v>Mercy Corps</v>
      </c>
      <c r="ED449" t="str">
        <v>Migrant Service Center (CAM)</v>
      </c>
      <c r="EE449" t="str">
        <v>Migrants, Refugees and Argentine Social Entrepreneurs (MIRARES)</v>
      </c>
      <c r="EF449" t="str">
        <v>Mision Scalabriniana - Ecuador</v>
      </c>
      <c r="EG449" t="str">
        <v>Missão Paz</v>
      </c>
      <c r="EH449" t="str">
        <v>Museu A CASA</v>
      </c>
      <c r="EI449" t="str">
        <v>Norwegian Refugee Council (NRC)</v>
      </c>
      <c r="EJ449" t="str">
        <v>ONG Migrantes por el Maule</v>
      </c>
      <c r="EK449" t="str">
        <v>ONG Preemptive Love Coalition Colombia</v>
      </c>
      <c r="EL449" t="str">
        <v>Organización Transfomando Vidas</v>
      </c>
      <c r="EM449" t="str">
        <v>Organization of Ibero-American States for Education, Science and Culture (OEI)</v>
      </c>
      <c r="EN449" t="str">
        <v>OXFAM</v>
      </c>
      <c r="EO449" t="str">
        <v>Panamerican Development Foundation</v>
      </c>
      <c r="EP449" t="str">
        <v>Panamerican Health Organization/World Health Organization (PAHO/WHO)</v>
      </c>
      <c r="EQ449" t="str">
        <v>Pastoral of Human Mobility - Peruvian Episcopal Conference</v>
      </c>
      <c r="ER449" t="str">
        <v>Pastoral Service for Migrants National</v>
      </c>
      <c r="ES449" t="str">
        <v>Permanent Human Rights defense Committee (CDH)</v>
      </c>
      <c r="ET449" t="str">
        <v>Pirilampos Institute - Group of visits and voluntary actions in Roraima</v>
      </c>
      <c r="EU449" t="str">
        <v>Plan International</v>
      </c>
      <c r="EV449" t="str">
        <v>Population Program, Faculty of Social Sciences, University of the Republic</v>
      </c>
      <c r="EW449" t="str">
        <v>Profamilia Association</v>
      </c>
      <c r="EX449" t="str">
        <v>Red con Migrantes y Refugiados</v>
      </c>
      <c r="EY449" t="str">
        <v>Red Cross Colombia</v>
      </c>
      <c r="EZ449" t="str">
        <v>Red Cross Ecuador</v>
      </c>
      <c r="FA449" t="str">
        <v>Red Cross Peru</v>
      </c>
      <c r="FB449" t="str">
        <v>Red de Investigaciones en Derechos Humanos - CONICET (Consejo Nacional de Investigaciones Científicas y Técnicas)</v>
      </c>
      <c r="FC449" t="str">
        <v>RET International</v>
      </c>
      <c r="FD449" t="str">
        <v>Salú pa Tur Foundation</v>
      </c>
      <c r="FE449" t="str">
        <v>Salvation Army</v>
      </c>
      <c r="FF449" t="str">
        <v>Samaritan's Purse</v>
      </c>
      <c r="FG449" t="str">
        <v>Save the Children International (SCI)</v>
      </c>
      <c r="FH449" t="str">
        <v>Scalabrini Foundation Chile</v>
      </c>
      <c r="FI449" t="str">
        <v>Sección Peruana de Amnistía Internacional</v>
      </c>
      <c r="FJ449" t="str">
        <v>Serviço Pastoral dos Migrantes do Nordeste</v>
      </c>
      <c r="FK449" t="str">
        <v>Sesame Workshop</v>
      </c>
      <c r="FL449" t="str">
        <v>Si, Da Vida</v>
      </c>
      <c r="FM449" t="str">
        <v>Solidarity and Action Asociation</v>
      </c>
      <c r="FN449" t="str">
        <v>SOS Children's Villages</v>
      </c>
      <c r="FO449" t="str">
        <v>Tarabita Foundation</v>
      </c>
      <c r="FP449" t="str">
        <v>Tearfund</v>
      </c>
      <c r="FQ449" t="str">
        <v>TECHO</v>
      </c>
      <c r="FR449" t="str">
        <v>Terranueva Foundation</v>
      </c>
      <c r="FS449" t="str">
        <v>Terre des Hommes Suisse</v>
      </c>
      <c r="FT449" t="str">
        <v>The Israel Forum for International Humanitarian Aid (IsraAID)</v>
      </c>
      <c r="FU449" t="str">
        <v>Unión Venezolana en Perú</v>
      </c>
      <c r="FV449" t="str">
        <v>United Nations Children's Fund (UNICEF)</v>
      </c>
      <c r="FW449" t="str">
        <v>United Nations Development Programme (UNDP)</v>
      </c>
      <c r="FX449" t="str">
        <v>United Nations Educational, Scientific and Cultural Organization (UNESCO)</v>
      </c>
      <c r="FY449" t="str">
        <v>United Nations Entity for Gender Equality and the Empowerment of Women (UNWOMEN)</v>
      </c>
      <c r="FZ449" t="str">
        <v>United Nations Food and Agricultural Organization (FAO)</v>
      </c>
      <c r="GA449" t="str">
        <v>United Nations High Commissioner for Refugees (UNHCR)</v>
      </c>
      <c r="GB449" t="str">
        <v>United Nations Office of the High Commissioner for Human Rights (OHCHR)</v>
      </c>
      <c r="GC449" t="str">
        <v>United Nations Office on Drugs and Crime (UNODC)</v>
      </c>
      <c r="GD449" t="str">
        <v>United Nations Population Fund (UNFPA)</v>
      </c>
      <c r="GE449" t="str">
        <v>United Nations Programme for Human Settlements (UN Habitat)</v>
      </c>
      <c r="GF449" t="str">
        <v>Vale da Benção Educational and Charitable Association (AEBVB)</v>
      </c>
      <c r="GG449" t="str">
        <v>VenAruba Solidaria</v>
      </c>
      <c r="GH449" t="str">
        <v>Venex Curacao Foundation</v>
      </c>
      <c r="GI449" t="str">
        <v>Venezolanos en Barranquilla</v>
      </c>
      <c r="GJ449" t="str">
        <v>Venezolanos en San Cristóbal</v>
      </c>
      <c r="GK449" t="str">
        <v>Venezuelan Emigrant Foundation (FEV)</v>
      </c>
      <c r="GL449" t="str">
        <v>Vicaría de Pastoral Social Caritas</v>
      </c>
      <c r="GM449" t="str">
        <v>Voices GY</v>
      </c>
      <c r="GN449" t="str">
        <v>We World GVC</v>
      </c>
      <c r="GO449" t="str">
        <v>World Council of Credit Unions</v>
      </c>
      <c r="GP449" t="str">
        <v>World Food Programme (WFP)</v>
      </c>
      <c r="GQ449" t="str">
        <v>World Vision</v>
      </c>
      <c r="GR449" t="str">
        <v>ZOA</v>
      </c>
    </row>
    <row r="450" spans="8:200" x14ac:dyDescent="0.3">
      <c r="H450" t="str" cm="1">
        <f t="array" ref="H450:GR450">TRANSPOSE(_xlfn._xlws.SORT(_xlfn._xlws.FILTER(Table3[Name],ISNUMBER(SEARCH(' Activity Sheet'!D504,Table3[Name])),"Not found"),,1))</f>
        <v>.New Organisation</v>
      </c>
      <c r="I450" t="str">
        <v>ABV - Association of Good with Life</v>
      </c>
      <c r="J450" t="str">
        <v>ACAPS</v>
      </c>
      <c r="K450" t="str">
        <v>Acción y Desarrollo</v>
      </c>
      <c r="L450" t="str">
        <v>ACTED</v>
      </c>
      <c r="M450" t="str">
        <v>Action against Hunger</v>
      </c>
      <c r="N450" t="str">
        <v>ActionAid</v>
      </c>
      <c r="O450" t="str">
        <v>Adventist Development and Relief Agency (ADRA)</v>
      </c>
      <c r="P450" t="str">
        <v>Alas de Colibrí Foundation</v>
      </c>
      <c r="Q450" t="str">
        <v>Alianza por la Solidaridad</v>
      </c>
      <c r="R450" t="str">
        <v>Alianza por Venezuela</v>
      </c>
      <c r="S450" t="str">
        <v>Americares Foundation</v>
      </c>
      <c r="T450" t="str">
        <v>Argentine Commission for Refugees and Migrants (CAREF)</v>
      </c>
      <c r="U450" t="str">
        <v>Asociación Aves</v>
      </c>
      <c r="V450" t="str">
        <v>Asociación de Jubilados y Pensionados Venezolanos en Argentina</v>
      </c>
      <c r="W450" t="str">
        <v>Asociación de Venezolanos en Eloy Alfaro</v>
      </c>
      <c r="X450" t="str">
        <v>Asociación Fundación contra el Hambre Perú</v>
      </c>
      <c r="Y450" t="str">
        <v>Asociación Migrantes Venezolanos</v>
      </c>
      <c r="Z450" t="str">
        <v>Asociación Misioneros de San Carlos Scalabrinianos</v>
      </c>
      <c r="AA450" t="str">
        <v>Asociacion Proteccion Poblacion Vulnerable</v>
      </c>
      <c r="AB450" t="str">
        <v>Asociación Quinta Ola</v>
      </c>
      <c r="AC450" t="str">
        <v>Asociación Salto Ángel</v>
      </c>
      <c r="AD450" t="str">
        <v>Asociación Venezuela en Ecuador AC</v>
      </c>
      <c r="AE450" t="str">
        <v>ASOVENAR</v>
      </c>
      <c r="AF450" t="str">
        <v>Associação Hermanitos</v>
      </c>
      <c r="AG450" t="str">
        <v>AVSI Foundation</v>
      </c>
      <c r="AH450" t="str">
        <v>Bethany Christian Services</v>
      </c>
      <c r="AI450" t="str">
        <v>Blumont</v>
      </c>
      <c r="AJ450" t="str">
        <v>CARE</v>
      </c>
      <c r="AK450" t="str">
        <v>Caritas Brazil</v>
      </c>
      <c r="AL450" t="str">
        <v>Caritas Ecuador</v>
      </c>
      <c r="AM450" t="str">
        <v>Caritas Germany</v>
      </c>
      <c r="AN450" t="str">
        <v>Caritas Manaus</v>
      </c>
      <c r="AO450" t="str">
        <v>Caritas Parana</v>
      </c>
      <c r="AP450" t="str">
        <v>Caritas Peru</v>
      </c>
      <c r="AQ450" t="str">
        <v>Caritas Rio de Janeiro</v>
      </c>
      <c r="AR450" t="str">
        <v>Caritas São Paulo</v>
      </c>
      <c r="AS450" t="str">
        <v>Caritas Switzerland</v>
      </c>
      <c r="AT450" t="str">
        <v>CCEFIRO Association</v>
      </c>
      <c r="AU450" t="str">
        <v>CEDRO</v>
      </c>
      <c r="AV450" t="str">
        <v>Center for Integrated Studies and Programs for Sustainable Development (CIEDS)</v>
      </c>
      <c r="AW450" t="str">
        <v>Center for Migration and Human Rights of the Diocese of Roraima (CMDH)</v>
      </c>
      <c r="AX450" t="str">
        <v>Centro de Atencion Psicosocial (CAPS)</v>
      </c>
      <c r="AY450" t="str">
        <v>CESAL</v>
      </c>
      <c r="AZ450" t="str">
        <v>CESVI-Cooperazione e Sviluppo</v>
      </c>
      <c r="BA450" t="str">
        <v>ChildFund International</v>
      </c>
      <c r="BB450" t="str">
        <v>CHS Alternativo</v>
      </c>
      <c r="BC450" t="str">
        <v>Churún Merú Association</v>
      </c>
      <c r="BD450" t="str">
        <v>Coalición por Venezuela</v>
      </c>
      <c r="BE450" t="str">
        <v>Colonia Foundation of Venezuelans in the Dominican Republic (FUNCOVERD)</v>
      </c>
      <c r="BF450" t="str">
        <v>COLVENZ</v>
      </c>
      <c r="BG450" t="str">
        <v>Compassiva</v>
      </c>
      <c r="BH450" t="str">
        <v>Consejo Interreligioso del Perú - Religiones por la Paz</v>
      </c>
      <c r="BI450" t="str">
        <v>Consorcio ONG OCIPI Y Capellanía Nacional OFICA</v>
      </c>
      <c r="BJ450" t="str">
        <v>COOPI - International Cooperation Foundation</v>
      </c>
      <c r="BK450" t="str">
        <v>Corporación Colectivo Sin Fronteras</v>
      </c>
      <c r="BL450" t="str">
        <v>CRISFE Foundation</v>
      </c>
      <c r="BM450" t="str">
        <v>Cuso International</v>
      </c>
      <c r="BN450" t="str">
        <v>Danielle’s Children Fund (DCF)</v>
      </c>
      <c r="BO450" t="str">
        <v>Danish Refugee Council (DRC)</v>
      </c>
      <c r="BP450" t="str">
        <v>Development Support Association - APOYAR</v>
      </c>
      <c r="BQ450" t="str">
        <v>Diakonie Katastrophenhilfe</v>
      </c>
      <c r="BR450" t="str">
        <v>Diálogo Diverso</v>
      </c>
      <c r="BS450" t="str">
        <v>Doctors of the World</v>
      </c>
      <c r="BT450" t="str">
        <v>Dominican Institute for Integrated Development</v>
      </c>
      <c r="BU450" t="str">
        <v>Duendes y Ángeles Vinotinto República Dominicana</v>
      </c>
      <c r="BV450" t="str">
        <v>Encuentros SJS (Servicio Jesuita de la Solidaridad)</v>
      </c>
      <c r="BW450" t="str">
        <v>Ending Violence Against Migrants</v>
      </c>
      <c r="BX450" t="str">
        <v>Equidad Foundation</v>
      </c>
      <c r="BY450" t="str">
        <v>Equilibrium CenDE</v>
      </c>
      <c r="BZ450" t="str">
        <v>Facultad de Psicología - Universidad de la República (UDELAR)</v>
      </c>
      <c r="CA450" t="str">
        <v>First International Emergency and Solidarités International</v>
      </c>
      <c r="CB450" t="str">
        <v>Fondo Ecuatoriano Populorum Progressio</v>
      </c>
      <c r="CC450" t="str">
        <v>Foro Salud Callao</v>
      </c>
      <c r="CD450" t="str">
        <v>Foundation for the Integration and Development of Latin America (FIDAL)</v>
      </c>
      <c r="CE450" t="str">
        <v>Foundation of the Americas (FUDELA)</v>
      </c>
      <c r="CF450" t="str">
        <v>Fraternity Without Borders</v>
      </c>
      <c r="CG450" t="str">
        <v>Fundación Brisas del Norte</v>
      </c>
      <c r="CH450" t="str">
        <v>Fundación Colombovenezolana Nueva Ilusión</v>
      </c>
      <c r="CI450" t="str">
        <v>Fundación Nakama's</v>
      </c>
      <c r="CJ450" t="str">
        <v>Fundación RadaBer</v>
      </c>
      <c r="CK450" t="str">
        <v>Fundación Scalabrini Bolivia</v>
      </c>
      <c r="CL450" t="str">
        <v>Fundacion Social Vivan los Niños</v>
      </c>
      <c r="CM450" t="str">
        <v>FUNVEAC</v>
      </c>
      <c r="CN450" t="str">
        <v>German Development Cooperation Agency GIZ</v>
      </c>
      <c r="CO450" t="str">
        <v>Globalizate Radio</v>
      </c>
      <c r="CP450" t="str">
        <v>GOAL</v>
      </c>
      <c r="CQ450" t="str">
        <v>Halü Bienestar Humano Foundation (HALU)</v>
      </c>
      <c r="CR450" t="str">
        <v>Heartland Alliance International (HAI)</v>
      </c>
      <c r="CS450" t="str">
        <v>HELVETAS Swiss Intercooperation</v>
      </c>
      <c r="CT450" t="str">
        <v>HIAS</v>
      </c>
      <c r="CU450" t="str">
        <v>Human Rights Defence Curaçao</v>
      </c>
      <c r="CV450" t="str">
        <v>Humanity &amp; Inclusion</v>
      </c>
      <c r="CW450" t="str">
        <v>Humans Analytic</v>
      </c>
      <c r="CX450" t="str">
        <v>Idas y Vueltas Association</v>
      </c>
      <c r="CY450" t="str">
        <v>iMMAP</v>
      </c>
      <c r="CZ450" t="str">
        <v>IMPACT Initiatives (REACH)</v>
      </c>
      <c r="DA450" t="str">
        <v>Inmigrante Feliz Association</v>
      </c>
      <c r="DB450" t="str">
        <v>Institute for Migration and Human Rights (IMDH)</v>
      </c>
      <c r="DC450" t="str">
        <v>Institute of Natural and Cultural Heritage (IPANC)</v>
      </c>
      <c r="DD450" t="str">
        <v>International Committee for the Development of People (CISP)</v>
      </c>
      <c r="DE450" t="str">
        <v>International Federation of the Red Cross (IFRC)</v>
      </c>
      <c r="DF450" t="str">
        <v>International Labour Organization (ILO)</v>
      </c>
      <c r="DG450" t="str">
        <v>International Medical Corps</v>
      </c>
      <c r="DH450" t="str">
        <v>International Organization for Migration (IOM)</v>
      </c>
      <c r="DI450" t="str">
        <v>International Rescue Committee (IRC)</v>
      </c>
      <c r="DJ450" t="str">
        <v>INTERSOS</v>
      </c>
      <c r="DK450" t="str">
        <v>Jesuit Migrant Service (JMS)</v>
      </c>
      <c r="DL450" t="str">
        <v>Jesuit Refugee Service (JRS)</v>
      </c>
      <c r="DM450" t="str">
        <v>Jesuit Service for Migrants and Refugees (JSMR)</v>
      </c>
      <c r="DN450" t="str">
        <v>Joint United Nations Programme on HIV/AIDS (UNAIDS)</v>
      </c>
      <c r="DO450" t="str">
        <v>Kimirina Coorporation</v>
      </c>
      <c r="DP450" t="str">
        <v>La Casita Hispanic Cultural Centre</v>
      </c>
      <c r="DQ450" t="str">
        <v>Latin American Network of Non-Governmental Organizations of Persons with Disabilities and their Families (RIADIS)</v>
      </c>
      <c r="DR450" t="str">
        <v>LGBT+ Movement Brazil</v>
      </c>
      <c r="DS450" t="str">
        <v>Living Water Community (LWC)</v>
      </c>
      <c r="DT450" t="str">
        <v>LLANOVENCOL</v>
      </c>
      <c r="DU450" t="str">
        <v>Lutheran World Federation</v>
      </c>
      <c r="DV450" t="str">
        <v>Lutheran World Relief</v>
      </c>
      <c r="DW450" t="str">
        <v>Malteser International</v>
      </c>
      <c r="DX450" t="str">
        <v>Mana Institute</v>
      </c>
      <c r="DY450" t="str">
        <v>Manos Veneguayas Association</v>
      </c>
      <c r="DZ450" t="str">
        <v>Más Igualdad Perú</v>
      </c>
      <c r="EA450" t="str">
        <v>MedGlobal</v>
      </c>
      <c r="EB450" t="str">
        <v>Medical Teams International</v>
      </c>
      <c r="EC450" t="str">
        <v>Mercy Corps</v>
      </c>
      <c r="ED450" t="str">
        <v>Migrant Service Center (CAM)</v>
      </c>
      <c r="EE450" t="str">
        <v>Migrants, Refugees and Argentine Social Entrepreneurs (MIRARES)</v>
      </c>
      <c r="EF450" t="str">
        <v>Mision Scalabriniana - Ecuador</v>
      </c>
      <c r="EG450" t="str">
        <v>Missão Paz</v>
      </c>
      <c r="EH450" t="str">
        <v>Museu A CASA</v>
      </c>
      <c r="EI450" t="str">
        <v>Norwegian Refugee Council (NRC)</v>
      </c>
      <c r="EJ450" t="str">
        <v>ONG Migrantes por el Maule</v>
      </c>
      <c r="EK450" t="str">
        <v>ONG Preemptive Love Coalition Colombia</v>
      </c>
      <c r="EL450" t="str">
        <v>Organización Transfomando Vidas</v>
      </c>
      <c r="EM450" t="str">
        <v>Organization of Ibero-American States for Education, Science and Culture (OEI)</v>
      </c>
      <c r="EN450" t="str">
        <v>OXFAM</v>
      </c>
      <c r="EO450" t="str">
        <v>Panamerican Development Foundation</v>
      </c>
      <c r="EP450" t="str">
        <v>Panamerican Health Organization/World Health Organization (PAHO/WHO)</v>
      </c>
      <c r="EQ450" t="str">
        <v>Pastoral of Human Mobility - Peruvian Episcopal Conference</v>
      </c>
      <c r="ER450" t="str">
        <v>Pastoral Service for Migrants National</v>
      </c>
      <c r="ES450" t="str">
        <v>Permanent Human Rights defense Committee (CDH)</v>
      </c>
      <c r="ET450" t="str">
        <v>Pirilampos Institute - Group of visits and voluntary actions in Roraima</v>
      </c>
      <c r="EU450" t="str">
        <v>Plan International</v>
      </c>
      <c r="EV450" t="str">
        <v>Population Program, Faculty of Social Sciences, University of the Republic</v>
      </c>
      <c r="EW450" t="str">
        <v>Profamilia Association</v>
      </c>
      <c r="EX450" t="str">
        <v>Red con Migrantes y Refugiados</v>
      </c>
      <c r="EY450" t="str">
        <v>Red Cross Colombia</v>
      </c>
      <c r="EZ450" t="str">
        <v>Red Cross Ecuador</v>
      </c>
      <c r="FA450" t="str">
        <v>Red Cross Peru</v>
      </c>
      <c r="FB450" t="str">
        <v>Red de Investigaciones en Derechos Humanos - CONICET (Consejo Nacional de Investigaciones Científicas y Técnicas)</v>
      </c>
      <c r="FC450" t="str">
        <v>RET International</v>
      </c>
      <c r="FD450" t="str">
        <v>Salú pa Tur Foundation</v>
      </c>
      <c r="FE450" t="str">
        <v>Salvation Army</v>
      </c>
      <c r="FF450" t="str">
        <v>Samaritan's Purse</v>
      </c>
      <c r="FG450" t="str">
        <v>Save the Children International (SCI)</v>
      </c>
      <c r="FH450" t="str">
        <v>Scalabrini Foundation Chile</v>
      </c>
      <c r="FI450" t="str">
        <v>Sección Peruana de Amnistía Internacional</v>
      </c>
      <c r="FJ450" t="str">
        <v>Serviço Pastoral dos Migrantes do Nordeste</v>
      </c>
      <c r="FK450" t="str">
        <v>Sesame Workshop</v>
      </c>
      <c r="FL450" t="str">
        <v>Si, Da Vida</v>
      </c>
      <c r="FM450" t="str">
        <v>Solidarity and Action Asociation</v>
      </c>
      <c r="FN450" t="str">
        <v>SOS Children's Villages</v>
      </c>
      <c r="FO450" t="str">
        <v>Tarabita Foundation</v>
      </c>
      <c r="FP450" t="str">
        <v>Tearfund</v>
      </c>
      <c r="FQ450" t="str">
        <v>TECHO</v>
      </c>
      <c r="FR450" t="str">
        <v>Terranueva Foundation</v>
      </c>
      <c r="FS450" t="str">
        <v>Terre des Hommes Suisse</v>
      </c>
      <c r="FT450" t="str">
        <v>The Israel Forum for International Humanitarian Aid (IsraAID)</v>
      </c>
      <c r="FU450" t="str">
        <v>Unión Venezolana en Perú</v>
      </c>
      <c r="FV450" t="str">
        <v>United Nations Children's Fund (UNICEF)</v>
      </c>
      <c r="FW450" t="str">
        <v>United Nations Development Programme (UNDP)</v>
      </c>
      <c r="FX450" t="str">
        <v>United Nations Educational, Scientific and Cultural Organization (UNESCO)</v>
      </c>
      <c r="FY450" t="str">
        <v>United Nations Entity for Gender Equality and the Empowerment of Women (UNWOMEN)</v>
      </c>
      <c r="FZ450" t="str">
        <v>United Nations Food and Agricultural Organization (FAO)</v>
      </c>
      <c r="GA450" t="str">
        <v>United Nations High Commissioner for Refugees (UNHCR)</v>
      </c>
      <c r="GB450" t="str">
        <v>United Nations Office of the High Commissioner for Human Rights (OHCHR)</v>
      </c>
      <c r="GC450" t="str">
        <v>United Nations Office on Drugs and Crime (UNODC)</v>
      </c>
      <c r="GD450" t="str">
        <v>United Nations Population Fund (UNFPA)</v>
      </c>
      <c r="GE450" t="str">
        <v>United Nations Programme for Human Settlements (UN Habitat)</v>
      </c>
      <c r="GF450" t="str">
        <v>Vale da Benção Educational and Charitable Association (AEBVB)</v>
      </c>
      <c r="GG450" t="str">
        <v>VenAruba Solidaria</v>
      </c>
      <c r="GH450" t="str">
        <v>Venex Curacao Foundation</v>
      </c>
      <c r="GI450" t="str">
        <v>Venezolanos en Barranquilla</v>
      </c>
      <c r="GJ450" t="str">
        <v>Venezolanos en San Cristóbal</v>
      </c>
      <c r="GK450" t="str">
        <v>Venezuelan Emigrant Foundation (FEV)</v>
      </c>
      <c r="GL450" t="str">
        <v>Vicaría de Pastoral Social Caritas</v>
      </c>
      <c r="GM450" t="str">
        <v>Voices GY</v>
      </c>
      <c r="GN450" t="str">
        <v>We World GVC</v>
      </c>
      <c r="GO450" t="str">
        <v>World Council of Credit Unions</v>
      </c>
      <c r="GP450" t="str">
        <v>World Food Programme (WFP)</v>
      </c>
      <c r="GQ450" t="str">
        <v>World Vision</v>
      </c>
      <c r="GR450" t="str">
        <v>ZOA</v>
      </c>
    </row>
    <row r="451" spans="8:200" x14ac:dyDescent="0.3">
      <c r="H451" t="str" cm="1">
        <f t="array" ref="H451:GR451">TRANSPOSE(_xlfn._xlws.SORT(_xlfn._xlws.FILTER(Table3[Name],ISNUMBER(SEARCH(' Activity Sheet'!D505,Table3[Name])),"Not found"),,1))</f>
        <v>.New Organisation</v>
      </c>
      <c r="I451" t="str">
        <v>ABV - Association of Good with Life</v>
      </c>
      <c r="J451" t="str">
        <v>ACAPS</v>
      </c>
      <c r="K451" t="str">
        <v>Acción y Desarrollo</v>
      </c>
      <c r="L451" t="str">
        <v>ACTED</v>
      </c>
      <c r="M451" t="str">
        <v>Action against Hunger</v>
      </c>
      <c r="N451" t="str">
        <v>ActionAid</v>
      </c>
      <c r="O451" t="str">
        <v>Adventist Development and Relief Agency (ADRA)</v>
      </c>
      <c r="P451" t="str">
        <v>Alas de Colibrí Foundation</v>
      </c>
      <c r="Q451" t="str">
        <v>Alianza por la Solidaridad</v>
      </c>
      <c r="R451" t="str">
        <v>Alianza por Venezuela</v>
      </c>
      <c r="S451" t="str">
        <v>Americares Foundation</v>
      </c>
      <c r="T451" t="str">
        <v>Argentine Commission for Refugees and Migrants (CAREF)</v>
      </c>
      <c r="U451" t="str">
        <v>Asociación Aves</v>
      </c>
      <c r="V451" t="str">
        <v>Asociación de Jubilados y Pensionados Venezolanos en Argentina</v>
      </c>
      <c r="W451" t="str">
        <v>Asociación de Venezolanos en Eloy Alfaro</v>
      </c>
      <c r="X451" t="str">
        <v>Asociación Fundación contra el Hambre Perú</v>
      </c>
      <c r="Y451" t="str">
        <v>Asociación Migrantes Venezolanos</v>
      </c>
      <c r="Z451" t="str">
        <v>Asociación Misioneros de San Carlos Scalabrinianos</v>
      </c>
      <c r="AA451" t="str">
        <v>Asociacion Proteccion Poblacion Vulnerable</v>
      </c>
      <c r="AB451" t="str">
        <v>Asociación Quinta Ola</v>
      </c>
      <c r="AC451" t="str">
        <v>Asociación Salto Ángel</v>
      </c>
      <c r="AD451" t="str">
        <v>Asociación Venezuela en Ecuador AC</v>
      </c>
      <c r="AE451" t="str">
        <v>ASOVENAR</v>
      </c>
      <c r="AF451" t="str">
        <v>Associação Hermanitos</v>
      </c>
      <c r="AG451" t="str">
        <v>AVSI Foundation</v>
      </c>
      <c r="AH451" t="str">
        <v>Bethany Christian Services</v>
      </c>
      <c r="AI451" t="str">
        <v>Blumont</v>
      </c>
      <c r="AJ451" t="str">
        <v>CARE</v>
      </c>
      <c r="AK451" t="str">
        <v>Caritas Brazil</v>
      </c>
      <c r="AL451" t="str">
        <v>Caritas Ecuador</v>
      </c>
      <c r="AM451" t="str">
        <v>Caritas Germany</v>
      </c>
      <c r="AN451" t="str">
        <v>Caritas Manaus</v>
      </c>
      <c r="AO451" t="str">
        <v>Caritas Parana</v>
      </c>
      <c r="AP451" t="str">
        <v>Caritas Peru</v>
      </c>
      <c r="AQ451" t="str">
        <v>Caritas Rio de Janeiro</v>
      </c>
      <c r="AR451" t="str">
        <v>Caritas São Paulo</v>
      </c>
      <c r="AS451" t="str">
        <v>Caritas Switzerland</v>
      </c>
      <c r="AT451" t="str">
        <v>CCEFIRO Association</v>
      </c>
      <c r="AU451" t="str">
        <v>CEDRO</v>
      </c>
      <c r="AV451" t="str">
        <v>Center for Integrated Studies and Programs for Sustainable Development (CIEDS)</v>
      </c>
      <c r="AW451" t="str">
        <v>Center for Migration and Human Rights of the Diocese of Roraima (CMDH)</v>
      </c>
      <c r="AX451" t="str">
        <v>Centro de Atencion Psicosocial (CAPS)</v>
      </c>
      <c r="AY451" t="str">
        <v>CESAL</v>
      </c>
      <c r="AZ451" t="str">
        <v>CESVI-Cooperazione e Sviluppo</v>
      </c>
      <c r="BA451" t="str">
        <v>ChildFund International</v>
      </c>
      <c r="BB451" t="str">
        <v>CHS Alternativo</v>
      </c>
      <c r="BC451" t="str">
        <v>Churún Merú Association</v>
      </c>
      <c r="BD451" t="str">
        <v>Coalición por Venezuela</v>
      </c>
      <c r="BE451" t="str">
        <v>Colonia Foundation of Venezuelans in the Dominican Republic (FUNCOVERD)</v>
      </c>
      <c r="BF451" t="str">
        <v>COLVENZ</v>
      </c>
      <c r="BG451" t="str">
        <v>Compassiva</v>
      </c>
      <c r="BH451" t="str">
        <v>Consejo Interreligioso del Perú - Religiones por la Paz</v>
      </c>
      <c r="BI451" t="str">
        <v>Consorcio ONG OCIPI Y Capellanía Nacional OFICA</v>
      </c>
      <c r="BJ451" t="str">
        <v>COOPI - International Cooperation Foundation</v>
      </c>
      <c r="BK451" t="str">
        <v>Corporación Colectivo Sin Fronteras</v>
      </c>
      <c r="BL451" t="str">
        <v>CRISFE Foundation</v>
      </c>
      <c r="BM451" t="str">
        <v>Cuso International</v>
      </c>
      <c r="BN451" t="str">
        <v>Danielle’s Children Fund (DCF)</v>
      </c>
      <c r="BO451" t="str">
        <v>Danish Refugee Council (DRC)</v>
      </c>
      <c r="BP451" t="str">
        <v>Development Support Association - APOYAR</v>
      </c>
      <c r="BQ451" t="str">
        <v>Diakonie Katastrophenhilfe</v>
      </c>
      <c r="BR451" t="str">
        <v>Diálogo Diverso</v>
      </c>
      <c r="BS451" t="str">
        <v>Doctors of the World</v>
      </c>
      <c r="BT451" t="str">
        <v>Dominican Institute for Integrated Development</v>
      </c>
      <c r="BU451" t="str">
        <v>Duendes y Ángeles Vinotinto República Dominicana</v>
      </c>
      <c r="BV451" t="str">
        <v>Encuentros SJS (Servicio Jesuita de la Solidaridad)</v>
      </c>
      <c r="BW451" t="str">
        <v>Ending Violence Against Migrants</v>
      </c>
      <c r="BX451" t="str">
        <v>Equidad Foundation</v>
      </c>
      <c r="BY451" t="str">
        <v>Equilibrium CenDE</v>
      </c>
      <c r="BZ451" t="str">
        <v>Facultad de Psicología - Universidad de la República (UDELAR)</v>
      </c>
      <c r="CA451" t="str">
        <v>First International Emergency and Solidarités International</v>
      </c>
      <c r="CB451" t="str">
        <v>Fondo Ecuatoriano Populorum Progressio</v>
      </c>
      <c r="CC451" t="str">
        <v>Foro Salud Callao</v>
      </c>
      <c r="CD451" t="str">
        <v>Foundation for the Integration and Development of Latin America (FIDAL)</v>
      </c>
      <c r="CE451" t="str">
        <v>Foundation of the Americas (FUDELA)</v>
      </c>
      <c r="CF451" t="str">
        <v>Fraternity Without Borders</v>
      </c>
      <c r="CG451" t="str">
        <v>Fundación Brisas del Norte</v>
      </c>
      <c r="CH451" t="str">
        <v>Fundación Colombovenezolana Nueva Ilusión</v>
      </c>
      <c r="CI451" t="str">
        <v>Fundación Nakama's</v>
      </c>
      <c r="CJ451" t="str">
        <v>Fundación RadaBer</v>
      </c>
      <c r="CK451" t="str">
        <v>Fundación Scalabrini Bolivia</v>
      </c>
      <c r="CL451" t="str">
        <v>Fundacion Social Vivan los Niños</v>
      </c>
      <c r="CM451" t="str">
        <v>FUNVEAC</v>
      </c>
      <c r="CN451" t="str">
        <v>German Development Cooperation Agency GIZ</v>
      </c>
      <c r="CO451" t="str">
        <v>Globalizate Radio</v>
      </c>
      <c r="CP451" t="str">
        <v>GOAL</v>
      </c>
      <c r="CQ451" t="str">
        <v>Halü Bienestar Humano Foundation (HALU)</v>
      </c>
      <c r="CR451" t="str">
        <v>Heartland Alliance International (HAI)</v>
      </c>
      <c r="CS451" t="str">
        <v>HELVETAS Swiss Intercooperation</v>
      </c>
      <c r="CT451" t="str">
        <v>HIAS</v>
      </c>
      <c r="CU451" t="str">
        <v>Human Rights Defence Curaçao</v>
      </c>
      <c r="CV451" t="str">
        <v>Humanity &amp; Inclusion</v>
      </c>
      <c r="CW451" t="str">
        <v>Humans Analytic</v>
      </c>
      <c r="CX451" t="str">
        <v>Idas y Vueltas Association</v>
      </c>
      <c r="CY451" t="str">
        <v>iMMAP</v>
      </c>
      <c r="CZ451" t="str">
        <v>IMPACT Initiatives (REACH)</v>
      </c>
      <c r="DA451" t="str">
        <v>Inmigrante Feliz Association</v>
      </c>
      <c r="DB451" t="str">
        <v>Institute for Migration and Human Rights (IMDH)</v>
      </c>
      <c r="DC451" t="str">
        <v>Institute of Natural and Cultural Heritage (IPANC)</v>
      </c>
      <c r="DD451" t="str">
        <v>International Committee for the Development of People (CISP)</v>
      </c>
      <c r="DE451" t="str">
        <v>International Federation of the Red Cross (IFRC)</v>
      </c>
      <c r="DF451" t="str">
        <v>International Labour Organization (ILO)</v>
      </c>
      <c r="DG451" t="str">
        <v>International Medical Corps</v>
      </c>
      <c r="DH451" t="str">
        <v>International Organization for Migration (IOM)</v>
      </c>
      <c r="DI451" t="str">
        <v>International Rescue Committee (IRC)</v>
      </c>
      <c r="DJ451" t="str">
        <v>INTERSOS</v>
      </c>
      <c r="DK451" t="str">
        <v>Jesuit Migrant Service (JMS)</v>
      </c>
      <c r="DL451" t="str">
        <v>Jesuit Refugee Service (JRS)</v>
      </c>
      <c r="DM451" t="str">
        <v>Jesuit Service for Migrants and Refugees (JSMR)</v>
      </c>
      <c r="DN451" t="str">
        <v>Joint United Nations Programme on HIV/AIDS (UNAIDS)</v>
      </c>
      <c r="DO451" t="str">
        <v>Kimirina Coorporation</v>
      </c>
      <c r="DP451" t="str">
        <v>La Casita Hispanic Cultural Centre</v>
      </c>
      <c r="DQ451" t="str">
        <v>Latin American Network of Non-Governmental Organizations of Persons with Disabilities and their Families (RIADIS)</v>
      </c>
      <c r="DR451" t="str">
        <v>LGBT+ Movement Brazil</v>
      </c>
      <c r="DS451" t="str">
        <v>Living Water Community (LWC)</v>
      </c>
      <c r="DT451" t="str">
        <v>LLANOVENCOL</v>
      </c>
      <c r="DU451" t="str">
        <v>Lutheran World Federation</v>
      </c>
      <c r="DV451" t="str">
        <v>Lutheran World Relief</v>
      </c>
      <c r="DW451" t="str">
        <v>Malteser International</v>
      </c>
      <c r="DX451" t="str">
        <v>Mana Institute</v>
      </c>
      <c r="DY451" t="str">
        <v>Manos Veneguayas Association</v>
      </c>
      <c r="DZ451" t="str">
        <v>Más Igualdad Perú</v>
      </c>
      <c r="EA451" t="str">
        <v>MedGlobal</v>
      </c>
      <c r="EB451" t="str">
        <v>Medical Teams International</v>
      </c>
      <c r="EC451" t="str">
        <v>Mercy Corps</v>
      </c>
      <c r="ED451" t="str">
        <v>Migrant Service Center (CAM)</v>
      </c>
      <c r="EE451" t="str">
        <v>Migrants, Refugees and Argentine Social Entrepreneurs (MIRARES)</v>
      </c>
      <c r="EF451" t="str">
        <v>Mision Scalabriniana - Ecuador</v>
      </c>
      <c r="EG451" t="str">
        <v>Missão Paz</v>
      </c>
      <c r="EH451" t="str">
        <v>Museu A CASA</v>
      </c>
      <c r="EI451" t="str">
        <v>Norwegian Refugee Council (NRC)</v>
      </c>
      <c r="EJ451" t="str">
        <v>ONG Migrantes por el Maule</v>
      </c>
      <c r="EK451" t="str">
        <v>ONG Preemptive Love Coalition Colombia</v>
      </c>
      <c r="EL451" t="str">
        <v>Organización Transfomando Vidas</v>
      </c>
      <c r="EM451" t="str">
        <v>Organization of Ibero-American States for Education, Science and Culture (OEI)</v>
      </c>
      <c r="EN451" t="str">
        <v>OXFAM</v>
      </c>
      <c r="EO451" t="str">
        <v>Panamerican Development Foundation</v>
      </c>
      <c r="EP451" t="str">
        <v>Panamerican Health Organization/World Health Organization (PAHO/WHO)</v>
      </c>
      <c r="EQ451" t="str">
        <v>Pastoral of Human Mobility - Peruvian Episcopal Conference</v>
      </c>
      <c r="ER451" t="str">
        <v>Pastoral Service for Migrants National</v>
      </c>
      <c r="ES451" t="str">
        <v>Permanent Human Rights defense Committee (CDH)</v>
      </c>
      <c r="ET451" t="str">
        <v>Pirilampos Institute - Group of visits and voluntary actions in Roraima</v>
      </c>
      <c r="EU451" t="str">
        <v>Plan International</v>
      </c>
      <c r="EV451" t="str">
        <v>Population Program, Faculty of Social Sciences, University of the Republic</v>
      </c>
      <c r="EW451" t="str">
        <v>Profamilia Association</v>
      </c>
      <c r="EX451" t="str">
        <v>Red con Migrantes y Refugiados</v>
      </c>
      <c r="EY451" t="str">
        <v>Red Cross Colombia</v>
      </c>
      <c r="EZ451" t="str">
        <v>Red Cross Ecuador</v>
      </c>
      <c r="FA451" t="str">
        <v>Red Cross Peru</v>
      </c>
      <c r="FB451" t="str">
        <v>Red de Investigaciones en Derechos Humanos - CONICET (Consejo Nacional de Investigaciones Científicas y Técnicas)</v>
      </c>
      <c r="FC451" t="str">
        <v>RET International</v>
      </c>
      <c r="FD451" t="str">
        <v>Salú pa Tur Foundation</v>
      </c>
      <c r="FE451" t="str">
        <v>Salvation Army</v>
      </c>
      <c r="FF451" t="str">
        <v>Samaritan's Purse</v>
      </c>
      <c r="FG451" t="str">
        <v>Save the Children International (SCI)</v>
      </c>
      <c r="FH451" t="str">
        <v>Scalabrini Foundation Chile</v>
      </c>
      <c r="FI451" t="str">
        <v>Sección Peruana de Amnistía Internacional</v>
      </c>
      <c r="FJ451" t="str">
        <v>Serviço Pastoral dos Migrantes do Nordeste</v>
      </c>
      <c r="FK451" t="str">
        <v>Sesame Workshop</v>
      </c>
      <c r="FL451" t="str">
        <v>Si, Da Vida</v>
      </c>
      <c r="FM451" t="str">
        <v>Solidarity and Action Asociation</v>
      </c>
      <c r="FN451" t="str">
        <v>SOS Children's Villages</v>
      </c>
      <c r="FO451" t="str">
        <v>Tarabita Foundation</v>
      </c>
      <c r="FP451" t="str">
        <v>Tearfund</v>
      </c>
      <c r="FQ451" t="str">
        <v>TECHO</v>
      </c>
      <c r="FR451" t="str">
        <v>Terranueva Foundation</v>
      </c>
      <c r="FS451" t="str">
        <v>Terre des Hommes Suisse</v>
      </c>
      <c r="FT451" t="str">
        <v>The Israel Forum for International Humanitarian Aid (IsraAID)</v>
      </c>
      <c r="FU451" t="str">
        <v>Unión Venezolana en Perú</v>
      </c>
      <c r="FV451" t="str">
        <v>United Nations Children's Fund (UNICEF)</v>
      </c>
      <c r="FW451" t="str">
        <v>United Nations Development Programme (UNDP)</v>
      </c>
      <c r="FX451" t="str">
        <v>United Nations Educational, Scientific and Cultural Organization (UNESCO)</v>
      </c>
      <c r="FY451" t="str">
        <v>United Nations Entity for Gender Equality and the Empowerment of Women (UNWOMEN)</v>
      </c>
      <c r="FZ451" t="str">
        <v>United Nations Food and Agricultural Organization (FAO)</v>
      </c>
      <c r="GA451" t="str">
        <v>United Nations High Commissioner for Refugees (UNHCR)</v>
      </c>
      <c r="GB451" t="str">
        <v>United Nations Office of the High Commissioner for Human Rights (OHCHR)</v>
      </c>
      <c r="GC451" t="str">
        <v>United Nations Office on Drugs and Crime (UNODC)</v>
      </c>
      <c r="GD451" t="str">
        <v>United Nations Population Fund (UNFPA)</v>
      </c>
      <c r="GE451" t="str">
        <v>United Nations Programme for Human Settlements (UN Habitat)</v>
      </c>
      <c r="GF451" t="str">
        <v>Vale da Benção Educational and Charitable Association (AEBVB)</v>
      </c>
      <c r="GG451" t="str">
        <v>VenAruba Solidaria</v>
      </c>
      <c r="GH451" t="str">
        <v>Venex Curacao Foundation</v>
      </c>
      <c r="GI451" t="str">
        <v>Venezolanos en Barranquilla</v>
      </c>
      <c r="GJ451" t="str">
        <v>Venezolanos en San Cristóbal</v>
      </c>
      <c r="GK451" t="str">
        <v>Venezuelan Emigrant Foundation (FEV)</v>
      </c>
      <c r="GL451" t="str">
        <v>Vicaría de Pastoral Social Caritas</v>
      </c>
      <c r="GM451" t="str">
        <v>Voices GY</v>
      </c>
      <c r="GN451" t="str">
        <v>We World GVC</v>
      </c>
      <c r="GO451" t="str">
        <v>World Council of Credit Unions</v>
      </c>
      <c r="GP451" t="str">
        <v>World Food Programme (WFP)</v>
      </c>
      <c r="GQ451" t="str">
        <v>World Vision</v>
      </c>
      <c r="GR451" t="str">
        <v>ZOA</v>
      </c>
    </row>
    <row r="452" spans="8:200" x14ac:dyDescent="0.3">
      <c r="H452" t="str" cm="1">
        <f t="array" ref="H452:GR452">TRANSPOSE(_xlfn._xlws.SORT(_xlfn._xlws.FILTER(Table3[Name],ISNUMBER(SEARCH(' Activity Sheet'!D506,Table3[Name])),"Not found"),,1))</f>
        <v>.New Organisation</v>
      </c>
      <c r="I452" t="str">
        <v>ABV - Association of Good with Life</v>
      </c>
      <c r="J452" t="str">
        <v>ACAPS</v>
      </c>
      <c r="K452" t="str">
        <v>Acción y Desarrollo</v>
      </c>
      <c r="L452" t="str">
        <v>ACTED</v>
      </c>
      <c r="M452" t="str">
        <v>Action against Hunger</v>
      </c>
      <c r="N452" t="str">
        <v>ActionAid</v>
      </c>
      <c r="O452" t="str">
        <v>Adventist Development and Relief Agency (ADRA)</v>
      </c>
      <c r="P452" t="str">
        <v>Alas de Colibrí Foundation</v>
      </c>
      <c r="Q452" t="str">
        <v>Alianza por la Solidaridad</v>
      </c>
      <c r="R452" t="str">
        <v>Alianza por Venezuela</v>
      </c>
      <c r="S452" t="str">
        <v>Americares Foundation</v>
      </c>
      <c r="T452" t="str">
        <v>Argentine Commission for Refugees and Migrants (CAREF)</v>
      </c>
      <c r="U452" t="str">
        <v>Asociación Aves</v>
      </c>
      <c r="V452" t="str">
        <v>Asociación de Jubilados y Pensionados Venezolanos en Argentina</v>
      </c>
      <c r="W452" t="str">
        <v>Asociación de Venezolanos en Eloy Alfaro</v>
      </c>
      <c r="X452" t="str">
        <v>Asociación Fundación contra el Hambre Perú</v>
      </c>
      <c r="Y452" t="str">
        <v>Asociación Migrantes Venezolanos</v>
      </c>
      <c r="Z452" t="str">
        <v>Asociación Misioneros de San Carlos Scalabrinianos</v>
      </c>
      <c r="AA452" t="str">
        <v>Asociacion Proteccion Poblacion Vulnerable</v>
      </c>
      <c r="AB452" t="str">
        <v>Asociación Quinta Ola</v>
      </c>
      <c r="AC452" t="str">
        <v>Asociación Salto Ángel</v>
      </c>
      <c r="AD452" t="str">
        <v>Asociación Venezuela en Ecuador AC</v>
      </c>
      <c r="AE452" t="str">
        <v>ASOVENAR</v>
      </c>
      <c r="AF452" t="str">
        <v>Associação Hermanitos</v>
      </c>
      <c r="AG452" t="str">
        <v>AVSI Foundation</v>
      </c>
      <c r="AH452" t="str">
        <v>Bethany Christian Services</v>
      </c>
      <c r="AI452" t="str">
        <v>Blumont</v>
      </c>
      <c r="AJ452" t="str">
        <v>CARE</v>
      </c>
      <c r="AK452" t="str">
        <v>Caritas Brazil</v>
      </c>
      <c r="AL452" t="str">
        <v>Caritas Ecuador</v>
      </c>
      <c r="AM452" t="str">
        <v>Caritas Germany</v>
      </c>
      <c r="AN452" t="str">
        <v>Caritas Manaus</v>
      </c>
      <c r="AO452" t="str">
        <v>Caritas Parana</v>
      </c>
      <c r="AP452" t="str">
        <v>Caritas Peru</v>
      </c>
      <c r="AQ452" t="str">
        <v>Caritas Rio de Janeiro</v>
      </c>
      <c r="AR452" t="str">
        <v>Caritas São Paulo</v>
      </c>
      <c r="AS452" t="str">
        <v>Caritas Switzerland</v>
      </c>
      <c r="AT452" t="str">
        <v>CCEFIRO Association</v>
      </c>
      <c r="AU452" t="str">
        <v>CEDRO</v>
      </c>
      <c r="AV452" t="str">
        <v>Center for Integrated Studies and Programs for Sustainable Development (CIEDS)</v>
      </c>
      <c r="AW452" t="str">
        <v>Center for Migration and Human Rights of the Diocese of Roraima (CMDH)</v>
      </c>
      <c r="AX452" t="str">
        <v>Centro de Atencion Psicosocial (CAPS)</v>
      </c>
      <c r="AY452" t="str">
        <v>CESAL</v>
      </c>
      <c r="AZ452" t="str">
        <v>CESVI-Cooperazione e Sviluppo</v>
      </c>
      <c r="BA452" t="str">
        <v>ChildFund International</v>
      </c>
      <c r="BB452" t="str">
        <v>CHS Alternativo</v>
      </c>
      <c r="BC452" t="str">
        <v>Churún Merú Association</v>
      </c>
      <c r="BD452" t="str">
        <v>Coalición por Venezuela</v>
      </c>
      <c r="BE452" t="str">
        <v>Colonia Foundation of Venezuelans in the Dominican Republic (FUNCOVERD)</v>
      </c>
      <c r="BF452" t="str">
        <v>COLVENZ</v>
      </c>
      <c r="BG452" t="str">
        <v>Compassiva</v>
      </c>
      <c r="BH452" t="str">
        <v>Consejo Interreligioso del Perú - Religiones por la Paz</v>
      </c>
      <c r="BI452" t="str">
        <v>Consorcio ONG OCIPI Y Capellanía Nacional OFICA</v>
      </c>
      <c r="BJ452" t="str">
        <v>COOPI - International Cooperation Foundation</v>
      </c>
      <c r="BK452" t="str">
        <v>Corporación Colectivo Sin Fronteras</v>
      </c>
      <c r="BL452" t="str">
        <v>CRISFE Foundation</v>
      </c>
      <c r="BM452" t="str">
        <v>Cuso International</v>
      </c>
      <c r="BN452" t="str">
        <v>Danielle’s Children Fund (DCF)</v>
      </c>
      <c r="BO452" t="str">
        <v>Danish Refugee Council (DRC)</v>
      </c>
      <c r="BP452" t="str">
        <v>Development Support Association - APOYAR</v>
      </c>
      <c r="BQ452" t="str">
        <v>Diakonie Katastrophenhilfe</v>
      </c>
      <c r="BR452" t="str">
        <v>Diálogo Diverso</v>
      </c>
      <c r="BS452" t="str">
        <v>Doctors of the World</v>
      </c>
      <c r="BT452" t="str">
        <v>Dominican Institute for Integrated Development</v>
      </c>
      <c r="BU452" t="str">
        <v>Duendes y Ángeles Vinotinto República Dominicana</v>
      </c>
      <c r="BV452" t="str">
        <v>Encuentros SJS (Servicio Jesuita de la Solidaridad)</v>
      </c>
      <c r="BW452" t="str">
        <v>Ending Violence Against Migrants</v>
      </c>
      <c r="BX452" t="str">
        <v>Equidad Foundation</v>
      </c>
      <c r="BY452" t="str">
        <v>Equilibrium CenDE</v>
      </c>
      <c r="BZ452" t="str">
        <v>Facultad de Psicología - Universidad de la República (UDELAR)</v>
      </c>
      <c r="CA452" t="str">
        <v>First International Emergency and Solidarités International</v>
      </c>
      <c r="CB452" t="str">
        <v>Fondo Ecuatoriano Populorum Progressio</v>
      </c>
      <c r="CC452" t="str">
        <v>Foro Salud Callao</v>
      </c>
      <c r="CD452" t="str">
        <v>Foundation for the Integration and Development of Latin America (FIDAL)</v>
      </c>
      <c r="CE452" t="str">
        <v>Foundation of the Americas (FUDELA)</v>
      </c>
      <c r="CF452" t="str">
        <v>Fraternity Without Borders</v>
      </c>
      <c r="CG452" t="str">
        <v>Fundación Brisas del Norte</v>
      </c>
      <c r="CH452" t="str">
        <v>Fundación Colombovenezolana Nueva Ilusión</v>
      </c>
      <c r="CI452" t="str">
        <v>Fundación Nakama's</v>
      </c>
      <c r="CJ452" t="str">
        <v>Fundación RadaBer</v>
      </c>
      <c r="CK452" t="str">
        <v>Fundación Scalabrini Bolivia</v>
      </c>
      <c r="CL452" t="str">
        <v>Fundacion Social Vivan los Niños</v>
      </c>
      <c r="CM452" t="str">
        <v>FUNVEAC</v>
      </c>
      <c r="CN452" t="str">
        <v>German Development Cooperation Agency GIZ</v>
      </c>
      <c r="CO452" t="str">
        <v>Globalizate Radio</v>
      </c>
      <c r="CP452" t="str">
        <v>GOAL</v>
      </c>
      <c r="CQ452" t="str">
        <v>Halü Bienestar Humano Foundation (HALU)</v>
      </c>
      <c r="CR452" t="str">
        <v>Heartland Alliance International (HAI)</v>
      </c>
      <c r="CS452" t="str">
        <v>HELVETAS Swiss Intercooperation</v>
      </c>
      <c r="CT452" t="str">
        <v>HIAS</v>
      </c>
      <c r="CU452" t="str">
        <v>Human Rights Defence Curaçao</v>
      </c>
      <c r="CV452" t="str">
        <v>Humanity &amp; Inclusion</v>
      </c>
      <c r="CW452" t="str">
        <v>Humans Analytic</v>
      </c>
      <c r="CX452" t="str">
        <v>Idas y Vueltas Association</v>
      </c>
      <c r="CY452" t="str">
        <v>iMMAP</v>
      </c>
      <c r="CZ452" t="str">
        <v>IMPACT Initiatives (REACH)</v>
      </c>
      <c r="DA452" t="str">
        <v>Inmigrante Feliz Association</v>
      </c>
      <c r="DB452" t="str">
        <v>Institute for Migration and Human Rights (IMDH)</v>
      </c>
      <c r="DC452" t="str">
        <v>Institute of Natural and Cultural Heritage (IPANC)</v>
      </c>
      <c r="DD452" t="str">
        <v>International Committee for the Development of People (CISP)</v>
      </c>
      <c r="DE452" t="str">
        <v>International Federation of the Red Cross (IFRC)</v>
      </c>
      <c r="DF452" t="str">
        <v>International Labour Organization (ILO)</v>
      </c>
      <c r="DG452" t="str">
        <v>International Medical Corps</v>
      </c>
      <c r="DH452" t="str">
        <v>International Organization for Migration (IOM)</v>
      </c>
      <c r="DI452" t="str">
        <v>International Rescue Committee (IRC)</v>
      </c>
      <c r="DJ452" t="str">
        <v>INTERSOS</v>
      </c>
      <c r="DK452" t="str">
        <v>Jesuit Migrant Service (JMS)</v>
      </c>
      <c r="DL452" t="str">
        <v>Jesuit Refugee Service (JRS)</v>
      </c>
      <c r="DM452" t="str">
        <v>Jesuit Service for Migrants and Refugees (JSMR)</v>
      </c>
      <c r="DN452" t="str">
        <v>Joint United Nations Programme on HIV/AIDS (UNAIDS)</v>
      </c>
      <c r="DO452" t="str">
        <v>Kimirina Coorporation</v>
      </c>
      <c r="DP452" t="str">
        <v>La Casita Hispanic Cultural Centre</v>
      </c>
      <c r="DQ452" t="str">
        <v>Latin American Network of Non-Governmental Organizations of Persons with Disabilities and their Families (RIADIS)</v>
      </c>
      <c r="DR452" t="str">
        <v>LGBT+ Movement Brazil</v>
      </c>
      <c r="DS452" t="str">
        <v>Living Water Community (LWC)</v>
      </c>
      <c r="DT452" t="str">
        <v>LLANOVENCOL</v>
      </c>
      <c r="DU452" t="str">
        <v>Lutheran World Federation</v>
      </c>
      <c r="DV452" t="str">
        <v>Lutheran World Relief</v>
      </c>
      <c r="DW452" t="str">
        <v>Malteser International</v>
      </c>
      <c r="DX452" t="str">
        <v>Mana Institute</v>
      </c>
      <c r="DY452" t="str">
        <v>Manos Veneguayas Association</v>
      </c>
      <c r="DZ452" t="str">
        <v>Más Igualdad Perú</v>
      </c>
      <c r="EA452" t="str">
        <v>MedGlobal</v>
      </c>
      <c r="EB452" t="str">
        <v>Medical Teams International</v>
      </c>
      <c r="EC452" t="str">
        <v>Mercy Corps</v>
      </c>
      <c r="ED452" t="str">
        <v>Migrant Service Center (CAM)</v>
      </c>
      <c r="EE452" t="str">
        <v>Migrants, Refugees and Argentine Social Entrepreneurs (MIRARES)</v>
      </c>
      <c r="EF452" t="str">
        <v>Mision Scalabriniana - Ecuador</v>
      </c>
      <c r="EG452" t="str">
        <v>Missão Paz</v>
      </c>
      <c r="EH452" t="str">
        <v>Museu A CASA</v>
      </c>
      <c r="EI452" t="str">
        <v>Norwegian Refugee Council (NRC)</v>
      </c>
      <c r="EJ452" t="str">
        <v>ONG Migrantes por el Maule</v>
      </c>
      <c r="EK452" t="str">
        <v>ONG Preemptive Love Coalition Colombia</v>
      </c>
      <c r="EL452" t="str">
        <v>Organización Transfomando Vidas</v>
      </c>
      <c r="EM452" t="str">
        <v>Organization of Ibero-American States for Education, Science and Culture (OEI)</v>
      </c>
      <c r="EN452" t="str">
        <v>OXFAM</v>
      </c>
      <c r="EO452" t="str">
        <v>Panamerican Development Foundation</v>
      </c>
      <c r="EP452" t="str">
        <v>Panamerican Health Organization/World Health Organization (PAHO/WHO)</v>
      </c>
      <c r="EQ452" t="str">
        <v>Pastoral of Human Mobility - Peruvian Episcopal Conference</v>
      </c>
      <c r="ER452" t="str">
        <v>Pastoral Service for Migrants National</v>
      </c>
      <c r="ES452" t="str">
        <v>Permanent Human Rights defense Committee (CDH)</v>
      </c>
      <c r="ET452" t="str">
        <v>Pirilampos Institute - Group of visits and voluntary actions in Roraima</v>
      </c>
      <c r="EU452" t="str">
        <v>Plan International</v>
      </c>
      <c r="EV452" t="str">
        <v>Population Program, Faculty of Social Sciences, University of the Republic</v>
      </c>
      <c r="EW452" t="str">
        <v>Profamilia Association</v>
      </c>
      <c r="EX452" t="str">
        <v>Red con Migrantes y Refugiados</v>
      </c>
      <c r="EY452" t="str">
        <v>Red Cross Colombia</v>
      </c>
      <c r="EZ452" t="str">
        <v>Red Cross Ecuador</v>
      </c>
      <c r="FA452" t="str">
        <v>Red Cross Peru</v>
      </c>
      <c r="FB452" t="str">
        <v>Red de Investigaciones en Derechos Humanos - CONICET (Consejo Nacional de Investigaciones Científicas y Técnicas)</v>
      </c>
      <c r="FC452" t="str">
        <v>RET International</v>
      </c>
      <c r="FD452" t="str">
        <v>Salú pa Tur Foundation</v>
      </c>
      <c r="FE452" t="str">
        <v>Salvation Army</v>
      </c>
      <c r="FF452" t="str">
        <v>Samaritan's Purse</v>
      </c>
      <c r="FG452" t="str">
        <v>Save the Children International (SCI)</v>
      </c>
      <c r="FH452" t="str">
        <v>Scalabrini Foundation Chile</v>
      </c>
      <c r="FI452" t="str">
        <v>Sección Peruana de Amnistía Internacional</v>
      </c>
      <c r="FJ452" t="str">
        <v>Serviço Pastoral dos Migrantes do Nordeste</v>
      </c>
      <c r="FK452" t="str">
        <v>Sesame Workshop</v>
      </c>
      <c r="FL452" t="str">
        <v>Si, Da Vida</v>
      </c>
      <c r="FM452" t="str">
        <v>Solidarity and Action Asociation</v>
      </c>
      <c r="FN452" t="str">
        <v>SOS Children's Villages</v>
      </c>
      <c r="FO452" t="str">
        <v>Tarabita Foundation</v>
      </c>
      <c r="FP452" t="str">
        <v>Tearfund</v>
      </c>
      <c r="FQ452" t="str">
        <v>TECHO</v>
      </c>
      <c r="FR452" t="str">
        <v>Terranueva Foundation</v>
      </c>
      <c r="FS452" t="str">
        <v>Terre des Hommes Suisse</v>
      </c>
      <c r="FT452" t="str">
        <v>The Israel Forum for International Humanitarian Aid (IsraAID)</v>
      </c>
      <c r="FU452" t="str">
        <v>Unión Venezolana en Perú</v>
      </c>
      <c r="FV452" t="str">
        <v>United Nations Children's Fund (UNICEF)</v>
      </c>
      <c r="FW452" t="str">
        <v>United Nations Development Programme (UNDP)</v>
      </c>
      <c r="FX452" t="str">
        <v>United Nations Educational, Scientific and Cultural Organization (UNESCO)</v>
      </c>
      <c r="FY452" t="str">
        <v>United Nations Entity for Gender Equality and the Empowerment of Women (UNWOMEN)</v>
      </c>
      <c r="FZ452" t="str">
        <v>United Nations Food and Agricultural Organization (FAO)</v>
      </c>
      <c r="GA452" t="str">
        <v>United Nations High Commissioner for Refugees (UNHCR)</v>
      </c>
      <c r="GB452" t="str">
        <v>United Nations Office of the High Commissioner for Human Rights (OHCHR)</v>
      </c>
      <c r="GC452" t="str">
        <v>United Nations Office on Drugs and Crime (UNODC)</v>
      </c>
      <c r="GD452" t="str">
        <v>United Nations Population Fund (UNFPA)</v>
      </c>
      <c r="GE452" t="str">
        <v>United Nations Programme for Human Settlements (UN Habitat)</v>
      </c>
      <c r="GF452" t="str">
        <v>Vale da Benção Educational and Charitable Association (AEBVB)</v>
      </c>
      <c r="GG452" t="str">
        <v>VenAruba Solidaria</v>
      </c>
      <c r="GH452" t="str">
        <v>Venex Curacao Foundation</v>
      </c>
      <c r="GI452" t="str">
        <v>Venezolanos en Barranquilla</v>
      </c>
      <c r="GJ452" t="str">
        <v>Venezolanos en San Cristóbal</v>
      </c>
      <c r="GK452" t="str">
        <v>Venezuelan Emigrant Foundation (FEV)</v>
      </c>
      <c r="GL452" t="str">
        <v>Vicaría de Pastoral Social Caritas</v>
      </c>
      <c r="GM452" t="str">
        <v>Voices GY</v>
      </c>
      <c r="GN452" t="str">
        <v>We World GVC</v>
      </c>
      <c r="GO452" t="str">
        <v>World Council of Credit Unions</v>
      </c>
      <c r="GP452" t="str">
        <v>World Food Programme (WFP)</v>
      </c>
      <c r="GQ452" t="str">
        <v>World Vision</v>
      </c>
      <c r="GR452" t="str">
        <v>ZOA</v>
      </c>
    </row>
    <row r="453" spans="8:200" x14ac:dyDescent="0.3">
      <c r="H453" t="str" cm="1">
        <f t="array" ref="H453:GR453">TRANSPOSE(_xlfn._xlws.SORT(_xlfn._xlws.FILTER(Table3[Name],ISNUMBER(SEARCH(' Activity Sheet'!D507,Table3[Name])),"Not found"),,1))</f>
        <v>.New Organisation</v>
      </c>
      <c r="I453" t="str">
        <v>ABV - Association of Good with Life</v>
      </c>
      <c r="J453" t="str">
        <v>ACAPS</v>
      </c>
      <c r="K453" t="str">
        <v>Acción y Desarrollo</v>
      </c>
      <c r="L453" t="str">
        <v>ACTED</v>
      </c>
      <c r="M453" t="str">
        <v>Action against Hunger</v>
      </c>
      <c r="N453" t="str">
        <v>ActionAid</v>
      </c>
      <c r="O453" t="str">
        <v>Adventist Development and Relief Agency (ADRA)</v>
      </c>
      <c r="P453" t="str">
        <v>Alas de Colibrí Foundation</v>
      </c>
      <c r="Q453" t="str">
        <v>Alianza por la Solidaridad</v>
      </c>
      <c r="R453" t="str">
        <v>Alianza por Venezuela</v>
      </c>
      <c r="S453" t="str">
        <v>Americares Foundation</v>
      </c>
      <c r="T453" t="str">
        <v>Argentine Commission for Refugees and Migrants (CAREF)</v>
      </c>
      <c r="U453" t="str">
        <v>Asociación Aves</v>
      </c>
      <c r="V453" t="str">
        <v>Asociación de Jubilados y Pensionados Venezolanos en Argentina</v>
      </c>
      <c r="W453" t="str">
        <v>Asociación de Venezolanos en Eloy Alfaro</v>
      </c>
      <c r="X453" t="str">
        <v>Asociación Fundación contra el Hambre Perú</v>
      </c>
      <c r="Y453" t="str">
        <v>Asociación Migrantes Venezolanos</v>
      </c>
      <c r="Z453" t="str">
        <v>Asociación Misioneros de San Carlos Scalabrinianos</v>
      </c>
      <c r="AA453" t="str">
        <v>Asociacion Proteccion Poblacion Vulnerable</v>
      </c>
      <c r="AB453" t="str">
        <v>Asociación Quinta Ola</v>
      </c>
      <c r="AC453" t="str">
        <v>Asociación Salto Ángel</v>
      </c>
      <c r="AD453" t="str">
        <v>Asociación Venezuela en Ecuador AC</v>
      </c>
      <c r="AE453" t="str">
        <v>ASOVENAR</v>
      </c>
      <c r="AF453" t="str">
        <v>Associação Hermanitos</v>
      </c>
      <c r="AG453" t="str">
        <v>AVSI Foundation</v>
      </c>
      <c r="AH453" t="str">
        <v>Bethany Christian Services</v>
      </c>
      <c r="AI453" t="str">
        <v>Blumont</v>
      </c>
      <c r="AJ453" t="str">
        <v>CARE</v>
      </c>
      <c r="AK453" t="str">
        <v>Caritas Brazil</v>
      </c>
      <c r="AL453" t="str">
        <v>Caritas Ecuador</v>
      </c>
      <c r="AM453" t="str">
        <v>Caritas Germany</v>
      </c>
      <c r="AN453" t="str">
        <v>Caritas Manaus</v>
      </c>
      <c r="AO453" t="str">
        <v>Caritas Parana</v>
      </c>
      <c r="AP453" t="str">
        <v>Caritas Peru</v>
      </c>
      <c r="AQ453" t="str">
        <v>Caritas Rio de Janeiro</v>
      </c>
      <c r="AR453" t="str">
        <v>Caritas São Paulo</v>
      </c>
      <c r="AS453" t="str">
        <v>Caritas Switzerland</v>
      </c>
      <c r="AT453" t="str">
        <v>CCEFIRO Association</v>
      </c>
      <c r="AU453" t="str">
        <v>CEDRO</v>
      </c>
      <c r="AV453" t="str">
        <v>Center for Integrated Studies and Programs for Sustainable Development (CIEDS)</v>
      </c>
      <c r="AW453" t="str">
        <v>Center for Migration and Human Rights of the Diocese of Roraima (CMDH)</v>
      </c>
      <c r="AX453" t="str">
        <v>Centro de Atencion Psicosocial (CAPS)</v>
      </c>
      <c r="AY453" t="str">
        <v>CESAL</v>
      </c>
      <c r="AZ453" t="str">
        <v>CESVI-Cooperazione e Sviluppo</v>
      </c>
      <c r="BA453" t="str">
        <v>ChildFund International</v>
      </c>
      <c r="BB453" t="str">
        <v>CHS Alternativo</v>
      </c>
      <c r="BC453" t="str">
        <v>Churún Merú Association</v>
      </c>
      <c r="BD453" t="str">
        <v>Coalición por Venezuela</v>
      </c>
      <c r="BE453" t="str">
        <v>Colonia Foundation of Venezuelans in the Dominican Republic (FUNCOVERD)</v>
      </c>
      <c r="BF453" t="str">
        <v>COLVENZ</v>
      </c>
      <c r="BG453" t="str">
        <v>Compassiva</v>
      </c>
      <c r="BH453" t="str">
        <v>Consejo Interreligioso del Perú - Religiones por la Paz</v>
      </c>
      <c r="BI453" t="str">
        <v>Consorcio ONG OCIPI Y Capellanía Nacional OFICA</v>
      </c>
      <c r="BJ453" t="str">
        <v>COOPI - International Cooperation Foundation</v>
      </c>
      <c r="BK453" t="str">
        <v>Corporación Colectivo Sin Fronteras</v>
      </c>
      <c r="BL453" t="str">
        <v>CRISFE Foundation</v>
      </c>
      <c r="BM453" t="str">
        <v>Cuso International</v>
      </c>
      <c r="BN453" t="str">
        <v>Danielle’s Children Fund (DCF)</v>
      </c>
      <c r="BO453" t="str">
        <v>Danish Refugee Council (DRC)</v>
      </c>
      <c r="BP453" t="str">
        <v>Development Support Association - APOYAR</v>
      </c>
      <c r="BQ453" t="str">
        <v>Diakonie Katastrophenhilfe</v>
      </c>
      <c r="BR453" t="str">
        <v>Diálogo Diverso</v>
      </c>
      <c r="BS453" t="str">
        <v>Doctors of the World</v>
      </c>
      <c r="BT453" t="str">
        <v>Dominican Institute for Integrated Development</v>
      </c>
      <c r="BU453" t="str">
        <v>Duendes y Ángeles Vinotinto República Dominicana</v>
      </c>
      <c r="BV453" t="str">
        <v>Encuentros SJS (Servicio Jesuita de la Solidaridad)</v>
      </c>
      <c r="BW453" t="str">
        <v>Ending Violence Against Migrants</v>
      </c>
      <c r="BX453" t="str">
        <v>Equidad Foundation</v>
      </c>
      <c r="BY453" t="str">
        <v>Equilibrium CenDE</v>
      </c>
      <c r="BZ453" t="str">
        <v>Facultad de Psicología - Universidad de la República (UDELAR)</v>
      </c>
      <c r="CA453" t="str">
        <v>First International Emergency and Solidarités International</v>
      </c>
      <c r="CB453" t="str">
        <v>Fondo Ecuatoriano Populorum Progressio</v>
      </c>
      <c r="CC453" t="str">
        <v>Foro Salud Callao</v>
      </c>
      <c r="CD453" t="str">
        <v>Foundation for the Integration and Development of Latin America (FIDAL)</v>
      </c>
      <c r="CE453" t="str">
        <v>Foundation of the Americas (FUDELA)</v>
      </c>
      <c r="CF453" t="str">
        <v>Fraternity Without Borders</v>
      </c>
      <c r="CG453" t="str">
        <v>Fundación Brisas del Norte</v>
      </c>
      <c r="CH453" t="str">
        <v>Fundación Colombovenezolana Nueva Ilusión</v>
      </c>
      <c r="CI453" t="str">
        <v>Fundación Nakama's</v>
      </c>
      <c r="CJ453" t="str">
        <v>Fundación RadaBer</v>
      </c>
      <c r="CK453" t="str">
        <v>Fundación Scalabrini Bolivia</v>
      </c>
      <c r="CL453" t="str">
        <v>Fundacion Social Vivan los Niños</v>
      </c>
      <c r="CM453" t="str">
        <v>FUNVEAC</v>
      </c>
      <c r="CN453" t="str">
        <v>German Development Cooperation Agency GIZ</v>
      </c>
      <c r="CO453" t="str">
        <v>Globalizate Radio</v>
      </c>
      <c r="CP453" t="str">
        <v>GOAL</v>
      </c>
      <c r="CQ453" t="str">
        <v>Halü Bienestar Humano Foundation (HALU)</v>
      </c>
      <c r="CR453" t="str">
        <v>Heartland Alliance International (HAI)</v>
      </c>
      <c r="CS453" t="str">
        <v>HELVETAS Swiss Intercooperation</v>
      </c>
      <c r="CT453" t="str">
        <v>HIAS</v>
      </c>
      <c r="CU453" t="str">
        <v>Human Rights Defence Curaçao</v>
      </c>
      <c r="CV453" t="str">
        <v>Humanity &amp; Inclusion</v>
      </c>
      <c r="CW453" t="str">
        <v>Humans Analytic</v>
      </c>
      <c r="CX453" t="str">
        <v>Idas y Vueltas Association</v>
      </c>
      <c r="CY453" t="str">
        <v>iMMAP</v>
      </c>
      <c r="CZ453" t="str">
        <v>IMPACT Initiatives (REACH)</v>
      </c>
      <c r="DA453" t="str">
        <v>Inmigrante Feliz Association</v>
      </c>
      <c r="DB453" t="str">
        <v>Institute for Migration and Human Rights (IMDH)</v>
      </c>
      <c r="DC453" t="str">
        <v>Institute of Natural and Cultural Heritage (IPANC)</v>
      </c>
      <c r="DD453" t="str">
        <v>International Committee for the Development of People (CISP)</v>
      </c>
      <c r="DE453" t="str">
        <v>International Federation of the Red Cross (IFRC)</v>
      </c>
      <c r="DF453" t="str">
        <v>International Labour Organization (ILO)</v>
      </c>
      <c r="DG453" t="str">
        <v>International Medical Corps</v>
      </c>
      <c r="DH453" t="str">
        <v>International Organization for Migration (IOM)</v>
      </c>
      <c r="DI453" t="str">
        <v>International Rescue Committee (IRC)</v>
      </c>
      <c r="DJ453" t="str">
        <v>INTERSOS</v>
      </c>
      <c r="DK453" t="str">
        <v>Jesuit Migrant Service (JMS)</v>
      </c>
      <c r="DL453" t="str">
        <v>Jesuit Refugee Service (JRS)</v>
      </c>
      <c r="DM453" t="str">
        <v>Jesuit Service for Migrants and Refugees (JSMR)</v>
      </c>
      <c r="DN453" t="str">
        <v>Joint United Nations Programme on HIV/AIDS (UNAIDS)</v>
      </c>
      <c r="DO453" t="str">
        <v>Kimirina Coorporation</v>
      </c>
      <c r="DP453" t="str">
        <v>La Casita Hispanic Cultural Centre</v>
      </c>
      <c r="DQ453" t="str">
        <v>Latin American Network of Non-Governmental Organizations of Persons with Disabilities and their Families (RIADIS)</v>
      </c>
      <c r="DR453" t="str">
        <v>LGBT+ Movement Brazil</v>
      </c>
      <c r="DS453" t="str">
        <v>Living Water Community (LWC)</v>
      </c>
      <c r="DT453" t="str">
        <v>LLANOVENCOL</v>
      </c>
      <c r="DU453" t="str">
        <v>Lutheran World Federation</v>
      </c>
      <c r="DV453" t="str">
        <v>Lutheran World Relief</v>
      </c>
      <c r="DW453" t="str">
        <v>Malteser International</v>
      </c>
      <c r="DX453" t="str">
        <v>Mana Institute</v>
      </c>
      <c r="DY453" t="str">
        <v>Manos Veneguayas Association</v>
      </c>
      <c r="DZ453" t="str">
        <v>Más Igualdad Perú</v>
      </c>
      <c r="EA453" t="str">
        <v>MedGlobal</v>
      </c>
      <c r="EB453" t="str">
        <v>Medical Teams International</v>
      </c>
      <c r="EC453" t="str">
        <v>Mercy Corps</v>
      </c>
      <c r="ED453" t="str">
        <v>Migrant Service Center (CAM)</v>
      </c>
      <c r="EE453" t="str">
        <v>Migrants, Refugees and Argentine Social Entrepreneurs (MIRARES)</v>
      </c>
      <c r="EF453" t="str">
        <v>Mision Scalabriniana - Ecuador</v>
      </c>
      <c r="EG453" t="str">
        <v>Missão Paz</v>
      </c>
      <c r="EH453" t="str">
        <v>Museu A CASA</v>
      </c>
      <c r="EI453" t="str">
        <v>Norwegian Refugee Council (NRC)</v>
      </c>
      <c r="EJ453" t="str">
        <v>ONG Migrantes por el Maule</v>
      </c>
      <c r="EK453" t="str">
        <v>ONG Preemptive Love Coalition Colombia</v>
      </c>
      <c r="EL453" t="str">
        <v>Organización Transfomando Vidas</v>
      </c>
      <c r="EM453" t="str">
        <v>Organization of Ibero-American States for Education, Science and Culture (OEI)</v>
      </c>
      <c r="EN453" t="str">
        <v>OXFAM</v>
      </c>
      <c r="EO453" t="str">
        <v>Panamerican Development Foundation</v>
      </c>
      <c r="EP453" t="str">
        <v>Panamerican Health Organization/World Health Organization (PAHO/WHO)</v>
      </c>
      <c r="EQ453" t="str">
        <v>Pastoral of Human Mobility - Peruvian Episcopal Conference</v>
      </c>
      <c r="ER453" t="str">
        <v>Pastoral Service for Migrants National</v>
      </c>
      <c r="ES453" t="str">
        <v>Permanent Human Rights defense Committee (CDH)</v>
      </c>
      <c r="ET453" t="str">
        <v>Pirilampos Institute - Group of visits and voluntary actions in Roraima</v>
      </c>
      <c r="EU453" t="str">
        <v>Plan International</v>
      </c>
      <c r="EV453" t="str">
        <v>Population Program, Faculty of Social Sciences, University of the Republic</v>
      </c>
      <c r="EW453" t="str">
        <v>Profamilia Association</v>
      </c>
      <c r="EX453" t="str">
        <v>Red con Migrantes y Refugiados</v>
      </c>
      <c r="EY453" t="str">
        <v>Red Cross Colombia</v>
      </c>
      <c r="EZ453" t="str">
        <v>Red Cross Ecuador</v>
      </c>
      <c r="FA453" t="str">
        <v>Red Cross Peru</v>
      </c>
      <c r="FB453" t="str">
        <v>Red de Investigaciones en Derechos Humanos - CONICET (Consejo Nacional de Investigaciones Científicas y Técnicas)</v>
      </c>
      <c r="FC453" t="str">
        <v>RET International</v>
      </c>
      <c r="FD453" t="str">
        <v>Salú pa Tur Foundation</v>
      </c>
      <c r="FE453" t="str">
        <v>Salvation Army</v>
      </c>
      <c r="FF453" t="str">
        <v>Samaritan's Purse</v>
      </c>
      <c r="FG453" t="str">
        <v>Save the Children International (SCI)</v>
      </c>
      <c r="FH453" t="str">
        <v>Scalabrini Foundation Chile</v>
      </c>
      <c r="FI453" t="str">
        <v>Sección Peruana de Amnistía Internacional</v>
      </c>
      <c r="FJ453" t="str">
        <v>Serviço Pastoral dos Migrantes do Nordeste</v>
      </c>
      <c r="FK453" t="str">
        <v>Sesame Workshop</v>
      </c>
      <c r="FL453" t="str">
        <v>Si, Da Vida</v>
      </c>
      <c r="FM453" t="str">
        <v>Solidarity and Action Asociation</v>
      </c>
      <c r="FN453" t="str">
        <v>SOS Children's Villages</v>
      </c>
      <c r="FO453" t="str">
        <v>Tarabita Foundation</v>
      </c>
      <c r="FP453" t="str">
        <v>Tearfund</v>
      </c>
      <c r="FQ453" t="str">
        <v>TECHO</v>
      </c>
      <c r="FR453" t="str">
        <v>Terranueva Foundation</v>
      </c>
      <c r="FS453" t="str">
        <v>Terre des Hommes Suisse</v>
      </c>
      <c r="FT453" t="str">
        <v>The Israel Forum for International Humanitarian Aid (IsraAID)</v>
      </c>
      <c r="FU453" t="str">
        <v>Unión Venezolana en Perú</v>
      </c>
      <c r="FV453" t="str">
        <v>United Nations Children's Fund (UNICEF)</v>
      </c>
      <c r="FW453" t="str">
        <v>United Nations Development Programme (UNDP)</v>
      </c>
      <c r="FX453" t="str">
        <v>United Nations Educational, Scientific and Cultural Organization (UNESCO)</v>
      </c>
      <c r="FY453" t="str">
        <v>United Nations Entity for Gender Equality and the Empowerment of Women (UNWOMEN)</v>
      </c>
      <c r="FZ453" t="str">
        <v>United Nations Food and Agricultural Organization (FAO)</v>
      </c>
      <c r="GA453" t="str">
        <v>United Nations High Commissioner for Refugees (UNHCR)</v>
      </c>
      <c r="GB453" t="str">
        <v>United Nations Office of the High Commissioner for Human Rights (OHCHR)</v>
      </c>
      <c r="GC453" t="str">
        <v>United Nations Office on Drugs and Crime (UNODC)</v>
      </c>
      <c r="GD453" t="str">
        <v>United Nations Population Fund (UNFPA)</v>
      </c>
      <c r="GE453" t="str">
        <v>United Nations Programme for Human Settlements (UN Habitat)</v>
      </c>
      <c r="GF453" t="str">
        <v>Vale da Benção Educational and Charitable Association (AEBVB)</v>
      </c>
      <c r="GG453" t="str">
        <v>VenAruba Solidaria</v>
      </c>
      <c r="GH453" t="str">
        <v>Venex Curacao Foundation</v>
      </c>
      <c r="GI453" t="str">
        <v>Venezolanos en Barranquilla</v>
      </c>
      <c r="GJ453" t="str">
        <v>Venezolanos en San Cristóbal</v>
      </c>
      <c r="GK453" t="str">
        <v>Venezuelan Emigrant Foundation (FEV)</v>
      </c>
      <c r="GL453" t="str">
        <v>Vicaría de Pastoral Social Caritas</v>
      </c>
      <c r="GM453" t="str">
        <v>Voices GY</v>
      </c>
      <c r="GN453" t="str">
        <v>We World GVC</v>
      </c>
      <c r="GO453" t="str">
        <v>World Council of Credit Unions</v>
      </c>
      <c r="GP453" t="str">
        <v>World Food Programme (WFP)</v>
      </c>
      <c r="GQ453" t="str">
        <v>World Vision</v>
      </c>
      <c r="GR453" t="str">
        <v>ZOA</v>
      </c>
    </row>
    <row r="454" spans="8:200" x14ac:dyDescent="0.3">
      <c r="H454" t="str" cm="1">
        <f t="array" ref="H454:GR454">TRANSPOSE(_xlfn._xlws.SORT(_xlfn._xlws.FILTER(Table3[Name],ISNUMBER(SEARCH(' Activity Sheet'!D508,Table3[Name])),"Not found"),,1))</f>
        <v>.New Organisation</v>
      </c>
      <c r="I454" t="str">
        <v>ABV - Association of Good with Life</v>
      </c>
      <c r="J454" t="str">
        <v>ACAPS</v>
      </c>
      <c r="K454" t="str">
        <v>Acción y Desarrollo</v>
      </c>
      <c r="L454" t="str">
        <v>ACTED</v>
      </c>
      <c r="M454" t="str">
        <v>Action against Hunger</v>
      </c>
      <c r="N454" t="str">
        <v>ActionAid</v>
      </c>
      <c r="O454" t="str">
        <v>Adventist Development and Relief Agency (ADRA)</v>
      </c>
      <c r="P454" t="str">
        <v>Alas de Colibrí Foundation</v>
      </c>
      <c r="Q454" t="str">
        <v>Alianza por la Solidaridad</v>
      </c>
      <c r="R454" t="str">
        <v>Alianza por Venezuela</v>
      </c>
      <c r="S454" t="str">
        <v>Americares Foundation</v>
      </c>
      <c r="T454" t="str">
        <v>Argentine Commission for Refugees and Migrants (CAREF)</v>
      </c>
      <c r="U454" t="str">
        <v>Asociación Aves</v>
      </c>
      <c r="V454" t="str">
        <v>Asociación de Jubilados y Pensionados Venezolanos en Argentina</v>
      </c>
      <c r="W454" t="str">
        <v>Asociación de Venezolanos en Eloy Alfaro</v>
      </c>
      <c r="X454" t="str">
        <v>Asociación Fundación contra el Hambre Perú</v>
      </c>
      <c r="Y454" t="str">
        <v>Asociación Migrantes Venezolanos</v>
      </c>
      <c r="Z454" t="str">
        <v>Asociación Misioneros de San Carlos Scalabrinianos</v>
      </c>
      <c r="AA454" t="str">
        <v>Asociacion Proteccion Poblacion Vulnerable</v>
      </c>
      <c r="AB454" t="str">
        <v>Asociación Quinta Ola</v>
      </c>
      <c r="AC454" t="str">
        <v>Asociación Salto Ángel</v>
      </c>
      <c r="AD454" t="str">
        <v>Asociación Venezuela en Ecuador AC</v>
      </c>
      <c r="AE454" t="str">
        <v>ASOVENAR</v>
      </c>
      <c r="AF454" t="str">
        <v>Associação Hermanitos</v>
      </c>
      <c r="AG454" t="str">
        <v>AVSI Foundation</v>
      </c>
      <c r="AH454" t="str">
        <v>Bethany Christian Services</v>
      </c>
      <c r="AI454" t="str">
        <v>Blumont</v>
      </c>
      <c r="AJ454" t="str">
        <v>CARE</v>
      </c>
      <c r="AK454" t="str">
        <v>Caritas Brazil</v>
      </c>
      <c r="AL454" t="str">
        <v>Caritas Ecuador</v>
      </c>
      <c r="AM454" t="str">
        <v>Caritas Germany</v>
      </c>
      <c r="AN454" t="str">
        <v>Caritas Manaus</v>
      </c>
      <c r="AO454" t="str">
        <v>Caritas Parana</v>
      </c>
      <c r="AP454" t="str">
        <v>Caritas Peru</v>
      </c>
      <c r="AQ454" t="str">
        <v>Caritas Rio de Janeiro</v>
      </c>
      <c r="AR454" t="str">
        <v>Caritas São Paulo</v>
      </c>
      <c r="AS454" t="str">
        <v>Caritas Switzerland</v>
      </c>
      <c r="AT454" t="str">
        <v>CCEFIRO Association</v>
      </c>
      <c r="AU454" t="str">
        <v>CEDRO</v>
      </c>
      <c r="AV454" t="str">
        <v>Center for Integrated Studies and Programs for Sustainable Development (CIEDS)</v>
      </c>
      <c r="AW454" t="str">
        <v>Center for Migration and Human Rights of the Diocese of Roraima (CMDH)</v>
      </c>
      <c r="AX454" t="str">
        <v>Centro de Atencion Psicosocial (CAPS)</v>
      </c>
      <c r="AY454" t="str">
        <v>CESAL</v>
      </c>
      <c r="AZ454" t="str">
        <v>CESVI-Cooperazione e Sviluppo</v>
      </c>
      <c r="BA454" t="str">
        <v>ChildFund International</v>
      </c>
      <c r="BB454" t="str">
        <v>CHS Alternativo</v>
      </c>
      <c r="BC454" t="str">
        <v>Churún Merú Association</v>
      </c>
      <c r="BD454" t="str">
        <v>Coalición por Venezuela</v>
      </c>
      <c r="BE454" t="str">
        <v>Colonia Foundation of Venezuelans in the Dominican Republic (FUNCOVERD)</v>
      </c>
      <c r="BF454" t="str">
        <v>COLVENZ</v>
      </c>
      <c r="BG454" t="str">
        <v>Compassiva</v>
      </c>
      <c r="BH454" t="str">
        <v>Consejo Interreligioso del Perú - Religiones por la Paz</v>
      </c>
      <c r="BI454" t="str">
        <v>Consorcio ONG OCIPI Y Capellanía Nacional OFICA</v>
      </c>
      <c r="BJ454" t="str">
        <v>COOPI - International Cooperation Foundation</v>
      </c>
      <c r="BK454" t="str">
        <v>Corporación Colectivo Sin Fronteras</v>
      </c>
      <c r="BL454" t="str">
        <v>CRISFE Foundation</v>
      </c>
      <c r="BM454" t="str">
        <v>Cuso International</v>
      </c>
      <c r="BN454" t="str">
        <v>Danielle’s Children Fund (DCF)</v>
      </c>
      <c r="BO454" t="str">
        <v>Danish Refugee Council (DRC)</v>
      </c>
      <c r="BP454" t="str">
        <v>Development Support Association - APOYAR</v>
      </c>
      <c r="BQ454" t="str">
        <v>Diakonie Katastrophenhilfe</v>
      </c>
      <c r="BR454" t="str">
        <v>Diálogo Diverso</v>
      </c>
      <c r="BS454" t="str">
        <v>Doctors of the World</v>
      </c>
      <c r="BT454" t="str">
        <v>Dominican Institute for Integrated Development</v>
      </c>
      <c r="BU454" t="str">
        <v>Duendes y Ángeles Vinotinto República Dominicana</v>
      </c>
      <c r="BV454" t="str">
        <v>Encuentros SJS (Servicio Jesuita de la Solidaridad)</v>
      </c>
      <c r="BW454" t="str">
        <v>Ending Violence Against Migrants</v>
      </c>
      <c r="BX454" t="str">
        <v>Equidad Foundation</v>
      </c>
      <c r="BY454" t="str">
        <v>Equilibrium CenDE</v>
      </c>
      <c r="BZ454" t="str">
        <v>Facultad de Psicología - Universidad de la República (UDELAR)</v>
      </c>
      <c r="CA454" t="str">
        <v>First International Emergency and Solidarités International</v>
      </c>
      <c r="CB454" t="str">
        <v>Fondo Ecuatoriano Populorum Progressio</v>
      </c>
      <c r="CC454" t="str">
        <v>Foro Salud Callao</v>
      </c>
      <c r="CD454" t="str">
        <v>Foundation for the Integration and Development of Latin America (FIDAL)</v>
      </c>
      <c r="CE454" t="str">
        <v>Foundation of the Americas (FUDELA)</v>
      </c>
      <c r="CF454" t="str">
        <v>Fraternity Without Borders</v>
      </c>
      <c r="CG454" t="str">
        <v>Fundación Brisas del Norte</v>
      </c>
      <c r="CH454" t="str">
        <v>Fundación Colombovenezolana Nueva Ilusión</v>
      </c>
      <c r="CI454" t="str">
        <v>Fundación Nakama's</v>
      </c>
      <c r="CJ454" t="str">
        <v>Fundación RadaBer</v>
      </c>
      <c r="CK454" t="str">
        <v>Fundación Scalabrini Bolivia</v>
      </c>
      <c r="CL454" t="str">
        <v>Fundacion Social Vivan los Niños</v>
      </c>
      <c r="CM454" t="str">
        <v>FUNVEAC</v>
      </c>
      <c r="CN454" t="str">
        <v>German Development Cooperation Agency GIZ</v>
      </c>
      <c r="CO454" t="str">
        <v>Globalizate Radio</v>
      </c>
      <c r="CP454" t="str">
        <v>GOAL</v>
      </c>
      <c r="CQ454" t="str">
        <v>Halü Bienestar Humano Foundation (HALU)</v>
      </c>
      <c r="CR454" t="str">
        <v>Heartland Alliance International (HAI)</v>
      </c>
      <c r="CS454" t="str">
        <v>HELVETAS Swiss Intercooperation</v>
      </c>
      <c r="CT454" t="str">
        <v>HIAS</v>
      </c>
      <c r="CU454" t="str">
        <v>Human Rights Defence Curaçao</v>
      </c>
      <c r="CV454" t="str">
        <v>Humanity &amp; Inclusion</v>
      </c>
      <c r="CW454" t="str">
        <v>Humans Analytic</v>
      </c>
      <c r="CX454" t="str">
        <v>Idas y Vueltas Association</v>
      </c>
      <c r="CY454" t="str">
        <v>iMMAP</v>
      </c>
      <c r="CZ454" t="str">
        <v>IMPACT Initiatives (REACH)</v>
      </c>
      <c r="DA454" t="str">
        <v>Inmigrante Feliz Association</v>
      </c>
      <c r="DB454" t="str">
        <v>Institute for Migration and Human Rights (IMDH)</v>
      </c>
      <c r="DC454" t="str">
        <v>Institute of Natural and Cultural Heritage (IPANC)</v>
      </c>
      <c r="DD454" t="str">
        <v>International Committee for the Development of People (CISP)</v>
      </c>
      <c r="DE454" t="str">
        <v>International Federation of the Red Cross (IFRC)</v>
      </c>
      <c r="DF454" t="str">
        <v>International Labour Organization (ILO)</v>
      </c>
      <c r="DG454" t="str">
        <v>International Medical Corps</v>
      </c>
      <c r="DH454" t="str">
        <v>International Organization for Migration (IOM)</v>
      </c>
      <c r="DI454" t="str">
        <v>International Rescue Committee (IRC)</v>
      </c>
      <c r="DJ454" t="str">
        <v>INTERSOS</v>
      </c>
      <c r="DK454" t="str">
        <v>Jesuit Migrant Service (JMS)</v>
      </c>
      <c r="DL454" t="str">
        <v>Jesuit Refugee Service (JRS)</v>
      </c>
      <c r="DM454" t="str">
        <v>Jesuit Service for Migrants and Refugees (JSMR)</v>
      </c>
      <c r="DN454" t="str">
        <v>Joint United Nations Programme on HIV/AIDS (UNAIDS)</v>
      </c>
      <c r="DO454" t="str">
        <v>Kimirina Coorporation</v>
      </c>
      <c r="DP454" t="str">
        <v>La Casita Hispanic Cultural Centre</v>
      </c>
      <c r="DQ454" t="str">
        <v>Latin American Network of Non-Governmental Organizations of Persons with Disabilities and their Families (RIADIS)</v>
      </c>
      <c r="DR454" t="str">
        <v>LGBT+ Movement Brazil</v>
      </c>
      <c r="DS454" t="str">
        <v>Living Water Community (LWC)</v>
      </c>
      <c r="DT454" t="str">
        <v>LLANOVENCOL</v>
      </c>
      <c r="DU454" t="str">
        <v>Lutheran World Federation</v>
      </c>
      <c r="DV454" t="str">
        <v>Lutheran World Relief</v>
      </c>
      <c r="DW454" t="str">
        <v>Malteser International</v>
      </c>
      <c r="DX454" t="str">
        <v>Mana Institute</v>
      </c>
      <c r="DY454" t="str">
        <v>Manos Veneguayas Association</v>
      </c>
      <c r="DZ454" t="str">
        <v>Más Igualdad Perú</v>
      </c>
      <c r="EA454" t="str">
        <v>MedGlobal</v>
      </c>
      <c r="EB454" t="str">
        <v>Medical Teams International</v>
      </c>
      <c r="EC454" t="str">
        <v>Mercy Corps</v>
      </c>
      <c r="ED454" t="str">
        <v>Migrant Service Center (CAM)</v>
      </c>
      <c r="EE454" t="str">
        <v>Migrants, Refugees and Argentine Social Entrepreneurs (MIRARES)</v>
      </c>
      <c r="EF454" t="str">
        <v>Mision Scalabriniana - Ecuador</v>
      </c>
      <c r="EG454" t="str">
        <v>Missão Paz</v>
      </c>
      <c r="EH454" t="str">
        <v>Museu A CASA</v>
      </c>
      <c r="EI454" t="str">
        <v>Norwegian Refugee Council (NRC)</v>
      </c>
      <c r="EJ454" t="str">
        <v>ONG Migrantes por el Maule</v>
      </c>
      <c r="EK454" t="str">
        <v>ONG Preemptive Love Coalition Colombia</v>
      </c>
      <c r="EL454" t="str">
        <v>Organización Transfomando Vidas</v>
      </c>
      <c r="EM454" t="str">
        <v>Organization of Ibero-American States for Education, Science and Culture (OEI)</v>
      </c>
      <c r="EN454" t="str">
        <v>OXFAM</v>
      </c>
      <c r="EO454" t="str">
        <v>Panamerican Development Foundation</v>
      </c>
      <c r="EP454" t="str">
        <v>Panamerican Health Organization/World Health Organization (PAHO/WHO)</v>
      </c>
      <c r="EQ454" t="str">
        <v>Pastoral of Human Mobility - Peruvian Episcopal Conference</v>
      </c>
      <c r="ER454" t="str">
        <v>Pastoral Service for Migrants National</v>
      </c>
      <c r="ES454" t="str">
        <v>Permanent Human Rights defense Committee (CDH)</v>
      </c>
      <c r="ET454" t="str">
        <v>Pirilampos Institute - Group of visits and voluntary actions in Roraima</v>
      </c>
      <c r="EU454" t="str">
        <v>Plan International</v>
      </c>
      <c r="EV454" t="str">
        <v>Population Program, Faculty of Social Sciences, University of the Republic</v>
      </c>
      <c r="EW454" t="str">
        <v>Profamilia Association</v>
      </c>
      <c r="EX454" t="str">
        <v>Red con Migrantes y Refugiados</v>
      </c>
      <c r="EY454" t="str">
        <v>Red Cross Colombia</v>
      </c>
      <c r="EZ454" t="str">
        <v>Red Cross Ecuador</v>
      </c>
      <c r="FA454" t="str">
        <v>Red Cross Peru</v>
      </c>
      <c r="FB454" t="str">
        <v>Red de Investigaciones en Derechos Humanos - CONICET (Consejo Nacional de Investigaciones Científicas y Técnicas)</v>
      </c>
      <c r="FC454" t="str">
        <v>RET International</v>
      </c>
      <c r="FD454" t="str">
        <v>Salú pa Tur Foundation</v>
      </c>
      <c r="FE454" t="str">
        <v>Salvation Army</v>
      </c>
      <c r="FF454" t="str">
        <v>Samaritan's Purse</v>
      </c>
      <c r="FG454" t="str">
        <v>Save the Children International (SCI)</v>
      </c>
      <c r="FH454" t="str">
        <v>Scalabrini Foundation Chile</v>
      </c>
      <c r="FI454" t="str">
        <v>Sección Peruana de Amnistía Internacional</v>
      </c>
      <c r="FJ454" t="str">
        <v>Serviço Pastoral dos Migrantes do Nordeste</v>
      </c>
      <c r="FK454" t="str">
        <v>Sesame Workshop</v>
      </c>
      <c r="FL454" t="str">
        <v>Si, Da Vida</v>
      </c>
      <c r="FM454" t="str">
        <v>Solidarity and Action Asociation</v>
      </c>
      <c r="FN454" t="str">
        <v>SOS Children's Villages</v>
      </c>
      <c r="FO454" t="str">
        <v>Tarabita Foundation</v>
      </c>
      <c r="FP454" t="str">
        <v>Tearfund</v>
      </c>
      <c r="FQ454" t="str">
        <v>TECHO</v>
      </c>
      <c r="FR454" t="str">
        <v>Terranueva Foundation</v>
      </c>
      <c r="FS454" t="str">
        <v>Terre des Hommes Suisse</v>
      </c>
      <c r="FT454" t="str">
        <v>The Israel Forum for International Humanitarian Aid (IsraAID)</v>
      </c>
      <c r="FU454" t="str">
        <v>Unión Venezolana en Perú</v>
      </c>
      <c r="FV454" t="str">
        <v>United Nations Children's Fund (UNICEF)</v>
      </c>
      <c r="FW454" t="str">
        <v>United Nations Development Programme (UNDP)</v>
      </c>
      <c r="FX454" t="str">
        <v>United Nations Educational, Scientific and Cultural Organization (UNESCO)</v>
      </c>
      <c r="FY454" t="str">
        <v>United Nations Entity for Gender Equality and the Empowerment of Women (UNWOMEN)</v>
      </c>
      <c r="FZ454" t="str">
        <v>United Nations Food and Agricultural Organization (FAO)</v>
      </c>
      <c r="GA454" t="str">
        <v>United Nations High Commissioner for Refugees (UNHCR)</v>
      </c>
      <c r="GB454" t="str">
        <v>United Nations Office of the High Commissioner for Human Rights (OHCHR)</v>
      </c>
      <c r="GC454" t="str">
        <v>United Nations Office on Drugs and Crime (UNODC)</v>
      </c>
      <c r="GD454" t="str">
        <v>United Nations Population Fund (UNFPA)</v>
      </c>
      <c r="GE454" t="str">
        <v>United Nations Programme for Human Settlements (UN Habitat)</v>
      </c>
      <c r="GF454" t="str">
        <v>Vale da Benção Educational and Charitable Association (AEBVB)</v>
      </c>
      <c r="GG454" t="str">
        <v>VenAruba Solidaria</v>
      </c>
      <c r="GH454" t="str">
        <v>Venex Curacao Foundation</v>
      </c>
      <c r="GI454" t="str">
        <v>Venezolanos en Barranquilla</v>
      </c>
      <c r="GJ454" t="str">
        <v>Venezolanos en San Cristóbal</v>
      </c>
      <c r="GK454" t="str">
        <v>Venezuelan Emigrant Foundation (FEV)</v>
      </c>
      <c r="GL454" t="str">
        <v>Vicaría de Pastoral Social Caritas</v>
      </c>
      <c r="GM454" t="str">
        <v>Voices GY</v>
      </c>
      <c r="GN454" t="str">
        <v>We World GVC</v>
      </c>
      <c r="GO454" t="str">
        <v>World Council of Credit Unions</v>
      </c>
      <c r="GP454" t="str">
        <v>World Food Programme (WFP)</v>
      </c>
      <c r="GQ454" t="str">
        <v>World Vision</v>
      </c>
      <c r="GR454" t="str">
        <v>ZOA</v>
      </c>
    </row>
    <row r="455" spans="8:200" x14ac:dyDescent="0.3">
      <c r="H455" t="str" cm="1">
        <f t="array" ref="H455:GR455">TRANSPOSE(_xlfn._xlws.SORT(_xlfn._xlws.FILTER(Table3[Name],ISNUMBER(SEARCH(' Activity Sheet'!D509,Table3[Name])),"Not found"),,1))</f>
        <v>.New Organisation</v>
      </c>
      <c r="I455" t="str">
        <v>ABV - Association of Good with Life</v>
      </c>
      <c r="J455" t="str">
        <v>ACAPS</v>
      </c>
      <c r="K455" t="str">
        <v>Acción y Desarrollo</v>
      </c>
      <c r="L455" t="str">
        <v>ACTED</v>
      </c>
      <c r="M455" t="str">
        <v>Action against Hunger</v>
      </c>
      <c r="N455" t="str">
        <v>ActionAid</v>
      </c>
      <c r="O455" t="str">
        <v>Adventist Development and Relief Agency (ADRA)</v>
      </c>
      <c r="P455" t="str">
        <v>Alas de Colibrí Foundation</v>
      </c>
      <c r="Q455" t="str">
        <v>Alianza por la Solidaridad</v>
      </c>
      <c r="R455" t="str">
        <v>Alianza por Venezuela</v>
      </c>
      <c r="S455" t="str">
        <v>Americares Foundation</v>
      </c>
      <c r="T455" t="str">
        <v>Argentine Commission for Refugees and Migrants (CAREF)</v>
      </c>
      <c r="U455" t="str">
        <v>Asociación Aves</v>
      </c>
      <c r="V455" t="str">
        <v>Asociación de Jubilados y Pensionados Venezolanos en Argentina</v>
      </c>
      <c r="W455" t="str">
        <v>Asociación de Venezolanos en Eloy Alfaro</v>
      </c>
      <c r="X455" t="str">
        <v>Asociación Fundación contra el Hambre Perú</v>
      </c>
      <c r="Y455" t="str">
        <v>Asociación Migrantes Venezolanos</v>
      </c>
      <c r="Z455" t="str">
        <v>Asociación Misioneros de San Carlos Scalabrinianos</v>
      </c>
      <c r="AA455" t="str">
        <v>Asociacion Proteccion Poblacion Vulnerable</v>
      </c>
      <c r="AB455" t="str">
        <v>Asociación Quinta Ola</v>
      </c>
      <c r="AC455" t="str">
        <v>Asociación Salto Ángel</v>
      </c>
      <c r="AD455" t="str">
        <v>Asociación Venezuela en Ecuador AC</v>
      </c>
      <c r="AE455" t="str">
        <v>ASOVENAR</v>
      </c>
      <c r="AF455" t="str">
        <v>Associação Hermanitos</v>
      </c>
      <c r="AG455" t="str">
        <v>AVSI Foundation</v>
      </c>
      <c r="AH455" t="str">
        <v>Bethany Christian Services</v>
      </c>
      <c r="AI455" t="str">
        <v>Blumont</v>
      </c>
      <c r="AJ455" t="str">
        <v>CARE</v>
      </c>
      <c r="AK455" t="str">
        <v>Caritas Brazil</v>
      </c>
      <c r="AL455" t="str">
        <v>Caritas Ecuador</v>
      </c>
      <c r="AM455" t="str">
        <v>Caritas Germany</v>
      </c>
      <c r="AN455" t="str">
        <v>Caritas Manaus</v>
      </c>
      <c r="AO455" t="str">
        <v>Caritas Parana</v>
      </c>
      <c r="AP455" t="str">
        <v>Caritas Peru</v>
      </c>
      <c r="AQ455" t="str">
        <v>Caritas Rio de Janeiro</v>
      </c>
      <c r="AR455" t="str">
        <v>Caritas São Paulo</v>
      </c>
      <c r="AS455" t="str">
        <v>Caritas Switzerland</v>
      </c>
      <c r="AT455" t="str">
        <v>CCEFIRO Association</v>
      </c>
      <c r="AU455" t="str">
        <v>CEDRO</v>
      </c>
      <c r="AV455" t="str">
        <v>Center for Integrated Studies and Programs for Sustainable Development (CIEDS)</v>
      </c>
      <c r="AW455" t="str">
        <v>Center for Migration and Human Rights of the Diocese of Roraima (CMDH)</v>
      </c>
      <c r="AX455" t="str">
        <v>Centro de Atencion Psicosocial (CAPS)</v>
      </c>
      <c r="AY455" t="str">
        <v>CESAL</v>
      </c>
      <c r="AZ455" t="str">
        <v>CESVI-Cooperazione e Sviluppo</v>
      </c>
      <c r="BA455" t="str">
        <v>ChildFund International</v>
      </c>
      <c r="BB455" t="str">
        <v>CHS Alternativo</v>
      </c>
      <c r="BC455" t="str">
        <v>Churún Merú Association</v>
      </c>
      <c r="BD455" t="str">
        <v>Coalición por Venezuela</v>
      </c>
      <c r="BE455" t="str">
        <v>Colonia Foundation of Venezuelans in the Dominican Republic (FUNCOVERD)</v>
      </c>
      <c r="BF455" t="str">
        <v>COLVENZ</v>
      </c>
      <c r="BG455" t="str">
        <v>Compassiva</v>
      </c>
      <c r="BH455" t="str">
        <v>Consejo Interreligioso del Perú - Religiones por la Paz</v>
      </c>
      <c r="BI455" t="str">
        <v>Consorcio ONG OCIPI Y Capellanía Nacional OFICA</v>
      </c>
      <c r="BJ455" t="str">
        <v>COOPI - International Cooperation Foundation</v>
      </c>
      <c r="BK455" t="str">
        <v>Corporación Colectivo Sin Fronteras</v>
      </c>
      <c r="BL455" t="str">
        <v>CRISFE Foundation</v>
      </c>
      <c r="BM455" t="str">
        <v>Cuso International</v>
      </c>
      <c r="BN455" t="str">
        <v>Danielle’s Children Fund (DCF)</v>
      </c>
      <c r="BO455" t="str">
        <v>Danish Refugee Council (DRC)</v>
      </c>
      <c r="BP455" t="str">
        <v>Development Support Association - APOYAR</v>
      </c>
      <c r="BQ455" t="str">
        <v>Diakonie Katastrophenhilfe</v>
      </c>
      <c r="BR455" t="str">
        <v>Diálogo Diverso</v>
      </c>
      <c r="BS455" t="str">
        <v>Doctors of the World</v>
      </c>
      <c r="BT455" t="str">
        <v>Dominican Institute for Integrated Development</v>
      </c>
      <c r="BU455" t="str">
        <v>Duendes y Ángeles Vinotinto República Dominicana</v>
      </c>
      <c r="BV455" t="str">
        <v>Encuentros SJS (Servicio Jesuita de la Solidaridad)</v>
      </c>
      <c r="BW455" t="str">
        <v>Ending Violence Against Migrants</v>
      </c>
      <c r="BX455" t="str">
        <v>Equidad Foundation</v>
      </c>
      <c r="BY455" t="str">
        <v>Equilibrium CenDE</v>
      </c>
      <c r="BZ455" t="str">
        <v>Facultad de Psicología - Universidad de la República (UDELAR)</v>
      </c>
      <c r="CA455" t="str">
        <v>First International Emergency and Solidarités International</v>
      </c>
      <c r="CB455" t="str">
        <v>Fondo Ecuatoriano Populorum Progressio</v>
      </c>
      <c r="CC455" t="str">
        <v>Foro Salud Callao</v>
      </c>
      <c r="CD455" t="str">
        <v>Foundation for the Integration and Development of Latin America (FIDAL)</v>
      </c>
      <c r="CE455" t="str">
        <v>Foundation of the Americas (FUDELA)</v>
      </c>
      <c r="CF455" t="str">
        <v>Fraternity Without Borders</v>
      </c>
      <c r="CG455" t="str">
        <v>Fundación Brisas del Norte</v>
      </c>
      <c r="CH455" t="str">
        <v>Fundación Colombovenezolana Nueva Ilusión</v>
      </c>
      <c r="CI455" t="str">
        <v>Fundación Nakama's</v>
      </c>
      <c r="CJ455" t="str">
        <v>Fundación RadaBer</v>
      </c>
      <c r="CK455" t="str">
        <v>Fundación Scalabrini Bolivia</v>
      </c>
      <c r="CL455" t="str">
        <v>Fundacion Social Vivan los Niños</v>
      </c>
      <c r="CM455" t="str">
        <v>FUNVEAC</v>
      </c>
      <c r="CN455" t="str">
        <v>German Development Cooperation Agency GIZ</v>
      </c>
      <c r="CO455" t="str">
        <v>Globalizate Radio</v>
      </c>
      <c r="CP455" t="str">
        <v>GOAL</v>
      </c>
      <c r="CQ455" t="str">
        <v>Halü Bienestar Humano Foundation (HALU)</v>
      </c>
      <c r="CR455" t="str">
        <v>Heartland Alliance International (HAI)</v>
      </c>
      <c r="CS455" t="str">
        <v>HELVETAS Swiss Intercooperation</v>
      </c>
      <c r="CT455" t="str">
        <v>HIAS</v>
      </c>
      <c r="CU455" t="str">
        <v>Human Rights Defence Curaçao</v>
      </c>
      <c r="CV455" t="str">
        <v>Humanity &amp; Inclusion</v>
      </c>
      <c r="CW455" t="str">
        <v>Humans Analytic</v>
      </c>
      <c r="CX455" t="str">
        <v>Idas y Vueltas Association</v>
      </c>
      <c r="CY455" t="str">
        <v>iMMAP</v>
      </c>
      <c r="CZ455" t="str">
        <v>IMPACT Initiatives (REACH)</v>
      </c>
      <c r="DA455" t="str">
        <v>Inmigrante Feliz Association</v>
      </c>
      <c r="DB455" t="str">
        <v>Institute for Migration and Human Rights (IMDH)</v>
      </c>
      <c r="DC455" t="str">
        <v>Institute of Natural and Cultural Heritage (IPANC)</v>
      </c>
      <c r="DD455" t="str">
        <v>International Committee for the Development of People (CISP)</v>
      </c>
      <c r="DE455" t="str">
        <v>International Federation of the Red Cross (IFRC)</v>
      </c>
      <c r="DF455" t="str">
        <v>International Labour Organization (ILO)</v>
      </c>
      <c r="DG455" t="str">
        <v>International Medical Corps</v>
      </c>
      <c r="DH455" t="str">
        <v>International Organization for Migration (IOM)</v>
      </c>
      <c r="DI455" t="str">
        <v>International Rescue Committee (IRC)</v>
      </c>
      <c r="DJ455" t="str">
        <v>INTERSOS</v>
      </c>
      <c r="DK455" t="str">
        <v>Jesuit Migrant Service (JMS)</v>
      </c>
      <c r="DL455" t="str">
        <v>Jesuit Refugee Service (JRS)</v>
      </c>
      <c r="DM455" t="str">
        <v>Jesuit Service for Migrants and Refugees (JSMR)</v>
      </c>
      <c r="DN455" t="str">
        <v>Joint United Nations Programme on HIV/AIDS (UNAIDS)</v>
      </c>
      <c r="DO455" t="str">
        <v>Kimirina Coorporation</v>
      </c>
      <c r="DP455" t="str">
        <v>La Casita Hispanic Cultural Centre</v>
      </c>
      <c r="DQ455" t="str">
        <v>Latin American Network of Non-Governmental Organizations of Persons with Disabilities and their Families (RIADIS)</v>
      </c>
      <c r="DR455" t="str">
        <v>LGBT+ Movement Brazil</v>
      </c>
      <c r="DS455" t="str">
        <v>Living Water Community (LWC)</v>
      </c>
      <c r="DT455" t="str">
        <v>LLANOVENCOL</v>
      </c>
      <c r="DU455" t="str">
        <v>Lutheran World Federation</v>
      </c>
      <c r="DV455" t="str">
        <v>Lutheran World Relief</v>
      </c>
      <c r="DW455" t="str">
        <v>Malteser International</v>
      </c>
      <c r="DX455" t="str">
        <v>Mana Institute</v>
      </c>
      <c r="DY455" t="str">
        <v>Manos Veneguayas Association</v>
      </c>
      <c r="DZ455" t="str">
        <v>Más Igualdad Perú</v>
      </c>
      <c r="EA455" t="str">
        <v>MedGlobal</v>
      </c>
      <c r="EB455" t="str">
        <v>Medical Teams International</v>
      </c>
      <c r="EC455" t="str">
        <v>Mercy Corps</v>
      </c>
      <c r="ED455" t="str">
        <v>Migrant Service Center (CAM)</v>
      </c>
      <c r="EE455" t="str">
        <v>Migrants, Refugees and Argentine Social Entrepreneurs (MIRARES)</v>
      </c>
      <c r="EF455" t="str">
        <v>Mision Scalabriniana - Ecuador</v>
      </c>
      <c r="EG455" t="str">
        <v>Missão Paz</v>
      </c>
      <c r="EH455" t="str">
        <v>Museu A CASA</v>
      </c>
      <c r="EI455" t="str">
        <v>Norwegian Refugee Council (NRC)</v>
      </c>
      <c r="EJ455" t="str">
        <v>ONG Migrantes por el Maule</v>
      </c>
      <c r="EK455" t="str">
        <v>ONG Preemptive Love Coalition Colombia</v>
      </c>
      <c r="EL455" t="str">
        <v>Organización Transfomando Vidas</v>
      </c>
      <c r="EM455" t="str">
        <v>Organization of Ibero-American States for Education, Science and Culture (OEI)</v>
      </c>
      <c r="EN455" t="str">
        <v>OXFAM</v>
      </c>
      <c r="EO455" t="str">
        <v>Panamerican Development Foundation</v>
      </c>
      <c r="EP455" t="str">
        <v>Panamerican Health Organization/World Health Organization (PAHO/WHO)</v>
      </c>
      <c r="EQ455" t="str">
        <v>Pastoral of Human Mobility - Peruvian Episcopal Conference</v>
      </c>
      <c r="ER455" t="str">
        <v>Pastoral Service for Migrants National</v>
      </c>
      <c r="ES455" t="str">
        <v>Permanent Human Rights defense Committee (CDH)</v>
      </c>
      <c r="ET455" t="str">
        <v>Pirilampos Institute - Group of visits and voluntary actions in Roraima</v>
      </c>
      <c r="EU455" t="str">
        <v>Plan International</v>
      </c>
      <c r="EV455" t="str">
        <v>Population Program, Faculty of Social Sciences, University of the Republic</v>
      </c>
      <c r="EW455" t="str">
        <v>Profamilia Association</v>
      </c>
      <c r="EX455" t="str">
        <v>Red con Migrantes y Refugiados</v>
      </c>
      <c r="EY455" t="str">
        <v>Red Cross Colombia</v>
      </c>
      <c r="EZ455" t="str">
        <v>Red Cross Ecuador</v>
      </c>
      <c r="FA455" t="str">
        <v>Red Cross Peru</v>
      </c>
      <c r="FB455" t="str">
        <v>Red de Investigaciones en Derechos Humanos - CONICET (Consejo Nacional de Investigaciones Científicas y Técnicas)</v>
      </c>
      <c r="FC455" t="str">
        <v>RET International</v>
      </c>
      <c r="FD455" t="str">
        <v>Salú pa Tur Foundation</v>
      </c>
      <c r="FE455" t="str">
        <v>Salvation Army</v>
      </c>
      <c r="FF455" t="str">
        <v>Samaritan's Purse</v>
      </c>
      <c r="FG455" t="str">
        <v>Save the Children International (SCI)</v>
      </c>
      <c r="FH455" t="str">
        <v>Scalabrini Foundation Chile</v>
      </c>
      <c r="FI455" t="str">
        <v>Sección Peruana de Amnistía Internacional</v>
      </c>
      <c r="FJ455" t="str">
        <v>Serviço Pastoral dos Migrantes do Nordeste</v>
      </c>
      <c r="FK455" t="str">
        <v>Sesame Workshop</v>
      </c>
      <c r="FL455" t="str">
        <v>Si, Da Vida</v>
      </c>
      <c r="FM455" t="str">
        <v>Solidarity and Action Asociation</v>
      </c>
      <c r="FN455" t="str">
        <v>SOS Children's Villages</v>
      </c>
      <c r="FO455" t="str">
        <v>Tarabita Foundation</v>
      </c>
      <c r="FP455" t="str">
        <v>Tearfund</v>
      </c>
      <c r="FQ455" t="str">
        <v>TECHO</v>
      </c>
      <c r="FR455" t="str">
        <v>Terranueva Foundation</v>
      </c>
      <c r="FS455" t="str">
        <v>Terre des Hommes Suisse</v>
      </c>
      <c r="FT455" t="str">
        <v>The Israel Forum for International Humanitarian Aid (IsraAID)</v>
      </c>
      <c r="FU455" t="str">
        <v>Unión Venezolana en Perú</v>
      </c>
      <c r="FV455" t="str">
        <v>United Nations Children's Fund (UNICEF)</v>
      </c>
      <c r="FW455" t="str">
        <v>United Nations Development Programme (UNDP)</v>
      </c>
      <c r="FX455" t="str">
        <v>United Nations Educational, Scientific and Cultural Organization (UNESCO)</v>
      </c>
      <c r="FY455" t="str">
        <v>United Nations Entity for Gender Equality and the Empowerment of Women (UNWOMEN)</v>
      </c>
      <c r="FZ455" t="str">
        <v>United Nations Food and Agricultural Organization (FAO)</v>
      </c>
      <c r="GA455" t="str">
        <v>United Nations High Commissioner for Refugees (UNHCR)</v>
      </c>
      <c r="GB455" t="str">
        <v>United Nations Office of the High Commissioner for Human Rights (OHCHR)</v>
      </c>
      <c r="GC455" t="str">
        <v>United Nations Office on Drugs and Crime (UNODC)</v>
      </c>
      <c r="GD455" t="str">
        <v>United Nations Population Fund (UNFPA)</v>
      </c>
      <c r="GE455" t="str">
        <v>United Nations Programme for Human Settlements (UN Habitat)</v>
      </c>
      <c r="GF455" t="str">
        <v>Vale da Benção Educational and Charitable Association (AEBVB)</v>
      </c>
      <c r="GG455" t="str">
        <v>VenAruba Solidaria</v>
      </c>
      <c r="GH455" t="str">
        <v>Venex Curacao Foundation</v>
      </c>
      <c r="GI455" t="str">
        <v>Venezolanos en Barranquilla</v>
      </c>
      <c r="GJ455" t="str">
        <v>Venezolanos en San Cristóbal</v>
      </c>
      <c r="GK455" t="str">
        <v>Venezuelan Emigrant Foundation (FEV)</v>
      </c>
      <c r="GL455" t="str">
        <v>Vicaría de Pastoral Social Caritas</v>
      </c>
      <c r="GM455" t="str">
        <v>Voices GY</v>
      </c>
      <c r="GN455" t="str">
        <v>We World GVC</v>
      </c>
      <c r="GO455" t="str">
        <v>World Council of Credit Unions</v>
      </c>
      <c r="GP455" t="str">
        <v>World Food Programme (WFP)</v>
      </c>
      <c r="GQ455" t="str">
        <v>World Vision</v>
      </c>
      <c r="GR455" t="str">
        <v>ZOA</v>
      </c>
    </row>
    <row r="456" spans="8:200" x14ac:dyDescent="0.3">
      <c r="H456" t="str" cm="1">
        <f t="array" ref="H456:GR456">TRANSPOSE(_xlfn._xlws.SORT(_xlfn._xlws.FILTER(Table3[Name],ISNUMBER(SEARCH(' Activity Sheet'!D510,Table3[Name])),"Not found"),,1))</f>
        <v>.New Organisation</v>
      </c>
      <c r="I456" t="str">
        <v>ABV - Association of Good with Life</v>
      </c>
      <c r="J456" t="str">
        <v>ACAPS</v>
      </c>
      <c r="K456" t="str">
        <v>Acción y Desarrollo</v>
      </c>
      <c r="L456" t="str">
        <v>ACTED</v>
      </c>
      <c r="M456" t="str">
        <v>Action against Hunger</v>
      </c>
      <c r="N456" t="str">
        <v>ActionAid</v>
      </c>
      <c r="O456" t="str">
        <v>Adventist Development and Relief Agency (ADRA)</v>
      </c>
      <c r="P456" t="str">
        <v>Alas de Colibrí Foundation</v>
      </c>
      <c r="Q456" t="str">
        <v>Alianza por la Solidaridad</v>
      </c>
      <c r="R456" t="str">
        <v>Alianza por Venezuela</v>
      </c>
      <c r="S456" t="str">
        <v>Americares Foundation</v>
      </c>
      <c r="T456" t="str">
        <v>Argentine Commission for Refugees and Migrants (CAREF)</v>
      </c>
      <c r="U456" t="str">
        <v>Asociación Aves</v>
      </c>
      <c r="V456" t="str">
        <v>Asociación de Jubilados y Pensionados Venezolanos en Argentina</v>
      </c>
      <c r="W456" t="str">
        <v>Asociación de Venezolanos en Eloy Alfaro</v>
      </c>
      <c r="X456" t="str">
        <v>Asociación Fundación contra el Hambre Perú</v>
      </c>
      <c r="Y456" t="str">
        <v>Asociación Migrantes Venezolanos</v>
      </c>
      <c r="Z456" t="str">
        <v>Asociación Misioneros de San Carlos Scalabrinianos</v>
      </c>
      <c r="AA456" t="str">
        <v>Asociacion Proteccion Poblacion Vulnerable</v>
      </c>
      <c r="AB456" t="str">
        <v>Asociación Quinta Ola</v>
      </c>
      <c r="AC456" t="str">
        <v>Asociación Salto Ángel</v>
      </c>
      <c r="AD456" t="str">
        <v>Asociación Venezuela en Ecuador AC</v>
      </c>
      <c r="AE456" t="str">
        <v>ASOVENAR</v>
      </c>
      <c r="AF456" t="str">
        <v>Associação Hermanitos</v>
      </c>
      <c r="AG456" t="str">
        <v>AVSI Foundation</v>
      </c>
      <c r="AH456" t="str">
        <v>Bethany Christian Services</v>
      </c>
      <c r="AI456" t="str">
        <v>Blumont</v>
      </c>
      <c r="AJ456" t="str">
        <v>CARE</v>
      </c>
      <c r="AK456" t="str">
        <v>Caritas Brazil</v>
      </c>
      <c r="AL456" t="str">
        <v>Caritas Ecuador</v>
      </c>
      <c r="AM456" t="str">
        <v>Caritas Germany</v>
      </c>
      <c r="AN456" t="str">
        <v>Caritas Manaus</v>
      </c>
      <c r="AO456" t="str">
        <v>Caritas Parana</v>
      </c>
      <c r="AP456" t="str">
        <v>Caritas Peru</v>
      </c>
      <c r="AQ456" t="str">
        <v>Caritas Rio de Janeiro</v>
      </c>
      <c r="AR456" t="str">
        <v>Caritas São Paulo</v>
      </c>
      <c r="AS456" t="str">
        <v>Caritas Switzerland</v>
      </c>
      <c r="AT456" t="str">
        <v>CCEFIRO Association</v>
      </c>
      <c r="AU456" t="str">
        <v>CEDRO</v>
      </c>
      <c r="AV456" t="str">
        <v>Center for Integrated Studies and Programs for Sustainable Development (CIEDS)</v>
      </c>
      <c r="AW456" t="str">
        <v>Center for Migration and Human Rights of the Diocese of Roraima (CMDH)</v>
      </c>
      <c r="AX456" t="str">
        <v>Centro de Atencion Psicosocial (CAPS)</v>
      </c>
      <c r="AY456" t="str">
        <v>CESAL</v>
      </c>
      <c r="AZ456" t="str">
        <v>CESVI-Cooperazione e Sviluppo</v>
      </c>
      <c r="BA456" t="str">
        <v>ChildFund International</v>
      </c>
      <c r="BB456" t="str">
        <v>CHS Alternativo</v>
      </c>
      <c r="BC456" t="str">
        <v>Churún Merú Association</v>
      </c>
      <c r="BD456" t="str">
        <v>Coalición por Venezuela</v>
      </c>
      <c r="BE456" t="str">
        <v>Colonia Foundation of Venezuelans in the Dominican Republic (FUNCOVERD)</v>
      </c>
      <c r="BF456" t="str">
        <v>COLVENZ</v>
      </c>
      <c r="BG456" t="str">
        <v>Compassiva</v>
      </c>
      <c r="BH456" t="str">
        <v>Consejo Interreligioso del Perú - Religiones por la Paz</v>
      </c>
      <c r="BI456" t="str">
        <v>Consorcio ONG OCIPI Y Capellanía Nacional OFICA</v>
      </c>
      <c r="BJ456" t="str">
        <v>COOPI - International Cooperation Foundation</v>
      </c>
      <c r="BK456" t="str">
        <v>Corporación Colectivo Sin Fronteras</v>
      </c>
      <c r="BL456" t="str">
        <v>CRISFE Foundation</v>
      </c>
      <c r="BM456" t="str">
        <v>Cuso International</v>
      </c>
      <c r="BN456" t="str">
        <v>Danielle’s Children Fund (DCF)</v>
      </c>
      <c r="BO456" t="str">
        <v>Danish Refugee Council (DRC)</v>
      </c>
      <c r="BP456" t="str">
        <v>Development Support Association - APOYAR</v>
      </c>
      <c r="BQ456" t="str">
        <v>Diakonie Katastrophenhilfe</v>
      </c>
      <c r="BR456" t="str">
        <v>Diálogo Diverso</v>
      </c>
      <c r="BS456" t="str">
        <v>Doctors of the World</v>
      </c>
      <c r="BT456" t="str">
        <v>Dominican Institute for Integrated Development</v>
      </c>
      <c r="BU456" t="str">
        <v>Duendes y Ángeles Vinotinto República Dominicana</v>
      </c>
      <c r="BV456" t="str">
        <v>Encuentros SJS (Servicio Jesuita de la Solidaridad)</v>
      </c>
      <c r="BW456" t="str">
        <v>Ending Violence Against Migrants</v>
      </c>
      <c r="BX456" t="str">
        <v>Equidad Foundation</v>
      </c>
      <c r="BY456" t="str">
        <v>Equilibrium CenDE</v>
      </c>
      <c r="BZ456" t="str">
        <v>Facultad de Psicología - Universidad de la República (UDELAR)</v>
      </c>
      <c r="CA456" t="str">
        <v>First International Emergency and Solidarités International</v>
      </c>
      <c r="CB456" t="str">
        <v>Fondo Ecuatoriano Populorum Progressio</v>
      </c>
      <c r="CC456" t="str">
        <v>Foro Salud Callao</v>
      </c>
      <c r="CD456" t="str">
        <v>Foundation for the Integration and Development of Latin America (FIDAL)</v>
      </c>
      <c r="CE456" t="str">
        <v>Foundation of the Americas (FUDELA)</v>
      </c>
      <c r="CF456" t="str">
        <v>Fraternity Without Borders</v>
      </c>
      <c r="CG456" t="str">
        <v>Fundación Brisas del Norte</v>
      </c>
      <c r="CH456" t="str">
        <v>Fundación Colombovenezolana Nueva Ilusión</v>
      </c>
      <c r="CI456" t="str">
        <v>Fundación Nakama's</v>
      </c>
      <c r="CJ456" t="str">
        <v>Fundación RadaBer</v>
      </c>
      <c r="CK456" t="str">
        <v>Fundación Scalabrini Bolivia</v>
      </c>
      <c r="CL456" t="str">
        <v>Fundacion Social Vivan los Niños</v>
      </c>
      <c r="CM456" t="str">
        <v>FUNVEAC</v>
      </c>
      <c r="CN456" t="str">
        <v>German Development Cooperation Agency GIZ</v>
      </c>
      <c r="CO456" t="str">
        <v>Globalizate Radio</v>
      </c>
      <c r="CP456" t="str">
        <v>GOAL</v>
      </c>
      <c r="CQ456" t="str">
        <v>Halü Bienestar Humano Foundation (HALU)</v>
      </c>
      <c r="CR456" t="str">
        <v>Heartland Alliance International (HAI)</v>
      </c>
      <c r="CS456" t="str">
        <v>HELVETAS Swiss Intercooperation</v>
      </c>
      <c r="CT456" t="str">
        <v>HIAS</v>
      </c>
      <c r="CU456" t="str">
        <v>Human Rights Defence Curaçao</v>
      </c>
      <c r="CV456" t="str">
        <v>Humanity &amp; Inclusion</v>
      </c>
      <c r="CW456" t="str">
        <v>Humans Analytic</v>
      </c>
      <c r="CX456" t="str">
        <v>Idas y Vueltas Association</v>
      </c>
      <c r="CY456" t="str">
        <v>iMMAP</v>
      </c>
      <c r="CZ456" t="str">
        <v>IMPACT Initiatives (REACH)</v>
      </c>
      <c r="DA456" t="str">
        <v>Inmigrante Feliz Association</v>
      </c>
      <c r="DB456" t="str">
        <v>Institute for Migration and Human Rights (IMDH)</v>
      </c>
      <c r="DC456" t="str">
        <v>Institute of Natural and Cultural Heritage (IPANC)</v>
      </c>
      <c r="DD456" t="str">
        <v>International Committee for the Development of People (CISP)</v>
      </c>
      <c r="DE456" t="str">
        <v>International Federation of the Red Cross (IFRC)</v>
      </c>
      <c r="DF456" t="str">
        <v>International Labour Organization (ILO)</v>
      </c>
      <c r="DG456" t="str">
        <v>International Medical Corps</v>
      </c>
      <c r="DH456" t="str">
        <v>International Organization for Migration (IOM)</v>
      </c>
      <c r="DI456" t="str">
        <v>International Rescue Committee (IRC)</v>
      </c>
      <c r="DJ456" t="str">
        <v>INTERSOS</v>
      </c>
      <c r="DK456" t="str">
        <v>Jesuit Migrant Service (JMS)</v>
      </c>
      <c r="DL456" t="str">
        <v>Jesuit Refugee Service (JRS)</v>
      </c>
      <c r="DM456" t="str">
        <v>Jesuit Service for Migrants and Refugees (JSMR)</v>
      </c>
      <c r="DN456" t="str">
        <v>Joint United Nations Programme on HIV/AIDS (UNAIDS)</v>
      </c>
      <c r="DO456" t="str">
        <v>Kimirina Coorporation</v>
      </c>
      <c r="DP456" t="str">
        <v>La Casita Hispanic Cultural Centre</v>
      </c>
      <c r="DQ456" t="str">
        <v>Latin American Network of Non-Governmental Organizations of Persons with Disabilities and their Families (RIADIS)</v>
      </c>
      <c r="DR456" t="str">
        <v>LGBT+ Movement Brazil</v>
      </c>
      <c r="DS456" t="str">
        <v>Living Water Community (LWC)</v>
      </c>
      <c r="DT456" t="str">
        <v>LLANOVENCOL</v>
      </c>
      <c r="DU456" t="str">
        <v>Lutheran World Federation</v>
      </c>
      <c r="DV456" t="str">
        <v>Lutheran World Relief</v>
      </c>
      <c r="DW456" t="str">
        <v>Malteser International</v>
      </c>
      <c r="DX456" t="str">
        <v>Mana Institute</v>
      </c>
      <c r="DY456" t="str">
        <v>Manos Veneguayas Association</v>
      </c>
      <c r="DZ456" t="str">
        <v>Más Igualdad Perú</v>
      </c>
      <c r="EA456" t="str">
        <v>MedGlobal</v>
      </c>
      <c r="EB456" t="str">
        <v>Medical Teams International</v>
      </c>
      <c r="EC456" t="str">
        <v>Mercy Corps</v>
      </c>
      <c r="ED456" t="str">
        <v>Migrant Service Center (CAM)</v>
      </c>
      <c r="EE456" t="str">
        <v>Migrants, Refugees and Argentine Social Entrepreneurs (MIRARES)</v>
      </c>
      <c r="EF456" t="str">
        <v>Mision Scalabriniana - Ecuador</v>
      </c>
      <c r="EG456" t="str">
        <v>Missão Paz</v>
      </c>
      <c r="EH456" t="str">
        <v>Museu A CASA</v>
      </c>
      <c r="EI456" t="str">
        <v>Norwegian Refugee Council (NRC)</v>
      </c>
      <c r="EJ456" t="str">
        <v>ONG Migrantes por el Maule</v>
      </c>
      <c r="EK456" t="str">
        <v>ONG Preemptive Love Coalition Colombia</v>
      </c>
      <c r="EL456" t="str">
        <v>Organización Transfomando Vidas</v>
      </c>
      <c r="EM456" t="str">
        <v>Organization of Ibero-American States for Education, Science and Culture (OEI)</v>
      </c>
      <c r="EN456" t="str">
        <v>OXFAM</v>
      </c>
      <c r="EO456" t="str">
        <v>Panamerican Development Foundation</v>
      </c>
      <c r="EP456" t="str">
        <v>Panamerican Health Organization/World Health Organization (PAHO/WHO)</v>
      </c>
      <c r="EQ456" t="str">
        <v>Pastoral of Human Mobility - Peruvian Episcopal Conference</v>
      </c>
      <c r="ER456" t="str">
        <v>Pastoral Service for Migrants National</v>
      </c>
      <c r="ES456" t="str">
        <v>Permanent Human Rights defense Committee (CDH)</v>
      </c>
      <c r="ET456" t="str">
        <v>Pirilampos Institute - Group of visits and voluntary actions in Roraima</v>
      </c>
      <c r="EU456" t="str">
        <v>Plan International</v>
      </c>
      <c r="EV456" t="str">
        <v>Population Program, Faculty of Social Sciences, University of the Republic</v>
      </c>
      <c r="EW456" t="str">
        <v>Profamilia Association</v>
      </c>
      <c r="EX456" t="str">
        <v>Red con Migrantes y Refugiados</v>
      </c>
      <c r="EY456" t="str">
        <v>Red Cross Colombia</v>
      </c>
      <c r="EZ456" t="str">
        <v>Red Cross Ecuador</v>
      </c>
      <c r="FA456" t="str">
        <v>Red Cross Peru</v>
      </c>
      <c r="FB456" t="str">
        <v>Red de Investigaciones en Derechos Humanos - CONICET (Consejo Nacional de Investigaciones Científicas y Técnicas)</v>
      </c>
      <c r="FC456" t="str">
        <v>RET International</v>
      </c>
      <c r="FD456" t="str">
        <v>Salú pa Tur Foundation</v>
      </c>
      <c r="FE456" t="str">
        <v>Salvation Army</v>
      </c>
      <c r="FF456" t="str">
        <v>Samaritan's Purse</v>
      </c>
      <c r="FG456" t="str">
        <v>Save the Children International (SCI)</v>
      </c>
      <c r="FH456" t="str">
        <v>Scalabrini Foundation Chile</v>
      </c>
      <c r="FI456" t="str">
        <v>Sección Peruana de Amnistía Internacional</v>
      </c>
      <c r="FJ456" t="str">
        <v>Serviço Pastoral dos Migrantes do Nordeste</v>
      </c>
      <c r="FK456" t="str">
        <v>Sesame Workshop</v>
      </c>
      <c r="FL456" t="str">
        <v>Si, Da Vida</v>
      </c>
      <c r="FM456" t="str">
        <v>Solidarity and Action Asociation</v>
      </c>
      <c r="FN456" t="str">
        <v>SOS Children's Villages</v>
      </c>
      <c r="FO456" t="str">
        <v>Tarabita Foundation</v>
      </c>
      <c r="FP456" t="str">
        <v>Tearfund</v>
      </c>
      <c r="FQ456" t="str">
        <v>TECHO</v>
      </c>
      <c r="FR456" t="str">
        <v>Terranueva Foundation</v>
      </c>
      <c r="FS456" t="str">
        <v>Terre des Hommes Suisse</v>
      </c>
      <c r="FT456" t="str">
        <v>The Israel Forum for International Humanitarian Aid (IsraAID)</v>
      </c>
      <c r="FU456" t="str">
        <v>Unión Venezolana en Perú</v>
      </c>
      <c r="FV456" t="str">
        <v>United Nations Children's Fund (UNICEF)</v>
      </c>
      <c r="FW456" t="str">
        <v>United Nations Development Programme (UNDP)</v>
      </c>
      <c r="FX456" t="str">
        <v>United Nations Educational, Scientific and Cultural Organization (UNESCO)</v>
      </c>
      <c r="FY456" t="str">
        <v>United Nations Entity for Gender Equality and the Empowerment of Women (UNWOMEN)</v>
      </c>
      <c r="FZ456" t="str">
        <v>United Nations Food and Agricultural Organization (FAO)</v>
      </c>
      <c r="GA456" t="str">
        <v>United Nations High Commissioner for Refugees (UNHCR)</v>
      </c>
      <c r="GB456" t="str">
        <v>United Nations Office of the High Commissioner for Human Rights (OHCHR)</v>
      </c>
      <c r="GC456" t="str">
        <v>United Nations Office on Drugs and Crime (UNODC)</v>
      </c>
      <c r="GD456" t="str">
        <v>United Nations Population Fund (UNFPA)</v>
      </c>
      <c r="GE456" t="str">
        <v>United Nations Programme for Human Settlements (UN Habitat)</v>
      </c>
      <c r="GF456" t="str">
        <v>Vale da Benção Educational and Charitable Association (AEBVB)</v>
      </c>
      <c r="GG456" t="str">
        <v>VenAruba Solidaria</v>
      </c>
      <c r="GH456" t="str">
        <v>Venex Curacao Foundation</v>
      </c>
      <c r="GI456" t="str">
        <v>Venezolanos en Barranquilla</v>
      </c>
      <c r="GJ456" t="str">
        <v>Venezolanos en San Cristóbal</v>
      </c>
      <c r="GK456" t="str">
        <v>Venezuelan Emigrant Foundation (FEV)</v>
      </c>
      <c r="GL456" t="str">
        <v>Vicaría de Pastoral Social Caritas</v>
      </c>
      <c r="GM456" t="str">
        <v>Voices GY</v>
      </c>
      <c r="GN456" t="str">
        <v>We World GVC</v>
      </c>
      <c r="GO456" t="str">
        <v>World Council of Credit Unions</v>
      </c>
      <c r="GP456" t="str">
        <v>World Food Programme (WFP)</v>
      </c>
      <c r="GQ456" t="str">
        <v>World Vision</v>
      </c>
      <c r="GR456" t="str">
        <v>ZOA</v>
      </c>
    </row>
    <row r="457" spans="8:200" x14ac:dyDescent="0.3">
      <c r="H457" t="str" cm="1">
        <f t="array" ref="H457:GR457">TRANSPOSE(_xlfn._xlws.SORT(_xlfn._xlws.FILTER(Table3[Name],ISNUMBER(SEARCH(' Activity Sheet'!D511,Table3[Name])),"Not found"),,1))</f>
        <v>.New Organisation</v>
      </c>
      <c r="I457" t="str">
        <v>ABV - Association of Good with Life</v>
      </c>
      <c r="J457" t="str">
        <v>ACAPS</v>
      </c>
      <c r="K457" t="str">
        <v>Acción y Desarrollo</v>
      </c>
      <c r="L457" t="str">
        <v>ACTED</v>
      </c>
      <c r="M457" t="str">
        <v>Action against Hunger</v>
      </c>
      <c r="N457" t="str">
        <v>ActionAid</v>
      </c>
      <c r="O457" t="str">
        <v>Adventist Development and Relief Agency (ADRA)</v>
      </c>
      <c r="P457" t="str">
        <v>Alas de Colibrí Foundation</v>
      </c>
      <c r="Q457" t="str">
        <v>Alianza por la Solidaridad</v>
      </c>
      <c r="R457" t="str">
        <v>Alianza por Venezuela</v>
      </c>
      <c r="S457" t="str">
        <v>Americares Foundation</v>
      </c>
      <c r="T457" t="str">
        <v>Argentine Commission for Refugees and Migrants (CAREF)</v>
      </c>
      <c r="U457" t="str">
        <v>Asociación Aves</v>
      </c>
      <c r="V457" t="str">
        <v>Asociación de Jubilados y Pensionados Venezolanos en Argentina</v>
      </c>
      <c r="W457" t="str">
        <v>Asociación de Venezolanos en Eloy Alfaro</v>
      </c>
      <c r="X457" t="str">
        <v>Asociación Fundación contra el Hambre Perú</v>
      </c>
      <c r="Y457" t="str">
        <v>Asociación Migrantes Venezolanos</v>
      </c>
      <c r="Z457" t="str">
        <v>Asociación Misioneros de San Carlos Scalabrinianos</v>
      </c>
      <c r="AA457" t="str">
        <v>Asociacion Proteccion Poblacion Vulnerable</v>
      </c>
      <c r="AB457" t="str">
        <v>Asociación Quinta Ola</v>
      </c>
      <c r="AC457" t="str">
        <v>Asociación Salto Ángel</v>
      </c>
      <c r="AD457" t="str">
        <v>Asociación Venezuela en Ecuador AC</v>
      </c>
      <c r="AE457" t="str">
        <v>ASOVENAR</v>
      </c>
      <c r="AF457" t="str">
        <v>Associação Hermanitos</v>
      </c>
      <c r="AG457" t="str">
        <v>AVSI Foundation</v>
      </c>
      <c r="AH457" t="str">
        <v>Bethany Christian Services</v>
      </c>
      <c r="AI457" t="str">
        <v>Blumont</v>
      </c>
      <c r="AJ457" t="str">
        <v>CARE</v>
      </c>
      <c r="AK457" t="str">
        <v>Caritas Brazil</v>
      </c>
      <c r="AL457" t="str">
        <v>Caritas Ecuador</v>
      </c>
      <c r="AM457" t="str">
        <v>Caritas Germany</v>
      </c>
      <c r="AN457" t="str">
        <v>Caritas Manaus</v>
      </c>
      <c r="AO457" t="str">
        <v>Caritas Parana</v>
      </c>
      <c r="AP457" t="str">
        <v>Caritas Peru</v>
      </c>
      <c r="AQ457" t="str">
        <v>Caritas Rio de Janeiro</v>
      </c>
      <c r="AR457" t="str">
        <v>Caritas São Paulo</v>
      </c>
      <c r="AS457" t="str">
        <v>Caritas Switzerland</v>
      </c>
      <c r="AT457" t="str">
        <v>CCEFIRO Association</v>
      </c>
      <c r="AU457" t="str">
        <v>CEDRO</v>
      </c>
      <c r="AV457" t="str">
        <v>Center for Integrated Studies and Programs for Sustainable Development (CIEDS)</v>
      </c>
      <c r="AW457" t="str">
        <v>Center for Migration and Human Rights of the Diocese of Roraima (CMDH)</v>
      </c>
      <c r="AX457" t="str">
        <v>Centro de Atencion Psicosocial (CAPS)</v>
      </c>
      <c r="AY457" t="str">
        <v>CESAL</v>
      </c>
      <c r="AZ457" t="str">
        <v>CESVI-Cooperazione e Sviluppo</v>
      </c>
      <c r="BA457" t="str">
        <v>ChildFund International</v>
      </c>
      <c r="BB457" t="str">
        <v>CHS Alternativo</v>
      </c>
      <c r="BC457" t="str">
        <v>Churún Merú Association</v>
      </c>
      <c r="BD457" t="str">
        <v>Coalición por Venezuela</v>
      </c>
      <c r="BE457" t="str">
        <v>Colonia Foundation of Venezuelans in the Dominican Republic (FUNCOVERD)</v>
      </c>
      <c r="BF457" t="str">
        <v>COLVENZ</v>
      </c>
      <c r="BG457" t="str">
        <v>Compassiva</v>
      </c>
      <c r="BH457" t="str">
        <v>Consejo Interreligioso del Perú - Religiones por la Paz</v>
      </c>
      <c r="BI457" t="str">
        <v>Consorcio ONG OCIPI Y Capellanía Nacional OFICA</v>
      </c>
      <c r="BJ457" t="str">
        <v>COOPI - International Cooperation Foundation</v>
      </c>
      <c r="BK457" t="str">
        <v>Corporación Colectivo Sin Fronteras</v>
      </c>
      <c r="BL457" t="str">
        <v>CRISFE Foundation</v>
      </c>
      <c r="BM457" t="str">
        <v>Cuso International</v>
      </c>
      <c r="BN457" t="str">
        <v>Danielle’s Children Fund (DCF)</v>
      </c>
      <c r="BO457" t="str">
        <v>Danish Refugee Council (DRC)</v>
      </c>
      <c r="BP457" t="str">
        <v>Development Support Association - APOYAR</v>
      </c>
      <c r="BQ457" t="str">
        <v>Diakonie Katastrophenhilfe</v>
      </c>
      <c r="BR457" t="str">
        <v>Diálogo Diverso</v>
      </c>
      <c r="BS457" t="str">
        <v>Doctors of the World</v>
      </c>
      <c r="BT457" t="str">
        <v>Dominican Institute for Integrated Development</v>
      </c>
      <c r="BU457" t="str">
        <v>Duendes y Ángeles Vinotinto República Dominicana</v>
      </c>
      <c r="BV457" t="str">
        <v>Encuentros SJS (Servicio Jesuita de la Solidaridad)</v>
      </c>
      <c r="BW457" t="str">
        <v>Ending Violence Against Migrants</v>
      </c>
      <c r="BX457" t="str">
        <v>Equidad Foundation</v>
      </c>
      <c r="BY457" t="str">
        <v>Equilibrium CenDE</v>
      </c>
      <c r="BZ457" t="str">
        <v>Facultad de Psicología - Universidad de la República (UDELAR)</v>
      </c>
      <c r="CA457" t="str">
        <v>First International Emergency and Solidarités International</v>
      </c>
      <c r="CB457" t="str">
        <v>Fondo Ecuatoriano Populorum Progressio</v>
      </c>
      <c r="CC457" t="str">
        <v>Foro Salud Callao</v>
      </c>
      <c r="CD457" t="str">
        <v>Foundation for the Integration and Development of Latin America (FIDAL)</v>
      </c>
      <c r="CE457" t="str">
        <v>Foundation of the Americas (FUDELA)</v>
      </c>
      <c r="CF457" t="str">
        <v>Fraternity Without Borders</v>
      </c>
      <c r="CG457" t="str">
        <v>Fundación Brisas del Norte</v>
      </c>
      <c r="CH457" t="str">
        <v>Fundación Colombovenezolana Nueva Ilusión</v>
      </c>
      <c r="CI457" t="str">
        <v>Fundación Nakama's</v>
      </c>
      <c r="CJ457" t="str">
        <v>Fundación RadaBer</v>
      </c>
      <c r="CK457" t="str">
        <v>Fundación Scalabrini Bolivia</v>
      </c>
      <c r="CL457" t="str">
        <v>Fundacion Social Vivan los Niños</v>
      </c>
      <c r="CM457" t="str">
        <v>FUNVEAC</v>
      </c>
      <c r="CN457" t="str">
        <v>German Development Cooperation Agency GIZ</v>
      </c>
      <c r="CO457" t="str">
        <v>Globalizate Radio</v>
      </c>
      <c r="CP457" t="str">
        <v>GOAL</v>
      </c>
      <c r="CQ457" t="str">
        <v>Halü Bienestar Humano Foundation (HALU)</v>
      </c>
      <c r="CR457" t="str">
        <v>Heartland Alliance International (HAI)</v>
      </c>
      <c r="CS457" t="str">
        <v>HELVETAS Swiss Intercooperation</v>
      </c>
      <c r="CT457" t="str">
        <v>HIAS</v>
      </c>
      <c r="CU457" t="str">
        <v>Human Rights Defence Curaçao</v>
      </c>
      <c r="CV457" t="str">
        <v>Humanity &amp; Inclusion</v>
      </c>
      <c r="CW457" t="str">
        <v>Humans Analytic</v>
      </c>
      <c r="CX457" t="str">
        <v>Idas y Vueltas Association</v>
      </c>
      <c r="CY457" t="str">
        <v>iMMAP</v>
      </c>
      <c r="CZ457" t="str">
        <v>IMPACT Initiatives (REACH)</v>
      </c>
      <c r="DA457" t="str">
        <v>Inmigrante Feliz Association</v>
      </c>
      <c r="DB457" t="str">
        <v>Institute for Migration and Human Rights (IMDH)</v>
      </c>
      <c r="DC457" t="str">
        <v>Institute of Natural and Cultural Heritage (IPANC)</v>
      </c>
      <c r="DD457" t="str">
        <v>International Committee for the Development of People (CISP)</v>
      </c>
      <c r="DE457" t="str">
        <v>International Federation of the Red Cross (IFRC)</v>
      </c>
      <c r="DF457" t="str">
        <v>International Labour Organization (ILO)</v>
      </c>
      <c r="DG457" t="str">
        <v>International Medical Corps</v>
      </c>
      <c r="DH457" t="str">
        <v>International Organization for Migration (IOM)</v>
      </c>
      <c r="DI457" t="str">
        <v>International Rescue Committee (IRC)</v>
      </c>
      <c r="DJ457" t="str">
        <v>INTERSOS</v>
      </c>
      <c r="DK457" t="str">
        <v>Jesuit Migrant Service (JMS)</v>
      </c>
      <c r="DL457" t="str">
        <v>Jesuit Refugee Service (JRS)</v>
      </c>
      <c r="DM457" t="str">
        <v>Jesuit Service for Migrants and Refugees (JSMR)</v>
      </c>
      <c r="DN457" t="str">
        <v>Joint United Nations Programme on HIV/AIDS (UNAIDS)</v>
      </c>
      <c r="DO457" t="str">
        <v>Kimirina Coorporation</v>
      </c>
      <c r="DP457" t="str">
        <v>La Casita Hispanic Cultural Centre</v>
      </c>
      <c r="DQ457" t="str">
        <v>Latin American Network of Non-Governmental Organizations of Persons with Disabilities and their Families (RIADIS)</v>
      </c>
      <c r="DR457" t="str">
        <v>LGBT+ Movement Brazil</v>
      </c>
      <c r="DS457" t="str">
        <v>Living Water Community (LWC)</v>
      </c>
      <c r="DT457" t="str">
        <v>LLANOVENCOL</v>
      </c>
      <c r="DU457" t="str">
        <v>Lutheran World Federation</v>
      </c>
      <c r="DV457" t="str">
        <v>Lutheran World Relief</v>
      </c>
      <c r="DW457" t="str">
        <v>Malteser International</v>
      </c>
      <c r="DX457" t="str">
        <v>Mana Institute</v>
      </c>
      <c r="DY457" t="str">
        <v>Manos Veneguayas Association</v>
      </c>
      <c r="DZ457" t="str">
        <v>Más Igualdad Perú</v>
      </c>
      <c r="EA457" t="str">
        <v>MedGlobal</v>
      </c>
      <c r="EB457" t="str">
        <v>Medical Teams International</v>
      </c>
      <c r="EC457" t="str">
        <v>Mercy Corps</v>
      </c>
      <c r="ED457" t="str">
        <v>Migrant Service Center (CAM)</v>
      </c>
      <c r="EE457" t="str">
        <v>Migrants, Refugees and Argentine Social Entrepreneurs (MIRARES)</v>
      </c>
      <c r="EF457" t="str">
        <v>Mision Scalabriniana - Ecuador</v>
      </c>
      <c r="EG457" t="str">
        <v>Missão Paz</v>
      </c>
      <c r="EH457" t="str">
        <v>Museu A CASA</v>
      </c>
      <c r="EI457" t="str">
        <v>Norwegian Refugee Council (NRC)</v>
      </c>
      <c r="EJ457" t="str">
        <v>ONG Migrantes por el Maule</v>
      </c>
      <c r="EK457" t="str">
        <v>ONG Preemptive Love Coalition Colombia</v>
      </c>
      <c r="EL457" t="str">
        <v>Organización Transfomando Vidas</v>
      </c>
      <c r="EM457" t="str">
        <v>Organization of Ibero-American States for Education, Science and Culture (OEI)</v>
      </c>
      <c r="EN457" t="str">
        <v>OXFAM</v>
      </c>
      <c r="EO457" t="str">
        <v>Panamerican Development Foundation</v>
      </c>
      <c r="EP457" t="str">
        <v>Panamerican Health Organization/World Health Organization (PAHO/WHO)</v>
      </c>
      <c r="EQ457" t="str">
        <v>Pastoral of Human Mobility - Peruvian Episcopal Conference</v>
      </c>
      <c r="ER457" t="str">
        <v>Pastoral Service for Migrants National</v>
      </c>
      <c r="ES457" t="str">
        <v>Permanent Human Rights defense Committee (CDH)</v>
      </c>
      <c r="ET457" t="str">
        <v>Pirilampos Institute - Group of visits and voluntary actions in Roraima</v>
      </c>
      <c r="EU457" t="str">
        <v>Plan International</v>
      </c>
      <c r="EV457" t="str">
        <v>Population Program, Faculty of Social Sciences, University of the Republic</v>
      </c>
      <c r="EW457" t="str">
        <v>Profamilia Association</v>
      </c>
      <c r="EX457" t="str">
        <v>Red con Migrantes y Refugiados</v>
      </c>
      <c r="EY457" t="str">
        <v>Red Cross Colombia</v>
      </c>
      <c r="EZ457" t="str">
        <v>Red Cross Ecuador</v>
      </c>
      <c r="FA457" t="str">
        <v>Red Cross Peru</v>
      </c>
      <c r="FB457" t="str">
        <v>Red de Investigaciones en Derechos Humanos - CONICET (Consejo Nacional de Investigaciones Científicas y Técnicas)</v>
      </c>
      <c r="FC457" t="str">
        <v>RET International</v>
      </c>
      <c r="FD457" t="str">
        <v>Salú pa Tur Foundation</v>
      </c>
      <c r="FE457" t="str">
        <v>Salvation Army</v>
      </c>
      <c r="FF457" t="str">
        <v>Samaritan's Purse</v>
      </c>
      <c r="FG457" t="str">
        <v>Save the Children International (SCI)</v>
      </c>
      <c r="FH457" t="str">
        <v>Scalabrini Foundation Chile</v>
      </c>
      <c r="FI457" t="str">
        <v>Sección Peruana de Amnistía Internacional</v>
      </c>
      <c r="FJ457" t="str">
        <v>Serviço Pastoral dos Migrantes do Nordeste</v>
      </c>
      <c r="FK457" t="str">
        <v>Sesame Workshop</v>
      </c>
      <c r="FL457" t="str">
        <v>Si, Da Vida</v>
      </c>
      <c r="FM457" t="str">
        <v>Solidarity and Action Asociation</v>
      </c>
      <c r="FN457" t="str">
        <v>SOS Children's Villages</v>
      </c>
      <c r="FO457" t="str">
        <v>Tarabita Foundation</v>
      </c>
      <c r="FP457" t="str">
        <v>Tearfund</v>
      </c>
      <c r="FQ457" t="str">
        <v>TECHO</v>
      </c>
      <c r="FR457" t="str">
        <v>Terranueva Foundation</v>
      </c>
      <c r="FS457" t="str">
        <v>Terre des Hommes Suisse</v>
      </c>
      <c r="FT457" t="str">
        <v>The Israel Forum for International Humanitarian Aid (IsraAID)</v>
      </c>
      <c r="FU457" t="str">
        <v>Unión Venezolana en Perú</v>
      </c>
      <c r="FV457" t="str">
        <v>United Nations Children's Fund (UNICEF)</v>
      </c>
      <c r="FW457" t="str">
        <v>United Nations Development Programme (UNDP)</v>
      </c>
      <c r="FX457" t="str">
        <v>United Nations Educational, Scientific and Cultural Organization (UNESCO)</v>
      </c>
      <c r="FY457" t="str">
        <v>United Nations Entity for Gender Equality and the Empowerment of Women (UNWOMEN)</v>
      </c>
      <c r="FZ457" t="str">
        <v>United Nations Food and Agricultural Organization (FAO)</v>
      </c>
      <c r="GA457" t="str">
        <v>United Nations High Commissioner for Refugees (UNHCR)</v>
      </c>
      <c r="GB457" t="str">
        <v>United Nations Office of the High Commissioner for Human Rights (OHCHR)</v>
      </c>
      <c r="GC457" t="str">
        <v>United Nations Office on Drugs and Crime (UNODC)</v>
      </c>
      <c r="GD457" t="str">
        <v>United Nations Population Fund (UNFPA)</v>
      </c>
      <c r="GE457" t="str">
        <v>United Nations Programme for Human Settlements (UN Habitat)</v>
      </c>
      <c r="GF457" t="str">
        <v>Vale da Benção Educational and Charitable Association (AEBVB)</v>
      </c>
      <c r="GG457" t="str">
        <v>VenAruba Solidaria</v>
      </c>
      <c r="GH457" t="str">
        <v>Venex Curacao Foundation</v>
      </c>
      <c r="GI457" t="str">
        <v>Venezolanos en Barranquilla</v>
      </c>
      <c r="GJ457" t="str">
        <v>Venezolanos en San Cristóbal</v>
      </c>
      <c r="GK457" t="str">
        <v>Venezuelan Emigrant Foundation (FEV)</v>
      </c>
      <c r="GL457" t="str">
        <v>Vicaría de Pastoral Social Caritas</v>
      </c>
      <c r="GM457" t="str">
        <v>Voices GY</v>
      </c>
      <c r="GN457" t="str">
        <v>We World GVC</v>
      </c>
      <c r="GO457" t="str">
        <v>World Council of Credit Unions</v>
      </c>
      <c r="GP457" t="str">
        <v>World Food Programme (WFP)</v>
      </c>
      <c r="GQ457" t="str">
        <v>World Vision</v>
      </c>
      <c r="GR457" t="str">
        <v>ZOA</v>
      </c>
    </row>
    <row r="458" spans="8:200" x14ac:dyDescent="0.3">
      <c r="H458" t="str" cm="1">
        <f t="array" ref="H458:GR458">TRANSPOSE(_xlfn._xlws.SORT(_xlfn._xlws.FILTER(Table3[Name],ISNUMBER(SEARCH(' Activity Sheet'!D512,Table3[Name])),"Not found"),,1))</f>
        <v>.New Organisation</v>
      </c>
      <c r="I458" t="str">
        <v>ABV - Association of Good with Life</v>
      </c>
      <c r="J458" t="str">
        <v>ACAPS</v>
      </c>
      <c r="K458" t="str">
        <v>Acción y Desarrollo</v>
      </c>
      <c r="L458" t="str">
        <v>ACTED</v>
      </c>
      <c r="M458" t="str">
        <v>Action against Hunger</v>
      </c>
      <c r="N458" t="str">
        <v>ActionAid</v>
      </c>
      <c r="O458" t="str">
        <v>Adventist Development and Relief Agency (ADRA)</v>
      </c>
      <c r="P458" t="str">
        <v>Alas de Colibrí Foundation</v>
      </c>
      <c r="Q458" t="str">
        <v>Alianza por la Solidaridad</v>
      </c>
      <c r="R458" t="str">
        <v>Alianza por Venezuela</v>
      </c>
      <c r="S458" t="str">
        <v>Americares Foundation</v>
      </c>
      <c r="T458" t="str">
        <v>Argentine Commission for Refugees and Migrants (CAREF)</v>
      </c>
      <c r="U458" t="str">
        <v>Asociación Aves</v>
      </c>
      <c r="V458" t="str">
        <v>Asociación de Jubilados y Pensionados Venezolanos en Argentina</v>
      </c>
      <c r="W458" t="str">
        <v>Asociación de Venezolanos en Eloy Alfaro</v>
      </c>
      <c r="X458" t="str">
        <v>Asociación Fundación contra el Hambre Perú</v>
      </c>
      <c r="Y458" t="str">
        <v>Asociación Migrantes Venezolanos</v>
      </c>
      <c r="Z458" t="str">
        <v>Asociación Misioneros de San Carlos Scalabrinianos</v>
      </c>
      <c r="AA458" t="str">
        <v>Asociacion Proteccion Poblacion Vulnerable</v>
      </c>
      <c r="AB458" t="str">
        <v>Asociación Quinta Ola</v>
      </c>
      <c r="AC458" t="str">
        <v>Asociación Salto Ángel</v>
      </c>
      <c r="AD458" t="str">
        <v>Asociación Venezuela en Ecuador AC</v>
      </c>
      <c r="AE458" t="str">
        <v>ASOVENAR</v>
      </c>
      <c r="AF458" t="str">
        <v>Associação Hermanitos</v>
      </c>
      <c r="AG458" t="str">
        <v>AVSI Foundation</v>
      </c>
      <c r="AH458" t="str">
        <v>Bethany Christian Services</v>
      </c>
      <c r="AI458" t="str">
        <v>Blumont</v>
      </c>
      <c r="AJ458" t="str">
        <v>CARE</v>
      </c>
      <c r="AK458" t="str">
        <v>Caritas Brazil</v>
      </c>
      <c r="AL458" t="str">
        <v>Caritas Ecuador</v>
      </c>
      <c r="AM458" t="str">
        <v>Caritas Germany</v>
      </c>
      <c r="AN458" t="str">
        <v>Caritas Manaus</v>
      </c>
      <c r="AO458" t="str">
        <v>Caritas Parana</v>
      </c>
      <c r="AP458" t="str">
        <v>Caritas Peru</v>
      </c>
      <c r="AQ458" t="str">
        <v>Caritas Rio de Janeiro</v>
      </c>
      <c r="AR458" t="str">
        <v>Caritas São Paulo</v>
      </c>
      <c r="AS458" t="str">
        <v>Caritas Switzerland</v>
      </c>
      <c r="AT458" t="str">
        <v>CCEFIRO Association</v>
      </c>
      <c r="AU458" t="str">
        <v>CEDRO</v>
      </c>
      <c r="AV458" t="str">
        <v>Center for Integrated Studies and Programs for Sustainable Development (CIEDS)</v>
      </c>
      <c r="AW458" t="str">
        <v>Center for Migration and Human Rights of the Diocese of Roraima (CMDH)</v>
      </c>
      <c r="AX458" t="str">
        <v>Centro de Atencion Psicosocial (CAPS)</v>
      </c>
      <c r="AY458" t="str">
        <v>CESAL</v>
      </c>
      <c r="AZ458" t="str">
        <v>CESVI-Cooperazione e Sviluppo</v>
      </c>
      <c r="BA458" t="str">
        <v>ChildFund International</v>
      </c>
      <c r="BB458" t="str">
        <v>CHS Alternativo</v>
      </c>
      <c r="BC458" t="str">
        <v>Churún Merú Association</v>
      </c>
      <c r="BD458" t="str">
        <v>Coalición por Venezuela</v>
      </c>
      <c r="BE458" t="str">
        <v>Colonia Foundation of Venezuelans in the Dominican Republic (FUNCOVERD)</v>
      </c>
      <c r="BF458" t="str">
        <v>COLVENZ</v>
      </c>
      <c r="BG458" t="str">
        <v>Compassiva</v>
      </c>
      <c r="BH458" t="str">
        <v>Consejo Interreligioso del Perú - Religiones por la Paz</v>
      </c>
      <c r="BI458" t="str">
        <v>Consorcio ONG OCIPI Y Capellanía Nacional OFICA</v>
      </c>
      <c r="BJ458" t="str">
        <v>COOPI - International Cooperation Foundation</v>
      </c>
      <c r="BK458" t="str">
        <v>Corporación Colectivo Sin Fronteras</v>
      </c>
      <c r="BL458" t="str">
        <v>CRISFE Foundation</v>
      </c>
      <c r="BM458" t="str">
        <v>Cuso International</v>
      </c>
      <c r="BN458" t="str">
        <v>Danielle’s Children Fund (DCF)</v>
      </c>
      <c r="BO458" t="str">
        <v>Danish Refugee Council (DRC)</v>
      </c>
      <c r="BP458" t="str">
        <v>Development Support Association - APOYAR</v>
      </c>
      <c r="BQ458" t="str">
        <v>Diakonie Katastrophenhilfe</v>
      </c>
      <c r="BR458" t="str">
        <v>Diálogo Diverso</v>
      </c>
      <c r="BS458" t="str">
        <v>Doctors of the World</v>
      </c>
      <c r="BT458" t="str">
        <v>Dominican Institute for Integrated Development</v>
      </c>
      <c r="BU458" t="str">
        <v>Duendes y Ángeles Vinotinto República Dominicana</v>
      </c>
      <c r="BV458" t="str">
        <v>Encuentros SJS (Servicio Jesuita de la Solidaridad)</v>
      </c>
      <c r="BW458" t="str">
        <v>Ending Violence Against Migrants</v>
      </c>
      <c r="BX458" t="str">
        <v>Equidad Foundation</v>
      </c>
      <c r="BY458" t="str">
        <v>Equilibrium CenDE</v>
      </c>
      <c r="BZ458" t="str">
        <v>Facultad de Psicología - Universidad de la República (UDELAR)</v>
      </c>
      <c r="CA458" t="str">
        <v>First International Emergency and Solidarités International</v>
      </c>
      <c r="CB458" t="str">
        <v>Fondo Ecuatoriano Populorum Progressio</v>
      </c>
      <c r="CC458" t="str">
        <v>Foro Salud Callao</v>
      </c>
      <c r="CD458" t="str">
        <v>Foundation for the Integration and Development of Latin America (FIDAL)</v>
      </c>
      <c r="CE458" t="str">
        <v>Foundation of the Americas (FUDELA)</v>
      </c>
      <c r="CF458" t="str">
        <v>Fraternity Without Borders</v>
      </c>
      <c r="CG458" t="str">
        <v>Fundación Brisas del Norte</v>
      </c>
      <c r="CH458" t="str">
        <v>Fundación Colombovenezolana Nueva Ilusión</v>
      </c>
      <c r="CI458" t="str">
        <v>Fundación Nakama's</v>
      </c>
      <c r="CJ458" t="str">
        <v>Fundación RadaBer</v>
      </c>
      <c r="CK458" t="str">
        <v>Fundación Scalabrini Bolivia</v>
      </c>
      <c r="CL458" t="str">
        <v>Fundacion Social Vivan los Niños</v>
      </c>
      <c r="CM458" t="str">
        <v>FUNVEAC</v>
      </c>
      <c r="CN458" t="str">
        <v>German Development Cooperation Agency GIZ</v>
      </c>
      <c r="CO458" t="str">
        <v>Globalizate Radio</v>
      </c>
      <c r="CP458" t="str">
        <v>GOAL</v>
      </c>
      <c r="CQ458" t="str">
        <v>Halü Bienestar Humano Foundation (HALU)</v>
      </c>
      <c r="CR458" t="str">
        <v>Heartland Alliance International (HAI)</v>
      </c>
      <c r="CS458" t="str">
        <v>HELVETAS Swiss Intercooperation</v>
      </c>
      <c r="CT458" t="str">
        <v>HIAS</v>
      </c>
      <c r="CU458" t="str">
        <v>Human Rights Defence Curaçao</v>
      </c>
      <c r="CV458" t="str">
        <v>Humanity &amp; Inclusion</v>
      </c>
      <c r="CW458" t="str">
        <v>Humans Analytic</v>
      </c>
      <c r="CX458" t="str">
        <v>Idas y Vueltas Association</v>
      </c>
      <c r="CY458" t="str">
        <v>iMMAP</v>
      </c>
      <c r="CZ458" t="str">
        <v>IMPACT Initiatives (REACH)</v>
      </c>
      <c r="DA458" t="str">
        <v>Inmigrante Feliz Association</v>
      </c>
      <c r="DB458" t="str">
        <v>Institute for Migration and Human Rights (IMDH)</v>
      </c>
      <c r="DC458" t="str">
        <v>Institute of Natural and Cultural Heritage (IPANC)</v>
      </c>
      <c r="DD458" t="str">
        <v>International Committee for the Development of People (CISP)</v>
      </c>
      <c r="DE458" t="str">
        <v>International Federation of the Red Cross (IFRC)</v>
      </c>
      <c r="DF458" t="str">
        <v>International Labour Organization (ILO)</v>
      </c>
      <c r="DG458" t="str">
        <v>International Medical Corps</v>
      </c>
      <c r="DH458" t="str">
        <v>International Organization for Migration (IOM)</v>
      </c>
      <c r="DI458" t="str">
        <v>International Rescue Committee (IRC)</v>
      </c>
      <c r="DJ458" t="str">
        <v>INTERSOS</v>
      </c>
      <c r="DK458" t="str">
        <v>Jesuit Migrant Service (JMS)</v>
      </c>
      <c r="DL458" t="str">
        <v>Jesuit Refugee Service (JRS)</v>
      </c>
      <c r="DM458" t="str">
        <v>Jesuit Service for Migrants and Refugees (JSMR)</v>
      </c>
      <c r="DN458" t="str">
        <v>Joint United Nations Programme on HIV/AIDS (UNAIDS)</v>
      </c>
      <c r="DO458" t="str">
        <v>Kimirina Coorporation</v>
      </c>
      <c r="DP458" t="str">
        <v>La Casita Hispanic Cultural Centre</v>
      </c>
      <c r="DQ458" t="str">
        <v>Latin American Network of Non-Governmental Organizations of Persons with Disabilities and their Families (RIADIS)</v>
      </c>
      <c r="DR458" t="str">
        <v>LGBT+ Movement Brazil</v>
      </c>
      <c r="DS458" t="str">
        <v>Living Water Community (LWC)</v>
      </c>
      <c r="DT458" t="str">
        <v>LLANOVENCOL</v>
      </c>
      <c r="DU458" t="str">
        <v>Lutheran World Federation</v>
      </c>
      <c r="DV458" t="str">
        <v>Lutheran World Relief</v>
      </c>
      <c r="DW458" t="str">
        <v>Malteser International</v>
      </c>
      <c r="DX458" t="str">
        <v>Mana Institute</v>
      </c>
      <c r="DY458" t="str">
        <v>Manos Veneguayas Association</v>
      </c>
      <c r="DZ458" t="str">
        <v>Más Igualdad Perú</v>
      </c>
      <c r="EA458" t="str">
        <v>MedGlobal</v>
      </c>
      <c r="EB458" t="str">
        <v>Medical Teams International</v>
      </c>
      <c r="EC458" t="str">
        <v>Mercy Corps</v>
      </c>
      <c r="ED458" t="str">
        <v>Migrant Service Center (CAM)</v>
      </c>
      <c r="EE458" t="str">
        <v>Migrants, Refugees and Argentine Social Entrepreneurs (MIRARES)</v>
      </c>
      <c r="EF458" t="str">
        <v>Mision Scalabriniana - Ecuador</v>
      </c>
      <c r="EG458" t="str">
        <v>Missão Paz</v>
      </c>
      <c r="EH458" t="str">
        <v>Museu A CASA</v>
      </c>
      <c r="EI458" t="str">
        <v>Norwegian Refugee Council (NRC)</v>
      </c>
      <c r="EJ458" t="str">
        <v>ONG Migrantes por el Maule</v>
      </c>
      <c r="EK458" t="str">
        <v>ONG Preemptive Love Coalition Colombia</v>
      </c>
      <c r="EL458" t="str">
        <v>Organización Transfomando Vidas</v>
      </c>
      <c r="EM458" t="str">
        <v>Organization of Ibero-American States for Education, Science and Culture (OEI)</v>
      </c>
      <c r="EN458" t="str">
        <v>OXFAM</v>
      </c>
      <c r="EO458" t="str">
        <v>Panamerican Development Foundation</v>
      </c>
      <c r="EP458" t="str">
        <v>Panamerican Health Organization/World Health Organization (PAHO/WHO)</v>
      </c>
      <c r="EQ458" t="str">
        <v>Pastoral of Human Mobility - Peruvian Episcopal Conference</v>
      </c>
      <c r="ER458" t="str">
        <v>Pastoral Service for Migrants National</v>
      </c>
      <c r="ES458" t="str">
        <v>Permanent Human Rights defense Committee (CDH)</v>
      </c>
      <c r="ET458" t="str">
        <v>Pirilampos Institute - Group of visits and voluntary actions in Roraima</v>
      </c>
      <c r="EU458" t="str">
        <v>Plan International</v>
      </c>
      <c r="EV458" t="str">
        <v>Population Program, Faculty of Social Sciences, University of the Republic</v>
      </c>
      <c r="EW458" t="str">
        <v>Profamilia Association</v>
      </c>
      <c r="EX458" t="str">
        <v>Red con Migrantes y Refugiados</v>
      </c>
      <c r="EY458" t="str">
        <v>Red Cross Colombia</v>
      </c>
      <c r="EZ458" t="str">
        <v>Red Cross Ecuador</v>
      </c>
      <c r="FA458" t="str">
        <v>Red Cross Peru</v>
      </c>
      <c r="FB458" t="str">
        <v>Red de Investigaciones en Derechos Humanos - CONICET (Consejo Nacional de Investigaciones Científicas y Técnicas)</v>
      </c>
      <c r="FC458" t="str">
        <v>RET International</v>
      </c>
      <c r="FD458" t="str">
        <v>Salú pa Tur Foundation</v>
      </c>
      <c r="FE458" t="str">
        <v>Salvation Army</v>
      </c>
      <c r="FF458" t="str">
        <v>Samaritan's Purse</v>
      </c>
      <c r="FG458" t="str">
        <v>Save the Children International (SCI)</v>
      </c>
      <c r="FH458" t="str">
        <v>Scalabrini Foundation Chile</v>
      </c>
      <c r="FI458" t="str">
        <v>Sección Peruana de Amnistía Internacional</v>
      </c>
      <c r="FJ458" t="str">
        <v>Serviço Pastoral dos Migrantes do Nordeste</v>
      </c>
      <c r="FK458" t="str">
        <v>Sesame Workshop</v>
      </c>
      <c r="FL458" t="str">
        <v>Si, Da Vida</v>
      </c>
      <c r="FM458" t="str">
        <v>Solidarity and Action Asociation</v>
      </c>
      <c r="FN458" t="str">
        <v>SOS Children's Villages</v>
      </c>
      <c r="FO458" t="str">
        <v>Tarabita Foundation</v>
      </c>
      <c r="FP458" t="str">
        <v>Tearfund</v>
      </c>
      <c r="FQ458" t="str">
        <v>TECHO</v>
      </c>
      <c r="FR458" t="str">
        <v>Terranueva Foundation</v>
      </c>
      <c r="FS458" t="str">
        <v>Terre des Hommes Suisse</v>
      </c>
      <c r="FT458" t="str">
        <v>The Israel Forum for International Humanitarian Aid (IsraAID)</v>
      </c>
      <c r="FU458" t="str">
        <v>Unión Venezolana en Perú</v>
      </c>
      <c r="FV458" t="str">
        <v>United Nations Children's Fund (UNICEF)</v>
      </c>
      <c r="FW458" t="str">
        <v>United Nations Development Programme (UNDP)</v>
      </c>
      <c r="FX458" t="str">
        <v>United Nations Educational, Scientific and Cultural Organization (UNESCO)</v>
      </c>
      <c r="FY458" t="str">
        <v>United Nations Entity for Gender Equality and the Empowerment of Women (UNWOMEN)</v>
      </c>
      <c r="FZ458" t="str">
        <v>United Nations Food and Agricultural Organization (FAO)</v>
      </c>
      <c r="GA458" t="str">
        <v>United Nations High Commissioner for Refugees (UNHCR)</v>
      </c>
      <c r="GB458" t="str">
        <v>United Nations Office of the High Commissioner for Human Rights (OHCHR)</v>
      </c>
      <c r="GC458" t="str">
        <v>United Nations Office on Drugs and Crime (UNODC)</v>
      </c>
      <c r="GD458" t="str">
        <v>United Nations Population Fund (UNFPA)</v>
      </c>
      <c r="GE458" t="str">
        <v>United Nations Programme for Human Settlements (UN Habitat)</v>
      </c>
      <c r="GF458" t="str">
        <v>Vale da Benção Educational and Charitable Association (AEBVB)</v>
      </c>
      <c r="GG458" t="str">
        <v>VenAruba Solidaria</v>
      </c>
      <c r="GH458" t="str">
        <v>Venex Curacao Foundation</v>
      </c>
      <c r="GI458" t="str">
        <v>Venezolanos en Barranquilla</v>
      </c>
      <c r="GJ458" t="str">
        <v>Venezolanos en San Cristóbal</v>
      </c>
      <c r="GK458" t="str">
        <v>Venezuelan Emigrant Foundation (FEV)</v>
      </c>
      <c r="GL458" t="str">
        <v>Vicaría de Pastoral Social Caritas</v>
      </c>
      <c r="GM458" t="str">
        <v>Voices GY</v>
      </c>
      <c r="GN458" t="str">
        <v>We World GVC</v>
      </c>
      <c r="GO458" t="str">
        <v>World Council of Credit Unions</v>
      </c>
      <c r="GP458" t="str">
        <v>World Food Programme (WFP)</v>
      </c>
      <c r="GQ458" t="str">
        <v>World Vision</v>
      </c>
      <c r="GR458" t="str">
        <v>ZOA</v>
      </c>
    </row>
    <row r="459" spans="8:200" x14ac:dyDescent="0.3">
      <c r="H459" t="str" cm="1">
        <f t="array" ref="H459:GR459">TRANSPOSE(_xlfn._xlws.SORT(_xlfn._xlws.FILTER(Table3[Name],ISNUMBER(SEARCH(' Activity Sheet'!D513,Table3[Name])),"Not found"),,1))</f>
        <v>.New Organisation</v>
      </c>
      <c r="I459" t="str">
        <v>ABV - Association of Good with Life</v>
      </c>
      <c r="J459" t="str">
        <v>ACAPS</v>
      </c>
      <c r="K459" t="str">
        <v>Acción y Desarrollo</v>
      </c>
      <c r="L459" t="str">
        <v>ACTED</v>
      </c>
      <c r="M459" t="str">
        <v>Action against Hunger</v>
      </c>
      <c r="N459" t="str">
        <v>ActionAid</v>
      </c>
      <c r="O459" t="str">
        <v>Adventist Development and Relief Agency (ADRA)</v>
      </c>
      <c r="P459" t="str">
        <v>Alas de Colibrí Foundation</v>
      </c>
      <c r="Q459" t="str">
        <v>Alianza por la Solidaridad</v>
      </c>
      <c r="R459" t="str">
        <v>Alianza por Venezuela</v>
      </c>
      <c r="S459" t="str">
        <v>Americares Foundation</v>
      </c>
      <c r="T459" t="str">
        <v>Argentine Commission for Refugees and Migrants (CAREF)</v>
      </c>
      <c r="U459" t="str">
        <v>Asociación Aves</v>
      </c>
      <c r="V459" t="str">
        <v>Asociación de Jubilados y Pensionados Venezolanos en Argentina</v>
      </c>
      <c r="W459" t="str">
        <v>Asociación de Venezolanos en Eloy Alfaro</v>
      </c>
      <c r="X459" t="str">
        <v>Asociación Fundación contra el Hambre Perú</v>
      </c>
      <c r="Y459" t="str">
        <v>Asociación Migrantes Venezolanos</v>
      </c>
      <c r="Z459" t="str">
        <v>Asociación Misioneros de San Carlos Scalabrinianos</v>
      </c>
      <c r="AA459" t="str">
        <v>Asociacion Proteccion Poblacion Vulnerable</v>
      </c>
      <c r="AB459" t="str">
        <v>Asociación Quinta Ola</v>
      </c>
      <c r="AC459" t="str">
        <v>Asociación Salto Ángel</v>
      </c>
      <c r="AD459" t="str">
        <v>Asociación Venezuela en Ecuador AC</v>
      </c>
      <c r="AE459" t="str">
        <v>ASOVENAR</v>
      </c>
      <c r="AF459" t="str">
        <v>Associação Hermanitos</v>
      </c>
      <c r="AG459" t="str">
        <v>AVSI Foundation</v>
      </c>
      <c r="AH459" t="str">
        <v>Bethany Christian Services</v>
      </c>
      <c r="AI459" t="str">
        <v>Blumont</v>
      </c>
      <c r="AJ459" t="str">
        <v>CARE</v>
      </c>
      <c r="AK459" t="str">
        <v>Caritas Brazil</v>
      </c>
      <c r="AL459" t="str">
        <v>Caritas Ecuador</v>
      </c>
      <c r="AM459" t="str">
        <v>Caritas Germany</v>
      </c>
      <c r="AN459" t="str">
        <v>Caritas Manaus</v>
      </c>
      <c r="AO459" t="str">
        <v>Caritas Parana</v>
      </c>
      <c r="AP459" t="str">
        <v>Caritas Peru</v>
      </c>
      <c r="AQ459" t="str">
        <v>Caritas Rio de Janeiro</v>
      </c>
      <c r="AR459" t="str">
        <v>Caritas São Paulo</v>
      </c>
      <c r="AS459" t="str">
        <v>Caritas Switzerland</v>
      </c>
      <c r="AT459" t="str">
        <v>CCEFIRO Association</v>
      </c>
      <c r="AU459" t="str">
        <v>CEDRO</v>
      </c>
      <c r="AV459" t="str">
        <v>Center for Integrated Studies and Programs for Sustainable Development (CIEDS)</v>
      </c>
      <c r="AW459" t="str">
        <v>Center for Migration and Human Rights of the Diocese of Roraima (CMDH)</v>
      </c>
      <c r="AX459" t="str">
        <v>Centro de Atencion Psicosocial (CAPS)</v>
      </c>
      <c r="AY459" t="str">
        <v>CESAL</v>
      </c>
      <c r="AZ459" t="str">
        <v>CESVI-Cooperazione e Sviluppo</v>
      </c>
      <c r="BA459" t="str">
        <v>ChildFund International</v>
      </c>
      <c r="BB459" t="str">
        <v>CHS Alternativo</v>
      </c>
      <c r="BC459" t="str">
        <v>Churún Merú Association</v>
      </c>
      <c r="BD459" t="str">
        <v>Coalición por Venezuela</v>
      </c>
      <c r="BE459" t="str">
        <v>Colonia Foundation of Venezuelans in the Dominican Republic (FUNCOVERD)</v>
      </c>
      <c r="BF459" t="str">
        <v>COLVENZ</v>
      </c>
      <c r="BG459" t="str">
        <v>Compassiva</v>
      </c>
      <c r="BH459" t="str">
        <v>Consejo Interreligioso del Perú - Religiones por la Paz</v>
      </c>
      <c r="BI459" t="str">
        <v>Consorcio ONG OCIPI Y Capellanía Nacional OFICA</v>
      </c>
      <c r="BJ459" t="str">
        <v>COOPI - International Cooperation Foundation</v>
      </c>
      <c r="BK459" t="str">
        <v>Corporación Colectivo Sin Fronteras</v>
      </c>
      <c r="BL459" t="str">
        <v>CRISFE Foundation</v>
      </c>
      <c r="BM459" t="str">
        <v>Cuso International</v>
      </c>
      <c r="BN459" t="str">
        <v>Danielle’s Children Fund (DCF)</v>
      </c>
      <c r="BO459" t="str">
        <v>Danish Refugee Council (DRC)</v>
      </c>
      <c r="BP459" t="str">
        <v>Development Support Association - APOYAR</v>
      </c>
      <c r="BQ459" t="str">
        <v>Diakonie Katastrophenhilfe</v>
      </c>
      <c r="BR459" t="str">
        <v>Diálogo Diverso</v>
      </c>
      <c r="BS459" t="str">
        <v>Doctors of the World</v>
      </c>
      <c r="BT459" t="str">
        <v>Dominican Institute for Integrated Development</v>
      </c>
      <c r="BU459" t="str">
        <v>Duendes y Ángeles Vinotinto República Dominicana</v>
      </c>
      <c r="BV459" t="str">
        <v>Encuentros SJS (Servicio Jesuita de la Solidaridad)</v>
      </c>
      <c r="BW459" t="str">
        <v>Ending Violence Against Migrants</v>
      </c>
      <c r="BX459" t="str">
        <v>Equidad Foundation</v>
      </c>
      <c r="BY459" t="str">
        <v>Equilibrium CenDE</v>
      </c>
      <c r="BZ459" t="str">
        <v>Facultad de Psicología - Universidad de la República (UDELAR)</v>
      </c>
      <c r="CA459" t="str">
        <v>First International Emergency and Solidarités International</v>
      </c>
      <c r="CB459" t="str">
        <v>Fondo Ecuatoriano Populorum Progressio</v>
      </c>
      <c r="CC459" t="str">
        <v>Foro Salud Callao</v>
      </c>
      <c r="CD459" t="str">
        <v>Foundation for the Integration and Development of Latin America (FIDAL)</v>
      </c>
      <c r="CE459" t="str">
        <v>Foundation of the Americas (FUDELA)</v>
      </c>
      <c r="CF459" t="str">
        <v>Fraternity Without Borders</v>
      </c>
      <c r="CG459" t="str">
        <v>Fundación Brisas del Norte</v>
      </c>
      <c r="CH459" t="str">
        <v>Fundación Colombovenezolana Nueva Ilusión</v>
      </c>
      <c r="CI459" t="str">
        <v>Fundación Nakama's</v>
      </c>
      <c r="CJ459" t="str">
        <v>Fundación RadaBer</v>
      </c>
      <c r="CK459" t="str">
        <v>Fundación Scalabrini Bolivia</v>
      </c>
      <c r="CL459" t="str">
        <v>Fundacion Social Vivan los Niños</v>
      </c>
      <c r="CM459" t="str">
        <v>FUNVEAC</v>
      </c>
      <c r="CN459" t="str">
        <v>German Development Cooperation Agency GIZ</v>
      </c>
      <c r="CO459" t="str">
        <v>Globalizate Radio</v>
      </c>
      <c r="CP459" t="str">
        <v>GOAL</v>
      </c>
      <c r="CQ459" t="str">
        <v>Halü Bienestar Humano Foundation (HALU)</v>
      </c>
      <c r="CR459" t="str">
        <v>Heartland Alliance International (HAI)</v>
      </c>
      <c r="CS459" t="str">
        <v>HELVETAS Swiss Intercooperation</v>
      </c>
      <c r="CT459" t="str">
        <v>HIAS</v>
      </c>
      <c r="CU459" t="str">
        <v>Human Rights Defence Curaçao</v>
      </c>
      <c r="CV459" t="str">
        <v>Humanity &amp; Inclusion</v>
      </c>
      <c r="CW459" t="str">
        <v>Humans Analytic</v>
      </c>
      <c r="CX459" t="str">
        <v>Idas y Vueltas Association</v>
      </c>
      <c r="CY459" t="str">
        <v>iMMAP</v>
      </c>
      <c r="CZ459" t="str">
        <v>IMPACT Initiatives (REACH)</v>
      </c>
      <c r="DA459" t="str">
        <v>Inmigrante Feliz Association</v>
      </c>
      <c r="DB459" t="str">
        <v>Institute for Migration and Human Rights (IMDH)</v>
      </c>
      <c r="DC459" t="str">
        <v>Institute of Natural and Cultural Heritage (IPANC)</v>
      </c>
      <c r="DD459" t="str">
        <v>International Committee for the Development of People (CISP)</v>
      </c>
      <c r="DE459" t="str">
        <v>International Federation of the Red Cross (IFRC)</v>
      </c>
      <c r="DF459" t="str">
        <v>International Labour Organization (ILO)</v>
      </c>
      <c r="DG459" t="str">
        <v>International Medical Corps</v>
      </c>
      <c r="DH459" t="str">
        <v>International Organization for Migration (IOM)</v>
      </c>
      <c r="DI459" t="str">
        <v>International Rescue Committee (IRC)</v>
      </c>
      <c r="DJ459" t="str">
        <v>INTERSOS</v>
      </c>
      <c r="DK459" t="str">
        <v>Jesuit Migrant Service (JMS)</v>
      </c>
      <c r="DL459" t="str">
        <v>Jesuit Refugee Service (JRS)</v>
      </c>
      <c r="DM459" t="str">
        <v>Jesuit Service for Migrants and Refugees (JSMR)</v>
      </c>
      <c r="DN459" t="str">
        <v>Joint United Nations Programme on HIV/AIDS (UNAIDS)</v>
      </c>
      <c r="DO459" t="str">
        <v>Kimirina Coorporation</v>
      </c>
      <c r="DP459" t="str">
        <v>La Casita Hispanic Cultural Centre</v>
      </c>
      <c r="DQ459" t="str">
        <v>Latin American Network of Non-Governmental Organizations of Persons with Disabilities and their Families (RIADIS)</v>
      </c>
      <c r="DR459" t="str">
        <v>LGBT+ Movement Brazil</v>
      </c>
      <c r="DS459" t="str">
        <v>Living Water Community (LWC)</v>
      </c>
      <c r="DT459" t="str">
        <v>LLANOVENCOL</v>
      </c>
      <c r="DU459" t="str">
        <v>Lutheran World Federation</v>
      </c>
      <c r="DV459" t="str">
        <v>Lutheran World Relief</v>
      </c>
      <c r="DW459" t="str">
        <v>Malteser International</v>
      </c>
      <c r="DX459" t="str">
        <v>Mana Institute</v>
      </c>
      <c r="DY459" t="str">
        <v>Manos Veneguayas Association</v>
      </c>
      <c r="DZ459" t="str">
        <v>Más Igualdad Perú</v>
      </c>
      <c r="EA459" t="str">
        <v>MedGlobal</v>
      </c>
      <c r="EB459" t="str">
        <v>Medical Teams International</v>
      </c>
      <c r="EC459" t="str">
        <v>Mercy Corps</v>
      </c>
      <c r="ED459" t="str">
        <v>Migrant Service Center (CAM)</v>
      </c>
      <c r="EE459" t="str">
        <v>Migrants, Refugees and Argentine Social Entrepreneurs (MIRARES)</v>
      </c>
      <c r="EF459" t="str">
        <v>Mision Scalabriniana - Ecuador</v>
      </c>
      <c r="EG459" t="str">
        <v>Missão Paz</v>
      </c>
      <c r="EH459" t="str">
        <v>Museu A CASA</v>
      </c>
      <c r="EI459" t="str">
        <v>Norwegian Refugee Council (NRC)</v>
      </c>
      <c r="EJ459" t="str">
        <v>ONG Migrantes por el Maule</v>
      </c>
      <c r="EK459" t="str">
        <v>ONG Preemptive Love Coalition Colombia</v>
      </c>
      <c r="EL459" t="str">
        <v>Organización Transfomando Vidas</v>
      </c>
      <c r="EM459" t="str">
        <v>Organization of Ibero-American States for Education, Science and Culture (OEI)</v>
      </c>
      <c r="EN459" t="str">
        <v>OXFAM</v>
      </c>
      <c r="EO459" t="str">
        <v>Panamerican Development Foundation</v>
      </c>
      <c r="EP459" t="str">
        <v>Panamerican Health Organization/World Health Organization (PAHO/WHO)</v>
      </c>
      <c r="EQ459" t="str">
        <v>Pastoral of Human Mobility - Peruvian Episcopal Conference</v>
      </c>
      <c r="ER459" t="str">
        <v>Pastoral Service for Migrants National</v>
      </c>
      <c r="ES459" t="str">
        <v>Permanent Human Rights defense Committee (CDH)</v>
      </c>
      <c r="ET459" t="str">
        <v>Pirilampos Institute - Group of visits and voluntary actions in Roraima</v>
      </c>
      <c r="EU459" t="str">
        <v>Plan International</v>
      </c>
      <c r="EV459" t="str">
        <v>Population Program, Faculty of Social Sciences, University of the Republic</v>
      </c>
      <c r="EW459" t="str">
        <v>Profamilia Association</v>
      </c>
      <c r="EX459" t="str">
        <v>Red con Migrantes y Refugiados</v>
      </c>
      <c r="EY459" t="str">
        <v>Red Cross Colombia</v>
      </c>
      <c r="EZ459" t="str">
        <v>Red Cross Ecuador</v>
      </c>
      <c r="FA459" t="str">
        <v>Red Cross Peru</v>
      </c>
      <c r="FB459" t="str">
        <v>Red de Investigaciones en Derechos Humanos - CONICET (Consejo Nacional de Investigaciones Científicas y Técnicas)</v>
      </c>
      <c r="FC459" t="str">
        <v>RET International</v>
      </c>
      <c r="FD459" t="str">
        <v>Salú pa Tur Foundation</v>
      </c>
      <c r="FE459" t="str">
        <v>Salvation Army</v>
      </c>
      <c r="FF459" t="str">
        <v>Samaritan's Purse</v>
      </c>
      <c r="FG459" t="str">
        <v>Save the Children International (SCI)</v>
      </c>
      <c r="FH459" t="str">
        <v>Scalabrini Foundation Chile</v>
      </c>
      <c r="FI459" t="str">
        <v>Sección Peruana de Amnistía Internacional</v>
      </c>
      <c r="FJ459" t="str">
        <v>Serviço Pastoral dos Migrantes do Nordeste</v>
      </c>
      <c r="FK459" t="str">
        <v>Sesame Workshop</v>
      </c>
      <c r="FL459" t="str">
        <v>Si, Da Vida</v>
      </c>
      <c r="FM459" t="str">
        <v>Solidarity and Action Asociation</v>
      </c>
      <c r="FN459" t="str">
        <v>SOS Children's Villages</v>
      </c>
      <c r="FO459" t="str">
        <v>Tarabita Foundation</v>
      </c>
      <c r="FP459" t="str">
        <v>Tearfund</v>
      </c>
      <c r="FQ459" t="str">
        <v>TECHO</v>
      </c>
      <c r="FR459" t="str">
        <v>Terranueva Foundation</v>
      </c>
      <c r="FS459" t="str">
        <v>Terre des Hommes Suisse</v>
      </c>
      <c r="FT459" t="str">
        <v>The Israel Forum for International Humanitarian Aid (IsraAID)</v>
      </c>
      <c r="FU459" t="str">
        <v>Unión Venezolana en Perú</v>
      </c>
      <c r="FV459" t="str">
        <v>United Nations Children's Fund (UNICEF)</v>
      </c>
      <c r="FW459" t="str">
        <v>United Nations Development Programme (UNDP)</v>
      </c>
      <c r="FX459" t="str">
        <v>United Nations Educational, Scientific and Cultural Organization (UNESCO)</v>
      </c>
      <c r="FY459" t="str">
        <v>United Nations Entity for Gender Equality and the Empowerment of Women (UNWOMEN)</v>
      </c>
      <c r="FZ459" t="str">
        <v>United Nations Food and Agricultural Organization (FAO)</v>
      </c>
      <c r="GA459" t="str">
        <v>United Nations High Commissioner for Refugees (UNHCR)</v>
      </c>
      <c r="GB459" t="str">
        <v>United Nations Office of the High Commissioner for Human Rights (OHCHR)</v>
      </c>
      <c r="GC459" t="str">
        <v>United Nations Office on Drugs and Crime (UNODC)</v>
      </c>
      <c r="GD459" t="str">
        <v>United Nations Population Fund (UNFPA)</v>
      </c>
      <c r="GE459" t="str">
        <v>United Nations Programme for Human Settlements (UN Habitat)</v>
      </c>
      <c r="GF459" t="str">
        <v>Vale da Benção Educational and Charitable Association (AEBVB)</v>
      </c>
      <c r="GG459" t="str">
        <v>VenAruba Solidaria</v>
      </c>
      <c r="GH459" t="str">
        <v>Venex Curacao Foundation</v>
      </c>
      <c r="GI459" t="str">
        <v>Venezolanos en Barranquilla</v>
      </c>
      <c r="GJ459" t="str">
        <v>Venezolanos en San Cristóbal</v>
      </c>
      <c r="GK459" t="str">
        <v>Venezuelan Emigrant Foundation (FEV)</v>
      </c>
      <c r="GL459" t="str">
        <v>Vicaría de Pastoral Social Caritas</v>
      </c>
      <c r="GM459" t="str">
        <v>Voices GY</v>
      </c>
      <c r="GN459" t="str">
        <v>We World GVC</v>
      </c>
      <c r="GO459" t="str">
        <v>World Council of Credit Unions</v>
      </c>
      <c r="GP459" t="str">
        <v>World Food Programme (WFP)</v>
      </c>
      <c r="GQ459" t="str">
        <v>World Vision</v>
      </c>
      <c r="GR459" t="str">
        <v>ZOA</v>
      </c>
    </row>
    <row r="460" spans="8:200" x14ac:dyDescent="0.3">
      <c r="H460" t="str" cm="1">
        <f t="array" ref="H460:GR460">TRANSPOSE(_xlfn._xlws.SORT(_xlfn._xlws.FILTER(Table3[Name],ISNUMBER(SEARCH(' Activity Sheet'!D514,Table3[Name])),"Not found"),,1))</f>
        <v>.New Organisation</v>
      </c>
      <c r="I460" t="str">
        <v>ABV - Association of Good with Life</v>
      </c>
      <c r="J460" t="str">
        <v>ACAPS</v>
      </c>
      <c r="K460" t="str">
        <v>Acción y Desarrollo</v>
      </c>
      <c r="L460" t="str">
        <v>ACTED</v>
      </c>
      <c r="M460" t="str">
        <v>Action against Hunger</v>
      </c>
      <c r="N460" t="str">
        <v>ActionAid</v>
      </c>
      <c r="O460" t="str">
        <v>Adventist Development and Relief Agency (ADRA)</v>
      </c>
      <c r="P460" t="str">
        <v>Alas de Colibrí Foundation</v>
      </c>
      <c r="Q460" t="str">
        <v>Alianza por la Solidaridad</v>
      </c>
      <c r="R460" t="str">
        <v>Alianza por Venezuela</v>
      </c>
      <c r="S460" t="str">
        <v>Americares Foundation</v>
      </c>
      <c r="T460" t="str">
        <v>Argentine Commission for Refugees and Migrants (CAREF)</v>
      </c>
      <c r="U460" t="str">
        <v>Asociación Aves</v>
      </c>
      <c r="V460" t="str">
        <v>Asociación de Jubilados y Pensionados Venezolanos en Argentina</v>
      </c>
      <c r="W460" t="str">
        <v>Asociación de Venezolanos en Eloy Alfaro</v>
      </c>
      <c r="X460" t="str">
        <v>Asociación Fundación contra el Hambre Perú</v>
      </c>
      <c r="Y460" t="str">
        <v>Asociación Migrantes Venezolanos</v>
      </c>
      <c r="Z460" t="str">
        <v>Asociación Misioneros de San Carlos Scalabrinianos</v>
      </c>
      <c r="AA460" t="str">
        <v>Asociacion Proteccion Poblacion Vulnerable</v>
      </c>
      <c r="AB460" t="str">
        <v>Asociación Quinta Ola</v>
      </c>
      <c r="AC460" t="str">
        <v>Asociación Salto Ángel</v>
      </c>
      <c r="AD460" t="str">
        <v>Asociación Venezuela en Ecuador AC</v>
      </c>
      <c r="AE460" t="str">
        <v>ASOVENAR</v>
      </c>
      <c r="AF460" t="str">
        <v>Associação Hermanitos</v>
      </c>
      <c r="AG460" t="str">
        <v>AVSI Foundation</v>
      </c>
      <c r="AH460" t="str">
        <v>Bethany Christian Services</v>
      </c>
      <c r="AI460" t="str">
        <v>Blumont</v>
      </c>
      <c r="AJ460" t="str">
        <v>CARE</v>
      </c>
      <c r="AK460" t="str">
        <v>Caritas Brazil</v>
      </c>
      <c r="AL460" t="str">
        <v>Caritas Ecuador</v>
      </c>
      <c r="AM460" t="str">
        <v>Caritas Germany</v>
      </c>
      <c r="AN460" t="str">
        <v>Caritas Manaus</v>
      </c>
      <c r="AO460" t="str">
        <v>Caritas Parana</v>
      </c>
      <c r="AP460" t="str">
        <v>Caritas Peru</v>
      </c>
      <c r="AQ460" t="str">
        <v>Caritas Rio de Janeiro</v>
      </c>
      <c r="AR460" t="str">
        <v>Caritas São Paulo</v>
      </c>
      <c r="AS460" t="str">
        <v>Caritas Switzerland</v>
      </c>
      <c r="AT460" t="str">
        <v>CCEFIRO Association</v>
      </c>
      <c r="AU460" t="str">
        <v>CEDRO</v>
      </c>
      <c r="AV460" t="str">
        <v>Center for Integrated Studies and Programs for Sustainable Development (CIEDS)</v>
      </c>
      <c r="AW460" t="str">
        <v>Center for Migration and Human Rights of the Diocese of Roraima (CMDH)</v>
      </c>
      <c r="AX460" t="str">
        <v>Centro de Atencion Psicosocial (CAPS)</v>
      </c>
      <c r="AY460" t="str">
        <v>CESAL</v>
      </c>
      <c r="AZ460" t="str">
        <v>CESVI-Cooperazione e Sviluppo</v>
      </c>
      <c r="BA460" t="str">
        <v>ChildFund International</v>
      </c>
      <c r="BB460" t="str">
        <v>CHS Alternativo</v>
      </c>
      <c r="BC460" t="str">
        <v>Churún Merú Association</v>
      </c>
      <c r="BD460" t="str">
        <v>Coalición por Venezuela</v>
      </c>
      <c r="BE460" t="str">
        <v>Colonia Foundation of Venezuelans in the Dominican Republic (FUNCOVERD)</v>
      </c>
      <c r="BF460" t="str">
        <v>COLVENZ</v>
      </c>
      <c r="BG460" t="str">
        <v>Compassiva</v>
      </c>
      <c r="BH460" t="str">
        <v>Consejo Interreligioso del Perú - Religiones por la Paz</v>
      </c>
      <c r="BI460" t="str">
        <v>Consorcio ONG OCIPI Y Capellanía Nacional OFICA</v>
      </c>
      <c r="BJ460" t="str">
        <v>COOPI - International Cooperation Foundation</v>
      </c>
      <c r="BK460" t="str">
        <v>Corporación Colectivo Sin Fronteras</v>
      </c>
      <c r="BL460" t="str">
        <v>CRISFE Foundation</v>
      </c>
      <c r="BM460" t="str">
        <v>Cuso International</v>
      </c>
      <c r="BN460" t="str">
        <v>Danielle’s Children Fund (DCF)</v>
      </c>
      <c r="BO460" t="str">
        <v>Danish Refugee Council (DRC)</v>
      </c>
      <c r="BP460" t="str">
        <v>Development Support Association - APOYAR</v>
      </c>
      <c r="BQ460" t="str">
        <v>Diakonie Katastrophenhilfe</v>
      </c>
      <c r="BR460" t="str">
        <v>Diálogo Diverso</v>
      </c>
      <c r="BS460" t="str">
        <v>Doctors of the World</v>
      </c>
      <c r="BT460" t="str">
        <v>Dominican Institute for Integrated Development</v>
      </c>
      <c r="BU460" t="str">
        <v>Duendes y Ángeles Vinotinto República Dominicana</v>
      </c>
      <c r="BV460" t="str">
        <v>Encuentros SJS (Servicio Jesuita de la Solidaridad)</v>
      </c>
      <c r="BW460" t="str">
        <v>Ending Violence Against Migrants</v>
      </c>
      <c r="BX460" t="str">
        <v>Equidad Foundation</v>
      </c>
      <c r="BY460" t="str">
        <v>Equilibrium CenDE</v>
      </c>
      <c r="BZ460" t="str">
        <v>Facultad de Psicología - Universidad de la República (UDELAR)</v>
      </c>
      <c r="CA460" t="str">
        <v>First International Emergency and Solidarités International</v>
      </c>
      <c r="CB460" t="str">
        <v>Fondo Ecuatoriano Populorum Progressio</v>
      </c>
      <c r="CC460" t="str">
        <v>Foro Salud Callao</v>
      </c>
      <c r="CD460" t="str">
        <v>Foundation for the Integration and Development of Latin America (FIDAL)</v>
      </c>
      <c r="CE460" t="str">
        <v>Foundation of the Americas (FUDELA)</v>
      </c>
      <c r="CF460" t="str">
        <v>Fraternity Without Borders</v>
      </c>
      <c r="CG460" t="str">
        <v>Fundación Brisas del Norte</v>
      </c>
      <c r="CH460" t="str">
        <v>Fundación Colombovenezolana Nueva Ilusión</v>
      </c>
      <c r="CI460" t="str">
        <v>Fundación Nakama's</v>
      </c>
      <c r="CJ460" t="str">
        <v>Fundación RadaBer</v>
      </c>
      <c r="CK460" t="str">
        <v>Fundación Scalabrini Bolivia</v>
      </c>
      <c r="CL460" t="str">
        <v>Fundacion Social Vivan los Niños</v>
      </c>
      <c r="CM460" t="str">
        <v>FUNVEAC</v>
      </c>
      <c r="CN460" t="str">
        <v>German Development Cooperation Agency GIZ</v>
      </c>
      <c r="CO460" t="str">
        <v>Globalizate Radio</v>
      </c>
      <c r="CP460" t="str">
        <v>GOAL</v>
      </c>
      <c r="CQ460" t="str">
        <v>Halü Bienestar Humano Foundation (HALU)</v>
      </c>
      <c r="CR460" t="str">
        <v>Heartland Alliance International (HAI)</v>
      </c>
      <c r="CS460" t="str">
        <v>HELVETAS Swiss Intercooperation</v>
      </c>
      <c r="CT460" t="str">
        <v>HIAS</v>
      </c>
      <c r="CU460" t="str">
        <v>Human Rights Defence Curaçao</v>
      </c>
      <c r="CV460" t="str">
        <v>Humanity &amp; Inclusion</v>
      </c>
      <c r="CW460" t="str">
        <v>Humans Analytic</v>
      </c>
      <c r="CX460" t="str">
        <v>Idas y Vueltas Association</v>
      </c>
      <c r="CY460" t="str">
        <v>iMMAP</v>
      </c>
      <c r="CZ460" t="str">
        <v>IMPACT Initiatives (REACH)</v>
      </c>
      <c r="DA460" t="str">
        <v>Inmigrante Feliz Association</v>
      </c>
      <c r="DB460" t="str">
        <v>Institute for Migration and Human Rights (IMDH)</v>
      </c>
      <c r="DC460" t="str">
        <v>Institute of Natural and Cultural Heritage (IPANC)</v>
      </c>
      <c r="DD460" t="str">
        <v>International Committee for the Development of People (CISP)</v>
      </c>
      <c r="DE460" t="str">
        <v>International Federation of the Red Cross (IFRC)</v>
      </c>
      <c r="DF460" t="str">
        <v>International Labour Organization (ILO)</v>
      </c>
      <c r="DG460" t="str">
        <v>International Medical Corps</v>
      </c>
      <c r="DH460" t="str">
        <v>International Organization for Migration (IOM)</v>
      </c>
      <c r="DI460" t="str">
        <v>International Rescue Committee (IRC)</v>
      </c>
      <c r="DJ460" t="str">
        <v>INTERSOS</v>
      </c>
      <c r="DK460" t="str">
        <v>Jesuit Migrant Service (JMS)</v>
      </c>
      <c r="DL460" t="str">
        <v>Jesuit Refugee Service (JRS)</v>
      </c>
      <c r="DM460" t="str">
        <v>Jesuit Service for Migrants and Refugees (JSMR)</v>
      </c>
      <c r="DN460" t="str">
        <v>Joint United Nations Programme on HIV/AIDS (UNAIDS)</v>
      </c>
      <c r="DO460" t="str">
        <v>Kimirina Coorporation</v>
      </c>
      <c r="DP460" t="str">
        <v>La Casita Hispanic Cultural Centre</v>
      </c>
      <c r="DQ460" t="str">
        <v>Latin American Network of Non-Governmental Organizations of Persons with Disabilities and their Families (RIADIS)</v>
      </c>
      <c r="DR460" t="str">
        <v>LGBT+ Movement Brazil</v>
      </c>
      <c r="DS460" t="str">
        <v>Living Water Community (LWC)</v>
      </c>
      <c r="DT460" t="str">
        <v>LLANOVENCOL</v>
      </c>
      <c r="DU460" t="str">
        <v>Lutheran World Federation</v>
      </c>
      <c r="DV460" t="str">
        <v>Lutheran World Relief</v>
      </c>
      <c r="DW460" t="str">
        <v>Malteser International</v>
      </c>
      <c r="DX460" t="str">
        <v>Mana Institute</v>
      </c>
      <c r="DY460" t="str">
        <v>Manos Veneguayas Association</v>
      </c>
      <c r="DZ460" t="str">
        <v>Más Igualdad Perú</v>
      </c>
      <c r="EA460" t="str">
        <v>MedGlobal</v>
      </c>
      <c r="EB460" t="str">
        <v>Medical Teams International</v>
      </c>
      <c r="EC460" t="str">
        <v>Mercy Corps</v>
      </c>
      <c r="ED460" t="str">
        <v>Migrant Service Center (CAM)</v>
      </c>
      <c r="EE460" t="str">
        <v>Migrants, Refugees and Argentine Social Entrepreneurs (MIRARES)</v>
      </c>
      <c r="EF460" t="str">
        <v>Mision Scalabriniana - Ecuador</v>
      </c>
      <c r="EG460" t="str">
        <v>Missão Paz</v>
      </c>
      <c r="EH460" t="str">
        <v>Museu A CASA</v>
      </c>
      <c r="EI460" t="str">
        <v>Norwegian Refugee Council (NRC)</v>
      </c>
      <c r="EJ460" t="str">
        <v>ONG Migrantes por el Maule</v>
      </c>
      <c r="EK460" t="str">
        <v>ONG Preemptive Love Coalition Colombia</v>
      </c>
      <c r="EL460" t="str">
        <v>Organización Transfomando Vidas</v>
      </c>
      <c r="EM460" t="str">
        <v>Organization of Ibero-American States for Education, Science and Culture (OEI)</v>
      </c>
      <c r="EN460" t="str">
        <v>OXFAM</v>
      </c>
      <c r="EO460" t="str">
        <v>Panamerican Development Foundation</v>
      </c>
      <c r="EP460" t="str">
        <v>Panamerican Health Organization/World Health Organization (PAHO/WHO)</v>
      </c>
      <c r="EQ460" t="str">
        <v>Pastoral of Human Mobility - Peruvian Episcopal Conference</v>
      </c>
      <c r="ER460" t="str">
        <v>Pastoral Service for Migrants National</v>
      </c>
      <c r="ES460" t="str">
        <v>Permanent Human Rights defense Committee (CDH)</v>
      </c>
      <c r="ET460" t="str">
        <v>Pirilampos Institute - Group of visits and voluntary actions in Roraima</v>
      </c>
      <c r="EU460" t="str">
        <v>Plan International</v>
      </c>
      <c r="EV460" t="str">
        <v>Population Program, Faculty of Social Sciences, University of the Republic</v>
      </c>
      <c r="EW460" t="str">
        <v>Profamilia Association</v>
      </c>
      <c r="EX460" t="str">
        <v>Red con Migrantes y Refugiados</v>
      </c>
      <c r="EY460" t="str">
        <v>Red Cross Colombia</v>
      </c>
      <c r="EZ460" t="str">
        <v>Red Cross Ecuador</v>
      </c>
      <c r="FA460" t="str">
        <v>Red Cross Peru</v>
      </c>
      <c r="FB460" t="str">
        <v>Red de Investigaciones en Derechos Humanos - CONICET (Consejo Nacional de Investigaciones Científicas y Técnicas)</v>
      </c>
      <c r="FC460" t="str">
        <v>RET International</v>
      </c>
      <c r="FD460" t="str">
        <v>Salú pa Tur Foundation</v>
      </c>
      <c r="FE460" t="str">
        <v>Salvation Army</v>
      </c>
      <c r="FF460" t="str">
        <v>Samaritan's Purse</v>
      </c>
      <c r="FG460" t="str">
        <v>Save the Children International (SCI)</v>
      </c>
      <c r="FH460" t="str">
        <v>Scalabrini Foundation Chile</v>
      </c>
      <c r="FI460" t="str">
        <v>Sección Peruana de Amnistía Internacional</v>
      </c>
      <c r="FJ460" t="str">
        <v>Serviço Pastoral dos Migrantes do Nordeste</v>
      </c>
      <c r="FK460" t="str">
        <v>Sesame Workshop</v>
      </c>
      <c r="FL460" t="str">
        <v>Si, Da Vida</v>
      </c>
      <c r="FM460" t="str">
        <v>Solidarity and Action Asociation</v>
      </c>
      <c r="FN460" t="str">
        <v>SOS Children's Villages</v>
      </c>
      <c r="FO460" t="str">
        <v>Tarabita Foundation</v>
      </c>
      <c r="FP460" t="str">
        <v>Tearfund</v>
      </c>
      <c r="FQ460" t="str">
        <v>TECHO</v>
      </c>
      <c r="FR460" t="str">
        <v>Terranueva Foundation</v>
      </c>
      <c r="FS460" t="str">
        <v>Terre des Hommes Suisse</v>
      </c>
      <c r="FT460" t="str">
        <v>The Israel Forum for International Humanitarian Aid (IsraAID)</v>
      </c>
      <c r="FU460" t="str">
        <v>Unión Venezolana en Perú</v>
      </c>
      <c r="FV460" t="str">
        <v>United Nations Children's Fund (UNICEF)</v>
      </c>
      <c r="FW460" t="str">
        <v>United Nations Development Programme (UNDP)</v>
      </c>
      <c r="FX460" t="str">
        <v>United Nations Educational, Scientific and Cultural Organization (UNESCO)</v>
      </c>
      <c r="FY460" t="str">
        <v>United Nations Entity for Gender Equality and the Empowerment of Women (UNWOMEN)</v>
      </c>
      <c r="FZ460" t="str">
        <v>United Nations Food and Agricultural Organization (FAO)</v>
      </c>
      <c r="GA460" t="str">
        <v>United Nations High Commissioner for Refugees (UNHCR)</v>
      </c>
      <c r="GB460" t="str">
        <v>United Nations Office of the High Commissioner for Human Rights (OHCHR)</v>
      </c>
      <c r="GC460" t="str">
        <v>United Nations Office on Drugs and Crime (UNODC)</v>
      </c>
      <c r="GD460" t="str">
        <v>United Nations Population Fund (UNFPA)</v>
      </c>
      <c r="GE460" t="str">
        <v>United Nations Programme for Human Settlements (UN Habitat)</v>
      </c>
      <c r="GF460" t="str">
        <v>Vale da Benção Educational and Charitable Association (AEBVB)</v>
      </c>
      <c r="GG460" t="str">
        <v>VenAruba Solidaria</v>
      </c>
      <c r="GH460" t="str">
        <v>Venex Curacao Foundation</v>
      </c>
      <c r="GI460" t="str">
        <v>Venezolanos en Barranquilla</v>
      </c>
      <c r="GJ460" t="str">
        <v>Venezolanos en San Cristóbal</v>
      </c>
      <c r="GK460" t="str">
        <v>Venezuelan Emigrant Foundation (FEV)</v>
      </c>
      <c r="GL460" t="str">
        <v>Vicaría de Pastoral Social Caritas</v>
      </c>
      <c r="GM460" t="str">
        <v>Voices GY</v>
      </c>
      <c r="GN460" t="str">
        <v>We World GVC</v>
      </c>
      <c r="GO460" t="str">
        <v>World Council of Credit Unions</v>
      </c>
      <c r="GP460" t="str">
        <v>World Food Programme (WFP)</v>
      </c>
      <c r="GQ460" t="str">
        <v>World Vision</v>
      </c>
      <c r="GR460" t="str">
        <v>ZOA</v>
      </c>
    </row>
    <row r="461" spans="8:200" x14ac:dyDescent="0.3">
      <c r="H461" t="str" cm="1">
        <f t="array" ref="H461:GR461">TRANSPOSE(_xlfn._xlws.SORT(_xlfn._xlws.FILTER(Table3[Name],ISNUMBER(SEARCH(' Activity Sheet'!D515,Table3[Name])),"Not found"),,1))</f>
        <v>.New Organisation</v>
      </c>
      <c r="I461" t="str">
        <v>ABV - Association of Good with Life</v>
      </c>
      <c r="J461" t="str">
        <v>ACAPS</v>
      </c>
      <c r="K461" t="str">
        <v>Acción y Desarrollo</v>
      </c>
      <c r="L461" t="str">
        <v>ACTED</v>
      </c>
      <c r="M461" t="str">
        <v>Action against Hunger</v>
      </c>
      <c r="N461" t="str">
        <v>ActionAid</v>
      </c>
      <c r="O461" t="str">
        <v>Adventist Development and Relief Agency (ADRA)</v>
      </c>
      <c r="P461" t="str">
        <v>Alas de Colibrí Foundation</v>
      </c>
      <c r="Q461" t="str">
        <v>Alianza por la Solidaridad</v>
      </c>
      <c r="R461" t="str">
        <v>Alianza por Venezuela</v>
      </c>
      <c r="S461" t="str">
        <v>Americares Foundation</v>
      </c>
      <c r="T461" t="str">
        <v>Argentine Commission for Refugees and Migrants (CAREF)</v>
      </c>
      <c r="U461" t="str">
        <v>Asociación Aves</v>
      </c>
      <c r="V461" t="str">
        <v>Asociación de Jubilados y Pensionados Venezolanos en Argentina</v>
      </c>
      <c r="W461" t="str">
        <v>Asociación de Venezolanos en Eloy Alfaro</v>
      </c>
      <c r="X461" t="str">
        <v>Asociación Fundación contra el Hambre Perú</v>
      </c>
      <c r="Y461" t="str">
        <v>Asociación Migrantes Venezolanos</v>
      </c>
      <c r="Z461" t="str">
        <v>Asociación Misioneros de San Carlos Scalabrinianos</v>
      </c>
      <c r="AA461" t="str">
        <v>Asociacion Proteccion Poblacion Vulnerable</v>
      </c>
      <c r="AB461" t="str">
        <v>Asociación Quinta Ola</v>
      </c>
      <c r="AC461" t="str">
        <v>Asociación Salto Ángel</v>
      </c>
      <c r="AD461" t="str">
        <v>Asociación Venezuela en Ecuador AC</v>
      </c>
      <c r="AE461" t="str">
        <v>ASOVENAR</v>
      </c>
      <c r="AF461" t="str">
        <v>Associação Hermanitos</v>
      </c>
      <c r="AG461" t="str">
        <v>AVSI Foundation</v>
      </c>
      <c r="AH461" t="str">
        <v>Bethany Christian Services</v>
      </c>
      <c r="AI461" t="str">
        <v>Blumont</v>
      </c>
      <c r="AJ461" t="str">
        <v>CARE</v>
      </c>
      <c r="AK461" t="str">
        <v>Caritas Brazil</v>
      </c>
      <c r="AL461" t="str">
        <v>Caritas Ecuador</v>
      </c>
      <c r="AM461" t="str">
        <v>Caritas Germany</v>
      </c>
      <c r="AN461" t="str">
        <v>Caritas Manaus</v>
      </c>
      <c r="AO461" t="str">
        <v>Caritas Parana</v>
      </c>
      <c r="AP461" t="str">
        <v>Caritas Peru</v>
      </c>
      <c r="AQ461" t="str">
        <v>Caritas Rio de Janeiro</v>
      </c>
      <c r="AR461" t="str">
        <v>Caritas São Paulo</v>
      </c>
      <c r="AS461" t="str">
        <v>Caritas Switzerland</v>
      </c>
      <c r="AT461" t="str">
        <v>CCEFIRO Association</v>
      </c>
      <c r="AU461" t="str">
        <v>CEDRO</v>
      </c>
      <c r="AV461" t="str">
        <v>Center for Integrated Studies and Programs for Sustainable Development (CIEDS)</v>
      </c>
      <c r="AW461" t="str">
        <v>Center for Migration and Human Rights of the Diocese of Roraima (CMDH)</v>
      </c>
      <c r="AX461" t="str">
        <v>Centro de Atencion Psicosocial (CAPS)</v>
      </c>
      <c r="AY461" t="str">
        <v>CESAL</v>
      </c>
      <c r="AZ461" t="str">
        <v>CESVI-Cooperazione e Sviluppo</v>
      </c>
      <c r="BA461" t="str">
        <v>ChildFund International</v>
      </c>
      <c r="BB461" t="str">
        <v>CHS Alternativo</v>
      </c>
      <c r="BC461" t="str">
        <v>Churún Merú Association</v>
      </c>
      <c r="BD461" t="str">
        <v>Coalición por Venezuela</v>
      </c>
      <c r="BE461" t="str">
        <v>Colonia Foundation of Venezuelans in the Dominican Republic (FUNCOVERD)</v>
      </c>
      <c r="BF461" t="str">
        <v>COLVENZ</v>
      </c>
      <c r="BG461" t="str">
        <v>Compassiva</v>
      </c>
      <c r="BH461" t="str">
        <v>Consejo Interreligioso del Perú - Religiones por la Paz</v>
      </c>
      <c r="BI461" t="str">
        <v>Consorcio ONG OCIPI Y Capellanía Nacional OFICA</v>
      </c>
      <c r="BJ461" t="str">
        <v>COOPI - International Cooperation Foundation</v>
      </c>
      <c r="BK461" t="str">
        <v>Corporación Colectivo Sin Fronteras</v>
      </c>
      <c r="BL461" t="str">
        <v>CRISFE Foundation</v>
      </c>
      <c r="BM461" t="str">
        <v>Cuso International</v>
      </c>
      <c r="BN461" t="str">
        <v>Danielle’s Children Fund (DCF)</v>
      </c>
      <c r="BO461" t="str">
        <v>Danish Refugee Council (DRC)</v>
      </c>
      <c r="BP461" t="str">
        <v>Development Support Association - APOYAR</v>
      </c>
      <c r="BQ461" t="str">
        <v>Diakonie Katastrophenhilfe</v>
      </c>
      <c r="BR461" t="str">
        <v>Diálogo Diverso</v>
      </c>
      <c r="BS461" t="str">
        <v>Doctors of the World</v>
      </c>
      <c r="BT461" t="str">
        <v>Dominican Institute for Integrated Development</v>
      </c>
      <c r="BU461" t="str">
        <v>Duendes y Ángeles Vinotinto República Dominicana</v>
      </c>
      <c r="BV461" t="str">
        <v>Encuentros SJS (Servicio Jesuita de la Solidaridad)</v>
      </c>
      <c r="BW461" t="str">
        <v>Ending Violence Against Migrants</v>
      </c>
      <c r="BX461" t="str">
        <v>Equidad Foundation</v>
      </c>
      <c r="BY461" t="str">
        <v>Equilibrium CenDE</v>
      </c>
      <c r="BZ461" t="str">
        <v>Facultad de Psicología - Universidad de la República (UDELAR)</v>
      </c>
      <c r="CA461" t="str">
        <v>First International Emergency and Solidarités International</v>
      </c>
      <c r="CB461" t="str">
        <v>Fondo Ecuatoriano Populorum Progressio</v>
      </c>
      <c r="CC461" t="str">
        <v>Foro Salud Callao</v>
      </c>
      <c r="CD461" t="str">
        <v>Foundation for the Integration and Development of Latin America (FIDAL)</v>
      </c>
      <c r="CE461" t="str">
        <v>Foundation of the Americas (FUDELA)</v>
      </c>
      <c r="CF461" t="str">
        <v>Fraternity Without Borders</v>
      </c>
      <c r="CG461" t="str">
        <v>Fundación Brisas del Norte</v>
      </c>
      <c r="CH461" t="str">
        <v>Fundación Colombovenezolana Nueva Ilusión</v>
      </c>
      <c r="CI461" t="str">
        <v>Fundación Nakama's</v>
      </c>
      <c r="CJ461" t="str">
        <v>Fundación RadaBer</v>
      </c>
      <c r="CK461" t="str">
        <v>Fundación Scalabrini Bolivia</v>
      </c>
      <c r="CL461" t="str">
        <v>Fundacion Social Vivan los Niños</v>
      </c>
      <c r="CM461" t="str">
        <v>FUNVEAC</v>
      </c>
      <c r="CN461" t="str">
        <v>German Development Cooperation Agency GIZ</v>
      </c>
      <c r="CO461" t="str">
        <v>Globalizate Radio</v>
      </c>
      <c r="CP461" t="str">
        <v>GOAL</v>
      </c>
      <c r="CQ461" t="str">
        <v>Halü Bienestar Humano Foundation (HALU)</v>
      </c>
      <c r="CR461" t="str">
        <v>Heartland Alliance International (HAI)</v>
      </c>
      <c r="CS461" t="str">
        <v>HELVETAS Swiss Intercooperation</v>
      </c>
      <c r="CT461" t="str">
        <v>HIAS</v>
      </c>
      <c r="CU461" t="str">
        <v>Human Rights Defence Curaçao</v>
      </c>
      <c r="CV461" t="str">
        <v>Humanity &amp; Inclusion</v>
      </c>
      <c r="CW461" t="str">
        <v>Humans Analytic</v>
      </c>
      <c r="CX461" t="str">
        <v>Idas y Vueltas Association</v>
      </c>
      <c r="CY461" t="str">
        <v>iMMAP</v>
      </c>
      <c r="CZ461" t="str">
        <v>IMPACT Initiatives (REACH)</v>
      </c>
      <c r="DA461" t="str">
        <v>Inmigrante Feliz Association</v>
      </c>
      <c r="DB461" t="str">
        <v>Institute for Migration and Human Rights (IMDH)</v>
      </c>
      <c r="DC461" t="str">
        <v>Institute of Natural and Cultural Heritage (IPANC)</v>
      </c>
      <c r="DD461" t="str">
        <v>International Committee for the Development of People (CISP)</v>
      </c>
      <c r="DE461" t="str">
        <v>International Federation of the Red Cross (IFRC)</v>
      </c>
      <c r="DF461" t="str">
        <v>International Labour Organization (ILO)</v>
      </c>
      <c r="DG461" t="str">
        <v>International Medical Corps</v>
      </c>
      <c r="DH461" t="str">
        <v>International Organization for Migration (IOM)</v>
      </c>
      <c r="DI461" t="str">
        <v>International Rescue Committee (IRC)</v>
      </c>
      <c r="DJ461" t="str">
        <v>INTERSOS</v>
      </c>
      <c r="DK461" t="str">
        <v>Jesuit Migrant Service (JMS)</v>
      </c>
      <c r="DL461" t="str">
        <v>Jesuit Refugee Service (JRS)</v>
      </c>
      <c r="DM461" t="str">
        <v>Jesuit Service for Migrants and Refugees (JSMR)</v>
      </c>
      <c r="DN461" t="str">
        <v>Joint United Nations Programme on HIV/AIDS (UNAIDS)</v>
      </c>
      <c r="DO461" t="str">
        <v>Kimirina Coorporation</v>
      </c>
      <c r="DP461" t="str">
        <v>La Casita Hispanic Cultural Centre</v>
      </c>
      <c r="DQ461" t="str">
        <v>Latin American Network of Non-Governmental Organizations of Persons with Disabilities and their Families (RIADIS)</v>
      </c>
      <c r="DR461" t="str">
        <v>LGBT+ Movement Brazil</v>
      </c>
      <c r="DS461" t="str">
        <v>Living Water Community (LWC)</v>
      </c>
      <c r="DT461" t="str">
        <v>LLANOVENCOL</v>
      </c>
      <c r="DU461" t="str">
        <v>Lutheran World Federation</v>
      </c>
      <c r="DV461" t="str">
        <v>Lutheran World Relief</v>
      </c>
      <c r="DW461" t="str">
        <v>Malteser International</v>
      </c>
      <c r="DX461" t="str">
        <v>Mana Institute</v>
      </c>
      <c r="DY461" t="str">
        <v>Manos Veneguayas Association</v>
      </c>
      <c r="DZ461" t="str">
        <v>Más Igualdad Perú</v>
      </c>
      <c r="EA461" t="str">
        <v>MedGlobal</v>
      </c>
      <c r="EB461" t="str">
        <v>Medical Teams International</v>
      </c>
      <c r="EC461" t="str">
        <v>Mercy Corps</v>
      </c>
      <c r="ED461" t="str">
        <v>Migrant Service Center (CAM)</v>
      </c>
      <c r="EE461" t="str">
        <v>Migrants, Refugees and Argentine Social Entrepreneurs (MIRARES)</v>
      </c>
      <c r="EF461" t="str">
        <v>Mision Scalabriniana - Ecuador</v>
      </c>
      <c r="EG461" t="str">
        <v>Missão Paz</v>
      </c>
      <c r="EH461" t="str">
        <v>Museu A CASA</v>
      </c>
      <c r="EI461" t="str">
        <v>Norwegian Refugee Council (NRC)</v>
      </c>
      <c r="EJ461" t="str">
        <v>ONG Migrantes por el Maule</v>
      </c>
      <c r="EK461" t="str">
        <v>ONG Preemptive Love Coalition Colombia</v>
      </c>
      <c r="EL461" t="str">
        <v>Organización Transfomando Vidas</v>
      </c>
      <c r="EM461" t="str">
        <v>Organization of Ibero-American States for Education, Science and Culture (OEI)</v>
      </c>
      <c r="EN461" t="str">
        <v>OXFAM</v>
      </c>
      <c r="EO461" t="str">
        <v>Panamerican Development Foundation</v>
      </c>
      <c r="EP461" t="str">
        <v>Panamerican Health Organization/World Health Organization (PAHO/WHO)</v>
      </c>
      <c r="EQ461" t="str">
        <v>Pastoral of Human Mobility - Peruvian Episcopal Conference</v>
      </c>
      <c r="ER461" t="str">
        <v>Pastoral Service for Migrants National</v>
      </c>
      <c r="ES461" t="str">
        <v>Permanent Human Rights defense Committee (CDH)</v>
      </c>
      <c r="ET461" t="str">
        <v>Pirilampos Institute - Group of visits and voluntary actions in Roraima</v>
      </c>
      <c r="EU461" t="str">
        <v>Plan International</v>
      </c>
      <c r="EV461" t="str">
        <v>Population Program, Faculty of Social Sciences, University of the Republic</v>
      </c>
      <c r="EW461" t="str">
        <v>Profamilia Association</v>
      </c>
      <c r="EX461" t="str">
        <v>Red con Migrantes y Refugiados</v>
      </c>
      <c r="EY461" t="str">
        <v>Red Cross Colombia</v>
      </c>
      <c r="EZ461" t="str">
        <v>Red Cross Ecuador</v>
      </c>
      <c r="FA461" t="str">
        <v>Red Cross Peru</v>
      </c>
      <c r="FB461" t="str">
        <v>Red de Investigaciones en Derechos Humanos - CONICET (Consejo Nacional de Investigaciones Científicas y Técnicas)</v>
      </c>
      <c r="FC461" t="str">
        <v>RET International</v>
      </c>
      <c r="FD461" t="str">
        <v>Salú pa Tur Foundation</v>
      </c>
      <c r="FE461" t="str">
        <v>Salvation Army</v>
      </c>
      <c r="FF461" t="str">
        <v>Samaritan's Purse</v>
      </c>
      <c r="FG461" t="str">
        <v>Save the Children International (SCI)</v>
      </c>
      <c r="FH461" t="str">
        <v>Scalabrini Foundation Chile</v>
      </c>
      <c r="FI461" t="str">
        <v>Sección Peruana de Amnistía Internacional</v>
      </c>
      <c r="FJ461" t="str">
        <v>Serviço Pastoral dos Migrantes do Nordeste</v>
      </c>
      <c r="FK461" t="str">
        <v>Sesame Workshop</v>
      </c>
      <c r="FL461" t="str">
        <v>Si, Da Vida</v>
      </c>
      <c r="FM461" t="str">
        <v>Solidarity and Action Asociation</v>
      </c>
      <c r="FN461" t="str">
        <v>SOS Children's Villages</v>
      </c>
      <c r="FO461" t="str">
        <v>Tarabita Foundation</v>
      </c>
      <c r="FP461" t="str">
        <v>Tearfund</v>
      </c>
      <c r="FQ461" t="str">
        <v>TECHO</v>
      </c>
      <c r="FR461" t="str">
        <v>Terranueva Foundation</v>
      </c>
      <c r="FS461" t="str">
        <v>Terre des Hommes Suisse</v>
      </c>
      <c r="FT461" t="str">
        <v>The Israel Forum for International Humanitarian Aid (IsraAID)</v>
      </c>
      <c r="FU461" t="str">
        <v>Unión Venezolana en Perú</v>
      </c>
      <c r="FV461" t="str">
        <v>United Nations Children's Fund (UNICEF)</v>
      </c>
      <c r="FW461" t="str">
        <v>United Nations Development Programme (UNDP)</v>
      </c>
      <c r="FX461" t="str">
        <v>United Nations Educational, Scientific and Cultural Organization (UNESCO)</v>
      </c>
      <c r="FY461" t="str">
        <v>United Nations Entity for Gender Equality and the Empowerment of Women (UNWOMEN)</v>
      </c>
      <c r="FZ461" t="str">
        <v>United Nations Food and Agricultural Organization (FAO)</v>
      </c>
      <c r="GA461" t="str">
        <v>United Nations High Commissioner for Refugees (UNHCR)</v>
      </c>
      <c r="GB461" t="str">
        <v>United Nations Office of the High Commissioner for Human Rights (OHCHR)</v>
      </c>
      <c r="GC461" t="str">
        <v>United Nations Office on Drugs and Crime (UNODC)</v>
      </c>
      <c r="GD461" t="str">
        <v>United Nations Population Fund (UNFPA)</v>
      </c>
      <c r="GE461" t="str">
        <v>United Nations Programme for Human Settlements (UN Habitat)</v>
      </c>
      <c r="GF461" t="str">
        <v>Vale da Benção Educational and Charitable Association (AEBVB)</v>
      </c>
      <c r="GG461" t="str">
        <v>VenAruba Solidaria</v>
      </c>
      <c r="GH461" t="str">
        <v>Venex Curacao Foundation</v>
      </c>
      <c r="GI461" t="str">
        <v>Venezolanos en Barranquilla</v>
      </c>
      <c r="GJ461" t="str">
        <v>Venezolanos en San Cristóbal</v>
      </c>
      <c r="GK461" t="str">
        <v>Venezuelan Emigrant Foundation (FEV)</v>
      </c>
      <c r="GL461" t="str">
        <v>Vicaría de Pastoral Social Caritas</v>
      </c>
      <c r="GM461" t="str">
        <v>Voices GY</v>
      </c>
      <c r="GN461" t="str">
        <v>We World GVC</v>
      </c>
      <c r="GO461" t="str">
        <v>World Council of Credit Unions</v>
      </c>
      <c r="GP461" t="str">
        <v>World Food Programme (WFP)</v>
      </c>
      <c r="GQ461" t="str">
        <v>World Vision</v>
      </c>
      <c r="GR461" t="str">
        <v>ZOA</v>
      </c>
    </row>
    <row r="462" spans="8:200" x14ac:dyDescent="0.3">
      <c r="H462" t="str" cm="1">
        <f t="array" ref="H462:GR462">TRANSPOSE(_xlfn._xlws.SORT(_xlfn._xlws.FILTER(Table3[Name],ISNUMBER(SEARCH(' Activity Sheet'!D516,Table3[Name])),"Not found"),,1))</f>
        <v>.New Organisation</v>
      </c>
      <c r="I462" t="str">
        <v>ABV - Association of Good with Life</v>
      </c>
      <c r="J462" t="str">
        <v>ACAPS</v>
      </c>
      <c r="K462" t="str">
        <v>Acción y Desarrollo</v>
      </c>
      <c r="L462" t="str">
        <v>ACTED</v>
      </c>
      <c r="M462" t="str">
        <v>Action against Hunger</v>
      </c>
      <c r="N462" t="str">
        <v>ActionAid</v>
      </c>
      <c r="O462" t="str">
        <v>Adventist Development and Relief Agency (ADRA)</v>
      </c>
      <c r="P462" t="str">
        <v>Alas de Colibrí Foundation</v>
      </c>
      <c r="Q462" t="str">
        <v>Alianza por la Solidaridad</v>
      </c>
      <c r="R462" t="str">
        <v>Alianza por Venezuela</v>
      </c>
      <c r="S462" t="str">
        <v>Americares Foundation</v>
      </c>
      <c r="T462" t="str">
        <v>Argentine Commission for Refugees and Migrants (CAREF)</v>
      </c>
      <c r="U462" t="str">
        <v>Asociación Aves</v>
      </c>
      <c r="V462" t="str">
        <v>Asociación de Jubilados y Pensionados Venezolanos en Argentina</v>
      </c>
      <c r="W462" t="str">
        <v>Asociación de Venezolanos en Eloy Alfaro</v>
      </c>
      <c r="X462" t="str">
        <v>Asociación Fundación contra el Hambre Perú</v>
      </c>
      <c r="Y462" t="str">
        <v>Asociación Migrantes Venezolanos</v>
      </c>
      <c r="Z462" t="str">
        <v>Asociación Misioneros de San Carlos Scalabrinianos</v>
      </c>
      <c r="AA462" t="str">
        <v>Asociacion Proteccion Poblacion Vulnerable</v>
      </c>
      <c r="AB462" t="str">
        <v>Asociación Quinta Ola</v>
      </c>
      <c r="AC462" t="str">
        <v>Asociación Salto Ángel</v>
      </c>
      <c r="AD462" t="str">
        <v>Asociación Venezuela en Ecuador AC</v>
      </c>
      <c r="AE462" t="str">
        <v>ASOVENAR</v>
      </c>
      <c r="AF462" t="str">
        <v>Associação Hermanitos</v>
      </c>
      <c r="AG462" t="str">
        <v>AVSI Foundation</v>
      </c>
      <c r="AH462" t="str">
        <v>Bethany Christian Services</v>
      </c>
      <c r="AI462" t="str">
        <v>Blumont</v>
      </c>
      <c r="AJ462" t="str">
        <v>CARE</v>
      </c>
      <c r="AK462" t="str">
        <v>Caritas Brazil</v>
      </c>
      <c r="AL462" t="str">
        <v>Caritas Ecuador</v>
      </c>
      <c r="AM462" t="str">
        <v>Caritas Germany</v>
      </c>
      <c r="AN462" t="str">
        <v>Caritas Manaus</v>
      </c>
      <c r="AO462" t="str">
        <v>Caritas Parana</v>
      </c>
      <c r="AP462" t="str">
        <v>Caritas Peru</v>
      </c>
      <c r="AQ462" t="str">
        <v>Caritas Rio de Janeiro</v>
      </c>
      <c r="AR462" t="str">
        <v>Caritas São Paulo</v>
      </c>
      <c r="AS462" t="str">
        <v>Caritas Switzerland</v>
      </c>
      <c r="AT462" t="str">
        <v>CCEFIRO Association</v>
      </c>
      <c r="AU462" t="str">
        <v>CEDRO</v>
      </c>
      <c r="AV462" t="str">
        <v>Center for Integrated Studies and Programs for Sustainable Development (CIEDS)</v>
      </c>
      <c r="AW462" t="str">
        <v>Center for Migration and Human Rights of the Diocese of Roraima (CMDH)</v>
      </c>
      <c r="AX462" t="str">
        <v>Centro de Atencion Psicosocial (CAPS)</v>
      </c>
      <c r="AY462" t="str">
        <v>CESAL</v>
      </c>
      <c r="AZ462" t="str">
        <v>CESVI-Cooperazione e Sviluppo</v>
      </c>
      <c r="BA462" t="str">
        <v>ChildFund International</v>
      </c>
      <c r="BB462" t="str">
        <v>CHS Alternativo</v>
      </c>
      <c r="BC462" t="str">
        <v>Churún Merú Association</v>
      </c>
      <c r="BD462" t="str">
        <v>Coalición por Venezuela</v>
      </c>
      <c r="BE462" t="str">
        <v>Colonia Foundation of Venezuelans in the Dominican Republic (FUNCOVERD)</v>
      </c>
      <c r="BF462" t="str">
        <v>COLVENZ</v>
      </c>
      <c r="BG462" t="str">
        <v>Compassiva</v>
      </c>
      <c r="BH462" t="str">
        <v>Consejo Interreligioso del Perú - Religiones por la Paz</v>
      </c>
      <c r="BI462" t="str">
        <v>Consorcio ONG OCIPI Y Capellanía Nacional OFICA</v>
      </c>
      <c r="BJ462" t="str">
        <v>COOPI - International Cooperation Foundation</v>
      </c>
      <c r="BK462" t="str">
        <v>Corporación Colectivo Sin Fronteras</v>
      </c>
      <c r="BL462" t="str">
        <v>CRISFE Foundation</v>
      </c>
      <c r="BM462" t="str">
        <v>Cuso International</v>
      </c>
      <c r="BN462" t="str">
        <v>Danielle’s Children Fund (DCF)</v>
      </c>
      <c r="BO462" t="str">
        <v>Danish Refugee Council (DRC)</v>
      </c>
      <c r="BP462" t="str">
        <v>Development Support Association - APOYAR</v>
      </c>
      <c r="BQ462" t="str">
        <v>Diakonie Katastrophenhilfe</v>
      </c>
      <c r="BR462" t="str">
        <v>Diálogo Diverso</v>
      </c>
      <c r="BS462" t="str">
        <v>Doctors of the World</v>
      </c>
      <c r="BT462" t="str">
        <v>Dominican Institute for Integrated Development</v>
      </c>
      <c r="BU462" t="str">
        <v>Duendes y Ángeles Vinotinto República Dominicana</v>
      </c>
      <c r="BV462" t="str">
        <v>Encuentros SJS (Servicio Jesuita de la Solidaridad)</v>
      </c>
      <c r="BW462" t="str">
        <v>Ending Violence Against Migrants</v>
      </c>
      <c r="BX462" t="str">
        <v>Equidad Foundation</v>
      </c>
      <c r="BY462" t="str">
        <v>Equilibrium CenDE</v>
      </c>
      <c r="BZ462" t="str">
        <v>Facultad de Psicología - Universidad de la República (UDELAR)</v>
      </c>
      <c r="CA462" t="str">
        <v>First International Emergency and Solidarités International</v>
      </c>
      <c r="CB462" t="str">
        <v>Fondo Ecuatoriano Populorum Progressio</v>
      </c>
      <c r="CC462" t="str">
        <v>Foro Salud Callao</v>
      </c>
      <c r="CD462" t="str">
        <v>Foundation for the Integration and Development of Latin America (FIDAL)</v>
      </c>
      <c r="CE462" t="str">
        <v>Foundation of the Americas (FUDELA)</v>
      </c>
      <c r="CF462" t="str">
        <v>Fraternity Without Borders</v>
      </c>
      <c r="CG462" t="str">
        <v>Fundación Brisas del Norte</v>
      </c>
      <c r="CH462" t="str">
        <v>Fundación Colombovenezolana Nueva Ilusión</v>
      </c>
      <c r="CI462" t="str">
        <v>Fundación Nakama's</v>
      </c>
      <c r="CJ462" t="str">
        <v>Fundación RadaBer</v>
      </c>
      <c r="CK462" t="str">
        <v>Fundación Scalabrini Bolivia</v>
      </c>
      <c r="CL462" t="str">
        <v>Fundacion Social Vivan los Niños</v>
      </c>
      <c r="CM462" t="str">
        <v>FUNVEAC</v>
      </c>
      <c r="CN462" t="str">
        <v>German Development Cooperation Agency GIZ</v>
      </c>
      <c r="CO462" t="str">
        <v>Globalizate Radio</v>
      </c>
      <c r="CP462" t="str">
        <v>GOAL</v>
      </c>
      <c r="CQ462" t="str">
        <v>Halü Bienestar Humano Foundation (HALU)</v>
      </c>
      <c r="CR462" t="str">
        <v>Heartland Alliance International (HAI)</v>
      </c>
      <c r="CS462" t="str">
        <v>HELVETAS Swiss Intercooperation</v>
      </c>
      <c r="CT462" t="str">
        <v>HIAS</v>
      </c>
      <c r="CU462" t="str">
        <v>Human Rights Defence Curaçao</v>
      </c>
      <c r="CV462" t="str">
        <v>Humanity &amp; Inclusion</v>
      </c>
      <c r="CW462" t="str">
        <v>Humans Analytic</v>
      </c>
      <c r="CX462" t="str">
        <v>Idas y Vueltas Association</v>
      </c>
      <c r="CY462" t="str">
        <v>iMMAP</v>
      </c>
      <c r="CZ462" t="str">
        <v>IMPACT Initiatives (REACH)</v>
      </c>
      <c r="DA462" t="str">
        <v>Inmigrante Feliz Association</v>
      </c>
      <c r="DB462" t="str">
        <v>Institute for Migration and Human Rights (IMDH)</v>
      </c>
      <c r="DC462" t="str">
        <v>Institute of Natural and Cultural Heritage (IPANC)</v>
      </c>
      <c r="DD462" t="str">
        <v>International Committee for the Development of People (CISP)</v>
      </c>
      <c r="DE462" t="str">
        <v>International Federation of the Red Cross (IFRC)</v>
      </c>
      <c r="DF462" t="str">
        <v>International Labour Organization (ILO)</v>
      </c>
      <c r="DG462" t="str">
        <v>International Medical Corps</v>
      </c>
      <c r="DH462" t="str">
        <v>International Organization for Migration (IOM)</v>
      </c>
      <c r="DI462" t="str">
        <v>International Rescue Committee (IRC)</v>
      </c>
      <c r="DJ462" t="str">
        <v>INTERSOS</v>
      </c>
      <c r="DK462" t="str">
        <v>Jesuit Migrant Service (JMS)</v>
      </c>
      <c r="DL462" t="str">
        <v>Jesuit Refugee Service (JRS)</v>
      </c>
      <c r="DM462" t="str">
        <v>Jesuit Service for Migrants and Refugees (JSMR)</v>
      </c>
      <c r="DN462" t="str">
        <v>Joint United Nations Programme on HIV/AIDS (UNAIDS)</v>
      </c>
      <c r="DO462" t="str">
        <v>Kimirina Coorporation</v>
      </c>
      <c r="DP462" t="str">
        <v>La Casita Hispanic Cultural Centre</v>
      </c>
      <c r="DQ462" t="str">
        <v>Latin American Network of Non-Governmental Organizations of Persons with Disabilities and their Families (RIADIS)</v>
      </c>
      <c r="DR462" t="str">
        <v>LGBT+ Movement Brazil</v>
      </c>
      <c r="DS462" t="str">
        <v>Living Water Community (LWC)</v>
      </c>
      <c r="DT462" t="str">
        <v>LLANOVENCOL</v>
      </c>
      <c r="DU462" t="str">
        <v>Lutheran World Federation</v>
      </c>
      <c r="DV462" t="str">
        <v>Lutheran World Relief</v>
      </c>
      <c r="DW462" t="str">
        <v>Malteser International</v>
      </c>
      <c r="DX462" t="str">
        <v>Mana Institute</v>
      </c>
      <c r="DY462" t="str">
        <v>Manos Veneguayas Association</v>
      </c>
      <c r="DZ462" t="str">
        <v>Más Igualdad Perú</v>
      </c>
      <c r="EA462" t="str">
        <v>MedGlobal</v>
      </c>
      <c r="EB462" t="str">
        <v>Medical Teams International</v>
      </c>
      <c r="EC462" t="str">
        <v>Mercy Corps</v>
      </c>
      <c r="ED462" t="str">
        <v>Migrant Service Center (CAM)</v>
      </c>
      <c r="EE462" t="str">
        <v>Migrants, Refugees and Argentine Social Entrepreneurs (MIRARES)</v>
      </c>
      <c r="EF462" t="str">
        <v>Mision Scalabriniana - Ecuador</v>
      </c>
      <c r="EG462" t="str">
        <v>Missão Paz</v>
      </c>
      <c r="EH462" t="str">
        <v>Museu A CASA</v>
      </c>
      <c r="EI462" t="str">
        <v>Norwegian Refugee Council (NRC)</v>
      </c>
      <c r="EJ462" t="str">
        <v>ONG Migrantes por el Maule</v>
      </c>
      <c r="EK462" t="str">
        <v>ONG Preemptive Love Coalition Colombia</v>
      </c>
      <c r="EL462" t="str">
        <v>Organización Transfomando Vidas</v>
      </c>
      <c r="EM462" t="str">
        <v>Organization of Ibero-American States for Education, Science and Culture (OEI)</v>
      </c>
      <c r="EN462" t="str">
        <v>OXFAM</v>
      </c>
      <c r="EO462" t="str">
        <v>Panamerican Development Foundation</v>
      </c>
      <c r="EP462" t="str">
        <v>Panamerican Health Organization/World Health Organization (PAHO/WHO)</v>
      </c>
      <c r="EQ462" t="str">
        <v>Pastoral of Human Mobility - Peruvian Episcopal Conference</v>
      </c>
      <c r="ER462" t="str">
        <v>Pastoral Service for Migrants National</v>
      </c>
      <c r="ES462" t="str">
        <v>Permanent Human Rights defense Committee (CDH)</v>
      </c>
      <c r="ET462" t="str">
        <v>Pirilampos Institute - Group of visits and voluntary actions in Roraima</v>
      </c>
      <c r="EU462" t="str">
        <v>Plan International</v>
      </c>
      <c r="EV462" t="str">
        <v>Population Program, Faculty of Social Sciences, University of the Republic</v>
      </c>
      <c r="EW462" t="str">
        <v>Profamilia Association</v>
      </c>
      <c r="EX462" t="str">
        <v>Red con Migrantes y Refugiados</v>
      </c>
      <c r="EY462" t="str">
        <v>Red Cross Colombia</v>
      </c>
      <c r="EZ462" t="str">
        <v>Red Cross Ecuador</v>
      </c>
      <c r="FA462" t="str">
        <v>Red Cross Peru</v>
      </c>
      <c r="FB462" t="str">
        <v>Red de Investigaciones en Derechos Humanos - CONICET (Consejo Nacional de Investigaciones Científicas y Técnicas)</v>
      </c>
      <c r="FC462" t="str">
        <v>RET International</v>
      </c>
      <c r="FD462" t="str">
        <v>Salú pa Tur Foundation</v>
      </c>
      <c r="FE462" t="str">
        <v>Salvation Army</v>
      </c>
      <c r="FF462" t="str">
        <v>Samaritan's Purse</v>
      </c>
      <c r="FG462" t="str">
        <v>Save the Children International (SCI)</v>
      </c>
      <c r="FH462" t="str">
        <v>Scalabrini Foundation Chile</v>
      </c>
      <c r="FI462" t="str">
        <v>Sección Peruana de Amnistía Internacional</v>
      </c>
      <c r="FJ462" t="str">
        <v>Serviço Pastoral dos Migrantes do Nordeste</v>
      </c>
      <c r="FK462" t="str">
        <v>Sesame Workshop</v>
      </c>
      <c r="FL462" t="str">
        <v>Si, Da Vida</v>
      </c>
      <c r="FM462" t="str">
        <v>Solidarity and Action Asociation</v>
      </c>
      <c r="FN462" t="str">
        <v>SOS Children's Villages</v>
      </c>
      <c r="FO462" t="str">
        <v>Tarabita Foundation</v>
      </c>
      <c r="FP462" t="str">
        <v>Tearfund</v>
      </c>
      <c r="FQ462" t="str">
        <v>TECHO</v>
      </c>
      <c r="FR462" t="str">
        <v>Terranueva Foundation</v>
      </c>
      <c r="FS462" t="str">
        <v>Terre des Hommes Suisse</v>
      </c>
      <c r="FT462" t="str">
        <v>The Israel Forum for International Humanitarian Aid (IsraAID)</v>
      </c>
      <c r="FU462" t="str">
        <v>Unión Venezolana en Perú</v>
      </c>
      <c r="FV462" t="str">
        <v>United Nations Children's Fund (UNICEF)</v>
      </c>
      <c r="FW462" t="str">
        <v>United Nations Development Programme (UNDP)</v>
      </c>
      <c r="FX462" t="str">
        <v>United Nations Educational, Scientific and Cultural Organization (UNESCO)</v>
      </c>
      <c r="FY462" t="str">
        <v>United Nations Entity for Gender Equality and the Empowerment of Women (UNWOMEN)</v>
      </c>
      <c r="FZ462" t="str">
        <v>United Nations Food and Agricultural Organization (FAO)</v>
      </c>
      <c r="GA462" t="str">
        <v>United Nations High Commissioner for Refugees (UNHCR)</v>
      </c>
      <c r="GB462" t="str">
        <v>United Nations Office of the High Commissioner for Human Rights (OHCHR)</v>
      </c>
      <c r="GC462" t="str">
        <v>United Nations Office on Drugs and Crime (UNODC)</v>
      </c>
      <c r="GD462" t="str">
        <v>United Nations Population Fund (UNFPA)</v>
      </c>
      <c r="GE462" t="str">
        <v>United Nations Programme for Human Settlements (UN Habitat)</v>
      </c>
      <c r="GF462" t="str">
        <v>Vale da Benção Educational and Charitable Association (AEBVB)</v>
      </c>
      <c r="GG462" t="str">
        <v>VenAruba Solidaria</v>
      </c>
      <c r="GH462" t="str">
        <v>Venex Curacao Foundation</v>
      </c>
      <c r="GI462" t="str">
        <v>Venezolanos en Barranquilla</v>
      </c>
      <c r="GJ462" t="str">
        <v>Venezolanos en San Cristóbal</v>
      </c>
      <c r="GK462" t="str">
        <v>Venezuelan Emigrant Foundation (FEV)</v>
      </c>
      <c r="GL462" t="str">
        <v>Vicaría de Pastoral Social Caritas</v>
      </c>
      <c r="GM462" t="str">
        <v>Voices GY</v>
      </c>
      <c r="GN462" t="str">
        <v>We World GVC</v>
      </c>
      <c r="GO462" t="str">
        <v>World Council of Credit Unions</v>
      </c>
      <c r="GP462" t="str">
        <v>World Food Programme (WFP)</v>
      </c>
      <c r="GQ462" t="str">
        <v>World Vision</v>
      </c>
      <c r="GR462" t="str">
        <v>ZOA</v>
      </c>
    </row>
    <row r="463" spans="8:200" x14ac:dyDescent="0.3">
      <c r="H463" t="str" cm="1">
        <f t="array" ref="H463:GR463">TRANSPOSE(_xlfn._xlws.SORT(_xlfn._xlws.FILTER(Table3[Name],ISNUMBER(SEARCH(' Activity Sheet'!D517,Table3[Name])),"Not found"),,1))</f>
        <v>.New Organisation</v>
      </c>
      <c r="I463" t="str">
        <v>ABV - Association of Good with Life</v>
      </c>
      <c r="J463" t="str">
        <v>ACAPS</v>
      </c>
      <c r="K463" t="str">
        <v>Acción y Desarrollo</v>
      </c>
      <c r="L463" t="str">
        <v>ACTED</v>
      </c>
      <c r="M463" t="str">
        <v>Action against Hunger</v>
      </c>
      <c r="N463" t="str">
        <v>ActionAid</v>
      </c>
      <c r="O463" t="str">
        <v>Adventist Development and Relief Agency (ADRA)</v>
      </c>
      <c r="P463" t="str">
        <v>Alas de Colibrí Foundation</v>
      </c>
      <c r="Q463" t="str">
        <v>Alianza por la Solidaridad</v>
      </c>
      <c r="R463" t="str">
        <v>Alianza por Venezuela</v>
      </c>
      <c r="S463" t="str">
        <v>Americares Foundation</v>
      </c>
      <c r="T463" t="str">
        <v>Argentine Commission for Refugees and Migrants (CAREF)</v>
      </c>
      <c r="U463" t="str">
        <v>Asociación Aves</v>
      </c>
      <c r="V463" t="str">
        <v>Asociación de Jubilados y Pensionados Venezolanos en Argentina</v>
      </c>
      <c r="W463" t="str">
        <v>Asociación de Venezolanos en Eloy Alfaro</v>
      </c>
      <c r="X463" t="str">
        <v>Asociación Fundación contra el Hambre Perú</v>
      </c>
      <c r="Y463" t="str">
        <v>Asociación Migrantes Venezolanos</v>
      </c>
      <c r="Z463" t="str">
        <v>Asociación Misioneros de San Carlos Scalabrinianos</v>
      </c>
      <c r="AA463" t="str">
        <v>Asociacion Proteccion Poblacion Vulnerable</v>
      </c>
      <c r="AB463" t="str">
        <v>Asociación Quinta Ola</v>
      </c>
      <c r="AC463" t="str">
        <v>Asociación Salto Ángel</v>
      </c>
      <c r="AD463" t="str">
        <v>Asociación Venezuela en Ecuador AC</v>
      </c>
      <c r="AE463" t="str">
        <v>ASOVENAR</v>
      </c>
      <c r="AF463" t="str">
        <v>Associação Hermanitos</v>
      </c>
      <c r="AG463" t="str">
        <v>AVSI Foundation</v>
      </c>
      <c r="AH463" t="str">
        <v>Bethany Christian Services</v>
      </c>
      <c r="AI463" t="str">
        <v>Blumont</v>
      </c>
      <c r="AJ463" t="str">
        <v>CARE</v>
      </c>
      <c r="AK463" t="str">
        <v>Caritas Brazil</v>
      </c>
      <c r="AL463" t="str">
        <v>Caritas Ecuador</v>
      </c>
      <c r="AM463" t="str">
        <v>Caritas Germany</v>
      </c>
      <c r="AN463" t="str">
        <v>Caritas Manaus</v>
      </c>
      <c r="AO463" t="str">
        <v>Caritas Parana</v>
      </c>
      <c r="AP463" t="str">
        <v>Caritas Peru</v>
      </c>
      <c r="AQ463" t="str">
        <v>Caritas Rio de Janeiro</v>
      </c>
      <c r="AR463" t="str">
        <v>Caritas São Paulo</v>
      </c>
      <c r="AS463" t="str">
        <v>Caritas Switzerland</v>
      </c>
      <c r="AT463" t="str">
        <v>CCEFIRO Association</v>
      </c>
      <c r="AU463" t="str">
        <v>CEDRO</v>
      </c>
      <c r="AV463" t="str">
        <v>Center for Integrated Studies and Programs for Sustainable Development (CIEDS)</v>
      </c>
      <c r="AW463" t="str">
        <v>Center for Migration and Human Rights of the Diocese of Roraima (CMDH)</v>
      </c>
      <c r="AX463" t="str">
        <v>Centro de Atencion Psicosocial (CAPS)</v>
      </c>
      <c r="AY463" t="str">
        <v>CESAL</v>
      </c>
      <c r="AZ463" t="str">
        <v>CESVI-Cooperazione e Sviluppo</v>
      </c>
      <c r="BA463" t="str">
        <v>ChildFund International</v>
      </c>
      <c r="BB463" t="str">
        <v>CHS Alternativo</v>
      </c>
      <c r="BC463" t="str">
        <v>Churún Merú Association</v>
      </c>
      <c r="BD463" t="str">
        <v>Coalición por Venezuela</v>
      </c>
      <c r="BE463" t="str">
        <v>Colonia Foundation of Venezuelans in the Dominican Republic (FUNCOVERD)</v>
      </c>
      <c r="BF463" t="str">
        <v>COLVENZ</v>
      </c>
      <c r="BG463" t="str">
        <v>Compassiva</v>
      </c>
      <c r="BH463" t="str">
        <v>Consejo Interreligioso del Perú - Religiones por la Paz</v>
      </c>
      <c r="BI463" t="str">
        <v>Consorcio ONG OCIPI Y Capellanía Nacional OFICA</v>
      </c>
      <c r="BJ463" t="str">
        <v>COOPI - International Cooperation Foundation</v>
      </c>
      <c r="BK463" t="str">
        <v>Corporación Colectivo Sin Fronteras</v>
      </c>
      <c r="BL463" t="str">
        <v>CRISFE Foundation</v>
      </c>
      <c r="BM463" t="str">
        <v>Cuso International</v>
      </c>
      <c r="BN463" t="str">
        <v>Danielle’s Children Fund (DCF)</v>
      </c>
      <c r="BO463" t="str">
        <v>Danish Refugee Council (DRC)</v>
      </c>
      <c r="BP463" t="str">
        <v>Development Support Association - APOYAR</v>
      </c>
      <c r="BQ463" t="str">
        <v>Diakonie Katastrophenhilfe</v>
      </c>
      <c r="BR463" t="str">
        <v>Diálogo Diverso</v>
      </c>
      <c r="BS463" t="str">
        <v>Doctors of the World</v>
      </c>
      <c r="BT463" t="str">
        <v>Dominican Institute for Integrated Development</v>
      </c>
      <c r="BU463" t="str">
        <v>Duendes y Ángeles Vinotinto República Dominicana</v>
      </c>
      <c r="BV463" t="str">
        <v>Encuentros SJS (Servicio Jesuita de la Solidaridad)</v>
      </c>
      <c r="BW463" t="str">
        <v>Ending Violence Against Migrants</v>
      </c>
      <c r="BX463" t="str">
        <v>Equidad Foundation</v>
      </c>
      <c r="BY463" t="str">
        <v>Equilibrium CenDE</v>
      </c>
      <c r="BZ463" t="str">
        <v>Facultad de Psicología - Universidad de la República (UDELAR)</v>
      </c>
      <c r="CA463" t="str">
        <v>First International Emergency and Solidarités International</v>
      </c>
      <c r="CB463" t="str">
        <v>Fondo Ecuatoriano Populorum Progressio</v>
      </c>
      <c r="CC463" t="str">
        <v>Foro Salud Callao</v>
      </c>
      <c r="CD463" t="str">
        <v>Foundation for the Integration and Development of Latin America (FIDAL)</v>
      </c>
      <c r="CE463" t="str">
        <v>Foundation of the Americas (FUDELA)</v>
      </c>
      <c r="CF463" t="str">
        <v>Fraternity Without Borders</v>
      </c>
      <c r="CG463" t="str">
        <v>Fundación Brisas del Norte</v>
      </c>
      <c r="CH463" t="str">
        <v>Fundación Colombovenezolana Nueva Ilusión</v>
      </c>
      <c r="CI463" t="str">
        <v>Fundación Nakama's</v>
      </c>
      <c r="CJ463" t="str">
        <v>Fundación RadaBer</v>
      </c>
      <c r="CK463" t="str">
        <v>Fundación Scalabrini Bolivia</v>
      </c>
      <c r="CL463" t="str">
        <v>Fundacion Social Vivan los Niños</v>
      </c>
      <c r="CM463" t="str">
        <v>FUNVEAC</v>
      </c>
      <c r="CN463" t="str">
        <v>German Development Cooperation Agency GIZ</v>
      </c>
      <c r="CO463" t="str">
        <v>Globalizate Radio</v>
      </c>
      <c r="CP463" t="str">
        <v>GOAL</v>
      </c>
      <c r="CQ463" t="str">
        <v>Halü Bienestar Humano Foundation (HALU)</v>
      </c>
      <c r="CR463" t="str">
        <v>Heartland Alliance International (HAI)</v>
      </c>
      <c r="CS463" t="str">
        <v>HELVETAS Swiss Intercooperation</v>
      </c>
      <c r="CT463" t="str">
        <v>HIAS</v>
      </c>
      <c r="CU463" t="str">
        <v>Human Rights Defence Curaçao</v>
      </c>
      <c r="CV463" t="str">
        <v>Humanity &amp; Inclusion</v>
      </c>
      <c r="CW463" t="str">
        <v>Humans Analytic</v>
      </c>
      <c r="CX463" t="str">
        <v>Idas y Vueltas Association</v>
      </c>
      <c r="CY463" t="str">
        <v>iMMAP</v>
      </c>
      <c r="CZ463" t="str">
        <v>IMPACT Initiatives (REACH)</v>
      </c>
      <c r="DA463" t="str">
        <v>Inmigrante Feliz Association</v>
      </c>
      <c r="DB463" t="str">
        <v>Institute for Migration and Human Rights (IMDH)</v>
      </c>
      <c r="DC463" t="str">
        <v>Institute of Natural and Cultural Heritage (IPANC)</v>
      </c>
      <c r="DD463" t="str">
        <v>International Committee for the Development of People (CISP)</v>
      </c>
      <c r="DE463" t="str">
        <v>International Federation of the Red Cross (IFRC)</v>
      </c>
      <c r="DF463" t="str">
        <v>International Labour Organization (ILO)</v>
      </c>
      <c r="DG463" t="str">
        <v>International Medical Corps</v>
      </c>
      <c r="DH463" t="str">
        <v>International Organization for Migration (IOM)</v>
      </c>
      <c r="DI463" t="str">
        <v>International Rescue Committee (IRC)</v>
      </c>
      <c r="DJ463" t="str">
        <v>INTERSOS</v>
      </c>
      <c r="DK463" t="str">
        <v>Jesuit Migrant Service (JMS)</v>
      </c>
      <c r="DL463" t="str">
        <v>Jesuit Refugee Service (JRS)</v>
      </c>
      <c r="DM463" t="str">
        <v>Jesuit Service for Migrants and Refugees (JSMR)</v>
      </c>
      <c r="DN463" t="str">
        <v>Joint United Nations Programme on HIV/AIDS (UNAIDS)</v>
      </c>
      <c r="DO463" t="str">
        <v>Kimirina Coorporation</v>
      </c>
      <c r="DP463" t="str">
        <v>La Casita Hispanic Cultural Centre</v>
      </c>
      <c r="DQ463" t="str">
        <v>Latin American Network of Non-Governmental Organizations of Persons with Disabilities and their Families (RIADIS)</v>
      </c>
      <c r="DR463" t="str">
        <v>LGBT+ Movement Brazil</v>
      </c>
      <c r="DS463" t="str">
        <v>Living Water Community (LWC)</v>
      </c>
      <c r="DT463" t="str">
        <v>LLANOVENCOL</v>
      </c>
      <c r="DU463" t="str">
        <v>Lutheran World Federation</v>
      </c>
      <c r="DV463" t="str">
        <v>Lutheran World Relief</v>
      </c>
      <c r="DW463" t="str">
        <v>Malteser International</v>
      </c>
      <c r="DX463" t="str">
        <v>Mana Institute</v>
      </c>
      <c r="DY463" t="str">
        <v>Manos Veneguayas Association</v>
      </c>
      <c r="DZ463" t="str">
        <v>Más Igualdad Perú</v>
      </c>
      <c r="EA463" t="str">
        <v>MedGlobal</v>
      </c>
      <c r="EB463" t="str">
        <v>Medical Teams International</v>
      </c>
      <c r="EC463" t="str">
        <v>Mercy Corps</v>
      </c>
      <c r="ED463" t="str">
        <v>Migrant Service Center (CAM)</v>
      </c>
      <c r="EE463" t="str">
        <v>Migrants, Refugees and Argentine Social Entrepreneurs (MIRARES)</v>
      </c>
      <c r="EF463" t="str">
        <v>Mision Scalabriniana - Ecuador</v>
      </c>
      <c r="EG463" t="str">
        <v>Missão Paz</v>
      </c>
      <c r="EH463" t="str">
        <v>Museu A CASA</v>
      </c>
      <c r="EI463" t="str">
        <v>Norwegian Refugee Council (NRC)</v>
      </c>
      <c r="EJ463" t="str">
        <v>ONG Migrantes por el Maule</v>
      </c>
      <c r="EK463" t="str">
        <v>ONG Preemptive Love Coalition Colombia</v>
      </c>
      <c r="EL463" t="str">
        <v>Organización Transfomando Vidas</v>
      </c>
      <c r="EM463" t="str">
        <v>Organization of Ibero-American States for Education, Science and Culture (OEI)</v>
      </c>
      <c r="EN463" t="str">
        <v>OXFAM</v>
      </c>
      <c r="EO463" t="str">
        <v>Panamerican Development Foundation</v>
      </c>
      <c r="EP463" t="str">
        <v>Panamerican Health Organization/World Health Organization (PAHO/WHO)</v>
      </c>
      <c r="EQ463" t="str">
        <v>Pastoral of Human Mobility - Peruvian Episcopal Conference</v>
      </c>
      <c r="ER463" t="str">
        <v>Pastoral Service for Migrants National</v>
      </c>
      <c r="ES463" t="str">
        <v>Permanent Human Rights defense Committee (CDH)</v>
      </c>
      <c r="ET463" t="str">
        <v>Pirilampos Institute - Group of visits and voluntary actions in Roraima</v>
      </c>
      <c r="EU463" t="str">
        <v>Plan International</v>
      </c>
      <c r="EV463" t="str">
        <v>Population Program, Faculty of Social Sciences, University of the Republic</v>
      </c>
      <c r="EW463" t="str">
        <v>Profamilia Association</v>
      </c>
      <c r="EX463" t="str">
        <v>Red con Migrantes y Refugiados</v>
      </c>
      <c r="EY463" t="str">
        <v>Red Cross Colombia</v>
      </c>
      <c r="EZ463" t="str">
        <v>Red Cross Ecuador</v>
      </c>
      <c r="FA463" t="str">
        <v>Red Cross Peru</v>
      </c>
      <c r="FB463" t="str">
        <v>Red de Investigaciones en Derechos Humanos - CONICET (Consejo Nacional de Investigaciones Científicas y Técnicas)</v>
      </c>
      <c r="FC463" t="str">
        <v>RET International</v>
      </c>
      <c r="FD463" t="str">
        <v>Salú pa Tur Foundation</v>
      </c>
      <c r="FE463" t="str">
        <v>Salvation Army</v>
      </c>
      <c r="FF463" t="str">
        <v>Samaritan's Purse</v>
      </c>
      <c r="FG463" t="str">
        <v>Save the Children International (SCI)</v>
      </c>
      <c r="FH463" t="str">
        <v>Scalabrini Foundation Chile</v>
      </c>
      <c r="FI463" t="str">
        <v>Sección Peruana de Amnistía Internacional</v>
      </c>
      <c r="FJ463" t="str">
        <v>Serviço Pastoral dos Migrantes do Nordeste</v>
      </c>
      <c r="FK463" t="str">
        <v>Sesame Workshop</v>
      </c>
      <c r="FL463" t="str">
        <v>Si, Da Vida</v>
      </c>
      <c r="FM463" t="str">
        <v>Solidarity and Action Asociation</v>
      </c>
      <c r="FN463" t="str">
        <v>SOS Children's Villages</v>
      </c>
      <c r="FO463" t="str">
        <v>Tarabita Foundation</v>
      </c>
      <c r="FP463" t="str">
        <v>Tearfund</v>
      </c>
      <c r="FQ463" t="str">
        <v>TECHO</v>
      </c>
      <c r="FR463" t="str">
        <v>Terranueva Foundation</v>
      </c>
      <c r="FS463" t="str">
        <v>Terre des Hommes Suisse</v>
      </c>
      <c r="FT463" t="str">
        <v>The Israel Forum for International Humanitarian Aid (IsraAID)</v>
      </c>
      <c r="FU463" t="str">
        <v>Unión Venezolana en Perú</v>
      </c>
      <c r="FV463" t="str">
        <v>United Nations Children's Fund (UNICEF)</v>
      </c>
      <c r="FW463" t="str">
        <v>United Nations Development Programme (UNDP)</v>
      </c>
      <c r="FX463" t="str">
        <v>United Nations Educational, Scientific and Cultural Organization (UNESCO)</v>
      </c>
      <c r="FY463" t="str">
        <v>United Nations Entity for Gender Equality and the Empowerment of Women (UNWOMEN)</v>
      </c>
      <c r="FZ463" t="str">
        <v>United Nations Food and Agricultural Organization (FAO)</v>
      </c>
      <c r="GA463" t="str">
        <v>United Nations High Commissioner for Refugees (UNHCR)</v>
      </c>
      <c r="GB463" t="str">
        <v>United Nations Office of the High Commissioner for Human Rights (OHCHR)</v>
      </c>
      <c r="GC463" t="str">
        <v>United Nations Office on Drugs and Crime (UNODC)</v>
      </c>
      <c r="GD463" t="str">
        <v>United Nations Population Fund (UNFPA)</v>
      </c>
      <c r="GE463" t="str">
        <v>United Nations Programme for Human Settlements (UN Habitat)</v>
      </c>
      <c r="GF463" t="str">
        <v>Vale da Benção Educational and Charitable Association (AEBVB)</v>
      </c>
      <c r="GG463" t="str">
        <v>VenAruba Solidaria</v>
      </c>
      <c r="GH463" t="str">
        <v>Venex Curacao Foundation</v>
      </c>
      <c r="GI463" t="str">
        <v>Venezolanos en Barranquilla</v>
      </c>
      <c r="GJ463" t="str">
        <v>Venezolanos en San Cristóbal</v>
      </c>
      <c r="GK463" t="str">
        <v>Venezuelan Emigrant Foundation (FEV)</v>
      </c>
      <c r="GL463" t="str">
        <v>Vicaría de Pastoral Social Caritas</v>
      </c>
      <c r="GM463" t="str">
        <v>Voices GY</v>
      </c>
      <c r="GN463" t="str">
        <v>We World GVC</v>
      </c>
      <c r="GO463" t="str">
        <v>World Council of Credit Unions</v>
      </c>
      <c r="GP463" t="str">
        <v>World Food Programme (WFP)</v>
      </c>
      <c r="GQ463" t="str">
        <v>World Vision</v>
      </c>
      <c r="GR463" t="str">
        <v>ZOA</v>
      </c>
    </row>
    <row r="464" spans="8:200" x14ac:dyDescent="0.3">
      <c r="H464" t="str" cm="1">
        <f t="array" ref="H464:GR464">TRANSPOSE(_xlfn._xlws.SORT(_xlfn._xlws.FILTER(Table3[Name],ISNUMBER(SEARCH(' Activity Sheet'!D518,Table3[Name])),"Not found"),,1))</f>
        <v>.New Organisation</v>
      </c>
      <c r="I464" t="str">
        <v>ABV - Association of Good with Life</v>
      </c>
      <c r="J464" t="str">
        <v>ACAPS</v>
      </c>
      <c r="K464" t="str">
        <v>Acción y Desarrollo</v>
      </c>
      <c r="L464" t="str">
        <v>ACTED</v>
      </c>
      <c r="M464" t="str">
        <v>Action against Hunger</v>
      </c>
      <c r="N464" t="str">
        <v>ActionAid</v>
      </c>
      <c r="O464" t="str">
        <v>Adventist Development and Relief Agency (ADRA)</v>
      </c>
      <c r="P464" t="str">
        <v>Alas de Colibrí Foundation</v>
      </c>
      <c r="Q464" t="str">
        <v>Alianza por la Solidaridad</v>
      </c>
      <c r="R464" t="str">
        <v>Alianza por Venezuela</v>
      </c>
      <c r="S464" t="str">
        <v>Americares Foundation</v>
      </c>
      <c r="T464" t="str">
        <v>Argentine Commission for Refugees and Migrants (CAREF)</v>
      </c>
      <c r="U464" t="str">
        <v>Asociación Aves</v>
      </c>
      <c r="V464" t="str">
        <v>Asociación de Jubilados y Pensionados Venezolanos en Argentina</v>
      </c>
      <c r="W464" t="str">
        <v>Asociación de Venezolanos en Eloy Alfaro</v>
      </c>
      <c r="X464" t="str">
        <v>Asociación Fundación contra el Hambre Perú</v>
      </c>
      <c r="Y464" t="str">
        <v>Asociación Migrantes Venezolanos</v>
      </c>
      <c r="Z464" t="str">
        <v>Asociación Misioneros de San Carlos Scalabrinianos</v>
      </c>
      <c r="AA464" t="str">
        <v>Asociacion Proteccion Poblacion Vulnerable</v>
      </c>
      <c r="AB464" t="str">
        <v>Asociación Quinta Ola</v>
      </c>
      <c r="AC464" t="str">
        <v>Asociación Salto Ángel</v>
      </c>
      <c r="AD464" t="str">
        <v>Asociación Venezuela en Ecuador AC</v>
      </c>
      <c r="AE464" t="str">
        <v>ASOVENAR</v>
      </c>
      <c r="AF464" t="str">
        <v>Associação Hermanitos</v>
      </c>
      <c r="AG464" t="str">
        <v>AVSI Foundation</v>
      </c>
      <c r="AH464" t="str">
        <v>Bethany Christian Services</v>
      </c>
      <c r="AI464" t="str">
        <v>Blumont</v>
      </c>
      <c r="AJ464" t="str">
        <v>CARE</v>
      </c>
      <c r="AK464" t="str">
        <v>Caritas Brazil</v>
      </c>
      <c r="AL464" t="str">
        <v>Caritas Ecuador</v>
      </c>
      <c r="AM464" t="str">
        <v>Caritas Germany</v>
      </c>
      <c r="AN464" t="str">
        <v>Caritas Manaus</v>
      </c>
      <c r="AO464" t="str">
        <v>Caritas Parana</v>
      </c>
      <c r="AP464" t="str">
        <v>Caritas Peru</v>
      </c>
      <c r="AQ464" t="str">
        <v>Caritas Rio de Janeiro</v>
      </c>
      <c r="AR464" t="str">
        <v>Caritas São Paulo</v>
      </c>
      <c r="AS464" t="str">
        <v>Caritas Switzerland</v>
      </c>
      <c r="AT464" t="str">
        <v>CCEFIRO Association</v>
      </c>
      <c r="AU464" t="str">
        <v>CEDRO</v>
      </c>
      <c r="AV464" t="str">
        <v>Center for Integrated Studies and Programs for Sustainable Development (CIEDS)</v>
      </c>
      <c r="AW464" t="str">
        <v>Center for Migration and Human Rights of the Diocese of Roraima (CMDH)</v>
      </c>
      <c r="AX464" t="str">
        <v>Centro de Atencion Psicosocial (CAPS)</v>
      </c>
      <c r="AY464" t="str">
        <v>CESAL</v>
      </c>
      <c r="AZ464" t="str">
        <v>CESVI-Cooperazione e Sviluppo</v>
      </c>
      <c r="BA464" t="str">
        <v>ChildFund International</v>
      </c>
      <c r="BB464" t="str">
        <v>CHS Alternativo</v>
      </c>
      <c r="BC464" t="str">
        <v>Churún Merú Association</v>
      </c>
      <c r="BD464" t="str">
        <v>Coalición por Venezuela</v>
      </c>
      <c r="BE464" t="str">
        <v>Colonia Foundation of Venezuelans in the Dominican Republic (FUNCOVERD)</v>
      </c>
      <c r="BF464" t="str">
        <v>COLVENZ</v>
      </c>
      <c r="BG464" t="str">
        <v>Compassiva</v>
      </c>
      <c r="BH464" t="str">
        <v>Consejo Interreligioso del Perú - Religiones por la Paz</v>
      </c>
      <c r="BI464" t="str">
        <v>Consorcio ONG OCIPI Y Capellanía Nacional OFICA</v>
      </c>
      <c r="BJ464" t="str">
        <v>COOPI - International Cooperation Foundation</v>
      </c>
      <c r="BK464" t="str">
        <v>Corporación Colectivo Sin Fronteras</v>
      </c>
      <c r="BL464" t="str">
        <v>CRISFE Foundation</v>
      </c>
      <c r="BM464" t="str">
        <v>Cuso International</v>
      </c>
      <c r="BN464" t="str">
        <v>Danielle’s Children Fund (DCF)</v>
      </c>
      <c r="BO464" t="str">
        <v>Danish Refugee Council (DRC)</v>
      </c>
      <c r="BP464" t="str">
        <v>Development Support Association - APOYAR</v>
      </c>
      <c r="BQ464" t="str">
        <v>Diakonie Katastrophenhilfe</v>
      </c>
      <c r="BR464" t="str">
        <v>Diálogo Diverso</v>
      </c>
      <c r="BS464" t="str">
        <v>Doctors of the World</v>
      </c>
      <c r="BT464" t="str">
        <v>Dominican Institute for Integrated Development</v>
      </c>
      <c r="BU464" t="str">
        <v>Duendes y Ángeles Vinotinto República Dominicana</v>
      </c>
      <c r="BV464" t="str">
        <v>Encuentros SJS (Servicio Jesuita de la Solidaridad)</v>
      </c>
      <c r="BW464" t="str">
        <v>Ending Violence Against Migrants</v>
      </c>
      <c r="BX464" t="str">
        <v>Equidad Foundation</v>
      </c>
      <c r="BY464" t="str">
        <v>Equilibrium CenDE</v>
      </c>
      <c r="BZ464" t="str">
        <v>Facultad de Psicología - Universidad de la República (UDELAR)</v>
      </c>
      <c r="CA464" t="str">
        <v>First International Emergency and Solidarités International</v>
      </c>
      <c r="CB464" t="str">
        <v>Fondo Ecuatoriano Populorum Progressio</v>
      </c>
      <c r="CC464" t="str">
        <v>Foro Salud Callao</v>
      </c>
      <c r="CD464" t="str">
        <v>Foundation for the Integration and Development of Latin America (FIDAL)</v>
      </c>
      <c r="CE464" t="str">
        <v>Foundation of the Americas (FUDELA)</v>
      </c>
      <c r="CF464" t="str">
        <v>Fraternity Without Borders</v>
      </c>
      <c r="CG464" t="str">
        <v>Fundación Brisas del Norte</v>
      </c>
      <c r="CH464" t="str">
        <v>Fundación Colombovenezolana Nueva Ilusión</v>
      </c>
      <c r="CI464" t="str">
        <v>Fundación Nakama's</v>
      </c>
      <c r="CJ464" t="str">
        <v>Fundación RadaBer</v>
      </c>
      <c r="CK464" t="str">
        <v>Fundación Scalabrini Bolivia</v>
      </c>
      <c r="CL464" t="str">
        <v>Fundacion Social Vivan los Niños</v>
      </c>
      <c r="CM464" t="str">
        <v>FUNVEAC</v>
      </c>
      <c r="CN464" t="str">
        <v>German Development Cooperation Agency GIZ</v>
      </c>
      <c r="CO464" t="str">
        <v>Globalizate Radio</v>
      </c>
      <c r="CP464" t="str">
        <v>GOAL</v>
      </c>
      <c r="CQ464" t="str">
        <v>Halü Bienestar Humano Foundation (HALU)</v>
      </c>
      <c r="CR464" t="str">
        <v>Heartland Alliance International (HAI)</v>
      </c>
      <c r="CS464" t="str">
        <v>HELVETAS Swiss Intercooperation</v>
      </c>
      <c r="CT464" t="str">
        <v>HIAS</v>
      </c>
      <c r="CU464" t="str">
        <v>Human Rights Defence Curaçao</v>
      </c>
      <c r="CV464" t="str">
        <v>Humanity &amp; Inclusion</v>
      </c>
      <c r="CW464" t="str">
        <v>Humans Analytic</v>
      </c>
      <c r="CX464" t="str">
        <v>Idas y Vueltas Association</v>
      </c>
      <c r="CY464" t="str">
        <v>iMMAP</v>
      </c>
      <c r="CZ464" t="str">
        <v>IMPACT Initiatives (REACH)</v>
      </c>
      <c r="DA464" t="str">
        <v>Inmigrante Feliz Association</v>
      </c>
      <c r="DB464" t="str">
        <v>Institute for Migration and Human Rights (IMDH)</v>
      </c>
      <c r="DC464" t="str">
        <v>Institute of Natural and Cultural Heritage (IPANC)</v>
      </c>
      <c r="DD464" t="str">
        <v>International Committee for the Development of People (CISP)</v>
      </c>
      <c r="DE464" t="str">
        <v>International Federation of the Red Cross (IFRC)</v>
      </c>
      <c r="DF464" t="str">
        <v>International Labour Organization (ILO)</v>
      </c>
      <c r="DG464" t="str">
        <v>International Medical Corps</v>
      </c>
      <c r="DH464" t="str">
        <v>International Organization for Migration (IOM)</v>
      </c>
      <c r="DI464" t="str">
        <v>International Rescue Committee (IRC)</v>
      </c>
      <c r="DJ464" t="str">
        <v>INTERSOS</v>
      </c>
      <c r="DK464" t="str">
        <v>Jesuit Migrant Service (JMS)</v>
      </c>
      <c r="DL464" t="str">
        <v>Jesuit Refugee Service (JRS)</v>
      </c>
      <c r="DM464" t="str">
        <v>Jesuit Service for Migrants and Refugees (JSMR)</v>
      </c>
      <c r="DN464" t="str">
        <v>Joint United Nations Programme on HIV/AIDS (UNAIDS)</v>
      </c>
      <c r="DO464" t="str">
        <v>Kimirina Coorporation</v>
      </c>
      <c r="DP464" t="str">
        <v>La Casita Hispanic Cultural Centre</v>
      </c>
      <c r="DQ464" t="str">
        <v>Latin American Network of Non-Governmental Organizations of Persons with Disabilities and their Families (RIADIS)</v>
      </c>
      <c r="DR464" t="str">
        <v>LGBT+ Movement Brazil</v>
      </c>
      <c r="DS464" t="str">
        <v>Living Water Community (LWC)</v>
      </c>
      <c r="DT464" t="str">
        <v>LLANOVENCOL</v>
      </c>
      <c r="DU464" t="str">
        <v>Lutheran World Federation</v>
      </c>
      <c r="DV464" t="str">
        <v>Lutheran World Relief</v>
      </c>
      <c r="DW464" t="str">
        <v>Malteser International</v>
      </c>
      <c r="DX464" t="str">
        <v>Mana Institute</v>
      </c>
      <c r="DY464" t="str">
        <v>Manos Veneguayas Association</v>
      </c>
      <c r="DZ464" t="str">
        <v>Más Igualdad Perú</v>
      </c>
      <c r="EA464" t="str">
        <v>MedGlobal</v>
      </c>
      <c r="EB464" t="str">
        <v>Medical Teams International</v>
      </c>
      <c r="EC464" t="str">
        <v>Mercy Corps</v>
      </c>
      <c r="ED464" t="str">
        <v>Migrant Service Center (CAM)</v>
      </c>
      <c r="EE464" t="str">
        <v>Migrants, Refugees and Argentine Social Entrepreneurs (MIRARES)</v>
      </c>
      <c r="EF464" t="str">
        <v>Mision Scalabriniana - Ecuador</v>
      </c>
      <c r="EG464" t="str">
        <v>Missão Paz</v>
      </c>
      <c r="EH464" t="str">
        <v>Museu A CASA</v>
      </c>
      <c r="EI464" t="str">
        <v>Norwegian Refugee Council (NRC)</v>
      </c>
      <c r="EJ464" t="str">
        <v>ONG Migrantes por el Maule</v>
      </c>
      <c r="EK464" t="str">
        <v>ONG Preemptive Love Coalition Colombia</v>
      </c>
      <c r="EL464" t="str">
        <v>Organización Transfomando Vidas</v>
      </c>
      <c r="EM464" t="str">
        <v>Organization of Ibero-American States for Education, Science and Culture (OEI)</v>
      </c>
      <c r="EN464" t="str">
        <v>OXFAM</v>
      </c>
      <c r="EO464" t="str">
        <v>Panamerican Development Foundation</v>
      </c>
      <c r="EP464" t="str">
        <v>Panamerican Health Organization/World Health Organization (PAHO/WHO)</v>
      </c>
      <c r="EQ464" t="str">
        <v>Pastoral of Human Mobility - Peruvian Episcopal Conference</v>
      </c>
      <c r="ER464" t="str">
        <v>Pastoral Service for Migrants National</v>
      </c>
      <c r="ES464" t="str">
        <v>Permanent Human Rights defense Committee (CDH)</v>
      </c>
      <c r="ET464" t="str">
        <v>Pirilampos Institute - Group of visits and voluntary actions in Roraima</v>
      </c>
      <c r="EU464" t="str">
        <v>Plan International</v>
      </c>
      <c r="EV464" t="str">
        <v>Population Program, Faculty of Social Sciences, University of the Republic</v>
      </c>
      <c r="EW464" t="str">
        <v>Profamilia Association</v>
      </c>
      <c r="EX464" t="str">
        <v>Red con Migrantes y Refugiados</v>
      </c>
      <c r="EY464" t="str">
        <v>Red Cross Colombia</v>
      </c>
      <c r="EZ464" t="str">
        <v>Red Cross Ecuador</v>
      </c>
      <c r="FA464" t="str">
        <v>Red Cross Peru</v>
      </c>
      <c r="FB464" t="str">
        <v>Red de Investigaciones en Derechos Humanos - CONICET (Consejo Nacional de Investigaciones Científicas y Técnicas)</v>
      </c>
      <c r="FC464" t="str">
        <v>RET International</v>
      </c>
      <c r="FD464" t="str">
        <v>Salú pa Tur Foundation</v>
      </c>
      <c r="FE464" t="str">
        <v>Salvation Army</v>
      </c>
      <c r="FF464" t="str">
        <v>Samaritan's Purse</v>
      </c>
      <c r="FG464" t="str">
        <v>Save the Children International (SCI)</v>
      </c>
      <c r="FH464" t="str">
        <v>Scalabrini Foundation Chile</v>
      </c>
      <c r="FI464" t="str">
        <v>Sección Peruana de Amnistía Internacional</v>
      </c>
      <c r="FJ464" t="str">
        <v>Serviço Pastoral dos Migrantes do Nordeste</v>
      </c>
      <c r="FK464" t="str">
        <v>Sesame Workshop</v>
      </c>
      <c r="FL464" t="str">
        <v>Si, Da Vida</v>
      </c>
      <c r="FM464" t="str">
        <v>Solidarity and Action Asociation</v>
      </c>
      <c r="FN464" t="str">
        <v>SOS Children's Villages</v>
      </c>
      <c r="FO464" t="str">
        <v>Tarabita Foundation</v>
      </c>
      <c r="FP464" t="str">
        <v>Tearfund</v>
      </c>
      <c r="FQ464" t="str">
        <v>TECHO</v>
      </c>
      <c r="FR464" t="str">
        <v>Terranueva Foundation</v>
      </c>
      <c r="FS464" t="str">
        <v>Terre des Hommes Suisse</v>
      </c>
      <c r="FT464" t="str">
        <v>The Israel Forum for International Humanitarian Aid (IsraAID)</v>
      </c>
      <c r="FU464" t="str">
        <v>Unión Venezolana en Perú</v>
      </c>
      <c r="FV464" t="str">
        <v>United Nations Children's Fund (UNICEF)</v>
      </c>
      <c r="FW464" t="str">
        <v>United Nations Development Programme (UNDP)</v>
      </c>
      <c r="FX464" t="str">
        <v>United Nations Educational, Scientific and Cultural Organization (UNESCO)</v>
      </c>
      <c r="FY464" t="str">
        <v>United Nations Entity for Gender Equality and the Empowerment of Women (UNWOMEN)</v>
      </c>
      <c r="FZ464" t="str">
        <v>United Nations Food and Agricultural Organization (FAO)</v>
      </c>
      <c r="GA464" t="str">
        <v>United Nations High Commissioner for Refugees (UNHCR)</v>
      </c>
      <c r="GB464" t="str">
        <v>United Nations Office of the High Commissioner for Human Rights (OHCHR)</v>
      </c>
      <c r="GC464" t="str">
        <v>United Nations Office on Drugs and Crime (UNODC)</v>
      </c>
      <c r="GD464" t="str">
        <v>United Nations Population Fund (UNFPA)</v>
      </c>
      <c r="GE464" t="str">
        <v>United Nations Programme for Human Settlements (UN Habitat)</v>
      </c>
      <c r="GF464" t="str">
        <v>Vale da Benção Educational and Charitable Association (AEBVB)</v>
      </c>
      <c r="GG464" t="str">
        <v>VenAruba Solidaria</v>
      </c>
      <c r="GH464" t="str">
        <v>Venex Curacao Foundation</v>
      </c>
      <c r="GI464" t="str">
        <v>Venezolanos en Barranquilla</v>
      </c>
      <c r="GJ464" t="str">
        <v>Venezolanos en San Cristóbal</v>
      </c>
      <c r="GK464" t="str">
        <v>Venezuelan Emigrant Foundation (FEV)</v>
      </c>
      <c r="GL464" t="str">
        <v>Vicaría de Pastoral Social Caritas</v>
      </c>
      <c r="GM464" t="str">
        <v>Voices GY</v>
      </c>
      <c r="GN464" t="str">
        <v>We World GVC</v>
      </c>
      <c r="GO464" t="str">
        <v>World Council of Credit Unions</v>
      </c>
      <c r="GP464" t="str">
        <v>World Food Programme (WFP)</v>
      </c>
      <c r="GQ464" t="str">
        <v>World Vision</v>
      </c>
      <c r="GR464" t="str">
        <v>ZOA</v>
      </c>
    </row>
    <row r="465" spans="8:200" x14ac:dyDescent="0.3">
      <c r="H465" t="str" cm="1">
        <f t="array" ref="H465:GR465">TRANSPOSE(_xlfn._xlws.SORT(_xlfn._xlws.FILTER(Table3[Name],ISNUMBER(SEARCH(' Activity Sheet'!D519,Table3[Name])),"Not found"),,1))</f>
        <v>.New Organisation</v>
      </c>
      <c r="I465" t="str">
        <v>ABV - Association of Good with Life</v>
      </c>
      <c r="J465" t="str">
        <v>ACAPS</v>
      </c>
      <c r="K465" t="str">
        <v>Acción y Desarrollo</v>
      </c>
      <c r="L465" t="str">
        <v>ACTED</v>
      </c>
      <c r="M465" t="str">
        <v>Action against Hunger</v>
      </c>
      <c r="N465" t="str">
        <v>ActionAid</v>
      </c>
      <c r="O465" t="str">
        <v>Adventist Development and Relief Agency (ADRA)</v>
      </c>
      <c r="P465" t="str">
        <v>Alas de Colibrí Foundation</v>
      </c>
      <c r="Q465" t="str">
        <v>Alianza por la Solidaridad</v>
      </c>
      <c r="R465" t="str">
        <v>Alianza por Venezuela</v>
      </c>
      <c r="S465" t="str">
        <v>Americares Foundation</v>
      </c>
      <c r="T465" t="str">
        <v>Argentine Commission for Refugees and Migrants (CAREF)</v>
      </c>
      <c r="U465" t="str">
        <v>Asociación Aves</v>
      </c>
      <c r="V465" t="str">
        <v>Asociación de Jubilados y Pensionados Venezolanos en Argentina</v>
      </c>
      <c r="W465" t="str">
        <v>Asociación de Venezolanos en Eloy Alfaro</v>
      </c>
      <c r="X465" t="str">
        <v>Asociación Fundación contra el Hambre Perú</v>
      </c>
      <c r="Y465" t="str">
        <v>Asociación Migrantes Venezolanos</v>
      </c>
      <c r="Z465" t="str">
        <v>Asociación Misioneros de San Carlos Scalabrinianos</v>
      </c>
      <c r="AA465" t="str">
        <v>Asociacion Proteccion Poblacion Vulnerable</v>
      </c>
      <c r="AB465" t="str">
        <v>Asociación Quinta Ola</v>
      </c>
      <c r="AC465" t="str">
        <v>Asociación Salto Ángel</v>
      </c>
      <c r="AD465" t="str">
        <v>Asociación Venezuela en Ecuador AC</v>
      </c>
      <c r="AE465" t="str">
        <v>ASOVENAR</v>
      </c>
      <c r="AF465" t="str">
        <v>Associação Hermanitos</v>
      </c>
      <c r="AG465" t="str">
        <v>AVSI Foundation</v>
      </c>
      <c r="AH465" t="str">
        <v>Bethany Christian Services</v>
      </c>
      <c r="AI465" t="str">
        <v>Blumont</v>
      </c>
      <c r="AJ465" t="str">
        <v>CARE</v>
      </c>
      <c r="AK465" t="str">
        <v>Caritas Brazil</v>
      </c>
      <c r="AL465" t="str">
        <v>Caritas Ecuador</v>
      </c>
      <c r="AM465" t="str">
        <v>Caritas Germany</v>
      </c>
      <c r="AN465" t="str">
        <v>Caritas Manaus</v>
      </c>
      <c r="AO465" t="str">
        <v>Caritas Parana</v>
      </c>
      <c r="AP465" t="str">
        <v>Caritas Peru</v>
      </c>
      <c r="AQ465" t="str">
        <v>Caritas Rio de Janeiro</v>
      </c>
      <c r="AR465" t="str">
        <v>Caritas São Paulo</v>
      </c>
      <c r="AS465" t="str">
        <v>Caritas Switzerland</v>
      </c>
      <c r="AT465" t="str">
        <v>CCEFIRO Association</v>
      </c>
      <c r="AU465" t="str">
        <v>CEDRO</v>
      </c>
      <c r="AV465" t="str">
        <v>Center for Integrated Studies and Programs for Sustainable Development (CIEDS)</v>
      </c>
      <c r="AW465" t="str">
        <v>Center for Migration and Human Rights of the Diocese of Roraima (CMDH)</v>
      </c>
      <c r="AX465" t="str">
        <v>Centro de Atencion Psicosocial (CAPS)</v>
      </c>
      <c r="AY465" t="str">
        <v>CESAL</v>
      </c>
      <c r="AZ465" t="str">
        <v>CESVI-Cooperazione e Sviluppo</v>
      </c>
      <c r="BA465" t="str">
        <v>ChildFund International</v>
      </c>
      <c r="BB465" t="str">
        <v>CHS Alternativo</v>
      </c>
      <c r="BC465" t="str">
        <v>Churún Merú Association</v>
      </c>
      <c r="BD465" t="str">
        <v>Coalición por Venezuela</v>
      </c>
      <c r="BE465" t="str">
        <v>Colonia Foundation of Venezuelans in the Dominican Republic (FUNCOVERD)</v>
      </c>
      <c r="BF465" t="str">
        <v>COLVENZ</v>
      </c>
      <c r="BG465" t="str">
        <v>Compassiva</v>
      </c>
      <c r="BH465" t="str">
        <v>Consejo Interreligioso del Perú - Religiones por la Paz</v>
      </c>
      <c r="BI465" t="str">
        <v>Consorcio ONG OCIPI Y Capellanía Nacional OFICA</v>
      </c>
      <c r="BJ465" t="str">
        <v>COOPI - International Cooperation Foundation</v>
      </c>
      <c r="BK465" t="str">
        <v>Corporación Colectivo Sin Fronteras</v>
      </c>
      <c r="BL465" t="str">
        <v>CRISFE Foundation</v>
      </c>
      <c r="BM465" t="str">
        <v>Cuso International</v>
      </c>
      <c r="BN465" t="str">
        <v>Danielle’s Children Fund (DCF)</v>
      </c>
      <c r="BO465" t="str">
        <v>Danish Refugee Council (DRC)</v>
      </c>
      <c r="BP465" t="str">
        <v>Development Support Association - APOYAR</v>
      </c>
      <c r="BQ465" t="str">
        <v>Diakonie Katastrophenhilfe</v>
      </c>
      <c r="BR465" t="str">
        <v>Diálogo Diverso</v>
      </c>
      <c r="BS465" t="str">
        <v>Doctors of the World</v>
      </c>
      <c r="BT465" t="str">
        <v>Dominican Institute for Integrated Development</v>
      </c>
      <c r="BU465" t="str">
        <v>Duendes y Ángeles Vinotinto República Dominicana</v>
      </c>
      <c r="BV465" t="str">
        <v>Encuentros SJS (Servicio Jesuita de la Solidaridad)</v>
      </c>
      <c r="BW465" t="str">
        <v>Ending Violence Against Migrants</v>
      </c>
      <c r="BX465" t="str">
        <v>Equidad Foundation</v>
      </c>
      <c r="BY465" t="str">
        <v>Equilibrium CenDE</v>
      </c>
      <c r="BZ465" t="str">
        <v>Facultad de Psicología - Universidad de la República (UDELAR)</v>
      </c>
      <c r="CA465" t="str">
        <v>First International Emergency and Solidarités International</v>
      </c>
      <c r="CB465" t="str">
        <v>Fondo Ecuatoriano Populorum Progressio</v>
      </c>
      <c r="CC465" t="str">
        <v>Foro Salud Callao</v>
      </c>
      <c r="CD465" t="str">
        <v>Foundation for the Integration and Development of Latin America (FIDAL)</v>
      </c>
      <c r="CE465" t="str">
        <v>Foundation of the Americas (FUDELA)</v>
      </c>
      <c r="CF465" t="str">
        <v>Fraternity Without Borders</v>
      </c>
      <c r="CG465" t="str">
        <v>Fundación Brisas del Norte</v>
      </c>
      <c r="CH465" t="str">
        <v>Fundación Colombovenezolana Nueva Ilusión</v>
      </c>
      <c r="CI465" t="str">
        <v>Fundación Nakama's</v>
      </c>
      <c r="CJ465" t="str">
        <v>Fundación RadaBer</v>
      </c>
      <c r="CK465" t="str">
        <v>Fundación Scalabrini Bolivia</v>
      </c>
      <c r="CL465" t="str">
        <v>Fundacion Social Vivan los Niños</v>
      </c>
      <c r="CM465" t="str">
        <v>FUNVEAC</v>
      </c>
      <c r="CN465" t="str">
        <v>German Development Cooperation Agency GIZ</v>
      </c>
      <c r="CO465" t="str">
        <v>Globalizate Radio</v>
      </c>
      <c r="CP465" t="str">
        <v>GOAL</v>
      </c>
      <c r="CQ465" t="str">
        <v>Halü Bienestar Humano Foundation (HALU)</v>
      </c>
      <c r="CR465" t="str">
        <v>Heartland Alliance International (HAI)</v>
      </c>
      <c r="CS465" t="str">
        <v>HELVETAS Swiss Intercooperation</v>
      </c>
      <c r="CT465" t="str">
        <v>HIAS</v>
      </c>
      <c r="CU465" t="str">
        <v>Human Rights Defence Curaçao</v>
      </c>
      <c r="CV465" t="str">
        <v>Humanity &amp; Inclusion</v>
      </c>
      <c r="CW465" t="str">
        <v>Humans Analytic</v>
      </c>
      <c r="CX465" t="str">
        <v>Idas y Vueltas Association</v>
      </c>
      <c r="CY465" t="str">
        <v>iMMAP</v>
      </c>
      <c r="CZ465" t="str">
        <v>IMPACT Initiatives (REACH)</v>
      </c>
      <c r="DA465" t="str">
        <v>Inmigrante Feliz Association</v>
      </c>
      <c r="DB465" t="str">
        <v>Institute for Migration and Human Rights (IMDH)</v>
      </c>
      <c r="DC465" t="str">
        <v>Institute of Natural and Cultural Heritage (IPANC)</v>
      </c>
      <c r="DD465" t="str">
        <v>International Committee for the Development of People (CISP)</v>
      </c>
      <c r="DE465" t="str">
        <v>International Federation of the Red Cross (IFRC)</v>
      </c>
      <c r="DF465" t="str">
        <v>International Labour Organization (ILO)</v>
      </c>
      <c r="DG465" t="str">
        <v>International Medical Corps</v>
      </c>
      <c r="DH465" t="str">
        <v>International Organization for Migration (IOM)</v>
      </c>
      <c r="DI465" t="str">
        <v>International Rescue Committee (IRC)</v>
      </c>
      <c r="DJ465" t="str">
        <v>INTERSOS</v>
      </c>
      <c r="DK465" t="str">
        <v>Jesuit Migrant Service (JMS)</v>
      </c>
      <c r="DL465" t="str">
        <v>Jesuit Refugee Service (JRS)</v>
      </c>
      <c r="DM465" t="str">
        <v>Jesuit Service for Migrants and Refugees (JSMR)</v>
      </c>
      <c r="DN465" t="str">
        <v>Joint United Nations Programme on HIV/AIDS (UNAIDS)</v>
      </c>
      <c r="DO465" t="str">
        <v>Kimirina Coorporation</v>
      </c>
      <c r="DP465" t="str">
        <v>La Casita Hispanic Cultural Centre</v>
      </c>
      <c r="DQ465" t="str">
        <v>Latin American Network of Non-Governmental Organizations of Persons with Disabilities and their Families (RIADIS)</v>
      </c>
      <c r="DR465" t="str">
        <v>LGBT+ Movement Brazil</v>
      </c>
      <c r="DS465" t="str">
        <v>Living Water Community (LWC)</v>
      </c>
      <c r="DT465" t="str">
        <v>LLANOVENCOL</v>
      </c>
      <c r="DU465" t="str">
        <v>Lutheran World Federation</v>
      </c>
      <c r="DV465" t="str">
        <v>Lutheran World Relief</v>
      </c>
      <c r="DW465" t="str">
        <v>Malteser International</v>
      </c>
      <c r="DX465" t="str">
        <v>Mana Institute</v>
      </c>
      <c r="DY465" t="str">
        <v>Manos Veneguayas Association</v>
      </c>
      <c r="DZ465" t="str">
        <v>Más Igualdad Perú</v>
      </c>
      <c r="EA465" t="str">
        <v>MedGlobal</v>
      </c>
      <c r="EB465" t="str">
        <v>Medical Teams International</v>
      </c>
      <c r="EC465" t="str">
        <v>Mercy Corps</v>
      </c>
      <c r="ED465" t="str">
        <v>Migrant Service Center (CAM)</v>
      </c>
      <c r="EE465" t="str">
        <v>Migrants, Refugees and Argentine Social Entrepreneurs (MIRARES)</v>
      </c>
      <c r="EF465" t="str">
        <v>Mision Scalabriniana - Ecuador</v>
      </c>
      <c r="EG465" t="str">
        <v>Missão Paz</v>
      </c>
      <c r="EH465" t="str">
        <v>Museu A CASA</v>
      </c>
      <c r="EI465" t="str">
        <v>Norwegian Refugee Council (NRC)</v>
      </c>
      <c r="EJ465" t="str">
        <v>ONG Migrantes por el Maule</v>
      </c>
      <c r="EK465" t="str">
        <v>ONG Preemptive Love Coalition Colombia</v>
      </c>
      <c r="EL465" t="str">
        <v>Organización Transfomando Vidas</v>
      </c>
      <c r="EM465" t="str">
        <v>Organization of Ibero-American States for Education, Science and Culture (OEI)</v>
      </c>
      <c r="EN465" t="str">
        <v>OXFAM</v>
      </c>
      <c r="EO465" t="str">
        <v>Panamerican Development Foundation</v>
      </c>
      <c r="EP465" t="str">
        <v>Panamerican Health Organization/World Health Organization (PAHO/WHO)</v>
      </c>
      <c r="EQ465" t="str">
        <v>Pastoral of Human Mobility - Peruvian Episcopal Conference</v>
      </c>
      <c r="ER465" t="str">
        <v>Pastoral Service for Migrants National</v>
      </c>
      <c r="ES465" t="str">
        <v>Permanent Human Rights defense Committee (CDH)</v>
      </c>
      <c r="ET465" t="str">
        <v>Pirilampos Institute - Group of visits and voluntary actions in Roraima</v>
      </c>
      <c r="EU465" t="str">
        <v>Plan International</v>
      </c>
      <c r="EV465" t="str">
        <v>Population Program, Faculty of Social Sciences, University of the Republic</v>
      </c>
      <c r="EW465" t="str">
        <v>Profamilia Association</v>
      </c>
      <c r="EX465" t="str">
        <v>Red con Migrantes y Refugiados</v>
      </c>
      <c r="EY465" t="str">
        <v>Red Cross Colombia</v>
      </c>
      <c r="EZ465" t="str">
        <v>Red Cross Ecuador</v>
      </c>
      <c r="FA465" t="str">
        <v>Red Cross Peru</v>
      </c>
      <c r="FB465" t="str">
        <v>Red de Investigaciones en Derechos Humanos - CONICET (Consejo Nacional de Investigaciones Científicas y Técnicas)</v>
      </c>
      <c r="FC465" t="str">
        <v>RET International</v>
      </c>
      <c r="FD465" t="str">
        <v>Salú pa Tur Foundation</v>
      </c>
      <c r="FE465" t="str">
        <v>Salvation Army</v>
      </c>
      <c r="FF465" t="str">
        <v>Samaritan's Purse</v>
      </c>
      <c r="FG465" t="str">
        <v>Save the Children International (SCI)</v>
      </c>
      <c r="FH465" t="str">
        <v>Scalabrini Foundation Chile</v>
      </c>
      <c r="FI465" t="str">
        <v>Sección Peruana de Amnistía Internacional</v>
      </c>
      <c r="FJ465" t="str">
        <v>Serviço Pastoral dos Migrantes do Nordeste</v>
      </c>
      <c r="FK465" t="str">
        <v>Sesame Workshop</v>
      </c>
      <c r="FL465" t="str">
        <v>Si, Da Vida</v>
      </c>
      <c r="FM465" t="str">
        <v>Solidarity and Action Asociation</v>
      </c>
      <c r="FN465" t="str">
        <v>SOS Children's Villages</v>
      </c>
      <c r="FO465" t="str">
        <v>Tarabita Foundation</v>
      </c>
      <c r="FP465" t="str">
        <v>Tearfund</v>
      </c>
      <c r="FQ465" t="str">
        <v>TECHO</v>
      </c>
      <c r="FR465" t="str">
        <v>Terranueva Foundation</v>
      </c>
      <c r="FS465" t="str">
        <v>Terre des Hommes Suisse</v>
      </c>
      <c r="FT465" t="str">
        <v>The Israel Forum for International Humanitarian Aid (IsraAID)</v>
      </c>
      <c r="FU465" t="str">
        <v>Unión Venezolana en Perú</v>
      </c>
      <c r="FV465" t="str">
        <v>United Nations Children's Fund (UNICEF)</v>
      </c>
      <c r="FW465" t="str">
        <v>United Nations Development Programme (UNDP)</v>
      </c>
      <c r="FX465" t="str">
        <v>United Nations Educational, Scientific and Cultural Organization (UNESCO)</v>
      </c>
      <c r="FY465" t="str">
        <v>United Nations Entity for Gender Equality and the Empowerment of Women (UNWOMEN)</v>
      </c>
      <c r="FZ465" t="str">
        <v>United Nations Food and Agricultural Organization (FAO)</v>
      </c>
      <c r="GA465" t="str">
        <v>United Nations High Commissioner for Refugees (UNHCR)</v>
      </c>
      <c r="GB465" t="str">
        <v>United Nations Office of the High Commissioner for Human Rights (OHCHR)</v>
      </c>
      <c r="GC465" t="str">
        <v>United Nations Office on Drugs and Crime (UNODC)</v>
      </c>
      <c r="GD465" t="str">
        <v>United Nations Population Fund (UNFPA)</v>
      </c>
      <c r="GE465" t="str">
        <v>United Nations Programme for Human Settlements (UN Habitat)</v>
      </c>
      <c r="GF465" t="str">
        <v>Vale da Benção Educational and Charitable Association (AEBVB)</v>
      </c>
      <c r="GG465" t="str">
        <v>VenAruba Solidaria</v>
      </c>
      <c r="GH465" t="str">
        <v>Venex Curacao Foundation</v>
      </c>
      <c r="GI465" t="str">
        <v>Venezolanos en Barranquilla</v>
      </c>
      <c r="GJ465" t="str">
        <v>Venezolanos en San Cristóbal</v>
      </c>
      <c r="GK465" t="str">
        <v>Venezuelan Emigrant Foundation (FEV)</v>
      </c>
      <c r="GL465" t="str">
        <v>Vicaría de Pastoral Social Caritas</v>
      </c>
      <c r="GM465" t="str">
        <v>Voices GY</v>
      </c>
      <c r="GN465" t="str">
        <v>We World GVC</v>
      </c>
      <c r="GO465" t="str">
        <v>World Council of Credit Unions</v>
      </c>
      <c r="GP465" t="str">
        <v>World Food Programme (WFP)</v>
      </c>
      <c r="GQ465" t="str">
        <v>World Vision</v>
      </c>
      <c r="GR465" t="str">
        <v>ZOA</v>
      </c>
    </row>
    <row r="466" spans="8:200" x14ac:dyDescent="0.3">
      <c r="H466" t="str" cm="1">
        <f t="array" ref="H466:GR466">TRANSPOSE(_xlfn._xlws.SORT(_xlfn._xlws.FILTER(Table3[Name],ISNUMBER(SEARCH(' Activity Sheet'!D520,Table3[Name])),"Not found"),,1))</f>
        <v>.New Organisation</v>
      </c>
      <c r="I466" t="str">
        <v>ABV - Association of Good with Life</v>
      </c>
      <c r="J466" t="str">
        <v>ACAPS</v>
      </c>
      <c r="K466" t="str">
        <v>Acción y Desarrollo</v>
      </c>
      <c r="L466" t="str">
        <v>ACTED</v>
      </c>
      <c r="M466" t="str">
        <v>Action against Hunger</v>
      </c>
      <c r="N466" t="str">
        <v>ActionAid</v>
      </c>
      <c r="O466" t="str">
        <v>Adventist Development and Relief Agency (ADRA)</v>
      </c>
      <c r="P466" t="str">
        <v>Alas de Colibrí Foundation</v>
      </c>
      <c r="Q466" t="str">
        <v>Alianza por la Solidaridad</v>
      </c>
      <c r="R466" t="str">
        <v>Alianza por Venezuela</v>
      </c>
      <c r="S466" t="str">
        <v>Americares Foundation</v>
      </c>
      <c r="T466" t="str">
        <v>Argentine Commission for Refugees and Migrants (CAREF)</v>
      </c>
      <c r="U466" t="str">
        <v>Asociación Aves</v>
      </c>
      <c r="V466" t="str">
        <v>Asociación de Jubilados y Pensionados Venezolanos en Argentina</v>
      </c>
      <c r="W466" t="str">
        <v>Asociación de Venezolanos en Eloy Alfaro</v>
      </c>
      <c r="X466" t="str">
        <v>Asociación Fundación contra el Hambre Perú</v>
      </c>
      <c r="Y466" t="str">
        <v>Asociación Migrantes Venezolanos</v>
      </c>
      <c r="Z466" t="str">
        <v>Asociación Misioneros de San Carlos Scalabrinianos</v>
      </c>
      <c r="AA466" t="str">
        <v>Asociacion Proteccion Poblacion Vulnerable</v>
      </c>
      <c r="AB466" t="str">
        <v>Asociación Quinta Ola</v>
      </c>
      <c r="AC466" t="str">
        <v>Asociación Salto Ángel</v>
      </c>
      <c r="AD466" t="str">
        <v>Asociación Venezuela en Ecuador AC</v>
      </c>
      <c r="AE466" t="str">
        <v>ASOVENAR</v>
      </c>
      <c r="AF466" t="str">
        <v>Associação Hermanitos</v>
      </c>
      <c r="AG466" t="str">
        <v>AVSI Foundation</v>
      </c>
      <c r="AH466" t="str">
        <v>Bethany Christian Services</v>
      </c>
      <c r="AI466" t="str">
        <v>Blumont</v>
      </c>
      <c r="AJ466" t="str">
        <v>CARE</v>
      </c>
      <c r="AK466" t="str">
        <v>Caritas Brazil</v>
      </c>
      <c r="AL466" t="str">
        <v>Caritas Ecuador</v>
      </c>
      <c r="AM466" t="str">
        <v>Caritas Germany</v>
      </c>
      <c r="AN466" t="str">
        <v>Caritas Manaus</v>
      </c>
      <c r="AO466" t="str">
        <v>Caritas Parana</v>
      </c>
      <c r="AP466" t="str">
        <v>Caritas Peru</v>
      </c>
      <c r="AQ466" t="str">
        <v>Caritas Rio de Janeiro</v>
      </c>
      <c r="AR466" t="str">
        <v>Caritas São Paulo</v>
      </c>
      <c r="AS466" t="str">
        <v>Caritas Switzerland</v>
      </c>
      <c r="AT466" t="str">
        <v>CCEFIRO Association</v>
      </c>
      <c r="AU466" t="str">
        <v>CEDRO</v>
      </c>
      <c r="AV466" t="str">
        <v>Center for Integrated Studies and Programs for Sustainable Development (CIEDS)</v>
      </c>
      <c r="AW466" t="str">
        <v>Center for Migration and Human Rights of the Diocese of Roraima (CMDH)</v>
      </c>
      <c r="AX466" t="str">
        <v>Centro de Atencion Psicosocial (CAPS)</v>
      </c>
      <c r="AY466" t="str">
        <v>CESAL</v>
      </c>
      <c r="AZ466" t="str">
        <v>CESVI-Cooperazione e Sviluppo</v>
      </c>
      <c r="BA466" t="str">
        <v>ChildFund International</v>
      </c>
      <c r="BB466" t="str">
        <v>CHS Alternativo</v>
      </c>
      <c r="BC466" t="str">
        <v>Churún Merú Association</v>
      </c>
      <c r="BD466" t="str">
        <v>Coalición por Venezuela</v>
      </c>
      <c r="BE466" t="str">
        <v>Colonia Foundation of Venezuelans in the Dominican Republic (FUNCOVERD)</v>
      </c>
      <c r="BF466" t="str">
        <v>COLVENZ</v>
      </c>
      <c r="BG466" t="str">
        <v>Compassiva</v>
      </c>
      <c r="BH466" t="str">
        <v>Consejo Interreligioso del Perú - Religiones por la Paz</v>
      </c>
      <c r="BI466" t="str">
        <v>Consorcio ONG OCIPI Y Capellanía Nacional OFICA</v>
      </c>
      <c r="BJ466" t="str">
        <v>COOPI - International Cooperation Foundation</v>
      </c>
      <c r="BK466" t="str">
        <v>Corporación Colectivo Sin Fronteras</v>
      </c>
      <c r="BL466" t="str">
        <v>CRISFE Foundation</v>
      </c>
      <c r="BM466" t="str">
        <v>Cuso International</v>
      </c>
      <c r="BN466" t="str">
        <v>Danielle’s Children Fund (DCF)</v>
      </c>
      <c r="BO466" t="str">
        <v>Danish Refugee Council (DRC)</v>
      </c>
      <c r="BP466" t="str">
        <v>Development Support Association - APOYAR</v>
      </c>
      <c r="BQ466" t="str">
        <v>Diakonie Katastrophenhilfe</v>
      </c>
      <c r="BR466" t="str">
        <v>Diálogo Diverso</v>
      </c>
      <c r="BS466" t="str">
        <v>Doctors of the World</v>
      </c>
      <c r="BT466" t="str">
        <v>Dominican Institute for Integrated Development</v>
      </c>
      <c r="BU466" t="str">
        <v>Duendes y Ángeles Vinotinto República Dominicana</v>
      </c>
      <c r="BV466" t="str">
        <v>Encuentros SJS (Servicio Jesuita de la Solidaridad)</v>
      </c>
      <c r="BW466" t="str">
        <v>Ending Violence Against Migrants</v>
      </c>
      <c r="BX466" t="str">
        <v>Equidad Foundation</v>
      </c>
      <c r="BY466" t="str">
        <v>Equilibrium CenDE</v>
      </c>
      <c r="BZ466" t="str">
        <v>Facultad de Psicología - Universidad de la República (UDELAR)</v>
      </c>
      <c r="CA466" t="str">
        <v>First International Emergency and Solidarités International</v>
      </c>
      <c r="CB466" t="str">
        <v>Fondo Ecuatoriano Populorum Progressio</v>
      </c>
      <c r="CC466" t="str">
        <v>Foro Salud Callao</v>
      </c>
      <c r="CD466" t="str">
        <v>Foundation for the Integration and Development of Latin America (FIDAL)</v>
      </c>
      <c r="CE466" t="str">
        <v>Foundation of the Americas (FUDELA)</v>
      </c>
      <c r="CF466" t="str">
        <v>Fraternity Without Borders</v>
      </c>
      <c r="CG466" t="str">
        <v>Fundación Brisas del Norte</v>
      </c>
      <c r="CH466" t="str">
        <v>Fundación Colombovenezolana Nueva Ilusión</v>
      </c>
      <c r="CI466" t="str">
        <v>Fundación Nakama's</v>
      </c>
      <c r="CJ466" t="str">
        <v>Fundación RadaBer</v>
      </c>
      <c r="CK466" t="str">
        <v>Fundación Scalabrini Bolivia</v>
      </c>
      <c r="CL466" t="str">
        <v>Fundacion Social Vivan los Niños</v>
      </c>
      <c r="CM466" t="str">
        <v>FUNVEAC</v>
      </c>
      <c r="CN466" t="str">
        <v>German Development Cooperation Agency GIZ</v>
      </c>
      <c r="CO466" t="str">
        <v>Globalizate Radio</v>
      </c>
      <c r="CP466" t="str">
        <v>GOAL</v>
      </c>
      <c r="CQ466" t="str">
        <v>Halü Bienestar Humano Foundation (HALU)</v>
      </c>
      <c r="CR466" t="str">
        <v>Heartland Alliance International (HAI)</v>
      </c>
      <c r="CS466" t="str">
        <v>HELVETAS Swiss Intercooperation</v>
      </c>
      <c r="CT466" t="str">
        <v>HIAS</v>
      </c>
      <c r="CU466" t="str">
        <v>Human Rights Defence Curaçao</v>
      </c>
      <c r="CV466" t="str">
        <v>Humanity &amp; Inclusion</v>
      </c>
      <c r="CW466" t="str">
        <v>Humans Analytic</v>
      </c>
      <c r="CX466" t="str">
        <v>Idas y Vueltas Association</v>
      </c>
      <c r="CY466" t="str">
        <v>iMMAP</v>
      </c>
      <c r="CZ466" t="str">
        <v>IMPACT Initiatives (REACH)</v>
      </c>
      <c r="DA466" t="str">
        <v>Inmigrante Feliz Association</v>
      </c>
      <c r="DB466" t="str">
        <v>Institute for Migration and Human Rights (IMDH)</v>
      </c>
      <c r="DC466" t="str">
        <v>Institute of Natural and Cultural Heritage (IPANC)</v>
      </c>
      <c r="DD466" t="str">
        <v>International Committee for the Development of People (CISP)</v>
      </c>
      <c r="DE466" t="str">
        <v>International Federation of the Red Cross (IFRC)</v>
      </c>
      <c r="DF466" t="str">
        <v>International Labour Organization (ILO)</v>
      </c>
      <c r="DG466" t="str">
        <v>International Medical Corps</v>
      </c>
      <c r="DH466" t="str">
        <v>International Organization for Migration (IOM)</v>
      </c>
      <c r="DI466" t="str">
        <v>International Rescue Committee (IRC)</v>
      </c>
      <c r="DJ466" t="str">
        <v>INTERSOS</v>
      </c>
      <c r="DK466" t="str">
        <v>Jesuit Migrant Service (JMS)</v>
      </c>
      <c r="DL466" t="str">
        <v>Jesuit Refugee Service (JRS)</v>
      </c>
      <c r="DM466" t="str">
        <v>Jesuit Service for Migrants and Refugees (JSMR)</v>
      </c>
      <c r="DN466" t="str">
        <v>Joint United Nations Programme on HIV/AIDS (UNAIDS)</v>
      </c>
      <c r="DO466" t="str">
        <v>Kimirina Coorporation</v>
      </c>
      <c r="DP466" t="str">
        <v>La Casita Hispanic Cultural Centre</v>
      </c>
      <c r="DQ466" t="str">
        <v>Latin American Network of Non-Governmental Organizations of Persons with Disabilities and their Families (RIADIS)</v>
      </c>
      <c r="DR466" t="str">
        <v>LGBT+ Movement Brazil</v>
      </c>
      <c r="DS466" t="str">
        <v>Living Water Community (LWC)</v>
      </c>
      <c r="DT466" t="str">
        <v>LLANOVENCOL</v>
      </c>
      <c r="DU466" t="str">
        <v>Lutheran World Federation</v>
      </c>
      <c r="DV466" t="str">
        <v>Lutheran World Relief</v>
      </c>
      <c r="DW466" t="str">
        <v>Malteser International</v>
      </c>
      <c r="DX466" t="str">
        <v>Mana Institute</v>
      </c>
      <c r="DY466" t="str">
        <v>Manos Veneguayas Association</v>
      </c>
      <c r="DZ466" t="str">
        <v>Más Igualdad Perú</v>
      </c>
      <c r="EA466" t="str">
        <v>MedGlobal</v>
      </c>
      <c r="EB466" t="str">
        <v>Medical Teams International</v>
      </c>
      <c r="EC466" t="str">
        <v>Mercy Corps</v>
      </c>
      <c r="ED466" t="str">
        <v>Migrant Service Center (CAM)</v>
      </c>
      <c r="EE466" t="str">
        <v>Migrants, Refugees and Argentine Social Entrepreneurs (MIRARES)</v>
      </c>
      <c r="EF466" t="str">
        <v>Mision Scalabriniana - Ecuador</v>
      </c>
      <c r="EG466" t="str">
        <v>Missão Paz</v>
      </c>
      <c r="EH466" t="str">
        <v>Museu A CASA</v>
      </c>
      <c r="EI466" t="str">
        <v>Norwegian Refugee Council (NRC)</v>
      </c>
      <c r="EJ466" t="str">
        <v>ONG Migrantes por el Maule</v>
      </c>
      <c r="EK466" t="str">
        <v>ONG Preemptive Love Coalition Colombia</v>
      </c>
      <c r="EL466" t="str">
        <v>Organización Transfomando Vidas</v>
      </c>
      <c r="EM466" t="str">
        <v>Organization of Ibero-American States for Education, Science and Culture (OEI)</v>
      </c>
      <c r="EN466" t="str">
        <v>OXFAM</v>
      </c>
      <c r="EO466" t="str">
        <v>Panamerican Development Foundation</v>
      </c>
      <c r="EP466" t="str">
        <v>Panamerican Health Organization/World Health Organization (PAHO/WHO)</v>
      </c>
      <c r="EQ466" t="str">
        <v>Pastoral of Human Mobility - Peruvian Episcopal Conference</v>
      </c>
      <c r="ER466" t="str">
        <v>Pastoral Service for Migrants National</v>
      </c>
      <c r="ES466" t="str">
        <v>Permanent Human Rights defense Committee (CDH)</v>
      </c>
      <c r="ET466" t="str">
        <v>Pirilampos Institute - Group of visits and voluntary actions in Roraima</v>
      </c>
      <c r="EU466" t="str">
        <v>Plan International</v>
      </c>
      <c r="EV466" t="str">
        <v>Population Program, Faculty of Social Sciences, University of the Republic</v>
      </c>
      <c r="EW466" t="str">
        <v>Profamilia Association</v>
      </c>
      <c r="EX466" t="str">
        <v>Red con Migrantes y Refugiados</v>
      </c>
      <c r="EY466" t="str">
        <v>Red Cross Colombia</v>
      </c>
      <c r="EZ466" t="str">
        <v>Red Cross Ecuador</v>
      </c>
      <c r="FA466" t="str">
        <v>Red Cross Peru</v>
      </c>
      <c r="FB466" t="str">
        <v>Red de Investigaciones en Derechos Humanos - CONICET (Consejo Nacional de Investigaciones Científicas y Técnicas)</v>
      </c>
      <c r="FC466" t="str">
        <v>RET International</v>
      </c>
      <c r="FD466" t="str">
        <v>Salú pa Tur Foundation</v>
      </c>
      <c r="FE466" t="str">
        <v>Salvation Army</v>
      </c>
      <c r="FF466" t="str">
        <v>Samaritan's Purse</v>
      </c>
      <c r="FG466" t="str">
        <v>Save the Children International (SCI)</v>
      </c>
      <c r="FH466" t="str">
        <v>Scalabrini Foundation Chile</v>
      </c>
      <c r="FI466" t="str">
        <v>Sección Peruana de Amnistía Internacional</v>
      </c>
      <c r="FJ466" t="str">
        <v>Serviço Pastoral dos Migrantes do Nordeste</v>
      </c>
      <c r="FK466" t="str">
        <v>Sesame Workshop</v>
      </c>
      <c r="FL466" t="str">
        <v>Si, Da Vida</v>
      </c>
      <c r="FM466" t="str">
        <v>Solidarity and Action Asociation</v>
      </c>
      <c r="FN466" t="str">
        <v>SOS Children's Villages</v>
      </c>
      <c r="FO466" t="str">
        <v>Tarabita Foundation</v>
      </c>
      <c r="FP466" t="str">
        <v>Tearfund</v>
      </c>
      <c r="FQ466" t="str">
        <v>TECHO</v>
      </c>
      <c r="FR466" t="str">
        <v>Terranueva Foundation</v>
      </c>
      <c r="FS466" t="str">
        <v>Terre des Hommes Suisse</v>
      </c>
      <c r="FT466" t="str">
        <v>The Israel Forum for International Humanitarian Aid (IsraAID)</v>
      </c>
      <c r="FU466" t="str">
        <v>Unión Venezolana en Perú</v>
      </c>
      <c r="FV466" t="str">
        <v>United Nations Children's Fund (UNICEF)</v>
      </c>
      <c r="FW466" t="str">
        <v>United Nations Development Programme (UNDP)</v>
      </c>
      <c r="FX466" t="str">
        <v>United Nations Educational, Scientific and Cultural Organization (UNESCO)</v>
      </c>
      <c r="FY466" t="str">
        <v>United Nations Entity for Gender Equality and the Empowerment of Women (UNWOMEN)</v>
      </c>
      <c r="FZ466" t="str">
        <v>United Nations Food and Agricultural Organization (FAO)</v>
      </c>
      <c r="GA466" t="str">
        <v>United Nations High Commissioner for Refugees (UNHCR)</v>
      </c>
      <c r="GB466" t="str">
        <v>United Nations Office of the High Commissioner for Human Rights (OHCHR)</v>
      </c>
      <c r="GC466" t="str">
        <v>United Nations Office on Drugs and Crime (UNODC)</v>
      </c>
      <c r="GD466" t="str">
        <v>United Nations Population Fund (UNFPA)</v>
      </c>
      <c r="GE466" t="str">
        <v>United Nations Programme for Human Settlements (UN Habitat)</v>
      </c>
      <c r="GF466" t="str">
        <v>Vale da Benção Educational and Charitable Association (AEBVB)</v>
      </c>
      <c r="GG466" t="str">
        <v>VenAruba Solidaria</v>
      </c>
      <c r="GH466" t="str">
        <v>Venex Curacao Foundation</v>
      </c>
      <c r="GI466" t="str">
        <v>Venezolanos en Barranquilla</v>
      </c>
      <c r="GJ466" t="str">
        <v>Venezolanos en San Cristóbal</v>
      </c>
      <c r="GK466" t="str">
        <v>Venezuelan Emigrant Foundation (FEV)</v>
      </c>
      <c r="GL466" t="str">
        <v>Vicaría de Pastoral Social Caritas</v>
      </c>
      <c r="GM466" t="str">
        <v>Voices GY</v>
      </c>
      <c r="GN466" t="str">
        <v>We World GVC</v>
      </c>
      <c r="GO466" t="str">
        <v>World Council of Credit Unions</v>
      </c>
      <c r="GP466" t="str">
        <v>World Food Programme (WFP)</v>
      </c>
      <c r="GQ466" t="str">
        <v>World Vision</v>
      </c>
      <c r="GR466" t="str">
        <v>ZOA</v>
      </c>
    </row>
    <row r="467" spans="8:200" x14ac:dyDescent="0.3">
      <c r="H467" t="str" cm="1">
        <f t="array" ref="H467:GR467">TRANSPOSE(_xlfn._xlws.SORT(_xlfn._xlws.FILTER(Table3[Name],ISNUMBER(SEARCH(' Activity Sheet'!D521,Table3[Name])),"Not found"),,1))</f>
        <v>.New Organisation</v>
      </c>
      <c r="I467" t="str">
        <v>ABV - Association of Good with Life</v>
      </c>
      <c r="J467" t="str">
        <v>ACAPS</v>
      </c>
      <c r="K467" t="str">
        <v>Acción y Desarrollo</v>
      </c>
      <c r="L467" t="str">
        <v>ACTED</v>
      </c>
      <c r="M467" t="str">
        <v>Action against Hunger</v>
      </c>
      <c r="N467" t="str">
        <v>ActionAid</v>
      </c>
      <c r="O467" t="str">
        <v>Adventist Development and Relief Agency (ADRA)</v>
      </c>
      <c r="P467" t="str">
        <v>Alas de Colibrí Foundation</v>
      </c>
      <c r="Q467" t="str">
        <v>Alianza por la Solidaridad</v>
      </c>
      <c r="R467" t="str">
        <v>Alianza por Venezuela</v>
      </c>
      <c r="S467" t="str">
        <v>Americares Foundation</v>
      </c>
      <c r="T467" t="str">
        <v>Argentine Commission for Refugees and Migrants (CAREF)</v>
      </c>
      <c r="U467" t="str">
        <v>Asociación Aves</v>
      </c>
      <c r="V467" t="str">
        <v>Asociación de Jubilados y Pensionados Venezolanos en Argentina</v>
      </c>
      <c r="W467" t="str">
        <v>Asociación de Venezolanos en Eloy Alfaro</v>
      </c>
      <c r="X467" t="str">
        <v>Asociación Fundación contra el Hambre Perú</v>
      </c>
      <c r="Y467" t="str">
        <v>Asociación Migrantes Venezolanos</v>
      </c>
      <c r="Z467" t="str">
        <v>Asociación Misioneros de San Carlos Scalabrinianos</v>
      </c>
      <c r="AA467" t="str">
        <v>Asociacion Proteccion Poblacion Vulnerable</v>
      </c>
      <c r="AB467" t="str">
        <v>Asociación Quinta Ola</v>
      </c>
      <c r="AC467" t="str">
        <v>Asociación Salto Ángel</v>
      </c>
      <c r="AD467" t="str">
        <v>Asociación Venezuela en Ecuador AC</v>
      </c>
      <c r="AE467" t="str">
        <v>ASOVENAR</v>
      </c>
      <c r="AF467" t="str">
        <v>Associação Hermanitos</v>
      </c>
      <c r="AG467" t="str">
        <v>AVSI Foundation</v>
      </c>
      <c r="AH467" t="str">
        <v>Bethany Christian Services</v>
      </c>
      <c r="AI467" t="str">
        <v>Blumont</v>
      </c>
      <c r="AJ467" t="str">
        <v>CARE</v>
      </c>
      <c r="AK467" t="str">
        <v>Caritas Brazil</v>
      </c>
      <c r="AL467" t="str">
        <v>Caritas Ecuador</v>
      </c>
      <c r="AM467" t="str">
        <v>Caritas Germany</v>
      </c>
      <c r="AN467" t="str">
        <v>Caritas Manaus</v>
      </c>
      <c r="AO467" t="str">
        <v>Caritas Parana</v>
      </c>
      <c r="AP467" t="str">
        <v>Caritas Peru</v>
      </c>
      <c r="AQ467" t="str">
        <v>Caritas Rio de Janeiro</v>
      </c>
      <c r="AR467" t="str">
        <v>Caritas São Paulo</v>
      </c>
      <c r="AS467" t="str">
        <v>Caritas Switzerland</v>
      </c>
      <c r="AT467" t="str">
        <v>CCEFIRO Association</v>
      </c>
      <c r="AU467" t="str">
        <v>CEDRO</v>
      </c>
      <c r="AV467" t="str">
        <v>Center for Integrated Studies and Programs for Sustainable Development (CIEDS)</v>
      </c>
      <c r="AW467" t="str">
        <v>Center for Migration and Human Rights of the Diocese of Roraima (CMDH)</v>
      </c>
      <c r="AX467" t="str">
        <v>Centro de Atencion Psicosocial (CAPS)</v>
      </c>
      <c r="AY467" t="str">
        <v>CESAL</v>
      </c>
      <c r="AZ467" t="str">
        <v>CESVI-Cooperazione e Sviluppo</v>
      </c>
      <c r="BA467" t="str">
        <v>ChildFund International</v>
      </c>
      <c r="BB467" t="str">
        <v>CHS Alternativo</v>
      </c>
      <c r="BC467" t="str">
        <v>Churún Merú Association</v>
      </c>
      <c r="BD467" t="str">
        <v>Coalición por Venezuela</v>
      </c>
      <c r="BE467" t="str">
        <v>Colonia Foundation of Venezuelans in the Dominican Republic (FUNCOVERD)</v>
      </c>
      <c r="BF467" t="str">
        <v>COLVENZ</v>
      </c>
      <c r="BG467" t="str">
        <v>Compassiva</v>
      </c>
      <c r="BH467" t="str">
        <v>Consejo Interreligioso del Perú - Religiones por la Paz</v>
      </c>
      <c r="BI467" t="str">
        <v>Consorcio ONG OCIPI Y Capellanía Nacional OFICA</v>
      </c>
      <c r="BJ467" t="str">
        <v>COOPI - International Cooperation Foundation</v>
      </c>
      <c r="BK467" t="str">
        <v>Corporación Colectivo Sin Fronteras</v>
      </c>
      <c r="BL467" t="str">
        <v>CRISFE Foundation</v>
      </c>
      <c r="BM467" t="str">
        <v>Cuso International</v>
      </c>
      <c r="BN467" t="str">
        <v>Danielle’s Children Fund (DCF)</v>
      </c>
      <c r="BO467" t="str">
        <v>Danish Refugee Council (DRC)</v>
      </c>
      <c r="BP467" t="str">
        <v>Development Support Association - APOYAR</v>
      </c>
      <c r="BQ467" t="str">
        <v>Diakonie Katastrophenhilfe</v>
      </c>
      <c r="BR467" t="str">
        <v>Diálogo Diverso</v>
      </c>
      <c r="BS467" t="str">
        <v>Doctors of the World</v>
      </c>
      <c r="BT467" t="str">
        <v>Dominican Institute for Integrated Development</v>
      </c>
      <c r="BU467" t="str">
        <v>Duendes y Ángeles Vinotinto República Dominicana</v>
      </c>
      <c r="BV467" t="str">
        <v>Encuentros SJS (Servicio Jesuita de la Solidaridad)</v>
      </c>
      <c r="BW467" t="str">
        <v>Ending Violence Against Migrants</v>
      </c>
      <c r="BX467" t="str">
        <v>Equidad Foundation</v>
      </c>
      <c r="BY467" t="str">
        <v>Equilibrium CenDE</v>
      </c>
      <c r="BZ467" t="str">
        <v>Facultad de Psicología - Universidad de la República (UDELAR)</v>
      </c>
      <c r="CA467" t="str">
        <v>First International Emergency and Solidarités International</v>
      </c>
      <c r="CB467" t="str">
        <v>Fondo Ecuatoriano Populorum Progressio</v>
      </c>
      <c r="CC467" t="str">
        <v>Foro Salud Callao</v>
      </c>
      <c r="CD467" t="str">
        <v>Foundation for the Integration and Development of Latin America (FIDAL)</v>
      </c>
      <c r="CE467" t="str">
        <v>Foundation of the Americas (FUDELA)</v>
      </c>
      <c r="CF467" t="str">
        <v>Fraternity Without Borders</v>
      </c>
      <c r="CG467" t="str">
        <v>Fundación Brisas del Norte</v>
      </c>
      <c r="CH467" t="str">
        <v>Fundación Colombovenezolana Nueva Ilusión</v>
      </c>
      <c r="CI467" t="str">
        <v>Fundación Nakama's</v>
      </c>
      <c r="CJ467" t="str">
        <v>Fundación RadaBer</v>
      </c>
      <c r="CK467" t="str">
        <v>Fundación Scalabrini Bolivia</v>
      </c>
      <c r="CL467" t="str">
        <v>Fundacion Social Vivan los Niños</v>
      </c>
      <c r="CM467" t="str">
        <v>FUNVEAC</v>
      </c>
      <c r="CN467" t="str">
        <v>German Development Cooperation Agency GIZ</v>
      </c>
      <c r="CO467" t="str">
        <v>Globalizate Radio</v>
      </c>
      <c r="CP467" t="str">
        <v>GOAL</v>
      </c>
      <c r="CQ467" t="str">
        <v>Halü Bienestar Humano Foundation (HALU)</v>
      </c>
      <c r="CR467" t="str">
        <v>Heartland Alliance International (HAI)</v>
      </c>
      <c r="CS467" t="str">
        <v>HELVETAS Swiss Intercooperation</v>
      </c>
      <c r="CT467" t="str">
        <v>HIAS</v>
      </c>
      <c r="CU467" t="str">
        <v>Human Rights Defence Curaçao</v>
      </c>
      <c r="CV467" t="str">
        <v>Humanity &amp; Inclusion</v>
      </c>
      <c r="CW467" t="str">
        <v>Humans Analytic</v>
      </c>
      <c r="CX467" t="str">
        <v>Idas y Vueltas Association</v>
      </c>
      <c r="CY467" t="str">
        <v>iMMAP</v>
      </c>
      <c r="CZ467" t="str">
        <v>IMPACT Initiatives (REACH)</v>
      </c>
      <c r="DA467" t="str">
        <v>Inmigrante Feliz Association</v>
      </c>
      <c r="DB467" t="str">
        <v>Institute for Migration and Human Rights (IMDH)</v>
      </c>
      <c r="DC467" t="str">
        <v>Institute of Natural and Cultural Heritage (IPANC)</v>
      </c>
      <c r="DD467" t="str">
        <v>International Committee for the Development of People (CISP)</v>
      </c>
      <c r="DE467" t="str">
        <v>International Federation of the Red Cross (IFRC)</v>
      </c>
      <c r="DF467" t="str">
        <v>International Labour Organization (ILO)</v>
      </c>
      <c r="DG467" t="str">
        <v>International Medical Corps</v>
      </c>
      <c r="DH467" t="str">
        <v>International Organization for Migration (IOM)</v>
      </c>
      <c r="DI467" t="str">
        <v>International Rescue Committee (IRC)</v>
      </c>
      <c r="DJ467" t="str">
        <v>INTERSOS</v>
      </c>
      <c r="DK467" t="str">
        <v>Jesuit Migrant Service (JMS)</v>
      </c>
      <c r="DL467" t="str">
        <v>Jesuit Refugee Service (JRS)</v>
      </c>
      <c r="DM467" t="str">
        <v>Jesuit Service for Migrants and Refugees (JSMR)</v>
      </c>
      <c r="DN467" t="str">
        <v>Joint United Nations Programme on HIV/AIDS (UNAIDS)</v>
      </c>
      <c r="DO467" t="str">
        <v>Kimirina Coorporation</v>
      </c>
      <c r="DP467" t="str">
        <v>La Casita Hispanic Cultural Centre</v>
      </c>
      <c r="DQ467" t="str">
        <v>Latin American Network of Non-Governmental Organizations of Persons with Disabilities and their Families (RIADIS)</v>
      </c>
      <c r="DR467" t="str">
        <v>LGBT+ Movement Brazil</v>
      </c>
      <c r="DS467" t="str">
        <v>Living Water Community (LWC)</v>
      </c>
      <c r="DT467" t="str">
        <v>LLANOVENCOL</v>
      </c>
      <c r="DU467" t="str">
        <v>Lutheran World Federation</v>
      </c>
      <c r="DV467" t="str">
        <v>Lutheran World Relief</v>
      </c>
      <c r="DW467" t="str">
        <v>Malteser International</v>
      </c>
      <c r="DX467" t="str">
        <v>Mana Institute</v>
      </c>
      <c r="DY467" t="str">
        <v>Manos Veneguayas Association</v>
      </c>
      <c r="DZ467" t="str">
        <v>Más Igualdad Perú</v>
      </c>
      <c r="EA467" t="str">
        <v>MedGlobal</v>
      </c>
      <c r="EB467" t="str">
        <v>Medical Teams International</v>
      </c>
      <c r="EC467" t="str">
        <v>Mercy Corps</v>
      </c>
      <c r="ED467" t="str">
        <v>Migrant Service Center (CAM)</v>
      </c>
      <c r="EE467" t="str">
        <v>Migrants, Refugees and Argentine Social Entrepreneurs (MIRARES)</v>
      </c>
      <c r="EF467" t="str">
        <v>Mision Scalabriniana - Ecuador</v>
      </c>
      <c r="EG467" t="str">
        <v>Missão Paz</v>
      </c>
      <c r="EH467" t="str">
        <v>Museu A CASA</v>
      </c>
      <c r="EI467" t="str">
        <v>Norwegian Refugee Council (NRC)</v>
      </c>
      <c r="EJ467" t="str">
        <v>ONG Migrantes por el Maule</v>
      </c>
      <c r="EK467" t="str">
        <v>ONG Preemptive Love Coalition Colombia</v>
      </c>
      <c r="EL467" t="str">
        <v>Organización Transfomando Vidas</v>
      </c>
      <c r="EM467" t="str">
        <v>Organization of Ibero-American States for Education, Science and Culture (OEI)</v>
      </c>
      <c r="EN467" t="str">
        <v>OXFAM</v>
      </c>
      <c r="EO467" t="str">
        <v>Panamerican Development Foundation</v>
      </c>
      <c r="EP467" t="str">
        <v>Panamerican Health Organization/World Health Organization (PAHO/WHO)</v>
      </c>
      <c r="EQ467" t="str">
        <v>Pastoral of Human Mobility - Peruvian Episcopal Conference</v>
      </c>
      <c r="ER467" t="str">
        <v>Pastoral Service for Migrants National</v>
      </c>
      <c r="ES467" t="str">
        <v>Permanent Human Rights defense Committee (CDH)</v>
      </c>
      <c r="ET467" t="str">
        <v>Pirilampos Institute - Group of visits and voluntary actions in Roraima</v>
      </c>
      <c r="EU467" t="str">
        <v>Plan International</v>
      </c>
      <c r="EV467" t="str">
        <v>Population Program, Faculty of Social Sciences, University of the Republic</v>
      </c>
      <c r="EW467" t="str">
        <v>Profamilia Association</v>
      </c>
      <c r="EX467" t="str">
        <v>Red con Migrantes y Refugiados</v>
      </c>
      <c r="EY467" t="str">
        <v>Red Cross Colombia</v>
      </c>
      <c r="EZ467" t="str">
        <v>Red Cross Ecuador</v>
      </c>
      <c r="FA467" t="str">
        <v>Red Cross Peru</v>
      </c>
      <c r="FB467" t="str">
        <v>Red de Investigaciones en Derechos Humanos - CONICET (Consejo Nacional de Investigaciones Científicas y Técnicas)</v>
      </c>
      <c r="FC467" t="str">
        <v>RET International</v>
      </c>
      <c r="FD467" t="str">
        <v>Salú pa Tur Foundation</v>
      </c>
      <c r="FE467" t="str">
        <v>Salvation Army</v>
      </c>
      <c r="FF467" t="str">
        <v>Samaritan's Purse</v>
      </c>
      <c r="FG467" t="str">
        <v>Save the Children International (SCI)</v>
      </c>
      <c r="FH467" t="str">
        <v>Scalabrini Foundation Chile</v>
      </c>
      <c r="FI467" t="str">
        <v>Sección Peruana de Amnistía Internacional</v>
      </c>
      <c r="FJ467" t="str">
        <v>Serviço Pastoral dos Migrantes do Nordeste</v>
      </c>
      <c r="FK467" t="str">
        <v>Sesame Workshop</v>
      </c>
      <c r="FL467" t="str">
        <v>Si, Da Vida</v>
      </c>
      <c r="FM467" t="str">
        <v>Solidarity and Action Asociation</v>
      </c>
      <c r="FN467" t="str">
        <v>SOS Children's Villages</v>
      </c>
      <c r="FO467" t="str">
        <v>Tarabita Foundation</v>
      </c>
      <c r="FP467" t="str">
        <v>Tearfund</v>
      </c>
      <c r="FQ467" t="str">
        <v>TECHO</v>
      </c>
      <c r="FR467" t="str">
        <v>Terranueva Foundation</v>
      </c>
      <c r="FS467" t="str">
        <v>Terre des Hommes Suisse</v>
      </c>
      <c r="FT467" t="str">
        <v>The Israel Forum for International Humanitarian Aid (IsraAID)</v>
      </c>
      <c r="FU467" t="str">
        <v>Unión Venezolana en Perú</v>
      </c>
      <c r="FV467" t="str">
        <v>United Nations Children's Fund (UNICEF)</v>
      </c>
      <c r="FW467" t="str">
        <v>United Nations Development Programme (UNDP)</v>
      </c>
      <c r="FX467" t="str">
        <v>United Nations Educational, Scientific and Cultural Organization (UNESCO)</v>
      </c>
      <c r="FY467" t="str">
        <v>United Nations Entity for Gender Equality and the Empowerment of Women (UNWOMEN)</v>
      </c>
      <c r="FZ467" t="str">
        <v>United Nations Food and Agricultural Organization (FAO)</v>
      </c>
      <c r="GA467" t="str">
        <v>United Nations High Commissioner for Refugees (UNHCR)</v>
      </c>
      <c r="GB467" t="str">
        <v>United Nations Office of the High Commissioner for Human Rights (OHCHR)</v>
      </c>
      <c r="GC467" t="str">
        <v>United Nations Office on Drugs and Crime (UNODC)</v>
      </c>
      <c r="GD467" t="str">
        <v>United Nations Population Fund (UNFPA)</v>
      </c>
      <c r="GE467" t="str">
        <v>United Nations Programme for Human Settlements (UN Habitat)</v>
      </c>
      <c r="GF467" t="str">
        <v>Vale da Benção Educational and Charitable Association (AEBVB)</v>
      </c>
      <c r="GG467" t="str">
        <v>VenAruba Solidaria</v>
      </c>
      <c r="GH467" t="str">
        <v>Venex Curacao Foundation</v>
      </c>
      <c r="GI467" t="str">
        <v>Venezolanos en Barranquilla</v>
      </c>
      <c r="GJ467" t="str">
        <v>Venezolanos en San Cristóbal</v>
      </c>
      <c r="GK467" t="str">
        <v>Venezuelan Emigrant Foundation (FEV)</v>
      </c>
      <c r="GL467" t="str">
        <v>Vicaría de Pastoral Social Caritas</v>
      </c>
      <c r="GM467" t="str">
        <v>Voices GY</v>
      </c>
      <c r="GN467" t="str">
        <v>We World GVC</v>
      </c>
      <c r="GO467" t="str">
        <v>World Council of Credit Unions</v>
      </c>
      <c r="GP467" t="str">
        <v>World Food Programme (WFP)</v>
      </c>
      <c r="GQ467" t="str">
        <v>World Vision</v>
      </c>
      <c r="GR467" t="str">
        <v>ZOA</v>
      </c>
    </row>
    <row r="468" spans="8:200" x14ac:dyDescent="0.3">
      <c r="H468" t="str" cm="1">
        <f t="array" ref="H468:GR468">TRANSPOSE(_xlfn._xlws.SORT(_xlfn._xlws.FILTER(Table3[Name],ISNUMBER(SEARCH(' Activity Sheet'!D522,Table3[Name])),"Not found"),,1))</f>
        <v>.New Organisation</v>
      </c>
      <c r="I468" t="str">
        <v>ABV - Association of Good with Life</v>
      </c>
      <c r="J468" t="str">
        <v>ACAPS</v>
      </c>
      <c r="K468" t="str">
        <v>Acción y Desarrollo</v>
      </c>
      <c r="L468" t="str">
        <v>ACTED</v>
      </c>
      <c r="M468" t="str">
        <v>Action against Hunger</v>
      </c>
      <c r="N468" t="str">
        <v>ActionAid</v>
      </c>
      <c r="O468" t="str">
        <v>Adventist Development and Relief Agency (ADRA)</v>
      </c>
      <c r="P468" t="str">
        <v>Alas de Colibrí Foundation</v>
      </c>
      <c r="Q468" t="str">
        <v>Alianza por la Solidaridad</v>
      </c>
      <c r="R468" t="str">
        <v>Alianza por Venezuela</v>
      </c>
      <c r="S468" t="str">
        <v>Americares Foundation</v>
      </c>
      <c r="T468" t="str">
        <v>Argentine Commission for Refugees and Migrants (CAREF)</v>
      </c>
      <c r="U468" t="str">
        <v>Asociación Aves</v>
      </c>
      <c r="V468" t="str">
        <v>Asociación de Jubilados y Pensionados Venezolanos en Argentina</v>
      </c>
      <c r="W468" t="str">
        <v>Asociación de Venezolanos en Eloy Alfaro</v>
      </c>
      <c r="X468" t="str">
        <v>Asociación Fundación contra el Hambre Perú</v>
      </c>
      <c r="Y468" t="str">
        <v>Asociación Migrantes Venezolanos</v>
      </c>
      <c r="Z468" t="str">
        <v>Asociación Misioneros de San Carlos Scalabrinianos</v>
      </c>
      <c r="AA468" t="str">
        <v>Asociacion Proteccion Poblacion Vulnerable</v>
      </c>
      <c r="AB468" t="str">
        <v>Asociación Quinta Ola</v>
      </c>
      <c r="AC468" t="str">
        <v>Asociación Salto Ángel</v>
      </c>
      <c r="AD468" t="str">
        <v>Asociación Venezuela en Ecuador AC</v>
      </c>
      <c r="AE468" t="str">
        <v>ASOVENAR</v>
      </c>
      <c r="AF468" t="str">
        <v>Associação Hermanitos</v>
      </c>
      <c r="AG468" t="str">
        <v>AVSI Foundation</v>
      </c>
      <c r="AH468" t="str">
        <v>Bethany Christian Services</v>
      </c>
      <c r="AI468" t="str">
        <v>Blumont</v>
      </c>
      <c r="AJ468" t="str">
        <v>CARE</v>
      </c>
      <c r="AK468" t="str">
        <v>Caritas Brazil</v>
      </c>
      <c r="AL468" t="str">
        <v>Caritas Ecuador</v>
      </c>
      <c r="AM468" t="str">
        <v>Caritas Germany</v>
      </c>
      <c r="AN468" t="str">
        <v>Caritas Manaus</v>
      </c>
      <c r="AO468" t="str">
        <v>Caritas Parana</v>
      </c>
      <c r="AP468" t="str">
        <v>Caritas Peru</v>
      </c>
      <c r="AQ468" t="str">
        <v>Caritas Rio de Janeiro</v>
      </c>
      <c r="AR468" t="str">
        <v>Caritas São Paulo</v>
      </c>
      <c r="AS468" t="str">
        <v>Caritas Switzerland</v>
      </c>
      <c r="AT468" t="str">
        <v>CCEFIRO Association</v>
      </c>
      <c r="AU468" t="str">
        <v>CEDRO</v>
      </c>
      <c r="AV468" t="str">
        <v>Center for Integrated Studies and Programs for Sustainable Development (CIEDS)</v>
      </c>
      <c r="AW468" t="str">
        <v>Center for Migration and Human Rights of the Diocese of Roraima (CMDH)</v>
      </c>
      <c r="AX468" t="str">
        <v>Centro de Atencion Psicosocial (CAPS)</v>
      </c>
      <c r="AY468" t="str">
        <v>CESAL</v>
      </c>
      <c r="AZ468" t="str">
        <v>CESVI-Cooperazione e Sviluppo</v>
      </c>
      <c r="BA468" t="str">
        <v>ChildFund International</v>
      </c>
      <c r="BB468" t="str">
        <v>CHS Alternativo</v>
      </c>
      <c r="BC468" t="str">
        <v>Churún Merú Association</v>
      </c>
      <c r="BD468" t="str">
        <v>Coalición por Venezuela</v>
      </c>
      <c r="BE468" t="str">
        <v>Colonia Foundation of Venezuelans in the Dominican Republic (FUNCOVERD)</v>
      </c>
      <c r="BF468" t="str">
        <v>COLVENZ</v>
      </c>
      <c r="BG468" t="str">
        <v>Compassiva</v>
      </c>
      <c r="BH468" t="str">
        <v>Consejo Interreligioso del Perú - Religiones por la Paz</v>
      </c>
      <c r="BI468" t="str">
        <v>Consorcio ONG OCIPI Y Capellanía Nacional OFICA</v>
      </c>
      <c r="BJ468" t="str">
        <v>COOPI - International Cooperation Foundation</v>
      </c>
      <c r="BK468" t="str">
        <v>Corporación Colectivo Sin Fronteras</v>
      </c>
      <c r="BL468" t="str">
        <v>CRISFE Foundation</v>
      </c>
      <c r="BM468" t="str">
        <v>Cuso International</v>
      </c>
      <c r="BN468" t="str">
        <v>Danielle’s Children Fund (DCF)</v>
      </c>
      <c r="BO468" t="str">
        <v>Danish Refugee Council (DRC)</v>
      </c>
      <c r="BP468" t="str">
        <v>Development Support Association - APOYAR</v>
      </c>
      <c r="BQ468" t="str">
        <v>Diakonie Katastrophenhilfe</v>
      </c>
      <c r="BR468" t="str">
        <v>Diálogo Diverso</v>
      </c>
      <c r="BS468" t="str">
        <v>Doctors of the World</v>
      </c>
      <c r="BT468" t="str">
        <v>Dominican Institute for Integrated Development</v>
      </c>
      <c r="BU468" t="str">
        <v>Duendes y Ángeles Vinotinto República Dominicana</v>
      </c>
      <c r="BV468" t="str">
        <v>Encuentros SJS (Servicio Jesuita de la Solidaridad)</v>
      </c>
      <c r="BW468" t="str">
        <v>Ending Violence Against Migrants</v>
      </c>
      <c r="BX468" t="str">
        <v>Equidad Foundation</v>
      </c>
      <c r="BY468" t="str">
        <v>Equilibrium CenDE</v>
      </c>
      <c r="BZ468" t="str">
        <v>Facultad de Psicología - Universidad de la República (UDELAR)</v>
      </c>
      <c r="CA468" t="str">
        <v>First International Emergency and Solidarités International</v>
      </c>
      <c r="CB468" t="str">
        <v>Fondo Ecuatoriano Populorum Progressio</v>
      </c>
      <c r="CC468" t="str">
        <v>Foro Salud Callao</v>
      </c>
      <c r="CD468" t="str">
        <v>Foundation for the Integration and Development of Latin America (FIDAL)</v>
      </c>
      <c r="CE468" t="str">
        <v>Foundation of the Americas (FUDELA)</v>
      </c>
      <c r="CF468" t="str">
        <v>Fraternity Without Borders</v>
      </c>
      <c r="CG468" t="str">
        <v>Fundación Brisas del Norte</v>
      </c>
      <c r="CH468" t="str">
        <v>Fundación Colombovenezolana Nueva Ilusión</v>
      </c>
      <c r="CI468" t="str">
        <v>Fundación Nakama's</v>
      </c>
      <c r="CJ468" t="str">
        <v>Fundación RadaBer</v>
      </c>
      <c r="CK468" t="str">
        <v>Fundación Scalabrini Bolivia</v>
      </c>
      <c r="CL468" t="str">
        <v>Fundacion Social Vivan los Niños</v>
      </c>
      <c r="CM468" t="str">
        <v>FUNVEAC</v>
      </c>
      <c r="CN468" t="str">
        <v>German Development Cooperation Agency GIZ</v>
      </c>
      <c r="CO468" t="str">
        <v>Globalizate Radio</v>
      </c>
      <c r="CP468" t="str">
        <v>GOAL</v>
      </c>
      <c r="CQ468" t="str">
        <v>Halü Bienestar Humano Foundation (HALU)</v>
      </c>
      <c r="CR468" t="str">
        <v>Heartland Alliance International (HAI)</v>
      </c>
      <c r="CS468" t="str">
        <v>HELVETAS Swiss Intercooperation</v>
      </c>
      <c r="CT468" t="str">
        <v>HIAS</v>
      </c>
      <c r="CU468" t="str">
        <v>Human Rights Defence Curaçao</v>
      </c>
      <c r="CV468" t="str">
        <v>Humanity &amp; Inclusion</v>
      </c>
      <c r="CW468" t="str">
        <v>Humans Analytic</v>
      </c>
      <c r="CX468" t="str">
        <v>Idas y Vueltas Association</v>
      </c>
      <c r="CY468" t="str">
        <v>iMMAP</v>
      </c>
      <c r="CZ468" t="str">
        <v>IMPACT Initiatives (REACH)</v>
      </c>
      <c r="DA468" t="str">
        <v>Inmigrante Feliz Association</v>
      </c>
      <c r="DB468" t="str">
        <v>Institute for Migration and Human Rights (IMDH)</v>
      </c>
      <c r="DC468" t="str">
        <v>Institute of Natural and Cultural Heritage (IPANC)</v>
      </c>
      <c r="DD468" t="str">
        <v>International Committee for the Development of People (CISP)</v>
      </c>
      <c r="DE468" t="str">
        <v>International Federation of the Red Cross (IFRC)</v>
      </c>
      <c r="DF468" t="str">
        <v>International Labour Organization (ILO)</v>
      </c>
      <c r="DG468" t="str">
        <v>International Medical Corps</v>
      </c>
      <c r="DH468" t="str">
        <v>International Organization for Migration (IOM)</v>
      </c>
      <c r="DI468" t="str">
        <v>International Rescue Committee (IRC)</v>
      </c>
      <c r="DJ468" t="str">
        <v>INTERSOS</v>
      </c>
      <c r="DK468" t="str">
        <v>Jesuit Migrant Service (JMS)</v>
      </c>
      <c r="DL468" t="str">
        <v>Jesuit Refugee Service (JRS)</v>
      </c>
      <c r="DM468" t="str">
        <v>Jesuit Service for Migrants and Refugees (JSMR)</v>
      </c>
      <c r="DN468" t="str">
        <v>Joint United Nations Programme on HIV/AIDS (UNAIDS)</v>
      </c>
      <c r="DO468" t="str">
        <v>Kimirina Coorporation</v>
      </c>
      <c r="DP468" t="str">
        <v>La Casita Hispanic Cultural Centre</v>
      </c>
      <c r="DQ468" t="str">
        <v>Latin American Network of Non-Governmental Organizations of Persons with Disabilities and their Families (RIADIS)</v>
      </c>
      <c r="DR468" t="str">
        <v>LGBT+ Movement Brazil</v>
      </c>
      <c r="DS468" t="str">
        <v>Living Water Community (LWC)</v>
      </c>
      <c r="DT468" t="str">
        <v>LLANOVENCOL</v>
      </c>
      <c r="DU468" t="str">
        <v>Lutheran World Federation</v>
      </c>
      <c r="DV468" t="str">
        <v>Lutheran World Relief</v>
      </c>
      <c r="DW468" t="str">
        <v>Malteser International</v>
      </c>
      <c r="DX468" t="str">
        <v>Mana Institute</v>
      </c>
      <c r="DY468" t="str">
        <v>Manos Veneguayas Association</v>
      </c>
      <c r="DZ468" t="str">
        <v>Más Igualdad Perú</v>
      </c>
      <c r="EA468" t="str">
        <v>MedGlobal</v>
      </c>
      <c r="EB468" t="str">
        <v>Medical Teams International</v>
      </c>
      <c r="EC468" t="str">
        <v>Mercy Corps</v>
      </c>
      <c r="ED468" t="str">
        <v>Migrant Service Center (CAM)</v>
      </c>
      <c r="EE468" t="str">
        <v>Migrants, Refugees and Argentine Social Entrepreneurs (MIRARES)</v>
      </c>
      <c r="EF468" t="str">
        <v>Mision Scalabriniana - Ecuador</v>
      </c>
      <c r="EG468" t="str">
        <v>Missão Paz</v>
      </c>
      <c r="EH468" t="str">
        <v>Museu A CASA</v>
      </c>
      <c r="EI468" t="str">
        <v>Norwegian Refugee Council (NRC)</v>
      </c>
      <c r="EJ468" t="str">
        <v>ONG Migrantes por el Maule</v>
      </c>
      <c r="EK468" t="str">
        <v>ONG Preemptive Love Coalition Colombia</v>
      </c>
      <c r="EL468" t="str">
        <v>Organización Transfomando Vidas</v>
      </c>
      <c r="EM468" t="str">
        <v>Organization of Ibero-American States for Education, Science and Culture (OEI)</v>
      </c>
      <c r="EN468" t="str">
        <v>OXFAM</v>
      </c>
      <c r="EO468" t="str">
        <v>Panamerican Development Foundation</v>
      </c>
      <c r="EP468" t="str">
        <v>Panamerican Health Organization/World Health Organization (PAHO/WHO)</v>
      </c>
      <c r="EQ468" t="str">
        <v>Pastoral of Human Mobility - Peruvian Episcopal Conference</v>
      </c>
      <c r="ER468" t="str">
        <v>Pastoral Service for Migrants National</v>
      </c>
      <c r="ES468" t="str">
        <v>Permanent Human Rights defense Committee (CDH)</v>
      </c>
      <c r="ET468" t="str">
        <v>Pirilampos Institute - Group of visits and voluntary actions in Roraima</v>
      </c>
      <c r="EU468" t="str">
        <v>Plan International</v>
      </c>
      <c r="EV468" t="str">
        <v>Population Program, Faculty of Social Sciences, University of the Republic</v>
      </c>
      <c r="EW468" t="str">
        <v>Profamilia Association</v>
      </c>
      <c r="EX468" t="str">
        <v>Red con Migrantes y Refugiados</v>
      </c>
      <c r="EY468" t="str">
        <v>Red Cross Colombia</v>
      </c>
      <c r="EZ468" t="str">
        <v>Red Cross Ecuador</v>
      </c>
      <c r="FA468" t="str">
        <v>Red Cross Peru</v>
      </c>
      <c r="FB468" t="str">
        <v>Red de Investigaciones en Derechos Humanos - CONICET (Consejo Nacional de Investigaciones Científicas y Técnicas)</v>
      </c>
      <c r="FC468" t="str">
        <v>RET International</v>
      </c>
      <c r="FD468" t="str">
        <v>Salú pa Tur Foundation</v>
      </c>
      <c r="FE468" t="str">
        <v>Salvation Army</v>
      </c>
      <c r="FF468" t="str">
        <v>Samaritan's Purse</v>
      </c>
      <c r="FG468" t="str">
        <v>Save the Children International (SCI)</v>
      </c>
      <c r="FH468" t="str">
        <v>Scalabrini Foundation Chile</v>
      </c>
      <c r="FI468" t="str">
        <v>Sección Peruana de Amnistía Internacional</v>
      </c>
      <c r="FJ468" t="str">
        <v>Serviço Pastoral dos Migrantes do Nordeste</v>
      </c>
      <c r="FK468" t="str">
        <v>Sesame Workshop</v>
      </c>
      <c r="FL468" t="str">
        <v>Si, Da Vida</v>
      </c>
      <c r="FM468" t="str">
        <v>Solidarity and Action Asociation</v>
      </c>
      <c r="FN468" t="str">
        <v>SOS Children's Villages</v>
      </c>
      <c r="FO468" t="str">
        <v>Tarabita Foundation</v>
      </c>
      <c r="FP468" t="str">
        <v>Tearfund</v>
      </c>
      <c r="FQ468" t="str">
        <v>TECHO</v>
      </c>
      <c r="FR468" t="str">
        <v>Terranueva Foundation</v>
      </c>
      <c r="FS468" t="str">
        <v>Terre des Hommes Suisse</v>
      </c>
      <c r="FT468" t="str">
        <v>The Israel Forum for International Humanitarian Aid (IsraAID)</v>
      </c>
      <c r="FU468" t="str">
        <v>Unión Venezolana en Perú</v>
      </c>
      <c r="FV468" t="str">
        <v>United Nations Children's Fund (UNICEF)</v>
      </c>
      <c r="FW468" t="str">
        <v>United Nations Development Programme (UNDP)</v>
      </c>
      <c r="FX468" t="str">
        <v>United Nations Educational, Scientific and Cultural Organization (UNESCO)</v>
      </c>
      <c r="FY468" t="str">
        <v>United Nations Entity for Gender Equality and the Empowerment of Women (UNWOMEN)</v>
      </c>
      <c r="FZ468" t="str">
        <v>United Nations Food and Agricultural Organization (FAO)</v>
      </c>
      <c r="GA468" t="str">
        <v>United Nations High Commissioner for Refugees (UNHCR)</v>
      </c>
      <c r="GB468" t="str">
        <v>United Nations Office of the High Commissioner for Human Rights (OHCHR)</v>
      </c>
      <c r="GC468" t="str">
        <v>United Nations Office on Drugs and Crime (UNODC)</v>
      </c>
      <c r="GD468" t="str">
        <v>United Nations Population Fund (UNFPA)</v>
      </c>
      <c r="GE468" t="str">
        <v>United Nations Programme for Human Settlements (UN Habitat)</v>
      </c>
      <c r="GF468" t="str">
        <v>Vale da Benção Educational and Charitable Association (AEBVB)</v>
      </c>
      <c r="GG468" t="str">
        <v>VenAruba Solidaria</v>
      </c>
      <c r="GH468" t="str">
        <v>Venex Curacao Foundation</v>
      </c>
      <c r="GI468" t="str">
        <v>Venezolanos en Barranquilla</v>
      </c>
      <c r="GJ468" t="str">
        <v>Venezolanos en San Cristóbal</v>
      </c>
      <c r="GK468" t="str">
        <v>Venezuelan Emigrant Foundation (FEV)</v>
      </c>
      <c r="GL468" t="str">
        <v>Vicaría de Pastoral Social Caritas</v>
      </c>
      <c r="GM468" t="str">
        <v>Voices GY</v>
      </c>
      <c r="GN468" t="str">
        <v>We World GVC</v>
      </c>
      <c r="GO468" t="str">
        <v>World Council of Credit Unions</v>
      </c>
      <c r="GP468" t="str">
        <v>World Food Programme (WFP)</v>
      </c>
      <c r="GQ468" t="str">
        <v>World Vision</v>
      </c>
      <c r="GR468" t="str">
        <v>ZOA</v>
      </c>
    </row>
    <row r="469" spans="8:200" x14ac:dyDescent="0.3">
      <c r="H469" t="str" cm="1">
        <f t="array" ref="H469:GR469">TRANSPOSE(_xlfn._xlws.SORT(_xlfn._xlws.FILTER(Table3[Name],ISNUMBER(SEARCH(' Activity Sheet'!D523,Table3[Name])),"Not found"),,1))</f>
        <v>.New Organisation</v>
      </c>
      <c r="I469" t="str">
        <v>ABV - Association of Good with Life</v>
      </c>
      <c r="J469" t="str">
        <v>ACAPS</v>
      </c>
      <c r="K469" t="str">
        <v>Acción y Desarrollo</v>
      </c>
      <c r="L469" t="str">
        <v>ACTED</v>
      </c>
      <c r="M469" t="str">
        <v>Action against Hunger</v>
      </c>
      <c r="N469" t="str">
        <v>ActionAid</v>
      </c>
      <c r="O469" t="str">
        <v>Adventist Development and Relief Agency (ADRA)</v>
      </c>
      <c r="P469" t="str">
        <v>Alas de Colibrí Foundation</v>
      </c>
      <c r="Q469" t="str">
        <v>Alianza por la Solidaridad</v>
      </c>
      <c r="R469" t="str">
        <v>Alianza por Venezuela</v>
      </c>
      <c r="S469" t="str">
        <v>Americares Foundation</v>
      </c>
      <c r="T469" t="str">
        <v>Argentine Commission for Refugees and Migrants (CAREF)</v>
      </c>
      <c r="U469" t="str">
        <v>Asociación Aves</v>
      </c>
      <c r="V469" t="str">
        <v>Asociación de Jubilados y Pensionados Venezolanos en Argentina</v>
      </c>
      <c r="W469" t="str">
        <v>Asociación de Venezolanos en Eloy Alfaro</v>
      </c>
      <c r="X469" t="str">
        <v>Asociación Fundación contra el Hambre Perú</v>
      </c>
      <c r="Y469" t="str">
        <v>Asociación Migrantes Venezolanos</v>
      </c>
      <c r="Z469" t="str">
        <v>Asociación Misioneros de San Carlos Scalabrinianos</v>
      </c>
      <c r="AA469" t="str">
        <v>Asociacion Proteccion Poblacion Vulnerable</v>
      </c>
      <c r="AB469" t="str">
        <v>Asociación Quinta Ola</v>
      </c>
      <c r="AC469" t="str">
        <v>Asociación Salto Ángel</v>
      </c>
      <c r="AD469" t="str">
        <v>Asociación Venezuela en Ecuador AC</v>
      </c>
      <c r="AE469" t="str">
        <v>ASOVENAR</v>
      </c>
      <c r="AF469" t="str">
        <v>Associação Hermanitos</v>
      </c>
      <c r="AG469" t="str">
        <v>AVSI Foundation</v>
      </c>
      <c r="AH469" t="str">
        <v>Bethany Christian Services</v>
      </c>
      <c r="AI469" t="str">
        <v>Blumont</v>
      </c>
      <c r="AJ469" t="str">
        <v>CARE</v>
      </c>
      <c r="AK469" t="str">
        <v>Caritas Brazil</v>
      </c>
      <c r="AL469" t="str">
        <v>Caritas Ecuador</v>
      </c>
      <c r="AM469" t="str">
        <v>Caritas Germany</v>
      </c>
      <c r="AN469" t="str">
        <v>Caritas Manaus</v>
      </c>
      <c r="AO469" t="str">
        <v>Caritas Parana</v>
      </c>
      <c r="AP469" t="str">
        <v>Caritas Peru</v>
      </c>
      <c r="AQ469" t="str">
        <v>Caritas Rio de Janeiro</v>
      </c>
      <c r="AR469" t="str">
        <v>Caritas São Paulo</v>
      </c>
      <c r="AS469" t="str">
        <v>Caritas Switzerland</v>
      </c>
      <c r="AT469" t="str">
        <v>CCEFIRO Association</v>
      </c>
      <c r="AU469" t="str">
        <v>CEDRO</v>
      </c>
      <c r="AV469" t="str">
        <v>Center for Integrated Studies and Programs for Sustainable Development (CIEDS)</v>
      </c>
      <c r="AW469" t="str">
        <v>Center for Migration and Human Rights of the Diocese of Roraima (CMDH)</v>
      </c>
      <c r="AX469" t="str">
        <v>Centro de Atencion Psicosocial (CAPS)</v>
      </c>
      <c r="AY469" t="str">
        <v>CESAL</v>
      </c>
      <c r="AZ469" t="str">
        <v>CESVI-Cooperazione e Sviluppo</v>
      </c>
      <c r="BA469" t="str">
        <v>ChildFund International</v>
      </c>
      <c r="BB469" t="str">
        <v>CHS Alternativo</v>
      </c>
      <c r="BC469" t="str">
        <v>Churún Merú Association</v>
      </c>
      <c r="BD469" t="str">
        <v>Coalición por Venezuela</v>
      </c>
      <c r="BE469" t="str">
        <v>Colonia Foundation of Venezuelans in the Dominican Republic (FUNCOVERD)</v>
      </c>
      <c r="BF469" t="str">
        <v>COLVENZ</v>
      </c>
      <c r="BG469" t="str">
        <v>Compassiva</v>
      </c>
      <c r="BH469" t="str">
        <v>Consejo Interreligioso del Perú - Religiones por la Paz</v>
      </c>
      <c r="BI469" t="str">
        <v>Consorcio ONG OCIPI Y Capellanía Nacional OFICA</v>
      </c>
      <c r="BJ469" t="str">
        <v>COOPI - International Cooperation Foundation</v>
      </c>
      <c r="BK469" t="str">
        <v>Corporación Colectivo Sin Fronteras</v>
      </c>
      <c r="BL469" t="str">
        <v>CRISFE Foundation</v>
      </c>
      <c r="BM469" t="str">
        <v>Cuso International</v>
      </c>
      <c r="BN469" t="str">
        <v>Danielle’s Children Fund (DCF)</v>
      </c>
      <c r="BO469" t="str">
        <v>Danish Refugee Council (DRC)</v>
      </c>
      <c r="BP469" t="str">
        <v>Development Support Association - APOYAR</v>
      </c>
      <c r="BQ469" t="str">
        <v>Diakonie Katastrophenhilfe</v>
      </c>
      <c r="BR469" t="str">
        <v>Diálogo Diverso</v>
      </c>
      <c r="BS469" t="str">
        <v>Doctors of the World</v>
      </c>
      <c r="BT469" t="str">
        <v>Dominican Institute for Integrated Development</v>
      </c>
      <c r="BU469" t="str">
        <v>Duendes y Ángeles Vinotinto República Dominicana</v>
      </c>
      <c r="BV469" t="str">
        <v>Encuentros SJS (Servicio Jesuita de la Solidaridad)</v>
      </c>
      <c r="BW469" t="str">
        <v>Ending Violence Against Migrants</v>
      </c>
      <c r="BX469" t="str">
        <v>Equidad Foundation</v>
      </c>
      <c r="BY469" t="str">
        <v>Equilibrium CenDE</v>
      </c>
      <c r="BZ469" t="str">
        <v>Facultad de Psicología - Universidad de la República (UDELAR)</v>
      </c>
      <c r="CA469" t="str">
        <v>First International Emergency and Solidarités International</v>
      </c>
      <c r="CB469" t="str">
        <v>Fondo Ecuatoriano Populorum Progressio</v>
      </c>
      <c r="CC469" t="str">
        <v>Foro Salud Callao</v>
      </c>
      <c r="CD469" t="str">
        <v>Foundation for the Integration and Development of Latin America (FIDAL)</v>
      </c>
      <c r="CE469" t="str">
        <v>Foundation of the Americas (FUDELA)</v>
      </c>
      <c r="CF469" t="str">
        <v>Fraternity Without Borders</v>
      </c>
      <c r="CG469" t="str">
        <v>Fundación Brisas del Norte</v>
      </c>
      <c r="CH469" t="str">
        <v>Fundación Colombovenezolana Nueva Ilusión</v>
      </c>
      <c r="CI469" t="str">
        <v>Fundación Nakama's</v>
      </c>
      <c r="CJ469" t="str">
        <v>Fundación RadaBer</v>
      </c>
      <c r="CK469" t="str">
        <v>Fundación Scalabrini Bolivia</v>
      </c>
      <c r="CL469" t="str">
        <v>Fundacion Social Vivan los Niños</v>
      </c>
      <c r="CM469" t="str">
        <v>FUNVEAC</v>
      </c>
      <c r="CN469" t="str">
        <v>German Development Cooperation Agency GIZ</v>
      </c>
      <c r="CO469" t="str">
        <v>Globalizate Radio</v>
      </c>
      <c r="CP469" t="str">
        <v>GOAL</v>
      </c>
      <c r="CQ469" t="str">
        <v>Halü Bienestar Humano Foundation (HALU)</v>
      </c>
      <c r="CR469" t="str">
        <v>Heartland Alliance International (HAI)</v>
      </c>
      <c r="CS469" t="str">
        <v>HELVETAS Swiss Intercooperation</v>
      </c>
      <c r="CT469" t="str">
        <v>HIAS</v>
      </c>
      <c r="CU469" t="str">
        <v>Human Rights Defence Curaçao</v>
      </c>
      <c r="CV469" t="str">
        <v>Humanity &amp; Inclusion</v>
      </c>
      <c r="CW469" t="str">
        <v>Humans Analytic</v>
      </c>
      <c r="CX469" t="str">
        <v>Idas y Vueltas Association</v>
      </c>
      <c r="CY469" t="str">
        <v>iMMAP</v>
      </c>
      <c r="CZ469" t="str">
        <v>IMPACT Initiatives (REACH)</v>
      </c>
      <c r="DA469" t="str">
        <v>Inmigrante Feliz Association</v>
      </c>
      <c r="DB469" t="str">
        <v>Institute for Migration and Human Rights (IMDH)</v>
      </c>
      <c r="DC469" t="str">
        <v>Institute of Natural and Cultural Heritage (IPANC)</v>
      </c>
      <c r="DD469" t="str">
        <v>International Committee for the Development of People (CISP)</v>
      </c>
      <c r="DE469" t="str">
        <v>International Federation of the Red Cross (IFRC)</v>
      </c>
      <c r="DF469" t="str">
        <v>International Labour Organization (ILO)</v>
      </c>
      <c r="DG469" t="str">
        <v>International Medical Corps</v>
      </c>
      <c r="DH469" t="str">
        <v>International Organization for Migration (IOM)</v>
      </c>
      <c r="DI469" t="str">
        <v>International Rescue Committee (IRC)</v>
      </c>
      <c r="DJ469" t="str">
        <v>INTERSOS</v>
      </c>
      <c r="DK469" t="str">
        <v>Jesuit Migrant Service (JMS)</v>
      </c>
      <c r="DL469" t="str">
        <v>Jesuit Refugee Service (JRS)</v>
      </c>
      <c r="DM469" t="str">
        <v>Jesuit Service for Migrants and Refugees (JSMR)</v>
      </c>
      <c r="DN469" t="str">
        <v>Joint United Nations Programme on HIV/AIDS (UNAIDS)</v>
      </c>
      <c r="DO469" t="str">
        <v>Kimirina Coorporation</v>
      </c>
      <c r="DP469" t="str">
        <v>La Casita Hispanic Cultural Centre</v>
      </c>
      <c r="DQ469" t="str">
        <v>Latin American Network of Non-Governmental Organizations of Persons with Disabilities and their Families (RIADIS)</v>
      </c>
      <c r="DR469" t="str">
        <v>LGBT+ Movement Brazil</v>
      </c>
      <c r="DS469" t="str">
        <v>Living Water Community (LWC)</v>
      </c>
      <c r="DT469" t="str">
        <v>LLANOVENCOL</v>
      </c>
      <c r="DU469" t="str">
        <v>Lutheran World Federation</v>
      </c>
      <c r="DV469" t="str">
        <v>Lutheran World Relief</v>
      </c>
      <c r="DW469" t="str">
        <v>Malteser International</v>
      </c>
      <c r="DX469" t="str">
        <v>Mana Institute</v>
      </c>
      <c r="DY469" t="str">
        <v>Manos Veneguayas Association</v>
      </c>
      <c r="DZ469" t="str">
        <v>Más Igualdad Perú</v>
      </c>
      <c r="EA469" t="str">
        <v>MedGlobal</v>
      </c>
      <c r="EB469" t="str">
        <v>Medical Teams International</v>
      </c>
      <c r="EC469" t="str">
        <v>Mercy Corps</v>
      </c>
      <c r="ED469" t="str">
        <v>Migrant Service Center (CAM)</v>
      </c>
      <c r="EE469" t="str">
        <v>Migrants, Refugees and Argentine Social Entrepreneurs (MIRARES)</v>
      </c>
      <c r="EF469" t="str">
        <v>Mision Scalabriniana - Ecuador</v>
      </c>
      <c r="EG469" t="str">
        <v>Missão Paz</v>
      </c>
      <c r="EH469" t="str">
        <v>Museu A CASA</v>
      </c>
      <c r="EI469" t="str">
        <v>Norwegian Refugee Council (NRC)</v>
      </c>
      <c r="EJ469" t="str">
        <v>ONG Migrantes por el Maule</v>
      </c>
      <c r="EK469" t="str">
        <v>ONG Preemptive Love Coalition Colombia</v>
      </c>
      <c r="EL469" t="str">
        <v>Organización Transfomando Vidas</v>
      </c>
      <c r="EM469" t="str">
        <v>Organization of Ibero-American States for Education, Science and Culture (OEI)</v>
      </c>
      <c r="EN469" t="str">
        <v>OXFAM</v>
      </c>
      <c r="EO469" t="str">
        <v>Panamerican Development Foundation</v>
      </c>
      <c r="EP469" t="str">
        <v>Panamerican Health Organization/World Health Organization (PAHO/WHO)</v>
      </c>
      <c r="EQ469" t="str">
        <v>Pastoral of Human Mobility - Peruvian Episcopal Conference</v>
      </c>
      <c r="ER469" t="str">
        <v>Pastoral Service for Migrants National</v>
      </c>
      <c r="ES469" t="str">
        <v>Permanent Human Rights defense Committee (CDH)</v>
      </c>
      <c r="ET469" t="str">
        <v>Pirilampos Institute - Group of visits and voluntary actions in Roraima</v>
      </c>
      <c r="EU469" t="str">
        <v>Plan International</v>
      </c>
      <c r="EV469" t="str">
        <v>Population Program, Faculty of Social Sciences, University of the Republic</v>
      </c>
      <c r="EW469" t="str">
        <v>Profamilia Association</v>
      </c>
      <c r="EX469" t="str">
        <v>Red con Migrantes y Refugiados</v>
      </c>
      <c r="EY469" t="str">
        <v>Red Cross Colombia</v>
      </c>
      <c r="EZ469" t="str">
        <v>Red Cross Ecuador</v>
      </c>
      <c r="FA469" t="str">
        <v>Red Cross Peru</v>
      </c>
      <c r="FB469" t="str">
        <v>Red de Investigaciones en Derechos Humanos - CONICET (Consejo Nacional de Investigaciones Científicas y Técnicas)</v>
      </c>
      <c r="FC469" t="str">
        <v>RET International</v>
      </c>
      <c r="FD469" t="str">
        <v>Salú pa Tur Foundation</v>
      </c>
      <c r="FE469" t="str">
        <v>Salvation Army</v>
      </c>
      <c r="FF469" t="str">
        <v>Samaritan's Purse</v>
      </c>
      <c r="FG469" t="str">
        <v>Save the Children International (SCI)</v>
      </c>
      <c r="FH469" t="str">
        <v>Scalabrini Foundation Chile</v>
      </c>
      <c r="FI469" t="str">
        <v>Sección Peruana de Amnistía Internacional</v>
      </c>
      <c r="FJ469" t="str">
        <v>Serviço Pastoral dos Migrantes do Nordeste</v>
      </c>
      <c r="FK469" t="str">
        <v>Sesame Workshop</v>
      </c>
      <c r="FL469" t="str">
        <v>Si, Da Vida</v>
      </c>
      <c r="FM469" t="str">
        <v>Solidarity and Action Asociation</v>
      </c>
      <c r="FN469" t="str">
        <v>SOS Children's Villages</v>
      </c>
      <c r="FO469" t="str">
        <v>Tarabita Foundation</v>
      </c>
      <c r="FP469" t="str">
        <v>Tearfund</v>
      </c>
      <c r="FQ469" t="str">
        <v>TECHO</v>
      </c>
      <c r="FR469" t="str">
        <v>Terranueva Foundation</v>
      </c>
      <c r="FS469" t="str">
        <v>Terre des Hommes Suisse</v>
      </c>
      <c r="FT469" t="str">
        <v>The Israel Forum for International Humanitarian Aid (IsraAID)</v>
      </c>
      <c r="FU469" t="str">
        <v>Unión Venezolana en Perú</v>
      </c>
      <c r="FV469" t="str">
        <v>United Nations Children's Fund (UNICEF)</v>
      </c>
      <c r="FW469" t="str">
        <v>United Nations Development Programme (UNDP)</v>
      </c>
      <c r="FX469" t="str">
        <v>United Nations Educational, Scientific and Cultural Organization (UNESCO)</v>
      </c>
      <c r="FY469" t="str">
        <v>United Nations Entity for Gender Equality and the Empowerment of Women (UNWOMEN)</v>
      </c>
      <c r="FZ469" t="str">
        <v>United Nations Food and Agricultural Organization (FAO)</v>
      </c>
      <c r="GA469" t="str">
        <v>United Nations High Commissioner for Refugees (UNHCR)</v>
      </c>
      <c r="GB469" t="str">
        <v>United Nations Office of the High Commissioner for Human Rights (OHCHR)</v>
      </c>
      <c r="GC469" t="str">
        <v>United Nations Office on Drugs and Crime (UNODC)</v>
      </c>
      <c r="GD469" t="str">
        <v>United Nations Population Fund (UNFPA)</v>
      </c>
      <c r="GE469" t="str">
        <v>United Nations Programme for Human Settlements (UN Habitat)</v>
      </c>
      <c r="GF469" t="str">
        <v>Vale da Benção Educational and Charitable Association (AEBVB)</v>
      </c>
      <c r="GG469" t="str">
        <v>VenAruba Solidaria</v>
      </c>
      <c r="GH469" t="str">
        <v>Venex Curacao Foundation</v>
      </c>
      <c r="GI469" t="str">
        <v>Venezolanos en Barranquilla</v>
      </c>
      <c r="GJ469" t="str">
        <v>Venezolanos en San Cristóbal</v>
      </c>
      <c r="GK469" t="str">
        <v>Venezuelan Emigrant Foundation (FEV)</v>
      </c>
      <c r="GL469" t="str">
        <v>Vicaría de Pastoral Social Caritas</v>
      </c>
      <c r="GM469" t="str">
        <v>Voices GY</v>
      </c>
      <c r="GN469" t="str">
        <v>We World GVC</v>
      </c>
      <c r="GO469" t="str">
        <v>World Council of Credit Unions</v>
      </c>
      <c r="GP469" t="str">
        <v>World Food Programme (WFP)</v>
      </c>
      <c r="GQ469" t="str">
        <v>World Vision</v>
      </c>
      <c r="GR469" t="str">
        <v>ZOA</v>
      </c>
    </row>
    <row r="470" spans="8:200" x14ac:dyDescent="0.3">
      <c r="H470" t="str" cm="1">
        <f t="array" ref="H470:GR470">TRANSPOSE(_xlfn._xlws.SORT(_xlfn._xlws.FILTER(Table3[Name],ISNUMBER(SEARCH(' Activity Sheet'!D524,Table3[Name])),"Not found"),,1))</f>
        <v>.New Organisation</v>
      </c>
      <c r="I470" t="str">
        <v>ABV - Association of Good with Life</v>
      </c>
      <c r="J470" t="str">
        <v>ACAPS</v>
      </c>
      <c r="K470" t="str">
        <v>Acción y Desarrollo</v>
      </c>
      <c r="L470" t="str">
        <v>ACTED</v>
      </c>
      <c r="M470" t="str">
        <v>Action against Hunger</v>
      </c>
      <c r="N470" t="str">
        <v>ActionAid</v>
      </c>
      <c r="O470" t="str">
        <v>Adventist Development and Relief Agency (ADRA)</v>
      </c>
      <c r="P470" t="str">
        <v>Alas de Colibrí Foundation</v>
      </c>
      <c r="Q470" t="str">
        <v>Alianza por la Solidaridad</v>
      </c>
      <c r="R470" t="str">
        <v>Alianza por Venezuela</v>
      </c>
      <c r="S470" t="str">
        <v>Americares Foundation</v>
      </c>
      <c r="T470" t="str">
        <v>Argentine Commission for Refugees and Migrants (CAREF)</v>
      </c>
      <c r="U470" t="str">
        <v>Asociación Aves</v>
      </c>
      <c r="V470" t="str">
        <v>Asociación de Jubilados y Pensionados Venezolanos en Argentina</v>
      </c>
      <c r="W470" t="str">
        <v>Asociación de Venezolanos en Eloy Alfaro</v>
      </c>
      <c r="X470" t="str">
        <v>Asociación Fundación contra el Hambre Perú</v>
      </c>
      <c r="Y470" t="str">
        <v>Asociación Migrantes Venezolanos</v>
      </c>
      <c r="Z470" t="str">
        <v>Asociación Misioneros de San Carlos Scalabrinianos</v>
      </c>
      <c r="AA470" t="str">
        <v>Asociacion Proteccion Poblacion Vulnerable</v>
      </c>
      <c r="AB470" t="str">
        <v>Asociación Quinta Ola</v>
      </c>
      <c r="AC470" t="str">
        <v>Asociación Salto Ángel</v>
      </c>
      <c r="AD470" t="str">
        <v>Asociación Venezuela en Ecuador AC</v>
      </c>
      <c r="AE470" t="str">
        <v>ASOVENAR</v>
      </c>
      <c r="AF470" t="str">
        <v>Associação Hermanitos</v>
      </c>
      <c r="AG470" t="str">
        <v>AVSI Foundation</v>
      </c>
      <c r="AH470" t="str">
        <v>Bethany Christian Services</v>
      </c>
      <c r="AI470" t="str">
        <v>Blumont</v>
      </c>
      <c r="AJ470" t="str">
        <v>CARE</v>
      </c>
      <c r="AK470" t="str">
        <v>Caritas Brazil</v>
      </c>
      <c r="AL470" t="str">
        <v>Caritas Ecuador</v>
      </c>
      <c r="AM470" t="str">
        <v>Caritas Germany</v>
      </c>
      <c r="AN470" t="str">
        <v>Caritas Manaus</v>
      </c>
      <c r="AO470" t="str">
        <v>Caritas Parana</v>
      </c>
      <c r="AP470" t="str">
        <v>Caritas Peru</v>
      </c>
      <c r="AQ470" t="str">
        <v>Caritas Rio de Janeiro</v>
      </c>
      <c r="AR470" t="str">
        <v>Caritas São Paulo</v>
      </c>
      <c r="AS470" t="str">
        <v>Caritas Switzerland</v>
      </c>
      <c r="AT470" t="str">
        <v>CCEFIRO Association</v>
      </c>
      <c r="AU470" t="str">
        <v>CEDRO</v>
      </c>
      <c r="AV470" t="str">
        <v>Center for Integrated Studies and Programs for Sustainable Development (CIEDS)</v>
      </c>
      <c r="AW470" t="str">
        <v>Center for Migration and Human Rights of the Diocese of Roraima (CMDH)</v>
      </c>
      <c r="AX470" t="str">
        <v>Centro de Atencion Psicosocial (CAPS)</v>
      </c>
      <c r="AY470" t="str">
        <v>CESAL</v>
      </c>
      <c r="AZ470" t="str">
        <v>CESVI-Cooperazione e Sviluppo</v>
      </c>
      <c r="BA470" t="str">
        <v>ChildFund International</v>
      </c>
      <c r="BB470" t="str">
        <v>CHS Alternativo</v>
      </c>
      <c r="BC470" t="str">
        <v>Churún Merú Association</v>
      </c>
      <c r="BD470" t="str">
        <v>Coalición por Venezuela</v>
      </c>
      <c r="BE470" t="str">
        <v>Colonia Foundation of Venezuelans in the Dominican Republic (FUNCOVERD)</v>
      </c>
      <c r="BF470" t="str">
        <v>COLVENZ</v>
      </c>
      <c r="BG470" t="str">
        <v>Compassiva</v>
      </c>
      <c r="BH470" t="str">
        <v>Consejo Interreligioso del Perú - Religiones por la Paz</v>
      </c>
      <c r="BI470" t="str">
        <v>Consorcio ONG OCIPI Y Capellanía Nacional OFICA</v>
      </c>
      <c r="BJ470" t="str">
        <v>COOPI - International Cooperation Foundation</v>
      </c>
      <c r="BK470" t="str">
        <v>Corporación Colectivo Sin Fronteras</v>
      </c>
      <c r="BL470" t="str">
        <v>CRISFE Foundation</v>
      </c>
      <c r="BM470" t="str">
        <v>Cuso International</v>
      </c>
      <c r="BN470" t="str">
        <v>Danielle’s Children Fund (DCF)</v>
      </c>
      <c r="BO470" t="str">
        <v>Danish Refugee Council (DRC)</v>
      </c>
      <c r="BP470" t="str">
        <v>Development Support Association - APOYAR</v>
      </c>
      <c r="BQ470" t="str">
        <v>Diakonie Katastrophenhilfe</v>
      </c>
      <c r="BR470" t="str">
        <v>Diálogo Diverso</v>
      </c>
      <c r="BS470" t="str">
        <v>Doctors of the World</v>
      </c>
      <c r="BT470" t="str">
        <v>Dominican Institute for Integrated Development</v>
      </c>
      <c r="BU470" t="str">
        <v>Duendes y Ángeles Vinotinto República Dominicana</v>
      </c>
      <c r="BV470" t="str">
        <v>Encuentros SJS (Servicio Jesuita de la Solidaridad)</v>
      </c>
      <c r="BW470" t="str">
        <v>Ending Violence Against Migrants</v>
      </c>
      <c r="BX470" t="str">
        <v>Equidad Foundation</v>
      </c>
      <c r="BY470" t="str">
        <v>Equilibrium CenDE</v>
      </c>
      <c r="BZ470" t="str">
        <v>Facultad de Psicología - Universidad de la República (UDELAR)</v>
      </c>
      <c r="CA470" t="str">
        <v>First International Emergency and Solidarités International</v>
      </c>
      <c r="CB470" t="str">
        <v>Fondo Ecuatoriano Populorum Progressio</v>
      </c>
      <c r="CC470" t="str">
        <v>Foro Salud Callao</v>
      </c>
      <c r="CD470" t="str">
        <v>Foundation for the Integration and Development of Latin America (FIDAL)</v>
      </c>
      <c r="CE470" t="str">
        <v>Foundation of the Americas (FUDELA)</v>
      </c>
      <c r="CF470" t="str">
        <v>Fraternity Without Borders</v>
      </c>
      <c r="CG470" t="str">
        <v>Fundación Brisas del Norte</v>
      </c>
      <c r="CH470" t="str">
        <v>Fundación Colombovenezolana Nueva Ilusión</v>
      </c>
      <c r="CI470" t="str">
        <v>Fundación Nakama's</v>
      </c>
      <c r="CJ470" t="str">
        <v>Fundación RadaBer</v>
      </c>
      <c r="CK470" t="str">
        <v>Fundación Scalabrini Bolivia</v>
      </c>
      <c r="CL470" t="str">
        <v>Fundacion Social Vivan los Niños</v>
      </c>
      <c r="CM470" t="str">
        <v>FUNVEAC</v>
      </c>
      <c r="CN470" t="str">
        <v>German Development Cooperation Agency GIZ</v>
      </c>
      <c r="CO470" t="str">
        <v>Globalizate Radio</v>
      </c>
      <c r="CP470" t="str">
        <v>GOAL</v>
      </c>
      <c r="CQ470" t="str">
        <v>Halü Bienestar Humano Foundation (HALU)</v>
      </c>
      <c r="CR470" t="str">
        <v>Heartland Alliance International (HAI)</v>
      </c>
      <c r="CS470" t="str">
        <v>HELVETAS Swiss Intercooperation</v>
      </c>
      <c r="CT470" t="str">
        <v>HIAS</v>
      </c>
      <c r="CU470" t="str">
        <v>Human Rights Defence Curaçao</v>
      </c>
      <c r="CV470" t="str">
        <v>Humanity &amp; Inclusion</v>
      </c>
      <c r="CW470" t="str">
        <v>Humans Analytic</v>
      </c>
      <c r="CX470" t="str">
        <v>Idas y Vueltas Association</v>
      </c>
      <c r="CY470" t="str">
        <v>iMMAP</v>
      </c>
      <c r="CZ470" t="str">
        <v>IMPACT Initiatives (REACH)</v>
      </c>
      <c r="DA470" t="str">
        <v>Inmigrante Feliz Association</v>
      </c>
      <c r="DB470" t="str">
        <v>Institute for Migration and Human Rights (IMDH)</v>
      </c>
      <c r="DC470" t="str">
        <v>Institute of Natural and Cultural Heritage (IPANC)</v>
      </c>
      <c r="DD470" t="str">
        <v>International Committee for the Development of People (CISP)</v>
      </c>
      <c r="DE470" t="str">
        <v>International Federation of the Red Cross (IFRC)</v>
      </c>
      <c r="DF470" t="str">
        <v>International Labour Organization (ILO)</v>
      </c>
      <c r="DG470" t="str">
        <v>International Medical Corps</v>
      </c>
      <c r="DH470" t="str">
        <v>International Organization for Migration (IOM)</v>
      </c>
      <c r="DI470" t="str">
        <v>International Rescue Committee (IRC)</v>
      </c>
      <c r="DJ470" t="str">
        <v>INTERSOS</v>
      </c>
      <c r="DK470" t="str">
        <v>Jesuit Migrant Service (JMS)</v>
      </c>
      <c r="DL470" t="str">
        <v>Jesuit Refugee Service (JRS)</v>
      </c>
      <c r="DM470" t="str">
        <v>Jesuit Service for Migrants and Refugees (JSMR)</v>
      </c>
      <c r="DN470" t="str">
        <v>Joint United Nations Programme on HIV/AIDS (UNAIDS)</v>
      </c>
      <c r="DO470" t="str">
        <v>Kimirina Coorporation</v>
      </c>
      <c r="DP470" t="str">
        <v>La Casita Hispanic Cultural Centre</v>
      </c>
      <c r="DQ470" t="str">
        <v>Latin American Network of Non-Governmental Organizations of Persons with Disabilities and their Families (RIADIS)</v>
      </c>
      <c r="DR470" t="str">
        <v>LGBT+ Movement Brazil</v>
      </c>
      <c r="DS470" t="str">
        <v>Living Water Community (LWC)</v>
      </c>
      <c r="DT470" t="str">
        <v>LLANOVENCOL</v>
      </c>
      <c r="DU470" t="str">
        <v>Lutheran World Federation</v>
      </c>
      <c r="DV470" t="str">
        <v>Lutheran World Relief</v>
      </c>
      <c r="DW470" t="str">
        <v>Malteser International</v>
      </c>
      <c r="DX470" t="str">
        <v>Mana Institute</v>
      </c>
      <c r="DY470" t="str">
        <v>Manos Veneguayas Association</v>
      </c>
      <c r="DZ470" t="str">
        <v>Más Igualdad Perú</v>
      </c>
      <c r="EA470" t="str">
        <v>MedGlobal</v>
      </c>
      <c r="EB470" t="str">
        <v>Medical Teams International</v>
      </c>
      <c r="EC470" t="str">
        <v>Mercy Corps</v>
      </c>
      <c r="ED470" t="str">
        <v>Migrant Service Center (CAM)</v>
      </c>
      <c r="EE470" t="str">
        <v>Migrants, Refugees and Argentine Social Entrepreneurs (MIRARES)</v>
      </c>
      <c r="EF470" t="str">
        <v>Mision Scalabriniana - Ecuador</v>
      </c>
      <c r="EG470" t="str">
        <v>Missão Paz</v>
      </c>
      <c r="EH470" t="str">
        <v>Museu A CASA</v>
      </c>
      <c r="EI470" t="str">
        <v>Norwegian Refugee Council (NRC)</v>
      </c>
      <c r="EJ470" t="str">
        <v>ONG Migrantes por el Maule</v>
      </c>
      <c r="EK470" t="str">
        <v>ONG Preemptive Love Coalition Colombia</v>
      </c>
      <c r="EL470" t="str">
        <v>Organización Transfomando Vidas</v>
      </c>
      <c r="EM470" t="str">
        <v>Organization of Ibero-American States for Education, Science and Culture (OEI)</v>
      </c>
      <c r="EN470" t="str">
        <v>OXFAM</v>
      </c>
      <c r="EO470" t="str">
        <v>Panamerican Development Foundation</v>
      </c>
      <c r="EP470" t="str">
        <v>Panamerican Health Organization/World Health Organization (PAHO/WHO)</v>
      </c>
      <c r="EQ470" t="str">
        <v>Pastoral of Human Mobility - Peruvian Episcopal Conference</v>
      </c>
      <c r="ER470" t="str">
        <v>Pastoral Service for Migrants National</v>
      </c>
      <c r="ES470" t="str">
        <v>Permanent Human Rights defense Committee (CDH)</v>
      </c>
      <c r="ET470" t="str">
        <v>Pirilampos Institute - Group of visits and voluntary actions in Roraima</v>
      </c>
      <c r="EU470" t="str">
        <v>Plan International</v>
      </c>
      <c r="EV470" t="str">
        <v>Population Program, Faculty of Social Sciences, University of the Republic</v>
      </c>
      <c r="EW470" t="str">
        <v>Profamilia Association</v>
      </c>
      <c r="EX470" t="str">
        <v>Red con Migrantes y Refugiados</v>
      </c>
      <c r="EY470" t="str">
        <v>Red Cross Colombia</v>
      </c>
      <c r="EZ470" t="str">
        <v>Red Cross Ecuador</v>
      </c>
      <c r="FA470" t="str">
        <v>Red Cross Peru</v>
      </c>
      <c r="FB470" t="str">
        <v>Red de Investigaciones en Derechos Humanos - CONICET (Consejo Nacional de Investigaciones Científicas y Técnicas)</v>
      </c>
      <c r="FC470" t="str">
        <v>RET International</v>
      </c>
      <c r="FD470" t="str">
        <v>Salú pa Tur Foundation</v>
      </c>
      <c r="FE470" t="str">
        <v>Salvation Army</v>
      </c>
      <c r="FF470" t="str">
        <v>Samaritan's Purse</v>
      </c>
      <c r="FG470" t="str">
        <v>Save the Children International (SCI)</v>
      </c>
      <c r="FH470" t="str">
        <v>Scalabrini Foundation Chile</v>
      </c>
      <c r="FI470" t="str">
        <v>Sección Peruana de Amnistía Internacional</v>
      </c>
      <c r="FJ470" t="str">
        <v>Serviço Pastoral dos Migrantes do Nordeste</v>
      </c>
      <c r="FK470" t="str">
        <v>Sesame Workshop</v>
      </c>
      <c r="FL470" t="str">
        <v>Si, Da Vida</v>
      </c>
      <c r="FM470" t="str">
        <v>Solidarity and Action Asociation</v>
      </c>
      <c r="FN470" t="str">
        <v>SOS Children's Villages</v>
      </c>
      <c r="FO470" t="str">
        <v>Tarabita Foundation</v>
      </c>
      <c r="FP470" t="str">
        <v>Tearfund</v>
      </c>
      <c r="FQ470" t="str">
        <v>TECHO</v>
      </c>
      <c r="FR470" t="str">
        <v>Terranueva Foundation</v>
      </c>
      <c r="FS470" t="str">
        <v>Terre des Hommes Suisse</v>
      </c>
      <c r="FT470" t="str">
        <v>The Israel Forum for International Humanitarian Aid (IsraAID)</v>
      </c>
      <c r="FU470" t="str">
        <v>Unión Venezolana en Perú</v>
      </c>
      <c r="FV470" t="str">
        <v>United Nations Children's Fund (UNICEF)</v>
      </c>
      <c r="FW470" t="str">
        <v>United Nations Development Programme (UNDP)</v>
      </c>
      <c r="FX470" t="str">
        <v>United Nations Educational, Scientific and Cultural Organization (UNESCO)</v>
      </c>
      <c r="FY470" t="str">
        <v>United Nations Entity for Gender Equality and the Empowerment of Women (UNWOMEN)</v>
      </c>
      <c r="FZ470" t="str">
        <v>United Nations Food and Agricultural Organization (FAO)</v>
      </c>
      <c r="GA470" t="str">
        <v>United Nations High Commissioner for Refugees (UNHCR)</v>
      </c>
      <c r="GB470" t="str">
        <v>United Nations Office of the High Commissioner for Human Rights (OHCHR)</v>
      </c>
      <c r="GC470" t="str">
        <v>United Nations Office on Drugs and Crime (UNODC)</v>
      </c>
      <c r="GD470" t="str">
        <v>United Nations Population Fund (UNFPA)</v>
      </c>
      <c r="GE470" t="str">
        <v>United Nations Programme for Human Settlements (UN Habitat)</v>
      </c>
      <c r="GF470" t="str">
        <v>Vale da Benção Educational and Charitable Association (AEBVB)</v>
      </c>
      <c r="GG470" t="str">
        <v>VenAruba Solidaria</v>
      </c>
      <c r="GH470" t="str">
        <v>Venex Curacao Foundation</v>
      </c>
      <c r="GI470" t="str">
        <v>Venezolanos en Barranquilla</v>
      </c>
      <c r="GJ470" t="str">
        <v>Venezolanos en San Cristóbal</v>
      </c>
      <c r="GK470" t="str">
        <v>Venezuelan Emigrant Foundation (FEV)</v>
      </c>
      <c r="GL470" t="str">
        <v>Vicaría de Pastoral Social Caritas</v>
      </c>
      <c r="GM470" t="str">
        <v>Voices GY</v>
      </c>
      <c r="GN470" t="str">
        <v>We World GVC</v>
      </c>
      <c r="GO470" t="str">
        <v>World Council of Credit Unions</v>
      </c>
      <c r="GP470" t="str">
        <v>World Food Programme (WFP)</v>
      </c>
      <c r="GQ470" t="str">
        <v>World Vision</v>
      </c>
      <c r="GR470" t="str">
        <v>ZOA</v>
      </c>
    </row>
    <row r="471" spans="8:200" x14ac:dyDescent="0.3">
      <c r="H471" t="str" cm="1">
        <f t="array" ref="H471:GR471">TRANSPOSE(_xlfn._xlws.SORT(_xlfn._xlws.FILTER(Table3[Name],ISNUMBER(SEARCH(' Activity Sheet'!D525,Table3[Name])),"Not found"),,1))</f>
        <v>.New Organisation</v>
      </c>
      <c r="I471" t="str">
        <v>ABV - Association of Good with Life</v>
      </c>
      <c r="J471" t="str">
        <v>ACAPS</v>
      </c>
      <c r="K471" t="str">
        <v>Acción y Desarrollo</v>
      </c>
      <c r="L471" t="str">
        <v>ACTED</v>
      </c>
      <c r="M471" t="str">
        <v>Action against Hunger</v>
      </c>
      <c r="N471" t="str">
        <v>ActionAid</v>
      </c>
      <c r="O471" t="str">
        <v>Adventist Development and Relief Agency (ADRA)</v>
      </c>
      <c r="P471" t="str">
        <v>Alas de Colibrí Foundation</v>
      </c>
      <c r="Q471" t="str">
        <v>Alianza por la Solidaridad</v>
      </c>
      <c r="R471" t="str">
        <v>Alianza por Venezuela</v>
      </c>
      <c r="S471" t="str">
        <v>Americares Foundation</v>
      </c>
      <c r="T471" t="str">
        <v>Argentine Commission for Refugees and Migrants (CAREF)</v>
      </c>
      <c r="U471" t="str">
        <v>Asociación Aves</v>
      </c>
      <c r="V471" t="str">
        <v>Asociación de Jubilados y Pensionados Venezolanos en Argentina</v>
      </c>
      <c r="W471" t="str">
        <v>Asociación de Venezolanos en Eloy Alfaro</v>
      </c>
      <c r="X471" t="str">
        <v>Asociación Fundación contra el Hambre Perú</v>
      </c>
      <c r="Y471" t="str">
        <v>Asociación Migrantes Venezolanos</v>
      </c>
      <c r="Z471" t="str">
        <v>Asociación Misioneros de San Carlos Scalabrinianos</v>
      </c>
      <c r="AA471" t="str">
        <v>Asociacion Proteccion Poblacion Vulnerable</v>
      </c>
      <c r="AB471" t="str">
        <v>Asociación Quinta Ola</v>
      </c>
      <c r="AC471" t="str">
        <v>Asociación Salto Ángel</v>
      </c>
      <c r="AD471" t="str">
        <v>Asociación Venezuela en Ecuador AC</v>
      </c>
      <c r="AE471" t="str">
        <v>ASOVENAR</v>
      </c>
      <c r="AF471" t="str">
        <v>Associação Hermanitos</v>
      </c>
      <c r="AG471" t="str">
        <v>AVSI Foundation</v>
      </c>
      <c r="AH471" t="str">
        <v>Bethany Christian Services</v>
      </c>
      <c r="AI471" t="str">
        <v>Blumont</v>
      </c>
      <c r="AJ471" t="str">
        <v>CARE</v>
      </c>
      <c r="AK471" t="str">
        <v>Caritas Brazil</v>
      </c>
      <c r="AL471" t="str">
        <v>Caritas Ecuador</v>
      </c>
      <c r="AM471" t="str">
        <v>Caritas Germany</v>
      </c>
      <c r="AN471" t="str">
        <v>Caritas Manaus</v>
      </c>
      <c r="AO471" t="str">
        <v>Caritas Parana</v>
      </c>
      <c r="AP471" t="str">
        <v>Caritas Peru</v>
      </c>
      <c r="AQ471" t="str">
        <v>Caritas Rio de Janeiro</v>
      </c>
      <c r="AR471" t="str">
        <v>Caritas São Paulo</v>
      </c>
      <c r="AS471" t="str">
        <v>Caritas Switzerland</v>
      </c>
      <c r="AT471" t="str">
        <v>CCEFIRO Association</v>
      </c>
      <c r="AU471" t="str">
        <v>CEDRO</v>
      </c>
      <c r="AV471" t="str">
        <v>Center for Integrated Studies and Programs for Sustainable Development (CIEDS)</v>
      </c>
      <c r="AW471" t="str">
        <v>Center for Migration and Human Rights of the Diocese of Roraima (CMDH)</v>
      </c>
      <c r="AX471" t="str">
        <v>Centro de Atencion Psicosocial (CAPS)</v>
      </c>
      <c r="AY471" t="str">
        <v>CESAL</v>
      </c>
      <c r="AZ471" t="str">
        <v>CESVI-Cooperazione e Sviluppo</v>
      </c>
      <c r="BA471" t="str">
        <v>ChildFund International</v>
      </c>
      <c r="BB471" t="str">
        <v>CHS Alternativo</v>
      </c>
      <c r="BC471" t="str">
        <v>Churún Merú Association</v>
      </c>
      <c r="BD471" t="str">
        <v>Coalición por Venezuela</v>
      </c>
      <c r="BE471" t="str">
        <v>Colonia Foundation of Venezuelans in the Dominican Republic (FUNCOVERD)</v>
      </c>
      <c r="BF471" t="str">
        <v>COLVENZ</v>
      </c>
      <c r="BG471" t="str">
        <v>Compassiva</v>
      </c>
      <c r="BH471" t="str">
        <v>Consejo Interreligioso del Perú - Religiones por la Paz</v>
      </c>
      <c r="BI471" t="str">
        <v>Consorcio ONG OCIPI Y Capellanía Nacional OFICA</v>
      </c>
      <c r="BJ471" t="str">
        <v>COOPI - International Cooperation Foundation</v>
      </c>
      <c r="BK471" t="str">
        <v>Corporación Colectivo Sin Fronteras</v>
      </c>
      <c r="BL471" t="str">
        <v>CRISFE Foundation</v>
      </c>
      <c r="BM471" t="str">
        <v>Cuso International</v>
      </c>
      <c r="BN471" t="str">
        <v>Danielle’s Children Fund (DCF)</v>
      </c>
      <c r="BO471" t="str">
        <v>Danish Refugee Council (DRC)</v>
      </c>
      <c r="BP471" t="str">
        <v>Development Support Association - APOYAR</v>
      </c>
      <c r="BQ471" t="str">
        <v>Diakonie Katastrophenhilfe</v>
      </c>
      <c r="BR471" t="str">
        <v>Diálogo Diverso</v>
      </c>
      <c r="BS471" t="str">
        <v>Doctors of the World</v>
      </c>
      <c r="BT471" t="str">
        <v>Dominican Institute for Integrated Development</v>
      </c>
      <c r="BU471" t="str">
        <v>Duendes y Ángeles Vinotinto República Dominicana</v>
      </c>
      <c r="BV471" t="str">
        <v>Encuentros SJS (Servicio Jesuita de la Solidaridad)</v>
      </c>
      <c r="BW471" t="str">
        <v>Ending Violence Against Migrants</v>
      </c>
      <c r="BX471" t="str">
        <v>Equidad Foundation</v>
      </c>
      <c r="BY471" t="str">
        <v>Equilibrium CenDE</v>
      </c>
      <c r="BZ471" t="str">
        <v>Facultad de Psicología - Universidad de la República (UDELAR)</v>
      </c>
      <c r="CA471" t="str">
        <v>First International Emergency and Solidarités International</v>
      </c>
      <c r="CB471" t="str">
        <v>Fondo Ecuatoriano Populorum Progressio</v>
      </c>
      <c r="CC471" t="str">
        <v>Foro Salud Callao</v>
      </c>
      <c r="CD471" t="str">
        <v>Foundation for the Integration and Development of Latin America (FIDAL)</v>
      </c>
      <c r="CE471" t="str">
        <v>Foundation of the Americas (FUDELA)</v>
      </c>
      <c r="CF471" t="str">
        <v>Fraternity Without Borders</v>
      </c>
      <c r="CG471" t="str">
        <v>Fundación Brisas del Norte</v>
      </c>
      <c r="CH471" t="str">
        <v>Fundación Colombovenezolana Nueva Ilusión</v>
      </c>
      <c r="CI471" t="str">
        <v>Fundación Nakama's</v>
      </c>
      <c r="CJ471" t="str">
        <v>Fundación RadaBer</v>
      </c>
      <c r="CK471" t="str">
        <v>Fundación Scalabrini Bolivia</v>
      </c>
      <c r="CL471" t="str">
        <v>Fundacion Social Vivan los Niños</v>
      </c>
      <c r="CM471" t="str">
        <v>FUNVEAC</v>
      </c>
      <c r="CN471" t="str">
        <v>German Development Cooperation Agency GIZ</v>
      </c>
      <c r="CO471" t="str">
        <v>Globalizate Radio</v>
      </c>
      <c r="CP471" t="str">
        <v>GOAL</v>
      </c>
      <c r="CQ471" t="str">
        <v>Halü Bienestar Humano Foundation (HALU)</v>
      </c>
      <c r="CR471" t="str">
        <v>Heartland Alliance International (HAI)</v>
      </c>
      <c r="CS471" t="str">
        <v>HELVETAS Swiss Intercooperation</v>
      </c>
      <c r="CT471" t="str">
        <v>HIAS</v>
      </c>
      <c r="CU471" t="str">
        <v>Human Rights Defence Curaçao</v>
      </c>
      <c r="CV471" t="str">
        <v>Humanity &amp; Inclusion</v>
      </c>
      <c r="CW471" t="str">
        <v>Humans Analytic</v>
      </c>
      <c r="CX471" t="str">
        <v>Idas y Vueltas Association</v>
      </c>
      <c r="CY471" t="str">
        <v>iMMAP</v>
      </c>
      <c r="CZ471" t="str">
        <v>IMPACT Initiatives (REACH)</v>
      </c>
      <c r="DA471" t="str">
        <v>Inmigrante Feliz Association</v>
      </c>
      <c r="DB471" t="str">
        <v>Institute for Migration and Human Rights (IMDH)</v>
      </c>
      <c r="DC471" t="str">
        <v>Institute of Natural and Cultural Heritage (IPANC)</v>
      </c>
      <c r="DD471" t="str">
        <v>International Committee for the Development of People (CISP)</v>
      </c>
      <c r="DE471" t="str">
        <v>International Federation of the Red Cross (IFRC)</v>
      </c>
      <c r="DF471" t="str">
        <v>International Labour Organization (ILO)</v>
      </c>
      <c r="DG471" t="str">
        <v>International Medical Corps</v>
      </c>
      <c r="DH471" t="str">
        <v>International Organization for Migration (IOM)</v>
      </c>
      <c r="DI471" t="str">
        <v>International Rescue Committee (IRC)</v>
      </c>
      <c r="DJ471" t="str">
        <v>INTERSOS</v>
      </c>
      <c r="DK471" t="str">
        <v>Jesuit Migrant Service (JMS)</v>
      </c>
      <c r="DL471" t="str">
        <v>Jesuit Refugee Service (JRS)</v>
      </c>
      <c r="DM471" t="str">
        <v>Jesuit Service for Migrants and Refugees (JSMR)</v>
      </c>
      <c r="DN471" t="str">
        <v>Joint United Nations Programme on HIV/AIDS (UNAIDS)</v>
      </c>
      <c r="DO471" t="str">
        <v>Kimirina Coorporation</v>
      </c>
      <c r="DP471" t="str">
        <v>La Casita Hispanic Cultural Centre</v>
      </c>
      <c r="DQ471" t="str">
        <v>Latin American Network of Non-Governmental Organizations of Persons with Disabilities and their Families (RIADIS)</v>
      </c>
      <c r="DR471" t="str">
        <v>LGBT+ Movement Brazil</v>
      </c>
      <c r="DS471" t="str">
        <v>Living Water Community (LWC)</v>
      </c>
      <c r="DT471" t="str">
        <v>LLANOVENCOL</v>
      </c>
      <c r="DU471" t="str">
        <v>Lutheran World Federation</v>
      </c>
      <c r="DV471" t="str">
        <v>Lutheran World Relief</v>
      </c>
      <c r="DW471" t="str">
        <v>Malteser International</v>
      </c>
      <c r="DX471" t="str">
        <v>Mana Institute</v>
      </c>
      <c r="DY471" t="str">
        <v>Manos Veneguayas Association</v>
      </c>
      <c r="DZ471" t="str">
        <v>Más Igualdad Perú</v>
      </c>
      <c r="EA471" t="str">
        <v>MedGlobal</v>
      </c>
      <c r="EB471" t="str">
        <v>Medical Teams International</v>
      </c>
      <c r="EC471" t="str">
        <v>Mercy Corps</v>
      </c>
      <c r="ED471" t="str">
        <v>Migrant Service Center (CAM)</v>
      </c>
      <c r="EE471" t="str">
        <v>Migrants, Refugees and Argentine Social Entrepreneurs (MIRARES)</v>
      </c>
      <c r="EF471" t="str">
        <v>Mision Scalabriniana - Ecuador</v>
      </c>
      <c r="EG471" t="str">
        <v>Missão Paz</v>
      </c>
      <c r="EH471" t="str">
        <v>Museu A CASA</v>
      </c>
      <c r="EI471" t="str">
        <v>Norwegian Refugee Council (NRC)</v>
      </c>
      <c r="EJ471" t="str">
        <v>ONG Migrantes por el Maule</v>
      </c>
      <c r="EK471" t="str">
        <v>ONG Preemptive Love Coalition Colombia</v>
      </c>
      <c r="EL471" t="str">
        <v>Organización Transfomando Vidas</v>
      </c>
      <c r="EM471" t="str">
        <v>Organization of Ibero-American States for Education, Science and Culture (OEI)</v>
      </c>
      <c r="EN471" t="str">
        <v>OXFAM</v>
      </c>
      <c r="EO471" t="str">
        <v>Panamerican Development Foundation</v>
      </c>
      <c r="EP471" t="str">
        <v>Panamerican Health Organization/World Health Organization (PAHO/WHO)</v>
      </c>
      <c r="EQ471" t="str">
        <v>Pastoral of Human Mobility - Peruvian Episcopal Conference</v>
      </c>
      <c r="ER471" t="str">
        <v>Pastoral Service for Migrants National</v>
      </c>
      <c r="ES471" t="str">
        <v>Permanent Human Rights defense Committee (CDH)</v>
      </c>
      <c r="ET471" t="str">
        <v>Pirilampos Institute - Group of visits and voluntary actions in Roraima</v>
      </c>
      <c r="EU471" t="str">
        <v>Plan International</v>
      </c>
      <c r="EV471" t="str">
        <v>Population Program, Faculty of Social Sciences, University of the Republic</v>
      </c>
      <c r="EW471" t="str">
        <v>Profamilia Association</v>
      </c>
      <c r="EX471" t="str">
        <v>Red con Migrantes y Refugiados</v>
      </c>
      <c r="EY471" t="str">
        <v>Red Cross Colombia</v>
      </c>
      <c r="EZ471" t="str">
        <v>Red Cross Ecuador</v>
      </c>
      <c r="FA471" t="str">
        <v>Red Cross Peru</v>
      </c>
      <c r="FB471" t="str">
        <v>Red de Investigaciones en Derechos Humanos - CONICET (Consejo Nacional de Investigaciones Científicas y Técnicas)</v>
      </c>
      <c r="FC471" t="str">
        <v>RET International</v>
      </c>
      <c r="FD471" t="str">
        <v>Salú pa Tur Foundation</v>
      </c>
      <c r="FE471" t="str">
        <v>Salvation Army</v>
      </c>
      <c r="FF471" t="str">
        <v>Samaritan's Purse</v>
      </c>
      <c r="FG471" t="str">
        <v>Save the Children International (SCI)</v>
      </c>
      <c r="FH471" t="str">
        <v>Scalabrini Foundation Chile</v>
      </c>
      <c r="FI471" t="str">
        <v>Sección Peruana de Amnistía Internacional</v>
      </c>
      <c r="FJ471" t="str">
        <v>Serviço Pastoral dos Migrantes do Nordeste</v>
      </c>
      <c r="FK471" t="str">
        <v>Sesame Workshop</v>
      </c>
      <c r="FL471" t="str">
        <v>Si, Da Vida</v>
      </c>
      <c r="FM471" t="str">
        <v>Solidarity and Action Asociation</v>
      </c>
      <c r="FN471" t="str">
        <v>SOS Children's Villages</v>
      </c>
      <c r="FO471" t="str">
        <v>Tarabita Foundation</v>
      </c>
      <c r="FP471" t="str">
        <v>Tearfund</v>
      </c>
      <c r="FQ471" t="str">
        <v>TECHO</v>
      </c>
      <c r="FR471" t="str">
        <v>Terranueva Foundation</v>
      </c>
      <c r="FS471" t="str">
        <v>Terre des Hommes Suisse</v>
      </c>
      <c r="FT471" t="str">
        <v>The Israel Forum for International Humanitarian Aid (IsraAID)</v>
      </c>
      <c r="FU471" t="str">
        <v>Unión Venezolana en Perú</v>
      </c>
      <c r="FV471" t="str">
        <v>United Nations Children's Fund (UNICEF)</v>
      </c>
      <c r="FW471" t="str">
        <v>United Nations Development Programme (UNDP)</v>
      </c>
      <c r="FX471" t="str">
        <v>United Nations Educational, Scientific and Cultural Organization (UNESCO)</v>
      </c>
      <c r="FY471" t="str">
        <v>United Nations Entity for Gender Equality and the Empowerment of Women (UNWOMEN)</v>
      </c>
      <c r="FZ471" t="str">
        <v>United Nations Food and Agricultural Organization (FAO)</v>
      </c>
      <c r="GA471" t="str">
        <v>United Nations High Commissioner for Refugees (UNHCR)</v>
      </c>
      <c r="GB471" t="str">
        <v>United Nations Office of the High Commissioner for Human Rights (OHCHR)</v>
      </c>
      <c r="GC471" t="str">
        <v>United Nations Office on Drugs and Crime (UNODC)</v>
      </c>
      <c r="GD471" t="str">
        <v>United Nations Population Fund (UNFPA)</v>
      </c>
      <c r="GE471" t="str">
        <v>United Nations Programme for Human Settlements (UN Habitat)</v>
      </c>
      <c r="GF471" t="str">
        <v>Vale da Benção Educational and Charitable Association (AEBVB)</v>
      </c>
      <c r="GG471" t="str">
        <v>VenAruba Solidaria</v>
      </c>
      <c r="GH471" t="str">
        <v>Venex Curacao Foundation</v>
      </c>
      <c r="GI471" t="str">
        <v>Venezolanos en Barranquilla</v>
      </c>
      <c r="GJ471" t="str">
        <v>Venezolanos en San Cristóbal</v>
      </c>
      <c r="GK471" t="str">
        <v>Venezuelan Emigrant Foundation (FEV)</v>
      </c>
      <c r="GL471" t="str">
        <v>Vicaría de Pastoral Social Caritas</v>
      </c>
      <c r="GM471" t="str">
        <v>Voices GY</v>
      </c>
      <c r="GN471" t="str">
        <v>We World GVC</v>
      </c>
      <c r="GO471" t="str">
        <v>World Council of Credit Unions</v>
      </c>
      <c r="GP471" t="str">
        <v>World Food Programme (WFP)</v>
      </c>
      <c r="GQ471" t="str">
        <v>World Vision</v>
      </c>
      <c r="GR471" t="str">
        <v>ZOA</v>
      </c>
    </row>
    <row r="472" spans="8:200" x14ac:dyDescent="0.3">
      <c r="H472" t="str" cm="1">
        <f t="array" ref="H472:GR472">TRANSPOSE(_xlfn._xlws.SORT(_xlfn._xlws.FILTER(Table3[Name],ISNUMBER(SEARCH(' Activity Sheet'!D526,Table3[Name])),"Not found"),,1))</f>
        <v>.New Organisation</v>
      </c>
      <c r="I472" t="str">
        <v>ABV - Association of Good with Life</v>
      </c>
      <c r="J472" t="str">
        <v>ACAPS</v>
      </c>
      <c r="K472" t="str">
        <v>Acción y Desarrollo</v>
      </c>
      <c r="L472" t="str">
        <v>ACTED</v>
      </c>
      <c r="M472" t="str">
        <v>Action against Hunger</v>
      </c>
      <c r="N472" t="str">
        <v>ActionAid</v>
      </c>
      <c r="O472" t="str">
        <v>Adventist Development and Relief Agency (ADRA)</v>
      </c>
      <c r="P472" t="str">
        <v>Alas de Colibrí Foundation</v>
      </c>
      <c r="Q472" t="str">
        <v>Alianza por la Solidaridad</v>
      </c>
      <c r="R472" t="str">
        <v>Alianza por Venezuela</v>
      </c>
      <c r="S472" t="str">
        <v>Americares Foundation</v>
      </c>
      <c r="T472" t="str">
        <v>Argentine Commission for Refugees and Migrants (CAREF)</v>
      </c>
      <c r="U472" t="str">
        <v>Asociación Aves</v>
      </c>
      <c r="V472" t="str">
        <v>Asociación de Jubilados y Pensionados Venezolanos en Argentina</v>
      </c>
      <c r="W472" t="str">
        <v>Asociación de Venezolanos en Eloy Alfaro</v>
      </c>
      <c r="X472" t="str">
        <v>Asociación Fundación contra el Hambre Perú</v>
      </c>
      <c r="Y472" t="str">
        <v>Asociación Migrantes Venezolanos</v>
      </c>
      <c r="Z472" t="str">
        <v>Asociación Misioneros de San Carlos Scalabrinianos</v>
      </c>
      <c r="AA472" t="str">
        <v>Asociacion Proteccion Poblacion Vulnerable</v>
      </c>
      <c r="AB472" t="str">
        <v>Asociación Quinta Ola</v>
      </c>
      <c r="AC472" t="str">
        <v>Asociación Salto Ángel</v>
      </c>
      <c r="AD472" t="str">
        <v>Asociación Venezuela en Ecuador AC</v>
      </c>
      <c r="AE472" t="str">
        <v>ASOVENAR</v>
      </c>
      <c r="AF472" t="str">
        <v>Associação Hermanitos</v>
      </c>
      <c r="AG472" t="str">
        <v>AVSI Foundation</v>
      </c>
      <c r="AH472" t="str">
        <v>Bethany Christian Services</v>
      </c>
      <c r="AI472" t="str">
        <v>Blumont</v>
      </c>
      <c r="AJ472" t="str">
        <v>CARE</v>
      </c>
      <c r="AK472" t="str">
        <v>Caritas Brazil</v>
      </c>
      <c r="AL472" t="str">
        <v>Caritas Ecuador</v>
      </c>
      <c r="AM472" t="str">
        <v>Caritas Germany</v>
      </c>
      <c r="AN472" t="str">
        <v>Caritas Manaus</v>
      </c>
      <c r="AO472" t="str">
        <v>Caritas Parana</v>
      </c>
      <c r="AP472" t="str">
        <v>Caritas Peru</v>
      </c>
      <c r="AQ472" t="str">
        <v>Caritas Rio de Janeiro</v>
      </c>
      <c r="AR472" t="str">
        <v>Caritas São Paulo</v>
      </c>
      <c r="AS472" t="str">
        <v>Caritas Switzerland</v>
      </c>
      <c r="AT472" t="str">
        <v>CCEFIRO Association</v>
      </c>
      <c r="AU472" t="str">
        <v>CEDRO</v>
      </c>
      <c r="AV472" t="str">
        <v>Center for Integrated Studies and Programs for Sustainable Development (CIEDS)</v>
      </c>
      <c r="AW472" t="str">
        <v>Center for Migration and Human Rights of the Diocese of Roraima (CMDH)</v>
      </c>
      <c r="AX472" t="str">
        <v>Centro de Atencion Psicosocial (CAPS)</v>
      </c>
      <c r="AY472" t="str">
        <v>CESAL</v>
      </c>
      <c r="AZ472" t="str">
        <v>CESVI-Cooperazione e Sviluppo</v>
      </c>
      <c r="BA472" t="str">
        <v>ChildFund International</v>
      </c>
      <c r="BB472" t="str">
        <v>CHS Alternativo</v>
      </c>
      <c r="BC472" t="str">
        <v>Churún Merú Association</v>
      </c>
      <c r="BD472" t="str">
        <v>Coalición por Venezuela</v>
      </c>
      <c r="BE472" t="str">
        <v>Colonia Foundation of Venezuelans in the Dominican Republic (FUNCOVERD)</v>
      </c>
      <c r="BF472" t="str">
        <v>COLVENZ</v>
      </c>
      <c r="BG472" t="str">
        <v>Compassiva</v>
      </c>
      <c r="BH472" t="str">
        <v>Consejo Interreligioso del Perú - Religiones por la Paz</v>
      </c>
      <c r="BI472" t="str">
        <v>Consorcio ONG OCIPI Y Capellanía Nacional OFICA</v>
      </c>
      <c r="BJ472" t="str">
        <v>COOPI - International Cooperation Foundation</v>
      </c>
      <c r="BK472" t="str">
        <v>Corporación Colectivo Sin Fronteras</v>
      </c>
      <c r="BL472" t="str">
        <v>CRISFE Foundation</v>
      </c>
      <c r="BM472" t="str">
        <v>Cuso International</v>
      </c>
      <c r="BN472" t="str">
        <v>Danielle’s Children Fund (DCF)</v>
      </c>
      <c r="BO472" t="str">
        <v>Danish Refugee Council (DRC)</v>
      </c>
      <c r="BP472" t="str">
        <v>Development Support Association - APOYAR</v>
      </c>
      <c r="BQ472" t="str">
        <v>Diakonie Katastrophenhilfe</v>
      </c>
      <c r="BR472" t="str">
        <v>Diálogo Diverso</v>
      </c>
      <c r="BS472" t="str">
        <v>Doctors of the World</v>
      </c>
      <c r="BT472" t="str">
        <v>Dominican Institute for Integrated Development</v>
      </c>
      <c r="BU472" t="str">
        <v>Duendes y Ángeles Vinotinto República Dominicana</v>
      </c>
      <c r="BV472" t="str">
        <v>Encuentros SJS (Servicio Jesuita de la Solidaridad)</v>
      </c>
      <c r="BW472" t="str">
        <v>Ending Violence Against Migrants</v>
      </c>
      <c r="BX472" t="str">
        <v>Equidad Foundation</v>
      </c>
      <c r="BY472" t="str">
        <v>Equilibrium CenDE</v>
      </c>
      <c r="BZ472" t="str">
        <v>Facultad de Psicología - Universidad de la República (UDELAR)</v>
      </c>
      <c r="CA472" t="str">
        <v>First International Emergency and Solidarités International</v>
      </c>
      <c r="CB472" t="str">
        <v>Fondo Ecuatoriano Populorum Progressio</v>
      </c>
      <c r="CC472" t="str">
        <v>Foro Salud Callao</v>
      </c>
      <c r="CD472" t="str">
        <v>Foundation for the Integration and Development of Latin America (FIDAL)</v>
      </c>
      <c r="CE472" t="str">
        <v>Foundation of the Americas (FUDELA)</v>
      </c>
      <c r="CF472" t="str">
        <v>Fraternity Without Borders</v>
      </c>
      <c r="CG472" t="str">
        <v>Fundación Brisas del Norte</v>
      </c>
      <c r="CH472" t="str">
        <v>Fundación Colombovenezolana Nueva Ilusión</v>
      </c>
      <c r="CI472" t="str">
        <v>Fundación Nakama's</v>
      </c>
      <c r="CJ472" t="str">
        <v>Fundación RadaBer</v>
      </c>
      <c r="CK472" t="str">
        <v>Fundación Scalabrini Bolivia</v>
      </c>
      <c r="CL472" t="str">
        <v>Fundacion Social Vivan los Niños</v>
      </c>
      <c r="CM472" t="str">
        <v>FUNVEAC</v>
      </c>
      <c r="CN472" t="str">
        <v>German Development Cooperation Agency GIZ</v>
      </c>
      <c r="CO472" t="str">
        <v>Globalizate Radio</v>
      </c>
      <c r="CP472" t="str">
        <v>GOAL</v>
      </c>
      <c r="CQ472" t="str">
        <v>Halü Bienestar Humano Foundation (HALU)</v>
      </c>
      <c r="CR472" t="str">
        <v>Heartland Alliance International (HAI)</v>
      </c>
      <c r="CS472" t="str">
        <v>HELVETAS Swiss Intercooperation</v>
      </c>
      <c r="CT472" t="str">
        <v>HIAS</v>
      </c>
      <c r="CU472" t="str">
        <v>Human Rights Defence Curaçao</v>
      </c>
      <c r="CV472" t="str">
        <v>Humanity &amp; Inclusion</v>
      </c>
      <c r="CW472" t="str">
        <v>Humans Analytic</v>
      </c>
      <c r="CX472" t="str">
        <v>Idas y Vueltas Association</v>
      </c>
      <c r="CY472" t="str">
        <v>iMMAP</v>
      </c>
      <c r="CZ472" t="str">
        <v>IMPACT Initiatives (REACH)</v>
      </c>
      <c r="DA472" t="str">
        <v>Inmigrante Feliz Association</v>
      </c>
      <c r="DB472" t="str">
        <v>Institute for Migration and Human Rights (IMDH)</v>
      </c>
      <c r="DC472" t="str">
        <v>Institute of Natural and Cultural Heritage (IPANC)</v>
      </c>
      <c r="DD472" t="str">
        <v>International Committee for the Development of People (CISP)</v>
      </c>
      <c r="DE472" t="str">
        <v>International Federation of the Red Cross (IFRC)</v>
      </c>
      <c r="DF472" t="str">
        <v>International Labour Organization (ILO)</v>
      </c>
      <c r="DG472" t="str">
        <v>International Medical Corps</v>
      </c>
      <c r="DH472" t="str">
        <v>International Organization for Migration (IOM)</v>
      </c>
      <c r="DI472" t="str">
        <v>International Rescue Committee (IRC)</v>
      </c>
      <c r="DJ472" t="str">
        <v>INTERSOS</v>
      </c>
      <c r="DK472" t="str">
        <v>Jesuit Migrant Service (JMS)</v>
      </c>
      <c r="DL472" t="str">
        <v>Jesuit Refugee Service (JRS)</v>
      </c>
      <c r="DM472" t="str">
        <v>Jesuit Service for Migrants and Refugees (JSMR)</v>
      </c>
      <c r="DN472" t="str">
        <v>Joint United Nations Programme on HIV/AIDS (UNAIDS)</v>
      </c>
      <c r="DO472" t="str">
        <v>Kimirina Coorporation</v>
      </c>
      <c r="DP472" t="str">
        <v>La Casita Hispanic Cultural Centre</v>
      </c>
      <c r="DQ472" t="str">
        <v>Latin American Network of Non-Governmental Organizations of Persons with Disabilities and their Families (RIADIS)</v>
      </c>
      <c r="DR472" t="str">
        <v>LGBT+ Movement Brazil</v>
      </c>
      <c r="DS472" t="str">
        <v>Living Water Community (LWC)</v>
      </c>
      <c r="DT472" t="str">
        <v>LLANOVENCOL</v>
      </c>
      <c r="DU472" t="str">
        <v>Lutheran World Federation</v>
      </c>
      <c r="DV472" t="str">
        <v>Lutheran World Relief</v>
      </c>
      <c r="DW472" t="str">
        <v>Malteser International</v>
      </c>
      <c r="DX472" t="str">
        <v>Mana Institute</v>
      </c>
      <c r="DY472" t="str">
        <v>Manos Veneguayas Association</v>
      </c>
      <c r="DZ472" t="str">
        <v>Más Igualdad Perú</v>
      </c>
      <c r="EA472" t="str">
        <v>MedGlobal</v>
      </c>
      <c r="EB472" t="str">
        <v>Medical Teams International</v>
      </c>
      <c r="EC472" t="str">
        <v>Mercy Corps</v>
      </c>
      <c r="ED472" t="str">
        <v>Migrant Service Center (CAM)</v>
      </c>
      <c r="EE472" t="str">
        <v>Migrants, Refugees and Argentine Social Entrepreneurs (MIRARES)</v>
      </c>
      <c r="EF472" t="str">
        <v>Mision Scalabriniana - Ecuador</v>
      </c>
      <c r="EG472" t="str">
        <v>Missão Paz</v>
      </c>
      <c r="EH472" t="str">
        <v>Museu A CASA</v>
      </c>
      <c r="EI472" t="str">
        <v>Norwegian Refugee Council (NRC)</v>
      </c>
      <c r="EJ472" t="str">
        <v>ONG Migrantes por el Maule</v>
      </c>
      <c r="EK472" t="str">
        <v>ONG Preemptive Love Coalition Colombia</v>
      </c>
      <c r="EL472" t="str">
        <v>Organización Transfomando Vidas</v>
      </c>
      <c r="EM472" t="str">
        <v>Organization of Ibero-American States for Education, Science and Culture (OEI)</v>
      </c>
      <c r="EN472" t="str">
        <v>OXFAM</v>
      </c>
      <c r="EO472" t="str">
        <v>Panamerican Development Foundation</v>
      </c>
      <c r="EP472" t="str">
        <v>Panamerican Health Organization/World Health Organization (PAHO/WHO)</v>
      </c>
      <c r="EQ472" t="str">
        <v>Pastoral of Human Mobility - Peruvian Episcopal Conference</v>
      </c>
      <c r="ER472" t="str">
        <v>Pastoral Service for Migrants National</v>
      </c>
      <c r="ES472" t="str">
        <v>Permanent Human Rights defense Committee (CDH)</v>
      </c>
      <c r="ET472" t="str">
        <v>Pirilampos Institute - Group of visits and voluntary actions in Roraima</v>
      </c>
      <c r="EU472" t="str">
        <v>Plan International</v>
      </c>
      <c r="EV472" t="str">
        <v>Population Program, Faculty of Social Sciences, University of the Republic</v>
      </c>
      <c r="EW472" t="str">
        <v>Profamilia Association</v>
      </c>
      <c r="EX472" t="str">
        <v>Red con Migrantes y Refugiados</v>
      </c>
      <c r="EY472" t="str">
        <v>Red Cross Colombia</v>
      </c>
      <c r="EZ472" t="str">
        <v>Red Cross Ecuador</v>
      </c>
      <c r="FA472" t="str">
        <v>Red Cross Peru</v>
      </c>
      <c r="FB472" t="str">
        <v>Red de Investigaciones en Derechos Humanos - CONICET (Consejo Nacional de Investigaciones Científicas y Técnicas)</v>
      </c>
      <c r="FC472" t="str">
        <v>RET International</v>
      </c>
      <c r="FD472" t="str">
        <v>Salú pa Tur Foundation</v>
      </c>
      <c r="FE472" t="str">
        <v>Salvation Army</v>
      </c>
      <c r="FF472" t="str">
        <v>Samaritan's Purse</v>
      </c>
      <c r="FG472" t="str">
        <v>Save the Children International (SCI)</v>
      </c>
      <c r="FH472" t="str">
        <v>Scalabrini Foundation Chile</v>
      </c>
      <c r="FI472" t="str">
        <v>Sección Peruana de Amnistía Internacional</v>
      </c>
      <c r="FJ472" t="str">
        <v>Serviço Pastoral dos Migrantes do Nordeste</v>
      </c>
      <c r="FK472" t="str">
        <v>Sesame Workshop</v>
      </c>
      <c r="FL472" t="str">
        <v>Si, Da Vida</v>
      </c>
      <c r="FM472" t="str">
        <v>Solidarity and Action Asociation</v>
      </c>
      <c r="FN472" t="str">
        <v>SOS Children's Villages</v>
      </c>
      <c r="FO472" t="str">
        <v>Tarabita Foundation</v>
      </c>
      <c r="FP472" t="str">
        <v>Tearfund</v>
      </c>
      <c r="FQ472" t="str">
        <v>TECHO</v>
      </c>
      <c r="FR472" t="str">
        <v>Terranueva Foundation</v>
      </c>
      <c r="FS472" t="str">
        <v>Terre des Hommes Suisse</v>
      </c>
      <c r="FT472" t="str">
        <v>The Israel Forum for International Humanitarian Aid (IsraAID)</v>
      </c>
      <c r="FU472" t="str">
        <v>Unión Venezolana en Perú</v>
      </c>
      <c r="FV472" t="str">
        <v>United Nations Children's Fund (UNICEF)</v>
      </c>
      <c r="FW472" t="str">
        <v>United Nations Development Programme (UNDP)</v>
      </c>
      <c r="FX472" t="str">
        <v>United Nations Educational, Scientific and Cultural Organization (UNESCO)</v>
      </c>
      <c r="FY472" t="str">
        <v>United Nations Entity for Gender Equality and the Empowerment of Women (UNWOMEN)</v>
      </c>
      <c r="FZ472" t="str">
        <v>United Nations Food and Agricultural Organization (FAO)</v>
      </c>
      <c r="GA472" t="str">
        <v>United Nations High Commissioner for Refugees (UNHCR)</v>
      </c>
      <c r="GB472" t="str">
        <v>United Nations Office of the High Commissioner for Human Rights (OHCHR)</v>
      </c>
      <c r="GC472" t="str">
        <v>United Nations Office on Drugs and Crime (UNODC)</v>
      </c>
      <c r="GD472" t="str">
        <v>United Nations Population Fund (UNFPA)</v>
      </c>
      <c r="GE472" t="str">
        <v>United Nations Programme for Human Settlements (UN Habitat)</v>
      </c>
      <c r="GF472" t="str">
        <v>Vale da Benção Educational and Charitable Association (AEBVB)</v>
      </c>
      <c r="GG472" t="str">
        <v>VenAruba Solidaria</v>
      </c>
      <c r="GH472" t="str">
        <v>Venex Curacao Foundation</v>
      </c>
      <c r="GI472" t="str">
        <v>Venezolanos en Barranquilla</v>
      </c>
      <c r="GJ472" t="str">
        <v>Venezolanos en San Cristóbal</v>
      </c>
      <c r="GK472" t="str">
        <v>Venezuelan Emigrant Foundation (FEV)</v>
      </c>
      <c r="GL472" t="str">
        <v>Vicaría de Pastoral Social Caritas</v>
      </c>
      <c r="GM472" t="str">
        <v>Voices GY</v>
      </c>
      <c r="GN472" t="str">
        <v>We World GVC</v>
      </c>
      <c r="GO472" t="str">
        <v>World Council of Credit Unions</v>
      </c>
      <c r="GP472" t="str">
        <v>World Food Programme (WFP)</v>
      </c>
      <c r="GQ472" t="str">
        <v>World Vision</v>
      </c>
      <c r="GR472" t="str">
        <v>ZOA</v>
      </c>
    </row>
    <row r="473" spans="8:200" x14ac:dyDescent="0.3">
      <c r="H473" t="str" cm="1">
        <f t="array" ref="H473:GR473">TRANSPOSE(_xlfn._xlws.SORT(_xlfn._xlws.FILTER(Table3[Name],ISNUMBER(SEARCH(' Activity Sheet'!D527,Table3[Name])),"Not found"),,1))</f>
        <v>.New Organisation</v>
      </c>
      <c r="I473" t="str">
        <v>ABV - Association of Good with Life</v>
      </c>
      <c r="J473" t="str">
        <v>ACAPS</v>
      </c>
      <c r="K473" t="str">
        <v>Acción y Desarrollo</v>
      </c>
      <c r="L473" t="str">
        <v>ACTED</v>
      </c>
      <c r="M473" t="str">
        <v>Action against Hunger</v>
      </c>
      <c r="N473" t="str">
        <v>ActionAid</v>
      </c>
      <c r="O473" t="str">
        <v>Adventist Development and Relief Agency (ADRA)</v>
      </c>
      <c r="P473" t="str">
        <v>Alas de Colibrí Foundation</v>
      </c>
      <c r="Q473" t="str">
        <v>Alianza por la Solidaridad</v>
      </c>
      <c r="R473" t="str">
        <v>Alianza por Venezuela</v>
      </c>
      <c r="S473" t="str">
        <v>Americares Foundation</v>
      </c>
      <c r="T473" t="str">
        <v>Argentine Commission for Refugees and Migrants (CAREF)</v>
      </c>
      <c r="U473" t="str">
        <v>Asociación Aves</v>
      </c>
      <c r="V473" t="str">
        <v>Asociación de Jubilados y Pensionados Venezolanos en Argentina</v>
      </c>
      <c r="W473" t="str">
        <v>Asociación de Venezolanos en Eloy Alfaro</v>
      </c>
      <c r="X473" t="str">
        <v>Asociación Fundación contra el Hambre Perú</v>
      </c>
      <c r="Y473" t="str">
        <v>Asociación Migrantes Venezolanos</v>
      </c>
      <c r="Z473" t="str">
        <v>Asociación Misioneros de San Carlos Scalabrinianos</v>
      </c>
      <c r="AA473" t="str">
        <v>Asociacion Proteccion Poblacion Vulnerable</v>
      </c>
      <c r="AB473" t="str">
        <v>Asociación Quinta Ola</v>
      </c>
      <c r="AC473" t="str">
        <v>Asociación Salto Ángel</v>
      </c>
      <c r="AD473" t="str">
        <v>Asociación Venezuela en Ecuador AC</v>
      </c>
      <c r="AE473" t="str">
        <v>ASOVENAR</v>
      </c>
      <c r="AF473" t="str">
        <v>Associação Hermanitos</v>
      </c>
      <c r="AG473" t="str">
        <v>AVSI Foundation</v>
      </c>
      <c r="AH473" t="str">
        <v>Bethany Christian Services</v>
      </c>
      <c r="AI473" t="str">
        <v>Blumont</v>
      </c>
      <c r="AJ473" t="str">
        <v>CARE</v>
      </c>
      <c r="AK473" t="str">
        <v>Caritas Brazil</v>
      </c>
      <c r="AL473" t="str">
        <v>Caritas Ecuador</v>
      </c>
      <c r="AM473" t="str">
        <v>Caritas Germany</v>
      </c>
      <c r="AN473" t="str">
        <v>Caritas Manaus</v>
      </c>
      <c r="AO473" t="str">
        <v>Caritas Parana</v>
      </c>
      <c r="AP473" t="str">
        <v>Caritas Peru</v>
      </c>
      <c r="AQ473" t="str">
        <v>Caritas Rio de Janeiro</v>
      </c>
      <c r="AR473" t="str">
        <v>Caritas São Paulo</v>
      </c>
      <c r="AS473" t="str">
        <v>Caritas Switzerland</v>
      </c>
      <c r="AT473" t="str">
        <v>CCEFIRO Association</v>
      </c>
      <c r="AU473" t="str">
        <v>CEDRO</v>
      </c>
      <c r="AV473" t="str">
        <v>Center for Integrated Studies and Programs for Sustainable Development (CIEDS)</v>
      </c>
      <c r="AW473" t="str">
        <v>Center for Migration and Human Rights of the Diocese of Roraima (CMDH)</v>
      </c>
      <c r="AX473" t="str">
        <v>Centro de Atencion Psicosocial (CAPS)</v>
      </c>
      <c r="AY473" t="str">
        <v>CESAL</v>
      </c>
      <c r="AZ473" t="str">
        <v>CESVI-Cooperazione e Sviluppo</v>
      </c>
      <c r="BA473" t="str">
        <v>ChildFund International</v>
      </c>
      <c r="BB473" t="str">
        <v>CHS Alternativo</v>
      </c>
      <c r="BC473" t="str">
        <v>Churún Merú Association</v>
      </c>
      <c r="BD473" t="str">
        <v>Coalición por Venezuela</v>
      </c>
      <c r="BE473" t="str">
        <v>Colonia Foundation of Venezuelans in the Dominican Republic (FUNCOVERD)</v>
      </c>
      <c r="BF473" t="str">
        <v>COLVENZ</v>
      </c>
      <c r="BG473" t="str">
        <v>Compassiva</v>
      </c>
      <c r="BH473" t="str">
        <v>Consejo Interreligioso del Perú - Religiones por la Paz</v>
      </c>
      <c r="BI473" t="str">
        <v>Consorcio ONG OCIPI Y Capellanía Nacional OFICA</v>
      </c>
      <c r="BJ473" t="str">
        <v>COOPI - International Cooperation Foundation</v>
      </c>
      <c r="BK473" t="str">
        <v>Corporación Colectivo Sin Fronteras</v>
      </c>
      <c r="BL473" t="str">
        <v>CRISFE Foundation</v>
      </c>
      <c r="BM473" t="str">
        <v>Cuso International</v>
      </c>
      <c r="BN473" t="str">
        <v>Danielle’s Children Fund (DCF)</v>
      </c>
      <c r="BO473" t="str">
        <v>Danish Refugee Council (DRC)</v>
      </c>
      <c r="BP473" t="str">
        <v>Development Support Association - APOYAR</v>
      </c>
      <c r="BQ473" t="str">
        <v>Diakonie Katastrophenhilfe</v>
      </c>
      <c r="BR473" t="str">
        <v>Diálogo Diverso</v>
      </c>
      <c r="BS473" t="str">
        <v>Doctors of the World</v>
      </c>
      <c r="BT473" t="str">
        <v>Dominican Institute for Integrated Development</v>
      </c>
      <c r="BU473" t="str">
        <v>Duendes y Ángeles Vinotinto República Dominicana</v>
      </c>
      <c r="BV473" t="str">
        <v>Encuentros SJS (Servicio Jesuita de la Solidaridad)</v>
      </c>
      <c r="BW473" t="str">
        <v>Ending Violence Against Migrants</v>
      </c>
      <c r="BX473" t="str">
        <v>Equidad Foundation</v>
      </c>
      <c r="BY473" t="str">
        <v>Equilibrium CenDE</v>
      </c>
      <c r="BZ473" t="str">
        <v>Facultad de Psicología - Universidad de la República (UDELAR)</v>
      </c>
      <c r="CA473" t="str">
        <v>First International Emergency and Solidarités International</v>
      </c>
      <c r="CB473" t="str">
        <v>Fondo Ecuatoriano Populorum Progressio</v>
      </c>
      <c r="CC473" t="str">
        <v>Foro Salud Callao</v>
      </c>
      <c r="CD473" t="str">
        <v>Foundation for the Integration and Development of Latin America (FIDAL)</v>
      </c>
      <c r="CE473" t="str">
        <v>Foundation of the Americas (FUDELA)</v>
      </c>
      <c r="CF473" t="str">
        <v>Fraternity Without Borders</v>
      </c>
      <c r="CG473" t="str">
        <v>Fundación Brisas del Norte</v>
      </c>
      <c r="CH473" t="str">
        <v>Fundación Colombovenezolana Nueva Ilusión</v>
      </c>
      <c r="CI473" t="str">
        <v>Fundación Nakama's</v>
      </c>
      <c r="CJ473" t="str">
        <v>Fundación RadaBer</v>
      </c>
      <c r="CK473" t="str">
        <v>Fundación Scalabrini Bolivia</v>
      </c>
      <c r="CL473" t="str">
        <v>Fundacion Social Vivan los Niños</v>
      </c>
      <c r="CM473" t="str">
        <v>FUNVEAC</v>
      </c>
      <c r="CN473" t="str">
        <v>German Development Cooperation Agency GIZ</v>
      </c>
      <c r="CO473" t="str">
        <v>Globalizate Radio</v>
      </c>
      <c r="CP473" t="str">
        <v>GOAL</v>
      </c>
      <c r="CQ473" t="str">
        <v>Halü Bienestar Humano Foundation (HALU)</v>
      </c>
      <c r="CR473" t="str">
        <v>Heartland Alliance International (HAI)</v>
      </c>
      <c r="CS473" t="str">
        <v>HELVETAS Swiss Intercooperation</v>
      </c>
      <c r="CT473" t="str">
        <v>HIAS</v>
      </c>
      <c r="CU473" t="str">
        <v>Human Rights Defence Curaçao</v>
      </c>
      <c r="CV473" t="str">
        <v>Humanity &amp; Inclusion</v>
      </c>
      <c r="CW473" t="str">
        <v>Humans Analytic</v>
      </c>
      <c r="CX473" t="str">
        <v>Idas y Vueltas Association</v>
      </c>
      <c r="CY473" t="str">
        <v>iMMAP</v>
      </c>
      <c r="CZ473" t="str">
        <v>IMPACT Initiatives (REACH)</v>
      </c>
      <c r="DA473" t="str">
        <v>Inmigrante Feliz Association</v>
      </c>
      <c r="DB473" t="str">
        <v>Institute for Migration and Human Rights (IMDH)</v>
      </c>
      <c r="DC473" t="str">
        <v>Institute of Natural and Cultural Heritage (IPANC)</v>
      </c>
      <c r="DD473" t="str">
        <v>International Committee for the Development of People (CISP)</v>
      </c>
      <c r="DE473" t="str">
        <v>International Federation of the Red Cross (IFRC)</v>
      </c>
      <c r="DF473" t="str">
        <v>International Labour Organization (ILO)</v>
      </c>
      <c r="DG473" t="str">
        <v>International Medical Corps</v>
      </c>
      <c r="DH473" t="str">
        <v>International Organization for Migration (IOM)</v>
      </c>
      <c r="DI473" t="str">
        <v>International Rescue Committee (IRC)</v>
      </c>
      <c r="DJ473" t="str">
        <v>INTERSOS</v>
      </c>
      <c r="DK473" t="str">
        <v>Jesuit Migrant Service (JMS)</v>
      </c>
      <c r="DL473" t="str">
        <v>Jesuit Refugee Service (JRS)</v>
      </c>
      <c r="DM473" t="str">
        <v>Jesuit Service for Migrants and Refugees (JSMR)</v>
      </c>
      <c r="DN473" t="str">
        <v>Joint United Nations Programme on HIV/AIDS (UNAIDS)</v>
      </c>
      <c r="DO473" t="str">
        <v>Kimirina Coorporation</v>
      </c>
      <c r="DP473" t="str">
        <v>La Casita Hispanic Cultural Centre</v>
      </c>
      <c r="DQ473" t="str">
        <v>Latin American Network of Non-Governmental Organizations of Persons with Disabilities and their Families (RIADIS)</v>
      </c>
      <c r="DR473" t="str">
        <v>LGBT+ Movement Brazil</v>
      </c>
      <c r="DS473" t="str">
        <v>Living Water Community (LWC)</v>
      </c>
      <c r="DT473" t="str">
        <v>LLANOVENCOL</v>
      </c>
      <c r="DU473" t="str">
        <v>Lutheran World Federation</v>
      </c>
      <c r="DV473" t="str">
        <v>Lutheran World Relief</v>
      </c>
      <c r="DW473" t="str">
        <v>Malteser International</v>
      </c>
      <c r="DX473" t="str">
        <v>Mana Institute</v>
      </c>
      <c r="DY473" t="str">
        <v>Manos Veneguayas Association</v>
      </c>
      <c r="DZ473" t="str">
        <v>Más Igualdad Perú</v>
      </c>
      <c r="EA473" t="str">
        <v>MedGlobal</v>
      </c>
      <c r="EB473" t="str">
        <v>Medical Teams International</v>
      </c>
      <c r="EC473" t="str">
        <v>Mercy Corps</v>
      </c>
      <c r="ED473" t="str">
        <v>Migrant Service Center (CAM)</v>
      </c>
      <c r="EE473" t="str">
        <v>Migrants, Refugees and Argentine Social Entrepreneurs (MIRARES)</v>
      </c>
      <c r="EF473" t="str">
        <v>Mision Scalabriniana - Ecuador</v>
      </c>
      <c r="EG473" t="str">
        <v>Missão Paz</v>
      </c>
      <c r="EH473" t="str">
        <v>Museu A CASA</v>
      </c>
      <c r="EI473" t="str">
        <v>Norwegian Refugee Council (NRC)</v>
      </c>
      <c r="EJ473" t="str">
        <v>ONG Migrantes por el Maule</v>
      </c>
      <c r="EK473" t="str">
        <v>ONG Preemptive Love Coalition Colombia</v>
      </c>
      <c r="EL473" t="str">
        <v>Organización Transfomando Vidas</v>
      </c>
      <c r="EM473" t="str">
        <v>Organization of Ibero-American States for Education, Science and Culture (OEI)</v>
      </c>
      <c r="EN473" t="str">
        <v>OXFAM</v>
      </c>
      <c r="EO473" t="str">
        <v>Panamerican Development Foundation</v>
      </c>
      <c r="EP473" t="str">
        <v>Panamerican Health Organization/World Health Organization (PAHO/WHO)</v>
      </c>
      <c r="EQ473" t="str">
        <v>Pastoral of Human Mobility - Peruvian Episcopal Conference</v>
      </c>
      <c r="ER473" t="str">
        <v>Pastoral Service for Migrants National</v>
      </c>
      <c r="ES473" t="str">
        <v>Permanent Human Rights defense Committee (CDH)</v>
      </c>
      <c r="ET473" t="str">
        <v>Pirilampos Institute - Group of visits and voluntary actions in Roraima</v>
      </c>
      <c r="EU473" t="str">
        <v>Plan International</v>
      </c>
      <c r="EV473" t="str">
        <v>Population Program, Faculty of Social Sciences, University of the Republic</v>
      </c>
      <c r="EW473" t="str">
        <v>Profamilia Association</v>
      </c>
      <c r="EX473" t="str">
        <v>Red con Migrantes y Refugiados</v>
      </c>
      <c r="EY473" t="str">
        <v>Red Cross Colombia</v>
      </c>
      <c r="EZ473" t="str">
        <v>Red Cross Ecuador</v>
      </c>
      <c r="FA473" t="str">
        <v>Red Cross Peru</v>
      </c>
      <c r="FB473" t="str">
        <v>Red de Investigaciones en Derechos Humanos - CONICET (Consejo Nacional de Investigaciones Científicas y Técnicas)</v>
      </c>
      <c r="FC473" t="str">
        <v>RET International</v>
      </c>
      <c r="FD473" t="str">
        <v>Salú pa Tur Foundation</v>
      </c>
      <c r="FE473" t="str">
        <v>Salvation Army</v>
      </c>
      <c r="FF473" t="str">
        <v>Samaritan's Purse</v>
      </c>
      <c r="FG473" t="str">
        <v>Save the Children International (SCI)</v>
      </c>
      <c r="FH473" t="str">
        <v>Scalabrini Foundation Chile</v>
      </c>
      <c r="FI473" t="str">
        <v>Sección Peruana de Amnistía Internacional</v>
      </c>
      <c r="FJ473" t="str">
        <v>Serviço Pastoral dos Migrantes do Nordeste</v>
      </c>
      <c r="FK473" t="str">
        <v>Sesame Workshop</v>
      </c>
      <c r="FL473" t="str">
        <v>Si, Da Vida</v>
      </c>
      <c r="FM473" t="str">
        <v>Solidarity and Action Asociation</v>
      </c>
      <c r="FN473" t="str">
        <v>SOS Children's Villages</v>
      </c>
      <c r="FO473" t="str">
        <v>Tarabita Foundation</v>
      </c>
      <c r="FP473" t="str">
        <v>Tearfund</v>
      </c>
      <c r="FQ473" t="str">
        <v>TECHO</v>
      </c>
      <c r="FR473" t="str">
        <v>Terranueva Foundation</v>
      </c>
      <c r="FS473" t="str">
        <v>Terre des Hommes Suisse</v>
      </c>
      <c r="FT473" t="str">
        <v>The Israel Forum for International Humanitarian Aid (IsraAID)</v>
      </c>
      <c r="FU473" t="str">
        <v>Unión Venezolana en Perú</v>
      </c>
      <c r="FV473" t="str">
        <v>United Nations Children's Fund (UNICEF)</v>
      </c>
      <c r="FW473" t="str">
        <v>United Nations Development Programme (UNDP)</v>
      </c>
      <c r="FX473" t="str">
        <v>United Nations Educational, Scientific and Cultural Organization (UNESCO)</v>
      </c>
      <c r="FY473" t="str">
        <v>United Nations Entity for Gender Equality and the Empowerment of Women (UNWOMEN)</v>
      </c>
      <c r="FZ473" t="str">
        <v>United Nations Food and Agricultural Organization (FAO)</v>
      </c>
      <c r="GA473" t="str">
        <v>United Nations High Commissioner for Refugees (UNHCR)</v>
      </c>
      <c r="GB473" t="str">
        <v>United Nations Office of the High Commissioner for Human Rights (OHCHR)</v>
      </c>
      <c r="GC473" t="str">
        <v>United Nations Office on Drugs and Crime (UNODC)</v>
      </c>
      <c r="GD473" t="str">
        <v>United Nations Population Fund (UNFPA)</v>
      </c>
      <c r="GE473" t="str">
        <v>United Nations Programme for Human Settlements (UN Habitat)</v>
      </c>
      <c r="GF473" t="str">
        <v>Vale da Benção Educational and Charitable Association (AEBVB)</v>
      </c>
      <c r="GG473" t="str">
        <v>VenAruba Solidaria</v>
      </c>
      <c r="GH473" t="str">
        <v>Venex Curacao Foundation</v>
      </c>
      <c r="GI473" t="str">
        <v>Venezolanos en Barranquilla</v>
      </c>
      <c r="GJ473" t="str">
        <v>Venezolanos en San Cristóbal</v>
      </c>
      <c r="GK473" t="str">
        <v>Venezuelan Emigrant Foundation (FEV)</v>
      </c>
      <c r="GL473" t="str">
        <v>Vicaría de Pastoral Social Caritas</v>
      </c>
      <c r="GM473" t="str">
        <v>Voices GY</v>
      </c>
      <c r="GN473" t="str">
        <v>We World GVC</v>
      </c>
      <c r="GO473" t="str">
        <v>World Council of Credit Unions</v>
      </c>
      <c r="GP473" t="str">
        <v>World Food Programme (WFP)</v>
      </c>
      <c r="GQ473" t="str">
        <v>World Vision</v>
      </c>
      <c r="GR473" t="str">
        <v>ZOA</v>
      </c>
    </row>
    <row r="474" spans="8:200" x14ac:dyDescent="0.3">
      <c r="H474" t="str" cm="1">
        <f t="array" ref="H474:GR474">TRANSPOSE(_xlfn._xlws.SORT(_xlfn._xlws.FILTER(Table3[Name],ISNUMBER(SEARCH(' Activity Sheet'!D528,Table3[Name])),"Not found"),,1))</f>
        <v>.New Organisation</v>
      </c>
      <c r="I474" t="str">
        <v>ABV - Association of Good with Life</v>
      </c>
      <c r="J474" t="str">
        <v>ACAPS</v>
      </c>
      <c r="K474" t="str">
        <v>Acción y Desarrollo</v>
      </c>
      <c r="L474" t="str">
        <v>ACTED</v>
      </c>
      <c r="M474" t="str">
        <v>Action against Hunger</v>
      </c>
      <c r="N474" t="str">
        <v>ActionAid</v>
      </c>
      <c r="O474" t="str">
        <v>Adventist Development and Relief Agency (ADRA)</v>
      </c>
      <c r="P474" t="str">
        <v>Alas de Colibrí Foundation</v>
      </c>
      <c r="Q474" t="str">
        <v>Alianza por la Solidaridad</v>
      </c>
      <c r="R474" t="str">
        <v>Alianza por Venezuela</v>
      </c>
      <c r="S474" t="str">
        <v>Americares Foundation</v>
      </c>
      <c r="T474" t="str">
        <v>Argentine Commission for Refugees and Migrants (CAREF)</v>
      </c>
      <c r="U474" t="str">
        <v>Asociación Aves</v>
      </c>
      <c r="V474" t="str">
        <v>Asociación de Jubilados y Pensionados Venezolanos en Argentina</v>
      </c>
      <c r="W474" t="str">
        <v>Asociación de Venezolanos en Eloy Alfaro</v>
      </c>
      <c r="X474" t="str">
        <v>Asociación Fundación contra el Hambre Perú</v>
      </c>
      <c r="Y474" t="str">
        <v>Asociación Migrantes Venezolanos</v>
      </c>
      <c r="Z474" t="str">
        <v>Asociación Misioneros de San Carlos Scalabrinianos</v>
      </c>
      <c r="AA474" t="str">
        <v>Asociacion Proteccion Poblacion Vulnerable</v>
      </c>
      <c r="AB474" t="str">
        <v>Asociación Quinta Ola</v>
      </c>
      <c r="AC474" t="str">
        <v>Asociación Salto Ángel</v>
      </c>
      <c r="AD474" t="str">
        <v>Asociación Venezuela en Ecuador AC</v>
      </c>
      <c r="AE474" t="str">
        <v>ASOVENAR</v>
      </c>
      <c r="AF474" t="str">
        <v>Associação Hermanitos</v>
      </c>
      <c r="AG474" t="str">
        <v>AVSI Foundation</v>
      </c>
      <c r="AH474" t="str">
        <v>Bethany Christian Services</v>
      </c>
      <c r="AI474" t="str">
        <v>Blumont</v>
      </c>
      <c r="AJ474" t="str">
        <v>CARE</v>
      </c>
      <c r="AK474" t="str">
        <v>Caritas Brazil</v>
      </c>
      <c r="AL474" t="str">
        <v>Caritas Ecuador</v>
      </c>
      <c r="AM474" t="str">
        <v>Caritas Germany</v>
      </c>
      <c r="AN474" t="str">
        <v>Caritas Manaus</v>
      </c>
      <c r="AO474" t="str">
        <v>Caritas Parana</v>
      </c>
      <c r="AP474" t="str">
        <v>Caritas Peru</v>
      </c>
      <c r="AQ474" t="str">
        <v>Caritas Rio de Janeiro</v>
      </c>
      <c r="AR474" t="str">
        <v>Caritas São Paulo</v>
      </c>
      <c r="AS474" t="str">
        <v>Caritas Switzerland</v>
      </c>
      <c r="AT474" t="str">
        <v>CCEFIRO Association</v>
      </c>
      <c r="AU474" t="str">
        <v>CEDRO</v>
      </c>
      <c r="AV474" t="str">
        <v>Center for Integrated Studies and Programs for Sustainable Development (CIEDS)</v>
      </c>
      <c r="AW474" t="str">
        <v>Center for Migration and Human Rights of the Diocese of Roraima (CMDH)</v>
      </c>
      <c r="AX474" t="str">
        <v>Centro de Atencion Psicosocial (CAPS)</v>
      </c>
      <c r="AY474" t="str">
        <v>CESAL</v>
      </c>
      <c r="AZ474" t="str">
        <v>CESVI-Cooperazione e Sviluppo</v>
      </c>
      <c r="BA474" t="str">
        <v>ChildFund International</v>
      </c>
      <c r="BB474" t="str">
        <v>CHS Alternativo</v>
      </c>
      <c r="BC474" t="str">
        <v>Churún Merú Association</v>
      </c>
      <c r="BD474" t="str">
        <v>Coalición por Venezuela</v>
      </c>
      <c r="BE474" t="str">
        <v>Colonia Foundation of Venezuelans in the Dominican Republic (FUNCOVERD)</v>
      </c>
      <c r="BF474" t="str">
        <v>COLVENZ</v>
      </c>
      <c r="BG474" t="str">
        <v>Compassiva</v>
      </c>
      <c r="BH474" t="str">
        <v>Consejo Interreligioso del Perú - Religiones por la Paz</v>
      </c>
      <c r="BI474" t="str">
        <v>Consorcio ONG OCIPI Y Capellanía Nacional OFICA</v>
      </c>
      <c r="BJ474" t="str">
        <v>COOPI - International Cooperation Foundation</v>
      </c>
      <c r="BK474" t="str">
        <v>Corporación Colectivo Sin Fronteras</v>
      </c>
      <c r="BL474" t="str">
        <v>CRISFE Foundation</v>
      </c>
      <c r="BM474" t="str">
        <v>Cuso International</v>
      </c>
      <c r="BN474" t="str">
        <v>Danielle’s Children Fund (DCF)</v>
      </c>
      <c r="BO474" t="str">
        <v>Danish Refugee Council (DRC)</v>
      </c>
      <c r="BP474" t="str">
        <v>Development Support Association - APOYAR</v>
      </c>
      <c r="BQ474" t="str">
        <v>Diakonie Katastrophenhilfe</v>
      </c>
      <c r="BR474" t="str">
        <v>Diálogo Diverso</v>
      </c>
      <c r="BS474" t="str">
        <v>Doctors of the World</v>
      </c>
      <c r="BT474" t="str">
        <v>Dominican Institute for Integrated Development</v>
      </c>
      <c r="BU474" t="str">
        <v>Duendes y Ángeles Vinotinto República Dominicana</v>
      </c>
      <c r="BV474" t="str">
        <v>Encuentros SJS (Servicio Jesuita de la Solidaridad)</v>
      </c>
      <c r="BW474" t="str">
        <v>Ending Violence Against Migrants</v>
      </c>
      <c r="BX474" t="str">
        <v>Equidad Foundation</v>
      </c>
      <c r="BY474" t="str">
        <v>Equilibrium CenDE</v>
      </c>
      <c r="BZ474" t="str">
        <v>Facultad de Psicología - Universidad de la República (UDELAR)</v>
      </c>
      <c r="CA474" t="str">
        <v>First International Emergency and Solidarités International</v>
      </c>
      <c r="CB474" t="str">
        <v>Fondo Ecuatoriano Populorum Progressio</v>
      </c>
      <c r="CC474" t="str">
        <v>Foro Salud Callao</v>
      </c>
      <c r="CD474" t="str">
        <v>Foundation for the Integration and Development of Latin America (FIDAL)</v>
      </c>
      <c r="CE474" t="str">
        <v>Foundation of the Americas (FUDELA)</v>
      </c>
      <c r="CF474" t="str">
        <v>Fraternity Without Borders</v>
      </c>
      <c r="CG474" t="str">
        <v>Fundación Brisas del Norte</v>
      </c>
      <c r="CH474" t="str">
        <v>Fundación Colombovenezolana Nueva Ilusión</v>
      </c>
      <c r="CI474" t="str">
        <v>Fundación Nakama's</v>
      </c>
      <c r="CJ474" t="str">
        <v>Fundación RadaBer</v>
      </c>
      <c r="CK474" t="str">
        <v>Fundación Scalabrini Bolivia</v>
      </c>
      <c r="CL474" t="str">
        <v>Fundacion Social Vivan los Niños</v>
      </c>
      <c r="CM474" t="str">
        <v>FUNVEAC</v>
      </c>
      <c r="CN474" t="str">
        <v>German Development Cooperation Agency GIZ</v>
      </c>
      <c r="CO474" t="str">
        <v>Globalizate Radio</v>
      </c>
      <c r="CP474" t="str">
        <v>GOAL</v>
      </c>
      <c r="CQ474" t="str">
        <v>Halü Bienestar Humano Foundation (HALU)</v>
      </c>
      <c r="CR474" t="str">
        <v>Heartland Alliance International (HAI)</v>
      </c>
      <c r="CS474" t="str">
        <v>HELVETAS Swiss Intercooperation</v>
      </c>
      <c r="CT474" t="str">
        <v>HIAS</v>
      </c>
      <c r="CU474" t="str">
        <v>Human Rights Defence Curaçao</v>
      </c>
      <c r="CV474" t="str">
        <v>Humanity &amp; Inclusion</v>
      </c>
      <c r="CW474" t="str">
        <v>Humans Analytic</v>
      </c>
      <c r="CX474" t="str">
        <v>Idas y Vueltas Association</v>
      </c>
      <c r="CY474" t="str">
        <v>iMMAP</v>
      </c>
      <c r="CZ474" t="str">
        <v>IMPACT Initiatives (REACH)</v>
      </c>
      <c r="DA474" t="str">
        <v>Inmigrante Feliz Association</v>
      </c>
      <c r="DB474" t="str">
        <v>Institute for Migration and Human Rights (IMDH)</v>
      </c>
      <c r="DC474" t="str">
        <v>Institute of Natural and Cultural Heritage (IPANC)</v>
      </c>
      <c r="DD474" t="str">
        <v>International Committee for the Development of People (CISP)</v>
      </c>
      <c r="DE474" t="str">
        <v>International Federation of the Red Cross (IFRC)</v>
      </c>
      <c r="DF474" t="str">
        <v>International Labour Organization (ILO)</v>
      </c>
      <c r="DG474" t="str">
        <v>International Medical Corps</v>
      </c>
      <c r="DH474" t="str">
        <v>International Organization for Migration (IOM)</v>
      </c>
      <c r="DI474" t="str">
        <v>International Rescue Committee (IRC)</v>
      </c>
      <c r="DJ474" t="str">
        <v>INTERSOS</v>
      </c>
      <c r="DK474" t="str">
        <v>Jesuit Migrant Service (JMS)</v>
      </c>
      <c r="DL474" t="str">
        <v>Jesuit Refugee Service (JRS)</v>
      </c>
      <c r="DM474" t="str">
        <v>Jesuit Service for Migrants and Refugees (JSMR)</v>
      </c>
      <c r="DN474" t="str">
        <v>Joint United Nations Programme on HIV/AIDS (UNAIDS)</v>
      </c>
      <c r="DO474" t="str">
        <v>Kimirina Coorporation</v>
      </c>
      <c r="DP474" t="str">
        <v>La Casita Hispanic Cultural Centre</v>
      </c>
      <c r="DQ474" t="str">
        <v>Latin American Network of Non-Governmental Organizations of Persons with Disabilities and their Families (RIADIS)</v>
      </c>
      <c r="DR474" t="str">
        <v>LGBT+ Movement Brazil</v>
      </c>
      <c r="DS474" t="str">
        <v>Living Water Community (LWC)</v>
      </c>
      <c r="DT474" t="str">
        <v>LLANOVENCOL</v>
      </c>
      <c r="DU474" t="str">
        <v>Lutheran World Federation</v>
      </c>
      <c r="DV474" t="str">
        <v>Lutheran World Relief</v>
      </c>
      <c r="DW474" t="str">
        <v>Malteser International</v>
      </c>
      <c r="DX474" t="str">
        <v>Mana Institute</v>
      </c>
      <c r="DY474" t="str">
        <v>Manos Veneguayas Association</v>
      </c>
      <c r="DZ474" t="str">
        <v>Más Igualdad Perú</v>
      </c>
      <c r="EA474" t="str">
        <v>MedGlobal</v>
      </c>
      <c r="EB474" t="str">
        <v>Medical Teams International</v>
      </c>
      <c r="EC474" t="str">
        <v>Mercy Corps</v>
      </c>
      <c r="ED474" t="str">
        <v>Migrant Service Center (CAM)</v>
      </c>
      <c r="EE474" t="str">
        <v>Migrants, Refugees and Argentine Social Entrepreneurs (MIRARES)</v>
      </c>
      <c r="EF474" t="str">
        <v>Mision Scalabriniana - Ecuador</v>
      </c>
      <c r="EG474" t="str">
        <v>Missão Paz</v>
      </c>
      <c r="EH474" t="str">
        <v>Museu A CASA</v>
      </c>
      <c r="EI474" t="str">
        <v>Norwegian Refugee Council (NRC)</v>
      </c>
      <c r="EJ474" t="str">
        <v>ONG Migrantes por el Maule</v>
      </c>
      <c r="EK474" t="str">
        <v>ONG Preemptive Love Coalition Colombia</v>
      </c>
      <c r="EL474" t="str">
        <v>Organización Transfomando Vidas</v>
      </c>
      <c r="EM474" t="str">
        <v>Organization of Ibero-American States for Education, Science and Culture (OEI)</v>
      </c>
      <c r="EN474" t="str">
        <v>OXFAM</v>
      </c>
      <c r="EO474" t="str">
        <v>Panamerican Development Foundation</v>
      </c>
      <c r="EP474" t="str">
        <v>Panamerican Health Organization/World Health Organization (PAHO/WHO)</v>
      </c>
      <c r="EQ474" t="str">
        <v>Pastoral of Human Mobility - Peruvian Episcopal Conference</v>
      </c>
      <c r="ER474" t="str">
        <v>Pastoral Service for Migrants National</v>
      </c>
      <c r="ES474" t="str">
        <v>Permanent Human Rights defense Committee (CDH)</v>
      </c>
      <c r="ET474" t="str">
        <v>Pirilampos Institute - Group of visits and voluntary actions in Roraima</v>
      </c>
      <c r="EU474" t="str">
        <v>Plan International</v>
      </c>
      <c r="EV474" t="str">
        <v>Population Program, Faculty of Social Sciences, University of the Republic</v>
      </c>
      <c r="EW474" t="str">
        <v>Profamilia Association</v>
      </c>
      <c r="EX474" t="str">
        <v>Red con Migrantes y Refugiados</v>
      </c>
      <c r="EY474" t="str">
        <v>Red Cross Colombia</v>
      </c>
      <c r="EZ474" t="str">
        <v>Red Cross Ecuador</v>
      </c>
      <c r="FA474" t="str">
        <v>Red Cross Peru</v>
      </c>
      <c r="FB474" t="str">
        <v>Red de Investigaciones en Derechos Humanos - CONICET (Consejo Nacional de Investigaciones Científicas y Técnicas)</v>
      </c>
      <c r="FC474" t="str">
        <v>RET International</v>
      </c>
      <c r="FD474" t="str">
        <v>Salú pa Tur Foundation</v>
      </c>
      <c r="FE474" t="str">
        <v>Salvation Army</v>
      </c>
      <c r="FF474" t="str">
        <v>Samaritan's Purse</v>
      </c>
      <c r="FG474" t="str">
        <v>Save the Children International (SCI)</v>
      </c>
      <c r="FH474" t="str">
        <v>Scalabrini Foundation Chile</v>
      </c>
      <c r="FI474" t="str">
        <v>Sección Peruana de Amnistía Internacional</v>
      </c>
      <c r="FJ474" t="str">
        <v>Serviço Pastoral dos Migrantes do Nordeste</v>
      </c>
      <c r="FK474" t="str">
        <v>Sesame Workshop</v>
      </c>
      <c r="FL474" t="str">
        <v>Si, Da Vida</v>
      </c>
      <c r="FM474" t="str">
        <v>Solidarity and Action Asociation</v>
      </c>
      <c r="FN474" t="str">
        <v>SOS Children's Villages</v>
      </c>
      <c r="FO474" t="str">
        <v>Tarabita Foundation</v>
      </c>
      <c r="FP474" t="str">
        <v>Tearfund</v>
      </c>
      <c r="FQ474" t="str">
        <v>TECHO</v>
      </c>
      <c r="FR474" t="str">
        <v>Terranueva Foundation</v>
      </c>
      <c r="FS474" t="str">
        <v>Terre des Hommes Suisse</v>
      </c>
      <c r="FT474" t="str">
        <v>The Israel Forum for International Humanitarian Aid (IsraAID)</v>
      </c>
      <c r="FU474" t="str">
        <v>Unión Venezolana en Perú</v>
      </c>
      <c r="FV474" t="str">
        <v>United Nations Children's Fund (UNICEF)</v>
      </c>
      <c r="FW474" t="str">
        <v>United Nations Development Programme (UNDP)</v>
      </c>
      <c r="FX474" t="str">
        <v>United Nations Educational, Scientific and Cultural Organization (UNESCO)</v>
      </c>
      <c r="FY474" t="str">
        <v>United Nations Entity for Gender Equality and the Empowerment of Women (UNWOMEN)</v>
      </c>
      <c r="FZ474" t="str">
        <v>United Nations Food and Agricultural Organization (FAO)</v>
      </c>
      <c r="GA474" t="str">
        <v>United Nations High Commissioner for Refugees (UNHCR)</v>
      </c>
      <c r="GB474" t="str">
        <v>United Nations Office of the High Commissioner for Human Rights (OHCHR)</v>
      </c>
      <c r="GC474" t="str">
        <v>United Nations Office on Drugs and Crime (UNODC)</v>
      </c>
      <c r="GD474" t="str">
        <v>United Nations Population Fund (UNFPA)</v>
      </c>
      <c r="GE474" t="str">
        <v>United Nations Programme for Human Settlements (UN Habitat)</v>
      </c>
      <c r="GF474" t="str">
        <v>Vale da Benção Educational and Charitable Association (AEBVB)</v>
      </c>
      <c r="GG474" t="str">
        <v>VenAruba Solidaria</v>
      </c>
      <c r="GH474" t="str">
        <v>Venex Curacao Foundation</v>
      </c>
      <c r="GI474" t="str">
        <v>Venezolanos en Barranquilla</v>
      </c>
      <c r="GJ474" t="str">
        <v>Venezolanos en San Cristóbal</v>
      </c>
      <c r="GK474" t="str">
        <v>Venezuelan Emigrant Foundation (FEV)</v>
      </c>
      <c r="GL474" t="str">
        <v>Vicaría de Pastoral Social Caritas</v>
      </c>
      <c r="GM474" t="str">
        <v>Voices GY</v>
      </c>
      <c r="GN474" t="str">
        <v>We World GVC</v>
      </c>
      <c r="GO474" t="str">
        <v>World Council of Credit Unions</v>
      </c>
      <c r="GP474" t="str">
        <v>World Food Programme (WFP)</v>
      </c>
      <c r="GQ474" t="str">
        <v>World Vision</v>
      </c>
      <c r="GR474" t="str">
        <v>ZOA</v>
      </c>
    </row>
    <row r="475" spans="8:200" x14ac:dyDescent="0.3">
      <c r="H475" t="str" cm="1">
        <f t="array" ref="H475:GR475">TRANSPOSE(_xlfn._xlws.SORT(_xlfn._xlws.FILTER(Table3[Name],ISNUMBER(SEARCH(' Activity Sheet'!D529,Table3[Name])),"Not found"),,1))</f>
        <v>.New Organisation</v>
      </c>
      <c r="I475" t="str">
        <v>ABV - Association of Good with Life</v>
      </c>
      <c r="J475" t="str">
        <v>ACAPS</v>
      </c>
      <c r="K475" t="str">
        <v>Acción y Desarrollo</v>
      </c>
      <c r="L475" t="str">
        <v>ACTED</v>
      </c>
      <c r="M475" t="str">
        <v>Action against Hunger</v>
      </c>
      <c r="N475" t="str">
        <v>ActionAid</v>
      </c>
      <c r="O475" t="str">
        <v>Adventist Development and Relief Agency (ADRA)</v>
      </c>
      <c r="P475" t="str">
        <v>Alas de Colibrí Foundation</v>
      </c>
      <c r="Q475" t="str">
        <v>Alianza por la Solidaridad</v>
      </c>
      <c r="R475" t="str">
        <v>Alianza por Venezuela</v>
      </c>
      <c r="S475" t="str">
        <v>Americares Foundation</v>
      </c>
      <c r="T475" t="str">
        <v>Argentine Commission for Refugees and Migrants (CAREF)</v>
      </c>
      <c r="U475" t="str">
        <v>Asociación Aves</v>
      </c>
      <c r="V475" t="str">
        <v>Asociación de Jubilados y Pensionados Venezolanos en Argentina</v>
      </c>
      <c r="W475" t="str">
        <v>Asociación de Venezolanos en Eloy Alfaro</v>
      </c>
      <c r="X475" t="str">
        <v>Asociación Fundación contra el Hambre Perú</v>
      </c>
      <c r="Y475" t="str">
        <v>Asociación Migrantes Venezolanos</v>
      </c>
      <c r="Z475" t="str">
        <v>Asociación Misioneros de San Carlos Scalabrinianos</v>
      </c>
      <c r="AA475" t="str">
        <v>Asociacion Proteccion Poblacion Vulnerable</v>
      </c>
      <c r="AB475" t="str">
        <v>Asociación Quinta Ola</v>
      </c>
      <c r="AC475" t="str">
        <v>Asociación Salto Ángel</v>
      </c>
      <c r="AD475" t="str">
        <v>Asociación Venezuela en Ecuador AC</v>
      </c>
      <c r="AE475" t="str">
        <v>ASOVENAR</v>
      </c>
      <c r="AF475" t="str">
        <v>Associação Hermanitos</v>
      </c>
      <c r="AG475" t="str">
        <v>AVSI Foundation</v>
      </c>
      <c r="AH475" t="str">
        <v>Bethany Christian Services</v>
      </c>
      <c r="AI475" t="str">
        <v>Blumont</v>
      </c>
      <c r="AJ475" t="str">
        <v>CARE</v>
      </c>
      <c r="AK475" t="str">
        <v>Caritas Brazil</v>
      </c>
      <c r="AL475" t="str">
        <v>Caritas Ecuador</v>
      </c>
      <c r="AM475" t="str">
        <v>Caritas Germany</v>
      </c>
      <c r="AN475" t="str">
        <v>Caritas Manaus</v>
      </c>
      <c r="AO475" t="str">
        <v>Caritas Parana</v>
      </c>
      <c r="AP475" t="str">
        <v>Caritas Peru</v>
      </c>
      <c r="AQ475" t="str">
        <v>Caritas Rio de Janeiro</v>
      </c>
      <c r="AR475" t="str">
        <v>Caritas São Paulo</v>
      </c>
      <c r="AS475" t="str">
        <v>Caritas Switzerland</v>
      </c>
      <c r="AT475" t="str">
        <v>CCEFIRO Association</v>
      </c>
      <c r="AU475" t="str">
        <v>CEDRO</v>
      </c>
      <c r="AV475" t="str">
        <v>Center for Integrated Studies and Programs for Sustainable Development (CIEDS)</v>
      </c>
      <c r="AW475" t="str">
        <v>Center for Migration and Human Rights of the Diocese of Roraima (CMDH)</v>
      </c>
      <c r="AX475" t="str">
        <v>Centro de Atencion Psicosocial (CAPS)</v>
      </c>
      <c r="AY475" t="str">
        <v>CESAL</v>
      </c>
      <c r="AZ475" t="str">
        <v>CESVI-Cooperazione e Sviluppo</v>
      </c>
      <c r="BA475" t="str">
        <v>ChildFund International</v>
      </c>
      <c r="BB475" t="str">
        <v>CHS Alternativo</v>
      </c>
      <c r="BC475" t="str">
        <v>Churún Merú Association</v>
      </c>
      <c r="BD475" t="str">
        <v>Coalición por Venezuela</v>
      </c>
      <c r="BE475" t="str">
        <v>Colonia Foundation of Venezuelans in the Dominican Republic (FUNCOVERD)</v>
      </c>
      <c r="BF475" t="str">
        <v>COLVENZ</v>
      </c>
      <c r="BG475" t="str">
        <v>Compassiva</v>
      </c>
      <c r="BH475" t="str">
        <v>Consejo Interreligioso del Perú - Religiones por la Paz</v>
      </c>
      <c r="BI475" t="str">
        <v>Consorcio ONG OCIPI Y Capellanía Nacional OFICA</v>
      </c>
      <c r="BJ475" t="str">
        <v>COOPI - International Cooperation Foundation</v>
      </c>
      <c r="BK475" t="str">
        <v>Corporación Colectivo Sin Fronteras</v>
      </c>
      <c r="BL475" t="str">
        <v>CRISFE Foundation</v>
      </c>
      <c r="BM475" t="str">
        <v>Cuso International</v>
      </c>
      <c r="BN475" t="str">
        <v>Danielle’s Children Fund (DCF)</v>
      </c>
      <c r="BO475" t="str">
        <v>Danish Refugee Council (DRC)</v>
      </c>
      <c r="BP475" t="str">
        <v>Development Support Association - APOYAR</v>
      </c>
      <c r="BQ475" t="str">
        <v>Diakonie Katastrophenhilfe</v>
      </c>
      <c r="BR475" t="str">
        <v>Diálogo Diverso</v>
      </c>
      <c r="BS475" t="str">
        <v>Doctors of the World</v>
      </c>
      <c r="BT475" t="str">
        <v>Dominican Institute for Integrated Development</v>
      </c>
      <c r="BU475" t="str">
        <v>Duendes y Ángeles Vinotinto República Dominicana</v>
      </c>
      <c r="BV475" t="str">
        <v>Encuentros SJS (Servicio Jesuita de la Solidaridad)</v>
      </c>
      <c r="BW475" t="str">
        <v>Ending Violence Against Migrants</v>
      </c>
      <c r="BX475" t="str">
        <v>Equidad Foundation</v>
      </c>
      <c r="BY475" t="str">
        <v>Equilibrium CenDE</v>
      </c>
      <c r="BZ475" t="str">
        <v>Facultad de Psicología - Universidad de la República (UDELAR)</v>
      </c>
      <c r="CA475" t="str">
        <v>First International Emergency and Solidarités International</v>
      </c>
      <c r="CB475" t="str">
        <v>Fondo Ecuatoriano Populorum Progressio</v>
      </c>
      <c r="CC475" t="str">
        <v>Foro Salud Callao</v>
      </c>
      <c r="CD475" t="str">
        <v>Foundation for the Integration and Development of Latin America (FIDAL)</v>
      </c>
      <c r="CE475" t="str">
        <v>Foundation of the Americas (FUDELA)</v>
      </c>
      <c r="CF475" t="str">
        <v>Fraternity Without Borders</v>
      </c>
      <c r="CG475" t="str">
        <v>Fundación Brisas del Norte</v>
      </c>
      <c r="CH475" t="str">
        <v>Fundación Colombovenezolana Nueva Ilusión</v>
      </c>
      <c r="CI475" t="str">
        <v>Fundación Nakama's</v>
      </c>
      <c r="CJ475" t="str">
        <v>Fundación RadaBer</v>
      </c>
      <c r="CK475" t="str">
        <v>Fundación Scalabrini Bolivia</v>
      </c>
      <c r="CL475" t="str">
        <v>Fundacion Social Vivan los Niños</v>
      </c>
      <c r="CM475" t="str">
        <v>FUNVEAC</v>
      </c>
      <c r="CN475" t="str">
        <v>German Development Cooperation Agency GIZ</v>
      </c>
      <c r="CO475" t="str">
        <v>Globalizate Radio</v>
      </c>
      <c r="CP475" t="str">
        <v>GOAL</v>
      </c>
      <c r="CQ475" t="str">
        <v>Halü Bienestar Humano Foundation (HALU)</v>
      </c>
      <c r="CR475" t="str">
        <v>Heartland Alliance International (HAI)</v>
      </c>
      <c r="CS475" t="str">
        <v>HELVETAS Swiss Intercooperation</v>
      </c>
      <c r="CT475" t="str">
        <v>HIAS</v>
      </c>
      <c r="CU475" t="str">
        <v>Human Rights Defence Curaçao</v>
      </c>
      <c r="CV475" t="str">
        <v>Humanity &amp; Inclusion</v>
      </c>
      <c r="CW475" t="str">
        <v>Humans Analytic</v>
      </c>
      <c r="CX475" t="str">
        <v>Idas y Vueltas Association</v>
      </c>
      <c r="CY475" t="str">
        <v>iMMAP</v>
      </c>
      <c r="CZ475" t="str">
        <v>IMPACT Initiatives (REACH)</v>
      </c>
      <c r="DA475" t="str">
        <v>Inmigrante Feliz Association</v>
      </c>
      <c r="DB475" t="str">
        <v>Institute for Migration and Human Rights (IMDH)</v>
      </c>
      <c r="DC475" t="str">
        <v>Institute of Natural and Cultural Heritage (IPANC)</v>
      </c>
      <c r="DD475" t="str">
        <v>International Committee for the Development of People (CISP)</v>
      </c>
      <c r="DE475" t="str">
        <v>International Federation of the Red Cross (IFRC)</v>
      </c>
      <c r="DF475" t="str">
        <v>International Labour Organization (ILO)</v>
      </c>
      <c r="DG475" t="str">
        <v>International Medical Corps</v>
      </c>
      <c r="DH475" t="str">
        <v>International Organization for Migration (IOM)</v>
      </c>
      <c r="DI475" t="str">
        <v>International Rescue Committee (IRC)</v>
      </c>
      <c r="DJ475" t="str">
        <v>INTERSOS</v>
      </c>
      <c r="DK475" t="str">
        <v>Jesuit Migrant Service (JMS)</v>
      </c>
      <c r="DL475" t="str">
        <v>Jesuit Refugee Service (JRS)</v>
      </c>
      <c r="DM475" t="str">
        <v>Jesuit Service for Migrants and Refugees (JSMR)</v>
      </c>
      <c r="DN475" t="str">
        <v>Joint United Nations Programme on HIV/AIDS (UNAIDS)</v>
      </c>
      <c r="DO475" t="str">
        <v>Kimirina Coorporation</v>
      </c>
      <c r="DP475" t="str">
        <v>La Casita Hispanic Cultural Centre</v>
      </c>
      <c r="DQ475" t="str">
        <v>Latin American Network of Non-Governmental Organizations of Persons with Disabilities and their Families (RIADIS)</v>
      </c>
      <c r="DR475" t="str">
        <v>LGBT+ Movement Brazil</v>
      </c>
      <c r="DS475" t="str">
        <v>Living Water Community (LWC)</v>
      </c>
      <c r="DT475" t="str">
        <v>LLANOVENCOL</v>
      </c>
      <c r="DU475" t="str">
        <v>Lutheran World Federation</v>
      </c>
      <c r="DV475" t="str">
        <v>Lutheran World Relief</v>
      </c>
      <c r="DW475" t="str">
        <v>Malteser International</v>
      </c>
      <c r="DX475" t="str">
        <v>Mana Institute</v>
      </c>
      <c r="DY475" t="str">
        <v>Manos Veneguayas Association</v>
      </c>
      <c r="DZ475" t="str">
        <v>Más Igualdad Perú</v>
      </c>
      <c r="EA475" t="str">
        <v>MedGlobal</v>
      </c>
      <c r="EB475" t="str">
        <v>Medical Teams International</v>
      </c>
      <c r="EC475" t="str">
        <v>Mercy Corps</v>
      </c>
      <c r="ED475" t="str">
        <v>Migrant Service Center (CAM)</v>
      </c>
      <c r="EE475" t="str">
        <v>Migrants, Refugees and Argentine Social Entrepreneurs (MIRARES)</v>
      </c>
      <c r="EF475" t="str">
        <v>Mision Scalabriniana - Ecuador</v>
      </c>
      <c r="EG475" t="str">
        <v>Missão Paz</v>
      </c>
      <c r="EH475" t="str">
        <v>Museu A CASA</v>
      </c>
      <c r="EI475" t="str">
        <v>Norwegian Refugee Council (NRC)</v>
      </c>
      <c r="EJ475" t="str">
        <v>ONG Migrantes por el Maule</v>
      </c>
      <c r="EK475" t="str">
        <v>ONG Preemptive Love Coalition Colombia</v>
      </c>
      <c r="EL475" t="str">
        <v>Organización Transfomando Vidas</v>
      </c>
      <c r="EM475" t="str">
        <v>Organization of Ibero-American States for Education, Science and Culture (OEI)</v>
      </c>
      <c r="EN475" t="str">
        <v>OXFAM</v>
      </c>
      <c r="EO475" t="str">
        <v>Panamerican Development Foundation</v>
      </c>
      <c r="EP475" t="str">
        <v>Panamerican Health Organization/World Health Organization (PAHO/WHO)</v>
      </c>
      <c r="EQ475" t="str">
        <v>Pastoral of Human Mobility - Peruvian Episcopal Conference</v>
      </c>
      <c r="ER475" t="str">
        <v>Pastoral Service for Migrants National</v>
      </c>
      <c r="ES475" t="str">
        <v>Permanent Human Rights defense Committee (CDH)</v>
      </c>
      <c r="ET475" t="str">
        <v>Pirilampos Institute - Group of visits and voluntary actions in Roraima</v>
      </c>
      <c r="EU475" t="str">
        <v>Plan International</v>
      </c>
      <c r="EV475" t="str">
        <v>Population Program, Faculty of Social Sciences, University of the Republic</v>
      </c>
      <c r="EW475" t="str">
        <v>Profamilia Association</v>
      </c>
      <c r="EX475" t="str">
        <v>Red con Migrantes y Refugiados</v>
      </c>
      <c r="EY475" t="str">
        <v>Red Cross Colombia</v>
      </c>
      <c r="EZ475" t="str">
        <v>Red Cross Ecuador</v>
      </c>
      <c r="FA475" t="str">
        <v>Red Cross Peru</v>
      </c>
      <c r="FB475" t="str">
        <v>Red de Investigaciones en Derechos Humanos - CONICET (Consejo Nacional de Investigaciones Científicas y Técnicas)</v>
      </c>
      <c r="FC475" t="str">
        <v>RET International</v>
      </c>
      <c r="FD475" t="str">
        <v>Salú pa Tur Foundation</v>
      </c>
      <c r="FE475" t="str">
        <v>Salvation Army</v>
      </c>
      <c r="FF475" t="str">
        <v>Samaritan's Purse</v>
      </c>
      <c r="FG475" t="str">
        <v>Save the Children International (SCI)</v>
      </c>
      <c r="FH475" t="str">
        <v>Scalabrini Foundation Chile</v>
      </c>
      <c r="FI475" t="str">
        <v>Sección Peruana de Amnistía Internacional</v>
      </c>
      <c r="FJ475" t="str">
        <v>Serviço Pastoral dos Migrantes do Nordeste</v>
      </c>
      <c r="FK475" t="str">
        <v>Sesame Workshop</v>
      </c>
      <c r="FL475" t="str">
        <v>Si, Da Vida</v>
      </c>
      <c r="FM475" t="str">
        <v>Solidarity and Action Asociation</v>
      </c>
      <c r="FN475" t="str">
        <v>SOS Children's Villages</v>
      </c>
      <c r="FO475" t="str">
        <v>Tarabita Foundation</v>
      </c>
      <c r="FP475" t="str">
        <v>Tearfund</v>
      </c>
      <c r="FQ475" t="str">
        <v>TECHO</v>
      </c>
      <c r="FR475" t="str">
        <v>Terranueva Foundation</v>
      </c>
      <c r="FS475" t="str">
        <v>Terre des Hommes Suisse</v>
      </c>
      <c r="FT475" t="str">
        <v>The Israel Forum for International Humanitarian Aid (IsraAID)</v>
      </c>
      <c r="FU475" t="str">
        <v>Unión Venezolana en Perú</v>
      </c>
      <c r="FV475" t="str">
        <v>United Nations Children's Fund (UNICEF)</v>
      </c>
      <c r="FW475" t="str">
        <v>United Nations Development Programme (UNDP)</v>
      </c>
      <c r="FX475" t="str">
        <v>United Nations Educational, Scientific and Cultural Organization (UNESCO)</v>
      </c>
      <c r="FY475" t="str">
        <v>United Nations Entity for Gender Equality and the Empowerment of Women (UNWOMEN)</v>
      </c>
      <c r="FZ475" t="str">
        <v>United Nations Food and Agricultural Organization (FAO)</v>
      </c>
      <c r="GA475" t="str">
        <v>United Nations High Commissioner for Refugees (UNHCR)</v>
      </c>
      <c r="GB475" t="str">
        <v>United Nations Office of the High Commissioner for Human Rights (OHCHR)</v>
      </c>
      <c r="GC475" t="str">
        <v>United Nations Office on Drugs and Crime (UNODC)</v>
      </c>
      <c r="GD475" t="str">
        <v>United Nations Population Fund (UNFPA)</v>
      </c>
      <c r="GE475" t="str">
        <v>United Nations Programme for Human Settlements (UN Habitat)</v>
      </c>
      <c r="GF475" t="str">
        <v>Vale da Benção Educational and Charitable Association (AEBVB)</v>
      </c>
      <c r="GG475" t="str">
        <v>VenAruba Solidaria</v>
      </c>
      <c r="GH475" t="str">
        <v>Venex Curacao Foundation</v>
      </c>
      <c r="GI475" t="str">
        <v>Venezolanos en Barranquilla</v>
      </c>
      <c r="GJ475" t="str">
        <v>Venezolanos en San Cristóbal</v>
      </c>
      <c r="GK475" t="str">
        <v>Venezuelan Emigrant Foundation (FEV)</v>
      </c>
      <c r="GL475" t="str">
        <v>Vicaría de Pastoral Social Caritas</v>
      </c>
      <c r="GM475" t="str">
        <v>Voices GY</v>
      </c>
      <c r="GN475" t="str">
        <v>We World GVC</v>
      </c>
      <c r="GO475" t="str">
        <v>World Council of Credit Unions</v>
      </c>
      <c r="GP475" t="str">
        <v>World Food Programme (WFP)</v>
      </c>
      <c r="GQ475" t="str">
        <v>World Vision</v>
      </c>
      <c r="GR475" t="str">
        <v>ZOA</v>
      </c>
    </row>
    <row r="476" spans="8:200" x14ac:dyDescent="0.3">
      <c r="H476" t="str" cm="1">
        <f t="array" ref="H476:GR476">TRANSPOSE(_xlfn._xlws.SORT(_xlfn._xlws.FILTER(Table3[Name],ISNUMBER(SEARCH(' Activity Sheet'!D530,Table3[Name])),"Not found"),,1))</f>
        <v>.New Organisation</v>
      </c>
      <c r="I476" t="str">
        <v>ABV - Association of Good with Life</v>
      </c>
      <c r="J476" t="str">
        <v>ACAPS</v>
      </c>
      <c r="K476" t="str">
        <v>Acción y Desarrollo</v>
      </c>
      <c r="L476" t="str">
        <v>ACTED</v>
      </c>
      <c r="M476" t="str">
        <v>Action against Hunger</v>
      </c>
      <c r="N476" t="str">
        <v>ActionAid</v>
      </c>
      <c r="O476" t="str">
        <v>Adventist Development and Relief Agency (ADRA)</v>
      </c>
      <c r="P476" t="str">
        <v>Alas de Colibrí Foundation</v>
      </c>
      <c r="Q476" t="str">
        <v>Alianza por la Solidaridad</v>
      </c>
      <c r="R476" t="str">
        <v>Alianza por Venezuela</v>
      </c>
      <c r="S476" t="str">
        <v>Americares Foundation</v>
      </c>
      <c r="T476" t="str">
        <v>Argentine Commission for Refugees and Migrants (CAREF)</v>
      </c>
      <c r="U476" t="str">
        <v>Asociación Aves</v>
      </c>
      <c r="V476" t="str">
        <v>Asociación de Jubilados y Pensionados Venezolanos en Argentina</v>
      </c>
      <c r="W476" t="str">
        <v>Asociación de Venezolanos en Eloy Alfaro</v>
      </c>
      <c r="X476" t="str">
        <v>Asociación Fundación contra el Hambre Perú</v>
      </c>
      <c r="Y476" t="str">
        <v>Asociación Migrantes Venezolanos</v>
      </c>
      <c r="Z476" t="str">
        <v>Asociación Misioneros de San Carlos Scalabrinianos</v>
      </c>
      <c r="AA476" t="str">
        <v>Asociacion Proteccion Poblacion Vulnerable</v>
      </c>
      <c r="AB476" t="str">
        <v>Asociación Quinta Ola</v>
      </c>
      <c r="AC476" t="str">
        <v>Asociación Salto Ángel</v>
      </c>
      <c r="AD476" t="str">
        <v>Asociación Venezuela en Ecuador AC</v>
      </c>
      <c r="AE476" t="str">
        <v>ASOVENAR</v>
      </c>
      <c r="AF476" t="str">
        <v>Associação Hermanitos</v>
      </c>
      <c r="AG476" t="str">
        <v>AVSI Foundation</v>
      </c>
      <c r="AH476" t="str">
        <v>Bethany Christian Services</v>
      </c>
      <c r="AI476" t="str">
        <v>Blumont</v>
      </c>
      <c r="AJ476" t="str">
        <v>CARE</v>
      </c>
      <c r="AK476" t="str">
        <v>Caritas Brazil</v>
      </c>
      <c r="AL476" t="str">
        <v>Caritas Ecuador</v>
      </c>
      <c r="AM476" t="str">
        <v>Caritas Germany</v>
      </c>
      <c r="AN476" t="str">
        <v>Caritas Manaus</v>
      </c>
      <c r="AO476" t="str">
        <v>Caritas Parana</v>
      </c>
      <c r="AP476" t="str">
        <v>Caritas Peru</v>
      </c>
      <c r="AQ476" t="str">
        <v>Caritas Rio de Janeiro</v>
      </c>
      <c r="AR476" t="str">
        <v>Caritas São Paulo</v>
      </c>
      <c r="AS476" t="str">
        <v>Caritas Switzerland</v>
      </c>
      <c r="AT476" t="str">
        <v>CCEFIRO Association</v>
      </c>
      <c r="AU476" t="str">
        <v>CEDRO</v>
      </c>
      <c r="AV476" t="str">
        <v>Center for Integrated Studies and Programs for Sustainable Development (CIEDS)</v>
      </c>
      <c r="AW476" t="str">
        <v>Center for Migration and Human Rights of the Diocese of Roraima (CMDH)</v>
      </c>
      <c r="AX476" t="str">
        <v>Centro de Atencion Psicosocial (CAPS)</v>
      </c>
      <c r="AY476" t="str">
        <v>CESAL</v>
      </c>
      <c r="AZ476" t="str">
        <v>CESVI-Cooperazione e Sviluppo</v>
      </c>
      <c r="BA476" t="str">
        <v>ChildFund International</v>
      </c>
      <c r="BB476" t="str">
        <v>CHS Alternativo</v>
      </c>
      <c r="BC476" t="str">
        <v>Churún Merú Association</v>
      </c>
      <c r="BD476" t="str">
        <v>Coalición por Venezuela</v>
      </c>
      <c r="BE476" t="str">
        <v>Colonia Foundation of Venezuelans in the Dominican Republic (FUNCOVERD)</v>
      </c>
      <c r="BF476" t="str">
        <v>COLVENZ</v>
      </c>
      <c r="BG476" t="str">
        <v>Compassiva</v>
      </c>
      <c r="BH476" t="str">
        <v>Consejo Interreligioso del Perú - Religiones por la Paz</v>
      </c>
      <c r="BI476" t="str">
        <v>Consorcio ONG OCIPI Y Capellanía Nacional OFICA</v>
      </c>
      <c r="BJ476" t="str">
        <v>COOPI - International Cooperation Foundation</v>
      </c>
      <c r="BK476" t="str">
        <v>Corporación Colectivo Sin Fronteras</v>
      </c>
      <c r="BL476" t="str">
        <v>CRISFE Foundation</v>
      </c>
      <c r="BM476" t="str">
        <v>Cuso International</v>
      </c>
      <c r="BN476" t="str">
        <v>Danielle’s Children Fund (DCF)</v>
      </c>
      <c r="BO476" t="str">
        <v>Danish Refugee Council (DRC)</v>
      </c>
      <c r="BP476" t="str">
        <v>Development Support Association - APOYAR</v>
      </c>
      <c r="BQ476" t="str">
        <v>Diakonie Katastrophenhilfe</v>
      </c>
      <c r="BR476" t="str">
        <v>Diálogo Diverso</v>
      </c>
      <c r="BS476" t="str">
        <v>Doctors of the World</v>
      </c>
      <c r="BT476" t="str">
        <v>Dominican Institute for Integrated Development</v>
      </c>
      <c r="BU476" t="str">
        <v>Duendes y Ángeles Vinotinto República Dominicana</v>
      </c>
      <c r="BV476" t="str">
        <v>Encuentros SJS (Servicio Jesuita de la Solidaridad)</v>
      </c>
      <c r="BW476" t="str">
        <v>Ending Violence Against Migrants</v>
      </c>
      <c r="BX476" t="str">
        <v>Equidad Foundation</v>
      </c>
      <c r="BY476" t="str">
        <v>Equilibrium CenDE</v>
      </c>
      <c r="BZ476" t="str">
        <v>Facultad de Psicología - Universidad de la República (UDELAR)</v>
      </c>
      <c r="CA476" t="str">
        <v>First International Emergency and Solidarités International</v>
      </c>
      <c r="CB476" t="str">
        <v>Fondo Ecuatoriano Populorum Progressio</v>
      </c>
      <c r="CC476" t="str">
        <v>Foro Salud Callao</v>
      </c>
      <c r="CD476" t="str">
        <v>Foundation for the Integration and Development of Latin America (FIDAL)</v>
      </c>
      <c r="CE476" t="str">
        <v>Foundation of the Americas (FUDELA)</v>
      </c>
      <c r="CF476" t="str">
        <v>Fraternity Without Borders</v>
      </c>
      <c r="CG476" t="str">
        <v>Fundación Brisas del Norte</v>
      </c>
      <c r="CH476" t="str">
        <v>Fundación Colombovenezolana Nueva Ilusión</v>
      </c>
      <c r="CI476" t="str">
        <v>Fundación Nakama's</v>
      </c>
      <c r="CJ476" t="str">
        <v>Fundación RadaBer</v>
      </c>
      <c r="CK476" t="str">
        <v>Fundación Scalabrini Bolivia</v>
      </c>
      <c r="CL476" t="str">
        <v>Fundacion Social Vivan los Niños</v>
      </c>
      <c r="CM476" t="str">
        <v>FUNVEAC</v>
      </c>
      <c r="CN476" t="str">
        <v>German Development Cooperation Agency GIZ</v>
      </c>
      <c r="CO476" t="str">
        <v>Globalizate Radio</v>
      </c>
      <c r="CP476" t="str">
        <v>GOAL</v>
      </c>
      <c r="CQ476" t="str">
        <v>Halü Bienestar Humano Foundation (HALU)</v>
      </c>
      <c r="CR476" t="str">
        <v>Heartland Alliance International (HAI)</v>
      </c>
      <c r="CS476" t="str">
        <v>HELVETAS Swiss Intercooperation</v>
      </c>
      <c r="CT476" t="str">
        <v>HIAS</v>
      </c>
      <c r="CU476" t="str">
        <v>Human Rights Defence Curaçao</v>
      </c>
      <c r="CV476" t="str">
        <v>Humanity &amp; Inclusion</v>
      </c>
      <c r="CW476" t="str">
        <v>Humans Analytic</v>
      </c>
      <c r="CX476" t="str">
        <v>Idas y Vueltas Association</v>
      </c>
      <c r="CY476" t="str">
        <v>iMMAP</v>
      </c>
      <c r="CZ476" t="str">
        <v>IMPACT Initiatives (REACH)</v>
      </c>
      <c r="DA476" t="str">
        <v>Inmigrante Feliz Association</v>
      </c>
      <c r="DB476" t="str">
        <v>Institute for Migration and Human Rights (IMDH)</v>
      </c>
      <c r="DC476" t="str">
        <v>Institute of Natural and Cultural Heritage (IPANC)</v>
      </c>
      <c r="DD476" t="str">
        <v>International Committee for the Development of People (CISP)</v>
      </c>
      <c r="DE476" t="str">
        <v>International Federation of the Red Cross (IFRC)</v>
      </c>
      <c r="DF476" t="str">
        <v>International Labour Organization (ILO)</v>
      </c>
      <c r="DG476" t="str">
        <v>International Medical Corps</v>
      </c>
      <c r="DH476" t="str">
        <v>International Organization for Migration (IOM)</v>
      </c>
      <c r="DI476" t="str">
        <v>International Rescue Committee (IRC)</v>
      </c>
      <c r="DJ476" t="str">
        <v>INTERSOS</v>
      </c>
      <c r="DK476" t="str">
        <v>Jesuit Migrant Service (JMS)</v>
      </c>
      <c r="DL476" t="str">
        <v>Jesuit Refugee Service (JRS)</v>
      </c>
      <c r="DM476" t="str">
        <v>Jesuit Service for Migrants and Refugees (JSMR)</v>
      </c>
      <c r="DN476" t="str">
        <v>Joint United Nations Programme on HIV/AIDS (UNAIDS)</v>
      </c>
      <c r="DO476" t="str">
        <v>Kimirina Coorporation</v>
      </c>
      <c r="DP476" t="str">
        <v>La Casita Hispanic Cultural Centre</v>
      </c>
      <c r="DQ476" t="str">
        <v>Latin American Network of Non-Governmental Organizations of Persons with Disabilities and their Families (RIADIS)</v>
      </c>
      <c r="DR476" t="str">
        <v>LGBT+ Movement Brazil</v>
      </c>
      <c r="DS476" t="str">
        <v>Living Water Community (LWC)</v>
      </c>
      <c r="DT476" t="str">
        <v>LLANOVENCOL</v>
      </c>
      <c r="DU476" t="str">
        <v>Lutheran World Federation</v>
      </c>
      <c r="DV476" t="str">
        <v>Lutheran World Relief</v>
      </c>
      <c r="DW476" t="str">
        <v>Malteser International</v>
      </c>
      <c r="DX476" t="str">
        <v>Mana Institute</v>
      </c>
      <c r="DY476" t="str">
        <v>Manos Veneguayas Association</v>
      </c>
      <c r="DZ476" t="str">
        <v>Más Igualdad Perú</v>
      </c>
      <c r="EA476" t="str">
        <v>MedGlobal</v>
      </c>
      <c r="EB476" t="str">
        <v>Medical Teams International</v>
      </c>
      <c r="EC476" t="str">
        <v>Mercy Corps</v>
      </c>
      <c r="ED476" t="str">
        <v>Migrant Service Center (CAM)</v>
      </c>
      <c r="EE476" t="str">
        <v>Migrants, Refugees and Argentine Social Entrepreneurs (MIRARES)</v>
      </c>
      <c r="EF476" t="str">
        <v>Mision Scalabriniana - Ecuador</v>
      </c>
      <c r="EG476" t="str">
        <v>Missão Paz</v>
      </c>
      <c r="EH476" t="str">
        <v>Museu A CASA</v>
      </c>
      <c r="EI476" t="str">
        <v>Norwegian Refugee Council (NRC)</v>
      </c>
      <c r="EJ476" t="str">
        <v>ONG Migrantes por el Maule</v>
      </c>
      <c r="EK476" t="str">
        <v>ONG Preemptive Love Coalition Colombia</v>
      </c>
      <c r="EL476" t="str">
        <v>Organización Transfomando Vidas</v>
      </c>
      <c r="EM476" t="str">
        <v>Organization of Ibero-American States for Education, Science and Culture (OEI)</v>
      </c>
      <c r="EN476" t="str">
        <v>OXFAM</v>
      </c>
      <c r="EO476" t="str">
        <v>Panamerican Development Foundation</v>
      </c>
      <c r="EP476" t="str">
        <v>Panamerican Health Organization/World Health Organization (PAHO/WHO)</v>
      </c>
      <c r="EQ476" t="str">
        <v>Pastoral of Human Mobility - Peruvian Episcopal Conference</v>
      </c>
      <c r="ER476" t="str">
        <v>Pastoral Service for Migrants National</v>
      </c>
      <c r="ES476" t="str">
        <v>Permanent Human Rights defense Committee (CDH)</v>
      </c>
      <c r="ET476" t="str">
        <v>Pirilampos Institute - Group of visits and voluntary actions in Roraima</v>
      </c>
      <c r="EU476" t="str">
        <v>Plan International</v>
      </c>
      <c r="EV476" t="str">
        <v>Population Program, Faculty of Social Sciences, University of the Republic</v>
      </c>
      <c r="EW476" t="str">
        <v>Profamilia Association</v>
      </c>
      <c r="EX476" t="str">
        <v>Red con Migrantes y Refugiados</v>
      </c>
      <c r="EY476" t="str">
        <v>Red Cross Colombia</v>
      </c>
      <c r="EZ476" t="str">
        <v>Red Cross Ecuador</v>
      </c>
      <c r="FA476" t="str">
        <v>Red Cross Peru</v>
      </c>
      <c r="FB476" t="str">
        <v>Red de Investigaciones en Derechos Humanos - CONICET (Consejo Nacional de Investigaciones Científicas y Técnicas)</v>
      </c>
      <c r="FC476" t="str">
        <v>RET International</v>
      </c>
      <c r="FD476" t="str">
        <v>Salú pa Tur Foundation</v>
      </c>
      <c r="FE476" t="str">
        <v>Salvation Army</v>
      </c>
      <c r="FF476" t="str">
        <v>Samaritan's Purse</v>
      </c>
      <c r="FG476" t="str">
        <v>Save the Children International (SCI)</v>
      </c>
      <c r="FH476" t="str">
        <v>Scalabrini Foundation Chile</v>
      </c>
      <c r="FI476" t="str">
        <v>Sección Peruana de Amnistía Internacional</v>
      </c>
      <c r="FJ476" t="str">
        <v>Serviço Pastoral dos Migrantes do Nordeste</v>
      </c>
      <c r="FK476" t="str">
        <v>Sesame Workshop</v>
      </c>
      <c r="FL476" t="str">
        <v>Si, Da Vida</v>
      </c>
      <c r="FM476" t="str">
        <v>Solidarity and Action Asociation</v>
      </c>
      <c r="FN476" t="str">
        <v>SOS Children's Villages</v>
      </c>
      <c r="FO476" t="str">
        <v>Tarabita Foundation</v>
      </c>
      <c r="FP476" t="str">
        <v>Tearfund</v>
      </c>
      <c r="FQ476" t="str">
        <v>TECHO</v>
      </c>
      <c r="FR476" t="str">
        <v>Terranueva Foundation</v>
      </c>
      <c r="FS476" t="str">
        <v>Terre des Hommes Suisse</v>
      </c>
      <c r="FT476" t="str">
        <v>The Israel Forum for International Humanitarian Aid (IsraAID)</v>
      </c>
      <c r="FU476" t="str">
        <v>Unión Venezolana en Perú</v>
      </c>
      <c r="FV476" t="str">
        <v>United Nations Children's Fund (UNICEF)</v>
      </c>
      <c r="FW476" t="str">
        <v>United Nations Development Programme (UNDP)</v>
      </c>
      <c r="FX476" t="str">
        <v>United Nations Educational, Scientific and Cultural Organization (UNESCO)</v>
      </c>
      <c r="FY476" t="str">
        <v>United Nations Entity for Gender Equality and the Empowerment of Women (UNWOMEN)</v>
      </c>
      <c r="FZ476" t="str">
        <v>United Nations Food and Agricultural Organization (FAO)</v>
      </c>
      <c r="GA476" t="str">
        <v>United Nations High Commissioner for Refugees (UNHCR)</v>
      </c>
      <c r="GB476" t="str">
        <v>United Nations Office of the High Commissioner for Human Rights (OHCHR)</v>
      </c>
      <c r="GC476" t="str">
        <v>United Nations Office on Drugs and Crime (UNODC)</v>
      </c>
      <c r="GD476" t="str">
        <v>United Nations Population Fund (UNFPA)</v>
      </c>
      <c r="GE476" t="str">
        <v>United Nations Programme for Human Settlements (UN Habitat)</v>
      </c>
      <c r="GF476" t="str">
        <v>Vale da Benção Educational and Charitable Association (AEBVB)</v>
      </c>
      <c r="GG476" t="str">
        <v>VenAruba Solidaria</v>
      </c>
      <c r="GH476" t="str">
        <v>Venex Curacao Foundation</v>
      </c>
      <c r="GI476" t="str">
        <v>Venezolanos en Barranquilla</v>
      </c>
      <c r="GJ476" t="str">
        <v>Venezolanos en San Cristóbal</v>
      </c>
      <c r="GK476" t="str">
        <v>Venezuelan Emigrant Foundation (FEV)</v>
      </c>
      <c r="GL476" t="str">
        <v>Vicaría de Pastoral Social Caritas</v>
      </c>
      <c r="GM476" t="str">
        <v>Voices GY</v>
      </c>
      <c r="GN476" t="str">
        <v>We World GVC</v>
      </c>
      <c r="GO476" t="str">
        <v>World Council of Credit Unions</v>
      </c>
      <c r="GP476" t="str">
        <v>World Food Programme (WFP)</v>
      </c>
      <c r="GQ476" t="str">
        <v>World Vision</v>
      </c>
      <c r="GR476" t="str">
        <v>ZOA</v>
      </c>
    </row>
    <row r="477" spans="8:200" x14ac:dyDescent="0.3">
      <c r="H477" t="str" cm="1">
        <f t="array" ref="H477:GR477">TRANSPOSE(_xlfn._xlws.SORT(_xlfn._xlws.FILTER(Table3[Name],ISNUMBER(SEARCH(' Activity Sheet'!D531,Table3[Name])),"Not found"),,1))</f>
        <v>.New Organisation</v>
      </c>
      <c r="I477" t="str">
        <v>ABV - Association of Good with Life</v>
      </c>
      <c r="J477" t="str">
        <v>ACAPS</v>
      </c>
      <c r="K477" t="str">
        <v>Acción y Desarrollo</v>
      </c>
      <c r="L477" t="str">
        <v>ACTED</v>
      </c>
      <c r="M477" t="str">
        <v>Action against Hunger</v>
      </c>
      <c r="N477" t="str">
        <v>ActionAid</v>
      </c>
      <c r="O477" t="str">
        <v>Adventist Development and Relief Agency (ADRA)</v>
      </c>
      <c r="P477" t="str">
        <v>Alas de Colibrí Foundation</v>
      </c>
      <c r="Q477" t="str">
        <v>Alianza por la Solidaridad</v>
      </c>
      <c r="R477" t="str">
        <v>Alianza por Venezuela</v>
      </c>
      <c r="S477" t="str">
        <v>Americares Foundation</v>
      </c>
      <c r="T477" t="str">
        <v>Argentine Commission for Refugees and Migrants (CAREF)</v>
      </c>
      <c r="U477" t="str">
        <v>Asociación Aves</v>
      </c>
      <c r="V477" t="str">
        <v>Asociación de Jubilados y Pensionados Venezolanos en Argentina</v>
      </c>
      <c r="W477" t="str">
        <v>Asociación de Venezolanos en Eloy Alfaro</v>
      </c>
      <c r="X477" t="str">
        <v>Asociación Fundación contra el Hambre Perú</v>
      </c>
      <c r="Y477" t="str">
        <v>Asociación Migrantes Venezolanos</v>
      </c>
      <c r="Z477" t="str">
        <v>Asociación Misioneros de San Carlos Scalabrinianos</v>
      </c>
      <c r="AA477" t="str">
        <v>Asociacion Proteccion Poblacion Vulnerable</v>
      </c>
      <c r="AB477" t="str">
        <v>Asociación Quinta Ola</v>
      </c>
      <c r="AC477" t="str">
        <v>Asociación Salto Ángel</v>
      </c>
      <c r="AD477" t="str">
        <v>Asociación Venezuela en Ecuador AC</v>
      </c>
      <c r="AE477" t="str">
        <v>ASOVENAR</v>
      </c>
      <c r="AF477" t="str">
        <v>Associação Hermanitos</v>
      </c>
      <c r="AG477" t="str">
        <v>AVSI Foundation</v>
      </c>
      <c r="AH477" t="str">
        <v>Bethany Christian Services</v>
      </c>
      <c r="AI477" t="str">
        <v>Blumont</v>
      </c>
      <c r="AJ477" t="str">
        <v>CARE</v>
      </c>
      <c r="AK477" t="str">
        <v>Caritas Brazil</v>
      </c>
      <c r="AL477" t="str">
        <v>Caritas Ecuador</v>
      </c>
      <c r="AM477" t="str">
        <v>Caritas Germany</v>
      </c>
      <c r="AN477" t="str">
        <v>Caritas Manaus</v>
      </c>
      <c r="AO477" t="str">
        <v>Caritas Parana</v>
      </c>
      <c r="AP477" t="str">
        <v>Caritas Peru</v>
      </c>
      <c r="AQ477" t="str">
        <v>Caritas Rio de Janeiro</v>
      </c>
      <c r="AR477" t="str">
        <v>Caritas São Paulo</v>
      </c>
      <c r="AS477" t="str">
        <v>Caritas Switzerland</v>
      </c>
      <c r="AT477" t="str">
        <v>CCEFIRO Association</v>
      </c>
      <c r="AU477" t="str">
        <v>CEDRO</v>
      </c>
      <c r="AV477" t="str">
        <v>Center for Integrated Studies and Programs for Sustainable Development (CIEDS)</v>
      </c>
      <c r="AW477" t="str">
        <v>Center for Migration and Human Rights of the Diocese of Roraima (CMDH)</v>
      </c>
      <c r="AX477" t="str">
        <v>Centro de Atencion Psicosocial (CAPS)</v>
      </c>
      <c r="AY477" t="str">
        <v>CESAL</v>
      </c>
      <c r="AZ477" t="str">
        <v>CESVI-Cooperazione e Sviluppo</v>
      </c>
      <c r="BA477" t="str">
        <v>ChildFund International</v>
      </c>
      <c r="BB477" t="str">
        <v>CHS Alternativo</v>
      </c>
      <c r="BC477" t="str">
        <v>Churún Merú Association</v>
      </c>
      <c r="BD477" t="str">
        <v>Coalición por Venezuela</v>
      </c>
      <c r="BE477" t="str">
        <v>Colonia Foundation of Venezuelans in the Dominican Republic (FUNCOVERD)</v>
      </c>
      <c r="BF477" t="str">
        <v>COLVENZ</v>
      </c>
      <c r="BG477" t="str">
        <v>Compassiva</v>
      </c>
      <c r="BH477" t="str">
        <v>Consejo Interreligioso del Perú - Religiones por la Paz</v>
      </c>
      <c r="BI477" t="str">
        <v>Consorcio ONG OCIPI Y Capellanía Nacional OFICA</v>
      </c>
      <c r="BJ477" t="str">
        <v>COOPI - International Cooperation Foundation</v>
      </c>
      <c r="BK477" t="str">
        <v>Corporación Colectivo Sin Fronteras</v>
      </c>
      <c r="BL477" t="str">
        <v>CRISFE Foundation</v>
      </c>
      <c r="BM477" t="str">
        <v>Cuso International</v>
      </c>
      <c r="BN477" t="str">
        <v>Danielle’s Children Fund (DCF)</v>
      </c>
      <c r="BO477" t="str">
        <v>Danish Refugee Council (DRC)</v>
      </c>
      <c r="BP477" t="str">
        <v>Development Support Association - APOYAR</v>
      </c>
      <c r="BQ477" t="str">
        <v>Diakonie Katastrophenhilfe</v>
      </c>
      <c r="BR477" t="str">
        <v>Diálogo Diverso</v>
      </c>
      <c r="BS477" t="str">
        <v>Doctors of the World</v>
      </c>
      <c r="BT477" t="str">
        <v>Dominican Institute for Integrated Development</v>
      </c>
      <c r="BU477" t="str">
        <v>Duendes y Ángeles Vinotinto República Dominicana</v>
      </c>
      <c r="BV477" t="str">
        <v>Encuentros SJS (Servicio Jesuita de la Solidaridad)</v>
      </c>
      <c r="BW477" t="str">
        <v>Ending Violence Against Migrants</v>
      </c>
      <c r="BX477" t="str">
        <v>Equidad Foundation</v>
      </c>
      <c r="BY477" t="str">
        <v>Equilibrium CenDE</v>
      </c>
      <c r="BZ477" t="str">
        <v>Facultad de Psicología - Universidad de la República (UDELAR)</v>
      </c>
      <c r="CA477" t="str">
        <v>First International Emergency and Solidarités International</v>
      </c>
      <c r="CB477" t="str">
        <v>Fondo Ecuatoriano Populorum Progressio</v>
      </c>
      <c r="CC477" t="str">
        <v>Foro Salud Callao</v>
      </c>
      <c r="CD477" t="str">
        <v>Foundation for the Integration and Development of Latin America (FIDAL)</v>
      </c>
      <c r="CE477" t="str">
        <v>Foundation of the Americas (FUDELA)</v>
      </c>
      <c r="CF477" t="str">
        <v>Fraternity Without Borders</v>
      </c>
      <c r="CG477" t="str">
        <v>Fundación Brisas del Norte</v>
      </c>
      <c r="CH477" t="str">
        <v>Fundación Colombovenezolana Nueva Ilusión</v>
      </c>
      <c r="CI477" t="str">
        <v>Fundación Nakama's</v>
      </c>
      <c r="CJ477" t="str">
        <v>Fundación RadaBer</v>
      </c>
      <c r="CK477" t="str">
        <v>Fundación Scalabrini Bolivia</v>
      </c>
      <c r="CL477" t="str">
        <v>Fundacion Social Vivan los Niños</v>
      </c>
      <c r="CM477" t="str">
        <v>FUNVEAC</v>
      </c>
      <c r="CN477" t="str">
        <v>German Development Cooperation Agency GIZ</v>
      </c>
      <c r="CO477" t="str">
        <v>Globalizate Radio</v>
      </c>
      <c r="CP477" t="str">
        <v>GOAL</v>
      </c>
      <c r="CQ477" t="str">
        <v>Halü Bienestar Humano Foundation (HALU)</v>
      </c>
      <c r="CR477" t="str">
        <v>Heartland Alliance International (HAI)</v>
      </c>
      <c r="CS477" t="str">
        <v>HELVETAS Swiss Intercooperation</v>
      </c>
      <c r="CT477" t="str">
        <v>HIAS</v>
      </c>
      <c r="CU477" t="str">
        <v>Human Rights Defence Curaçao</v>
      </c>
      <c r="CV477" t="str">
        <v>Humanity &amp; Inclusion</v>
      </c>
      <c r="CW477" t="str">
        <v>Humans Analytic</v>
      </c>
      <c r="CX477" t="str">
        <v>Idas y Vueltas Association</v>
      </c>
      <c r="CY477" t="str">
        <v>iMMAP</v>
      </c>
      <c r="CZ477" t="str">
        <v>IMPACT Initiatives (REACH)</v>
      </c>
      <c r="DA477" t="str">
        <v>Inmigrante Feliz Association</v>
      </c>
      <c r="DB477" t="str">
        <v>Institute for Migration and Human Rights (IMDH)</v>
      </c>
      <c r="DC477" t="str">
        <v>Institute of Natural and Cultural Heritage (IPANC)</v>
      </c>
      <c r="DD477" t="str">
        <v>International Committee for the Development of People (CISP)</v>
      </c>
      <c r="DE477" t="str">
        <v>International Federation of the Red Cross (IFRC)</v>
      </c>
      <c r="DF477" t="str">
        <v>International Labour Organization (ILO)</v>
      </c>
      <c r="DG477" t="str">
        <v>International Medical Corps</v>
      </c>
      <c r="DH477" t="str">
        <v>International Organization for Migration (IOM)</v>
      </c>
      <c r="DI477" t="str">
        <v>International Rescue Committee (IRC)</v>
      </c>
      <c r="DJ477" t="str">
        <v>INTERSOS</v>
      </c>
      <c r="DK477" t="str">
        <v>Jesuit Migrant Service (JMS)</v>
      </c>
      <c r="DL477" t="str">
        <v>Jesuit Refugee Service (JRS)</v>
      </c>
      <c r="DM477" t="str">
        <v>Jesuit Service for Migrants and Refugees (JSMR)</v>
      </c>
      <c r="DN477" t="str">
        <v>Joint United Nations Programme on HIV/AIDS (UNAIDS)</v>
      </c>
      <c r="DO477" t="str">
        <v>Kimirina Coorporation</v>
      </c>
      <c r="DP477" t="str">
        <v>La Casita Hispanic Cultural Centre</v>
      </c>
      <c r="DQ477" t="str">
        <v>Latin American Network of Non-Governmental Organizations of Persons with Disabilities and their Families (RIADIS)</v>
      </c>
      <c r="DR477" t="str">
        <v>LGBT+ Movement Brazil</v>
      </c>
      <c r="DS477" t="str">
        <v>Living Water Community (LWC)</v>
      </c>
      <c r="DT477" t="str">
        <v>LLANOVENCOL</v>
      </c>
      <c r="DU477" t="str">
        <v>Lutheran World Federation</v>
      </c>
      <c r="DV477" t="str">
        <v>Lutheran World Relief</v>
      </c>
      <c r="DW477" t="str">
        <v>Malteser International</v>
      </c>
      <c r="DX477" t="str">
        <v>Mana Institute</v>
      </c>
      <c r="DY477" t="str">
        <v>Manos Veneguayas Association</v>
      </c>
      <c r="DZ477" t="str">
        <v>Más Igualdad Perú</v>
      </c>
      <c r="EA477" t="str">
        <v>MedGlobal</v>
      </c>
      <c r="EB477" t="str">
        <v>Medical Teams International</v>
      </c>
      <c r="EC477" t="str">
        <v>Mercy Corps</v>
      </c>
      <c r="ED477" t="str">
        <v>Migrant Service Center (CAM)</v>
      </c>
      <c r="EE477" t="str">
        <v>Migrants, Refugees and Argentine Social Entrepreneurs (MIRARES)</v>
      </c>
      <c r="EF477" t="str">
        <v>Mision Scalabriniana - Ecuador</v>
      </c>
      <c r="EG477" t="str">
        <v>Missão Paz</v>
      </c>
      <c r="EH477" t="str">
        <v>Museu A CASA</v>
      </c>
      <c r="EI477" t="str">
        <v>Norwegian Refugee Council (NRC)</v>
      </c>
      <c r="EJ477" t="str">
        <v>ONG Migrantes por el Maule</v>
      </c>
      <c r="EK477" t="str">
        <v>ONG Preemptive Love Coalition Colombia</v>
      </c>
      <c r="EL477" t="str">
        <v>Organización Transfomando Vidas</v>
      </c>
      <c r="EM477" t="str">
        <v>Organization of Ibero-American States for Education, Science and Culture (OEI)</v>
      </c>
      <c r="EN477" t="str">
        <v>OXFAM</v>
      </c>
      <c r="EO477" t="str">
        <v>Panamerican Development Foundation</v>
      </c>
      <c r="EP477" t="str">
        <v>Panamerican Health Organization/World Health Organization (PAHO/WHO)</v>
      </c>
      <c r="EQ477" t="str">
        <v>Pastoral of Human Mobility - Peruvian Episcopal Conference</v>
      </c>
      <c r="ER477" t="str">
        <v>Pastoral Service for Migrants National</v>
      </c>
      <c r="ES477" t="str">
        <v>Permanent Human Rights defense Committee (CDH)</v>
      </c>
      <c r="ET477" t="str">
        <v>Pirilampos Institute - Group of visits and voluntary actions in Roraima</v>
      </c>
      <c r="EU477" t="str">
        <v>Plan International</v>
      </c>
      <c r="EV477" t="str">
        <v>Population Program, Faculty of Social Sciences, University of the Republic</v>
      </c>
      <c r="EW477" t="str">
        <v>Profamilia Association</v>
      </c>
      <c r="EX477" t="str">
        <v>Red con Migrantes y Refugiados</v>
      </c>
      <c r="EY477" t="str">
        <v>Red Cross Colombia</v>
      </c>
      <c r="EZ477" t="str">
        <v>Red Cross Ecuador</v>
      </c>
      <c r="FA477" t="str">
        <v>Red Cross Peru</v>
      </c>
      <c r="FB477" t="str">
        <v>Red de Investigaciones en Derechos Humanos - CONICET (Consejo Nacional de Investigaciones Científicas y Técnicas)</v>
      </c>
      <c r="FC477" t="str">
        <v>RET International</v>
      </c>
      <c r="FD477" t="str">
        <v>Salú pa Tur Foundation</v>
      </c>
      <c r="FE477" t="str">
        <v>Salvation Army</v>
      </c>
      <c r="FF477" t="str">
        <v>Samaritan's Purse</v>
      </c>
      <c r="FG477" t="str">
        <v>Save the Children International (SCI)</v>
      </c>
      <c r="FH477" t="str">
        <v>Scalabrini Foundation Chile</v>
      </c>
      <c r="FI477" t="str">
        <v>Sección Peruana de Amnistía Internacional</v>
      </c>
      <c r="FJ477" t="str">
        <v>Serviço Pastoral dos Migrantes do Nordeste</v>
      </c>
      <c r="FK477" t="str">
        <v>Sesame Workshop</v>
      </c>
      <c r="FL477" t="str">
        <v>Si, Da Vida</v>
      </c>
      <c r="FM477" t="str">
        <v>Solidarity and Action Asociation</v>
      </c>
      <c r="FN477" t="str">
        <v>SOS Children's Villages</v>
      </c>
      <c r="FO477" t="str">
        <v>Tarabita Foundation</v>
      </c>
      <c r="FP477" t="str">
        <v>Tearfund</v>
      </c>
      <c r="FQ477" t="str">
        <v>TECHO</v>
      </c>
      <c r="FR477" t="str">
        <v>Terranueva Foundation</v>
      </c>
      <c r="FS477" t="str">
        <v>Terre des Hommes Suisse</v>
      </c>
      <c r="FT477" t="str">
        <v>The Israel Forum for International Humanitarian Aid (IsraAID)</v>
      </c>
      <c r="FU477" t="str">
        <v>Unión Venezolana en Perú</v>
      </c>
      <c r="FV477" t="str">
        <v>United Nations Children's Fund (UNICEF)</v>
      </c>
      <c r="FW477" t="str">
        <v>United Nations Development Programme (UNDP)</v>
      </c>
      <c r="FX477" t="str">
        <v>United Nations Educational, Scientific and Cultural Organization (UNESCO)</v>
      </c>
      <c r="FY477" t="str">
        <v>United Nations Entity for Gender Equality and the Empowerment of Women (UNWOMEN)</v>
      </c>
      <c r="FZ477" t="str">
        <v>United Nations Food and Agricultural Organization (FAO)</v>
      </c>
      <c r="GA477" t="str">
        <v>United Nations High Commissioner for Refugees (UNHCR)</v>
      </c>
      <c r="GB477" t="str">
        <v>United Nations Office of the High Commissioner for Human Rights (OHCHR)</v>
      </c>
      <c r="GC477" t="str">
        <v>United Nations Office on Drugs and Crime (UNODC)</v>
      </c>
      <c r="GD477" t="str">
        <v>United Nations Population Fund (UNFPA)</v>
      </c>
      <c r="GE477" t="str">
        <v>United Nations Programme for Human Settlements (UN Habitat)</v>
      </c>
      <c r="GF477" t="str">
        <v>Vale da Benção Educational and Charitable Association (AEBVB)</v>
      </c>
      <c r="GG477" t="str">
        <v>VenAruba Solidaria</v>
      </c>
      <c r="GH477" t="str">
        <v>Venex Curacao Foundation</v>
      </c>
      <c r="GI477" t="str">
        <v>Venezolanos en Barranquilla</v>
      </c>
      <c r="GJ477" t="str">
        <v>Venezolanos en San Cristóbal</v>
      </c>
      <c r="GK477" t="str">
        <v>Venezuelan Emigrant Foundation (FEV)</v>
      </c>
      <c r="GL477" t="str">
        <v>Vicaría de Pastoral Social Caritas</v>
      </c>
      <c r="GM477" t="str">
        <v>Voices GY</v>
      </c>
      <c r="GN477" t="str">
        <v>We World GVC</v>
      </c>
      <c r="GO477" t="str">
        <v>World Council of Credit Unions</v>
      </c>
      <c r="GP477" t="str">
        <v>World Food Programme (WFP)</v>
      </c>
      <c r="GQ477" t="str">
        <v>World Vision</v>
      </c>
      <c r="GR477" t="str">
        <v>ZOA</v>
      </c>
    </row>
    <row r="478" spans="8:200" x14ac:dyDescent="0.3">
      <c r="H478" t="str" cm="1">
        <f t="array" ref="H478:GR478">TRANSPOSE(_xlfn._xlws.SORT(_xlfn._xlws.FILTER(Table3[Name],ISNUMBER(SEARCH(' Activity Sheet'!D532,Table3[Name])),"Not found"),,1))</f>
        <v>.New Organisation</v>
      </c>
      <c r="I478" t="str">
        <v>ABV - Association of Good with Life</v>
      </c>
      <c r="J478" t="str">
        <v>ACAPS</v>
      </c>
      <c r="K478" t="str">
        <v>Acción y Desarrollo</v>
      </c>
      <c r="L478" t="str">
        <v>ACTED</v>
      </c>
      <c r="M478" t="str">
        <v>Action against Hunger</v>
      </c>
      <c r="N478" t="str">
        <v>ActionAid</v>
      </c>
      <c r="O478" t="str">
        <v>Adventist Development and Relief Agency (ADRA)</v>
      </c>
      <c r="P478" t="str">
        <v>Alas de Colibrí Foundation</v>
      </c>
      <c r="Q478" t="str">
        <v>Alianza por la Solidaridad</v>
      </c>
      <c r="R478" t="str">
        <v>Alianza por Venezuela</v>
      </c>
      <c r="S478" t="str">
        <v>Americares Foundation</v>
      </c>
      <c r="T478" t="str">
        <v>Argentine Commission for Refugees and Migrants (CAREF)</v>
      </c>
      <c r="U478" t="str">
        <v>Asociación Aves</v>
      </c>
      <c r="V478" t="str">
        <v>Asociación de Jubilados y Pensionados Venezolanos en Argentina</v>
      </c>
      <c r="W478" t="str">
        <v>Asociación de Venezolanos en Eloy Alfaro</v>
      </c>
      <c r="X478" t="str">
        <v>Asociación Fundación contra el Hambre Perú</v>
      </c>
      <c r="Y478" t="str">
        <v>Asociación Migrantes Venezolanos</v>
      </c>
      <c r="Z478" t="str">
        <v>Asociación Misioneros de San Carlos Scalabrinianos</v>
      </c>
      <c r="AA478" t="str">
        <v>Asociacion Proteccion Poblacion Vulnerable</v>
      </c>
      <c r="AB478" t="str">
        <v>Asociación Quinta Ola</v>
      </c>
      <c r="AC478" t="str">
        <v>Asociación Salto Ángel</v>
      </c>
      <c r="AD478" t="str">
        <v>Asociación Venezuela en Ecuador AC</v>
      </c>
      <c r="AE478" t="str">
        <v>ASOVENAR</v>
      </c>
      <c r="AF478" t="str">
        <v>Associação Hermanitos</v>
      </c>
      <c r="AG478" t="str">
        <v>AVSI Foundation</v>
      </c>
      <c r="AH478" t="str">
        <v>Bethany Christian Services</v>
      </c>
      <c r="AI478" t="str">
        <v>Blumont</v>
      </c>
      <c r="AJ478" t="str">
        <v>CARE</v>
      </c>
      <c r="AK478" t="str">
        <v>Caritas Brazil</v>
      </c>
      <c r="AL478" t="str">
        <v>Caritas Ecuador</v>
      </c>
      <c r="AM478" t="str">
        <v>Caritas Germany</v>
      </c>
      <c r="AN478" t="str">
        <v>Caritas Manaus</v>
      </c>
      <c r="AO478" t="str">
        <v>Caritas Parana</v>
      </c>
      <c r="AP478" t="str">
        <v>Caritas Peru</v>
      </c>
      <c r="AQ478" t="str">
        <v>Caritas Rio de Janeiro</v>
      </c>
      <c r="AR478" t="str">
        <v>Caritas São Paulo</v>
      </c>
      <c r="AS478" t="str">
        <v>Caritas Switzerland</v>
      </c>
      <c r="AT478" t="str">
        <v>CCEFIRO Association</v>
      </c>
      <c r="AU478" t="str">
        <v>CEDRO</v>
      </c>
      <c r="AV478" t="str">
        <v>Center for Integrated Studies and Programs for Sustainable Development (CIEDS)</v>
      </c>
      <c r="AW478" t="str">
        <v>Center for Migration and Human Rights of the Diocese of Roraima (CMDH)</v>
      </c>
      <c r="AX478" t="str">
        <v>Centro de Atencion Psicosocial (CAPS)</v>
      </c>
      <c r="AY478" t="str">
        <v>CESAL</v>
      </c>
      <c r="AZ478" t="str">
        <v>CESVI-Cooperazione e Sviluppo</v>
      </c>
      <c r="BA478" t="str">
        <v>ChildFund International</v>
      </c>
      <c r="BB478" t="str">
        <v>CHS Alternativo</v>
      </c>
      <c r="BC478" t="str">
        <v>Churún Merú Association</v>
      </c>
      <c r="BD478" t="str">
        <v>Coalición por Venezuela</v>
      </c>
      <c r="BE478" t="str">
        <v>Colonia Foundation of Venezuelans in the Dominican Republic (FUNCOVERD)</v>
      </c>
      <c r="BF478" t="str">
        <v>COLVENZ</v>
      </c>
      <c r="BG478" t="str">
        <v>Compassiva</v>
      </c>
      <c r="BH478" t="str">
        <v>Consejo Interreligioso del Perú - Religiones por la Paz</v>
      </c>
      <c r="BI478" t="str">
        <v>Consorcio ONG OCIPI Y Capellanía Nacional OFICA</v>
      </c>
      <c r="BJ478" t="str">
        <v>COOPI - International Cooperation Foundation</v>
      </c>
      <c r="BK478" t="str">
        <v>Corporación Colectivo Sin Fronteras</v>
      </c>
      <c r="BL478" t="str">
        <v>CRISFE Foundation</v>
      </c>
      <c r="BM478" t="str">
        <v>Cuso International</v>
      </c>
      <c r="BN478" t="str">
        <v>Danielle’s Children Fund (DCF)</v>
      </c>
      <c r="BO478" t="str">
        <v>Danish Refugee Council (DRC)</v>
      </c>
      <c r="BP478" t="str">
        <v>Development Support Association - APOYAR</v>
      </c>
      <c r="BQ478" t="str">
        <v>Diakonie Katastrophenhilfe</v>
      </c>
      <c r="BR478" t="str">
        <v>Diálogo Diverso</v>
      </c>
      <c r="BS478" t="str">
        <v>Doctors of the World</v>
      </c>
      <c r="BT478" t="str">
        <v>Dominican Institute for Integrated Development</v>
      </c>
      <c r="BU478" t="str">
        <v>Duendes y Ángeles Vinotinto República Dominicana</v>
      </c>
      <c r="BV478" t="str">
        <v>Encuentros SJS (Servicio Jesuita de la Solidaridad)</v>
      </c>
      <c r="BW478" t="str">
        <v>Ending Violence Against Migrants</v>
      </c>
      <c r="BX478" t="str">
        <v>Equidad Foundation</v>
      </c>
      <c r="BY478" t="str">
        <v>Equilibrium CenDE</v>
      </c>
      <c r="BZ478" t="str">
        <v>Facultad de Psicología - Universidad de la República (UDELAR)</v>
      </c>
      <c r="CA478" t="str">
        <v>First International Emergency and Solidarités International</v>
      </c>
      <c r="CB478" t="str">
        <v>Fondo Ecuatoriano Populorum Progressio</v>
      </c>
      <c r="CC478" t="str">
        <v>Foro Salud Callao</v>
      </c>
      <c r="CD478" t="str">
        <v>Foundation for the Integration and Development of Latin America (FIDAL)</v>
      </c>
      <c r="CE478" t="str">
        <v>Foundation of the Americas (FUDELA)</v>
      </c>
      <c r="CF478" t="str">
        <v>Fraternity Without Borders</v>
      </c>
      <c r="CG478" t="str">
        <v>Fundación Brisas del Norte</v>
      </c>
      <c r="CH478" t="str">
        <v>Fundación Colombovenezolana Nueva Ilusión</v>
      </c>
      <c r="CI478" t="str">
        <v>Fundación Nakama's</v>
      </c>
      <c r="CJ478" t="str">
        <v>Fundación RadaBer</v>
      </c>
      <c r="CK478" t="str">
        <v>Fundación Scalabrini Bolivia</v>
      </c>
      <c r="CL478" t="str">
        <v>Fundacion Social Vivan los Niños</v>
      </c>
      <c r="CM478" t="str">
        <v>FUNVEAC</v>
      </c>
      <c r="CN478" t="str">
        <v>German Development Cooperation Agency GIZ</v>
      </c>
      <c r="CO478" t="str">
        <v>Globalizate Radio</v>
      </c>
      <c r="CP478" t="str">
        <v>GOAL</v>
      </c>
      <c r="CQ478" t="str">
        <v>Halü Bienestar Humano Foundation (HALU)</v>
      </c>
      <c r="CR478" t="str">
        <v>Heartland Alliance International (HAI)</v>
      </c>
      <c r="CS478" t="str">
        <v>HELVETAS Swiss Intercooperation</v>
      </c>
      <c r="CT478" t="str">
        <v>HIAS</v>
      </c>
      <c r="CU478" t="str">
        <v>Human Rights Defence Curaçao</v>
      </c>
      <c r="CV478" t="str">
        <v>Humanity &amp; Inclusion</v>
      </c>
      <c r="CW478" t="str">
        <v>Humans Analytic</v>
      </c>
      <c r="CX478" t="str">
        <v>Idas y Vueltas Association</v>
      </c>
      <c r="CY478" t="str">
        <v>iMMAP</v>
      </c>
      <c r="CZ478" t="str">
        <v>IMPACT Initiatives (REACH)</v>
      </c>
      <c r="DA478" t="str">
        <v>Inmigrante Feliz Association</v>
      </c>
      <c r="DB478" t="str">
        <v>Institute for Migration and Human Rights (IMDH)</v>
      </c>
      <c r="DC478" t="str">
        <v>Institute of Natural and Cultural Heritage (IPANC)</v>
      </c>
      <c r="DD478" t="str">
        <v>International Committee for the Development of People (CISP)</v>
      </c>
      <c r="DE478" t="str">
        <v>International Federation of the Red Cross (IFRC)</v>
      </c>
      <c r="DF478" t="str">
        <v>International Labour Organization (ILO)</v>
      </c>
      <c r="DG478" t="str">
        <v>International Medical Corps</v>
      </c>
      <c r="DH478" t="str">
        <v>International Organization for Migration (IOM)</v>
      </c>
      <c r="DI478" t="str">
        <v>International Rescue Committee (IRC)</v>
      </c>
      <c r="DJ478" t="str">
        <v>INTERSOS</v>
      </c>
      <c r="DK478" t="str">
        <v>Jesuit Migrant Service (JMS)</v>
      </c>
      <c r="DL478" t="str">
        <v>Jesuit Refugee Service (JRS)</v>
      </c>
      <c r="DM478" t="str">
        <v>Jesuit Service for Migrants and Refugees (JSMR)</v>
      </c>
      <c r="DN478" t="str">
        <v>Joint United Nations Programme on HIV/AIDS (UNAIDS)</v>
      </c>
      <c r="DO478" t="str">
        <v>Kimirina Coorporation</v>
      </c>
      <c r="DP478" t="str">
        <v>La Casita Hispanic Cultural Centre</v>
      </c>
      <c r="DQ478" t="str">
        <v>Latin American Network of Non-Governmental Organizations of Persons with Disabilities and their Families (RIADIS)</v>
      </c>
      <c r="DR478" t="str">
        <v>LGBT+ Movement Brazil</v>
      </c>
      <c r="DS478" t="str">
        <v>Living Water Community (LWC)</v>
      </c>
      <c r="DT478" t="str">
        <v>LLANOVENCOL</v>
      </c>
      <c r="DU478" t="str">
        <v>Lutheran World Federation</v>
      </c>
      <c r="DV478" t="str">
        <v>Lutheran World Relief</v>
      </c>
      <c r="DW478" t="str">
        <v>Malteser International</v>
      </c>
      <c r="DX478" t="str">
        <v>Mana Institute</v>
      </c>
      <c r="DY478" t="str">
        <v>Manos Veneguayas Association</v>
      </c>
      <c r="DZ478" t="str">
        <v>Más Igualdad Perú</v>
      </c>
      <c r="EA478" t="str">
        <v>MedGlobal</v>
      </c>
      <c r="EB478" t="str">
        <v>Medical Teams International</v>
      </c>
      <c r="EC478" t="str">
        <v>Mercy Corps</v>
      </c>
      <c r="ED478" t="str">
        <v>Migrant Service Center (CAM)</v>
      </c>
      <c r="EE478" t="str">
        <v>Migrants, Refugees and Argentine Social Entrepreneurs (MIRARES)</v>
      </c>
      <c r="EF478" t="str">
        <v>Mision Scalabriniana - Ecuador</v>
      </c>
      <c r="EG478" t="str">
        <v>Missão Paz</v>
      </c>
      <c r="EH478" t="str">
        <v>Museu A CASA</v>
      </c>
      <c r="EI478" t="str">
        <v>Norwegian Refugee Council (NRC)</v>
      </c>
      <c r="EJ478" t="str">
        <v>ONG Migrantes por el Maule</v>
      </c>
      <c r="EK478" t="str">
        <v>ONG Preemptive Love Coalition Colombia</v>
      </c>
      <c r="EL478" t="str">
        <v>Organización Transfomando Vidas</v>
      </c>
      <c r="EM478" t="str">
        <v>Organization of Ibero-American States for Education, Science and Culture (OEI)</v>
      </c>
      <c r="EN478" t="str">
        <v>OXFAM</v>
      </c>
      <c r="EO478" t="str">
        <v>Panamerican Development Foundation</v>
      </c>
      <c r="EP478" t="str">
        <v>Panamerican Health Organization/World Health Organization (PAHO/WHO)</v>
      </c>
      <c r="EQ478" t="str">
        <v>Pastoral of Human Mobility - Peruvian Episcopal Conference</v>
      </c>
      <c r="ER478" t="str">
        <v>Pastoral Service for Migrants National</v>
      </c>
      <c r="ES478" t="str">
        <v>Permanent Human Rights defense Committee (CDH)</v>
      </c>
      <c r="ET478" t="str">
        <v>Pirilampos Institute - Group of visits and voluntary actions in Roraima</v>
      </c>
      <c r="EU478" t="str">
        <v>Plan International</v>
      </c>
      <c r="EV478" t="str">
        <v>Population Program, Faculty of Social Sciences, University of the Republic</v>
      </c>
      <c r="EW478" t="str">
        <v>Profamilia Association</v>
      </c>
      <c r="EX478" t="str">
        <v>Red con Migrantes y Refugiados</v>
      </c>
      <c r="EY478" t="str">
        <v>Red Cross Colombia</v>
      </c>
      <c r="EZ478" t="str">
        <v>Red Cross Ecuador</v>
      </c>
      <c r="FA478" t="str">
        <v>Red Cross Peru</v>
      </c>
      <c r="FB478" t="str">
        <v>Red de Investigaciones en Derechos Humanos - CONICET (Consejo Nacional de Investigaciones Científicas y Técnicas)</v>
      </c>
      <c r="FC478" t="str">
        <v>RET International</v>
      </c>
      <c r="FD478" t="str">
        <v>Salú pa Tur Foundation</v>
      </c>
      <c r="FE478" t="str">
        <v>Salvation Army</v>
      </c>
      <c r="FF478" t="str">
        <v>Samaritan's Purse</v>
      </c>
      <c r="FG478" t="str">
        <v>Save the Children International (SCI)</v>
      </c>
      <c r="FH478" t="str">
        <v>Scalabrini Foundation Chile</v>
      </c>
      <c r="FI478" t="str">
        <v>Sección Peruana de Amnistía Internacional</v>
      </c>
      <c r="FJ478" t="str">
        <v>Serviço Pastoral dos Migrantes do Nordeste</v>
      </c>
      <c r="FK478" t="str">
        <v>Sesame Workshop</v>
      </c>
      <c r="FL478" t="str">
        <v>Si, Da Vida</v>
      </c>
      <c r="FM478" t="str">
        <v>Solidarity and Action Asociation</v>
      </c>
      <c r="FN478" t="str">
        <v>SOS Children's Villages</v>
      </c>
      <c r="FO478" t="str">
        <v>Tarabita Foundation</v>
      </c>
      <c r="FP478" t="str">
        <v>Tearfund</v>
      </c>
      <c r="FQ478" t="str">
        <v>TECHO</v>
      </c>
      <c r="FR478" t="str">
        <v>Terranueva Foundation</v>
      </c>
      <c r="FS478" t="str">
        <v>Terre des Hommes Suisse</v>
      </c>
      <c r="FT478" t="str">
        <v>The Israel Forum for International Humanitarian Aid (IsraAID)</v>
      </c>
      <c r="FU478" t="str">
        <v>Unión Venezolana en Perú</v>
      </c>
      <c r="FV478" t="str">
        <v>United Nations Children's Fund (UNICEF)</v>
      </c>
      <c r="FW478" t="str">
        <v>United Nations Development Programme (UNDP)</v>
      </c>
      <c r="FX478" t="str">
        <v>United Nations Educational, Scientific and Cultural Organization (UNESCO)</v>
      </c>
      <c r="FY478" t="str">
        <v>United Nations Entity for Gender Equality and the Empowerment of Women (UNWOMEN)</v>
      </c>
      <c r="FZ478" t="str">
        <v>United Nations Food and Agricultural Organization (FAO)</v>
      </c>
      <c r="GA478" t="str">
        <v>United Nations High Commissioner for Refugees (UNHCR)</v>
      </c>
      <c r="GB478" t="str">
        <v>United Nations Office of the High Commissioner for Human Rights (OHCHR)</v>
      </c>
      <c r="GC478" t="str">
        <v>United Nations Office on Drugs and Crime (UNODC)</v>
      </c>
      <c r="GD478" t="str">
        <v>United Nations Population Fund (UNFPA)</v>
      </c>
      <c r="GE478" t="str">
        <v>United Nations Programme for Human Settlements (UN Habitat)</v>
      </c>
      <c r="GF478" t="str">
        <v>Vale da Benção Educational and Charitable Association (AEBVB)</v>
      </c>
      <c r="GG478" t="str">
        <v>VenAruba Solidaria</v>
      </c>
      <c r="GH478" t="str">
        <v>Venex Curacao Foundation</v>
      </c>
      <c r="GI478" t="str">
        <v>Venezolanos en Barranquilla</v>
      </c>
      <c r="GJ478" t="str">
        <v>Venezolanos en San Cristóbal</v>
      </c>
      <c r="GK478" t="str">
        <v>Venezuelan Emigrant Foundation (FEV)</v>
      </c>
      <c r="GL478" t="str">
        <v>Vicaría de Pastoral Social Caritas</v>
      </c>
      <c r="GM478" t="str">
        <v>Voices GY</v>
      </c>
      <c r="GN478" t="str">
        <v>We World GVC</v>
      </c>
      <c r="GO478" t="str">
        <v>World Council of Credit Unions</v>
      </c>
      <c r="GP478" t="str">
        <v>World Food Programme (WFP)</v>
      </c>
      <c r="GQ478" t="str">
        <v>World Vision</v>
      </c>
      <c r="GR478" t="str">
        <v>ZOA</v>
      </c>
    </row>
    <row r="479" spans="8:200" x14ac:dyDescent="0.3">
      <c r="H479" t="str" cm="1">
        <f t="array" ref="H479:GR479">TRANSPOSE(_xlfn._xlws.SORT(_xlfn._xlws.FILTER(Table3[Name],ISNUMBER(SEARCH(' Activity Sheet'!D533,Table3[Name])),"Not found"),,1))</f>
        <v>.New Organisation</v>
      </c>
      <c r="I479" t="str">
        <v>ABV - Association of Good with Life</v>
      </c>
      <c r="J479" t="str">
        <v>ACAPS</v>
      </c>
      <c r="K479" t="str">
        <v>Acción y Desarrollo</v>
      </c>
      <c r="L479" t="str">
        <v>ACTED</v>
      </c>
      <c r="M479" t="str">
        <v>Action against Hunger</v>
      </c>
      <c r="N479" t="str">
        <v>ActionAid</v>
      </c>
      <c r="O479" t="str">
        <v>Adventist Development and Relief Agency (ADRA)</v>
      </c>
      <c r="P479" t="str">
        <v>Alas de Colibrí Foundation</v>
      </c>
      <c r="Q479" t="str">
        <v>Alianza por la Solidaridad</v>
      </c>
      <c r="R479" t="str">
        <v>Alianza por Venezuela</v>
      </c>
      <c r="S479" t="str">
        <v>Americares Foundation</v>
      </c>
      <c r="T479" t="str">
        <v>Argentine Commission for Refugees and Migrants (CAREF)</v>
      </c>
      <c r="U479" t="str">
        <v>Asociación Aves</v>
      </c>
      <c r="V479" t="str">
        <v>Asociación de Jubilados y Pensionados Venezolanos en Argentina</v>
      </c>
      <c r="W479" t="str">
        <v>Asociación de Venezolanos en Eloy Alfaro</v>
      </c>
      <c r="X479" t="str">
        <v>Asociación Fundación contra el Hambre Perú</v>
      </c>
      <c r="Y479" t="str">
        <v>Asociación Migrantes Venezolanos</v>
      </c>
      <c r="Z479" t="str">
        <v>Asociación Misioneros de San Carlos Scalabrinianos</v>
      </c>
      <c r="AA479" t="str">
        <v>Asociacion Proteccion Poblacion Vulnerable</v>
      </c>
      <c r="AB479" t="str">
        <v>Asociación Quinta Ola</v>
      </c>
      <c r="AC479" t="str">
        <v>Asociación Salto Ángel</v>
      </c>
      <c r="AD479" t="str">
        <v>Asociación Venezuela en Ecuador AC</v>
      </c>
      <c r="AE479" t="str">
        <v>ASOVENAR</v>
      </c>
      <c r="AF479" t="str">
        <v>Associação Hermanitos</v>
      </c>
      <c r="AG479" t="str">
        <v>AVSI Foundation</v>
      </c>
      <c r="AH479" t="str">
        <v>Bethany Christian Services</v>
      </c>
      <c r="AI479" t="str">
        <v>Blumont</v>
      </c>
      <c r="AJ479" t="str">
        <v>CARE</v>
      </c>
      <c r="AK479" t="str">
        <v>Caritas Brazil</v>
      </c>
      <c r="AL479" t="str">
        <v>Caritas Ecuador</v>
      </c>
      <c r="AM479" t="str">
        <v>Caritas Germany</v>
      </c>
      <c r="AN479" t="str">
        <v>Caritas Manaus</v>
      </c>
      <c r="AO479" t="str">
        <v>Caritas Parana</v>
      </c>
      <c r="AP479" t="str">
        <v>Caritas Peru</v>
      </c>
      <c r="AQ479" t="str">
        <v>Caritas Rio de Janeiro</v>
      </c>
      <c r="AR479" t="str">
        <v>Caritas São Paulo</v>
      </c>
      <c r="AS479" t="str">
        <v>Caritas Switzerland</v>
      </c>
      <c r="AT479" t="str">
        <v>CCEFIRO Association</v>
      </c>
      <c r="AU479" t="str">
        <v>CEDRO</v>
      </c>
      <c r="AV479" t="str">
        <v>Center for Integrated Studies and Programs for Sustainable Development (CIEDS)</v>
      </c>
      <c r="AW479" t="str">
        <v>Center for Migration and Human Rights of the Diocese of Roraima (CMDH)</v>
      </c>
      <c r="AX479" t="str">
        <v>Centro de Atencion Psicosocial (CAPS)</v>
      </c>
      <c r="AY479" t="str">
        <v>CESAL</v>
      </c>
      <c r="AZ479" t="str">
        <v>CESVI-Cooperazione e Sviluppo</v>
      </c>
      <c r="BA479" t="str">
        <v>ChildFund International</v>
      </c>
      <c r="BB479" t="str">
        <v>CHS Alternativo</v>
      </c>
      <c r="BC479" t="str">
        <v>Churún Merú Association</v>
      </c>
      <c r="BD479" t="str">
        <v>Coalición por Venezuela</v>
      </c>
      <c r="BE479" t="str">
        <v>Colonia Foundation of Venezuelans in the Dominican Republic (FUNCOVERD)</v>
      </c>
      <c r="BF479" t="str">
        <v>COLVENZ</v>
      </c>
      <c r="BG479" t="str">
        <v>Compassiva</v>
      </c>
      <c r="BH479" t="str">
        <v>Consejo Interreligioso del Perú - Religiones por la Paz</v>
      </c>
      <c r="BI479" t="str">
        <v>Consorcio ONG OCIPI Y Capellanía Nacional OFICA</v>
      </c>
      <c r="BJ479" t="str">
        <v>COOPI - International Cooperation Foundation</v>
      </c>
      <c r="BK479" t="str">
        <v>Corporación Colectivo Sin Fronteras</v>
      </c>
      <c r="BL479" t="str">
        <v>CRISFE Foundation</v>
      </c>
      <c r="BM479" t="str">
        <v>Cuso International</v>
      </c>
      <c r="BN479" t="str">
        <v>Danielle’s Children Fund (DCF)</v>
      </c>
      <c r="BO479" t="str">
        <v>Danish Refugee Council (DRC)</v>
      </c>
      <c r="BP479" t="str">
        <v>Development Support Association - APOYAR</v>
      </c>
      <c r="BQ479" t="str">
        <v>Diakonie Katastrophenhilfe</v>
      </c>
      <c r="BR479" t="str">
        <v>Diálogo Diverso</v>
      </c>
      <c r="BS479" t="str">
        <v>Doctors of the World</v>
      </c>
      <c r="BT479" t="str">
        <v>Dominican Institute for Integrated Development</v>
      </c>
      <c r="BU479" t="str">
        <v>Duendes y Ángeles Vinotinto República Dominicana</v>
      </c>
      <c r="BV479" t="str">
        <v>Encuentros SJS (Servicio Jesuita de la Solidaridad)</v>
      </c>
      <c r="BW479" t="str">
        <v>Ending Violence Against Migrants</v>
      </c>
      <c r="BX479" t="str">
        <v>Equidad Foundation</v>
      </c>
      <c r="BY479" t="str">
        <v>Equilibrium CenDE</v>
      </c>
      <c r="BZ479" t="str">
        <v>Facultad de Psicología - Universidad de la República (UDELAR)</v>
      </c>
      <c r="CA479" t="str">
        <v>First International Emergency and Solidarités International</v>
      </c>
      <c r="CB479" t="str">
        <v>Fondo Ecuatoriano Populorum Progressio</v>
      </c>
      <c r="CC479" t="str">
        <v>Foro Salud Callao</v>
      </c>
      <c r="CD479" t="str">
        <v>Foundation for the Integration and Development of Latin America (FIDAL)</v>
      </c>
      <c r="CE479" t="str">
        <v>Foundation of the Americas (FUDELA)</v>
      </c>
      <c r="CF479" t="str">
        <v>Fraternity Without Borders</v>
      </c>
      <c r="CG479" t="str">
        <v>Fundación Brisas del Norte</v>
      </c>
      <c r="CH479" t="str">
        <v>Fundación Colombovenezolana Nueva Ilusión</v>
      </c>
      <c r="CI479" t="str">
        <v>Fundación Nakama's</v>
      </c>
      <c r="CJ479" t="str">
        <v>Fundación RadaBer</v>
      </c>
      <c r="CK479" t="str">
        <v>Fundación Scalabrini Bolivia</v>
      </c>
      <c r="CL479" t="str">
        <v>Fundacion Social Vivan los Niños</v>
      </c>
      <c r="CM479" t="str">
        <v>FUNVEAC</v>
      </c>
      <c r="CN479" t="str">
        <v>German Development Cooperation Agency GIZ</v>
      </c>
      <c r="CO479" t="str">
        <v>Globalizate Radio</v>
      </c>
      <c r="CP479" t="str">
        <v>GOAL</v>
      </c>
      <c r="CQ479" t="str">
        <v>Halü Bienestar Humano Foundation (HALU)</v>
      </c>
      <c r="CR479" t="str">
        <v>Heartland Alliance International (HAI)</v>
      </c>
      <c r="CS479" t="str">
        <v>HELVETAS Swiss Intercooperation</v>
      </c>
      <c r="CT479" t="str">
        <v>HIAS</v>
      </c>
      <c r="CU479" t="str">
        <v>Human Rights Defence Curaçao</v>
      </c>
      <c r="CV479" t="str">
        <v>Humanity &amp; Inclusion</v>
      </c>
      <c r="CW479" t="str">
        <v>Humans Analytic</v>
      </c>
      <c r="CX479" t="str">
        <v>Idas y Vueltas Association</v>
      </c>
      <c r="CY479" t="str">
        <v>iMMAP</v>
      </c>
      <c r="CZ479" t="str">
        <v>IMPACT Initiatives (REACH)</v>
      </c>
      <c r="DA479" t="str">
        <v>Inmigrante Feliz Association</v>
      </c>
      <c r="DB479" t="str">
        <v>Institute for Migration and Human Rights (IMDH)</v>
      </c>
      <c r="DC479" t="str">
        <v>Institute of Natural and Cultural Heritage (IPANC)</v>
      </c>
      <c r="DD479" t="str">
        <v>International Committee for the Development of People (CISP)</v>
      </c>
      <c r="DE479" t="str">
        <v>International Federation of the Red Cross (IFRC)</v>
      </c>
      <c r="DF479" t="str">
        <v>International Labour Organization (ILO)</v>
      </c>
      <c r="DG479" t="str">
        <v>International Medical Corps</v>
      </c>
      <c r="DH479" t="str">
        <v>International Organization for Migration (IOM)</v>
      </c>
      <c r="DI479" t="str">
        <v>International Rescue Committee (IRC)</v>
      </c>
      <c r="DJ479" t="str">
        <v>INTERSOS</v>
      </c>
      <c r="DK479" t="str">
        <v>Jesuit Migrant Service (JMS)</v>
      </c>
      <c r="DL479" t="str">
        <v>Jesuit Refugee Service (JRS)</v>
      </c>
      <c r="DM479" t="str">
        <v>Jesuit Service for Migrants and Refugees (JSMR)</v>
      </c>
      <c r="DN479" t="str">
        <v>Joint United Nations Programme on HIV/AIDS (UNAIDS)</v>
      </c>
      <c r="DO479" t="str">
        <v>Kimirina Coorporation</v>
      </c>
      <c r="DP479" t="str">
        <v>La Casita Hispanic Cultural Centre</v>
      </c>
      <c r="DQ479" t="str">
        <v>Latin American Network of Non-Governmental Organizations of Persons with Disabilities and their Families (RIADIS)</v>
      </c>
      <c r="DR479" t="str">
        <v>LGBT+ Movement Brazil</v>
      </c>
      <c r="DS479" t="str">
        <v>Living Water Community (LWC)</v>
      </c>
      <c r="DT479" t="str">
        <v>LLANOVENCOL</v>
      </c>
      <c r="DU479" t="str">
        <v>Lutheran World Federation</v>
      </c>
      <c r="DV479" t="str">
        <v>Lutheran World Relief</v>
      </c>
      <c r="DW479" t="str">
        <v>Malteser International</v>
      </c>
      <c r="DX479" t="str">
        <v>Mana Institute</v>
      </c>
      <c r="DY479" t="str">
        <v>Manos Veneguayas Association</v>
      </c>
      <c r="DZ479" t="str">
        <v>Más Igualdad Perú</v>
      </c>
      <c r="EA479" t="str">
        <v>MedGlobal</v>
      </c>
      <c r="EB479" t="str">
        <v>Medical Teams International</v>
      </c>
      <c r="EC479" t="str">
        <v>Mercy Corps</v>
      </c>
      <c r="ED479" t="str">
        <v>Migrant Service Center (CAM)</v>
      </c>
      <c r="EE479" t="str">
        <v>Migrants, Refugees and Argentine Social Entrepreneurs (MIRARES)</v>
      </c>
      <c r="EF479" t="str">
        <v>Mision Scalabriniana - Ecuador</v>
      </c>
      <c r="EG479" t="str">
        <v>Missão Paz</v>
      </c>
      <c r="EH479" t="str">
        <v>Museu A CASA</v>
      </c>
      <c r="EI479" t="str">
        <v>Norwegian Refugee Council (NRC)</v>
      </c>
      <c r="EJ479" t="str">
        <v>ONG Migrantes por el Maule</v>
      </c>
      <c r="EK479" t="str">
        <v>ONG Preemptive Love Coalition Colombia</v>
      </c>
      <c r="EL479" t="str">
        <v>Organización Transfomando Vidas</v>
      </c>
      <c r="EM479" t="str">
        <v>Organization of Ibero-American States for Education, Science and Culture (OEI)</v>
      </c>
      <c r="EN479" t="str">
        <v>OXFAM</v>
      </c>
      <c r="EO479" t="str">
        <v>Panamerican Development Foundation</v>
      </c>
      <c r="EP479" t="str">
        <v>Panamerican Health Organization/World Health Organization (PAHO/WHO)</v>
      </c>
      <c r="EQ479" t="str">
        <v>Pastoral of Human Mobility - Peruvian Episcopal Conference</v>
      </c>
      <c r="ER479" t="str">
        <v>Pastoral Service for Migrants National</v>
      </c>
      <c r="ES479" t="str">
        <v>Permanent Human Rights defense Committee (CDH)</v>
      </c>
      <c r="ET479" t="str">
        <v>Pirilampos Institute - Group of visits and voluntary actions in Roraima</v>
      </c>
      <c r="EU479" t="str">
        <v>Plan International</v>
      </c>
      <c r="EV479" t="str">
        <v>Population Program, Faculty of Social Sciences, University of the Republic</v>
      </c>
      <c r="EW479" t="str">
        <v>Profamilia Association</v>
      </c>
      <c r="EX479" t="str">
        <v>Red con Migrantes y Refugiados</v>
      </c>
      <c r="EY479" t="str">
        <v>Red Cross Colombia</v>
      </c>
      <c r="EZ479" t="str">
        <v>Red Cross Ecuador</v>
      </c>
      <c r="FA479" t="str">
        <v>Red Cross Peru</v>
      </c>
      <c r="FB479" t="str">
        <v>Red de Investigaciones en Derechos Humanos - CONICET (Consejo Nacional de Investigaciones Científicas y Técnicas)</v>
      </c>
      <c r="FC479" t="str">
        <v>RET International</v>
      </c>
      <c r="FD479" t="str">
        <v>Salú pa Tur Foundation</v>
      </c>
      <c r="FE479" t="str">
        <v>Salvation Army</v>
      </c>
      <c r="FF479" t="str">
        <v>Samaritan's Purse</v>
      </c>
      <c r="FG479" t="str">
        <v>Save the Children International (SCI)</v>
      </c>
      <c r="FH479" t="str">
        <v>Scalabrini Foundation Chile</v>
      </c>
      <c r="FI479" t="str">
        <v>Sección Peruana de Amnistía Internacional</v>
      </c>
      <c r="FJ479" t="str">
        <v>Serviço Pastoral dos Migrantes do Nordeste</v>
      </c>
      <c r="FK479" t="str">
        <v>Sesame Workshop</v>
      </c>
      <c r="FL479" t="str">
        <v>Si, Da Vida</v>
      </c>
      <c r="FM479" t="str">
        <v>Solidarity and Action Asociation</v>
      </c>
      <c r="FN479" t="str">
        <v>SOS Children's Villages</v>
      </c>
      <c r="FO479" t="str">
        <v>Tarabita Foundation</v>
      </c>
      <c r="FP479" t="str">
        <v>Tearfund</v>
      </c>
      <c r="FQ479" t="str">
        <v>TECHO</v>
      </c>
      <c r="FR479" t="str">
        <v>Terranueva Foundation</v>
      </c>
      <c r="FS479" t="str">
        <v>Terre des Hommes Suisse</v>
      </c>
      <c r="FT479" t="str">
        <v>The Israel Forum for International Humanitarian Aid (IsraAID)</v>
      </c>
      <c r="FU479" t="str">
        <v>Unión Venezolana en Perú</v>
      </c>
      <c r="FV479" t="str">
        <v>United Nations Children's Fund (UNICEF)</v>
      </c>
      <c r="FW479" t="str">
        <v>United Nations Development Programme (UNDP)</v>
      </c>
      <c r="FX479" t="str">
        <v>United Nations Educational, Scientific and Cultural Organization (UNESCO)</v>
      </c>
      <c r="FY479" t="str">
        <v>United Nations Entity for Gender Equality and the Empowerment of Women (UNWOMEN)</v>
      </c>
      <c r="FZ479" t="str">
        <v>United Nations Food and Agricultural Organization (FAO)</v>
      </c>
      <c r="GA479" t="str">
        <v>United Nations High Commissioner for Refugees (UNHCR)</v>
      </c>
      <c r="GB479" t="str">
        <v>United Nations Office of the High Commissioner for Human Rights (OHCHR)</v>
      </c>
      <c r="GC479" t="str">
        <v>United Nations Office on Drugs and Crime (UNODC)</v>
      </c>
      <c r="GD479" t="str">
        <v>United Nations Population Fund (UNFPA)</v>
      </c>
      <c r="GE479" t="str">
        <v>United Nations Programme for Human Settlements (UN Habitat)</v>
      </c>
      <c r="GF479" t="str">
        <v>Vale da Benção Educational and Charitable Association (AEBVB)</v>
      </c>
      <c r="GG479" t="str">
        <v>VenAruba Solidaria</v>
      </c>
      <c r="GH479" t="str">
        <v>Venex Curacao Foundation</v>
      </c>
      <c r="GI479" t="str">
        <v>Venezolanos en Barranquilla</v>
      </c>
      <c r="GJ479" t="str">
        <v>Venezolanos en San Cristóbal</v>
      </c>
      <c r="GK479" t="str">
        <v>Venezuelan Emigrant Foundation (FEV)</v>
      </c>
      <c r="GL479" t="str">
        <v>Vicaría de Pastoral Social Caritas</v>
      </c>
      <c r="GM479" t="str">
        <v>Voices GY</v>
      </c>
      <c r="GN479" t="str">
        <v>We World GVC</v>
      </c>
      <c r="GO479" t="str">
        <v>World Council of Credit Unions</v>
      </c>
      <c r="GP479" t="str">
        <v>World Food Programme (WFP)</v>
      </c>
      <c r="GQ479" t="str">
        <v>World Vision</v>
      </c>
      <c r="GR479" t="str">
        <v>ZOA</v>
      </c>
    </row>
    <row r="480" spans="8:200" x14ac:dyDescent="0.3">
      <c r="H480" t="str" cm="1">
        <f t="array" ref="H480:GR480">TRANSPOSE(_xlfn._xlws.SORT(_xlfn._xlws.FILTER(Table3[Name],ISNUMBER(SEARCH(' Activity Sheet'!D534,Table3[Name])),"Not found"),,1))</f>
        <v>.New Organisation</v>
      </c>
      <c r="I480" t="str">
        <v>ABV - Association of Good with Life</v>
      </c>
      <c r="J480" t="str">
        <v>ACAPS</v>
      </c>
      <c r="K480" t="str">
        <v>Acción y Desarrollo</v>
      </c>
      <c r="L480" t="str">
        <v>ACTED</v>
      </c>
      <c r="M480" t="str">
        <v>Action against Hunger</v>
      </c>
      <c r="N480" t="str">
        <v>ActionAid</v>
      </c>
      <c r="O480" t="str">
        <v>Adventist Development and Relief Agency (ADRA)</v>
      </c>
      <c r="P480" t="str">
        <v>Alas de Colibrí Foundation</v>
      </c>
      <c r="Q480" t="str">
        <v>Alianza por la Solidaridad</v>
      </c>
      <c r="R480" t="str">
        <v>Alianza por Venezuela</v>
      </c>
      <c r="S480" t="str">
        <v>Americares Foundation</v>
      </c>
      <c r="T480" t="str">
        <v>Argentine Commission for Refugees and Migrants (CAREF)</v>
      </c>
      <c r="U480" t="str">
        <v>Asociación Aves</v>
      </c>
      <c r="V480" t="str">
        <v>Asociación de Jubilados y Pensionados Venezolanos en Argentina</v>
      </c>
      <c r="W480" t="str">
        <v>Asociación de Venezolanos en Eloy Alfaro</v>
      </c>
      <c r="X480" t="str">
        <v>Asociación Fundación contra el Hambre Perú</v>
      </c>
      <c r="Y480" t="str">
        <v>Asociación Migrantes Venezolanos</v>
      </c>
      <c r="Z480" t="str">
        <v>Asociación Misioneros de San Carlos Scalabrinianos</v>
      </c>
      <c r="AA480" t="str">
        <v>Asociacion Proteccion Poblacion Vulnerable</v>
      </c>
      <c r="AB480" t="str">
        <v>Asociación Quinta Ola</v>
      </c>
      <c r="AC480" t="str">
        <v>Asociación Salto Ángel</v>
      </c>
      <c r="AD480" t="str">
        <v>Asociación Venezuela en Ecuador AC</v>
      </c>
      <c r="AE480" t="str">
        <v>ASOVENAR</v>
      </c>
      <c r="AF480" t="str">
        <v>Associação Hermanitos</v>
      </c>
      <c r="AG480" t="str">
        <v>AVSI Foundation</v>
      </c>
      <c r="AH480" t="str">
        <v>Bethany Christian Services</v>
      </c>
      <c r="AI480" t="str">
        <v>Blumont</v>
      </c>
      <c r="AJ480" t="str">
        <v>CARE</v>
      </c>
      <c r="AK480" t="str">
        <v>Caritas Brazil</v>
      </c>
      <c r="AL480" t="str">
        <v>Caritas Ecuador</v>
      </c>
      <c r="AM480" t="str">
        <v>Caritas Germany</v>
      </c>
      <c r="AN480" t="str">
        <v>Caritas Manaus</v>
      </c>
      <c r="AO480" t="str">
        <v>Caritas Parana</v>
      </c>
      <c r="AP480" t="str">
        <v>Caritas Peru</v>
      </c>
      <c r="AQ480" t="str">
        <v>Caritas Rio de Janeiro</v>
      </c>
      <c r="AR480" t="str">
        <v>Caritas São Paulo</v>
      </c>
      <c r="AS480" t="str">
        <v>Caritas Switzerland</v>
      </c>
      <c r="AT480" t="str">
        <v>CCEFIRO Association</v>
      </c>
      <c r="AU480" t="str">
        <v>CEDRO</v>
      </c>
      <c r="AV480" t="str">
        <v>Center for Integrated Studies and Programs for Sustainable Development (CIEDS)</v>
      </c>
      <c r="AW480" t="str">
        <v>Center for Migration and Human Rights of the Diocese of Roraima (CMDH)</v>
      </c>
      <c r="AX480" t="str">
        <v>Centro de Atencion Psicosocial (CAPS)</v>
      </c>
      <c r="AY480" t="str">
        <v>CESAL</v>
      </c>
      <c r="AZ480" t="str">
        <v>CESVI-Cooperazione e Sviluppo</v>
      </c>
      <c r="BA480" t="str">
        <v>ChildFund International</v>
      </c>
      <c r="BB480" t="str">
        <v>CHS Alternativo</v>
      </c>
      <c r="BC480" t="str">
        <v>Churún Merú Association</v>
      </c>
      <c r="BD480" t="str">
        <v>Coalición por Venezuela</v>
      </c>
      <c r="BE480" t="str">
        <v>Colonia Foundation of Venezuelans in the Dominican Republic (FUNCOVERD)</v>
      </c>
      <c r="BF480" t="str">
        <v>COLVENZ</v>
      </c>
      <c r="BG480" t="str">
        <v>Compassiva</v>
      </c>
      <c r="BH480" t="str">
        <v>Consejo Interreligioso del Perú - Religiones por la Paz</v>
      </c>
      <c r="BI480" t="str">
        <v>Consorcio ONG OCIPI Y Capellanía Nacional OFICA</v>
      </c>
      <c r="BJ480" t="str">
        <v>COOPI - International Cooperation Foundation</v>
      </c>
      <c r="BK480" t="str">
        <v>Corporación Colectivo Sin Fronteras</v>
      </c>
      <c r="BL480" t="str">
        <v>CRISFE Foundation</v>
      </c>
      <c r="BM480" t="str">
        <v>Cuso International</v>
      </c>
      <c r="BN480" t="str">
        <v>Danielle’s Children Fund (DCF)</v>
      </c>
      <c r="BO480" t="str">
        <v>Danish Refugee Council (DRC)</v>
      </c>
      <c r="BP480" t="str">
        <v>Development Support Association - APOYAR</v>
      </c>
      <c r="BQ480" t="str">
        <v>Diakonie Katastrophenhilfe</v>
      </c>
      <c r="BR480" t="str">
        <v>Diálogo Diverso</v>
      </c>
      <c r="BS480" t="str">
        <v>Doctors of the World</v>
      </c>
      <c r="BT480" t="str">
        <v>Dominican Institute for Integrated Development</v>
      </c>
      <c r="BU480" t="str">
        <v>Duendes y Ángeles Vinotinto República Dominicana</v>
      </c>
      <c r="BV480" t="str">
        <v>Encuentros SJS (Servicio Jesuita de la Solidaridad)</v>
      </c>
      <c r="BW480" t="str">
        <v>Ending Violence Against Migrants</v>
      </c>
      <c r="BX480" t="str">
        <v>Equidad Foundation</v>
      </c>
      <c r="BY480" t="str">
        <v>Equilibrium CenDE</v>
      </c>
      <c r="BZ480" t="str">
        <v>Facultad de Psicología - Universidad de la República (UDELAR)</v>
      </c>
      <c r="CA480" t="str">
        <v>First International Emergency and Solidarités International</v>
      </c>
      <c r="CB480" t="str">
        <v>Fondo Ecuatoriano Populorum Progressio</v>
      </c>
      <c r="CC480" t="str">
        <v>Foro Salud Callao</v>
      </c>
      <c r="CD480" t="str">
        <v>Foundation for the Integration and Development of Latin America (FIDAL)</v>
      </c>
      <c r="CE480" t="str">
        <v>Foundation of the Americas (FUDELA)</v>
      </c>
      <c r="CF480" t="str">
        <v>Fraternity Without Borders</v>
      </c>
      <c r="CG480" t="str">
        <v>Fundación Brisas del Norte</v>
      </c>
      <c r="CH480" t="str">
        <v>Fundación Colombovenezolana Nueva Ilusión</v>
      </c>
      <c r="CI480" t="str">
        <v>Fundación Nakama's</v>
      </c>
      <c r="CJ480" t="str">
        <v>Fundación RadaBer</v>
      </c>
      <c r="CK480" t="str">
        <v>Fundación Scalabrini Bolivia</v>
      </c>
      <c r="CL480" t="str">
        <v>Fundacion Social Vivan los Niños</v>
      </c>
      <c r="CM480" t="str">
        <v>FUNVEAC</v>
      </c>
      <c r="CN480" t="str">
        <v>German Development Cooperation Agency GIZ</v>
      </c>
      <c r="CO480" t="str">
        <v>Globalizate Radio</v>
      </c>
      <c r="CP480" t="str">
        <v>GOAL</v>
      </c>
      <c r="CQ480" t="str">
        <v>Halü Bienestar Humano Foundation (HALU)</v>
      </c>
      <c r="CR480" t="str">
        <v>Heartland Alliance International (HAI)</v>
      </c>
      <c r="CS480" t="str">
        <v>HELVETAS Swiss Intercooperation</v>
      </c>
      <c r="CT480" t="str">
        <v>HIAS</v>
      </c>
      <c r="CU480" t="str">
        <v>Human Rights Defence Curaçao</v>
      </c>
      <c r="CV480" t="str">
        <v>Humanity &amp; Inclusion</v>
      </c>
      <c r="CW480" t="str">
        <v>Humans Analytic</v>
      </c>
      <c r="CX480" t="str">
        <v>Idas y Vueltas Association</v>
      </c>
      <c r="CY480" t="str">
        <v>iMMAP</v>
      </c>
      <c r="CZ480" t="str">
        <v>IMPACT Initiatives (REACH)</v>
      </c>
      <c r="DA480" t="str">
        <v>Inmigrante Feliz Association</v>
      </c>
      <c r="DB480" t="str">
        <v>Institute for Migration and Human Rights (IMDH)</v>
      </c>
      <c r="DC480" t="str">
        <v>Institute of Natural and Cultural Heritage (IPANC)</v>
      </c>
      <c r="DD480" t="str">
        <v>International Committee for the Development of People (CISP)</v>
      </c>
      <c r="DE480" t="str">
        <v>International Federation of the Red Cross (IFRC)</v>
      </c>
      <c r="DF480" t="str">
        <v>International Labour Organization (ILO)</v>
      </c>
      <c r="DG480" t="str">
        <v>International Medical Corps</v>
      </c>
      <c r="DH480" t="str">
        <v>International Organization for Migration (IOM)</v>
      </c>
      <c r="DI480" t="str">
        <v>International Rescue Committee (IRC)</v>
      </c>
      <c r="DJ480" t="str">
        <v>INTERSOS</v>
      </c>
      <c r="DK480" t="str">
        <v>Jesuit Migrant Service (JMS)</v>
      </c>
      <c r="DL480" t="str">
        <v>Jesuit Refugee Service (JRS)</v>
      </c>
      <c r="DM480" t="str">
        <v>Jesuit Service for Migrants and Refugees (JSMR)</v>
      </c>
      <c r="DN480" t="str">
        <v>Joint United Nations Programme on HIV/AIDS (UNAIDS)</v>
      </c>
      <c r="DO480" t="str">
        <v>Kimirina Coorporation</v>
      </c>
      <c r="DP480" t="str">
        <v>La Casita Hispanic Cultural Centre</v>
      </c>
      <c r="DQ480" t="str">
        <v>Latin American Network of Non-Governmental Organizations of Persons with Disabilities and their Families (RIADIS)</v>
      </c>
      <c r="DR480" t="str">
        <v>LGBT+ Movement Brazil</v>
      </c>
      <c r="DS480" t="str">
        <v>Living Water Community (LWC)</v>
      </c>
      <c r="DT480" t="str">
        <v>LLANOVENCOL</v>
      </c>
      <c r="DU480" t="str">
        <v>Lutheran World Federation</v>
      </c>
      <c r="DV480" t="str">
        <v>Lutheran World Relief</v>
      </c>
      <c r="DW480" t="str">
        <v>Malteser International</v>
      </c>
      <c r="DX480" t="str">
        <v>Mana Institute</v>
      </c>
      <c r="DY480" t="str">
        <v>Manos Veneguayas Association</v>
      </c>
      <c r="DZ480" t="str">
        <v>Más Igualdad Perú</v>
      </c>
      <c r="EA480" t="str">
        <v>MedGlobal</v>
      </c>
      <c r="EB480" t="str">
        <v>Medical Teams International</v>
      </c>
      <c r="EC480" t="str">
        <v>Mercy Corps</v>
      </c>
      <c r="ED480" t="str">
        <v>Migrant Service Center (CAM)</v>
      </c>
      <c r="EE480" t="str">
        <v>Migrants, Refugees and Argentine Social Entrepreneurs (MIRARES)</v>
      </c>
      <c r="EF480" t="str">
        <v>Mision Scalabriniana - Ecuador</v>
      </c>
      <c r="EG480" t="str">
        <v>Missão Paz</v>
      </c>
      <c r="EH480" t="str">
        <v>Museu A CASA</v>
      </c>
      <c r="EI480" t="str">
        <v>Norwegian Refugee Council (NRC)</v>
      </c>
      <c r="EJ480" t="str">
        <v>ONG Migrantes por el Maule</v>
      </c>
      <c r="EK480" t="str">
        <v>ONG Preemptive Love Coalition Colombia</v>
      </c>
      <c r="EL480" t="str">
        <v>Organización Transfomando Vidas</v>
      </c>
      <c r="EM480" t="str">
        <v>Organization of Ibero-American States for Education, Science and Culture (OEI)</v>
      </c>
      <c r="EN480" t="str">
        <v>OXFAM</v>
      </c>
      <c r="EO480" t="str">
        <v>Panamerican Development Foundation</v>
      </c>
      <c r="EP480" t="str">
        <v>Panamerican Health Organization/World Health Organization (PAHO/WHO)</v>
      </c>
      <c r="EQ480" t="str">
        <v>Pastoral of Human Mobility - Peruvian Episcopal Conference</v>
      </c>
      <c r="ER480" t="str">
        <v>Pastoral Service for Migrants National</v>
      </c>
      <c r="ES480" t="str">
        <v>Permanent Human Rights defense Committee (CDH)</v>
      </c>
      <c r="ET480" t="str">
        <v>Pirilampos Institute - Group of visits and voluntary actions in Roraima</v>
      </c>
      <c r="EU480" t="str">
        <v>Plan International</v>
      </c>
      <c r="EV480" t="str">
        <v>Population Program, Faculty of Social Sciences, University of the Republic</v>
      </c>
      <c r="EW480" t="str">
        <v>Profamilia Association</v>
      </c>
      <c r="EX480" t="str">
        <v>Red con Migrantes y Refugiados</v>
      </c>
      <c r="EY480" t="str">
        <v>Red Cross Colombia</v>
      </c>
      <c r="EZ480" t="str">
        <v>Red Cross Ecuador</v>
      </c>
      <c r="FA480" t="str">
        <v>Red Cross Peru</v>
      </c>
      <c r="FB480" t="str">
        <v>Red de Investigaciones en Derechos Humanos - CONICET (Consejo Nacional de Investigaciones Científicas y Técnicas)</v>
      </c>
      <c r="FC480" t="str">
        <v>RET International</v>
      </c>
      <c r="FD480" t="str">
        <v>Salú pa Tur Foundation</v>
      </c>
      <c r="FE480" t="str">
        <v>Salvation Army</v>
      </c>
      <c r="FF480" t="str">
        <v>Samaritan's Purse</v>
      </c>
      <c r="FG480" t="str">
        <v>Save the Children International (SCI)</v>
      </c>
      <c r="FH480" t="str">
        <v>Scalabrini Foundation Chile</v>
      </c>
      <c r="FI480" t="str">
        <v>Sección Peruana de Amnistía Internacional</v>
      </c>
      <c r="FJ480" t="str">
        <v>Serviço Pastoral dos Migrantes do Nordeste</v>
      </c>
      <c r="FK480" t="str">
        <v>Sesame Workshop</v>
      </c>
      <c r="FL480" t="str">
        <v>Si, Da Vida</v>
      </c>
      <c r="FM480" t="str">
        <v>Solidarity and Action Asociation</v>
      </c>
      <c r="FN480" t="str">
        <v>SOS Children's Villages</v>
      </c>
      <c r="FO480" t="str">
        <v>Tarabita Foundation</v>
      </c>
      <c r="FP480" t="str">
        <v>Tearfund</v>
      </c>
      <c r="FQ480" t="str">
        <v>TECHO</v>
      </c>
      <c r="FR480" t="str">
        <v>Terranueva Foundation</v>
      </c>
      <c r="FS480" t="str">
        <v>Terre des Hommes Suisse</v>
      </c>
      <c r="FT480" t="str">
        <v>The Israel Forum for International Humanitarian Aid (IsraAID)</v>
      </c>
      <c r="FU480" t="str">
        <v>Unión Venezolana en Perú</v>
      </c>
      <c r="FV480" t="str">
        <v>United Nations Children's Fund (UNICEF)</v>
      </c>
      <c r="FW480" t="str">
        <v>United Nations Development Programme (UNDP)</v>
      </c>
      <c r="FX480" t="str">
        <v>United Nations Educational, Scientific and Cultural Organization (UNESCO)</v>
      </c>
      <c r="FY480" t="str">
        <v>United Nations Entity for Gender Equality and the Empowerment of Women (UNWOMEN)</v>
      </c>
      <c r="FZ480" t="str">
        <v>United Nations Food and Agricultural Organization (FAO)</v>
      </c>
      <c r="GA480" t="str">
        <v>United Nations High Commissioner for Refugees (UNHCR)</v>
      </c>
      <c r="GB480" t="str">
        <v>United Nations Office of the High Commissioner for Human Rights (OHCHR)</v>
      </c>
      <c r="GC480" t="str">
        <v>United Nations Office on Drugs and Crime (UNODC)</v>
      </c>
      <c r="GD480" t="str">
        <v>United Nations Population Fund (UNFPA)</v>
      </c>
      <c r="GE480" t="str">
        <v>United Nations Programme for Human Settlements (UN Habitat)</v>
      </c>
      <c r="GF480" t="str">
        <v>Vale da Benção Educational and Charitable Association (AEBVB)</v>
      </c>
      <c r="GG480" t="str">
        <v>VenAruba Solidaria</v>
      </c>
      <c r="GH480" t="str">
        <v>Venex Curacao Foundation</v>
      </c>
      <c r="GI480" t="str">
        <v>Venezolanos en Barranquilla</v>
      </c>
      <c r="GJ480" t="str">
        <v>Venezolanos en San Cristóbal</v>
      </c>
      <c r="GK480" t="str">
        <v>Venezuelan Emigrant Foundation (FEV)</v>
      </c>
      <c r="GL480" t="str">
        <v>Vicaría de Pastoral Social Caritas</v>
      </c>
      <c r="GM480" t="str">
        <v>Voices GY</v>
      </c>
      <c r="GN480" t="str">
        <v>We World GVC</v>
      </c>
      <c r="GO480" t="str">
        <v>World Council of Credit Unions</v>
      </c>
      <c r="GP480" t="str">
        <v>World Food Programme (WFP)</v>
      </c>
      <c r="GQ480" t="str">
        <v>World Vision</v>
      </c>
      <c r="GR480" t="str">
        <v>ZOA</v>
      </c>
    </row>
    <row r="481" spans="8:200" x14ac:dyDescent="0.3">
      <c r="H481" t="str" cm="1">
        <f t="array" ref="H481:GR481">TRANSPOSE(_xlfn._xlws.SORT(_xlfn._xlws.FILTER(Table3[Name],ISNUMBER(SEARCH(' Activity Sheet'!D535,Table3[Name])),"Not found"),,1))</f>
        <v>.New Organisation</v>
      </c>
      <c r="I481" t="str">
        <v>ABV - Association of Good with Life</v>
      </c>
      <c r="J481" t="str">
        <v>ACAPS</v>
      </c>
      <c r="K481" t="str">
        <v>Acción y Desarrollo</v>
      </c>
      <c r="L481" t="str">
        <v>ACTED</v>
      </c>
      <c r="M481" t="str">
        <v>Action against Hunger</v>
      </c>
      <c r="N481" t="str">
        <v>ActionAid</v>
      </c>
      <c r="O481" t="str">
        <v>Adventist Development and Relief Agency (ADRA)</v>
      </c>
      <c r="P481" t="str">
        <v>Alas de Colibrí Foundation</v>
      </c>
      <c r="Q481" t="str">
        <v>Alianza por la Solidaridad</v>
      </c>
      <c r="R481" t="str">
        <v>Alianza por Venezuela</v>
      </c>
      <c r="S481" t="str">
        <v>Americares Foundation</v>
      </c>
      <c r="T481" t="str">
        <v>Argentine Commission for Refugees and Migrants (CAREF)</v>
      </c>
      <c r="U481" t="str">
        <v>Asociación Aves</v>
      </c>
      <c r="V481" t="str">
        <v>Asociación de Jubilados y Pensionados Venezolanos en Argentina</v>
      </c>
      <c r="W481" t="str">
        <v>Asociación de Venezolanos en Eloy Alfaro</v>
      </c>
      <c r="X481" t="str">
        <v>Asociación Fundación contra el Hambre Perú</v>
      </c>
      <c r="Y481" t="str">
        <v>Asociación Migrantes Venezolanos</v>
      </c>
      <c r="Z481" t="str">
        <v>Asociación Misioneros de San Carlos Scalabrinianos</v>
      </c>
      <c r="AA481" t="str">
        <v>Asociacion Proteccion Poblacion Vulnerable</v>
      </c>
      <c r="AB481" t="str">
        <v>Asociación Quinta Ola</v>
      </c>
      <c r="AC481" t="str">
        <v>Asociación Salto Ángel</v>
      </c>
      <c r="AD481" t="str">
        <v>Asociación Venezuela en Ecuador AC</v>
      </c>
      <c r="AE481" t="str">
        <v>ASOVENAR</v>
      </c>
      <c r="AF481" t="str">
        <v>Associação Hermanitos</v>
      </c>
      <c r="AG481" t="str">
        <v>AVSI Foundation</v>
      </c>
      <c r="AH481" t="str">
        <v>Bethany Christian Services</v>
      </c>
      <c r="AI481" t="str">
        <v>Blumont</v>
      </c>
      <c r="AJ481" t="str">
        <v>CARE</v>
      </c>
      <c r="AK481" t="str">
        <v>Caritas Brazil</v>
      </c>
      <c r="AL481" t="str">
        <v>Caritas Ecuador</v>
      </c>
      <c r="AM481" t="str">
        <v>Caritas Germany</v>
      </c>
      <c r="AN481" t="str">
        <v>Caritas Manaus</v>
      </c>
      <c r="AO481" t="str">
        <v>Caritas Parana</v>
      </c>
      <c r="AP481" t="str">
        <v>Caritas Peru</v>
      </c>
      <c r="AQ481" t="str">
        <v>Caritas Rio de Janeiro</v>
      </c>
      <c r="AR481" t="str">
        <v>Caritas São Paulo</v>
      </c>
      <c r="AS481" t="str">
        <v>Caritas Switzerland</v>
      </c>
      <c r="AT481" t="str">
        <v>CCEFIRO Association</v>
      </c>
      <c r="AU481" t="str">
        <v>CEDRO</v>
      </c>
      <c r="AV481" t="str">
        <v>Center for Integrated Studies and Programs for Sustainable Development (CIEDS)</v>
      </c>
      <c r="AW481" t="str">
        <v>Center for Migration and Human Rights of the Diocese of Roraima (CMDH)</v>
      </c>
      <c r="AX481" t="str">
        <v>Centro de Atencion Psicosocial (CAPS)</v>
      </c>
      <c r="AY481" t="str">
        <v>CESAL</v>
      </c>
      <c r="AZ481" t="str">
        <v>CESVI-Cooperazione e Sviluppo</v>
      </c>
      <c r="BA481" t="str">
        <v>ChildFund International</v>
      </c>
      <c r="BB481" t="str">
        <v>CHS Alternativo</v>
      </c>
      <c r="BC481" t="str">
        <v>Churún Merú Association</v>
      </c>
      <c r="BD481" t="str">
        <v>Coalición por Venezuela</v>
      </c>
      <c r="BE481" t="str">
        <v>Colonia Foundation of Venezuelans in the Dominican Republic (FUNCOVERD)</v>
      </c>
      <c r="BF481" t="str">
        <v>COLVENZ</v>
      </c>
      <c r="BG481" t="str">
        <v>Compassiva</v>
      </c>
      <c r="BH481" t="str">
        <v>Consejo Interreligioso del Perú - Religiones por la Paz</v>
      </c>
      <c r="BI481" t="str">
        <v>Consorcio ONG OCIPI Y Capellanía Nacional OFICA</v>
      </c>
      <c r="BJ481" t="str">
        <v>COOPI - International Cooperation Foundation</v>
      </c>
      <c r="BK481" t="str">
        <v>Corporación Colectivo Sin Fronteras</v>
      </c>
      <c r="BL481" t="str">
        <v>CRISFE Foundation</v>
      </c>
      <c r="BM481" t="str">
        <v>Cuso International</v>
      </c>
      <c r="BN481" t="str">
        <v>Danielle’s Children Fund (DCF)</v>
      </c>
      <c r="BO481" t="str">
        <v>Danish Refugee Council (DRC)</v>
      </c>
      <c r="BP481" t="str">
        <v>Development Support Association - APOYAR</v>
      </c>
      <c r="BQ481" t="str">
        <v>Diakonie Katastrophenhilfe</v>
      </c>
      <c r="BR481" t="str">
        <v>Diálogo Diverso</v>
      </c>
      <c r="BS481" t="str">
        <v>Doctors of the World</v>
      </c>
      <c r="BT481" t="str">
        <v>Dominican Institute for Integrated Development</v>
      </c>
      <c r="BU481" t="str">
        <v>Duendes y Ángeles Vinotinto República Dominicana</v>
      </c>
      <c r="BV481" t="str">
        <v>Encuentros SJS (Servicio Jesuita de la Solidaridad)</v>
      </c>
      <c r="BW481" t="str">
        <v>Ending Violence Against Migrants</v>
      </c>
      <c r="BX481" t="str">
        <v>Equidad Foundation</v>
      </c>
      <c r="BY481" t="str">
        <v>Equilibrium CenDE</v>
      </c>
      <c r="BZ481" t="str">
        <v>Facultad de Psicología - Universidad de la República (UDELAR)</v>
      </c>
      <c r="CA481" t="str">
        <v>First International Emergency and Solidarités International</v>
      </c>
      <c r="CB481" t="str">
        <v>Fondo Ecuatoriano Populorum Progressio</v>
      </c>
      <c r="CC481" t="str">
        <v>Foro Salud Callao</v>
      </c>
      <c r="CD481" t="str">
        <v>Foundation for the Integration and Development of Latin America (FIDAL)</v>
      </c>
      <c r="CE481" t="str">
        <v>Foundation of the Americas (FUDELA)</v>
      </c>
      <c r="CF481" t="str">
        <v>Fraternity Without Borders</v>
      </c>
      <c r="CG481" t="str">
        <v>Fundación Brisas del Norte</v>
      </c>
      <c r="CH481" t="str">
        <v>Fundación Colombovenezolana Nueva Ilusión</v>
      </c>
      <c r="CI481" t="str">
        <v>Fundación Nakama's</v>
      </c>
      <c r="CJ481" t="str">
        <v>Fundación RadaBer</v>
      </c>
      <c r="CK481" t="str">
        <v>Fundación Scalabrini Bolivia</v>
      </c>
      <c r="CL481" t="str">
        <v>Fundacion Social Vivan los Niños</v>
      </c>
      <c r="CM481" t="str">
        <v>FUNVEAC</v>
      </c>
      <c r="CN481" t="str">
        <v>German Development Cooperation Agency GIZ</v>
      </c>
      <c r="CO481" t="str">
        <v>Globalizate Radio</v>
      </c>
      <c r="CP481" t="str">
        <v>GOAL</v>
      </c>
      <c r="CQ481" t="str">
        <v>Halü Bienestar Humano Foundation (HALU)</v>
      </c>
      <c r="CR481" t="str">
        <v>Heartland Alliance International (HAI)</v>
      </c>
      <c r="CS481" t="str">
        <v>HELVETAS Swiss Intercooperation</v>
      </c>
      <c r="CT481" t="str">
        <v>HIAS</v>
      </c>
      <c r="CU481" t="str">
        <v>Human Rights Defence Curaçao</v>
      </c>
      <c r="CV481" t="str">
        <v>Humanity &amp; Inclusion</v>
      </c>
      <c r="CW481" t="str">
        <v>Humans Analytic</v>
      </c>
      <c r="CX481" t="str">
        <v>Idas y Vueltas Association</v>
      </c>
      <c r="CY481" t="str">
        <v>iMMAP</v>
      </c>
      <c r="CZ481" t="str">
        <v>IMPACT Initiatives (REACH)</v>
      </c>
      <c r="DA481" t="str">
        <v>Inmigrante Feliz Association</v>
      </c>
      <c r="DB481" t="str">
        <v>Institute for Migration and Human Rights (IMDH)</v>
      </c>
      <c r="DC481" t="str">
        <v>Institute of Natural and Cultural Heritage (IPANC)</v>
      </c>
      <c r="DD481" t="str">
        <v>International Committee for the Development of People (CISP)</v>
      </c>
      <c r="DE481" t="str">
        <v>International Federation of the Red Cross (IFRC)</v>
      </c>
      <c r="DF481" t="str">
        <v>International Labour Organization (ILO)</v>
      </c>
      <c r="DG481" t="str">
        <v>International Medical Corps</v>
      </c>
      <c r="DH481" t="str">
        <v>International Organization for Migration (IOM)</v>
      </c>
      <c r="DI481" t="str">
        <v>International Rescue Committee (IRC)</v>
      </c>
      <c r="DJ481" t="str">
        <v>INTERSOS</v>
      </c>
      <c r="DK481" t="str">
        <v>Jesuit Migrant Service (JMS)</v>
      </c>
      <c r="DL481" t="str">
        <v>Jesuit Refugee Service (JRS)</v>
      </c>
      <c r="DM481" t="str">
        <v>Jesuit Service for Migrants and Refugees (JSMR)</v>
      </c>
      <c r="DN481" t="str">
        <v>Joint United Nations Programme on HIV/AIDS (UNAIDS)</v>
      </c>
      <c r="DO481" t="str">
        <v>Kimirina Coorporation</v>
      </c>
      <c r="DP481" t="str">
        <v>La Casita Hispanic Cultural Centre</v>
      </c>
      <c r="DQ481" t="str">
        <v>Latin American Network of Non-Governmental Organizations of Persons with Disabilities and their Families (RIADIS)</v>
      </c>
      <c r="DR481" t="str">
        <v>LGBT+ Movement Brazil</v>
      </c>
      <c r="DS481" t="str">
        <v>Living Water Community (LWC)</v>
      </c>
      <c r="DT481" t="str">
        <v>LLANOVENCOL</v>
      </c>
      <c r="DU481" t="str">
        <v>Lutheran World Federation</v>
      </c>
      <c r="DV481" t="str">
        <v>Lutheran World Relief</v>
      </c>
      <c r="DW481" t="str">
        <v>Malteser International</v>
      </c>
      <c r="DX481" t="str">
        <v>Mana Institute</v>
      </c>
      <c r="DY481" t="str">
        <v>Manos Veneguayas Association</v>
      </c>
      <c r="DZ481" t="str">
        <v>Más Igualdad Perú</v>
      </c>
      <c r="EA481" t="str">
        <v>MedGlobal</v>
      </c>
      <c r="EB481" t="str">
        <v>Medical Teams International</v>
      </c>
      <c r="EC481" t="str">
        <v>Mercy Corps</v>
      </c>
      <c r="ED481" t="str">
        <v>Migrant Service Center (CAM)</v>
      </c>
      <c r="EE481" t="str">
        <v>Migrants, Refugees and Argentine Social Entrepreneurs (MIRARES)</v>
      </c>
      <c r="EF481" t="str">
        <v>Mision Scalabriniana - Ecuador</v>
      </c>
      <c r="EG481" t="str">
        <v>Missão Paz</v>
      </c>
      <c r="EH481" t="str">
        <v>Museu A CASA</v>
      </c>
      <c r="EI481" t="str">
        <v>Norwegian Refugee Council (NRC)</v>
      </c>
      <c r="EJ481" t="str">
        <v>ONG Migrantes por el Maule</v>
      </c>
      <c r="EK481" t="str">
        <v>ONG Preemptive Love Coalition Colombia</v>
      </c>
      <c r="EL481" t="str">
        <v>Organización Transfomando Vidas</v>
      </c>
      <c r="EM481" t="str">
        <v>Organization of Ibero-American States for Education, Science and Culture (OEI)</v>
      </c>
      <c r="EN481" t="str">
        <v>OXFAM</v>
      </c>
      <c r="EO481" t="str">
        <v>Panamerican Development Foundation</v>
      </c>
      <c r="EP481" t="str">
        <v>Panamerican Health Organization/World Health Organization (PAHO/WHO)</v>
      </c>
      <c r="EQ481" t="str">
        <v>Pastoral of Human Mobility - Peruvian Episcopal Conference</v>
      </c>
      <c r="ER481" t="str">
        <v>Pastoral Service for Migrants National</v>
      </c>
      <c r="ES481" t="str">
        <v>Permanent Human Rights defense Committee (CDH)</v>
      </c>
      <c r="ET481" t="str">
        <v>Pirilampos Institute - Group of visits and voluntary actions in Roraima</v>
      </c>
      <c r="EU481" t="str">
        <v>Plan International</v>
      </c>
      <c r="EV481" t="str">
        <v>Population Program, Faculty of Social Sciences, University of the Republic</v>
      </c>
      <c r="EW481" t="str">
        <v>Profamilia Association</v>
      </c>
      <c r="EX481" t="str">
        <v>Red con Migrantes y Refugiados</v>
      </c>
      <c r="EY481" t="str">
        <v>Red Cross Colombia</v>
      </c>
      <c r="EZ481" t="str">
        <v>Red Cross Ecuador</v>
      </c>
      <c r="FA481" t="str">
        <v>Red Cross Peru</v>
      </c>
      <c r="FB481" t="str">
        <v>Red de Investigaciones en Derechos Humanos - CONICET (Consejo Nacional de Investigaciones Científicas y Técnicas)</v>
      </c>
      <c r="FC481" t="str">
        <v>RET International</v>
      </c>
      <c r="FD481" t="str">
        <v>Salú pa Tur Foundation</v>
      </c>
      <c r="FE481" t="str">
        <v>Salvation Army</v>
      </c>
      <c r="FF481" t="str">
        <v>Samaritan's Purse</v>
      </c>
      <c r="FG481" t="str">
        <v>Save the Children International (SCI)</v>
      </c>
      <c r="FH481" t="str">
        <v>Scalabrini Foundation Chile</v>
      </c>
      <c r="FI481" t="str">
        <v>Sección Peruana de Amnistía Internacional</v>
      </c>
      <c r="FJ481" t="str">
        <v>Serviço Pastoral dos Migrantes do Nordeste</v>
      </c>
      <c r="FK481" t="str">
        <v>Sesame Workshop</v>
      </c>
      <c r="FL481" t="str">
        <v>Si, Da Vida</v>
      </c>
      <c r="FM481" t="str">
        <v>Solidarity and Action Asociation</v>
      </c>
      <c r="FN481" t="str">
        <v>SOS Children's Villages</v>
      </c>
      <c r="FO481" t="str">
        <v>Tarabita Foundation</v>
      </c>
      <c r="FP481" t="str">
        <v>Tearfund</v>
      </c>
      <c r="FQ481" t="str">
        <v>TECHO</v>
      </c>
      <c r="FR481" t="str">
        <v>Terranueva Foundation</v>
      </c>
      <c r="FS481" t="str">
        <v>Terre des Hommes Suisse</v>
      </c>
      <c r="FT481" t="str">
        <v>The Israel Forum for International Humanitarian Aid (IsraAID)</v>
      </c>
      <c r="FU481" t="str">
        <v>Unión Venezolana en Perú</v>
      </c>
      <c r="FV481" t="str">
        <v>United Nations Children's Fund (UNICEF)</v>
      </c>
      <c r="FW481" t="str">
        <v>United Nations Development Programme (UNDP)</v>
      </c>
      <c r="FX481" t="str">
        <v>United Nations Educational, Scientific and Cultural Organization (UNESCO)</v>
      </c>
      <c r="FY481" t="str">
        <v>United Nations Entity for Gender Equality and the Empowerment of Women (UNWOMEN)</v>
      </c>
      <c r="FZ481" t="str">
        <v>United Nations Food and Agricultural Organization (FAO)</v>
      </c>
      <c r="GA481" t="str">
        <v>United Nations High Commissioner for Refugees (UNHCR)</v>
      </c>
      <c r="GB481" t="str">
        <v>United Nations Office of the High Commissioner for Human Rights (OHCHR)</v>
      </c>
      <c r="GC481" t="str">
        <v>United Nations Office on Drugs and Crime (UNODC)</v>
      </c>
      <c r="GD481" t="str">
        <v>United Nations Population Fund (UNFPA)</v>
      </c>
      <c r="GE481" t="str">
        <v>United Nations Programme for Human Settlements (UN Habitat)</v>
      </c>
      <c r="GF481" t="str">
        <v>Vale da Benção Educational and Charitable Association (AEBVB)</v>
      </c>
      <c r="GG481" t="str">
        <v>VenAruba Solidaria</v>
      </c>
      <c r="GH481" t="str">
        <v>Venex Curacao Foundation</v>
      </c>
      <c r="GI481" t="str">
        <v>Venezolanos en Barranquilla</v>
      </c>
      <c r="GJ481" t="str">
        <v>Venezolanos en San Cristóbal</v>
      </c>
      <c r="GK481" t="str">
        <v>Venezuelan Emigrant Foundation (FEV)</v>
      </c>
      <c r="GL481" t="str">
        <v>Vicaría de Pastoral Social Caritas</v>
      </c>
      <c r="GM481" t="str">
        <v>Voices GY</v>
      </c>
      <c r="GN481" t="str">
        <v>We World GVC</v>
      </c>
      <c r="GO481" t="str">
        <v>World Council of Credit Unions</v>
      </c>
      <c r="GP481" t="str">
        <v>World Food Programme (WFP)</v>
      </c>
      <c r="GQ481" t="str">
        <v>World Vision</v>
      </c>
      <c r="GR481" t="str">
        <v>ZOA</v>
      </c>
    </row>
    <row r="482" spans="8:200" x14ac:dyDescent="0.3">
      <c r="H482" t="str" cm="1">
        <f t="array" ref="H482:GR482">TRANSPOSE(_xlfn._xlws.SORT(_xlfn._xlws.FILTER(Table3[Name],ISNUMBER(SEARCH(' Activity Sheet'!D536,Table3[Name])),"Not found"),,1))</f>
        <v>.New Organisation</v>
      </c>
      <c r="I482" t="str">
        <v>ABV - Association of Good with Life</v>
      </c>
      <c r="J482" t="str">
        <v>ACAPS</v>
      </c>
      <c r="K482" t="str">
        <v>Acción y Desarrollo</v>
      </c>
      <c r="L482" t="str">
        <v>ACTED</v>
      </c>
      <c r="M482" t="str">
        <v>Action against Hunger</v>
      </c>
      <c r="N482" t="str">
        <v>ActionAid</v>
      </c>
      <c r="O482" t="str">
        <v>Adventist Development and Relief Agency (ADRA)</v>
      </c>
      <c r="P482" t="str">
        <v>Alas de Colibrí Foundation</v>
      </c>
      <c r="Q482" t="str">
        <v>Alianza por la Solidaridad</v>
      </c>
      <c r="R482" t="str">
        <v>Alianza por Venezuela</v>
      </c>
      <c r="S482" t="str">
        <v>Americares Foundation</v>
      </c>
      <c r="T482" t="str">
        <v>Argentine Commission for Refugees and Migrants (CAREF)</v>
      </c>
      <c r="U482" t="str">
        <v>Asociación Aves</v>
      </c>
      <c r="V482" t="str">
        <v>Asociación de Jubilados y Pensionados Venezolanos en Argentina</v>
      </c>
      <c r="W482" t="str">
        <v>Asociación de Venezolanos en Eloy Alfaro</v>
      </c>
      <c r="X482" t="str">
        <v>Asociación Fundación contra el Hambre Perú</v>
      </c>
      <c r="Y482" t="str">
        <v>Asociación Migrantes Venezolanos</v>
      </c>
      <c r="Z482" t="str">
        <v>Asociación Misioneros de San Carlos Scalabrinianos</v>
      </c>
      <c r="AA482" t="str">
        <v>Asociacion Proteccion Poblacion Vulnerable</v>
      </c>
      <c r="AB482" t="str">
        <v>Asociación Quinta Ola</v>
      </c>
      <c r="AC482" t="str">
        <v>Asociación Salto Ángel</v>
      </c>
      <c r="AD482" t="str">
        <v>Asociación Venezuela en Ecuador AC</v>
      </c>
      <c r="AE482" t="str">
        <v>ASOVENAR</v>
      </c>
      <c r="AF482" t="str">
        <v>Associação Hermanitos</v>
      </c>
      <c r="AG482" t="str">
        <v>AVSI Foundation</v>
      </c>
      <c r="AH482" t="str">
        <v>Bethany Christian Services</v>
      </c>
      <c r="AI482" t="str">
        <v>Blumont</v>
      </c>
      <c r="AJ482" t="str">
        <v>CARE</v>
      </c>
      <c r="AK482" t="str">
        <v>Caritas Brazil</v>
      </c>
      <c r="AL482" t="str">
        <v>Caritas Ecuador</v>
      </c>
      <c r="AM482" t="str">
        <v>Caritas Germany</v>
      </c>
      <c r="AN482" t="str">
        <v>Caritas Manaus</v>
      </c>
      <c r="AO482" t="str">
        <v>Caritas Parana</v>
      </c>
      <c r="AP482" t="str">
        <v>Caritas Peru</v>
      </c>
      <c r="AQ482" t="str">
        <v>Caritas Rio de Janeiro</v>
      </c>
      <c r="AR482" t="str">
        <v>Caritas São Paulo</v>
      </c>
      <c r="AS482" t="str">
        <v>Caritas Switzerland</v>
      </c>
      <c r="AT482" t="str">
        <v>CCEFIRO Association</v>
      </c>
      <c r="AU482" t="str">
        <v>CEDRO</v>
      </c>
      <c r="AV482" t="str">
        <v>Center for Integrated Studies and Programs for Sustainable Development (CIEDS)</v>
      </c>
      <c r="AW482" t="str">
        <v>Center for Migration and Human Rights of the Diocese of Roraima (CMDH)</v>
      </c>
      <c r="AX482" t="str">
        <v>Centro de Atencion Psicosocial (CAPS)</v>
      </c>
      <c r="AY482" t="str">
        <v>CESAL</v>
      </c>
      <c r="AZ482" t="str">
        <v>CESVI-Cooperazione e Sviluppo</v>
      </c>
      <c r="BA482" t="str">
        <v>ChildFund International</v>
      </c>
      <c r="BB482" t="str">
        <v>CHS Alternativo</v>
      </c>
      <c r="BC482" t="str">
        <v>Churún Merú Association</v>
      </c>
      <c r="BD482" t="str">
        <v>Coalición por Venezuela</v>
      </c>
      <c r="BE482" t="str">
        <v>Colonia Foundation of Venezuelans in the Dominican Republic (FUNCOVERD)</v>
      </c>
      <c r="BF482" t="str">
        <v>COLVENZ</v>
      </c>
      <c r="BG482" t="str">
        <v>Compassiva</v>
      </c>
      <c r="BH482" t="str">
        <v>Consejo Interreligioso del Perú - Religiones por la Paz</v>
      </c>
      <c r="BI482" t="str">
        <v>Consorcio ONG OCIPI Y Capellanía Nacional OFICA</v>
      </c>
      <c r="BJ482" t="str">
        <v>COOPI - International Cooperation Foundation</v>
      </c>
      <c r="BK482" t="str">
        <v>Corporación Colectivo Sin Fronteras</v>
      </c>
      <c r="BL482" t="str">
        <v>CRISFE Foundation</v>
      </c>
      <c r="BM482" t="str">
        <v>Cuso International</v>
      </c>
      <c r="BN482" t="str">
        <v>Danielle’s Children Fund (DCF)</v>
      </c>
      <c r="BO482" t="str">
        <v>Danish Refugee Council (DRC)</v>
      </c>
      <c r="BP482" t="str">
        <v>Development Support Association - APOYAR</v>
      </c>
      <c r="BQ482" t="str">
        <v>Diakonie Katastrophenhilfe</v>
      </c>
      <c r="BR482" t="str">
        <v>Diálogo Diverso</v>
      </c>
      <c r="BS482" t="str">
        <v>Doctors of the World</v>
      </c>
      <c r="BT482" t="str">
        <v>Dominican Institute for Integrated Development</v>
      </c>
      <c r="BU482" t="str">
        <v>Duendes y Ángeles Vinotinto República Dominicana</v>
      </c>
      <c r="BV482" t="str">
        <v>Encuentros SJS (Servicio Jesuita de la Solidaridad)</v>
      </c>
      <c r="BW482" t="str">
        <v>Ending Violence Against Migrants</v>
      </c>
      <c r="BX482" t="str">
        <v>Equidad Foundation</v>
      </c>
      <c r="BY482" t="str">
        <v>Equilibrium CenDE</v>
      </c>
      <c r="BZ482" t="str">
        <v>Facultad de Psicología - Universidad de la República (UDELAR)</v>
      </c>
      <c r="CA482" t="str">
        <v>First International Emergency and Solidarités International</v>
      </c>
      <c r="CB482" t="str">
        <v>Fondo Ecuatoriano Populorum Progressio</v>
      </c>
      <c r="CC482" t="str">
        <v>Foro Salud Callao</v>
      </c>
      <c r="CD482" t="str">
        <v>Foundation for the Integration and Development of Latin America (FIDAL)</v>
      </c>
      <c r="CE482" t="str">
        <v>Foundation of the Americas (FUDELA)</v>
      </c>
      <c r="CF482" t="str">
        <v>Fraternity Without Borders</v>
      </c>
      <c r="CG482" t="str">
        <v>Fundación Brisas del Norte</v>
      </c>
      <c r="CH482" t="str">
        <v>Fundación Colombovenezolana Nueva Ilusión</v>
      </c>
      <c r="CI482" t="str">
        <v>Fundación Nakama's</v>
      </c>
      <c r="CJ482" t="str">
        <v>Fundación RadaBer</v>
      </c>
      <c r="CK482" t="str">
        <v>Fundación Scalabrini Bolivia</v>
      </c>
      <c r="CL482" t="str">
        <v>Fundacion Social Vivan los Niños</v>
      </c>
      <c r="CM482" t="str">
        <v>FUNVEAC</v>
      </c>
      <c r="CN482" t="str">
        <v>German Development Cooperation Agency GIZ</v>
      </c>
      <c r="CO482" t="str">
        <v>Globalizate Radio</v>
      </c>
      <c r="CP482" t="str">
        <v>GOAL</v>
      </c>
      <c r="CQ482" t="str">
        <v>Halü Bienestar Humano Foundation (HALU)</v>
      </c>
      <c r="CR482" t="str">
        <v>Heartland Alliance International (HAI)</v>
      </c>
      <c r="CS482" t="str">
        <v>HELVETAS Swiss Intercooperation</v>
      </c>
      <c r="CT482" t="str">
        <v>HIAS</v>
      </c>
      <c r="CU482" t="str">
        <v>Human Rights Defence Curaçao</v>
      </c>
      <c r="CV482" t="str">
        <v>Humanity &amp; Inclusion</v>
      </c>
      <c r="CW482" t="str">
        <v>Humans Analytic</v>
      </c>
      <c r="CX482" t="str">
        <v>Idas y Vueltas Association</v>
      </c>
      <c r="CY482" t="str">
        <v>iMMAP</v>
      </c>
      <c r="CZ482" t="str">
        <v>IMPACT Initiatives (REACH)</v>
      </c>
      <c r="DA482" t="str">
        <v>Inmigrante Feliz Association</v>
      </c>
      <c r="DB482" t="str">
        <v>Institute for Migration and Human Rights (IMDH)</v>
      </c>
      <c r="DC482" t="str">
        <v>Institute of Natural and Cultural Heritage (IPANC)</v>
      </c>
      <c r="DD482" t="str">
        <v>International Committee for the Development of People (CISP)</v>
      </c>
      <c r="DE482" t="str">
        <v>International Federation of the Red Cross (IFRC)</v>
      </c>
      <c r="DF482" t="str">
        <v>International Labour Organization (ILO)</v>
      </c>
      <c r="DG482" t="str">
        <v>International Medical Corps</v>
      </c>
      <c r="DH482" t="str">
        <v>International Organization for Migration (IOM)</v>
      </c>
      <c r="DI482" t="str">
        <v>International Rescue Committee (IRC)</v>
      </c>
      <c r="DJ482" t="str">
        <v>INTERSOS</v>
      </c>
      <c r="DK482" t="str">
        <v>Jesuit Migrant Service (JMS)</v>
      </c>
      <c r="DL482" t="str">
        <v>Jesuit Refugee Service (JRS)</v>
      </c>
      <c r="DM482" t="str">
        <v>Jesuit Service for Migrants and Refugees (JSMR)</v>
      </c>
      <c r="DN482" t="str">
        <v>Joint United Nations Programme on HIV/AIDS (UNAIDS)</v>
      </c>
      <c r="DO482" t="str">
        <v>Kimirina Coorporation</v>
      </c>
      <c r="DP482" t="str">
        <v>La Casita Hispanic Cultural Centre</v>
      </c>
      <c r="DQ482" t="str">
        <v>Latin American Network of Non-Governmental Organizations of Persons with Disabilities and their Families (RIADIS)</v>
      </c>
      <c r="DR482" t="str">
        <v>LGBT+ Movement Brazil</v>
      </c>
      <c r="DS482" t="str">
        <v>Living Water Community (LWC)</v>
      </c>
      <c r="DT482" t="str">
        <v>LLANOVENCOL</v>
      </c>
      <c r="DU482" t="str">
        <v>Lutheran World Federation</v>
      </c>
      <c r="DV482" t="str">
        <v>Lutheran World Relief</v>
      </c>
      <c r="DW482" t="str">
        <v>Malteser International</v>
      </c>
      <c r="DX482" t="str">
        <v>Mana Institute</v>
      </c>
      <c r="DY482" t="str">
        <v>Manos Veneguayas Association</v>
      </c>
      <c r="DZ482" t="str">
        <v>Más Igualdad Perú</v>
      </c>
      <c r="EA482" t="str">
        <v>MedGlobal</v>
      </c>
      <c r="EB482" t="str">
        <v>Medical Teams International</v>
      </c>
      <c r="EC482" t="str">
        <v>Mercy Corps</v>
      </c>
      <c r="ED482" t="str">
        <v>Migrant Service Center (CAM)</v>
      </c>
      <c r="EE482" t="str">
        <v>Migrants, Refugees and Argentine Social Entrepreneurs (MIRARES)</v>
      </c>
      <c r="EF482" t="str">
        <v>Mision Scalabriniana - Ecuador</v>
      </c>
      <c r="EG482" t="str">
        <v>Missão Paz</v>
      </c>
      <c r="EH482" t="str">
        <v>Museu A CASA</v>
      </c>
      <c r="EI482" t="str">
        <v>Norwegian Refugee Council (NRC)</v>
      </c>
      <c r="EJ482" t="str">
        <v>ONG Migrantes por el Maule</v>
      </c>
      <c r="EK482" t="str">
        <v>ONG Preemptive Love Coalition Colombia</v>
      </c>
      <c r="EL482" t="str">
        <v>Organización Transfomando Vidas</v>
      </c>
      <c r="EM482" t="str">
        <v>Organization of Ibero-American States for Education, Science and Culture (OEI)</v>
      </c>
      <c r="EN482" t="str">
        <v>OXFAM</v>
      </c>
      <c r="EO482" t="str">
        <v>Panamerican Development Foundation</v>
      </c>
      <c r="EP482" t="str">
        <v>Panamerican Health Organization/World Health Organization (PAHO/WHO)</v>
      </c>
      <c r="EQ482" t="str">
        <v>Pastoral of Human Mobility - Peruvian Episcopal Conference</v>
      </c>
      <c r="ER482" t="str">
        <v>Pastoral Service for Migrants National</v>
      </c>
      <c r="ES482" t="str">
        <v>Permanent Human Rights defense Committee (CDH)</v>
      </c>
      <c r="ET482" t="str">
        <v>Pirilampos Institute - Group of visits and voluntary actions in Roraima</v>
      </c>
      <c r="EU482" t="str">
        <v>Plan International</v>
      </c>
      <c r="EV482" t="str">
        <v>Population Program, Faculty of Social Sciences, University of the Republic</v>
      </c>
      <c r="EW482" t="str">
        <v>Profamilia Association</v>
      </c>
      <c r="EX482" t="str">
        <v>Red con Migrantes y Refugiados</v>
      </c>
      <c r="EY482" t="str">
        <v>Red Cross Colombia</v>
      </c>
      <c r="EZ482" t="str">
        <v>Red Cross Ecuador</v>
      </c>
      <c r="FA482" t="str">
        <v>Red Cross Peru</v>
      </c>
      <c r="FB482" t="str">
        <v>Red de Investigaciones en Derechos Humanos - CONICET (Consejo Nacional de Investigaciones Científicas y Técnicas)</v>
      </c>
      <c r="FC482" t="str">
        <v>RET International</v>
      </c>
      <c r="FD482" t="str">
        <v>Salú pa Tur Foundation</v>
      </c>
      <c r="FE482" t="str">
        <v>Salvation Army</v>
      </c>
      <c r="FF482" t="str">
        <v>Samaritan's Purse</v>
      </c>
      <c r="FG482" t="str">
        <v>Save the Children International (SCI)</v>
      </c>
      <c r="FH482" t="str">
        <v>Scalabrini Foundation Chile</v>
      </c>
      <c r="FI482" t="str">
        <v>Sección Peruana de Amnistía Internacional</v>
      </c>
      <c r="FJ482" t="str">
        <v>Serviço Pastoral dos Migrantes do Nordeste</v>
      </c>
      <c r="FK482" t="str">
        <v>Sesame Workshop</v>
      </c>
      <c r="FL482" t="str">
        <v>Si, Da Vida</v>
      </c>
      <c r="FM482" t="str">
        <v>Solidarity and Action Asociation</v>
      </c>
      <c r="FN482" t="str">
        <v>SOS Children's Villages</v>
      </c>
      <c r="FO482" t="str">
        <v>Tarabita Foundation</v>
      </c>
      <c r="FP482" t="str">
        <v>Tearfund</v>
      </c>
      <c r="FQ482" t="str">
        <v>TECHO</v>
      </c>
      <c r="FR482" t="str">
        <v>Terranueva Foundation</v>
      </c>
      <c r="FS482" t="str">
        <v>Terre des Hommes Suisse</v>
      </c>
      <c r="FT482" t="str">
        <v>The Israel Forum for International Humanitarian Aid (IsraAID)</v>
      </c>
      <c r="FU482" t="str">
        <v>Unión Venezolana en Perú</v>
      </c>
      <c r="FV482" t="str">
        <v>United Nations Children's Fund (UNICEF)</v>
      </c>
      <c r="FW482" t="str">
        <v>United Nations Development Programme (UNDP)</v>
      </c>
      <c r="FX482" t="str">
        <v>United Nations Educational, Scientific and Cultural Organization (UNESCO)</v>
      </c>
      <c r="FY482" t="str">
        <v>United Nations Entity for Gender Equality and the Empowerment of Women (UNWOMEN)</v>
      </c>
      <c r="FZ482" t="str">
        <v>United Nations Food and Agricultural Organization (FAO)</v>
      </c>
      <c r="GA482" t="str">
        <v>United Nations High Commissioner for Refugees (UNHCR)</v>
      </c>
      <c r="GB482" t="str">
        <v>United Nations Office of the High Commissioner for Human Rights (OHCHR)</v>
      </c>
      <c r="GC482" t="str">
        <v>United Nations Office on Drugs and Crime (UNODC)</v>
      </c>
      <c r="GD482" t="str">
        <v>United Nations Population Fund (UNFPA)</v>
      </c>
      <c r="GE482" t="str">
        <v>United Nations Programme for Human Settlements (UN Habitat)</v>
      </c>
      <c r="GF482" t="str">
        <v>Vale da Benção Educational and Charitable Association (AEBVB)</v>
      </c>
      <c r="GG482" t="str">
        <v>VenAruba Solidaria</v>
      </c>
      <c r="GH482" t="str">
        <v>Venex Curacao Foundation</v>
      </c>
      <c r="GI482" t="str">
        <v>Venezolanos en Barranquilla</v>
      </c>
      <c r="GJ482" t="str">
        <v>Venezolanos en San Cristóbal</v>
      </c>
      <c r="GK482" t="str">
        <v>Venezuelan Emigrant Foundation (FEV)</v>
      </c>
      <c r="GL482" t="str">
        <v>Vicaría de Pastoral Social Caritas</v>
      </c>
      <c r="GM482" t="str">
        <v>Voices GY</v>
      </c>
      <c r="GN482" t="str">
        <v>We World GVC</v>
      </c>
      <c r="GO482" t="str">
        <v>World Council of Credit Unions</v>
      </c>
      <c r="GP482" t="str">
        <v>World Food Programme (WFP)</v>
      </c>
      <c r="GQ482" t="str">
        <v>World Vision</v>
      </c>
      <c r="GR482" t="str">
        <v>ZOA</v>
      </c>
    </row>
    <row r="483" spans="8:200" x14ac:dyDescent="0.3">
      <c r="H483" t="str" cm="1">
        <f t="array" ref="H483:GR483">TRANSPOSE(_xlfn._xlws.SORT(_xlfn._xlws.FILTER(Table3[Name],ISNUMBER(SEARCH(' Activity Sheet'!D537,Table3[Name])),"Not found"),,1))</f>
        <v>.New Organisation</v>
      </c>
      <c r="I483" t="str">
        <v>ABV - Association of Good with Life</v>
      </c>
      <c r="J483" t="str">
        <v>ACAPS</v>
      </c>
      <c r="K483" t="str">
        <v>Acción y Desarrollo</v>
      </c>
      <c r="L483" t="str">
        <v>ACTED</v>
      </c>
      <c r="M483" t="str">
        <v>Action against Hunger</v>
      </c>
      <c r="N483" t="str">
        <v>ActionAid</v>
      </c>
      <c r="O483" t="str">
        <v>Adventist Development and Relief Agency (ADRA)</v>
      </c>
      <c r="P483" t="str">
        <v>Alas de Colibrí Foundation</v>
      </c>
      <c r="Q483" t="str">
        <v>Alianza por la Solidaridad</v>
      </c>
      <c r="R483" t="str">
        <v>Alianza por Venezuela</v>
      </c>
      <c r="S483" t="str">
        <v>Americares Foundation</v>
      </c>
      <c r="T483" t="str">
        <v>Argentine Commission for Refugees and Migrants (CAREF)</v>
      </c>
      <c r="U483" t="str">
        <v>Asociación Aves</v>
      </c>
      <c r="V483" t="str">
        <v>Asociación de Jubilados y Pensionados Venezolanos en Argentina</v>
      </c>
      <c r="W483" t="str">
        <v>Asociación de Venezolanos en Eloy Alfaro</v>
      </c>
      <c r="X483" t="str">
        <v>Asociación Fundación contra el Hambre Perú</v>
      </c>
      <c r="Y483" t="str">
        <v>Asociación Migrantes Venezolanos</v>
      </c>
      <c r="Z483" t="str">
        <v>Asociación Misioneros de San Carlos Scalabrinianos</v>
      </c>
      <c r="AA483" t="str">
        <v>Asociacion Proteccion Poblacion Vulnerable</v>
      </c>
      <c r="AB483" t="str">
        <v>Asociación Quinta Ola</v>
      </c>
      <c r="AC483" t="str">
        <v>Asociación Salto Ángel</v>
      </c>
      <c r="AD483" t="str">
        <v>Asociación Venezuela en Ecuador AC</v>
      </c>
      <c r="AE483" t="str">
        <v>ASOVENAR</v>
      </c>
      <c r="AF483" t="str">
        <v>Associação Hermanitos</v>
      </c>
      <c r="AG483" t="str">
        <v>AVSI Foundation</v>
      </c>
      <c r="AH483" t="str">
        <v>Bethany Christian Services</v>
      </c>
      <c r="AI483" t="str">
        <v>Blumont</v>
      </c>
      <c r="AJ483" t="str">
        <v>CARE</v>
      </c>
      <c r="AK483" t="str">
        <v>Caritas Brazil</v>
      </c>
      <c r="AL483" t="str">
        <v>Caritas Ecuador</v>
      </c>
      <c r="AM483" t="str">
        <v>Caritas Germany</v>
      </c>
      <c r="AN483" t="str">
        <v>Caritas Manaus</v>
      </c>
      <c r="AO483" t="str">
        <v>Caritas Parana</v>
      </c>
      <c r="AP483" t="str">
        <v>Caritas Peru</v>
      </c>
      <c r="AQ483" t="str">
        <v>Caritas Rio de Janeiro</v>
      </c>
      <c r="AR483" t="str">
        <v>Caritas São Paulo</v>
      </c>
      <c r="AS483" t="str">
        <v>Caritas Switzerland</v>
      </c>
      <c r="AT483" t="str">
        <v>CCEFIRO Association</v>
      </c>
      <c r="AU483" t="str">
        <v>CEDRO</v>
      </c>
      <c r="AV483" t="str">
        <v>Center for Integrated Studies and Programs for Sustainable Development (CIEDS)</v>
      </c>
      <c r="AW483" t="str">
        <v>Center for Migration and Human Rights of the Diocese of Roraima (CMDH)</v>
      </c>
      <c r="AX483" t="str">
        <v>Centro de Atencion Psicosocial (CAPS)</v>
      </c>
      <c r="AY483" t="str">
        <v>CESAL</v>
      </c>
      <c r="AZ483" t="str">
        <v>CESVI-Cooperazione e Sviluppo</v>
      </c>
      <c r="BA483" t="str">
        <v>ChildFund International</v>
      </c>
      <c r="BB483" t="str">
        <v>CHS Alternativo</v>
      </c>
      <c r="BC483" t="str">
        <v>Churún Merú Association</v>
      </c>
      <c r="BD483" t="str">
        <v>Coalición por Venezuela</v>
      </c>
      <c r="BE483" t="str">
        <v>Colonia Foundation of Venezuelans in the Dominican Republic (FUNCOVERD)</v>
      </c>
      <c r="BF483" t="str">
        <v>COLVENZ</v>
      </c>
      <c r="BG483" t="str">
        <v>Compassiva</v>
      </c>
      <c r="BH483" t="str">
        <v>Consejo Interreligioso del Perú - Religiones por la Paz</v>
      </c>
      <c r="BI483" t="str">
        <v>Consorcio ONG OCIPI Y Capellanía Nacional OFICA</v>
      </c>
      <c r="BJ483" t="str">
        <v>COOPI - International Cooperation Foundation</v>
      </c>
      <c r="BK483" t="str">
        <v>Corporación Colectivo Sin Fronteras</v>
      </c>
      <c r="BL483" t="str">
        <v>CRISFE Foundation</v>
      </c>
      <c r="BM483" t="str">
        <v>Cuso International</v>
      </c>
      <c r="BN483" t="str">
        <v>Danielle’s Children Fund (DCF)</v>
      </c>
      <c r="BO483" t="str">
        <v>Danish Refugee Council (DRC)</v>
      </c>
      <c r="BP483" t="str">
        <v>Development Support Association - APOYAR</v>
      </c>
      <c r="BQ483" t="str">
        <v>Diakonie Katastrophenhilfe</v>
      </c>
      <c r="BR483" t="str">
        <v>Diálogo Diverso</v>
      </c>
      <c r="BS483" t="str">
        <v>Doctors of the World</v>
      </c>
      <c r="BT483" t="str">
        <v>Dominican Institute for Integrated Development</v>
      </c>
      <c r="BU483" t="str">
        <v>Duendes y Ángeles Vinotinto República Dominicana</v>
      </c>
      <c r="BV483" t="str">
        <v>Encuentros SJS (Servicio Jesuita de la Solidaridad)</v>
      </c>
      <c r="BW483" t="str">
        <v>Ending Violence Against Migrants</v>
      </c>
      <c r="BX483" t="str">
        <v>Equidad Foundation</v>
      </c>
      <c r="BY483" t="str">
        <v>Equilibrium CenDE</v>
      </c>
      <c r="BZ483" t="str">
        <v>Facultad de Psicología - Universidad de la República (UDELAR)</v>
      </c>
      <c r="CA483" t="str">
        <v>First International Emergency and Solidarités International</v>
      </c>
      <c r="CB483" t="str">
        <v>Fondo Ecuatoriano Populorum Progressio</v>
      </c>
      <c r="CC483" t="str">
        <v>Foro Salud Callao</v>
      </c>
      <c r="CD483" t="str">
        <v>Foundation for the Integration and Development of Latin America (FIDAL)</v>
      </c>
      <c r="CE483" t="str">
        <v>Foundation of the Americas (FUDELA)</v>
      </c>
      <c r="CF483" t="str">
        <v>Fraternity Without Borders</v>
      </c>
      <c r="CG483" t="str">
        <v>Fundación Brisas del Norte</v>
      </c>
      <c r="CH483" t="str">
        <v>Fundación Colombovenezolana Nueva Ilusión</v>
      </c>
      <c r="CI483" t="str">
        <v>Fundación Nakama's</v>
      </c>
      <c r="CJ483" t="str">
        <v>Fundación RadaBer</v>
      </c>
      <c r="CK483" t="str">
        <v>Fundación Scalabrini Bolivia</v>
      </c>
      <c r="CL483" t="str">
        <v>Fundacion Social Vivan los Niños</v>
      </c>
      <c r="CM483" t="str">
        <v>FUNVEAC</v>
      </c>
      <c r="CN483" t="str">
        <v>German Development Cooperation Agency GIZ</v>
      </c>
      <c r="CO483" t="str">
        <v>Globalizate Radio</v>
      </c>
      <c r="CP483" t="str">
        <v>GOAL</v>
      </c>
      <c r="CQ483" t="str">
        <v>Halü Bienestar Humano Foundation (HALU)</v>
      </c>
      <c r="CR483" t="str">
        <v>Heartland Alliance International (HAI)</v>
      </c>
      <c r="CS483" t="str">
        <v>HELVETAS Swiss Intercooperation</v>
      </c>
      <c r="CT483" t="str">
        <v>HIAS</v>
      </c>
      <c r="CU483" t="str">
        <v>Human Rights Defence Curaçao</v>
      </c>
      <c r="CV483" t="str">
        <v>Humanity &amp; Inclusion</v>
      </c>
      <c r="CW483" t="str">
        <v>Humans Analytic</v>
      </c>
      <c r="CX483" t="str">
        <v>Idas y Vueltas Association</v>
      </c>
      <c r="CY483" t="str">
        <v>iMMAP</v>
      </c>
      <c r="CZ483" t="str">
        <v>IMPACT Initiatives (REACH)</v>
      </c>
      <c r="DA483" t="str">
        <v>Inmigrante Feliz Association</v>
      </c>
      <c r="DB483" t="str">
        <v>Institute for Migration and Human Rights (IMDH)</v>
      </c>
      <c r="DC483" t="str">
        <v>Institute of Natural and Cultural Heritage (IPANC)</v>
      </c>
      <c r="DD483" t="str">
        <v>International Committee for the Development of People (CISP)</v>
      </c>
      <c r="DE483" t="str">
        <v>International Federation of the Red Cross (IFRC)</v>
      </c>
      <c r="DF483" t="str">
        <v>International Labour Organization (ILO)</v>
      </c>
      <c r="DG483" t="str">
        <v>International Medical Corps</v>
      </c>
      <c r="DH483" t="str">
        <v>International Organization for Migration (IOM)</v>
      </c>
      <c r="DI483" t="str">
        <v>International Rescue Committee (IRC)</v>
      </c>
      <c r="DJ483" t="str">
        <v>INTERSOS</v>
      </c>
      <c r="DK483" t="str">
        <v>Jesuit Migrant Service (JMS)</v>
      </c>
      <c r="DL483" t="str">
        <v>Jesuit Refugee Service (JRS)</v>
      </c>
      <c r="DM483" t="str">
        <v>Jesuit Service for Migrants and Refugees (JSMR)</v>
      </c>
      <c r="DN483" t="str">
        <v>Joint United Nations Programme on HIV/AIDS (UNAIDS)</v>
      </c>
      <c r="DO483" t="str">
        <v>Kimirina Coorporation</v>
      </c>
      <c r="DP483" t="str">
        <v>La Casita Hispanic Cultural Centre</v>
      </c>
      <c r="DQ483" t="str">
        <v>Latin American Network of Non-Governmental Organizations of Persons with Disabilities and their Families (RIADIS)</v>
      </c>
      <c r="DR483" t="str">
        <v>LGBT+ Movement Brazil</v>
      </c>
      <c r="DS483" t="str">
        <v>Living Water Community (LWC)</v>
      </c>
      <c r="DT483" t="str">
        <v>LLANOVENCOL</v>
      </c>
      <c r="DU483" t="str">
        <v>Lutheran World Federation</v>
      </c>
      <c r="DV483" t="str">
        <v>Lutheran World Relief</v>
      </c>
      <c r="DW483" t="str">
        <v>Malteser International</v>
      </c>
      <c r="DX483" t="str">
        <v>Mana Institute</v>
      </c>
      <c r="DY483" t="str">
        <v>Manos Veneguayas Association</v>
      </c>
      <c r="DZ483" t="str">
        <v>Más Igualdad Perú</v>
      </c>
      <c r="EA483" t="str">
        <v>MedGlobal</v>
      </c>
      <c r="EB483" t="str">
        <v>Medical Teams International</v>
      </c>
      <c r="EC483" t="str">
        <v>Mercy Corps</v>
      </c>
      <c r="ED483" t="str">
        <v>Migrant Service Center (CAM)</v>
      </c>
      <c r="EE483" t="str">
        <v>Migrants, Refugees and Argentine Social Entrepreneurs (MIRARES)</v>
      </c>
      <c r="EF483" t="str">
        <v>Mision Scalabriniana - Ecuador</v>
      </c>
      <c r="EG483" t="str">
        <v>Missão Paz</v>
      </c>
      <c r="EH483" t="str">
        <v>Museu A CASA</v>
      </c>
      <c r="EI483" t="str">
        <v>Norwegian Refugee Council (NRC)</v>
      </c>
      <c r="EJ483" t="str">
        <v>ONG Migrantes por el Maule</v>
      </c>
      <c r="EK483" t="str">
        <v>ONG Preemptive Love Coalition Colombia</v>
      </c>
      <c r="EL483" t="str">
        <v>Organización Transfomando Vidas</v>
      </c>
      <c r="EM483" t="str">
        <v>Organization of Ibero-American States for Education, Science and Culture (OEI)</v>
      </c>
      <c r="EN483" t="str">
        <v>OXFAM</v>
      </c>
      <c r="EO483" t="str">
        <v>Panamerican Development Foundation</v>
      </c>
      <c r="EP483" t="str">
        <v>Panamerican Health Organization/World Health Organization (PAHO/WHO)</v>
      </c>
      <c r="EQ483" t="str">
        <v>Pastoral of Human Mobility - Peruvian Episcopal Conference</v>
      </c>
      <c r="ER483" t="str">
        <v>Pastoral Service for Migrants National</v>
      </c>
      <c r="ES483" t="str">
        <v>Permanent Human Rights defense Committee (CDH)</v>
      </c>
      <c r="ET483" t="str">
        <v>Pirilampos Institute - Group of visits and voluntary actions in Roraima</v>
      </c>
      <c r="EU483" t="str">
        <v>Plan International</v>
      </c>
      <c r="EV483" t="str">
        <v>Population Program, Faculty of Social Sciences, University of the Republic</v>
      </c>
      <c r="EW483" t="str">
        <v>Profamilia Association</v>
      </c>
      <c r="EX483" t="str">
        <v>Red con Migrantes y Refugiados</v>
      </c>
      <c r="EY483" t="str">
        <v>Red Cross Colombia</v>
      </c>
      <c r="EZ483" t="str">
        <v>Red Cross Ecuador</v>
      </c>
      <c r="FA483" t="str">
        <v>Red Cross Peru</v>
      </c>
      <c r="FB483" t="str">
        <v>Red de Investigaciones en Derechos Humanos - CONICET (Consejo Nacional de Investigaciones Científicas y Técnicas)</v>
      </c>
      <c r="FC483" t="str">
        <v>RET International</v>
      </c>
      <c r="FD483" t="str">
        <v>Salú pa Tur Foundation</v>
      </c>
      <c r="FE483" t="str">
        <v>Salvation Army</v>
      </c>
      <c r="FF483" t="str">
        <v>Samaritan's Purse</v>
      </c>
      <c r="FG483" t="str">
        <v>Save the Children International (SCI)</v>
      </c>
      <c r="FH483" t="str">
        <v>Scalabrini Foundation Chile</v>
      </c>
      <c r="FI483" t="str">
        <v>Sección Peruana de Amnistía Internacional</v>
      </c>
      <c r="FJ483" t="str">
        <v>Serviço Pastoral dos Migrantes do Nordeste</v>
      </c>
      <c r="FK483" t="str">
        <v>Sesame Workshop</v>
      </c>
      <c r="FL483" t="str">
        <v>Si, Da Vida</v>
      </c>
      <c r="FM483" t="str">
        <v>Solidarity and Action Asociation</v>
      </c>
      <c r="FN483" t="str">
        <v>SOS Children's Villages</v>
      </c>
      <c r="FO483" t="str">
        <v>Tarabita Foundation</v>
      </c>
      <c r="FP483" t="str">
        <v>Tearfund</v>
      </c>
      <c r="FQ483" t="str">
        <v>TECHO</v>
      </c>
      <c r="FR483" t="str">
        <v>Terranueva Foundation</v>
      </c>
      <c r="FS483" t="str">
        <v>Terre des Hommes Suisse</v>
      </c>
      <c r="FT483" t="str">
        <v>The Israel Forum for International Humanitarian Aid (IsraAID)</v>
      </c>
      <c r="FU483" t="str">
        <v>Unión Venezolana en Perú</v>
      </c>
      <c r="FV483" t="str">
        <v>United Nations Children's Fund (UNICEF)</v>
      </c>
      <c r="FW483" t="str">
        <v>United Nations Development Programme (UNDP)</v>
      </c>
      <c r="FX483" t="str">
        <v>United Nations Educational, Scientific and Cultural Organization (UNESCO)</v>
      </c>
      <c r="FY483" t="str">
        <v>United Nations Entity for Gender Equality and the Empowerment of Women (UNWOMEN)</v>
      </c>
      <c r="FZ483" t="str">
        <v>United Nations Food and Agricultural Organization (FAO)</v>
      </c>
      <c r="GA483" t="str">
        <v>United Nations High Commissioner for Refugees (UNHCR)</v>
      </c>
      <c r="GB483" t="str">
        <v>United Nations Office of the High Commissioner for Human Rights (OHCHR)</v>
      </c>
      <c r="GC483" t="str">
        <v>United Nations Office on Drugs and Crime (UNODC)</v>
      </c>
      <c r="GD483" t="str">
        <v>United Nations Population Fund (UNFPA)</v>
      </c>
      <c r="GE483" t="str">
        <v>United Nations Programme for Human Settlements (UN Habitat)</v>
      </c>
      <c r="GF483" t="str">
        <v>Vale da Benção Educational and Charitable Association (AEBVB)</v>
      </c>
      <c r="GG483" t="str">
        <v>VenAruba Solidaria</v>
      </c>
      <c r="GH483" t="str">
        <v>Venex Curacao Foundation</v>
      </c>
      <c r="GI483" t="str">
        <v>Venezolanos en Barranquilla</v>
      </c>
      <c r="GJ483" t="str">
        <v>Venezolanos en San Cristóbal</v>
      </c>
      <c r="GK483" t="str">
        <v>Venezuelan Emigrant Foundation (FEV)</v>
      </c>
      <c r="GL483" t="str">
        <v>Vicaría de Pastoral Social Caritas</v>
      </c>
      <c r="GM483" t="str">
        <v>Voices GY</v>
      </c>
      <c r="GN483" t="str">
        <v>We World GVC</v>
      </c>
      <c r="GO483" t="str">
        <v>World Council of Credit Unions</v>
      </c>
      <c r="GP483" t="str">
        <v>World Food Programme (WFP)</v>
      </c>
      <c r="GQ483" t="str">
        <v>World Vision</v>
      </c>
      <c r="GR483" t="str">
        <v>ZOA</v>
      </c>
    </row>
    <row r="484" spans="8:200" x14ac:dyDescent="0.3">
      <c r="H484" t="str" cm="1">
        <f t="array" ref="H484:GR484">TRANSPOSE(_xlfn._xlws.SORT(_xlfn._xlws.FILTER(Table3[Name],ISNUMBER(SEARCH(' Activity Sheet'!D538,Table3[Name])),"Not found"),,1))</f>
        <v>.New Organisation</v>
      </c>
      <c r="I484" t="str">
        <v>ABV - Association of Good with Life</v>
      </c>
      <c r="J484" t="str">
        <v>ACAPS</v>
      </c>
      <c r="K484" t="str">
        <v>Acción y Desarrollo</v>
      </c>
      <c r="L484" t="str">
        <v>ACTED</v>
      </c>
      <c r="M484" t="str">
        <v>Action against Hunger</v>
      </c>
      <c r="N484" t="str">
        <v>ActionAid</v>
      </c>
      <c r="O484" t="str">
        <v>Adventist Development and Relief Agency (ADRA)</v>
      </c>
      <c r="P484" t="str">
        <v>Alas de Colibrí Foundation</v>
      </c>
      <c r="Q484" t="str">
        <v>Alianza por la Solidaridad</v>
      </c>
      <c r="R484" t="str">
        <v>Alianza por Venezuela</v>
      </c>
      <c r="S484" t="str">
        <v>Americares Foundation</v>
      </c>
      <c r="T484" t="str">
        <v>Argentine Commission for Refugees and Migrants (CAREF)</v>
      </c>
      <c r="U484" t="str">
        <v>Asociación Aves</v>
      </c>
      <c r="V484" t="str">
        <v>Asociación de Jubilados y Pensionados Venezolanos en Argentina</v>
      </c>
      <c r="W484" t="str">
        <v>Asociación de Venezolanos en Eloy Alfaro</v>
      </c>
      <c r="X484" t="str">
        <v>Asociación Fundación contra el Hambre Perú</v>
      </c>
      <c r="Y484" t="str">
        <v>Asociación Migrantes Venezolanos</v>
      </c>
      <c r="Z484" t="str">
        <v>Asociación Misioneros de San Carlos Scalabrinianos</v>
      </c>
      <c r="AA484" t="str">
        <v>Asociacion Proteccion Poblacion Vulnerable</v>
      </c>
      <c r="AB484" t="str">
        <v>Asociación Quinta Ola</v>
      </c>
      <c r="AC484" t="str">
        <v>Asociación Salto Ángel</v>
      </c>
      <c r="AD484" t="str">
        <v>Asociación Venezuela en Ecuador AC</v>
      </c>
      <c r="AE484" t="str">
        <v>ASOVENAR</v>
      </c>
      <c r="AF484" t="str">
        <v>Associação Hermanitos</v>
      </c>
      <c r="AG484" t="str">
        <v>AVSI Foundation</v>
      </c>
      <c r="AH484" t="str">
        <v>Bethany Christian Services</v>
      </c>
      <c r="AI484" t="str">
        <v>Blumont</v>
      </c>
      <c r="AJ484" t="str">
        <v>CARE</v>
      </c>
      <c r="AK484" t="str">
        <v>Caritas Brazil</v>
      </c>
      <c r="AL484" t="str">
        <v>Caritas Ecuador</v>
      </c>
      <c r="AM484" t="str">
        <v>Caritas Germany</v>
      </c>
      <c r="AN484" t="str">
        <v>Caritas Manaus</v>
      </c>
      <c r="AO484" t="str">
        <v>Caritas Parana</v>
      </c>
      <c r="AP484" t="str">
        <v>Caritas Peru</v>
      </c>
      <c r="AQ484" t="str">
        <v>Caritas Rio de Janeiro</v>
      </c>
      <c r="AR484" t="str">
        <v>Caritas São Paulo</v>
      </c>
      <c r="AS484" t="str">
        <v>Caritas Switzerland</v>
      </c>
      <c r="AT484" t="str">
        <v>CCEFIRO Association</v>
      </c>
      <c r="AU484" t="str">
        <v>CEDRO</v>
      </c>
      <c r="AV484" t="str">
        <v>Center for Integrated Studies and Programs for Sustainable Development (CIEDS)</v>
      </c>
      <c r="AW484" t="str">
        <v>Center for Migration and Human Rights of the Diocese of Roraima (CMDH)</v>
      </c>
      <c r="AX484" t="str">
        <v>Centro de Atencion Psicosocial (CAPS)</v>
      </c>
      <c r="AY484" t="str">
        <v>CESAL</v>
      </c>
      <c r="AZ484" t="str">
        <v>CESVI-Cooperazione e Sviluppo</v>
      </c>
      <c r="BA484" t="str">
        <v>ChildFund International</v>
      </c>
      <c r="BB484" t="str">
        <v>CHS Alternativo</v>
      </c>
      <c r="BC484" t="str">
        <v>Churún Merú Association</v>
      </c>
      <c r="BD484" t="str">
        <v>Coalición por Venezuela</v>
      </c>
      <c r="BE484" t="str">
        <v>Colonia Foundation of Venezuelans in the Dominican Republic (FUNCOVERD)</v>
      </c>
      <c r="BF484" t="str">
        <v>COLVENZ</v>
      </c>
      <c r="BG484" t="str">
        <v>Compassiva</v>
      </c>
      <c r="BH484" t="str">
        <v>Consejo Interreligioso del Perú - Religiones por la Paz</v>
      </c>
      <c r="BI484" t="str">
        <v>Consorcio ONG OCIPI Y Capellanía Nacional OFICA</v>
      </c>
      <c r="BJ484" t="str">
        <v>COOPI - International Cooperation Foundation</v>
      </c>
      <c r="BK484" t="str">
        <v>Corporación Colectivo Sin Fronteras</v>
      </c>
      <c r="BL484" t="str">
        <v>CRISFE Foundation</v>
      </c>
      <c r="BM484" t="str">
        <v>Cuso International</v>
      </c>
      <c r="BN484" t="str">
        <v>Danielle’s Children Fund (DCF)</v>
      </c>
      <c r="BO484" t="str">
        <v>Danish Refugee Council (DRC)</v>
      </c>
      <c r="BP484" t="str">
        <v>Development Support Association - APOYAR</v>
      </c>
      <c r="BQ484" t="str">
        <v>Diakonie Katastrophenhilfe</v>
      </c>
      <c r="BR484" t="str">
        <v>Diálogo Diverso</v>
      </c>
      <c r="BS484" t="str">
        <v>Doctors of the World</v>
      </c>
      <c r="BT484" t="str">
        <v>Dominican Institute for Integrated Development</v>
      </c>
      <c r="BU484" t="str">
        <v>Duendes y Ángeles Vinotinto República Dominicana</v>
      </c>
      <c r="BV484" t="str">
        <v>Encuentros SJS (Servicio Jesuita de la Solidaridad)</v>
      </c>
      <c r="BW484" t="str">
        <v>Ending Violence Against Migrants</v>
      </c>
      <c r="BX484" t="str">
        <v>Equidad Foundation</v>
      </c>
      <c r="BY484" t="str">
        <v>Equilibrium CenDE</v>
      </c>
      <c r="BZ484" t="str">
        <v>Facultad de Psicología - Universidad de la República (UDELAR)</v>
      </c>
      <c r="CA484" t="str">
        <v>First International Emergency and Solidarités International</v>
      </c>
      <c r="CB484" t="str">
        <v>Fondo Ecuatoriano Populorum Progressio</v>
      </c>
      <c r="CC484" t="str">
        <v>Foro Salud Callao</v>
      </c>
      <c r="CD484" t="str">
        <v>Foundation for the Integration and Development of Latin America (FIDAL)</v>
      </c>
      <c r="CE484" t="str">
        <v>Foundation of the Americas (FUDELA)</v>
      </c>
      <c r="CF484" t="str">
        <v>Fraternity Without Borders</v>
      </c>
      <c r="CG484" t="str">
        <v>Fundación Brisas del Norte</v>
      </c>
      <c r="CH484" t="str">
        <v>Fundación Colombovenezolana Nueva Ilusión</v>
      </c>
      <c r="CI484" t="str">
        <v>Fundación Nakama's</v>
      </c>
      <c r="CJ484" t="str">
        <v>Fundación RadaBer</v>
      </c>
      <c r="CK484" t="str">
        <v>Fundación Scalabrini Bolivia</v>
      </c>
      <c r="CL484" t="str">
        <v>Fundacion Social Vivan los Niños</v>
      </c>
      <c r="CM484" t="str">
        <v>FUNVEAC</v>
      </c>
      <c r="CN484" t="str">
        <v>German Development Cooperation Agency GIZ</v>
      </c>
      <c r="CO484" t="str">
        <v>Globalizate Radio</v>
      </c>
      <c r="CP484" t="str">
        <v>GOAL</v>
      </c>
      <c r="CQ484" t="str">
        <v>Halü Bienestar Humano Foundation (HALU)</v>
      </c>
      <c r="CR484" t="str">
        <v>Heartland Alliance International (HAI)</v>
      </c>
      <c r="CS484" t="str">
        <v>HELVETAS Swiss Intercooperation</v>
      </c>
      <c r="CT484" t="str">
        <v>HIAS</v>
      </c>
      <c r="CU484" t="str">
        <v>Human Rights Defence Curaçao</v>
      </c>
      <c r="CV484" t="str">
        <v>Humanity &amp; Inclusion</v>
      </c>
      <c r="CW484" t="str">
        <v>Humans Analytic</v>
      </c>
      <c r="CX484" t="str">
        <v>Idas y Vueltas Association</v>
      </c>
      <c r="CY484" t="str">
        <v>iMMAP</v>
      </c>
      <c r="CZ484" t="str">
        <v>IMPACT Initiatives (REACH)</v>
      </c>
      <c r="DA484" t="str">
        <v>Inmigrante Feliz Association</v>
      </c>
      <c r="DB484" t="str">
        <v>Institute for Migration and Human Rights (IMDH)</v>
      </c>
      <c r="DC484" t="str">
        <v>Institute of Natural and Cultural Heritage (IPANC)</v>
      </c>
      <c r="DD484" t="str">
        <v>International Committee for the Development of People (CISP)</v>
      </c>
      <c r="DE484" t="str">
        <v>International Federation of the Red Cross (IFRC)</v>
      </c>
      <c r="DF484" t="str">
        <v>International Labour Organization (ILO)</v>
      </c>
      <c r="DG484" t="str">
        <v>International Medical Corps</v>
      </c>
      <c r="DH484" t="str">
        <v>International Organization for Migration (IOM)</v>
      </c>
      <c r="DI484" t="str">
        <v>International Rescue Committee (IRC)</v>
      </c>
      <c r="DJ484" t="str">
        <v>INTERSOS</v>
      </c>
      <c r="DK484" t="str">
        <v>Jesuit Migrant Service (JMS)</v>
      </c>
      <c r="DL484" t="str">
        <v>Jesuit Refugee Service (JRS)</v>
      </c>
      <c r="DM484" t="str">
        <v>Jesuit Service for Migrants and Refugees (JSMR)</v>
      </c>
      <c r="DN484" t="str">
        <v>Joint United Nations Programme on HIV/AIDS (UNAIDS)</v>
      </c>
      <c r="DO484" t="str">
        <v>Kimirina Coorporation</v>
      </c>
      <c r="DP484" t="str">
        <v>La Casita Hispanic Cultural Centre</v>
      </c>
      <c r="DQ484" t="str">
        <v>Latin American Network of Non-Governmental Organizations of Persons with Disabilities and their Families (RIADIS)</v>
      </c>
      <c r="DR484" t="str">
        <v>LGBT+ Movement Brazil</v>
      </c>
      <c r="DS484" t="str">
        <v>Living Water Community (LWC)</v>
      </c>
      <c r="DT484" t="str">
        <v>LLANOVENCOL</v>
      </c>
      <c r="DU484" t="str">
        <v>Lutheran World Federation</v>
      </c>
      <c r="DV484" t="str">
        <v>Lutheran World Relief</v>
      </c>
      <c r="DW484" t="str">
        <v>Malteser International</v>
      </c>
      <c r="DX484" t="str">
        <v>Mana Institute</v>
      </c>
      <c r="DY484" t="str">
        <v>Manos Veneguayas Association</v>
      </c>
      <c r="DZ484" t="str">
        <v>Más Igualdad Perú</v>
      </c>
      <c r="EA484" t="str">
        <v>MedGlobal</v>
      </c>
      <c r="EB484" t="str">
        <v>Medical Teams International</v>
      </c>
      <c r="EC484" t="str">
        <v>Mercy Corps</v>
      </c>
      <c r="ED484" t="str">
        <v>Migrant Service Center (CAM)</v>
      </c>
      <c r="EE484" t="str">
        <v>Migrants, Refugees and Argentine Social Entrepreneurs (MIRARES)</v>
      </c>
      <c r="EF484" t="str">
        <v>Mision Scalabriniana - Ecuador</v>
      </c>
      <c r="EG484" t="str">
        <v>Missão Paz</v>
      </c>
      <c r="EH484" t="str">
        <v>Museu A CASA</v>
      </c>
      <c r="EI484" t="str">
        <v>Norwegian Refugee Council (NRC)</v>
      </c>
      <c r="EJ484" t="str">
        <v>ONG Migrantes por el Maule</v>
      </c>
      <c r="EK484" t="str">
        <v>ONG Preemptive Love Coalition Colombia</v>
      </c>
      <c r="EL484" t="str">
        <v>Organización Transfomando Vidas</v>
      </c>
      <c r="EM484" t="str">
        <v>Organization of Ibero-American States for Education, Science and Culture (OEI)</v>
      </c>
      <c r="EN484" t="str">
        <v>OXFAM</v>
      </c>
      <c r="EO484" t="str">
        <v>Panamerican Development Foundation</v>
      </c>
      <c r="EP484" t="str">
        <v>Panamerican Health Organization/World Health Organization (PAHO/WHO)</v>
      </c>
      <c r="EQ484" t="str">
        <v>Pastoral of Human Mobility - Peruvian Episcopal Conference</v>
      </c>
      <c r="ER484" t="str">
        <v>Pastoral Service for Migrants National</v>
      </c>
      <c r="ES484" t="str">
        <v>Permanent Human Rights defense Committee (CDH)</v>
      </c>
      <c r="ET484" t="str">
        <v>Pirilampos Institute - Group of visits and voluntary actions in Roraima</v>
      </c>
      <c r="EU484" t="str">
        <v>Plan International</v>
      </c>
      <c r="EV484" t="str">
        <v>Population Program, Faculty of Social Sciences, University of the Republic</v>
      </c>
      <c r="EW484" t="str">
        <v>Profamilia Association</v>
      </c>
      <c r="EX484" t="str">
        <v>Red con Migrantes y Refugiados</v>
      </c>
      <c r="EY484" t="str">
        <v>Red Cross Colombia</v>
      </c>
      <c r="EZ484" t="str">
        <v>Red Cross Ecuador</v>
      </c>
      <c r="FA484" t="str">
        <v>Red Cross Peru</v>
      </c>
      <c r="FB484" t="str">
        <v>Red de Investigaciones en Derechos Humanos - CONICET (Consejo Nacional de Investigaciones Científicas y Técnicas)</v>
      </c>
      <c r="FC484" t="str">
        <v>RET International</v>
      </c>
      <c r="FD484" t="str">
        <v>Salú pa Tur Foundation</v>
      </c>
      <c r="FE484" t="str">
        <v>Salvation Army</v>
      </c>
      <c r="FF484" t="str">
        <v>Samaritan's Purse</v>
      </c>
      <c r="FG484" t="str">
        <v>Save the Children International (SCI)</v>
      </c>
      <c r="FH484" t="str">
        <v>Scalabrini Foundation Chile</v>
      </c>
      <c r="FI484" t="str">
        <v>Sección Peruana de Amnistía Internacional</v>
      </c>
      <c r="FJ484" t="str">
        <v>Serviço Pastoral dos Migrantes do Nordeste</v>
      </c>
      <c r="FK484" t="str">
        <v>Sesame Workshop</v>
      </c>
      <c r="FL484" t="str">
        <v>Si, Da Vida</v>
      </c>
      <c r="FM484" t="str">
        <v>Solidarity and Action Asociation</v>
      </c>
      <c r="FN484" t="str">
        <v>SOS Children's Villages</v>
      </c>
      <c r="FO484" t="str">
        <v>Tarabita Foundation</v>
      </c>
      <c r="FP484" t="str">
        <v>Tearfund</v>
      </c>
      <c r="FQ484" t="str">
        <v>TECHO</v>
      </c>
      <c r="FR484" t="str">
        <v>Terranueva Foundation</v>
      </c>
      <c r="FS484" t="str">
        <v>Terre des Hommes Suisse</v>
      </c>
      <c r="FT484" t="str">
        <v>The Israel Forum for International Humanitarian Aid (IsraAID)</v>
      </c>
      <c r="FU484" t="str">
        <v>Unión Venezolana en Perú</v>
      </c>
      <c r="FV484" t="str">
        <v>United Nations Children's Fund (UNICEF)</v>
      </c>
      <c r="FW484" t="str">
        <v>United Nations Development Programme (UNDP)</v>
      </c>
      <c r="FX484" t="str">
        <v>United Nations Educational, Scientific and Cultural Organization (UNESCO)</v>
      </c>
      <c r="FY484" t="str">
        <v>United Nations Entity for Gender Equality and the Empowerment of Women (UNWOMEN)</v>
      </c>
      <c r="FZ484" t="str">
        <v>United Nations Food and Agricultural Organization (FAO)</v>
      </c>
      <c r="GA484" t="str">
        <v>United Nations High Commissioner for Refugees (UNHCR)</v>
      </c>
      <c r="GB484" t="str">
        <v>United Nations Office of the High Commissioner for Human Rights (OHCHR)</v>
      </c>
      <c r="GC484" t="str">
        <v>United Nations Office on Drugs and Crime (UNODC)</v>
      </c>
      <c r="GD484" t="str">
        <v>United Nations Population Fund (UNFPA)</v>
      </c>
      <c r="GE484" t="str">
        <v>United Nations Programme for Human Settlements (UN Habitat)</v>
      </c>
      <c r="GF484" t="str">
        <v>Vale da Benção Educational and Charitable Association (AEBVB)</v>
      </c>
      <c r="GG484" t="str">
        <v>VenAruba Solidaria</v>
      </c>
      <c r="GH484" t="str">
        <v>Venex Curacao Foundation</v>
      </c>
      <c r="GI484" t="str">
        <v>Venezolanos en Barranquilla</v>
      </c>
      <c r="GJ484" t="str">
        <v>Venezolanos en San Cristóbal</v>
      </c>
      <c r="GK484" t="str">
        <v>Venezuelan Emigrant Foundation (FEV)</v>
      </c>
      <c r="GL484" t="str">
        <v>Vicaría de Pastoral Social Caritas</v>
      </c>
      <c r="GM484" t="str">
        <v>Voices GY</v>
      </c>
      <c r="GN484" t="str">
        <v>We World GVC</v>
      </c>
      <c r="GO484" t="str">
        <v>World Council of Credit Unions</v>
      </c>
      <c r="GP484" t="str">
        <v>World Food Programme (WFP)</v>
      </c>
      <c r="GQ484" t="str">
        <v>World Vision</v>
      </c>
      <c r="GR484" t="str">
        <v>ZOA</v>
      </c>
    </row>
    <row r="485" spans="8:200" x14ac:dyDescent="0.3">
      <c r="H485" t="str" cm="1">
        <f t="array" ref="H485:GR485">TRANSPOSE(_xlfn._xlws.SORT(_xlfn._xlws.FILTER(Table3[Name],ISNUMBER(SEARCH(' Activity Sheet'!D539,Table3[Name])),"Not found"),,1))</f>
        <v>.New Organisation</v>
      </c>
      <c r="I485" t="str">
        <v>ABV - Association of Good with Life</v>
      </c>
      <c r="J485" t="str">
        <v>ACAPS</v>
      </c>
      <c r="K485" t="str">
        <v>Acción y Desarrollo</v>
      </c>
      <c r="L485" t="str">
        <v>ACTED</v>
      </c>
      <c r="M485" t="str">
        <v>Action against Hunger</v>
      </c>
      <c r="N485" t="str">
        <v>ActionAid</v>
      </c>
      <c r="O485" t="str">
        <v>Adventist Development and Relief Agency (ADRA)</v>
      </c>
      <c r="P485" t="str">
        <v>Alas de Colibrí Foundation</v>
      </c>
      <c r="Q485" t="str">
        <v>Alianza por la Solidaridad</v>
      </c>
      <c r="R485" t="str">
        <v>Alianza por Venezuela</v>
      </c>
      <c r="S485" t="str">
        <v>Americares Foundation</v>
      </c>
      <c r="T485" t="str">
        <v>Argentine Commission for Refugees and Migrants (CAREF)</v>
      </c>
      <c r="U485" t="str">
        <v>Asociación Aves</v>
      </c>
      <c r="V485" t="str">
        <v>Asociación de Jubilados y Pensionados Venezolanos en Argentina</v>
      </c>
      <c r="W485" t="str">
        <v>Asociación de Venezolanos en Eloy Alfaro</v>
      </c>
      <c r="X485" t="str">
        <v>Asociación Fundación contra el Hambre Perú</v>
      </c>
      <c r="Y485" t="str">
        <v>Asociación Migrantes Venezolanos</v>
      </c>
      <c r="Z485" t="str">
        <v>Asociación Misioneros de San Carlos Scalabrinianos</v>
      </c>
      <c r="AA485" t="str">
        <v>Asociacion Proteccion Poblacion Vulnerable</v>
      </c>
      <c r="AB485" t="str">
        <v>Asociación Quinta Ola</v>
      </c>
      <c r="AC485" t="str">
        <v>Asociación Salto Ángel</v>
      </c>
      <c r="AD485" t="str">
        <v>Asociación Venezuela en Ecuador AC</v>
      </c>
      <c r="AE485" t="str">
        <v>ASOVENAR</v>
      </c>
      <c r="AF485" t="str">
        <v>Associação Hermanitos</v>
      </c>
      <c r="AG485" t="str">
        <v>AVSI Foundation</v>
      </c>
      <c r="AH485" t="str">
        <v>Bethany Christian Services</v>
      </c>
      <c r="AI485" t="str">
        <v>Blumont</v>
      </c>
      <c r="AJ485" t="str">
        <v>CARE</v>
      </c>
      <c r="AK485" t="str">
        <v>Caritas Brazil</v>
      </c>
      <c r="AL485" t="str">
        <v>Caritas Ecuador</v>
      </c>
      <c r="AM485" t="str">
        <v>Caritas Germany</v>
      </c>
      <c r="AN485" t="str">
        <v>Caritas Manaus</v>
      </c>
      <c r="AO485" t="str">
        <v>Caritas Parana</v>
      </c>
      <c r="AP485" t="str">
        <v>Caritas Peru</v>
      </c>
      <c r="AQ485" t="str">
        <v>Caritas Rio de Janeiro</v>
      </c>
      <c r="AR485" t="str">
        <v>Caritas São Paulo</v>
      </c>
      <c r="AS485" t="str">
        <v>Caritas Switzerland</v>
      </c>
      <c r="AT485" t="str">
        <v>CCEFIRO Association</v>
      </c>
      <c r="AU485" t="str">
        <v>CEDRO</v>
      </c>
      <c r="AV485" t="str">
        <v>Center for Integrated Studies and Programs for Sustainable Development (CIEDS)</v>
      </c>
      <c r="AW485" t="str">
        <v>Center for Migration and Human Rights of the Diocese of Roraima (CMDH)</v>
      </c>
      <c r="AX485" t="str">
        <v>Centro de Atencion Psicosocial (CAPS)</v>
      </c>
      <c r="AY485" t="str">
        <v>CESAL</v>
      </c>
      <c r="AZ485" t="str">
        <v>CESVI-Cooperazione e Sviluppo</v>
      </c>
      <c r="BA485" t="str">
        <v>ChildFund International</v>
      </c>
      <c r="BB485" t="str">
        <v>CHS Alternativo</v>
      </c>
      <c r="BC485" t="str">
        <v>Churún Merú Association</v>
      </c>
      <c r="BD485" t="str">
        <v>Coalición por Venezuela</v>
      </c>
      <c r="BE485" t="str">
        <v>Colonia Foundation of Venezuelans in the Dominican Republic (FUNCOVERD)</v>
      </c>
      <c r="BF485" t="str">
        <v>COLVENZ</v>
      </c>
      <c r="BG485" t="str">
        <v>Compassiva</v>
      </c>
      <c r="BH485" t="str">
        <v>Consejo Interreligioso del Perú - Religiones por la Paz</v>
      </c>
      <c r="BI485" t="str">
        <v>Consorcio ONG OCIPI Y Capellanía Nacional OFICA</v>
      </c>
      <c r="BJ485" t="str">
        <v>COOPI - International Cooperation Foundation</v>
      </c>
      <c r="BK485" t="str">
        <v>Corporación Colectivo Sin Fronteras</v>
      </c>
      <c r="BL485" t="str">
        <v>CRISFE Foundation</v>
      </c>
      <c r="BM485" t="str">
        <v>Cuso International</v>
      </c>
      <c r="BN485" t="str">
        <v>Danielle’s Children Fund (DCF)</v>
      </c>
      <c r="BO485" t="str">
        <v>Danish Refugee Council (DRC)</v>
      </c>
      <c r="BP485" t="str">
        <v>Development Support Association - APOYAR</v>
      </c>
      <c r="BQ485" t="str">
        <v>Diakonie Katastrophenhilfe</v>
      </c>
      <c r="BR485" t="str">
        <v>Diálogo Diverso</v>
      </c>
      <c r="BS485" t="str">
        <v>Doctors of the World</v>
      </c>
      <c r="BT485" t="str">
        <v>Dominican Institute for Integrated Development</v>
      </c>
      <c r="BU485" t="str">
        <v>Duendes y Ángeles Vinotinto República Dominicana</v>
      </c>
      <c r="BV485" t="str">
        <v>Encuentros SJS (Servicio Jesuita de la Solidaridad)</v>
      </c>
      <c r="BW485" t="str">
        <v>Ending Violence Against Migrants</v>
      </c>
      <c r="BX485" t="str">
        <v>Equidad Foundation</v>
      </c>
      <c r="BY485" t="str">
        <v>Equilibrium CenDE</v>
      </c>
      <c r="BZ485" t="str">
        <v>Facultad de Psicología - Universidad de la República (UDELAR)</v>
      </c>
      <c r="CA485" t="str">
        <v>First International Emergency and Solidarités International</v>
      </c>
      <c r="CB485" t="str">
        <v>Fondo Ecuatoriano Populorum Progressio</v>
      </c>
      <c r="CC485" t="str">
        <v>Foro Salud Callao</v>
      </c>
      <c r="CD485" t="str">
        <v>Foundation for the Integration and Development of Latin America (FIDAL)</v>
      </c>
      <c r="CE485" t="str">
        <v>Foundation of the Americas (FUDELA)</v>
      </c>
      <c r="CF485" t="str">
        <v>Fraternity Without Borders</v>
      </c>
      <c r="CG485" t="str">
        <v>Fundación Brisas del Norte</v>
      </c>
      <c r="CH485" t="str">
        <v>Fundación Colombovenezolana Nueva Ilusión</v>
      </c>
      <c r="CI485" t="str">
        <v>Fundación Nakama's</v>
      </c>
      <c r="CJ485" t="str">
        <v>Fundación RadaBer</v>
      </c>
      <c r="CK485" t="str">
        <v>Fundación Scalabrini Bolivia</v>
      </c>
      <c r="CL485" t="str">
        <v>Fundacion Social Vivan los Niños</v>
      </c>
      <c r="CM485" t="str">
        <v>FUNVEAC</v>
      </c>
      <c r="CN485" t="str">
        <v>German Development Cooperation Agency GIZ</v>
      </c>
      <c r="CO485" t="str">
        <v>Globalizate Radio</v>
      </c>
      <c r="CP485" t="str">
        <v>GOAL</v>
      </c>
      <c r="CQ485" t="str">
        <v>Halü Bienestar Humano Foundation (HALU)</v>
      </c>
      <c r="CR485" t="str">
        <v>Heartland Alliance International (HAI)</v>
      </c>
      <c r="CS485" t="str">
        <v>HELVETAS Swiss Intercooperation</v>
      </c>
      <c r="CT485" t="str">
        <v>HIAS</v>
      </c>
      <c r="CU485" t="str">
        <v>Human Rights Defence Curaçao</v>
      </c>
      <c r="CV485" t="str">
        <v>Humanity &amp; Inclusion</v>
      </c>
      <c r="CW485" t="str">
        <v>Humans Analytic</v>
      </c>
      <c r="CX485" t="str">
        <v>Idas y Vueltas Association</v>
      </c>
      <c r="CY485" t="str">
        <v>iMMAP</v>
      </c>
      <c r="CZ485" t="str">
        <v>IMPACT Initiatives (REACH)</v>
      </c>
      <c r="DA485" t="str">
        <v>Inmigrante Feliz Association</v>
      </c>
      <c r="DB485" t="str">
        <v>Institute for Migration and Human Rights (IMDH)</v>
      </c>
      <c r="DC485" t="str">
        <v>Institute of Natural and Cultural Heritage (IPANC)</v>
      </c>
      <c r="DD485" t="str">
        <v>International Committee for the Development of People (CISP)</v>
      </c>
      <c r="DE485" t="str">
        <v>International Federation of the Red Cross (IFRC)</v>
      </c>
      <c r="DF485" t="str">
        <v>International Labour Organization (ILO)</v>
      </c>
      <c r="DG485" t="str">
        <v>International Medical Corps</v>
      </c>
      <c r="DH485" t="str">
        <v>International Organization for Migration (IOM)</v>
      </c>
      <c r="DI485" t="str">
        <v>International Rescue Committee (IRC)</v>
      </c>
      <c r="DJ485" t="str">
        <v>INTERSOS</v>
      </c>
      <c r="DK485" t="str">
        <v>Jesuit Migrant Service (JMS)</v>
      </c>
      <c r="DL485" t="str">
        <v>Jesuit Refugee Service (JRS)</v>
      </c>
      <c r="DM485" t="str">
        <v>Jesuit Service for Migrants and Refugees (JSMR)</v>
      </c>
      <c r="DN485" t="str">
        <v>Joint United Nations Programme on HIV/AIDS (UNAIDS)</v>
      </c>
      <c r="DO485" t="str">
        <v>Kimirina Coorporation</v>
      </c>
      <c r="DP485" t="str">
        <v>La Casita Hispanic Cultural Centre</v>
      </c>
      <c r="DQ485" t="str">
        <v>Latin American Network of Non-Governmental Organizations of Persons with Disabilities and their Families (RIADIS)</v>
      </c>
      <c r="DR485" t="str">
        <v>LGBT+ Movement Brazil</v>
      </c>
      <c r="DS485" t="str">
        <v>Living Water Community (LWC)</v>
      </c>
      <c r="DT485" t="str">
        <v>LLANOVENCOL</v>
      </c>
      <c r="DU485" t="str">
        <v>Lutheran World Federation</v>
      </c>
      <c r="DV485" t="str">
        <v>Lutheran World Relief</v>
      </c>
      <c r="DW485" t="str">
        <v>Malteser International</v>
      </c>
      <c r="DX485" t="str">
        <v>Mana Institute</v>
      </c>
      <c r="DY485" t="str">
        <v>Manos Veneguayas Association</v>
      </c>
      <c r="DZ485" t="str">
        <v>Más Igualdad Perú</v>
      </c>
      <c r="EA485" t="str">
        <v>MedGlobal</v>
      </c>
      <c r="EB485" t="str">
        <v>Medical Teams International</v>
      </c>
      <c r="EC485" t="str">
        <v>Mercy Corps</v>
      </c>
      <c r="ED485" t="str">
        <v>Migrant Service Center (CAM)</v>
      </c>
      <c r="EE485" t="str">
        <v>Migrants, Refugees and Argentine Social Entrepreneurs (MIRARES)</v>
      </c>
      <c r="EF485" t="str">
        <v>Mision Scalabriniana - Ecuador</v>
      </c>
      <c r="EG485" t="str">
        <v>Missão Paz</v>
      </c>
      <c r="EH485" t="str">
        <v>Museu A CASA</v>
      </c>
      <c r="EI485" t="str">
        <v>Norwegian Refugee Council (NRC)</v>
      </c>
      <c r="EJ485" t="str">
        <v>ONG Migrantes por el Maule</v>
      </c>
      <c r="EK485" t="str">
        <v>ONG Preemptive Love Coalition Colombia</v>
      </c>
      <c r="EL485" t="str">
        <v>Organización Transfomando Vidas</v>
      </c>
      <c r="EM485" t="str">
        <v>Organization of Ibero-American States for Education, Science and Culture (OEI)</v>
      </c>
      <c r="EN485" t="str">
        <v>OXFAM</v>
      </c>
      <c r="EO485" t="str">
        <v>Panamerican Development Foundation</v>
      </c>
      <c r="EP485" t="str">
        <v>Panamerican Health Organization/World Health Organization (PAHO/WHO)</v>
      </c>
      <c r="EQ485" t="str">
        <v>Pastoral of Human Mobility - Peruvian Episcopal Conference</v>
      </c>
      <c r="ER485" t="str">
        <v>Pastoral Service for Migrants National</v>
      </c>
      <c r="ES485" t="str">
        <v>Permanent Human Rights defense Committee (CDH)</v>
      </c>
      <c r="ET485" t="str">
        <v>Pirilampos Institute - Group of visits and voluntary actions in Roraima</v>
      </c>
      <c r="EU485" t="str">
        <v>Plan International</v>
      </c>
      <c r="EV485" t="str">
        <v>Population Program, Faculty of Social Sciences, University of the Republic</v>
      </c>
      <c r="EW485" t="str">
        <v>Profamilia Association</v>
      </c>
      <c r="EX485" t="str">
        <v>Red con Migrantes y Refugiados</v>
      </c>
      <c r="EY485" t="str">
        <v>Red Cross Colombia</v>
      </c>
      <c r="EZ485" t="str">
        <v>Red Cross Ecuador</v>
      </c>
      <c r="FA485" t="str">
        <v>Red Cross Peru</v>
      </c>
      <c r="FB485" t="str">
        <v>Red de Investigaciones en Derechos Humanos - CONICET (Consejo Nacional de Investigaciones Científicas y Técnicas)</v>
      </c>
      <c r="FC485" t="str">
        <v>RET International</v>
      </c>
      <c r="FD485" t="str">
        <v>Salú pa Tur Foundation</v>
      </c>
      <c r="FE485" t="str">
        <v>Salvation Army</v>
      </c>
      <c r="FF485" t="str">
        <v>Samaritan's Purse</v>
      </c>
      <c r="FG485" t="str">
        <v>Save the Children International (SCI)</v>
      </c>
      <c r="FH485" t="str">
        <v>Scalabrini Foundation Chile</v>
      </c>
      <c r="FI485" t="str">
        <v>Sección Peruana de Amnistía Internacional</v>
      </c>
      <c r="FJ485" t="str">
        <v>Serviço Pastoral dos Migrantes do Nordeste</v>
      </c>
      <c r="FK485" t="str">
        <v>Sesame Workshop</v>
      </c>
      <c r="FL485" t="str">
        <v>Si, Da Vida</v>
      </c>
      <c r="FM485" t="str">
        <v>Solidarity and Action Asociation</v>
      </c>
      <c r="FN485" t="str">
        <v>SOS Children's Villages</v>
      </c>
      <c r="FO485" t="str">
        <v>Tarabita Foundation</v>
      </c>
      <c r="FP485" t="str">
        <v>Tearfund</v>
      </c>
      <c r="FQ485" t="str">
        <v>TECHO</v>
      </c>
      <c r="FR485" t="str">
        <v>Terranueva Foundation</v>
      </c>
      <c r="FS485" t="str">
        <v>Terre des Hommes Suisse</v>
      </c>
      <c r="FT485" t="str">
        <v>The Israel Forum for International Humanitarian Aid (IsraAID)</v>
      </c>
      <c r="FU485" t="str">
        <v>Unión Venezolana en Perú</v>
      </c>
      <c r="FV485" t="str">
        <v>United Nations Children's Fund (UNICEF)</v>
      </c>
      <c r="FW485" t="str">
        <v>United Nations Development Programme (UNDP)</v>
      </c>
      <c r="FX485" t="str">
        <v>United Nations Educational, Scientific and Cultural Organization (UNESCO)</v>
      </c>
      <c r="FY485" t="str">
        <v>United Nations Entity for Gender Equality and the Empowerment of Women (UNWOMEN)</v>
      </c>
      <c r="FZ485" t="str">
        <v>United Nations Food and Agricultural Organization (FAO)</v>
      </c>
      <c r="GA485" t="str">
        <v>United Nations High Commissioner for Refugees (UNHCR)</v>
      </c>
      <c r="GB485" t="str">
        <v>United Nations Office of the High Commissioner for Human Rights (OHCHR)</v>
      </c>
      <c r="GC485" t="str">
        <v>United Nations Office on Drugs and Crime (UNODC)</v>
      </c>
      <c r="GD485" t="str">
        <v>United Nations Population Fund (UNFPA)</v>
      </c>
      <c r="GE485" t="str">
        <v>United Nations Programme for Human Settlements (UN Habitat)</v>
      </c>
      <c r="GF485" t="str">
        <v>Vale da Benção Educational and Charitable Association (AEBVB)</v>
      </c>
      <c r="GG485" t="str">
        <v>VenAruba Solidaria</v>
      </c>
      <c r="GH485" t="str">
        <v>Venex Curacao Foundation</v>
      </c>
      <c r="GI485" t="str">
        <v>Venezolanos en Barranquilla</v>
      </c>
      <c r="GJ485" t="str">
        <v>Venezolanos en San Cristóbal</v>
      </c>
      <c r="GK485" t="str">
        <v>Venezuelan Emigrant Foundation (FEV)</v>
      </c>
      <c r="GL485" t="str">
        <v>Vicaría de Pastoral Social Caritas</v>
      </c>
      <c r="GM485" t="str">
        <v>Voices GY</v>
      </c>
      <c r="GN485" t="str">
        <v>We World GVC</v>
      </c>
      <c r="GO485" t="str">
        <v>World Council of Credit Unions</v>
      </c>
      <c r="GP485" t="str">
        <v>World Food Programme (WFP)</v>
      </c>
      <c r="GQ485" t="str">
        <v>World Vision</v>
      </c>
      <c r="GR485" t="str">
        <v>ZOA</v>
      </c>
    </row>
    <row r="486" spans="8:200" x14ac:dyDescent="0.3">
      <c r="H486" t="str" cm="1">
        <f t="array" ref="H486:GR486">TRANSPOSE(_xlfn._xlws.SORT(_xlfn._xlws.FILTER(Table3[Name],ISNUMBER(SEARCH(' Activity Sheet'!D540,Table3[Name])),"Not found"),,1))</f>
        <v>.New Organisation</v>
      </c>
      <c r="I486" t="str">
        <v>ABV - Association of Good with Life</v>
      </c>
      <c r="J486" t="str">
        <v>ACAPS</v>
      </c>
      <c r="K486" t="str">
        <v>Acción y Desarrollo</v>
      </c>
      <c r="L486" t="str">
        <v>ACTED</v>
      </c>
      <c r="M486" t="str">
        <v>Action against Hunger</v>
      </c>
      <c r="N486" t="str">
        <v>ActionAid</v>
      </c>
      <c r="O486" t="str">
        <v>Adventist Development and Relief Agency (ADRA)</v>
      </c>
      <c r="P486" t="str">
        <v>Alas de Colibrí Foundation</v>
      </c>
      <c r="Q486" t="str">
        <v>Alianza por la Solidaridad</v>
      </c>
      <c r="R486" t="str">
        <v>Alianza por Venezuela</v>
      </c>
      <c r="S486" t="str">
        <v>Americares Foundation</v>
      </c>
      <c r="T486" t="str">
        <v>Argentine Commission for Refugees and Migrants (CAREF)</v>
      </c>
      <c r="U486" t="str">
        <v>Asociación Aves</v>
      </c>
      <c r="V486" t="str">
        <v>Asociación de Jubilados y Pensionados Venezolanos en Argentina</v>
      </c>
      <c r="W486" t="str">
        <v>Asociación de Venezolanos en Eloy Alfaro</v>
      </c>
      <c r="X486" t="str">
        <v>Asociación Fundación contra el Hambre Perú</v>
      </c>
      <c r="Y486" t="str">
        <v>Asociación Migrantes Venezolanos</v>
      </c>
      <c r="Z486" t="str">
        <v>Asociación Misioneros de San Carlos Scalabrinianos</v>
      </c>
      <c r="AA486" t="str">
        <v>Asociacion Proteccion Poblacion Vulnerable</v>
      </c>
      <c r="AB486" t="str">
        <v>Asociación Quinta Ola</v>
      </c>
      <c r="AC486" t="str">
        <v>Asociación Salto Ángel</v>
      </c>
      <c r="AD486" t="str">
        <v>Asociación Venezuela en Ecuador AC</v>
      </c>
      <c r="AE486" t="str">
        <v>ASOVENAR</v>
      </c>
      <c r="AF486" t="str">
        <v>Associação Hermanitos</v>
      </c>
      <c r="AG486" t="str">
        <v>AVSI Foundation</v>
      </c>
      <c r="AH486" t="str">
        <v>Bethany Christian Services</v>
      </c>
      <c r="AI486" t="str">
        <v>Blumont</v>
      </c>
      <c r="AJ486" t="str">
        <v>CARE</v>
      </c>
      <c r="AK486" t="str">
        <v>Caritas Brazil</v>
      </c>
      <c r="AL486" t="str">
        <v>Caritas Ecuador</v>
      </c>
      <c r="AM486" t="str">
        <v>Caritas Germany</v>
      </c>
      <c r="AN486" t="str">
        <v>Caritas Manaus</v>
      </c>
      <c r="AO486" t="str">
        <v>Caritas Parana</v>
      </c>
      <c r="AP486" t="str">
        <v>Caritas Peru</v>
      </c>
      <c r="AQ486" t="str">
        <v>Caritas Rio de Janeiro</v>
      </c>
      <c r="AR486" t="str">
        <v>Caritas São Paulo</v>
      </c>
      <c r="AS486" t="str">
        <v>Caritas Switzerland</v>
      </c>
      <c r="AT486" t="str">
        <v>CCEFIRO Association</v>
      </c>
      <c r="AU486" t="str">
        <v>CEDRO</v>
      </c>
      <c r="AV486" t="str">
        <v>Center for Integrated Studies and Programs for Sustainable Development (CIEDS)</v>
      </c>
      <c r="AW486" t="str">
        <v>Center for Migration and Human Rights of the Diocese of Roraima (CMDH)</v>
      </c>
      <c r="AX486" t="str">
        <v>Centro de Atencion Psicosocial (CAPS)</v>
      </c>
      <c r="AY486" t="str">
        <v>CESAL</v>
      </c>
      <c r="AZ486" t="str">
        <v>CESVI-Cooperazione e Sviluppo</v>
      </c>
      <c r="BA486" t="str">
        <v>ChildFund International</v>
      </c>
      <c r="BB486" t="str">
        <v>CHS Alternativo</v>
      </c>
      <c r="BC486" t="str">
        <v>Churún Merú Association</v>
      </c>
      <c r="BD486" t="str">
        <v>Coalición por Venezuela</v>
      </c>
      <c r="BE486" t="str">
        <v>Colonia Foundation of Venezuelans in the Dominican Republic (FUNCOVERD)</v>
      </c>
      <c r="BF486" t="str">
        <v>COLVENZ</v>
      </c>
      <c r="BG486" t="str">
        <v>Compassiva</v>
      </c>
      <c r="BH486" t="str">
        <v>Consejo Interreligioso del Perú - Religiones por la Paz</v>
      </c>
      <c r="BI486" t="str">
        <v>Consorcio ONG OCIPI Y Capellanía Nacional OFICA</v>
      </c>
      <c r="BJ486" t="str">
        <v>COOPI - International Cooperation Foundation</v>
      </c>
      <c r="BK486" t="str">
        <v>Corporación Colectivo Sin Fronteras</v>
      </c>
      <c r="BL486" t="str">
        <v>CRISFE Foundation</v>
      </c>
      <c r="BM486" t="str">
        <v>Cuso International</v>
      </c>
      <c r="BN486" t="str">
        <v>Danielle’s Children Fund (DCF)</v>
      </c>
      <c r="BO486" t="str">
        <v>Danish Refugee Council (DRC)</v>
      </c>
      <c r="BP486" t="str">
        <v>Development Support Association - APOYAR</v>
      </c>
      <c r="BQ486" t="str">
        <v>Diakonie Katastrophenhilfe</v>
      </c>
      <c r="BR486" t="str">
        <v>Diálogo Diverso</v>
      </c>
      <c r="BS486" t="str">
        <v>Doctors of the World</v>
      </c>
      <c r="BT486" t="str">
        <v>Dominican Institute for Integrated Development</v>
      </c>
      <c r="BU486" t="str">
        <v>Duendes y Ángeles Vinotinto República Dominicana</v>
      </c>
      <c r="BV486" t="str">
        <v>Encuentros SJS (Servicio Jesuita de la Solidaridad)</v>
      </c>
      <c r="BW486" t="str">
        <v>Ending Violence Against Migrants</v>
      </c>
      <c r="BX486" t="str">
        <v>Equidad Foundation</v>
      </c>
      <c r="BY486" t="str">
        <v>Equilibrium CenDE</v>
      </c>
      <c r="BZ486" t="str">
        <v>Facultad de Psicología - Universidad de la República (UDELAR)</v>
      </c>
      <c r="CA486" t="str">
        <v>First International Emergency and Solidarités International</v>
      </c>
      <c r="CB486" t="str">
        <v>Fondo Ecuatoriano Populorum Progressio</v>
      </c>
      <c r="CC486" t="str">
        <v>Foro Salud Callao</v>
      </c>
      <c r="CD486" t="str">
        <v>Foundation for the Integration and Development of Latin America (FIDAL)</v>
      </c>
      <c r="CE486" t="str">
        <v>Foundation of the Americas (FUDELA)</v>
      </c>
      <c r="CF486" t="str">
        <v>Fraternity Without Borders</v>
      </c>
      <c r="CG486" t="str">
        <v>Fundación Brisas del Norte</v>
      </c>
      <c r="CH486" t="str">
        <v>Fundación Colombovenezolana Nueva Ilusión</v>
      </c>
      <c r="CI486" t="str">
        <v>Fundación Nakama's</v>
      </c>
      <c r="CJ486" t="str">
        <v>Fundación RadaBer</v>
      </c>
      <c r="CK486" t="str">
        <v>Fundación Scalabrini Bolivia</v>
      </c>
      <c r="CL486" t="str">
        <v>Fundacion Social Vivan los Niños</v>
      </c>
      <c r="CM486" t="str">
        <v>FUNVEAC</v>
      </c>
      <c r="CN486" t="str">
        <v>German Development Cooperation Agency GIZ</v>
      </c>
      <c r="CO486" t="str">
        <v>Globalizate Radio</v>
      </c>
      <c r="CP486" t="str">
        <v>GOAL</v>
      </c>
      <c r="CQ486" t="str">
        <v>Halü Bienestar Humano Foundation (HALU)</v>
      </c>
      <c r="CR486" t="str">
        <v>Heartland Alliance International (HAI)</v>
      </c>
      <c r="CS486" t="str">
        <v>HELVETAS Swiss Intercooperation</v>
      </c>
      <c r="CT486" t="str">
        <v>HIAS</v>
      </c>
      <c r="CU486" t="str">
        <v>Human Rights Defence Curaçao</v>
      </c>
      <c r="CV486" t="str">
        <v>Humanity &amp; Inclusion</v>
      </c>
      <c r="CW486" t="str">
        <v>Humans Analytic</v>
      </c>
      <c r="CX486" t="str">
        <v>Idas y Vueltas Association</v>
      </c>
      <c r="CY486" t="str">
        <v>iMMAP</v>
      </c>
      <c r="CZ486" t="str">
        <v>IMPACT Initiatives (REACH)</v>
      </c>
      <c r="DA486" t="str">
        <v>Inmigrante Feliz Association</v>
      </c>
      <c r="DB486" t="str">
        <v>Institute for Migration and Human Rights (IMDH)</v>
      </c>
      <c r="DC486" t="str">
        <v>Institute of Natural and Cultural Heritage (IPANC)</v>
      </c>
      <c r="DD486" t="str">
        <v>International Committee for the Development of People (CISP)</v>
      </c>
      <c r="DE486" t="str">
        <v>International Federation of the Red Cross (IFRC)</v>
      </c>
      <c r="DF486" t="str">
        <v>International Labour Organization (ILO)</v>
      </c>
      <c r="DG486" t="str">
        <v>International Medical Corps</v>
      </c>
      <c r="DH486" t="str">
        <v>International Organization for Migration (IOM)</v>
      </c>
      <c r="DI486" t="str">
        <v>International Rescue Committee (IRC)</v>
      </c>
      <c r="DJ486" t="str">
        <v>INTERSOS</v>
      </c>
      <c r="DK486" t="str">
        <v>Jesuit Migrant Service (JMS)</v>
      </c>
      <c r="DL486" t="str">
        <v>Jesuit Refugee Service (JRS)</v>
      </c>
      <c r="DM486" t="str">
        <v>Jesuit Service for Migrants and Refugees (JSMR)</v>
      </c>
      <c r="DN486" t="str">
        <v>Joint United Nations Programme on HIV/AIDS (UNAIDS)</v>
      </c>
      <c r="DO486" t="str">
        <v>Kimirina Coorporation</v>
      </c>
      <c r="DP486" t="str">
        <v>La Casita Hispanic Cultural Centre</v>
      </c>
      <c r="DQ486" t="str">
        <v>Latin American Network of Non-Governmental Organizations of Persons with Disabilities and their Families (RIADIS)</v>
      </c>
      <c r="DR486" t="str">
        <v>LGBT+ Movement Brazil</v>
      </c>
      <c r="DS486" t="str">
        <v>Living Water Community (LWC)</v>
      </c>
      <c r="DT486" t="str">
        <v>LLANOVENCOL</v>
      </c>
      <c r="DU486" t="str">
        <v>Lutheran World Federation</v>
      </c>
      <c r="DV486" t="str">
        <v>Lutheran World Relief</v>
      </c>
      <c r="DW486" t="str">
        <v>Malteser International</v>
      </c>
      <c r="DX486" t="str">
        <v>Mana Institute</v>
      </c>
      <c r="DY486" t="str">
        <v>Manos Veneguayas Association</v>
      </c>
      <c r="DZ486" t="str">
        <v>Más Igualdad Perú</v>
      </c>
      <c r="EA486" t="str">
        <v>MedGlobal</v>
      </c>
      <c r="EB486" t="str">
        <v>Medical Teams International</v>
      </c>
      <c r="EC486" t="str">
        <v>Mercy Corps</v>
      </c>
      <c r="ED486" t="str">
        <v>Migrant Service Center (CAM)</v>
      </c>
      <c r="EE486" t="str">
        <v>Migrants, Refugees and Argentine Social Entrepreneurs (MIRARES)</v>
      </c>
      <c r="EF486" t="str">
        <v>Mision Scalabriniana - Ecuador</v>
      </c>
      <c r="EG486" t="str">
        <v>Missão Paz</v>
      </c>
      <c r="EH486" t="str">
        <v>Museu A CASA</v>
      </c>
      <c r="EI486" t="str">
        <v>Norwegian Refugee Council (NRC)</v>
      </c>
      <c r="EJ486" t="str">
        <v>ONG Migrantes por el Maule</v>
      </c>
      <c r="EK486" t="str">
        <v>ONG Preemptive Love Coalition Colombia</v>
      </c>
      <c r="EL486" t="str">
        <v>Organización Transfomando Vidas</v>
      </c>
      <c r="EM486" t="str">
        <v>Organization of Ibero-American States for Education, Science and Culture (OEI)</v>
      </c>
      <c r="EN486" t="str">
        <v>OXFAM</v>
      </c>
      <c r="EO486" t="str">
        <v>Panamerican Development Foundation</v>
      </c>
      <c r="EP486" t="str">
        <v>Panamerican Health Organization/World Health Organization (PAHO/WHO)</v>
      </c>
      <c r="EQ486" t="str">
        <v>Pastoral of Human Mobility - Peruvian Episcopal Conference</v>
      </c>
      <c r="ER486" t="str">
        <v>Pastoral Service for Migrants National</v>
      </c>
      <c r="ES486" t="str">
        <v>Permanent Human Rights defense Committee (CDH)</v>
      </c>
      <c r="ET486" t="str">
        <v>Pirilampos Institute - Group of visits and voluntary actions in Roraima</v>
      </c>
      <c r="EU486" t="str">
        <v>Plan International</v>
      </c>
      <c r="EV486" t="str">
        <v>Population Program, Faculty of Social Sciences, University of the Republic</v>
      </c>
      <c r="EW486" t="str">
        <v>Profamilia Association</v>
      </c>
      <c r="EX486" t="str">
        <v>Red con Migrantes y Refugiados</v>
      </c>
      <c r="EY486" t="str">
        <v>Red Cross Colombia</v>
      </c>
      <c r="EZ486" t="str">
        <v>Red Cross Ecuador</v>
      </c>
      <c r="FA486" t="str">
        <v>Red Cross Peru</v>
      </c>
      <c r="FB486" t="str">
        <v>Red de Investigaciones en Derechos Humanos - CONICET (Consejo Nacional de Investigaciones Científicas y Técnicas)</v>
      </c>
      <c r="FC486" t="str">
        <v>RET International</v>
      </c>
      <c r="FD486" t="str">
        <v>Salú pa Tur Foundation</v>
      </c>
      <c r="FE486" t="str">
        <v>Salvation Army</v>
      </c>
      <c r="FF486" t="str">
        <v>Samaritan's Purse</v>
      </c>
      <c r="FG486" t="str">
        <v>Save the Children International (SCI)</v>
      </c>
      <c r="FH486" t="str">
        <v>Scalabrini Foundation Chile</v>
      </c>
      <c r="FI486" t="str">
        <v>Sección Peruana de Amnistía Internacional</v>
      </c>
      <c r="FJ486" t="str">
        <v>Serviço Pastoral dos Migrantes do Nordeste</v>
      </c>
      <c r="FK486" t="str">
        <v>Sesame Workshop</v>
      </c>
      <c r="FL486" t="str">
        <v>Si, Da Vida</v>
      </c>
      <c r="FM486" t="str">
        <v>Solidarity and Action Asociation</v>
      </c>
      <c r="FN486" t="str">
        <v>SOS Children's Villages</v>
      </c>
      <c r="FO486" t="str">
        <v>Tarabita Foundation</v>
      </c>
      <c r="FP486" t="str">
        <v>Tearfund</v>
      </c>
      <c r="FQ486" t="str">
        <v>TECHO</v>
      </c>
      <c r="FR486" t="str">
        <v>Terranueva Foundation</v>
      </c>
      <c r="FS486" t="str">
        <v>Terre des Hommes Suisse</v>
      </c>
      <c r="FT486" t="str">
        <v>The Israel Forum for International Humanitarian Aid (IsraAID)</v>
      </c>
      <c r="FU486" t="str">
        <v>Unión Venezolana en Perú</v>
      </c>
      <c r="FV486" t="str">
        <v>United Nations Children's Fund (UNICEF)</v>
      </c>
      <c r="FW486" t="str">
        <v>United Nations Development Programme (UNDP)</v>
      </c>
      <c r="FX486" t="str">
        <v>United Nations Educational, Scientific and Cultural Organization (UNESCO)</v>
      </c>
      <c r="FY486" t="str">
        <v>United Nations Entity for Gender Equality and the Empowerment of Women (UNWOMEN)</v>
      </c>
      <c r="FZ486" t="str">
        <v>United Nations Food and Agricultural Organization (FAO)</v>
      </c>
      <c r="GA486" t="str">
        <v>United Nations High Commissioner for Refugees (UNHCR)</v>
      </c>
      <c r="GB486" t="str">
        <v>United Nations Office of the High Commissioner for Human Rights (OHCHR)</v>
      </c>
      <c r="GC486" t="str">
        <v>United Nations Office on Drugs and Crime (UNODC)</v>
      </c>
      <c r="GD486" t="str">
        <v>United Nations Population Fund (UNFPA)</v>
      </c>
      <c r="GE486" t="str">
        <v>United Nations Programme for Human Settlements (UN Habitat)</v>
      </c>
      <c r="GF486" t="str">
        <v>Vale da Benção Educational and Charitable Association (AEBVB)</v>
      </c>
      <c r="GG486" t="str">
        <v>VenAruba Solidaria</v>
      </c>
      <c r="GH486" t="str">
        <v>Venex Curacao Foundation</v>
      </c>
      <c r="GI486" t="str">
        <v>Venezolanos en Barranquilla</v>
      </c>
      <c r="GJ486" t="str">
        <v>Venezolanos en San Cristóbal</v>
      </c>
      <c r="GK486" t="str">
        <v>Venezuelan Emigrant Foundation (FEV)</v>
      </c>
      <c r="GL486" t="str">
        <v>Vicaría de Pastoral Social Caritas</v>
      </c>
      <c r="GM486" t="str">
        <v>Voices GY</v>
      </c>
      <c r="GN486" t="str">
        <v>We World GVC</v>
      </c>
      <c r="GO486" t="str">
        <v>World Council of Credit Unions</v>
      </c>
      <c r="GP486" t="str">
        <v>World Food Programme (WFP)</v>
      </c>
      <c r="GQ486" t="str">
        <v>World Vision</v>
      </c>
      <c r="GR486" t="str">
        <v>ZOA</v>
      </c>
    </row>
    <row r="487" spans="8:200" x14ac:dyDescent="0.3">
      <c r="H487" t="str" cm="1">
        <f t="array" ref="H487:GR487">TRANSPOSE(_xlfn._xlws.SORT(_xlfn._xlws.FILTER(Table3[Name],ISNUMBER(SEARCH(' Activity Sheet'!D541,Table3[Name])),"Not found"),,1))</f>
        <v>.New Organisation</v>
      </c>
      <c r="I487" t="str">
        <v>ABV - Association of Good with Life</v>
      </c>
      <c r="J487" t="str">
        <v>ACAPS</v>
      </c>
      <c r="K487" t="str">
        <v>Acción y Desarrollo</v>
      </c>
      <c r="L487" t="str">
        <v>ACTED</v>
      </c>
      <c r="M487" t="str">
        <v>Action against Hunger</v>
      </c>
      <c r="N487" t="str">
        <v>ActionAid</v>
      </c>
      <c r="O487" t="str">
        <v>Adventist Development and Relief Agency (ADRA)</v>
      </c>
      <c r="P487" t="str">
        <v>Alas de Colibrí Foundation</v>
      </c>
      <c r="Q487" t="str">
        <v>Alianza por la Solidaridad</v>
      </c>
      <c r="R487" t="str">
        <v>Alianza por Venezuela</v>
      </c>
      <c r="S487" t="str">
        <v>Americares Foundation</v>
      </c>
      <c r="T487" t="str">
        <v>Argentine Commission for Refugees and Migrants (CAREF)</v>
      </c>
      <c r="U487" t="str">
        <v>Asociación Aves</v>
      </c>
      <c r="V487" t="str">
        <v>Asociación de Jubilados y Pensionados Venezolanos en Argentina</v>
      </c>
      <c r="W487" t="str">
        <v>Asociación de Venezolanos en Eloy Alfaro</v>
      </c>
      <c r="X487" t="str">
        <v>Asociación Fundación contra el Hambre Perú</v>
      </c>
      <c r="Y487" t="str">
        <v>Asociación Migrantes Venezolanos</v>
      </c>
      <c r="Z487" t="str">
        <v>Asociación Misioneros de San Carlos Scalabrinianos</v>
      </c>
      <c r="AA487" t="str">
        <v>Asociacion Proteccion Poblacion Vulnerable</v>
      </c>
      <c r="AB487" t="str">
        <v>Asociación Quinta Ola</v>
      </c>
      <c r="AC487" t="str">
        <v>Asociación Salto Ángel</v>
      </c>
      <c r="AD487" t="str">
        <v>Asociación Venezuela en Ecuador AC</v>
      </c>
      <c r="AE487" t="str">
        <v>ASOVENAR</v>
      </c>
      <c r="AF487" t="str">
        <v>Associação Hermanitos</v>
      </c>
      <c r="AG487" t="str">
        <v>AVSI Foundation</v>
      </c>
      <c r="AH487" t="str">
        <v>Bethany Christian Services</v>
      </c>
      <c r="AI487" t="str">
        <v>Blumont</v>
      </c>
      <c r="AJ487" t="str">
        <v>CARE</v>
      </c>
      <c r="AK487" t="str">
        <v>Caritas Brazil</v>
      </c>
      <c r="AL487" t="str">
        <v>Caritas Ecuador</v>
      </c>
      <c r="AM487" t="str">
        <v>Caritas Germany</v>
      </c>
      <c r="AN487" t="str">
        <v>Caritas Manaus</v>
      </c>
      <c r="AO487" t="str">
        <v>Caritas Parana</v>
      </c>
      <c r="AP487" t="str">
        <v>Caritas Peru</v>
      </c>
      <c r="AQ487" t="str">
        <v>Caritas Rio de Janeiro</v>
      </c>
      <c r="AR487" t="str">
        <v>Caritas São Paulo</v>
      </c>
      <c r="AS487" t="str">
        <v>Caritas Switzerland</v>
      </c>
      <c r="AT487" t="str">
        <v>CCEFIRO Association</v>
      </c>
      <c r="AU487" t="str">
        <v>CEDRO</v>
      </c>
      <c r="AV487" t="str">
        <v>Center for Integrated Studies and Programs for Sustainable Development (CIEDS)</v>
      </c>
      <c r="AW487" t="str">
        <v>Center for Migration and Human Rights of the Diocese of Roraima (CMDH)</v>
      </c>
      <c r="AX487" t="str">
        <v>Centro de Atencion Psicosocial (CAPS)</v>
      </c>
      <c r="AY487" t="str">
        <v>CESAL</v>
      </c>
      <c r="AZ487" t="str">
        <v>CESVI-Cooperazione e Sviluppo</v>
      </c>
      <c r="BA487" t="str">
        <v>ChildFund International</v>
      </c>
      <c r="BB487" t="str">
        <v>CHS Alternativo</v>
      </c>
      <c r="BC487" t="str">
        <v>Churún Merú Association</v>
      </c>
      <c r="BD487" t="str">
        <v>Coalición por Venezuela</v>
      </c>
      <c r="BE487" t="str">
        <v>Colonia Foundation of Venezuelans in the Dominican Republic (FUNCOVERD)</v>
      </c>
      <c r="BF487" t="str">
        <v>COLVENZ</v>
      </c>
      <c r="BG487" t="str">
        <v>Compassiva</v>
      </c>
      <c r="BH487" t="str">
        <v>Consejo Interreligioso del Perú - Religiones por la Paz</v>
      </c>
      <c r="BI487" t="str">
        <v>Consorcio ONG OCIPI Y Capellanía Nacional OFICA</v>
      </c>
      <c r="BJ487" t="str">
        <v>COOPI - International Cooperation Foundation</v>
      </c>
      <c r="BK487" t="str">
        <v>Corporación Colectivo Sin Fronteras</v>
      </c>
      <c r="BL487" t="str">
        <v>CRISFE Foundation</v>
      </c>
      <c r="BM487" t="str">
        <v>Cuso International</v>
      </c>
      <c r="BN487" t="str">
        <v>Danielle’s Children Fund (DCF)</v>
      </c>
      <c r="BO487" t="str">
        <v>Danish Refugee Council (DRC)</v>
      </c>
      <c r="BP487" t="str">
        <v>Development Support Association - APOYAR</v>
      </c>
      <c r="BQ487" t="str">
        <v>Diakonie Katastrophenhilfe</v>
      </c>
      <c r="BR487" t="str">
        <v>Diálogo Diverso</v>
      </c>
      <c r="BS487" t="str">
        <v>Doctors of the World</v>
      </c>
      <c r="BT487" t="str">
        <v>Dominican Institute for Integrated Development</v>
      </c>
      <c r="BU487" t="str">
        <v>Duendes y Ángeles Vinotinto República Dominicana</v>
      </c>
      <c r="BV487" t="str">
        <v>Encuentros SJS (Servicio Jesuita de la Solidaridad)</v>
      </c>
      <c r="BW487" t="str">
        <v>Ending Violence Against Migrants</v>
      </c>
      <c r="BX487" t="str">
        <v>Equidad Foundation</v>
      </c>
      <c r="BY487" t="str">
        <v>Equilibrium CenDE</v>
      </c>
      <c r="BZ487" t="str">
        <v>Facultad de Psicología - Universidad de la República (UDELAR)</v>
      </c>
      <c r="CA487" t="str">
        <v>First International Emergency and Solidarités International</v>
      </c>
      <c r="CB487" t="str">
        <v>Fondo Ecuatoriano Populorum Progressio</v>
      </c>
      <c r="CC487" t="str">
        <v>Foro Salud Callao</v>
      </c>
      <c r="CD487" t="str">
        <v>Foundation for the Integration and Development of Latin America (FIDAL)</v>
      </c>
      <c r="CE487" t="str">
        <v>Foundation of the Americas (FUDELA)</v>
      </c>
      <c r="CF487" t="str">
        <v>Fraternity Without Borders</v>
      </c>
      <c r="CG487" t="str">
        <v>Fundación Brisas del Norte</v>
      </c>
      <c r="CH487" t="str">
        <v>Fundación Colombovenezolana Nueva Ilusión</v>
      </c>
      <c r="CI487" t="str">
        <v>Fundación Nakama's</v>
      </c>
      <c r="CJ487" t="str">
        <v>Fundación RadaBer</v>
      </c>
      <c r="CK487" t="str">
        <v>Fundación Scalabrini Bolivia</v>
      </c>
      <c r="CL487" t="str">
        <v>Fundacion Social Vivan los Niños</v>
      </c>
      <c r="CM487" t="str">
        <v>FUNVEAC</v>
      </c>
      <c r="CN487" t="str">
        <v>German Development Cooperation Agency GIZ</v>
      </c>
      <c r="CO487" t="str">
        <v>Globalizate Radio</v>
      </c>
      <c r="CP487" t="str">
        <v>GOAL</v>
      </c>
      <c r="CQ487" t="str">
        <v>Halü Bienestar Humano Foundation (HALU)</v>
      </c>
      <c r="CR487" t="str">
        <v>Heartland Alliance International (HAI)</v>
      </c>
      <c r="CS487" t="str">
        <v>HELVETAS Swiss Intercooperation</v>
      </c>
      <c r="CT487" t="str">
        <v>HIAS</v>
      </c>
      <c r="CU487" t="str">
        <v>Human Rights Defence Curaçao</v>
      </c>
      <c r="CV487" t="str">
        <v>Humanity &amp; Inclusion</v>
      </c>
      <c r="CW487" t="str">
        <v>Humans Analytic</v>
      </c>
      <c r="CX487" t="str">
        <v>Idas y Vueltas Association</v>
      </c>
      <c r="CY487" t="str">
        <v>iMMAP</v>
      </c>
      <c r="CZ487" t="str">
        <v>IMPACT Initiatives (REACH)</v>
      </c>
      <c r="DA487" t="str">
        <v>Inmigrante Feliz Association</v>
      </c>
      <c r="DB487" t="str">
        <v>Institute for Migration and Human Rights (IMDH)</v>
      </c>
      <c r="DC487" t="str">
        <v>Institute of Natural and Cultural Heritage (IPANC)</v>
      </c>
      <c r="DD487" t="str">
        <v>International Committee for the Development of People (CISP)</v>
      </c>
      <c r="DE487" t="str">
        <v>International Federation of the Red Cross (IFRC)</v>
      </c>
      <c r="DF487" t="str">
        <v>International Labour Organization (ILO)</v>
      </c>
      <c r="DG487" t="str">
        <v>International Medical Corps</v>
      </c>
      <c r="DH487" t="str">
        <v>International Organization for Migration (IOM)</v>
      </c>
      <c r="DI487" t="str">
        <v>International Rescue Committee (IRC)</v>
      </c>
      <c r="DJ487" t="str">
        <v>INTERSOS</v>
      </c>
      <c r="DK487" t="str">
        <v>Jesuit Migrant Service (JMS)</v>
      </c>
      <c r="DL487" t="str">
        <v>Jesuit Refugee Service (JRS)</v>
      </c>
      <c r="DM487" t="str">
        <v>Jesuit Service for Migrants and Refugees (JSMR)</v>
      </c>
      <c r="DN487" t="str">
        <v>Joint United Nations Programme on HIV/AIDS (UNAIDS)</v>
      </c>
      <c r="DO487" t="str">
        <v>Kimirina Coorporation</v>
      </c>
      <c r="DP487" t="str">
        <v>La Casita Hispanic Cultural Centre</v>
      </c>
      <c r="DQ487" t="str">
        <v>Latin American Network of Non-Governmental Organizations of Persons with Disabilities and their Families (RIADIS)</v>
      </c>
      <c r="DR487" t="str">
        <v>LGBT+ Movement Brazil</v>
      </c>
      <c r="DS487" t="str">
        <v>Living Water Community (LWC)</v>
      </c>
      <c r="DT487" t="str">
        <v>LLANOVENCOL</v>
      </c>
      <c r="DU487" t="str">
        <v>Lutheran World Federation</v>
      </c>
      <c r="DV487" t="str">
        <v>Lutheran World Relief</v>
      </c>
      <c r="DW487" t="str">
        <v>Malteser International</v>
      </c>
      <c r="DX487" t="str">
        <v>Mana Institute</v>
      </c>
      <c r="DY487" t="str">
        <v>Manos Veneguayas Association</v>
      </c>
      <c r="DZ487" t="str">
        <v>Más Igualdad Perú</v>
      </c>
      <c r="EA487" t="str">
        <v>MedGlobal</v>
      </c>
      <c r="EB487" t="str">
        <v>Medical Teams International</v>
      </c>
      <c r="EC487" t="str">
        <v>Mercy Corps</v>
      </c>
      <c r="ED487" t="str">
        <v>Migrant Service Center (CAM)</v>
      </c>
      <c r="EE487" t="str">
        <v>Migrants, Refugees and Argentine Social Entrepreneurs (MIRARES)</v>
      </c>
      <c r="EF487" t="str">
        <v>Mision Scalabriniana - Ecuador</v>
      </c>
      <c r="EG487" t="str">
        <v>Missão Paz</v>
      </c>
      <c r="EH487" t="str">
        <v>Museu A CASA</v>
      </c>
      <c r="EI487" t="str">
        <v>Norwegian Refugee Council (NRC)</v>
      </c>
      <c r="EJ487" t="str">
        <v>ONG Migrantes por el Maule</v>
      </c>
      <c r="EK487" t="str">
        <v>ONG Preemptive Love Coalition Colombia</v>
      </c>
      <c r="EL487" t="str">
        <v>Organización Transfomando Vidas</v>
      </c>
      <c r="EM487" t="str">
        <v>Organization of Ibero-American States for Education, Science and Culture (OEI)</v>
      </c>
      <c r="EN487" t="str">
        <v>OXFAM</v>
      </c>
      <c r="EO487" t="str">
        <v>Panamerican Development Foundation</v>
      </c>
      <c r="EP487" t="str">
        <v>Panamerican Health Organization/World Health Organization (PAHO/WHO)</v>
      </c>
      <c r="EQ487" t="str">
        <v>Pastoral of Human Mobility - Peruvian Episcopal Conference</v>
      </c>
      <c r="ER487" t="str">
        <v>Pastoral Service for Migrants National</v>
      </c>
      <c r="ES487" t="str">
        <v>Permanent Human Rights defense Committee (CDH)</v>
      </c>
      <c r="ET487" t="str">
        <v>Pirilampos Institute - Group of visits and voluntary actions in Roraima</v>
      </c>
      <c r="EU487" t="str">
        <v>Plan International</v>
      </c>
      <c r="EV487" t="str">
        <v>Population Program, Faculty of Social Sciences, University of the Republic</v>
      </c>
      <c r="EW487" t="str">
        <v>Profamilia Association</v>
      </c>
      <c r="EX487" t="str">
        <v>Red con Migrantes y Refugiados</v>
      </c>
      <c r="EY487" t="str">
        <v>Red Cross Colombia</v>
      </c>
      <c r="EZ487" t="str">
        <v>Red Cross Ecuador</v>
      </c>
      <c r="FA487" t="str">
        <v>Red Cross Peru</v>
      </c>
      <c r="FB487" t="str">
        <v>Red de Investigaciones en Derechos Humanos - CONICET (Consejo Nacional de Investigaciones Científicas y Técnicas)</v>
      </c>
      <c r="FC487" t="str">
        <v>RET International</v>
      </c>
      <c r="FD487" t="str">
        <v>Salú pa Tur Foundation</v>
      </c>
      <c r="FE487" t="str">
        <v>Salvation Army</v>
      </c>
      <c r="FF487" t="str">
        <v>Samaritan's Purse</v>
      </c>
      <c r="FG487" t="str">
        <v>Save the Children International (SCI)</v>
      </c>
      <c r="FH487" t="str">
        <v>Scalabrini Foundation Chile</v>
      </c>
      <c r="FI487" t="str">
        <v>Sección Peruana de Amnistía Internacional</v>
      </c>
      <c r="FJ487" t="str">
        <v>Serviço Pastoral dos Migrantes do Nordeste</v>
      </c>
      <c r="FK487" t="str">
        <v>Sesame Workshop</v>
      </c>
      <c r="FL487" t="str">
        <v>Si, Da Vida</v>
      </c>
      <c r="FM487" t="str">
        <v>Solidarity and Action Asociation</v>
      </c>
      <c r="FN487" t="str">
        <v>SOS Children's Villages</v>
      </c>
      <c r="FO487" t="str">
        <v>Tarabita Foundation</v>
      </c>
      <c r="FP487" t="str">
        <v>Tearfund</v>
      </c>
      <c r="FQ487" t="str">
        <v>TECHO</v>
      </c>
      <c r="FR487" t="str">
        <v>Terranueva Foundation</v>
      </c>
      <c r="FS487" t="str">
        <v>Terre des Hommes Suisse</v>
      </c>
      <c r="FT487" t="str">
        <v>The Israel Forum for International Humanitarian Aid (IsraAID)</v>
      </c>
      <c r="FU487" t="str">
        <v>Unión Venezolana en Perú</v>
      </c>
      <c r="FV487" t="str">
        <v>United Nations Children's Fund (UNICEF)</v>
      </c>
      <c r="FW487" t="str">
        <v>United Nations Development Programme (UNDP)</v>
      </c>
      <c r="FX487" t="str">
        <v>United Nations Educational, Scientific and Cultural Organization (UNESCO)</v>
      </c>
      <c r="FY487" t="str">
        <v>United Nations Entity for Gender Equality and the Empowerment of Women (UNWOMEN)</v>
      </c>
      <c r="FZ487" t="str">
        <v>United Nations Food and Agricultural Organization (FAO)</v>
      </c>
      <c r="GA487" t="str">
        <v>United Nations High Commissioner for Refugees (UNHCR)</v>
      </c>
      <c r="GB487" t="str">
        <v>United Nations Office of the High Commissioner for Human Rights (OHCHR)</v>
      </c>
      <c r="GC487" t="str">
        <v>United Nations Office on Drugs and Crime (UNODC)</v>
      </c>
      <c r="GD487" t="str">
        <v>United Nations Population Fund (UNFPA)</v>
      </c>
      <c r="GE487" t="str">
        <v>United Nations Programme for Human Settlements (UN Habitat)</v>
      </c>
      <c r="GF487" t="str">
        <v>Vale da Benção Educational and Charitable Association (AEBVB)</v>
      </c>
      <c r="GG487" t="str">
        <v>VenAruba Solidaria</v>
      </c>
      <c r="GH487" t="str">
        <v>Venex Curacao Foundation</v>
      </c>
      <c r="GI487" t="str">
        <v>Venezolanos en Barranquilla</v>
      </c>
      <c r="GJ487" t="str">
        <v>Venezolanos en San Cristóbal</v>
      </c>
      <c r="GK487" t="str">
        <v>Venezuelan Emigrant Foundation (FEV)</v>
      </c>
      <c r="GL487" t="str">
        <v>Vicaría de Pastoral Social Caritas</v>
      </c>
      <c r="GM487" t="str">
        <v>Voices GY</v>
      </c>
      <c r="GN487" t="str">
        <v>We World GVC</v>
      </c>
      <c r="GO487" t="str">
        <v>World Council of Credit Unions</v>
      </c>
      <c r="GP487" t="str">
        <v>World Food Programme (WFP)</v>
      </c>
      <c r="GQ487" t="str">
        <v>World Vision</v>
      </c>
      <c r="GR487" t="str">
        <v>ZOA</v>
      </c>
    </row>
    <row r="488" spans="8:200" x14ac:dyDescent="0.3">
      <c r="H488" t="str" cm="1">
        <f t="array" ref="H488:GR488">TRANSPOSE(_xlfn._xlws.SORT(_xlfn._xlws.FILTER(Table3[Name],ISNUMBER(SEARCH(' Activity Sheet'!D542,Table3[Name])),"Not found"),,1))</f>
        <v>.New Organisation</v>
      </c>
      <c r="I488" t="str">
        <v>ABV - Association of Good with Life</v>
      </c>
      <c r="J488" t="str">
        <v>ACAPS</v>
      </c>
      <c r="K488" t="str">
        <v>Acción y Desarrollo</v>
      </c>
      <c r="L488" t="str">
        <v>ACTED</v>
      </c>
      <c r="M488" t="str">
        <v>Action against Hunger</v>
      </c>
      <c r="N488" t="str">
        <v>ActionAid</v>
      </c>
      <c r="O488" t="str">
        <v>Adventist Development and Relief Agency (ADRA)</v>
      </c>
      <c r="P488" t="str">
        <v>Alas de Colibrí Foundation</v>
      </c>
      <c r="Q488" t="str">
        <v>Alianza por la Solidaridad</v>
      </c>
      <c r="R488" t="str">
        <v>Alianza por Venezuela</v>
      </c>
      <c r="S488" t="str">
        <v>Americares Foundation</v>
      </c>
      <c r="T488" t="str">
        <v>Argentine Commission for Refugees and Migrants (CAREF)</v>
      </c>
      <c r="U488" t="str">
        <v>Asociación Aves</v>
      </c>
      <c r="V488" t="str">
        <v>Asociación de Jubilados y Pensionados Venezolanos en Argentina</v>
      </c>
      <c r="W488" t="str">
        <v>Asociación de Venezolanos en Eloy Alfaro</v>
      </c>
      <c r="X488" t="str">
        <v>Asociación Fundación contra el Hambre Perú</v>
      </c>
      <c r="Y488" t="str">
        <v>Asociación Migrantes Venezolanos</v>
      </c>
      <c r="Z488" t="str">
        <v>Asociación Misioneros de San Carlos Scalabrinianos</v>
      </c>
      <c r="AA488" t="str">
        <v>Asociacion Proteccion Poblacion Vulnerable</v>
      </c>
      <c r="AB488" t="str">
        <v>Asociación Quinta Ola</v>
      </c>
      <c r="AC488" t="str">
        <v>Asociación Salto Ángel</v>
      </c>
      <c r="AD488" t="str">
        <v>Asociación Venezuela en Ecuador AC</v>
      </c>
      <c r="AE488" t="str">
        <v>ASOVENAR</v>
      </c>
      <c r="AF488" t="str">
        <v>Associação Hermanitos</v>
      </c>
      <c r="AG488" t="str">
        <v>AVSI Foundation</v>
      </c>
      <c r="AH488" t="str">
        <v>Bethany Christian Services</v>
      </c>
      <c r="AI488" t="str">
        <v>Blumont</v>
      </c>
      <c r="AJ488" t="str">
        <v>CARE</v>
      </c>
      <c r="AK488" t="str">
        <v>Caritas Brazil</v>
      </c>
      <c r="AL488" t="str">
        <v>Caritas Ecuador</v>
      </c>
      <c r="AM488" t="str">
        <v>Caritas Germany</v>
      </c>
      <c r="AN488" t="str">
        <v>Caritas Manaus</v>
      </c>
      <c r="AO488" t="str">
        <v>Caritas Parana</v>
      </c>
      <c r="AP488" t="str">
        <v>Caritas Peru</v>
      </c>
      <c r="AQ488" t="str">
        <v>Caritas Rio de Janeiro</v>
      </c>
      <c r="AR488" t="str">
        <v>Caritas São Paulo</v>
      </c>
      <c r="AS488" t="str">
        <v>Caritas Switzerland</v>
      </c>
      <c r="AT488" t="str">
        <v>CCEFIRO Association</v>
      </c>
      <c r="AU488" t="str">
        <v>CEDRO</v>
      </c>
      <c r="AV488" t="str">
        <v>Center for Integrated Studies and Programs for Sustainable Development (CIEDS)</v>
      </c>
      <c r="AW488" t="str">
        <v>Center for Migration and Human Rights of the Diocese of Roraima (CMDH)</v>
      </c>
      <c r="AX488" t="str">
        <v>Centro de Atencion Psicosocial (CAPS)</v>
      </c>
      <c r="AY488" t="str">
        <v>CESAL</v>
      </c>
      <c r="AZ488" t="str">
        <v>CESVI-Cooperazione e Sviluppo</v>
      </c>
      <c r="BA488" t="str">
        <v>ChildFund International</v>
      </c>
      <c r="BB488" t="str">
        <v>CHS Alternativo</v>
      </c>
      <c r="BC488" t="str">
        <v>Churún Merú Association</v>
      </c>
      <c r="BD488" t="str">
        <v>Coalición por Venezuela</v>
      </c>
      <c r="BE488" t="str">
        <v>Colonia Foundation of Venezuelans in the Dominican Republic (FUNCOVERD)</v>
      </c>
      <c r="BF488" t="str">
        <v>COLVENZ</v>
      </c>
      <c r="BG488" t="str">
        <v>Compassiva</v>
      </c>
      <c r="BH488" t="str">
        <v>Consejo Interreligioso del Perú - Religiones por la Paz</v>
      </c>
      <c r="BI488" t="str">
        <v>Consorcio ONG OCIPI Y Capellanía Nacional OFICA</v>
      </c>
      <c r="BJ488" t="str">
        <v>COOPI - International Cooperation Foundation</v>
      </c>
      <c r="BK488" t="str">
        <v>Corporación Colectivo Sin Fronteras</v>
      </c>
      <c r="BL488" t="str">
        <v>CRISFE Foundation</v>
      </c>
      <c r="BM488" t="str">
        <v>Cuso International</v>
      </c>
      <c r="BN488" t="str">
        <v>Danielle’s Children Fund (DCF)</v>
      </c>
      <c r="BO488" t="str">
        <v>Danish Refugee Council (DRC)</v>
      </c>
      <c r="BP488" t="str">
        <v>Development Support Association - APOYAR</v>
      </c>
      <c r="BQ488" t="str">
        <v>Diakonie Katastrophenhilfe</v>
      </c>
      <c r="BR488" t="str">
        <v>Diálogo Diverso</v>
      </c>
      <c r="BS488" t="str">
        <v>Doctors of the World</v>
      </c>
      <c r="BT488" t="str">
        <v>Dominican Institute for Integrated Development</v>
      </c>
      <c r="BU488" t="str">
        <v>Duendes y Ángeles Vinotinto República Dominicana</v>
      </c>
      <c r="BV488" t="str">
        <v>Encuentros SJS (Servicio Jesuita de la Solidaridad)</v>
      </c>
      <c r="BW488" t="str">
        <v>Ending Violence Against Migrants</v>
      </c>
      <c r="BX488" t="str">
        <v>Equidad Foundation</v>
      </c>
      <c r="BY488" t="str">
        <v>Equilibrium CenDE</v>
      </c>
      <c r="BZ488" t="str">
        <v>Facultad de Psicología - Universidad de la República (UDELAR)</v>
      </c>
      <c r="CA488" t="str">
        <v>First International Emergency and Solidarités International</v>
      </c>
      <c r="CB488" t="str">
        <v>Fondo Ecuatoriano Populorum Progressio</v>
      </c>
      <c r="CC488" t="str">
        <v>Foro Salud Callao</v>
      </c>
      <c r="CD488" t="str">
        <v>Foundation for the Integration and Development of Latin America (FIDAL)</v>
      </c>
      <c r="CE488" t="str">
        <v>Foundation of the Americas (FUDELA)</v>
      </c>
      <c r="CF488" t="str">
        <v>Fraternity Without Borders</v>
      </c>
      <c r="CG488" t="str">
        <v>Fundación Brisas del Norte</v>
      </c>
      <c r="CH488" t="str">
        <v>Fundación Colombovenezolana Nueva Ilusión</v>
      </c>
      <c r="CI488" t="str">
        <v>Fundación Nakama's</v>
      </c>
      <c r="CJ488" t="str">
        <v>Fundación RadaBer</v>
      </c>
      <c r="CK488" t="str">
        <v>Fundación Scalabrini Bolivia</v>
      </c>
      <c r="CL488" t="str">
        <v>Fundacion Social Vivan los Niños</v>
      </c>
      <c r="CM488" t="str">
        <v>FUNVEAC</v>
      </c>
      <c r="CN488" t="str">
        <v>German Development Cooperation Agency GIZ</v>
      </c>
      <c r="CO488" t="str">
        <v>Globalizate Radio</v>
      </c>
      <c r="CP488" t="str">
        <v>GOAL</v>
      </c>
      <c r="CQ488" t="str">
        <v>Halü Bienestar Humano Foundation (HALU)</v>
      </c>
      <c r="CR488" t="str">
        <v>Heartland Alliance International (HAI)</v>
      </c>
      <c r="CS488" t="str">
        <v>HELVETAS Swiss Intercooperation</v>
      </c>
      <c r="CT488" t="str">
        <v>HIAS</v>
      </c>
      <c r="CU488" t="str">
        <v>Human Rights Defence Curaçao</v>
      </c>
      <c r="CV488" t="str">
        <v>Humanity &amp; Inclusion</v>
      </c>
      <c r="CW488" t="str">
        <v>Humans Analytic</v>
      </c>
      <c r="CX488" t="str">
        <v>Idas y Vueltas Association</v>
      </c>
      <c r="CY488" t="str">
        <v>iMMAP</v>
      </c>
      <c r="CZ488" t="str">
        <v>IMPACT Initiatives (REACH)</v>
      </c>
      <c r="DA488" t="str">
        <v>Inmigrante Feliz Association</v>
      </c>
      <c r="DB488" t="str">
        <v>Institute for Migration and Human Rights (IMDH)</v>
      </c>
      <c r="DC488" t="str">
        <v>Institute of Natural and Cultural Heritage (IPANC)</v>
      </c>
      <c r="DD488" t="str">
        <v>International Committee for the Development of People (CISP)</v>
      </c>
      <c r="DE488" t="str">
        <v>International Federation of the Red Cross (IFRC)</v>
      </c>
      <c r="DF488" t="str">
        <v>International Labour Organization (ILO)</v>
      </c>
      <c r="DG488" t="str">
        <v>International Medical Corps</v>
      </c>
      <c r="DH488" t="str">
        <v>International Organization for Migration (IOM)</v>
      </c>
      <c r="DI488" t="str">
        <v>International Rescue Committee (IRC)</v>
      </c>
      <c r="DJ488" t="str">
        <v>INTERSOS</v>
      </c>
      <c r="DK488" t="str">
        <v>Jesuit Migrant Service (JMS)</v>
      </c>
      <c r="DL488" t="str">
        <v>Jesuit Refugee Service (JRS)</v>
      </c>
      <c r="DM488" t="str">
        <v>Jesuit Service for Migrants and Refugees (JSMR)</v>
      </c>
      <c r="DN488" t="str">
        <v>Joint United Nations Programme on HIV/AIDS (UNAIDS)</v>
      </c>
      <c r="DO488" t="str">
        <v>Kimirina Coorporation</v>
      </c>
      <c r="DP488" t="str">
        <v>La Casita Hispanic Cultural Centre</v>
      </c>
      <c r="DQ488" t="str">
        <v>Latin American Network of Non-Governmental Organizations of Persons with Disabilities and their Families (RIADIS)</v>
      </c>
      <c r="DR488" t="str">
        <v>LGBT+ Movement Brazil</v>
      </c>
      <c r="DS488" t="str">
        <v>Living Water Community (LWC)</v>
      </c>
      <c r="DT488" t="str">
        <v>LLANOVENCOL</v>
      </c>
      <c r="DU488" t="str">
        <v>Lutheran World Federation</v>
      </c>
      <c r="DV488" t="str">
        <v>Lutheran World Relief</v>
      </c>
      <c r="DW488" t="str">
        <v>Malteser International</v>
      </c>
      <c r="DX488" t="str">
        <v>Mana Institute</v>
      </c>
      <c r="DY488" t="str">
        <v>Manos Veneguayas Association</v>
      </c>
      <c r="DZ488" t="str">
        <v>Más Igualdad Perú</v>
      </c>
      <c r="EA488" t="str">
        <v>MedGlobal</v>
      </c>
      <c r="EB488" t="str">
        <v>Medical Teams International</v>
      </c>
      <c r="EC488" t="str">
        <v>Mercy Corps</v>
      </c>
      <c r="ED488" t="str">
        <v>Migrant Service Center (CAM)</v>
      </c>
      <c r="EE488" t="str">
        <v>Migrants, Refugees and Argentine Social Entrepreneurs (MIRARES)</v>
      </c>
      <c r="EF488" t="str">
        <v>Mision Scalabriniana - Ecuador</v>
      </c>
      <c r="EG488" t="str">
        <v>Missão Paz</v>
      </c>
      <c r="EH488" t="str">
        <v>Museu A CASA</v>
      </c>
      <c r="EI488" t="str">
        <v>Norwegian Refugee Council (NRC)</v>
      </c>
      <c r="EJ488" t="str">
        <v>ONG Migrantes por el Maule</v>
      </c>
      <c r="EK488" t="str">
        <v>ONG Preemptive Love Coalition Colombia</v>
      </c>
      <c r="EL488" t="str">
        <v>Organización Transfomando Vidas</v>
      </c>
      <c r="EM488" t="str">
        <v>Organization of Ibero-American States for Education, Science and Culture (OEI)</v>
      </c>
      <c r="EN488" t="str">
        <v>OXFAM</v>
      </c>
      <c r="EO488" t="str">
        <v>Panamerican Development Foundation</v>
      </c>
      <c r="EP488" t="str">
        <v>Panamerican Health Organization/World Health Organization (PAHO/WHO)</v>
      </c>
      <c r="EQ488" t="str">
        <v>Pastoral of Human Mobility - Peruvian Episcopal Conference</v>
      </c>
      <c r="ER488" t="str">
        <v>Pastoral Service for Migrants National</v>
      </c>
      <c r="ES488" t="str">
        <v>Permanent Human Rights defense Committee (CDH)</v>
      </c>
      <c r="ET488" t="str">
        <v>Pirilampos Institute - Group of visits and voluntary actions in Roraima</v>
      </c>
      <c r="EU488" t="str">
        <v>Plan International</v>
      </c>
      <c r="EV488" t="str">
        <v>Population Program, Faculty of Social Sciences, University of the Republic</v>
      </c>
      <c r="EW488" t="str">
        <v>Profamilia Association</v>
      </c>
      <c r="EX488" t="str">
        <v>Red con Migrantes y Refugiados</v>
      </c>
      <c r="EY488" t="str">
        <v>Red Cross Colombia</v>
      </c>
      <c r="EZ488" t="str">
        <v>Red Cross Ecuador</v>
      </c>
      <c r="FA488" t="str">
        <v>Red Cross Peru</v>
      </c>
      <c r="FB488" t="str">
        <v>Red de Investigaciones en Derechos Humanos - CONICET (Consejo Nacional de Investigaciones Científicas y Técnicas)</v>
      </c>
      <c r="FC488" t="str">
        <v>RET International</v>
      </c>
      <c r="FD488" t="str">
        <v>Salú pa Tur Foundation</v>
      </c>
      <c r="FE488" t="str">
        <v>Salvation Army</v>
      </c>
      <c r="FF488" t="str">
        <v>Samaritan's Purse</v>
      </c>
      <c r="FG488" t="str">
        <v>Save the Children International (SCI)</v>
      </c>
      <c r="FH488" t="str">
        <v>Scalabrini Foundation Chile</v>
      </c>
      <c r="FI488" t="str">
        <v>Sección Peruana de Amnistía Internacional</v>
      </c>
      <c r="FJ488" t="str">
        <v>Serviço Pastoral dos Migrantes do Nordeste</v>
      </c>
      <c r="FK488" t="str">
        <v>Sesame Workshop</v>
      </c>
      <c r="FL488" t="str">
        <v>Si, Da Vida</v>
      </c>
      <c r="FM488" t="str">
        <v>Solidarity and Action Asociation</v>
      </c>
      <c r="FN488" t="str">
        <v>SOS Children's Villages</v>
      </c>
      <c r="FO488" t="str">
        <v>Tarabita Foundation</v>
      </c>
      <c r="FP488" t="str">
        <v>Tearfund</v>
      </c>
      <c r="FQ488" t="str">
        <v>TECHO</v>
      </c>
      <c r="FR488" t="str">
        <v>Terranueva Foundation</v>
      </c>
      <c r="FS488" t="str">
        <v>Terre des Hommes Suisse</v>
      </c>
      <c r="FT488" t="str">
        <v>The Israel Forum for International Humanitarian Aid (IsraAID)</v>
      </c>
      <c r="FU488" t="str">
        <v>Unión Venezolana en Perú</v>
      </c>
      <c r="FV488" t="str">
        <v>United Nations Children's Fund (UNICEF)</v>
      </c>
      <c r="FW488" t="str">
        <v>United Nations Development Programme (UNDP)</v>
      </c>
      <c r="FX488" t="str">
        <v>United Nations Educational, Scientific and Cultural Organization (UNESCO)</v>
      </c>
      <c r="FY488" t="str">
        <v>United Nations Entity for Gender Equality and the Empowerment of Women (UNWOMEN)</v>
      </c>
      <c r="FZ488" t="str">
        <v>United Nations Food and Agricultural Organization (FAO)</v>
      </c>
      <c r="GA488" t="str">
        <v>United Nations High Commissioner for Refugees (UNHCR)</v>
      </c>
      <c r="GB488" t="str">
        <v>United Nations Office of the High Commissioner for Human Rights (OHCHR)</v>
      </c>
      <c r="GC488" t="str">
        <v>United Nations Office on Drugs and Crime (UNODC)</v>
      </c>
      <c r="GD488" t="str">
        <v>United Nations Population Fund (UNFPA)</v>
      </c>
      <c r="GE488" t="str">
        <v>United Nations Programme for Human Settlements (UN Habitat)</v>
      </c>
      <c r="GF488" t="str">
        <v>Vale da Benção Educational and Charitable Association (AEBVB)</v>
      </c>
      <c r="GG488" t="str">
        <v>VenAruba Solidaria</v>
      </c>
      <c r="GH488" t="str">
        <v>Venex Curacao Foundation</v>
      </c>
      <c r="GI488" t="str">
        <v>Venezolanos en Barranquilla</v>
      </c>
      <c r="GJ488" t="str">
        <v>Venezolanos en San Cristóbal</v>
      </c>
      <c r="GK488" t="str">
        <v>Venezuelan Emigrant Foundation (FEV)</v>
      </c>
      <c r="GL488" t="str">
        <v>Vicaría de Pastoral Social Caritas</v>
      </c>
      <c r="GM488" t="str">
        <v>Voices GY</v>
      </c>
      <c r="GN488" t="str">
        <v>We World GVC</v>
      </c>
      <c r="GO488" t="str">
        <v>World Council of Credit Unions</v>
      </c>
      <c r="GP488" t="str">
        <v>World Food Programme (WFP)</v>
      </c>
      <c r="GQ488" t="str">
        <v>World Vision</v>
      </c>
      <c r="GR488" t="str">
        <v>ZOA</v>
      </c>
    </row>
    <row r="489" spans="8:200" x14ac:dyDescent="0.3">
      <c r="H489" t="str" cm="1">
        <f t="array" ref="H489:GR489">TRANSPOSE(_xlfn._xlws.SORT(_xlfn._xlws.FILTER(Table3[Name],ISNUMBER(SEARCH(' Activity Sheet'!D543,Table3[Name])),"Not found"),,1))</f>
        <v>.New Organisation</v>
      </c>
      <c r="I489" t="str">
        <v>ABV - Association of Good with Life</v>
      </c>
      <c r="J489" t="str">
        <v>ACAPS</v>
      </c>
      <c r="K489" t="str">
        <v>Acción y Desarrollo</v>
      </c>
      <c r="L489" t="str">
        <v>ACTED</v>
      </c>
      <c r="M489" t="str">
        <v>Action against Hunger</v>
      </c>
      <c r="N489" t="str">
        <v>ActionAid</v>
      </c>
      <c r="O489" t="str">
        <v>Adventist Development and Relief Agency (ADRA)</v>
      </c>
      <c r="P489" t="str">
        <v>Alas de Colibrí Foundation</v>
      </c>
      <c r="Q489" t="str">
        <v>Alianza por la Solidaridad</v>
      </c>
      <c r="R489" t="str">
        <v>Alianza por Venezuela</v>
      </c>
      <c r="S489" t="str">
        <v>Americares Foundation</v>
      </c>
      <c r="T489" t="str">
        <v>Argentine Commission for Refugees and Migrants (CAREF)</v>
      </c>
      <c r="U489" t="str">
        <v>Asociación Aves</v>
      </c>
      <c r="V489" t="str">
        <v>Asociación de Jubilados y Pensionados Venezolanos en Argentina</v>
      </c>
      <c r="W489" t="str">
        <v>Asociación de Venezolanos en Eloy Alfaro</v>
      </c>
      <c r="X489" t="str">
        <v>Asociación Fundación contra el Hambre Perú</v>
      </c>
      <c r="Y489" t="str">
        <v>Asociación Migrantes Venezolanos</v>
      </c>
      <c r="Z489" t="str">
        <v>Asociación Misioneros de San Carlos Scalabrinianos</v>
      </c>
      <c r="AA489" t="str">
        <v>Asociacion Proteccion Poblacion Vulnerable</v>
      </c>
      <c r="AB489" t="str">
        <v>Asociación Quinta Ola</v>
      </c>
      <c r="AC489" t="str">
        <v>Asociación Salto Ángel</v>
      </c>
      <c r="AD489" t="str">
        <v>Asociación Venezuela en Ecuador AC</v>
      </c>
      <c r="AE489" t="str">
        <v>ASOVENAR</v>
      </c>
      <c r="AF489" t="str">
        <v>Associação Hermanitos</v>
      </c>
      <c r="AG489" t="str">
        <v>AVSI Foundation</v>
      </c>
      <c r="AH489" t="str">
        <v>Bethany Christian Services</v>
      </c>
      <c r="AI489" t="str">
        <v>Blumont</v>
      </c>
      <c r="AJ489" t="str">
        <v>CARE</v>
      </c>
      <c r="AK489" t="str">
        <v>Caritas Brazil</v>
      </c>
      <c r="AL489" t="str">
        <v>Caritas Ecuador</v>
      </c>
      <c r="AM489" t="str">
        <v>Caritas Germany</v>
      </c>
      <c r="AN489" t="str">
        <v>Caritas Manaus</v>
      </c>
      <c r="AO489" t="str">
        <v>Caritas Parana</v>
      </c>
      <c r="AP489" t="str">
        <v>Caritas Peru</v>
      </c>
      <c r="AQ489" t="str">
        <v>Caritas Rio de Janeiro</v>
      </c>
      <c r="AR489" t="str">
        <v>Caritas São Paulo</v>
      </c>
      <c r="AS489" t="str">
        <v>Caritas Switzerland</v>
      </c>
      <c r="AT489" t="str">
        <v>CCEFIRO Association</v>
      </c>
      <c r="AU489" t="str">
        <v>CEDRO</v>
      </c>
      <c r="AV489" t="str">
        <v>Center for Integrated Studies and Programs for Sustainable Development (CIEDS)</v>
      </c>
      <c r="AW489" t="str">
        <v>Center for Migration and Human Rights of the Diocese of Roraima (CMDH)</v>
      </c>
      <c r="AX489" t="str">
        <v>Centro de Atencion Psicosocial (CAPS)</v>
      </c>
      <c r="AY489" t="str">
        <v>CESAL</v>
      </c>
      <c r="AZ489" t="str">
        <v>CESVI-Cooperazione e Sviluppo</v>
      </c>
      <c r="BA489" t="str">
        <v>ChildFund International</v>
      </c>
      <c r="BB489" t="str">
        <v>CHS Alternativo</v>
      </c>
      <c r="BC489" t="str">
        <v>Churún Merú Association</v>
      </c>
      <c r="BD489" t="str">
        <v>Coalición por Venezuela</v>
      </c>
      <c r="BE489" t="str">
        <v>Colonia Foundation of Venezuelans in the Dominican Republic (FUNCOVERD)</v>
      </c>
      <c r="BF489" t="str">
        <v>COLVENZ</v>
      </c>
      <c r="BG489" t="str">
        <v>Compassiva</v>
      </c>
      <c r="BH489" t="str">
        <v>Consejo Interreligioso del Perú - Religiones por la Paz</v>
      </c>
      <c r="BI489" t="str">
        <v>Consorcio ONG OCIPI Y Capellanía Nacional OFICA</v>
      </c>
      <c r="BJ489" t="str">
        <v>COOPI - International Cooperation Foundation</v>
      </c>
      <c r="BK489" t="str">
        <v>Corporación Colectivo Sin Fronteras</v>
      </c>
      <c r="BL489" t="str">
        <v>CRISFE Foundation</v>
      </c>
      <c r="BM489" t="str">
        <v>Cuso International</v>
      </c>
      <c r="BN489" t="str">
        <v>Danielle’s Children Fund (DCF)</v>
      </c>
      <c r="BO489" t="str">
        <v>Danish Refugee Council (DRC)</v>
      </c>
      <c r="BP489" t="str">
        <v>Development Support Association - APOYAR</v>
      </c>
      <c r="BQ489" t="str">
        <v>Diakonie Katastrophenhilfe</v>
      </c>
      <c r="BR489" t="str">
        <v>Diálogo Diverso</v>
      </c>
      <c r="BS489" t="str">
        <v>Doctors of the World</v>
      </c>
      <c r="BT489" t="str">
        <v>Dominican Institute for Integrated Development</v>
      </c>
      <c r="BU489" t="str">
        <v>Duendes y Ángeles Vinotinto República Dominicana</v>
      </c>
      <c r="BV489" t="str">
        <v>Encuentros SJS (Servicio Jesuita de la Solidaridad)</v>
      </c>
      <c r="BW489" t="str">
        <v>Ending Violence Against Migrants</v>
      </c>
      <c r="BX489" t="str">
        <v>Equidad Foundation</v>
      </c>
      <c r="BY489" t="str">
        <v>Equilibrium CenDE</v>
      </c>
      <c r="BZ489" t="str">
        <v>Facultad de Psicología - Universidad de la República (UDELAR)</v>
      </c>
      <c r="CA489" t="str">
        <v>First International Emergency and Solidarités International</v>
      </c>
      <c r="CB489" t="str">
        <v>Fondo Ecuatoriano Populorum Progressio</v>
      </c>
      <c r="CC489" t="str">
        <v>Foro Salud Callao</v>
      </c>
      <c r="CD489" t="str">
        <v>Foundation for the Integration and Development of Latin America (FIDAL)</v>
      </c>
      <c r="CE489" t="str">
        <v>Foundation of the Americas (FUDELA)</v>
      </c>
      <c r="CF489" t="str">
        <v>Fraternity Without Borders</v>
      </c>
      <c r="CG489" t="str">
        <v>Fundación Brisas del Norte</v>
      </c>
      <c r="CH489" t="str">
        <v>Fundación Colombovenezolana Nueva Ilusión</v>
      </c>
      <c r="CI489" t="str">
        <v>Fundación Nakama's</v>
      </c>
      <c r="CJ489" t="str">
        <v>Fundación RadaBer</v>
      </c>
      <c r="CK489" t="str">
        <v>Fundación Scalabrini Bolivia</v>
      </c>
      <c r="CL489" t="str">
        <v>Fundacion Social Vivan los Niños</v>
      </c>
      <c r="CM489" t="str">
        <v>FUNVEAC</v>
      </c>
      <c r="CN489" t="str">
        <v>German Development Cooperation Agency GIZ</v>
      </c>
      <c r="CO489" t="str">
        <v>Globalizate Radio</v>
      </c>
      <c r="CP489" t="str">
        <v>GOAL</v>
      </c>
      <c r="CQ489" t="str">
        <v>Halü Bienestar Humano Foundation (HALU)</v>
      </c>
      <c r="CR489" t="str">
        <v>Heartland Alliance International (HAI)</v>
      </c>
      <c r="CS489" t="str">
        <v>HELVETAS Swiss Intercooperation</v>
      </c>
      <c r="CT489" t="str">
        <v>HIAS</v>
      </c>
      <c r="CU489" t="str">
        <v>Human Rights Defence Curaçao</v>
      </c>
      <c r="CV489" t="str">
        <v>Humanity &amp; Inclusion</v>
      </c>
      <c r="CW489" t="str">
        <v>Humans Analytic</v>
      </c>
      <c r="CX489" t="str">
        <v>Idas y Vueltas Association</v>
      </c>
      <c r="CY489" t="str">
        <v>iMMAP</v>
      </c>
      <c r="CZ489" t="str">
        <v>IMPACT Initiatives (REACH)</v>
      </c>
      <c r="DA489" t="str">
        <v>Inmigrante Feliz Association</v>
      </c>
      <c r="DB489" t="str">
        <v>Institute for Migration and Human Rights (IMDH)</v>
      </c>
      <c r="DC489" t="str">
        <v>Institute of Natural and Cultural Heritage (IPANC)</v>
      </c>
      <c r="DD489" t="str">
        <v>International Committee for the Development of People (CISP)</v>
      </c>
      <c r="DE489" t="str">
        <v>International Federation of the Red Cross (IFRC)</v>
      </c>
      <c r="DF489" t="str">
        <v>International Labour Organization (ILO)</v>
      </c>
      <c r="DG489" t="str">
        <v>International Medical Corps</v>
      </c>
      <c r="DH489" t="str">
        <v>International Organization for Migration (IOM)</v>
      </c>
      <c r="DI489" t="str">
        <v>International Rescue Committee (IRC)</v>
      </c>
      <c r="DJ489" t="str">
        <v>INTERSOS</v>
      </c>
      <c r="DK489" t="str">
        <v>Jesuit Migrant Service (JMS)</v>
      </c>
      <c r="DL489" t="str">
        <v>Jesuit Refugee Service (JRS)</v>
      </c>
      <c r="DM489" t="str">
        <v>Jesuit Service for Migrants and Refugees (JSMR)</v>
      </c>
      <c r="DN489" t="str">
        <v>Joint United Nations Programme on HIV/AIDS (UNAIDS)</v>
      </c>
      <c r="DO489" t="str">
        <v>Kimirina Coorporation</v>
      </c>
      <c r="DP489" t="str">
        <v>La Casita Hispanic Cultural Centre</v>
      </c>
      <c r="DQ489" t="str">
        <v>Latin American Network of Non-Governmental Organizations of Persons with Disabilities and their Families (RIADIS)</v>
      </c>
      <c r="DR489" t="str">
        <v>LGBT+ Movement Brazil</v>
      </c>
      <c r="DS489" t="str">
        <v>Living Water Community (LWC)</v>
      </c>
      <c r="DT489" t="str">
        <v>LLANOVENCOL</v>
      </c>
      <c r="DU489" t="str">
        <v>Lutheran World Federation</v>
      </c>
      <c r="DV489" t="str">
        <v>Lutheran World Relief</v>
      </c>
      <c r="DW489" t="str">
        <v>Malteser International</v>
      </c>
      <c r="DX489" t="str">
        <v>Mana Institute</v>
      </c>
      <c r="DY489" t="str">
        <v>Manos Veneguayas Association</v>
      </c>
      <c r="DZ489" t="str">
        <v>Más Igualdad Perú</v>
      </c>
      <c r="EA489" t="str">
        <v>MedGlobal</v>
      </c>
      <c r="EB489" t="str">
        <v>Medical Teams International</v>
      </c>
      <c r="EC489" t="str">
        <v>Mercy Corps</v>
      </c>
      <c r="ED489" t="str">
        <v>Migrant Service Center (CAM)</v>
      </c>
      <c r="EE489" t="str">
        <v>Migrants, Refugees and Argentine Social Entrepreneurs (MIRARES)</v>
      </c>
      <c r="EF489" t="str">
        <v>Mision Scalabriniana - Ecuador</v>
      </c>
      <c r="EG489" t="str">
        <v>Missão Paz</v>
      </c>
      <c r="EH489" t="str">
        <v>Museu A CASA</v>
      </c>
      <c r="EI489" t="str">
        <v>Norwegian Refugee Council (NRC)</v>
      </c>
      <c r="EJ489" t="str">
        <v>ONG Migrantes por el Maule</v>
      </c>
      <c r="EK489" t="str">
        <v>ONG Preemptive Love Coalition Colombia</v>
      </c>
      <c r="EL489" t="str">
        <v>Organización Transfomando Vidas</v>
      </c>
      <c r="EM489" t="str">
        <v>Organization of Ibero-American States for Education, Science and Culture (OEI)</v>
      </c>
      <c r="EN489" t="str">
        <v>OXFAM</v>
      </c>
      <c r="EO489" t="str">
        <v>Panamerican Development Foundation</v>
      </c>
      <c r="EP489" t="str">
        <v>Panamerican Health Organization/World Health Organization (PAHO/WHO)</v>
      </c>
      <c r="EQ489" t="str">
        <v>Pastoral of Human Mobility - Peruvian Episcopal Conference</v>
      </c>
      <c r="ER489" t="str">
        <v>Pastoral Service for Migrants National</v>
      </c>
      <c r="ES489" t="str">
        <v>Permanent Human Rights defense Committee (CDH)</v>
      </c>
      <c r="ET489" t="str">
        <v>Pirilampos Institute - Group of visits and voluntary actions in Roraima</v>
      </c>
      <c r="EU489" t="str">
        <v>Plan International</v>
      </c>
      <c r="EV489" t="str">
        <v>Population Program, Faculty of Social Sciences, University of the Republic</v>
      </c>
      <c r="EW489" t="str">
        <v>Profamilia Association</v>
      </c>
      <c r="EX489" t="str">
        <v>Red con Migrantes y Refugiados</v>
      </c>
      <c r="EY489" t="str">
        <v>Red Cross Colombia</v>
      </c>
      <c r="EZ489" t="str">
        <v>Red Cross Ecuador</v>
      </c>
      <c r="FA489" t="str">
        <v>Red Cross Peru</v>
      </c>
      <c r="FB489" t="str">
        <v>Red de Investigaciones en Derechos Humanos - CONICET (Consejo Nacional de Investigaciones Científicas y Técnicas)</v>
      </c>
      <c r="FC489" t="str">
        <v>RET International</v>
      </c>
      <c r="FD489" t="str">
        <v>Salú pa Tur Foundation</v>
      </c>
      <c r="FE489" t="str">
        <v>Salvation Army</v>
      </c>
      <c r="FF489" t="str">
        <v>Samaritan's Purse</v>
      </c>
      <c r="FG489" t="str">
        <v>Save the Children International (SCI)</v>
      </c>
      <c r="FH489" t="str">
        <v>Scalabrini Foundation Chile</v>
      </c>
      <c r="FI489" t="str">
        <v>Sección Peruana de Amnistía Internacional</v>
      </c>
      <c r="FJ489" t="str">
        <v>Serviço Pastoral dos Migrantes do Nordeste</v>
      </c>
      <c r="FK489" t="str">
        <v>Sesame Workshop</v>
      </c>
      <c r="FL489" t="str">
        <v>Si, Da Vida</v>
      </c>
      <c r="FM489" t="str">
        <v>Solidarity and Action Asociation</v>
      </c>
      <c r="FN489" t="str">
        <v>SOS Children's Villages</v>
      </c>
      <c r="FO489" t="str">
        <v>Tarabita Foundation</v>
      </c>
      <c r="FP489" t="str">
        <v>Tearfund</v>
      </c>
      <c r="FQ489" t="str">
        <v>TECHO</v>
      </c>
      <c r="FR489" t="str">
        <v>Terranueva Foundation</v>
      </c>
      <c r="FS489" t="str">
        <v>Terre des Hommes Suisse</v>
      </c>
      <c r="FT489" t="str">
        <v>The Israel Forum for International Humanitarian Aid (IsraAID)</v>
      </c>
      <c r="FU489" t="str">
        <v>Unión Venezolana en Perú</v>
      </c>
      <c r="FV489" t="str">
        <v>United Nations Children's Fund (UNICEF)</v>
      </c>
      <c r="FW489" t="str">
        <v>United Nations Development Programme (UNDP)</v>
      </c>
      <c r="FX489" t="str">
        <v>United Nations Educational, Scientific and Cultural Organization (UNESCO)</v>
      </c>
      <c r="FY489" t="str">
        <v>United Nations Entity for Gender Equality and the Empowerment of Women (UNWOMEN)</v>
      </c>
      <c r="FZ489" t="str">
        <v>United Nations Food and Agricultural Organization (FAO)</v>
      </c>
      <c r="GA489" t="str">
        <v>United Nations High Commissioner for Refugees (UNHCR)</v>
      </c>
      <c r="GB489" t="str">
        <v>United Nations Office of the High Commissioner for Human Rights (OHCHR)</v>
      </c>
      <c r="GC489" t="str">
        <v>United Nations Office on Drugs and Crime (UNODC)</v>
      </c>
      <c r="GD489" t="str">
        <v>United Nations Population Fund (UNFPA)</v>
      </c>
      <c r="GE489" t="str">
        <v>United Nations Programme for Human Settlements (UN Habitat)</v>
      </c>
      <c r="GF489" t="str">
        <v>Vale da Benção Educational and Charitable Association (AEBVB)</v>
      </c>
      <c r="GG489" t="str">
        <v>VenAruba Solidaria</v>
      </c>
      <c r="GH489" t="str">
        <v>Venex Curacao Foundation</v>
      </c>
      <c r="GI489" t="str">
        <v>Venezolanos en Barranquilla</v>
      </c>
      <c r="GJ489" t="str">
        <v>Venezolanos en San Cristóbal</v>
      </c>
      <c r="GK489" t="str">
        <v>Venezuelan Emigrant Foundation (FEV)</v>
      </c>
      <c r="GL489" t="str">
        <v>Vicaría de Pastoral Social Caritas</v>
      </c>
      <c r="GM489" t="str">
        <v>Voices GY</v>
      </c>
      <c r="GN489" t="str">
        <v>We World GVC</v>
      </c>
      <c r="GO489" t="str">
        <v>World Council of Credit Unions</v>
      </c>
      <c r="GP489" t="str">
        <v>World Food Programme (WFP)</v>
      </c>
      <c r="GQ489" t="str">
        <v>World Vision</v>
      </c>
      <c r="GR489" t="str">
        <v>ZOA</v>
      </c>
    </row>
    <row r="490" spans="8:200" x14ac:dyDescent="0.3">
      <c r="H490" t="str" cm="1">
        <f t="array" ref="H490:GR490">TRANSPOSE(_xlfn._xlws.SORT(_xlfn._xlws.FILTER(Table3[Name],ISNUMBER(SEARCH(' Activity Sheet'!D544,Table3[Name])),"Not found"),,1))</f>
        <v>.New Organisation</v>
      </c>
      <c r="I490" t="str">
        <v>ABV - Association of Good with Life</v>
      </c>
      <c r="J490" t="str">
        <v>ACAPS</v>
      </c>
      <c r="K490" t="str">
        <v>Acción y Desarrollo</v>
      </c>
      <c r="L490" t="str">
        <v>ACTED</v>
      </c>
      <c r="M490" t="str">
        <v>Action against Hunger</v>
      </c>
      <c r="N490" t="str">
        <v>ActionAid</v>
      </c>
      <c r="O490" t="str">
        <v>Adventist Development and Relief Agency (ADRA)</v>
      </c>
      <c r="P490" t="str">
        <v>Alas de Colibrí Foundation</v>
      </c>
      <c r="Q490" t="str">
        <v>Alianza por la Solidaridad</v>
      </c>
      <c r="R490" t="str">
        <v>Alianza por Venezuela</v>
      </c>
      <c r="S490" t="str">
        <v>Americares Foundation</v>
      </c>
      <c r="T490" t="str">
        <v>Argentine Commission for Refugees and Migrants (CAREF)</v>
      </c>
      <c r="U490" t="str">
        <v>Asociación Aves</v>
      </c>
      <c r="V490" t="str">
        <v>Asociación de Jubilados y Pensionados Venezolanos en Argentina</v>
      </c>
      <c r="W490" t="str">
        <v>Asociación de Venezolanos en Eloy Alfaro</v>
      </c>
      <c r="X490" t="str">
        <v>Asociación Fundación contra el Hambre Perú</v>
      </c>
      <c r="Y490" t="str">
        <v>Asociación Migrantes Venezolanos</v>
      </c>
      <c r="Z490" t="str">
        <v>Asociación Misioneros de San Carlos Scalabrinianos</v>
      </c>
      <c r="AA490" t="str">
        <v>Asociacion Proteccion Poblacion Vulnerable</v>
      </c>
      <c r="AB490" t="str">
        <v>Asociación Quinta Ola</v>
      </c>
      <c r="AC490" t="str">
        <v>Asociación Salto Ángel</v>
      </c>
      <c r="AD490" t="str">
        <v>Asociación Venezuela en Ecuador AC</v>
      </c>
      <c r="AE490" t="str">
        <v>ASOVENAR</v>
      </c>
      <c r="AF490" t="str">
        <v>Associação Hermanitos</v>
      </c>
      <c r="AG490" t="str">
        <v>AVSI Foundation</v>
      </c>
      <c r="AH490" t="str">
        <v>Bethany Christian Services</v>
      </c>
      <c r="AI490" t="str">
        <v>Blumont</v>
      </c>
      <c r="AJ490" t="str">
        <v>CARE</v>
      </c>
      <c r="AK490" t="str">
        <v>Caritas Brazil</v>
      </c>
      <c r="AL490" t="str">
        <v>Caritas Ecuador</v>
      </c>
      <c r="AM490" t="str">
        <v>Caritas Germany</v>
      </c>
      <c r="AN490" t="str">
        <v>Caritas Manaus</v>
      </c>
      <c r="AO490" t="str">
        <v>Caritas Parana</v>
      </c>
      <c r="AP490" t="str">
        <v>Caritas Peru</v>
      </c>
      <c r="AQ490" t="str">
        <v>Caritas Rio de Janeiro</v>
      </c>
      <c r="AR490" t="str">
        <v>Caritas São Paulo</v>
      </c>
      <c r="AS490" t="str">
        <v>Caritas Switzerland</v>
      </c>
      <c r="AT490" t="str">
        <v>CCEFIRO Association</v>
      </c>
      <c r="AU490" t="str">
        <v>CEDRO</v>
      </c>
      <c r="AV490" t="str">
        <v>Center for Integrated Studies and Programs for Sustainable Development (CIEDS)</v>
      </c>
      <c r="AW490" t="str">
        <v>Center for Migration and Human Rights of the Diocese of Roraima (CMDH)</v>
      </c>
      <c r="AX490" t="str">
        <v>Centro de Atencion Psicosocial (CAPS)</v>
      </c>
      <c r="AY490" t="str">
        <v>CESAL</v>
      </c>
      <c r="AZ490" t="str">
        <v>CESVI-Cooperazione e Sviluppo</v>
      </c>
      <c r="BA490" t="str">
        <v>ChildFund International</v>
      </c>
      <c r="BB490" t="str">
        <v>CHS Alternativo</v>
      </c>
      <c r="BC490" t="str">
        <v>Churún Merú Association</v>
      </c>
      <c r="BD490" t="str">
        <v>Coalición por Venezuela</v>
      </c>
      <c r="BE490" t="str">
        <v>Colonia Foundation of Venezuelans in the Dominican Republic (FUNCOVERD)</v>
      </c>
      <c r="BF490" t="str">
        <v>COLVENZ</v>
      </c>
      <c r="BG490" t="str">
        <v>Compassiva</v>
      </c>
      <c r="BH490" t="str">
        <v>Consejo Interreligioso del Perú - Religiones por la Paz</v>
      </c>
      <c r="BI490" t="str">
        <v>Consorcio ONG OCIPI Y Capellanía Nacional OFICA</v>
      </c>
      <c r="BJ490" t="str">
        <v>COOPI - International Cooperation Foundation</v>
      </c>
      <c r="BK490" t="str">
        <v>Corporación Colectivo Sin Fronteras</v>
      </c>
      <c r="BL490" t="str">
        <v>CRISFE Foundation</v>
      </c>
      <c r="BM490" t="str">
        <v>Cuso International</v>
      </c>
      <c r="BN490" t="str">
        <v>Danielle’s Children Fund (DCF)</v>
      </c>
      <c r="BO490" t="str">
        <v>Danish Refugee Council (DRC)</v>
      </c>
      <c r="BP490" t="str">
        <v>Development Support Association - APOYAR</v>
      </c>
      <c r="BQ490" t="str">
        <v>Diakonie Katastrophenhilfe</v>
      </c>
      <c r="BR490" t="str">
        <v>Diálogo Diverso</v>
      </c>
      <c r="BS490" t="str">
        <v>Doctors of the World</v>
      </c>
      <c r="BT490" t="str">
        <v>Dominican Institute for Integrated Development</v>
      </c>
      <c r="BU490" t="str">
        <v>Duendes y Ángeles Vinotinto República Dominicana</v>
      </c>
      <c r="BV490" t="str">
        <v>Encuentros SJS (Servicio Jesuita de la Solidaridad)</v>
      </c>
      <c r="BW490" t="str">
        <v>Ending Violence Against Migrants</v>
      </c>
      <c r="BX490" t="str">
        <v>Equidad Foundation</v>
      </c>
      <c r="BY490" t="str">
        <v>Equilibrium CenDE</v>
      </c>
      <c r="BZ490" t="str">
        <v>Facultad de Psicología - Universidad de la República (UDELAR)</v>
      </c>
      <c r="CA490" t="str">
        <v>First International Emergency and Solidarités International</v>
      </c>
      <c r="CB490" t="str">
        <v>Fondo Ecuatoriano Populorum Progressio</v>
      </c>
      <c r="CC490" t="str">
        <v>Foro Salud Callao</v>
      </c>
      <c r="CD490" t="str">
        <v>Foundation for the Integration and Development of Latin America (FIDAL)</v>
      </c>
      <c r="CE490" t="str">
        <v>Foundation of the Americas (FUDELA)</v>
      </c>
      <c r="CF490" t="str">
        <v>Fraternity Without Borders</v>
      </c>
      <c r="CG490" t="str">
        <v>Fundación Brisas del Norte</v>
      </c>
      <c r="CH490" t="str">
        <v>Fundación Colombovenezolana Nueva Ilusión</v>
      </c>
      <c r="CI490" t="str">
        <v>Fundación Nakama's</v>
      </c>
      <c r="CJ490" t="str">
        <v>Fundación RadaBer</v>
      </c>
      <c r="CK490" t="str">
        <v>Fundación Scalabrini Bolivia</v>
      </c>
      <c r="CL490" t="str">
        <v>Fundacion Social Vivan los Niños</v>
      </c>
      <c r="CM490" t="str">
        <v>FUNVEAC</v>
      </c>
      <c r="CN490" t="str">
        <v>German Development Cooperation Agency GIZ</v>
      </c>
      <c r="CO490" t="str">
        <v>Globalizate Radio</v>
      </c>
      <c r="CP490" t="str">
        <v>GOAL</v>
      </c>
      <c r="CQ490" t="str">
        <v>Halü Bienestar Humano Foundation (HALU)</v>
      </c>
      <c r="CR490" t="str">
        <v>Heartland Alliance International (HAI)</v>
      </c>
      <c r="CS490" t="str">
        <v>HELVETAS Swiss Intercooperation</v>
      </c>
      <c r="CT490" t="str">
        <v>HIAS</v>
      </c>
      <c r="CU490" t="str">
        <v>Human Rights Defence Curaçao</v>
      </c>
      <c r="CV490" t="str">
        <v>Humanity &amp; Inclusion</v>
      </c>
      <c r="CW490" t="str">
        <v>Humans Analytic</v>
      </c>
      <c r="CX490" t="str">
        <v>Idas y Vueltas Association</v>
      </c>
      <c r="CY490" t="str">
        <v>iMMAP</v>
      </c>
      <c r="CZ490" t="str">
        <v>IMPACT Initiatives (REACH)</v>
      </c>
      <c r="DA490" t="str">
        <v>Inmigrante Feliz Association</v>
      </c>
      <c r="DB490" t="str">
        <v>Institute for Migration and Human Rights (IMDH)</v>
      </c>
      <c r="DC490" t="str">
        <v>Institute of Natural and Cultural Heritage (IPANC)</v>
      </c>
      <c r="DD490" t="str">
        <v>International Committee for the Development of People (CISP)</v>
      </c>
      <c r="DE490" t="str">
        <v>International Federation of the Red Cross (IFRC)</v>
      </c>
      <c r="DF490" t="str">
        <v>International Labour Organization (ILO)</v>
      </c>
      <c r="DG490" t="str">
        <v>International Medical Corps</v>
      </c>
      <c r="DH490" t="str">
        <v>International Organization for Migration (IOM)</v>
      </c>
      <c r="DI490" t="str">
        <v>International Rescue Committee (IRC)</v>
      </c>
      <c r="DJ490" t="str">
        <v>INTERSOS</v>
      </c>
      <c r="DK490" t="str">
        <v>Jesuit Migrant Service (JMS)</v>
      </c>
      <c r="DL490" t="str">
        <v>Jesuit Refugee Service (JRS)</v>
      </c>
      <c r="DM490" t="str">
        <v>Jesuit Service for Migrants and Refugees (JSMR)</v>
      </c>
      <c r="DN490" t="str">
        <v>Joint United Nations Programme on HIV/AIDS (UNAIDS)</v>
      </c>
      <c r="DO490" t="str">
        <v>Kimirina Coorporation</v>
      </c>
      <c r="DP490" t="str">
        <v>La Casita Hispanic Cultural Centre</v>
      </c>
      <c r="DQ490" t="str">
        <v>Latin American Network of Non-Governmental Organizations of Persons with Disabilities and their Families (RIADIS)</v>
      </c>
      <c r="DR490" t="str">
        <v>LGBT+ Movement Brazil</v>
      </c>
      <c r="DS490" t="str">
        <v>Living Water Community (LWC)</v>
      </c>
      <c r="DT490" t="str">
        <v>LLANOVENCOL</v>
      </c>
      <c r="DU490" t="str">
        <v>Lutheran World Federation</v>
      </c>
      <c r="DV490" t="str">
        <v>Lutheran World Relief</v>
      </c>
      <c r="DW490" t="str">
        <v>Malteser International</v>
      </c>
      <c r="DX490" t="str">
        <v>Mana Institute</v>
      </c>
      <c r="DY490" t="str">
        <v>Manos Veneguayas Association</v>
      </c>
      <c r="DZ490" t="str">
        <v>Más Igualdad Perú</v>
      </c>
      <c r="EA490" t="str">
        <v>MedGlobal</v>
      </c>
      <c r="EB490" t="str">
        <v>Medical Teams International</v>
      </c>
      <c r="EC490" t="str">
        <v>Mercy Corps</v>
      </c>
      <c r="ED490" t="str">
        <v>Migrant Service Center (CAM)</v>
      </c>
      <c r="EE490" t="str">
        <v>Migrants, Refugees and Argentine Social Entrepreneurs (MIRARES)</v>
      </c>
      <c r="EF490" t="str">
        <v>Mision Scalabriniana - Ecuador</v>
      </c>
      <c r="EG490" t="str">
        <v>Missão Paz</v>
      </c>
      <c r="EH490" t="str">
        <v>Museu A CASA</v>
      </c>
      <c r="EI490" t="str">
        <v>Norwegian Refugee Council (NRC)</v>
      </c>
      <c r="EJ490" t="str">
        <v>ONG Migrantes por el Maule</v>
      </c>
      <c r="EK490" t="str">
        <v>ONG Preemptive Love Coalition Colombia</v>
      </c>
      <c r="EL490" t="str">
        <v>Organización Transfomando Vidas</v>
      </c>
      <c r="EM490" t="str">
        <v>Organization of Ibero-American States for Education, Science and Culture (OEI)</v>
      </c>
      <c r="EN490" t="str">
        <v>OXFAM</v>
      </c>
      <c r="EO490" t="str">
        <v>Panamerican Development Foundation</v>
      </c>
      <c r="EP490" t="str">
        <v>Panamerican Health Organization/World Health Organization (PAHO/WHO)</v>
      </c>
      <c r="EQ490" t="str">
        <v>Pastoral of Human Mobility - Peruvian Episcopal Conference</v>
      </c>
      <c r="ER490" t="str">
        <v>Pastoral Service for Migrants National</v>
      </c>
      <c r="ES490" t="str">
        <v>Permanent Human Rights defense Committee (CDH)</v>
      </c>
      <c r="ET490" t="str">
        <v>Pirilampos Institute - Group of visits and voluntary actions in Roraima</v>
      </c>
      <c r="EU490" t="str">
        <v>Plan International</v>
      </c>
      <c r="EV490" t="str">
        <v>Population Program, Faculty of Social Sciences, University of the Republic</v>
      </c>
      <c r="EW490" t="str">
        <v>Profamilia Association</v>
      </c>
      <c r="EX490" t="str">
        <v>Red con Migrantes y Refugiados</v>
      </c>
      <c r="EY490" t="str">
        <v>Red Cross Colombia</v>
      </c>
      <c r="EZ490" t="str">
        <v>Red Cross Ecuador</v>
      </c>
      <c r="FA490" t="str">
        <v>Red Cross Peru</v>
      </c>
      <c r="FB490" t="str">
        <v>Red de Investigaciones en Derechos Humanos - CONICET (Consejo Nacional de Investigaciones Científicas y Técnicas)</v>
      </c>
      <c r="FC490" t="str">
        <v>RET International</v>
      </c>
      <c r="FD490" t="str">
        <v>Salú pa Tur Foundation</v>
      </c>
      <c r="FE490" t="str">
        <v>Salvation Army</v>
      </c>
      <c r="FF490" t="str">
        <v>Samaritan's Purse</v>
      </c>
      <c r="FG490" t="str">
        <v>Save the Children International (SCI)</v>
      </c>
      <c r="FH490" t="str">
        <v>Scalabrini Foundation Chile</v>
      </c>
      <c r="FI490" t="str">
        <v>Sección Peruana de Amnistía Internacional</v>
      </c>
      <c r="FJ490" t="str">
        <v>Serviço Pastoral dos Migrantes do Nordeste</v>
      </c>
      <c r="FK490" t="str">
        <v>Sesame Workshop</v>
      </c>
      <c r="FL490" t="str">
        <v>Si, Da Vida</v>
      </c>
      <c r="FM490" t="str">
        <v>Solidarity and Action Asociation</v>
      </c>
      <c r="FN490" t="str">
        <v>SOS Children's Villages</v>
      </c>
      <c r="FO490" t="str">
        <v>Tarabita Foundation</v>
      </c>
      <c r="FP490" t="str">
        <v>Tearfund</v>
      </c>
      <c r="FQ490" t="str">
        <v>TECHO</v>
      </c>
      <c r="FR490" t="str">
        <v>Terranueva Foundation</v>
      </c>
      <c r="FS490" t="str">
        <v>Terre des Hommes Suisse</v>
      </c>
      <c r="FT490" t="str">
        <v>The Israel Forum for International Humanitarian Aid (IsraAID)</v>
      </c>
      <c r="FU490" t="str">
        <v>Unión Venezolana en Perú</v>
      </c>
      <c r="FV490" t="str">
        <v>United Nations Children's Fund (UNICEF)</v>
      </c>
      <c r="FW490" t="str">
        <v>United Nations Development Programme (UNDP)</v>
      </c>
      <c r="FX490" t="str">
        <v>United Nations Educational, Scientific and Cultural Organization (UNESCO)</v>
      </c>
      <c r="FY490" t="str">
        <v>United Nations Entity for Gender Equality and the Empowerment of Women (UNWOMEN)</v>
      </c>
      <c r="FZ490" t="str">
        <v>United Nations Food and Agricultural Organization (FAO)</v>
      </c>
      <c r="GA490" t="str">
        <v>United Nations High Commissioner for Refugees (UNHCR)</v>
      </c>
      <c r="GB490" t="str">
        <v>United Nations Office of the High Commissioner for Human Rights (OHCHR)</v>
      </c>
      <c r="GC490" t="str">
        <v>United Nations Office on Drugs and Crime (UNODC)</v>
      </c>
      <c r="GD490" t="str">
        <v>United Nations Population Fund (UNFPA)</v>
      </c>
      <c r="GE490" t="str">
        <v>United Nations Programme for Human Settlements (UN Habitat)</v>
      </c>
      <c r="GF490" t="str">
        <v>Vale da Benção Educational and Charitable Association (AEBVB)</v>
      </c>
      <c r="GG490" t="str">
        <v>VenAruba Solidaria</v>
      </c>
      <c r="GH490" t="str">
        <v>Venex Curacao Foundation</v>
      </c>
      <c r="GI490" t="str">
        <v>Venezolanos en Barranquilla</v>
      </c>
      <c r="GJ490" t="str">
        <v>Venezolanos en San Cristóbal</v>
      </c>
      <c r="GK490" t="str">
        <v>Venezuelan Emigrant Foundation (FEV)</v>
      </c>
      <c r="GL490" t="str">
        <v>Vicaría de Pastoral Social Caritas</v>
      </c>
      <c r="GM490" t="str">
        <v>Voices GY</v>
      </c>
      <c r="GN490" t="str">
        <v>We World GVC</v>
      </c>
      <c r="GO490" t="str">
        <v>World Council of Credit Unions</v>
      </c>
      <c r="GP490" t="str">
        <v>World Food Programme (WFP)</v>
      </c>
      <c r="GQ490" t="str">
        <v>World Vision</v>
      </c>
      <c r="GR490" t="str">
        <v>ZOA</v>
      </c>
    </row>
    <row r="491" spans="8:200" x14ac:dyDescent="0.3">
      <c r="H491" t="str" cm="1">
        <f t="array" ref="H491:GR491">TRANSPOSE(_xlfn._xlws.SORT(_xlfn._xlws.FILTER(Table3[Name],ISNUMBER(SEARCH(' Activity Sheet'!D545,Table3[Name])),"Not found"),,1))</f>
        <v>.New Organisation</v>
      </c>
      <c r="I491" t="str">
        <v>ABV - Association of Good with Life</v>
      </c>
      <c r="J491" t="str">
        <v>ACAPS</v>
      </c>
      <c r="K491" t="str">
        <v>Acción y Desarrollo</v>
      </c>
      <c r="L491" t="str">
        <v>ACTED</v>
      </c>
      <c r="M491" t="str">
        <v>Action against Hunger</v>
      </c>
      <c r="N491" t="str">
        <v>ActionAid</v>
      </c>
      <c r="O491" t="str">
        <v>Adventist Development and Relief Agency (ADRA)</v>
      </c>
      <c r="P491" t="str">
        <v>Alas de Colibrí Foundation</v>
      </c>
      <c r="Q491" t="str">
        <v>Alianza por la Solidaridad</v>
      </c>
      <c r="R491" t="str">
        <v>Alianza por Venezuela</v>
      </c>
      <c r="S491" t="str">
        <v>Americares Foundation</v>
      </c>
      <c r="T491" t="str">
        <v>Argentine Commission for Refugees and Migrants (CAREF)</v>
      </c>
      <c r="U491" t="str">
        <v>Asociación Aves</v>
      </c>
      <c r="V491" t="str">
        <v>Asociación de Jubilados y Pensionados Venezolanos en Argentina</v>
      </c>
      <c r="W491" t="str">
        <v>Asociación de Venezolanos en Eloy Alfaro</v>
      </c>
      <c r="X491" t="str">
        <v>Asociación Fundación contra el Hambre Perú</v>
      </c>
      <c r="Y491" t="str">
        <v>Asociación Migrantes Venezolanos</v>
      </c>
      <c r="Z491" t="str">
        <v>Asociación Misioneros de San Carlos Scalabrinianos</v>
      </c>
      <c r="AA491" t="str">
        <v>Asociacion Proteccion Poblacion Vulnerable</v>
      </c>
      <c r="AB491" t="str">
        <v>Asociación Quinta Ola</v>
      </c>
      <c r="AC491" t="str">
        <v>Asociación Salto Ángel</v>
      </c>
      <c r="AD491" t="str">
        <v>Asociación Venezuela en Ecuador AC</v>
      </c>
      <c r="AE491" t="str">
        <v>ASOVENAR</v>
      </c>
      <c r="AF491" t="str">
        <v>Associação Hermanitos</v>
      </c>
      <c r="AG491" t="str">
        <v>AVSI Foundation</v>
      </c>
      <c r="AH491" t="str">
        <v>Bethany Christian Services</v>
      </c>
      <c r="AI491" t="str">
        <v>Blumont</v>
      </c>
      <c r="AJ491" t="str">
        <v>CARE</v>
      </c>
      <c r="AK491" t="str">
        <v>Caritas Brazil</v>
      </c>
      <c r="AL491" t="str">
        <v>Caritas Ecuador</v>
      </c>
      <c r="AM491" t="str">
        <v>Caritas Germany</v>
      </c>
      <c r="AN491" t="str">
        <v>Caritas Manaus</v>
      </c>
      <c r="AO491" t="str">
        <v>Caritas Parana</v>
      </c>
      <c r="AP491" t="str">
        <v>Caritas Peru</v>
      </c>
      <c r="AQ491" t="str">
        <v>Caritas Rio de Janeiro</v>
      </c>
      <c r="AR491" t="str">
        <v>Caritas São Paulo</v>
      </c>
      <c r="AS491" t="str">
        <v>Caritas Switzerland</v>
      </c>
      <c r="AT491" t="str">
        <v>CCEFIRO Association</v>
      </c>
      <c r="AU491" t="str">
        <v>CEDRO</v>
      </c>
      <c r="AV491" t="str">
        <v>Center for Integrated Studies and Programs for Sustainable Development (CIEDS)</v>
      </c>
      <c r="AW491" t="str">
        <v>Center for Migration and Human Rights of the Diocese of Roraima (CMDH)</v>
      </c>
      <c r="AX491" t="str">
        <v>Centro de Atencion Psicosocial (CAPS)</v>
      </c>
      <c r="AY491" t="str">
        <v>CESAL</v>
      </c>
      <c r="AZ491" t="str">
        <v>CESVI-Cooperazione e Sviluppo</v>
      </c>
      <c r="BA491" t="str">
        <v>ChildFund International</v>
      </c>
      <c r="BB491" t="str">
        <v>CHS Alternativo</v>
      </c>
      <c r="BC491" t="str">
        <v>Churún Merú Association</v>
      </c>
      <c r="BD491" t="str">
        <v>Coalición por Venezuela</v>
      </c>
      <c r="BE491" t="str">
        <v>Colonia Foundation of Venezuelans in the Dominican Republic (FUNCOVERD)</v>
      </c>
      <c r="BF491" t="str">
        <v>COLVENZ</v>
      </c>
      <c r="BG491" t="str">
        <v>Compassiva</v>
      </c>
      <c r="BH491" t="str">
        <v>Consejo Interreligioso del Perú - Religiones por la Paz</v>
      </c>
      <c r="BI491" t="str">
        <v>Consorcio ONG OCIPI Y Capellanía Nacional OFICA</v>
      </c>
      <c r="BJ491" t="str">
        <v>COOPI - International Cooperation Foundation</v>
      </c>
      <c r="BK491" t="str">
        <v>Corporación Colectivo Sin Fronteras</v>
      </c>
      <c r="BL491" t="str">
        <v>CRISFE Foundation</v>
      </c>
      <c r="BM491" t="str">
        <v>Cuso International</v>
      </c>
      <c r="BN491" t="str">
        <v>Danielle’s Children Fund (DCF)</v>
      </c>
      <c r="BO491" t="str">
        <v>Danish Refugee Council (DRC)</v>
      </c>
      <c r="BP491" t="str">
        <v>Development Support Association - APOYAR</v>
      </c>
      <c r="BQ491" t="str">
        <v>Diakonie Katastrophenhilfe</v>
      </c>
      <c r="BR491" t="str">
        <v>Diálogo Diverso</v>
      </c>
      <c r="BS491" t="str">
        <v>Doctors of the World</v>
      </c>
      <c r="BT491" t="str">
        <v>Dominican Institute for Integrated Development</v>
      </c>
      <c r="BU491" t="str">
        <v>Duendes y Ángeles Vinotinto República Dominicana</v>
      </c>
      <c r="BV491" t="str">
        <v>Encuentros SJS (Servicio Jesuita de la Solidaridad)</v>
      </c>
      <c r="BW491" t="str">
        <v>Ending Violence Against Migrants</v>
      </c>
      <c r="BX491" t="str">
        <v>Equidad Foundation</v>
      </c>
      <c r="BY491" t="str">
        <v>Equilibrium CenDE</v>
      </c>
      <c r="BZ491" t="str">
        <v>Facultad de Psicología - Universidad de la República (UDELAR)</v>
      </c>
      <c r="CA491" t="str">
        <v>First International Emergency and Solidarités International</v>
      </c>
      <c r="CB491" t="str">
        <v>Fondo Ecuatoriano Populorum Progressio</v>
      </c>
      <c r="CC491" t="str">
        <v>Foro Salud Callao</v>
      </c>
      <c r="CD491" t="str">
        <v>Foundation for the Integration and Development of Latin America (FIDAL)</v>
      </c>
      <c r="CE491" t="str">
        <v>Foundation of the Americas (FUDELA)</v>
      </c>
      <c r="CF491" t="str">
        <v>Fraternity Without Borders</v>
      </c>
      <c r="CG491" t="str">
        <v>Fundación Brisas del Norte</v>
      </c>
      <c r="CH491" t="str">
        <v>Fundación Colombovenezolana Nueva Ilusión</v>
      </c>
      <c r="CI491" t="str">
        <v>Fundación Nakama's</v>
      </c>
      <c r="CJ491" t="str">
        <v>Fundación RadaBer</v>
      </c>
      <c r="CK491" t="str">
        <v>Fundación Scalabrini Bolivia</v>
      </c>
      <c r="CL491" t="str">
        <v>Fundacion Social Vivan los Niños</v>
      </c>
      <c r="CM491" t="str">
        <v>FUNVEAC</v>
      </c>
      <c r="CN491" t="str">
        <v>German Development Cooperation Agency GIZ</v>
      </c>
      <c r="CO491" t="str">
        <v>Globalizate Radio</v>
      </c>
      <c r="CP491" t="str">
        <v>GOAL</v>
      </c>
      <c r="CQ491" t="str">
        <v>Halü Bienestar Humano Foundation (HALU)</v>
      </c>
      <c r="CR491" t="str">
        <v>Heartland Alliance International (HAI)</v>
      </c>
      <c r="CS491" t="str">
        <v>HELVETAS Swiss Intercooperation</v>
      </c>
      <c r="CT491" t="str">
        <v>HIAS</v>
      </c>
      <c r="CU491" t="str">
        <v>Human Rights Defence Curaçao</v>
      </c>
      <c r="CV491" t="str">
        <v>Humanity &amp; Inclusion</v>
      </c>
      <c r="CW491" t="str">
        <v>Humans Analytic</v>
      </c>
      <c r="CX491" t="str">
        <v>Idas y Vueltas Association</v>
      </c>
      <c r="CY491" t="str">
        <v>iMMAP</v>
      </c>
      <c r="CZ491" t="str">
        <v>IMPACT Initiatives (REACH)</v>
      </c>
      <c r="DA491" t="str">
        <v>Inmigrante Feliz Association</v>
      </c>
      <c r="DB491" t="str">
        <v>Institute for Migration and Human Rights (IMDH)</v>
      </c>
      <c r="DC491" t="str">
        <v>Institute of Natural and Cultural Heritage (IPANC)</v>
      </c>
      <c r="DD491" t="str">
        <v>International Committee for the Development of People (CISP)</v>
      </c>
      <c r="DE491" t="str">
        <v>International Federation of the Red Cross (IFRC)</v>
      </c>
      <c r="DF491" t="str">
        <v>International Labour Organization (ILO)</v>
      </c>
      <c r="DG491" t="str">
        <v>International Medical Corps</v>
      </c>
      <c r="DH491" t="str">
        <v>International Organization for Migration (IOM)</v>
      </c>
      <c r="DI491" t="str">
        <v>International Rescue Committee (IRC)</v>
      </c>
      <c r="DJ491" t="str">
        <v>INTERSOS</v>
      </c>
      <c r="DK491" t="str">
        <v>Jesuit Migrant Service (JMS)</v>
      </c>
      <c r="DL491" t="str">
        <v>Jesuit Refugee Service (JRS)</v>
      </c>
      <c r="DM491" t="str">
        <v>Jesuit Service for Migrants and Refugees (JSMR)</v>
      </c>
      <c r="DN491" t="str">
        <v>Joint United Nations Programme on HIV/AIDS (UNAIDS)</v>
      </c>
      <c r="DO491" t="str">
        <v>Kimirina Coorporation</v>
      </c>
      <c r="DP491" t="str">
        <v>La Casita Hispanic Cultural Centre</v>
      </c>
      <c r="DQ491" t="str">
        <v>Latin American Network of Non-Governmental Organizations of Persons with Disabilities and their Families (RIADIS)</v>
      </c>
      <c r="DR491" t="str">
        <v>LGBT+ Movement Brazil</v>
      </c>
      <c r="DS491" t="str">
        <v>Living Water Community (LWC)</v>
      </c>
      <c r="DT491" t="str">
        <v>LLANOVENCOL</v>
      </c>
      <c r="DU491" t="str">
        <v>Lutheran World Federation</v>
      </c>
      <c r="DV491" t="str">
        <v>Lutheran World Relief</v>
      </c>
      <c r="DW491" t="str">
        <v>Malteser International</v>
      </c>
      <c r="DX491" t="str">
        <v>Mana Institute</v>
      </c>
      <c r="DY491" t="str">
        <v>Manos Veneguayas Association</v>
      </c>
      <c r="DZ491" t="str">
        <v>Más Igualdad Perú</v>
      </c>
      <c r="EA491" t="str">
        <v>MedGlobal</v>
      </c>
      <c r="EB491" t="str">
        <v>Medical Teams International</v>
      </c>
      <c r="EC491" t="str">
        <v>Mercy Corps</v>
      </c>
      <c r="ED491" t="str">
        <v>Migrant Service Center (CAM)</v>
      </c>
      <c r="EE491" t="str">
        <v>Migrants, Refugees and Argentine Social Entrepreneurs (MIRARES)</v>
      </c>
      <c r="EF491" t="str">
        <v>Mision Scalabriniana - Ecuador</v>
      </c>
      <c r="EG491" t="str">
        <v>Missão Paz</v>
      </c>
      <c r="EH491" t="str">
        <v>Museu A CASA</v>
      </c>
      <c r="EI491" t="str">
        <v>Norwegian Refugee Council (NRC)</v>
      </c>
      <c r="EJ491" t="str">
        <v>ONG Migrantes por el Maule</v>
      </c>
      <c r="EK491" t="str">
        <v>ONG Preemptive Love Coalition Colombia</v>
      </c>
      <c r="EL491" t="str">
        <v>Organización Transfomando Vidas</v>
      </c>
      <c r="EM491" t="str">
        <v>Organization of Ibero-American States for Education, Science and Culture (OEI)</v>
      </c>
      <c r="EN491" t="str">
        <v>OXFAM</v>
      </c>
      <c r="EO491" t="str">
        <v>Panamerican Development Foundation</v>
      </c>
      <c r="EP491" t="str">
        <v>Panamerican Health Organization/World Health Organization (PAHO/WHO)</v>
      </c>
      <c r="EQ491" t="str">
        <v>Pastoral of Human Mobility - Peruvian Episcopal Conference</v>
      </c>
      <c r="ER491" t="str">
        <v>Pastoral Service for Migrants National</v>
      </c>
      <c r="ES491" t="str">
        <v>Permanent Human Rights defense Committee (CDH)</v>
      </c>
      <c r="ET491" t="str">
        <v>Pirilampos Institute - Group of visits and voluntary actions in Roraima</v>
      </c>
      <c r="EU491" t="str">
        <v>Plan International</v>
      </c>
      <c r="EV491" t="str">
        <v>Population Program, Faculty of Social Sciences, University of the Republic</v>
      </c>
      <c r="EW491" t="str">
        <v>Profamilia Association</v>
      </c>
      <c r="EX491" t="str">
        <v>Red con Migrantes y Refugiados</v>
      </c>
      <c r="EY491" t="str">
        <v>Red Cross Colombia</v>
      </c>
      <c r="EZ491" t="str">
        <v>Red Cross Ecuador</v>
      </c>
      <c r="FA491" t="str">
        <v>Red Cross Peru</v>
      </c>
      <c r="FB491" t="str">
        <v>Red de Investigaciones en Derechos Humanos - CONICET (Consejo Nacional de Investigaciones Científicas y Técnicas)</v>
      </c>
      <c r="FC491" t="str">
        <v>RET International</v>
      </c>
      <c r="FD491" t="str">
        <v>Salú pa Tur Foundation</v>
      </c>
      <c r="FE491" t="str">
        <v>Salvation Army</v>
      </c>
      <c r="FF491" t="str">
        <v>Samaritan's Purse</v>
      </c>
      <c r="FG491" t="str">
        <v>Save the Children International (SCI)</v>
      </c>
      <c r="FH491" t="str">
        <v>Scalabrini Foundation Chile</v>
      </c>
      <c r="FI491" t="str">
        <v>Sección Peruana de Amnistía Internacional</v>
      </c>
      <c r="FJ491" t="str">
        <v>Serviço Pastoral dos Migrantes do Nordeste</v>
      </c>
      <c r="FK491" t="str">
        <v>Sesame Workshop</v>
      </c>
      <c r="FL491" t="str">
        <v>Si, Da Vida</v>
      </c>
      <c r="FM491" t="str">
        <v>Solidarity and Action Asociation</v>
      </c>
      <c r="FN491" t="str">
        <v>SOS Children's Villages</v>
      </c>
      <c r="FO491" t="str">
        <v>Tarabita Foundation</v>
      </c>
      <c r="FP491" t="str">
        <v>Tearfund</v>
      </c>
      <c r="FQ491" t="str">
        <v>TECHO</v>
      </c>
      <c r="FR491" t="str">
        <v>Terranueva Foundation</v>
      </c>
      <c r="FS491" t="str">
        <v>Terre des Hommes Suisse</v>
      </c>
      <c r="FT491" t="str">
        <v>The Israel Forum for International Humanitarian Aid (IsraAID)</v>
      </c>
      <c r="FU491" t="str">
        <v>Unión Venezolana en Perú</v>
      </c>
      <c r="FV491" t="str">
        <v>United Nations Children's Fund (UNICEF)</v>
      </c>
      <c r="FW491" t="str">
        <v>United Nations Development Programme (UNDP)</v>
      </c>
      <c r="FX491" t="str">
        <v>United Nations Educational, Scientific and Cultural Organization (UNESCO)</v>
      </c>
      <c r="FY491" t="str">
        <v>United Nations Entity for Gender Equality and the Empowerment of Women (UNWOMEN)</v>
      </c>
      <c r="FZ491" t="str">
        <v>United Nations Food and Agricultural Organization (FAO)</v>
      </c>
      <c r="GA491" t="str">
        <v>United Nations High Commissioner for Refugees (UNHCR)</v>
      </c>
      <c r="GB491" t="str">
        <v>United Nations Office of the High Commissioner for Human Rights (OHCHR)</v>
      </c>
      <c r="GC491" t="str">
        <v>United Nations Office on Drugs and Crime (UNODC)</v>
      </c>
      <c r="GD491" t="str">
        <v>United Nations Population Fund (UNFPA)</v>
      </c>
      <c r="GE491" t="str">
        <v>United Nations Programme for Human Settlements (UN Habitat)</v>
      </c>
      <c r="GF491" t="str">
        <v>Vale da Benção Educational and Charitable Association (AEBVB)</v>
      </c>
      <c r="GG491" t="str">
        <v>VenAruba Solidaria</v>
      </c>
      <c r="GH491" t="str">
        <v>Venex Curacao Foundation</v>
      </c>
      <c r="GI491" t="str">
        <v>Venezolanos en Barranquilla</v>
      </c>
      <c r="GJ491" t="str">
        <v>Venezolanos en San Cristóbal</v>
      </c>
      <c r="GK491" t="str">
        <v>Venezuelan Emigrant Foundation (FEV)</v>
      </c>
      <c r="GL491" t="str">
        <v>Vicaría de Pastoral Social Caritas</v>
      </c>
      <c r="GM491" t="str">
        <v>Voices GY</v>
      </c>
      <c r="GN491" t="str">
        <v>We World GVC</v>
      </c>
      <c r="GO491" t="str">
        <v>World Council of Credit Unions</v>
      </c>
      <c r="GP491" t="str">
        <v>World Food Programme (WFP)</v>
      </c>
      <c r="GQ491" t="str">
        <v>World Vision</v>
      </c>
      <c r="GR491" t="str">
        <v>ZOA</v>
      </c>
    </row>
    <row r="492" spans="8:200" x14ac:dyDescent="0.3">
      <c r="H492" t="str" cm="1">
        <f t="array" ref="H492:GR492">TRANSPOSE(_xlfn._xlws.SORT(_xlfn._xlws.FILTER(Table3[Name],ISNUMBER(SEARCH(' Activity Sheet'!D546,Table3[Name])),"Not found"),,1))</f>
        <v>.New Organisation</v>
      </c>
      <c r="I492" t="str">
        <v>ABV - Association of Good with Life</v>
      </c>
      <c r="J492" t="str">
        <v>ACAPS</v>
      </c>
      <c r="K492" t="str">
        <v>Acción y Desarrollo</v>
      </c>
      <c r="L492" t="str">
        <v>ACTED</v>
      </c>
      <c r="M492" t="str">
        <v>Action against Hunger</v>
      </c>
      <c r="N492" t="str">
        <v>ActionAid</v>
      </c>
      <c r="O492" t="str">
        <v>Adventist Development and Relief Agency (ADRA)</v>
      </c>
      <c r="P492" t="str">
        <v>Alas de Colibrí Foundation</v>
      </c>
      <c r="Q492" t="str">
        <v>Alianza por la Solidaridad</v>
      </c>
      <c r="R492" t="str">
        <v>Alianza por Venezuela</v>
      </c>
      <c r="S492" t="str">
        <v>Americares Foundation</v>
      </c>
      <c r="T492" t="str">
        <v>Argentine Commission for Refugees and Migrants (CAREF)</v>
      </c>
      <c r="U492" t="str">
        <v>Asociación Aves</v>
      </c>
      <c r="V492" t="str">
        <v>Asociación de Jubilados y Pensionados Venezolanos en Argentina</v>
      </c>
      <c r="W492" t="str">
        <v>Asociación de Venezolanos en Eloy Alfaro</v>
      </c>
      <c r="X492" t="str">
        <v>Asociación Fundación contra el Hambre Perú</v>
      </c>
      <c r="Y492" t="str">
        <v>Asociación Migrantes Venezolanos</v>
      </c>
      <c r="Z492" t="str">
        <v>Asociación Misioneros de San Carlos Scalabrinianos</v>
      </c>
      <c r="AA492" t="str">
        <v>Asociacion Proteccion Poblacion Vulnerable</v>
      </c>
      <c r="AB492" t="str">
        <v>Asociación Quinta Ola</v>
      </c>
      <c r="AC492" t="str">
        <v>Asociación Salto Ángel</v>
      </c>
      <c r="AD492" t="str">
        <v>Asociación Venezuela en Ecuador AC</v>
      </c>
      <c r="AE492" t="str">
        <v>ASOVENAR</v>
      </c>
      <c r="AF492" t="str">
        <v>Associação Hermanitos</v>
      </c>
      <c r="AG492" t="str">
        <v>AVSI Foundation</v>
      </c>
      <c r="AH492" t="str">
        <v>Bethany Christian Services</v>
      </c>
      <c r="AI492" t="str">
        <v>Blumont</v>
      </c>
      <c r="AJ492" t="str">
        <v>CARE</v>
      </c>
      <c r="AK492" t="str">
        <v>Caritas Brazil</v>
      </c>
      <c r="AL492" t="str">
        <v>Caritas Ecuador</v>
      </c>
      <c r="AM492" t="str">
        <v>Caritas Germany</v>
      </c>
      <c r="AN492" t="str">
        <v>Caritas Manaus</v>
      </c>
      <c r="AO492" t="str">
        <v>Caritas Parana</v>
      </c>
      <c r="AP492" t="str">
        <v>Caritas Peru</v>
      </c>
      <c r="AQ492" t="str">
        <v>Caritas Rio de Janeiro</v>
      </c>
      <c r="AR492" t="str">
        <v>Caritas São Paulo</v>
      </c>
      <c r="AS492" t="str">
        <v>Caritas Switzerland</v>
      </c>
      <c r="AT492" t="str">
        <v>CCEFIRO Association</v>
      </c>
      <c r="AU492" t="str">
        <v>CEDRO</v>
      </c>
      <c r="AV492" t="str">
        <v>Center for Integrated Studies and Programs for Sustainable Development (CIEDS)</v>
      </c>
      <c r="AW492" t="str">
        <v>Center for Migration and Human Rights of the Diocese of Roraima (CMDH)</v>
      </c>
      <c r="AX492" t="str">
        <v>Centro de Atencion Psicosocial (CAPS)</v>
      </c>
      <c r="AY492" t="str">
        <v>CESAL</v>
      </c>
      <c r="AZ492" t="str">
        <v>CESVI-Cooperazione e Sviluppo</v>
      </c>
      <c r="BA492" t="str">
        <v>ChildFund International</v>
      </c>
      <c r="BB492" t="str">
        <v>CHS Alternativo</v>
      </c>
      <c r="BC492" t="str">
        <v>Churún Merú Association</v>
      </c>
      <c r="BD492" t="str">
        <v>Coalición por Venezuela</v>
      </c>
      <c r="BE492" t="str">
        <v>Colonia Foundation of Venezuelans in the Dominican Republic (FUNCOVERD)</v>
      </c>
      <c r="BF492" t="str">
        <v>COLVENZ</v>
      </c>
      <c r="BG492" t="str">
        <v>Compassiva</v>
      </c>
      <c r="BH492" t="str">
        <v>Consejo Interreligioso del Perú - Religiones por la Paz</v>
      </c>
      <c r="BI492" t="str">
        <v>Consorcio ONG OCIPI Y Capellanía Nacional OFICA</v>
      </c>
      <c r="BJ492" t="str">
        <v>COOPI - International Cooperation Foundation</v>
      </c>
      <c r="BK492" t="str">
        <v>Corporación Colectivo Sin Fronteras</v>
      </c>
      <c r="BL492" t="str">
        <v>CRISFE Foundation</v>
      </c>
      <c r="BM492" t="str">
        <v>Cuso International</v>
      </c>
      <c r="BN492" t="str">
        <v>Danielle’s Children Fund (DCF)</v>
      </c>
      <c r="BO492" t="str">
        <v>Danish Refugee Council (DRC)</v>
      </c>
      <c r="BP492" t="str">
        <v>Development Support Association - APOYAR</v>
      </c>
      <c r="BQ492" t="str">
        <v>Diakonie Katastrophenhilfe</v>
      </c>
      <c r="BR492" t="str">
        <v>Diálogo Diverso</v>
      </c>
      <c r="BS492" t="str">
        <v>Doctors of the World</v>
      </c>
      <c r="BT492" t="str">
        <v>Dominican Institute for Integrated Development</v>
      </c>
      <c r="BU492" t="str">
        <v>Duendes y Ángeles Vinotinto República Dominicana</v>
      </c>
      <c r="BV492" t="str">
        <v>Encuentros SJS (Servicio Jesuita de la Solidaridad)</v>
      </c>
      <c r="BW492" t="str">
        <v>Ending Violence Against Migrants</v>
      </c>
      <c r="BX492" t="str">
        <v>Equidad Foundation</v>
      </c>
      <c r="BY492" t="str">
        <v>Equilibrium CenDE</v>
      </c>
      <c r="BZ492" t="str">
        <v>Facultad de Psicología - Universidad de la República (UDELAR)</v>
      </c>
      <c r="CA492" t="str">
        <v>First International Emergency and Solidarités International</v>
      </c>
      <c r="CB492" t="str">
        <v>Fondo Ecuatoriano Populorum Progressio</v>
      </c>
      <c r="CC492" t="str">
        <v>Foro Salud Callao</v>
      </c>
      <c r="CD492" t="str">
        <v>Foundation for the Integration and Development of Latin America (FIDAL)</v>
      </c>
      <c r="CE492" t="str">
        <v>Foundation of the Americas (FUDELA)</v>
      </c>
      <c r="CF492" t="str">
        <v>Fraternity Without Borders</v>
      </c>
      <c r="CG492" t="str">
        <v>Fundación Brisas del Norte</v>
      </c>
      <c r="CH492" t="str">
        <v>Fundación Colombovenezolana Nueva Ilusión</v>
      </c>
      <c r="CI492" t="str">
        <v>Fundación Nakama's</v>
      </c>
      <c r="CJ492" t="str">
        <v>Fundación RadaBer</v>
      </c>
      <c r="CK492" t="str">
        <v>Fundación Scalabrini Bolivia</v>
      </c>
      <c r="CL492" t="str">
        <v>Fundacion Social Vivan los Niños</v>
      </c>
      <c r="CM492" t="str">
        <v>FUNVEAC</v>
      </c>
      <c r="CN492" t="str">
        <v>German Development Cooperation Agency GIZ</v>
      </c>
      <c r="CO492" t="str">
        <v>Globalizate Radio</v>
      </c>
      <c r="CP492" t="str">
        <v>GOAL</v>
      </c>
      <c r="CQ492" t="str">
        <v>Halü Bienestar Humano Foundation (HALU)</v>
      </c>
      <c r="CR492" t="str">
        <v>Heartland Alliance International (HAI)</v>
      </c>
      <c r="CS492" t="str">
        <v>HELVETAS Swiss Intercooperation</v>
      </c>
      <c r="CT492" t="str">
        <v>HIAS</v>
      </c>
      <c r="CU492" t="str">
        <v>Human Rights Defence Curaçao</v>
      </c>
      <c r="CV492" t="str">
        <v>Humanity &amp; Inclusion</v>
      </c>
      <c r="CW492" t="str">
        <v>Humans Analytic</v>
      </c>
      <c r="CX492" t="str">
        <v>Idas y Vueltas Association</v>
      </c>
      <c r="CY492" t="str">
        <v>iMMAP</v>
      </c>
      <c r="CZ492" t="str">
        <v>IMPACT Initiatives (REACH)</v>
      </c>
      <c r="DA492" t="str">
        <v>Inmigrante Feliz Association</v>
      </c>
      <c r="DB492" t="str">
        <v>Institute for Migration and Human Rights (IMDH)</v>
      </c>
      <c r="DC492" t="str">
        <v>Institute of Natural and Cultural Heritage (IPANC)</v>
      </c>
      <c r="DD492" t="str">
        <v>International Committee for the Development of People (CISP)</v>
      </c>
      <c r="DE492" t="str">
        <v>International Federation of the Red Cross (IFRC)</v>
      </c>
      <c r="DF492" t="str">
        <v>International Labour Organization (ILO)</v>
      </c>
      <c r="DG492" t="str">
        <v>International Medical Corps</v>
      </c>
      <c r="DH492" t="str">
        <v>International Organization for Migration (IOM)</v>
      </c>
      <c r="DI492" t="str">
        <v>International Rescue Committee (IRC)</v>
      </c>
      <c r="DJ492" t="str">
        <v>INTERSOS</v>
      </c>
      <c r="DK492" t="str">
        <v>Jesuit Migrant Service (JMS)</v>
      </c>
      <c r="DL492" t="str">
        <v>Jesuit Refugee Service (JRS)</v>
      </c>
      <c r="DM492" t="str">
        <v>Jesuit Service for Migrants and Refugees (JSMR)</v>
      </c>
      <c r="DN492" t="str">
        <v>Joint United Nations Programme on HIV/AIDS (UNAIDS)</v>
      </c>
      <c r="DO492" t="str">
        <v>Kimirina Coorporation</v>
      </c>
      <c r="DP492" t="str">
        <v>La Casita Hispanic Cultural Centre</v>
      </c>
      <c r="DQ492" t="str">
        <v>Latin American Network of Non-Governmental Organizations of Persons with Disabilities and their Families (RIADIS)</v>
      </c>
      <c r="DR492" t="str">
        <v>LGBT+ Movement Brazil</v>
      </c>
      <c r="DS492" t="str">
        <v>Living Water Community (LWC)</v>
      </c>
      <c r="DT492" t="str">
        <v>LLANOVENCOL</v>
      </c>
      <c r="DU492" t="str">
        <v>Lutheran World Federation</v>
      </c>
      <c r="DV492" t="str">
        <v>Lutheran World Relief</v>
      </c>
      <c r="DW492" t="str">
        <v>Malteser International</v>
      </c>
      <c r="DX492" t="str">
        <v>Mana Institute</v>
      </c>
      <c r="DY492" t="str">
        <v>Manos Veneguayas Association</v>
      </c>
      <c r="DZ492" t="str">
        <v>Más Igualdad Perú</v>
      </c>
      <c r="EA492" t="str">
        <v>MedGlobal</v>
      </c>
      <c r="EB492" t="str">
        <v>Medical Teams International</v>
      </c>
      <c r="EC492" t="str">
        <v>Mercy Corps</v>
      </c>
      <c r="ED492" t="str">
        <v>Migrant Service Center (CAM)</v>
      </c>
      <c r="EE492" t="str">
        <v>Migrants, Refugees and Argentine Social Entrepreneurs (MIRARES)</v>
      </c>
      <c r="EF492" t="str">
        <v>Mision Scalabriniana - Ecuador</v>
      </c>
      <c r="EG492" t="str">
        <v>Missão Paz</v>
      </c>
      <c r="EH492" t="str">
        <v>Museu A CASA</v>
      </c>
      <c r="EI492" t="str">
        <v>Norwegian Refugee Council (NRC)</v>
      </c>
      <c r="EJ492" t="str">
        <v>ONG Migrantes por el Maule</v>
      </c>
      <c r="EK492" t="str">
        <v>ONG Preemptive Love Coalition Colombia</v>
      </c>
      <c r="EL492" t="str">
        <v>Organización Transfomando Vidas</v>
      </c>
      <c r="EM492" t="str">
        <v>Organization of Ibero-American States for Education, Science and Culture (OEI)</v>
      </c>
      <c r="EN492" t="str">
        <v>OXFAM</v>
      </c>
      <c r="EO492" t="str">
        <v>Panamerican Development Foundation</v>
      </c>
      <c r="EP492" t="str">
        <v>Panamerican Health Organization/World Health Organization (PAHO/WHO)</v>
      </c>
      <c r="EQ492" t="str">
        <v>Pastoral of Human Mobility - Peruvian Episcopal Conference</v>
      </c>
      <c r="ER492" t="str">
        <v>Pastoral Service for Migrants National</v>
      </c>
      <c r="ES492" t="str">
        <v>Permanent Human Rights defense Committee (CDH)</v>
      </c>
      <c r="ET492" t="str">
        <v>Pirilampos Institute - Group of visits and voluntary actions in Roraima</v>
      </c>
      <c r="EU492" t="str">
        <v>Plan International</v>
      </c>
      <c r="EV492" t="str">
        <v>Population Program, Faculty of Social Sciences, University of the Republic</v>
      </c>
      <c r="EW492" t="str">
        <v>Profamilia Association</v>
      </c>
      <c r="EX492" t="str">
        <v>Red con Migrantes y Refugiados</v>
      </c>
      <c r="EY492" t="str">
        <v>Red Cross Colombia</v>
      </c>
      <c r="EZ492" t="str">
        <v>Red Cross Ecuador</v>
      </c>
      <c r="FA492" t="str">
        <v>Red Cross Peru</v>
      </c>
      <c r="FB492" t="str">
        <v>Red de Investigaciones en Derechos Humanos - CONICET (Consejo Nacional de Investigaciones Científicas y Técnicas)</v>
      </c>
      <c r="FC492" t="str">
        <v>RET International</v>
      </c>
      <c r="FD492" t="str">
        <v>Salú pa Tur Foundation</v>
      </c>
      <c r="FE492" t="str">
        <v>Salvation Army</v>
      </c>
      <c r="FF492" t="str">
        <v>Samaritan's Purse</v>
      </c>
      <c r="FG492" t="str">
        <v>Save the Children International (SCI)</v>
      </c>
      <c r="FH492" t="str">
        <v>Scalabrini Foundation Chile</v>
      </c>
      <c r="FI492" t="str">
        <v>Sección Peruana de Amnistía Internacional</v>
      </c>
      <c r="FJ492" t="str">
        <v>Serviço Pastoral dos Migrantes do Nordeste</v>
      </c>
      <c r="FK492" t="str">
        <v>Sesame Workshop</v>
      </c>
      <c r="FL492" t="str">
        <v>Si, Da Vida</v>
      </c>
      <c r="FM492" t="str">
        <v>Solidarity and Action Asociation</v>
      </c>
      <c r="FN492" t="str">
        <v>SOS Children's Villages</v>
      </c>
      <c r="FO492" t="str">
        <v>Tarabita Foundation</v>
      </c>
      <c r="FP492" t="str">
        <v>Tearfund</v>
      </c>
      <c r="FQ492" t="str">
        <v>TECHO</v>
      </c>
      <c r="FR492" t="str">
        <v>Terranueva Foundation</v>
      </c>
      <c r="FS492" t="str">
        <v>Terre des Hommes Suisse</v>
      </c>
      <c r="FT492" t="str">
        <v>The Israel Forum for International Humanitarian Aid (IsraAID)</v>
      </c>
      <c r="FU492" t="str">
        <v>Unión Venezolana en Perú</v>
      </c>
      <c r="FV492" t="str">
        <v>United Nations Children's Fund (UNICEF)</v>
      </c>
      <c r="FW492" t="str">
        <v>United Nations Development Programme (UNDP)</v>
      </c>
      <c r="FX492" t="str">
        <v>United Nations Educational, Scientific and Cultural Organization (UNESCO)</v>
      </c>
      <c r="FY492" t="str">
        <v>United Nations Entity for Gender Equality and the Empowerment of Women (UNWOMEN)</v>
      </c>
      <c r="FZ492" t="str">
        <v>United Nations Food and Agricultural Organization (FAO)</v>
      </c>
      <c r="GA492" t="str">
        <v>United Nations High Commissioner for Refugees (UNHCR)</v>
      </c>
      <c r="GB492" t="str">
        <v>United Nations Office of the High Commissioner for Human Rights (OHCHR)</v>
      </c>
      <c r="GC492" t="str">
        <v>United Nations Office on Drugs and Crime (UNODC)</v>
      </c>
      <c r="GD492" t="str">
        <v>United Nations Population Fund (UNFPA)</v>
      </c>
      <c r="GE492" t="str">
        <v>United Nations Programme for Human Settlements (UN Habitat)</v>
      </c>
      <c r="GF492" t="str">
        <v>Vale da Benção Educational and Charitable Association (AEBVB)</v>
      </c>
      <c r="GG492" t="str">
        <v>VenAruba Solidaria</v>
      </c>
      <c r="GH492" t="str">
        <v>Venex Curacao Foundation</v>
      </c>
      <c r="GI492" t="str">
        <v>Venezolanos en Barranquilla</v>
      </c>
      <c r="GJ492" t="str">
        <v>Venezolanos en San Cristóbal</v>
      </c>
      <c r="GK492" t="str">
        <v>Venezuelan Emigrant Foundation (FEV)</v>
      </c>
      <c r="GL492" t="str">
        <v>Vicaría de Pastoral Social Caritas</v>
      </c>
      <c r="GM492" t="str">
        <v>Voices GY</v>
      </c>
      <c r="GN492" t="str">
        <v>We World GVC</v>
      </c>
      <c r="GO492" t="str">
        <v>World Council of Credit Unions</v>
      </c>
      <c r="GP492" t="str">
        <v>World Food Programme (WFP)</v>
      </c>
      <c r="GQ492" t="str">
        <v>World Vision</v>
      </c>
      <c r="GR492" t="str">
        <v>ZOA</v>
      </c>
    </row>
    <row r="493" spans="8:200" x14ac:dyDescent="0.3">
      <c r="H493" t="str" cm="1">
        <f t="array" ref="H493:GR493">TRANSPOSE(_xlfn._xlws.SORT(_xlfn._xlws.FILTER(Table3[Name],ISNUMBER(SEARCH(' Activity Sheet'!D547,Table3[Name])),"Not found"),,1))</f>
        <v>.New Organisation</v>
      </c>
      <c r="I493" t="str">
        <v>ABV - Association of Good with Life</v>
      </c>
      <c r="J493" t="str">
        <v>ACAPS</v>
      </c>
      <c r="K493" t="str">
        <v>Acción y Desarrollo</v>
      </c>
      <c r="L493" t="str">
        <v>ACTED</v>
      </c>
      <c r="M493" t="str">
        <v>Action against Hunger</v>
      </c>
      <c r="N493" t="str">
        <v>ActionAid</v>
      </c>
      <c r="O493" t="str">
        <v>Adventist Development and Relief Agency (ADRA)</v>
      </c>
      <c r="P493" t="str">
        <v>Alas de Colibrí Foundation</v>
      </c>
      <c r="Q493" t="str">
        <v>Alianza por la Solidaridad</v>
      </c>
      <c r="R493" t="str">
        <v>Alianza por Venezuela</v>
      </c>
      <c r="S493" t="str">
        <v>Americares Foundation</v>
      </c>
      <c r="T493" t="str">
        <v>Argentine Commission for Refugees and Migrants (CAREF)</v>
      </c>
      <c r="U493" t="str">
        <v>Asociación Aves</v>
      </c>
      <c r="V493" t="str">
        <v>Asociación de Jubilados y Pensionados Venezolanos en Argentina</v>
      </c>
      <c r="W493" t="str">
        <v>Asociación de Venezolanos en Eloy Alfaro</v>
      </c>
      <c r="X493" t="str">
        <v>Asociación Fundación contra el Hambre Perú</v>
      </c>
      <c r="Y493" t="str">
        <v>Asociación Migrantes Venezolanos</v>
      </c>
      <c r="Z493" t="str">
        <v>Asociación Misioneros de San Carlos Scalabrinianos</v>
      </c>
      <c r="AA493" t="str">
        <v>Asociacion Proteccion Poblacion Vulnerable</v>
      </c>
      <c r="AB493" t="str">
        <v>Asociación Quinta Ola</v>
      </c>
      <c r="AC493" t="str">
        <v>Asociación Salto Ángel</v>
      </c>
      <c r="AD493" t="str">
        <v>Asociación Venezuela en Ecuador AC</v>
      </c>
      <c r="AE493" t="str">
        <v>ASOVENAR</v>
      </c>
      <c r="AF493" t="str">
        <v>Associação Hermanitos</v>
      </c>
      <c r="AG493" t="str">
        <v>AVSI Foundation</v>
      </c>
      <c r="AH493" t="str">
        <v>Bethany Christian Services</v>
      </c>
      <c r="AI493" t="str">
        <v>Blumont</v>
      </c>
      <c r="AJ493" t="str">
        <v>CARE</v>
      </c>
      <c r="AK493" t="str">
        <v>Caritas Brazil</v>
      </c>
      <c r="AL493" t="str">
        <v>Caritas Ecuador</v>
      </c>
      <c r="AM493" t="str">
        <v>Caritas Germany</v>
      </c>
      <c r="AN493" t="str">
        <v>Caritas Manaus</v>
      </c>
      <c r="AO493" t="str">
        <v>Caritas Parana</v>
      </c>
      <c r="AP493" t="str">
        <v>Caritas Peru</v>
      </c>
      <c r="AQ493" t="str">
        <v>Caritas Rio de Janeiro</v>
      </c>
      <c r="AR493" t="str">
        <v>Caritas São Paulo</v>
      </c>
      <c r="AS493" t="str">
        <v>Caritas Switzerland</v>
      </c>
      <c r="AT493" t="str">
        <v>CCEFIRO Association</v>
      </c>
      <c r="AU493" t="str">
        <v>CEDRO</v>
      </c>
      <c r="AV493" t="str">
        <v>Center for Integrated Studies and Programs for Sustainable Development (CIEDS)</v>
      </c>
      <c r="AW493" t="str">
        <v>Center for Migration and Human Rights of the Diocese of Roraima (CMDH)</v>
      </c>
      <c r="AX493" t="str">
        <v>Centro de Atencion Psicosocial (CAPS)</v>
      </c>
      <c r="AY493" t="str">
        <v>CESAL</v>
      </c>
      <c r="AZ493" t="str">
        <v>CESVI-Cooperazione e Sviluppo</v>
      </c>
      <c r="BA493" t="str">
        <v>ChildFund International</v>
      </c>
      <c r="BB493" t="str">
        <v>CHS Alternativo</v>
      </c>
      <c r="BC493" t="str">
        <v>Churún Merú Association</v>
      </c>
      <c r="BD493" t="str">
        <v>Coalición por Venezuela</v>
      </c>
      <c r="BE493" t="str">
        <v>Colonia Foundation of Venezuelans in the Dominican Republic (FUNCOVERD)</v>
      </c>
      <c r="BF493" t="str">
        <v>COLVENZ</v>
      </c>
      <c r="BG493" t="str">
        <v>Compassiva</v>
      </c>
      <c r="BH493" t="str">
        <v>Consejo Interreligioso del Perú - Religiones por la Paz</v>
      </c>
      <c r="BI493" t="str">
        <v>Consorcio ONG OCIPI Y Capellanía Nacional OFICA</v>
      </c>
      <c r="BJ493" t="str">
        <v>COOPI - International Cooperation Foundation</v>
      </c>
      <c r="BK493" t="str">
        <v>Corporación Colectivo Sin Fronteras</v>
      </c>
      <c r="BL493" t="str">
        <v>CRISFE Foundation</v>
      </c>
      <c r="BM493" t="str">
        <v>Cuso International</v>
      </c>
      <c r="BN493" t="str">
        <v>Danielle’s Children Fund (DCF)</v>
      </c>
      <c r="BO493" t="str">
        <v>Danish Refugee Council (DRC)</v>
      </c>
      <c r="BP493" t="str">
        <v>Development Support Association - APOYAR</v>
      </c>
      <c r="BQ493" t="str">
        <v>Diakonie Katastrophenhilfe</v>
      </c>
      <c r="BR493" t="str">
        <v>Diálogo Diverso</v>
      </c>
      <c r="BS493" t="str">
        <v>Doctors of the World</v>
      </c>
      <c r="BT493" t="str">
        <v>Dominican Institute for Integrated Development</v>
      </c>
      <c r="BU493" t="str">
        <v>Duendes y Ángeles Vinotinto República Dominicana</v>
      </c>
      <c r="BV493" t="str">
        <v>Encuentros SJS (Servicio Jesuita de la Solidaridad)</v>
      </c>
      <c r="BW493" t="str">
        <v>Ending Violence Against Migrants</v>
      </c>
      <c r="BX493" t="str">
        <v>Equidad Foundation</v>
      </c>
      <c r="BY493" t="str">
        <v>Equilibrium CenDE</v>
      </c>
      <c r="BZ493" t="str">
        <v>Facultad de Psicología - Universidad de la República (UDELAR)</v>
      </c>
      <c r="CA493" t="str">
        <v>First International Emergency and Solidarités International</v>
      </c>
      <c r="CB493" t="str">
        <v>Fondo Ecuatoriano Populorum Progressio</v>
      </c>
      <c r="CC493" t="str">
        <v>Foro Salud Callao</v>
      </c>
      <c r="CD493" t="str">
        <v>Foundation for the Integration and Development of Latin America (FIDAL)</v>
      </c>
      <c r="CE493" t="str">
        <v>Foundation of the Americas (FUDELA)</v>
      </c>
      <c r="CF493" t="str">
        <v>Fraternity Without Borders</v>
      </c>
      <c r="CG493" t="str">
        <v>Fundación Brisas del Norte</v>
      </c>
      <c r="CH493" t="str">
        <v>Fundación Colombovenezolana Nueva Ilusión</v>
      </c>
      <c r="CI493" t="str">
        <v>Fundación Nakama's</v>
      </c>
      <c r="CJ493" t="str">
        <v>Fundación RadaBer</v>
      </c>
      <c r="CK493" t="str">
        <v>Fundación Scalabrini Bolivia</v>
      </c>
      <c r="CL493" t="str">
        <v>Fundacion Social Vivan los Niños</v>
      </c>
      <c r="CM493" t="str">
        <v>FUNVEAC</v>
      </c>
      <c r="CN493" t="str">
        <v>German Development Cooperation Agency GIZ</v>
      </c>
      <c r="CO493" t="str">
        <v>Globalizate Radio</v>
      </c>
      <c r="CP493" t="str">
        <v>GOAL</v>
      </c>
      <c r="CQ493" t="str">
        <v>Halü Bienestar Humano Foundation (HALU)</v>
      </c>
      <c r="CR493" t="str">
        <v>Heartland Alliance International (HAI)</v>
      </c>
      <c r="CS493" t="str">
        <v>HELVETAS Swiss Intercooperation</v>
      </c>
      <c r="CT493" t="str">
        <v>HIAS</v>
      </c>
      <c r="CU493" t="str">
        <v>Human Rights Defence Curaçao</v>
      </c>
      <c r="CV493" t="str">
        <v>Humanity &amp; Inclusion</v>
      </c>
      <c r="CW493" t="str">
        <v>Humans Analytic</v>
      </c>
      <c r="CX493" t="str">
        <v>Idas y Vueltas Association</v>
      </c>
      <c r="CY493" t="str">
        <v>iMMAP</v>
      </c>
      <c r="CZ493" t="str">
        <v>IMPACT Initiatives (REACH)</v>
      </c>
      <c r="DA493" t="str">
        <v>Inmigrante Feliz Association</v>
      </c>
      <c r="DB493" t="str">
        <v>Institute for Migration and Human Rights (IMDH)</v>
      </c>
      <c r="DC493" t="str">
        <v>Institute of Natural and Cultural Heritage (IPANC)</v>
      </c>
      <c r="DD493" t="str">
        <v>International Committee for the Development of People (CISP)</v>
      </c>
      <c r="DE493" t="str">
        <v>International Federation of the Red Cross (IFRC)</v>
      </c>
      <c r="DF493" t="str">
        <v>International Labour Organization (ILO)</v>
      </c>
      <c r="DG493" t="str">
        <v>International Medical Corps</v>
      </c>
      <c r="DH493" t="str">
        <v>International Organization for Migration (IOM)</v>
      </c>
      <c r="DI493" t="str">
        <v>International Rescue Committee (IRC)</v>
      </c>
      <c r="DJ493" t="str">
        <v>INTERSOS</v>
      </c>
      <c r="DK493" t="str">
        <v>Jesuit Migrant Service (JMS)</v>
      </c>
      <c r="DL493" t="str">
        <v>Jesuit Refugee Service (JRS)</v>
      </c>
      <c r="DM493" t="str">
        <v>Jesuit Service for Migrants and Refugees (JSMR)</v>
      </c>
      <c r="DN493" t="str">
        <v>Joint United Nations Programme on HIV/AIDS (UNAIDS)</v>
      </c>
      <c r="DO493" t="str">
        <v>Kimirina Coorporation</v>
      </c>
      <c r="DP493" t="str">
        <v>La Casita Hispanic Cultural Centre</v>
      </c>
      <c r="DQ493" t="str">
        <v>Latin American Network of Non-Governmental Organizations of Persons with Disabilities and their Families (RIADIS)</v>
      </c>
      <c r="DR493" t="str">
        <v>LGBT+ Movement Brazil</v>
      </c>
      <c r="DS493" t="str">
        <v>Living Water Community (LWC)</v>
      </c>
      <c r="DT493" t="str">
        <v>LLANOVENCOL</v>
      </c>
      <c r="DU493" t="str">
        <v>Lutheran World Federation</v>
      </c>
      <c r="DV493" t="str">
        <v>Lutheran World Relief</v>
      </c>
      <c r="DW493" t="str">
        <v>Malteser International</v>
      </c>
      <c r="DX493" t="str">
        <v>Mana Institute</v>
      </c>
      <c r="DY493" t="str">
        <v>Manos Veneguayas Association</v>
      </c>
      <c r="DZ493" t="str">
        <v>Más Igualdad Perú</v>
      </c>
      <c r="EA493" t="str">
        <v>MedGlobal</v>
      </c>
      <c r="EB493" t="str">
        <v>Medical Teams International</v>
      </c>
      <c r="EC493" t="str">
        <v>Mercy Corps</v>
      </c>
      <c r="ED493" t="str">
        <v>Migrant Service Center (CAM)</v>
      </c>
      <c r="EE493" t="str">
        <v>Migrants, Refugees and Argentine Social Entrepreneurs (MIRARES)</v>
      </c>
      <c r="EF493" t="str">
        <v>Mision Scalabriniana - Ecuador</v>
      </c>
      <c r="EG493" t="str">
        <v>Missão Paz</v>
      </c>
      <c r="EH493" t="str">
        <v>Museu A CASA</v>
      </c>
      <c r="EI493" t="str">
        <v>Norwegian Refugee Council (NRC)</v>
      </c>
      <c r="EJ493" t="str">
        <v>ONG Migrantes por el Maule</v>
      </c>
      <c r="EK493" t="str">
        <v>ONG Preemptive Love Coalition Colombia</v>
      </c>
      <c r="EL493" t="str">
        <v>Organización Transfomando Vidas</v>
      </c>
      <c r="EM493" t="str">
        <v>Organization of Ibero-American States for Education, Science and Culture (OEI)</v>
      </c>
      <c r="EN493" t="str">
        <v>OXFAM</v>
      </c>
      <c r="EO493" t="str">
        <v>Panamerican Development Foundation</v>
      </c>
      <c r="EP493" t="str">
        <v>Panamerican Health Organization/World Health Organization (PAHO/WHO)</v>
      </c>
      <c r="EQ493" t="str">
        <v>Pastoral of Human Mobility - Peruvian Episcopal Conference</v>
      </c>
      <c r="ER493" t="str">
        <v>Pastoral Service for Migrants National</v>
      </c>
      <c r="ES493" t="str">
        <v>Permanent Human Rights defense Committee (CDH)</v>
      </c>
      <c r="ET493" t="str">
        <v>Pirilampos Institute - Group of visits and voluntary actions in Roraima</v>
      </c>
      <c r="EU493" t="str">
        <v>Plan International</v>
      </c>
      <c r="EV493" t="str">
        <v>Population Program, Faculty of Social Sciences, University of the Republic</v>
      </c>
      <c r="EW493" t="str">
        <v>Profamilia Association</v>
      </c>
      <c r="EX493" t="str">
        <v>Red con Migrantes y Refugiados</v>
      </c>
      <c r="EY493" t="str">
        <v>Red Cross Colombia</v>
      </c>
      <c r="EZ493" t="str">
        <v>Red Cross Ecuador</v>
      </c>
      <c r="FA493" t="str">
        <v>Red Cross Peru</v>
      </c>
      <c r="FB493" t="str">
        <v>Red de Investigaciones en Derechos Humanos - CONICET (Consejo Nacional de Investigaciones Científicas y Técnicas)</v>
      </c>
      <c r="FC493" t="str">
        <v>RET International</v>
      </c>
      <c r="FD493" t="str">
        <v>Salú pa Tur Foundation</v>
      </c>
      <c r="FE493" t="str">
        <v>Salvation Army</v>
      </c>
      <c r="FF493" t="str">
        <v>Samaritan's Purse</v>
      </c>
      <c r="FG493" t="str">
        <v>Save the Children International (SCI)</v>
      </c>
      <c r="FH493" t="str">
        <v>Scalabrini Foundation Chile</v>
      </c>
      <c r="FI493" t="str">
        <v>Sección Peruana de Amnistía Internacional</v>
      </c>
      <c r="FJ493" t="str">
        <v>Serviço Pastoral dos Migrantes do Nordeste</v>
      </c>
      <c r="FK493" t="str">
        <v>Sesame Workshop</v>
      </c>
      <c r="FL493" t="str">
        <v>Si, Da Vida</v>
      </c>
      <c r="FM493" t="str">
        <v>Solidarity and Action Asociation</v>
      </c>
      <c r="FN493" t="str">
        <v>SOS Children's Villages</v>
      </c>
      <c r="FO493" t="str">
        <v>Tarabita Foundation</v>
      </c>
      <c r="FP493" t="str">
        <v>Tearfund</v>
      </c>
      <c r="FQ493" t="str">
        <v>TECHO</v>
      </c>
      <c r="FR493" t="str">
        <v>Terranueva Foundation</v>
      </c>
      <c r="FS493" t="str">
        <v>Terre des Hommes Suisse</v>
      </c>
      <c r="FT493" t="str">
        <v>The Israel Forum for International Humanitarian Aid (IsraAID)</v>
      </c>
      <c r="FU493" t="str">
        <v>Unión Venezolana en Perú</v>
      </c>
      <c r="FV493" t="str">
        <v>United Nations Children's Fund (UNICEF)</v>
      </c>
      <c r="FW493" t="str">
        <v>United Nations Development Programme (UNDP)</v>
      </c>
      <c r="FX493" t="str">
        <v>United Nations Educational, Scientific and Cultural Organization (UNESCO)</v>
      </c>
      <c r="FY493" t="str">
        <v>United Nations Entity for Gender Equality and the Empowerment of Women (UNWOMEN)</v>
      </c>
      <c r="FZ493" t="str">
        <v>United Nations Food and Agricultural Organization (FAO)</v>
      </c>
      <c r="GA493" t="str">
        <v>United Nations High Commissioner for Refugees (UNHCR)</v>
      </c>
      <c r="GB493" t="str">
        <v>United Nations Office of the High Commissioner for Human Rights (OHCHR)</v>
      </c>
      <c r="GC493" t="str">
        <v>United Nations Office on Drugs and Crime (UNODC)</v>
      </c>
      <c r="GD493" t="str">
        <v>United Nations Population Fund (UNFPA)</v>
      </c>
      <c r="GE493" t="str">
        <v>United Nations Programme for Human Settlements (UN Habitat)</v>
      </c>
      <c r="GF493" t="str">
        <v>Vale da Benção Educational and Charitable Association (AEBVB)</v>
      </c>
      <c r="GG493" t="str">
        <v>VenAruba Solidaria</v>
      </c>
      <c r="GH493" t="str">
        <v>Venex Curacao Foundation</v>
      </c>
      <c r="GI493" t="str">
        <v>Venezolanos en Barranquilla</v>
      </c>
      <c r="GJ493" t="str">
        <v>Venezolanos en San Cristóbal</v>
      </c>
      <c r="GK493" t="str">
        <v>Venezuelan Emigrant Foundation (FEV)</v>
      </c>
      <c r="GL493" t="str">
        <v>Vicaría de Pastoral Social Caritas</v>
      </c>
      <c r="GM493" t="str">
        <v>Voices GY</v>
      </c>
      <c r="GN493" t="str">
        <v>We World GVC</v>
      </c>
      <c r="GO493" t="str">
        <v>World Council of Credit Unions</v>
      </c>
      <c r="GP493" t="str">
        <v>World Food Programme (WFP)</v>
      </c>
      <c r="GQ493" t="str">
        <v>World Vision</v>
      </c>
      <c r="GR493" t="str">
        <v>ZOA</v>
      </c>
    </row>
    <row r="494" spans="8:200" x14ac:dyDescent="0.3">
      <c r="H494" t="str" cm="1">
        <f t="array" ref="H494:GR494">TRANSPOSE(_xlfn._xlws.SORT(_xlfn._xlws.FILTER(Table3[Name],ISNUMBER(SEARCH(' Activity Sheet'!D548,Table3[Name])),"Not found"),,1))</f>
        <v>.New Organisation</v>
      </c>
      <c r="I494" t="str">
        <v>ABV - Association of Good with Life</v>
      </c>
      <c r="J494" t="str">
        <v>ACAPS</v>
      </c>
      <c r="K494" t="str">
        <v>Acción y Desarrollo</v>
      </c>
      <c r="L494" t="str">
        <v>ACTED</v>
      </c>
      <c r="M494" t="str">
        <v>Action against Hunger</v>
      </c>
      <c r="N494" t="str">
        <v>ActionAid</v>
      </c>
      <c r="O494" t="str">
        <v>Adventist Development and Relief Agency (ADRA)</v>
      </c>
      <c r="P494" t="str">
        <v>Alas de Colibrí Foundation</v>
      </c>
      <c r="Q494" t="str">
        <v>Alianza por la Solidaridad</v>
      </c>
      <c r="R494" t="str">
        <v>Alianza por Venezuela</v>
      </c>
      <c r="S494" t="str">
        <v>Americares Foundation</v>
      </c>
      <c r="T494" t="str">
        <v>Argentine Commission for Refugees and Migrants (CAREF)</v>
      </c>
      <c r="U494" t="str">
        <v>Asociación Aves</v>
      </c>
      <c r="V494" t="str">
        <v>Asociación de Jubilados y Pensionados Venezolanos en Argentina</v>
      </c>
      <c r="W494" t="str">
        <v>Asociación de Venezolanos en Eloy Alfaro</v>
      </c>
      <c r="X494" t="str">
        <v>Asociación Fundación contra el Hambre Perú</v>
      </c>
      <c r="Y494" t="str">
        <v>Asociación Migrantes Venezolanos</v>
      </c>
      <c r="Z494" t="str">
        <v>Asociación Misioneros de San Carlos Scalabrinianos</v>
      </c>
      <c r="AA494" t="str">
        <v>Asociacion Proteccion Poblacion Vulnerable</v>
      </c>
      <c r="AB494" t="str">
        <v>Asociación Quinta Ola</v>
      </c>
      <c r="AC494" t="str">
        <v>Asociación Salto Ángel</v>
      </c>
      <c r="AD494" t="str">
        <v>Asociación Venezuela en Ecuador AC</v>
      </c>
      <c r="AE494" t="str">
        <v>ASOVENAR</v>
      </c>
      <c r="AF494" t="str">
        <v>Associação Hermanitos</v>
      </c>
      <c r="AG494" t="str">
        <v>AVSI Foundation</v>
      </c>
      <c r="AH494" t="str">
        <v>Bethany Christian Services</v>
      </c>
      <c r="AI494" t="str">
        <v>Blumont</v>
      </c>
      <c r="AJ494" t="str">
        <v>CARE</v>
      </c>
      <c r="AK494" t="str">
        <v>Caritas Brazil</v>
      </c>
      <c r="AL494" t="str">
        <v>Caritas Ecuador</v>
      </c>
      <c r="AM494" t="str">
        <v>Caritas Germany</v>
      </c>
      <c r="AN494" t="str">
        <v>Caritas Manaus</v>
      </c>
      <c r="AO494" t="str">
        <v>Caritas Parana</v>
      </c>
      <c r="AP494" t="str">
        <v>Caritas Peru</v>
      </c>
      <c r="AQ494" t="str">
        <v>Caritas Rio de Janeiro</v>
      </c>
      <c r="AR494" t="str">
        <v>Caritas São Paulo</v>
      </c>
      <c r="AS494" t="str">
        <v>Caritas Switzerland</v>
      </c>
      <c r="AT494" t="str">
        <v>CCEFIRO Association</v>
      </c>
      <c r="AU494" t="str">
        <v>CEDRO</v>
      </c>
      <c r="AV494" t="str">
        <v>Center for Integrated Studies and Programs for Sustainable Development (CIEDS)</v>
      </c>
      <c r="AW494" t="str">
        <v>Center for Migration and Human Rights of the Diocese of Roraima (CMDH)</v>
      </c>
      <c r="AX494" t="str">
        <v>Centro de Atencion Psicosocial (CAPS)</v>
      </c>
      <c r="AY494" t="str">
        <v>CESAL</v>
      </c>
      <c r="AZ494" t="str">
        <v>CESVI-Cooperazione e Sviluppo</v>
      </c>
      <c r="BA494" t="str">
        <v>ChildFund International</v>
      </c>
      <c r="BB494" t="str">
        <v>CHS Alternativo</v>
      </c>
      <c r="BC494" t="str">
        <v>Churún Merú Association</v>
      </c>
      <c r="BD494" t="str">
        <v>Coalición por Venezuela</v>
      </c>
      <c r="BE494" t="str">
        <v>Colonia Foundation of Venezuelans in the Dominican Republic (FUNCOVERD)</v>
      </c>
      <c r="BF494" t="str">
        <v>COLVENZ</v>
      </c>
      <c r="BG494" t="str">
        <v>Compassiva</v>
      </c>
      <c r="BH494" t="str">
        <v>Consejo Interreligioso del Perú - Religiones por la Paz</v>
      </c>
      <c r="BI494" t="str">
        <v>Consorcio ONG OCIPI Y Capellanía Nacional OFICA</v>
      </c>
      <c r="BJ494" t="str">
        <v>COOPI - International Cooperation Foundation</v>
      </c>
      <c r="BK494" t="str">
        <v>Corporación Colectivo Sin Fronteras</v>
      </c>
      <c r="BL494" t="str">
        <v>CRISFE Foundation</v>
      </c>
      <c r="BM494" t="str">
        <v>Cuso International</v>
      </c>
      <c r="BN494" t="str">
        <v>Danielle’s Children Fund (DCF)</v>
      </c>
      <c r="BO494" t="str">
        <v>Danish Refugee Council (DRC)</v>
      </c>
      <c r="BP494" t="str">
        <v>Development Support Association - APOYAR</v>
      </c>
      <c r="BQ494" t="str">
        <v>Diakonie Katastrophenhilfe</v>
      </c>
      <c r="BR494" t="str">
        <v>Diálogo Diverso</v>
      </c>
      <c r="BS494" t="str">
        <v>Doctors of the World</v>
      </c>
      <c r="BT494" t="str">
        <v>Dominican Institute for Integrated Development</v>
      </c>
      <c r="BU494" t="str">
        <v>Duendes y Ángeles Vinotinto República Dominicana</v>
      </c>
      <c r="BV494" t="str">
        <v>Encuentros SJS (Servicio Jesuita de la Solidaridad)</v>
      </c>
      <c r="BW494" t="str">
        <v>Ending Violence Against Migrants</v>
      </c>
      <c r="BX494" t="str">
        <v>Equidad Foundation</v>
      </c>
      <c r="BY494" t="str">
        <v>Equilibrium CenDE</v>
      </c>
      <c r="BZ494" t="str">
        <v>Facultad de Psicología - Universidad de la República (UDELAR)</v>
      </c>
      <c r="CA494" t="str">
        <v>First International Emergency and Solidarités International</v>
      </c>
      <c r="CB494" t="str">
        <v>Fondo Ecuatoriano Populorum Progressio</v>
      </c>
      <c r="CC494" t="str">
        <v>Foro Salud Callao</v>
      </c>
      <c r="CD494" t="str">
        <v>Foundation for the Integration and Development of Latin America (FIDAL)</v>
      </c>
      <c r="CE494" t="str">
        <v>Foundation of the Americas (FUDELA)</v>
      </c>
      <c r="CF494" t="str">
        <v>Fraternity Without Borders</v>
      </c>
      <c r="CG494" t="str">
        <v>Fundación Brisas del Norte</v>
      </c>
      <c r="CH494" t="str">
        <v>Fundación Colombovenezolana Nueva Ilusión</v>
      </c>
      <c r="CI494" t="str">
        <v>Fundación Nakama's</v>
      </c>
      <c r="CJ494" t="str">
        <v>Fundación RadaBer</v>
      </c>
      <c r="CK494" t="str">
        <v>Fundación Scalabrini Bolivia</v>
      </c>
      <c r="CL494" t="str">
        <v>Fundacion Social Vivan los Niños</v>
      </c>
      <c r="CM494" t="str">
        <v>FUNVEAC</v>
      </c>
      <c r="CN494" t="str">
        <v>German Development Cooperation Agency GIZ</v>
      </c>
      <c r="CO494" t="str">
        <v>Globalizate Radio</v>
      </c>
      <c r="CP494" t="str">
        <v>GOAL</v>
      </c>
      <c r="CQ494" t="str">
        <v>Halü Bienestar Humano Foundation (HALU)</v>
      </c>
      <c r="CR494" t="str">
        <v>Heartland Alliance International (HAI)</v>
      </c>
      <c r="CS494" t="str">
        <v>HELVETAS Swiss Intercooperation</v>
      </c>
      <c r="CT494" t="str">
        <v>HIAS</v>
      </c>
      <c r="CU494" t="str">
        <v>Human Rights Defence Curaçao</v>
      </c>
      <c r="CV494" t="str">
        <v>Humanity &amp; Inclusion</v>
      </c>
      <c r="CW494" t="str">
        <v>Humans Analytic</v>
      </c>
      <c r="CX494" t="str">
        <v>Idas y Vueltas Association</v>
      </c>
      <c r="CY494" t="str">
        <v>iMMAP</v>
      </c>
      <c r="CZ494" t="str">
        <v>IMPACT Initiatives (REACH)</v>
      </c>
      <c r="DA494" t="str">
        <v>Inmigrante Feliz Association</v>
      </c>
      <c r="DB494" t="str">
        <v>Institute for Migration and Human Rights (IMDH)</v>
      </c>
      <c r="DC494" t="str">
        <v>Institute of Natural and Cultural Heritage (IPANC)</v>
      </c>
      <c r="DD494" t="str">
        <v>International Committee for the Development of People (CISP)</v>
      </c>
      <c r="DE494" t="str">
        <v>International Federation of the Red Cross (IFRC)</v>
      </c>
      <c r="DF494" t="str">
        <v>International Labour Organization (ILO)</v>
      </c>
      <c r="DG494" t="str">
        <v>International Medical Corps</v>
      </c>
      <c r="DH494" t="str">
        <v>International Organization for Migration (IOM)</v>
      </c>
      <c r="DI494" t="str">
        <v>International Rescue Committee (IRC)</v>
      </c>
      <c r="DJ494" t="str">
        <v>INTERSOS</v>
      </c>
      <c r="DK494" t="str">
        <v>Jesuit Migrant Service (JMS)</v>
      </c>
      <c r="DL494" t="str">
        <v>Jesuit Refugee Service (JRS)</v>
      </c>
      <c r="DM494" t="str">
        <v>Jesuit Service for Migrants and Refugees (JSMR)</v>
      </c>
      <c r="DN494" t="str">
        <v>Joint United Nations Programme on HIV/AIDS (UNAIDS)</v>
      </c>
      <c r="DO494" t="str">
        <v>Kimirina Coorporation</v>
      </c>
      <c r="DP494" t="str">
        <v>La Casita Hispanic Cultural Centre</v>
      </c>
      <c r="DQ494" t="str">
        <v>Latin American Network of Non-Governmental Organizations of Persons with Disabilities and their Families (RIADIS)</v>
      </c>
      <c r="DR494" t="str">
        <v>LGBT+ Movement Brazil</v>
      </c>
      <c r="DS494" t="str">
        <v>Living Water Community (LWC)</v>
      </c>
      <c r="DT494" t="str">
        <v>LLANOVENCOL</v>
      </c>
      <c r="DU494" t="str">
        <v>Lutheran World Federation</v>
      </c>
      <c r="DV494" t="str">
        <v>Lutheran World Relief</v>
      </c>
      <c r="DW494" t="str">
        <v>Malteser International</v>
      </c>
      <c r="DX494" t="str">
        <v>Mana Institute</v>
      </c>
      <c r="DY494" t="str">
        <v>Manos Veneguayas Association</v>
      </c>
      <c r="DZ494" t="str">
        <v>Más Igualdad Perú</v>
      </c>
      <c r="EA494" t="str">
        <v>MedGlobal</v>
      </c>
      <c r="EB494" t="str">
        <v>Medical Teams International</v>
      </c>
      <c r="EC494" t="str">
        <v>Mercy Corps</v>
      </c>
      <c r="ED494" t="str">
        <v>Migrant Service Center (CAM)</v>
      </c>
      <c r="EE494" t="str">
        <v>Migrants, Refugees and Argentine Social Entrepreneurs (MIRARES)</v>
      </c>
      <c r="EF494" t="str">
        <v>Mision Scalabriniana - Ecuador</v>
      </c>
      <c r="EG494" t="str">
        <v>Missão Paz</v>
      </c>
      <c r="EH494" t="str">
        <v>Museu A CASA</v>
      </c>
      <c r="EI494" t="str">
        <v>Norwegian Refugee Council (NRC)</v>
      </c>
      <c r="EJ494" t="str">
        <v>ONG Migrantes por el Maule</v>
      </c>
      <c r="EK494" t="str">
        <v>ONG Preemptive Love Coalition Colombia</v>
      </c>
      <c r="EL494" t="str">
        <v>Organización Transfomando Vidas</v>
      </c>
      <c r="EM494" t="str">
        <v>Organization of Ibero-American States for Education, Science and Culture (OEI)</v>
      </c>
      <c r="EN494" t="str">
        <v>OXFAM</v>
      </c>
      <c r="EO494" t="str">
        <v>Panamerican Development Foundation</v>
      </c>
      <c r="EP494" t="str">
        <v>Panamerican Health Organization/World Health Organization (PAHO/WHO)</v>
      </c>
      <c r="EQ494" t="str">
        <v>Pastoral of Human Mobility - Peruvian Episcopal Conference</v>
      </c>
      <c r="ER494" t="str">
        <v>Pastoral Service for Migrants National</v>
      </c>
      <c r="ES494" t="str">
        <v>Permanent Human Rights defense Committee (CDH)</v>
      </c>
      <c r="ET494" t="str">
        <v>Pirilampos Institute - Group of visits and voluntary actions in Roraima</v>
      </c>
      <c r="EU494" t="str">
        <v>Plan International</v>
      </c>
      <c r="EV494" t="str">
        <v>Population Program, Faculty of Social Sciences, University of the Republic</v>
      </c>
      <c r="EW494" t="str">
        <v>Profamilia Association</v>
      </c>
      <c r="EX494" t="str">
        <v>Red con Migrantes y Refugiados</v>
      </c>
      <c r="EY494" t="str">
        <v>Red Cross Colombia</v>
      </c>
      <c r="EZ494" t="str">
        <v>Red Cross Ecuador</v>
      </c>
      <c r="FA494" t="str">
        <v>Red Cross Peru</v>
      </c>
      <c r="FB494" t="str">
        <v>Red de Investigaciones en Derechos Humanos - CONICET (Consejo Nacional de Investigaciones Científicas y Técnicas)</v>
      </c>
      <c r="FC494" t="str">
        <v>RET International</v>
      </c>
      <c r="FD494" t="str">
        <v>Salú pa Tur Foundation</v>
      </c>
      <c r="FE494" t="str">
        <v>Salvation Army</v>
      </c>
      <c r="FF494" t="str">
        <v>Samaritan's Purse</v>
      </c>
      <c r="FG494" t="str">
        <v>Save the Children International (SCI)</v>
      </c>
      <c r="FH494" t="str">
        <v>Scalabrini Foundation Chile</v>
      </c>
      <c r="FI494" t="str">
        <v>Sección Peruana de Amnistía Internacional</v>
      </c>
      <c r="FJ494" t="str">
        <v>Serviço Pastoral dos Migrantes do Nordeste</v>
      </c>
      <c r="FK494" t="str">
        <v>Sesame Workshop</v>
      </c>
      <c r="FL494" t="str">
        <v>Si, Da Vida</v>
      </c>
      <c r="FM494" t="str">
        <v>Solidarity and Action Asociation</v>
      </c>
      <c r="FN494" t="str">
        <v>SOS Children's Villages</v>
      </c>
      <c r="FO494" t="str">
        <v>Tarabita Foundation</v>
      </c>
      <c r="FP494" t="str">
        <v>Tearfund</v>
      </c>
      <c r="FQ494" t="str">
        <v>TECHO</v>
      </c>
      <c r="FR494" t="str">
        <v>Terranueva Foundation</v>
      </c>
      <c r="FS494" t="str">
        <v>Terre des Hommes Suisse</v>
      </c>
      <c r="FT494" t="str">
        <v>The Israel Forum for International Humanitarian Aid (IsraAID)</v>
      </c>
      <c r="FU494" t="str">
        <v>Unión Venezolana en Perú</v>
      </c>
      <c r="FV494" t="str">
        <v>United Nations Children's Fund (UNICEF)</v>
      </c>
      <c r="FW494" t="str">
        <v>United Nations Development Programme (UNDP)</v>
      </c>
      <c r="FX494" t="str">
        <v>United Nations Educational, Scientific and Cultural Organization (UNESCO)</v>
      </c>
      <c r="FY494" t="str">
        <v>United Nations Entity for Gender Equality and the Empowerment of Women (UNWOMEN)</v>
      </c>
      <c r="FZ494" t="str">
        <v>United Nations Food and Agricultural Organization (FAO)</v>
      </c>
      <c r="GA494" t="str">
        <v>United Nations High Commissioner for Refugees (UNHCR)</v>
      </c>
      <c r="GB494" t="str">
        <v>United Nations Office of the High Commissioner for Human Rights (OHCHR)</v>
      </c>
      <c r="GC494" t="str">
        <v>United Nations Office on Drugs and Crime (UNODC)</v>
      </c>
      <c r="GD494" t="str">
        <v>United Nations Population Fund (UNFPA)</v>
      </c>
      <c r="GE494" t="str">
        <v>United Nations Programme for Human Settlements (UN Habitat)</v>
      </c>
      <c r="GF494" t="str">
        <v>Vale da Benção Educational and Charitable Association (AEBVB)</v>
      </c>
      <c r="GG494" t="str">
        <v>VenAruba Solidaria</v>
      </c>
      <c r="GH494" t="str">
        <v>Venex Curacao Foundation</v>
      </c>
      <c r="GI494" t="str">
        <v>Venezolanos en Barranquilla</v>
      </c>
      <c r="GJ494" t="str">
        <v>Venezolanos en San Cristóbal</v>
      </c>
      <c r="GK494" t="str">
        <v>Venezuelan Emigrant Foundation (FEV)</v>
      </c>
      <c r="GL494" t="str">
        <v>Vicaría de Pastoral Social Caritas</v>
      </c>
      <c r="GM494" t="str">
        <v>Voices GY</v>
      </c>
      <c r="GN494" t="str">
        <v>We World GVC</v>
      </c>
      <c r="GO494" t="str">
        <v>World Council of Credit Unions</v>
      </c>
      <c r="GP494" t="str">
        <v>World Food Programme (WFP)</v>
      </c>
      <c r="GQ494" t="str">
        <v>World Vision</v>
      </c>
      <c r="GR494" t="str">
        <v>ZOA</v>
      </c>
    </row>
    <row r="495" spans="8:200" x14ac:dyDescent="0.3">
      <c r="H495" t="str" cm="1">
        <f t="array" ref="H495:GR495">TRANSPOSE(_xlfn._xlws.SORT(_xlfn._xlws.FILTER(Table3[Name],ISNUMBER(SEARCH(' Activity Sheet'!D549,Table3[Name])),"Not found"),,1))</f>
        <v>.New Organisation</v>
      </c>
      <c r="I495" t="str">
        <v>ABV - Association of Good with Life</v>
      </c>
      <c r="J495" t="str">
        <v>ACAPS</v>
      </c>
      <c r="K495" t="str">
        <v>Acción y Desarrollo</v>
      </c>
      <c r="L495" t="str">
        <v>ACTED</v>
      </c>
      <c r="M495" t="str">
        <v>Action against Hunger</v>
      </c>
      <c r="N495" t="str">
        <v>ActionAid</v>
      </c>
      <c r="O495" t="str">
        <v>Adventist Development and Relief Agency (ADRA)</v>
      </c>
      <c r="P495" t="str">
        <v>Alas de Colibrí Foundation</v>
      </c>
      <c r="Q495" t="str">
        <v>Alianza por la Solidaridad</v>
      </c>
      <c r="R495" t="str">
        <v>Alianza por Venezuela</v>
      </c>
      <c r="S495" t="str">
        <v>Americares Foundation</v>
      </c>
      <c r="T495" t="str">
        <v>Argentine Commission for Refugees and Migrants (CAREF)</v>
      </c>
      <c r="U495" t="str">
        <v>Asociación Aves</v>
      </c>
      <c r="V495" t="str">
        <v>Asociación de Jubilados y Pensionados Venezolanos en Argentina</v>
      </c>
      <c r="W495" t="str">
        <v>Asociación de Venezolanos en Eloy Alfaro</v>
      </c>
      <c r="X495" t="str">
        <v>Asociación Fundación contra el Hambre Perú</v>
      </c>
      <c r="Y495" t="str">
        <v>Asociación Migrantes Venezolanos</v>
      </c>
      <c r="Z495" t="str">
        <v>Asociación Misioneros de San Carlos Scalabrinianos</v>
      </c>
      <c r="AA495" t="str">
        <v>Asociacion Proteccion Poblacion Vulnerable</v>
      </c>
      <c r="AB495" t="str">
        <v>Asociación Quinta Ola</v>
      </c>
      <c r="AC495" t="str">
        <v>Asociación Salto Ángel</v>
      </c>
      <c r="AD495" t="str">
        <v>Asociación Venezuela en Ecuador AC</v>
      </c>
      <c r="AE495" t="str">
        <v>ASOVENAR</v>
      </c>
      <c r="AF495" t="str">
        <v>Associação Hermanitos</v>
      </c>
      <c r="AG495" t="str">
        <v>AVSI Foundation</v>
      </c>
      <c r="AH495" t="str">
        <v>Bethany Christian Services</v>
      </c>
      <c r="AI495" t="str">
        <v>Blumont</v>
      </c>
      <c r="AJ495" t="str">
        <v>CARE</v>
      </c>
      <c r="AK495" t="str">
        <v>Caritas Brazil</v>
      </c>
      <c r="AL495" t="str">
        <v>Caritas Ecuador</v>
      </c>
      <c r="AM495" t="str">
        <v>Caritas Germany</v>
      </c>
      <c r="AN495" t="str">
        <v>Caritas Manaus</v>
      </c>
      <c r="AO495" t="str">
        <v>Caritas Parana</v>
      </c>
      <c r="AP495" t="str">
        <v>Caritas Peru</v>
      </c>
      <c r="AQ495" t="str">
        <v>Caritas Rio de Janeiro</v>
      </c>
      <c r="AR495" t="str">
        <v>Caritas São Paulo</v>
      </c>
      <c r="AS495" t="str">
        <v>Caritas Switzerland</v>
      </c>
      <c r="AT495" t="str">
        <v>CCEFIRO Association</v>
      </c>
      <c r="AU495" t="str">
        <v>CEDRO</v>
      </c>
      <c r="AV495" t="str">
        <v>Center for Integrated Studies and Programs for Sustainable Development (CIEDS)</v>
      </c>
      <c r="AW495" t="str">
        <v>Center for Migration and Human Rights of the Diocese of Roraima (CMDH)</v>
      </c>
      <c r="AX495" t="str">
        <v>Centro de Atencion Psicosocial (CAPS)</v>
      </c>
      <c r="AY495" t="str">
        <v>CESAL</v>
      </c>
      <c r="AZ495" t="str">
        <v>CESVI-Cooperazione e Sviluppo</v>
      </c>
      <c r="BA495" t="str">
        <v>ChildFund International</v>
      </c>
      <c r="BB495" t="str">
        <v>CHS Alternativo</v>
      </c>
      <c r="BC495" t="str">
        <v>Churún Merú Association</v>
      </c>
      <c r="BD495" t="str">
        <v>Coalición por Venezuela</v>
      </c>
      <c r="BE495" t="str">
        <v>Colonia Foundation of Venezuelans in the Dominican Republic (FUNCOVERD)</v>
      </c>
      <c r="BF495" t="str">
        <v>COLVENZ</v>
      </c>
      <c r="BG495" t="str">
        <v>Compassiva</v>
      </c>
      <c r="BH495" t="str">
        <v>Consejo Interreligioso del Perú - Religiones por la Paz</v>
      </c>
      <c r="BI495" t="str">
        <v>Consorcio ONG OCIPI Y Capellanía Nacional OFICA</v>
      </c>
      <c r="BJ495" t="str">
        <v>COOPI - International Cooperation Foundation</v>
      </c>
      <c r="BK495" t="str">
        <v>Corporación Colectivo Sin Fronteras</v>
      </c>
      <c r="BL495" t="str">
        <v>CRISFE Foundation</v>
      </c>
      <c r="BM495" t="str">
        <v>Cuso International</v>
      </c>
      <c r="BN495" t="str">
        <v>Danielle’s Children Fund (DCF)</v>
      </c>
      <c r="BO495" t="str">
        <v>Danish Refugee Council (DRC)</v>
      </c>
      <c r="BP495" t="str">
        <v>Development Support Association - APOYAR</v>
      </c>
      <c r="BQ495" t="str">
        <v>Diakonie Katastrophenhilfe</v>
      </c>
      <c r="BR495" t="str">
        <v>Diálogo Diverso</v>
      </c>
      <c r="BS495" t="str">
        <v>Doctors of the World</v>
      </c>
      <c r="BT495" t="str">
        <v>Dominican Institute for Integrated Development</v>
      </c>
      <c r="BU495" t="str">
        <v>Duendes y Ángeles Vinotinto República Dominicana</v>
      </c>
      <c r="BV495" t="str">
        <v>Encuentros SJS (Servicio Jesuita de la Solidaridad)</v>
      </c>
      <c r="BW495" t="str">
        <v>Ending Violence Against Migrants</v>
      </c>
      <c r="BX495" t="str">
        <v>Equidad Foundation</v>
      </c>
      <c r="BY495" t="str">
        <v>Equilibrium CenDE</v>
      </c>
      <c r="BZ495" t="str">
        <v>Facultad de Psicología - Universidad de la República (UDELAR)</v>
      </c>
      <c r="CA495" t="str">
        <v>First International Emergency and Solidarités International</v>
      </c>
      <c r="CB495" t="str">
        <v>Fondo Ecuatoriano Populorum Progressio</v>
      </c>
      <c r="CC495" t="str">
        <v>Foro Salud Callao</v>
      </c>
      <c r="CD495" t="str">
        <v>Foundation for the Integration and Development of Latin America (FIDAL)</v>
      </c>
      <c r="CE495" t="str">
        <v>Foundation of the Americas (FUDELA)</v>
      </c>
      <c r="CF495" t="str">
        <v>Fraternity Without Borders</v>
      </c>
      <c r="CG495" t="str">
        <v>Fundación Brisas del Norte</v>
      </c>
      <c r="CH495" t="str">
        <v>Fundación Colombovenezolana Nueva Ilusión</v>
      </c>
      <c r="CI495" t="str">
        <v>Fundación Nakama's</v>
      </c>
      <c r="CJ495" t="str">
        <v>Fundación RadaBer</v>
      </c>
      <c r="CK495" t="str">
        <v>Fundación Scalabrini Bolivia</v>
      </c>
      <c r="CL495" t="str">
        <v>Fundacion Social Vivan los Niños</v>
      </c>
      <c r="CM495" t="str">
        <v>FUNVEAC</v>
      </c>
      <c r="CN495" t="str">
        <v>German Development Cooperation Agency GIZ</v>
      </c>
      <c r="CO495" t="str">
        <v>Globalizate Radio</v>
      </c>
      <c r="CP495" t="str">
        <v>GOAL</v>
      </c>
      <c r="CQ495" t="str">
        <v>Halü Bienestar Humano Foundation (HALU)</v>
      </c>
      <c r="CR495" t="str">
        <v>Heartland Alliance International (HAI)</v>
      </c>
      <c r="CS495" t="str">
        <v>HELVETAS Swiss Intercooperation</v>
      </c>
      <c r="CT495" t="str">
        <v>HIAS</v>
      </c>
      <c r="CU495" t="str">
        <v>Human Rights Defence Curaçao</v>
      </c>
      <c r="CV495" t="str">
        <v>Humanity &amp; Inclusion</v>
      </c>
      <c r="CW495" t="str">
        <v>Humans Analytic</v>
      </c>
      <c r="CX495" t="str">
        <v>Idas y Vueltas Association</v>
      </c>
      <c r="CY495" t="str">
        <v>iMMAP</v>
      </c>
      <c r="CZ495" t="str">
        <v>IMPACT Initiatives (REACH)</v>
      </c>
      <c r="DA495" t="str">
        <v>Inmigrante Feliz Association</v>
      </c>
      <c r="DB495" t="str">
        <v>Institute for Migration and Human Rights (IMDH)</v>
      </c>
      <c r="DC495" t="str">
        <v>Institute of Natural and Cultural Heritage (IPANC)</v>
      </c>
      <c r="DD495" t="str">
        <v>International Committee for the Development of People (CISP)</v>
      </c>
      <c r="DE495" t="str">
        <v>International Federation of the Red Cross (IFRC)</v>
      </c>
      <c r="DF495" t="str">
        <v>International Labour Organization (ILO)</v>
      </c>
      <c r="DG495" t="str">
        <v>International Medical Corps</v>
      </c>
      <c r="DH495" t="str">
        <v>International Organization for Migration (IOM)</v>
      </c>
      <c r="DI495" t="str">
        <v>International Rescue Committee (IRC)</v>
      </c>
      <c r="DJ495" t="str">
        <v>INTERSOS</v>
      </c>
      <c r="DK495" t="str">
        <v>Jesuit Migrant Service (JMS)</v>
      </c>
      <c r="DL495" t="str">
        <v>Jesuit Refugee Service (JRS)</v>
      </c>
      <c r="DM495" t="str">
        <v>Jesuit Service for Migrants and Refugees (JSMR)</v>
      </c>
      <c r="DN495" t="str">
        <v>Joint United Nations Programme on HIV/AIDS (UNAIDS)</v>
      </c>
      <c r="DO495" t="str">
        <v>Kimirina Coorporation</v>
      </c>
      <c r="DP495" t="str">
        <v>La Casita Hispanic Cultural Centre</v>
      </c>
      <c r="DQ495" t="str">
        <v>Latin American Network of Non-Governmental Organizations of Persons with Disabilities and their Families (RIADIS)</v>
      </c>
      <c r="DR495" t="str">
        <v>LGBT+ Movement Brazil</v>
      </c>
      <c r="DS495" t="str">
        <v>Living Water Community (LWC)</v>
      </c>
      <c r="DT495" t="str">
        <v>LLANOVENCOL</v>
      </c>
      <c r="DU495" t="str">
        <v>Lutheran World Federation</v>
      </c>
      <c r="DV495" t="str">
        <v>Lutheran World Relief</v>
      </c>
      <c r="DW495" t="str">
        <v>Malteser International</v>
      </c>
      <c r="DX495" t="str">
        <v>Mana Institute</v>
      </c>
      <c r="DY495" t="str">
        <v>Manos Veneguayas Association</v>
      </c>
      <c r="DZ495" t="str">
        <v>Más Igualdad Perú</v>
      </c>
      <c r="EA495" t="str">
        <v>MedGlobal</v>
      </c>
      <c r="EB495" t="str">
        <v>Medical Teams International</v>
      </c>
      <c r="EC495" t="str">
        <v>Mercy Corps</v>
      </c>
      <c r="ED495" t="str">
        <v>Migrant Service Center (CAM)</v>
      </c>
      <c r="EE495" t="str">
        <v>Migrants, Refugees and Argentine Social Entrepreneurs (MIRARES)</v>
      </c>
      <c r="EF495" t="str">
        <v>Mision Scalabriniana - Ecuador</v>
      </c>
      <c r="EG495" t="str">
        <v>Missão Paz</v>
      </c>
      <c r="EH495" t="str">
        <v>Museu A CASA</v>
      </c>
      <c r="EI495" t="str">
        <v>Norwegian Refugee Council (NRC)</v>
      </c>
      <c r="EJ495" t="str">
        <v>ONG Migrantes por el Maule</v>
      </c>
      <c r="EK495" t="str">
        <v>ONG Preemptive Love Coalition Colombia</v>
      </c>
      <c r="EL495" t="str">
        <v>Organización Transfomando Vidas</v>
      </c>
      <c r="EM495" t="str">
        <v>Organization of Ibero-American States for Education, Science and Culture (OEI)</v>
      </c>
      <c r="EN495" t="str">
        <v>OXFAM</v>
      </c>
      <c r="EO495" t="str">
        <v>Panamerican Development Foundation</v>
      </c>
      <c r="EP495" t="str">
        <v>Panamerican Health Organization/World Health Organization (PAHO/WHO)</v>
      </c>
      <c r="EQ495" t="str">
        <v>Pastoral of Human Mobility - Peruvian Episcopal Conference</v>
      </c>
      <c r="ER495" t="str">
        <v>Pastoral Service for Migrants National</v>
      </c>
      <c r="ES495" t="str">
        <v>Permanent Human Rights defense Committee (CDH)</v>
      </c>
      <c r="ET495" t="str">
        <v>Pirilampos Institute - Group of visits and voluntary actions in Roraima</v>
      </c>
      <c r="EU495" t="str">
        <v>Plan International</v>
      </c>
      <c r="EV495" t="str">
        <v>Population Program, Faculty of Social Sciences, University of the Republic</v>
      </c>
      <c r="EW495" t="str">
        <v>Profamilia Association</v>
      </c>
      <c r="EX495" t="str">
        <v>Red con Migrantes y Refugiados</v>
      </c>
      <c r="EY495" t="str">
        <v>Red Cross Colombia</v>
      </c>
      <c r="EZ495" t="str">
        <v>Red Cross Ecuador</v>
      </c>
      <c r="FA495" t="str">
        <v>Red Cross Peru</v>
      </c>
      <c r="FB495" t="str">
        <v>Red de Investigaciones en Derechos Humanos - CONICET (Consejo Nacional de Investigaciones Científicas y Técnicas)</v>
      </c>
      <c r="FC495" t="str">
        <v>RET International</v>
      </c>
      <c r="FD495" t="str">
        <v>Salú pa Tur Foundation</v>
      </c>
      <c r="FE495" t="str">
        <v>Salvation Army</v>
      </c>
      <c r="FF495" t="str">
        <v>Samaritan's Purse</v>
      </c>
      <c r="FG495" t="str">
        <v>Save the Children International (SCI)</v>
      </c>
      <c r="FH495" t="str">
        <v>Scalabrini Foundation Chile</v>
      </c>
      <c r="FI495" t="str">
        <v>Sección Peruana de Amnistía Internacional</v>
      </c>
      <c r="FJ495" t="str">
        <v>Serviço Pastoral dos Migrantes do Nordeste</v>
      </c>
      <c r="FK495" t="str">
        <v>Sesame Workshop</v>
      </c>
      <c r="FL495" t="str">
        <v>Si, Da Vida</v>
      </c>
      <c r="FM495" t="str">
        <v>Solidarity and Action Asociation</v>
      </c>
      <c r="FN495" t="str">
        <v>SOS Children's Villages</v>
      </c>
      <c r="FO495" t="str">
        <v>Tarabita Foundation</v>
      </c>
      <c r="FP495" t="str">
        <v>Tearfund</v>
      </c>
      <c r="FQ495" t="str">
        <v>TECHO</v>
      </c>
      <c r="FR495" t="str">
        <v>Terranueva Foundation</v>
      </c>
      <c r="FS495" t="str">
        <v>Terre des Hommes Suisse</v>
      </c>
      <c r="FT495" t="str">
        <v>The Israel Forum for International Humanitarian Aid (IsraAID)</v>
      </c>
      <c r="FU495" t="str">
        <v>Unión Venezolana en Perú</v>
      </c>
      <c r="FV495" t="str">
        <v>United Nations Children's Fund (UNICEF)</v>
      </c>
      <c r="FW495" t="str">
        <v>United Nations Development Programme (UNDP)</v>
      </c>
      <c r="FX495" t="str">
        <v>United Nations Educational, Scientific and Cultural Organization (UNESCO)</v>
      </c>
      <c r="FY495" t="str">
        <v>United Nations Entity for Gender Equality and the Empowerment of Women (UNWOMEN)</v>
      </c>
      <c r="FZ495" t="str">
        <v>United Nations Food and Agricultural Organization (FAO)</v>
      </c>
      <c r="GA495" t="str">
        <v>United Nations High Commissioner for Refugees (UNHCR)</v>
      </c>
      <c r="GB495" t="str">
        <v>United Nations Office of the High Commissioner for Human Rights (OHCHR)</v>
      </c>
      <c r="GC495" t="str">
        <v>United Nations Office on Drugs and Crime (UNODC)</v>
      </c>
      <c r="GD495" t="str">
        <v>United Nations Population Fund (UNFPA)</v>
      </c>
      <c r="GE495" t="str">
        <v>United Nations Programme for Human Settlements (UN Habitat)</v>
      </c>
      <c r="GF495" t="str">
        <v>Vale da Benção Educational and Charitable Association (AEBVB)</v>
      </c>
      <c r="GG495" t="str">
        <v>VenAruba Solidaria</v>
      </c>
      <c r="GH495" t="str">
        <v>Venex Curacao Foundation</v>
      </c>
      <c r="GI495" t="str">
        <v>Venezolanos en Barranquilla</v>
      </c>
      <c r="GJ495" t="str">
        <v>Venezolanos en San Cristóbal</v>
      </c>
      <c r="GK495" t="str">
        <v>Venezuelan Emigrant Foundation (FEV)</v>
      </c>
      <c r="GL495" t="str">
        <v>Vicaría de Pastoral Social Caritas</v>
      </c>
      <c r="GM495" t="str">
        <v>Voices GY</v>
      </c>
      <c r="GN495" t="str">
        <v>We World GVC</v>
      </c>
      <c r="GO495" t="str">
        <v>World Council of Credit Unions</v>
      </c>
      <c r="GP495" t="str">
        <v>World Food Programme (WFP)</v>
      </c>
      <c r="GQ495" t="str">
        <v>World Vision</v>
      </c>
      <c r="GR495" t="str">
        <v>ZOA</v>
      </c>
    </row>
    <row r="496" spans="8:200" x14ac:dyDescent="0.3">
      <c r="H496" t="str" cm="1">
        <f t="array" ref="H496:GR496">TRANSPOSE(_xlfn._xlws.SORT(_xlfn._xlws.FILTER(Table3[Name],ISNUMBER(SEARCH(' Activity Sheet'!D550,Table3[Name])),"Not found"),,1))</f>
        <v>.New Organisation</v>
      </c>
      <c r="I496" t="str">
        <v>ABV - Association of Good with Life</v>
      </c>
      <c r="J496" t="str">
        <v>ACAPS</v>
      </c>
      <c r="K496" t="str">
        <v>Acción y Desarrollo</v>
      </c>
      <c r="L496" t="str">
        <v>ACTED</v>
      </c>
      <c r="M496" t="str">
        <v>Action against Hunger</v>
      </c>
      <c r="N496" t="str">
        <v>ActionAid</v>
      </c>
      <c r="O496" t="str">
        <v>Adventist Development and Relief Agency (ADRA)</v>
      </c>
      <c r="P496" t="str">
        <v>Alas de Colibrí Foundation</v>
      </c>
      <c r="Q496" t="str">
        <v>Alianza por la Solidaridad</v>
      </c>
      <c r="R496" t="str">
        <v>Alianza por Venezuela</v>
      </c>
      <c r="S496" t="str">
        <v>Americares Foundation</v>
      </c>
      <c r="T496" t="str">
        <v>Argentine Commission for Refugees and Migrants (CAREF)</v>
      </c>
      <c r="U496" t="str">
        <v>Asociación Aves</v>
      </c>
      <c r="V496" t="str">
        <v>Asociación de Jubilados y Pensionados Venezolanos en Argentina</v>
      </c>
      <c r="W496" t="str">
        <v>Asociación de Venezolanos en Eloy Alfaro</v>
      </c>
      <c r="X496" t="str">
        <v>Asociación Fundación contra el Hambre Perú</v>
      </c>
      <c r="Y496" t="str">
        <v>Asociación Migrantes Venezolanos</v>
      </c>
      <c r="Z496" t="str">
        <v>Asociación Misioneros de San Carlos Scalabrinianos</v>
      </c>
      <c r="AA496" t="str">
        <v>Asociacion Proteccion Poblacion Vulnerable</v>
      </c>
      <c r="AB496" t="str">
        <v>Asociación Quinta Ola</v>
      </c>
      <c r="AC496" t="str">
        <v>Asociación Salto Ángel</v>
      </c>
      <c r="AD496" t="str">
        <v>Asociación Venezuela en Ecuador AC</v>
      </c>
      <c r="AE496" t="str">
        <v>ASOVENAR</v>
      </c>
      <c r="AF496" t="str">
        <v>Associação Hermanitos</v>
      </c>
      <c r="AG496" t="str">
        <v>AVSI Foundation</v>
      </c>
      <c r="AH496" t="str">
        <v>Bethany Christian Services</v>
      </c>
      <c r="AI496" t="str">
        <v>Blumont</v>
      </c>
      <c r="AJ496" t="str">
        <v>CARE</v>
      </c>
      <c r="AK496" t="str">
        <v>Caritas Brazil</v>
      </c>
      <c r="AL496" t="str">
        <v>Caritas Ecuador</v>
      </c>
      <c r="AM496" t="str">
        <v>Caritas Germany</v>
      </c>
      <c r="AN496" t="str">
        <v>Caritas Manaus</v>
      </c>
      <c r="AO496" t="str">
        <v>Caritas Parana</v>
      </c>
      <c r="AP496" t="str">
        <v>Caritas Peru</v>
      </c>
      <c r="AQ496" t="str">
        <v>Caritas Rio de Janeiro</v>
      </c>
      <c r="AR496" t="str">
        <v>Caritas São Paulo</v>
      </c>
      <c r="AS496" t="str">
        <v>Caritas Switzerland</v>
      </c>
      <c r="AT496" t="str">
        <v>CCEFIRO Association</v>
      </c>
      <c r="AU496" t="str">
        <v>CEDRO</v>
      </c>
      <c r="AV496" t="str">
        <v>Center for Integrated Studies and Programs for Sustainable Development (CIEDS)</v>
      </c>
      <c r="AW496" t="str">
        <v>Center for Migration and Human Rights of the Diocese of Roraima (CMDH)</v>
      </c>
      <c r="AX496" t="str">
        <v>Centro de Atencion Psicosocial (CAPS)</v>
      </c>
      <c r="AY496" t="str">
        <v>CESAL</v>
      </c>
      <c r="AZ496" t="str">
        <v>CESVI-Cooperazione e Sviluppo</v>
      </c>
      <c r="BA496" t="str">
        <v>ChildFund International</v>
      </c>
      <c r="BB496" t="str">
        <v>CHS Alternativo</v>
      </c>
      <c r="BC496" t="str">
        <v>Churún Merú Association</v>
      </c>
      <c r="BD496" t="str">
        <v>Coalición por Venezuela</v>
      </c>
      <c r="BE496" t="str">
        <v>Colonia Foundation of Venezuelans in the Dominican Republic (FUNCOVERD)</v>
      </c>
      <c r="BF496" t="str">
        <v>COLVENZ</v>
      </c>
      <c r="BG496" t="str">
        <v>Compassiva</v>
      </c>
      <c r="BH496" t="str">
        <v>Consejo Interreligioso del Perú - Religiones por la Paz</v>
      </c>
      <c r="BI496" t="str">
        <v>Consorcio ONG OCIPI Y Capellanía Nacional OFICA</v>
      </c>
      <c r="BJ496" t="str">
        <v>COOPI - International Cooperation Foundation</v>
      </c>
      <c r="BK496" t="str">
        <v>Corporación Colectivo Sin Fronteras</v>
      </c>
      <c r="BL496" t="str">
        <v>CRISFE Foundation</v>
      </c>
      <c r="BM496" t="str">
        <v>Cuso International</v>
      </c>
      <c r="BN496" t="str">
        <v>Danielle’s Children Fund (DCF)</v>
      </c>
      <c r="BO496" t="str">
        <v>Danish Refugee Council (DRC)</v>
      </c>
      <c r="BP496" t="str">
        <v>Development Support Association - APOYAR</v>
      </c>
      <c r="BQ496" t="str">
        <v>Diakonie Katastrophenhilfe</v>
      </c>
      <c r="BR496" t="str">
        <v>Diálogo Diverso</v>
      </c>
      <c r="BS496" t="str">
        <v>Doctors of the World</v>
      </c>
      <c r="BT496" t="str">
        <v>Dominican Institute for Integrated Development</v>
      </c>
      <c r="BU496" t="str">
        <v>Duendes y Ángeles Vinotinto República Dominicana</v>
      </c>
      <c r="BV496" t="str">
        <v>Encuentros SJS (Servicio Jesuita de la Solidaridad)</v>
      </c>
      <c r="BW496" t="str">
        <v>Ending Violence Against Migrants</v>
      </c>
      <c r="BX496" t="str">
        <v>Equidad Foundation</v>
      </c>
      <c r="BY496" t="str">
        <v>Equilibrium CenDE</v>
      </c>
      <c r="BZ496" t="str">
        <v>Facultad de Psicología - Universidad de la República (UDELAR)</v>
      </c>
      <c r="CA496" t="str">
        <v>First International Emergency and Solidarités International</v>
      </c>
      <c r="CB496" t="str">
        <v>Fondo Ecuatoriano Populorum Progressio</v>
      </c>
      <c r="CC496" t="str">
        <v>Foro Salud Callao</v>
      </c>
      <c r="CD496" t="str">
        <v>Foundation for the Integration and Development of Latin America (FIDAL)</v>
      </c>
      <c r="CE496" t="str">
        <v>Foundation of the Americas (FUDELA)</v>
      </c>
      <c r="CF496" t="str">
        <v>Fraternity Without Borders</v>
      </c>
      <c r="CG496" t="str">
        <v>Fundación Brisas del Norte</v>
      </c>
      <c r="CH496" t="str">
        <v>Fundación Colombovenezolana Nueva Ilusión</v>
      </c>
      <c r="CI496" t="str">
        <v>Fundación Nakama's</v>
      </c>
      <c r="CJ496" t="str">
        <v>Fundación RadaBer</v>
      </c>
      <c r="CK496" t="str">
        <v>Fundación Scalabrini Bolivia</v>
      </c>
      <c r="CL496" t="str">
        <v>Fundacion Social Vivan los Niños</v>
      </c>
      <c r="CM496" t="str">
        <v>FUNVEAC</v>
      </c>
      <c r="CN496" t="str">
        <v>German Development Cooperation Agency GIZ</v>
      </c>
      <c r="CO496" t="str">
        <v>Globalizate Radio</v>
      </c>
      <c r="CP496" t="str">
        <v>GOAL</v>
      </c>
      <c r="CQ496" t="str">
        <v>Halü Bienestar Humano Foundation (HALU)</v>
      </c>
      <c r="CR496" t="str">
        <v>Heartland Alliance International (HAI)</v>
      </c>
      <c r="CS496" t="str">
        <v>HELVETAS Swiss Intercooperation</v>
      </c>
      <c r="CT496" t="str">
        <v>HIAS</v>
      </c>
      <c r="CU496" t="str">
        <v>Human Rights Defence Curaçao</v>
      </c>
      <c r="CV496" t="str">
        <v>Humanity &amp; Inclusion</v>
      </c>
      <c r="CW496" t="str">
        <v>Humans Analytic</v>
      </c>
      <c r="CX496" t="str">
        <v>Idas y Vueltas Association</v>
      </c>
      <c r="CY496" t="str">
        <v>iMMAP</v>
      </c>
      <c r="CZ496" t="str">
        <v>IMPACT Initiatives (REACH)</v>
      </c>
      <c r="DA496" t="str">
        <v>Inmigrante Feliz Association</v>
      </c>
      <c r="DB496" t="str">
        <v>Institute for Migration and Human Rights (IMDH)</v>
      </c>
      <c r="DC496" t="str">
        <v>Institute of Natural and Cultural Heritage (IPANC)</v>
      </c>
      <c r="DD496" t="str">
        <v>International Committee for the Development of People (CISP)</v>
      </c>
      <c r="DE496" t="str">
        <v>International Federation of the Red Cross (IFRC)</v>
      </c>
      <c r="DF496" t="str">
        <v>International Labour Organization (ILO)</v>
      </c>
      <c r="DG496" t="str">
        <v>International Medical Corps</v>
      </c>
      <c r="DH496" t="str">
        <v>International Organization for Migration (IOM)</v>
      </c>
      <c r="DI496" t="str">
        <v>International Rescue Committee (IRC)</v>
      </c>
      <c r="DJ496" t="str">
        <v>INTERSOS</v>
      </c>
      <c r="DK496" t="str">
        <v>Jesuit Migrant Service (JMS)</v>
      </c>
      <c r="DL496" t="str">
        <v>Jesuit Refugee Service (JRS)</v>
      </c>
      <c r="DM496" t="str">
        <v>Jesuit Service for Migrants and Refugees (JSMR)</v>
      </c>
      <c r="DN496" t="str">
        <v>Joint United Nations Programme on HIV/AIDS (UNAIDS)</v>
      </c>
      <c r="DO496" t="str">
        <v>Kimirina Coorporation</v>
      </c>
      <c r="DP496" t="str">
        <v>La Casita Hispanic Cultural Centre</v>
      </c>
      <c r="DQ496" t="str">
        <v>Latin American Network of Non-Governmental Organizations of Persons with Disabilities and their Families (RIADIS)</v>
      </c>
      <c r="DR496" t="str">
        <v>LGBT+ Movement Brazil</v>
      </c>
      <c r="DS496" t="str">
        <v>Living Water Community (LWC)</v>
      </c>
      <c r="DT496" t="str">
        <v>LLANOVENCOL</v>
      </c>
      <c r="DU496" t="str">
        <v>Lutheran World Federation</v>
      </c>
      <c r="DV496" t="str">
        <v>Lutheran World Relief</v>
      </c>
      <c r="DW496" t="str">
        <v>Malteser International</v>
      </c>
      <c r="DX496" t="str">
        <v>Mana Institute</v>
      </c>
      <c r="DY496" t="str">
        <v>Manos Veneguayas Association</v>
      </c>
      <c r="DZ496" t="str">
        <v>Más Igualdad Perú</v>
      </c>
      <c r="EA496" t="str">
        <v>MedGlobal</v>
      </c>
      <c r="EB496" t="str">
        <v>Medical Teams International</v>
      </c>
      <c r="EC496" t="str">
        <v>Mercy Corps</v>
      </c>
      <c r="ED496" t="str">
        <v>Migrant Service Center (CAM)</v>
      </c>
      <c r="EE496" t="str">
        <v>Migrants, Refugees and Argentine Social Entrepreneurs (MIRARES)</v>
      </c>
      <c r="EF496" t="str">
        <v>Mision Scalabriniana - Ecuador</v>
      </c>
      <c r="EG496" t="str">
        <v>Missão Paz</v>
      </c>
      <c r="EH496" t="str">
        <v>Museu A CASA</v>
      </c>
      <c r="EI496" t="str">
        <v>Norwegian Refugee Council (NRC)</v>
      </c>
      <c r="EJ496" t="str">
        <v>ONG Migrantes por el Maule</v>
      </c>
      <c r="EK496" t="str">
        <v>ONG Preemptive Love Coalition Colombia</v>
      </c>
      <c r="EL496" t="str">
        <v>Organización Transfomando Vidas</v>
      </c>
      <c r="EM496" t="str">
        <v>Organization of Ibero-American States for Education, Science and Culture (OEI)</v>
      </c>
      <c r="EN496" t="str">
        <v>OXFAM</v>
      </c>
      <c r="EO496" t="str">
        <v>Panamerican Development Foundation</v>
      </c>
      <c r="EP496" t="str">
        <v>Panamerican Health Organization/World Health Organization (PAHO/WHO)</v>
      </c>
      <c r="EQ496" t="str">
        <v>Pastoral of Human Mobility - Peruvian Episcopal Conference</v>
      </c>
      <c r="ER496" t="str">
        <v>Pastoral Service for Migrants National</v>
      </c>
      <c r="ES496" t="str">
        <v>Permanent Human Rights defense Committee (CDH)</v>
      </c>
      <c r="ET496" t="str">
        <v>Pirilampos Institute - Group of visits and voluntary actions in Roraima</v>
      </c>
      <c r="EU496" t="str">
        <v>Plan International</v>
      </c>
      <c r="EV496" t="str">
        <v>Population Program, Faculty of Social Sciences, University of the Republic</v>
      </c>
      <c r="EW496" t="str">
        <v>Profamilia Association</v>
      </c>
      <c r="EX496" t="str">
        <v>Red con Migrantes y Refugiados</v>
      </c>
      <c r="EY496" t="str">
        <v>Red Cross Colombia</v>
      </c>
      <c r="EZ496" t="str">
        <v>Red Cross Ecuador</v>
      </c>
      <c r="FA496" t="str">
        <v>Red Cross Peru</v>
      </c>
      <c r="FB496" t="str">
        <v>Red de Investigaciones en Derechos Humanos - CONICET (Consejo Nacional de Investigaciones Científicas y Técnicas)</v>
      </c>
      <c r="FC496" t="str">
        <v>RET International</v>
      </c>
      <c r="FD496" t="str">
        <v>Salú pa Tur Foundation</v>
      </c>
      <c r="FE496" t="str">
        <v>Salvation Army</v>
      </c>
      <c r="FF496" t="str">
        <v>Samaritan's Purse</v>
      </c>
      <c r="FG496" t="str">
        <v>Save the Children International (SCI)</v>
      </c>
      <c r="FH496" t="str">
        <v>Scalabrini Foundation Chile</v>
      </c>
      <c r="FI496" t="str">
        <v>Sección Peruana de Amnistía Internacional</v>
      </c>
      <c r="FJ496" t="str">
        <v>Serviço Pastoral dos Migrantes do Nordeste</v>
      </c>
      <c r="FK496" t="str">
        <v>Sesame Workshop</v>
      </c>
      <c r="FL496" t="str">
        <v>Si, Da Vida</v>
      </c>
      <c r="FM496" t="str">
        <v>Solidarity and Action Asociation</v>
      </c>
      <c r="FN496" t="str">
        <v>SOS Children's Villages</v>
      </c>
      <c r="FO496" t="str">
        <v>Tarabita Foundation</v>
      </c>
      <c r="FP496" t="str">
        <v>Tearfund</v>
      </c>
      <c r="FQ496" t="str">
        <v>TECHO</v>
      </c>
      <c r="FR496" t="str">
        <v>Terranueva Foundation</v>
      </c>
      <c r="FS496" t="str">
        <v>Terre des Hommes Suisse</v>
      </c>
      <c r="FT496" t="str">
        <v>The Israel Forum for International Humanitarian Aid (IsraAID)</v>
      </c>
      <c r="FU496" t="str">
        <v>Unión Venezolana en Perú</v>
      </c>
      <c r="FV496" t="str">
        <v>United Nations Children's Fund (UNICEF)</v>
      </c>
      <c r="FW496" t="str">
        <v>United Nations Development Programme (UNDP)</v>
      </c>
      <c r="FX496" t="str">
        <v>United Nations Educational, Scientific and Cultural Organization (UNESCO)</v>
      </c>
      <c r="FY496" t="str">
        <v>United Nations Entity for Gender Equality and the Empowerment of Women (UNWOMEN)</v>
      </c>
      <c r="FZ496" t="str">
        <v>United Nations Food and Agricultural Organization (FAO)</v>
      </c>
      <c r="GA496" t="str">
        <v>United Nations High Commissioner for Refugees (UNHCR)</v>
      </c>
      <c r="GB496" t="str">
        <v>United Nations Office of the High Commissioner for Human Rights (OHCHR)</v>
      </c>
      <c r="GC496" t="str">
        <v>United Nations Office on Drugs and Crime (UNODC)</v>
      </c>
      <c r="GD496" t="str">
        <v>United Nations Population Fund (UNFPA)</v>
      </c>
      <c r="GE496" t="str">
        <v>United Nations Programme for Human Settlements (UN Habitat)</v>
      </c>
      <c r="GF496" t="str">
        <v>Vale da Benção Educational and Charitable Association (AEBVB)</v>
      </c>
      <c r="GG496" t="str">
        <v>VenAruba Solidaria</v>
      </c>
      <c r="GH496" t="str">
        <v>Venex Curacao Foundation</v>
      </c>
      <c r="GI496" t="str">
        <v>Venezolanos en Barranquilla</v>
      </c>
      <c r="GJ496" t="str">
        <v>Venezolanos en San Cristóbal</v>
      </c>
      <c r="GK496" t="str">
        <v>Venezuelan Emigrant Foundation (FEV)</v>
      </c>
      <c r="GL496" t="str">
        <v>Vicaría de Pastoral Social Caritas</v>
      </c>
      <c r="GM496" t="str">
        <v>Voices GY</v>
      </c>
      <c r="GN496" t="str">
        <v>We World GVC</v>
      </c>
      <c r="GO496" t="str">
        <v>World Council of Credit Unions</v>
      </c>
      <c r="GP496" t="str">
        <v>World Food Programme (WFP)</v>
      </c>
      <c r="GQ496" t="str">
        <v>World Vision</v>
      </c>
      <c r="GR496" t="str">
        <v>ZOA</v>
      </c>
    </row>
    <row r="497" spans="8:200" x14ac:dyDescent="0.3">
      <c r="H497" t="str" cm="1">
        <f t="array" ref="H497:GR497">TRANSPOSE(_xlfn._xlws.SORT(_xlfn._xlws.FILTER(Table3[Name],ISNUMBER(SEARCH(' Activity Sheet'!D551,Table3[Name])),"Not found"),,1))</f>
        <v>.New Organisation</v>
      </c>
      <c r="I497" t="str">
        <v>ABV - Association of Good with Life</v>
      </c>
      <c r="J497" t="str">
        <v>ACAPS</v>
      </c>
      <c r="K497" t="str">
        <v>Acción y Desarrollo</v>
      </c>
      <c r="L497" t="str">
        <v>ACTED</v>
      </c>
      <c r="M497" t="str">
        <v>Action against Hunger</v>
      </c>
      <c r="N497" t="str">
        <v>ActionAid</v>
      </c>
      <c r="O497" t="str">
        <v>Adventist Development and Relief Agency (ADRA)</v>
      </c>
      <c r="P497" t="str">
        <v>Alas de Colibrí Foundation</v>
      </c>
      <c r="Q497" t="str">
        <v>Alianza por la Solidaridad</v>
      </c>
      <c r="R497" t="str">
        <v>Alianza por Venezuela</v>
      </c>
      <c r="S497" t="str">
        <v>Americares Foundation</v>
      </c>
      <c r="T497" t="str">
        <v>Argentine Commission for Refugees and Migrants (CAREF)</v>
      </c>
      <c r="U497" t="str">
        <v>Asociación Aves</v>
      </c>
      <c r="V497" t="str">
        <v>Asociación de Jubilados y Pensionados Venezolanos en Argentina</v>
      </c>
      <c r="W497" t="str">
        <v>Asociación de Venezolanos en Eloy Alfaro</v>
      </c>
      <c r="X497" t="str">
        <v>Asociación Fundación contra el Hambre Perú</v>
      </c>
      <c r="Y497" t="str">
        <v>Asociación Migrantes Venezolanos</v>
      </c>
      <c r="Z497" t="str">
        <v>Asociación Misioneros de San Carlos Scalabrinianos</v>
      </c>
      <c r="AA497" t="str">
        <v>Asociacion Proteccion Poblacion Vulnerable</v>
      </c>
      <c r="AB497" t="str">
        <v>Asociación Quinta Ola</v>
      </c>
      <c r="AC497" t="str">
        <v>Asociación Salto Ángel</v>
      </c>
      <c r="AD497" t="str">
        <v>Asociación Venezuela en Ecuador AC</v>
      </c>
      <c r="AE497" t="str">
        <v>ASOVENAR</v>
      </c>
      <c r="AF497" t="str">
        <v>Associação Hermanitos</v>
      </c>
      <c r="AG497" t="str">
        <v>AVSI Foundation</v>
      </c>
      <c r="AH497" t="str">
        <v>Bethany Christian Services</v>
      </c>
      <c r="AI497" t="str">
        <v>Blumont</v>
      </c>
      <c r="AJ497" t="str">
        <v>CARE</v>
      </c>
      <c r="AK497" t="str">
        <v>Caritas Brazil</v>
      </c>
      <c r="AL497" t="str">
        <v>Caritas Ecuador</v>
      </c>
      <c r="AM497" t="str">
        <v>Caritas Germany</v>
      </c>
      <c r="AN497" t="str">
        <v>Caritas Manaus</v>
      </c>
      <c r="AO497" t="str">
        <v>Caritas Parana</v>
      </c>
      <c r="AP497" t="str">
        <v>Caritas Peru</v>
      </c>
      <c r="AQ497" t="str">
        <v>Caritas Rio de Janeiro</v>
      </c>
      <c r="AR497" t="str">
        <v>Caritas São Paulo</v>
      </c>
      <c r="AS497" t="str">
        <v>Caritas Switzerland</v>
      </c>
      <c r="AT497" t="str">
        <v>CCEFIRO Association</v>
      </c>
      <c r="AU497" t="str">
        <v>CEDRO</v>
      </c>
      <c r="AV497" t="str">
        <v>Center for Integrated Studies and Programs for Sustainable Development (CIEDS)</v>
      </c>
      <c r="AW497" t="str">
        <v>Center for Migration and Human Rights of the Diocese of Roraima (CMDH)</v>
      </c>
      <c r="AX497" t="str">
        <v>Centro de Atencion Psicosocial (CAPS)</v>
      </c>
      <c r="AY497" t="str">
        <v>CESAL</v>
      </c>
      <c r="AZ497" t="str">
        <v>CESVI-Cooperazione e Sviluppo</v>
      </c>
      <c r="BA497" t="str">
        <v>ChildFund International</v>
      </c>
      <c r="BB497" t="str">
        <v>CHS Alternativo</v>
      </c>
      <c r="BC497" t="str">
        <v>Churún Merú Association</v>
      </c>
      <c r="BD497" t="str">
        <v>Coalición por Venezuela</v>
      </c>
      <c r="BE497" t="str">
        <v>Colonia Foundation of Venezuelans in the Dominican Republic (FUNCOVERD)</v>
      </c>
      <c r="BF497" t="str">
        <v>COLVENZ</v>
      </c>
      <c r="BG497" t="str">
        <v>Compassiva</v>
      </c>
      <c r="BH497" t="str">
        <v>Consejo Interreligioso del Perú - Religiones por la Paz</v>
      </c>
      <c r="BI497" t="str">
        <v>Consorcio ONG OCIPI Y Capellanía Nacional OFICA</v>
      </c>
      <c r="BJ497" t="str">
        <v>COOPI - International Cooperation Foundation</v>
      </c>
      <c r="BK497" t="str">
        <v>Corporación Colectivo Sin Fronteras</v>
      </c>
      <c r="BL497" t="str">
        <v>CRISFE Foundation</v>
      </c>
      <c r="BM497" t="str">
        <v>Cuso International</v>
      </c>
      <c r="BN497" t="str">
        <v>Danielle’s Children Fund (DCF)</v>
      </c>
      <c r="BO497" t="str">
        <v>Danish Refugee Council (DRC)</v>
      </c>
      <c r="BP497" t="str">
        <v>Development Support Association - APOYAR</v>
      </c>
      <c r="BQ497" t="str">
        <v>Diakonie Katastrophenhilfe</v>
      </c>
      <c r="BR497" t="str">
        <v>Diálogo Diverso</v>
      </c>
      <c r="BS497" t="str">
        <v>Doctors of the World</v>
      </c>
      <c r="BT497" t="str">
        <v>Dominican Institute for Integrated Development</v>
      </c>
      <c r="BU497" t="str">
        <v>Duendes y Ángeles Vinotinto República Dominicana</v>
      </c>
      <c r="BV497" t="str">
        <v>Encuentros SJS (Servicio Jesuita de la Solidaridad)</v>
      </c>
      <c r="BW497" t="str">
        <v>Ending Violence Against Migrants</v>
      </c>
      <c r="BX497" t="str">
        <v>Equidad Foundation</v>
      </c>
      <c r="BY497" t="str">
        <v>Equilibrium CenDE</v>
      </c>
      <c r="BZ497" t="str">
        <v>Facultad de Psicología - Universidad de la República (UDELAR)</v>
      </c>
      <c r="CA497" t="str">
        <v>First International Emergency and Solidarités International</v>
      </c>
      <c r="CB497" t="str">
        <v>Fondo Ecuatoriano Populorum Progressio</v>
      </c>
      <c r="CC497" t="str">
        <v>Foro Salud Callao</v>
      </c>
      <c r="CD497" t="str">
        <v>Foundation for the Integration and Development of Latin America (FIDAL)</v>
      </c>
      <c r="CE497" t="str">
        <v>Foundation of the Americas (FUDELA)</v>
      </c>
      <c r="CF497" t="str">
        <v>Fraternity Without Borders</v>
      </c>
      <c r="CG497" t="str">
        <v>Fundación Brisas del Norte</v>
      </c>
      <c r="CH497" t="str">
        <v>Fundación Colombovenezolana Nueva Ilusión</v>
      </c>
      <c r="CI497" t="str">
        <v>Fundación Nakama's</v>
      </c>
      <c r="CJ497" t="str">
        <v>Fundación RadaBer</v>
      </c>
      <c r="CK497" t="str">
        <v>Fundación Scalabrini Bolivia</v>
      </c>
      <c r="CL497" t="str">
        <v>Fundacion Social Vivan los Niños</v>
      </c>
      <c r="CM497" t="str">
        <v>FUNVEAC</v>
      </c>
      <c r="CN497" t="str">
        <v>German Development Cooperation Agency GIZ</v>
      </c>
      <c r="CO497" t="str">
        <v>Globalizate Radio</v>
      </c>
      <c r="CP497" t="str">
        <v>GOAL</v>
      </c>
      <c r="CQ497" t="str">
        <v>Halü Bienestar Humano Foundation (HALU)</v>
      </c>
      <c r="CR497" t="str">
        <v>Heartland Alliance International (HAI)</v>
      </c>
      <c r="CS497" t="str">
        <v>HELVETAS Swiss Intercooperation</v>
      </c>
      <c r="CT497" t="str">
        <v>HIAS</v>
      </c>
      <c r="CU497" t="str">
        <v>Human Rights Defence Curaçao</v>
      </c>
      <c r="CV497" t="str">
        <v>Humanity &amp; Inclusion</v>
      </c>
      <c r="CW497" t="str">
        <v>Humans Analytic</v>
      </c>
      <c r="CX497" t="str">
        <v>Idas y Vueltas Association</v>
      </c>
      <c r="CY497" t="str">
        <v>iMMAP</v>
      </c>
      <c r="CZ497" t="str">
        <v>IMPACT Initiatives (REACH)</v>
      </c>
      <c r="DA497" t="str">
        <v>Inmigrante Feliz Association</v>
      </c>
      <c r="DB497" t="str">
        <v>Institute for Migration and Human Rights (IMDH)</v>
      </c>
      <c r="DC497" t="str">
        <v>Institute of Natural and Cultural Heritage (IPANC)</v>
      </c>
      <c r="DD497" t="str">
        <v>International Committee for the Development of People (CISP)</v>
      </c>
      <c r="DE497" t="str">
        <v>International Federation of the Red Cross (IFRC)</v>
      </c>
      <c r="DF497" t="str">
        <v>International Labour Organization (ILO)</v>
      </c>
      <c r="DG497" t="str">
        <v>International Medical Corps</v>
      </c>
      <c r="DH497" t="str">
        <v>International Organization for Migration (IOM)</v>
      </c>
      <c r="DI497" t="str">
        <v>International Rescue Committee (IRC)</v>
      </c>
      <c r="DJ497" t="str">
        <v>INTERSOS</v>
      </c>
      <c r="DK497" t="str">
        <v>Jesuit Migrant Service (JMS)</v>
      </c>
      <c r="DL497" t="str">
        <v>Jesuit Refugee Service (JRS)</v>
      </c>
      <c r="DM497" t="str">
        <v>Jesuit Service for Migrants and Refugees (JSMR)</v>
      </c>
      <c r="DN497" t="str">
        <v>Joint United Nations Programme on HIV/AIDS (UNAIDS)</v>
      </c>
      <c r="DO497" t="str">
        <v>Kimirina Coorporation</v>
      </c>
      <c r="DP497" t="str">
        <v>La Casita Hispanic Cultural Centre</v>
      </c>
      <c r="DQ497" t="str">
        <v>Latin American Network of Non-Governmental Organizations of Persons with Disabilities and their Families (RIADIS)</v>
      </c>
      <c r="DR497" t="str">
        <v>LGBT+ Movement Brazil</v>
      </c>
      <c r="DS497" t="str">
        <v>Living Water Community (LWC)</v>
      </c>
      <c r="DT497" t="str">
        <v>LLANOVENCOL</v>
      </c>
      <c r="DU497" t="str">
        <v>Lutheran World Federation</v>
      </c>
      <c r="DV497" t="str">
        <v>Lutheran World Relief</v>
      </c>
      <c r="DW497" t="str">
        <v>Malteser International</v>
      </c>
      <c r="DX497" t="str">
        <v>Mana Institute</v>
      </c>
      <c r="DY497" t="str">
        <v>Manos Veneguayas Association</v>
      </c>
      <c r="DZ497" t="str">
        <v>Más Igualdad Perú</v>
      </c>
      <c r="EA497" t="str">
        <v>MedGlobal</v>
      </c>
      <c r="EB497" t="str">
        <v>Medical Teams International</v>
      </c>
      <c r="EC497" t="str">
        <v>Mercy Corps</v>
      </c>
      <c r="ED497" t="str">
        <v>Migrant Service Center (CAM)</v>
      </c>
      <c r="EE497" t="str">
        <v>Migrants, Refugees and Argentine Social Entrepreneurs (MIRARES)</v>
      </c>
      <c r="EF497" t="str">
        <v>Mision Scalabriniana - Ecuador</v>
      </c>
      <c r="EG497" t="str">
        <v>Missão Paz</v>
      </c>
      <c r="EH497" t="str">
        <v>Museu A CASA</v>
      </c>
      <c r="EI497" t="str">
        <v>Norwegian Refugee Council (NRC)</v>
      </c>
      <c r="EJ497" t="str">
        <v>ONG Migrantes por el Maule</v>
      </c>
      <c r="EK497" t="str">
        <v>ONG Preemptive Love Coalition Colombia</v>
      </c>
      <c r="EL497" t="str">
        <v>Organización Transfomando Vidas</v>
      </c>
      <c r="EM497" t="str">
        <v>Organization of Ibero-American States for Education, Science and Culture (OEI)</v>
      </c>
      <c r="EN497" t="str">
        <v>OXFAM</v>
      </c>
      <c r="EO497" t="str">
        <v>Panamerican Development Foundation</v>
      </c>
      <c r="EP497" t="str">
        <v>Panamerican Health Organization/World Health Organization (PAHO/WHO)</v>
      </c>
      <c r="EQ497" t="str">
        <v>Pastoral of Human Mobility - Peruvian Episcopal Conference</v>
      </c>
      <c r="ER497" t="str">
        <v>Pastoral Service for Migrants National</v>
      </c>
      <c r="ES497" t="str">
        <v>Permanent Human Rights defense Committee (CDH)</v>
      </c>
      <c r="ET497" t="str">
        <v>Pirilampos Institute - Group of visits and voluntary actions in Roraima</v>
      </c>
      <c r="EU497" t="str">
        <v>Plan International</v>
      </c>
      <c r="EV497" t="str">
        <v>Population Program, Faculty of Social Sciences, University of the Republic</v>
      </c>
      <c r="EW497" t="str">
        <v>Profamilia Association</v>
      </c>
      <c r="EX497" t="str">
        <v>Red con Migrantes y Refugiados</v>
      </c>
      <c r="EY497" t="str">
        <v>Red Cross Colombia</v>
      </c>
      <c r="EZ497" t="str">
        <v>Red Cross Ecuador</v>
      </c>
      <c r="FA497" t="str">
        <v>Red Cross Peru</v>
      </c>
      <c r="FB497" t="str">
        <v>Red de Investigaciones en Derechos Humanos - CONICET (Consejo Nacional de Investigaciones Científicas y Técnicas)</v>
      </c>
      <c r="FC497" t="str">
        <v>RET International</v>
      </c>
      <c r="FD497" t="str">
        <v>Salú pa Tur Foundation</v>
      </c>
      <c r="FE497" t="str">
        <v>Salvation Army</v>
      </c>
      <c r="FF497" t="str">
        <v>Samaritan's Purse</v>
      </c>
      <c r="FG497" t="str">
        <v>Save the Children International (SCI)</v>
      </c>
      <c r="FH497" t="str">
        <v>Scalabrini Foundation Chile</v>
      </c>
      <c r="FI497" t="str">
        <v>Sección Peruana de Amnistía Internacional</v>
      </c>
      <c r="FJ497" t="str">
        <v>Serviço Pastoral dos Migrantes do Nordeste</v>
      </c>
      <c r="FK497" t="str">
        <v>Sesame Workshop</v>
      </c>
      <c r="FL497" t="str">
        <v>Si, Da Vida</v>
      </c>
      <c r="FM497" t="str">
        <v>Solidarity and Action Asociation</v>
      </c>
      <c r="FN497" t="str">
        <v>SOS Children's Villages</v>
      </c>
      <c r="FO497" t="str">
        <v>Tarabita Foundation</v>
      </c>
      <c r="FP497" t="str">
        <v>Tearfund</v>
      </c>
      <c r="FQ497" t="str">
        <v>TECHO</v>
      </c>
      <c r="FR497" t="str">
        <v>Terranueva Foundation</v>
      </c>
      <c r="FS497" t="str">
        <v>Terre des Hommes Suisse</v>
      </c>
      <c r="FT497" t="str">
        <v>The Israel Forum for International Humanitarian Aid (IsraAID)</v>
      </c>
      <c r="FU497" t="str">
        <v>Unión Venezolana en Perú</v>
      </c>
      <c r="FV497" t="str">
        <v>United Nations Children's Fund (UNICEF)</v>
      </c>
      <c r="FW497" t="str">
        <v>United Nations Development Programme (UNDP)</v>
      </c>
      <c r="FX497" t="str">
        <v>United Nations Educational, Scientific and Cultural Organization (UNESCO)</v>
      </c>
      <c r="FY497" t="str">
        <v>United Nations Entity for Gender Equality and the Empowerment of Women (UNWOMEN)</v>
      </c>
      <c r="FZ497" t="str">
        <v>United Nations Food and Agricultural Organization (FAO)</v>
      </c>
      <c r="GA497" t="str">
        <v>United Nations High Commissioner for Refugees (UNHCR)</v>
      </c>
      <c r="GB497" t="str">
        <v>United Nations Office of the High Commissioner for Human Rights (OHCHR)</v>
      </c>
      <c r="GC497" t="str">
        <v>United Nations Office on Drugs and Crime (UNODC)</v>
      </c>
      <c r="GD497" t="str">
        <v>United Nations Population Fund (UNFPA)</v>
      </c>
      <c r="GE497" t="str">
        <v>United Nations Programme for Human Settlements (UN Habitat)</v>
      </c>
      <c r="GF497" t="str">
        <v>Vale da Benção Educational and Charitable Association (AEBVB)</v>
      </c>
      <c r="GG497" t="str">
        <v>VenAruba Solidaria</v>
      </c>
      <c r="GH497" t="str">
        <v>Venex Curacao Foundation</v>
      </c>
      <c r="GI497" t="str">
        <v>Venezolanos en Barranquilla</v>
      </c>
      <c r="GJ497" t="str">
        <v>Venezolanos en San Cristóbal</v>
      </c>
      <c r="GK497" t="str">
        <v>Venezuelan Emigrant Foundation (FEV)</v>
      </c>
      <c r="GL497" t="str">
        <v>Vicaría de Pastoral Social Caritas</v>
      </c>
      <c r="GM497" t="str">
        <v>Voices GY</v>
      </c>
      <c r="GN497" t="str">
        <v>We World GVC</v>
      </c>
      <c r="GO497" t="str">
        <v>World Council of Credit Unions</v>
      </c>
      <c r="GP497" t="str">
        <v>World Food Programme (WFP)</v>
      </c>
      <c r="GQ497" t="str">
        <v>World Vision</v>
      </c>
      <c r="GR497" t="str">
        <v>ZOA</v>
      </c>
    </row>
    <row r="498" spans="8:200" x14ac:dyDescent="0.3">
      <c r="H498" t="str" cm="1">
        <f t="array" ref="H498:GR498">TRANSPOSE(_xlfn._xlws.SORT(_xlfn._xlws.FILTER(Table3[Name],ISNUMBER(SEARCH(' Activity Sheet'!D552,Table3[Name])),"Not found"),,1))</f>
        <v>.New Organisation</v>
      </c>
      <c r="I498" t="str">
        <v>ABV - Association of Good with Life</v>
      </c>
      <c r="J498" t="str">
        <v>ACAPS</v>
      </c>
      <c r="K498" t="str">
        <v>Acción y Desarrollo</v>
      </c>
      <c r="L498" t="str">
        <v>ACTED</v>
      </c>
      <c r="M498" t="str">
        <v>Action against Hunger</v>
      </c>
      <c r="N498" t="str">
        <v>ActionAid</v>
      </c>
      <c r="O498" t="str">
        <v>Adventist Development and Relief Agency (ADRA)</v>
      </c>
      <c r="P498" t="str">
        <v>Alas de Colibrí Foundation</v>
      </c>
      <c r="Q498" t="str">
        <v>Alianza por la Solidaridad</v>
      </c>
      <c r="R498" t="str">
        <v>Alianza por Venezuela</v>
      </c>
      <c r="S498" t="str">
        <v>Americares Foundation</v>
      </c>
      <c r="T498" t="str">
        <v>Argentine Commission for Refugees and Migrants (CAREF)</v>
      </c>
      <c r="U498" t="str">
        <v>Asociación Aves</v>
      </c>
      <c r="V498" t="str">
        <v>Asociación de Jubilados y Pensionados Venezolanos en Argentina</v>
      </c>
      <c r="W498" t="str">
        <v>Asociación de Venezolanos en Eloy Alfaro</v>
      </c>
      <c r="X498" t="str">
        <v>Asociación Fundación contra el Hambre Perú</v>
      </c>
      <c r="Y498" t="str">
        <v>Asociación Migrantes Venezolanos</v>
      </c>
      <c r="Z498" t="str">
        <v>Asociación Misioneros de San Carlos Scalabrinianos</v>
      </c>
      <c r="AA498" t="str">
        <v>Asociacion Proteccion Poblacion Vulnerable</v>
      </c>
      <c r="AB498" t="str">
        <v>Asociación Quinta Ola</v>
      </c>
      <c r="AC498" t="str">
        <v>Asociación Salto Ángel</v>
      </c>
      <c r="AD498" t="str">
        <v>Asociación Venezuela en Ecuador AC</v>
      </c>
      <c r="AE498" t="str">
        <v>ASOVENAR</v>
      </c>
      <c r="AF498" t="str">
        <v>Associação Hermanitos</v>
      </c>
      <c r="AG498" t="str">
        <v>AVSI Foundation</v>
      </c>
      <c r="AH498" t="str">
        <v>Bethany Christian Services</v>
      </c>
      <c r="AI498" t="str">
        <v>Blumont</v>
      </c>
      <c r="AJ498" t="str">
        <v>CARE</v>
      </c>
      <c r="AK498" t="str">
        <v>Caritas Brazil</v>
      </c>
      <c r="AL498" t="str">
        <v>Caritas Ecuador</v>
      </c>
      <c r="AM498" t="str">
        <v>Caritas Germany</v>
      </c>
      <c r="AN498" t="str">
        <v>Caritas Manaus</v>
      </c>
      <c r="AO498" t="str">
        <v>Caritas Parana</v>
      </c>
      <c r="AP498" t="str">
        <v>Caritas Peru</v>
      </c>
      <c r="AQ498" t="str">
        <v>Caritas Rio de Janeiro</v>
      </c>
      <c r="AR498" t="str">
        <v>Caritas São Paulo</v>
      </c>
      <c r="AS498" t="str">
        <v>Caritas Switzerland</v>
      </c>
      <c r="AT498" t="str">
        <v>CCEFIRO Association</v>
      </c>
      <c r="AU498" t="str">
        <v>CEDRO</v>
      </c>
      <c r="AV498" t="str">
        <v>Center for Integrated Studies and Programs for Sustainable Development (CIEDS)</v>
      </c>
      <c r="AW498" t="str">
        <v>Center for Migration and Human Rights of the Diocese of Roraima (CMDH)</v>
      </c>
      <c r="AX498" t="str">
        <v>Centro de Atencion Psicosocial (CAPS)</v>
      </c>
      <c r="AY498" t="str">
        <v>CESAL</v>
      </c>
      <c r="AZ498" t="str">
        <v>CESVI-Cooperazione e Sviluppo</v>
      </c>
      <c r="BA498" t="str">
        <v>ChildFund International</v>
      </c>
      <c r="BB498" t="str">
        <v>CHS Alternativo</v>
      </c>
      <c r="BC498" t="str">
        <v>Churún Merú Association</v>
      </c>
      <c r="BD498" t="str">
        <v>Coalición por Venezuela</v>
      </c>
      <c r="BE498" t="str">
        <v>Colonia Foundation of Venezuelans in the Dominican Republic (FUNCOVERD)</v>
      </c>
      <c r="BF498" t="str">
        <v>COLVENZ</v>
      </c>
      <c r="BG498" t="str">
        <v>Compassiva</v>
      </c>
      <c r="BH498" t="str">
        <v>Consejo Interreligioso del Perú - Religiones por la Paz</v>
      </c>
      <c r="BI498" t="str">
        <v>Consorcio ONG OCIPI Y Capellanía Nacional OFICA</v>
      </c>
      <c r="BJ498" t="str">
        <v>COOPI - International Cooperation Foundation</v>
      </c>
      <c r="BK498" t="str">
        <v>Corporación Colectivo Sin Fronteras</v>
      </c>
      <c r="BL498" t="str">
        <v>CRISFE Foundation</v>
      </c>
      <c r="BM498" t="str">
        <v>Cuso International</v>
      </c>
      <c r="BN498" t="str">
        <v>Danielle’s Children Fund (DCF)</v>
      </c>
      <c r="BO498" t="str">
        <v>Danish Refugee Council (DRC)</v>
      </c>
      <c r="BP498" t="str">
        <v>Development Support Association - APOYAR</v>
      </c>
      <c r="BQ498" t="str">
        <v>Diakonie Katastrophenhilfe</v>
      </c>
      <c r="BR498" t="str">
        <v>Diálogo Diverso</v>
      </c>
      <c r="BS498" t="str">
        <v>Doctors of the World</v>
      </c>
      <c r="BT498" t="str">
        <v>Dominican Institute for Integrated Development</v>
      </c>
      <c r="BU498" t="str">
        <v>Duendes y Ángeles Vinotinto República Dominicana</v>
      </c>
      <c r="BV498" t="str">
        <v>Encuentros SJS (Servicio Jesuita de la Solidaridad)</v>
      </c>
      <c r="BW498" t="str">
        <v>Ending Violence Against Migrants</v>
      </c>
      <c r="BX498" t="str">
        <v>Equidad Foundation</v>
      </c>
      <c r="BY498" t="str">
        <v>Equilibrium CenDE</v>
      </c>
      <c r="BZ498" t="str">
        <v>Facultad de Psicología - Universidad de la República (UDELAR)</v>
      </c>
      <c r="CA498" t="str">
        <v>First International Emergency and Solidarités International</v>
      </c>
      <c r="CB498" t="str">
        <v>Fondo Ecuatoriano Populorum Progressio</v>
      </c>
      <c r="CC498" t="str">
        <v>Foro Salud Callao</v>
      </c>
      <c r="CD498" t="str">
        <v>Foundation for the Integration and Development of Latin America (FIDAL)</v>
      </c>
      <c r="CE498" t="str">
        <v>Foundation of the Americas (FUDELA)</v>
      </c>
      <c r="CF498" t="str">
        <v>Fraternity Without Borders</v>
      </c>
      <c r="CG498" t="str">
        <v>Fundación Brisas del Norte</v>
      </c>
      <c r="CH498" t="str">
        <v>Fundación Colombovenezolana Nueva Ilusión</v>
      </c>
      <c r="CI498" t="str">
        <v>Fundación Nakama's</v>
      </c>
      <c r="CJ498" t="str">
        <v>Fundación RadaBer</v>
      </c>
      <c r="CK498" t="str">
        <v>Fundación Scalabrini Bolivia</v>
      </c>
      <c r="CL498" t="str">
        <v>Fundacion Social Vivan los Niños</v>
      </c>
      <c r="CM498" t="str">
        <v>FUNVEAC</v>
      </c>
      <c r="CN498" t="str">
        <v>German Development Cooperation Agency GIZ</v>
      </c>
      <c r="CO498" t="str">
        <v>Globalizate Radio</v>
      </c>
      <c r="CP498" t="str">
        <v>GOAL</v>
      </c>
      <c r="CQ498" t="str">
        <v>Halü Bienestar Humano Foundation (HALU)</v>
      </c>
      <c r="CR498" t="str">
        <v>Heartland Alliance International (HAI)</v>
      </c>
      <c r="CS498" t="str">
        <v>HELVETAS Swiss Intercooperation</v>
      </c>
      <c r="CT498" t="str">
        <v>HIAS</v>
      </c>
      <c r="CU498" t="str">
        <v>Human Rights Defence Curaçao</v>
      </c>
      <c r="CV498" t="str">
        <v>Humanity &amp; Inclusion</v>
      </c>
      <c r="CW498" t="str">
        <v>Humans Analytic</v>
      </c>
      <c r="CX498" t="str">
        <v>Idas y Vueltas Association</v>
      </c>
      <c r="CY498" t="str">
        <v>iMMAP</v>
      </c>
      <c r="CZ498" t="str">
        <v>IMPACT Initiatives (REACH)</v>
      </c>
      <c r="DA498" t="str">
        <v>Inmigrante Feliz Association</v>
      </c>
      <c r="DB498" t="str">
        <v>Institute for Migration and Human Rights (IMDH)</v>
      </c>
      <c r="DC498" t="str">
        <v>Institute of Natural and Cultural Heritage (IPANC)</v>
      </c>
      <c r="DD498" t="str">
        <v>International Committee for the Development of People (CISP)</v>
      </c>
      <c r="DE498" t="str">
        <v>International Federation of the Red Cross (IFRC)</v>
      </c>
      <c r="DF498" t="str">
        <v>International Labour Organization (ILO)</v>
      </c>
      <c r="DG498" t="str">
        <v>International Medical Corps</v>
      </c>
      <c r="DH498" t="str">
        <v>International Organization for Migration (IOM)</v>
      </c>
      <c r="DI498" t="str">
        <v>International Rescue Committee (IRC)</v>
      </c>
      <c r="DJ498" t="str">
        <v>INTERSOS</v>
      </c>
      <c r="DK498" t="str">
        <v>Jesuit Migrant Service (JMS)</v>
      </c>
      <c r="DL498" t="str">
        <v>Jesuit Refugee Service (JRS)</v>
      </c>
      <c r="DM498" t="str">
        <v>Jesuit Service for Migrants and Refugees (JSMR)</v>
      </c>
      <c r="DN498" t="str">
        <v>Joint United Nations Programme on HIV/AIDS (UNAIDS)</v>
      </c>
      <c r="DO498" t="str">
        <v>Kimirina Coorporation</v>
      </c>
      <c r="DP498" t="str">
        <v>La Casita Hispanic Cultural Centre</v>
      </c>
      <c r="DQ498" t="str">
        <v>Latin American Network of Non-Governmental Organizations of Persons with Disabilities and their Families (RIADIS)</v>
      </c>
      <c r="DR498" t="str">
        <v>LGBT+ Movement Brazil</v>
      </c>
      <c r="DS498" t="str">
        <v>Living Water Community (LWC)</v>
      </c>
      <c r="DT498" t="str">
        <v>LLANOVENCOL</v>
      </c>
      <c r="DU498" t="str">
        <v>Lutheran World Federation</v>
      </c>
      <c r="DV498" t="str">
        <v>Lutheran World Relief</v>
      </c>
      <c r="DW498" t="str">
        <v>Malteser International</v>
      </c>
      <c r="DX498" t="str">
        <v>Mana Institute</v>
      </c>
      <c r="DY498" t="str">
        <v>Manos Veneguayas Association</v>
      </c>
      <c r="DZ498" t="str">
        <v>Más Igualdad Perú</v>
      </c>
      <c r="EA498" t="str">
        <v>MedGlobal</v>
      </c>
      <c r="EB498" t="str">
        <v>Medical Teams International</v>
      </c>
      <c r="EC498" t="str">
        <v>Mercy Corps</v>
      </c>
      <c r="ED498" t="str">
        <v>Migrant Service Center (CAM)</v>
      </c>
      <c r="EE498" t="str">
        <v>Migrants, Refugees and Argentine Social Entrepreneurs (MIRARES)</v>
      </c>
      <c r="EF498" t="str">
        <v>Mision Scalabriniana - Ecuador</v>
      </c>
      <c r="EG498" t="str">
        <v>Missão Paz</v>
      </c>
      <c r="EH498" t="str">
        <v>Museu A CASA</v>
      </c>
      <c r="EI498" t="str">
        <v>Norwegian Refugee Council (NRC)</v>
      </c>
      <c r="EJ498" t="str">
        <v>ONG Migrantes por el Maule</v>
      </c>
      <c r="EK498" t="str">
        <v>ONG Preemptive Love Coalition Colombia</v>
      </c>
      <c r="EL498" t="str">
        <v>Organización Transfomando Vidas</v>
      </c>
      <c r="EM498" t="str">
        <v>Organization of Ibero-American States for Education, Science and Culture (OEI)</v>
      </c>
      <c r="EN498" t="str">
        <v>OXFAM</v>
      </c>
      <c r="EO498" t="str">
        <v>Panamerican Development Foundation</v>
      </c>
      <c r="EP498" t="str">
        <v>Panamerican Health Organization/World Health Organization (PAHO/WHO)</v>
      </c>
      <c r="EQ498" t="str">
        <v>Pastoral of Human Mobility - Peruvian Episcopal Conference</v>
      </c>
      <c r="ER498" t="str">
        <v>Pastoral Service for Migrants National</v>
      </c>
      <c r="ES498" t="str">
        <v>Permanent Human Rights defense Committee (CDH)</v>
      </c>
      <c r="ET498" t="str">
        <v>Pirilampos Institute - Group of visits and voluntary actions in Roraima</v>
      </c>
      <c r="EU498" t="str">
        <v>Plan International</v>
      </c>
      <c r="EV498" t="str">
        <v>Population Program, Faculty of Social Sciences, University of the Republic</v>
      </c>
      <c r="EW498" t="str">
        <v>Profamilia Association</v>
      </c>
      <c r="EX498" t="str">
        <v>Red con Migrantes y Refugiados</v>
      </c>
      <c r="EY498" t="str">
        <v>Red Cross Colombia</v>
      </c>
      <c r="EZ498" t="str">
        <v>Red Cross Ecuador</v>
      </c>
      <c r="FA498" t="str">
        <v>Red Cross Peru</v>
      </c>
      <c r="FB498" t="str">
        <v>Red de Investigaciones en Derechos Humanos - CONICET (Consejo Nacional de Investigaciones Científicas y Técnicas)</v>
      </c>
      <c r="FC498" t="str">
        <v>RET International</v>
      </c>
      <c r="FD498" t="str">
        <v>Salú pa Tur Foundation</v>
      </c>
      <c r="FE498" t="str">
        <v>Salvation Army</v>
      </c>
      <c r="FF498" t="str">
        <v>Samaritan's Purse</v>
      </c>
      <c r="FG498" t="str">
        <v>Save the Children International (SCI)</v>
      </c>
      <c r="FH498" t="str">
        <v>Scalabrini Foundation Chile</v>
      </c>
      <c r="FI498" t="str">
        <v>Sección Peruana de Amnistía Internacional</v>
      </c>
      <c r="FJ498" t="str">
        <v>Serviço Pastoral dos Migrantes do Nordeste</v>
      </c>
      <c r="FK498" t="str">
        <v>Sesame Workshop</v>
      </c>
      <c r="FL498" t="str">
        <v>Si, Da Vida</v>
      </c>
      <c r="FM498" t="str">
        <v>Solidarity and Action Asociation</v>
      </c>
      <c r="FN498" t="str">
        <v>SOS Children's Villages</v>
      </c>
      <c r="FO498" t="str">
        <v>Tarabita Foundation</v>
      </c>
      <c r="FP498" t="str">
        <v>Tearfund</v>
      </c>
      <c r="FQ498" t="str">
        <v>TECHO</v>
      </c>
      <c r="FR498" t="str">
        <v>Terranueva Foundation</v>
      </c>
      <c r="FS498" t="str">
        <v>Terre des Hommes Suisse</v>
      </c>
      <c r="FT498" t="str">
        <v>The Israel Forum for International Humanitarian Aid (IsraAID)</v>
      </c>
      <c r="FU498" t="str">
        <v>Unión Venezolana en Perú</v>
      </c>
      <c r="FV498" t="str">
        <v>United Nations Children's Fund (UNICEF)</v>
      </c>
      <c r="FW498" t="str">
        <v>United Nations Development Programme (UNDP)</v>
      </c>
      <c r="FX498" t="str">
        <v>United Nations Educational, Scientific and Cultural Organization (UNESCO)</v>
      </c>
      <c r="FY498" t="str">
        <v>United Nations Entity for Gender Equality and the Empowerment of Women (UNWOMEN)</v>
      </c>
      <c r="FZ498" t="str">
        <v>United Nations Food and Agricultural Organization (FAO)</v>
      </c>
      <c r="GA498" t="str">
        <v>United Nations High Commissioner for Refugees (UNHCR)</v>
      </c>
      <c r="GB498" t="str">
        <v>United Nations Office of the High Commissioner for Human Rights (OHCHR)</v>
      </c>
      <c r="GC498" t="str">
        <v>United Nations Office on Drugs and Crime (UNODC)</v>
      </c>
      <c r="GD498" t="str">
        <v>United Nations Population Fund (UNFPA)</v>
      </c>
      <c r="GE498" t="str">
        <v>United Nations Programme for Human Settlements (UN Habitat)</v>
      </c>
      <c r="GF498" t="str">
        <v>Vale da Benção Educational and Charitable Association (AEBVB)</v>
      </c>
      <c r="GG498" t="str">
        <v>VenAruba Solidaria</v>
      </c>
      <c r="GH498" t="str">
        <v>Venex Curacao Foundation</v>
      </c>
      <c r="GI498" t="str">
        <v>Venezolanos en Barranquilla</v>
      </c>
      <c r="GJ498" t="str">
        <v>Venezolanos en San Cristóbal</v>
      </c>
      <c r="GK498" t="str">
        <v>Venezuelan Emigrant Foundation (FEV)</v>
      </c>
      <c r="GL498" t="str">
        <v>Vicaría de Pastoral Social Caritas</v>
      </c>
      <c r="GM498" t="str">
        <v>Voices GY</v>
      </c>
      <c r="GN498" t="str">
        <v>We World GVC</v>
      </c>
      <c r="GO498" t="str">
        <v>World Council of Credit Unions</v>
      </c>
      <c r="GP498" t="str">
        <v>World Food Programme (WFP)</v>
      </c>
      <c r="GQ498" t="str">
        <v>World Vision</v>
      </c>
      <c r="GR498" t="str">
        <v>ZOA</v>
      </c>
    </row>
    <row r="499" spans="8:200" x14ac:dyDescent="0.3">
      <c r="H499" t="str" cm="1">
        <f t="array" ref="H499:GR499">TRANSPOSE(_xlfn._xlws.SORT(_xlfn._xlws.FILTER(Table3[Name],ISNUMBER(SEARCH(' Activity Sheet'!D553,Table3[Name])),"Not found"),,1))</f>
        <v>.New Organisation</v>
      </c>
      <c r="I499" t="str">
        <v>ABV - Association of Good with Life</v>
      </c>
      <c r="J499" t="str">
        <v>ACAPS</v>
      </c>
      <c r="K499" t="str">
        <v>Acción y Desarrollo</v>
      </c>
      <c r="L499" t="str">
        <v>ACTED</v>
      </c>
      <c r="M499" t="str">
        <v>Action against Hunger</v>
      </c>
      <c r="N499" t="str">
        <v>ActionAid</v>
      </c>
      <c r="O499" t="str">
        <v>Adventist Development and Relief Agency (ADRA)</v>
      </c>
      <c r="P499" t="str">
        <v>Alas de Colibrí Foundation</v>
      </c>
      <c r="Q499" t="str">
        <v>Alianza por la Solidaridad</v>
      </c>
      <c r="R499" t="str">
        <v>Alianza por Venezuela</v>
      </c>
      <c r="S499" t="str">
        <v>Americares Foundation</v>
      </c>
      <c r="T499" t="str">
        <v>Argentine Commission for Refugees and Migrants (CAREF)</v>
      </c>
      <c r="U499" t="str">
        <v>Asociación Aves</v>
      </c>
      <c r="V499" t="str">
        <v>Asociación de Jubilados y Pensionados Venezolanos en Argentina</v>
      </c>
      <c r="W499" t="str">
        <v>Asociación de Venezolanos en Eloy Alfaro</v>
      </c>
      <c r="X499" t="str">
        <v>Asociación Fundación contra el Hambre Perú</v>
      </c>
      <c r="Y499" t="str">
        <v>Asociación Migrantes Venezolanos</v>
      </c>
      <c r="Z499" t="str">
        <v>Asociación Misioneros de San Carlos Scalabrinianos</v>
      </c>
      <c r="AA499" t="str">
        <v>Asociacion Proteccion Poblacion Vulnerable</v>
      </c>
      <c r="AB499" t="str">
        <v>Asociación Quinta Ola</v>
      </c>
      <c r="AC499" t="str">
        <v>Asociación Salto Ángel</v>
      </c>
      <c r="AD499" t="str">
        <v>Asociación Venezuela en Ecuador AC</v>
      </c>
      <c r="AE499" t="str">
        <v>ASOVENAR</v>
      </c>
      <c r="AF499" t="str">
        <v>Associação Hermanitos</v>
      </c>
      <c r="AG499" t="str">
        <v>AVSI Foundation</v>
      </c>
      <c r="AH499" t="str">
        <v>Bethany Christian Services</v>
      </c>
      <c r="AI499" t="str">
        <v>Blumont</v>
      </c>
      <c r="AJ499" t="str">
        <v>CARE</v>
      </c>
      <c r="AK499" t="str">
        <v>Caritas Brazil</v>
      </c>
      <c r="AL499" t="str">
        <v>Caritas Ecuador</v>
      </c>
      <c r="AM499" t="str">
        <v>Caritas Germany</v>
      </c>
      <c r="AN499" t="str">
        <v>Caritas Manaus</v>
      </c>
      <c r="AO499" t="str">
        <v>Caritas Parana</v>
      </c>
      <c r="AP499" t="str">
        <v>Caritas Peru</v>
      </c>
      <c r="AQ499" t="str">
        <v>Caritas Rio de Janeiro</v>
      </c>
      <c r="AR499" t="str">
        <v>Caritas São Paulo</v>
      </c>
      <c r="AS499" t="str">
        <v>Caritas Switzerland</v>
      </c>
      <c r="AT499" t="str">
        <v>CCEFIRO Association</v>
      </c>
      <c r="AU499" t="str">
        <v>CEDRO</v>
      </c>
      <c r="AV499" t="str">
        <v>Center for Integrated Studies and Programs for Sustainable Development (CIEDS)</v>
      </c>
      <c r="AW499" t="str">
        <v>Center for Migration and Human Rights of the Diocese of Roraima (CMDH)</v>
      </c>
      <c r="AX499" t="str">
        <v>Centro de Atencion Psicosocial (CAPS)</v>
      </c>
      <c r="AY499" t="str">
        <v>CESAL</v>
      </c>
      <c r="AZ499" t="str">
        <v>CESVI-Cooperazione e Sviluppo</v>
      </c>
      <c r="BA499" t="str">
        <v>ChildFund International</v>
      </c>
      <c r="BB499" t="str">
        <v>CHS Alternativo</v>
      </c>
      <c r="BC499" t="str">
        <v>Churún Merú Association</v>
      </c>
      <c r="BD499" t="str">
        <v>Coalición por Venezuela</v>
      </c>
      <c r="BE499" t="str">
        <v>Colonia Foundation of Venezuelans in the Dominican Republic (FUNCOVERD)</v>
      </c>
      <c r="BF499" t="str">
        <v>COLVENZ</v>
      </c>
      <c r="BG499" t="str">
        <v>Compassiva</v>
      </c>
      <c r="BH499" t="str">
        <v>Consejo Interreligioso del Perú - Religiones por la Paz</v>
      </c>
      <c r="BI499" t="str">
        <v>Consorcio ONG OCIPI Y Capellanía Nacional OFICA</v>
      </c>
      <c r="BJ499" t="str">
        <v>COOPI - International Cooperation Foundation</v>
      </c>
      <c r="BK499" t="str">
        <v>Corporación Colectivo Sin Fronteras</v>
      </c>
      <c r="BL499" t="str">
        <v>CRISFE Foundation</v>
      </c>
      <c r="BM499" t="str">
        <v>Cuso International</v>
      </c>
      <c r="BN499" t="str">
        <v>Danielle’s Children Fund (DCF)</v>
      </c>
      <c r="BO499" t="str">
        <v>Danish Refugee Council (DRC)</v>
      </c>
      <c r="BP499" t="str">
        <v>Development Support Association - APOYAR</v>
      </c>
      <c r="BQ499" t="str">
        <v>Diakonie Katastrophenhilfe</v>
      </c>
      <c r="BR499" t="str">
        <v>Diálogo Diverso</v>
      </c>
      <c r="BS499" t="str">
        <v>Doctors of the World</v>
      </c>
      <c r="BT499" t="str">
        <v>Dominican Institute for Integrated Development</v>
      </c>
      <c r="BU499" t="str">
        <v>Duendes y Ángeles Vinotinto República Dominicana</v>
      </c>
      <c r="BV499" t="str">
        <v>Encuentros SJS (Servicio Jesuita de la Solidaridad)</v>
      </c>
      <c r="BW499" t="str">
        <v>Ending Violence Against Migrants</v>
      </c>
      <c r="BX499" t="str">
        <v>Equidad Foundation</v>
      </c>
      <c r="BY499" t="str">
        <v>Equilibrium CenDE</v>
      </c>
      <c r="BZ499" t="str">
        <v>Facultad de Psicología - Universidad de la República (UDELAR)</v>
      </c>
      <c r="CA499" t="str">
        <v>First International Emergency and Solidarités International</v>
      </c>
      <c r="CB499" t="str">
        <v>Fondo Ecuatoriano Populorum Progressio</v>
      </c>
      <c r="CC499" t="str">
        <v>Foro Salud Callao</v>
      </c>
      <c r="CD499" t="str">
        <v>Foundation for the Integration and Development of Latin America (FIDAL)</v>
      </c>
      <c r="CE499" t="str">
        <v>Foundation of the Americas (FUDELA)</v>
      </c>
      <c r="CF499" t="str">
        <v>Fraternity Without Borders</v>
      </c>
      <c r="CG499" t="str">
        <v>Fundación Brisas del Norte</v>
      </c>
      <c r="CH499" t="str">
        <v>Fundación Colombovenezolana Nueva Ilusión</v>
      </c>
      <c r="CI499" t="str">
        <v>Fundación Nakama's</v>
      </c>
      <c r="CJ499" t="str">
        <v>Fundación RadaBer</v>
      </c>
      <c r="CK499" t="str">
        <v>Fundación Scalabrini Bolivia</v>
      </c>
      <c r="CL499" t="str">
        <v>Fundacion Social Vivan los Niños</v>
      </c>
      <c r="CM499" t="str">
        <v>FUNVEAC</v>
      </c>
      <c r="CN499" t="str">
        <v>German Development Cooperation Agency GIZ</v>
      </c>
      <c r="CO499" t="str">
        <v>Globalizate Radio</v>
      </c>
      <c r="CP499" t="str">
        <v>GOAL</v>
      </c>
      <c r="CQ499" t="str">
        <v>Halü Bienestar Humano Foundation (HALU)</v>
      </c>
      <c r="CR499" t="str">
        <v>Heartland Alliance International (HAI)</v>
      </c>
      <c r="CS499" t="str">
        <v>HELVETAS Swiss Intercooperation</v>
      </c>
      <c r="CT499" t="str">
        <v>HIAS</v>
      </c>
      <c r="CU499" t="str">
        <v>Human Rights Defence Curaçao</v>
      </c>
      <c r="CV499" t="str">
        <v>Humanity &amp; Inclusion</v>
      </c>
      <c r="CW499" t="str">
        <v>Humans Analytic</v>
      </c>
      <c r="CX499" t="str">
        <v>Idas y Vueltas Association</v>
      </c>
      <c r="CY499" t="str">
        <v>iMMAP</v>
      </c>
      <c r="CZ499" t="str">
        <v>IMPACT Initiatives (REACH)</v>
      </c>
      <c r="DA499" t="str">
        <v>Inmigrante Feliz Association</v>
      </c>
      <c r="DB499" t="str">
        <v>Institute for Migration and Human Rights (IMDH)</v>
      </c>
      <c r="DC499" t="str">
        <v>Institute of Natural and Cultural Heritage (IPANC)</v>
      </c>
      <c r="DD499" t="str">
        <v>International Committee for the Development of People (CISP)</v>
      </c>
      <c r="DE499" t="str">
        <v>International Federation of the Red Cross (IFRC)</v>
      </c>
      <c r="DF499" t="str">
        <v>International Labour Organization (ILO)</v>
      </c>
      <c r="DG499" t="str">
        <v>International Medical Corps</v>
      </c>
      <c r="DH499" t="str">
        <v>International Organization for Migration (IOM)</v>
      </c>
      <c r="DI499" t="str">
        <v>International Rescue Committee (IRC)</v>
      </c>
      <c r="DJ499" t="str">
        <v>INTERSOS</v>
      </c>
      <c r="DK499" t="str">
        <v>Jesuit Migrant Service (JMS)</v>
      </c>
      <c r="DL499" t="str">
        <v>Jesuit Refugee Service (JRS)</v>
      </c>
      <c r="DM499" t="str">
        <v>Jesuit Service for Migrants and Refugees (JSMR)</v>
      </c>
      <c r="DN499" t="str">
        <v>Joint United Nations Programme on HIV/AIDS (UNAIDS)</v>
      </c>
      <c r="DO499" t="str">
        <v>Kimirina Coorporation</v>
      </c>
      <c r="DP499" t="str">
        <v>La Casita Hispanic Cultural Centre</v>
      </c>
      <c r="DQ499" t="str">
        <v>Latin American Network of Non-Governmental Organizations of Persons with Disabilities and their Families (RIADIS)</v>
      </c>
      <c r="DR499" t="str">
        <v>LGBT+ Movement Brazil</v>
      </c>
      <c r="DS499" t="str">
        <v>Living Water Community (LWC)</v>
      </c>
      <c r="DT499" t="str">
        <v>LLANOVENCOL</v>
      </c>
      <c r="DU499" t="str">
        <v>Lutheran World Federation</v>
      </c>
      <c r="DV499" t="str">
        <v>Lutheran World Relief</v>
      </c>
      <c r="DW499" t="str">
        <v>Malteser International</v>
      </c>
      <c r="DX499" t="str">
        <v>Mana Institute</v>
      </c>
      <c r="DY499" t="str">
        <v>Manos Veneguayas Association</v>
      </c>
      <c r="DZ499" t="str">
        <v>Más Igualdad Perú</v>
      </c>
      <c r="EA499" t="str">
        <v>MedGlobal</v>
      </c>
      <c r="EB499" t="str">
        <v>Medical Teams International</v>
      </c>
      <c r="EC499" t="str">
        <v>Mercy Corps</v>
      </c>
      <c r="ED499" t="str">
        <v>Migrant Service Center (CAM)</v>
      </c>
      <c r="EE499" t="str">
        <v>Migrants, Refugees and Argentine Social Entrepreneurs (MIRARES)</v>
      </c>
      <c r="EF499" t="str">
        <v>Mision Scalabriniana - Ecuador</v>
      </c>
      <c r="EG499" t="str">
        <v>Missão Paz</v>
      </c>
      <c r="EH499" t="str">
        <v>Museu A CASA</v>
      </c>
      <c r="EI499" t="str">
        <v>Norwegian Refugee Council (NRC)</v>
      </c>
      <c r="EJ499" t="str">
        <v>ONG Migrantes por el Maule</v>
      </c>
      <c r="EK499" t="str">
        <v>ONG Preemptive Love Coalition Colombia</v>
      </c>
      <c r="EL499" t="str">
        <v>Organización Transfomando Vidas</v>
      </c>
      <c r="EM499" t="str">
        <v>Organization of Ibero-American States for Education, Science and Culture (OEI)</v>
      </c>
      <c r="EN499" t="str">
        <v>OXFAM</v>
      </c>
      <c r="EO499" t="str">
        <v>Panamerican Development Foundation</v>
      </c>
      <c r="EP499" t="str">
        <v>Panamerican Health Organization/World Health Organization (PAHO/WHO)</v>
      </c>
      <c r="EQ499" t="str">
        <v>Pastoral of Human Mobility - Peruvian Episcopal Conference</v>
      </c>
      <c r="ER499" t="str">
        <v>Pastoral Service for Migrants National</v>
      </c>
      <c r="ES499" t="str">
        <v>Permanent Human Rights defense Committee (CDH)</v>
      </c>
      <c r="ET499" t="str">
        <v>Pirilampos Institute - Group of visits and voluntary actions in Roraima</v>
      </c>
      <c r="EU499" t="str">
        <v>Plan International</v>
      </c>
      <c r="EV499" t="str">
        <v>Population Program, Faculty of Social Sciences, University of the Republic</v>
      </c>
      <c r="EW499" t="str">
        <v>Profamilia Association</v>
      </c>
      <c r="EX499" t="str">
        <v>Red con Migrantes y Refugiados</v>
      </c>
      <c r="EY499" t="str">
        <v>Red Cross Colombia</v>
      </c>
      <c r="EZ499" t="str">
        <v>Red Cross Ecuador</v>
      </c>
      <c r="FA499" t="str">
        <v>Red Cross Peru</v>
      </c>
      <c r="FB499" t="str">
        <v>Red de Investigaciones en Derechos Humanos - CONICET (Consejo Nacional de Investigaciones Científicas y Técnicas)</v>
      </c>
      <c r="FC499" t="str">
        <v>RET International</v>
      </c>
      <c r="FD499" t="str">
        <v>Salú pa Tur Foundation</v>
      </c>
      <c r="FE499" t="str">
        <v>Salvation Army</v>
      </c>
      <c r="FF499" t="str">
        <v>Samaritan's Purse</v>
      </c>
      <c r="FG499" t="str">
        <v>Save the Children International (SCI)</v>
      </c>
      <c r="FH499" t="str">
        <v>Scalabrini Foundation Chile</v>
      </c>
      <c r="FI499" t="str">
        <v>Sección Peruana de Amnistía Internacional</v>
      </c>
      <c r="FJ499" t="str">
        <v>Serviço Pastoral dos Migrantes do Nordeste</v>
      </c>
      <c r="FK499" t="str">
        <v>Sesame Workshop</v>
      </c>
      <c r="FL499" t="str">
        <v>Si, Da Vida</v>
      </c>
      <c r="FM499" t="str">
        <v>Solidarity and Action Asociation</v>
      </c>
      <c r="FN499" t="str">
        <v>SOS Children's Villages</v>
      </c>
      <c r="FO499" t="str">
        <v>Tarabita Foundation</v>
      </c>
      <c r="FP499" t="str">
        <v>Tearfund</v>
      </c>
      <c r="FQ499" t="str">
        <v>TECHO</v>
      </c>
      <c r="FR499" t="str">
        <v>Terranueva Foundation</v>
      </c>
      <c r="FS499" t="str">
        <v>Terre des Hommes Suisse</v>
      </c>
      <c r="FT499" t="str">
        <v>The Israel Forum for International Humanitarian Aid (IsraAID)</v>
      </c>
      <c r="FU499" t="str">
        <v>Unión Venezolana en Perú</v>
      </c>
      <c r="FV499" t="str">
        <v>United Nations Children's Fund (UNICEF)</v>
      </c>
      <c r="FW499" t="str">
        <v>United Nations Development Programme (UNDP)</v>
      </c>
      <c r="FX499" t="str">
        <v>United Nations Educational, Scientific and Cultural Organization (UNESCO)</v>
      </c>
      <c r="FY499" t="str">
        <v>United Nations Entity for Gender Equality and the Empowerment of Women (UNWOMEN)</v>
      </c>
      <c r="FZ499" t="str">
        <v>United Nations Food and Agricultural Organization (FAO)</v>
      </c>
      <c r="GA499" t="str">
        <v>United Nations High Commissioner for Refugees (UNHCR)</v>
      </c>
      <c r="GB499" t="str">
        <v>United Nations Office of the High Commissioner for Human Rights (OHCHR)</v>
      </c>
      <c r="GC499" t="str">
        <v>United Nations Office on Drugs and Crime (UNODC)</v>
      </c>
      <c r="GD499" t="str">
        <v>United Nations Population Fund (UNFPA)</v>
      </c>
      <c r="GE499" t="str">
        <v>United Nations Programme for Human Settlements (UN Habitat)</v>
      </c>
      <c r="GF499" t="str">
        <v>Vale da Benção Educational and Charitable Association (AEBVB)</v>
      </c>
      <c r="GG499" t="str">
        <v>VenAruba Solidaria</v>
      </c>
      <c r="GH499" t="str">
        <v>Venex Curacao Foundation</v>
      </c>
      <c r="GI499" t="str">
        <v>Venezolanos en Barranquilla</v>
      </c>
      <c r="GJ499" t="str">
        <v>Venezolanos en San Cristóbal</v>
      </c>
      <c r="GK499" t="str">
        <v>Venezuelan Emigrant Foundation (FEV)</v>
      </c>
      <c r="GL499" t="str">
        <v>Vicaría de Pastoral Social Caritas</v>
      </c>
      <c r="GM499" t="str">
        <v>Voices GY</v>
      </c>
      <c r="GN499" t="str">
        <v>We World GVC</v>
      </c>
      <c r="GO499" t="str">
        <v>World Council of Credit Unions</v>
      </c>
      <c r="GP499" t="str">
        <v>World Food Programme (WFP)</v>
      </c>
      <c r="GQ499" t="str">
        <v>World Vision</v>
      </c>
      <c r="GR499" t="str">
        <v>ZOA</v>
      </c>
    </row>
    <row r="500" spans="8:200" x14ac:dyDescent="0.3">
      <c r="H500" t="str" cm="1">
        <f t="array" ref="H500:GR500">TRANSPOSE(_xlfn._xlws.SORT(_xlfn._xlws.FILTER(Table3[Name],ISNUMBER(SEARCH(' Activity Sheet'!D554,Table3[Name])),"Not found"),,1))</f>
        <v>.New Organisation</v>
      </c>
      <c r="I500" t="str">
        <v>ABV - Association of Good with Life</v>
      </c>
      <c r="J500" t="str">
        <v>ACAPS</v>
      </c>
      <c r="K500" t="str">
        <v>Acción y Desarrollo</v>
      </c>
      <c r="L500" t="str">
        <v>ACTED</v>
      </c>
      <c r="M500" t="str">
        <v>Action against Hunger</v>
      </c>
      <c r="N500" t="str">
        <v>ActionAid</v>
      </c>
      <c r="O500" t="str">
        <v>Adventist Development and Relief Agency (ADRA)</v>
      </c>
      <c r="P500" t="str">
        <v>Alas de Colibrí Foundation</v>
      </c>
      <c r="Q500" t="str">
        <v>Alianza por la Solidaridad</v>
      </c>
      <c r="R500" t="str">
        <v>Alianza por Venezuela</v>
      </c>
      <c r="S500" t="str">
        <v>Americares Foundation</v>
      </c>
      <c r="T500" t="str">
        <v>Argentine Commission for Refugees and Migrants (CAREF)</v>
      </c>
      <c r="U500" t="str">
        <v>Asociación Aves</v>
      </c>
      <c r="V500" t="str">
        <v>Asociación de Jubilados y Pensionados Venezolanos en Argentina</v>
      </c>
      <c r="W500" t="str">
        <v>Asociación de Venezolanos en Eloy Alfaro</v>
      </c>
      <c r="X500" t="str">
        <v>Asociación Fundación contra el Hambre Perú</v>
      </c>
      <c r="Y500" t="str">
        <v>Asociación Migrantes Venezolanos</v>
      </c>
      <c r="Z500" t="str">
        <v>Asociación Misioneros de San Carlos Scalabrinianos</v>
      </c>
      <c r="AA500" t="str">
        <v>Asociacion Proteccion Poblacion Vulnerable</v>
      </c>
      <c r="AB500" t="str">
        <v>Asociación Quinta Ola</v>
      </c>
      <c r="AC500" t="str">
        <v>Asociación Salto Ángel</v>
      </c>
      <c r="AD500" t="str">
        <v>Asociación Venezuela en Ecuador AC</v>
      </c>
      <c r="AE500" t="str">
        <v>ASOVENAR</v>
      </c>
      <c r="AF500" t="str">
        <v>Associação Hermanitos</v>
      </c>
      <c r="AG500" t="str">
        <v>AVSI Foundation</v>
      </c>
      <c r="AH500" t="str">
        <v>Bethany Christian Services</v>
      </c>
      <c r="AI500" t="str">
        <v>Blumont</v>
      </c>
      <c r="AJ500" t="str">
        <v>CARE</v>
      </c>
      <c r="AK500" t="str">
        <v>Caritas Brazil</v>
      </c>
      <c r="AL500" t="str">
        <v>Caritas Ecuador</v>
      </c>
      <c r="AM500" t="str">
        <v>Caritas Germany</v>
      </c>
      <c r="AN500" t="str">
        <v>Caritas Manaus</v>
      </c>
      <c r="AO500" t="str">
        <v>Caritas Parana</v>
      </c>
      <c r="AP500" t="str">
        <v>Caritas Peru</v>
      </c>
      <c r="AQ500" t="str">
        <v>Caritas Rio de Janeiro</v>
      </c>
      <c r="AR500" t="str">
        <v>Caritas São Paulo</v>
      </c>
      <c r="AS500" t="str">
        <v>Caritas Switzerland</v>
      </c>
      <c r="AT500" t="str">
        <v>CCEFIRO Association</v>
      </c>
      <c r="AU500" t="str">
        <v>CEDRO</v>
      </c>
      <c r="AV500" t="str">
        <v>Center for Integrated Studies and Programs for Sustainable Development (CIEDS)</v>
      </c>
      <c r="AW500" t="str">
        <v>Center for Migration and Human Rights of the Diocese of Roraima (CMDH)</v>
      </c>
      <c r="AX500" t="str">
        <v>Centro de Atencion Psicosocial (CAPS)</v>
      </c>
      <c r="AY500" t="str">
        <v>CESAL</v>
      </c>
      <c r="AZ500" t="str">
        <v>CESVI-Cooperazione e Sviluppo</v>
      </c>
      <c r="BA500" t="str">
        <v>ChildFund International</v>
      </c>
      <c r="BB500" t="str">
        <v>CHS Alternativo</v>
      </c>
      <c r="BC500" t="str">
        <v>Churún Merú Association</v>
      </c>
      <c r="BD500" t="str">
        <v>Coalición por Venezuela</v>
      </c>
      <c r="BE500" t="str">
        <v>Colonia Foundation of Venezuelans in the Dominican Republic (FUNCOVERD)</v>
      </c>
      <c r="BF500" t="str">
        <v>COLVENZ</v>
      </c>
      <c r="BG500" t="str">
        <v>Compassiva</v>
      </c>
      <c r="BH500" t="str">
        <v>Consejo Interreligioso del Perú - Religiones por la Paz</v>
      </c>
      <c r="BI500" t="str">
        <v>Consorcio ONG OCIPI Y Capellanía Nacional OFICA</v>
      </c>
      <c r="BJ500" t="str">
        <v>COOPI - International Cooperation Foundation</v>
      </c>
      <c r="BK500" t="str">
        <v>Corporación Colectivo Sin Fronteras</v>
      </c>
      <c r="BL500" t="str">
        <v>CRISFE Foundation</v>
      </c>
      <c r="BM500" t="str">
        <v>Cuso International</v>
      </c>
      <c r="BN500" t="str">
        <v>Danielle’s Children Fund (DCF)</v>
      </c>
      <c r="BO500" t="str">
        <v>Danish Refugee Council (DRC)</v>
      </c>
      <c r="BP500" t="str">
        <v>Development Support Association - APOYAR</v>
      </c>
      <c r="BQ500" t="str">
        <v>Diakonie Katastrophenhilfe</v>
      </c>
      <c r="BR500" t="str">
        <v>Diálogo Diverso</v>
      </c>
      <c r="BS500" t="str">
        <v>Doctors of the World</v>
      </c>
      <c r="BT500" t="str">
        <v>Dominican Institute for Integrated Development</v>
      </c>
      <c r="BU500" t="str">
        <v>Duendes y Ángeles Vinotinto República Dominicana</v>
      </c>
      <c r="BV500" t="str">
        <v>Encuentros SJS (Servicio Jesuita de la Solidaridad)</v>
      </c>
      <c r="BW500" t="str">
        <v>Ending Violence Against Migrants</v>
      </c>
      <c r="BX500" t="str">
        <v>Equidad Foundation</v>
      </c>
      <c r="BY500" t="str">
        <v>Equilibrium CenDE</v>
      </c>
      <c r="BZ500" t="str">
        <v>Facultad de Psicología - Universidad de la República (UDELAR)</v>
      </c>
      <c r="CA500" t="str">
        <v>First International Emergency and Solidarités International</v>
      </c>
      <c r="CB500" t="str">
        <v>Fondo Ecuatoriano Populorum Progressio</v>
      </c>
      <c r="CC500" t="str">
        <v>Foro Salud Callao</v>
      </c>
      <c r="CD500" t="str">
        <v>Foundation for the Integration and Development of Latin America (FIDAL)</v>
      </c>
      <c r="CE500" t="str">
        <v>Foundation of the Americas (FUDELA)</v>
      </c>
      <c r="CF500" t="str">
        <v>Fraternity Without Borders</v>
      </c>
      <c r="CG500" t="str">
        <v>Fundación Brisas del Norte</v>
      </c>
      <c r="CH500" t="str">
        <v>Fundación Colombovenezolana Nueva Ilusión</v>
      </c>
      <c r="CI500" t="str">
        <v>Fundación Nakama's</v>
      </c>
      <c r="CJ500" t="str">
        <v>Fundación RadaBer</v>
      </c>
      <c r="CK500" t="str">
        <v>Fundación Scalabrini Bolivia</v>
      </c>
      <c r="CL500" t="str">
        <v>Fundacion Social Vivan los Niños</v>
      </c>
      <c r="CM500" t="str">
        <v>FUNVEAC</v>
      </c>
      <c r="CN500" t="str">
        <v>German Development Cooperation Agency GIZ</v>
      </c>
      <c r="CO500" t="str">
        <v>Globalizate Radio</v>
      </c>
      <c r="CP500" t="str">
        <v>GOAL</v>
      </c>
      <c r="CQ500" t="str">
        <v>Halü Bienestar Humano Foundation (HALU)</v>
      </c>
      <c r="CR500" t="str">
        <v>Heartland Alliance International (HAI)</v>
      </c>
      <c r="CS500" t="str">
        <v>HELVETAS Swiss Intercooperation</v>
      </c>
      <c r="CT500" t="str">
        <v>HIAS</v>
      </c>
      <c r="CU500" t="str">
        <v>Human Rights Defence Curaçao</v>
      </c>
      <c r="CV500" t="str">
        <v>Humanity &amp; Inclusion</v>
      </c>
      <c r="CW500" t="str">
        <v>Humans Analytic</v>
      </c>
      <c r="CX500" t="str">
        <v>Idas y Vueltas Association</v>
      </c>
      <c r="CY500" t="str">
        <v>iMMAP</v>
      </c>
      <c r="CZ500" t="str">
        <v>IMPACT Initiatives (REACH)</v>
      </c>
      <c r="DA500" t="str">
        <v>Inmigrante Feliz Association</v>
      </c>
      <c r="DB500" t="str">
        <v>Institute for Migration and Human Rights (IMDH)</v>
      </c>
      <c r="DC500" t="str">
        <v>Institute of Natural and Cultural Heritage (IPANC)</v>
      </c>
      <c r="DD500" t="str">
        <v>International Committee for the Development of People (CISP)</v>
      </c>
      <c r="DE500" t="str">
        <v>International Federation of the Red Cross (IFRC)</v>
      </c>
      <c r="DF500" t="str">
        <v>International Labour Organization (ILO)</v>
      </c>
      <c r="DG500" t="str">
        <v>International Medical Corps</v>
      </c>
      <c r="DH500" t="str">
        <v>International Organization for Migration (IOM)</v>
      </c>
      <c r="DI500" t="str">
        <v>International Rescue Committee (IRC)</v>
      </c>
      <c r="DJ500" t="str">
        <v>INTERSOS</v>
      </c>
      <c r="DK500" t="str">
        <v>Jesuit Migrant Service (JMS)</v>
      </c>
      <c r="DL500" t="str">
        <v>Jesuit Refugee Service (JRS)</v>
      </c>
      <c r="DM500" t="str">
        <v>Jesuit Service for Migrants and Refugees (JSMR)</v>
      </c>
      <c r="DN500" t="str">
        <v>Joint United Nations Programme on HIV/AIDS (UNAIDS)</v>
      </c>
      <c r="DO500" t="str">
        <v>Kimirina Coorporation</v>
      </c>
      <c r="DP500" t="str">
        <v>La Casita Hispanic Cultural Centre</v>
      </c>
      <c r="DQ500" t="str">
        <v>Latin American Network of Non-Governmental Organizations of Persons with Disabilities and their Families (RIADIS)</v>
      </c>
      <c r="DR500" t="str">
        <v>LGBT+ Movement Brazil</v>
      </c>
      <c r="DS500" t="str">
        <v>Living Water Community (LWC)</v>
      </c>
      <c r="DT500" t="str">
        <v>LLANOVENCOL</v>
      </c>
      <c r="DU500" t="str">
        <v>Lutheran World Federation</v>
      </c>
      <c r="DV500" t="str">
        <v>Lutheran World Relief</v>
      </c>
      <c r="DW500" t="str">
        <v>Malteser International</v>
      </c>
      <c r="DX500" t="str">
        <v>Mana Institute</v>
      </c>
      <c r="DY500" t="str">
        <v>Manos Veneguayas Association</v>
      </c>
      <c r="DZ500" t="str">
        <v>Más Igualdad Perú</v>
      </c>
      <c r="EA500" t="str">
        <v>MedGlobal</v>
      </c>
      <c r="EB500" t="str">
        <v>Medical Teams International</v>
      </c>
      <c r="EC500" t="str">
        <v>Mercy Corps</v>
      </c>
      <c r="ED500" t="str">
        <v>Migrant Service Center (CAM)</v>
      </c>
      <c r="EE500" t="str">
        <v>Migrants, Refugees and Argentine Social Entrepreneurs (MIRARES)</v>
      </c>
      <c r="EF500" t="str">
        <v>Mision Scalabriniana - Ecuador</v>
      </c>
      <c r="EG500" t="str">
        <v>Missão Paz</v>
      </c>
      <c r="EH500" t="str">
        <v>Museu A CASA</v>
      </c>
      <c r="EI500" t="str">
        <v>Norwegian Refugee Council (NRC)</v>
      </c>
      <c r="EJ500" t="str">
        <v>ONG Migrantes por el Maule</v>
      </c>
      <c r="EK500" t="str">
        <v>ONG Preemptive Love Coalition Colombia</v>
      </c>
      <c r="EL500" t="str">
        <v>Organización Transfomando Vidas</v>
      </c>
      <c r="EM500" t="str">
        <v>Organization of Ibero-American States for Education, Science and Culture (OEI)</v>
      </c>
      <c r="EN500" t="str">
        <v>OXFAM</v>
      </c>
      <c r="EO500" t="str">
        <v>Panamerican Development Foundation</v>
      </c>
      <c r="EP500" t="str">
        <v>Panamerican Health Organization/World Health Organization (PAHO/WHO)</v>
      </c>
      <c r="EQ500" t="str">
        <v>Pastoral of Human Mobility - Peruvian Episcopal Conference</v>
      </c>
      <c r="ER500" t="str">
        <v>Pastoral Service for Migrants National</v>
      </c>
      <c r="ES500" t="str">
        <v>Permanent Human Rights defense Committee (CDH)</v>
      </c>
      <c r="ET500" t="str">
        <v>Pirilampos Institute - Group of visits and voluntary actions in Roraima</v>
      </c>
      <c r="EU500" t="str">
        <v>Plan International</v>
      </c>
      <c r="EV500" t="str">
        <v>Population Program, Faculty of Social Sciences, University of the Republic</v>
      </c>
      <c r="EW500" t="str">
        <v>Profamilia Association</v>
      </c>
      <c r="EX500" t="str">
        <v>Red con Migrantes y Refugiados</v>
      </c>
      <c r="EY500" t="str">
        <v>Red Cross Colombia</v>
      </c>
      <c r="EZ500" t="str">
        <v>Red Cross Ecuador</v>
      </c>
      <c r="FA500" t="str">
        <v>Red Cross Peru</v>
      </c>
      <c r="FB500" t="str">
        <v>Red de Investigaciones en Derechos Humanos - CONICET (Consejo Nacional de Investigaciones Científicas y Técnicas)</v>
      </c>
      <c r="FC500" t="str">
        <v>RET International</v>
      </c>
      <c r="FD500" t="str">
        <v>Salú pa Tur Foundation</v>
      </c>
      <c r="FE500" t="str">
        <v>Salvation Army</v>
      </c>
      <c r="FF500" t="str">
        <v>Samaritan's Purse</v>
      </c>
      <c r="FG500" t="str">
        <v>Save the Children International (SCI)</v>
      </c>
      <c r="FH500" t="str">
        <v>Scalabrini Foundation Chile</v>
      </c>
      <c r="FI500" t="str">
        <v>Sección Peruana de Amnistía Internacional</v>
      </c>
      <c r="FJ500" t="str">
        <v>Serviço Pastoral dos Migrantes do Nordeste</v>
      </c>
      <c r="FK500" t="str">
        <v>Sesame Workshop</v>
      </c>
      <c r="FL500" t="str">
        <v>Si, Da Vida</v>
      </c>
      <c r="FM500" t="str">
        <v>Solidarity and Action Asociation</v>
      </c>
      <c r="FN500" t="str">
        <v>SOS Children's Villages</v>
      </c>
      <c r="FO500" t="str">
        <v>Tarabita Foundation</v>
      </c>
      <c r="FP500" t="str">
        <v>Tearfund</v>
      </c>
      <c r="FQ500" t="str">
        <v>TECHO</v>
      </c>
      <c r="FR500" t="str">
        <v>Terranueva Foundation</v>
      </c>
      <c r="FS500" t="str">
        <v>Terre des Hommes Suisse</v>
      </c>
      <c r="FT500" t="str">
        <v>The Israel Forum for International Humanitarian Aid (IsraAID)</v>
      </c>
      <c r="FU500" t="str">
        <v>Unión Venezolana en Perú</v>
      </c>
      <c r="FV500" t="str">
        <v>United Nations Children's Fund (UNICEF)</v>
      </c>
      <c r="FW500" t="str">
        <v>United Nations Development Programme (UNDP)</v>
      </c>
      <c r="FX500" t="str">
        <v>United Nations Educational, Scientific and Cultural Organization (UNESCO)</v>
      </c>
      <c r="FY500" t="str">
        <v>United Nations Entity for Gender Equality and the Empowerment of Women (UNWOMEN)</v>
      </c>
      <c r="FZ500" t="str">
        <v>United Nations Food and Agricultural Organization (FAO)</v>
      </c>
      <c r="GA500" t="str">
        <v>United Nations High Commissioner for Refugees (UNHCR)</v>
      </c>
      <c r="GB500" t="str">
        <v>United Nations Office of the High Commissioner for Human Rights (OHCHR)</v>
      </c>
      <c r="GC500" t="str">
        <v>United Nations Office on Drugs and Crime (UNODC)</v>
      </c>
      <c r="GD500" t="str">
        <v>United Nations Population Fund (UNFPA)</v>
      </c>
      <c r="GE500" t="str">
        <v>United Nations Programme for Human Settlements (UN Habitat)</v>
      </c>
      <c r="GF500" t="str">
        <v>Vale da Benção Educational and Charitable Association (AEBVB)</v>
      </c>
      <c r="GG500" t="str">
        <v>VenAruba Solidaria</v>
      </c>
      <c r="GH500" t="str">
        <v>Venex Curacao Foundation</v>
      </c>
      <c r="GI500" t="str">
        <v>Venezolanos en Barranquilla</v>
      </c>
      <c r="GJ500" t="str">
        <v>Venezolanos en San Cristóbal</v>
      </c>
      <c r="GK500" t="str">
        <v>Venezuelan Emigrant Foundation (FEV)</v>
      </c>
      <c r="GL500" t="str">
        <v>Vicaría de Pastoral Social Caritas</v>
      </c>
      <c r="GM500" t="str">
        <v>Voices GY</v>
      </c>
      <c r="GN500" t="str">
        <v>We World GVC</v>
      </c>
      <c r="GO500" t="str">
        <v>World Council of Credit Unions</v>
      </c>
      <c r="GP500" t="str">
        <v>World Food Programme (WFP)</v>
      </c>
      <c r="GQ500" t="str">
        <v>World Vision</v>
      </c>
      <c r="GR500" t="str">
        <v>ZOA</v>
      </c>
    </row>
    <row r="501" spans="8:200" x14ac:dyDescent="0.3">
      <c r="H501" t="str" cm="1">
        <f t="array" ref="H501:GR501">TRANSPOSE(_xlfn._xlws.SORT(_xlfn._xlws.FILTER(Table3[Name],ISNUMBER(SEARCH(' Activity Sheet'!D555,Table3[Name])),"Not found"),,1))</f>
        <v>.New Organisation</v>
      </c>
      <c r="I501" t="str">
        <v>ABV - Association of Good with Life</v>
      </c>
      <c r="J501" t="str">
        <v>ACAPS</v>
      </c>
      <c r="K501" t="str">
        <v>Acción y Desarrollo</v>
      </c>
      <c r="L501" t="str">
        <v>ACTED</v>
      </c>
      <c r="M501" t="str">
        <v>Action against Hunger</v>
      </c>
      <c r="N501" t="str">
        <v>ActionAid</v>
      </c>
      <c r="O501" t="str">
        <v>Adventist Development and Relief Agency (ADRA)</v>
      </c>
      <c r="P501" t="str">
        <v>Alas de Colibrí Foundation</v>
      </c>
      <c r="Q501" t="str">
        <v>Alianza por la Solidaridad</v>
      </c>
      <c r="R501" t="str">
        <v>Alianza por Venezuela</v>
      </c>
      <c r="S501" t="str">
        <v>Americares Foundation</v>
      </c>
      <c r="T501" t="str">
        <v>Argentine Commission for Refugees and Migrants (CAREF)</v>
      </c>
      <c r="U501" t="str">
        <v>Asociación Aves</v>
      </c>
      <c r="V501" t="str">
        <v>Asociación de Jubilados y Pensionados Venezolanos en Argentina</v>
      </c>
      <c r="W501" t="str">
        <v>Asociación de Venezolanos en Eloy Alfaro</v>
      </c>
      <c r="X501" t="str">
        <v>Asociación Fundación contra el Hambre Perú</v>
      </c>
      <c r="Y501" t="str">
        <v>Asociación Migrantes Venezolanos</v>
      </c>
      <c r="Z501" t="str">
        <v>Asociación Misioneros de San Carlos Scalabrinianos</v>
      </c>
      <c r="AA501" t="str">
        <v>Asociacion Proteccion Poblacion Vulnerable</v>
      </c>
      <c r="AB501" t="str">
        <v>Asociación Quinta Ola</v>
      </c>
      <c r="AC501" t="str">
        <v>Asociación Salto Ángel</v>
      </c>
      <c r="AD501" t="str">
        <v>Asociación Venezuela en Ecuador AC</v>
      </c>
      <c r="AE501" t="str">
        <v>ASOVENAR</v>
      </c>
      <c r="AF501" t="str">
        <v>Associação Hermanitos</v>
      </c>
      <c r="AG501" t="str">
        <v>AVSI Foundation</v>
      </c>
      <c r="AH501" t="str">
        <v>Bethany Christian Services</v>
      </c>
      <c r="AI501" t="str">
        <v>Blumont</v>
      </c>
      <c r="AJ501" t="str">
        <v>CARE</v>
      </c>
      <c r="AK501" t="str">
        <v>Caritas Brazil</v>
      </c>
      <c r="AL501" t="str">
        <v>Caritas Ecuador</v>
      </c>
      <c r="AM501" t="str">
        <v>Caritas Germany</v>
      </c>
      <c r="AN501" t="str">
        <v>Caritas Manaus</v>
      </c>
      <c r="AO501" t="str">
        <v>Caritas Parana</v>
      </c>
      <c r="AP501" t="str">
        <v>Caritas Peru</v>
      </c>
      <c r="AQ501" t="str">
        <v>Caritas Rio de Janeiro</v>
      </c>
      <c r="AR501" t="str">
        <v>Caritas São Paulo</v>
      </c>
      <c r="AS501" t="str">
        <v>Caritas Switzerland</v>
      </c>
      <c r="AT501" t="str">
        <v>CCEFIRO Association</v>
      </c>
      <c r="AU501" t="str">
        <v>CEDRO</v>
      </c>
      <c r="AV501" t="str">
        <v>Center for Integrated Studies and Programs for Sustainable Development (CIEDS)</v>
      </c>
      <c r="AW501" t="str">
        <v>Center for Migration and Human Rights of the Diocese of Roraima (CMDH)</v>
      </c>
      <c r="AX501" t="str">
        <v>Centro de Atencion Psicosocial (CAPS)</v>
      </c>
      <c r="AY501" t="str">
        <v>CESAL</v>
      </c>
      <c r="AZ501" t="str">
        <v>CESVI-Cooperazione e Sviluppo</v>
      </c>
      <c r="BA501" t="str">
        <v>ChildFund International</v>
      </c>
      <c r="BB501" t="str">
        <v>CHS Alternativo</v>
      </c>
      <c r="BC501" t="str">
        <v>Churún Merú Association</v>
      </c>
      <c r="BD501" t="str">
        <v>Coalición por Venezuela</v>
      </c>
      <c r="BE501" t="str">
        <v>Colonia Foundation of Venezuelans in the Dominican Republic (FUNCOVERD)</v>
      </c>
      <c r="BF501" t="str">
        <v>COLVENZ</v>
      </c>
      <c r="BG501" t="str">
        <v>Compassiva</v>
      </c>
      <c r="BH501" t="str">
        <v>Consejo Interreligioso del Perú - Religiones por la Paz</v>
      </c>
      <c r="BI501" t="str">
        <v>Consorcio ONG OCIPI Y Capellanía Nacional OFICA</v>
      </c>
      <c r="BJ501" t="str">
        <v>COOPI - International Cooperation Foundation</v>
      </c>
      <c r="BK501" t="str">
        <v>Corporación Colectivo Sin Fronteras</v>
      </c>
      <c r="BL501" t="str">
        <v>CRISFE Foundation</v>
      </c>
      <c r="BM501" t="str">
        <v>Cuso International</v>
      </c>
      <c r="BN501" t="str">
        <v>Danielle’s Children Fund (DCF)</v>
      </c>
      <c r="BO501" t="str">
        <v>Danish Refugee Council (DRC)</v>
      </c>
      <c r="BP501" t="str">
        <v>Development Support Association - APOYAR</v>
      </c>
      <c r="BQ501" t="str">
        <v>Diakonie Katastrophenhilfe</v>
      </c>
      <c r="BR501" t="str">
        <v>Diálogo Diverso</v>
      </c>
      <c r="BS501" t="str">
        <v>Doctors of the World</v>
      </c>
      <c r="BT501" t="str">
        <v>Dominican Institute for Integrated Development</v>
      </c>
      <c r="BU501" t="str">
        <v>Duendes y Ángeles Vinotinto República Dominicana</v>
      </c>
      <c r="BV501" t="str">
        <v>Encuentros SJS (Servicio Jesuita de la Solidaridad)</v>
      </c>
      <c r="BW501" t="str">
        <v>Ending Violence Against Migrants</v>
      </c>
      <c r="BX501" t="str">
        <v>Equidad Foundation</v>
      </c>
      <c r="BY501" t="str">
        <v>Equilibrium CenDE</v>
      </c>
      <c r="BZ501" t="str">
        <v>Facultad de Psicología - Universidad de la República (UDELAR)</v>
      </c>
      <c r="CA501" t="str">
        <v>First International Emergency and Solidarités International</v>
      </c>
      <c r="CB501" t="str">
        <v>Fondo Ecuatoriano Populorum Progressio</v>
      </c>
      <c r="CC501" t="str">
        <v>Foro Salud Callao</v>
      </c>
      <c r="CD501" t="str">
        <v>Foundation for the Integration and Development of Latin America (FIDAL)</v>
      </c>
      <c r="CE501" t="str">
        <v>Foundation of the Americas (FUDELA)</v>
      </c>
      <c r="CF501" t="str">
        <v>Fraternity Without Borders</v>
      </c>
      <c r="CG501" t="str">
        <v>Fundación Brisas del Norte</v>
      </c>
      <c r="CH501" t="str">
        <v>Fundación Colombovenezolana Nueva Ilusión</v>
      </c>
      <c r="CI501" t="str">
        <v>Fundación Nakama's</v>
      </c>
      <c r="CJ501" t="str">
        <v>Fundación RadaBer</v>
      </c>
      <c r="CK501" t="str">
        <v>Fundación Scalabrini Bolivia</v>
      </c>
      <c r="CL501" t="str">
        <v>Fundacion Social Vivan los Niños</v>
      </c>
      <c r="CM501" t="str">
        <v>FUNVEAC</v>
      </c>
      <c r="CN501" t="str">
        <v>German Development Cooperation Agency GIZ</v>
      </c>
      <c r="CO501" t="str">
        <v>Globalizate Radio</v>
      </c>
      <c r="CP501" t="str">
        <v>GOAL</v>
      </c>
      <c r="CQ501" t="str">
        <v>Halü Bienestar Humano Foundation (HALU)</v>
      </c>
      <c r="CR501" t="str">
        <v>Heartland Alliance International (HAI)</v>
      </c>
      <c r="CS501" t="str">
        <v>HELVETAS Swiss Intercooperation</v>
      </c>
      <c r="CT501" t="str">
        <v>HIAS</v>
      </c>
      <c r="CU501" t="str">
        <v>Human Rights Defence Curaçao</v>
      </c>
      <c r="CV501" t="str">
        <v>Humanity &amp; Inclusion</v>
      </c>
      <c r="CW501" t="str">
        <v>Humans Analytic</v>
      </c>
      <c r="CX501" t="str">
        <v>Idas y Vueltas Association</v>
      </c>
      <c r="CY501" t="str">
        <v>iMMAP</v>
      </c>
      <c r="CZ501" t="str">
        <v>IMPACT Initiatives (REACH)</v>
      </c>
      <c r="DA501" t="str">
        <v>Inmigrante Feliz Association</v>
      </c>
      <c r="DB501" t="str">
        <v>Institute for Migration and Human Rights (IMDH)</v>
      </c>
      <c r="DC501" t="str">
        <v>Institute of Natural and Cultural Heritage (IPANC)</v>
      </c>
      <c r="DD501" t="str">
        <v>International Committee for the Development of People (CISP)</v>
      </c>
      <c r="DE501" t="str">
        <v>International Federation of the Red Cross (IFRC)</v>
      </c>
      <c r="DF501" t="str">
        <v>International Labour Organization (ILO)</v>
      </c>
      <c r="DG501" t="str">
        <v>International Medical Corps</v>
      </c>
      <c r="DH501" t="str">
        <v>International Organization for Migration (IOM)</v>
      </c>
      <c r="DI501" t="str">
        <v>International Rescue Committee (IRC)</v>
      </c>
      <c r="DJ501" t="str">
        <v>INTERSOS</v>
      </c>
      <c r="DK501" t="str">
        <v>Jesuit Migrant Service (JMS)</v>
      </c>
      <c r="DL501" t="str">
        <v>Jesuit Refugee Service (JRS)</v>
      </c>
      <c r="DM501" t="str">
        <v>Jesuit Service for Migrants and Refugees (JSMR)</v>
      </c>
      <c r="DN501" t="str">
        <v>Joint United Nations Programme on HIV/AIDS (UNAIDS)</v>
      </c>
      <c r="DO501" t="str">
        <v>Kimirina Coorporation</v>
      </c>
      <c r="DP501" t="str">
        <v>La Casita Hispanic Cultural Centre</v>
      </c>
      <c r="DQ501" t="str">
        <v>Latin American Network of Non-Governmental Organizations of Persons with Disabilities and their Families (RIADIS)</v>
      </c>
      <c r="DR501" t="str">
        <v>LGBT+ Movement Brazil</v>
      </c>
      <c r="DS501" t="str">
        <v>Living Water Community (LWC)</v>
      </c>
      <c r="DT501" t="str">
        <v>LLANOVENCOL</v>
      </c>
      <c r="DU501" t="str">
        <v>Lutheran World Federation</v>
      </c>
      <c r="DV501" t="str">
        <v>Lutheran World Relief</v>
      </c>
      <c r="DW501" t="str">
        <v>Malteser International</v>
      </c>
      <c r="DX501" t="str">
        <v>Mana Institute</v>
      </c>
      <c r="DY501" t="str">
        <v>Manos Veneguayas Association</v>
      </c>
      <c r="DZ501" t="str">
        <v>Más Igualdad Perú</v>
      </c>
      <c r="EA501" t="str">
        <v>MedGlobal</v>
      </c>
      <c r="EB501" t="str">
        <v>Medical Teams International</v>
      </c>
      <c r="EC501" t="str">
        <v>Mercy Corps</v>
      </c>
      <c r="ED501" t="str">
        <v>Migrant Service Center (CAM)</v>
      </c>
      <c r="EE501" t="str">
        <v>Migrants, Refugees and Argentine Social Entrepreneurs (MIRARES)</v>
      </c>
      <c r="EF501" t="str">
        <v>Mision Scalabriniana - Ecuador</v>
      </c>
      <c r="EG501" t="str">
        <v>Missão Paz</v>
      </c>
      <c r="EH501" t="str">
        <v>Museu A CASA</v>
      </c>
      <c r="EI501" t="str">
        <v>Norwegian Refugee Council (NRC)</v>
      </c>
      <c r="EJ501" t="str">
        <v>ONG Migrantes por el Maule</v>
      </c>
      <c r="EK501" t="str">
        <v>ONG Preemptive Love Coalition Colombia</v>
      </c>
      <c r="EL501" t="str">
        <v>Organización Transfomando Vidas</v>
      </c>
      <c r="EM501" t="str">
        <v>Organization of Ibero-American States for Education, Science and Culture (OEI)</v>
      </c>
      <c r="EN501" t="str">
        <v>OXFAM</v>
      </c>
      <c r="EO501" t="str">
        <v>Panamerican Development Foundation</v>
      </c>
      <c r="EP501" t="str">
        <v>Panamerican Health Organization/World Health Organization (PAHO/WHO)</v>
      </c>
      <c r="EQ501" t="str">
        <v>Pastoral of Human Mobility - Peruvian Episcopal Conference</v>
      </c>
      <c r="ER501" t="str">
        <v>Pastoral Service for Migrants National</v>
      </c>
      <c r="ES501" t="str">
        <v>Permanent Human Rights defense Committee (CDH)</v>
      </c>
      <c r="ET501" t="str">
        <v>Pirilampos Institute - Group of visits and voluntary actions in Roraima</v>
      </c>
      <c r="EU501" t="str">
        <v>Plan International</v>
      </c>
      <c r="EV501" t="str">
        <v>Population Program, Faculty of Social Sciences, University of the Republic</v>
      </c>
      <c r="EW501" t="str">
        <v>Profamilia Association</v>
      </c>
      <c r="EX501" t="str">
        <v>Red con Migrantes y Refugiados</v>
      </c>
      <c r="EY501" t="str">
        <v>Red Cross Colombia</v>
      </c>
      <c r="EZ501" t="str">
        <v>Red Cross Ecuador</v>
      </c>
      <c r="FA501" t="str">
        <v>Red Cross Peru</v>
      </c>
      <c r="FB501" t="str">
        <v>Red de Investigaciones en Derechos Humanos - CONICET (Consejo Nacional de Investigaciones Científicas y Técnicas)</v>
      </c>
      <c r="FC501" t="str">
        <v>RET International</v>
      </c>
      <c r="FD501" t="str">
        <v>Salú pa Tur Foundation</v>
      </c>
      <c r="FE501" t="str">
        <v>Salvation Army</v>
      </c>
      <c r="FF501" t="str">
        <v>Samaritan's Purse</v>
      </c>
      <c r="FG501" t="str">
        <v>Save the Children International (SCI)</v>
      </c>
      <c r="FH501" t="str">
        <v>Scalabrini Foundation Chile</v>
      </c>
      <c r="FI501" t="str">
        <v>Sección Peruana de Amnistía Internacional</v>
      </c>
      <c r="FJ501" t="str">
        <v>Serviço Pastoral dos Migrantes do Nordeste</v>
      </c>
      <c r="FK501" t="str">
        <v>Sesame Workshop</v>
      </c>
      <c r="FL501" t="str">
        <v>Si, Da Vida</v>
      </c>
      <c r="FM501" t="str">
        <v>Solidarity and Action Asociation</v>
      </c>
      <c r="FN501" t="str">
        <v>SOS Children's Villages</v>
      </c>
      <c r="FO501" t="str">
        <v>Tarabita Foundation</v>
      </c>
      <c r="FP501" t="str">
        <v>Tearfund</v>
      </c>
      <c r="FQ501" t="str">
        <v>TECHO</v>
      </c>
      <c r="FR501" t="str">
        <v>Terranueva Foundation</v>
      </c>
      <c r="FS501" t="str">
        <v>Terre des Hommes Suisse</v>
      </c>
      <c r="FT501" t="str">
        <v>The Israel Forum for International Humanitarian Aid (IsraAID)</v>
      </c>
      <c r="FU501" t="str">
        <v>Unión Venezolana en Perú</v>
      </c>
      <c r="FV501" t="str">
        <v>United Nations Children's Fund (UNICEF)</v>
      </c>
      <c r="FW501" t="str">
        <v>United Nations Development Programme (UNDP)</v>
      </c>
      <c r="FX501" t="str">
        <v>United Nations Educational, Scientific and Cultural Organization (UNESCO)</v>
      </c>
      <c r="FY501" t="str">
        <v>United Nations Entity for Gender Equality and the Empowerment of Women (UNWOMEN)</v>
      </c>
      <c r="FZ501" t="str">
        <v>United Nations Food and Agricultural Organization (FAO)</v>
      </c>
      <c r="GA501" t="str">
        <v>United Nations High Commissioner for Refugees (UNHCR)</v>
      </c>
      <c r="GB501" t="str">
        <v>United Nations Office of the High Commissioner for Human Rights (OHCHR)</v>
      </c>
      <c r="GC501" t="str">
        <v>United Nations Office on Drugs and Crime (UNODC)</v>
      </c>
      <c r="GD501" t="str">
        <v>United Nations Population Fund (UNFPA)</v>
      </c>
      <c r="GE501" t="str">
        <v>United Nations Programme for Human Settlements (UN Habitat)</v>
      </c>
      <c r="GF501" t="str">
        <v>Vale da Benção Educational and Charitable Association (AEBVB)</v>
      </c>
      <c r="GG501" t="str">
        <v>VenAruba Solidaria</v>
      </c>
      <c r="GH501" t="str">
        <v>Venex Curacao Foundation</v>
      </c>
      <c r="GI501" t="str">
        <v>Venezolanos en Barranquilla</v>
      </c>
      <c r="GJ501" t="str">
        <v>Venezolanos en San Cristóbal</v>
      </c>
      <c r="GK501" t="str">
        <v>Venezuelan Emigrant Foundation (FEV)</v>
      </c>
      <c r="GL501" t="str">
        <v>Vicaría de Pastoral Social Caritas</v>
      </c>
      <c r="GM501" t="str">
        <v>Voices GY</v>
      </c>
      <c r="GN501" t="str">
        <v>We World GVC</v>
      </c>
      <c r="GO501" t="str">
        <v>World Council of Credit Unions</v>
      </c>
      <c r="GP501" t="str">
        <v>World Food Programme (WFP)</v>
      </c>
      <c r="GQ501" t="str">
        <v>World Vision</v>
      </c>
      <c r="GR501" t="str">
        <v>ZOA</v>
      </c>
    </row>
    <row r="502" spans="8:200" x14ac:dyDescent="0.3">
      <c r="H502" t="str" cm="1">
        <f t="array" ref="H502:GR502">TRANSPOSE(_xlfn._xlws.SORT(_xlfn._xlws.FILTER(Table3[Name],ISNUMBER(SEARCH(' Activity Sheet'!D556,Table3[Name])),"Not found"),,1))</f>
        <v>.New Organisation</v>
      </c>
      <c r="I502" t="str">
        <v>ABV - Association of Good with Life</v>
      </c>
      <c r="J502" t="str">
        <v>ACAPS</v>
      </c>
      <c r="K502" t="str">
        <v>Acción y Desarrollo</v>
      </c>
      <c r="L502" t="str">
        <v>ACTED</v>
      </c>
      <c r="M502" t="str">
        <v>Action against Hunger</v>
      </c>
      <c r="N502" t="str">
        <v>ActionAid</v>
      </c>
      <c r="O502" t="str">
        <v>Adventist Development and Relief Agency (ADRA)</v>
      </c>
      <c r="P502" t="str">
        <v>Alas de Colibrí Foundation</v>
      </c>
      <c r="Q502" t="str">
        <v>Alianza por la Solidaridad</v>
      </c>
      <c r="R502" t="str">
        <v>Alianza por Venezuela</v>
      </c>
      <c r="S502" t="str">
        <v>Americares Foundation</v>
      </c>
      <c r="T502" t="str">
        <v>Argentine Commission for Refugees and Migrants (CAREF)</v>
      </c>
      <c r="U502" t="str">
        <v>Asociación Aves</v>
      </c>
      <c r="V502" t="str">
        <v>Asociación de Jubilados y Pensionados Venezolanos en Argentina</v>
      </c>
      <c r="W502" t="str">
        <v>Asociación de Venezolanos en Eloy Alfaro</v>
      </c>
      <c r="X502" t="str">
        <v>Asociación Fundación contra el Hambre Perú</v>
      </c>
      <c r="Y502" t="str">
        <v>Asociación Migrantes Venezolanos</v>
      </c>
      <c r="Z502" t="str">
        <v>Asociación Misioneros de San Carlos Scalabrinianos</v>
      </c>
      <c r="AA502" t="str">
        <v>Asociacion Proteccion Poblacion Vulnerable</v>
      </c>
      <c r="AB502" t="str">
        <v>Asociación Quinta Ola</v>
      </c>
      <c r="AC502" t="str">
        <v>Asociación Salto Ángel</v>
      </c>
      <c r="AD502" t="str">
        <v>Asociación Venezuela en Ecuador AC</v>
      </c>
      <c r="AE502" t="str">
        <v>ASOVENAR</v>
      </c>
      <c r="AF502" t="str">
        <v>Associação Hermanitos</v>
      </c>
      <c r="AG502" t="str">
        <v>AVSI Foundation</v>
      </c>
      <c r="AH502" t="str">
        <v>Bethany Christian Services</v>
      </c>
      <c r="AI502" t="str">
        <v>Blumont</v>
      </c>
      <c r="AJ502" t="str">
        <v>CARE</v>
      </c>
      <c r="AK502" t="str">
        <v>Caritas Brazil</v>
      </c>
      <c r="AL502" t="str">
        <v>Caritas Ecuador</v>
      </c>
      <c r="AM502" t="str">
        <v>Caritas Germany</v>
      </c>
      <c r="AN502" t="str">
        <v>Caritas Manaus</v>
      </c>
      <c r="AO502" t="str">
        <v>Caritas Parana</v>
      </c>
      <c r="AP502" t="str">
        <v>Caritas Peru</v>
      </c>
      <c r="AQ502" t="str">
        <v>Caritas Rio de Janeiro</v>
      </c>
      <c r="AR502" t="str">
        <v>Caritas São Paulo</v>
      </c>
      <c r="AS502" t="str">
        <v>Caritas Switzerland</v>
      </c>
      <c r="AT502" t="str">
        <v>CCEFIRO Association</v>
      </c>
      <c r="AU502" t="str">
        <v>CEDRO</v>
      </c>
      <c r="AV502" t="str">
        <v>Center for Integrated Studies and Programs for Sustainable Development (CIEDS)</v>
      </c>
      <c r="AW502" t="str">
        <v>Center for Migration and Human Rights of the Diocese of Roraima (CMDH)</v>
      </c>
      <c r="AX502" t="str">
        <v>Centro de Atencion Psicosocial (CAPS)</v>
      </c>
      <c r="AY502" t="str">
        <v>CESAL</v>
      </c>
      <c r="AZ502" t="str">
        <v>CESVI-Cooperazione e Sviluppo</v>
      </c>
      <c r="BA502" t="str">
        <v>ChildFund International</v>
      </c>
      <c r="BB502" t="str">
        <v>CHS Alternativo</v>
      </c>
      <c r="BC502" t="str">
        <v>Churún Merú Association</v>
      </c>
      <c r="BD502" t="str">
        <v>Coalición por Venezuela</v>
      </c>
      <c r="BE502" t="str">
        <v>Colonia Foundation of Venezuelans in the Dominican Republic (FUNCOVERD)</v>
      </c>
      <c r="BF502" t="str">
        <v>COLVENZ</v>
      </c>
      <c r="BG502" t="str">
        <v>Compassiva</v>
      </c>
      <c r="BH502" t="str">
        <v>Consejo Interreligioso del Perú - Religiones por la Paz</v>
      </c>
      <c r="BI502" t="str">
        <v>Consorcio ONG OCIPI Y Capellanía Nacional OFICA</v>
      </c>
      <c r="BJ502" t="str">
        <v>COOPI - International Cooperation Foundation</v>
      </c>
      <c r="BK502" t="str">
        <v>Corporación Colectivo Sin Fronteras</v>
      </c>
      <c r="BL502" t="str">
        <v>CRISFE Foundation</v>
      </c>
      <c r="BM502" t="str">
        <v>Cuso International</v>
      </c>
      <c r="BN502" t="str">
        <v>Danielle’s Children Fund (DCF)</v>
      </c>
      <c r="BO502" t="str">
        <v>Danish Refugee Council (DRC)</v>
      </c>
      <c r="BP502" t="str">
        <v>Development Support Association - APOYAR</v>
      </c>
      <c r="BQ502" t="str">
        <v>Diakonie Katastrophenhilfe</v>
      </c>
      <c r="BR502" t="str">
        <v>Diálogo Diverso</v>
      </c>
      <c r="BS502" t="str">
        <v>Doctors of the World</v>
      </c>
      <c r="BT502" t="str">
        <v>Dominican Institute for Integrated Development</v>
      </c>
      <c r="BU502" t="str">
        <v>Duendes y Ángeles Vinotinto República Dominicana</v>
      </c>
      <c r="BV502" t="str">
        <v>Encuentros SJS (Servicio Jesuita de la Solidaridad)</v>
      </c>
      <c r="BW502" t="str">
        <v>Ending Violence Against Migrants</v>
      </c>
      <c r="BX502" t="str">
        <v>Equidad Foundation</v>
      </c>
      <c r="BY502" t="str">
        <v>Equilibrium CenDE</v>
      </c>
      <c r="BZ502" t="str">
        <v>Facultad de Psicología - Universidad de la República (UDELAR)</v>
      </c>
      <c r="CA502" t="str">
        <v>First International Emergency and Solidarités International</v>
      </c>
      <c r="CB502" t="str">
        <v>Fondo Ecuatoriano Populorum Progressio</v>
      </c>
      <c r="CC502" t="str">
        <v>Foro Salud Callao</v>
      </c>
      <c r="CD502" t="str">
        <v>Foundation for the Integration and Development of Latin America (FIDAL)</v>
      </c>
      <c r="CE502" t="str">
        <v>Foundation of the Americas (FUDELA)</v>
      </c>
      <c r="CF502" t="str">
        <v>Fraternity Without Borders</v>
      </c>
      <c r="CG502" t="str">
        <v>Fundación Brisas del Norte</v>
      </c>
      <c r="CH502" t="str">
        <v>Fundación Colombovenezolana Nueva Ilusión</v>
      </c>
      <c r="CI502" t="str">
        <v>Fundación Nakama's</v>
      </c>
      <c r="CJ502" t="str">
        <v>Fundación RadaBer</v>
      </c>
      <c r="CK502" t="str">
        <v>Fundación Scalabrini Bolivia</v>
      </c>
      <c r="CL502" t="str">
        <v>Fundacion Social Vivan los Niños</v>
      </c>
      <c r="CM502" t="str">
        <v>FUNVEAC</v>
      </c>
      <c r="CN502" t="str">
        <v>German Development Cooperation Agency GIZ</v>
      </c>
      <c r="CO502" t="str">
        <v>Globalizate Radio</v>
      </c>
      <c r="CP502" t="str">
        <v>GOAL</v>
      </c>
      <c r="CQ502" t="str">
        <v>Halü Bienestar Humano Foundation (HALU)</v>
      </c>
      <c r="CR502" t="str">
        <v>Heartland Alliance International (HAI)</v>
      </c>
      <c r="CS502" t="str">
        <v>HELVETAS Swiss Intercooperation</v>
      </c>
      <c r="CT502" t="str">
        <v>HIAS</v>
      </c>
      <c r="CU502" t="str">
        <v>Human Rights Defence Curaçao</v>
      </c>
      <c r="CV502" t="str">
        <v>Humanity &amp; Inclusion</v>
      </c>
      <c r="CW502" t="str">
        <v>Humans Analytic</v>
      </c>
      <c r="CX502" t="str">
        <v>Idas y Vueltas Association</v>
      </c>
      <c r="CY502" t="str">
        <v>iMMAP</v>
      </c>
      <c r="CZ502" t="str">
        <v>IMPACT Initiatives (REACH)</v>
      </c>
      <c r="DA502" t="str">
        <v>Inmigrante Feliz Association</v>
      </c>
      <c r="DB502" t="str">
        <v>Institute for Migration and Human Rights (IMDH)</v>
      </c>
      <c r="DC502" t="str">
        <v>Institute of Natural and Cultural Heritage (IPANC)</v>
      </c>
      <c r="DD502" t="str">
        <v>International Committee for the Development of People (CISP)</v>
      </c>
      <c r="DE502" t="str">
        <v>International Federation of the Red Cross (IFRC)</v>
      </c>
      <c r="DF502" t="str">
        <v>International Labour Organization (ILO)</v>
      </c>
      <c r="DG502" t="str">
        <v>International Medical Corps</v>
      </c>
      <c r="DH502" t="str">
        <v>International Organization for Migration (IOM)</v>
      </c>
      <c r="DI502" t="str">
        <v>International Rescue Committee (IRC)</v>
      </c>
      <c r="DJ502" t="str">
        <v>INTERSOS</v>
      </c>
      <c r="DK502" t="str">
        <v>Jesuit Migrant Service (JMS)</v>
      </c>
      <c r="DL502" t="str">
        <v>Jesuit Refugee Service (JRS)</v>
      </c>
      <c r="DM502" t="str">
        <v>Jesuit Service for Migrants and Refugees (JSMR)</v>
      </c>
      <c r="DN502" t="str">
        <v>Joint United Nations Programme on HIV/AIDS (UNAIDS)</v>
      </c>
      <c r="DO502" t="str">
        <v>Kimirina Coorporation</v>
      </c>
      <c r="DP502" t="str">
        <v>La Casita Hispanic Cultural Centre</v>
      </c>
      <c r="DQ502" t="str">
        <v>Latin American Network of Non-Governmental Organizations of Persons with Disabilities and their Families (RIADIS)</v>
      </c>
      <c r="DR502" t="str">
        <v>LGBT+ Movement Brazil</v>
      </c>
      <c r="DS502" t="str">
        <v>Living Water Community (LWC)</v>
      </c>
      <c r="DT502" t="str">
        <v>LLANOVENCOL</v>
      </c>
      <c r="DU502" t="str">
        <v>Lutheran World Federation</v>
      </c>
      <c r="DV502" t="str">
        <v>Lutheran World Relief</v>
      </c>
      <c r="DW502" t="str">
        <v>Malteser International</v>
      </c>
      <c r="DX502" t="str">
        <v>Mana Institute</v>
      </c>
      <c r="DY502" t="str">
        <v>Manos Veneguayas Association</v>
      </c>
      <c r="DZ502" t="str">
        <v>Más Igualdad Perú</v>
      </c>
      <c r="EA502" t="str">
        <v>MedGlobal</v>
      </c>
      <c r="EB502" t="str">
        <v>Medical Teams International</v>
      </c>
      <c r="EC502" t="str">
        <v>Mercy Corps</v>
      </c>
      <c r="ED502" t="str">
        <v>Migrant Service Center (CAM)</v>
      </c>
      <c r="EE502" t="str">
        <v>Migrants, Refugees and Argentine Social Entrepreneurs (MIRARES)</v>
      </c>
      <c r="EF502" t="str">
        <v>Mision Scalabriniana - Ecuador</v>
      </c>
      <c r="EG502" t="str">
        <v>Missão Paz</v>
      </c>
      <c r="EH502" t="str">
        <v>Museu A CASA</v>
      </c>
      <c r="EI502" t="str">
        <v>Norwegian Refugee Council (NRC)</v>
      </c>
      <c r="EJ502" t="str">
        <v>ONG Migrantes por el Maule</v>
      </c>
      <c r="EK502" t="str">
        <v>ONG Preemptive Love Coalition Colombia</v>
      </c>
      <c r="EL502" t="str">
        <v>Organización Transfomando Vidas</v>
      </c>
      <c r="EM502" t="str">
        <v>Organization of Ibero-American States for Education, Science and Culture (OEI)</v>
      </c>
      <c r="EN502" t="str">
        <v>OXFAM</v>
      </c>
      <c r="EO502" t="str">
        <v>Panamerican Development Foundation</v>
      </c>
      <c r="EP502" t="str">
        <v>Panamerican Health Organization/World Health Organization (PAHO/WHO)</v>
      </c>
      <c r="EQ502" t="str">
        <v>Pastoral of Human Mobility - Peruvian Episcopal Conference</v>
      </c>
      <c r="ER502" t="str">
        <v>Pastoral Service for Migrants National</v>
      </c>
      <c r="ES502" t="str">
        <v>Permanent Human Rights defense Committee (CDH)</v>
      </c>
      <c r="ET502" t="str">
        <v>Pirilampos Institute - Group of visits and voluntary actions in Roraima</v>
      </c>
      <c r="EU502" t="str">
        <v>Plan International</v>
      </c>
      <c r="EV502" t="str">
        <v>Population Program, Faculty of Social Sciences, University of the Republic</v>
      </c>
      <c r="EW502" t="str">
        <v>Profamilia Association</v>
      </c>
      <c r="EX502" t="str">
        <v>Red con Migrantes y Refugiados</v>
      </c>
      <c r="EY502" t="str">
        <v>Red Cross Colombia</v>
      </c>
      <c r="EZ502" t="str">
        <v>Red Cross Ecuador</v>
      </c>
      <c r="FA502" t="str">
        <v>Red Cross Peru</v>
      </c>
      <c r="FB502" t="str">
        <v>Red de Investigaciones en Derechos Humanos - CONICET (Consejo Nacional de Investigaciones Científicas y Técnicas)</v>
      </c>
      <c r="FC502" t="str">
        <v>RET International</v>
      </c>
      <c r="FD502" t="str">
        <v>Salú pa Tur Foundation</v>
      </c>
      <c r="FE502" t="str">
        <v>Salvation Army</v>
      </c>
      <c r="FF502" t="str">
        <v>Samaritan's Purse</v>
      </c>
      <c r="FG502" t="str">
        <v>Save the Children International (SCI)</v>
      </c>
      <c r="FH502" t="str">
        <v>Scalabrini Foundation Chile</v>
      </c>
      <c r="FI502" t="str">
        <v>Sección Peruana de Amnistía Internacional</v>
      </c>
      <c r="FJ502" t="str">
        <v>Serviço Pastoral dos Migrantes do Nordeste</v>
      </c>
      <c r="FK502" t="str">
        <v>Sesame Workshop</v>
      </c>
      <c r="FL502" t="str">
        <v>Si, Da Vida</v>
      </c>
      <c r="FM502" t="str">
        <v>Solidarity and Action Asociation</v>
      </c>
      <c r="FN502" t="str">
        <v>SOS Children's Villages</v>
      </c>
      <c r="FO502" t="str">
        <v>Tarabita Foundation</v>
      </c>
      <c r="FP502" t="str">
        <v>Tearfund</v>
      </c>
      <c r="FQ502" t="str">
        <v>TECHO</v>
      </c>
      <c r="FR502" t="str">
        <v>Terranueva Foundation</v>
      </c>
      <c r="FS502" t="str">
        <v>Terre des Hommes Suisse</v>
      </c>
      <c r="FT502" t="str">
        <v>The Israel Forum for International Humanitarian Aid (IsraAID)</v>
      </c>
      <c r="FU502" t="str">
        <v>Unión Venezolana en Perú</v>
      </c>
      <c r="FV502" t="str">
        <v>United Nations Children's Fund (UNICEF)</v>
      </c>
      <c r="FW502" t="str">
        <v>United Nations Development Programme (UNDP)</v>
      </c>
      <c r="FX502" t="str">
        <v>United Nations Educational, Scientific and Cultural Organization (UNESCO)</v>
      </c>
      <c r="FY502" t="str">
        <v>United Nations Entity for Gender Equality and the Empowerment of Women (UNWOMEN)</v>
      </c>
      <c r="FZ502" t="str">
        <v>United Nations Food and Agricultural Organization (FAO)</v>
      </c>
      <c r="GA502" t="str">
        <v>United Nations High Commissioner for Refugees (UNHCR)</v>
      </c>
      <c r="GB502" t="str">
        <v>United Nations Office of the High Commissioner for Human Rights (OHCHR)</v>
      </c>
      <c r="GC502" t="str">
        <v>United Nations Office on Drugs and Crime (UNODC)</v>
      </c>
      <c r="GD502" t="str">
        <v>United Nations Population Fund (UNFPA)</v>
      </c>
      <c r="GE502" t="str">
        <v>United Nations Programme for Human Settlements (UN Habitat)</v>
      </c>
      <c r="GF502" t="str">
        <v>Vale da Benção Educational and Charitable Association (AEBVB)</v>
      </c>
      <c r="GG502" t="str">
        <v>VenAruba Solidaria</v>
      </c>
      <c r="GH502" t="str">
        <v>Venex Curacao Foundation</v>
      </c>
      <c r="GI502" t="str">
        <v>Venezolanos en Barranquilla</v>
      </c>
      <c r="GJ502" t="str">
        <v>Venezolanos en San Cristóbal</v>
      </c>
      <c r="GK502" t="str">
        <v>Venezuelan Emigrant Foundation (FEV)</v>
      </c>
      <c r="GL502" t="str">
        <v>Vicaría de Pastoral Social Caritas</v>
      </c>
      <c r="GM502" t="str">
        <v>Voices GY</v>
      </c>
      <c r="GN502" t="str">
        <v>We World GVC</v>
      </c>
      <c r="GO502" t="str">
        <v>World Council of Credit Unions</v>
      </c>
      <c r="GP502" t="str">
        <v>World Food Programme (WFP)</v>
      </c>
      <c r="GQ502" t="str">
        <v>World Vision</v>
      </c>
      <c r="GR502" t="str">
        <v>ZOA</v>
      </c>
    </row>
    <row r="503" spans="8:200" x14ac:dyDescent="0.3">
      <c r="H503" t="str" cm="1">
        <f t="array" ref="H503:GR503">TRANSPOSE(_xlfn._xlws.SORT(_xlfn._xlws.FILTER(Table3[Name],ISNUMBER(SEARCH(' Activity Sheet'!D557,Table3[Name])),"Not found"),,1))</f>
        <v>.New Organisation</v>
      </c>
      <c r="I503" t="str">
        <v>ABV - Association of Good with Life</v>
      </c>
      <c r="J503" t="str">
        <v>ACAPS</v>
      </c>
      <c r="K503" t="str">
        <v>Acción y Desarrollo</v>
      </c>
      <c r="L503" t="str">
        <v>ACTED</v>
      </c>
      <c r="M503" t="str">
        <v>Action against Hunger</v>
      </c>
      <c r="N503" t="str">
        <v>ActionAid</v>
      </c>
      <c r="O503" t="str">
        <v>Adventist Development and Relief Agency (ADRA)</v>
      </c>
      <c r="P503" t="str">
        <v>Alas de Colibrí Foundation</v>
      </c>
      <c r="Q503" t="str">
        <v>Alianza por la Solidaridad</v>
      </c>
      <c r="R503" t="str">
        <v>Alianza por Venezuela</v>
      </c>
      <c r="S503" t="str">
        <v>Americares Foundation</v>
      </c>
      <c r="T503" t="str">
        <v>Argentine Commission for Refugees and Migrants (CAREF)</v>
      </c>
      <c r="U503" t="str">
        <v>Asociación Aves</v>
      </c>
      <c r="V503" t="str">
        <v>Asociación de Jubilados y Pensionados Venezolanos en Argentina</v>
      </c>
      <c r="W503" t="str">
        <v>Asociación de Venezolanos en Eloy Alfaro</v>
      </c>
      <c r="X503" t="str">
        <v>Asociación Fundación contra el Hambre Perú</v>
      </c>
      <c r="Y503" t="str">
        <v>Asociación Migrantes Venezolanos</v>
      </c>
      <c r="Z503" t="str">
        <v>Asociación Misioneros de San Carlos Scalabrinianos</v>
      </c>
      <c r="AA503" t="str">
        <v>Asociacion Proteccion Poblacion Vulnerable</v>
      </c>
      <c r="AB503" t="str">
        <v>Asociación Quinta Ola</v>
      </c>
      <c r="AC503" t="str">
        <v>Asociación Salto Ángel</v>
      </c>
      <c r="AD503" t="str">
        <v>Asociación Venezuela en Ecuador AC</v>
      </c>
      <c r="AE503" t="str">
        <v>ASOVENAR</v>
      </c>
      <c r="AF503" t="str">
        <v>Associação Hermanitos</v>
      </c>
      <c r="AG503" t="str">
        <v>AVSI Foundation</v>
      </c>
      <c r="AH503" t="str">
        <v>Bethany Christian Services</v>
      </c>
      <c r="AI503" t="str">
        <v>Blumont</v>
      </c>
      <c r="AJ503" t="str">
        <v>CARE</v>
      </c>
      <c r="AK503" t="str">
        <v>Caritas Brazil</v>
      </c>
      <c r="AL503" t="str">
        <v>Caritas Ecuador</v>
      </c>
      <c r="AM503" t="str">
        <v>Caritas Germany</v>
      </c>
      <c r="AN503" t="str">
        <v>Caritas Manaus</v>
      </c>
      <c r="AO503" t="str">
        <v>Caritas Parana</v>
      </c>
      <c r="AP503" t="str">
        <v>Caritas Peru</v>
      </c>
      <c r="AQ503" t="str">
        <v>Caritas Rio de Janeiro</v>
      </c>
      <c r="AR503" t="str">
        <v>Caritas São Paulo</v>
      </c>
      <c r="AS503" t="str">
        <v>Caritas Switzerland</v>
      </c>
      <c r="AT503" t="str">
        <v>CCEFIRO Association</v>
      </c>
      <c r="AU503" t="str">
        <v>CEDRO</v>
      </c>
      <c r="AV503" t="str">
        <v>Center for Integrated Studies and Programs for Sustainable Development (CIEDS)</v>
      </c>
      <c r="AW503" t="str">
        <v>Center for Migration and Human Rights of the Diocese of Roraima (CMDH)</v>
      </c>
      <c r="AX503" t="str">
        <v>Centro de Atencion Psicosocial (CAPS)</v>
      </c>
      <c r="AY503" t="str">
        <v>CESAL</v>
      </c>
      <c r="AZ503" t="str">
        <v>CESVI-Cooperazione e Sviluppo</v>
      </c>
      <c r="BA503" t="str">
        <v>ChildFund International</v>
      </c>
      <c r="BB503" t="str">
        <v>CHS Alternativo</v>
      </c>
      <c r="BC503" t="str">
        <v>Churún Merú Association</v>
      </c>
      <c r="BD503" t="str">
        <v>Coalición por Venezuela</v>
      </c>
      <c r="BE503" t="str">
        <v>Colonia Foundation of Venezuelans in the Dominican Republic (FUNCOVERD)</v>
      </c>
      <c r="BF503" t="str">
        <v>COLVENZ</v>
      </c>
      <c r="BG503" t="str">
        <v>Compassiva</v>
      </c>
      <c r="BH503" t="str">
        <v>Consejo Interreligioso del Perú - Religiones por la Paz</v>
      </c>
      <c r="BI503" t="str">
        <v>Consorcio ONG OCIPI Y Capellanía Nacional OFICA</v>
      </c>
      <c r="BJ503" t="str">
        <v>COOPI - International Cooperation Foundation</v>
      </c>
      <c r="BK503" t="str">
        <v>Corporación Colectivo Sin Fronteras</v>
      </c>
      <c r="BL503" t="str">
        <v>CRISFE Foundation</v>
      </c>
      <c r="BM503" t="str">
        <v>Cuso International</v>
      </c>
      <c r="BN503" t="str">
        <v>Danielle’s Children Fund (DCF)</v>
      </c>
      <c r="BO503" t="str">
        <v>Danish Refugee Council (DRC)</v>
      </c>
      <c r="BP503" t="str">
        <v>Development Support Association - APOYAR</v>
      </c>
      <c r="BQ503" t="str">
        <v>Diakonie Katastrophenhilfe</v>
      </c>
      <c r="BR503" t="str">
        <v>Diálogo Diverso</v>
      </c>
      <c r="BS503" t="str">
        <v>Doctors of the World</v>
      </c>
      <c r="BT503" t="str">
        <v>Dominican Institute for Integrated Development</v>
      </c>
      <c r="BU503" t="str">
        <v>Duendes y Ángeles Vinotinto República Dominicana</v>
      </c>
      <c r="BV503" t="str">
        <v>Encuentros SJS (Servicio Jesuita de la Solidaridad)</v>
      </c>
      <c r="BW503" t="str">
        <v>Ending Violence Against Migrants</v>
      </c>
      <c r="BX503" t="str">
        <v>Equidad Foundation</v>
      </c>
      <c r="BY503" t="str">
        <v>Equilibrium CenDE</v>
      </c>
      <c r="BZ503" t="str">
        <v>Facultad de Psicología - Universidad de la República (UDELAR)</v>
      </c>
      <c r="CA503" t="str">
        <v>First International Emergency and Solidarités International</v>
      </c>
      <c r="CB503" t="str">
        <v>Fondo Ecuatoriano Populorum Progressio</v>
      </c>
      <c r="CC503" t="str">
        <v>Foro Salud Callao</v>
      </c>
      <c r="CD503" t="str">
        <v>Foundation for the Integration and Development of Latin America (FIDAL)</v>
      </c>
      <c r="CE503" t="str">
        <v>Foundation of the Americas (FUDELA)</v>
      </c>
      <c r="CF503" t="str">
        <v>Fraternity Without Borders</v>
      </c>
      <c r="CG503" t="str">
        <v>Fundación Brisas del Norte</v>
      </c>
      <c r="CH503" t="str">
        <v>Fundación Colombovenezolana Nueva Ilusión</v>
      </c>
      <c r="CI503" t="str">
        <v>Fundación Nakama's</v>
      </c>
      <c r="CJ503" t="str">
        <v>Fundación RadaBer</v>
      </c>
      <c r="CK503" t="str">
        <v>Fundación Scalabrini Bolivia</v>
      </c>
      <c r="CL503" t="str">
        <v>Fundacion Social Vivan los Niños</v>
      </c>
      <c r="CM503" t="str">
        <v>FUNVEAC</v>
      </c>
      <c r="CN503" t="str">
        <v>German Development Cooperation Agency GIZ</v>
      </c>
      <c r="CO503" t="str">
        <v>Globalizate Radio</v>
      </c>
      <c r="CP503" t="str">
        <v>GOAL</v>
      </c>
      <c r="CQ503" t="str">
        <v>Halü Bienestar Humano Foundation (HALU)</v>
      </c>
      <c r="CR503" t="str">
        <v>Heartland Alliance International (HAI)</v>
      </c>
      <c r="CS503" t="str">
        <v>HELVETAS Swiss Intercooperation</v>
      </c>
      <c r="CT503" t="str">
        <v>HIAS</v>
      </c>
      <c r="CU503" t="str">
        <v>Human Rights Defence Curaçao</v>
      </c>
      <c r="CV503" t="str">
        <v>Humanity &amp; Inclusion</v>
      </c>
      <c r="CW503" t="str">
        <v>Humans Analytic</v>
      </c>
      <c r="CX503" t="str">
        <v>Idas y Vueltas Association</v>
      </c>
      <c r="CY503" t="str">
        <v>iMMAP</v>
      </c>
      <c r="CZ503" t="str">
        <v>IMPACT Initiatives (REACH)</v>
      </c>
      <c r="DA503" t="str">
        <v>Inmigrante Feliz Association</v>
      </c>
      <c r="DB503" t="str">
        <v>Institute for Migration and Human Rights (IMDH)</v>
      </c>
      <c r="DC503" t="str">
        <v>Institute of Natural and Cultural Heritage (IPANC)</v>
      </c>
      <c r="DD503" t="str">
        <v>International Committee for the Development of People (CISP)</v>
      </c>
      <c r="DE503" t="str">
        <v>International Federation of the Red Cross (IFRC)</v>
      </c>
      <c r="DF503" t="str">
        <v>International Labour Organization (ILO)</v>
      </c>
      <c r="DG503" t="str">
        <v>International Medical Corps</v>
      </c>
      <c r="DH503" t="str">
        <v>International Organization for Migration (IOM)</v>
      </c>
      <c r="DI503" t="str">
        <v>International Rescue Committee (IRC)</v>
      </c>
      <c r="DJ503" t="str">
        <v>INTERSOS</v>
      </c>
      <c r="DK503" t="str">
        <v>Jesuit Migrant Service (JMS)</v>
      </c>
      <c r="DL503" t="str">
        <v>Jesuit Refugee Service (JRS)</v>
      </c>
      <c r="DM503" t="str">
        <v>Jesuit Service for Migrants and Refugees (JSMR)</v>
      </c>
      <c r="DN503" t="str">
        <v>Joint United Nations Programme on HIV/AIDS (UNAIDS)</v>
      </c>
      <c r="DO503" t="str">
        <v>Kimirina Coorporation</v>
      </c>
      <c r="DP503" t="str">
        <v>La Casita Hispanic Cultural Centre</v>
      </c>
      <c r="DQ503" t="str">
        <v>Latin American Network of Non-Governmental Organizations of Persons with Disabilities and their Families (RIADIS)</v>
      </c>
      <c r="DR503" t="str">
        <v>LGBT+ Movement Brazil</v>
      </c>
      <c r="DS503" t="str">
        <v>Living Water Community (LWC)</v>
      </c>
      <c r="DT503" t="str">
        <v>LLANOVENCOL</v>
      </c>
      <c r="DU503" t="str">
        <v>Lutheran World Federation</v>
      </c>
      <c r="DV503" t="str">
        <v>Lutheran World Relief</v>
      </c>
      <c r="DW503" t="str">
        <v>Malteser International</v>
      </c>
      <c r="DX503" t="str">
        <v>Mana Institute</v>
      </c>
      <c r="DY503" t="str">
        <v>Manos Veneguayas Association</v>
      </c>
      <c r="DZ503" t="str">
        <v>Más Igualdad Perú</v>
      </c>
      <c r="EA503" t="str">
        <v>MedGlobal</v>
      </c>
      <c r="EB503" t="str">
        <v>Medical Teams International</v>
      </c>
      <c r="EC503" t="str">
        <v>Mercy Corps</v>
      </c>
      <c r="ED503" t="str">
        <v>Migrant Service Center (CAM)</v>
      </c>
      <c r="EE503" t="str">
        <v>Migrants, Refugees and Argentine Social Entrepreneurs (MIRARES)</v>
      </c>
      <c r="EF503" t="str">
        <v>Mision Scalabriniana - Ecuador</v>
      </c>
      <c r="EG503" t="str">
        <v>Missão Paz</v>
      </c>
      <c r="EH503" t="str">
        <v>Museu A CASA</v>
      </c>
      <c r="EI503" t="str">
        <v>Norwegian Refugee Council (NRC)</v>
      </c>
      <c r="EJ503" t="str">
        <v>ONG Migrantes por el Maule</v>
      </c>
      <c r="EK503" t="str">
        <v>ONG Preemptive Love Coalition Colombia</v>
      </c>
      <c r="EL503" t="str">
        <v>Organización Transfomando Vidas</v>
      </c>
      <c r="EM503" t="str">
        <v>Organization of Ibero-American States for Education, Science and Culture (OEI)</v>
      </c>
      <c r="EN503" t="str">
        <v>OXFAM</v>
      </c>
      <c r="EO503" t="str">
        <v>Panamerican Development Foundation</v>
      </c>
      <c r="EP503" t="str">
        <v>Panamerican Health Organization/World Health Organization (PAHO/WHO)</v>
      </c>
      <c r="EQ503" t="str">
        <v>Pastoral of Human Mobility - Peruvian Episcopal Conference</v>
      </c>
      <c r="ER503" t="str">
        <v>Pastoral Service for Migrants National</v>
      </c>
      <c r="ES503" t="str">
        <v>Permanent Human Rights defense Committee (CDH)</v>
      </c>
      <c r="ET503" t="str">
        <v>Pirilampos Institute - Group of visits and voluntary actions in Roraima</v>
      </c>
      <c r="EU503" t="str">
        <v>Plan International</v>
      </c>
      <c r="EV503" t="str">
        <v>Population Program, Faculty of Social Sciences, University of the Republic</v>
      </c>
      <c r="EW503" t="str">
        <v>Profamilia Association</v>
      </c>
      <c r="EX503" t="str">
        <v>Red con Migrantes y Refugiados</v>
      </c>
      <c r="EY503" t="str">
        <v>Red Cross Colombia</v>
      </c>
      <c r="EZ503" t="str">
        <v>Red Cross Ecuador</v>
      </c>
      <c r="FA503" t="str">
        <v>Red Cross Peru</v>
      </c>
      <c r="FB503" t="str">
        <v>Red de Investigaciones en Derechos Humanos - CONICET (Consejo Nacional de Investigaciones Científicas y Técnicas)</v>
      </c>
      <c r="FC503" t="str">
        <v>RET International</v>
      </c>
      <c r="FD503" t="str">
        <v>Salú pa Tur Foundation</v>
      </c>
      <c r="FE503" t="str">
        <v>Salvation Army</v>
      </c>
      <c r="FF503" t="str">
        <v>Samaritan's Purse</v>
      </c>
      <c r="FG503" t="str">
        <v>Save the Children International (SCI)</v>
      </c>
      <c r="FH503" t="str">
        <v>Scalabrini Foundation Chile</v>
      </c>
      <c r="FI503" t="str">
        <v>Sección Peruana de Amnistía Internacional</v>
      </c>
      <c r="FJ503" t="str">
        <v>Serviço Pastoral dos Migrantes do Nordeste</v>
      </c>
      <c r="FK503" t="str">
        <v>Sesame Workshop</v>
      </c>
      <c r="FL503" t="str">
        <v>Si, Da Vida</v>
      </c>
      <c r="FM503" t="str">
        <v>Solidarity and Action Asociation</v>
      </c>
      <c r="FN503" t="str">
        <v>SOS Children's Villages</v>
      </c>
      <c r="FO503" t="str">
        <v>Tarabita Foundation</v>
      </c>
      <c r="FP503" t="str">
        <v>Tearfund</v>
      </c>
      <c r="FQ503" t="str">
        <v>TECHO</v>
      </c>
      <c r="FR503" t="str">
        <v>Terranueva Foundation</v>
      </c>
      <c r="FS503" t="str">
        <v>Terre des Hommes Suisse</v>
      </c>
      <c r="FT503" t="str">
        <v>The Israel Forum for International Humanitarian Aid (IsraAID)</v>
      </c>
      <c r="FU503" t="str">
        <v>Unión Venezolana en Perú</v>
      </c>
      <c r="FV503" t="str">
        <v>United Nations Children's Fund (UNICEF)</v>
      </c>
      <c r="FW503" t="str">
        <v>United Nations Development Programme (UNDP)</v>
      </c>
      <c r="FX503" t="str">
        <v>United Nations Educational, Scientific and Cultural Organization (UNESCO)</v>
      </c>
      <c r="FY503" t="str">
        <v>United Nations Entity for Gender Equality and the Empowerment of Women (UNWOMEN)</v>
      </c>
      <c r="FZ503" t="str">
        <v>United Nations Food and Agricultural Organization (FAO)</v>
      </c>
      <c r="GA503" t="str">
        <v>United Nations High Commissioner for Refugees (UNHCR)</v>
      </c>
      <c r="GB503" t="str">
        <v>United Nations Office of the High Commissioner for Human Rights (OHCHR)</v>
      </c>
      <c r="GC503" t="str">
        <v>United Nations Office on Drugs and Crime (UNODC)</v>
      </c>
      <c r="GD503" t="str">
        <v>United Nations Population Fund (UNFPA)</v>
      </c>
      <c r="GE503" t="str">
        <v>United Nations Programme for Human Settlements (UN Habitat)</v>
      </c>
      <c r="GF503" t="str">
        <v>Vale da Benção Educational and Charitable Association (AEBVB)</v>
      </c>
      <c r="GG503" t="str">
        <v>VenAruba Solidaria</v>
      </c>
      <c r="GH503" t="str">
        <v>Venex Curacao Foundation</v>
      </c>
      <c r="GI503" t="str">
        <v>Venezolanos en Barranquilla</v>
      </c>
      <c r="GJ503" t="str">
        <v>Venezolanos en San Cristóbal</v>
      </c>
      <c r="GK503" t="str">
        <v>Venezuelan Emigrant Foundation (FEV)</v>
      </c>
      <c r="GL503" t="str">
        <v>Vicaría de Pastoral Social Caritas</v>
      </c>
      <c r="GM503" t="str">
        <v>Voices GY</v>
      </c>
      <c r="GN503" t="str">
        <v>We World GVC</v>
      </c>
      <c r="GO503" t="str">
        <v>World Council of Credit Unions</v>
      </c>
      <c r="GP503" t="str">
        <v>World Food Programme (WFP)</v>
      </c>
      <c r="GQ503" t="str">
        <v>World Vision</v>
      </c>
      <c r="GR503" t="str">
        <v>ZOA</v>
      </c>
    </row>
    <row r="504" spans="8:200" x14ac:dyDescent="0.3">
      <c r="H504" t="str" cm="1">
        <f t="array" ref="H504:GR504">TRANSPOSE(_xlfn._xlws.SORT(_xlfn._xlws.FILTER(Table3[Name],ISNUMBER(SEARCH(' Activity Sheet'!D558,Table3[Name])),"Not found"),,1))</f>
        <v>.New Organisation</v>
      </c>
      <c r="I504" t="str">
        <v>ABV - Association of Good with Life</v>
      </c>
      <c r="J504" t="str">
        <v>ACAPS</v>
      </c>
      <c r="K504" t="str">
        <v>Acción y Desarrollo</v>
      </c>
      <c r="L504" t="str">
        <v>ACTED</v>
      </c>
      <c r="M504" t="str">
        <v>Action against Hunger</v>
      </c>
      <c r="N504" t="str">
        <v>ActionAid</v>
      </c>
      <c r="O504" t="str">
        <v>Adventist Development and Relief Agency (ADRA)</v>
      </c>
      <c r="P504" t="str">
        <v>Alas de Colibrí Foundation</v>
      </c>
      <c r="Q504" t="str">
        <v>Alianza por la Solidaridad</v>
      </c>
      <c r="R504" t="str">
        <v>Alianza por Venezuela</v>
      </c>
      <c r="S504" t="str">
        <v>Americares Foundation</v>
      </c>
      <c r="T504" t="str">
        <v>Argentine Commission for Refugees and Migrants (CAREF)</v>
      </c>
      <c r="U504" t="str">
        <v>Asociación Aves</v>
      </c>
      <c r="V504" t="str">
        <v>Asociación de Jubilados y Pensionados Venezolanos en Argentina</v>
      </c>
      <c r="W504" t="str">
        <v>Asociación de Venezolanos en Eloy Alfaro</v>
      </c>
      <c r="X504" t="str">
        <v>Asociación Fundación contra el Hambre Perú</v>
      </c>
      <c r="Y504" t="str">
        <v>Asociación Migrantes Venezolanos</v>
      </c>
      <c r="Z504" t="str">
        <v>Asociación Misioneros de San Carlos Scalabrinianos</v>
      </c>
      <c r="AA504" t="str">
        <v>Asociacion Proteccion Poblacion Vulnerable</v>
      </c>
      <c r="AB504" t="str">
        <v>Asociación Quinta Ola</v>
      </c>
      <c r="AC504" t="str">
        <v>Asociación Salto Ángel</v>
      </c>
      <c r="AD504" t="str">
        <v>Asociación Venezuela en Ecuador AC</v>
      </c>
      <c r="AE504" t="str">
        <v>ASOVENAR</v>
      </c>
      <c r="AF504" t="str">
        <v>Associação Hermanitos</v>
      </c>
      <c r="AG504" t="str">
        <v>AVSI Foundation</v>
      </c>
      <c r="AH504" t="str">
        <v>Bethany Christian Services</v>
      </c>
      <c r="AI504" t="str">
        <v>Blumont</v>
      </c>
      <c r="AJ504" t="str">
        <v>CARE</v>
      </c>
      <c r="AK504" t="str">
        <v>Caritas Brazil</v>
      </c>
      <c r="AL504" t="str">
        <v>Caritas Ecuador</v>
      </c>
      <c r="AM504" t="str">
        <v>Caritas Germany</v>
      </c>
      <c r="AN504" t="str">
        <v>Caritas Manaus</v>
      </c>
      <c r="AO504" t="str">
        <v>Caritas Parana</v>
      </c>
      <c r="AP504" t="str">
        <v>Caritas Peru</v>
      </c>
      <c r="AQ504" t="str">
        <v>Caritas Rio de Janeiro</v>
      </c>
      <c r="AR504" t="str">
        <v>Caritas São Paulo</v>
      </c>
      <c r="AS504" t="str">
        <v>Caritas Switzerland</v>
      </c>
      <c r="AT504" t="str">
        <v>CCEFIRO Association</v>
      </c>
      <c r="AU504" t="str">
        <v>CEDRO</v>
      </c>
      <c r="AV504" t="str">
        <v>Center for Integrated Studies and Programs for Sustainable Development (CIEDS)</v>
      </c>
      <c r="AW504" t="str">
        <v>Center for Migration and Human Rights of the Diocese of Roraima (CMDH)</v>
      </c>
      <c r="AX504" t="str">
        <v>Centro de Atencion Psicosocial (CAPS)</v>
      </c>
      <c r="AY504" t="str">
        <v>CESAL</v>
      </c>
      <c r="AZ504" t="str">
        <v>CESVI-Cooperazione e Sviluppo</v>
      </c>
      <c r="BA504" t="str">
        <v>ChildFund International</v>
      </c>
      <c r="BB504" t="str">
        <v>CHS Alternativo</v>
      </c>
      <c r="BC504" t="str">
        <v>Churún Merú Association</v>
      </c>
      <c r="BD504" t="str">
        <v>Coalición por Venezuela</v>
      </c>
      <c r="BE504" t="str">
        <v>Colonia Foundation of Venezuelans in the Dominican Republic (FUNCOVERD)</v>
      </c>
      <c r="BF504" t="str">
        <v>COLVENZ</v>
      </c>
      <c r="BG504" t="str">
        <v>Compassiva</v>
      </c>
      <c r="BH504" t="str">
        <v>Consejo Interreligioso del Perú - Religiones por la Paz</v>
      </c>
      <c r="BI504" t="str">
        <v>Consorcio ONG OCIPI Y Capellanía Nacional OFICA</v>
      </c>
      <c r="BJ504" t="str">
        <v>COOPI - International Cooperation Foundation</v>
      </c>
      <c r="BK504" t="str">
        <v>Corporación Colectivo Sin Fronteras</v>
      </c>
      <c r="BL504" t="str">
        <v>CRISFE Foundation</v>
      </c>
      <c r="BM504" t="str">
        <v>Cuso International</v>
      </c>
      <c r="BN504" t="str">
        <v>Danielle’s Children Fund (DCF)</v>
      </c>
      <c r="BO504" t="str">
        <v>Danish Refugee Council (DRC)</v>
      </c>
      <c r="BP504" t="str">
        <v>Development Support Association - APOYAR</v>
      </c>
      <c r="BQ504" t="str">
        <v>Diakonie Katastrophenhilfe</v>
      </c>
      <c r="BR504" t="str">
        <v>Diálogo Diverso</v>
      </c>
      <c r="BS504" t="str">
        <v>Doctors of the World</v>
      </c>
      <c r="BT504" t="str">
        <v>Dominican Institute for Integrated Development</v>
      </c>
      <c r="BU504" t="str">
        <v>Duendes y Ángeles Vinotinto República Dominicana</v>
      </c>
      <c r="BV504" t="str">
        <v>Encuentros SJS (Servicio Jesuita de la Solidaridad)</v>
      </c>
      <c r="BW504" t="str">
        <v>Ending Violence Against Migrants</v>
      </c>
      <c r="BX504" t="str">
        <v>Equidad Foundation</v>
      </c>
      <c r="BY504" t="str">
        <v>Equilibrium CenDE</v>
      </c>
      <c r="BZ504" t="str">
        <v>Facultad de Psicología - Universidad de la República (UDELAR)</v>
      </c>
      <c r="CA504" t="str">
        <v>First International Emergency and Solidarités International</v>
      </c>
      <c r="CB504" t="str">
        <v>Fondo Ecuatoriano Populorum Progressio</v>
      </c>
      <c r="CC504" t="str">
        <v>Foro Salud Callao</v>
      </c>
      <c r="CD504" t="str">
        <v>Foundation for the Integration and Development of Latin America (FIDAL)</v>
      </c>
      <c r="CE504" t="str">
        <v>Foundation of the Americas (FUDELA)</v>
      </c>
      <c r="CF504" t="str">
        <v>Fraternity Without Borders</v>
      </c>
      <c r="CG504" t="str">
        <v>Fundación Brisas del Norte</v>
      </c>
      <c r="CH504" t="str">
        <v>Fundación Colombovenezolana Nueva Ilusión</v>
      </c>
      <c r="CI504" t="str">
        <v>Fundación Nakama's</v>
      </c>
      <c r="CJ504" t="str">
        <v>Fundación RadaBer</v>
      </c>
      <c r="CK504" t="str">
        <v>Fundación Scalabrini Bolivia</v>
      </c>
      <c r="CL504" t="str">
        <v>Fundacion Social Vivan los Niños</v>
      </c>
      <c r="CM504" t="str">
        <v>FUNVEAC</v>
      </c>
      <c r="CN504" t="str">
        <v>German Development Cooperation Agency GIZ</v>
      </c>
      <c r="CO504" t="str">
        <v>Globalizate Radio</v>
      </c>
      <c r="CP504" t="str">
        <v>GOAL</v>
      </c>
      <c r="CQ504" t="str">
        <v>Halü Bienestar Humano Foundation (HALU)</v>
      </c>
      <c r="CR504" t="str">
        <v>Heartland Alliance International (HAI)</v>
      </c>
      <c r="CS504" t="str">
        <v>HELVETAS Swiss Intercooperation</v>
      </c>
      <c r="CT504" t="str">
        <v>HIAS</v>
      </c>
      <c r="CU504" t="str">
        <v>Human Rights Defence Curaçao</v>
      </c>
      <c r="CV504" t="str">
        <v>Humanity &amp; Inclusion</v>
      </c>
      <c r="CW504" t="str">
        <v>Humans Analytic</v>
      </c>
      <c r="CX504" t="str">
        <v>Idas y Vueltas Association</v>
      </c>
      <c r="CY504" t="str">
        <v>iMMAP</v>
      </c>
      <c r="CZ504" t="str">
        <v>IMPACT Initiatives (REACH)</v>
      </c>
      <c r="DA504" t="str">
        <v>Inmigrante Feliz Association</v>
      </c>
      <c r="DB504" t="str">
        <v>Institute for Migration and Human Rights (IMDH)</v>
      </c>
      <c r="DC504" t="str">
        <v>Institute of Natural and Cultural Heritage (IPANC)</v>
      </c>
      <c r="DD504" t="str">
        <v>International Committee for the Development of People (CISP)</v>
      </c>
      <c r="DE504" t="str">
        <v>International Federation of the Red Cross (IFRC)</v>
      </c>
      <c r="DF504" t="str">
        <v>International Labour Organization (ILO)</v>
      </c>
      <c r="DG504" t="str">
        <v>International Medical Corps</v>
      </c>
      <c r="DH504" t="str">
        <v>International Organization for Migration (IOM)</v>
      </c>
      <c r="DI504" t="str">
        <v>International Rescue Committee (IRC)</v>
      </c>
      <c r="DJ504" t="str">
        <v>INTERSOS</v>
      </c>
      <c r="DK504" t="str">
        <v>Jesuit Migrant Service (JMS)</v>
      </c>
      <c r="DL504" t="str">
        <v>Jesuit Refugee Service (JRS)</v>
      </c>
      <c r="DM504" t="str">
        <v>Jesuit Service for Migrants and Refugees (JSMR)</v>
      </c>
      <c r="DN504" t="str">
        <v>Joint United Nations Programme on HIV/AIDS (UNAIDS)</v>
      </c>
      <c r="DO504" t="str">
        <v>Kimirina Coorporation</v>
      </c>
      <c r="DP504" t="str">
        <v>La Casita Hispanic Cultural Centre</v>
      </c>
      <c r="DQ504" t="str">
        <v>Latin American Network of Non-Governmental Organizations of Persons with Disabilities and their Families (RIADIS)</v>
      </c>
      <c r="DR504" t="str">
        <v>LGBT+ Movement Brazil</v>
      </c>
      <c r="DS504" t="str">
        <v>Living Water Community (LWC)</v>
      </c>
      <c r="DT504" t="str">
        <v>LLANOVENCOL</v>
      </c>
      <c r="DU504" t="str">
        <v>Lutheran World Federation</v>
      </c>
      <c r="DV504" t="str">
        <v>Lutheran World Relief</v>
      </c>
      <c r="DW504" t="str">
        <v>Malteser International</v>
      </c>
      <c r="DX504" t="str">
        <v>Mana Institute</v>
      </c>
      <c r="DY504" t="str">
        <v>Manos Veneguayas Association</v>
      </c>
      <c r="DZ504" t="str">
        <v>Más Igualdad Perú</v>
      </c>
      <c r="EA504" t="str">
        <v>MedGlobal</v>
      </c>
      <c r="EB504" t="str">
        <v>Medical Teams International</v>
      </c>
      <c r="EC504" t="str">
        <v>Mercy Corps</v>
      </c>
      <c r="ED504" t="str">
        <v>Migrant Service Center (CAM)</v>
      </c>
      <c r="EE504" t="str">
        <v>Migrants, Refugees and Argentine Social Entrepreneurs (MIRARES)</v>
      </c>
      <c r="EF504" t="str">
        <v>Mision Scalabriniana - Ecuador</v>
      </c>
      <c r="EG504" t="str">
        <v>Missão Paz</v>
      </c>
      <c r="EH504" t="str">
        <v>Museu A CASA</v>
      </c>
      <c r="EI504" t="str">
        <v>Norwegian Refugee Council (NRC)</v>
      </c>
      <c r="EJ504" t="str">
        <v>ONG Migrantes por el Maule</v>
      </c>
      <c r="EK504" t="str">
        <v>ONG Preemptive Love Coalition Colombia</v>
      </c>
      <c r="EL504" t="str">
        <v>Organización Transfomando Vidas</v>
      </c>
      <c r="EM504" t="str">
        <v>Organization of Ibero-American States for Education, Science and Culture (OEI)</v>
      </c>
      <c r="EN504" t="str">
        <v>OXFAM</v>
      </c>
      <c r="EO504" t="str">
        <v>Panamerican Development Foundation</v>
      </c>
      <c r="EP504" t="str">
        <v>Panamerican Health Organization/World Health Organization (PAHO/WHO)</v>
      </c>
      <c r="EQ504" t="str">
        <v>Pastoral of Human Mobility - Peruvian Episcopal Conference</v>
      </c>
      <c r="ER504" t="str">
        <v>Pastoral Service for Migrants National</v>
      </c>
      <c r="ES504" t="str">
        <v>Permanent Human Rights defense Committee (CDH)</v>
      </c>
      <c r="ET504" t="str">
        <v>Pirilampos Institute - Group of visits and voluntary actions in Roraima</v>
      </c>
      <c r="EU504" t="str">
        <v>Plan International</v>
      </c>
      <c r="EV504" t="str">
        <v>Population Program, Faculty of Social Sciences, University of the Republic</v>
      </c>
      <c r="EW504" t="str">
        <v>Profamilia Association</v>
      </c>
      <c r="EX504" t="str">
        <v>Red con Migrantes y Refugiados</v>
      </c>
      <c r="EY504" t="str">
        <v>Red Cross Colombia</v>
      </c>
      <c r="EZ504" t="str">
        <v>Red Cross Ecuador</v>
      </c>
      <c r="FA504" t="str">
        <v>Red Cross Peru</v>
      </c>
      <c r="FB504" t="str">
        <v>Red de Investigaciones en Derechos Humanos - CONICET (Consejo Nacional de Investigaciones Científicas y Técnicas)</v>
      </c>
      <c r="FC504" t="str">
        <v>RET International</v>
      </c>
      <c r="FD504" t="str">
        <v>Salú pa Tur Foundation</v>
      </c>
      <c r="FE504" t="str">
        <v>Salvation Army</v>
      </c>
      <c r="FF504" t="str">
        <v>Samaritan's Purse</v>
      </c>
      <c r="FG504" t="str">
        <v>Save the Children International (SCI)</v>
      </c>
      <c r="FH504" t="str">
        <v>Scalabrini Foundation Chile</v>
      </c>
      <c r="FI504" t="str">
        <v>Sección Peruana de Amnistía Internacional</v>
      </c>
      <c r="FJ504" t="str">
        <v>Serviço Pastoral dos Migrantes do Nordeste</v>
      </c>
      <c r="FK504" t="str">
        <v>Sesame Workshop</v>
      </c>
      <c r="FL504" t="str">
        <v>Si, Da Vida</v>
      </c>
      <c r="FM504" t="str">
        <v>Solidarity and Action Asociation</v>
      </c>
      <c r="FN504" t="str">
        <v>SOS Children's Villages</v>
      </c>
      <c r="FO504" t="str">
        <v>Tarabita Foundation</v>
      </c>
      <c r="FP504" t="str">
        <v>Tearfund</v>
      </c>
      <c r="FQ504" t="str">
        <v>TECHO</v>
      </c>
      <c r="FR504" t="str">
        <v>Terranueva Foundation</v>
      </c>
      <c r="FS504" t="str">
        <v>Terre des Hommes Suisse</v>
      </c>
      <c r="FT504" t="str">
        <v>The Israel Forum for International Humanitarian Aid (IsraAID)</v>
      </c>
      <c r="FU504" t="str">
        <v>Unión Venezolana en Perú</v>
      </c>
      <c r="FV504" t="str">
        <v>United Nations Children's Fund (UNICEF)</v>
      </c>
      <c r="FW504" t="str">
        <v>United Nations Development Programme (UNDP)</v>
      </c>
      <c r="FX504" t="str">
        <v>United Nations Educational, Scientific and Cultural Organization (UNESCO)</v>
      </c>
      <c r="FY504" t="str">
        <v>United Nations Entity for Gender Equality and the Empowerment of Women (UNWOMEN)</v>
      </c>
      <c r="FZ504" t="str">
        <v>United Nations Food and Agricultural Organization (FAO)</v>
      </c>
      <c r="GA504" t="str">
        <v>United Nations High Commissioner for Refugees (UNHCR)</v>
      </c>
      <c r="GB504" t="str">
        <v>United Nations Office of the High Commissioner for Human Rights (OHCHR)</v>
      </c>
      <c r="GC504" t="str">
        <v>United Nations Office on Drugs and Crime (UNODC)</v>
      </c>
      <c r="GD504" t="str">
        <v>United Nations Population Fund (UNFPA)</v>
      </c>
      <c r="GE504" t="str">
        <v>United Nations Programme for Human Settlements (UN Habitat)</v>
      </c>
      <c r="GF504" t="str">
        <v>Vale da Benção Educational and Charitable Association (AEBVB)</v>
      </c>
      <c r="GG504" t="str">
        <v>VenAruba Solidaria</v>
      </c>
      <c r="GH504" t="str">
        <v>Venex Curacao Foundation</v>
      </c>
      <c r="GI504" t="str">
        <v>Venezolanos en Barranquilla</v>
      </c>
      <c r="GJ504" t="str">
        <v>Venezolanos en San Cristóbal</v>
      </c>
      <c r="GK504" t="str">
        <v>Venezuelan Emigrant Foundation (FEV)</v>
      </c>
      <c r="GL504" t="str">
        <v>Vicaría de Pastoral Social Caritas</v>
      </c>
      <c r="GM504" t="str">
        <v>Voices GY</v>
      </c>
      <c r="GN504" t="str">
        <v>We World GVC</v>
      </c>
      <c r="GO504" t="str">
        <v>World Council of Credit Unions</v>
      </c>
      <c r="GP504" t="str">
        <v>World Food Programme (WFP)</v>
      </c>
      <c r="GQ504" t="str">
        <v>World Vision</v>
      </c>
      <c r="GR504" t="str">
        <v>ZOA</v>
      </c>
    </row>
    <row r="505" spans="8:200" x14ac:dyDescent="0.3">
      <c r="H505" t="str" cm="1">
        <f t="array" ref="H505:GR505">TRANSPOSE(_xlfn._xlws.SORT(_xlfn._xlws.FILTER(Table3[Name],ISNUMBER(SEARCH(' Activity Sheet'!D559,Table3[Name])),"Not found"),,1))</f>
        <v>.New Organisation</v>
      </c>
      <c r="I505" t="str">
        <v>ABV - Association of Good with Life</v>
      </c>
      <c r="J505" t="str">
        <v>ACAPS</v>
      </c>
      <c r="K505" t="str">
        <v>Acción y Desarrollo</v>
      </c>
      <c r="L505" t="str">
        <v>ACTED</v>
      </c>
      <c r="M505" t="str">
        <v>Action against Hunger</v>
      </c>
      <c r="N505" t="str">
        <v>ActionAid</v>
      </c>
      <c r="O505" t="str">
        <v>Adventist Development and Relief Agency (ADRA)</v>
      </c>
      <c r="P505" t="str">
        <v>Alas de Colibrí Foundation</v>
      </c>
      <c r="Q505" t="str">
        <v>Alianza por la Solidaridad</v>
      </c>
      <c r="R505" t="str">
        <v>Alianza por Venezuela</v>
      </c>
      <c r="S505" t="str">
        <v>Americares Foundation</v>
      </c>
      <c r="T505" t="str">
        <v>Argentine Commission for Refugees and Migrants (CAREF)</v>
      </c>
      <c r="U505" t="str">
        <v>Asociación Aves</v>
      </c>
      <c r="V505" t="str">
        <v>Asociación de Jubilados y Pensionados Venezolanos en Argentina</v>
      </c>
      <c r="W505" t="str">
        <v>Asociación de Venezolanos en Eloy Alfaro</v>
      </c>
      <c r="X505" t="str">
        <v>Asociación Fundación contra el Hambre Perú</v>
      </c>
      <c r="Y505" t="str">
        <v>Asociación Migrantes Venezolanos</v>
      </c>
      <c r="Z505" t="str">
        <v>Asociación Misioneros de San Carlos Scalabrinianos</v>
      </c>
      <c r="AA505" t="str">
        <v>Asociacion Proteccion Poblacion Vulnerable</v>
      </c>
      <c r="AB505" t="str">
        <v>Asociación Quinta Ola</v>
      </c>
      <c r="AC505" t="str">
        <v>Asociación Salto Ángel</v>
      </c>
      <c r="AD505" t="str">
        <v>Asociación Venezuela en Ecuador AC</v>
      </c>
      <c r="AE505" t="str">
        <v>ASOVENAR</v>
      </c>
      <c r="AF505" t="str">
        <v>Associação Hermanitos</v>
      </c>
      <c r="AG505" t="str">
        <v>AVSI Foundation</v>
      </c>
      <c r="AH505" t="str">
        <v>Bethany Christian Services</v>
      </c>
      <c r="AI505" t="str">
        <v>Blumont</v>
      </c>
      <c r="AJ505" t="str">
        <v>CARE</v>
      </c>
      <c r="AK505" t="str">
        <v>Caritas Brazil</v>
      </c>
      <c r="AL505" t="str">
        <v>Caritas Ecuador</v>
      </c>
      <c r="AM505" t="str">
        <v>Caritas Germany</v>
      </c>
      <c r="AN505" t="str">
        <v>Caritas Manaus</v>
      </c>
      <c r="AO505" t="str">
        <v>Caritas Parana</v>
      </c>
      <c r="AP505" t="str">
        <v>Caritas Peru</v>
      </c>
      <c r="AQ505" t="str">
        <v>Caritas Rio de Janeiro</v>
      </c>
      <c r="AR505" t="str">
        <v>Caritas São Paulo</v>
      </c>
      <c r="AS505" t="str">
        <v>Caritas Switzerland</v>
      </c>
      <c r="AT505" t="str">
        <v>CCEFIRO Association</v>
      </c>
      <c r="AU505" t="str">
        <v>CEDRO</v>
      </c>
      <c r="AV505" t="str">
        <v>Center for Integrated Studies and Programs for Sustainable Development (CIEDS)</v>
      </c>
      <c r="AW505" t="str">
        <v>Center for Migration and Human Rights of the Diocese of Roraima (CMDH)</v>
      </c>
      <c r="AX505" t="str">
        <v>Centro de Atencion Psicosocial (CAPS)</v>
      </c>
      <c r="AY505" t="str">
        <v>CESAL</v>
      </c>
      <c r="AZ505" t="str">
        <v>CESVI-Cooperazione e Sviluppo</v>
      </c>
      <c r="BA505" t="str">
        <v>ChildFund International</v>
      </c>
      <c r="BB505" t="str">
        <v>CHS Alternativo</v>
      </c>
      <c r="BC505" t="str">
        <v>Churún Merú Association</v>
      </c>
      <c r="BD505" t="str">
        <v>Coalición por Venezuela</v>
      </c>
      <c r="BE505" t="str">
        <v>Colonia Foundation of Venezuelans in the Dominican Republic (FUNCOVERD)</v>
      </c>
      <c r="BF505" t="str">
        <v>COLVENZ</v>
      </c>
      <c r="BG505" t="str">
        <v>Compassiva</v>
      </c>
      <c r="BH505" t="str">
        <v>Consejo Interreligioso del Perú - Religiones por la Paz</v>
      </c>
      <c r="BI505" t="str">
        <v>Consorcio ONG OCIPI Y Capellanía Nacional OFICA</v>
      </c>
      <c r="BJ505" t="str">
        <v>COOPI - International Cooperation Foundation</v>
      </c>
      <c r="BK505" t="str">
        <v>Corporación Colectivo Sin Fronteras</v>
      </c>
      <c r="BL505" t="str">
        <v>CRISFE Foundation</v>
      </c>
      <c r="BM505" t="str">
        <v>Cuso International</v>
      </c>
      <c r="BN505" t="str">
        <v>Danielle’s Children Fund (DCF)</v>
      </c>
      <c r="BO505" t="str">
        <v>Danish Refugee Council (DRC)</v>
      </c>
      <c r="BP505" t="str">
        <v>Development Support Association - APOYAR</v>
      </c>
      <c r="BQ505" t="str">
        <v>Diakonie Katastrophenhilfe</v>
      </c>
      <c r="BR505" t="str">
        <v>Diálogo Diverso</v>
      </c>
      <c r="BS505" t="str">
        <v>Doctors of the World</v>
      </c>
      <c r="BT505" t="str">
        <v>Dominican Institute for Integrated Development</v>
      </c>
      <c r="BU505" t="str">
        <v>Duendes y Ángeles Vinotinto República Dominicana</v>
      </c>
      <c r="BV505" t="str">
        <v>Encuentros SJS (Servicio Jesuita de la Solidaridad)</v>
      </c>
      <c r="BW505" t="str">
        <v>Ending Violence Against Migrants</v>
      </c>
      <c r="BX505" t="str">
        <v>Equidad Foundation</v>
      </c>
      <c r="BY505" t="str">
        <v>Equilibrium CenDE</v>
      </c>
      <c r="BZ505" t="str">
        <v>Facultad de Psicología - Universidad de la República (UDELAR)</v>
      </c>
      <c r="CA505" t="str">
        <v>First International Emergency and Solidarités International</v>
      </c>
      <c r="CB505" t="str">
        <v>Fondo Ecuatoriano Populorum Progressio</v>
      </c>
      <c r="CC505" t="str">
        <v>Foro Salud Callao</v>
      </c>
      <c r="CD505" t="str">
        <v>Foundation for the Integration and Development of Latin America (FIDAL)</v>
      </c>
      <c r="CE505" t="str">
        <v>Foundation of the Americas (FUDELA)</v>
      </c>
      <c r="CF505" t="str">
        <v>Fraternity Without Borders</v>
      </c>
      <c r="CG505" t="str">
        <v>Fundación Brisas del Norte</v>
      </c>
      <c r="CH505" t="str">
        <v>Fundación Colombovenezolana Nueva Ilusión</v>
      </c>
      <c r="CI505" t="str">
        <v>Fundación Nakama's</v>
      </c>
      <c r="CJ505" t="str">
        <v>Fundación RadaBer</v>
      </c>
      <c r="CK505" t="str">
        <v>Fundación Scalabrini Bolivia</v>
      </c>
      <c r="CL505" t="str">
        <v>Fundacion Social Vivan los Niños</v>
      </c>
      <c r="CM505" t="str">
        <v>FUNVEAC</v>
      </c>
      <c r="CN505" t="str">
        <v>German Development Cooperation Agency GIZ</v>
      </c>
      <c r="CO505" t="str">
        <v>Globalizate Radio</v>
      </c>
      <c r="CP505" t="str">
        <v>GOAL</v>
      </c>
      <c r="CQ505" t="str">
        <v>Halü Bienestar Humano Foundation (HALU)</v>
      </c>
      <c r="CR505" t="str">
        <v>Heartland Alliance International (HAI)</v>
      </c>
      <c r="CS505" t="str">
        <v>HELVETAS Swiss Intercooperation</v>
      </c>
      <c r="CT505" t="str">
        <v>HIAS</v>
      </c>
      <c r="CU505" t="str">
        <v>Human Rights Defence Curaçao</v>
      </c>
      <c r="CV505" t="str">
        <v>Humanity &amp; Inclusion</v>
      </c>
      <c r="CW505" t="str">
        <v>Humans Analytic</v>
      </c>
      <c r="CX505" t="str">
        <v>Idas y Vueltas Association</v>
      </c>
      <c r="CY505" t="str">
        <v>iMMAP</v>
      </c>
      <c r="CZ505" t="str">
        <v>IMPACT Initiatives (REACH)</v>
      </c>
      <c r="DA505" t="str">
        <v>Inmigrante Feliz Association</v>
      </c>
      <c r="DB505" t="str">
        <v>Institute for Migration and Human Rights (IMDH)</v>
      </c>
      <c r="DC505" t="str">
        <v>Institute of Natural and Cultural Heritage (IPANC)</v>
      </c>
      <c r="DD505" t="str">
        <v>International Committee for the Development of People (CISP)</v>
      </c>
      <c r="DE505" t="str">
        <v>International Federation of the Red Cross (IFRC)</v>
      </c>
      <c r="DF505" t="str">
        <v>International Labour Organization (ILO)</v>
      </c>
      <c r="DG505" t="str">
        <v>International Medical Corps</v>
      </c>
      <c r="DH505" t="str">
        <v>International Organization for Migration (IOM)</v>
      </c>
      <c r="DI505" t="str">
        <v>International Rescue Committee (IRC)</v>
      </c>
      <c r="DJ505" t="str">
        <v>INTERSOS</v>
      </c>
      <c r="DK505" t="str">
        <v>Jesuit Migrant Service (JMS)</v>
      </c>
      <c r="DL505" t="str">
        <v>Jesuit Refugee Service (JRS)</v>
      </c>
      <c r="DM505" t="str">
        <v>Jesuit Service for Migrants and Refugees (JSMR)</v>
      </c>
      <c r="DN505" t="str">
        <v>Joint United Nations Programme on HIV/AIDS (UNAIDS)</v>
      </c>
      <c r="DO505" t="str">
        <v>Kimirina Coorporation</v>
      </c>
      <c r="DP505" t="str">
        <v>La Casita Hispanic Cultural Centre</v>
      </c>
      <c r="DQ505" t="str">
        <v>Latin American Network of Non-Governmental Organizations of Persons with Disabilities and their Families (RIADIS)</v>
      </c>
      <c r="DR505" t="str">
        <v>LGBT+ Movement Brazil</v>
      </c>
      <c r="DS505" t="str">
        <v>Living Water Community (LWC)</v>
      </c>
      <c r="DT505" t="str">
        <v>LLANOVENCOL</v>
      </c>
      <c r="DU505" t="str">
        <v>Lutheran World Federation</v>
      </c>
      <c r="DV505" t="str">
        <v>Lutheran World Relief</v>
      </c>
      <c r="DW505" t="str">
        <v>Malteser International</v>
      </c>
      <c r="DX505" t="str">
        <v>Mana Institute</v>
      </c>
      <c r="DY505" t="str">
        <v>Manos Veneguayas Association</v>
      </c>
      <c r="DZ505" t="str">
        <v>Más Igualdad Perú</v>
      </c>
      <c r="EA505" t="str">
        <v>MedGlobal</v>
      </c>
      <c r="EB505" t="str">
        <v>Medical Teams International</v>
      </c>
      <c r="EC505" t="str">
        <v>Mercy Corps</v>
      </c>
      <c r="ED505" t="str">
        <v>Migrant Service Center (CAM)</v>
      </c>
      <c r="EE505" t="str">
        <v>Migrants, Refugees and Argentine Social Entrepreneurs (MIRARES)</v>
      </c>
      <c r="EF505" t="str">
        <v>Mision Scalabriniana - Ecuador</v>
      </c>
      <c r="EG505" t="str">
        <v>Missão Paz</v>
      </c>
      <c r="EH505" t="str">
        <v>Museu A CASA</v>
      </c>
      <c r="EI505" t="str">
        <v>Norwegian Refugee Council (NRC)</v>
      </c>
      <c r="EJ505" t="str">
        <v>ONG Migrantes por el Maule</v>
      </c>
      <c r="EK505" t="str">
        <v>ONG Preemptive Love Coalition Colombia</v>
      </c>
      <c r="EL505" t="str">
        <v>Organización Transfomando Vidas</v>
      </c>
      <c r="EM505" t="str">
        <v>Organization of Ibero-American States for Education, Science and Culture (OEI)</v>
      </c>
      <c r="EN505" t="str">
        <v>OXFAM</v>
      </c>
      <c r="EO505" t="str">
        <v>Panamerican Development Foundation</v>
      </c>
      <c r="EP505" t="str">
        <v>Panamerican Health Organization/World Health Organization (PAHO/WHO)</v>
      </c>
      <c r="EQ505" t="str">
        <v>Pastoral of Human Mobility - Peruvian Episcopal Conference</v>
      </c>
      <c r="ER505" t="str">
        <v>Pastoral Service for Migrants National</v>
      </c>
      <c r="ES505" t="str">
        <v>Permanent Human Rights defense Committee (CDH)</v>
      </c>
      <c r="ET505" t="str">
        <v>Pirilampos Institute - Group of visits and voluntary actions in Roraima</v>
      </c>
      <c r="EU505" t="str">
        <v>Plan International</v>
      </c>
      <c r="EV505" t="str">
        <v>Population Program, Faculty of Social Sciences, University of the Republic</v>
      </c>
      <c r="EW505" t="str">
        <v>Profamilia Association</v>
      </c>
      <c r="EX505" t="str">
        <v>Red con Migrantes y Refugiados</v>
      </c>
      <c r="EY505" t="str">
        <v>Red Cross Colombia</v>
      </c>
      <c r="EZ505" t="str">
        <v>Red Cross Ecuador</v>
      </c>
      <c r="FA505" t="str">
        <v>Red Cross Peru</v>
      </c>
      <c r="FB505" t="str">
        <v>Red de Investigaciones en Derechos Humanos - CONICET (Consejo Nacional de Investigaciones Científicas y Técnicas)</v>
      </c>
      <c r="FC505" t="str">
        <v>RET International</v>
      </c>
      <c r="FD505" t="str">
        <v>Salú pa Tur Foundation</v>
      </c>
      <c r="FE505" t="str">
        <v>Salvation Army</v>
      </c>
      <c r="FF505" t="str">
        <v>Samaritan's Purse</v>
      </c>
      <c r="FG505" t="str">
        <v>Save the Children International (SCI)</v>
      </c>
      <c r="FH505" t="str">
        <v>Scalabrini Foundation Chile</v>
      </c>
      <c r="FI505" t="str">
        <v>Sección Peruana de Amnistía Internacional</v>
      </c>
      <c r="FJ505" t="str">
        <v>Serviço Pastoral dos Migrantes do Nordeste</v>
      </c>
      <c r="FK505" t="str">
        <v>Sesame Workshop</v>
      </c>
      <c r="FL505" t="str">
        <v>Si, Da Vida</v>
      </c>
      <c r="FM505" t="str">
        <v>Solidarity and Action Asociation</v>
      </c>
      <c r="FN505" t="str">
        <v>SOS Children's Villages</v>
      </c>
      <c r="FO505" t="str">
        <v>Tarabita Foundation</v>
      </c>
      <c r="FP505" t="str">
        <v>Tearfund</v>
      </c>
      <c r="FQ505" t="str">
        <v>TECHO</v>
      </c>
      <c r="FR505" t="str">
        <v>Terranueva Foundation</v>
      </c>
      <c r="FS505" t="str">
        <v>Terre des Hommes Suisse</v>
      </c>
      <c r="FT505" t="str">
        <v>The Israel Forum for International Humanitarian Aid (IsraAID)</v>
      </c>
      <c r="FU505" t="str">
        <v>Unión Venezolana en Perú</v>
      </c>
      <c r="FV505" t="str">
        <v>United Nations Children's Fund (UNICEF)</v>
      </c>
      <c r="FW505" t="str">
        <v>United Nations Development Programme (UNDP)</v>
      </c>
      <c r="FX505" t="str">
        <v>United Nations Educational, Scientific and Cultural Organization (UNESCO)</v>
      </c>
      <c r="FY505" t="str">
        <v>United Nations Entity for Gender Equality and the Empowerment of Women (UNWOMEN)</v>
      </c>
      <c r="FZ505" t="str">
        <v>United Nations Food and Agricultural Organization (FAO)</v>
      </c>
      <c r="GA505" t="str">
        <v>United Nations High Commissioner for Refugees (UNHCR)</v>
      </c>
      <c r="GB505" t="str">
        <v>United Nations Office of the High Commissioner for Human Rights (OHCHR)</v>
      </c>
      <c r="GC505" t="str">
        <v>United Nations Office on Drugs and Crime (UNODC)</v>
      </c>
      <c r="GD505" t="str">
        <v>United Nations Population Fund (UNFPA)</v>
      </c>
      <c r="GE505" t="str">
        <v>United Nations Programme for Human Settlements (UN Habitat)</v>
      </c>
      <c r="GF505" t="str">
        <v>Vale da Benção Educational and Charitable Association (AEBVB)</v>
      </c>
      <c r="GG505" t="str">
        <v>VenAruba Solidaria</v>
      </c>
      <c r="GH505" t="str">
        <v>Venex Curacao Foundation</v>
      </c>
      <c r="GI505" t="str">
        <v>Venezolanos en Barranquilla</v>
      </c>
      <c r="GJ505" t="str">
        <v>Venezolanos en San Cristóbal</v>
      </c>
      <c r="GK505" t="str">
        <v>Venezuelan Emigrant Foundation (FEV)</v>
      </c>
      <c r="GL505" t="str">
        <v>Vicaría de Pastoral Social Caritas</v>
      </c>
      <c r="GM505" t="str">
        <v>Voices GY</v>
      </c>
      <c r="GN505" t="str">
        <v>We World GVC</v>
      </c>
      <c r="GO505" t="str">
        <v>World Council of Credit Unions</v>
      </c>
      <c r="GP505" t="str">
        <v>World Food Programme (WFP)</v>
      </c>
      <c r="GQ505" t="str">
        <v>World Vision</v>
      </c>
      <c r="GR505" t="str">
        <v>ZOA</v>
      </c>
    </row>
    <row r="506" spans="8:200" x14ac:dyDescent="0.3">
      <c r="H506" t="str" cm="1">
        <f t="array" ref="H506:GR506">TRANSPOSE(_xlfn._xlws.SORT(_xlfn._xlws.FILTER(Table3[Name],ISNUMBER(SEARCH(' Activity Sheet'!D560,Table3[Name])),"Not found"),,1))</f>
        <v>.New Organisation</v>
      </c>
      <c r="I506" t="str">
        <v>ABV - Association of Good with Life</v>
      </c>
      <c r="J506" t="str">
        <v>ACAPS</v>
      </c>
      <c r="K506" t="str">
        <v>Acción y Desarrollo</v>
      </c>
      <c r="L506" t="str">
        <v>ACTED</v>
      </c>
      <c r="M506" t="str">
        <v>Action against Hunger</v>
      </c>
      <c r="N506" t="str">
        <v>ActionAid</v>
      </c>
      <c r="O506" t="str">
        <v>Adventist Development and Relief Agency (ADRA)</v>
      </c>
      <c r="P506" t="str">
        <v>Alas de Colibrí Foundation</v>
      </c>
      <c r="Q506" t="str">
        <v>Alianza por la Solidaridad</v>
      </c>
      <c r="R506" t="str">
        <v>Alianza por Venezuela</v>
      </c>
      <c r="S506" t="str">
        <v>Americares Foundation</v>
      </c>
      <c r="T506" t="str">
        <v>Argentine Commission for Refugees and Migrants (CAREF)</v>
      </c>
      <c r="U506" t="str">
        <v>Asociación Aves</v>
      </c>
      <c r="V506" t="str">
        <v>Asociación de Jubilados y Pensionados Venezolanos en Argentina</v>
      </c>
      <c r="W506" t="str">
        <v>Asociación de Venezolanos en Eloy Alfaro</v>
      </c>
      <c r="X506" t="str">
        <v>Asociación Fundación contra el Hambre Perú</v>
      </c>
      <c r="Y506" t="str">
        <v>Asociación Migrantes Venezolanos</v>
      </c>
      <c r="Z506" t="str">
        <v>Asociación Misioneros de San Carlos Scalabrinianos</v>
      </c>
      <c r="AA506" t="str">
        <v>Asociacion Proteccion Poblacion Vulnerable</v>
      </c>
      <c r="AB506" t="str">
        <v>Asociación Quinta Ola</v>
      </c>
      <c r="AC506" t="str">
        <v>Asociación Salto Ángel</v>
      </c>
      <c r="AD506" t="str">
        <v>Asociación Venezuela en Ecuador AC</v>
      </c>
      <c r="AE506" t="str">
        <v>ASOVENAR</v>
      </c>
      <c r="AF506" t="str">
        <v>Associação Hermanitos</v>
      </c>
      <c r="AG506" t="str">
        <v>AVSI Foundation</v>
      </c>
      <c r="AH506" t="str">
        <v>Bethany Christian Services</v>
      </c>
      <c r="AI506" t="str">
        <v>Blumont</v>
      </c>
      <c r="AJ506" t="str">
        <v>CARE</v>
      </c>
      <c r="AK506" t="str">
        <v>Caritas Brazil</v>
      </c>
      <c r="AL506" t="str">
        <v>Caritas Ecuador</v>
      </c>
      <c r="AM506" t="str">
        <v>Caritas Germany</v>
      </c>
      <c r="AN506" t="str">
        <v>Caritas Manaus</v>
      </c>
      <c r="AO506" t="str">
        <v>Caritas Parana</v>
      </c>
      <c r="AP506" t="str">
        <v>Caritas Peru</v>
      </c>
      <c r="AQ506" t="str">
        <v>Caritas Rio de Janeiro</v>
      </c>
      <c r="AR506" t="str">
        <v>Caritas São Paulo</v>
      </c>
      <c r="AS506" t="str">
        <v>Caritas Switzerland</v>
      </c>
      <c r="AT506" t="str">
        <v>CCEFIRO Association</v>
      </c>
      <c r="AU506" t="str">
        <v>CEDRO</v>
      </c>
      <c r="AV506" t="str">
        <v>Center for Integrated Studies and Programs for Sustainable Development (CIEDS)</v>
      </c>
      <c r="AW506" t="str">
        <v>Center for Migration and Human Rights of the Diocese of Roraima (CMDH)</v>
      </c>
      <c r="AX506" t="str">
        <v>Centro de Atencion Psicosocial (CAPS)</v>
      </c>
      <c r="AY506" t="str">
        <v>CESAL</v>
      </c>
      <c r="AZ506" t="str">
        <v>CESVI-Cooperazione e Sviluppo</v>
      </c>
      <c r="BA506" t="str">
        <v>ChildFund International</v>
      </c>
      <c r="BB506" t="str">
        <v>CHS Alternativo</v>
      </c>
      <c r="BC506" t="str">
        <v>Churún Merú Association</v>
      </c>
      <c r="BD506" t="str">
        <v>Coalición por Venezuela</v>
      </c>
      <c r="BE506" t="str">
        <v>Colonia Foundation of Venezuelans in the Dominican Republic (FUNCOVERD)</v>
      </c>
      <c r="BF506" t="str">
        <v>COLVENZ</v>
      </c>
      <c r="BG506" t="str">
        <v>Compassiva</v>
      </c>
      <c r="BH506" t="str">
        <v>Consejo Interreligioso del Perú - Religiones por la Paz</v>
      </c>
      <c r="BI506" t="str">
        <v>Consorcio ONG OCIPI Y Capellanía Nacional OFICA</v>
      </c>
      <c r="BJ506" t="str">
        <v>COOPI - International Cooperation Foundation</v>
      </c>
      <c r="BK506" t="str">
        <v>Corporación Colectivo Sin Fronteras</v>
      </c>
      <c r="BL506" t="str">
        <v>CRISFE Foundation</v>
      </c>
      <c r="BM506" t="str">
        <v>Cuso International</v>
      </c>
      <c r="BN506" t="str">
        <v>Danielle’s Children Fund (DCF)</v>
      </c>
      <c r="BO506" t="str">
        <v>Danish Refugee Council (DRC)</v>
      </c>
      <c r="BP506" t="str">
        <v>Development Support Association - APOYAR</v>
      </c>
      <c r="BQ506" t="str">
        <v>Diakonie Katastrophenhilfe</v>
      </c>
      <c r="BR506" t="str">
        <v>Diálogo Diverso</v>
      </c>
      <c r="BS506" t="str">
        <v>Doctors of the World</v>
      </c>
      <c r="BT506" t="str">
        <v>Dominican Institute for Integrated Development</v>
      </c>
      <c r="BU506" t="str">
        <v>Duendes y Ángeles Vinotinto República Dominicana</v>
      </c>
      <c r="BV506" t="str">
        <v>Encuentros SJS (Servicio Jesuita de la Solidaridad)</v>
      </c>
      <c r="BW506" t="str">
        <v>Ending Violence Against Migrants</v>
      </c>
      <c r="BX506" t="str">
        <v>Equidad Foundation</v>
      </c>
      <c r="BY506" t="str">
        <v>Equilibrium CenDE</v>
      </c>
      <c r="BZ506" t="str">
        <v>Facultad de Psicología - Universidad de la República (UDELAR)</v>
      </c>
      <c r="CA506" t="str">
        <v>First International Emergency and Solidarités International</v>
      </c>
      <c r="CB506" t="str">
        <v>Fondo Ecuatoriano Populorum Progressio</v>
      </c>
      <c r="CC506" t="str">
        <v>Foro Salud Callao</v>
      </c>
      <c r="CD506" t="str">
        <v>Foundation for the Integration and Development of Latin America (FIDAL)</v>
      </c>
      <c r="CE506" t="str">
        <v>Foundation of the Americas (FUDELA)</v>
      </c>
      <c r="CF506" t="str">
        <v>Fraternity Without Borders</v>
      </c>
      <c r="CG506" t="str">
        <v>Fundación Brisas del Norte</v>
      </c>
      <c r="CH506" t="str">
        <v>Fundación Colombovenezolana Nueva Ilusión</v>
      </c>
      <c r="CI506" t="str">
        <v>Fundación Nakama's</v>
      </c>
      <c r="CJ506" t="str">
        <v>Fundación RadaBer</v>
      </c>
      <c r="CK506" t="str">
        <v>Fundación Scalabrini Bolivia</v>
      </c>
      <c r="CL506" t="str">
        <v>Fundacion Social Vivan los Niños</v>
      </c>
      <c r="CM506" t="str">
        <v>FUNVEAC</v>
      </c>
      <c r="CN506" t="str">
        <v>German Development Cooperation Agency GIZ</v>
      </c>
      <c r="CO506" t="str">
        <v>Globalizate Radio</v>
      </c>
      <c r="CP506" t="str">
        <v>GOAL</v>
      </c>
      <c r="CQ506" t="str">
        <v>Halü Bienestar Humano Foundation (HALU)</v>
      </c>
      <c r="CR506" t="str">
        <v>Heartland Alliance International (HAI)</v>
      </c>
      <c r="CS506" t="str">
        <v>HELVETAS Swiss Intercooperation</v>
      </c>
      <c r="CT506" t="str">
        <v>HIAS</v>
      </c>
      <c r="CU506" t="str">
        <v>Human Rights Defence Curaçao</v>
      </c>
      <c r="CV506" t="str">
        <v>Humanity &amp; Inclusion</v>
      </c>
      <c r="CW506" t="str">
        <v>Humans Analytic</v>
      </c>
      <c r="CX506" t="str">
        <v>Idas y Vueltas Association</v>
      </c>
      <c r="CY506" t="str">
        <v>iMMAP</v>
      </c>
      <c r="CZ506" t="str">
        <v>IMPACT Initiatives (REACH)</v>
      </c>
      <c r="DA506" t="str">
        <v>Inmigrante Feliz Association</v>
      </c>
      <c r="DB506" t="str">
        <v>Institute for Migration and Human Rights (IMDH)</v>
      </c>
      <c r="DC506" t="str">
        <v>Institute of Natural and Cultural Heritage (IPANC)</v>
      </c>
      <c r="DD506" t="str">
        <v>International Committee for the Development of People (CISP)</v>
      </c>
      <c r="DE506" t="str">
        <v>International Federation of the Red Cross (IFRC)</v>
      </c>
      <c r="DF506" t="str">
        <v>International Labour Organization (ILO)</v>
      </c>
      <c r="DG506" t="str">
        <v>International Medical Corps</v>
      </c>
      <c r="DH506" t="str">
        <v>International Organization for Migration (IOM)</v>
      </c>
      <c r="DI506" t="str">
        <v>International Rescue Committee (IRC)</v>
      </c>
      <c r="DJ506" t="str">
        <v>INTERSOS</v>
      </c>
      <c r="DK506" t="str">
        <v>Jesuit Migrant Service (JMS)</v>
      </c>
      <c r="DL506" t="str">
        <v>Jesuit Refugee Service (JRS)</v>
      </c>
      <c r="DM506" t="str">
        <v>Jesuit Service for Migrants and Refugees (JSMR)</v>
      </c>
      <c r="DN506" t="str">
        <v>Joint United Nations Programme on HIV/AIDS (UNAIDS)</v>
      </c>
      <c r="DO506" t="str">
        <v>Kimirina Coorporation</v>
      </c>
      <c r="DP506" t="str">
        <v>La Casita Hispanic Cultural Centre</v>
      </c>
      <c r="DQ506" t="str">
        <v>Latin American Network of Non-Governmental Organizations of Persons with Disabilities and their Families (RIADIS)</v>
      </c>
      <c r="DR506" t="str">
        <v>LGBT+ Movement Brazil</v>
      </c>
      <c r="DS506" t="str">
        <v>Living Water Community (LWC)</v>
      </c>
      <c r="DT506" t="str">
        <v>LLANOVENCOL</v>
      </c>
      <c r="DU506" t="str">
        <v>Lutheran World Federation</v>
      </c>
      <c r="DV506" t="str">
        <v>Lutheran World Relief</v>
      </c>
      <c r="DW506" t="str">
        <v>Malteser International</v>
      </c>
      <c r="DX506" t="str">
        <v>Mana Institute</v>
      </c>
      <c r="DY506" t="str">
        <v>Manos Veneguayas Association</v>
      </c>
      <c r="DZ506" t="str">
        <v>Más Igualdad Perú</v>
      </c>
      <c r="EA506" t="str">
        <v>MedGlobal</v>
      </c>
      <c r="EB506" t="str">
        <v>Medical Teams International</v>
      </c>
      <c r="EC506" t="str">
        <v>Mercy Corps</v>
      </c>
      <c r="ED506" t="str">
        <v>Migrant Service Center (CAM)</v>
      </c>
      <c r="EE506" t="str">
        <v>Migrants, Refugees and Argentine Social Entrepreneurs (MIRARES)</v>
      </c>
      <c r="EF506" t="str">
        <v>Mision Scalabriniana - Ecuador</v>
      </c>
      <c r="EG506" t="str">
        <v>Missão Paz</v>
      </c>
      <c r="EH506" t="str">
        <v>Museu A CASA</v>
      </c>
      <c r="EI506" t="str">
        <v>Norwegian Refugee Council (NRC)</v>
      </c>
      <c r="EJ506" t="str">
        <v>ONG Migrantes por el Maule</v>
      </c>
      <c r="EK506" t="str">
        <v>ONG Preemptive Love Coalition Colombia</v>
      </c>
      <c r="EL506" t="str">
        <v>Organización Transfomando Vidas</v>
      </c>
      <c r="EM506" t="str">
        <v>Organization of Ibero-American States for Education, Science and Culture (OEI)</v>
      </c>
      <c r="EN506" t="str">
        <v>OXFAM</v>
      </c>
      <c r="EO506" t="str">
        <v>Panamerican Development Foundation</v>
      </c>
      <c r="EP506" t="str">
        <v>Panamerican Health Organization/World Health Organization (PAHO/WHO)</v>
      </c>
      <c r="EQ506" t="str">
        <v>Pastoral of Human Mobility - Peruvian Episcopal Conference</v>
      </c>
      <c r="ER506" t="str">
        <v>Pastoral Service for Migrants National</v>
      </c>
      <c r="ES506" t="str">
        <v>Permanent Human Rights defense Committee (CDH)</v>
      </c>
      <c r="ET506" t="str">
        <v>Pirilampos Institute - Group of visits and voluntary actions in Roraima</v>
      </c>
      <c r="EU506" t="str">
        <v>Plan International</v>
      </c>
      <c r="EV506" t="str">
        <v>Population Program, Faculty of Social Sciences, University of the Republic</v>
      </c>
      <c r="EW506" t="str">
        <v>Profamilia Association</v>
      </c>
      <c r="EX506" t="str">
        <v>Red con Migrantes y Refugiados</v>
      </c>
      <c r="EY506" t="str">
        <v>Red Cross Colombia</v>
      </c>
      <c r="EZ506" t="str">
        <v>Red Cross Ecuador</v>
      </c>
      <c r="FA506" t="str">
        <v>Red Cross Peru</v>
      </c>
      <c r="FB506" t="str">
        <v>Red de Investigaciones en Derechos Humanos - CONICET (Consejo Nacional de Investigaciones Científicas y Técnicas)</v>
      </c>
      <c r="FC506" t="str">
        <v>RET International</v>
      </c>
      <c r="FD506" t="str">
        <v>Salú pa Tur Foundation</v>
      </c>
      <c r="FE506" t="str">
        <v>Salvation Army</v>
      </c>
      <c r="FF506" t="str">
        <v>Samaritan's Purse</v>
      </c>
      <c r="FG506" t="str">
        <v>Save the Children International (SCI)</v>
      </c>
      <c r="FH506" t="str">
        <v>Scalabrini Foundation Chile</v>
      </c>
      <c r="FI506" t="str">
        <v>Sección Peruana de Amnistía Internacional</v>
      </c>
      <c r="FJ506" t="str">
        <v>Serviço Pastoral dos Migrantes do Nordeste</v>
      </c>
      <c r="FK506" t="str">
        <v>Sesame Workshop</v>
      </c>
      <c r="FL506" t="str">
        <v>Si, Da Vida</v>
      </c>
      <c r="FM506" t="str">
        <v>Solidarity and Action Asociation</v>
      </c>
      <c r="FN506" t="str">
        <v>SOS Children's Villages</v>
      </c>
      <c r="FO506" t="str">
        <v>Tarabita Foundation</v>
      </c>
      <c r="FP506" t="str">
        <v>Tearfund</v>
      </c>
      <c r="FQ506" t="str">
        <v>TECHO</v>
      </c>
      <c r="FR506" t="str">
        <v>Terranueva Foundation</v>
      </c>
      <c r="FS506" t="str">
        <v>Terre des Hommes Suisse</v>
      </c>
      <c r="FT506" t="str">
        <v>The Israel Forum for International Humanitarian Aid (IsraAID)</v>
      </c>
      <c r="FU506" t="str">
        <v>Unión Venezolana en Perú</v>
      </c>
      <c r="FV506" t="str">
        <v>United Nations Children's Fund (UNICEF)</v>
      </c>
      <c r="FW506" t="str">
        <v>United Nations Development Programme (UNDP)</v>
      </c>
      <c r="FX506" t="str">
        <v>United Nations Educational, Scientific and Cultural Organization (UNESCO)</v>
      </c>
      <c r="FY506" t="str">
        <v>United Nations Entity for Gender Equality and the Empowerment of Women (UNWOMEN)</v>
      </c>
      <c r="FZ506" t="str">
        <v>United Nations Food and Agricultural Organization (FAO)</v>
      </c>
      <c r="GA506" t="str">
        <v>United Nations High Commissioner for Refugees (UNHCR)</v>
      </c>
      <c r="GB506" t="str">
        <v>United Nations Office of the High Commissioner for Human Rights (OHCHR)</v>
      </c>
      <c r="GC506" t="str">
        <v>United Nations Office on Drugs and Crime (UNODC)</v>
      </c>
      <c r="GD506" t="str">
        <v>United Nations Population Fund (UNFPA)</v>
      </c>
      <c r="GE506" t="str">
        <v>United Nations Programme for Human Settlements (UN Habitat)</v>
      </c>
      <c r="GF506" t="str">
        <v>Vale da Benção Educational and Charitable Association (AEBVB)</v>
      </c>
      <c r="GG506" t="str">
        <v>VenAruba Solidaria</v>
      </c>
      <c r="GH506" t="str">
        <v>Venex Curacao Foundation</v>
      </c>
      <c r="GI506" t="str">
        <v>Venezolanos en Barranquilla</v>
      </c>
      <c r="GJ506" t="str">
        <v>Venezolanos en San Cristóbal</v>
      </c>
      <c r="GK506" t="str">
        <v>Venezuelan Emigrant Foundation (FEV)</v>
      </c>
      <c r="GL506" t="str">
        <v>Vicaría de Pastoral Social Caritas</v>
      </c>
      <c r="GM506" t="str">
        <v>Voices GY</v>
      </c>
      <c r="GN506" t="str">
        <v>We World GVC</v>
      </c>
      <c r="GO506" t="str">
        <v>World Council of Credit Unions</v>
      </c>
      <c r="GP506" t="str">
        <v>World Food Programme (WFP)</v>
      </c>
      <c r="GQ506" t="str">
        <v>World Vision</v>
      </c>
      <c r="GR506" t="str">
        <v>ZOA</v>
      </c>
    </row>
    <row r="507" spans="8:200" x14ac:dyDescent="0.3">
      <c r="H507" t="str" cm="1">
        <f t="array" ref="H507:GR507">TRANSPOSE(_xlfn._xlws.SORT(_xlfn._xlws.FILTER(Table3[Name],ISNUMBER(SEARCH(' Activity Sheet'!D561,Table3[Name])),"Not found"),,1))</f>
        <v>.New Organisation</v>
      </c>
      <c r="I507" t="str">
        <v>ABV - Association of Good with Life</v>
      </c>
      <c r="J507" t="str">
        <v>ACAPS</v>
      </c>
      <c r="K507" t="str">
        <v>Acción y Desarrollo</v>
      </c>
      <c r="L507" t="str">
        <v>ACTED</v>
      </c>
      <c r="M507" t="str">
        <v>Action against Hunger</v>
      </c>
      <c r="N507" t="str">
        <v>ActionAid</v>
      </c>
      <c r="O507" t="str">
        <v>Adventist Development and Relief Agency (ADRA)</v>
      </c>
      <c r="P507" t="str">
        <v>Alas de Colibrí Foundation</v>
      </c>
      <c r="Q507" t="str">
        <v>Alianza por la Solidaridad</v>
      </c>
      <c r="R507" t="str">
        <v>Alianza por Venezuela</v>
      </c>
      <c r="S507" t="str">
        <v>Americares Foundation</v>
      </c>
      <c r="T507" t="str">
        <v>Argentine Commission for Refugees and Migrants (CAREF)</v>
      </c>
      <c r="U507" t="str">
        <v>Asociación Aves</v>
      </c>
      <c r="V507" t="str">
        <v>Asociación de Jubilados y Pensionados Venezolanos en Argentina</v>
      </c>
      <c r="W507" t="str">
        <v>Asociación de Venezolanos en Eloy Alfaro</v>
      </c>
      <c r="X507" t="str">
        <v>Asociación Fundación contra el Hambre Perú</v>
      </c>
      <c r="Y507" t="str">
        <v>Asociación Migrantes Venezolanos</v>
      </c>
      <c r="Z507" t="str">
        <v>Asociación Misioneros de San Carlos Scalabrinianos</v>
      </c>
      <c r="AA507" t="str">
        <v>Asociacion Proteccion Poblacion Vulnerable</v>
      </c>
      <c r="AB507" t="str">
        <v>Asociación Quinta Ola</v>
      </c>
      <c r="AC507" t="str">
        <v>Asociación Salto Ángel</v>
      </c>
      <c r="AD507" t="str">
        <v>Asociación Venezuela en Ecuador AC</v>
      </c>
      <c r="AE507" t="str">
        <v>ASOVENAR</v>
      </c>
      <c r="AF507" t="str">
        <v>Associação Hermanitos</v>
      </c>
      <c r="AG507" t="str">
        <v>AVSI Foundation</v>
      </c>
      <c r="AH507" t="str">
        <v>Bethany Christian Services</v>
      </c>
      <c r="AI507" t="str">
        <v>Blumont</v>
      </c>
      <c r="AJ507" t="str">
        <v>CARE</v>
      </c>
      <c r="AK507" t="str">
        <v>Caritas Brazil</v>
      </c>
      <c r="AL507" t="str">
        <v>Caritas Ecuador</v>
      </c>
      <c r="AM507" t="str">
        <v>Caritas Germany</v>
      </c>
      <c r="AN507" t="str">
        <v>Caritas Manaus</v>
      </c>
      <c r="AO507" t="str">
        <v>Caritas Parana</v>
      </c>
      <c r="AP507" t="str">
        <v>Caritas Peru</v>
      </c>
      <c r="AQ507" t="str">
        <v>Caritas Rio de Janeiro</v>
      </c>
      <c r="AR507" t="str">
        <v>Caritas São Paulo</v>
      </c>
      <c r="AS507" t="str">
        <v>Caritas Switzerland</v>
      </c>
      <c r="AT507" t="str">
        <v>CCEFIRO Association</v>
      </c>
      <c r="AU507" t="str">
        <v>CEDRO</v>
      </c>
      <c r="AV507" t="str">
        <v>Center for Integrated Studies and Programs for Sustainable Development (CIEDS)</v>
      </c>
      <c r="AW507" t="str">
        <v>Center for Migration and Human Rights of the Diocese of Roraima (CMDH)</v>
      </c>
      <c r="AX507" t="str">
        <v>Centro de Atencion Psicosocial (CAPS)</v>
      </c>
      <c r="AY507" t="str">
        <v>CESAL</v>
      </c>
      <c r="AZ507" t="str">
        <v>CESVI-Cooperazione e Sviluppo</v>
      </c>
      <c r="BA507" t="str">
        <v>ChildFund International</v>
      </c>
      <c r="BB507" t="str">
        <v>CHS Alternativo</v>
      </c>
      <c r="BC507" t="str">
        <v>Churún Merú Association</v>
      </c>
      <c r="BD507" t="str">
        <v>Coalición por Venezuela</v>
      </c>
      <c r="BE507" t="str">
        <v>Colonia Foundation of Venezuelans in the Dominican Republic (FUNCOVERD)</v>
      </c>
      <c r="BF507" t="str">
        <v>COLVENZ</v>
      </c>
      <c r="BG507" t="str">
        <v>Compassiva</v>
      </c>
      <c r="BH507" t="str">
        <v>Consejo Interreligioso del Perú - Religiones por la Paz</v>
      </c>
      <c r="BI507" t="str">
        <v>Consorcio ONG OCIPI Y Capellanía Nacional OFICA</v>
      </c>
      <c r="BJ507" t="str">
        <v>COOPI - International Cooperation Foundation</v>
      </c>
      <c r="BK507" t="str">
        <v>Corporación Colectivo Sin Fronteras</v>
      </c>
      <c r="BL507" t="str">
        <v>CRISFE Foundation</v>
      </c>
      <c r="BM507" t="str">
        <v>Cuso International</v>
      </c>
      <c r="BN507" t="str">
        <v>Danielle’s Children Fund (DCF)</v>
      </c>
      <c r="BO507" t="str">
        <v>Danish Refugee Council (DRC)</v>
      </c>
      <c r="BP507" t="str">
        <v>Development Support Association - APOYAR</v>
      </c>
      <c r="BQ507" t="str">
        <v>Diakonie Katastrophenhilfe</v>
      </c>
      <c r="BR507" t="str">
        <v>Diálogo Diverso</v>
      </c>
      <c r="BS507" t="str">
        <v>Doctors of the World</v>
      </c>
      <c r="BT507" t="str">
        <v>Dominican Institute for Integrated Development</v>
      </c>
      <c r="BU507" t="str">
        <v>Duendes y Ángeles Vinotinto República Dominicana</v>
      </c>
      <c r="BV507" t="str">
        <v>Encuentros SJS (Servicio Jesuita de la Solidaridad)</v>
      </c>
      <c r="BW507" t="str">
        <v>Ending Violence Against Migrants</v>
      </c>
      <c r="BX507" t="str">
        <v>Equidad Foundation</v>
      </c>
      <c r="BY507" t="str">
        <v>Equilibrium CenDE</v>
      </c>
      <c r="BZ507" t="str">
        <v>Facultad de Psicología - Universidad de la República (UDELAR)</v>
      </c>
      <c r="CA507" t="str">
        <v>First International Emergency and Solidarités International</v>
      </c>
      <c r="CB507" t="str">
        <v>Fondo Ecuatoriano Populorum Progressio</v>
      </c>
      <c r="CC507" t="str">
        <v>Foro Salud Callao</v>
      </c>
      <c r="CD507" t="str">
        <v>Foundation for the Integration and Development of Latin America (FIDAL)</v>
      </c>
      <c r="CE507" t="str">
        <v>Foundation of the Americas (FUDELA)</v>
      </c>
      <c r="CF507" t="str">
        <v>Fraternity Without Borders</v>
      </c>
      <c r="CG507" t="str">
        <v>Fundación Brisas del Norte</v>
      </c>
      <c r="CH507" t="str">
        <v>Fundación Colombovenezolana Nueva Ilusión</v>
      </c>
      <c r="CI507" t="str">
        <v>Fundación Nakama's</v>
      </c>
      <c r="CJ507" t="str">
        <v>Fundación RadaBer</v>
      </c>
      <c r="CK507" t="str">
        <v>Fundación Scalabrini Bolivia</v>
      </c>
      <c r="CL507" t="str">
        <v>Fundacion Social Vivan los Niños</v>
      </c>
      <c r="CM507" t="str">
        <v>FUNVEAC</v>
      </c>
      <c r="CN507" t="str">
        <v>German Development Cooperation Agency GIZ</v>
      </c>
      <c r="CO507" t="str">
        <v>Globalizate Radio</v>
      </c>
      <c r="CP507" t="str">
        <v>GOAL</v>
      </c>
      <c r="CQ507" t="str">
        <v>Halü Bienestar Humano Foundation (HALU)</v>
      </c>
      <c r="CR507" t="str">
        <v>Heartland Alliance International (HAI)</v>
      </c>
      <c r="CS507" t="str">
        <v>HELVETAS Swiss Intercooperation</v>
      </c>
      <c r="CT507" t="str">
        <v>HIAS</v>
      </c>
      <c r="CU507" t="str">
        <v>Human Rights Defence Curaçao</v>
      </c>
      <c r="CV507" t="str">
        <v>Humanity &amp; Inclusion</v>
      </c>
      <c r="CW507" t="str">
        <v>Humans Analytic</v>
      </c>
      <c r="CX507" t="str">
        <v>Idas y Vueltas Association</v>
      </c>
      <c r="CY507" t="str">
        <v>iMMAP</v>
      </c>
      <c r="CZ507" t="str">
        <v>IMPACT Initiatives (REACH)</v>
      </c>
      <c r="DA507" t="str">
        <v>Inmigrante Feliz Association</v>
      </c>
      <c r="DB507" t="str">
        <v>Institute for Migration and Human Rights (IMDH)</v>
      </c>
      <c r="DC507" t="str">
        <v>Institute of Natural and Cultural Heritage (IPANC)</v>
      </c>
      <c r="DD507" t="str">
        <v>International Committee for the Development of People (CISP)</v>
      </c>
      <c r="DE507" t="str">
        <v>International Federation of the Red Cross (IFRC)</v>
      </c>
      <c r="DF507" t="str">
        <v>International Labour Organization (ILO)</v>
      </c>
      <c r="DG507" t="str">
        <v>International Medical Corps</v>
      </c>
      <c r="DH507" t="str">
        <v>International Organization for Migration (IOM)</v>
      </c>
      <c r="DI507" t="str">
        <v>International Rescue Committee (IRC)</v>
      </c>
      <c r="DJ507" t="str">
        <v>INTERSOS</v>
      </c>
      <c r="DK507" t="str">
        <v>Jesuit Migrant Service (JMS)</v>
      </c>
      <c r="DL507" t="str">
        <v>Jesuit Refugee Service (JRS)</v>
      </c>
      <c r="DM507" t="str">
        <v>Jesuit Service for Migrants and Refugees (JSMR)</v>
      </c>
      <c r="DN507" t="str">
        <v>Joint United Nations Programme on HIV/AIDS (UNAIDS)</v>
      </c>
      <c r="DO507" t="str">
        <v>Kimirina Coorporation</v>
      </c>
      <c r="DP507" t="str">
        <v>La Casita Hispanic Cultural Centre</v>
      </c>
      <c r="DQ507" t="str">
        <v>Latin American Network of Non-Governmental Organizations of Persons with Disabilities and their Families (RIADIS)</v>
      </c>
      <c r="DR507" t="str">
        <v>LGBT+ Movement Brazil</v>
      </c>
      <c r="DS507" t="str">
        <v>Living Water Community (LWC)</v>
      </c>
      <c r="DT507" t="str">
        <v>LLANOVENCOL</v>
      </c>
      <c r="DU507" t="str">
        <v>Lutheran World Federation</v>
      </c>
      <c r="DV507" t="str">
        <v>Lutheran World Relief</v>
      </c>
      <c r="DW507" t="str">
        <v>Malteser International</v>
      </c>
      <c r="DX507" t="str">
        <v>Mana Institute</v>
      </c>
      <c r="DY507" t="str">
        <v>Manos Veneguayas Association</v>
      </c>
      <c r="DZ507" t="str">
        <v>Más Igualdad Perú</v>
      </c>
      <c r="EA507" t="str">
        <v>MedGlobal</v>
      </c>
      <c r="EB507" t="str">
        <v>Medical Teams International</v>
      </c>
      <c r="EC507" t="str">
        <v>Mercy Corps</v>
      </c>
      <c r="ED507" t="str">
        <v>Migrant Service Center (CAM)</v>
      </c>
      <c r="EE507" t="str">
        <v>Migrants, Refugees and Argentine Social Entrepreneurs (MIRARES)</v>
      </c>
      <c r="EF507" t="str">
        <v>Mision Scalabriniana - Ecuador</v>
      </c>
      <c r="EG507" t="str">
        <v>Missão Paz</v>
      </c>
      <c r="EH507" t="str">
        <v>Museu A CASA</v>
      </c>
      <c r="EI507" t="str">
        <v>Norwegian Refugee Council (NRC)</v>
      </c>
      <c r="EJ507" t="str">
        <v>ONG Migrantes por el Maule</v>
      </c>
      <c r="EK507" t="str">
        <v>ONG Preemptive Love Coalition Colombia</v>
      </c>
      <c r="EL507" t="str">
        <v>Organización Transfomando Vidas</v>
      </c>
      <c r="EM507" t="str">
        <v>Organization of Ibero-American States for Education, Science and Culture (OEI)</v>
      </c>
      <c r="EN507" t="str">
        <v>OXFAM</v>
      </c>
      <c r="EO507" t="str">
        <v>Panamerican Development Foundation</v>
      </c>
      <c r="EP507" t="str">
        <v>Panamerican Health Organization/World Health Organization (PAHO/WHO)</v>
      </c>
      <c r="EQ507" t="str">
        <v>Pastoral of Human Mobility - Peruvian Episcopal Conference</v>
      </c>
      <c r="ER507" t="str">
        <v>Pastoral Service for Migrants National</v>
      </c>
      <c r="ES507" t="str">
        <v>Permanent Human Rights defense Committee (CDH)</v>
      </c>
      <c r="ET507" t="str">
        <v>Pirilampos Institute - Group of visits and voluntary actions in Roraima</v>
      </c>
      <c r="EU507" t="str">
        <v>Plan International</v>
      </c>
      <c r="EV507" t="str">
        <v>Population Program, Faculty of Social Sciences, University of the Republic</v>
      </c>
      <c r="EW507" t="str">
        <v>Profamilia Association</v>
      </c>
      <c r="EX507" t="str">
        <v>Red con Migrantes y Refugiados</v>
      </c>
      <c r="EY507" t="str">
        <v>Red Cross Colombia</v>
      </c>
      <c r="EZ507" t="str">
        <v>Red Cross Ecuador</v>
      </c>
      <c r="FA507" t="str">
        <v>Red Cross Peru</v>
      </c>
      <c r="FB507" t="str">
        <v>Red de Investigaciones en Derechos Humanos - CONICET (Consejo Nacional de Investigaciones Científicas y Técnicas)</v>
      </c>
      <c r="FC507" t="str">
        <v>RET International</v>
      </c>
      <c r="FD507" t="str">
        <v>Salú pa Tur Foundation</v>
      </c>
      <c r="FE507" t="str">
        <v>Salvation Army</v>
      </c>
      <c r="FF507" t="str">
        <v>Samaritan's Purse</v>
      </c>
      <c r="FG507" t="str">
        <v>Save the Children International (SCI)</v>
      </c>
      <c r="FH507" t="str">
        <v>Scalabrini Foundation Chile</v>
      </c>
      <c r="FI507" t="str">
        <v>Sección Peruana de Amnistía Internacional</v>
      </c>
      <c r="FJ507" t="str">
        <v>Serviço Pastoral dos Migrantes do Nordeste</v>
      </c>
      <c r="FK507" t="str">
        <v>Sesame Workshop</v>
      </c>
      <c r="FL507" t="str">
        <v>Si, Da Vida</v>
      </c>
      <c r="FM507" t="str">
        <v>Solidarity and Action Asociation</v>
      </c>
      <c r="FN507" t="str">
        <v>SOS Children's Villages</v>
      </c>
      <c r="FO507" t="str">
        <v>Tarabita Foundation</v>
      </c>
      <c r="FP507" t="str">
        <v>Tearfund</v>
      </c>
      <c r="FQ507" t="str">
        <v>TECHO</v>
      </c>
      <c r="FR507" t="str">
        <v>Terranueva Foundation</v>
      </c>
      <c r="FS507" t="str">
        <v>Terre des Hommes Suisse</v>
      </c>
      <c r="FT507" t="str">
        <v>The Israel Forum for International Humanitarian Aid (IsraAID)</v>
      </c>
      <c r="FU507" t="str">
        <v>Unión Venezolana en Perú</v>
      </c>
      <c r="FV507" t="str">
        <v>United Nations Children's Fund (UNICEF)</v>
      </c>
      <c r="FW507" t="str">
        <v>United Nations Development Programme (UNDP)</v>
      </c>
      <c r="FX507" t="str">
        <v>United Nations Educational, Scientific and Cultural Organization (UNESCO)</v>
      </c>
      <c r="FY507" t="str">
        <v>United Nations Entity for Gender Equality and the Empowerment of Women (UNWOMEN)</v>
      </c>
      <c r="FZ507" t="str">
        <v>United Nations Food and Agricultural Organization (FAO)</v>
      </c>
      <c r="GA507" t="str">
        <v>United Nations High Commissioner for Refugees (UNHCR)</v>
      </c>
      <c r="GB507" t="str">
        <v>United Nations Office of the High Commissioner for Human Rights (OHCHR)</v>
      </c>
      <c r="GC507" t="str">
        <v>United Nations Office on Drugs and Crime (UNODC)</v>
      </c>
      <c r="GD507" t="str">
        <v>United Nations Population Fund (UNFPA)</v>
      </c>
      <c r="GE507" t="str">
        <v>United Nations Programme for Human Settlements (UN Habitat)</v>
      </c>
      <c r="GF507" t="str">
        <v>Vale da Benção Educational and Charitable Association (AEBVB)</v>
      </c>
      <c r="GG507" t="str">
        <v>VenAruba Solidaria</v>
      </c>
      <c r="GH507" t="str">
        <v>Venex Curacao Foundation</v>
      </c>
      <c r="GI507" t="str">
        <v>Venezolanos en Barranquilla</v>
      </c>
      <c r="GJ507" t="str">
        <v>Venezolanos en San Cristóbal</v>
      </c>
      <c r="GK507" t="str">
        <v>Venezuelan Emigrant Foundation (FEV)</v>
      </c>
      <c r="GL507" t="str">
        <v>Vicaría de Pastoral Social Caritas</v>
      </c>
      <c r="GM507" t="str">
        <v>Voices GY</v>
      </c>
      <c r="GN507" t="str">
        <v>We World GVC</v>
      </c>
      <c r="GO507" t="str">
        <v>World Council of Credit Unions</v>
      </c>
      <c r="GP507" t="str">
        <v>World Food Programme (WFP)</v>
      </c>
      <c r="GQ507" t="str">
        <v>World Vision</v>
      </c>
      <c r="GR507" t="str">
        <v>ZOA</v>
      </c>
    </row>
    <row r="508" spans="8:200" x14ac:dyDescent="0.3">
      <c r="H508" t="str" cm="1">
        <f t="array" ref="H508:GR508">TRANSPOSE(_xlfn._xlws.SORT(_xlfn._xlws.FILTER(Table3[Name],ISNUMBER(SEARCH(' Activity Sheet'!D562,Table3[Name])),"Not found"),,1))</f>
        <v>.New Organisation</v>
      </c>
      <c r="I508" t="str">
        <v>ABV - Association of Good with Life</v>
      </c>
      <c r="J508" t="str">
        <v>ACAPS</v>
      </c>
      <c r="K508" t="str">
        <v>Acción y Desarrollo</v>
      </c>
      <c r="L508" t="str">
        <v>ACTED</v>
      </c>
      <c r="M508" t="str">
        <v>Action against Hunger</v>
      </c>
      <c r="N508" t="str">
        <v>ActionAid</v>
      </c>
      <c r="O508" t="str">
        <v>Adventist Development and Relief Agency (ADRA)</v>
      </c>
      <c r="P508" t="str">
        <v>Alas de Colibrí Foundation</v>
      </c>
      <c r="Q508" t="str">
        <v>Alianza por la Solidaridad</v>
      </c>
      <c r="R508" t="str">
        <v>Alianza por Venezuela</v>
      </c>
      <c r="S508" t="str">
        <v>Americares Foundation</v>
      </c>
      <c r="T508" t="str">
        <v>Argentine Commission for Refugees and Migrants (CAREF)</v>
      </c>
      <c r="U508" t="str">
        <v>Asociación Aves</v>
      </c>
      <c r="V508" t="str">
        <v>Asociación de Jubilados y Pensionados Venezolanos en Argentina</v>
      </c>
      <c r="W508" t="str">
        <v>Asociación de Venezolanos en Eloy Alfaro</v>
      </c>
      <c r="X508" t="str">
        <v>Asociación Fundación contra el Hambre Perú</v>
      </c>
      <c r="Y508" t="str">
        <v>Asociación Migrantes Venezolanos</v>
      </c>
      <c r="Z508" t="str">
        <v>Asociación Misioneros de San Carlos Scalabrinianos</v>
      </c>
      <c r="AA508" t="str">
        <v>Asociacion Proteccion Poblacion Vulnerable</v>
      </c>
      <c r="AB508" t="str">
        <v>Asociación Quinta Ola</v>
      </c>
      <c r="AC508" t="str">
        <v>Asociación Salto Ángel</v>
      </c>
      <c r="AD508" t="str">
        <v>Asociación Venezuela en Ecuador AC</v>
      </c>
      <c r="AE508" t="str">
        <v>ASOVENAR</v>
      </c>
      <c r="AF508" t="str">
        <v>Associação Hermanitos</v>
      </c>
      <c r="AG508" t="str">
        <v>AVSI Foundation</v>
      </c>
      <c r="AH508" t="str">
        <v>Bethany Christian Services</v>
      </c>
      <c r="AI508" t="str">
        <v>Blumont</v>
      </c>
      <c r="AJ508" t="str">
        <v>CARE</v>
      </c>
      <c r="AK508" t="str">
        <v>Caritas Brazil</v>
      </c>
      <c r="AL508" t="str">
        <v>Caritas Ecuador</v>
      </c>
      <c r="AM508" t="str">
        <v>Caritas Germany</v>
      </c>
      <c r="AN508" t="str">
        <v>Caritas Manaus</v>
      </c>
      <c r="AO508" t="str">
        <v>Caritas Parana</v>
      </c>
      <c r="AP508" t="str">
        <v>Caritas Peru</v>
      </c>
      <c r="AQ508" t="str">
        <v>Caritas Rio de Janeiro</v>
      </c>
      <c r="AR508" t="str">
        <v>Caritas São Paulo</v>
      </c>
      <c r="AS508" t="str">
        <v>Caritas Switzerland</v>
      </c>
      <c r="AT508" t="str">
        <v>CCEFIRO Association</v>
      </c>
      <c r="AU508" t="str">
        <v>CEDRO</v>
      </c>
      <c r="AV508" t="str">
        <v>Center for Integrated Studies and Programs for Sustainable Development (CIEDS)</v>
      </c>
      <c r="AW508" t="str">
        <v>Center for Migration and Human Rights of the Diocese of Roraima (CMDH)</v>
      </c>
      <c r="AX508" t="str">
        <v>Centro de Atencion Psicosocial (CAPS)</v>
      </c>
      <c r="AY508" t="str">
        <v>CESAL</v>
      </c>
      <c r="AZ508" t="str">
        <v>CESVI-Cooperazione e Sviluppo</v>
      </c>
      <c r="BA508" t="str">
        <v>ChildFund International</v>
      </c>
      <c r="BB508" t="str">
        <v>CHS Alternativo</v>
      </c>
      <c r="BC508" t="str">
        <v>Churún Merú Association</v>
      </c>
      <c r="BD508" t="str">
        <v>Coalición por Venezuela</v>
      </c>
      <c r="BE508" t="str">
        <v>Colonia Foundation of Venezuelans in the Dominican Republic (FUNCOVERD)</v>
      </c>
      <c r="BF508" t="str">
        <v>COLVENZ</v>
      </c>
      <c r="BG508" t="str">
        <v>Compassiva</v>
      </c>
      <c r="BH508" t="str">
        <v>Consejo Interreligioso del Perú - Religiones por la Paz</v>
      </c>
      <c r="BI508" t="str">
        <v>Consorcio ONG OCIPI Y Capellanía Nacional OFICA</v>
      </c>
      <c r="BJ508" t="str">
        <v>COOPI - International Cooperation Foundation</v>
      </c>
      <c r="BK508" t="str">
        <v>Corporación Colectivo Sin Fronteras</v>
      </c>
      <c r="BL508" t="str">
        <v>CRISFE Foundation</v>
      </c>
      <c r="BM508" t="str">
        <v>Cuso International</v>
      </c>
      <c r="BN508" t="str">
        <v>Danielle’s Children Fund (DCF)</v>
      </c>
      <c r="BO508" t="str">
        <v>Danish Refugee Council (DRC)</v>
      </c>
      <c r="BP508" t="str">
        <v>Development Support Association - APOYAR</v>
      </c>
      <c r="BQ508" t="str">
        <v>Diakonie Katastrophenhilfe</v>
      </c>
      <c r="BR508" t="str">
        <v>Diálogo Diverso</v>
      </c>
      <c r="BS508" t="str">
        <v>Doctors of the World</v>
      </c>
      <c r="BT508" t="str">
        <v>Dominican Institute for Integrated Development</v>
      </c>
      <c r="BU508" t="str">
        <v>Duendes y Ángeles Vinotinto República Dominicana</v>
      </c>
      <c r="BV508" t="str">
        <v>Encuentros SJS (Servicio Jesuita de la Solidaridad)</v>
      </c>
      <c r="BW508" t="str">
        <v>Ending Violence Against Migrants</v>
      </c>
      <c r="BX508" t="str">
        <v>Equidad Foundation</v>
      </c>
      <c r="BY508" t="str">
        <v>Equilibrium CenDE</v>
      </c>
      <c r="BZ508" t="str">
        <v>Facultad de Psicología - Universidad de la República (UDELAR)</v>
      </c>
      <c r="CA508" t="str">
        <v>First International Emergency and Solidarités International</v>
      </c>
      <c r="CB508" t="str">
        <v>Fondo Ecuatoriano Populorum Progressio</v>
      </c>
      <c r="CC508" t="str">
        <v>Foro Salud Callao</v>
      </c>
      <c r="CD508" t="str">
        <v>Foundation for the Integration and Development of Latin America (FIDAL)</v>
      </c>
      <c r="CE508" t="str">
        <v>Foundation of the Americas (FUDELA)</v>
      </c>
      <c r="CF508" t="str">
        <v>Fraternity Without Borders</v>
      </c>
      <c r="CG508" t="str">
        <v>Fundación Brisas del Norte</v>
      </c>
      <c r="CH508" t="str">
        <v>Fundación Colombovenezolana Nueva Ilusión</v>
      </c>
      <c r="CI508" t="str">
        <v>Fundación Nakama's</v>
      </c>
      <c r="CJ508" t="str">
        <v>Fundación RadaBer</v>
      </c>
      <c r="CK508" t="str">
        <v>Fundación Scalabrini Bolivia</v>
      </c>
      <c r="CL508" t="str">
        <v>Fundacion Social Vivan los Niños</v>
      </c>
      <c r="CM508" t="str">
        <v>FUNVEAC</v>
      </c>
      <c r="CN508" t="str">
        <v>German Development Cooperation Agency GIZ</v>
      </c>
      <c r="CO508" t="str">
        <v>Globalizate Radio</v>
      </c>
      <c r="CP508" t="str">
        <v>GOAL</v>
      </c>
      <c r="CQ508" t="str">
        <v>Halü Bienestar Humano Foundation (HALU)</v>
      </c>
      <c r="CR508" t="str">
        <v>Heartland Alliance International (HAI)</v>
      </c>
      <c r="CS508" t="str">
        <v>HELVETAS Swiss Intercooperation</v>
      </c>
      <c r="CT508" t="str">
        <v>HIAS</v>
      </c>
      <c r="CU508" t="str">
        <v>Human Rights Defence Curaçao</v>
      </c>
      <c r="CV508" t="str">
        <v>Humanity &amp; Inclusion</v>
      </c>
      <c r="CW508" t="str">
        <v>Humans Analytic</v>
      </c>
      <c r="CX508" t="str">
        <v>Idas y Vueltas Association</v>
      </c>
      <c r="CY508" t="str">
        <v>iMMAP</v>
      </c>
      <c r="CZ508" t="str">
        <v>IMPACT Initiatives (REACH)</v>
      </c>
      <c r="DA508" t="str">
        <v>Inmigrante Feliz Association</v>
      </c>
      <c r="DB508" t="str">
        <v>Institute for Migration and Human Rights (IMDH)</v>
      </c>
      <c r="DC508" t="str">
        <v>Institute of Natural and Cultural Heritage (IPANC)</v>
      </c>
      <c r="DD508" t="str">
        <v>International Committee for the Development of People (CISP)</v>
      </c>
      <c r="DE508" t="str">
        <v>International Federation of the Red Cross (IFRC)</v>
      </c>
      <c r="DF508" t="str">
        <v>International Labour Organization (ILO)</v>
      </c>
      <c r="DG508" t="str">
        <v>International Medical Corps</v>
      </c>
      <c r="DH508" t="str">
        <v>International Organization for Migration (IOM)</v>
      </c>
      <c r="DI508" t="str">
        <v>International Rescue Committee (IRC)</v>
      </c>
      <c r="DJ508" t="str">
        <v>INTERSOS</v>
      </c>
      <c r="DK508" t="str">
        <v>Jesuit Migrant Service (JMS)</v>
      </c>
      <c r="DL508" t="str">
        <v>Jesuit Refugee Service (JRS)</v>
      </c>
      <c r="DM508" t="str">
        <v>Jesuit Service for Migrants and Refugees (JSMR)</v>
      </c>
      <c r="DN508" t="str">
        <v>Joint United Nations Programme on HIV/AIDS (UNAIDS)</v>
      </c>
      <c r="DO508" t="str">
        <v>Kimirina Coorporation</v>
      </c>
      <c r="DP508" t="str">
        <v>La Casita Hispanic Cultural Centre</v>
      </c>
      <c r="DQ508" t="str">
        <v>Latin American Network of Non-Governmental Organizations of Persons with Disabilities and their Families (RIADIS)</v>
      </c>
      <c r="DR508" t="str">
        <v>LGBT+ Movement Brazil</v>
      </c>
      <c r="DS508" t="str">
        <v>Living Water Community (LWC)</v>
      </c>
      <c r="DT508" t="str">
        <v>LLANOVENCOL</v>
      </c>
      <c r="DU508" t="str">
        <v>Lutheran World Federation</v>
      </c>
      <c r="DV508" t="str">
        <v>Lutheran World Relief</v>
      </c>
      <c r="DW508" t="str">
        <v>Malteser International</v>
      </c>
      <c r="DX508" t="str">
        <v>Mana Institute</v>
      </c>
      <c r="DY508" t="str">
        <v>Manos Veneguayas Association</v>
      </c>
      <c r="DZ508" t="str">
        <v>Más Igualdad Perú</v>
      </c>
      <c r="EA508" t="str">
        <v>MedGlobal</v>
      </c>
      <c r="EB508" t="str">
        <v>Medical Teams International</v>
      </c>
      <c r="EC508" t="str">
        <v>Mercy Corps</v>
      </c>
      <c r="ED508" t="str">
        <v>Migrant Service Center (CAM)</v>
      </c>
      <c r="EE508" t="str">
        <v>Migrants, Refugees and Argentine Social Entrepreneurs (MIRARES)</v>
      </c>
      <c r="EF508" t="str">
        <v>Mision Scalabriniana - Ecuador</v>
      </c>
      <c r="EG508" t="str">
        <v>Missão Paz</v>
      </c>
      <c r="EH508" t="str">
        <v>Museu A CASA</v>
      </c>
      <c r="EI508" t="str">
        <v>Norwegian Refugee Council (NRC)</v>
      </c>
      <c r="EJ508" t="str">
        <v>ONG Migrantes por el Maule</v>
      </c>
      <c r="EK508" t="str">
        <v>ONG Preemptive Love Coalition Colombia</v>
      </c>
      <c r="EL508" t="str">
        <v>Organización Transfomando Vidas</v>
      </c>
      <c r="EM508" t="str">
        <v>Organization of Ibero-American States for Education, Science and Culture (OEI)</v>
      </c>
      <c r="EN508" t="str">
        <v>OXFAM</v>
      </c>
      <c r="EO508" t="str">
        <v>Panamerican Development Foundation</v>
      </c>
      <c r="EP508" t="str">
        <v>Panamerican Health Organization/World Health Organization (PAHO/WHO)</v>
      </c>
      <c r="EQ508" t="str">
        <v>Pastoral of Human Mobility - Peruvian Episcopal Conference</v>
      </c>
      <c r="ER508" t="str">
        <v>Pastoral Service for Migrants National</v>
      </c>
      <c r="ES508" t="str">
        <v>Permanent Human Rights defense Committee (CDH)</v>
      </c>
      <c r="ET508" t="str">
        <v>Pirilampos Institute - Group of visits and voluntary actions in Roraima</v>
      </c>
      <c r="EU508" t="str">
        <v>Plan International</v>
      </c>
      <c r="EV508" t="str">
        <v>Population Program, Faculty of Social Sciences, University of the Republic</v>
      </c>
      <c r="EW508" t="str">
        <v>Profamilia Association</v>
      </c>
      <c r="EX508" t="str">
        <v>Red con Migrantes y Refugiados</v>
      </c>
      <c r="EY508" t="str">
        <v>Red Cross Colombia</v>
      </c>
      <c r="EZ508" t="str">
        <v>Red Cross Ecuador</v>
      </c>
      <c r="FA508" t="str">
        <v>Red Cross Peru</v>
      </c>
      <c r="FB508" t="str">
        <v>Red de Investigaciones en Derechos Humanos - CONICET (Consejo Nacional de Investigaciones Científicas y Técnicas)</v>
      </c>
      <c r="FC508" t="str">
        <v>RET International</v>
      </c>
      <c r="FD508" t="str">
        <v>Salú pa Tur Foundation</v>
      </c>
      <c r="FE508" t="str">
        <v>Salvation Army</v>
      </c>
      <c r="FF508" t="str">
        <v>Samaritan's Purse</v>
      </c>
      <c r="FG508" t="str">
        <v>Save the Children International (SCI)</v>
      </c>
      <c r="FH508" t="str">
        <v>Scalabrini Foundation Chile</v>
      </c>
      <c r="FI508" t="str">
        <v>Sección Peruana de Amnistía Internacional</v>
      </c>
      <c r="FJ508" t="str">
        <v>Serviço Pastoral dos Migrantes do Nordeste</v>
      </c>
      <c r="FK508" t="str">
        <v>Sesame Workshop</v>
      </c>
      <c r="FL508" t="str">
        <v>Si, Da Vida</v>
      </c>
      <c r="FM508" t="str">
        <v>Solidarity and Action Asociation</v>
      </c>
      <c r="FN508" t="str">
        <v>SOS Children's Villages</v>
      </c>
      <c r="FO508" t="str">
        <v>Tarabita Foundation</v>
      </c>
      <c r="FP508" t="str">
        <v>Tearfund</v>
      </c>
      <c r="FQ508" t="str">
        <v>TECHO</v>
      </c>
      <c r="FR508" t="str">
        <v>Terranueva Foundation</v>
      </c>
      <c r="FS508" t="str">
        <v>Terre des Hommes Suisse</v>
      </c>
      <c r="FT508" t="str">
        <v>The Israel Forum for International Humanitarian Aid (IsraAID)</v>
      </c>
      <c r="FU508" t="str">
        <v>Unión Venezolana en Perú</v>
      </c>
      <c r="FV508" t="str">
        <v>United Nations Children's Fund (UNICEF)</v>
      </c>
      <c r="FW508" t="str">
        <v>United Nations Development Programme (UNDP)</v>
      </c>
      <c r="FX508" t="str">
        <v>United Nations Educational, Scientific and Cultural Organization (UNESCO)</v>
      </c>
      <c r="FY508" t="str">
        <v>United Nations Entity for Gender Equality and the Empowerment of Women (UNWOMEN)</v>
      </c>
      <c r="FZ508" t="str">
        <v>United Nations Food and Agricultural Organization (FAO)</v>
      </c>
      <c r="GA508" t="str">
        <v>United Nations High Commissioner for Refugees (UNHCR)</v>
      </c>
      <c r="GB508" t="str">
        <v>United Nations Office of the High Commissioner for Human Rights (OHCHR)</v>
      </c>
      <c r="GC508" t="str">
        <v>United Nations Office on Drugs and Crime (UNODC)</v>
      </c>
      <c r="GD508" t="str">
        <v>United Nations Population Fund (UNFPA)</v>
      </c>
      <c r="GE508" t="str">
        <v>United Nations Programme for Human Settlements (UN Habitat)</v>
      </c>
      <c r="GF508" t="str">
        <v>Vale da Benção Educational and Charitable Association (AEBVB)</v>
      </c>
      <c r="GG508" t="str">
        <v>VenAruba Solidaria</v>
      </c>
      <c r="GH508" t="str">
        <v>Venex Curacao Foundation</v>
      </c>
      <c r="GI508" t="str">
        <v>Venezolanos en Barranquilla</v>
      </c>
      <c r="GJ508" t="str">
        <v>Venezolanos en San Cristóbal</v>
      </c>
      <c r="GK508" t="str">
        <v>Venezuelan Emigrant Foundation (FEV)</v>
      </c>
      <c r="GL508" t="str">
        <v>Vicaría de Pastoral Social Caritas</v>
      </c>
      <c r="GM508" t="str">
        <v>Voices GY</v>
      </c>
      <c r="GN508" t="str">
        <v>We World GVC</v>
      </c>
      <c r="GO508" t="str">
        <v>World Council of Credit Unions</v>
      </c>
      <c r="GP508" t="str">
        <v>World Food Programme (WFP)</v>
      </c>
      <c r="GQ508" t="str">
        <v>World Vision</v>
      </c>
      <c r="GR508" t="str">
        <v>ZOA</v>
      </c>
    </row>
    <row r="509" spans="8:200" x14ac:dyDescent="0.3">
      <c r="H509" t="str" cm="1">
        <f t="array" ref="H509:GR509">TRANSPOSE(_xlfn._xlws.SORT(_xlfn._xlws.FILTER(Table3[Name],ISNUMBER(SEARCH(' Activity Sheet'!D563,Table3[Name])),"Not found"),,1))</f>
        <v>.New Organisation</v>
      </c>
      <c r="I509" t="str">
        <v>ABV - Association of Good with Life</v>
      </c>
      <c r="J509" t="str">
        <v>ACAPS</v>
      </c>
      <c r="K509" t="str">
        <v>Acción y Desarrollo</v>
      </c>
      <c r="L509" t="str">
        <v>ACTED</v>
      </c>
      <c r="M509" t="str">
        <v>Action against Hunger</v>
      </c>
      <c r="N509" t="str">
        <v>ActionAid</v>
      </c>
      <c r="O509" t="str">
        <v>Adventist Development and Relief Agency (ADRA)</v>
      </c>
      <c r="P509" t="str">
        <v>Alas de Colibrí Foundation</v>
      </c>
      <c r="Q509" t="str">
        <v>Alianza por la Solidaridad</v>
      </c>
      <c r="R509" t="str">
        <v>Alianza por Venezuela</v>
      </c>
      <c r="S509" t="str">
        <v>Americares Foundation</v>
      </c>
      <c r="T509" t="str">
        <v>Argentine Commission for Refugees and Migrants (CAREF)</v>
      </c>
      <c r="U509" t="str">
        <v>Asociación Aves</v>
      </c>
      <c r="V509" t="str">
        <v>Asociación de Jubilados y Pensionados Venezolanos en Argentina</v>
      </c>
      <c r="W509" t="str">
        <v>Asociación de Venezolanos en Eloy Alfaro</v>
      </c>
      <c r="X509" t="str">
        <v>Asociación Fundación contra el Hambre Perú</v>
      </c>
      <c r="Y509" t="str">
        <v>Asociación Migrantes Venezolanos</v>
      </c>
      <c r="Z509" t="str">
        <v>Asociación Misioneros de San Carlos Scalabrinianos</v>
      </c>
      <c r="AA509" t="str">
        <v>Asociacion Proteccion Poblacion Vulnerable</v>
      </c>
      <c r="AB509" t="str">
        <v>Asociación Quinta Ola</v>
      </c>
      <c r="AC509" t="str">
        <v>Asociación Salto Ángel</v>
      </c>
      <c r="AD509" t="str">
        <v>Asociación Venezuela en Ecuador AC</v>
      </c>
      <c r="AE509" t="str">
        <v>ASOVENAR</v>
      </c>
      <c r="AF509" t="str">
        <v>Associação Hermanitos</v>
      </c>
      <c r="AG509" t="str">
        <v>AVSI Foundation</v>
      </c>
      <c r="AH509" t="str">
        <v>Bethany Christian Services</v>
      </c>
      <c r="AI509" t="str">
        <v>Blumont</v>
      </c>
      <c r="AJ509" t="str">
        <v>CARE</v>
      </c>
      <c r="AK509" t="str">
        <v>Caritas Brazil</v>
      </c>
      <c r="AL509" t="str">
        <v>Caritas Ecuador</v>
      </c>
      <c r="AM509" t="str">
        <v>Caritas Germany</v>
      </c>
      <c r="AN509" t="str">
        <v>Caritas Manaus</v>
      </c>
      <c r="AO509" t="str">
        <v>Caritas Parana</v>
      </c>
      <c r="AP509" t="str">
        <v>Caritas Peru</v>
      </c>
      <c r="AQ509" t="str">
        <v>Caritas Rio de Janeiro</v>
      </c>
      <c r="AR509" t="str">
        <v>Caritas São Paulo</v>
      </c>
      <c r="AS509" t="str">
        <v>Caritas Switzerland</v>
      </c>
      <c r="AT509" t="str">
        <v>CCEFIRO Association</v>
      </c>
      <c r="AU509" t="str">
        <v>CEDRO</v>
      </c>
      <c r="AV509" t="str">
        <v>Center for Integrated Studies and Programs for Sustainable Development (CIEDS)</v>
      </c>
      <c r="AW509" t="str">
        <v>Center for Migration and Human Rights of the Diocese of Roraima (CMDH)</v>
      </c>
      <c r="AX509" t="str">
        <v>Centro de Atencion Psicosocial (CAPS)</v>
      </c>
      <c r="AY509" t="str">
        <v>CESAL</v>
      </c>
      <c r="AZ509" t="str">
        <v>CESVI-Cooperazione e Sviluppo</v>
      </c>
      <c r="BA509" t="str">
        <v>ChildFund International</v>
      </c>
      <c r="BB509" t="str">
        <v>CHS Alternativo</v>
      </c>
      <c r="BC509" t="str">
        <v>Churún Merú Association</v>
      </c>
      <c r="BD509" t="str">
        <v>Coalición por Venezuela</v>
      </c>
      <c r="BE509" t="str">
        <v>Colonia Foundation of Venezuelans in the Dominican Republic (FUNCOVERD)</v>
      </c>
      <c r="BF509" t="str">
        <v>COLVENZ</v>
      </c>
      <c r="BG509" t="str">
        <v>Compassiva</v>
      </c>
      <c r="BH509" t="str">
        <v>Consejo Interreligioso del Perú - Religiones por la Paz</v>
      </c>
      <c r="BI509" t="str">
        <v>Consorcio ONG OCIPI Y Capellanía Nacional OFICA</v>
      </c>
      <c r="BJ509" t="str">
        <v>COOPI - International Cooperation Foundation</v>
      </c>
      <c r="BK509" t="str">
        <v>Corporación Colectivo Sin Fronteras</v>
      </c>
      <c r="BL509" t="str">
        <v>CRISFE Foundation</v>
      </c>
      <c r="BM509" t="str">
        <v>Cuso International</v>
      </c>
      <c r="BN509" t="str">
        <v>Danielle’s Children Fund (DCF)</v>
      </c>
      <c r="BO509" t="str">
        <v>Danish Refugee Council (DRC)</v>
      </c>
      <c r="BP509" t="str">
        <v>Development Support Association - APOYAR</v>
      </c>
      <c r="BQ509" t="str">
        <v>Diakonie Katastrophenhilfe</v>
      </c>
      <c r="BR509" t="str">
        <v>Diálogo Diverso</v>
      </c>
      <c r="BS509" t="str">
        <v>Doctors of the World</v>
      </c>
      <c r="BT509" t="str">
        <v>Dominican Institute for Integrated Development</v>
      </c>
      <c r="BU509" t="str">
        <v>Duendes y Ángeles Vinotinto República Dominicana</v>
      </c>
      <c r="BV509" t="str">
        <v>Encuentros SJS (Servicio Jesuita de la Solidaridad)</v>
      </c>
      <c r="BW509" t="str">
        <v>Ending Violence Against Migrants</v>
      </c>
      <c r="BX509" t="str">
        <v>Equidad Foundation</v>
      </c>
      <c r="BY509" t="str">
        <v>Equilibrium CenDE</v>
      </c>
      <c r="BZ509" t="str">
        <v>Facultad de Psicología - Universidad de la República (UDELAR)</v>
      </c>
      <c r="CA509" t="str">
        <v>First International Emergency and Solidarités International</v>
      </c>
      <c r="CB509" t="str">
        <v>Fondo Ecuatoriano Populorum Progressio</v>
      </c>
      <c r="CC509" t="str">
        <v>Foro Salud Callao</v>
      </c>
      <c r="CD509" t="str">
        <v>Foundation for the Integration and Development of Latin America (FIDAL)</v>
      </c>
      <c r="CE509" t="str">
        <v>Foundation of the Americas (FUDELA)</v>
      </c>
      <c r="CF509" t="str">
        <v>Fraternity Without Borders</v>
      </c>
      <c r="CG509" t="str">
        <v>Fundación Brisas del Norte</v>
      </c>
      <c r="CH509" t="str">
        <v>Fundación Colombovenezolana Nueva Ilusión</v>
      </c>
      <c r="CI509" t="str">
        <v>Fundación Nakama's</v>
      </c>
      <c r="CJ509" t="str">
        <v>Fundación RadaBer</v>
      </c>
      <c r="CK509" t="str">
        <v>Fundación Scalabrini Bolivia</v>
      </c>
      <c r="CL509" t="str">
        <v>Fundacion Social Vivan los Niños</v>
      </c>
      <c r="CM509" t="str">
        <v>FUNVEAC</v>
      </c>
      <c r="CN509" t="str">
        <v>German Development Cooperation Agency GIZ</v>
      </c>
      <c r="CO509" t="str">
        <v>Globalizate Radio</v>
      </c>
      <c r="CP509" t="str">
        <v>GOAL</v>
      </c>
      <c r="CQ509" t="str">
        <v>Halü Bienestar Humano Foundation (HALU)</v>
      </c>
      <c r="CR509" t="str">
        <v>Heartland Alliance International (HAI)</v>
      </c>
      <c r="CS509" t="str">
        <v>HELVETAS Swiss Intercooperation</v>
      </c>
      <c r="CT509" t="str">
        <v>HIAS</v>
      </c>
      <c r="CU509" t="str">
        <v>Human Rights Defence Curaçao</v>
      </c>
      <c r="CV509" t="str">
        <v>Humanity &amp; Inclusion</v>
      </c>
      <c r="CW509" t="str">
        <v>Humans Analytic</v>
      </c>
      <c r="CX509" t="str">
        <v>Idas y Vueltas Association</v>
      </c>
      <c r="CY509" t="str">
        <v>iMMAP</v>
      </c>
      <c r="CZ509" t="str">
        <v>IMPACT Initiatives (REACH)</v>
      </c>
      <c r="DA509" t="str">
        <v>Inmigrante Feliz Association</v>
      </c>
      <c r="DB509" t="str">
        <v>Institute for Migration and Human Rights (IMDH)</v>
      </c>
      <c r="DC509" t="str">
        <v>Institute of Natural and Cultural Heritage (IPANC)</v>
      </c>
      <c r="DD509" t="str">
        <v>International Committee for the Development of People (CISP)</v>
      </c>
      <c r="DE509" t="str">
        <v>International Federation of the Red Cross (IFRC)</v>
      </c>
      <c r="DF509" t="str">
        <v>International Labour Organization (ILO)</v>
      </c>
      <c r="DG509" t="str">
        <v>International Medical Corps</v>
      </c>
      <c r="DH509" t="str">
        <v>International Organization for Migration (IOM)</v>
      </c>
      <c r="DI509" t="str">
        <v>International Rescue Committee (IRC)</v>
      </c>
      <c r="DJ509" t="str">
        <v>INTERSOS</v>
      </c>
      <c r="DK509" t="str">
        <v>Jesuit Migrant Service (JMS)</v>
      </c>
      <c r="DL509" t="str">
        <v>Jesuit Refugee Service (JRS)</v>
      </c>
      <c r="DM509" t="str">
        <v>Jesuit Service for Migrants and Refugees (JSMR)</v>
      </c>
      <c r="DN509" t="str">
        <v>Joint United Nations Programme on HIV/AIDS (UNAIDS)</v>
      </c>
      <c r="DO509" t="str">
        <v>Kimirina Coorporation</v>
      </c>
      <c r="DP509" t="str">
        <v>La Casita Hispanic Cultural Centre</v>
      </c>
      <c r="DQ509" t="str">
        <v>Latin American Network of Non-Governmental Organizations of Persons with Disabilities and their Families (RIADIS)</v>
      </c>
      <c r="DR509" t="str">
        <v>LGBT+ Movement Brazil</v>
      </c>
      <c r="DS509" t="str">
        <v>Living Water Community (LWC)</v>
      </c>
      <c r="DT509" t="str">
        <v>LLANOVENCOL</v>
      </c>
      <c r="DU509" t="str">
        <v>Lutheran World Federation</v>
      </c>
      <c r="DV509" t="str">
        <v>Lutheran World Relief</v>
      </c>
      <c r="DW509" t="str">
        <v>Malteser International</v>
      </c>
      <c r="DX509" t="str">
        <v>Mana Institute</v>
      </c>
      <c r="DY509" t="str">
        <v>Manos Veneguayas Association</v>
      </c>
      <c r="DZ509" t="str">
        <v>Más Igualdad Perú</v>
      </c>
      <c r="EA509" t="str">
        <v>MedGlobal</v>
      </c>
      <c r="EB509" t="str">
        <v>Medical Teams International</v>
      </c>
      <c r="EC509" t="str">
        <v>Mercy Corps</v>
      </c>
      <c r="ED509" t="str">
        <v>Migrant Service Center (CAM)</v>
      </c>
      <c r="EE509" t="str">
        <v>Migrants, Refugees and Argentine Social Entrepreneurs (MIRARES)</v>
      </c>
      <c r="EF509" t="str">
        <v>Mision Scalabriniana - Ecuador</v>
      </c>
      <c r="EG509" t="str">
        <v>Missão Paz</v>
      </c>
      <c r="EH509" t="str">
        <v>Museu A CASA</v>
      </c>
      <c r="EI509" t="str">
        <v>Norwegian Refugee Council (NRC)</v>
      </c>
      <c r="EJ509" t="str">
        <v>ONG Migrantes por el Maule</v>
      </c>
      <c r="EK509" t="str">
        <v>ONG Preemptive Love Coalition Colombia</v>
      </c>
      <c r="EL509" t="str">
        <v>Organización Transfomando Vidas</v>
      </c>
      <c r="EM509" t="str">
        <v>Organization of Ibero-American States for Education, Science and Culture (OEI)</v>
      </c>
      <c r="EN509" t="str">
        <v>OXFAM</v>
      </c>
      <c r="EO509" t="str">
        <v>Panamerican Development Foundation</v>
      </c>
      <c r="EP509" t="str">
        <v>Panamerican Health Organization/World Health Organization (PAHO/WHO)</v>
      </c>
      <c r="EQ509" t="str">
        <v>Pastoral of Human Mobility - Peruvian Episcopal Conference</v>
      </c>
      <c r="ER509" t="str">
        <v>Pastoral Service for Migrants National</v>
      </c>
      <c r="ES509" t="str">
        <v>Permanent Human Rights defense Committee (CDH)</v>
      </c>
      <c r="ET509" t="str">
        <v>Pirilampos Institute - Group of visits and voluntary actions in Roraima</v>
      </c>
      <c r="EU509" t="str">
        <v>Plan International</v>
      </c>
      <c r="EV509" t="str">
        <v>Population Program, Faculty of Social Sciences, University of the Republic</v>
      </c>
      <c r="EW509" t="str">
        <v>Profamilia Association</v>
      </c>
      <c r="EX509" t="str">
        <v>Red con Migrantes y Refugiados</v>
      </c>
      <c r="EY509" t="str">
        <v>Red Cross Colombia</v>
      </c>
      <c r="EZ509" t="str">
        <v>Red Cross Ecuador</v>
      </c>
      <c r="FA509" t="str">
        <v>Red Cross Peru</v>
      </c>
      <c r="FB509" t="str">
        <v>Red de Investigaciones en Derechos Humanos - CONICET (Consejo Nacional de Investigaciones Científicas y Técnicas)</v>
      </c>
      <c r="FC509" t="str">
        <v>RET International</v>
      </c>
      <c r="FD509" t="str">
        <v>Salú pa Tur Foundation</v>
      </c>
      <c r="FE509" t="str">
        <v>Salvation Army</v>
      </c>
      <c r="FF509" t="str">
        <v>Samaritan's Purse</v>
      </c>
      <c r="FG509" t="str">
        <v>Save the Children International (SCI)</v>
      </c>
      <c r="FH509" t="str">
        <v>Scalabrini Foundation Chile</v>
      </c>
      <c r="FI509" t="str">
        <v>Sección Peruana de Amnistía Internacional</v>
      </c>
      <c r="FJ509" t="str">
        <v>Serviço Pastoral dos Migrantes do Nordeste</v>
      </c>
      <c r="FK509" t="str">
        <v>Sesame Workshop</v>
      </c>
      <c r="FL509" t="str">
        <v>Si, Da Vida</v>
      </c>
      <c r="FM509" t="str">
        <v>Solidarity and Action Asociation</v>
      </c>
      <c r="FN509" t="str">
        <v>SOS Children's Villages</v>
      </c>
      <c r="FO509" t="str">
        <v>Tarabita Foundation</v>
      </c>
      <c r="FP509" t="str">
        <v>Tearfund</v>
      </c>
      <c r="FQ509" t="str">
        <v>TECHO</v>
      </c>
      <c r="FR509" t="str">
        <v>Terranueva Foundation</v>
      </c>
      <c r="FS509" t="str">
        <v>Terre des Hommes Suisse</v>
      </c>
      <c r="FT509" t="str">
        <v>The Israel Forum for International Humanitarian Aid (IsraAID)</v>
      </c>
      <c r="FU509" t="str">
        <v>Unión Venezolana en Perú</v>
      </c>
      <c r="FV509" t="str">
        <v>United Nations Children's Fund (UNICEF)</v>
      </c>
      <c r="FW509" t="str">
        <v>United Nations Development Programme (UNDP)</v>
      </c>
      <c r="FX509" t="str">
        <v>United Nations Educational, Scientific and Cultural Organization (UNESCO)</v>
      </c>
      <c r="FY509" t="str">
        <v>United Nations Entity for Gender Equality and the Empowerment of Women (UNWOMEN)</v>
      </c>
      <c r="FZ509" t="str">
        <v>United Nations Food and Agricultural Organization (FAO)</v>
      </c>
      <c r="GA509" t="str">
        <v>United Nations High Commissioner for Refugees (UNHCR)</v>
      </c>
      <c r="GB509" t="str">
        <v>United Nations Office of the High Commissioner for Human Rights (OHCHR)</v>
      </c>
      <c r="GC509" t="str">
        <v>United Nations Office on Drugs and Crime (UNODC)</v>
      </c>
      <c r="GD509" t="str">
        <v>United Nations Population Fund (UNFPA)</v>
      </c>
      <c r="GE509" t="str">
        <v>United Nations Programme for Human Settlements (UN Habitat)</v>
      </c>
      <c r="GF509" t="str">
        <v>Vale da Benção Educational and Charitable Association (AEBVB)</v>
      </c>
      <c r="GG509" t="str">
        <v>VenAruba Solidaria</v>
      </c>
      <c r="GH509" t="str">
        <v>Venex Curacao Foundation</v>
      </c>
      <c r="GI509" t="str">
        <v>Venezolanos en Barranquilla</v>
      </c>
      <c r="GJ509" t="str">
        <v>Venezolanos en San Cristóbal</v>
      </c>
      <c r="GK509" t="str">
        <v>Venezuelan Emigrant Foundation (FEV)</v>
      </c>
      <c r="GL509" t="str">
        <v>Vicaría de Pastoral Social Caritas</v>
      </c>
      <c r="GM509" t="str">
        <v>Voices GY</v>
      </c>
      <c r="GN509" t="str">
        <v>We World GVC</v>
      </c>
      <c r="GO509" t="str">
        <v>World Council of Credit Unions</v>
      </c>
      <c r="GP509" t="str">
        <v>World Food Programme (WFP)</v>
      </c>
      <c r="GQ509" t="str">
        <v>World Vision</v>
      </c>
      <c r="GR509" t="str">
        <v>ZOA</v>
      </c>
    </row>
    <row r="510" spans="8:200" x14ac:dyDescent="0.3">
      <c r="H510" t="str" cm="1">
        <f t="array" ref="H510:GR510">TRANSPOSE(_xlfn._xlws.SORT(_xlfn._xlws.FILTER(Table3[Name],ISNUMBER(SEARCH(' Activity Sheet'!D564,Table3[Name])),"Not found"),,1))</f>
        <v>.New Organisation</v>
      </c>
      <c r="I510" t="str">
        <v>ABV - Association of Good with Life</v>
      </c>
      <c r="J510" t="str">
        <v>ACAPS</v>
      </c>
      <c r="K510" t="str">
        <v>Acción y Desarrollo</v>
      </c>
      <c r="L510" t="str">
        <v>ACTED</v>
      </c>
      <c r="M510" t="str">
        <v>Action against Hunger</v>
      </c>
      <c r="N510" t="str">
        <v>ActionAid</v>
      </c>
      <c r="O510" t="str">
        <v>Adventist Development and Relief Agency (ADRA)</v>
      </c>
      <c r="P510" t="str">
        <v>Alas de Colibrí Foundation</v>
      </c>
      <c r="Q510" t="str">
        <v>Alianza por la Solidaridad</v>
      </c>
      <c r="R510" t="str">
        <v>Alianza por Venezuela</v>
      </c>
      <c r="S510" t="str">
        <v>Americares Foundation</v>
      </c>
      <c r="T510" t="str">
        <v>Argentine Commission for Refugees and Migrants (CAREF)</v>
      </c>
      <c r="U510" t="str">
        <v>Asociación Aves</v>
      </c>
      <c r="V510" t="str">
        <v>Asociación de Jubilados y Pensionados Venezolanos en Argentina</v>
      </c>
      <c r="W510" t="str">
        <v>Asociación de Venezolanos en Eloy Alfaro</v>
      </c>
      <c r="X510" t="str">
        <v>Asociación Fundación contra el Hambre Perú</v>
      </c>
      <c r="Y510" t="str">
        <v>Asociación Migrantes Venezolanos</v>
      </c>
      <c r="Z510" t="str">
        <v>Asociación Misioneros de San Carlos Scalabrinianos</v>
      </c>
      <c r="AA510" t="str">
        <v>Asociacion Proteccion Poblacion Vulnerable</v>
      </c>
      <c r="AB510" t="str">
        <v>Asociación Quinta Ola</v>
      </c>
      <c r="AC510" t="str">
        <v>Asociación Salto Ángel</v>
      </c>
      <c r="AD510" t="str">
        <v>Asociación Venezuela en Ecuador AC</v>
      </c>
      <c r="AE510" t="str">
        <v>ASOVENAR</v>
      </c>
      <c r="AF510" t="str">
        <v>Associação Hermanitos</v>
      </c>
      <c r="AG510" t="str">
        <v>AVSI Foundation</v>
      </c>
      <c r="AH510" t="str">
        <v>Bethany Christian Services</v>
      </c>
      <c r="AI510" t="str">
        <v>Blumont</v>
      </c>
      <c r="AJ510" t="str">
        <v>CARE</v>
      </c>
      <c r="AK510" t="str">
        <v>Caritas Brazil</v>
      </c>
      <c r="AL510" t="str">
        <v>Caritas Ecuador</v>
      </c>
      <c r="AM510" t="str">
        <v>Caritas Germany</v>
      </c>
      <c r="AN510" t="str">
        <v>Caritas Manaus</v>
      </c>
      <c r="AO510" t="str">
        <v>Caritas Parana</v>
      </c>
      <c r="AP510" t="str">
        <v>Caritas Peru</v>
      </c>
      <c r="AQ510" t="str">
        <v>Caritas Rio de Janeiro</v>
      </c>
      <c r="AR510" t="str">
        <v>Caritas São Paulo</v>
      </c>
      <c r="AS510" t="str">
        <v>Caritas Switzerland</v>
      </c>
      <c r="AT510" t="str">
        <v>CCEFIRO Association</v>
      </c>
      <c r="AU510" t="str">
        <v>CEDRO</v>
      </c>
      <c r="AV510" t="str">
        <v>Center for Integrated Studies and Programs for Sustainable Development (CIEDS)</v>
      </c>
      <c r="AW510" t="str">
        <v>Center for Migration and Human Rights of the Diocese of Roraima (CMDH)</v>
      </c>
      <c r="AX510" t="str">
        <v>Centro de Atencion Psicosocial (CAPS)</v>
      </c>
      <c r="AY510" t="str">
        <v>CESAL</v>
      </c>
      <c r="AZ510" t="str">
        <v>CESVI-Cooperazione e Sviluppo</v>
      </c>
      <c r="BA510" t="str">
        <v>ChildFund International</v>
      </c>
      <c r="BB510" t="str">
        <v>CHS Alternativo</v>
      </c>
      <c r="BC510" t="str">
        <v>Churún Merú Association</v>
      </c>
      <c r="BD510" t="str">
        <v>Coalición por Venezuela</v>
      </c>
      <c r="BE510" t="str">
        <v>Colonia Foundation of Venezuelans in the Dominican Republic (FUNCOVERD)</v>
      </c>
      <c r="BF510" t="str">
        <v>COLVENZ</v>
      </c>
      <c r="BG510" t="str">
        <v>Compassiva</v>
      </c>
      <c r="BH510" t="str">
        <v>Consejo Interreligioso del Perú - Religiones por la Paz</v>
      </c>
      <c r="BI510" t="str">
        <v>Consorcio ONG OCIPI Y Capellanía Nacional OFICA</v>
      </c>
      <c r="BJ510" t="str">
        <v>COOPI - International Cooperation Foundation</v>
      </c>
      <c r="BK510" t="str">
        <v>Corporación Colectivo Sin Fronteras</v>
      </c>
      <c r="BL510" t="str">
        <v>CRISFE Foundation</v>
      </c>
      <c r="BM510" t="str">
        <v>Cuso International</v>
      </c>
      <c r="BN510" t="str">
        <v>Danielle’s Children Fund (DCF)</v>
      </c>
      <c r="BO510" t="str">
        <v>Danish Refugee Council (DRC)</v>
      </c>
      <c r="BP510" t="str">
        <v>Development Support Association - APOYAR</v>
      </c>
      <c r="BQ510" t="str">
        <v>Diakonie Katastrophenhilfe</v>
      </c>
      <c r="BR510" t="str">
        <v>Diálogo Diverso</v>
      </c>
      <c r="BS510" t="str">
        <v>Doctors of the World</v>
      </c>
      <c r="BT510" t="str">
        <v>Dominican Institute for Integrated Development</v>
      </c>
      <c r="BU510" t="str">
        <v>Duendes y Ángeles Vinotinto República Dominicana</v>
      </c>
      <c r="BV510" t="str">
        <v>Encuentros SJS (Servicio Jesuita de la Solidaridad)</v>
      </c>
      <c r="BW510" t="str">
        <v>Ending Violence Against Migrants</v>
      </c>
      <c r="BX510" t="str">
        <v>Equidad Foundation</v>
      </c>
      <c r="BY510" t="str">
        <v>Equilibrium CenDE</v>
      </c>
      <c r="BZ510" t="str">
        <v>Facultad de Psicología - Universidad de la República (UDELAR)</v>
      </c>
      <c r="CA510" t="str">
        <v>First International Emergency and Solidarités International</v>
      </c>
      <c r="CB510" t="str">
        <v>Fondo Ecuatoriano Populorum Progressio</v>
      </c>
      <c r="CC510" t="str">
        <v>Foro Salud Callao</v>
      </c>
      <c r="CD510" t="str">
        <v>Foundation for the Integration and Development of Latin America (FIDAL)</v>
      </c>
      <c r="CE510" t="str">
        <v>Foundation of the Americas (FUDELA)</v>
      </c>
      <c r="CF510" t="str">
        <v>Fraternity Without Borders</v>
      </c>
      <c r="CG510" t="str">
        <v>Fundación Brisas del Norte</v>
      </c>
      <c r="CH510" t="str">
        <v>Fundación Colombovenezolana Nueva Ilusión</v>
      </c>
      <c r="CI510" t="str">
        <v>Fundación Nakama's</v>
      </c>
      <c r="CJ510" t="str">
        <v>Fundación RadaBer</v>
      </c>
      <c r="CK510" t="str">
        <v>Fundación Scalabrini Bolivia</v>
      </c>
      <c r="CL510" t="str">
        <v>Fundacion Social Vivan los Niños</v>
      </c>
      <c r="CM510" t="str">
        <v>FUNVEAC</v>
      </c>
      <c r="CN510" t="str">
        <v>German Development Cooperation Agency GIZ</v>
      </c>
      <c r="CO510" t="str">
        <v>Globalizate Radio</v>
      </c>
      <c r="CP510" t="str">
        <v>GOAL</v>
      </c>
      <c r="CQ510" t="str">
        <v>Halü Bienestar Humano Foundation (HALU)</v>
      </c>
      <c r="CR510" t="str">
        <v>Heartland Alliance International (HAI)</v>
      </c>
      <c r="CS510" t="str">
        <v>HELVETAS Swiss Intercooperation</v>
      </c>
      <c r="CT510" t="str">
        <v>HIAS</v>
      </c>
      <c r="CU510" t="str">
        <v>Human Rights Defence Curaçao</v>
      </c>
      <c r="CV510" t="str">
        <v>Humanity &amp; Inclusion</v>
      </c>
      <c r="CW510" t="str">
        <v>Humans Analytic</v>
      </c>
      <c r="CX510" t="str">
        <v>Idas y Vueltas Association</v>
      </c>
      <c r="CY510" t="str">
        <v>iMMAP</v>
      </c>
      <c r="CZ510" t="str">
        <v>IMPACT Initiatives (REACH)</v>
      </c>
      <c r="DA510" t="str">
        <v>Inmigrante Feliz Association</v>
      </c>
      <c r="DB510" t="str">
        <v>Institute for Migration and Human Rights (IMDH)</v>
      </c>
      <c r="DC510" t="str">
        <v>Institute of Natural and Cultural Heritage (IPANC)</v>
      </c>
      <c r="DD510" t="str">
        <v>International Committee for the Development of People (CISP)</v>
      </c>
      <c r="DE510" t="str">
        <v>International Federation of the Red Cross (IFRC)</v>
      </c>
      <c r="DF510" t="str">
        <v>International Labour Organization (ILO)</v>
      </c>
      <c r="DG510" t="str">
        <v>International Medical Corps</v>
      </c>
      <c r="DH510" t="str">
        <v>International Organization for Migration (IOM)</v>
      </c>
      <c r="DI510" t="str">
        <v>International Rescue Committee (IRC)</v>
      </c>
      <c r="DJ510" t="str">
        <v>INTERSOS</v>
      </c>
      <c r="DK510" t="str">
        <v>Jesuit Migrant Service (JMS)</v>
      </c>
      <c r="DL510" t="str">
        <v>Jesuit Refugee Service (JRS)</v>
      </c>
      <c r="DM510" t="str">
        <v>Jesuit Service for Migrants and Refugees (JSMR)</v>
      </c>
      <c r="DN510" t="str">
        <v>Joint United Nations Programme on HIV/AIDS (UNAIDS)</v>
      </c>
      <c r="DO510" t="str">
        <v>Kimirina Coorporation</v>
      </c>
      <c r="DP510" t="str">
        <v>La Casita Hispanic Cultural Centre</v>
      </c>
      <c r="DQ510" t="str">
        <v>Latin American Network of Non-Governmental Organizations of Persons with Disabilities and their Families (RIADIS)</v>
      </c>
      <c r="DR510" t="str">
        <v>LGBT+ Movement Brazil</v>
      </c>
      <c r="DS510" t="str">
        <v>Living Water Community (LWC)</v>
      </c>
      <c r="DT510" t="str">
        <v>LLANOVENCOL</v>
      </c>
      <c r="DU510" t="str">
        <v>Lutheran World Federation</v>
      </c>
      <c r="DV510" t="str">
        <v>Lutheran World Relief</v>
      </c>
      <c r="DW510" t="str">
        <v>Malteser International</v>
      </c>
      <c r="DX510" t="str">
        <v>Mana Institute</v>
      </c>
      <c r="DY510" t="str">
        <v>Manos Veneguayas Association</v>
      </c>
      <c r="DZ510" t="str">
        <v>Más Igualdad Perú</v>
      </c>
      <c r="EA510" t="str">
        <v>MedGlobal</v>
      </c>
      <c r="EB510" t="str">
        <v>Medical Teams International</v>
      </c>
      <c r="EC510" t="str">
        <v>Mercy Corps</v>
      </c>
      <c r="ED510" t="str">
        <v>Migrant Service Center (CAM)</v>
      </c>
      <c r="EE510" t="str">
        <v>Migrants, Refugees and Argentine Social Entrepreneurs (MIRARES)</v>
      </c>
      <c r="EF510" t="str">
        <v>Mision Scalabriniana - Ecuador</v>
      </c>
      <c r="EG510" t="str">
        <v>Missão Paz</v>
      </c>
      <c r="EH510" t="str">
        <v>Museu A CASA</v>
      </c>
      <c r="EI510" t="str">
        <v>Norwegian Refugee Council (NRC)</v>
      </c>
      <c r="EJ510" t="str">
        <v>ONG Migrantes por el Maule</v>
      </c>
      <c r="EK510" t="str">
        <v>ONG Preemptive Love Coalition Colombia</v>
      </c>
      <c r="EL510" t="str">
        <v>Organización Transfomando Vidas</v>
      </c>
      <c r="EM510" t="str">
        <v>Organization of Ibero-American States for Education, Science and Culture (OEI)</v>
      </c>
      <c r="EN510" t="str">
        <v>OXFAM</v>
      </c>
      <c r="EO510" t="str">
        <v>Panamerican Development Foundation</v>
      </c>
      <c r="EP510" t="str">
        <v>Panamerican Health Organization/World Health Organization (PAHO/WHO)</v>
      </c>
      <c r="EQ510" t="str">
        <v>Pastoral of Human Mobility - Peruvian Episcopal Conference</v>
      </c>
      <c r="ER510" t="str">
        <v>Pastoral Service for Migrants National</v>
      </c>
      <c r="ES510" t="str">
        <v>Permanent Human Rights defense Committee (CDH)</v>
      </c>
      <c r="ET510" t="str">
        <v>Pirilampos Institute - Group of visits and voluntary actions in Roraima</v>
      </c>
      <c r="EU510" t="str">
        <v>Plan International</v>
      </c>
      <c r="EV510" t="str">
        <v>Population Program, Faculty of Social Sciences, University of the Republic</v>
      </c>
      <c r="EW510" t="str">
        <v>Profamilia Association</v>
      </c>
      <c r="EX510" t="str">
        <v>Red con Migrantes y Refugiados</v>
      </c>
      <c r="EY510" t="str">
        <v>Red Cross Colombia</v>
      </c>
      <c r="EZ510" t="str">
        <v>Red Cross Ecuador</v>
      </c>
      <c r="FA510" t="str">
        <v>Red Cross Peru</v>
      </c>
      <c r="FB510" t="str">
        <v>Red de Investigaciones en Derechos Humanos - CONICET (Consejo Nacional de Investigaciones Científicas y Técnicas)</v>
      </c>
      <c r="FC510" t="str">
        <v>RET International</v>
      </c>
      <c r="FD510" t="str">
        <v>Salú pa Tur Foundation</v>
      </c>
      <c r="FE510" t="str">
        <v>Salvation Army</v>
      </c>
      <c r="FF510" t="str">
        <v>Samaritan's Purse</v>
      </c>
      <c r="FG510" t="str">
        <v>Save the Children International (SCI)</v>
      </c>
      <c r="FH510" t="str">
        <v>Scalabrini Foundation Chile</v>
      </c>
      <c r="FI510" t="str">
        <v>Sección Peruana de Amnistía Internacional</v>
      </c>
      <c r="FJ510" t="str">
        <v>Serviço Pastoral dos Migrantes do Nordeste</v>
      </c>
      <c r="FK510" t="str">
        <v>Sesame Workshop</v>
      </c>
      <c r="FL510" t="str">
        <v>Si, Da Vida</v>
      </c>
      <c r="FM510" t="str">
        <v>Solidarity and Action Asociation</v>
      </c>
      <c r="FN510" t="str">
        <v>SOS Children's Villages</v>
      </c>
      <c r="FO510" t="str">
        <v>Tarabita Foundation</v>
      </c>
      <c r="FP510" t="str">
        <v>Tearfund</v>
      </c>
      <c r="FQ510" t="str">
        <v>TECHO</v>
      </c>
      <c r="FR510" t="str">
        <v>Terranueva Foundation</v>
      </c>
      <c r="FS510" t="str">
        <v>Terre des Hommes Suisse</v>
      </c>
      <c r="FT510" t="str">
        <v>The Israel Forum for International Humanitarian Aid (IsraAID)</v>
      </c>
      <c r="FU510" t="str">
        <v>Unión Venezolana en Perú</v>
      </c>
      <c r="FV510" t="str">
        <v>United Nations Children's Fund (UNICEF)</v>
      </c>
      <c r="FW510" t="str">
        <v>United Nations Development Programme (UNDP)</v>
      </c>
      <c r="FX510" t="str">
        <v>United Nations Educational, Scientific and Cultural Organization (UNESCO)</v>
      </c>
      <c r="FY510" t="str">
        <v>United Nations Entity for Gender Equality and the Empowerment of Women (UNWOMEN)</v>
      </c>
      <c r="FZ510" t="str">
        <v>United Nations Food and Agricultural Organization (FAO)</v>
      </c>
      <c r="GA510" t="str">
        <v>United Nations High Commissioner for Refugees (UNHCR)</v>
      </c>
      <c r="GB510" t="str">
        <v>United Nations Office of the High Commissioner for Human Rights (OHCHR)</v>
      </c>
      <c r="GC510" t="str">
        <v>United Nations Office on Drugs and Crime (UNODC)</v>
      </c>
      <c r="GD510" t="str">
        <v>United Nations Population Fund (UNFPA)</v>
      </c>
      <c r="GE510" t="str">
        <v>United Nations Programme for Human Settlements (UN Habitat)</v>
      </c>
      <c r="GF510" t="str">
        <v>Vale da Benção Educational and Charitable Association (AEBVB)</v>
      </c>
      <c r="GG510" t="str">
        <v>VenAruba Solidaria</v>
      </c>
      <c r="GH510" t="str">
        <v>Venex Curacao Foundation</v>
      </c>
      <c r="GI510" t="str">
        <v>Venezolanos en Barranquilla</v>
      </c>
      <c r="GJ510" t="str">
        <v>Venezolanos en San Cristóbal</v>
      </c>
      <c r="GK510" t="str">
        <v>Venezuelan Emigrant Foundation (FEV)</v>
      </c>
      <c r="GL510" t="str">
        <v>Vicaría de Pastoral Social Caritas</v>
      </c>
      <c r="GM510" t="str">
        <v>Voices GY</v>
      </c>
      <c r="GN510" t="str">
        <v>We World GVC</v>
      </c>
      <c r="GO510" t="str">
        <v>World Council of Credit Unions</v>
      </c>
      <c r="GP510" t="str">
        <v>World Food Programme (WFP)</v>
      </c>
      <c r="GQ510" t="str">
        <v>World Vision</v>
      </c>
      <c r="GR510" t="str">
        <v>ZOA</v>
      </c>
    </row>
    <row r="511" spans="8:200" x14ac:dyDescent="0.3">
      <c r="H511" t="str" cm="1">
        <f t="array" ref="H511:GR511">TRANSPOSE(_xlfn._xlws.SORT(_xlfn._xlws.FILTER(Table3[Name],ISNUMBER(SEARCH(' Activity Sheet'!D565,Table3[Name])),"Not found"),,1))</f>
        <v>.New Organisation</v>
      </c>
      <c r="I511" t="str">
        <v>ABV - Association of Good with Life</v>
      </c>
      <c r="J511" t="str">
        <v>ACAPS</v>
      </c>
      <c r="K511" t="str">
        <v>Acción y Desarrollo</v>
      </c>
      <c r="L511" t="str">
        <v>ACTED</v>
      </c>
      <c r="M511" t="str">
        <v>Action against Hunger</v>
      </c>
      <c r="N511" t="str">
        <v>ActionAid</v>
      </c>
      <c r="O511" t="str">
        <v>Adventist Development and Relief Agency (ADRA)</v>
      </c>
      <c r="P511" t="str">
        <v>Alas de Colibrí Foundation</v>
      </c>
      <c r="Q511" t="str">
        <v>Alianza por la Solidaridad</v>
      </c>
      <c r="R511" t="str">
        <v>Alianza por Venezuela</v>
      </c>
      <c r="S511" t="str">
        <v>Americares Foundation</v>
      </c>
      <c r="T511" t="str">
        <v>Argentine Commission for Refugees and Migrants (CAREF)</v>
      </c>
      <c r="U511" t="str">
        <v>Asociación Aves</v>
      </c>
      <c r="V511" t="str">
        <v>Asociación de Jubilados y Pensionados Venezolanos en Argentina</v>
      </c>
      <c r="W511" t="str">
        <v>Asociación de Venezolanos en Eloy Alfaro</v>
      </c>
      <c r="X511" t="str">
        <v>Asociación Fundación contra el Hambre Perú</v>
      </c>
      <c r="Y511" t="str">
        <v>Asociación Migrantes Venezolanos</v>
      </c>
      <c r="Z511" t="str">
        <v>Asociación Misioneros de San Carlos Scalabrinianos</v>
      </c>
      <c r="AA511" t="str">
        <v>Asociacion Proteccion Poblacion Vulnerable</v>
      </c>
      <c r="AB511" t="str">
        <v>Asociación Quinta Ola</v>
      </c>
      <c r="AC511" t="str">
        <v>Asociación Salto Ángel</v>
      </c>
      <c r="AD511" t="str">
        <v>Asociación Venezuela en Ecuador AC</v>
      </c>
      <c r="AE511" t="str">
        <v>ASOVENAR</v>
      </c>
      <c r="AF511" t="str">
        <v>Associação Hermanitos</v>
      </c>
      <c r="AG511" t="str">
        <v>AVSI Foundation</v>
      </c>
      <c r="AH511" t="str">
        <v>Bethany Christian Services</v>
      </c>
      <c r="AI511" t="str">
        <v>Blumont</v>
      </c>
      <c r="AJ511" t="str">
        <v>CARE</v>
      </c>
      <c r="AK511" t="str">
        <v>Caritas Brazil</v>
      </c>
      <c r="AL511" t="str">
        <v>Caritas Ecuador</v>
      </c>
      <c r="AM511" t="str">
        <v>Caritas Germany</v>
      </c>
      <c r="AN511" t="str">
        <v>Caritas Manaus</v>
      </c>
      <c r="AO511" t="str">
        <v>Caritas Parana</v>
      </c>
      <c r="AP511" t="str">
        <v>Caritas Peru</v>
      </c>
      <c r="AQ511" t="str">
        <v>Caritas Rio de Janeiro</v>
      </c>
      <c r="AR511" t="str">
        <v>Caritas São Paulo</v>
      </c>
      <c r="AS511" t="str">
        <v>Caritas Switzerland</v>
      </c>
      <c r="AT511" t="str">
        <v>CCEFIRO Association</v>
      </c>
      <c r="AU511" t="str">
        <v>CEDRO</v>
      </c>
      <c r="AV511" t="str">
        <v>Center for Integrated Studies and Programs for Sustainable Development (CIEDS)</v>
      </c>
      <c r="AW511" t="str">
        <v>Center for Migration and Human Rights of the Diocese of Roraima (CMDH)</v>
      </c>
      <c r="AX511" t="str">
        <v>Centro de Atencion Psicosocial (CAPS)</v>
      </c>
      <c r="AY511" t="str">
        <v>CESAL</v>
      </c>
      <c r="AZ511" t="str">
        <v>CESVI-Cooperazione e Sviluppo</v>
      </c>
      <c r="BA511" t="str">
        <v>ChildFund International</v>
      </c>
      <c r="BB511" t="str">
        <v>CHS Alternativo</v>
      </c>
      <c r="BC511" t="str">
        <v>Churún Merú Association</v>
      </c>
      <c r="BD511" t="str">
        <v>Coalición por Venezuela</v>
      </c>
      <c r="BE511" t="str">
        <v>Colonia Foundation of Venezuelans in the Dominican Republic (FUNCOVERD)</v>
      </c>
      <c r="BF511" t="str">
        <v>COLVENZ</v>
      </c>
      <c r="BG511" t="str">
        <v>Compassiva</v>
      </c>
      <c r="BH511" t="str">
        <v>Consejo Interreligioso del Perú - Religiones por la Paz</v>
      </c>
      <c r="BI511" t="str">
        <v>Consorcio ONG OCIPI Y Capellanía Nacional OFICA</v>
      </c>
      <c r="BJ511" t="str">
        <v>COOPI - International Cooperation Foundation</v>
      </c>
      <c r="BK511" t="str">
        <v>Corporación Colectivo Sin Fronteras</v>
      </c>
      <c r="BL511" t="str">
        <v>CRISFE Foundation</v>
      </c>
      <c r="BM511" t="str">
        <v>Cuso International</v>
      </c>
      <c r="BN511" t="str">
        <v>Danielle’s Children Fund (DCF)</v>
      </c>
      <c r="BO511" t="str">
        <v>Danish Refugee Council (DRC)</v>
      </c>
      <c r="BP511" t="str">
        <v>Development Support Association - APOYAR</v>
      </c>
      <c r="BQ511" t="str">
        <v>Diakonie Katastrophenhilfe</v>
      </c>
      <c r="BR511" t="str">
        <v>Diálogo Diverso</v>
      </c>
      <c r="BS511" t="str">
        <v>Doctors of the World</v>
      </c>
      <c r="BT511" t="str">
        <v>Dominican Institute for Integrated Development</v>
      </c>
      <c r="BU511" t="str">
        <v>Duendes y Ángeles Vinotinto República Dominicana</v>
      </c>
      <c r="BV511" t="str">
        <v>Encuentros SJS (Servicio Jesuita de la Solidaridad)</v>
      </c>
      <c r="BW511" t="str">
        <v>Ending Violence Against Migrants</v>
      </c>
      <c r="BX511" t="str">
        <v>Equidad Foundation</v>
      </c>
      <c r="BY511" t="str">
        <v>Equilibrium CenDE</v>
      </c>
      <c r="BZ511" t="str">
        <v>Facultad de Psicología - Universidad de la República (UDELAR)</v>
      </c>
      <c r="CA511" t="str">
        <v>First International Emergency and Solidarités International</v>
      </c>
      <c r="CB511" t="str">
        <v>Fondo Ecuatoriano Populorum Progressio</v>
      </c>
      <c r="CC511" t="str">
        <v>Foro Salud Callao</v>
      </c>
      <c r="CD511" t="str">
        <v>Foundation for the Integration and Development of Latin America (FIDAL)</v>
      </c>
      <c r="CE511" t="str">
        <v>Foundation of the Americas (FUDELA)</v>
      </c>
      <c r="CF511" t="str">
        <v>Fraternity Without Borders</v>
      </c>
      <c r="CG511" t="str">
        <v>Fundación Brisas del Norte</v>
      </c>
      <c r="CH511" t="str">
        <v>Fundación Colombovenezolana Nueva Ilusión</v>
      </c>
      <c r="CI511" t="str">
        <v>Fundación Nakama's</v>
      </c>
      <c r="CJ511" t="str">
        <v>Fundación RadaBer</v>
      </c>
      <c r="CK511" t="str">
        <v>Fundación Scalabrini Bolivia</v>
      </c>
      <c r="CL511" t="str">
        <v>Fundacion Social Vivan los Niños</v>
      </c>
      <c r="CM511" t="str">
        <v>FUNVEAC</v>
      </c>
      <c r="CN511" t="str">
        <v>German Development Cooperation Agency GIZ</v>
      </c>
      <c r="CO511" t="str">
        <v>Globalizate Radio</v>
      </c>
      <c r="CP511" t="str">
        <v>GOAL</v>
      </c>
      <c r="CQ511" t="str">
        <v>Halü Bienestar Humano Foundation (HALU)</v>
      </c>
      <c r="CR511" t="str">
        <v>Heartland Alliance International (HAI)</v>
      </c>
      <c r="CS511" t="str">
        <v>HELVETAS Swiss Intercooperation</v>
      </c>
      <c r="CT511" t="str">
        <v>HIAS</v>
      </c>
      <c r="CU511" t="str">
        <v>Human Rights Defence Curaçao</v>
      </c>
      <c r="CV511" t="str">
        <v>Humanity &amp; Inclusion</v>
      </c>
      <c r="CW511" t="str">
        <v>Humans Analytic</v>
      </c>
      <c r="CX511" t="str">
        <v>Idas y Vueltas Association</v>
      </c>
      <c r="CY511" t="str">
        <v>iMMAP</v>
      </c>
      <c r="CZ511" t="str">
        <v>IMPACT Initiatives (REACH)</v>
      </c>
      <c r="DA511" t="str">
        <v>Inmigrante Feliz Association</v>
      </c>
      <c r="DB511" t="str">
        <v>Institute for Migration and Human Rights (IMDH)</v>
      </c>
      <c r="DC511" t="str">
        <v>Institute of Natural and Cultural Heritage (IPANC)</v>
      </c>
      <c r="DD511" t="str">
        <v>International Committee for the Development of People (CISP)</v>
      </c>
      <c r="DE511" t="str">
        <v>International Federation of the Red Cross (IFRC)</v>
      </c>
      <c r="DF511" t="str">
        <v>International Labour Organization (ILO)</v>
      </c>
      <c r="DG511" t="str">
        <v>International Medical Corps</v>
      </c>
      <c r="DH511" t="str">
        <v>International Organization for Migration (IOM)</v>
      </c>
      <c r="DI511" t="str">
        <v>International Rescue Committee (IRC)</v>
      </c>
      <c r="DJ511" t="str">
        <v>INTERSOS</v>
      </c>
      <c r="DK511" t="str">
        <v>Jesuit Migrant Service (JMS)</v>
      </c>
      <c r="DL511" t="str">
        <v>Jesuit Refugee Service (JRS)</v>
      </c>
      <c r="DM511" t="str">
        <v>Jesuit Service for Migrants and Refugees (JSMR)</v>
      </c>
      <c r="DN511" t="str">
        <v>Joint United Nations Programme on HIV/AIDS (UNAIDS)</v>
      </c>
      <c r="DO511" t="str">
        <v>Kimirina Coorporation</v>
      </c>
      <c r="DP511" t="str">
        <v>La Casita Hispanic Cultural Centre</v>
      </c>
      <c r="DQ511" t="str">
        <v>Latin American Network of Non-Governmental Organizations of Persons with Disabilities and their Families (RIADIS)</v>
      </c>
      <c r="DR511" t="str">
        <v>LGBT+ Movement Brazil</v>
      </c>
      <c r="DS511" t="str">
        <v>Living Water Community (LWC)</v>
      </c>
      <c r="DT511" t="str">
        <v>LLANOVENCOL</v>
      </c>
      <c r="DU511" t="str">
        <v>Lutheran World Federation</v>
      </c>
      <c r="DV511" t="str">
        <v>Lutheran World Relief</v>
      </c>
      <c r="DW511" t="str">
        <v>Malteser International</v>
      </c>
      <c r="DX511" t="str">
        <v>Mana Institute</v>
      </c>
      <c r="DY511" t="str">
        <v>Manos Veneguayas Association</v>
      </c>
      <c r="DZ511" t="str">
        <v>Más Igualdad Perú</v>
      </c>
      <c r="EA511" t="str">
        <v>MedGlobal</v>
      </c>
      <c r="EB511" t="str">
        <v>Medical Teams International</v>
      </c>
      <c r="EC511" t="str">
        <v>Mercy Corps</v>
      </c>
      <c r="ED511" t="str">
        <v>Migrant Service Center (CAM)</v>
      </c>
      <c r="EE511" t="str">
        <v>Migrants, Refugees and Argentine Social Entrepreneurs (MIRARES)</v>
      </c>
      <c r="EF511" t="str">
        <v>Mision Scalabriniana - Ecuador</v>
      </c>
      <c r="EG511" t="str">
        <v>Missão Paz</v>
      </c>
      <c r="EH511" t="str">
        <v>Museu A CASA</v>
      </c>
      <c r="EI511" t="str">
        <v>Norwegian Refugee Council (NRC)</v>
      </c>
      <c r="EJ511" t="str">
        <v>ONG Migrantes por el Maule</v>
      </c>
      <c r="EK511" t="str">
        <v>ONG Preemptive Love Coalition Colombia</v>
      </c>
      <c r="EL511" t="str">
        <v>Organización Transfomando Vidas</v>
      </c>
      <c r="EM511" t="str">
        <v>Organization of Ibero-American States for Education, Science and Culture (OEI)</v>
      </c>
      <c r="EN511" t="str">
        <v>OXFAM</v>
      </c>
      <c r="EO511" t="str">
        <v>Panamerican Development Foundation</v>
      </c>
      <c r="EP511" t="str">
        <v>Panamerican Health Organization/World Health Organization (PAHO/WHO)</v>
      </c>
      <c r="EQ511" t="str">
        <v>Pastoral of Human Mobility - Peruvian Episcopal Conference</v>
      </c>
      <c r="ER511" t="str">
        <v>Pastoral Service for Migrants National</v>
      </c>
      <c r="ES511" t="str">
        <v>Permanent Human Rights defense Committee (CDH)</v>
      </c>
      <c r="ET511" t="str">
        <v>Pirilampos Institute - Group of visits and voluntary actions in Roraima</v>
      </c>
      <c r="EU511" t="str">
        <v>Plan International</v>
      </c>
      <c r="EV511" t="str">
        <v>Population Program, Faculty of Social Sciences, University of the Republic</v>
      </c>
      <c r="EW511" t="str">
        <v>Profamilia Association</v>
      </c>
      <c r="EX511" t="str">
        <v>Red con Migrantes y Refugiados</v>
      </c>
      <c r="EY511" t="str">
        <v>Red Cross Colombia</v>
      </c>
      <c r="EZ511" t="str">
        <v>Red Cross Ecuador</v>
      </c>
      <c r="FA511" t="str">
        <v>Red Cross Peru</v>
      </c>
      <c r="FB511" t="str">
        <v>Red de Investigaciones en Derechos Humanos - CONICET (Consejo Nacional de Investigaciones Científicas y Técnicas)</v>
      </c>
      <c r="FC511" t="str">
        <v>RET International</v>
      </c>
      <c r="FD511" t="str">
        <v>Salú pa Tur Foundation</v>
      </c>
      <c r="FE511" t="str">
        <v>Salvation Army</v>
      </c>
      <c r="FF511" t="str">
        <v>Samaritan's Purse</v>
      </c>
      <c r="FG511" t="str">
        <v>Save the Children International (SCI)</v>
      </c>
      <c r="FH511" t="str">
        <v>Scalabrini Foundation Chile</v>
      </c>
      <c r="FI511" t="str">
        <v>Sección Peruana de Amnistía Internacional</v>
      </c>
      <c r="FJ511" t="str">
        <v>Serviço Pastoral dos Migrantes do Nordeste</v>
      </c>
      <c r="FK511" t="str">
        <v>Sesame Workshop</v>
      </c>
      <c r="FL511" t="str">
        <v>Si, Da Vida</v>
      </c>
      <c r="FM511" t="str">
        <v>Solidarity and Action Asociation</v>
      </c>
      <c r="FN511" t="str">
        <v>SOS Children's Villages</v>
      </c>
      <c r="FO511" t="str">
        <v>Tarabita Foundation</v>
      </c>
      <c r="FP511" t="str">
        <v>Tearfund</v>
      </c>
      <c r="FQ511" t="str">
        <v>TECHO</v>
      </c>
      <c r="FR511" t="str">
        <v>Terranueva Foundation</v>
      </c>
      <c r="FS511" t="str">
        <v>Terre des Hommes Suisse</v>
      </c>
      <c r="FT511" t="str">
        <v>The Israel Forum for International Humanitarian Aid (IsraAID)</v>
      </c>
      <c r="FU511" t="str">
        <v>Unión Venezolana en Perú</v>
      </c>
      <c r="FV511" t="str">
        <v>United Nations Children's Fund (UNICEF)</v>
      </c>
      <c r="FW511" t="str">
        <v>United Nations Development Programme (UNDP)</v>
      </c>
      <c r="FX511" t="str">
        <v>United Nations Educational, Scientific and Cultural Organization (UNESCO)</v>
      </c>
      <c r="FY511" t="str">
        <v>United Nations Entity for Gender Equality and the Empowerment of Women (UNWOMEN)</v>
      </c>
      <c r="FZ511" t="str">
        <v>United Nations Food and Agricultural Organization (FAO)</v>
      </c>
      <c r="GA511" t="str">
        <v>United Nations High Commissioner for Refugees (UNHCR)</v>
      </c>
      <c r="GB511" t="str">
        <v>United Nations Office of the High Commissioner for Human Rights (OHCHR)</v>
      </c>
      <c r="GC511" t="str">
        <v>United Nations Office on Drugs and Crime (UNODC)</v>
      </c>
      <c r="GD511" t="str">
        <v>United Nations Population Fund (UNFPA)</v>
      </c>
      <c r="GE511" t="str">
        <v>United Nations Programme for Human Settlements (UN Habitat)</v>
      </c>
      <c r="GF511" t="str">
        <v>Vale da Benção Educational and Charitable Association (AEBVB)</v>
      </c>
      <c r="GG511" t="str">
        <v>VenAruba Solidaria</v>
      </c>
      <c r="GH511" t="str">
        <v>Venex Curacao Foundation</v>
      </c>
      <c r="GI511" t="str">
        <v>Venezolanos en Barranquilla</v>
      </c>
      <c r="GJ511" t="str">
        <v>Venezolanos en San Cristóbal</v>
      </c>
      <c r="GK511" t="str">
        <v>Venezuelan Emigrant Foundation (FEV)</v>
      </c>
      <c r="GL511" t="str">
        <v>Vicaría de Pastoral Social Caritas</v>
      </c>
      <c r="GM511" t="str">
        <v>Voices GY</v>
      </c>
      <c r="GN511" t="str">
        <v>We World GVC</v>
      </c>
      <c r="GO511" t="str">
        <v>World Council of Credit Unions</v>
      </c>
      <c r="GP511" t="str">
        <v>World Food Programme (WFP)</v>
      </c>
      <c r="GQ511" t="str">
        <v>World Vision</v>
      </c>
      <c r="GR511" t="str">
        <v>ZOA</v>
      </c>
    </row>
    <row r="512" spans="8:200" x14ac:dyDescent="0.3">
      <c r="H512" t="str" cm="1">
        <f t="array" ref="H512:GR512">TRANSPOSE(_xlfn._xlws.SORT(_xlfn._xlws.FILTER(Table3[Name],ISNUMBER(SEARCH(' Activity Sheet'!D566,Table3[Name])),"Not found"),,1))</f>
        <v>.New Organisation</v>
      </c>
      <c r="I512" t="str">
        <v>ABV - Association of Good with Life</v>
      </c>
      <c r="J512" t="str">
        <v>ACAPS</v>
      </c>
      <c r="K512" t="str">
        <v>Acción y Desarrollo</v>
      </c>
      <c r="L512" t="str">
        <v>ACTED</v>
      </c>
      <c r="M512" t="str">
        <v>Action against Hunger</v>
      </c>
      <c r="N512" t="str">
        <v>ActionAid</v>
      </c>
      <c r="O512" t="str">
        <v>Adventist Development and Relief Agency (ADRA)</v>
      </c>
      <c r="P512" t="str">
        <v>Alas de Colibrí Foundation</v>
      </c>
      <c r="Q512" t="str">
        <v>Alianza por la Solidaridad</v>
      </c>
      <c r="R512" t="str">
        <v>Alianza por Venezuela</v>
      </c>
      <c r="S512" t="str">
        <v>Americares Foundation</v>
      </c>
      <c r="T512" t="str">
        <v>Argentine Commission for Refugees and Migrants (CAREF)</v>
      </c>
      <c r="U512" t="str">
        <v>Asociación Aves</v>
      </c>
      <c r="V512" t="str">
        <v>Asociación de Jubilados y Pensionados Venezolanos en Argentina</v>
      </c>
      <c r="W512" t="str">
        <v>Asociación de Venezolanos en Eloy Alfaro</v>
      </c>
      <c r="X512" t="str">
        <v>Asociación Fundación contra el Hambre Perú</v>
      </c>
      <c r="Y512" t="str">
        <v>Asociación Migrantes Venezolanos</v>
      </c>
      <c r="Z512" t="str">
        <v>Asociación Misioneros de San Carlos Scalabrinianos</v>
      </c>
      <c r="AA512" t="str">
        <v>Asociacion Proteccion Poblacion Vulnerable</v>
      </c>
      <c r="AB512" t="str">
        <v>Asociación Quinta Ola</v>
      </c>
      <c r="AC512" t="str">
        <v>Asociación Salto Ángel</v>
      </c>
      <c r="AD512" t="str">
        <v>Asociación Venezuela en Ecuador AC</v>
      </c>
      <c r="AE512" t="str">
        <v>ASOVENAR</v>
      </c>
      <c r="AF512" t="str">
        <v>Associação Hermanitos</v>
      </c>
      <c r="AG512" t="str">
        <v>AVSI Foundation</v>
      </c>
      <c r="AH512" t="str">
        <v>Bethany Christian Services</v>
      </c>
      <c r="AI512" t="str">
        <v>Blumont</v>
      </c>
      <c r="AJ512" t="str">
        <v>CARE</v>
      </c>
      <c r="AK512" t="str">
        <v>Caritas Brazil</v>
      </c>
      <c r="AL512" t="str">
        <v>Caritas Ecuador</v>
      </c>
      <c r="AM512" t="str">
        <v>Caritas Germany</v>
      </c>
      <c r="AN512" t="str">
        <v>Caritas Manaus</v>
      </c>
      <c r="AO512" t="str">
        <v>Caritas Parana</v>
      </c>
      <c r="AP512" t="str">
        <v>Caritas Peru</v>
      </c>
      <c r="AQ512" t="str">
        <v>Caritas Rio de Janeiro</v>
      </c>
      <c r="AR512" t="str">
        <v>Caritas São Paulo</v>
      </c>
      <c r="AS512" t="str">
        <v>Caritas Switzerland</v>
      </c>
      <c r="AT512" t="str">
        <v>CCEFIRO Association</v>
      </c>
      <c r="AU512" t="str">
        <v>CEDRO</v>
      </c>
      <c r="AV512" t="str">
        <v>Center for Integrated Studies and Programs for Sustainable Development (CIEDS)</v>
      </c>
      <c r="AW512" t="str">
        <v>Center for Migration and Human Rights of the Diocese of Roraima (CMDH)</v>
      </c>
      <c r="AX512" t="str">
        <v>Centro de Atencion Psicosocial (CAPS)</v>
      </c>
      <c r="AY512" t="str">
        <v>CESAL</v>
      </c>
      <c r="AZ512" t="str">
        <v>CESVI-Cooperazione e Sviluppo</v>
      </c>
      <c r="BA512" t="str">
        <v>ChildFund International</v>
      </c>
      <c r="BB512" t="str">
        <v>CHS Alternativo</v>
      </c>
      <c r="BC512" t="str">
        <v>Churún Merú Association</v>
      </c>
      <c r="BD512" t="str">
        <v>Coalición por Venezuela</v>
      </c>
      <c r="BE512" t="str">
        <v>Colonia Foundation of Venezuelans in the Dominican Republic (FUNCOVERD)</v>
      </c>
      <c r="BF512" t="str">
        <v>COLVENZ</v>
      </c>
      <c r="BG512" t="str">
        <v>Compassiva</v>
      </c>
      <c r="BH512" t="str">
        <v>Consejo Interreligioso del Perú - Religiones por la Paz</v>
      </c>
      <c r="BI512" t="str">
        <v>Consorcio ONG OCIPI Y Capellanía Nacional OFICA</v>
      </c>
      <c r="BJ512" t="str">
        <v>COOPI - International Cooperation Foundation</v>
      </c>
      <c r="BK512" t="str">
        <v>Corporación Colectivo Sin Fronteras</v>
      </c>
      <c r="BL512" t="str">
        <v>CRISFE Foundation</v>
      </c>
      <c r="BM512" t="str">
        <v>Cuso International</v>
      </c>
      <c r="BN512" t="str">
        <v>Danielle’s Children Fund (DCF)</v>
      </c>
      <c r="BO512" t="str">
        <v>Danish Refugee Council (DRC)</v>
      </c>
      <c r="BP512" t="str">
        <v>Development Support Association - APOYAR</v>
      </c>
      <c r="BQ512" t="str">
        <v>Diakonie Katastrophenhilfe</v>
      </c>
      <c r="BR512" t="str">
        <v>Diálogo Diverso</v>
      </c>
      <c r="BS512" t="str">
        <v>Doctors of the World</v>
      </c>
      <c r="BT512" t="str">
        <v>Dominican Institute for Integrated Development</v>
      </c>
      <c r="BU512" t="str">
        <v>Duendes y Ángeles Vinotinto República Dominicana</v>
      </c>
      <c r="BV512" t="str">
        <v>Encuentros SJS (Servicio Jesuita de la Solidaridad)</v>
      </c>
      <c r="BW512" t="str">
        <v>Ending Violence Against Migrants</v>
      </c>
      <c r="BX512" t="str">
        <v>Equidad Foundation</v>
      </c>
      <c r="BY512" t="str">
        <v>Equilibrium CenDE</v>
      </c>
      <c r="BZ512" t="str">
        <v>Facultad de Psicología - Universidad de la República (UDELAR)</v>
      </c>
      <c r="CA512" t="str">
        <v>First International Emergency and Solidarités International</v>
      </c>
      <c r="CB512" t="str">
        <v>Fondo Ecuatoriano Populorum Progressio</v>
      </c>
      <c r="CC512" t="str">
        <v>Foro Salud Callao</v>
      </c>
      <c r="CD512" t="str">
        <v>Foundation for the Integration and Development of Latin America (FIDAL)</v>
      </c>
      <c r="CE512" t="str">
        <v>Foundation of the Americas (FUDELA)</v>
      </c>
      <c r="CF512" t="str">
        <v>Fraternity Without Borders</v>
      </c>
      <c r="CG512" t="str">
        <v>Fundación Brisas del Norte</v>
      </c>
      <c r="CH512" t="str">
        <v>Fundación Colombovenezolana Nueva Ilusión</v>
      </c>
      <c r="CI512" t="str">
        <v>Fundación Nakama's</v>
      </c>
      <c r="CJ512" t="str">
        <v>Fundación RadaBer</v>
      </c>
      <c r="CK512" t="str">
        <v>Fundación Scalabrini Bolivia</v>
      </c>
      <c r="CL512" t="str">
        <v>Fundacion Social Vivan los Niños</v>
      </c>
      <c r="CM512" t="str">
        <v>FUNVEAC</v>
      </c>
      <c r="CN512" t="str">
        <v>German Development Cooperation Agency GIZ</v>
      </c>
      <c r="CO512" t="str">
        <v>Globalizate Radio</v>
      </c>
      <c r="CP512" t="str">
        <v>GOAL</v>
      </c>
      <c r="CQ512" t="str">
        <v>Halü Bienestar Humano Foundation (HALU)</v>
      </c>
      <c r="CR512" t="str">
        <v>Heartland Alliance International (HAI)</v>
      </c>
      <c r="CS512" t="str">
        <v>HELVETAS Swiss Intercooperation</v>
      </c>
      <c r="CT512" t="str">
        <v>HIAS</v>
      </c>
      <c r="CU512" t="str">
        <v>Human Rights Defence Curaçao</v>
      </c>
      <c r="CV512" t="str">
        <v>Humanity &amp; Inclusion</v>
      </c>
      <c r="CW512" t="str">
        <v>Humans Analytic</v>
      </c>
      <c r="CX512" t="str">
        <v>Idas y Vueltas Association</v>
      </c>
      <c r="CY512" t="str">
        <v>iMMAP</v>
      </c>
      <c r="CZ512" t="str">
        <v>IMPACT Initiatives (REACH)</v>
      </c>
      <c r="DA512" t="str">
        <v>Inmigrante Feliz Association</v>
      </c>
      <c r="DB512" t="str">
        <v>Institute for Migration and Human Rights (IMDH)</v>
      </c>
      <c r="DC512" t="str">
        <v>Institute of Natural and Cultural Heritage (IPANC)</v>
      </c>
      <c r="DD512" t="str">
        <v>International Committee for the Development of People (CISP)</v>
      </c>
      <c r="DE512" t="str">
        <v>International Federation of the Red Cross (IFRC)</v>
      </c>
      <c r="DF512" t="str">
        <v>International Labour Organization (ILO)</v>
      </c>
      <c r="DG512" t="str">
        <v>International Medical Corps</v>
      </c>
      <c r="DH512" t="str">
        <v>International Organization for Migration (IOM)</v>
      </c>
      <c r="DI512" t="str">
        <v>International Rescue Committee (IRC)</v>
      </c>
      <c r="DJ512" t="str">
        <v>INTERSOS</v>
      </c>
      <c r="DK512" t="str">
        <v>Jesuit Migrant Service (JMS)</v>
      </c>
      <c r="DL512" t="str">
        <v>Jesuit Refugee Service (JRS)</v>
      </c>
      <c r="DM512" t="str">
        <v>Jesuit Service for Migrants and Refugees (JSMR)</v>
      </c>
      <c r="DN512" t="str">
        <v>Joint United Nations Programme on HIV/AIDS (UNAIDS)</v>
      </c>
      <c r="DO512" t="str">
        <v>Kimirina Coorporation</v>
      </c>
      <c r="DP512" t="str">
        <v>La Casita Hispanic Cultural Centre</v>
      </c>
      <c r="DQ512" t="str">
        <v>Latin American Network of Non-Governmental Organizations of Persons with Disabilities and their Families (RIADIS)</v>
      </c>
      <c r="DR512" t="str">
        <v>LGBT+ Movement Brazil</v>
      </c>
      <c r="DS512" t="str">
        <v>Living Water Community (LWC)</v>
      </c>
      <c r="DT512" t="str">
        <v>LLANOVENCOL</v>
      </c>
      <c r="DU512" t="str">
        <v>Lutheran World Federation</v>
      </c>
      <c r="DV512" t="str">
        <v>Lutheran World Relief</v>
      </c>
      <c r="DW512" t="str">
        <v>Malteser International</v>
      </c>
      <c r="DX512" t="str">
        <v>Mana Institute</v>
      </c>
      <c r="DY512" t="str">
        <v>Manos Veneguayas Association</v>
      </c>
      <c r="DZ512" t="str">
        <v>Más Igualdad Perú</v>
      </c>
      <c r="EA512" t="str">
        <v>MedGlobal</v>
      </c>
      <c r="EB512" t="str">
        <v>Medical Teams International</v>
      </c>
      <c r="EC512" t="str">
        <v>Mercy Corps</v>
      </c>
      <c r="ED512" t="str">
        <v>Migrant Service Center (CAM)</v>
      </c>
      <c r="EE512" t="str">
        <v>Migrants, Refugees and Argentine Social Entrepreneurs (MIRARES)</v>
      </c>
      <c r="EF512" t="str">
        <v>Mision Scalabriniana - Ecuador</v>
      </c>
      <c r="EG512" t="str">
        <v>Missão Paz</v>
      </c>
      <c r="EH512" t="str">
        <v>Museu A CASA</v>
      </c>
      <c r="EI512" t="str">
        <v>Norwegian Refugee Council (NRC)</v>
      </c>
      <c r="EJ512" t="str">
        <v>ONG Migrantes por el Maule</v>
      </c>
      <c r="EK512" t="str">
        <v>ONG Preemptive Love Coalition Colombia</v>
      </c>
      <c r="EL512" t="str">
        <v>Organización Transfomando Vidas</v>
      </c>
      <c r="EM512" t="str">
        <v>Organization of Ibero-American States for Education, Science and Culture (OEI)</v>
      </c>
      <c r="EN512" t="str">
        <v>OXFAM</v>
      </c>
      <c r="EO512" t="str">
        <v>Panamerican Development Foundation</v>
      </c>
      <c r="EP512" t="str">
        <v>Panamerican Health Organization/World Health Organization (PAHO/WHO)</v>
      </c>
      <c r="EQ512" t="str">
        <v>Pastoral of Human Mobility - Peruvian Episcopal Conference</v>
      </c>
      <c r="ER512" t="str">
        <v>Pastoral Service for Migrants National</v>
      </c>
      <c r="ES512" t="str">
        <v>Permanent Human Rights defense Committee (CDH)</v>
      </c>
      <c r="ET512" t="str">
        <v>Pirilampos Institute - Group of visits and voluntary actions in Roraima</v>
      </c>
      <c r="EU512" t="str">
        <v>Plan International</v>
      </c>
      <c r="EV512" t="str">
        <v>Population Program, Faculty of Social Sciences, University of the Republic</v>
      </c>
      <c r="EW512" t="str">
        <v>Profamilia Association</v>
      </c>
      <c r="EX512" t="str">
        <v>Red con Migrantes y Refugiados</v>
      </c>
      <c r="EY512" t="str">
        <v>Red Cross Colombia</v>
      </c>
      <c r="EZ512" t="str">
        <v>Red Cross Ecuador</v>
      </c>
      <c r="FA512" t="str">
        <v>Red Cross Peru</v>
      </c>
      <c r="FB512" t="str">
        <v>Red de Investigaciones en Derechos Humanos - CONICET (Consejo Nacional de Investigaciones Científicas y Técnicas)</v>
      </c>
      <c r="FC512" t="str">
        <v>RET International</v>
      </c>
      <c r="FD512" t="str">
        <v>Salú pa Tur Foundation</v>
      </c>
      <c r="FE512" t="str">
        <v>Salvation Army</v>
      </c>
      <c r="FF512" t="str">
        <v>Samaritan's Purse</v>
      </c>
      <c r="FG512" t="str">
        <v>Save the Children International (SCI)</v>
      </c>
      <c r="FH512" t="str">
        <v>Scalabrini Foundation Chile</v>
      </c>
      <c r="FI512" t="str">
        <v>Sección Peruana de Amnistía Internacional</v>
      </c>
      <c r="FJ512" t="str">
        <v>Serviço Pastoral dos Migrantes do Nordeste</v>
      </c>
      <c r="FK512" t="str">
        <v>Sesame Workshop</v>
      </c>
      <c r="FL512" t="str">
        <v>Si, Da Vida</v>
      </c>
      <c r="FM512" t="str">
        <v>Solidarity and Action Asociation</v>
      </c>
      <c r="FN512" t="str">
        <v>SOS Children's Villages</v>
      </c>
      <c r="FO512" t="str">
        <v>Tarabita Foundation</v>
      </c>
      <c r="FP512" t="str">
        <v>Tearfund</v>
      </c>
      <c r="FQ512" t="str">
        <v>TECHO</v>
      </c>
      <c r="FR512" t="str">
        <v>Terranueva Foundation</v>
      </c>
      <c r="FS512" t="str">
        <v>Terre des Hommes Suisse</v>
      </c>
      <c r="FT512" t="str">
        <v>The Israel Forum for International Humanitarian Aid (IsraAID)</v>
      </c>
      <c r="FU512" t="str">
        <v>Unión Venezolana en Perú</v>
      </c>
      <c r="FV512" t="str">
        <v>United Nations Children's Fund (UNICEF)</v>
      </c>
      <c r="FW512" t="str">
        <v>United Nations Development Programme (UNDP)</v>
      </c>
      <c r="FX512" t="str">
        <v>United Nations Educational, Scientific and Cultural Organization (UNESCO)</v>
      </c>
      <c r="FY512" t="str">
        <v>United Nations Entity for Gender Equality and the Empowerment of Women (UNWOMEN)</v>
      </c>
      <c r="FZ512" t="str">
        <v>United Nations Food and Agricultural Organization (FAO)</v>
      </c>
      <c r="GA512" t="str">
        <v>United Nations High Commissioner for Refugees (UNHCR)</v>
      </c>
      <c r="GB512" t="str">
        <v>United Nations Office of the High Commissioner for Human Rights (OHCHR)</v>
      </c>
      <c r="GC512" t="str">
        <v>United Nations Office on Drugs and Crime (UNODC)</v>
      </c>
      <c r="GD512" t="str">
        <v>United Nations Population Fund (UNFPA)</v>
      </c>
      <c r="GE512" t="str">
        <v>United Nations Programme for Human Settlements (UN Habitat)</v>
      </c>
      <c r="GF512" t="str">
        <v>Vale da Benção Educational and Charitable Association (AEBVB)</v>
      </c>
      <c r="GG512" t="str">
        <v>VenAruba Solidaria</v>
      </c>
      <c r="GH512" t="str">
        <v>Venex Curacao Foundation</v>
      </c>
      <c r="GI512" t="str">
        <v>Venezolanos en Barranquilla</v>
      </c>
      <c r="GJ512" t="str">
        <v>Venezolanos en San Cristóbal</v>
      </c>
      <c r="GK512" t="str">
        <v>Venezuelan Emigrant Foundation (FEV)</v>
      </c>
      <c r="GL512" t="str">
        <v>Vicaría de Pastoral Social Caritas</v>
      </c>
      <c r="GM512" t="str">
        <v>Voices GY</v>
      </c>
      <c r="GN512" t="str">
        <v>We World GVC</v>
      </c>
      <c r="GO512" t="str">
        <v>World Council of Credit Unions</v>
      </c>
      <c r="GP512" t="str">
        <v>World Food Programme (WFP)</v>
      </c>
      <c r="GQ512" t="str">
        <v>World Vision</v>
      </c>
      <c r="GR512" t="str">
        <v>ZOA</v>
      </c>
    </row>
    <row r="513" spans="8:200" x14ac:dyDescent="0.3">
      <c r="H513" t="str" cm="1">
        <f t="array" ref="H513:GR513">TRANSPOSE(_xlfn._xlws.SORT(_xlfn._xlws.FILTER(Table3[Name],ISNUMBER(SEARCH(' Activity Sheet'!D567,Table3[Name])),"Not found"),,1))</f>
        <v>.New Organisation</v>
      </c>
      <c r="I513" t="str">
        <v>ABV - Association of Good with Life</v>
      </c>
      <c r="J513" t="str">
        <v>ACAPS</v>
      </c>
      <c r="K513" t="str">
        <v>Acción y Desarrollo</v>
      </c>
      <c r="L513" t="str">
        <v>ACTED</v>
      </c>
      <c r="M513" t="str">
        <v>Action against Hunger</v>
      </c>
      <c r="N513" t="str">
        <v>ActionAid</v>
      </c>
      <c r="O513" t="str">
        <v>Adventist Development and Relief Agency (ADRA)</v>
      </c>
      <c r="P513" t="str">
        <v>Alas de Colibrí Foundation</v>
      </c>
      <c r="Q513" t="str">
        <v>Alianza por la Solidaridad</v>
      </c>
      <c r="R513" t="str">
        <v>Alianza por Venezuela</v>
      </c>
      <c r="S513" t="str">
        <v>Americares Foundation</v>
      </c>
      <c r="T513" t="str">
        <v>Argentine Commission for Refugees and Migrants (CAREF)</v>
      </c>
      <c r="U513" t="str">
        <v>Asociación Aves</v>
      </c>
      <c r="V513" t="str">
        <v>Asociación de Jubilados y Pensionados Venezolanos en Argentina</v>
      </c>
      <c r="W513" t="str">
        <v>Asociación de Venezolanos en Eloy Alfaro</v>
      </c>
      <c r="X513" t="str">
        <v>Asociación Fundación contra el Hambre Perú</v>
      </c>
      <c r="Y513" t="str">
        <v>Asociación Migrantes Venezolanos</v>
      </c>
      <c r="Z513" t="str">
        <v>Asociación Misioneros de San Carlos Scalabrinianos</v>
      </c>
      <c r="AA513" t="str">
        <v>Asociacion Proteccion Poblacion Vulnerable</v>
      </c>
      <c r="AB513" t="str">
        <v>Asociación Quinta Ola</v>
      </c>
      <c r="AC513" t="str">
        <v>Asociación Salto Ángel</v>
      </c>
      <c r="AD513" t="str">
        <v>Asociación Venezuela en Ecuador AC</v>
      </c>
      <c r="AE513" t="str">
        <v>ASOVENAR</v>
      </c>
      <c r="AF513" t="str">
        <v>Associação Hermanitos</v>
      </c>
      <c r="AG513" t="str">
        <v>AVSI Foundation</v>
      </c>
      <c r="AH513" t="str">
        <v>Bethany Christian Services</v>
      </c>
      <c r="AI513" t="str">
        <v>Blumont</v>
      </c>
      <c r="AJ513" t="str">
        <v>CARE</v>
      </c>
      <c r="AK513" t="str">
        <v>Caritas Brazil</v>
      </c>
      <c r="AL513" t="str">
        <v>Caritas Ecuador</v>
      </c>
      <c r="AM513" t="str">
        <v>Caritas Germany</v>
      </c>
      <c r="AN513" t="str">
        <v>Caritas Manaus</v>
      </c>
      <c r="AO513" t="str">
        <v>Caritas Parana</v>
      </c>
      <c r="AP513" t="str">
        <v>Caritas Peru</v>
      </c>
      <c r="AQ513" t="str">
        <v>Caritas Rio de Janeiro</v>
      </c>
      <c r="AR513" t="str">
        <v>Caritas São Paulo</v>
      </c>
      <c r="AS513" t="str">
        <v>Caritas Switzerland</v>
      </c>
      <c r="AT513" t="str">
        <v>CCEFIRO Association</v>
      </c>
      <c r="AU513" t="str">
        <v>CEDRO</v>
      </c>
      <c r="AV513" t="str">
        <v>Center for Integrated Studies and Programs for Sustainable Development (CIEDS)</v>
      </c>
      <c r="AW513" t="str">
        <v>Center for Migration and Human Rights of the Diocese of Roraima (CMDH)</v>
      </c>
      <c r="AX513" t="str">
        <v>Centro de Atencion Psicosocial (CAPS)</v>
      </c>
      <c r="AY513" t="str">
        <v>CESAL</v>
      </c>
      <c r="AZ513" t="str">
        <v>CESVI-Cooperazione e Sviluppo</v>
      </c>
      <c r="BA513" t="str">
        <v>ChildFund International</v>
      </c>
      <c r="BB513" t="str">
        <v>CHS Alternativo</v>
      </c>
      <c r="BC513" t="str">
        <v>Churún Merú Association</v>
      </c>
      <c r="BD513" t="str">
        <v>Coalición por Venezuela</v>
      </c>
      <c r="BE513" t="str">
        <v>Colonia Foundation of Venezuelans in the Dominican Republic (FUNCOVERD)</v>
      </c>
      <c r="BF513" t="str">
        <v>COLVENZ</v>
      </c>
      <c r="BG513" t="str">
        <v>Compassiva</v>
      </c>
      <c r="BH513" t="str">
        <v>Consejo Interreligioso del Perú - Religiones por la Paz</v>
      </c>
      <c r="BI513" t="str">
        <v>Consorcio ONG OCIPI Y Capellanía Nacional OFICA</v>
      </c>
      <c r="BJ513" t="str">
        <v>COOPI - International Cooperation Foundation</v>
      </c>
      <c r="BK513" t="str">
        <v>Corporación Colectivo Sin Fronteras</v>
      </c>
      <c r="BL513" t="str">
        <v>CRISFE Foundation</v>
      </c>
      <c r="BM513" t="str">
        <v>Cuso International</v>
      </c>
      <c r="BN513" t="str">
        <v>Danielle’s Children Fund (DCF)</v>
      </c>
      <c r="BO513" t="str">
        <v>Danish Refugee Council (DRC)</v>
      </c>
      <c r="BP513" t="str">
        <v>Development Support Association - APOYAR</v>
      </c>
      <c r="BQ513" t="str">
        <v>Diakonie Katastrophenhilfe</v>
      </c>
      <c r="BR513" t="str">
        <v>Diálogo Diverso</v>
      </c>
      <c r="BS513" t="str">
        <v>Doctors of the World</v>
      </c>
      <c r="BT513" t="str">
        <v>Dominican Institute for Integrated Development</v>
      </c>
      <c r="BU513" t="str">
        <v>Duendes y Ángeles Vinotinto República Dominicana</v>
      </c>
      <c r="BV513" t="str">
        <v>Encuentros SJS (Servicio Jesuita de la Solidaridad)</v>
      </c>
      <c r="BW513" t="str">
        <v>Ending Violence Against Migrants</v>
      </c>
      <c r="BX513" t="str">
        <v>Equidad Foundation</v>
      </c>
      <c r="BY513" t="str">
        <v>Equilibrium CenDE</v>
      </c>
      <c r="BZ513" t="str">
        <v>Facultad de Psicología - Universidad de la República (UDELAR)</v>
      </c>
      <c r="CA513" t="str">
        <v>First International Emergency and Solidarités International</v>
      </c>
      <c r="CB513" t="str">
        <v>Fondo Ecuatoriano Populorum Progressio</v>
      </c>
      <c r="CC513" t="str">
        <v>Foro Salud Callao</v>
      </c>
      <c r="CD513" t="str">
        <v>Foundation for the Integration and Development of Latin America (FIDAL)</v>
      </c>
      <c r="CE513" t="str">
        <v>Foundation of the Americas (FUDELA)</v>
      </c>
      <c r="CF513" t="str">
        <v>Fraternity Without Borders</v>
      </c>
      <c r="CG513" t="str">
        <v>Fundación Brisas del Norte</v>
      </c>
      <c r="CH513" t="str">
        <v>Fundación Colombovenezolana Nueva Ilusión</v>
      </c>
      <c r="CI513" t="str">
        <v>Fundación Nakama's</v>
      </c>
      <c r="CJ513" t="str">
        <v>Fundación RadaBer</v>
      </c>
      <c r="CK513" t="str">
        <v>Fundación Scalabrini Bolivia</v>
      </c>
      <c r="CL513" t="str">
        <v>Fundacion Social Vivan los Niños</v>
      </c>
      <c r="CM513" t="str">
        <v>FUNVEAC</v>
      </c>
      <c r="CN513" t="str">
        <v>German Development Cooperation Agency GIZ</v>
      </c>
      <c r="CO513" t="str">
        <v>Globalizate Radio</v>
      </c>
      <c r="CP513" t="str">
        <v>GOAL</v>
      </c>
      <c r="CQ513" t="str">
        <v>Halü Bienestar Humano Foundation (HALU)</v>
      </c>
      <c r="CR513" t="str">
        <v>Heartland Alliance International (HAI)</v>
      </c>
      <c r="CS513" t="str">
        <v>HELVETAS Swiss Intercooperation</v>
      </c>
      <c r="CT513" t="str">
        <v>HIAS</v>
      </c>
      <c r="CU513" t="str">
        <v>Human Rights Defence Curaçao</v>
      </c>
      <c r="CV513" t="str">
        <v>Humanity &amp; Inclusion</v>
      </c>
      <c r="CW513" t="str">
        <v>Humans Analytic</v>
      </c>
      <c r="CX513" t="str">
        <v>Idas y Vueltas Association</v>
      </c>
      <c r="CY513" t="str">
        <v>iMMAP</v>
      </c>
      <c r="CZ513" t="str">
        <v>IMPACT Initiatives (REACH)</v>
      </c>
      <c r="DA513" t="str">
        <v>Inmigrante Feliz Association</v>
      </c>
      <c r="DB513" t="str">
        <v>Institute for Migration and Human Rights (IMDH)</v>
      </c>
      <c r="DC513" t="str">
        <v>Institute of Natural and Cultural Heritage (IPANC)</v>
      </c>
      <c r="DD513" t="str">
        <v>International Committee for the Development of People (CISP)</v>
      </c>
      <c r="DE513" t="str">
        <v>International Federation of the Red Cross (IFRC)</v>
      </c>
      <c r="DF513" t="str">
        <v>International Labour Organization (ILO)</v>
      </c>
      <c r="DG513" t="str">
        <v>International Medical Corps</v>
      </c>
      <c r="DH513" t="str">
        <v>International Organization for Migration (IOM)</v>
      </c>
      <c r="DI513" t="str">
        <v>International Rescue Committee (IRC)</v>
      </c>
      <c r="DJ513" t="str">
        <v>INTERSOS</v>
      </c>
      <c r="DK513" t="str">
        <v>Jesuit Migrant Service (JMS)</v>
      </c>
      <c r="DL513" t="str">
        <v>Jesuit Refugee Service (JRS)</v>
      </c>
      <c r="DM513" t="str">
        <v>Jesuit Service for Migrants and Refugees (JSMR)</v>
      </c>
      <c r="DN513" t="str">
        <v>Joint United Nations Programme on HIV/AIDS (UNAIDS)</v>
      </c>
      <c r="DO513" t="str">
        <v>Kimirina Coorporation</v>
      </c>
      <c r="DP513" t="str">
        <v>La Casita Hispanic Cultural Centre</v>
      </c>
      <c r="DQ513" t="str">
        <v>Latin American Network of Non-Governmental Organizations of Persons with Disabilities and their Families (RIADIS)</v>
      </c>
      <c r="DR513" t="str">
        <v>LGBT+ Movement Brazil</v>
      </c>
      <c r="DS513" t="str">
        <v>Living Water Community (LWC)</v>
      </c>
      <c r="DT513" t="str">
        <v>LLANOVENCOL</v>
      </c>
      <c r="DU513" t="str">
        <v>Lutheran World Federation</v>
      </c>
      <c r="DV513" t="str">
        <v>Lutheran World Relief</v>
      </c>
      <c r="DW513" t="str">
        <v>Malteser International</v>
      </c>
      <c r="DX513" t="str">
        <v>Mana Institute</v>
      </c>
      <c r="DY513" t="str">
        <v>Manos Veneguayas Association</v>
      </c>
      <c r="DZ513" t="str">
        <v>Más Igualdad Perú</v>
      </c>
      <c r="EA513" t="str">
        <v>MedGlobal</v>
      </c>
      <c r="EB513" t="str">
        <v>Medical Teams International</v>
      </c>
      <c r="EC513" t="str">
        <v>Mercy Corps</v>
      </c>
      <c r="ED513" t="str">
        <v>Migrant Service Center (CAM)</v>
      </c>
      <c r="EE513" t="str">
        <v>Migrants, Refugees and Argentine Social Entrepreneurs (MIRARES)</v>
      </c>
      <c r="EF513" t="str">
        <v>Mision Scalabriniana - Ecuador</v>
      </c>
      <c r="EG513" t="str">
        <v>Missão Paz</v>
      </c>
      <c r="EH513" t="str">
        <v>Museu A CASA</v>
      </c>
      <c r="EI513" t="str">
        <v>Norwegian Refugee Council (NRC)</v>
      </c>
      <c r="EJ513" t="str">
        <v>ONG Migrantes por el Maule</v>
      </c>
      <c r="EK513" t="str">
        <v>ONG Preemptive Love Coalition Colombia</v>
      </c>
      <c r="EL513" t="str">
        <v>Organización Transfomando Vidas</v>
      </c>
      <c r="EM513" t="str">
        <v>Organization of Ibero-American States for Education, Science and Culture (OEI)</v>
      </c>
      <c r="EN513" t="str">
        <v>OXFAM</v>
      </c>
      <c r="EO513" t="str">
        <v>Panamerican Development Foundation</v>
      </c>
      <c r="EP513" t="str">
        <v>Panamerican Health Organization/World Health Organization (PAHO/WHO)</v>
      </c>
      <c r="EQ513" t="str">
        <v>Pastoral of Human Mobility - Peruvian Episcopal Conference</v>
      </c>
      <c r="ER513" t="str">
        <v>Pastoral Service for Migrants National</v>
      </c>
      <c r="ES513" t="str">
        <v>Permanent Human Rights defense Committee (CDH)</v>
      </c>
      <c r="ET513" t="str">
        <v>Pirilampos Institute - Group of visits and voluntary actions in Roraima</v>
      </c>
      <c r="EU513" t="str">
        <v>Plan International</v>
      </c>
      <c r="EV513" t="str">
        <v>Population Program, Faculty of Social Sciences, University of the Republic</v>
      </c>
      <c r="EW513" t="str">
        <v>Profamilia Association</v>
      </c>
      <c r="EX513" t="str">
        <v>Red con Migrantes y Refugiados</v>
      </c>
      <c r="EY513" t="str">
        <v>Red Cross Colombia</v>
      </c>
      <c r="EZ513" t="str">
        <v>Red Cross Ecuador</v>
      </c>
      <c r="FA513" t="str">
        <v>Red Cross Peru</v>
      </c>
      <c r="FB513" t="str">
        <v>Red de Investigaciones en Derechos Humanos - CONICET (Consejo Nacional de Investigaciones Científicas y Técnicas)</v>
      </c>
      <c r="FC513" t="str">
        <v>RET International</v>
      </c>
      <c r="FD513" t="str">
        <v>Salú pa Tur Foundation</v>
      </c>
      <c r="FE513" t="str">
        <v>Salvation Army</v>
      </c>
      <c r="FF513" t="str">
        <v>Samaritan's Purse</v>
      </c>
      <c r="FG513" t="str">
        <v>Save the Children International (SCI)</v>
      </c>
      <c r="FH513" t="str">
        <v>Scalabrini Foundation Chile</v>
      </c>
      <c r="FI513" t="str">
        <v>Sección Peruana de Amnistía Internacional</v>
      </c>
      <c r="FJ513" t="str">
        <v>Serviço Pastoral dos Migrantes do Nordeste</v>
      </c>
      <c r="FK513" t="str">
        <v>Sesame Workshop</v>
      </c>
      <c r="FL513" t="str">
        <v>Si, Da Vida</v>
      </c>
      <c r="FM513" t="str">
        <v>Solidarity and Action Asociation</v>
      </c>
      <c r="FN513" t="str">
        <v>SOS Children's Villages</v>
      </c>
      <c r="FO513" t="str">
        <v>Tarabita Foundation</v>
      </c>
      <c r="FP513" t="str">
        <v>Tearfund</v>
      </c>
      <c r="FQ513" t="str">
        <v>TECHO</v>
      </c>
      <c r="FR513" t="str">
        <v>Terranueva Foundation</v>
      </c>
      <c r="FS513" t="str">
        <v>Terre des Hommes Suisse</v>
      </c>
      <c r="FT513" t="str">
        <v>The Israel Forum for International Humanitarian Aid (IsraAID)</v>
      </c>
      <c r="FU513" t="str">
        <v>Unión Venezolana en Perú</v>
      </c>
      <c r="FV513" t="str">
        <v>United Nations Children's Fund (UNICEF)</v>
      </c>
      <c r="FW513" t="str">
        <v>United Nations Development Programme (UNDP)</v>
      </c>
      <c r="FX513" t="str">
        <v>United Nations Educational, Scientific and Cultural Organization (UNESCO)</v>
      </c>
      <c r="FY513" t="str">
        <v>United Nations Entity for Gender Equality and the Empowerment of Women (UNWOMEN)</v>
      </c>
      <c r="FZ513" t="str">
        <v>United Nations Food and Agricultural Organization (FAO)</v>
      </c>
      <c r="GA513" t="str">
        <v>United Nations High Commissioner for Refugees (UNHCR)</v>
      </c>
      <c r="GB513" t="str">
        <v>United Nations Office of the High Commissioner for Human Rights (OHCHR)</v>
      </c>
      <c r="GC513" t="str">
        <v>United Nations Office on Drugs and Crime (UNODC)</v>
      </c>
      <c r="GD513" t="str">
        <v>United Nations Population Fund (UNFPA)</v>
      </c>
      <c r="GE513" t="str">
        <v>United Nations Programme for Human Settlements (UN Habitat)</v>
      </c>
      <c r="GF513" t="str">
        <v>Vale da Benção Educational and Charitable Association (AEBVB)</v>
      </c>
      <c r="GG513" t="str">
        <v>VenAruba Solidaria</v>
      </c>
      <c r="GH513" t="str">
        <v>Venex Curacao Foundation</v>
      </c>
      <c r="GI513" t="str">
        <v>Venezolanos en Barranquilla</v>
      </c>
      <c r="GJ513" t="str">
        <v>Venezolanos en San Cristóbal</v>
      </c>
      <c r="GK513" t="str">
        <v>Venezuelan Emigrant Foundation (FEV)</v>
      </c>
      <c r="GL513" t="str">
        <v>Vicaría de Pastoral Social Caritas</v>
      </c>
      <c r="GM513" t="str">
        <v>Voices GY</v>
      </c>
      <c r="GN513" t="str">
        <v>We World GVC</v>
      </c>
      <c r="GO513" t="str">
        <v>World Council of Credit Unions</v>
      </c>
      <c r="GP513" t="str">
        <v>World Food Programme (WFP)</v>
      </c>
      <c r="GQ513" t="str">
        <v>World Vision</v>
      </c>
      <c r="GR513" t="str">
        <v>ZOA</v>
      </c>
    </row>
    <row r="514" spans="8:200" x14ac:dyDescent="0.3">
      <c r="H514" t="str" cm="1">
        <f t="array" ref="H514:GR514">TRANSPOSE(_xlfn._xlws.SORT(_xlfn._xlws.FILTER(Table3[Name],ISNUMBER(SEARCH(' Activity Sheet'!D568,Table3[Name])),"Not found"),,1))</f>
        <v>.New Organisation</v>
      </c>
      <c r="I514" t="str">
        <v>ABV - Association of Good with Life</v>
      </c>
      <c r="J514" t="str">
        <v>ACAPS</v>
      </c>
      <c r="K514" t="str">
        <v>Acción y Desarrollo</v>
      </c>
      <c r="L514" t="str">
        <v>ACTED</v>
      </c>
      <c r="M514" t="str">
        <v>Action against Hunger</v>
      </c>
      <c r="N514" t="str">
        <v>ActionAid</v>
      </c>
      <c r="O514" t="str">
        <v>Adventist Development and Relief Agency (ADRA)</v>
      </c>
      <c r="P514" t="str">
        <v>Alas de Colibrí Foundation</v>
      </c>
      <c r="Q514" t="str">
        <v>Alianza por la Solidaridad</v>
      </c>
      <c r="R514" t="str">
        <v>Alianza por Venezuela</v>
      </c>
      <c r="S514" t="str">
        <v>Americares Foundation</v>
      </c>
      <c r="T514" t="str">
        <v>Argentine Commission for Refugees and Migrants (CAREF)</v>
      </c>
      <c r="U514" t="str">
        <v>Asociación Aves</v>
      </c>
      <c r="V514" t="str">
        <v>Asociación de Jubilados y Pensionados Venezolanos en Argentina</v>
      </c>
      <c r="W514" t="str">
        <v>Asociación de Venezolanos en Eloy Alfaro</v>
      </c>
      <c r="X514" t="str">
        <v>Asociación Fundación contra el Hambre Perú</v>
      </c>
      <c r="Y514" t="str">
        <v>Asociación Migrantes Venezolanos</v>
      </c>
      <c r="Z514" t="str">
        <v>Asociación Misioneros de San Carlos Scalabrinianos</v>
      </c>
      <c r="AA514" t="str">
        <v>Asociacion Proteccion Poblacion Vulnerable</v>
      </c>
      <c r="AB514" t="str">
        <v>Asociación Quinta Ola</v>
      </c>
      <c r="AC514" t="str">
        <v>Asociación Salto Ángel</v>
      </c>
      <c r="AD514" t="str">
        <v>Asociación Venezuela en Ecuador AC</v>
      </c>
      <c r="AE514" t="str">
        <v>ASOVENAR</v>
      </c>
      <c r="AF514" t="str">
        <v>Associação Hermanitos</v>
      </c>
      <c r="AG514" t="str">
        <v>AVSI Foundation</v>
      </c>
      <c r="AH514" t="str">
        <v>Bethany Christian Services</v>
      </c>
      <c r="AI514" t="str">
        <v>Blumont</v>
      </c>
      <c r="AJ514" t="str">
        <v>CARE</v>
      </c>
      <c r="AK514" t="str">
        <v>Caritas Brazil</v>
      </c>
      <c r="AL514" t="str">
        <v>Caritas Ecuador</v>
      </c>
      <c r="AM514" t="str">
        <v>Caritas Germany</v>
      </c>
      <c r="AN514" t="str">
        <v>Caritas Manaus</v>
      </c>
      <c r="AO514" t="str">
        <v>Caritas Parana</v>
      </c>
      <c r="AP514" t="str">
        <v>Caritas Peru</v>
      </c>
      <c r="AQ514" t="str">
        <v>Caritas Rio de Janeiro</v>
      </c>
      <c r="AR514" t="str">
        <v>Caritas São Paulo</v>
      </c>
      <c r="AS514" t="str">
        <v>Caritas Switzerland</v>
      </c>
      <c r="AT514" t="str">
        <v>CCEFIRO Association</v>
      </c>
      <c r="AU514" t="str">
        <v>CEDRO</v>
      </c>
      <c r="AV514" t="str">
        <v>Center for Integrated Studies and Programs for Sustainable Development (CIEDS)</v>
      </c>
      <c r="AW514" t="str">
        <v>Center for Migration and Human Rights of the Diocese of Roraima (CMDH)</v>
      </c>
      <c r="AX514" t="str">
        <v>Centro de Atencion Psicosocial (CAPS)</v>
      </c>
      <c r="AY514" t="str">
        <v>CESAL</v>
      </c>
      <c r="AZ514" t="str">
        <v>CESVI-Cooperazione e Sviluppo</v>
      </c>
      <c r="BA514" t="str">
        <v>ChildFund International</v>
      </c>
      <c r="BB514" t="str">
        <v>CHS Alternativo</v>
      </c>
      <c r="BC514" t="str">
        <v>Churún Merú Association</v>
      </c>
      <c r="BD514" t="str">
        <v>Coalición por Venezuela</v>
      </c>
      <c r="BE514" t="str">
        <v>Colonia Foundation of Venezuelans in the Dominican Republic (FUNCOVERD)</v>
      </c>
      <c r="BF514" t="str">
        <v>COLVENZ</v>
      </c>
      <c r="BG514" t="str">
        <v>Compassiva</v>
      </c>
      <c r="BH514" t="str">
        <v>Consejo Interreligioso del Perú - Religiones por la Paz</v>
      </c>
      <c r="BI514" t="str">
        <v>Consorcio ONG OCIPI Y Capellanía Nacional OFICA</v>
      </c>
      <c r="BJ514" t="str">
        <v>COOPI - International Cooperation Foundation</v>
      </c>
      <c r="BK514" t="str">
        <v>Corporación Colectivo Sin Fronteras</v>
      </c>
      <c r="BL514" t="str">
        <v>CRISFE Foundation</v>
      </c>
      <c r="BM514" t="str">
        <v>Cuso International</v>
      </c>
      <c r="BN514" t="str">
        <v>Danielle’s Children Fund (DCF)</v>
      </c>
      <c r="BO514" t="str">
        <v>Danish Refugee Council (DRC)</v>
      </c>
      <c r="BP514" t="str">
        <v>Development Support Association - APOYAR</v>
      </c>
      <c r="BQ514" t="str">
        <v>Diakonie Katastrophenhilfe</v>
      </c>
      <c r="BR514" t="str">
        <v>Diálogo Diverso</v>
      </c>
      <c r="BS514" t="str">
        <v>Doctors of the World</v>
      </c>
      <c r="BT514" t="str">
        <v>Dominican Institute for Integrated Development</v>
      </c>
      <c r="BU514" t="str">
        <v>Duendes y Ángeles Vinotinto República Dominicana</v>
      </c>
      <c r="BV514" t="str">
        <v>Encuentros SJS (Servicio Jesuita de la Solidaridad)</v>
      </c>
      <c r="BW514" t="str">
        <v>Ending Violence Against Migrants</v>
      </c>
      <c r="BX514" t="str">
        <v>Equidad Foundation</v>
      </c>
      <c r="BY514" t="str">
        <v>Equilibrium CenDE</v>
      </c>
      <c r="BZ514" t="str">
        <v>Facultad de Psicología - Universidad de la República (UDELAR)</v>
      </c>
      <c r="CA514" t="str">
        <v>First International Emergency and Solidarités International</v>
      </c>
      <c r="CB514" t="str">
        <v>Fondo Ecuatoriano Populorum Progressio</v>
      </c>
      <c r="CC514" t="str">
        <v>Foro Salud Callao</v>
      </c>
      <c r="CD514" t="str">
        <v>Foundation for the Integration and Development of Latin America (FIDAL)</v>
      </c>
      <c r="CE514" t="str">
        <v>Foundation of the Americas (FUDELA)</v>
      </c>
      <c r="CF514" t="str">
        <v>Fraternity Without Borders</v>
      </c>
      <c r="CG514" t="str">
        <v>Fundación Brisas del Norte</v>
      </c>
      <c r="CH514" t="str">
        <v>Fundación Colombovenezolana Nueva Ilusión</v>
      </c>
      <c r="CI514" t="str">
        <v>Fundación Nakama's</v>
      </c>
      <c r="CJ514" t="str">
        <v>Fundación RadaBer</v>
      </c>
      <c r="CK514" t="str">
        <v>Fundación Scalabrini Bolivia</v>
      </c>
      <c r="CL514" t="str">
        <v>Fundacion Social Vivan los Niños</v>
      </c>
      <c r="CM514" t="str">
        <v>FUNVEAC</v>
      </c>
      <c r="CN514" t="str">
        <v>German Development Cooperation Agency GIZ</v>
      </c>
      <c r="CO514" t="str">
        <v>Globalizate Radio</v>
      </c>
      <c r="CP514" t="str">
        <v>GOAL</v>
      </c>
      <c r="CQ514" t="str">
        <v>Halü Bienestar Humano Foundation (HALU)</v>
      </c>
      <c r="CR514" t="str">
        <v>Heartland Alliance International (HAI)</v>
      </c>
      <c r="CS514" t="str">
        <v>HELVETAS Swiss Intercooperation</v>
      </c>
      <c r="CT514" t="str">
        <v>HIAS</v>
      </c>
      <c r="CU514" t="str">
        <v>Human Rights Defence Curaçao</v>
      </c>
      <c r="CV514" t="str">
        <v>Humanity &amp; Inclusion</v>
      </c>
      <c r="CW514" t="str">
        <v>Humans Analytic</v>
      </c>
      <c r="CX514" t="str">
        <v>Idas y Vueltas Association</v>
      </c>
      <c r="CY514" t="str">
        <v>iMMAP</v>
      </c>
      <c r="CZ514" t="str">
        <v>IMPACT Initiatives (REACH)</v>
      </c>
      <c r="DA514" t="str">
        <v>Inmigrante Feliz Association</v>
      </c>
      <c r="DB514" t="str">
        <v>Institute for Migration and Human Rights (IMDH)</v>
      </c>
      <c r="DC514" t="str">
        <v>Institute of Natural and Cultural Heritage (IPANC)</v>
      </c>
      <c r="DD514" t="str">
        <v>International Committee for the Development of People (CISP)</v>
      </c>
      <c r="DE514" t="str">
        <v>International Federation of the Red Cross (IFRC)</v>
      </c>
      <c r="DF514" t="str">
        <v>International Labour Organization (ILO)</v>
      </c>
      <c r="DG514" t="str">
        <v>International Medical Corps</v>
      </c>
      <c r="DH514" t="str">
        <v>International Organization for Migration (IOM)</v>
      </c>
      <c r="DI514" t="str">
        <v>International Rescue Committee (IRC)</v>
      </c>
      <c r="DJ514" t="str">
        <v>INTERSOS</v>
      </c>
      <c r="DK514" t="str">
        <v>Jesuit Migrant Service (JMS)</v>
      </c>
      <c r="DL514" t="str">
        <v>Jesuit Refugee Service (JRS)</v>
      </c>
      <c r="DM514" t="str">
        <v>Jesuit Service for Migrants and Refugees (JSMR)</v>
      </c>
      <c r="DN514" t="str">
        <v>Joint United Nations Programme on HIV/AIDS (UNAIDS)</v>
      </c>
      <c r="DO514" t="str">
        <v>Kimirina Coorporation</v>
      </c>
      <c r="DP514" t="str">
        <v>La Casita Hispanic Cultural Centre</v>
      </c>
      <c r="DQ514" t="str">
        <v>Latin American Network of Non-Governmental Organizations of Persons with Disabilities and their Families (RIADIS)</v>
      </c>
      <c r="DR514" t="str">
        <v>LGBT+ Movement Brazil</v>
      </c>
      <c r="DS514" t="str">
        <v>Living Water Community (LWC)</v>
      </c>
      <c r="DT514" t="str">
        <v>LLANOVENCOL</v>
      </c>
      <c r="DU514" t="str">
        <v>Lutheran World Federation</v>
      </c>
      <c r="DV514" t="str">
        <v>Lutheran World Relief</v>
      </c>
      <c r="DW514" t="str">
        <v>Malteser International</v>
      </c>
      <c r="DX514" t="str">
        <v>Mana Institute</v>
      </c>
      <c r="DY514" t="str">
        <v>Manos Veneguayas Association</v>
      </c>
      <c r="DZ514" t="str">
        <v>Más Igualdad Perú</v>
      </c>
      <c r="EA514" t="str">
        <v>MedGlobal</v>
      </c>
      <c r="EB514" t="str">
        <v>Medical Teams International</v>
      </c>
      <c r="EC514" t="str">
        <v>Mercy Corps</v>
      </c>
      <c r="ED514" t="str">
        <v>Migrant Service Center (CAM)</v>
      </c>
      <c r="EE514" t="str">
        <v>Migrants, Refugees and Argentine Social Entrepreneurs (MIRARES)</v>
      </c>
      <c r="EF514" t="str">
        <v>Mision Scalabriniana - Ecuador</v>
      </c>
      <c r="EG514" t="str">
        <v>Missão Paz</v>
      </c>
      <c r="EH514" t="str">
        <v>Museu A CASA</v>
      </c>
      <c r="EI514" t="str">
        <v>Norwegian Refugee Council (NRC)</v>
      </c>
      <c r="EJ514" t="str">
        <v>ONG Migrantes por el Maule</v>
      </c>
      <c r="EK514" t="str">
        <v>ONG Preemptive Love Coalition Colombia</v>
      </c>
      <c r="EL514" t="str">
        <v>Organización Transfomando Vidas</v>
      </c>
      <c r="EM514" t="str">
        <v>Organization of Ibero-American States for Education, Science and Culture (OEI)</v>
      </c>
      <c r="EN514" t="str">
        <v>OXFAM</v>
      </c>
      <c r="EO514" t="str">
        <v>Panamerican Development Foundation</v>
      </c>
      <c r="EP514" t="str">
        <v>Panamerican Health Organization/World Health Organization (PAHO/WHO)</v>
      </c>
      <c r="EQ514" t="str">
        <v>Pastoral of Human Mobility - Peruvian Episcopal Conference</v>
      </c>
      <c r="ER514" t="str">
        <v>Pastoral Service for Migrants National</v>
      </c>
      <c r="ES514" t="str">
        <v>Permanent Human Rights defense Committee (CDH)</v>
      </c>
      <c r="ET514" t="str">
        <v>Pirilampos Institute - Group of visits and voluntary actions in Roraima</v>
      </c>
      <c r="EU514" t="str">
        <v>Plan International</v>
      </c>
      <c r="EV514" t="str">
        <v>Population Program, Faculty of Social Sciences, University of the Republic</v>
      </c>
      <c r="EW514" t="str">
        <v>Profamilia Association</v>
      </c>
      <c r="EX514" t="str">
        <v>Red con Migrantes y Refugiados</v>
      </c>
      <c r="EY514" t="str">
        <v>Red Cross Colombia</v>
      </c>
      <c r="EZ514" t="str">
        <v>Red Cross Ecuador</v>
      </c>
      <c r="FA514" t="str">
        <v>Red Cross Peru</v>
      </c>
      <c r="FB514" t="str">
        <v>Red de Investigaciones en Derechos Humanos - CONICET (Consejo Nacional de Investigaciones Científicas y Técnicas)</v>
      </c>
      <c r="FC514" t="str">
        <v>RET International</v>
      </c>
      <c r="FD514" t="str">
        <v>Salú pa Tur Foundation</v>
      </c>
      <c r="FE514" t="str">
        <v>Salvation Army</v>
      </c>
      <c r="FF514" t="str">
        <v>Samaritan's Purse</v>
      </c>
      <c r="FG514" t="str">
        <v>Save the Children International (SCI)</v>
      </c>
      <c r="FH514" t="str">
        <v>Scalabrini Foundation Chile</v>
      </c>
      <c r="FI514" t="str">
        <v>Sección Peruana de Amnistía Internacional</v>
      </c>
      <c r="FJ514" t="str">
        <v>Serviço Pastoral dos Migrantes do Nordeste</v>
      </c>
      <c r="FK514" t="str">
        <v>Sesame Workshop</v>
      </c>
      <c r="FL514" t="str">
        <v>Si, Da Vida</v>
      </c>
      <c r="FM514" t="str">
        <v>Solidarity and Action Asociation</v>
      </c>
      <c r="FN514" t="str">
        <v>SOS Children's Villages</v>
      </c>
      <c r="FO514" t="str">
        <v>Tarabita Foundation</v>
      </c>
      <c r="FP514" t="str">
        <v>Tearfund</v>
      </c>
      <c r="FQ514" t="str">
        <v>TECHO</v>
      </c>
      <c r="FR514" t="str">
        <v>Terranueva Foundation</v>
      </c>
      <c r="FS514" t="str">
        <v>Terre des Hommes Suisse</v>
      </c>
      <c r="FT514" t="str">
        <v>The Israel Forum for International Humanitarian Aid (IsraAID)</v>
      </c>
      <c r="FU514" t="str">
        <v>Unión Venezolana en Perú</v>
      </c>
      <c r="FV514" t="str">
        <v>United Nations Children's Fund (UNICEF)</v>
      </c>
      <c r="FW514" t="str">
        <v>United Nations Development Programme (UNDP)</v>
      </c>
      <c r="FX514" t="str">
        <v>United Nations Educational, Scientific and Cultural Organization (UNESCO)</v>
      </c>
      <c r="FY514" t="str">
        <v>United Nations Entity for Gender Equality and the Empowerment of Women (UNWOMEN)</v>
      </c>
      <c r="FZ514" t="str">
        <v>United Nations Food and Agricultural Organization (FAO)</v>
      </c>
      <c r="GA514" t="str">
        <v>United Nations High Commissioner for Refugees (UNHCR)</v>
      </c>
      <c r="GB514" t="str">
        <v>United Nations Office of the High Commissioner for Human Rights (OHCHR)</v>
      </c>
      <c r="GC514" t="str">
        <v>United Nations Office on Drugs and Crime (UNODC)</v>
      </c>
      <c r="GD514" t="str">
        <v>United Nations Population Fund (UNFPA)</v>
      </c>
      <c r="GE514" t="str">
        <v>United Nations Programme for Human Settlements (UN Habitat)</v>
      </c>
      <c r="GF514" t="str">
        <v>Vale da Benção Educational and Charitable Association (AEBVB)</v>
      </c>
      <c r="GG514" t="str">
        <v>VenAruba Solidaria</v>
      </c>
      <c r="GH514" t="str">
        <v>Venex Curacao Foundation</v>
      </c>
      <c r="GI514" t="str">
        <v>Venezolanos en Barranquilla</v>
      </c>
      <c r="GJ514" t="str">
        <v>Venezolanos en San Cristóbal</v>
      </c>
      <c r="GK514" t="str">
        <v>Venezuelan Emigrant Foundation (FEV)</v>
      </c>
      <c r="GL514" t="str">
        <v>Vicaría de Pastoral Social Caritas</v>
      </c>
      <c r="GM514" t="str">
        <v>Voices GY</v>
      </c>
      <c r="GN514" t="str">
        <v>We World GVC</v>
      </c>
      <c r="GO514" t="str">
        <v>World Council of Credit Unions</v>
      </c>
      <c r="GP514" t="str">
        <v>World Food Programme (WFP)</v>
      </c>
      <c r="GQ514" t="str">
        <v>World Vision</v>
      </c>
      <c r="GR514" t="str">
        <v>ZOA</v>
      </c>
    </row>
    <row r="515" spans="8:200" x14ac:dyDescent="0.3">
      <c r="H515" t="str" cm="1">
        <f t="array" ref="H515:GR515">TRANSPOSE(_xlfn._xlws.SORT(_xlfn._xlws.FILTER(Table3[Name],ISNUMBER(SEARCH(' Activity Sheet'!D569,Table3[Name])),"Not found"),,1))</f>
        <v>.New Organisation</v>
      </c>
      <c r="I515" t="str">
        <v>ABV - Association of Good with Life</v>
      </c>
      <c r="J515" t="str">
        <v>ACAPS</v>
      </c>
      <c r="K515" t="str">
        <v>Acción y Desarrollo</v>
      </c>
      <c r="L515" t="str">
        <v>ACTED</v>
      </c>
      <c r="M515" t="str">
        <v>Action against Hunger</v>
      </c>
      <c r="N515" t="str">
        <v>ActionAid</v>
      </c>
      <c r="O515" t="str">
        <v>Adventist Development and Relief Agency (ADRA)</v>
      </c>
      <c r="P515" t="str">
        <v>Alas de Colibrí Foundation</v>
      </c>
      <c r="Q515" t="str">
        <v>Alianza por la Solidaridad</v>
      </c>
      <c r="R515" t="str">
        <v>Alianza por Venezuela</v>
      </c>
      <c r="S515" t="str">
        <v>Americares Foundation</v>
      </c>
      <c r="T515" t="str">
        <v>Argentine Commission for Refugees and Migrants (CAREF)</v>
      </c>
      <c r="U515" t="str">
        <v>Asociación Aves</v>
      </c>
      <c r="V515" t="str">
        <v>Asociación de Jubilados y Pensionados Venezolanos en Argentina</v>
      </c>
      <c r="W515" t="str">
        <v>Asociación de Venezolanos en Eloy Alfaro</v>
      </c>
      <c r="X515" t="str">
        <v>Asociación Fundación contra el Hambre Perú</v>
      </c>
      <c r="Y515" t="str">
        <v>Asociación Migrantes Venezolanos</v>
      </c>
      <c r="Z515" t="str">
        <v>Asociación Misioneros de San Carlos Scalabrinianos</v>
      </c>
      <c r="AA515" t="str">
        <v>Asociacion Proteccion Poblacion Vulnerable</v>
      </c>
      <c r="AB515" t="str">
        <v>Asociación Quinta Ola</v>
      </c>
      <c r="AC515" t="str">
        <v>Asociación Salto Ángel</v>
      </c>
      <c r="AD515" t="str">
        <v>Asociación Venezuela en Ecuador AC</v>
      </c>
      <c r="AE515" t="str">
        <v>ASOVENAR</v>
      </c>
      <c r="AF515" t="str">
        <v>Associação Hermanitos</v>
      </c>
      <c r="AG515" t="str">
        <v>AVSI Foundation</v>
      </c>
      <c r="AH515" t="str">
        <v>Bethany Christian Services</v>
      </c>
      <c r="AI515" t="str">
        <v>Blumont</v>
      </c>
      <c r="AJ515" t="str">
        <v>CARE</v>
      </c>
      <c r="AK515" t="str">
        <v>Caritas Brazil</v>
      </c>
      <c r="AL515" t="str">
        <v>Caritas Ecuador</v>
      </c>
      <c r="AM515" t="str">
        <v>Caritas Germany</v>
      </c>
      <c r="AN515" t="str">
        <v>Caritas Manaus</v>
      </c>
      <c r="AO515" t="str">
        <v>Caritas Parana</v>
      </c>
      <c r="AP515" t="str">
        <v>Caritas Peru</v>
      </c>
      <c r="AQ515" t="str">
        <v>Caritas Rio de Janeiro</v>
      </c>
      <c r="AR515" t="str">
        <v>Caritas São Paulo</v>
      </c>
      <c r="AS515" t="str">
        <v>Caritas Switzerland</v>
      </c>
      <c r="AT515" t="str">
        <v>CCEFIRO Association</v>
      </c>
      <c r="AU515" t="str">
        <v>CEDRO</v>
      </c>
      <c r="AV515" t="str">
        <v>Center for Integrated Studies and Programs for Sustainable Development (CIEDS)</v>
      </c>
      <c r="AW515" t="str">
        <v>Center for Migration and Human Rights of the Diocese of Roraima (CMDH)</v>
      </c>
      <c r="AX515" t="str">
        <v>Centro de Atencion Psicosocial (CAPS)</v>
      </c>
      <c r="AY515" t="str">
        <v>CESAL</v>
      </c>
      <c r="AZ515" t="str">
        <v>CESVI-Cooperazione e Sviluppo</v>
      </c>
      <c r="BA515" t="str">
        <v>ChildFund International</v>
      </c>
      <c r="BB515" t="str">
        <v>CHS Alternativo</v>
      </c>
      <c r="BC515" t="str">
        <v>Churún Merú Association</v>
      </c>
      <c r="BD515" t="str">
        <v>Coalición por Venezuela</v>
      </c>
      <c r="BE515" t="str">
        <v>Colonia Foundation of Venezuelans in the Dominican Republic (FUNCOVERD)</v>
      </c>
      <c r="BF515" t="str">
        <v>COLVENZ</v>
      </c>
      <c r="BG515" t="str">
        <v>Compassiva</v>
      </c>
      <c r="BH515" t="str">
        <v>Consejo Interreligioso del Perú - Religiones por la Paz</v>
      </c>
      <c r="BI515" t="str">
        <v>Consorcio ONG OCIPI Y Capellanía Nacional OFICA</v>
      </c>
      <c r="BJ515" t="str">
        <v>COOPI - International Cooperation Foundation</v>
      </c>
      <c r="BK515" t="str">
        <v>Corporación Colectivo Sin Fronteras</v>
      </c>
      <c r="BL515" t="str">
        <v>CRISFE Foundation</v>
      </c>
      <c r="BM515" t="str">
        <v>Cuso International</v>
      </c>
      <c r="BN515" t="str">
        <v>Danielle’s Children Fund (DCF)</v>
      </c>
      <c r="BO515" t="str">
        <v>Danish Refugee Council (DRC)</v>
      </c>
      <c r="BP515" t="str">
        <v>Development Support Association - APOYAR</v>
      </c>
      <c r="BQ515" t="str">
        <v>Diakonie Katastrophenhilfe</v>
      </c>
      <c r="BR515" t="str">
        <v>Diálogo Diverso</v>
      </c>
      <c r="BS515" t="str">
        <v>Doctors of the World</v>
      </c>
      <c r="BT515" t="str">
        <v>Dominican Institute for Integrated Development</v>
      </c>
      <c r="BU515" t="str">
        <v>Duendes y Ángeles Vinotinto República Dominicana</v>
      </c>
      <c r="BV515" t="str">
        <v>Encuentros SJS (Servicio Jesuita de la Solidaridad)</v>
      </c>
      <c r="BW515" t="str">
        <v>Ending Violence Against Migrants</v>
      </c>
      <c r="BX515" t="str">
        <v>Equidad Foundation</v>
      </c>
      <c r="BY515" t="str">
        <v>Equilibrium CenDE</v>
      </c>
      <c r="BZ515" t="str">
        <v>Facultad de Psicología - Universidad de la República (UDELAR)</v>
      </c>
      <c r="CA515" t="str">
        <v>First International Emergency and Solidarités International</v>
      </c>
      <c r="CB515" t="str">
        <v>Fondo Ecuatoriano Populorum Progressio</v>
      </c>
      <c r="CC515" t="str">
        <v>Foro Salud Callao</v>
      </c>
      <c r="CD515" t="str">
        <v>Foundation for the Integration and Development of Latin America (FIDAL)</v>
      </c>
      <c r="CE515" t="str">
        <v>Foundation of the Americas (FUDELA)</v>
      </c>
      <c r="CF515" t="str">
        <v>Fraternity Without Borders</v>
      </c>
      <c r="CG515" t="str">
        <v>Fundación Brisas del Norte</v>
      </c>
      <c r="CH515" t="str">
        <v>Fundación Colombovenezolana Nueva Ilusión</v>
      </c>
      <c r="CI515" t="str">
        <v>Fundación Nakama's</v>
      </c>
      <c r="CJ515" t="str">
        <v>Fundación RadaBer</v>
      </c>
      <c r="CK515" t="str">
        <v>Fundación Scalabrini Bolivia</v>
      </c>
      <c r="CL515" t="str">
        <v>Fundacion Social Vivan los Niños</v>
      </c>
      <c r="CM515" t="str">
        <v>FUNVEAC</v>
      </c>
      <c r="CN515" t="str">
        <v>German Development Cooperation Agency GIZ</v>
      </c>
      <c r="CO515" t="str">
        <v>Globalizate Radio</v>
      </c>
      <c r="CP515" t="str">
        <v>GOAL</v>
      </c>
      <c r="CQ515" t="str">
        <v>Halü Bienestar Humano Foundation (HALU)</v>
      </c>
      <c r="CR515" t="str">
        <v>Heartland Alliance International (HAI)</v>
      </c>
      <c r="CS515" t="str">
        <v>HELVETAS Swiss Intercooperation</v>
      </c>
      <c r="CT515" t="str">
        <v>HIAS</v>
      </c>
      <c r="CU515" t="str">
        <v>Human Rights Defence Curaçao</v>
      </c>
      <c r="CV515" t="str">
        <v>Humanity &amp; Inclusion</v>
      </c>
      <c r="CW515" t="str">
        <v>Humans Analytic</v>
      </c>
      <c r="CX515" t="str">
        <v>Idas y Vueltas Association</v>
      </c>
      <c r="CY515" t="str">
        <v>iMMAP</v>
      </c>
      <c r="CZ515" t="str">
        <v>IMPACT Initiatives (REACH)</v>
      </c>
      <c r="DA515" t="str">
        <v>Inmigrante Feliz Association</v>
      </c>
      <c r="DB515" t="str">
        <v>Institute for Migration and Human Rights (IMDH)</v>
      </c>
      <c r="DC515" t="str">
        <v>Institute of Natural and Cultural Heritage (IPANC)</v>
      </c>
      <c r="DD515" t="str">
        <v>International Committee for the Development of People (CISP)</v>
      </c>
      <c r="DE515" t="str">
        <v>International Federation of the Red Cross (IFRC)</v>
      </c>
      <c r="DF515" t="str">
        <v>International Labour Organization (ILO)</v>
      </c>
      <c r="DG515" t="str">
        <v>International Medical Corps</v>
      </c>
      <c r="DH515" t="str">
        <v>International Organization for Migration (IOM)</v>
      </c>
      <c r="DI515" t="str">
        <v>International Rescue Committee (IRC)</v>
      </c>
      <c r="DJ515" t="str">
        <v>INTERSOS</v>
      </c>
      <c r="DK515" t="str">
        <v>Jesuit Migrant Service (JMS)</v>
      </c>
      <c r="DL515" t="str">
        <v>Jesuit Refugee Service (JRS)</v>
      </c>
      <c r="DM515" t="str">
        <v>Jesuit Service for Migrants and Refugees (JSMR)</v>
      </c>
      <c r="DN515" t="str">
        <v>Joint United Nations Programme on HIV/AIDS (UNAIDS)</v>
      </c>
      <c r="DO515" t="str">
        <v>Kimirina Coorporation</v>
      </c>
      <c r="DP515" t="str">
        <v>La Casita Hispanic Cultural Centre</v>
      </c>
      <c r="DQ515" t="str">
        <v>Latin American Network of Non-Governmental Organizations of Persons with Disabilities and their Families (RIADIS)</v>
      </c>
      <c r="DR515" t="str">
        <v>LGBT+ Movement Brazil</v>
      </c>
      <c r="DS515" t="str">
        <v>Living Water Community (LWC)</v>
      </c>
      <c r="DT515" t="str">
        <v>LLANOVENCOL</v>
      </c>
      <c r="DU515" t="str">
        <v>Lutheran World Federation</v>
      </c>
      <c r="DV515" t="str">
        <v>Lutheran World Relief</v>
      </c>
      <c r="DW515" t="str">
        <v>Malteser International</v>
      </c>
      <c r="DX515" t="str">
        <v>Mana Institute</v>
      </c>
      <c r="DY515" t="str">
        <v>Manos Veneguayas Association</v>
      </c>
      <c r="DZ515" t="str">
        <v>Más Igualdad Perú</v>
      </c>
      <c r="EA515" t="str">
        <v>MedGlobal</v>
      </c>
      <c r="EB515" t="str">
        <v>Medical Teams International</v>
      </c>
      <c r="EC515" t="str">
        <v>Mercy Corps</v>
      </c>
      <c r="ED515" t="str">
        <v>Migrant Service Center (CAM)</v>
      </c>
      <c r="EE515" t="str">
        <v>Migrants, Refugees and Argentine Social Entrepreneurs (MIRARES)</v>
      </c>
      <c r="EF515" t="str">
        <v>Mision Scalabriniana - Ecuador</v>
      </c>
      <c r="EG515" t="str">
        <v>Missão Paz</v>
      </c>
      <c r="EH515" t="str">
        <v>Museu A CASA</v>
      </c>
      <c r="EI515" t="str">
        <v>Norwegian Refugee Council (NRC)</v>
      </c>
      <c r="EJ515" t="str">
        <v>ONG Migrantes por el Maule</v>
      </c>
      <c r="EK515" t="str">
        <v>ONG Preemptive Love Coalition Colombia</v>
      </c>
      <c r="EL515" t="str">
        <v>Organización Transfomando Vidas</v>
      </c>
      <c r="EM515" t="str">
        <v>Organization of Ibero-American States for Education, Science and Culture (OEI)</v>
      </c>
      <c r="EN515" t="str">
        <v>OXFAM</v>
      </c>
      <c r="EO515" t="str">
        <v>Panamerican Development Foundation</v>
      </c>
      <c r="EP515" t="str">
        <v>Panamerican Health Organization/World Health Organization (PAHO/WHO)</v>
      </c>
      <c r="EQ515" t="str">
        <v>Pastoral of Human Mobility - Peruvian Episcopal Conference</v>
      </c>
      <c r="ER515" t="str">
        <v>Pastoral Service for Migrants National</v>
      </c>
      <c r="ES515" t="str">
        <v>Permanent Human Rights defense Committee (CDH)</v>
      </c>
      <c r="ET515" t="str">
        <v>Pirilampos Institute - Group of visits and voluntary actions in Roraima</v>
      </c>
      <c r="EU515" t="str">
        <v>Plan International</v>
      </c>
      <c r="EV515" t="str">
        <v>Population Program, Faculty of Social Sciences, University of the Republic</v>
      </c>
      <c r="EW515" t="str">
        <v>Profamilia Association</v>
      </c>
      <c r="EX515" t="str">
        <v>Red con Migrantes y Refugiados</v>
      </c>
      <c r="EY515" t="str">
        <v>Red Cross Colombia</v>
      </c>
      <c r="EZ515" t="str">
        <v>Red Cross Ecuador</v>
      </c>
      <c r="FA515" t="str">
        <v>Red Cross Peru</v>
      </c>
      <c r="FB515" t="str">
        <v>Red de Investigaciones en Derechos Humanos - CONICET (Consejo Nacional de Investigaciones Científicas y Técnicas)</v>
      </c>
      <c r="FC515" t="str">
        <v>RET International</v>
      </c>
      <c r="FD515" t="str">
        <v>Salú pa Tur Foundation</v>
      </c>
      <c r="FE515" t="str">
        <v>Salvation Army</v>
      </c>
      <c r="FF515" t="str">
        <v>Samaritan's Purse</v>
      </c>
      <c r="FG515" t="str">
        <v>Save the Children International (SCI)</v>
      </c>
      <c r="FH515" t="str">
        <v>Scalabrini Foundation Chile</v>
      </c>
      <c r="FI515" t="str">
        <v>Sección Peruana de Amnistía Internacional</v>
      </c>
      <c r="FJ515" t="str">
        <v>Serviço Pastoral dos Migrantes do Nordeste</v>
      </c>
      <c r="FK515" t="str">
        <v>Sesame Workshop</v>
      </c>
      <c r="FL515" t="str">
        <v>Si, Da Vida</v>
      </c>
      <c r="FM515" t="str">
        <v>Solidarity and Action Asociation</v>
      </c>
      <c r="FN515" t="str">
        <v>SOS Children's Villages</v>
      </c>
      <c r="FO515" t="str">
        <v>Tarabita Foundation</v>
      </c>
      <c r="FP515" t="str">
        <v>Tearfund</v>
      </c>
      <c r="FQ515" t="str">
        <v>TECHO</v>
      </c>
      <c r="FR515" t="str">
        <v>Terranueva Foundation</v>
      </c>
      <c r="FS515" t="str">
        <v>Terre des Hommes Suisse</v>
      </c>
      <c r="FT515" t="str">
        <v>The Israel Forum for International Humanitarian Aid (IsraAID)</v>
      </c>
      <c r="FU515" t="str">
        <v>Unión Venezolana en Perú</v>
      </c>
      <c r="FV515" t="str">
        <v>United Nations Children's Fund (UNICEF)</v>
      </c>
      <c r="FW515" t="str">
        <v>United Nations Development Programme (UNDP)</v>
      </c>
      <c r="FX515" t="str">
        <v>United Nations Educational, Scientific and Cultural Organization (UNESCO)</v>
      </c>
      <c r="FY515" t="str">
        <v>United Nations Entity for Gender Equality and the Empowerment of Women (UNWOMEN)</v>
      </c>
      <c r="FZ515" t="str">
        <v>United Nations Food and Agricultural Organization (FAO)</v>
      </c>
      <c r="GA515" t="str">
        <v>United Nations High Commissioner for Refugees (UNHCR)</v>
      </c>
      <c r="GB515" t="str">
        <v>United Nations Office of the High Commissioner for Human Rights (OHCHR)</v>
      </c>
      <c r="GC515" t="str">
        <v>United Nations Office on Drugs and Crime (UNODC)</v>
      </c>
      <c r="GD515" t="str">
        <v>United Nations Population Fund (UNFPA)</v>
      </c>
      <c r="GE515" t="str">
        <v>United Nations Programme for Human Settlements (UN Habitat)</v>
      </c>
      <c r="GF515" t="str">
        <v>Vale da Benção Educational and Charitable Association (AEBVB)</v>
      </c>
      <c r="GG515" t="str">
        <v>VenAruba Solidaria</v>
      </c>
      <c r="GH515" t="str">
        <v>Venex Curacao Foundation</v>
      </c>
      <c r="GI515" t="str">
        <v>Venezolanos en Barranquilla</v>
      </c>
      <c r="GJ515" t="str">
        <v>Venezolanos en San Cristóbal</v>
      </c>
      <c r="GK515" t="str">
        <v>Venezuelan Emigrant Foundation (FEV)</v>
      </c>
      <c r="GL515" t="str">
        <v>Vicaría de Pastoral Social Caritas</v>
      </c>
      <c r="GM515" t="str">
        <v>Voices GY</v>
      </c>
      <c r="GN515" t="str">
        <v>We World GVC</v>
      </c>
      <c r="GO515" t="str">
        <v>World Council of Credit Unions</v>
      </c>
      <c r="GP515" t="str">
        <v>World Food Programme (WFP)</v>
      </c>
      <c r="GQ515" t="str">
        <v>World Vision</v>
      </c>
      <c r="GR515" t="str">
        <v>ZOA</v>
      </c>
    </row>
    <row r="516" spans="8:200" x14ac:dyDescent="0.3">
      <c r="H516" t="str" cm="1">
        <f t="array" ref="H516:GR516">TRANSPOSE(_xlfn._xlws.SORT(_xlfn._xlws.FILTER(Table3[Name],ISNUMBER(SEARCH(' Activity Sheet'!D570,Table3[Name])),"Not found"),,1))</f>
        <v>.New Organisation</v>
      </c>
      <c r="I516" t="str">
        <v>ABV - Association of Good with Life</v>
      </c>
      <c r="J516" t="str">
        <v>ACAPS</v>
      </c>
      <c r="K516" t="str">
        <v>Acción y Desarrollo</v>
      </c>
      <c r="L516" t="str">
        <v>ACTED</v>
      </c>
      <c r="M516" t="str">
        <v>Action against Hunger</v>
      </c>
      <c r="N516" t="str">
        <v>ActionAid</v>
      </c>
      <c r="O516" t="str">
        <v>Adventist Development and Relief Agency (ADRA)</v>
      </c>
      <c r="P516" t="str">
        <v>Alas de Colibrí Foundation</v>
      </c>
      <c r="Q516" t="str">
        <v>Alianza por la Solidaridad</v>
      </c>
      <c r="R516" t="str">
        <v>Alianza por Venezuela</v>
      </c>
      <c r="S516" t="str">
        <v>Americares Foundation</v>
      </c>
      <c r="T516" t="str">
        <v>Argentine Commission for Refugees and Migrants (CAREF)</v>
      </c>
      <c r="U516" t="str">
        <v>Asociación Aves</v>
      </c>
      <c r="V516" t="str">
        <v>Asociación de Jubilados y Pensionados Venezolanos en Argentina</v>
      </c>
      <c r="W516" t="str">
        <v>Asociación de Venezolanos en Eloy Alfaro</v>
      </c>
      <c r="X516" t="str">
        <v>Asociación Fundación contra el Hambre Perú</v>
      </c>
      <c r="Y516" t="str">
        <v>Asociación Migrantes Venezolanos</v>
      </c>
      <c r="Z516" t="str">
        <v>Asociación Misioneros de San Carlos Scalabrinianos</v>
      </c>
      <c r="AA516" t="str">
        <v>Asociacion Proteccion Poblacion Vulnerable</v>
      </c>
      <c r="AB516" t="str">
        <v>Asociación Quinta Ola</v>
      </c>
      <c r="AC516" t="str">
        <v>Asociación Salto Ángel</v>
      </c>
      <c r="AD516" t="str">
        <v>Asociación Venezuela en Ecuador AC</v>
      </c>
      <c r="AE516" t="str">
        <v>ASOVENAR</v>
      </c>
      <c r="AF516" t="str">
        <v>Associação Hermanitos</v>
      </c>
      <c r="AG516" t="str">
        <v>AVSI Foundation</v>
      </c>
      <c r="AH516" t="str">
        <v>Bethany Christian Services</v>
      </c>
      <c r="AI516" t="str">
        <v>Blumont</v>
      </c>
      <c r="AJ516" t="str">
        <v>CARE</v>
      </c>
      <c r="AK516" t="str">
        <v>Caritas Brazil</v>
      </c>
      <c r="AL516" t="str">
        <v>Caritas Ecuador</v>
      </c>
      <c r="AM516" t="str">
        <v>Caritas Germany</v>
      </c>
      <c r="AN516" t="str">
        <v>Caritas Manaus</v>
      </c>
      <c r="AO516" t="str">
        <v>Caritas Parana</v>
      </c>
      <c r="AP516" t="str">
        <v>Caritas Peru</v>
      </c>
      <c r="AQ516" t="str">
        <v>Caritas Rio de Janeiro</v>
      </c>
      <c r="AR516" t="str">
        <v>Caritas São Paulo</v>
      </c>
      <c r="AS516" t="str">
        <v>Caritas Switzerland</v>
      </c>
      <c r="AT516" t="str">
        <v>CCEFIRO Association</v>
      </c>
      <c r="AU516" t="str">
        <v>CEDRO</v>
      </c>
      <c r="AV516" t="str">
        <v>Center for Integrated Studies and Programs for Sustainable Development (CIEDS)</v>
      </c>
      <c r="AW516" t="str">
        <v>Center for Migration and Human Rights of the Diocese of Roraima (CMDH)</v>
      </c>
      <c r="AX516" t="str">
        <v>Centro de Atencion Psicosocial (CAPS)</v>
      </c>
      <c r="AY516" t="str">
        <v>CESAL</v>
      </c>
      <c r="AZ516" t="str">
        <v>CESVI-Cooperazione e Sviluppo</v>
      </c>
      <c r="BA516" t="str">
        <v>ChildFund International</v>
      </c>
      <c r="BB516" t="str">
        <v>CHS Alternativo</v>
      </c>
      <c r="BC516" t="str">
        <v>Churún Merú Association</v>
      </c>
      <c r="BD516" t="str">
        <v>Coalición por Venezuela</v>
      </c>
      <c r="BE516" t="str">
        <v>Colonia Foundation of Venezuelans in the Dominican Republic (FUNCOVERD)</v>
      </c>
      <c r="BF516" t="str">
        <v>COLVENZ</v>
      </c>
      <c r="BG516" t="str">
        <v>Compassiva</v>
      </c>
      <c r="BH516" t="str">
        <v>Consejo Interreligioso del Perú - Religiones por la Paz</v>
      </c>
      <c r="BI516" t="str">
        <v>Consorcio ONG OCIPI Y Capellanía Nacional OFICA</v>
      </c>
      <c r="BJ516" t="str">
        <v>COOPI - International Cooperation Foundation</v>
      </c>
      <c r="BK516" t="str">
        <v>Corporación Colectivo Sin Fronteras</v>
      </c>
      <c r="BL516" t="str">
        <v>CRISFE Foundation</v>
      </c>
      <c r="BM516" t="str">
        <v>Cuso International</v>
      </c>
      <c r="BN516" t="str">
        <v>Danielle’s Children Fund (DCF)</v>
      </c>
      <c r="BO516" t="str">
        <v>Danish Refugee Council (DRC)</v>
      </c>
      <c r="BP516" t="str">
        <v>Development Support Association - APOYAR</v>
      </c>
      <c r="BQ516" t="str">
        <v>Diakonie Katastrophenhilfe</v>
      </c>
      <c r="BR516" t="str">
        <v>Diálogo Diverso</v>
      </c>
      <c r="BS516" t="str">
        <v>Doctors of the World</v>
      </c>
      <c r="BT516" t="str">
        <v>Dominican Institute for Integrated Development</v>
      </c>
      <c r="BU516" t="str">
        <v>Duendes y Ángeles Vinotinto República Dominicana</v>
      </c>
      <c r="BV516" t="str">
        <v>Encuentros SJS (Servicio Jesuita de la Solidaridad)</v>
      </c>
      <c r="BW516" t="str">
        <v>Ending Violence Against Migrants</v>
      </c>
      <c r="BX516" t="str">
        <v>Equidad Foundation</v>
      </c>
      <c r="BY516" t="str">
        <v>Equilibrium CenDE</v>
      </c>
      <c r="BZ516" t="str">
        <v>Facultad de Psicología - Universidad de la República (UDELAR)</v>
      </c>
      <c r="CA516" t="str">
        <v>First International Emergency and Solidarités International</v>
      </c>
      <c r="CB516" t="str">
        <v>Fondo Ecuatoriano Populorum Progressio</v>
      </c>
      <c r="CC516" t="str">
        <v>Foro Salud Callao</v>
      </c>
      <c r="CD516" t="str">
        <v>Foundation for the Integration and Development of Latin America (FIDAL)</v>
      </c>
      <c r="CE516" t="str">
        <v>Foundation of the Americas (FUDELA)</v>
      </c>
      <c r="CF516" t="str">
        <v>Fraternity Without Borders</v>
      </c>
      <c r="CG516" t="str">
        <v>Fundación Brisas del Norte</v>
      </c>
      <c r="CH516" t="str">
        <v>Fundación Colombovenezolana Nueva Ilusión</v>
      </c>
      <c r="CI516" t="str">
        <v>Fundación Nakama's</v>
      </c>
      <c r="CJ516" t="str">
        <v>Fundación RadaBer</v>
      </c>
      <c r="CK516" t="str">
        <v>Fundación Scalabrini Bolivia</v>
      </c>
      <c r="CL516" t="str">
        <v>Fundacion Social Vivan los Niños</v>
      </c>
      <c r="CM516" t="str">
        <v>FUNVEAC</v>
      </c>
      <c r="CN516" t="str">
        <v>German Development Cooperation Agency GIZ</v>
      </c>
      <c r="CO516" t="str">
        <v>Globalizate Radio</v>
      </c>
      <c r="CP516" t="str">
        <v>GOAL</v>
      </c>
      <c r="CQ516" t="str">
        <v>Halü Bienestar Humano Foundation (HALU)</v>
      </c>
      <c r="CR516" t="str">
        <v>Heartland Alliance International (HAI)</v>
      </c>
      <c r="CS516" t="str">
        <v>HELVETAS Swiss Intercooperation</v>
      </c>
      <c r="CT516" t="str">
        <v>HIAS</v>
      </c>
      <c r="CU516" t="str">
        <v>Human Rights Defence Curaçao</v>
      </c>
      <c r="CV516" t="str">
        <v>Humanity &amp; Inclusion</v>
      </c>
      <c r="CW516" t="str">
        <v>Humans Analytic</v>
      </c>
      <c r="CX516" t="str">
        <v>Idas y Vueltas Association</v>
      </c>
      <c r="CY516" t="str">
        <v>iMMAP</v>
      </c>
      <c r="CZ516" t="str">
        <v>IMPACT Initiatives (REACH)</v>
      </c>
      <c r="DA516" t="str">
        <v>Inmigrante Feliz Association</v>
      </c>
      <c r="DB516" t="str">
        <v>Institute for Migration and Human Rights (IMDH)</v>
      </c>
      <c r="DC516" t="str">
        <v>Institute of Natural and Cultural Heritage (IPANC)</v>
      </c>
      <c r="DD516" t="str">
        <v>International Committee for the Development of People (CISP)</v>
      </c>
      <c r="DE516" t="str">
        <v>International Federation of the Red Cross (IFRC)</v>
      </c>
      <c r="DF516" t="str">
        <v>International Labour Organization (ILO)</v>
      </c>
      <c r="DG516" t="str">
        <v>International Medical Corps</v>
      </c>
      <c r="DH516" t="str">
        <v>International Organization for Migration (IOM)</v>
      </c>
      <c r="DI516" t="str">
        <v>International Rescue Committee (IRC)</v>
      </c>
      <c r="DJ516" t="str">
        <v>INTERSOS</v>
      </c>
      <c r="DK516" t="str">
        <v>Jesuit Migrant Service (JMS)</v>
      </c>
      <c r="DL516" t="str">
        <v>Jesuit Refugee Service (JRS)</v>
      </c>
      <c r="DM516" t="str">
        <v>Jesuit Service for Migrants and Refugees (JSMR)</v>
      </c>
      <c r="DN516" t="str">
        <v>Joint United Nations Programme on HIV/AIDS (UNAIDS)</v>
      </c>
      <c r="DO516" t="str">
        <v>Kimirina Coorporation</v>
      </c>
      <c r="DP516" t="str">
        <v>La Casita Hispanic Cultural Centre</v>
      </c>
      <c r="DQ516" t="str">
        <v>Latin American Network of Non-Governmental Organizations of Persons with Disabilities and their Families (RIADIS)</v>
      </c>
      <c r="DR516" t="str">
        <v>LGBT+ Movement Brazil</v>
      </c>
      <c r="DS516" t="str">
        <v>Living Water Community (LWC)</v>
      </c>
      <c r="DT516" t="str">
        <v>LLANOVENCOL</v>
      </c>
      <c r="DU516" t="str">
        <v>Lutheran World Federation</v>
      </c>
      <c r="DV516" t="str">
        <v>Lutheran World Relief</v>
      </c>
      <c r="DW516" t="str">
        <v>Malteser International</v>
      </c>
      <c r="DX516" t="str">
        <v>Mana Institute</v>
      </c>
      <c r="DY516" t="str">
        <v>Manos Veneguayas Association</v>
      </c>
      <c r="DZ516" t="str">
        <v>Más Igualdad Perú</v>
      </c>
      <c r="EA516" t="str">
        <v>MedGlobal</v>
      </c>
      <c r="EB516" t="str">
        <v>Medical Teams International</v>
      </c>
      <c r="EC516" t="str">
        <v>Mercy Corps</v>
      </c>
      <c r="ED516" t="str">
        <v>Migrant Service Center (CAM)</v>
      </c>
      <c r="EE516" t="str">
        <v>Migrants, Refugees and Argentine Social Entrepreneurs (MIRARES)</v>
      </c>
      <c r="EF516" t="str">
        <v>Mision Scalabriniana - Ecuador</v>
      </c>
      <c r="EG516" t="str">
        <v>Missão Paz</v>
      </c>
      <c r="EH516" t="str">
        <v>Museu A CASA</v>
      </c>
      <c r="EI516" t="str">
        <v>Norwegian Refugee Council (NRC)</v>
      </c>
      <c r="EJ516" t="str">
        <v>ONG Migrantes por el Maule</v>
      </c>
      <c r="EK516" t="str">
        <v>ONG Preemptive Love Coalition Colombia</v>
      </c>
      <c r="EL516" t="str">
        <v>Organización Transfomando Vidas</v>
      </c>
      <c r="EM516" t="str">
        <v>Organization of Ibero-American States for Education, Science and Culture (OEI)</v>
      </c>
      <c r="EN516" t="str">
        <v>OXFAM</v>
      </c>
      <c r="EO516" t="str">
        <v>Panamerican Development Foundation</v>
      </c>
      <c r="EP516" t="str">
        <v>Panamerican Health Organization/World Health Organization (PAHO/WHO)</v>
      </c>
      <c r="EQ516" t="str">
        <v>Pastoral of Human Mobility - Peruvian Episcopal Conference</v>
      </c>
      <c r="ER516" t="str">
        <v>Pastoral Service for Migrants National</v>
      </c>
      <c r="ES516" t="str">
        <v>Permanent Human Rights defense Committee (CDH)</v>
      </c>
      <c r="ET516" t="str">
        <v>Pirilampos Institute - Group of visits and voluntary actions in Roraima</v>
      </c>
      <c r="EU516" t="str">
        <v>Plan International</v>
      </c>
      <c r="EV516" t="str">
        <v>Population Program, Faculty of Social Sciences, University of the Republic</v>
      </c>
      <c r="EW516" t="str">
        <v>Profamilia Association</v>
      </c>
      <c r="EX516" t="str">
        <v>Red con Migrantes y Refugiados</v>
      </c>
      <c r="EY516" t="str">
        <v>Red Cross Colombia</v>
      </c>
      <c r="EZ516" t="str">
        <v>Red Cross Ecuador</v>
      </c>
      <c r="FA516" t="str">
        <v>Red Cross Peru</v>
      </c>
      <c r="FB516" t="str">
        <v>Red de Investigaciones en Derechos Humanos - CONICET (Consejo Nacional de Investigaciones Científicas y Técnicas)</v>
      </c>
      <c r="FC516" t="str">
        <v>RET International</v>
      </c>
      <c r="FD516" t="str">
        <v>Salú pa Tur Foundation</v>
      </c>
      <c r="FE516" t="str">
        <v>Salvation Army</v>
      </c>
      <c r="FF516" t="str">
        <v>Samaritan's Purse</v>
      </c>
      <c r="FG516" t="str">
        <v>Save the Children International (SCI)</v>
      </c>
      <c r="FH516" t="str">
        <v>Scalabrini Foundation Chile</v>
      </c>
      <c r="FI516" t="str">
        <v>Sección Peruana de Amnistía Internacional</v>
      </c>
      <c r="FJ516" t="str">
        <v>Serviço Pastoral dos Migrantes do Nordeste</v>
      </c>
      <c r="FK516" t="str">
        <v>Sesame Workshop</v>
      </c>
      <c r="FL516" t="str">
        <v>Si, Da Vida</v>
      </c>
      <c r="FM516" t="str">
        <v>Solidarity and Action Asociation</v>
      </c>
      <c r="FN516" t="str">
        <v>SOS Children's Villages</v>
      </c>
      <c r="FO516" t="str">
        <v>Tarabita Foundation</v>
      </c>
      <c r="FP516" t="str">
        <v>Tearfund</v>
      </c>
      <c r="FQ516" t="str">
        <v>TECHO</v>
      </c>
      <c r="FR516" t="str">
        <v>Terranueva Foundation</v>
      </c>
      <c r="FS516" t="str">
        <v>Terre des Hommes Suisse</v>
      </c>
      <c r="FT516" t="str">
        <v>The Israel Forum for International Humanitarian Aid (IsraAID)</v>
      </c>
      <c r="FU516" t="str">
        <v>Unión Venezolana en Perú</v>
      </c>
      <c r="FV516" t="str">
        <v>United Nations Children's Fund (UNICEF)</v>
      </c>
      <c r="FW516" t="str">
        <v>United Nations Development Programme (UNDP)</v>
      </c>
      <c r="FX516" t="str">
        <v>United Nations Educational, Scientific and Cultural Organization (UNESCO)</v>
      </c>
      <c r="FY516" t="str">
        <v>United Nations Entity for Gender Equality and the Empowerment of Women (UNWOMEN)</v>
      </c>
      <c r="FZ516" t="str">
        <v>United Nations Food and Agricultural Organization (FAO)</v>
      </c>
      <c r="GA516" t="str">
        <v>United Nations High Commissioner for Refugees (UNHCR)</v>
      </c>
      <c r="GB516" t="str">
        <v>United Nations Office of the High Commissioner for Human Rights (OHCHR)</v>
      </c>
      <c r="GC516" t="str">
        <v>United Nations Office on Drugs and Crime (UNODC)</v>
      </c>
      <c r="GD516" t="str">
        <v>United Nations Population Fund (UNFPA)</v>
      </c>
      <c r="GE516" t="str">
        <v>United Nations Programme for Human Settlements (UN Habitat)</v>
      </c>
      <c r="GF516" t="str">
        <v>Vale da Benção Educational and Charitable Association (AEBVB)</v>
      </c>
      <c r="GG516" t="str">
        <v>VenAruba Solidaria</v>
      </c>
      <c r="GH516" t="str">
        <v>Venex Curacao Foundation</v>
      </c>
      <c r="GI516" t="str">
        <v>Venezolanos en Barranquilla</v>
      </c>
      <c r="GJ516" t="str">
        <v>Venezolanos en San Cristóbal</v>
      </c>
      <c r="GK516" t="str">
        <v>Venezuelan Emigrant Foundation (FEV)</v>
      </c>
      <c r="GL516" t="str">
        <v>Vicaría de Pastoral Social Caritas</v>
      </c>
      <c r="GM516" t="str">
        <v>Voices GY</v>
      </c>
      <c r="GN516" t="str">
        <v>We World GVC</v>
      </c>
      <c r="GO516" t="str">
        <v>World Council of Credit Unions</v>
      </c>
      <c r="GP516" t="str">
        <v>World Food Programme (WFP)</v>
      </c>
      <c r="GQ516" t="str">
        <v>World Vision</v>
      </c>
      <c r="GR516" t="str">
        <v>ZOA</v>
      </c>
    </row>
    <row r="517" spans="8:200" x14ac:dyDescent="0.3">
      <c r="H517" t="str" cm="1">
        <f t="array" ref="H517:GR517">TRANSPOSE(_xlfn._xlws.SORT(_xlfn._xlws.FILTER(Table3[Name],ISNUMBER(SEARCH(' Activity Sheet'!D571,Table3[Name])),"Not found"),,1))</f>
        <v>.New Organisation</v>
      </c>
      <c r="I517" t="str">
        <v>ABV - Association of Good with Life</v>
      </c>
      <c r="J517" t="str">
        <v>ACAPS</v>
      </c>
      <c r="K517" t="str">
        <v>Acción y Desarrollo</v>
      </c>
      <c r="L517" t="str">
        <v>ACTED</v>
      </c>
      <c r="M517" t="str">
        <v>Action against Hunger</v>
      </c>
      <c r="N517" t="str">
        <v>ActionAid</v>
      </c>
      <c r="O517" t="str">
        <v>Adventist Development and Relief Agency (ADRA)</v>
      </c>
      <c r="P517" t="str">
        <v>Alas de Colibrí Foundation</v>
      </c>
      <c r="Q517" t="str">
        <v>Alianza por la Solidaridad</v>
      </c>
      <c r="R517" t="str">
        <v>Alianza por Venezuela</v>
      </c>
      <c r="S517" t="str">
        <v>Americares Foundation</v>
      </c>
      <c r="T517" t="str">
        <v>Argentine Commission for Refugees and Migrants (CAREF)</v>
      </c>
      <c r="U517" t="str">
        <v>Asociación Aves</v>
      </c>
      <c r="V517" t="str">
        <v>Asociación de Jubilados y Pensionados Venezolanos en Argentina</v>
      </c>
      <c r="W517" t="str">
        <v>Asociación de Venezolanos en Eloy Alfaro</v>
      </c>
      <c r="X517" t="str">
        <v>Asociación Fundación contra el Hambre Perú</v>
      </c>
      <c r="Y517" t="str">
        <v>Asociación Migrantes Venezolanos</v>
      </c>
      <c r="Z517" t="str">
        <v>Asociación Misioneros de San Carlos Scalabrinianos</v>
      </c>
      <c r="AA517" t="str">
        <v>Asociacion Proteccion Poblacion Vulnerable</v>
      </c>
      <c r="AB517" t="str">
        <v>Asociación Quinta Ola</v>
      </c>
      <c r="AC517" t="str">
        <v>Asociación Salto Ángel</v>
      </c>
      <c r="AD517" t="str">
        <v>Asociación Venezuela en Ecuador AC</v>
      </c>
      <c r="AE517" t="str">
        <v>ASOVENAR</v>
      </c>
      <c r="AF517" t="str">
        <v>Associação Hermanitos</v>
      </c>
      <c r="AG517" t="str">
        <v>AVSI Foundation</v>
      </c>
      <c r="AH517" t="str">
        <v>Bethany Christian Services</v>
      </c>
      <c r="AI517" t="str">
        <v>Blumont</v>
      </c>
      <c r="AJ517" t="str">
        <v>CARE</v>
      </c>
      <c r="AK517" t="str">
        <v>Caritas Brazil</v>
      </c>
      <c r="AL517" t="str">
        <v>Caritas Ecuador</v>
      </c>
      <c r="AM517" t="str">
        <v>Caritas Germany</v>
      </c>
      <c r="AN517" t="str">
        <v>Caritas Manaus</v>
      </c>
      <c r="AO517" t="str">
        <v>Caritas Parana</v>
      </c>
      <c r="AP517" t="str">
        <v>Caritas Peru</v>
      </c>
      <c r="AQ517" t="str">
        <v>Caritas Rio de Janeiro</v>
      </c>
      <c r="AR517" t="str">
        <v>Caritas São Paulo</v>
      </c>
      <c r="AS517" t="str">
        <v>Caritas Switzerland</v>
      </c>
      <c r="AT517" t="str">
        <v>CCEFIRO Association</v>
      </c>
      <c r="AU517" t="str">
        <v>CEDRO</v>
      </c>
      <c r="AV517" t="str">
        <v>Center for Integrated Studies and Programs for Sustainable Development (CIEDS)</v>
      </c>
      <c r="AW517" t="str">
        <v>Center for Migration and Human Rights of the Diocese of Roraima (CMDH)</v>
      </c>
      <c r="AX517" t="str">
        <v>Centro de Atencion Psicosocial (CAPS)</v>
      </c>
      <c r="AY517" t="str">
        <v>CESAL</v>
      </c>
      <c r="AZ517" t="str">
        <v>CESVI-Cooperazione e Sviluppo</v>
      </c>
      <c r="BA517" t="str">
        <v>ChildFund International</v>
      </c>
      <c r="BB517" t="str">
        <v>CHS Alternativo</v>
      </c>
      <c r="BC517" t="str">
        <v>Churún Merú Association</v>
      </c>
      <c r="BD517" t="str">
        <v>Coalición por Venezuela</v>
      </c>
      <c r="BE517" t="str">
        <v>Colonia Foundation of Venezuelans in the Dominican Republic (FUNCOVERD)</v>
      </c>
      <c r="BF517" t="str">
        <v>COLVENZ</v>
      </c>
      <c r="BG517" t="str">
        <v>Compassiva</v>
      </c>
      <c r="BH517" t="str">
        <v>Consejo Interreligioso del Perú - Religiones por la Paz</v>
      </c>
      <c r="BI517" t="str">
        <v>Consorcio ONG OCIPI Y Capellanía Nacional OFICA</v>
      </c>
      <c r="BJ517" t="str">
        <v>COOPI - International Cooperation Foundation</v>
      </c>
      <c r="BK517" t="str">
        <v>Corporación Colectivo Sin Fronteras</v>
      </c>
      <c r="BL517" t="str">
        <v>CRISFE Foundation</v>
      </c>
      <c r="BM517" t="str">
        <v>Cuso International</v>
      </c>
      <c r="BN517" t="str">
        <v>Danielle’s Children Fund (DCF)</v>
      </c>
      <c r="BO517" t="str">
        <v>Danish Refugee Council (DRC)</v>
      </c>
      <c r="BP517" t="str">
        <v>Development Support Association - APOYAR</v>
      </c>
      <c r="BQ517" t="str">
        <v>Diakonie Katastrophenhilfe</v>
      </c>
      <c r="BR517" t="str">
        <v>Diálogo Diverso</v>
      </c>
      <c r="BS517" t="str">
        <v>Doctors of the World</v>
      </c>
      <c r="BT517" t="str">
        <v>Dominican Institute for Integrated Development</v>
      </c>
      <c r="BU517" t="str">
        <v>Duendes y Ángeles Vinotinto República Dominicana</v>
      </c>
      <c r="BV517" t="str">
        <v>Encuentros SJS (Servicio Jesuita de la Solidaridad)</v>
      </c>
      <c r="BW517" t="str">
        <v>Ending Violence Against Migrants</v>
      </c>
      <c r="BX517" t="str">
        <v>Equidad Foundation</v>
      </c>
      <c r="BY517" t="str">
        <v>Equilibrium CenDE</v>
      </c>
      <c r="BZ517" t="str">
        <v>Facultad de Psicología - Universidad de la República (UDELAR)</v>
      </c>
      <c r="CA517" t="str">
        <v>First International Emergency and Solidarités International</v>
      </c>
      <c r="CB517" t="str">
        <v>Fondo Ecuatoriano Populorum Progressio</v>
      </c>
      <c r="CC517" t="str">
        <v>Foro Salud Callao</v>
      </c>
      <c r="CD517" t="str">
        <v>Foundation for the Integration and Development of Latin America (FIDAL)</v>
      </c>
      <c r="CE517" t="str">
        <v>Foundation of the Americas (FUDELA)</v>
      </c>
      <c r="CF517" t="str">
        <v>Fraternity Without Borders</v>
      </c>
      <c r="CG517" t="str">
        <v>Fundación Brisas del Norte</v>
      </c>
      <c r="CH517" t="str">
        <v>Fundación Colombovenezolana Nueva Ilusión</v>
      </c>
      <c r="CI517" t="str">
        <v>Fundación Nakama's</v>
      </c>
      <c r="CJ517" t="str">
        <v>Fundación RadaBer</v>
      </c>
      <c r="CK517" t="str">
        <v>Fundación Scalabrini Bolivia</v>
      </c>
      <c r="CL517" t="str">
        <v>Fundacion Social Vivan los Niños</v>
      </c>
      <c r="CM517" t="str">
        <v>FUNVEAC</v>
      </c>
      <c r="CN517" t="str">
        <v>German Development Cooperation Agency GIZ</v>
      </c>
      <c r="CO517" t="str">
        <v>Globalizate Radio</v>
      </c>
      <c r="CP517" t="str">
        <v>GOAL</v>
      </c>
      <c r="CQ517" t="str">
        <v>Halü Bienestar Humano Foundation (HALU)</v>
      </c>
      <c r="CR517" t="str">
        <v>Heartland Alliance International (HAI)</v>
      </c>
      <c r="CS517" t="str">
        <v>HELVETAS Swiss Intercooperation</v>
      </c>
      <c r="CT517" t="str">
        <v>HIAS</v>
      </c>
      <c r="CU517" t="str">
        <v>Human Rights Defence Curaçao</v>
      </c>
      <c r="CV517" t="str">
        <v>Humanity &amp; Inclusion</v>
      </c>
      <c r="CW517" t="str">
        <v>Humans Analytic</v>
      </c>
      <c r="CX517" t="str">
        <v>Idas y Vueltas Association</v>
      </c>
      <c r="CY517" t="str">
        <v>iMMAP</v>
      </c>
      <c r="CZ517" t="str">
        <v>IMPACT Initiatives (REACH)</v>
      </c>
      <c r="DA517" t="str">
        <v>Inmigrante Feliz Association</v>
      </c>
      <c r="DB517" t="str">
        <v>Institute for Migration and Human Rights (IMDH)</v>
      </c>
      <c r="DC517" t="str">
        <v>Institute of Natural and Cultural Heritage (IPANC)</v>
      </c>
      <c r="DD517" t="str">
        <v>International Committee for the Development of People (CISP)</v>
      </c>
      <c r="DE517" t="str">
        <v>International Federation of the Red Cross (IFRC)</v>
      </c>
      <c r="DF517" t="str">
        <v>International Labour Organization (ILO)</v>
      </c>
      <c r="DG517" t="str">
        <v>International Medical Corps</v>
      </c>
      <c r="DH517" t="str">
        <v>International Organization for Migration (IOM)</v>
      </c>
      <c r="DI517" t="str">
        <v>International Rescue Committee (IRC)</v>
      </c>
      <c r="DJ517" t="str">
        <v>INTERSOS</v>
      </c>
      <c r="DK517" t="str">
        <v>Jesuit Migrant Service (JMS)</v>
      </c>
      <c r="DL517" t="str">
        <v>Jesuit Refugee Service (JRS)</v>
      </c>
      <c r="DM517" t="str">
        <v>Jesuit Service for Migrants and Refugees (JSMR)</v>
      </c>
      <c r="DN517" t="str">
        <v>Joint United Nations Programme on HIV/AIDS (UNAIDS)</v>
      </c>
      <c r="DO517" t="str">
        <v>Kimirina Coorporation</v>
      </c>
      <c r="DP517" t="str">
        <v>La Casita Hispanic Cultural Centre</v>
      </c>
      <c r="DQ517" t="str">
        <v>Latin American Network of Non-Governmental Organizations of Persons with Disabilities and their Families (RIADIS)</v>
      </c>
      <c r="DR517" t="str">
        <v>LGBT+ Movement Brazil</v>
      </c>
      <c r="DS517" t="str">
        <v>Living Water Community (LWC)</v>
      </c>
      <c r="DT517" t="str">
        <v>LLANOVENCOL</v>
      </c>
      <c r="DU517" t="str">
        <v>Lutheran World Federation</v>
      </c>
      <c r="DV517" t="str">
        <v>Lutheran World Relief</v>
      </c>
      <c r="DW517" t="str">
        <v>Malteser International</v>
      </c>
      <c r="DX517" t="str">
        <v>Mana Institute</v>
      </c>
      <c r="DY517" t="str">
        <v>Manos Veneguayas Association</v>
      </c>
      <c r="DZ517" t="str">
        <v>Más Igualdad Perú</v>
      </c>
      <c r="EA517" t="str">
        <v>MedGlobal</v>
      </c>
      <c r="EB517" t="str">
        <v>Medical Teams International</v>
      </c>
      <c r="EC517" t="str">
        <v>Mercy Corps</v>
      </c>
      <c r="ED517" t="str">
        <v>Migrant Service Center (CAM)</v>
      </c>
      <c r="EE517" t="str">
        <v>Migrants, Refugees and Argentine Social Entrepreneurs (MIRARES)</v>
      </c>
      <c r="EF517" t="str">
        <v>Mision Scalabriniana - Ecuador</v>
      </c>
      <c r="EG517" t="str">
        <v>Missão Paz</v>
      </c>
      <c r="EH517" t="str">
        <v>Museu A CASA</v>
      </c>
      <c r="EI517" t="str">
        <v>Norwegian Refugee Council (NRC)</v>
      </c>
      <c r="EJ517" t="str">
        <v>ONG Migrantes por el Maule</v>
      </c>
      <c r="EK517" t="str">
        <v>ONG Preemptive Love Coalition Colombia</v>
      </c>
      <c r="EL517" t="str">
        <v>Organización Transfomando Vidas</v>
      </c>
      <c r="EM517" t="str">
        <v>Organization of Ibero-American States for Education, Science and Culture (OEI)</v>
      </c>
      <c r="EN517" t="str">
        <v>OXFAM</v>
      </c>
      <c r="EO517" t="str">
        <v>Panamerican Development Foundation</v>
      </c>
      <c r="EP517" t="str">
        <v>Panamerican Health Organization/World Health Organization (PAHO/WHO)</v>
      </c>
      <c r="EQ517" t="str">
        <v>Pastoral of Human Mobility - Peruvian Episcopal Conference</v>
      </c>
      <c r="ER517" t="str">
        <v>Pastoral Service for Migrants National</v>
      </c>
      <c r="ES517" t="str">
        <v>Permanent Human Rights defense Committee (CDH)</v>
      </c>
      <c r="ET517" t="str">
        <v>Pirilampos Institute - Group of visits and voluntary actions in Roraima</v>
      </c>
      <c r="EU517" t="str">
        <v>Plan International</v>
      </c>
      <c r="EV517" t="str">
        <v>Population Program, Faculty of Social Sciences, University of the Republic</v>
      </c>
      <c r="EW517" t="str">
        <v>Profamilia Association</v>
      </c>
      <c r="EX517" t="str">
        <v>Red con Migrantes y Refugiados</v>
      </c>
      <c r="EY517" t="str">
        <v>Red Cross Colombia</v>
      </c>
      <c r="EZ517" t="str">
        <v>Red Cross Ecuador</v>
      </c>
      <c r="FA517" t="str">
        <v>Red Cross Peru</v>
      </c>
      <c r="FB517" t="str">
        <v>Red de Investigaciones en Derechos Humanos - CONICET (Consejo Nacional de Investigaciones Científicas y Técnicas)</v>
      </c>
      <c r="FC517" t="str">
        <v>RET International</v>
      </c>
      <c r="FD517" t="str">
        <v>Salú pa Tur Foundation</v>
      </c>
      <c r="FE517" t="str">
        <v>Salvation Army</v>
      </c>
      <c r="FF517" t="str">
        <v>Samaritan's Purse</v>
      </c>
      <c r="FG517" t="str">
        <v>Save the Children International (SCI)</v>
      </c>
      <c r="FH517" t="str">
        <v>Scalabrini Foundation Chile</v>
      </c>
      <c r="FI517" t="str">
        <v>Sección Peruana de Amnistía Internacional</v>
      </c>
      <c r="FJ517" t="str">
        <v>Serviço Pastoral dos Migrantes do Nordeste</v>
      </c>
      <c r="FK517" t="str">
        <v>Sesame Workshop</v>
      </c>
      <c r="FL517" t="str">
        <v>Si, Da Vida</v>
      </c>
      <c r="FM517" t="str">
        <v>Solidarity and Action Asociation</v>
      </c>
      <c r="FN517" t="str">
        <v>SOS Children's Villages</v>
      </c>
      <c r="FO517" t="str">
        <v>Tarabita Foundation</v>
      </c>
      <c r="FP517" t="str">
        <v>Tearfund</v>
      </c>
      <c r="FQ517" t="str">
        <v>TECHO</v>
      </c>
      <c r="FR517" t="str">
        <v>Terranueva Foundation</v>
      </c>
      <c r="FS517" t="str">
        <v>Terre des Hommes Suisse</v>
      </c>
      <c r="FT517" t="str">
        <v>The Israel Forum for International Humanitarian Aid (IsraAID)</v>
      </c>
      <c r="FU517" t="str">
        <v>Unión Venezolana en Perú</v>
      </c>
      <c r="FV517" t="str">
        <v>United Nations Children's Fund (UNICEF)</v>
      </c>
      <c r="FW517" t="str">
        <v>United Nations Development Programme (UNDP)</v>
      </c>
      <c r="FX517" t="str">
        <v>United Nations Educational, Scientific and Cultural Organization (UNESCO)</v>
      </c>
      <c r="FY517" t="str">
        <v>United Nations Entity for Gender Equality and the Empowerment of Women (UNWOMEN)</v>
      </c>
      <c r="FZ517" t="str">
        <v>United Nations Food and Agricultural Organization (FAO)</v>
      </c>
      <c r="GA517" t="str">
        <v>United Nations High Commissioner for Refugees (UNHCR)</v>
      </c>
      <c r="GB517" t="str">
        <v>United Nations Office of the High Commissioner for Human Rights (OHCHR)</v>
      </c>
      <c r="GC517" t="str">
        <v>United Nations Office on Drugs and Crime (UNODC)</v>
      </c>
      <c r="GD517" t="str">
        <v>United Nations Population Fund (UNFPA)</v>
      </c>
      <c r="GE517" t="str">
        <v>United Nations Programme for Human Settlements (UN Habitat)</v>
      </c>
      <c r="GF517" t="str">
        <v>Vale da Benção Educational and Charitable Association (AEBVB)</v>
      </c>
      <c r="GG517" t="str">
        <v>VenAruba Solidaria</v>
      </c>
      <c r="GH517" t="str">
        <v>Venex Curacao Foundation</v>
      </c>
      <c r="GI517" t="str">
        <v>Venezolanos en Barranquilla</v>
      </c>
      <c r="GJ517" t="str">
        <v>Venezolanos en San Cristóbal</v>
      </c>
      <c r="GK517" t="str">
        <v>Venezuelan Emigrant Foundation (FEV)</v>
      </c>
      <c r="GL517" t="str">
        <v>Vicaría de Pastoral Social Caritas</v>
      </c>
      <c r="GM517" t="str">
        <v>Voices GY</v>
      </c>
      <c r="GN517" t="str">
        <v>We World GVC</v>
      </c>
      <c r="GO517" t="str">
        <v>World Council of Credit Unions</v>
      </c>
      <c r="GP517" t="str">
        <v>World Food Programme (WFP)</v>
      </c>
      <c r="GQ517" t="str">
        <v>World Vision</v>
      </c>
      <c r="GR517" t="str">
        <v>ZOA</v>
      </c>
    </row>
    <row r="518" spans="8:200" x14ac:dyDescent="0.3">
      <c r="H518" t="str" cm="1">
        <f t="array" ref="H518:GR518">TRANSPOSE(_xlfn._xlws.SORT(_xlfn._xlws.FILTER(Table3[Name],ISNUMBER(SEARCH(' Activity Sheet'!D572,Table3[Name])),"Not found"),,1))</f>
        <v>.New Organisation</v>
      </c>
      <c r="I518" t="str">
        <v>ABV - Association of Good with Life</v>
      </c>
      <c r="J518" t="str">
        <v>ACAPS</v>
      </c>
      <c r="K518" t="str">
        <v>Acción y Desarrollo</v>
      </c>
      <c r="L518" t="str">
        <v>ACTED</v>
      </c>
      <c r="M518" t="str">
        <v>Action against Hunger</v>
      </c>
      <c r="N518" t="str">
        <v>ActionAid</v>
      </c>
      <c r="O518" t="str">
        <v>Adventist Development and Relief Agency (ADRA)</v>
      </c>
      <c r="P518" t="str">
        <v>Alas de Colibrí Foundation</v>
      </c>
      <c r="Q518" t="str">
        <v>Alianza por la Solidaridad</v>
      </c>
      <c r="R518" t="str">
        <v>Alianza por Venezuela</v>
      </c>
      <c r="S518" t="str">
        <v>Americares Foundation</v>
      </c>
      <c r="T518" t="str">
        <v>Argentine Commission for Refugees and Migrants (CAREF)</v>
      </c>
      <c r="U518" t="str">
        <v>Asociación Aves</v>
      </c>
      <c r="V518" t="str">
        <v>Asociación de Jubilados y Pensionados Venezolanos en Argentina</v>
      </c>
      <c r="W518" t="str">
        <v>Asociación de Venezolanos en Eloy Alfaro</v>
      </c>
      <c r="X518" t="str">
        <v>Asociación Fundación contra el Hambre Perú</v>
      </c>
      <c r="Y518" t="str">
        <v>Asociación Migrantes Venezolanos</v>
      </c>
      <c r="Z518" t="str">
        <v>Asociación Misioneros de San Carlos Scalabrinianos</v>
      </c>
      <c r="AA518" t="str">
        <v>Asociacion Proteccion Poblacion Vulnerable</v>
      </c>
      <c r="AB518" t="str">
        <v>Asociación Quinta Ola</v>
      </c>
      <c r="AC518" t="str">
        <v>Asociación Salto Ángel</v>
      </c>
      <c r="AD518" t="str">
        <v>Asociación Venezuela en Ecuador AC</v>
      </c>
      <c r="AE518" t="str">
        <v>ASOVENAR</v>
      </c>
      <c r="AF518" t="str">
        <v>Associação Hermanitos</v>
      </c>
      <c r="AG518" t="str">
        <v>AVSI Foundation</v>
      </c>
      <c r="AH518" t="str">
        <v>Bethany Christian Services</v>
      </c>
      <c r="AI518" t="str">
        <v>Blumont</v>
      </c>
      <c r="AJ518" t="str">
        <v>CARE</v>
      </c>
      <c r="AK518" t="str">
        <v>Caritas Brazil</v>
      </c>
      <c r="AL518" t="str">
        <v>Caritas Ecuador</v>
      </c>
      <c r="AM518" t="str">
        <v>Caritas Germany</v>
      </c>
      <c r="AN518" t="str">
        <v>Caritas Manaus</v>
      </c>
      <c r="AO518" t="str">
        <v>Caritas Parana</v>
      </c>
      <c r="AP518" t="str">
        <v>Caritas Peru</v>
      </c>
      <c r="AQ518" t="str">
        <v>Caritas Rio de Janeiro</v>
      </c>
      <c r="AR518" t="str">
        <v>Caritas São Paulo</v>
      </c>
      <c r="AS518" t="str">
        <v>Caritas Switzerland</v>
      </c>
      <c r="AT518" t="str">
        <v>CCEFIRO Association</v>
      </c>
      <c r="AU518" t="str">
        <v>CEDRO</v>
      </c>
      <c r="AV518" t="str">
        <v>Center for Integrated Studies and Programs for Sustainable Development (CIEDS)</v>
      </c>
      <c r="AW518" t="str">
        <v>Center for Migration and Human Rights of the Diocese of Roraima (CMDH)</v>
      </c>
      <c r="AX518" t="str">
        <v>Centro de Atencion Psicosocial (CAPS)</v>
      </c>
      <c r="AY518" t="str">
        <v>CESAL</v>
      </c>
      <c r="AZ518" t="str">
        <v>CESVI-Cooperazione e Sviluppo</v>
      </c>
      <c r="BA518" t="str">
        <v>ChildFund International</v>
      </c>
      <c r="BB518" t="str">
        <v>CHS Alternativo</v>
      </c>
      <c r="BC518" t="str">
        <v>Churún Merú Association</v>
      </c>
      <c r="BD518" t="str">
        <v>Coalición por Venezuela</v>
      </c>
      <c r="BE518" t="str">
        <v>Colonia Foundation of Venezuelans in the Dominican Republic (FUNCOVERD)</v>
      </c>
      <c r="BF518" t="str">
        <v>COLVENZ</v>
      </c>
      <c r="BG518" t="str">
        <v>Compassiva</v>
      </c>
      <c r="BH518" t="str">
        <v>Consejo Interreligioso del Perú - Religiones por la Paz</v>
      </c>
      <c r="BI518" t="str">
        <v>Consorcio ONG OCIPI Y Capellanía Nacional OFICA</v>
      </c>
      <c r="BJ518" t="str">
        <v>COOPI - International Cooperation Foundation</v>
      </c>
      <c r="BK518" t="str">
        <v>Corporación Colectivo Sin Fronteras</v>
      </c>
      <c r="BL518" t="str">
        <v>CRISFE Foundation</v>
      </c>
      <c r="BM518" t="str">
        <v>Cuso International</v>
      </c>
      <c r="BN518" t="str">
        <v>Danielle’s Children Fund (DCF)</v>
      </c>
      <c r="BO518" t="str">
        <v>Danish Refugee Council (DRC)</v>
      </c>
      <c r="BP518" t="str">
        <v>Development Support Association - APOYAR</v>
      </c>
      <c r="BQ518" t="str">
        <v>Diakonie Katastrophenhilfe</v>
      </c>
      <c r="BR518" t="str">
        <v>Diálogo Diverso</v>
      </c>
      <c r="BS518" t="str">
        <v>Doctors of the World</v>
      </c>
      <c r="BT518" t="str">
        <v>Dominican Institute for Integrated Development</v>
      </c>
      <c r="BU518" t="str">
        <v>Duendes y Ángeles Vinotinto República Dominicana</v>
      </c>
      <c r="BV518" t="str">
        <v>Encuentros SJS (Servicio Jesuita de la Solidaridad)</v>
      </c>
      <c r="BW518" t="str">
        <v>Ending Violence Against Migrants</v>
      </c>
      <c r="BX518" t="str">
        <v>Equidad Foundation</v>
      </c>
      <c r="BY518" t="str">
        <v>Equilibrium CenDE</v>
      </c>
      <c r="BZ518" t="str">
        <v>Facultad de Psicología - Universidad de la República (UDELAR)</v>
      </c>
      <c r="CA518" t="str">
        <v>First International Emergency and Solidarités International</v>
      </c>
      <c r="CB518" t="str">
        <v>Fondo Ecuatoriano Populorum Progressio</v>
      </c>
      <c r="CC518" t="str">
        <v>Foro Salud Callao</v>
      </c>
      <c r="CD518" t="str">
        <v>Foundation for the Integration and Development of Latin America (FIDAL)</v>
      </c>
      <c r="CE518" t="str">
        <v>Foundation of the Americas (FUDELA)</v>
      </c>
      <c r="CF518" t="str">
        <v>Fraternity Without Borders</v>
      </c>
      <c r="CG518" t="str">
        <v>Fundación Brisas del Norte</v>
      </c>
      <c r="CH518" t="str">
        <v>Fundación Colombovenezolana Nueva Ilusión</v>
      </c>
      <c r="CI518" t="str">
        <v>Fundación Nakama's</v>
      </c>
      <c r="CJ518" t="str">
        <v>Fundación RadaBer</v>
      </c>
      <c r="CK518" t="str">
        <v>Fundación Scalabrini Bolivia</v>
      </c>
      <c r="CL518" t="str">
        <v>Fundacion Social Vivan los Niños</v>
      </c>
      <c r="CM518" t="str">
        <v>FUNVEAC</v>
      </c>
      <c r="CN518" t="str">
        <v>German Development Cooperation Agency GIZ</v>
      </c>
      <c r="CO518" t="str">
        <v>Globalizate Radio</v>
      </c>
      <c r="CP518" t="str">
        <v>GOAL</v>
      </c>
      <c r="CQ518" t="str">
        <v>Halü Bienestar Humano Foundation (HALU)</v>
      </c>
      <c r="CR518" t="str">
        <v>Heartland Alliance International (HAI)</v>
      </c>
      <c r="CS518" t="str">
        <v>HELVETAS Swiss Intercooperation</v>
      </c>
      <c r="CT518" t="str">
        <v>HIAS</v>
      </c>
      <c r="CU518" t="str">
        <v>Human Rights Defence Curaçao</v>
      </c>
      <c r="CV518" t="str">
        <v>Humanity &amp; Inclusion</v>
      </c>
      <c r="CW518" t="str">
        <v>Humans Analytic</v>
      </c>
      <c r="CX518" t="str">
        <v>Idas y Vueltas Association</v>
      </c>
      <c r="CY518" t="str">
        <v>iMMAP</v>
      </c>
      <c r="CZ518" t="str">
        <v>IMPACT Initiatives (REACH)</v>
      </c>
      <c r="DA518" t="str">
        <v>Inmigrante Feliz Association</v>
      </c>
      <c r="DB518" t="str">
        <v>Institute for Migration and Human Rights (IMDH)</v>
      </c>
      <c r="DC518" t="str">
        <v>Institute of Natural and Cultural Heritage (IPANC)</v>
      </c>
      <c r="DD518" t="str">
        <v>International Committee for the Development of People (CISP)</v>
      </c>
      <c r="DE518" t="str">
        <v>International Federation of the Red Cross (IFRC)</v>
      </c>
      <c r="DF518" t="str">
        <v>International Labour Organization (ILO)</v>
      </c>
      <c r="DG518" t="str">
        <v>International Medical Corps</v>
      </c>
      <c r="DH518" t="str">
        <v>International Organization for Migration (IOM)</v>
      </c>
      <c r="DI518" t="str">
        <v>International Rescue Committee (IRC)</v>
      </c>
      <c r="DJ518" t="str">
        <v>INTERSOS</v>
      </c>
      <c r="DK518" t="str">
        <v>Jesuit Migrant Service (JMS)</v>
      </c>
      <c r="DL518" t="str">
        <v>Jesuit Refugee Service (JRS)</v>
      </c>
      <c r="DM518" t="str">
        <v>Jesuit Service for Migrants and Refugees (JSMR)</v>
      </c>
      <c r="DN518" t="str">
        <v>Joint United Nations Programme on HIV/AIDS (UNAIDS)</v>
      </c>
      <c r="DO518" t="str">
        <v>Kimirina Coorporation</v>
      </c>
      <c r="DP518" t="str">
        <v>La Casita Hispanic Cultural Centre</v>
      </c>
      <c r="DQ518" t="str">
        <v>Latin American Network of Non-Governmental Organizations of Persons with Disabilities and their Families (RIADIS)</v>
      </c>
      <c r="DR518" t="str">
        <v>LGBT+ Movement Brazil</v>
      </c>
      <c r="DS518" t="str">
        <v>Living Water Community (LWC)</v>
      </c>
      <c r="DT518" t="str">
        <v>LLANOVENCOL</v>
      </c>
      <c r="DU518" t="str">
        <v>Lutheran World Federation</v>
      </c>
      <c r="DV518" t="str">
        <v>Lutheran World Relief</v>
      </c>
      <c r="DW518" t="str">
        <v>Malteser International</v>
      </c>
      <c r="DX518" t="str">
        <v>Mana Institute</v>
      </c>
      <c r="DY518" t="str">
        <v>Manos Veneguayas Association</v>
      </c>
      <c r="DZ518" t="str">
        <v>Más Igualdad Perú</v>
      </c>
      <c r="EA518" t="str">
        <v>MedGlobal</v>
      </c>
      <c r="EB518" t="str">
        <v>Medical Teams International</v>
      </c>
      <c r="EC518" t="str">
        <v>Mercy Corps</v>
      </c>
      <c r="ED518" t="str">
        <v>Migrant Service Center (CAM)</v>
      </c>
      <c r="EE518" t="str">
        <v>Migrants, Refugees and Argentine Social Entrepreneurs (MIRARES)</v>
      </c>
      <c r="EF518" t="str">
        <v>Mision Scalabriniana - Ecuador</v>
      </c>
      <c r="EG518" t="str">
        <v>Missão Paz</v>
      </c>
      <c r="EH518" t="str">
        <v>Museu A CASA</v>
      </c>
      <c r="EI518" t="str">
        <v>Norwegian Refugee Council (NRC)</v>
      </c>
      <c r="EJ518" t="str">
        <v>ONG Migrantes por el Maule</v>
      </c>
      <c r="EK518" t="str">
        <v>ONG Preemptive Love Coalition Colombia</v>
      </c>
      <c r="EL518" t="str">
        <v>Organización Transfomando Vidas</v>
      </c>
      <c r="EM518" t="str">
        <v>Organization of Ibero-American States for Education, Science and Culture (OEI)</v>
      </c>
      <c r="EN518" t="str">
        <v>OXFAM</v>
      </c>
      <c r="EO518" t="str">
        <v>Panamerican Development Foundation</v>
      </c>
      <c r="EP518" t="str">
        <v>Panamerican Health Organization/World Health Organization (PAHO/WHO)</v>
      </c>
      <c r="EQ518" t="str">
        <v>Pastoral of Human Mobility - Peruvian Episcopal Conference</v>
      </c>
      <c r="ER518" t="str">
        <v>Pastoral Service for Migrants National</v>
      </c>
      <c r="ES518" t="str">
        <v>Permanent Human Rights defense Committee (CDH)</v>
      </c>
      <c r="ET518" t="str">
        <v>Pirilampos Institute - Group of visits and voluntary actions in Roraima</v>
      </c>
      <c r="EU518" t="str">
        <v>Plan International</v>
      </c>
      <c r="EV518" t="str">
        <v>Population Program, Faculty of Social Sciences, University of the Republic</v>
      </c>
      <c r="EW518" t="str">
        <v>Profamilia Association</v>
      </c>
      <c r="EX518" t="str">
        <v>Red con Migrantes y Refugiados</v>
      </c>
      <c r="EY518" t="str">
        <v>Red Cross Colombia</v>
      </c>
      <c r="EZ518" t="str">
        <v>Red Cross Ecuador</v>
      </c>
      <c r="FA518" t="str">
        <v>Red Cross Peru</v>
      </c>
      <c r="FB518" t="str">
        <v>Red de Investigaciones en Derechos Humanos - CONICET (Consejo Nacional de Investigaciones Científicas y Técnicas)</v>
      </c>
      <c r="FC518" t="str">
        <v>RET International</v>
      </c>
      <c r="FD518" t="str">
        <v>Salú pa Tur Foundation</v>
      </c>
      <c r="FE518" t="str">
        <v>Salvation Army</v>
      </c>
      <c r="FF518" t="str">
        <v>Samaritan's Purse</v>
      </c>
      <c r="FG518" t="str">
        <v>Save the Children International (SCI)</v>
      </c>
      <c r="FH518" t="str">
        <v>Scalabrini Foundation Chile</v>
      </c>
      <c r="FI518" t="str">
        <v>Sección Peruana de Amnistía Internacional</v>
      </c>
      <c r="FJ518" t="str">
        <v>Serviço Pastoral dos Migrantes do Nordeste</v>
      </c>
      <c r="FK518" t="str">
        <v>Sesame Workshop</v>
      </c>
      <c r="FL518" t="str">
        <v>Si, Da Vida</v>
      </c>
      <c r="FM518" t="str">
        <v>Solidarity and Action Asociation</v>
      </c>
      <c r="FN518" t="str">
        <v>SOS Children's Villages</v>
      </c>
      <c r="FO518" t="str">
        <v>Tarabita Foundation</v>
      </c>
      <c r="FP518" t="str">
        <v>Tearfund</v>
      </c>
      <c r="FQ518" t="str">
        <v>TECHO</v>
      </c>
      <c r="FR518" t="str">
        <v>Terranueva Foundation</v>
      </c>
      <c r="FS518" t="str">
        <v>Terre des Hommes Suisse</v>
      </c>
      <c r="FT518" t="str">
        <v>The Israel Forum for International Humanitarian Aid (IsraAID)</v>
      </c>
      <c r="FU518" t="str">
        <v>Unión Venezolana en Perú</v>
      </c>
      <c r="FV518" t="str">
        <v>United Nations Children's Fund (UNICEF)</v>
      </c>
      <c r="FW518" t="str">
        <v>United Nations Development Programme (UNDP)</v>
      </c>
      <c r="FX518" t="str">
        <v>United Nations Educational, Scientific and Cultural Organization (UNESCO)</v>
      </c>
      <c r="FY518" t="str">
        <v>United Nations Entity for Gender Equality and the Empowerment of Women (UNWOMEN)</v>
      </c>
      <c r="FZ518" t="str">
        <v>United Nations Food and Agricultural Organization (FAO)</v>
      </c>
      <c r="GA518" t="str">
        <v>United Nations High Commissioner for Refugees (UNHCR)</v>
      </c>
      <c r="GB518" t="str">
        <v>United Nations Office of the High Commissioner for Human Rights (OHCHR)</v>
      </c>
      <c r="GC518" t="str">
        <v>United Nations Office on Drugs and Crime (UNODC)</v>
      </c>
      <c r="GD518" t="str">
        <v>United Nations Population Fund (UNFPA)</v>
      </c>
      <c r="GE518" t="str">
        <v>United Nations Programme for Human Settlements (UN Habitat)</v>
      </c>
      <c r="GF518" t="str">
        <v>Vale da Benção Educational and Charitable Association (AEBVB)</v>
      </c>
      <c r="GG518" t="str">
        <v>VenAruba Solidaria</v>
      </c>
      <c r="GH518" t="str">
        <v>Venex Curacao Foundation</v>
      </c>
      <c r="GI518" t="str">
        <v>Venezolanos en Barranquilla</v>
      </c>
      <c r="GJ518" t="str">
        <v>Venezolanos en San Cristóbal</v>
      </c>
      <c r="GK518" t="str">
        <v>Venezuelan Emigrant Foundation (FEV)</v>
      </c>
      <c r="GL518" t="str">
        <v>Vicaría de Pastoral Social Caritas</v>
      </c>
      <c r="GM518" t="str">
        <v>Voices GY</v>
      </c>
      <c r="GN518" t="str">
        <v>We World GVC</v>
      </c>
      <c r="GO518" t="str">
        <v>World Council of Credit Unions</v>
      </c>
      <c r="GP518" t="str">
        <v>World Food Programme (WFP)</v>
      </c>
      <c r="GQ518" t="str">
        <v>World Vision</v>
      </c>
      <c r="GR518" t="str">
        <v>ZOA</v>
      </c>
    </row>
    <row r="519" spans="8:200" x14ac:dyDescent="0.3">
      <c r="H519" t="str" cm="1">
        <f t="array" ref="H519:GR519">TRANSPOSE(_xlfn._xlws.SORT(_xlfn._xlws.FILTER(Table3[Name],ISNUMBER(SEARCH(' Activity Sheet'!D573,Table3[Name])),"Not found"),,1))</f>
        <v>.New Organisation</v>
      </c>
      <c r="I519" t="str">
        <v>ABV - Association of Good with Life</v>
      </c>
      <c r="J519" t="str">
        <v>ACAPS</v>
      </c>
      <c r="K519" t="str">
        <v>Acción y Desarrollo</v>
      </c>
      <c r="L519" t="str">
        <v>ACTED</v>
      </c>
      <c r="M519" t="str">
        <v>Action against Hunger</v>
      </c>
      <c r="N519" t="str">
        <v>ActionAid</v>
      </c>
      <c r="O519" t="str">
        <v>Adventist Development and Relief Agency (ADRA)</v>
      </c>
      <c r="P519" t="str">
        <v>Alas de Colibrí Foundation</v>
      </c>
      <c r="Q519" t="str">
        <v>Alianza por la Solidaridad</v>
      </c>
      <c r="R519" t="str">
        <v>Alianza por Venezuela</v>
      </c>
      <c r="S519" t="str">
        <v>Americares Foundation</v>
      </c>
      <c r="T519" t="str">
        <v>Argentine Commission for Refugees and Migrants (CAREF)</v>
      </c>
      <c r="U519" t="str">
        <v>Asociación Aves</v>
      </c>
      <c r="V519" t="str">
        <v>Asociación de Jubilados y Pensionados Venezolanos en Argentina</v>
      </c>
      <c r="W519" t="str">
        <v>Asociación de Venezolanos en Eloy Alfaro</v>
      </c>
      <c r="X519" t="str">
        <v>Asociación Fundación contra el Hambre Perú</v>
      </c>
      <c r="Y519" t="str">
        <v>Asociación Migrantes Venezolanos</v>
      </c>
      <c r="Z519" t="str">
        <v>Asociación Misioneros de San Carlos Scalabrinianos</v>
      </c>
      <c r="AA519" t="str">
        <v>Asociacion Proteccion Poblacion Vulnerable</v>
      </c>
      <c r="AB519" t="str">
        <v>Asociación Quinta Ola</v>
      </c>
      <c r="AC519" t="str">
        <v>Asociación Salto Ángel</v>
      </c>
      <c r="AD519" t="str">
        <v>Asociación Venezuela en Ecuador AC</v>
      </c>
      <c r="AE519" t="str">
        <v>ASOVENAR</v>
      </c>
      <c r="AF519" t="str">
        <v>Associação Hermanitos</v>
      </c>
      <c r="AG519" t="str">
        <v>AVSI Foundation</v>
      </c>
      <c r="AH519" t="str">
        <v>Bethany Christian Services</v>
      </c>
      <c r="AI519" t="str">
        <v>Blumont</v>
      </c>
      <c r="AJ519" t="str">
        <v>CARE</v>
      </c>
      <c r="AK519" t="str">
        <v>Caritas Brazil</v>
      </c>
      <c r="AL519" t="str">
        <v>Caritas Ecuador</v>
      </c>
      <c r="AM519" t="str">
        <v>Caritas Germany</v>
      </c>
      <c r="AN519" t="str">
        <v>Caritas Manaus</v>
      </c>
      <c r="AO519" t="str">
        <v>Caritas Parana</v>
      </c>
      <c r="AP519" t="str">
        <v>Caritas Peru</v>
      </c>
      <c r="AQ519" t="str">
        <v>Caritas Rio de Janeiro</v>
      </c>
      <c r="AR519" t="str">
        <v>Caritas São Paulo</v>
      </c>
      <c r="AS519" t="str">
        <v>Caritas Switzerland</v>
      </c>
      <c r="AT519" t="str">
        <v>CCEFIRO Association</v>
      </c>
      <c r="AU519" t="str">
        <v>CEDRO</v>
      </c>
      <c r="AV519" t="str">
        <v>Center for Integrated Studies and Programs for Sustainable Development (CIEDS)</v>
      </c>
      <c r="AW519" t="str">
        <v>Center for Migration and Human Rights of the Diocese of Roraima (CMDH)</v>
      </c>
      <c r="AX519" t="str">
        <v>Centro de Atencion Psicosocial (CAPS)</v>
      </c>
      <c r="AY519" t="str">
        <v>CESAL</v>
      </c>
      <c r="AZ519" t="str">
        <v>CESVI-Cooperazione e Sviluppo</v>
      </c>
      <c r="BA519" t="str">
        <v>ChildFund International</v>
      </c>
      <c r="BB519" t="str">
        <v>CHS Alternativo</v>
      </c>
      <c r="BC519" t="str">
        <v>Churún Merú Association</v>
      </c>
      <c r="BD519" t="str">
        <v>Coalición por Venezuela</v>
      </c>
      <c r="BE519" t="str">
        <v>Colonia Foundation of Venezuelans in the Dominican Republic (FUNCOVERD)</v>
      </c>
      <c r="BF519" t="str">
        <v>COLVENZ</v>
      </c>
      <c r="BG519" t="str">
        <v>Compassiva</v>
      </c>
      <c r="BH519" t="str">
        <v>Consejo Interreligioso del Perú - Religiones por la Paz</v>
      </c>
      <c r="BI519" t="str">
        <v>Consorcio ONG OCIPI Y Capellanía Nacional OFICA</v>
      </c>
      <c r="BJ519" t="str">
        <v>COOPI - International Cooperation Foundation</v>
      </c>
      <c r="BK519" t="str">
        <v>Corporación Colectivo Sin Fronteras</v>
      </c>
      <c r="BL519" t="str">
        <v>CRISFE Foundation</v>
      </c>
      <c r="BM519" t="str">
        <v>Cuso International</v>
      </c>
      <c r="BN519" t="str">
        <v>Danielle’s Children Fund (DCF)</v>
      </c>
      <c r="BO519" t="str">
        <v>Danish Refugee Council (DRC)</v>
      </c>
      <c r="BP519" t="str">
        <v>Development Support Association - APOYAR</v>
      </c>
      <c r="BQ519" t="str">
        <v>Diakonie Katastrophenhilfe</v>
      </c>
      <c r="BR519" t="str">
        <v>Diálogo Diverso</v>
      </c>
      <c r="BS519" t="str">
        <v>Doctors of the World</v>
      </c>
      <c r="BT519" t="str">
        <v>Dominican Institute for Integrated Development</v>
      </c>
      <c r="BU519" t="str">
        <v>Duendes y Ángeles Vinotinto República Dominicana</v>
      </c>
      <c r="BV519" t="str">
        <v>Encuentros SJS (Servicio Jesuita de la Solidaridad)</v>
      </c>
      <c r="BW519" t="str">
        <v>Ending Violence Against Migrants</v>
      </c>
      <c r="BX519" t="str">
        <v>Equidad Foundation</v>
      </c>
      <c r="BY519" t="str">
        <v>Equilibrium CenDE</v>
      </c>
      <c r="BZ519" t="str">
        <v>Facultad de Psicología - Universidad de la República (UDELAR)</v>
      </c>
      <c r="CA519" t="str">
        <v>First International Emergency and Solidarités International</v>
      </c>
      <c r="CB519" t="str">
        <v>Fondo Ecuatoriano Populorum Progressio</v>
      </c>
      <c r="CC519" t="str">
        <v>Foro Salud Callao</v>
      </c>
      <c r="CD519" t="str">
        <v>Foundation for the Integration and Development of Latin America (FIDAL)</v>
      </c>
      <c r="CE519" t="str">
        <v>Foundation of the Americas (FUDELA)</v>
      </c>
      <c r="CF519" t="str">
        <v>Fraternity Without Borders</v>
      </c>
      <c r="CG519" t="str">
        <v>Fundación Brisas del Norte</v>
      </c>
      <c r="CH519" t="str">
        <v>Fundación Colombovenezolana Nueva Ilusión</v>
      </c>
      <c r="CI519" t="str">
        <v>Fundación Nakama's</v>
      </c>
      <c r="CJ519" t="str">
        <v>Fundación RadaBer</v>
      </c>
      <c r="CK519" t="str">
        <v>Fundación Scalabrini Bolivia</v>
      </c>
      <c r="CL519" t="str">
        <v>Fundacion Social Vivan los Niños</v>
      </c>
      <c r="CM519" t="str">
        <v>FUNVEAC</v>
      </c>
      <c r="CN519" t="str">
        <v>German Development Cooperation Agency GIZ</v>
      </c>
      <c r="CO519" t="str">
        <v>Globalizate Radio</v>
      </c>
      <c r="CP519" t="str">
        <v>GOAL</v>
      </c>
      <c r="CQ519" t="str">
        <v>Halü Bienestar Humano Foundation (HALU)</v>
      </c>
      <c r="CR519" t="str">
        <v>Heartland Alliance International (HAI)</v>
      </c>
      <c r="CS519" t="str">
        <v>HELVETAS Swiss Intercooperation</v>
      </c>
      <c r="CT519" t="str">
        <v>HIAS</v>
      </c>
      <c r="CU519" t="str">
        <v>Human Rights Defence Curaçao</v>
      </c>
      <c r="CV519" t="str">
        <v>Humanity &amp; Inclusion</v>
      </c>
      <c r="CW519" t="str">
        <v>Humans Analytic</v>
      </c>
      <c r="CX519" t="str">
        <v>Idas y Vueltas Association</v>
      </c>
      <c r="CY519" t="str">
        <v>iMMAP</v>
      </c>
      <c r="CZ519" t="str">
        <v>IMPACT Initiatives (REACH)</v>
      </c>
      <c r="DA519" t="str">
        <v>Inmigrante Feliz Association</v>
      </c>
      <c r="DB519" t="str">
        <v>Institute for Migration and Human Rights (IMDH)</v>
      </c>
      <c r="DC519" t="str">
        <v>Institute of Natural and Cultural Heritage (IPANC)</v>
      </c>
      <c r="DD519" t="str">
        <v>International Committee for the Development of People (CISP)</v>
      </c>
      <c r="DE519" t="str">
        <v>International Federation of the Red Cross (IFRC)</v>
      </c>
      <c r="DF519" t="str">
        <v>International Labour Organization (ILO)</v>
      </c>
      <c r="DG519" t="str">
        <v>International Medical Corps</v>
      </c>
      <c r="DH519" t="str">
        <v>International Organization for Migration (IOM)</v>
      </c>
      <c r="DI519" t="str">
        <v>International Rescue Committee (IRC)</v>
      </c>
      <c r="DJ519" t="str">
        <v>INTERSOS</v>
      </c>
      <c r="DK519" t="str">
        <v>Jesuit Migrant Service (JMS)</v>
      </c>
      <c r="DL519" t="str">
        <v>Jesuit Refugee Service (JRS)</v>
      </c>
      <c r="DM519" t="str">
        <v>Jesuit Service for Migrants and Refugees (JSMR)</v>
      </c>
      <c r="DN519" t="str">
        <v>Joint United Nations Programme on HIV/AIDS (UNAIDS)</v>
      </c>
      <c r="DO519" t="str">
        <v>Kimirina Coorporation</v>
      </c>
      <c r="DP519" t="str">
        <v>La Casita Hispanic Cultural Centre</v>
      </c>
      <c r="DQ519" t="str">
        <v>Latin American Network of Non-Governmental Organizations of Persons with Disabilities and their Families (RIADIS)</v>
      </c>
      <c r="DR519" t="str">
        <v>LGBT+ Movement Brazil</v>
      </c>
      <c r="DS519" t="str">
        <v>Living Water Community (LWC)</v>
      </c>
      <c r="DT519" t="str">
        <v>LLANOVENCOL</v>
      </c>
      <c r="DU519" t="str">
        <v>Lutheran World Federation</v>
      </c>
      <c r="DV519" t="str">
        <v>Lutheran World Relief</v>
      </c>
      <c r="DW519" t="str">
        <v>Malteser International</v>
      </c>
      <c r="DX519" t="str">
        <v>Mana Institute</v>
      </c>
      <c r="DY519" t="str">
        <v>Manos Veneguayas Association</v>
      </c>
      <c r="DZ519" t="str">
        <v>Más Igualdad Perú</v>
      </c>
      <c r="EA519" t="str">
        <v>MedGlobal</v>
      </c>
      <c r="EB519" t="str">
        <v>Medical Teams International</v>
      </c>
      <c r="EC519" t="str">
        <v>Mercy Corps</v>
      </c>
      <c r="ED519" t="str">
        <v>Migrant Service Center (CAM)</v>
      </c>
      <c r="EE519" t="str">
        <v>Migrants, Refugees and Argentine Social Entrepreneurs (MIRARES)</v>
      </c>
      <c r="EF519" t="str">
        <v>Mision Scalabriniana - Ecuador</v>
      </c>
      <c r="EG519" t="str">
        <v>Missão Paz</v>
      </c>
      <c r="EH519" t="str">
        <v>Museu A CASA</v>
      </c>
      <c r="EI519" t="str">
        <v>Norwegian Refugee Council (NRC)</v>
      </c>
      <c r="EJ519" t="str">
        <v>ONG Migrantes por el Maule</v>
      </c>
      <c r="EK519" t="str">
        <v>ONG Preemptive Love Coalition Colombia</v>
      </c>
      <c r="EL519" t="str">
        <v>Organización Transfomando Vidas</v>
      </c>
      <c r="EM519" t="str">
        <v>Organization of Ibero-American States for Education, Science and Culture (OEI)</v>
      </c>
      <c r="EN519" t="str">
        <v>OXFAM</v>
      </c>
      <c r="EO519" t="str">
        <v>Panamerican Development Foundation</v>
      </c>
      <c r="EP519" t="str">
        <v>Panamerican Health Organization/World Health Organization (PAHO/WHO)</v>
      </c>
      <c r="EQ519" t="str">
        <v>Pastoral of Human Mobility - Peruvian Episcopal Conference</v>
      </c>
      <c r="ER519" t="str">
        <v>Pastoral Service for Migrants National</v>
      </c>
      <c r="ES519" t="str">
        <v>Permanent Human Rights defense Committee (CDH)</v>
      </c>
      <c r="ET519" t="str">
        <v>Pirilampos Institute - Group of visits and voluntary actions in Roraima</v>
      </c>
      <c r="EU519" t="str">
        <v>Plan International</v>
      </c>
      <c r="EV519" t="str">
        <v>Population Program, Faculty of Social Sciences, University of the Republic</v>
      </c>
      <c r="EW519" t="str">
        <v>Profamilia Association</v>
      </c>
      <c r="EX519" t="str">
        <v>Red con Migrantes y Refugiados</v>
      </c>
      <c r="EY519" t="str">
        <v>Red Cross Colombia</v>
      </c>
      <c r="EZ519" t="str">
        <v>Red Cross Ecuador</v>
      </c>
      <c r="FA519" t="str">
        <v>Red Cross Peru</v>
      </c>
      <c r="FB519" t="str">
        <v>Red de Investigaciones en Derechos Humanos - CONICET (Consejo Nacional de Investigaciones Científicas y Técnicas)</v>
      </c>
      <c r="FC519" t="str">
        <v>RET International</v>
      </c>
      <c r="FD519" t="str">
        <v>Salú pa Tur Foundation</v>
      </c>
      <c r="FE519" t="str">
        <v>Salvation Army</v>
      </c>
      <c r="FF519" t="str">
        <v>Samaritan's Purse</v>
      </c>
      <c r="FG519" t="str">
        <v>Save the Children International (SCI)</v>
      </c>
      <c r="FH519" t="str">
        <v>Scalabrini Foundation Chile</v>
      </c>
      <c r="FI519" t="str">
        <v>Sección Peruana de Amnistía Internacional</v>
      </c>
      <c r="FJ519" t="str">
        <v>Serviço Pastoral dos Migrantes do Nordeste</v>
      </c>
      <c r="FK519" t="str">
        <v>Sesame Workshop</v>
      </c>
      <c r="FL519" t="str">
        <v>Si, Da Vida</v>
      </c>
      <c r="FM519" t="str">
        <v>Solidarity and Action Asociation</v>
      </c>
      <c r="FN519" t="str">
        <v>SOS Children's Villages</v>
      </c>
      <c r="FO519" t="str">
        <v>Tarabita Foundation</v>
      </c>
      <c r="FP519" t="str">
        <v>Tearfund</v>
      </c>
      <c r="FQ519" t="str">
        <v>TECHO</v>
      </c>
      <c r="FR519" t="str">
        <v>Terranueva Foundation</v>
      </c>
      <c r="FS519" t="str">
        <v>Terre des Hommes Suisse</v>
      </c>
      <c r="FT519" t="str">
        <v>The Israel Forum for International Humanitarian Aid (IsraAID)</v>
      </c>
      <c r="FU519" t="str">
        <v>Unión Venezolana en Perú</v>
      </c>
      <c r="FV519" t="str">
        <v>United Nations Children's Fund (UNICEF)</v>
      </c>
      <c r="FW519" t="str">
        <v>United Nations Development Programme (UNDP)</v>
      </c>
      <c r="FX519" t="str">
        <v>United Nations Educational, Scientific and Cultural Organization (UNESCO)</v>
      </c>
      <c r="FY519" t="str">
        <v>United Nations Entity for Gender Equality and the Empowerment of Women (UNWOMEN)</v>
      </c>
      <c r="FZ519" t="str">
        <v>United Nations Food and Agricultural Organization (FAO)</v>
      </c>
      <c r="GA519" t="str">
        <v>United Nations High Commissioner for Refugees (UNHCR)</v>
      </c>
      <c r="GB519" t="str">
        <v>United Nations Office of the High Commissioner for Human Rights (OHCHR)</v>
      </c>
      <c r="GC519" t="str">
        <v>United Nations Office on Drugs and Crime (UNODC)</v>
      </c>
      <c r="GD519" t="str">
        <v>United Nations Population Fund (UNFPA)</v>
      </c>
      <c r="GE519" t="str">
        <v>United Nations Programme for Human Settlements (UN Habitat)</v>
      </c>
      <c r="GF519" t="str">
        <v>Vale da Benção Educational and Charitable Association (AEBVB)</v>
      </c>
      <c r="GG519" t="str">
        <v>VenAruba Solidaria</v>
      </c>
      <c r="GH519" t="str">
        <v>Venex Curacao Foundation</v>
      </c>
      <c r="GI519" t="str">
        <v>Venezolanos en Barranquilla</v>
      </c>
      <c r="GJ519" t="str">
        <v>Venezolanos en San Cristóbal</v>
      </c>
      <c r="GK519" t="str">
        <v>Venezuelan Emigrant Foundation (FEV)</v>
      </c>
      <c r="GL519" t="str">
        <v>Vicaría de Pastoral Social Caritas</v>
      </c>
      <c r="GM519" t="str">
        <v>Voices GY</v>
      </c>
      <c r="GN519" t="str">
        <v>We World GVC</v>
      </c>
      <c r="GO519" t="str">
        <v>World Council of Credit Unions</v>
      </c>
      <c r="GP519" t="str">
        <v>World Food Programme (WFP)</v>
      </c>
      <c r="GQ519" t="str">
        <v>World Vision</v>
      </c>
      <c r="GR519" t="str">
        <v>ZOA</v>
      </c>
    </row>
    <row r="520" spans="8:200" x14ac:dyDescent="0.3">
      <c r="H520" t="str" cm="1">
        <f t="array" ref="H520:GR520">TRANSPOSE(_xlfn._xlws.SORT(_xlfn._xlws.FILTER(Table3[Name],ISNUMBER(SEARCH(' Activity Sheet'!D574,Table3[Name])),"Not found"),,1))</f>
        <v>.New Organisation</v>
      </c>
      <c r="I520" t="str">
        <v>ABV - Association of Good with Life</v>
      </c>
      <c r="J520" t="str">
        <v>ACAPS</v>
      </c>
      <c r="K520" t="str">
        <v>Acción y Desarrollo</v>
      </c>
      <c r="L520" t="str">
        <v>ACTED</v>
      </c>
      <c r="M520" t="str">
        <v>Action against Hunger</v>
      </c>
      <c r="N520" t="str">
        <v>ActionAid</v>
      </c>
      <c r="O520" t="str">
        <v>Adventist Development and Relief Agency (ADRA)</v>
      </c>
      <c r="P520" t="str">
        <v>Alas de Colibrí Foundation</v>
      </c>
      <c r="Q520" t="str">
        <v>Alianza por la Solidaridad</v>
      </c>
      <c r="R520" t="str">
        <v>Alianza por Venezuela</v>
      </c>
      <c r="S520" t="str">
        <v>Americares Foundation</v>
      </c>
      <c r="T520" t="str">
        <v>Argentine Commission for Refugees and Migrants (CAREF)</v>
      </c>
      <c r="U520" t="str">
        <v>Asociación Aves</v>
      </c>
      <c r="V520" t="str">
        <v>Asociación de Jubilados y Pensionados Venezolanos en Argentina</v>
      </c>
      <c r="W520" t="str">
        <v>Asociación de Venezolanos en Eloy Alfaro</v>
      </c>
      <c r="X520" t="str">
        <v>Asociación Fundación contra el Hambre Perú</v>
      </c>
      <c r="Y520" t="str">
        <v>Asociación Migrantes Venezolanos</v>
      </c>
      <c r="Z520" t="str">
        <v>Asociación Misioneros de San Carlos Scalabrinianos</v>
      </c>
      <c r="AA520" t="str">
        <v>Asociacion Proteccion Poblacion Vulnerable</v>
      </c>
      <c r="AB520" t="str">
        <v>Asociación Quinta Ola</v>
      </c>
      <c r="AC520" t="str">
        <v>Asociación Salto Ángel</v>
      </c>
      <c r="AD520" t="str">
        <v>Asociación Venezuela en Ecuador AC</v>
      </c>
      <c r="AE520" t="str">
        <v>ASOVENAR</v>
      </c>
      <c r="AF520" t="str">
        <v>Associação Hermanitos</v>
      </c>
      <c r="AG520" t="str">
        <v>AVSI Foundation</v>
      </c>
      <c r="AH520" t="str">
        <v>Bethany Christian Services</v>
      </c>
      <c r="AI520" t="str">
        <v>Blumont</v>
      </c>
      <c r="AJ520" t="str">
        <v>CARE</v>
      </c>
      <c r="AK520" t="str">
        <v>Caritas Brazil</v>
      </c>
      <c r="AL520" t="str">
        <v>Caritas Ecuador</v>
      </c>
      <c r="AM520" t="str">
        <v>Caritas Germany</v>
      </c>
      <c r="AN520" t="str">
        <v>Caritas Manaus</v>
      </c>
      <c r="AO520" t="str">
        <v>Caritas Parana</v>
      </c>
      <c r="AP520" t="str">
        <v>Caritas Peru</v>
      </c>
      <c r="AQ520" t="str">
        <v>Caritas Rio de Janeiro</v>
      </c>
      <c r="AR520" t="str">
        <v>Caritas São Paulo</v>
      </c>
      <c r="AS520" t="str">
        <v>Caritas Switzerland</v>
      </c>
      <c r="AT520" t="str">
        <v>CCEFIRO Association</v>
      </c>
      <c r="AU520" t="str">
        <v>CEDRO</v>
      </c>
      <c r="AV520" t="str">
        <v>Center for Integrated Studies and Programs for Sustainable Development (CIEDS)</v>
      </c>
      <c r="AW520" t="str">
        <v>Center for Migration and Human Rights of the Diocese of Roraima (CMDH)</v>
      </c>
      <c r="AX520" t="str">
        <v>Centro de Atencion Psicosocial (CAPS)</v>
      </c>
      <c r="AY520" t="str">
        <v>CESAL</v>
      </c>
      <c r="AZ520" t="str">
        <v>CESVI-Cooperazione e Sviluppo</v>
      </c>
      <c r="BA520" t="str">
        <v>ChildFund International</v>
      </c>
      <c r="BB520" t="str">
        <v>CHS Alternativo</v>
      </c>
      <c r="BC520" t="str">
        <v>Churún Merú Association</v>
      </c>
      <c r="BD520" t="str">
        <v>Coalición por Venezuela</v>
      </c>
      <c r="BE520" t="str">
        <v>Colonia Foundation of Venezuelans in the Dominican Republic (FUNCOVERD)</v>
      </c>
      <c r="BF520" t="str">
        <v>COLVENZ</v>
      </c>
      <c r="BG520" t="str">
        <v>Compassiva</v>
      </c>
      <c r="BH520" t="str">
        <v>Consejo Interreligioso del Perú - Religiones por la Paz</v>
      </c>
      <c r="BI520" t="str">
        <v>Consorcio ONG OCIPI Y Capellanía Nacional OFICA</v>
      </c>
      <c r="BJ520" t="str">
        <v>COOPI - International Cooperation Foundation</v>
      </c>
      <c r="BK520" t="str">
        <v>Corporación Colectivo Sin Fronteras</v>
      </c>
      <c r="BL520" t="str">
        <v>CRISFE Foundation</v>
      </c>
      <c r="BM520" t="str">
        <v>Cuso International</v>
      </c>
      <c r="BN520" t="str">
        <v>Danielle’s Children Fund (DCF)</v>
      </c>
      <c r="BO520" t="str">
        <v>Danish Refugee Council (DRC)</v>
      </c>
      <c r="BP520" t="str">
        <v>Development Support Association - APOYAR</v>
      </c>
      <c r="BQ520" t="str">
        <v>Diakonie Katastrophenhilfe</v>
      </c>
      <c r="BR520" t="str">
        <v>Diálogo Diverso</v>
      </c>
      <c r="BS520" t="str">
        <v>Doctors of the World</v>
      </c>
      <c r="BT520" t="str">
        <v>Dominican Institute for Integrated Development</v>
      </c>
      <c r="BU520" t="str">
        <v>Duendes y Ángeles Vinotinto República Dominicana</v>
      </c>
      <c r="BV520" t="str">
        <v>Encuentros SJS (Servicio Jesuita de la Solidaridad)</v>
      </c>
      <c r="BW520" t="str">
        <v>Ending Violence Against Migrants</v>
      </c>
      <c r="BX520" t="str">
        <v>Equidad Foundation</v>
      </c>
      <c r="BY520" t="str">
        <v>Equilibrium CenDE</v>
      </c>
      <c r="BZ520" t="str">
        <v>Facultad de Psicología - Universidad de la República (UDELAR)</v>
      </c>
      <c r="CA520" t="str">
        <v>First International Emergency and Solidarités International</v>
      </c>
      <c r="CB520" t="str">
        <v>Fondo Ecuatoriano Populorum Progressio</v>
      </c>
      <c r="CC520" t="str">
        <v>Foro Salud Callao</v>
      </c>
      <c r="CD520" t="str">
        <v>Foundation for the Integration and Development of Latin America (FIDAL)</v>
      </c>
      <c r="CE520" t="str">
        <v>Foundation of the Americas (FUDELA)</v>
      </c>
      <c r="CF520" t="str">
        <v>Fraternity Without Borders</v>
      </c>
      <c r="CG520" t="str">
        <v>Fundación Brisas del Norte</v>
      </c>
      <c r="CH520" t="str">
        <v>Fundación Colombovenezolana Nueva Ilusión</v>
      </c>
      <c r="CI520" t="str">
        <v>Fundación Nakama's</v>
      </c>
      <c r="CJ520" t="str">
        <v>Fundación RadaBer</v>
      </c>
      <c r="CK520" t="str">
        <v>Fundación Scalabrini Bolivia</v>
      </c>
      <c r="CL520" t="str">
        <v>Fundacion Social Vivan los Niños</v>
      </c>
      <c r="CM520" t="str">
        <v>FUNVEAC</v>
      </c>
      <c r="CN520" t="str">
        <v>German Development Cooperation Agency GIZ</v>
      </c>
      <c r="CO520" t="str">
        <v>Globalizate Radio</v>
      </c>
      <c r="CP520" t="str">
        <v>GOAL</v>
      </c>
      <c r="CQ520" t="str">
        <v>Halü Bienestar Humano Foundation (HALU)</v>
      </c>
      <c r="CR520" t="str">
        <v>Heartland Alliance International (HAI)</v>
      </c>
      <c r="CS520" t="str">
        <v>HELVETAS Swiss Intercooperation</v>
      </c>
      <c r="CT520" t="str">
        <v>HIAS</v>
      </c>
      <c r="CU520" t="str">
        <v>Human Rights Defence Curaçao</v>
      </c>
      <c r="CV520" t="str">
        <v>Humanity &amp; Inclusion</v>
      </c>
      <c r="CW520" t="str">
        <v>Humans Analytic</v>
      </c>
      <c r="CX520" t="str">
        <v>Idas y Vueltas Association</v>
      </c>
      <c r="CY520" t="str">
        <v>iMMAP</v>
      </c>
      <c r="CZ520" t="str">
        <v>IMPACT Initiatives (REACH)</v>
      </c>
      <c r="DA520" t="str">
        <v>Inmigrante Feliz Association</v>
      </c>
      <c r="DB520" t="str">
        <v>Institute for Migration and Human Rights (IMDH)</v>
      </c>
      <c r="DC520" t="str">
        <v>Institute of Natural and Cultural Heritage (IPANC)</v>
      </c>
      <c r="DD520" t="str">
        <v>International Committee for the Development of People (CISP)</v>
      </c>
      <c r="DE520" t="str">
        <v>International Federation of the Red Cross (IFRC)</v>
      </c>
      <c r="DF520" t="str">
        <v>International Labour Organization (ILO)</v>
      </c>
      <c r="DG520" t="str">
        <v>International Medical Corps</v>
      </c>
      <c r="DH520" t="str">
        <v>International Organization for Migration (IOM)</v>
      </c>
      <c r="DI520" t="str">
        <v>International Rescue Committee (IRC)</v>
      </c>
      <c r="DJ520" t="str">
        <v>INTERSOS</v>
      </c>
      <c r="DK520" t="str">
        <v>Jesuit Migrant Service (JMS)</v>
      </c>
      <c r="DL520" t="str">
        <v>Jesuit Refugee Service (JRS)</v>
      </c>
      <c r="DM520" t="str">
        <v>Jesuit Service for Migrants and Refugees (JSMR)</v>
      </c>
      <c r="DN520" t="str">
        <v>Joint United Nations Programme on HIV/AIDS (UNAIDS)</v>
      </c>
      <c r="DO520" t="str">
        <v>Kimirina Coorporation</v>
      </c>
      <c r="DP520" t="str">
        <v>La Casita Hispanic Cultural Centre</v>
      </c>
      <c r="DQ520" t="str">
        <v>Latin American Network of Non-Governmental Organizations of Persons with Disabilities and their Families (RIADIS)</v>
      </c>
      <c r="DR520" t="str">
        <v>LGBT+ Movement Brazil</v>
      </c>
      <c r="DS520" t="str">
        <v>Living Water Community (LWC)</v>
      </c>
      <c r="DT520" t="str">
        <v>LLANOVENCOL</v>
      </c>
      <c r="DU520" t="str">
        <v>Lutheran World Federation</v>
      </c>
      <c r="DV520" t="str">
        <v>Lutheran World Relief</v>
      </c>
      <c r="DW520" t="str">
        <v>Malteser International</v>
      </c>
      <c r="DX520" t="str">
        <v>Mana Institute</v>
      </c>
      <c r="DY520" t="str">
        <v>Manos Veneguayas Association</v>
      </c>
      <c r="DZ520" t="str">
        <v>Más Igualdad Perú</v>
      </c>
      <c r="EA520" t="str">
        <v>MedGlobal</v>
      </c>
      <c r="EB520" t="str">
        <v>Medical Teams International</v>
      </c>
      <c r="EC520" t="str">
        <v>Mercy Corps</v>
      </c>
      <c r="ED520" t="str">
        <v>Migrant Service Center (CAM)</v>
      </c>
      <c r="EE520" t="str">
        <v>Migrants, Refugees and Argentine Social Entrepreneurs (MIRARES)</v>
      </c>
      <c r="EF520" t="str">
        <v>Mision Scalabriniana - Ecuador</v>
      </c>
      <c r="EG520" t="str">
        <v>Missão Paz</v>
      </c>
      <c r="EH520" t="str">
        <v>Museu A CASA</v>
      </c>
      <c r="EI520" t="str">
        <v>Norwegian Refugee Council (NRC)</v>
      </c>
      <c r="EJ520" t="str">
        <v>ONG Migrantes por el Maule</v>
      </c>
      <c r="EK520" t="str">
        <v>ONG Preemptive Love Coalition Colombia</v>
      </c>
      <c r="EL520" t="str">
        <v>Organización Transfomando Vidas</v>
      </c>
      <c r="EM520" t="str">
        <v>Organization of Ibero-American States for Education, Science and Culture (OEI)</v>
      </c>
      <c r="EN520" t="str">
        <v>OXFAM</v>
      </c>
      <c r="EO520" t="str">
        <v>Panamerican Development Foundation</v>
      </c>
      <c r="EP520" t="str">
        <v>Panamerican Health Organization/World Health Organization (PAHO/WHO)</v>
      </c>
      <c r="EQ520" t="str">
        <v>Pastoral of Human Mobility - Peruvian Episcopal Conference</v>
      </c>
      <c r="ER520" t="str">
        <v>Pastoral Service for Migrants National</v>
      </c>
      <c r="ES520" t="str">
        <v>Permanent Human Rights defense Committee (CDH)</v>
      </c>
      <c r="ET520" t="str">
        <v>Pirilampos Institute - Group of visits and voluntary actions in Roraima</v>
      </c>
      <c r="EU520" t="str">
        <v>Plan International</v>
      </c>
      <c r="EV520" t="str">
        <v>Population Program, Faculty of Social Sciences, University of the Republic</v>
      </c>
      <c r="EW520" t="str">
        <v>Profamilia Association</v>
      </c>
      <c r="EX520" t="str">
        <v>Red con Migrantes y Refugiados</v>
      </c>
      <c r="EY520" t="str">
        <v>Red Cross Colombia</v>
      </c>
      <c r="EZ520" t="str">
        <v>Red Cross Ecuador</v>
      </c>
      <c r="FA520" t="str">
        <v>Red Cross Peru</v>
      </c>
      <c r="FB520" t="str">
        <v>Red de Investigaciones en Derechos Humanos - CONICET (Consejo Nacional de Investigaciones Científicas y Técnicas)</v>
      </c>
      <c r="FC520" t="str">
        <v>RET International</v>
      </c>
      <c r="FD520" t="str">
        <v>Salú pa Tur Foundation</v>
      </c>
      <c r="FE520" t="str">
        <v>Salvation Army</v>
      </c>
      <c r="FF520" t="str">
        <v>Samaritan's Purse</v>
      </c>
      <c r="FG520" t="str">
        <v>Save the Children International (SCI)</v>
      </c>
      <c r="FH520" t="str">
        <v>Scalabrini Foundation Chile</v>
      </c>
      <c r="FI520" t="str">
        <v>Sección Peruana de Amnistía Internacional</v>
      </c>
      <c r="FJ520" t="str">
        <v>Serviço Pastoral dos Migrantes do Nordeste</v>
      </c>
      <c r="FK520" t="str">
        <v>Sesame Workshop</v>
      </c>
      <c r="FL520" t="str">
        <v>Si, Da Vida</v>
      </c>
      <c r="FM520" t="str">
        <v>Solidarity and Action Asociation</v>
      </c>
      <c r="FN520" t="str">
        <v>SOS Children's Villages</v>
      </c>
      <c r="FO520" t="str">
        <v>Tarabita Foundation</v>
      </c>
      <c r="FP520" t="str">
        <v>Tearfund</v>
      </c>
      <c r="FQ520" t="str">
        <v>TECHO</v>
      </c>
      <c r="FR520" t="str">
        <v>Terranueva Foundation</v>
      </c>
      <c r="FS520" t="str">
        <v>Terre des Hommes Suisse</v>
      </c>
      <c r="FT520" t="str">
        <v>The Israel Forum for International Humanitarian Aid (IsraAID)</v>
      </c>
      <c r="FU520" t="str">
        <v>Unión Venezolana en Perú</v>
      </c>
      <c r="FV520" t="str">
        <v>United Nations Children's Fund (UNICEF)</v>
      </c>
      <c r="FW520" t="str">
        <v>United Nations Development Programme (UNDP)</v>
      </c>
      <c r="FX520" t="str">
        <v>United Nations Educational, Scientific and Cultural Organization (UNESCO)</v>
      </c>
      <c r="FY520" t="str">
        <v>United Nations Entity for Gender Equality and the Empowerment of Women (UNWOMEN)</v>
      </c>
      <c r="FZ520" t="str">
        <v>United Nations Food and Agricultural Organization (FAO)</v>
      </c>
      <c r="GA520" t="str">
        <v>United Nations High Commissioner for Refugees (UNHCR)</v>
      </c>
      <c r="GB520" t="str">
        <v>United Nations Office of the High Commissioner for Human Rights (OHCHR)</v>
      </c>
      <c r="GC520" t="str">
        <v>United Nations Office on Drugs and Crime (UNODC)</v>
      </c>
      <c r="GD520" t="str">
        <v>United Nations Population Fund (UNFPA)</v>
      </c>
      <c r="GE520" t="str">
        <v>United Nations Programme for Human Settlements (UN Habitat)</v>
      </c>
      <c r="GF520" t="str">
        <v>Vale da Benção Educational and Charitable Association (AEBVB)</v>
      </c>
      <c r="GG520" t="str">
        <v>VenAruba Solidaria</v>
      </c>
      <c r="GH520" t="str">
        <v>Venex Curacao Foundation</v>
      </c>
      <c r="GI520" t="str">
        <v>Venezolanos en Barranquilla</v>
      </c>
      <c r="GJ520" t="str">
        <v>Venezolanos en San Cristóbal</v>
      </c>
      <c r="GK520" t="str">
        <v>Venezuelan Emigrant Foundation (FEV)</v>
      </c>
      <c r="GL520" t="str">
        <v>Vicaría de Pastoral Social Caritas</v>
      </c>
      <c r="GM520" t="str">
        <v>Voices GY</v>
      </c>
      <c r="GN520" t="str">
        <v>We World GVC</v>
      </c>
      <c r="GO520" t="str">
        <v>World Council of Credit Unions</v>
      </c>
      <c r="GP520" t="str">
        <v>World Food Programme (WFP)</v>
      </c>
      <c r="GQ520" t="str">
        <v>World Vision</v>
      </c>
      <c r="GR520" t="str">
        <v>ZOA</v>
      </c>
    </row>
    <row r="521" spans="8:200" x14ac:dyDescent="0.3">
      <c r="H521" t="str" cm="1">
        <f t="array" ref="H521:GR521">TRANSPOSE(_xlfn._xlws.SORT(_xlfn._xlws.FILTER(Table3[Name],ISNUMBER(SEARCH(' Activity Sheet'!D575,Table3[Name])),"Not found"),,1))</f>
        <v>.New Organisation</v>
      </c>
      <c r="I521" t="str">
        <v>ABV - Association of Good with Life</v>
      </c>
      <c r="J521" t="str">
        <v>ACAPS</v>
      </c>
      <c r="K521" t="str">
        <v>Acción y Desarrollo</v>
      </c>
      <c r="L521" t="str">
        <v>ACTED</v>
      </c>
      <c r="M521" t="str">
        <v>Action against Hunger</v>
      </c>
      <c r="N521" t="str">
        <v>ActionAid</v>
      </c>
      <c r="O521" t="str">
        <v>Adventist Development and Relief Agency (ADRA)</v>
      </c>
      <c r="P521" t="str">
        <v>Alas de Colibrí Foundation</v>
      </c>
      <c r="Q521" t="str">
        <v>Alianza por la Solidaridad</v>
      </c>
      <c r="R521" t="str">
        <v>Alianza por Venezuela</v>
      </c>
      <c r="S521" t="str">
        <v>Americares Foundation</v>
      </c>
      <c r="T521" t="str">
        <v>Argentine Commission for Refugees and Migrants (CAREF)</v>
      </c>
      <c r="U521" t="str">
        <v>Asociación Aves</v>
      </c>
      <c r="V521" t="str">
        <v>Asociación de Jubilados y Pensionados Venezolanos en Argentina</v>
      </c>
      <c r="W521" t="str">
        <v>Asociación de Venezolanos en Eloy Alfaro</v>
      </c>
      <c r="X521" t="str">
        <v>Asociación Fundación contra el Hambre Perú</v>
      </c>
      <c r="Y521" t="str">
        <v>Asociación Migrantes Venezolanos</v>
      </c>
      <c r="Z521" t="str">
        <v>Asociación Misioneros de San Carlos Scalabrinianos</v>
      </c>
      <c r="AA521" t="str">
        <v>Asociacion Proteccion Poblacion Vulnerable</v>
      </c>
      <c r="AB521" t="str">
        <v>Asociación Quinta Ola</v>
      </c>
      <c r="AC521" t="str">
        <v>Asociación Salto Ángel</v>
      </c>
      <c r="AD521" t="str">
        <v>Asociación Venezuela en Ecuador AC</v>
      </c>
      <c r="AE521" t="str">
        <v>ASOVENAR</v>
      </c>
      <c r="AF521" t="str">
        <v>Associação Hermanitos</v>
      </c>
      <c r="AG521" t="str">
        <v>AVSI Foundation</v>
      </c>
      <c r="AH521" t="str">
        <v>Bethany Christian Services</v>
      </c>
      <c r="AI521" t="str">
        <v>Blumont</v>
      </c>
      <c r="AJ521" t="str">
        <v>CARE</v>
      </c>
      <c r="AK521" t="str">
        <v>Caritas Brazil</v>
      </c>
      <c r="AL521" t="str">
        <v>Caritas Ecuador</v>
      </c>
      <c r="AM521" t="str">
        <v>Caritas Germany</v>
      </c>
      <c r="AN521" t="str">
        <v>Caritas Manaus</v>
      </c>
      <c r="AO521" t="str">
        <v>Caritas Parana</v>
      </c>
      <c r="AP521" t="str">
        <v>Caritas Peru</v>
      </c>
      <c r="AQ521" t="str">
        <v>Caritas Rio de Janeiro</v>
      </c>
      <c r="AR521" t="str">
        <v>Caritas São Paulo</v>
      </c>
      <c r="AS521" t="str">
        <v>Caritas Switzerland</v>
      </c>
      <c r="AT521" t="str">
        <v>CCEFIRO Association</v>
      </c>
      <c r="AU521" t="str">
        <v>CEDRO</v>
      </c>
      <c r="AV521" t="str">
        <v>Center for Integrated Studies and Programs for Sustainable Development (CIEDS)</v>
      </c>
      <c r="AW521" t="str">
        <v>Center for Migration and Human Rights of the Diocese of Roraima (CMDH)</v>
      </c>
      <c r="AX521" t="str">
        <v>Centro de Atencion Psicosocial (CAPS)</v>
      </c>
      <c r="AY521" t="str">
        <v>CESAL</v>
      </c>
      <c r="AZ521" t="str">
        <v>CESVI-Cooperazione e Sviluppo</v>
      </c>
      <c r="BA521" t="str">
        <v>ChildFund International</v>
      </c>
      <c r="BB521" t="str">
        <v>CHS Alternativo</v>
      </c>
      <c r="BC521" t="str">
        <v>Churún Merú Association</v>
      </c>
      <c r="BD521" t="str">
        <v>Coalición por Venezuela</v>
      </c>
      <c r="BE521" t="str">
        <v>Colonia Foundation of Venezuelans in the Dominican Republic (FUNCOVERD)</v>
      </c>
      <c r="BF521" t="str">
        <v>COLVENZ</v>
      </c>
      <c r="BG521" t="str">
        <v>Compassiva</v>
      </c>
      <c r="BH521" t="str">
        <v>Consejo Interreligioso del Perú - Religiones por la Paz</v>
      </c>
      <c r="BI521" t="str">
        <v>Consorcio ONG OCIPI Y Capellanía Nacional OFICA</v>
      </c>
      <c r="BJ521" t="str">
        <v>COOPI - International Cooperation Foundation</v>
      </c>
      <c r="BK521" t="str">
        <v>Corporación Colectivo Sin Fronteras</v>
      </c>
      <c r="BL521" t="str">
        <v>CRISFE Foundation</v>
      </c>
      <c r="BM521" t="str">
        <v>Cuso International</v>
      </c>
      <c r="BN521" t="str">
        <v>Danielle’s Children Fund (DCF)</v>
      </c>
      <c r="BO521" t="str">
        <v>Danish Refugee Council (DRC)</v>
      </c>
      <c r="BP521" t="str">
        <v>Development Support Association - APOYAR</v>
      </c>
      <c r="BQ521" t="str">
        <v>Diakonie Katastrophenhilfe</v>
      </c>
      <c r="BR521" t="str">
        <v>Diálogo Diverso</v>
      </c>
      <c r="BS521" t="str">
        <v>Doctors of the World</v>
      </c>
      <c r="BT521" t="str">
        <v>Dominican Institute for Integrated Development</v>
      </c>
      <c r="BU521" t="str">
        <v>Duendes y Ángeles Vinotinto República Dominicana</v>
      </c>
      <c r="BV521" t="str">
        <v>Encuentros SJS (Servicio Jesuita de la Solidaridad)</v>
      </c>
      <c r="BW521" t="str">
        <v>Ending Violence Against Migrants</v>
      </c>
      <c r="BX521" t="str">
        <v>Equidad Foundation</v>
      </c>
      <c r="BY521" t="str">
        <v>Equilibrium CenDE</v>
      </c>
      <c r="BZ521" t="str">
        <v>Facultad de Psicología - Universidad de la República (UDELAR)</v>
      </c>
      <c r="CA521" t="str">
        <v>First International Emergency and Solidarités International</v>
      </c>
      <c r="CB521" t="str">
        <v>Fondo Ecuatoriano Populorum Progressio</v>
      </c>
      <c r="CC521" t="str">
        <v>Foro Salud Callao</v>
      </c>
      <c r="CD521" t="str">
        <v>Foundation for the Integration and Development of Latin America (FIDAL)</v>
      </c>
      <c r="CE521" t="str">
        <v>Foundation of the Americas (FUDELA)</v>
      </c>
      <c r="CF521" t="str">
        <v>Fraternity Without Borders</v>
      </c>
      <c r="CG521" t="str">
        <v>Fundación Brisas del Norte</v>
      </c>
      <c r="CH521" t="str">
        <v>Fundación Colombovenezolana Nueva Ilusión</v>
      </c>
      <c r="CI521" t="str">
        <v>Fundación Nakama's</v>
      </c>
      <c r="CJ521" t="str">
        <v>Fundación RadaBer</v>
      </c>
      <c r="CK521" t="str">
        <v>Fundación Scalabrini Bolivia</v>
      </c>
      <c r="CL521" t="str">
        <v>Fundacion Social Vivan los Niños</v>
      </c>
      <c r="CM521" t="str">
        <v>FUNVEAC</v>
      </c>
      <c r="CN521" t="str">
        <v>German Development Cooperation Agency GIZ</v>
      </c>
      <c r="CO521" t="str">
        <v>Globalizate Radio</v>
      </c>
      <c r="CP521" t="str">
        <v>GOAL</v>
      </c>
      <c r="CQ521" t="str">
        <v>Halü Bienestar Humano Foundation (HALU)</v>
      </c>
      <c r="CR521" t="str">
        <v>Heartland Alliance International (HAI)</v>
      </c>
      <c r="CS521" t="str">
        <v>HELVETAS Swiss Intercooperation</v>
      </c>
      <c r="CT521" t="str">
        <v>HIAS</v>
      </c>
      <c r="CU521" t="str">
        <v>Human Rights Defence Curaçao</v>
      </c>
      <c r="CV521" t="str">
        <v>Humanity &amp; Inclusion</v>
      </c>
      <c r="CW521" t="str">
        <v>Humans Analytic</v>
      </c>
      <c r="CX521" t="str">
        <v>Idas y Vueltas Association</v>
      </c>
      <c r="CY521" t="str">
        <v>iMMAP</v>
      </c>
      <c r="CZ521" t="str">
        <v>IMPACT Initiatives (REACH)</v>
      </c>
      <c r="DA521" t="str">
        <v>Inmigrante Feliz Association</v>
      </c>
      <c r="DB521" t="str">
        <v>Institute for Migration and Human Rights (IMDH)</v>
      </c>
      <c r="DC521" t="str">
        <v>Institute of Natural and Cultural Heritage (IPANC)</v>
      </c>
      <c r="DD521" t="str">
        <v>International Committee for the Development of People (CISP)</v>
      </c>
      <c r="DE521" t="str">
        <v>International Federation of the Red Cross (IFRC)</v>
      </c>
      <c r="DF521" t="str">
        <v>International Labour Organization (ILO)</v>
      </c>
      <c r="DG521" t="str">
        <v>International Medical Corps</v>
      </c>
      <c r="DH521" t="str">
        <v>International Organization for Migration (IOM)</v>
      </c>
      <c r="DI521" t="str">
        <v>International Rescue Committee (IRC)</v>
      </c>
      <c r="DJ521" t="str">
        <v>INTERSOS</v>
      </c>
      <c r="DK521" t="str">
        <v>Jesuit Migrant Service (JMS)</v>
      </c>
      <c r="DL521" t="str">
        <v>Jesuit Refugee Service (JRS)</v>
      </c>
      <c r="DM521" t="str">
        <v>Jesuit Service for Migrants and Refugees (JSMR)</v>
      </c>
      <c r="DN521" t="str">
        <v>Joint United Nations Programme on HIV/AIDS (UNAIDS)</v>
      </c>
      <c r="DO521" t="str">
        <v>Kimirina Coorporation</v>
      </c>
      <c r="DP521" t="str">
        <v>La Casita Hispanic Cultural Centre</v>
      </c>
      <c r="DQ521" t="str">
        <v>Latin American Network of Non-Governmental Organizations of Persons with Disabilities and their Families (RIADIS)</v>
      </c>
      <c r="DR521" t="str">
        <v>LGBT+ Movement Brazil</v>
      </c>
      <c r="DS521" t="str">
        <v>Living Water Community (LWC)</v>
      </c>
      <c r="DT521" t="str">
        <v>LLANOVENCOL</v>
      </c>
      <c r="DU521" t="str">
        <v>Lutheran World Federation</v>
      </c>
      <c r="DV521" t="str">
        <v>Lutheran World Relief</v>
      </c>
      <c r="DW521" t="str">
        <v>Malteser International</v>
      </c>
      <c r="DX521" t="str">
        <v>Mana Institute</v>
      </c>
      <c r="DY521" t="str">
        <v>Manos Veneguayas Association</v>
      </c>
      <c r="DZ521" t="str">
        <v>Más Igualdad Perú</v>
      </c>
      <c r="EA521" t="str">
        <v>MedGlobal</v>
      </c>
      <c r="EB521" t="str">
        <v>Medical Teams International</v>
      </c>
      <c r="EC521" t="str">
        <v>Mercy Corps</v>
      </c>
      <c r="ED521" t="str">
        <v>Migrant Service Center (CAM)</v>
      </c>
      <c r="EE521" t="str">
        <v>Migrants, Refugees and Argentine Social Entrepreneurs (MIRARES)</v>
      </c>
      <c r="EF521" t="str">
        <v>Mision Scalabriniana - Ecuador</v>
      </c>
      <c r="EG521" t="str">
        <v>Missão Paz</v>
      </c>
      <c r="EH521" t="str">
        <v>Museu A CASA</v>
      </c>
      <c r="EI521" t="str">
        <v>Norwegian Refugee Council (NRC)</v>
      </c>
      <c r="EJ521" t="str">
        <v>ONG Migrantes por el Maule</v>
      </c>
      <c r="EK521" t="str">
        <v>ONG Preemptive Love Coalition Colombia</v>
      </c>
      <c r="EL521" t="str">
        <v>Organización Transfomando Vidas</v>
      </c>
      <c r="EM521" t="str">
        <v>Organization of Ibero-American States for Education, Science and Culture (OEI)</v>
      </c>
      <c r="EN521" t="str">
        <v>OXFAM</v>
      </c>
      <c r="EO521" t="str">
        <v>Panamerican Development Foundation</v>
      </c>
      <c r="EP521" t="str">
        <v>Panamerican Health Organization/World Health Organization (PAHO/WHO)</v>
      </c>
      <c r="EQ521" t="str">
        <v>Pastoral of Human Mobility - Peruvian Episcopal Conference</v>
      </c>
      <c r="ER521" t="str">
        <v>Pastoral Service for Migrants National</v>
      </c>
      <c r="ES521" t="str">
        <v>Permanent Human Rights defense Committee (CDH)</v>
      </c>
      <c r="ET521" t="str">
        <v>Pirilampos Institute - Group of visits and voluntary actions in Roraima</v>
      </c>
      <c r="EU521" t="str">
        <v>Plan International</v>
      </c>
      <c r="EV521" t="str">
        <v>Population Program, Faculty of Social Sciences, University of the Republic</v>
      </c>
      <c r="EW521" t="str">
        <v>Profamilia Association</v>
      </c>
      <c r="EX521" t="str">
        <v>Red con Migrantes y Refugiados</v>
      </c>
      <c r="EY521" t="str">
        <v>Red Cross Colombia</v>
      </c>
      <c r="EZ521" t="str">
        <v>Red Cross Ecuador</v>
      </c>
      <c r="FA521" t="str">
        <v>Red Cross Peru</v>
      </c>
      <c r="FB521" t="str">
        <v>Red de Investigaciones en Derechos Humanos - CONICET (Consejo Nacional de Investigaciones Científicas y Técnicas)</v>
      </c>
      <c r="FC521" t="str">
        <v>RET International</v>
      </c>
      <c r="FD521" t="str">
        <v>Salú pa Tur Foundation</v>
      </c>
      <c r="FE521" t="str">
        <v>Salvation Army</v>
      </c>
      <c r="FF521" t="str">
        <v>Samaritan's Purse</v>
      </c>
      <c r="FG521" t="str">
        <v>Save the Children International (SCI)</v>
      </c>
      <c r="FH521" t="str">
        <v>Scalabrini Foundation Chile</v>
      </c>
      <c r="FI521" t="str">
        <v>Sección Peruana de Amnistía Internacional</v>
      </c>
      <c r="FJ521" t="str">
        <v>Serviço Pastoral dos Migrantes do Nordeste</v>
      </c>
      <c r="FK521" t="str">
        <v>Sesame Workshop</v>
      </c>
      <c r="FL521" t="str">
        <v>Si, Da Vida</v>
      </c>
      <c r="FM521" t="str">
        <v>Solidarity and Action Asociation</v>
      </c>
      <c r="FN521" t="str">
        <v>SOS Children's Villages</v>
      </c>
      <c r="FO521" t="str">
        <v>Tarabita Foundation</v>
      </c>
      <c r="FP521" t="str">
        <v>Tearfund</v>
      </c>
      <c r="FQ521" t="str">
        <v>TECHO</v>
      </c>
      <c r="FR521" t="str">
        <v>Terranueva Foundation</v>
      </c>
      <c r="FS521" t="str">
        <v>Terre des Hommes Suisse</v>
      </c>
      <c r="FT521" t="str">
        <v>The Israel Forum for International Humanitarian Aid (IsraAID)</v>
      </c>
      <c r="FU521" t="str">
        <v>Unión Venezolana en Perú</v>
      </c>
      <c r="FV521" t="str">
        <v>United Nations Children's Fund (UNICEF)</v>
      </c>
      <c r="FW521" t="str">
        <v>United Nations Development Programme (UNDP)</v>
      </c>
      <c r="FX521" t="str">
        <v>United Nations Educational, Scientific and Cultural Organization (UNESCO)</v>
      </c>
      <c r="FY521" t="str">
        <v>United Nations Entity for Gender Equality and the Empowerment of Women (UNWOMEN)</v>
      </c>
      <c r="FZ521" t="str">
        <v>United Nations Food and Agricultural Organization (FAO)</v>
      </c>
      <c r="GA521" t="str">
        <v>United Nations High Commissioner for Refugees (UNHCR)</v>
      </c>
      <c r="GB521" t="str">
        <v>United Nations Office of the High Commissioner for Human Rights (OHCHR)</v>
      </c>
      <c r="GC521" t="str">
        <v>United Nations Office on Drugs and Crime (UNODC)</v>
      </c>
      <c r="GD521" t="str">
        <v>United Nations Population Fund (UNFPA)</v>
      </c>
      <c r="GE521" t="str">
        <v>United Nations Programme for Human Settlements (UN Habitat)</v>
      </c>
      <c r="GF521" t="str">
        <v>Vale da Benção Educational and Charitable Association (AEBVB)</v>
      </c>
      <c r="GG521" t="str">
        <v>VenAruba Solidaria</v>
      </c>
      <c r="GH521" t="str">
        <v>Venex Curacao Foundation</v>
      </c>
      <c r="GI521" t="str">
        <v>Venezolanos en Barranquilla</v>
      </c>
      <c r="GJ521" t="str">
        <v>Venezolanos en San Cristóbal</v>
      </c>
      <c r="GK521" t="str">
        <v>Venezuelan Emigrant Foundation (FEV)</v>
      </c>
      <c r="GL521" t="str">
        <v>Vicaría de Pastoral Social Caritas</v>
      </c>
      <c r="GM521" t="str">
        <v>Voices GY</v>
      </c>
      <c r="GN521" t="str">
        <v>We World GVC</v>
      </c>
      <c r="GO521" t="str">
        <v>World Council of Credit Unions</v>
      </c>
      <c r="GP521" t="str">
        <v>World Food Programme (WFP)</v>
      </c>
      <c r="GQ521" t="str">
        <v>World Vision</v>
      </c>
      <c r="GR521" t="str">
        <v>ZOA</v>
      </c>
    </row>
    <row r="522" spans="8:200" x14ac:dyDescent="0.3">
      <c r="H522" t="str" cm="1">
        <f t="array" ref="H522:GR522">TRANSPOSE(_xlfn._xlws.SORT(_xlfn._xlws.FILTER(Table3[Name],ISNUMBER(SEARCH(' Activity Sheet'!D576,Table3[Name])),"Not found"),,1))</f>
        <v>.New Organisation</v>
      </c>
      <c r="I522" t="str">
        <v>ABV - Association of Good with Life</v>
      </c>
      <c r="J522" t="str">
        <v>ACAPS</v>
      </c>
      <c r="K522" t="str">
        <v>Acción y Desarrollo</v>
      </c>
      <c r="L522" t="str">
        <v>ACTED</v>
      </c>
      <c r="M522" t="str">
        <v>Action against Hunger</v>
      </c>
      <c r="N522" t="str">
        <v>ActionAid</v>
      </c>
      <c r="O522" t="str">
        <v>Adventist Development and Relief Agency (ADRA)</v>
      </c>
      <c r="P522" t="str">
        <v>Alas de Colibrí Foundation</v>
      </c>
      <c r="Q522" t="str">
        <v>Alianza por la Solidaridad</v>
      </c>
      <c r="R522" t="str">
        <v>Alianza por Venezuela</v>
      </c>
      <c r="S522" t="str">
        <v>Americares Foundation</v>
      </c>
      <c r="T522" t="str">
        <v>Argentine Commission for Refugees and Migrants (CAREF)</v>
      </c>
      <c r="U522" t="str">
        <v>Asociación Aves</v>
      </c>
      <c r="V522" t="str">
        <v>Asociación de Jubilados y Pensionados Venezolanos en Argentina</v>
      </c>
      <c r="W522" t="str">
        <v>Asociación de Venezolanos en Eloy Alfaro</v>
      </c>
      <c r="X522" t="str">
        <v>Asociación Fundación contra el Hambre Perú</v>
      </c>
      <c r="Y522" t="str">
        <v>Asociación Migrantes Venezolanos</v>
      </c>
      <c r="Z522" t="str">
        <v>Asociación Misioneros de San Carlos Scalabrinianos</v>
      </c>
      <c r="AA522" t="str">
        <v>Asociacion Proteccion Poblacion Vulnerable</v>
      </c>
      <c r="AB522" t="str">
        <v>Asociación Quinta Ola</v>
      </c>
      <c r="AC522" t="str">
        <v>Asociación Salto Ángel</v>
      </c>
      <c r="AD522" t="str">
        <v>Asociación Venezuela en Ecuador AC</v>
      </c>
      <c r="AE522" t="str">
        <v>ASOVENAR</v>
      </c>
      <c r="AF522" t="str">
        <v>Associação Hermanitos</v>
      </c>
      <c r="AG522" t="str">
        <v>AVSI Foundation</v>
      </c>
      <c r="AH522" t="str">
        <v>Bethany Christian Services</v>
      </c>
      <c r="AI522" t="str">
        <v>Blumont</v>
      </c>
      <c r="AJ522" t="str">
        <v>CARE</v>
      </c>
      <c r="AK522" t="str">
        <v>Caritas Brazil</v>
      </c>
      <c r="AL522" t="str">
        <v>Caritas Ecuador</v>
      </c>
      <c r="AM522" t="str">
        <v>Caritas Germany</v>
      </c>
      <c r="AN522" t="str">
        <v>Caritas Manaus</v>
      </c>
      <c r="AO522" t="str">
        <v>Caritas Parana</v>
      </c>
      <c r="AP522" t="str">
        <v>Caritas Peru</v>
      </c>
      <c r="AQ522" t="str">
        <v>Caritas Rio de Janeiro</v>
      </c>
      <c r="AR522" t="str">
        <v>Caritas São Paulo</v>
      </c>
      <c r="AS522" t="str">
        <v>Caritas Switzerland</v>
      </c>
      <c r="AT522" t="str">
        <v>CCEFIRO Association</v>
      </c>
      <c r="AU522" t="str">
        <v>CEDRO</v>
      </c>
      <c r="AV522" t="str">
        <v>Center for Integrated Studies and Programs for Sustainable Development (CIEDS)</v>
      </c>
      <c r="AW522" t="str">
        <v>Center for Migration and Human Rights of the Diocese of Roraima (CMDH)</v>
      </c>
      <c r="AX522" t="str">
        <v>Centro de Atencion Psicosocial (CAPS)</v>
      </c>
      <c r="AY522" t="str">
        <v>CESAL</v>
      </c>
      <c r="AZ522" t="str">
        <v>CESVI-Cooperazione e Sviluppo</v>
      </c>
      <c r="BA522" t="str">
        <v>ChildFund International</v>
      </c>
      <c r="BB522" t="str">
        <v>CHS Alternativo</v>
      </c>
      <c r="BC522" t="str">
        <v>Churún Merú Association</v>
      </c>
      <c r="BD522" t="str">
        <v>Coalición por Venezuela</v>
      </c>
      <c r="BE522" t="str">
        <v>Colonia Foundation of Venezuelans in the Dominican Republic (FUNCOVERD)</v>
      </c>
      <c r="BF522" t="str">
        <v>COLVENZ</v>
      </c>
      <c r="BG522" t="str">
        <v>Compassiva</v>
      </c>
      <c r="BH522" t="str">
        <v>Consejo Interreligioso del Perú - Religiones por la Paz</v>
      </c>
      <c r="BI522" t="str">
        <v>Consorcio ONG OCIPI Y Capellanía Nacional OFICA</v>
      </c>
      <c r="BJ522" t="str">
        <v>COOPI - International Cooperation Foundation</v>
      </c>
      <c r="BK522" t="str">
        <v>Corporación Colectivo Sin Fronteras</v>
      </c>
      <c r="BL522" t="str">
        <v>CRISFE Foundation</v>
      </c>
      <c r="BM522" t="str">
        <v>Cuso International</v>
      </c>
      <c r="BN522" t="str">
        <v>Danielle’s Children Fund (DCF)</v>
      </c>
      <c r="BO522" t="str">
        <v>Danish Refugee Council (DRC)</v>
      </c>
      <c r="BP522" t="str">
        <v>Development Support Association - APOYAR</v>
      </c>
      <c r="BQ522" t="str">
        <v>Diakonie Katastrophenhilfe</v>
      </c>
      <c r="BR522" t="str">
        <v>Diálogo Diverso</v>
      </c>
      <c r="BS522" t="str">
        <v>Doctors of the World</v>
      </c>
      <c r="BT522" t="str">
        <v>Dominican Institute for Integrated Development</v>
      </c>
      <c r="BU522" t="str">
        <v>Duendes y Ángeles Vinotinto República Dominicana</v>
      </c>
      <c r="BV522" t="str">
        <v>Encuentros SJS (Servicio Jesuita de la Solidaridad)</v>
      </c>
      <c r="BW522" t="str">
        <v>Ending Violence Against Migrants</v>
      </c>
      <c r="BX522" t="str">
        <v>Equidad Foundation</v>
      </c>
      <c r="BY522" t="str">
        <v>Equilibrium CenDE</v>
      </c>
      <c r="BZ522" t="str">
        <v>Facultad de Psicología - Universidad de la República (UDELAR)</v>
      </c>
      <c r="CA522" t="str">
        <v>First International Emergency and Solidarités International</v>
      </c>
      <c r="CB522" t="str">
        <v>Fondo Ecuatoriano Populorum Progressio</v>
      </c>
      <c r="CC522" t="str">
        <v>Foro Salud Callao</v>
      </c>
      <c r="CD522" t="str">
        <v>Foundation for the Integration and Development of Latin America (FIDAL)</v>
      </c>
      <c r="CE522" t="str">
        <v>Foundation of the Americas (FUDELA)</v>
      </c>
      <c r="CF522" t="str">
        <v>Fraternity Without Borders</v>
      </c>
      <c r="CG522" t="str">
        <v>Fundación Brisas del Norte</v>
      </c>
      <c r="CH522" t="str">
        <v>Fundación Colombovenezolana Nueva Ilusión</v>
      </c>
      <c r="CI522" t="str">
        <v>Fundación Nakama's</v>
      </c>
      <c r="CJ522" t="str">
        <v>Fundación RadaBer</v>
      </c>
      <c r="CK522" t="str">
        <v>Fundación Scalabrini Bolivia</v>
      </c>
      <c r="CL522" t="str">
        <v>Fundacion Social Vivan los Niños</v>
      </c>
      <c r="CM522" t="str">
        <v>FUNVEAC</v>
      </c>
      <c r="CN522" t="str">
        <v>German Development Cooperation Agency GIZ</v>
      </c>
      <c r="CO522" t="str">
        <v>Globalizate Radio</v>
      </c>
      <c r="CP522" t="str">
        <v>GOAL</v>
      </c>
      <c r="CQ522" t="str">
        <v>Halü Bienestar Humano Foundation (HALU)</v>
      </c>
      <c r="CR522" t="str">
        <v>Heartland Alliance International (HAI)</v>
      </c>
      <c r="CS522" t="str">
        <v>HELVETAS Swiss Intercooperation</v>
      </c>
      <c r="CT522" t="str">
        <v>HIAS</v>
      </c>
      <c r="CU522" t="str">
        <v>Human Rights Defence Curaçao</v>
      </c>
      <c r="CV522" t="str">
        <v>Humanity &amp; Inclusion</v>
      </c>
      <c r="CW522" t="str">
        <v>Humans Analytic</v>
      </c>
      <c r="CX522" t="str">
        <v>Idas y Vueltas Association</v>
      </c>
      <c r="CY522" t="str">
        <v>iMMAP</v>
      </c>
      <c r="CZ522" t="str">
        <v>IMPACT Initiatives (REACH)</v>
      </c>
      <c r="DA522" t="str">
        <v>Inmigrante Feliz Association</v>
      </c>
      <c r="DB522" t="str">
        <v>Institute for Migration and Human Rights (IMDH)</v>
      </c>
      <c r="DC522" t="str">
        <v>Institute of Natural and Cultural Heritage (IPANC)</v>
      </c>
      <c r="DD522" t="str">
        <v>International Committee for the Development of People (CISP)</v>
      </c>
      <c r="DE522" t="str">
        <v>International Federation of the Red Cross (IFRC)</v>
      </c>
      <c r="DF522" t="str">
        <v>International Labour Organization (ILO)</v>
      </c>
      <c r="DG522" t="str">
        <v>International Medical Corps</v>
      </c>
      <c r="DH522" t="str">
        <v>International Organization for Migration (IOM)</v>
      </c>
      <c r="DI522" t="str">
        <v>International Rescue Committee (IRC)</v>
      </c>
      <c r="DJ522" t="str">
        <v>INTERSOS</v>
      </c>
      <c r="DK522" t="str">
        <v>Jesuit Migrant Service (JMS)</v>
      </c>
      <c r="DL522" t="str">
        <v>Jesuit Refugee Service (JRS)</v>
      </c>
      <c r="DM522" t="str">
        <v>Jesuit Service for Migrants and Refugees (JSMR)</v>
      </c>
      <c r="DN522" t="str">
        <v>Joint United Nations Programme on HIV/AIDS (UNAIDS)</v>
      </c>
      <c r="DO522" t="str">
        <v>Kimirina Coorporation</v>
      </c>
      <c r="DP522" t="str">
        <v>La Casita Hispanic Cultural Centre</v>
      </c>
      <c r="DQ522" t="str">
        <v>Latin American Network of Non-Governmental Organizations of Persons with Disabilities and their Families (RIADIS)</v>
      </c>
      <c r="DR522" t="str">
        <v>LGBT+ Movement Brazil</v>
      </c>
      <c r="DS522" t="str">
        <v>Living Water Community (LWC)</v>
      </c>
      <c r="DT522" t="str">
        <v>LLANOVENCOL</v>
      </c>
      <c r="DU522" t="str">
        <v>Lutheran World Federation</v>
      </c>
      <c r="DV522" t="str">
        <v>Lutheran World Relief</v>
      </c>
      <c r="DW522" t="str">
        <v>Malteser International</v>
      </c>
      <c r="DX522" t="str">
        <v>Mana Institute</v>
      </c>
      <c r="DY522" t="str">
        <v>Manos Veneguayas Association</v>
      </c>
      <c r="DZ522" t="str">
        <v>Más Igualdad Perú</v>
      </c>
      <c r="EA522" t="str">
        <v>MedGlobal</v>
      </c>
      <c r="EB522" t="str">
        <v>Medical Teams International</v>
      </c>
      <c r="EC522" t="str">
        <v>Mercy Corps</v>
      </c>
      <c r="ED522" t="str">
        <v>Migrant Service Center (CAM)</v>
      </c>
      <c r="EE522" t="str">
        <v>Migrants, Refugees and Argentine Social Entrepreneurs (MIRARES)</v>
      </c>
      <c r="EF522" t="str">
        <v>Mision Scalabriniana - Ecuador</v>
      </c>
      <c r="EG522" t="str">
        <v>Missão Paz</v>
      </c>
      <c r="EH522" t="str">
        <v>Museu A CASA</v>
      </c>
      <c r="EI522" t="str">
        <v>Norwegian Refugee Council (NRC)</v>
      </c>
      <c r="EJ522" t="str">
        <v>ONG Migrantes por el Maule</v>
      </c>
      <c r="EK522" t="str">
        <v>ONG Preemptive Love Coalition Colombia</v>
      </c>
      <c r="EL522" t="str">
        <v>Organización Transfomando Vidas</v>
      </c>
      <c r="EM522" t="str">
        <v>Organization of Ibero-American States for Education, Science and Culture (OEI)</v>
      </c>
      <c r="EN522" t="str">
        <v>OXFAM</v>
      </c>
      <c r="EO522" t="str">
        <v>Panamerican Development Foundation</v>
      </c>
      <c r="EP522" t="str">
        <v>Panamerican Health Organization/World Health Organization (PAHO/WHO)</v>
      </c>
      <c r="EQ522" t="str">
        <v>Pastoral of Human Mobility - Peruvian Episcopal Conference</v>
      </c>
      <c r="ER522" t="str">
        <v>Pastoral Service for Migrants National</v>
      </c>
      <c r="ES522" t="str">
        <v>Permanent Human Rights defense Committee (CDH)</v>
      </c>
      <c r="ET522" t="str">
        <v>Pirilampos Institute - Group of visits and voluntary actions in Roraima</v>
      </c>
      <c r="EU522" t="str">
        <v>Plan International</v>
      </c>
      <c r="EV522" t="str">
        <v>Population Program, Faculty of Social Sciences, University of the Republic</v>
      </c>
      <c r="EW522" t="str">
        <v>Profamilia Association</v>
      </c>
      <c r="EX522" t="str">
        <v>Red con Migrantes y Refugiados</v>
      </c>
      <c r="EY522" t="str">
        <v>Red Cross Colombia</v>
      </c>
      <c r="EZ522" t="str">
        <v>Red Cross Ecuador</v>
      </c>
      <c r="FA522" t="str">
        <v>Red Cross Peru</v>
      </c>
      <c r="FB522" t="str">
        <v>Red de Investigaciones en Derechos Humanos - CONICET (Consejo Nacional de Investigaciones Científicas y Técnicas)</v>
      </c>
      <c r="FC522" t="str">
        <v>RET International</v>
      </c>
      <c r="FD522" t="str">
        <v>Salú pa Tur Foundation</v>
      </c>
      <c r="FE522" t="str">
        <v>Salvation Army</v>
      </c>
      <c r="FF522" t="str">
        <v>Samaritan's Purse</v>
      </c>
      <c r="FG522" t="str">
        <v>Save the Children International (SCI)</v>
      </c>
      <c r="FH522" t="str">
        <v>Scalabrini Foundation Chile</v>
      </c>
      <c r="FI522" t="str">
        <v>Sección Peruana de Amnistía Internacional</v>
      </c>
      <c r="FJ522" t="str">
        <v>Serviço Pastoral dos Migrantes do Nordeste</v>
      </c>
      <c r="FK522" t="str">
        <v>Sesame Workshop</v>
      </c>
      <c r="FL522" t="str">
        <v>Si, Da Vida</v>
      </c>
      <c r="FM522" t="str">
        <v>Solidarity and Action Asociation</v>
      </c>
      <c r="FN522" t="str">
        <v>SOS Children's Villages</v>
      </c>
      <c r="FO522" t="str">
        <v>Tarabita Foundation</v>
      </c>
      <c r="FP522" t="str">
        <v>Tearfund</v>
      </c>
      <c r="FQ522" t="str">
        <v>TECHO</v>
      </c>
      <c r="FR522" t="str">
        <v>Terranueva Foundation</v>
      </c>
      <c r="FS522" t="str">
        <v>Terre des Hommes Suisse</v>
      </c>
      <c r="FT522" t="str">
        <v>The Israel Forum for International Humanitarian Aid (IsraAID)</v>
      </c>
      <c r="FU522" t="str">
        <v>Unión Venezolana en Perú</v>
      </c>
      <c r="FV522" t="str">
        <v>United Nations Children's Fund (UNICEF)</v>
      </c>
      <c r="FW522" t="str">
        <v>United Nations Development Programme (UNDP)</v>
      </c>
      <c r="FX522" t="str">
        <v>United Nations Educational, Scientific and Cultural Organization (UNESCO)</v>
      </c>
      <c r="FY522" t="str">
        <v>United Nations Entity for Gender Equality and the Empowerment of Women (UNWOMEN)</v>
      </c>
      <c r="FZ522" t="str">
        <v>United Nations Food and Agricultural Organization (FAO)</v>
      </c>
      <c r="GA522" t="str">
        <v>United Nations High Commissioner for Refugees (UNHCR)</v>
      </c>
      <c r="GB522" t="str">
        <v>United Nations Office of the High Commissioner for Human Rights (OHCHR)</v>
      </c>
      <c r="GC522" t="str">
        <v>United Nations Office on Drugs and Crime (UNODC)</v>
      </c>
      <c r="GD522" t="str">
        <v>United Nations Population Fund (UNFPA)</v>
      </c>
      <c r="GE522" t="str">
        <v>United Nations Programme for Human Settlements (UN Habitat)</v>
      </c>
      <c r="GF522" t="str">
        <v>Vale da Benção Educational and Charitable Association (AEBVB)</v>
      </c>
      <c r="GG522" t="str">
        <v>VenAruba Solidaria</v>
      </c>
      <c r="GH522" t="str">
        <v>Venex Curacao Foundation</v>
      </c>
      <c r="GI522" t="str">
        <v>Venezolanos en Barranquilla</v>
      </c>
      <c r="GJ522" t="str">
        <v>Venezolanos en San Cristóbal</v>
      </c>
      <c r="GK522" t="str">
        <v>Venezuelan Emigrant Foundation (FEV)</v>
      </c>
      <c r="GL522" t="str">
        <v>Vicaría de Pastoral Social Caritas</v>
      </c>
      <c r="GM522" t="str">
        <v>Voices GY</v>
      </c>
      <c r="GN522" t="str">
        <v>We World GVC</v>
      </c>
      <c r="GO522" t="str">
        <v>World Council of Credit Unions</v>
      </c>
      <c r="GP522" t="str">
        <v>World Food Programme (WFP)</v>
      </c>
      <c r="GQ522" t="str">
        <v>World Vision</v>
      </c>
      <c r="GR522" t="str">
        <v>ZOA</v>
      </c>
    </row>
    <row r="523" spans="8:200" x14ac:dyDescent="0.3">
      <c r="H523" t="str" cm="1">
        <f t="array" ref="H523:GR523">TRANSPOSE(_xlfn._xlws.SORT(_xlfn._xlws.FILTER(Table3[Name],ISNUMBER(SEARCH(' Activity Sheet'!D577,Table3[Name])),"Not found"),,1))</f>
        <v>.New Organisation</v>
      </c>
      <c r="I523" t="str">
        <v>ABV - Association of Good with Life</v>
      </c>
      <c r="J523" t="str">
        <v>ACAPS</v>
      </c>
      <c r="K523" t="str">
        <v>Acción y Desarrollo</v>
      </c>
      <c r="L523" t="str">
        <v>ACTED</v>
      </c>
      <c r="M523" t="str">
        <v>Action against Hunger</v>
      </c>
      <c r="N523" t="str">
        <v>ActionAid</v>
      </c>
      <c r="O523" t="str">
        <v>Adventist Development and Relief Agency (ADRA)</v>
      </c>
      <c r="P523" t="str">
        <v>Alas de Colibrí Foundation</v>
      </c>
      <c r="Q523" t="str">
        <v>Alianza por la Solidaridad</v>
      </c>
      <c r="R523" t="str">
        <v>Alianza por Venezuela</v>
      </c>
      <c r="S523" t="str">
        <v>Americares Foundation</v>
      </c>
      <c r="T523" t="str">
        <v>Argentine Commission for Refugees and Migrants (CAREF)</v>
      </c>
      <c r="U523" t="str">
        <v>Asociación Aves</v>
      </c>
      <c r="V523" t="str">
        <v>Asociación de Jubilados y Pensionados Venezolanos en Argentina</v>
      </c>
      <c r="W523" t="str">
        <v>Asociación de Venezolanos en Eloy Alfaro</v>
      </c>
      <c r="X523" t="str">
        <v>Asociación Fundación contra el Hambre Perú</v>
      </c>
      <c r="Y523" t="str">
        <v>Asociación Migrantes Venezolanos</v>
      </c>
      <c r="Z523" t="str">
        <v>Asociación Misioneros de San Carlos Scalabrinianos</v>
      </c>
      <c r="AA523" t="str">
        <v>Asociacion Proteccion Poblacion Vulnerable</v>
      </c>
      <c r="AB523" t="str">
        <v>Asociación Quinta Ola</v>
      </c>
      <c r="AC523" t="str">
        <v>Asociación Salto Ángel</v>
      </c>
      <c r="AD523" t="str">
        <v>Asociación Venezuela en Ecuador AC</v>
      </c>
      <c r="AE523" t="str">
        <v>ASOVENAR</v>
      </c>
      <c r="AF523" t="str">
        <v>Associação Hermanitos</v>
      </c>
      <c r="AG523" t="str">
        <v>AVSI Foundation</v>
      </c>
      <c r="AH523" t="str">
        <v>Bethany Christian Services</v>
      </c>
      <c r="AI523" t="str">
        <v>Blumont</v>
      </c>
      <c r="AJ523" t="str">
        <v>CARE</v>
      </c>
      <c r="AK523" t="str">
        <v>Caritas Brazil</v>
      </c>
      <c r="AL523" t="str">
        <v>Caritas Ecuador</v>
      </c>
      <c r="AM523" t="str">
        <v>Caritas Germany</v>
      </c>
      <c r="AN523" t="str">
        <v>Caritas Manaus</v>
      </c>
      <c r="AO523" t="str">
        <v>Caritas Parana</v>
      </c>
      <c r="AP523" t="str">
        <v>Caritas Peru</v>
      </c>
      <c r="AQ523" t="str">
        <v>Caritas Rio de Janeiro</v>
      </c>
      <c r="AR523" t="str">
        <v>Caritas São Paulo</v>
      </c>
      <c r="AS523" t="str">
        <v>Caritas Switzerland</v>
      </c>
      <c r="AT523" t="str">
        <v>CCEFIRO Association</v>
      </c>
      <c r="AU523" t="str">
        <v>CEDRO</v>
      </c>
      <c r="AV523" t="str">
        <v>Center for Integrated Studies and Programs for Sustainable Development (CIEDS)</v>
      </c>
      <c r="AW523" t="str">
        <v>Center for Migration and Human Rights of the Diocese of Roraima (CMDH)</v>
      </c>
      <c r="AX523" t="str">
        <v>Centro de Atencion Psicosocial (CAPS)</v>
      </c>
      <c r="AY523" t="str">
        <v>CESAL</v>
      </c>
      <c r="AZ523" t="str">
        <v>CESVI-Cooperazione e Sviluppo</v>
      </c>
      <c r="BA523" t="str">
        <v>ChildFund International</v>
      </c>
      <c r="BB523" t="str">
        <v>CHS Alternativo</v>
      </c>
      <c r="BC523" t="str">
        <v>Churún Merú Association</v>
      </c>
      <c r="BD523" t="str">
        <v>Coalición por Venezuela</v>
      </c>
      <c r="BE523" t="str">
        <v>Colonia Foundation of Venezuelans in the Dominican Republic (FUNCOVERD)</v>
      </c>
      <c r="BF523" t="str">
        <v>COLVENZ</v>
      </c>
      <c r="BG523" t="str">
        <v>Compassiva</v>
      </c>
      <c r="BH523" t="str">
        <v>Consejo Interreligioso del Perú - Religiones por la Paz</v>
      </c>
      <c r="BI523" t="str">
        <v>Consorcio ONG OCIPI Y Capellanía Nacional OFICA</v>
      </c>
      <c r="BJ523" t="str">
        <v>COOPI - International Cooperation Foundation</v>
      </c>
      <c r="BK523" t="str">
        <v>Corporación Colectivo Sin Fronteras</v>
      </c>
      <c r="BL523" t="str">
        <v>CRISFE Foundation</v>
      </c>
      <c r="BM523" t="str">
        <v>Cuso International</v>
      </c>
      <c r="BN523" t="str">
        <v>Danielle’s Children Fund (DCF)</v>
      </c>
      <c r="BO523" t="str">
        <v>Danish Refugee Council (DRC)</v>
      </c>
      <c r="BP523" t="str">
        <v>Development Support Association - APOYAR</v>
      </c>
      <c r="BQ523" t="str">
        <v>Diakonie Katastrophenhilfe</v>
      </c>
      <c r="BR523" t="str">
        <v>Diálogo Diverso</v>
      </c>
      <c r="BS523" t="str">
        <v>Doctors of the World</v>
      </c>
      <c r="BT523" t="str">
        <v>Dominican Institute for Integrated Development</v>
      </c>
      <c r="BU523" t="str">
        <v>Duendes y Ángeles Vinotinto República Dominicana</v>
      </c>
      <c r="BV523" t="str">
        <v>Encuentros SJS (Servicio Jesuita de la Solidaridad)</v>
      </c>
      <c r="BW523" t="str">
        <v>Ending Violence Against Migrants</v>
      </c>
      <c r="BX523" t="str">
        <v>Equidad Foundation</v>
      </c>
      <c r="BY523" t="str">
        <v>Equilibrium CenDE</v>
      </c>
      <c r="BZ523" t="str">
        <v>Facultad de Psicología - Universidad de la República (UDELAR)</v>
      </c>
      <c r="CA523" t="str">
        <v>First International Emergency and Solidarités International</v>
      </c>
      <c r="CB523" t="str">
        <v>Fondo Ecuatoriano Populorum Progressio</v>
      </c>
      <c r="CC523" t="str">
        <v>Foro Salud Callao</v>
      </c>
      <c r="CD523" t="str">
        <v>Foundation for the Integration and Development of Latin America (FIDAL)</v>
      </c>
      <c r="CE523" t="str">
        <v>Foundation of the Americas (FUDELA)</v>
      </c>
      <c r="CF523" t="str">
        <v>Fraternity Without Borders</v>
      </c>
      <c r="CG523" t="str">
        <v>Fundación Brisas del Norte</v>
      </c>
      <c r="CH523" t="str">
        <v>Fundación Colombovenezolana Nueva Ilusión</v>
      </c>
      <c r="CI523" t="str">
        <v>Fundación Nakama's</v>
      </c>
      <c r="CJ523" t="str">
        <v>Fundación RadaBer</v>
      </c>
      <c r="CK523" t="str">
        <v>Fundación Scalabrini Bolivia</v>
      </c>
      <c r="CL523" t="str">
        <v>Fundacion Social Vivan los Niños</v>
      </c>
      <c r="CM523" t="str">
        <v>FUNVEAC</v>
      </c>
      <c r="CN523" t="str">
        <v>German Development Cooperation Agency GIZ</v>
      </c>
      <c r="CO523" t="str">
        <v>Globalizate Radio</v>
      </c>
      <c r="CP523" t="str">
        <v>GOAL</v>
      </c>
      <c r="CQ523" t="str">
        <v>Halü Bienestar Humano Foundation (HALU)</v>
      </c>
      <c r="CR523" t="str">
        <v>Heartland Alliance International (HAI)</v>
      </c>
      <c r="CS523" t="str">
        <v>HELVETAS Swiss Intercooperation</v>
      </c>
      <c r="CT523" t="str">
        <v>HIAS</v>
      </c>
      <c r="CU523" t="str">
        <v>Human Rights Defence Curaçao</v>
      </c>
      <c r="CV523" t="str">
        <v>Humanity &amp; Inclusion</v>
      </c>
      <c r="CW523" t="str">
        <v>Humans Analytic</v>
      </c>
      <c r="CX523" t="str">
        <v>Idas y Vueltas Association</v>
      </c>
      <c r="CY523" t="str">
        <v>iMMAP</v>
      </c>
      <c r="CZ523" t="str">
        <v>IMPACT Initiatives (REACH)</v>
      </c>
      <c r="DA523" t="str">
        <v>Inmigrante Feliz Association</v>
      </c>
      <c r="DB523" t="str">
        <v>Institute for Migration and Human Rights (IMDH)</v>
      </c>
      <c r="DC523" t="str">
        <v>Institute of Natural and Cultural Heritage (IPANC)</v>
      </c>
      <c r="DD523" t="str">
        <v>International Committee for the Development of People (CISP)</v>
      </c>
      <c r="DE523" t="str">
        <v>International Federation of the Red Cross (IFRC)</v>
      </c>
      <c r="DF523" t="str">
        <v>International Labour Organization (ILO)</v>
      </c>
      <c r="DG523" t="str">
        <v>International Medical Corps</v>
      </c>
      <c r="DH523" t="str">
        <v>International Organization for Migration (IOM)</v>
      </c>
      <c r="DI523" t="str">
        <v>International Rescue Committee (IRC)</v>
      </c>
      <c r="DJ523" t="str">
        <v>INTERSOS</v>
      </c>
      <c r="DK523" t="str">
        <v>Jesuit Migrant Service (JMS)</v>
      </c>
      <c r="DL523" t="str">
        <v>Jesuit Refugee Service (JRS)</v>
      </c>
      <c r="DM523" t="str">
        <v>Jesuit Service for Migrants and Refugees (JSMR)</v>
      </c>
      <c r="DN523" t="str">
        <v>Joint United Nations Programme on HIV/AIDS (UNAIDS)</v>
      </c>
      <c r="DO523" t="str">
        <v>Kimirina Coorporation</v>
      </c>
      <c r="DP523" t="str">
        <v>La Casita Hispanic Cultural Centre</v>
      </c>
      <c r="DQ523" t="str">
        <v>Latin American Network of Non-Governmental Organizations of Persons with Disabilities and their Families (RIADIS)</v>
      </c>
      <c r="DR523" t="str">
        <v>LGBT+ Movement Brazil</v>
      </c>
      <c r="DS523" t="str">
        <v>Living Water Community (LWC)</v>
      </c>
      <c r="DT523" t="str">
        <v>LLANOVENCOL</v>
      </c>
      <c r="DU523" t="str">
        <v>Lutheran World Federation</v>
      </c>
      <c r="DV523" t="str">
        <v>Lutheran World Relief</v>
      </c>
      <c r="DW523" t="str">
        <v>Malteser International</v>
      </c>
      <c r="DX523" t="str">
        <v>Mana Institute</v>
      </c>
      <c r="DY523" t="str">
        <v>Manos Veneguayas Association</v>
      </c>
      <c r="DZ523" t="str">
        <v>Más Igualdad Perú</v>
      </c>
      <c r="EA523" t="str">
        <v>MedGlobal</v>
      </c>
      <c r="EB523" t="str">
        <v>Medical Teams International</v>
      </c>
      <c r="EC523" t="str">
        <v>Mercy Corps</v>
      </c>
      <c r="ED523" t="str">
        <v>Migrant Service Center (CAM)</v>
      </c>
      <c r="EE523" t="str">
        <v>Migrants, Refugees and Argentine Social Entrepreneurs (MIRARES)</v>
      </c>
      <c r="EF523" t="str">
        <v>Mision Scalabriniana - Ecuador</v>
      </c>
      <c r="EG523" t="str">
        <v>Missão Paz</v>
      </c>
      <c r="EH523" t="str">
        <v>Museu A CASA</v>
      </c>
      <c r="EI523" t="str">
        <v>Norwegian Refugee Council (NRC)</v>
      </c>
      <c r="EJ523" t="str">
        <v>ONG Migrantes por el Maule</v>
      </c>
      <c r="EK523" t="str">
        <v>ONG Preemptive Love Coalition Colombia</v>
      </c>
      <c r="EL523" t="str">
        <v>Organización Transfomando Vidas</v>
      </c>
      <c r="EM523" t="str">
        <v>Organization of Ibero-American States for Education, Science and Culture (OEI)</v>
      </c>
      <c r="EN523" t="str">
        <v>OXFAM</v>
      </c>
      <c r="EO523" t="str">
        <v>Panamerican Development Foundation</v>
      </c>
      <c r="EP523" t="str">
        <v>Panamerican Health Organization/World Health Organization (PAHO/WHO)</v>
      </c>
      <c r="EQ523" t="str">
        <v>Pastoral of Human Mobility - Peruvian Episcopal Conference</v>
      </c>
      <c r="ER523" t="str">
        <v>Pastoral Service for Migrants National</v>
      </c>
      <c r="ES523" t="str">
        <v>Permanent Human Rights defense Committee (CDH)</v>
      </c>
      <c r="ET523" t="str">
        <v>Pirilampos Institute - Group of visits and voluntary actions in Roraima</v>
      </c>
      <c r="EU523" t="str">
        <v>Plan International</v>
      </c>
      <c r="EV523" t="str">
        <v>Population Program, Faculty of Social Sciences, University of the Republic</v>
      </c>
      <c r="EW523" t="str">
        <v>Profamilia Association</v>
      </c>
      <c r="EX523" t="str">
        <v>Red con Migrantes y Refugiados</v>
      </c>
      <c r="EY523" t="str">
        <v>Red Cross Colombia</v>
      </c>
      <c r="EZ523" t="str">
        <v>Red Cross Ecuador</v>
      </c>
      <c r="FA523" t="str">
        <v>Red Cross Peru</v>
      </c>
      <c r="FB523" t="str">
        <v>Red de Investigaciones en Derechos Humanos - CONICET (Consejo Nacional de Investigaciones Científicas y Técnicas)</v>
      </c>
      <c r="FC523" t="str">
        <v>RET International</v>
      </c>
      <c r="FD523" t="str">
        <v>Salú pa Tur Foundation</v>
      </c>
      <c r="FE523" t="str">
        <v>Salvation Army</v>
      </c>
      <c r="FF523" t="str">
        <v>Samaritan's Purse</v>
      </c>
      <c r="FG523" t="str">
        <v>Save the Children International (SCI)</v>
      </c>
      <c r="FH523" t="str">
        <v>Scalabrini Foundation Chile</v>
      </c>
      <c r="FI523" t="str">
        <v>Sección Peruana de Amnistía Internacional</v>
      </c>
      <c r="FJ523" t="str">
        <v>Serviço Pastoral dos Migrantes do Nordeste</v>
      </c>
      <c r="FK523" t="str">
        <v>Sesame Workshop</v>
      </c>
      <c r="FL523" t="str">
        <v>Si, Da Vida</v>
      </c>
      <c r="FM523" t="str">
        <v>Solidarity and Action Asociation</v>
      </c>
      <c r="FN523" t="str">
        <v>SOS Children's Villages</v>
      </c>
      <c r="FO523" t="str">
        <v>Tarabita Foundation</v>
      </c>
      <c r="FP523" t="str">
        <v>Tearfund</v>
      </c>
      <c r="FQ523" t="str">
        <v>TECHO</v>
      </c>
      <c r="FR523" t="str">
        <v>Terranueva Foundation</v>
      </c>
      <c r="FS523" t="str">
        <v>Terre des Hommes Suisse</v>
      </c>
      <c r="FT523" t="str">
        <v>The Israel Forum for International Humanitarian Aid (IsraAID)</v>
      </c>
      <c r="FU523" t="str">
        <v>Unión Venezolana en Perú</v>
      </c>
      <c r="FV523" t="str">
        <v>United Nations Children's Fund (UNICEF)</v>
      </c>
      <c r="FW523" t="str">
        <v>United Nations Development Programme (UNDP)</v>
      </c>
      <c r="FX523" t="str">
        <v>United Nations Educational, Scientific and Cultural Organization (UNESCO)</v>
      </c>
      <c r="FY523" t="str">
        <v>United Nations Entity for Gender Equality and the Empowerment of Women (UNWOMEN)</v>
      </c>
      <c r="FZ523" t="str">
        <v>United Nations Food and Agricultural Organization (FAO)</v>
      </c>
      <c r="GA523" t="str">
        <v>United Nations High Commissioner for Refugees (UNHCR)</v>
      </c>
      <c r="GB523" t="str">
        <v>United Nations Office of the High Commissioner for Human Rights (OHCHR)</v>
      </c>
      <c r="GC523" t="str">
        <v>United Nations Office on Drugs and Crime (UNODC)</v>
      </c>
      <c r="GD523" t="str">
        <v>United Nations Population Fund (UNFPA)</v>
      </c>
      <c r="GE523" t="str">
        <v>United Nations Programme for Human Settlements (UN Habitat)</v>
      </c>
      <c r="GF523" t="str">
        <v>Vale da Benção Educational and Charitable Association (AEBVB)</v>
      </c>
      <c r="GG523" t="str">
        <v>VenAruba Solidaria</v>
      </c>
      <c r="GH523" t="str">
        <v>Venex Curacao Foundation</v>
      </c>
      <c r="GI523" t="str">
        <v>Venezolanos en Barranquilla</v>
      </c>
      <c r="GJ523" t="str">
        <v>Venezolanos en San Cristóbal</v>
      </c>
      <c r="GK523" t="str">
        <v>Venezuelan Emigrant Foundation (FEV)</v>
      </c>
      <c r="GL523" t="str">
        <v>Vicaría de Pastoral Social Caritas</v>
      </c>
      <c r="GM523" t="str">
        <v>Voices GY</v>
      </c>
      <c r="GN523" t="str">
        <v>We World GVC</v>
      </c>
      <c r="GO523" t="str">
        <v>World Council of Credit Unions</v>
      </c>
      <c r="GP523" t="str">
        <v>World Food Programme (WFP)</v>
      </c>
      <c r="GQ523" t="str">
        <v>World Vision</v>
      </c>
      <c r="GR523" t="str">
        <v>ZOA</v>
      </c>
    </row>
    <row r="524" spans="8:200" x14ac:dyDescent="0.3">
      <c r="H524" t="str" cm="1">
        <f t="array" ref="H524:GR524">TRANSPOSE(_xlfn._xlws.SORT(_xlfn._xlws.FILTER(Table3[Name],ISNUMBER(SEARCH(' Activity Sheet'!D578,Table3[Name])),"Not found"),,1))</f>
        <v>.New Organisation</v>
      </c>
      <c r="I524" t="str">
        <v>ABV - Association of Good with Life</v>
      </c>
      <c r="J524" t="str">
        <v>ACAPS</v>
      </c>
      <c r="K524" t="str">
        <v>Acción y Desarrollo</v>
      </c>
      <c r="L524" t="str">
        <v>ACTED</v>
      </c>
      <c r="M524" t="str">
        <v>Action against Hunger</v>
      </c>
      <c r="N524" t="str">
        <v>ActionAid</v>
      </c>
      <c r="O524" t="str">
        <v>Adventist Development and Relief Agency (ADRA)</v>
      </c>
      <c r="P524" t="str">
        <v>Alas de Colibrí Foundation</v>
      </c>
      <c r="Q524" t="str">
        <v>Alianza por la Solidaridad</v>
      </c>
      <c r="R524" t="str">
        <v>Alianza por Venezuela</v>
      </c>
      <c r="S524" t="str">
        <v>Americares Foundation</v>
      </c>
      <c r="T524" t="str">
        <v>Argentine Commission for Refugees and Migrants (CAREF)</v>
      </c>
      <c r="U524" t="str">
        <v>Asociación Aves</v>
      </c>
      <c r="V524" t="str">
        <v>Asociación de Jubilados y Pensionados Venezolanos en Argentina</v>
      </c>
      <c r="W524" t="str">
        <v>Asociación de Venezolanos en Eloy Alfaro</v>
      </c>
      <c r="X524" t="str">
        <v>Asociación Fundación contra el Hambre Perú</v>
      </c>
      <c r="Y524" t="str">
        <v>Asociación Migrantes Venezolanos</v>
      </c>
      <c r="Z524" t="str">
        <v>Asociación Misioneros de San Carlos Scalabrinianos</v>
      </c>
      <c r="AA524" t="str">
        <v>Asociacion Proteccion Poblacion Vulnerable</v>
      </c>
      <c r="AB524" t="str">
        <v>Asociación Quinta Ola</v>
      </c>
      <c r="AC524" t="str">
        <v>Asociación Salto Ángel</v>
      </c>
      <c r="AD524" t="str">
        <v>Asociación Venezuela en Ecuador AC</v>
      </c>
      <c r="AE524" t="str">
        <v>ASOVENAR</v>
      </c>
      <c r="AF524" t="str">
        <v>Associação Hermanitos</v>
      </c>
      <c r="AG524" t="str">
        <v>AVSI Foundation</v>
      </c>
      <c r="AH524" t="str">
        <v>Bethany Christian Services</v>
      </c>
      <c r="AI524" t="str">
        <v>Blumont</v>
      </c>
      <c r="AJ524" t="str">
        <v>CARE</v>
      </c>
      <c r="AK524" t="str">
        <v>Caritas Brazil</v>
      </c>
      <c r="AL524" t="str">
        <v>Caritas Ecuador</v>
      </c>
      <c r="AM524" t="str">
        <v>Caritas Germany</v>
      </c>
      <c r="AN524" t="str">
        <v>Caritas Manaus</v>
      </c>
      <c r="AO524" t="str">
        <v>Caritas Parana</v>
      </c>
      <c r="AP524" t="str">
        <v>Caritas Peru</v>
      </c>
      <c r="AQ524" t="str">
        <v>Caritas Rio de Janeiro</v>
      </c>
      <c r="AR524" t="str">
        <v>Caritas São Paulo</v>
      </c>
      <c r="AS524" t="str">
        <v>Caritas Switzerland</v>
      </c>
      <c r="AT524" t="str">
        <v>CCEFIRO Association</v>
      </c>
      <c r="AU524" t="str">
        <v>CEDRO</v>
      </c>
      <c r="AV524" t="str">
        <v>Center for Integrated Studies and Programs for Sustainable Development (CIEDS)</v>
      </c>
      <c r="AW524" t="str">
        <v>Center for Migration and Human Rights of the Diocese of Roraima (CMDH)</v>
      </c>
      <c r="AX524" t="str">
        <v>Centro de Atencion Psicosocial (CAPS)</v>
      </c>
      <c r="AY524" t="str">
        <v>CESAL</v>
      </c>
      <c r="AZ524" t="str">
        <v>CESVI-Cooperazione e Sviluppo</v>
      </c>
      <c r="BA524" t="str">
        <v>ChildFund International</v>
      </c>
      <c r="BB524" t="str">
        <v>CHS Alternativo</v>
      </c>
      <c r="BC524" t="str">
        <v>Churún Merú Association</v>
      </c>
      <c r="BD524" t="str">
        <v>Coalición por Venezuela</v>
      </c>
      <c r="BE524" t="str">
        <v>Colonia Foundation of Venezuelans in the Dominican Republic (FUNCOVERD)</v>
      </c>
      <c r="BF524" t="str">
        <v>COLVENZ</v>
      </c>
      <c r="BG524" t="str">
        <v>Compassiva</v>
      </c>
      <c r="BH524" t="str">
        <v>Consejo Interreligioso del Perú - Religiones por la Paz</v>
      </c>
      <c r="BI524" t="str">
        <v>Consorcio ONG OCIPI Y Capellanía Nacional OFICA</v>
      </c>
      <c r="BJ524" t="str">
        <v>COOPI - International Cooperation Foundation</v>
      </c>
      <c r="BK524" t="str">
        <v>Corporación Colectivo Sin Fronteras</v>
      </c>
      <c r="BL524" t="str">
        <v>CRISFE Foundation</v>
      </c>
      <c r="BM524" t="str">
        <v>Cuso International</v>
      </c>
      <c r="BN524" t="str">
        <v>Danielle’s Children Fund (DCF)</v>
      </c>
      <c r="BO524" t="str">
        <v>Danish Refugee Council (DRC)</v>
      </c>
      <c r="BP524" t="str">
        <v>Development Support Association - APOYAR</v>
      </c>
      <c r="BQ524" t="str">
        <v>Diakonie Katastrophenhilfe</v>
      </c>
      <c r="BR524" t="str">
        <v>Diálogo Diverso</v>
      </c>
      <c r="BS524" t="str">
        <v>Doctors of the World</v>
      </c>
      <c r="BT524" t="str">
        <v>Dominican Institute for Integrated Development</v>
      </c>
      <c r="BU524" t="str">
        <v>Duendes y Ángeles Vinotinto República Dominicana</v>
      </c>
      <c r="BV524" t="str">
        <v>Encuentros SJS (Servicio Jesuita de la Solidaridad)</v>
      </c>
      <c r="BW524" t="str">
        <v>Ending Violence Against Migrants</v>
      </c>
      <c r="BX524" t="str">
        <v>Equidad Foundation</v>
      </c>
      <c r="BY524" t="str">
        <v>Equilibrium CenDE</v>
      </c>
      <c r="BZ524" t="str">
        <v>Facultad de Psicología - Universidad de la República (UDELAR)</v>
      </c>
      <c r="CA524" t="str">
        <v>First International Emergency and Solidarités International</v>
      </c>
      <c r="CB524" t="str">
        <v>Fondo Ecuatoriano Populorum Progressio</v>
      </c>
      <c r="CC524" t="str">
        <v>Foro Salud Callao</v>
      </c>
      <c r="CD524" t="str">
        <v>Foundation for the Integration and Development of Latin America (FIDAL)</v>
      </c>
      <c r="CE524" t="str">
        <v>Foundation of the Americas (FUDELA)</v>
      </c>
      <c r="CF524" t="str">
        <v>Fraternity Without Borders</v>
      </c>
      <c r="CG524" t="str">
        <v>Fundación Brisas del Norte</v>
      </c>
      <c r="CH524" t="str">
        <v>Fundación Colombovenezolana Nueva Ilusión</v>
      </c>
      <c r="CI524" t="str">
        <v>Fundación Nakama's</v>
      </c>
      <c r="CJ524" t="str">
        <v>Fundación RadaBer</v>
      </c>
      <c r="CK524" t="str">
        <v>Fundación Scalabrini Bolivia</v>
      </c>
      <c r="CL524" t="str">
        <v>Fundacion Social Vivan los Niños</v>
      </c>
      <c r="CM524" t="str">
        <v>FUNVEAC</v>
      </c>
      <c r="CN524" t="str">
        <v>German Development Cooperation Agency GIZ</v>
      </c>
      <c r="CO524" t="str">
        <v>Globalizate Radio</v>
      </c>
      <c r="CP524" t="str">
        <v>GOAL</v>
      </c>
      <c r="CQ524" t="str">
        <v>Halü Bienestar Humano Foundation (HALU)</v>
      </c>
      <c r="CR524" t="str">
        <v>Heartland Alliance International (HAI)</v>
      </c>
      <c r="CS524" t="str">
        <v>HELVETAS Swiss Intercooperation</v>
      </c>
      <c r="CT524" t="str">
        <v>HIAS</v>
      </c>
      <c r="CU524" t="str">
        <v>Human Rights Defence Curaçao</v>
      </c>
      <c r="CV524" t="str">
        <v>Humanity &amp; Inclusion</v>
      </c>
      <c r="CW524" t="str">
        <v>Humans Analytic</v>
      </c>
      <c r="CX524" t="str">
        <v>Idas y Vueltas Association</v>
      </c>
      <c r="CY524" t="str">
        <v>iMMAP</v>
      </c>
      <c r="CZ524" t="str">
        <v>IMPACT Initiatives (REACH)</v>
      </c>
      <c r="DA524" t="str">
        <v>Inmigrante Feliz Association</v>
      </c>
      <c r="DB524" t="str">
        <v>Institute for Migration and Human Rights (IMDH)</v>
      </c>
      <c r="DC524" t="str">
        <v>Institute of Natural and Cultural Heritage (IPANC)</v>
      </c>
      <c r="DD524" t="str">
        <v>International Committee for the Development of People (CISP)</v>
      </c>
      <c r="DE524" t="str">
        <v>International Federation of the Red Cross (IFRC)</v>
      </c>
      <c r="DF524" t="str">
        <v>International Labour Organization (ILO)</v>
      </c>
      <c r="DG524" t="str">
        <v>International Medical Corps</v>
      </c>
      <c r="DH524" t="str">
        <v>International Organization for Migration (IOM)</v>
      </c>
      <c r="DI524" t="str">
        <v>International Rescue Committee (IRC)</v>
      </c>
      <c r="DJ524" t="str">
        <v>INTERSOS</v>
      </c>
      <c r="DK524" t="str">
        <v>Jesuit Migrant Service (JMS)</v>
      </c>
      <c r="DL524" t="str">
        <v>Jesuit Refugee Service (JRS)</v>
      </c>
      <c r="DM524" t="str">
        <v>Jesuit Service for Migrants and Refugees (JSMR)</v>
      </c>
      <c r="DN524" t="str">
        <v>Joint United Nations Programme on HIV/AIDS (UNAIDS)</v>
      </c>
      <c r="DO524" t="str">
        <v>Kimirina Coorporation</v>
      </c>
      <c r="DP524" t="str">
        <v>La Casita Hispanic Cultural Centre</v>
      </c>
      <c r="DQ524" t="str">
        <v>Latin American Network of Non-Governmental Organizations of Persons with Disabilities and their Families (RIADIS)</v>
      </c>
      <c r="DR524" t="str">
        <v>LGBT+ Movement Brazil</v>
      </c>
      <c r="DS524" t="str">
        <v>Living Water Community (LWC)</v>
      </c>
      <c r="DT524" t="str">
        <v>LLANOVENCOL</v>
      </c>
      <c r="DU524" t="str">
        <v>Lutheran World Federation</v>
      </c>
      <c r="DV524" t="str">
        <v>Lutheran World Relief</v>
      </c>
      <c r="DW524" t="str">
        <v>Malteser International</v>
      </c>
      <c r="DX524" t="str">
        <v>Mana Institute</v>
      </c>
      <c r="DY524" t="str">
        <v>Manos Veneguayas Association</v>
      </c>
      <c r="DZ524" t="str">
        <v>Más Igualdad Perú</v>
      </c>
      <c r="EA524" t="str">
        <v>MedGlobal</v>
      </c>
      <c r="EB524" t="str">
        <v>Medical Teams International</v>
      </c>
      <c r="EC524" t="str">
        <v>Mercy Corps</v>
      </c>
      <c r="ED524" t="str">
        <v>Migrant Service Center (CAM)</v>
      </c>
      <c r="EE524" t="str">
        <v>Migrants, Refugees and Argentine Social Entrepreneurs (MIRARES)</v>
      </c>
      <c r="EF524" t="str">
        <v>Mision Scalabriniana - Ecuador</v>
      </c>
      <c r="EG524" t="str">
        <v>Missão Paz</v>
      </c>
      <c r="EH524" t="str">
        <v>Museu A CASA</v>
      </c>
      <c r="EI524" t="str">
        <v>Norwegian Refugee Council (NRC)</v>
      </c>
      <c r="EJ524" t="str">
        <v>ONG Migrantes por el Maule</v>
      </c>
      <c r="EK524" t="str">
        <v>ONG Preemptive Love Coalition Colombia</v>
      </c>
      <c r="EL524" t="str">
        <v>Organización Transfomando Vidas</v>
      </c>
      <c r="EM524" t="str">
        <v>Organization of Ibero-American States for Education, Science and Culture (OEI)</v>
      </c>
      <c r="EN524" t="str">
        <v>OXFAM</v>
      </c>
      <c r="EO524" t="str">
        <v>Panamerican Development Foundation</v>
      </c>
      <c r="EP524" t="str">
        <v>Panamerican Health Organization/World Health Organization (PAHO/WHO)</v>
      </c>
      <c r="EQ524" t="str">
        <v>Pastoral of Human Mobility - Peruvian Episcopal Conference</v>
      </c>
      <c r="ER524" t="str">
        <v>Pastoral Service for Migrants National</v>
      </c>
      <c r="ES524" t="str">
        <v>Permanent Human Rights defense Committee (CDH)</v>
      </c>
      <c r="ET524" t="str">
        <v>Pirilampos Institute - Group of visits and voluntary actions in Roraima</v>
      </c>
      <c r="EU524" t="str">
        <v>Plan International</v>
      </c>
      <c r="EV524" t="str">
        <v>Population Program, Faculty of Social Sciences, University of the Republic</v>
      </c>
      <c r="EW524" t="str">
        <v>Profamilia Association</v>
      </c>
      <c r="EX524" t="str">
        <v>Red con Migrantes y Refugiados</v>
      </c>
      <c r="EY524" t="str">
        <v>Red Cross Colombia</v>
      </c>
      <c r="EZ524" t="str">
        <v>Red Cross Ecuador</v>
      </c>
      <c r="FA524" t="str">
        <v>Red Cross Peru</v>
      </c>
      <c r="FB524" t="str">
        <v>Red de Investigaciones en Derechos Humanos - CONICET (Consejo Nacional de Investigaciones Científicas y Técnicas)</v>
      </c>
      <c r="FC524" t="str">
        <v>RET International</v>
      </c>
      <c r="FD524" t="str">
        <v>Salú pa Tur Foundation</v>
      </c>
      <c r="FE524" t="str">
        <v>Salvation Army</v>
      </c>
      <c r="FF524" t="str">
        <v>Samaritan's Purse</v>
      </c>
      <c r="FG524" t="str">
        <v>Save the Children International (SCI)</v>
      </c>
      <c r="FH524" t="str">
        <v>Scalabrini Foundation Chile</v>
      </c>
      <c r="FI524" t="str">
        <v>Sección Peruana de Amnistía Internacional</v>
      </c>
      <c r="FJ524" t="str">
        <v>Serviço Pastoral dos Migrantes do Nordeste</v>
      </c>
      <c r="FK524" t="str">
        <v>Sesame Workshop</v>
      </c>
      <c r="FL524" t="str">
        <v>Si, Da Vida</v>
      </c>
      <c r="FM524" t="str">
        <v>Solidarity and Action Asociation</v>
      </c>
      <c r="FN524" t="str">
        <v>SOS Children's Villages</v>
      </c>
      <c r="FO524" t="str">
        <v>Tarabita Foundation</v>
      </c>
      <c r="FP524" t="str">
        <v>Tearfund</v>
      </c>
      <c r="FQ524" t="str">
        <v>TECHO</v>
      </c>
      <c r="FR524" t="str">
        <v>Terranueva Foundation</v>
      </c>
      <c r="FS524" t="str">
        <v>Terre des Hommes Suisse</v>
      </c>
      <c r="FT524" t="str">
        <v>The Israel Forum for International Humanitarian Aid (IsraAID)</v>
      </c>
      <c r="FU524" t="str">
        <v>Unión Venezolana en Perú</v>
      </c>
      <c r="FV524" t="str">
        <v>United Nations Children's Fund (UNICEF)</v>
      </c>
      <c r="FW524" t="str">
        <v>United Nations Development Programme (UNDP)</v>
      </c>
      <c r="FX524" t="str">
        <v>United Nations Educational, Scientific and Cultural Organization (UNESCO)</v>
      </c>
      <c r="FY524" t="str">
        <v>United Nations Entity for Gender Equality and the Empowerment of Women (UNWOMEN)</v>
      </c>
      <c r="FZ524" t="str">
        <v>United Nations Food and Agricultural Organization (FAO)</v>
      </c>
      <c r="GA524" t="str">
        <v>United Nations High Commissioner for Refugees (UNHCR)</v>
      </c>
      <c r="GB524" t="str">
        <v>United Nations Office of the High Commissioner for Human Rights (OHCHR)</v>
      </c>
      <c r="GC524" t="str">
        <v>United Nations Office on Drugs and Crime (UNODC)</v>
      </c>
      <c r="GD524" t="str">
        <v>United Nations Population Fund (UNFPA)</v>
      </c>
      <c r="GE524" t="str">
        <v>United Nations Programme for Human Settlements (UN Habitat)</v>
      </c>
      <c r="GF524" t="str">
        <v>Vale da Benção Educational and Charitable Association (AEBVB)</v>
      </c>
      <c r="GG524" t="str">
        <v>VenAruba Solidaria</v>
      </c>
      <c r="GH524" t="str">
        <v>Venex Curacao Foundation</v>
      </c>
      <c r="GI524" t="str">
        <v>Venezolanos en Barranquilla</v>
      </c>
      <c r="GJ524" t="str">
        <v>Venezolanos en San Cristóbal</v>
      </c>
      <c r="GK524" t="str">
        <v>Venezuelan Emigrant Foundation (FEV)</v>
      </c>
      <c r="GL524" t="str">
        <v>Vicaría de Pastoral Social Caritas</v>
      </c>
      <c r="GM524" t="str">
        <v>Voices GY</v>
      </c>
      <c r="GN524" t="str">
        <v>We World GVC</v>
      </c>
      <c r="GO524" t="str">
        <v>World Council of Credit Unions</v>
      </c>
      <c r="GP524" t="str">
        <v>World Food Programme (WFP)</v>
      </c>
      <c r="GQ524" t="str">
        <v>World Vision</v>
      </c>
      <c r="GR524" t="str">
        <v>ZOA</v>
      </c>
    </row>
    <row r="525" spans="8:200" x14ac:dyDescent="0.3">
      <c r="H525" t="str" cm="1">
        <f t="array" ref="H525:GR525">TRANSPOSE(_xlfn._xlws.SORT(_xlfn._xlws.FILTER(Table3[Name],ISNUMBER(SEARCH(' Activity Sheet'!D579,Table3[Name])),"Not found"),,1))</f>
        <v>.New Organisation</v>
      </c>
      <c r="I525" t="str">
        <v>ABV - Association of Good with Life</v>
      </c>
      <c r="J525" t="str">
        <v>ACAPS</v>
      </c>
      <c r="K525" t="str">
        <v>Acción y Desarrollo</v>
      </c>
      <c r="L525" t="str">
        <v>ACTED</v>
      </c>
      <c r="M525" t="str">
        <v>Action against Hunger</v>
      </c>
      <c r="N525" t="str">
        <v>ActionAid</v>
      </c>
      <c r="O525" t="str">
        <v>Adventist Development and Relief Agency (ADRA)</v>
      </c>
      <c r="P525" t="str">
        <v>Alas de Colibrí Foundation</v>
      </c>
      <c r="Q525" t="str">
        <v>Alianza por la Solidaridad</v>
      </c>
      <c r="R525" t="str">
        <v>Alianza por Venezuela</v>
      </c>
      <c r="S525" t="str">
        <v>Americares Foundation</v>
      </c>
      <c r="T525" t="str">
        <v>Argentine Commission for Refugees and Migrants (CAREF)</v>
      </c>
      <c r="U525" t="str">
        <v>Asociación Aves</v>
      </c>
      <c r="V525" t="str">
        <v>Asociación de Jubilados y Pensionados Venezolanos en Argentina</v>
      </c>
      <c r="W525" t="str">
        <v>Asociación de Venezolanos en Eloy Alfaro</v>
      </c>
      <c r="X525" t="str">
        <v>Asociación Fundación contra el Hambre Perú</v>
      </c>
      <c r="Y525" t="str">
        <v>Asociación Migrantes Venezolanos</v>
      </c>
      <c r="Z525" t="str">
        <v>Asociación Misioneros de San Carlos Scalabrinianos</v>
      </c>
      <c r="AA525" t="str">
        <v>Asociacion Proteccion Poblacion Vulnerable</v>
      </c>
      <c r="AB525" t="str">
        <v>Asociación Quinta Ola</v>
      </c>
      <c r="AC525" t="str">
        <v>Asociación Salto Ángel</v>
      </c>
      <c r="AD525" t="str">
        <v>Asociación Venezuela en Ecuador AC</v>
      </c>
      <c r="AE525" t="str">
        <v>ASOVENAR</v>
      </c>
      <c r="AF525" t="str">
        <v>Associação Hermanitos</v>
      </c>
      <c r="AG525" t="str">
        <v>AVSI Foundation</v>
      </c>
      <c r="AH525" t="str">
        <v>Bethany Christian Services</v>
      </c>
      <c r="AI525" t="str">
        <v>Blumont</v>
      </c>
      <c r="AJ525" t="str">
        <v>CARE</v>
      </c>
      <c r="AK525" t="str">
        <v>Caritas Brazil</v>
      </c>
      <c r="AL525" t="str">
        <v>Caritas Ecuador</v>
      </c>
      <c r="AM525" t="str">
        <v>Caritas Germany</v>
      </c>
      <c r="AN525" t="str">
        <v>Caritas Manaus</v>
      </c>
      <c r="AO525" t="str">
        <v>Caritas Parana</v>
      </c>
      <c r="AP525" t="str">
        <v>Caritas Peru</v>
      </c>
      <c r="AQ525" t="str">
        <v>Caritas Rio de Janeiro</v>
      </c>
      <c r="AR525" t="str">
        <v>Caritas São Paulo</v>
      </c>
      <c r="AS525" t="str">
        <v>Caritas Switzerland</v>
      </c>
      <c r="AT525" t="str">
        <v>CCEFIRO Association</v>
      </c>
      <c r="AU525" t="str">
        <v>CEDRO</v>
      </c>
      <c r="AV525" t="str">
        <v>Center for Integrated Studies and Programs for Sustainable Development (CIEDS)</v>
      </c>
      <c r="AW525" t="str">
        <v>Center for Migration and Human Rights of the Diocese of Roraima (CMDH)</v>
      </c>
      <c r="AX525" t="str">
        <v>Centro de Atencion Psicosocial (CAPS)</v>
      </c>
      <c r="AY525" t="str">
        <v>CESAL</v>
      </c>
      <c r="AZ525" t="str">
        <v>CESVI-Cooperazione e Sviluppo</v>
      </c>
      <c r="BA525" t="str">
        <v>ChildFund International</v>
      </c>
      <c r="BB525" t="str">
        <v>CHS Alternativo</v>
      </c>
      <c r="BC525" t="str">
        <v>Churún Merú Association</v>
      </c>
      <c r="BD525" t="str">
        <v>Coalición por Venezuela</v>
      </c>
      <c r="BE525" t="str">
        <v>Colonia Foundation of Venezuelans in the Dominican Republic (FUNCOVERD)</v>
      </c>
      <c r="BF525" t="str">
        <v>COLVENZ</v>
      </c>
      <c r="BG525" t="str">
        <v>Compassiva</v>
      </c>
      <c r="BH525" t="str">
        <v>Consejo Interreligioso del Perú - Religiones por la Paz</v>
      </c>
      <c r="BI525" t="str">
        <v>Consorcio ONG OCIPI Y Capellanía Nacional OFICA</v>
      </c>
      <c r="BJ525" t="str">
        <v>COOPI - International Cooperation Foundation</v>
      </c>
      <c r="BK525" t="str">
        <v>Corporación Colectivo Sin Fronteras</v>
      </c>
      <c r="BL525" t="str">
        <v>CRISFE Foundation</v>
      </c>
      <c r="BM525" t="str">
        <v>Cuso International</v>
      </c>
      <c r="BN525" t="str">
        <v>Danielle’s Children Fund (DCF)</v>
      </c>
      <c r="BO525" t="str">
        <v>Danish Refugee Council (DRC)</v>
      </c>
      <c r="BP525" t="str">
        <v>Development Support Association - APOYAR</v>
      </c>
      <c r="BQ525" t="str">
        <v>Diakonie Katastrophenhilfe</v>
      </c>
      <c r="BR525" t="str">
        <v>Diálogo Diverso</v>
      </c>
      <c r="BS525" t="str">
        <v>Doctors of the World</v>
      </c>
      <c r="BT525" t="str">
        <v>Dominican Institute for Integrated Development</v>
      </c>
      <c r="BU525" t="str">
        <v>Duendes y Ángeles Vinotinto República Dominicana</v>
      </c>
      <c r="BV525" t="str">
        <v>Encuentros SJS (Servicio Jesuita de la Solidaridad)</v>
      </c>
      <c r="BW525" t="str">
        <v>Ending Violence Against Migrants</v>
      </c>
      <c r="BX525" t="str">
        <v>Equidad Foundation</v>
      </c>
      <c r="BY525" t="str">
        <v>Equilibrium CenDE</v>
      </c>
      <c r="BZ525" t="str">
        <v>Facultad de Psicología - Universidad de la República (UDELAR)</v>
      </c>
      <c r="CA525" t="str">
        <v>First International Emergency and Solidarités International</v>
      </c>
      <c r="CB525" t="str">
        <v>Fondo Ecuatoriano Populorum Progressio</v>
      </c>
      <c r="CC525" t="str">
        <v>Foro Salud Callao</v>
      </c>
      <c r="CD525" t="str">
        <v>Foundation for the Integration and Development of Latin America (FIDAL)</v>
      </c>
      <c r="CE525" t="str">
        <v>Foundation of the Americas (FUDELA)</v>
      </c>
      <c r="CF525" t="str">
        <v>Fraternity Without Borders</v>
      </c>
      <c r="CG525" t="str">
        <v>Fundación Brisas del Norte</v>
      </c>
      <c r="CH525" t="str">
        <v>Fundación Colombovenezolana Nueva Ilusión</v>
      </c>
      <c r="CI525" t="str">
        <v>Fundación Nakama's</v>
      </c>
      <c r="CJ525" t="str">
        <v>Fundación RadaBer</v>
      </c>
      <c r="CK525" t="str">
        <v>Fundación Scalabrini Bolivia</v>
      </c>
      <c r="CL525" t="str">
        <v>Fundacion Social Vivan los Niños</v>
      </c>
      <c r="CM525" t="str">
        <v>FUNVEAC</v>
      </c>
      <c r="CN525" t="str">
        <v>German Development Cooperation Agency GIZ</v>
      </c>
      <c r="CO525" t="str">
        <v>Globalizate Radio</v>
      </c>
      <c r="CP525" t="str">
        <v>GOAL</v>
      </c>
      <c r="CQ525" t="str">
        <v>Halü Bienestar Humano Foundation (HALU)</v>
      </c>
      <c r="CR525" t="str">
        <v>Heartland Alliance International (HAI)</v>
      </c>
      <c r="CS525" t="str">
        <v>HELVETAS Swiss Intercooperation</v>
      </c>
      <c r="CT525" t="str">
        <v>HIAS</v>
      </c>
      <c r="CU525" t="str">
        <v>Human Rights Defence Curaçao</v>
      </c>
      <c r="CV525" t="str">
        <v>Humanity &amp; Inclusion</v>
      </c>
      <c r="CW525" t="str">
        <v>Humans Analytic</v>
      </c>
      <c r="CX525" t="str">
        <v>Idas y Vueltas Association</v>
      </c>
      <c r="CY525" t="str">
        <v>iMMAP</v>
      </c>
      <c r="CZ525" t="str">
        <v>IMPACT Initiatives (REACH)</v>
      </c>
      <c r="DA525" t="str">
        <v>Inmigrante Feliz Association</v>
      </c>
      <c r="DB525" t="str">
        <v>Institute for Migration and Human Rights (IMDH)</v>
      </c>
      <c r="DC525" t="str">
        <v>Institute of Natural and Cultural Heritage (IPANC)</v>
      </c>
      <c r="DD525" t="str">
        <v>International Committee for the Development of People (CISP)</v>
      </c>
      <c r="DE525" t="str">
        <v>International Federation of the Red Cross (IFRC)</v>
      </c>
      <c r="DF525" t="str">
        <v>International Labour Organization (ILO)</v>
      </c>
      <c r="DG525" t="str">
        <v>International Medical Corps</v>
      </c>
      <c r="DH525" t="str">
        <v>International Organization for Migration (IOM)</v>
      </c>
      <c r="DI525" t="str">
        <v>International Rescue Committee (IRC)</v>
      </c>
      <c r="DJ525" t="str">
        <v>INTERSOS</v>
      </c>
      <c r="DK525" t="str">
        <v>Jesuit Migrant Service (JMS)</v>
      </c>
      <c r="DL525" t="str">
        <v>Jesuit Refugee Service (JRS)</v>
      </c>
      <c r="DM525" t="str">
        <v>Jesuit Service for Migrants and Refugees (JSMR)</v>
      </c>
      <c r="DN525" t="str">
        <v>Joint United Nations Programme on HIV/AIDS (UNAIDS)</v>
      </c>
      <c r="DO525" t="str">
        <v>Kimirina Coorporation</v>
      </c>
      <c r="DP525" t="str">
        <v>La Casita Hispanic Cultural Centre</v>
      </c>
      <c r="DQ525" t="str">
        <v>Latin American Network of Non-Governmental Organizations of Persons with Disabilities and their Families (RIADIS)</v>
      </c>
      <c r="DR525" t="str">
        <v>LGBT+ Movement Brazil</v>
      </c>
      <c r="DS525" t="str">
        <v>Living Water Community (LWC)</v>
      </c>
      <c r="DT525" t="str">
        <v>LLANOVENCOL</v>
      </c>
      <c r="DU525" t="str">
        <v>Lutheran World Federation</v>
      </c>
      <c r="DV525" t="str">
        <v>Lutheran World Relief</v>
      </c>
      <c r="DW525" t="str">
        <v>Malteser International</v>
      </c>
      <c r="DX525" t="str">
        <v>Mana Institute</v>
      </c>
      <c r="DY525" t="str">
        <v>Manos Veneguayas Association</v>
      </c>
      <c r="DZ525" t="str">
        <v>Más Igualdad Perú</v>
      </c>
      <c r="EA525" t="str">
        <v>MedGlobal</v>
      </c>
      <c r="EB525" t="str">
        <v>Medical Teams International</v>
      </c>
      <c r="EC525" t="str">
        <v>Mercy Corps</v>
      </c>
      <c r="ED525" t="str">
        <v>Migrant Service Center (CAM)</v>
      </c>
      <c r="EE525" t="str">
        <v>Migrants, Refugees and Argentine Social Entrepreneurs (MIRARES)</v>
      </c>
      <c r="EF525" t="str">
        <v>Mision Scalabriniana - Ecuador</v>
      </c>
      <c r="EG525" t="str">
        <v>Missão Paz</v>
      </c>
      <c r="EH525" t="str">
        <v>Museu A CASA</v>
      </c>
      <c r="EI525" t="str">
        <v>Norwegian Refugee Council (NRC)</v>
      </c>
      <c r="EJ525" t="str">
        <v>ONG Migrantes por el Maule</v>
      </c>
      <c r="EK525" t="str">
        <v>ONG Preemptive Love Coalition Colombia</v>
      </c>
      <c r="EL525" t="str">
        <v>Organización Transfomando Vidas</v>
      </c>
      <c r="EM525" t="str">
        <v>Organization of Ibero-American States for Education, Science and Culture (OEI)</v>
      </c>
      <c r="EN525" t="str">
        <v>OXFAM</v>
      </c>
      <c r="EO525" t="str">
        <v>Panamerican Development Foundation</v>
      </c>
      <c r="EP525" t="str">
        <v>Panamerican Health Organization/World Health Organization (PAHO/WHO)</v>
      </c>
      <c r="EQ525" t="str">
        <v>Pastoral of Human Mobility - Peruvian Episcopal Conference</v>
      </c>
      <c r="ER525" t="str">
        <v>Pastoral Service for Migrants National</v>
      </c>
      <c r="ES525" t="str">
        <v>Permanent Human Rights defense Committee (CDH)</v>
      </c>
      <c r="ET525" t="str">
        <v>Pirilampos Institute - Group of visits and voluntary actions in Roraima</v>
      </c>
      <c r="EU525" t="str">
        <v>Plan International</v>
      </c>
      <c r="EV525" t="str">
        <v>Population Program, Faculty of Social Sciences, University of the Republic</v>
      </c>
      <c r="EW525" t="str">
        <v>Profamilia Association</v>
      </c>
      <c r="EX525" t="str">
        <v>Red con Migrantes y Refugiados</v>
      </c>
      <c r="EY525" t="str">
        <v>Red Cross Colombia</v>
      </c>
      <c r="EZ525" t="str">
        <v>Red Cross Ecuador</v>
      </c>
      <c r="FA525" t="str">
        <v>Red Cross Peru</v>
      </c>
      <c r="FB525" t="str">
        <v>Red de Investigaciones en Derechos Humanos - CONICET (Consejo Nacional de Investigaciones Científicas y Técnicas)</v>
      </c>
      <c r="FC525" t="str">
        <v>RET International</v>
      </c>
      <c r="FD525" t="str">
        <v>Salú pa Tur Foundation</v>
      </c>
      <c r="FE525" t="str">
        <v>Salvation Army</v>
      </c>
      <c r="FF525" t="str">
        <v>Samaritan's Purse</v>
      </c>
      <c r="FG525" t="str">
        <v>Save the Children International (SCI)</v>
      </c>
      <c r="FH525" t="str">
        <v>Scalabrini Foundation Chile</v>
      </c>
      <c r="FI525" t="str">
        <v>Sección Peruana de Amnistía Internacional</v>
      </c>
      <c r="FJ525" t="str">
        <v>Serviço Pastoral dos Migrantes do Nordeste</v>
      </c>
      <c r="FK525" t="str">
        <v>Sesame Workshop</v>
      </c>
      <c r="FL525" t="str">
        <v>Si, Da Vida</v>
      </c>
      <c r="FM525" t="str">
        <v>Solidarity and Action Asociation</v>
      </c>
      <c r="FN525" t="str">
        <v>SOS Children's Villages</v>
      </c>
      <c r="FO525" t="str">
        <v>Tarabita Foundation</v>
      </c>
      <c r="FP525" t="str">
        <v>Tearfund</v>
      </c>
      <c r="FQ525" t="str">
        <v>TECHO</v>
      </c>
      <c r="FR525" t="str">
        <v>Terranueva Foundation</v>
      </c>
      <c r="FS525" t="str">
        <v>Terre des Hommes Suisse</v>
      </c>
      <c r="FT525" t="str">
        <v>The Israel Forum for International Humanitarian Aid (IsraAID)</v>
      </c>
      <c r="FU525" t="str">
        <v>Unión Venezolana en Perú</v>
      </c>
      <c r="FV525" t="str">
        <v>United Nations Children's Fund (UNICEF)</v>
      </c>
      <c r="FW525" t="str">
        <v>United Nations Development Programme (UNDP)</v>
      </c>
      <c r="FX525" t="str">
        <v>United Nations Educational, Scientific and Cultural Organization (UNESCO)</v>
      </c>
      <c r="FY525" t="str">
        <v>United Nations Entity for Gender Equality and the Empowerment of Women (UNWOMEN)</v>
      </c>
      <c r="FZ525" t="str">
        <v>United Nations Food and Agricultural Organization (FAO)</v>
      </c>
      <c r="GA525" t="str">
        <v>United Nations High Commissioner for Refugees (UNHCR)</v>
      </c>
      <c r="GB525" t="str">
        <v>United Nations Office of the High Commissioner for Human Rights (OHCHR)</v>
      </c>
      <c r="GC525" t="str">
        <v>United Nations Office on Drugs and Crime (UNODC)</v>
      </c>
      <c r="GD525" t="str">
        <v>United Nations Population Fund (UNFPA)</v>
      </c>
      <c r="GE525" t="str">
        <v>United Nations Programme for Human Settlements (UN Habitat)</v>
      </c>
      <c r="GF525" t="str">
        <v>Vale da Benção Educational and Charitable Association (AEBVB)</v>
      </c>
      <c r="GG525" t="str">
        <v>VenAruba Solidaria</v>
      </c>
      <c r="GH525" t="str">
        <v>Venex Curacao Foundation</v>
      </c>
      <c r="GI525" t="str">
        <v>Venezolanos en Barranquilla</v>
      </c>
      <c r="GJ525" t="str">
        <v>Venezolanos en San Cristóbal</v>
      </c>
      <c r="GK525" t="str">
        <v>Venezuelan Emigrant Foundation (FEV)</v>
      </c>
      <c r="GL525" t="str">
        <v>Vicaría de Pastoral Social Caritas</v>
      </c>
      <c r="GM525" t="str">
        <v>Voices GY</v>
      </c>
      <c r="GN525" t="str">
        <v>We World GVC</v>
      </c>
      <c r="GO525" t="str">
        <v>World Council of Credit Unions</v>
      </c>
      <c r="GP525" t="str">
        <v>World Food Programme (WFP)</v>
      </c>
      <c r="GQ525" t="str">
        <v>World Vision</v>
      </c>
      <c r="GR525" t="str">
        <v>ZOA</v>
      </c>
    </row>
    <row r="526" spans="8:200" x14ac:dyDescent="0.3">
      <c r="H526" t="str" cm="1">
        <f t="array" ref="H526:GR526">TRANSPOSE(_xlfn._xlws.SORT(_xlfn._xlws.FILTER(Table3[Name],ISNUMBER(SEARCH(' Activity Sheet'!D580,Table3[Name])),"Not found"),,1))</f>
        <v>.New Organisation</v>
      </c>
      <c r="I526" t="str">
        <v>ABV - Association of Good with Life</v>
      </c>
      <c r="J526" t="str">
        <v>ACAPS</v>
      </c>
      <c r="K526" t="str">
        <v>Acción y Desarrollo</v>
      </c>
      <c r="L526" t="str">
        <v>ACTED</v>
      </c>
      <c r="M526" t="str">
        <v>Action against Hunger</v>
      </c>
      <c r="N526" t="str">
        <v>ActionAid</v>
      </c>
      <c r="O526" t="str">
        <v>Adventist Development and Relief Agency (ADRA)</v>
      </c>
      <c r="P526" t="str">
        <v>Alas de Colibrí Foundation</v>
      </c>
      <c r="Q526" t="str">
        <v>Alianza por la Solidaridad</v>
      </c>
      <c r="R526" t="str">
        <v>Alianza por Venezuela</v>
      </c>
      <c r="S526" t="str">
        <v>Americares Foundation</v>
      </c>
      <c r="T526" t="str">
        <v>Argentine Commission for Refugees and Migrants (CAREF)</v>
      </c>
      <c r="U526" t="str">
        <v>Asociación Aves</v>
      </c>
      <c r="V526" t="str">
        <v>Asociación de Jubilados y Pensionados Venezolanos en Argentina</v>
      </c>
      <c r="W526" t="str">
        <v>Asociación de Venezolanos en Eloy Alfaro</v>
      </c>
      <c r="X526" t="str">
        <v>Asociación Fundación contra el Hambre Perú</v>
      </c>
      <c r="Y526" t="str">
        <v>Asociación Migrantes Venezolanos</v>
      </c>
      <c r="Z526" t="str">
        <v>Asociación Misioneros de San Carlos Scalabrinianos</v>
      </c>
      <c r="AA526" t="str">
        <v>Asociacion Proteccion Poblacion Vulnerable</v>
      </c>
      <c r="AB526" t="str">
        <v>Asociación Quinta Ola</v>
      </c>
      <c r="AC526" t="str">
        <v>Asociación Salto Ángel</v>
      </c>
      <c r="AD526" t="str">
        <v>Asociación Venezuela en Ecuador AC</v>
      </c>
      <c r="AE526" t="str">
        <v>ASOVENAR</v>
      </c>
      <c r="AF526" t="str">
        <v>Associação Hermanitos</v>
      </c>
      <c r="AG526" t="str">
        <v>AVSI Foundation</v>
      </c>
      <c r="AH526" t="str">
        <v>Bethany Christian Services</v>
      </c>
      <c r="AI526" t="str">
        <v>Blumont</v>
      </c>
      <c r="AJ526" t="str">
        <v>CARE</v>
      </c>
      <c r="AK526" t="str">
        <v>Caritas Brazil</v>
      </c>
      <c r="AL526" t="str">
        <v>Caritas Ecuador</v>
      </c>
      <c r="AM526" t="str">
        <v>Caritas Germany</v>
      </c>
      <c r="AN526" t="str">
        <v>Caritas Manaus</v>
      </c>
      <c r="AO526" t="str">
        <v>Caritas Parana</v>
      </c>
      <c r="AP526" t="str">
        <v>Caritas Peru</v>
      </c>
      <c r="AQ526" t="str">
        <v>Caritas Rio de Janeiro</v>
      </c>
      <c r="AR526" t="str">
        <v>Caritas São Paulo</v>
      </c>
      <c r="AS526" t="str">
        <v>Caritas Switzerland</v>
      </c>
      <c r="AT526" t="str">
        <v>CCEFIRO Association</v>
      </c>
      <c r="AU526" t="str">
        <v>CEDRO</v>
      </c>
      <c r="AV526" t="str">
        <v>Center for Integrated Studies and Programs for Sustainable Development (CIEDS)</v>
      </c>
      <c r="AW526" t="str">
        <v>Center for Migration and Human Rights of the Diocese of Roraima (CMDH)</v>
      </c>
      <c r="AX526" t="str">
        <v>Centro de Atencion Psicosocial (CAPS)</v>
      </c>
      <c r="AY526" t="str">
        <v>CESAL</v>
      </c>
      <c r="AZ526" t="str">
        <v>CESVI-Cooperazione e Sviluppo</v>
      </c>
      <c r="BA526" t="str">
        <v>ChildFund International</v>
      </c>
      <c r="BB526" t="str">
        <v>CHS Alternativo</v>
      </c>
      <c r="BC526" t="str">
        <v>Churún Merú Association</v>
      </c>
      <c r="BD526" t="str">
        <v>Coalición por Venezuela</v>
      </c>
      <c r="BE526" t="str">
        <v>Colonia Foundation of Venezuelans in the Dominican Republic (FUNCOVERD)</v>
      </c>
      <c r="BF526" t="str">
        <v>COLVENZ</v>
      </c>
      <c r="BG526" t="str">
        <v>Compassiva</v>
      </c>
      <c r="BH526" t="str">
        <v>Consejo Interreligioso del Perú - Religiones por la Paz</v>
      </c>
      <c r="BI526" t="str">
        <v>Consorcio ONG OCIPI Y Capellanía Nacional OFICA</v>
      </c>
      <c r="BJ526" t="str">
        <v>COOPI - International Cooperation Foundation</v>
      </c>
      <c r="BK526" t="str">
        <v>Corporación Colectivo Sin Fronteras</v>
      </c>
      <c r="BL526" t="str">
        <v>CRISFE Foundation</v>
      </c>
      <c r="BM526" t="str">
        <v>Cuso International</v>
      </c>
      <c r="BN526" t="str">
        <v>Danielle’s Children Fund (DCF)</v>
      </c>
      <c r="BO526" t="str">
        <v>Danish Refugee Council (DRC)</v>
      </c>
      <c r="BP526" t="str">
        <v>Development Support Association - APOYAR</v>
      </c>
      <c r="BQ526" t="str">
        <v>Diakonie Katastrophenhilfe</v>
      </c>
      <c r="BR526" t="str">
        <v>Diálogo Diverso</v>
      </c>
      <c r="BS526" t="str">
        <v>Doctors of the World</v>
      </c>
      <c r="BT526" t="str">
        <v>Dominican Institute for Integrated Development</v>
      </c>
      <c r="BU526" t="str">
        <v>Duendes y Ángeles Vinotinto República Dominicana</v>
      </c>
      <c r="BV526" t="str">
        <v>Encuentros SJS (Servicio Jesuita de la Solidaridad)</v>
      </c>
      <c r="BW526" t="str">
        <v>Ending Violence Against Migrants</v>
      </c>
      <c r="BX526" t="str">
        <v>Equidad Foundation</v>
      </c>
      <c r="BY526" t="str">
        <v>Equilibrium CenDE</v>
      </c>
      <c r="BZ526" t="str">
        <v>Facultad de Psicología - Universidad de la República (UDELAR)</v>
      </c>
      <c r="CA526" t="str">
        <v>First International Emergency and Solidarités International</v>
      </c>
      <c r="CB526" t="str">
        <v>Fondo Ecuatoriano Populorum Progressio</v>
      </c>
      <c r="CC526" t="str">
        <v>Foro Salud Callao</v>
      </c>
      <c r="CD526" t="str">
        <v>Foundation for the Integration and Development of Latin America (FIDAL)</v>
      </c>
      <c r="CE526" t="str">
        <v>Foundation of the Americas (FUDELA)</v>
      </c>
      <c r="CF526" t="str">
        <v>Fraternity Without Borders</v>
      </c>
      <c r="CG526" t="str">
        <v>Fundación Brisas del Norte</v>
      </c>
      <c r="CH526" t="str">
        <v>Fundación Colombovenezolana Nueva Ilusión</v>
      </c>
      <c r="CI526" t="str">
        <v>Fundación Nakama's</v>
      </c>
      <c r="CJ526" t="str">
        <v>Fundación RadaBer</v>
      </c>
      <c r="CK526" t="str">
        <v>Fundación Scalabrini Bolivia</v>
      </c>
      <c r="CL526" t="str">
        <v>Fundacion Social Vivan los Niños</v>
      </c>
      <c r="CM526" t="str">
        <v>FUNVEAC</v>
      </c>
      <c r="CN526" t="str">
        <v>German Development Cooperation Agency GIZ</v>
      </c>
      <c r="CO526" t="str">
        <v>Globalizate Radio</v>
      </c>
      <c r="CP526" t="str">
        <v>GOAL</v>
      </c>
      <c r="CQ526" t="str">
        <v>Halü Bienestar Humano Foundation (HALU)</v>
      </c>
      <c r="CR526" t="str">
        <v>Heartland Alliance International (HAI)</v>
      </c>
      <c r="CS526" t="str">
        <v>HELVETAS Swiss Intercooperation</v>
      </c>
      <c r="CT526" t="str">
        <v>HIAS</v>
      </c>
      <c r="CU526" t="str">
        <v>Human Rights Defence Curaçao</v>
      </c>
      <c r="CV526" t="str">
        <v>Humanity &amp; Inclusion</v>
      </c>
      <c r="CW526" t="str">
        <v>Humans Analytic</v>
      </c>
      <c r="CX526" t="str">
        <v>Idas y Vueltas Association</v>
      </c>
      <c r="CY526" t="str">
        <v>iMMAP</v>
      </c>
      <c r="CZ526" t="str">
        <v>IMPACT Initiatives (REACH)</v>
      </c>
      <c r="DA526" t="str">
        <v>Inmigrante Feliz Association</v>
      </c>
      <c r="DB526" t="str">
        <v>Institute for Migration and Human Rights (IMDH)</v>
      </c>
      <c r="DC526" t="str">
        <v>Institute of Natural and Cultural Heritage (IPANC)</v>
      </c>
      <c r="DD526" t="str">
        <v>International Committee for the Development of People (CISP)</v>
      </c>
      <c r="DE526" t="str">
        <v>International Federation of the Red Cross (IFRC)</v>
      </c>
      <c r="DF526" t="str">
        <v>International Labour Organization (ILO)</v>
      </c>
      <c r="DG526" t="str">
        <v>International Medical Corps</v>
      </c>
      <c r="DH526" t="str">
        <v>International Organization for Migration (IOM)</v>
      </c>
      <c r="DI526" t="str">
        <v>International Rescue Committee (IRC)</v>
      </c>
      <c r="DJ526" t="str">
        <v>INTERSOS</v>
      </c>
      <c r="DK526" t="str">
        <v>Jesuit Migrant Service (JMS)</v>
      </c>
      <c r="DL526" t="str">
        <v>Jesuit Refugee Service (JRS)</v>
      </c>
      <c r="DM526" t="str">
        <v>Jesuit Service for Migrants and Refugees (JSMR)</v>
      </c>
      <c r="DN526" t="str">
        <v>Joint United Nations Programme on HIV/AIDS (UNAIDS)</v>
      </c>
      <c r="DO526" t="str">
        <v>Kimirina Coorporation</v>
      </c>
      <c r="DP526" t="str">
        <v>La Casita Hispanic Cultural Centre</v>
      </c>
      <c r="DQ526" t="str">
        <v>Latin American Network of Non-Governmental Organizations of Persons with Disabilities and their Families (RIADIS)</v>
      </c>
      <c r="DR526" t="str">
        <v>LGBT+ Movement Brazil</v>
      </c>
      <c r="DS526" t="str">
        <v>Living Water Community (LWC)</v>
      </c>
      <c r="DT526" t="str">
        <v>LLANOVENCOL</v>
      </c>
      <c r="DU526" t="str">
        <v>Lutheran World Federation</v>
      </c>
      <c r="DV526" t="str">
        <v>Lutheran World Relief</v>
      </c>
      <c r="DW526" t="str">
        <v>Malteser International</v>
      </c>
      <c r="DX526" t="str">
        <v>Mana Institute</v>
      </c>
      <c r="DY526" t="str">
        <v>Manos Veneguayas Association</v>
      </c>
      <c r="DZ526" t="str">
        <v>Más Igualdad Perú</v>
      </c>
      <c r="EA526" t="str">
        <v>MedGlobal</v>
      </c>
      <c r="EB526" t="str">
        <v>Medical Teams International</v>
      </c>
      <c r="EC526" t="str">
        <v>Mercy Corps</v>
      </c>
      <c r="ED526" t="str">
        <v>Migrant Service Center (CAM)</v>
      </c>
      <c r="EE526" t="str">
        <v>Migrants, Refugees and Argentine Social Entrepreneurs (MIRARES)</v>
      </c>
      <c r="EF526" t="str">
        <v>Mision Scalabriniana - Ecuador</v>
      </c>
      <c r="EG526" t="str">
        <v>Missão Paz</v>
      </c>
      <c r="EH526" t="str">
        <v>Museu A CASA</v>
      </c>
      <c r="EI526" t="str">
        <v>Norwegian Refugee Council (NRC)</v>
      </c>
      <c r="EJ526" t="str">
        <v>ONG Migrantes por el Maule</v>
      </c>
      <c r="EK526" t="str">
        <v>ONG Preemptive Love Coalition Colombia</v>
      </c>
      <c r="EL526" t="str">
        <v>Organización Transfomando Vidas</v>
      </c>
      <c r="EM526" t="str">
        <v>Organization of Ibero-American States for Education, Science and Culture (OEI)</v>
      </c>
      <c r="EN526" t="str">
        <v>OXFAM</v>
      </c>
      <c r="EO526" t="str">
        <v>Panamerican Development Foundation</v>
      </c>
      <c r="EP526" t="str">
        <v>Panamerican Health Organization/World Health Organization (PAHO/WHO)</v>
      </c>
      <c r="EQ526" t="str">
        <v>Pastoral of Human Mobility - Peruvian Episcopal Conference</v>
      </c>
      <c r="ER526" t="str">
        <v>Pastoral Service for Migrants National</v>
      </c>
      <c r="ES526" t="str">
        <v>Permanent Human Rights defense Committee (CDH)</v>
      </c>
      <c r="ET526" t="str">
        <v>Pirilampos Institute - Group of visits and voluntary actions in Roraima</v>
      </c>
      <c r="EU526" t="str">
        <v>Plan International</v>
      </c>
      <c r="EV526" t="str">
        <v>Population Program, Faculty of Social Sciences, University of the Republic</v>
      </c>
      <c r="EW526" t="str">
        <v>Profamilia Association</v>
      </c>
      <c r="EX526" t="str">
        <v>Red con Migrantes y Refugiados</v>
      </c>
      <c r="EY526" t="str">
        <v>Red Cross Colombia</v>
      </c>
      <c r="EZ526" t="str">
        <v>Red Cross Ecuador</v>
      </c>
      <c r="FA526" t="str">
        <v>Red Cross Peru</v>
      </c>
      <c r="FB526" t="str">
        <v>Red de Investigaciones en Derechos Humanos - CONICET (Consejo Nacional de Investigaciones Científicas y Técnicas)</v>
      </c>
      <c r="FC526" t="str">
        <v>RET International</v>
      </c>
      <c r="FD526" t="str">
        <v>Salú pa Tur Foundation</v>
      </c>
      <c r="FE526" t="str">
        <v>Salvation Army</v>
      </c>
      <c r="FF526" t="str">
        <v>Samaritan's Purse</v>
      </c>
      <c r="FG526" t="str">
        <v>Save the Children International (SCI)</v>
      </c>
      <c r="FH526" t="str">
        <v>Scalabrini Foundation Chile</v>
      </c>
      <c r="FI526" t="str">
        <v>Sección Peruana de Amnistía Internacional</v>
      </c>
      <c r="FJ526" t="str">
        <v>Serviço Pastoral dos Migrantes do Nordeste</v>
      </c>
      <c r="FK526" t="str">
        <v>Sesame Workshop</v>
      </c>
      <c r="FL526" t="str">
        <v>Si, Da Vida</v>
      </c>
      <c r="FM526" t="str">
        <v>Solidarity and Action Asociation</v>
      </c>
      <c r="FN526" t="str">
        <v>SOS Children's Villages</v>
      </c>
      <c r="FO526" t="str">
        <v>Tarabita Foundation</v>
      </c>
      <c r="FP526" t="str">
        <v>Tearfund</v>
      </c>
      <c r="FQ526" t="str">
        <v>TECHO</v>
      </c>
      <c r="FR526" t="str">
        <v>Terranueva Foundation</v>
      </c>
      <c r="FS526" t="str">
        <v>Terre des Hommes Suisse</v>
      </c>
      <c r="FT526" t="str">
        <v>The Israel Forum for International Humanitarian Aid (IsraAID)</v>
      </c>
      <c r="FU526" t="str">
        <v>Unión Venezolana en Perú</v>
      </c>
      <c r="FV526" t="str">
        <v>United Nations Children's Fund (UNICEF)</v>
      </c>
      <c r="FW526" t="str">
        <v>United Nations Development Programme (UNDP)</v>
      </c>
      <c r="FX526" t="str">
        <v>United Nations Educational, Scientific and Cultural Organization (UNESCO)</v>
      </c>
      <c r="FY526" t="str">
        <v>United Nations Entity for Gender Equality and the Empowerment of Women (UNWOMEN)</v>
      </c>
      <c r="FZ526" t="str">
        <v>United Nations Food and Agricultural Organization (FAO)</v>
      </c>
      <c r="GA526" t="str">
        <v>United Nations High Commissioner for Refugees (UNHCR)</v>
      </c>
      <c r="GB526" t="str">
        <v>United Nations Office of the High Commissioner for Human Rights (OHCHR)</v>
      </c>
      <c r="GC526" t="str">
        <v>United Nations Office on Drugs and Crime (UNODC)</v>
      </c>
      <c r="GD526" t="str">
        <v>United Nations Population Fund (UNFPA)</v>
      </c>
      <c r="GE526" t="str">
        <v>United Nations Programme for Human Settlements (UN Habitat)</v>
      </c>
      <c r="GF526" t="str">
        <v>Vale da Benção Educational and Charitable Association (AEBVB)</v>
      </c>
      <c r="GG526" t="str">
        <v>VenAruba Solidaria</v>
      </c>
      <c r="GH526" t="str">
        <v>Venex Curacao Foundation</v>
      </c>
      <c r="GI526" t="str">
        <v>Venezolanos en Barranquilla</v>
      </c>
      <c r="GJ526" t="str">
        <v>Venezolanos en San Cristóbal</v>
      </c>
      <c r="GK526" t="str">
        <v>Venezuelan Emigrant Foundation (FEV)</v>
      </c>
      <c r="GL526" t="str">
        <v>Vicaría de Pastoral Social Caritas</v>
      </c>
      <c r="GM526" t="str">
        <v>Voices GY</v>
      </c>
      <c r="GN526" t="str">
        <v>We World GVC</v>
      </c>
      <c r="GO526" t="str">
        <v>World Council of Credit Unions</v>
      </c>
      <c r="GP526" t="str">
        <v>World Food Programme (WFP)</v>
      </c>
      <c r="GQ526" t="str">
        <v>World Vision</v>
      </c>
      <c r="GR526" t="str">
        <v>ZOA</v>
      </c>
    </row>
    <row r="527" spans="8:200" x14ac:dyDescent="0.3">
      <c r="H527" t="str" cm="1">
        <f t="array" ref="H527:GR527">TRANSPOSE(_xlfn._xlws.SORT(_xlfn._xlws.FILTER(Table3[Name],ISNUMBER(SEARCH(' Activity Sheet'!D581,Table3[Name])),"Not found"),,1))</f>
        <v>.New Organisation</v>
      </c>
      <c r="I527" t="str">
        <v>ABV - Association of Good with Life</v>
      </c>
      <c r="J527" t="str">
        <v>ACAPS</v>
      </c>
      <c r="K527" t="str">
        <v>Acción y Desarrollo</v>
      </c>
      <c r="L527" t="str">
        <v>ACTED</v>
      </c>
      <c r="M527" t="str">
        <v>Action against Hunger</v>
      </c>
      <c r="N527" t="str">
        <v>ActionAid</v>
      </c>
      <c r="O527" t="str">
        <v>Adventist Development and Relief Agency (ADRA)</v>
      </c>
      <c r="P527" t="str">
        <v>Alas de Colibrí Foundation</v>
      </c>
      <c r="Q527" t="str">
        <v>Alianza por la Solidaridad</v>
      </c>
      <c r="R527" t="str">
        <v>Alianza por Venezuela</v>
      </c>
      <c r="S527" t="str">
        <v>Americares Foundation</v>
      </c>
      <c r="T527" t="str">
        <v>Argentine Commission for Refugees and Migrants (CAREF)</v>
      </c>
      <c r="U527" t="str">
        <v>Asociación Aves</v>
      </c>
      <c r="V527" t="str">
        <v>Asociación de Jubilados y Pensionados Venezolanos en Argentina</v>
      </c>
      <c r="W527" t="str">
        <v>Asociación de Venezolanos en Eloy Alfaro</v>
      </c>
      <c r="X527" t="str">
        <v>Asociación Fundación contra el Hambre Perú</v>
      </c>
      <c r="Y527" t="str">
        <v>Asociación Migrantes Venezolanos</v>
      </c>
      <c r="Z527" t="str">
        <v>Asociación Misioneros de San Carlos Scalabrinianos</v>
      </c>
      <c r="AA527" t="str">
        <v>Asociacion Proteccion Poblacion Vulnerable</v>
      </c>
      <c r="AB527" t="str">
        <v>Asociación Quinta Ola</v>
      </c>
      <c r="AC527" t="str">
        <v>Asociación Salto Ángel</v>
      </c>
      <c r="AD527" t="str">
        <v>Asociación Venezuela en Ecuador AC</v>
      </c>
      <c r="AE527" t="str">
        <v>ASOVENAR</v>
      </c>
      <c r="AF527" t="str">
        <v>Associação Hermanitos</v>
      </c>
      <c r="AG527" t="str">
        <v>AVSI Foundation</v>
      </c>
      <c r="AH527" t="str">
        <v>Bethany Christian Services</v>
      </c>
      <c r="AI527" t="str">
        <v>Blumont</v>
      </c>
      <c r="AJ527" t="str">
        <v>CARE</v>
      </c>
      <c r="AK527" t="str">
        <v>Caritas Brazil</v>
      </c>
      <c r="AL527" t="str">
        <v>Caritas Ecuador</v>
      </c>
      <c r="AM527" t="str">
        <v>Caritas Germany</v>
      </c>
      <c r="AN527" t="str">
        <v>Caritas Manaus</v>
      </c>
      <c r="AO527" t="str">
        <v>Caritas Parana</v>
      </c>
      <c r="AP527" t="str">
        <v>Caritas Peru</v>
      </c>
      <c r="AQ527" t="str">
        <v>Caritas Rio de Janeiro</v>
      </c>
      <c r="AR527" t="str">
        <v>Caritas São Paulo</v>
      </c>
      <c r="AS527" t="str">
        <v>Caritas Switzerland</v>
      </c>
      <c r="AT527" t="str">
        <v>CCEFIRO Association</v>
      </c>
      <c r="AU527" t="str">
        <v>CEDRO</v>
      </c>
      <c r="AV527" t="str">
        <v>Center for Integrated Studies and Programs for Sustainable Development (CIEDS)</v>
      </c>
      <c r="AW527" t="str">
        <v>Center for Migration and Human Rights of the Diocese of Roraima (CMDH)</v>
      </c>
      <c r="AX527" t="str">
        <v>Centro de Atencion Psicosocial (CAPS)</v>
      </c>
      <c r="AY527" t="str">
        <v>CESAL</v>
      </c>
      <c r="AZ527" t="str">
        <v>CESVI-Cooperazione e Sviluppo</v>
      </c>
      <c r="BA527" t="str">
        <v>ChildFund International</v>
      </c>
      <c r="BB527" t="str">
        <v>CHS Alternativo</v>
      </c>
      <c r="BC527" t="str">
        <v>Churún Merú Association</v>
      </c>
      <c r="BD527" t="str">
        <v>Coalición por Venezuela</v>
      </c>
      <c r="BE527" t="str">
        <v>Colonia Foundation of Venezuelans in the Dominican Republic (FUNCOVERD)</v>
      </c>
      <c r="BF527" t="str">
        <v>COLVENZ</v>
      </c>
      <c r="BG527" t="str">
        <v>Compassiva</v>
      </c>
      <c r="BH527" t="str">
        <v>Consejo Interreligioso del Perú - Religiones por la Paz</v>
      </c>
      <c r="BI527" t="str">
        <v>Consorcio ONG OCIPI Y Capellanía Nacional OFICA</v>
      </c>
      <c r="BJ527" t="str">
        <v>COOPI - International Cooperation Foundation</v>
      </c>
      <c r="BK527" t="str">
        <v>Corporación Colectivo Sin Fronteras</v>
      </c>
      <c r="BL527" t="str">
        <v>CRISFE Foundation</v>
      </c>
      <c r="BM527" t="str">
        <v>Cuso International</v>
      </c>
      <c r="BN527" t="str">
        <v>Danielle’s Children Fund (DCF)</v>
      </c>
      <c r="BO527" t="str">
        <v>Danish Refugee Council (DRC)</v>
      </c>
      <c r="BP527" t="str">
        <v>Development Support Association - APOYAR</v>
      </c>
      <c r="BQ527" t="str">
        <v>Diakonie Katastrophenhilfe</v>
      </c>
      <c r="BR527" t="str">
        <v>Diálogo Diverso</v>
      </c>
      <c r="BS527" t="str">
        <v>Doctors of the World</v>
      </c>
      <c r="BT527" t="str">
        <v>Dominican Institute for Integrated Development</v>
      </c>
      <c r="BU527" t="str">
        <v>Duendes y Ángeles Vinotinto República Dominicana</v>
      </c>
      <c r="BV527" t="str">
        <v>Encuentros SJS (Servicio Jesuita de la Solidaridad)</v>
      </c>
      <c r="BW527" t="str">
        <v>Ending Violence Against Migrants</v>
      </c>
      <c r="BX527" t="str">
        <v>Equidad Foundation</v>
      </c>
      <c r="BY527" t="str">
        <v>Equilibrium CenDE</v>
      </c>
      <c r="BZ527" t="str">
        <v>Facultad de Psicología - Universidad de la República (UDELAR)</v>
      </c>
      <c r="CA527" t="str">
        <v>First International Emergency and Solidarités International</v>
      </c>
      <c r="CB527" t="str">
        <v>Fondo Ecuatoriano Populorum Progressio</v>
      </c>
      <c r="CC527" t="str">
        <v>Foro Salud Callao</v>
      </c>
      <c r="CD527" t="str">
        <v>Foundation for the Integration and Development of Latin America (FIDAL)</v>
      </c>
      <c r="CE527" t="str">
        <v>Foundation of the Americas (FUDELA)</v>
      </c>
      <c r="CF527" t="str">
        <v>Fraternity Without Borders</v>
      </c>
      <c r="CG527" t="str">
        <v>Fundación Brisas del Norte</v>
      </c>
      <c r="CH527" t="str">
        <v>Fundación Colombovenezolana Nueva Ilusión</v>
      </c>
      <c r="CI527" t="str">
        <v>Fundación Nakama's</v>
      </c>
      <c r="CJ527" t="str">
        <v>Fundación RadaBer</v>
      </c>
      <c r="CK527" t="str">
        <v>Fundación Scalabrini Bolivia</v>
      </c>
      <c r="CL527" t="str">
        <v>Fundacion Social Vivan los Niños</v>
      </c>
      <c r="CM527" t="str">
        <v>FUNVEAC</v>
      </c>
      <c r="CN527" t="str">
        <v>German Development Cooperation Agency GIZ</v>
      </c>
      <c r="CO527" t="str">
        <v>Globalizate Radio</v>
      </c>
      <c r="CP527" t="str">
        <v>GOAL</v>
      </c>
      <c r="CQ527" t="str">
        <v>Halü Bienestar Humano Foundation (HALU)</v>
      </c>
      <c r="CR527" t="str">
        <v>Heartland Alliance International (HAI)</v>
      </c>
      <c r="CS527" t="str">
        <v>HELVETAS Swiss Intercooperation</v>
      </c>
      <c r="CT527" t="str">
        <v>HIAS</v>
      </c>
      <c r="CU527" t="str">
        <v>Human Rights Defence Curaçao</v>
      </c>
      <c r="CV527" t="str">
        <v>Humanity &amp; Inclusion</v>
      </c>
      <c r="CW527" t="str">
        <v>Humans Analytic</v>
      </c>
      <c r="CX527" t="str">
        <v>Idas y Vueltas Association</v>
      </c>
      <c r="CY527" t="str">
        <v>iMMAP</v>
      </c>
      <c r="CZ527" t="str">
        <v>IMPACT Initiatives (REACH)</v>
      </c>
      <c r="DA527" t="str">
        <v>Inmigrante Feliz Association</v>
      </c>
      <c r="DB527" t="str">
        <v>Institute for Migration and Human Rights (IMDH)</v>
      </c>
      <c r="DC527" t="str">
        <v>Institute of Natural and Cultural Heritage (IPANC)</v>
      </c>
      <c r="DD527" t="str">
        <v>International Committee for the Development of People (CISP)</v>
      </c>
      <c r="DE527" t="str">
        <v>International Federation of the Red Cross (IFRC)</v>
      </c>
      <c r="DF527" t="str">
        <v>International Labour Organization (ILO)</v>
      </c>
      <c r="DG527" t="str">
        <v>International Medical Corps</v>
      </c>
      <c r="DH527" t="str">
        <v>International Organization for Migration (IOM)</v>
      </c>
      <c r="DI527" t="str">
        <v>International Rescue Committee (IRC)</v>
      </c>
      <c r="DJ527" t="str">
        <v>INTERSOS</v>
      </c>
      <c r="DK527" t="str">
        <v>Jesuit Migrant Service (JMS)</v>
      </c>
      <c r="DL527" t="str">
        <v>Jesuit Refugee Service (JRS)</v>
      </c>
      <c r="DM527" t="str">
        <v>Jesuit Service for Migrants and Refugees (JSMR)</v>
      </c>
      <c r="DN527" t="str">
        <v>Joint United Nations Programme on HIV/AIDS (UNAIDS)</v>
      </c>
      <c r="DO527" t="str">
        <v>Kimirina Coorporation</v>
      </c>
      <c r="DP527" t="str">
        <v>La Casita Hispanic Cultural Centre</v>
      </c>
      <c r="DQ527" t="str">
        <v>Latin American Network of Non-Governmental Organizations of Persons with Disabilities and their Families (RIADIS)</v>
      </c>
      <c r="DR527" t="str">
        <v>LGBT+ Movement Brazil</v>
      </c>
      <c r="DS527" t="str">
        <v>Living Water Community (LWC)</v>
      </c>
      <c r="DT527" t="str">
        <v>LLANOVENCOL</v>
      </c>
      <c r="DU527" t="str">
        <v>Lutheran World Federation</v>
      </c>
      <c r="DV527" t="str">
        <v>Lutheran World Relief</v>
      </c>
      <c r="DW527" t="str">
        <v>Malteser International</v>
      </c>
      <c r="DX527" t="str">
        <v>Mana Institute</v>
      </c>
      <c r="DY527" t="str">
        <v>Manos Veneguayas Association</v>
      </c>
      <c r="DZ527" t="str">
        <v>Más Igualdad Perú</v>
      </c>
      <c r="EA527" t="str">
        <v>MedGlobal</v>
      </c>
      <c r="EB527" t="str">
        <v>Medical Teams International</v>
      </c>
      <c r="EC527" t="str">
        <v>Mercy Corps</v>
      </c>
      <c r="ED527" t="str">
        <v>Migrant Service Center (CAM)</v>
      </c>
      <c r="EE527" t="str">
        <v>Migrants, Refugees and Argentine Social Entrepreneurs (MIRARES)</v>
      </c>
      <c r="EF527" t="str">
        <v>Mision Scalabriniana - Ecuador</v>
      </c>
      <c r="EG527" t="str">
        <v>Missão Paz</v>
      </c>
      <c r="EH527" t="str">
        <v>Museu A CASA</v>
      </c>
      <c r="EI527" t="str">
        <v>Norwegian Refugee Council (NRC)</v>
      </c>
      <c r="EJ527" t="str">
        <v>ONG Migrantes por el Maule</v>
      </c>
      <c r="EK527" t="str">
        <v>ONG Preemptive Love Coalition Colombia</v>
      </c>
      <c r="EL527" t="str">
        <v>Organización Transfomando Vidas</v>
      </c>
      <c r="EM527" t="str">
        <v>Organization of Ibero-American States for Education, Science and Culture (OEI)</v>
      </c>
      <c r="EN527" t="str">
        <v>OXFAM</v>
      </c>
      <c r="EO527" t="str">
        <v>Panamerican Development Foundation</v>
      </c>
      <c r="EP527" t="str">
        <v>Panamerican Health Organization/World Health Organization (PAHO/WHO)</v>
      </c>
      <c r="EQ527" t="str">
        <v>Pastoral of Human Mobility - Peruvian Episcopal Conference</v>
      </c>
      <c r="ER527" t="str">
        <v>Pastoral Service for Migrants National</v>
      </c>
      <c r="ES527" t="str">
        <v>Permanent Human Rights defense Committee (CDH)</v>
      </c>
      <c r="ET527" t="str">
        <v>Pirilampos Institute - Group of visits and voluntary actions in Roraima</v>
      </c>
      <c r="EU527" t="str">
        <v>Plan International</v>
      </c>
      <c r="EV527" t="str">
        <v>Population Program, Faculty of Social Sciences, University of the Republic</v>
      </c>
      <c r="EW527" t="str">
        <v>Profamilia Association</v>
      </c>
      <c r="EX527" t="str">
        <v>Red con Migrantes y Refugiados</v>
      </c>
      <c r="EY527" t="str">
        <v>Red Cross Colombia</v>
      </c>
      <c r="EZ527" t="str">
        <v>Red Cross Ecuador</v>
      </c>
      <c r="FA527" t="str">
        <v>Red Cross Peru</v>
      </c>
      <c r="FB527" t="str">
        <v>Red de Investigaciones en Derechos Humanos - CONICET (Consejo Nacional de Investigaciones Científicas y Técnicas)</v>
      </c>
      <c r="FC527" t="str">
        <v>RET International</v>
      </c>
      <c r="FD527" t="str">
        <v>Salú pa Tur Foundation</v>
      </c>
      <c r="FE527" t="str">
        <v>Salvation Army</v>
      </c>
      <c r="FF527" t="str">
        <v>Samaritan's Purse</v>
      </c>
      <c r="FG527" t="str">
        <v>Save the Children International (SCI)</v>
      </c>
      <c r="FH527" t="str">
        <v>Scalabrini Foundation Chile</v>
      </c>
      <c r="FI527" t="str">
        <v>Sección Peruana de Amnistía Internacional</v>
      </c>
      <c r="FJ527" t="str">
        <v>Serviço Pastoral dos Migrantes do Nordeste</v>
      </c>
      <c r="FK527" t="str">
        <v>Sesame Workshop</v>
      </c>
      <c r="FL527" t="str">
        <v>Si, Da Vida</v>
      </c>
      <c r="FM527" t="str">
        <v>Solidarity and Action Asociation</v>
      </c>
      <c r="FN527" t="str">
        <v>SOS Children's Villages</v>
      </c>
      <c r="FO527" t="str">
        <v>Tarabita Foundation</v>
      </c>
      <c r="FP527" t="str">
        <v>Tearfund</v>
      </c>
      <c r="FQ527" t="str">
        <v>TECHO</v>
      </c>
      <c r="FR527" t="str">
        <v>Terranueva Foundation</v>
      </c>
      <c r="FS527" t="str">
        <v>Terre des Hommes Suisse</v>
      </c>
      <c r="FT527" t="str">
        <v>The Israel Forum for International Humanitarian Aid (IsraAID)</v>
      </c>
      <c r="FU527" t="str">
        <v>Unión Venezolana en Perú</v>
      </c>
      <c r="FV527" t="str">
        <v>United Nations Children's Fund (UNICEF)</v>
      </c>
      <c r="FW527" t="str">
        <v>United Nations Development Programme (UNDP)</v>
      </c>
      <c r="FX527" t="str">
        <v>United Nations Educational, Scientific and Cultural Organization (UNESCO)</v>
      </c>
      <c r="FY527" t="str">
        <v>United Nations Entity for Gender Equality and the Empowerment of Women (UNWOMEN)</v>
      </c>
      <c r="FZ527" t="str">
        <v>United Nations Food and Agricultural Organization (FAO)</v>
      </c>
      <c r="GA527" t="str">
        <v>United Nations High Commissioner for Refugees (UNHCR)</v>
      </c>
      <c r="GB527" t="str">
        <v>United Nations Office of the High Commissioner for Human Rights (OHCHR)</v>
      </c>
      <c r="GC527" t="str">
        <v>United Nations Office on Drugs and Crime (UNODC)</v>
      </c>
      <c r="GD527" t="str">
        <v>United Nations Population Fund (UNFPA)</v>
      </c>
      <c r="GE527" t="str">
        <v>United Nations Programme for Human Settlements (UN Habitat)</v>
      </c>
      <c r="GF527" t="str">
        <v>Vale da Benção Educational and Charitable Association (AEBVB)</v>
      </c>
      <c r="GG527" t="str">
        <v>VenAruba Solidaria</v>
      </c>
      <c r="GH527" t="str">
        <v>Venex Curacao Foundation</v>
      </c>
      <c r="GI527" t="str">
        <v>Venezolanos en Barranquilla</v>
      </c>
      <c r="GJ527" t="str">
        <v>Venezolanos en San Cristóbal</v>
      </c>
      <c r="GK527" t="str">
        <v>Venezuelan Emigrant Foundation (FEV)</v>
      </c>
      <c r="GL527" t="str">
        <v>Vicaría de Pastoral Social Caritas</v>
      </c>
      <c r="GM527" t="str">
        <v>Voices GY</v>
      </c>
      <c r="GN527" t="str">
        <v>We World GVC</v>
      </c>
      <c r="GO527" t="str">
        <v>World Council of Credit Unions</v>
      </c>
      <c r="GP527" t="str">
        <v>World Food Programme (WFP)</v>
      </c>
      <c r="GQ527" t="str">
        <v>World Vision</v>
      </c>
      <c r="GR527" t="str">
        <v>ZOA</v>
      </c>
    </row>
    <row r="528" spans="8:200" x14ac:dyDescent="0.3">
      <c r="H528" t="str" cm="1">
        <f t="array" ref="H528:GR528">TRANSPOSE(_xlfn._xlws.SORT(_xlfn._xlws.FILTER(Table3[Name],ISNUMBER(SEARCH(' Activity Sheet'!D582,Table3[Name])),"Not found"),,1))</f>
        <v>.New Organisation</v>
      </c>
      <c r="I528" t="str">
        <v>ABV - Association of Good with Life</v>
      </c>
      <c r="J528" t="str">
        <v>ACAPS</v>
      </c>
      <c r="K528" t="str">
        <v>Acción y Desarrollo</v>
      </c>
      <c r="L528" t="str">
        <v>ACTED</v>
      </c>
      <c r="M528" t="str">
        <v>Action against Hunger</v>
      </c>
      <c r="N528" t="str">
        <v>ActionAid</v>
      </c>
      <c r="O528" t="str">
        <v>Adventist Development and Relief Agency (ADRA)</v>
      </c>
      <c r="P528" t="str">
        <v>Alas de Colibrí Foundation</v>
      </c>
      <c r="Q528" t="str">
        <v>Alianza por la Solidaridad</v>
      </c>
      <c r="R528" t="str">
        <v>Alianza por Venezuela</v>
      </c>
      <c r="S528" t="str">
        <v>Americares Foundation</v>
      </c>
      <c r="T528" t="str">
        <v>Argentine Commission for Refugees and Migrants (CAREF)</v>
      </c>
      <c r="U528" t="str">
        <v>Asociación Aves</v>
      </c>
      <c r="V528" t="str">
        <v>Asociación de Jubilados y Pensionados Venezolanos en Argentina</v>
      </c>
      <c r="W528" t="str">
        <v>Asociación de Venezolanos en Eloy Alfaro</v>
      </c>
      <c r="X528" t="str">
        <v>Asociación Fundación contra el Hambre Perú</v>
      </c>
      <c r="Y528" t="str">
        <v>Asociación Migrantes Venezolanos</v>
      </c>
      <c r="Z528" t="str">
        <v>Asociación Misioneros de San Carlos Scalabrinianos</v>
      </c>
      <c r="AA528" t="str">
        <v>Asociacion Proteccion Poblacion Vulnerable</v>
      </c>
      <c r="AB528" t="str">
        <v>Asociación Quinta Ola</v>
      </c>
      <c r="AC528" t="str">
        <v>Asociación Salto Ángel</v>
      </c>
      <c r="AD528" t="str">
        <v>Asociación Venezuela en Ecuador AC</v>
      </c>
      <c r="AE528" t="str">
        <v>ASOVENAR</v>
      </c>
      <c r="AF528" t="str">
        <v>Associação Hermanitos</v>
      </c>
      <c r="AG528" t="str">
        <v>AVSI Foundation</v>
      </c>
      <c r="AH528" t="str">
        <v>Bethany Christian Services</v>
      </c>
      <c r="AI528" t="str">
        <v>Blumont</v>
      </c>
      <c r="AJ528" t="str">
        <v>CARE</v>
      </c>
      <c r="AK528" t="str">
        <v>Caritas Brazil</v>
      </c>
      <c r="AL528" t="str">
        <v>Caritas Ecuador</v>
      </c>
      <c r="AM528" t="str">
        <v>Caritas Germany</v>
      </c>
      <c r="AN528" t="str">
        <v>Caritas Manaus</v>
      </c>
      <c r="AO528" t="str">
        <v>Caritas Parana</v>
      </c>
      <c r="AP528" t="str">
        <v>Caritas Peru</v>
      </c>
      <c r="AQ528" t="str">
        <v>Caritas Rio de Janeiro</v>
      </c>
      <c r="AR528" t="str">
        <v>Caritas São Paulo</v>
      </c>
      <c r="AS528" t="str">
        <v>Caritas Switzerland</v>
      </c>
      <c r="AT528" t="str">
        <v>CCEFIRO Association</v>
      </c>
      <c r="AU528" t="str">
        <v>CEDRO</v>
      </c>
      <c r="AV528" t="str">
        <v>Center for Integrated Studies and Programs for Sustainable Development (CIEDS)</v>
      </c>
      <c r="AW528" t="str">
        <v>Center for Migration and Human Rights of the Diocese of Roraima (CMDH)</v>
      </c>
      <c r="AX528" t="str">
        <v>Centro de Atencion Psicosocial (CAPS)</v>
      </c>
      <c r="AY528" t="str">
        <v>CESAL</v>
      </c>
      <c r="AZ528" t="str">
        <v>CESVI-Cooperazione e Sviluppo</v>
      </c>
      <c r="BA528" t="str">
        <v>ChildFund International</v>
      </c>
      <c r="BB528" t="str">
        <v>CHS Alternativo</v>
      </c>
      <c r="BC528" t="str">
        <v>Churún Merú Association</v>
      </c>
      <c r="BD528" t="str">
        <v>Coalición por Venezuela</v>
      </c>
      <c r="BE528" t="str">
        <v>Colonia Foundation of Venezuelans in the Dominican Republic (FUNCOVERD)</v>
      </c>
      <c r="BF528" t="str">
        <v>COLVENZ</v>
      </c>
      <c r="BG528" t="str">
        <v>Compassiva</v>
      </c>
      <c r="BH528" t="str">
        <v>Consejo Interreligioso del Perú - Religiones por la Paz</v>
      </c>
      <c r="BI528" t="str">
        <v>Consorcio ONG OCIPI Y Capellanía Nacional OFICA</v>
      </c>
      <c r="BJ528" t="str">
        <v>COOPI - International Cooperation Foundation</v>
      </c>
      <c r="BK528" t="str">
        <v>Corporación Colectivo Sin Fronteras</v>
      </c>
      <c r="BL528" t="str">
        <v>CRISFE Foundation</v>
      </c>
      <c r="BM528" t="str">
        <v>Cuso International</v>
      </c>
      <c r="BN528" t="str">
        <v>Danielle’s Children Fund (DCF)</v>
      </c>
      <c r="BO528" t="str">
        <v>Danish Refugee Council (DRC)</v>
      </c>
      <c r="BP528" t="str">
        <v>Development Support Association - APOYAR</v>
      </c>
      <c r="BQ528" t="str">
        <v>Diakonie Katastrophenhilfe</v>
      </c>
      <c r="BR528" t="str">
        <v>Diálogo Diverso</v>
      </c>
      <c r="BS528" t="str">
        <v>Doctors of the World</v>
      </c>
      <c r="BT528" t="str">
        <v>Dominican Institute for Integrated Development</v>
      </c>
      <c r="BU528" t="str">
        <v>Duendes y Ángeles Vinotinto República Dominicana</v>
      </c>
      <c r="BV528" t="str">
        <v>Encuentros SJS (Servicio Jesuita de la Solidaridad)</v>
      </c>
      <c r="BW528" t="str">
        <v>Ending Violence Against Migrants</v>
      </c>
      <c r="BX528" t="str">
        <v>Equidad Foundation</v>
      </c>
      <c r="BY528" t="str">
        <v>Equilibrium CenDE</v>
      </c>
      <c r="BZ528" t="str">
        <v>Facultad de Psicología - Universidad de la República (UDELAR)</v>
      </c>
      <c r="CA528" t="str">
        <v>First International Emergency and Solidarités International</v>
      </c>
      <c r="CB528" t="str">
        <v>Fondo Ecuatoriano Populorum Progressio</v>
      </c>
      <c r="CC528" t="str">
        <v>Foro Salud Callao</v>
      </c>
      <c r="CD528" t="str">
        <v>Foundation for the Integration and Development of Latin America (FIDAL)</v>
      </c>
      <c r="CE528" t="str">
        <v>Foundation of the Americas (FUDELA)</v>
      </c>
      <c r="CF528" t="str">
        <v>Fraternity Without Borders</v>
      </c>
      <c r="CG528" t="str">
        <v>Fundación Brisas del Norte</v>
      </c>
      <c r="CH528" t="str">
        <v>Fundación Colombovenezolana Nueva Ilusión</v>
      </c>
      <c r="CI528" t="str">
        <v>Fundación Nakama's</v>
      </c>
      <c r="CJ528" t="str">
        <v>Fundación RadaBer</v>
      </c>
      <c r="CK528" t="str">
        <v>Fundación Scalabrini Bolivia</v>
      </c>
      <c r="CL528" t="str">
        <v>Fundacion Social Vivan los Niños</v>
      </c>
      <c r="CM528" t="str">
        <v>FUNVEAC</v>
      </c>
      <c r="CN528" t="str">
        <v>German Development Cooperation Agency GIZ</v>
      </c>
      <c r="CO528" t="str">
        <v>Globalizate Radio</v>
      </c>
      <c r="CP528" t="str">
        <v>GOAL</v>
      </c>
      <c r="CQ528" t="str">
        <v>Halü Bienestar Humano Foundation (HALU)</v>
      </c>
      <c r="CR528" t="str">
        <v>Heartland Alliance International (HAI)</v>
      </c>
      <c r="CS528" t="str">
        <v>HELVETAS Swiss Intercooperation</v>
      </c>
      <c r="CT528" t="str">
        <v>HIAS</v>
      </c>
      <c r="CU528" t="str">
        <v>Human Rights Defence Curaçao</v>
      </c>
      <c r="CV528" t="str">
        <v>Humanity &amp; Inclusion</v>
      </c>
      <c r="CW528" t="str">
        <v>Humans Analytic</v>
      </c>
      <c r="CX528" t="str">
        <v>Idas y Vueltas Association</v>
      </c>
      <c r="CY528" t="str">
        <v>iMMAP</v>
      </c>
      <c r="CZ528" t="str">
        <v>IMPACT Initiatives (REACH)</v>
      </c>
      <c r="DA528" t="str">
        <v>Inmigrante Feliz Association</v>
      </c>
      <c r="DB528" t="str">
        <v>Institute for Migration and Human Rights (IMDH)</v>
      </c>
      <c r="DC528" t="str">
        <v>Institute of Natural and Cultural Heritage (IPANC)</v>
      </c>
      <c r="DD528" t="str">
        <v>International Committee for the Development of People (CISP)</v>
      </c>
      <c r="DE528" t="str">
        <v>International Federation of the Red Cross (IFRC)</v>
      </c>
      <c r="DF528" t="str">
        <v>International Labour Organization (ILO)</v>
      </c>
      <c r="DG528" t="str">
        <v>International Medical Corps</v>
      </c>
      <c r="DH528" t="str">
        <v>International Organization for Migration (IOM)</v>
      </c>
      <c r="DI528" t="str">
        <v>International Rescue Committee (IRC)</v>
      </c>
      <c r="DJ528" t="str">
        <v>INTERSOS</v>
      </c>
      <c r="DK528" t="str">
        <v>Jesuit Migrant Service (JMS)</v>
      </c>
      <c r="DL528" t="str">
        <v>Jesuit Refugee Service (JRS)</v>
      </c>
      <c r="DM528" t="str">
        <v>Jesuit Service for Migrants and Refugees (JSMR)</v>
      </c>
      <c r="DN528" t="str">
        <v>Joint United Nations Programme on HIV/AIDS (UNAIDS)</v>
      </c>
      <c r="DO528" t="str">
        <v>Kimirina Coorporation</v>
      </c>
      <c r="DP528" t="str">
        <v>La Casita Hispanic Cultural Centre</v>
      </c>
      <c r="DQ528" t="str">
        <v>Latin American Network of Non-Governmental Organizations of Persons with Disabilities and their Families (RIADIS)</v>
      </c>
      <c r="DR528" t="str">
        <v>LGBT+ Movement Brazil</v>
      </c>
      <c r="DS528" t="str">
        <v>Living Water Community (LWC)</v>
      </c>
      <c r="DT528" t="str">
        <v>LLANOVENCOL</v>
      </c>
      <c r="DU528" t="str">
        <v>Lutheran World Federation</v>
      </c>
      <c r="DV528" t="str">
        <v>Lutheran World Relief</v>
      </c>
      <c r="DW528" t="str">
        <v>Malteser International</v>
      </c>
      <c r="DX528" t="str">
        <v>Mana Institute</v>
      </c>
      <c r="DY528" t="str">
        <v>Manos Veneguayas Association</v>
      </c>
      <c r="DZ528" t="str">
        <v>Más Igualdad Perú</v>
      </c>
      <c r="EA528" t="str">
        <v>MedGlobal</v>
      </c>
      <c r="EB528" t="str">
        <v>Medical Teams International</v>
      </c>
      <c r="EC528" t="str">
        <v>Mercy Corps</v>
      </c>
      <c r="ED528" t="str">
        <v>Migrant Service Center (CAM)</v>
      </c>
      <c r="EE528" t="str">
        <v>Migrants, Refugees and Argentine Social Entrepreneurs (MIRARES)</v>
      </c>
      <c r="EF528" t="str">
        <v>Mision Scalabriniana - Ecuador</v>
      </c>
      <c r="EG528" t="str">
        <v>Missão Paz</v>
      </c>
      <c r="EH528" t="str">
        <v>Museu A CASA</v>
      </c>
      <c r="EI528" t="str">
        <v>Norwegian Refugee Council (NRC)</v>
      </c>
      <c r="EJ528" t="str">
        <v>ONG Migrantes por el Maule</v>
      </c>
      <c r="EK528" t="str">
        <v>ONG Preemptive Love Coalition Colombia</v>
      </c>
      <c r="EL528" t="str">
        <v>Organización Transfomando Vidas</v>
      </c>
      <c r="EM528" t="str">
        <v>Organization of Ibero-American States for Education, Science and Culture (OEI)</v>
      </c>
      <c r="EN528" t="str">
        <v>OXFAM</v>
      </c>
      <c r="EO528" t="str">
        <v>Panamerican Development Foundation</v>
      </c>
      <c r="EP528" t="str">
        <v>Panamerican Health Organization/World Health Organization (PAHO/WHO)</v>
      </c>
      <c r="EQ528" t="str">
        <v>Pastoral of Human Mobility - Peruvian Episcopal Conference</v>
      </c>
      <c r="ER528" t="str">
        <v>Pastoral Service for Migrants National</v>
      </c>
      <c r="ES528" t="str">
        <v>Permanent Human Rights defense Committee (CDH)</v>
      </c>
      <c r="ET528" t="str">
        <v>Pirilampos Institute - Group of visits and voluntary actions in Roraima</v>
      </c>
      <c r="EU528" t="str">
        <v>Plan International</v>
      </c>
      <c r="EV528" t="str">
        <v>Population Program, Faculty of Social Sciences, University of the Republic</v>
      </c>
      <c r="EW528" t="str">
        <v>Profamilia Association</v>
      </c>
      <c r="EX528" t="str">
        <v>Red con Migrantes y Refugiados</v>
      </c>
      <c r="EY528" t="str">
        <v>Red Cross Colombia</v>
      </c>
      <c r="EZ528" t="str">
        <v>Red Cross Ecuador</v>
      </c>
      <c r="FA528" t="str">
        <v>Red Cross Peru</v>
      </c>
      <c r="FB528" t="str">
        <v>Red de Investigaciones en Derechos Humanos - CONICET (Consejo Nacional de Investigaciones Científicas y Técnicas)</v>
      </c>
      <c r="FC528" t="str">
        <v>RET International</v>
      </c>
      <c r="FD528" t="str">
        <v>Salú pa Tur Foundation</v>
      </c>
      <c r="FE528" t="str">
        <v>Salvation Army</v>
      </c>
      <c r="FF528" t="str">
        <v>Samaritan's Purse</v>
      </c>
      <c r="FG528" t="str">
        <v>Save the Children International (SCI)</v>
      </c>
      <c r="FH528" t="str">
        <v>Scalabrini Foundation Chile</v>
      </c>
      <c r="FI528" t="str">
        <v>Sección Peruana de Amnistía Internacional</v>
      </c>
      <c r="FJ528" t="str">
        <v>Serviço Pastoral dos Migrantes do Nordeste</v>
      </c>
      <c r="FK528" t="str">
        <v>Sesame Workshop</v>
      </c>
      <c r="FL528" t="str">
        <v>Si, Da Vida</v>
      </c>
      <c r="FM528" t="str">
        <v>Solidarity and Action Asociation</v>
      </c>
      <c r="FN528" t="str">
        <v>SOS Children's Villages</v>
      </c>
      <c r="FO528" t="str">
        <v>Tarabita Foundation</v>
      </c>
      <c r="FP528" t="str">
        <v>Tearfund</v>
      </c>
      <c r="FQ528" t="str">
        <v>TECHO</v>
      </c>
      <c r="FR528" t="str">
        <v>Terranueva Foundation</v>
      </c>
      <c r="FS528" t="str">
        <v>Terre des Hommes Suisse</v>
      </c>
      <c r="FT528" t="str">
        <v>The Israel Forum for International Humanitarian Aid (IsraAID)</v>
      </c>
      <c r="FU528" t="str">
        <v>Unión Venezolana en Perú</v>
      </c>
      <c r="FV528" t="str">
        <v>United Nations Children's Fund (UNICEF)</v>
      </c>
      <c r="FW528" t="str">
        <v>United Nations Development Programme (UNDP)</v>
      </c>
      <c r="FX528" t="str">
        <v>United Nations Educational, Scientific and Cultural Organization (UNESCO)</v>
      </c>
      <c r="FY528" t="str">
        <v>United Nations Entity for Gender Equality and the Empowerment of Women (UNWOMEN)</v>
      </c>
      <c r="FZ528" t="str">
        <v>United Nations Food and Agricultural Organization (FAO)</v>
      </c>
      <c r="GA528" t="str">
        <v>United Nations High Commissioner for Refugees (UNHCR)</v>
      </c>
      <c r="GB528" t="str">
        <v>United Nations Office of the High Commissioner for Human Rights (OHCHR)</v>
      </c>
      <c r="GC528" t="str">
        <v>United Nations Office on Drugs and Crime (UNODC)</v>
      </c>
      <c r="GD528" t="str">
        <v>United Nations Population Fund (UNFPA)</v>
      </c>
      <c r="GE528" t="str">
        <v>United Nations Programme for Human Settlements (UN Habitat)</v>
      </c>
      <c r="GF528" t="str">
        <v>Vale da Benção Educational and Charitable Association (AEBVB)</v>
      </c>
      <c r="GG528" t="str">
        <v>VenAruba Solidaria</v>
      </c>
      <c r="GH528" t="str">
        <v>Venex Curacao Foundation</v>
      </c>
      <c r="GI528" t="str">
        <v>Venezolanos en Barranquilla</v>
      </c>
      <c r="GJ528" t="str">
        <v>Venezolanos en San Cristóbal</v>
      </c>
      <c r="GK528" t="str">
        <v>Venezuelan Emigrant Foundation (FEV)</v>
      </c>
      <c r="GL528" t="str">
        <v>Vicaría de Pastoral Social Caritas</v>
      </c>
      <c r="GM528" t="str">
        <v>Voices GY</v>
      </c>
      <c r="GN528" t="str">
        <v>We World GVC</v>
      </c>
      <c r="GO528" t="str">
        <v>World Council of Credit Unions</v>
      </c>
      <c r="GP528" t="str">
        <v>World Food Programme (WFP)</v>
      </c>
      <c r="GQ528" t="str">
        <v>World Vision</v>
      </c>
      <c r="GR528" t="str">
        <v>ZOA</v>
      </c>
    </row>
    <row r="529" spans="8:200" x14ac:dyDescent="0.3">
      <c r="H529" t="str" cm="1">
        <f t="array" ref="H529:GR529">TRANSPOSE(_xlfn._xlws.SORT(_xlfn._xlws.FILTER(Table3[Name],ISNUMBER(SEARCH(' Activity Sheet'!D583,Table3[Name])),"Not found"),,1))</f>
        <v>.New Organisation</v>
      </c>
      <c r="I529" t="str">
        <v>ABV - Association of Good with Life</v>
      </c>
      <c r="J529" t="str">
        <v>ACAPS</v>
      </c>
      <c r="K529" t="str">
        <v>Acción y Desarrollo</v>
      </c>
      <c r="L529" t="str">
        <v>ACTED</v>
      </c>
      <c r="M529" t="str">
        <v>Action against Hunger</v>
      </c>
      <c r="N529" t="str">
        <v>ActionAid</v>
      </c>
      <c r="O529" t="str">
        <v>Adventist Development and Relief Agency (ADRA)</v>
      </c>
      <c r="P529" t="str">
        <v>Alas de Colibrí Foundation</v>
      </c>
      <c r="Q529" t="str">
        <v>Alianza por la Solidaridad</v>
      </c>
      <c r="R529" t="str">
        <v>Alianza por Venezuela</v>
      </c>
      <c r="S529" t="str">
        <v>Americares Foundation</v>
      </c>
      <c r="T529" t="str">
        <v>Argentine Commission for Refugees and Migrants (CAREF)</v>
      </c>
      <c r="U529" t="str">
        <v>Asociación Aves</v>
      </c>
      <c r="V529" t="str">
        <v>Asociación de Jubilados y Pensionados Venezolanos en Argentina</v>
      </c>
      <c r="W529" t="str">
        <v>Asociación de Venezolanos en Eloy Alfaro</v>
      </c>
      <c r="X529" t="str">
        <v>Asociación Fundación contra el Hambre Perú</v>
      </c>
      <c r="Y529" t="str">
        <v>Asociación Migrantes Venezolanos</v>
      </c>
      <c r="Z529" t="str">
        <v>Asociación Misioneros de San Carlos Scalabrinianos</v>
      </c>
      <c r="AA529" t="str">
        <v>Asociacion Proteccion Poblacion Vulnerable</v>
      </c>
      <c r="AB529" t="str">
        <v>Asociación Quinta Ola</v>
      </c>
      <c r="AC529" t="str">
        <v>Asociación Salto Ángel</v>
      </c>
      <c r="AD529" t="str">
        <v>Asociación Venezuela en Ecuador AC</v>
      </c>
      <c r="AE529" t="str">
        <v>ASOVENAR</v>
      </c>
      <c r="AF529" t="str">
        <v>Associação Hermanitos</v>
      </c>
      <c r="AG529" t="str">
        <v>AVSI Foundation</v>
      </c>
      <c r="AH529" t="str">
        <v>Bethany Christian Services</v>
      </c>
      <c r="AI529" t="str">
        <v>Blumont</v>
      </c>
      <c r="AJ529" t="str">
        <v>CARE</v>
      </c>
      <c r="AK529" t="str">
        <v>Caritas Brazil</v>
      </c>
      <c r="AL529" t="str">
        <v>Caritas Ecuador</v>
      </c>
      <c r="AM529" t="str">
        <v>Caritas Germany</v>
      </c>
      <c r="AN529" t="str">
        <v>Caritas Manaus</v>
      </c>
      <c r="AO529" t="str">
        <v>Caritas Parana</v>
      </c>
      <c r="AP529" t="str">
        <v>Caritas Peru</v>
      </c>
      <c r="AQ529" t="str">
        <v>Caritas Rio de Janeiro</v>
      </c>
      <c r="AR529" t="str">
        <v>Caritas São Paulo</v>
      </c>
      <c r="AS529" t="str">
        <v>Caritas Switzerland</v>
      </c>
      <c r="AT529" t="str">
        <v>CCEFIRO Association</v>
      </c>
      <c r="AU529" t="str">
        <v>CEDRO</v>
      </c>
      <c r="AV529" t="str">
        <v>Center for Integrated Studies and Programs for Sustainable Development (CIEDS)</v>
      </c>
      <c r="AW529" t="str">
        <v>Center for Migration and Human Rights of the Diocese of Roraima (CMDH)</v>
      </c>
      <c r="AX529" t="str">
        <v>Centro de Atencion Psicosocial (CAPS)</v>
      </c>
      <c r="AY529" t="str">
        <v>CESAL</v>
      </c>
      <c r="AZ529" t="str">
        <v>CESVI-Cooperazione e Sviluppo</v>
      </c>
      <c r="BA529" t="str">
        <v>ChildFund International</v>
      </c>
      <c r="BB529" t="str">
        <v>CHS Alternativo</v>
      </c>
      <c r="BC529" t="str">
        <v>Churún Merú Association</v>
      </c>
      <c r="BD529" t="str">
        <v>Coalición por Venezuela</v>
      </c>
      <c r="BE529" t="str">
        <v>Colonia Foundation of Venezuelans in the Dominican Republic (FUNCOVERD)</v>
      </c>
      <c r="BF529" t="str">
        <v>COLVENZ</v>
      </c>
      <c r="BG529" t="str">
        <v>Compassiva</v>
      </c>
      <c r="BH529" t="str">
        <v>Consejo Interreligioso del Perú - Religiones por la Paz</v>
      </c>
      <c r="BI529" t="str">
        <v>Consorcio ONG OCIPI Y Capellanía Nacional OFICA</v>
      </c>
      <c r="BJ529" t="str">
        <v>COOPI - International Cooperation Foundation</v>
      </c>
      <c r="BK529" t="str">
        <v>Corporación Colectivo Sin Fronteras</v>
      </c>
      <c r="BL529" t="str">
        <v>CRISFE Foundation</v>
      </c>
      <c r="BM529" t="str">
        <v>Cuso International</v>
      </c>
      <c r="BN529" t="str">
        <v>Danielle’s Children Fund (DCF)</v>
      </c>
      <c r="BO529" t="str">
        <v>Danish Refugee Council (DRC)</v>
      </c>
      <c r="BP529" t="str">
        <v>Development Support Association - APOYAR</v>
      </c>
      <c r="BQ529" t="str">
        <v>Diakonie Katastrophenhilfe</v>
      </c>
      <c r="BR529" t="str">
        <v>Diálogo Diverso</v>
      </c>
      <c r="BS529" t="str">
        <v>Doctors of the World</v>
      </c>
      <c r="BT529" t="str">
        <v>Dominican Institute for Integrated Development</v>
      </c>
      <c r="BU529" t="str">
        <v>Duendes y Ángeles Vinotinto República Dominicana</v>
      </c>
      <c r="BV529" t="str">
        <v>Encuentros SJS (Servicio Jesuita de la Solidaridad)</v>
      </c>
      <c r="BW529" t="str">
        <v>Ending Violence Against Migrants</v>
      </c>
      <c r="BX529" t="str">
        <v>Equidad Foundation</v>
      </c>
      <c r="BY529" t="str">
        <v>Equilibrium CenDE</v>
      </c>
      <c r="BZ529" t="str">
        <v>Facultad de Psicología - Universidad de la República (UDELAR)</v>
      </c>
      <c r="CA529" t="str">
        <v>First International Emergency and Solidarités International</v>
      </c>
      <c r="CB529" t="str">
        <v>Fondo Ecuatoriano Populorum Progressio</v>
      </c>
      <c r="CC529" t="str">
        <v>Foro Salud Callao</v>
      </c>
      <c r="CD529" t="str">
        <v>Foundation for the Integration and Development of Latin America (FIDAL)</v>
      </c>
      <c r="CE529" t="str">
        <v>Foundation of the Americas (FUDELA)</v>
      </c>
      <c r="CF529" t="str">
        <v>Fraternity Without Borders</v>
      </c>
      <c r="CG529" t="str">
        <v>Fundación Brisas del Norte</v>
      </c>
      <c r="CH529" t="str">
        <v>Fundación Colombovenezolana Nueva Ilusión</v>
      </c>
      <c r="CI529" t="str">
        <v>Fundación Nakama's</v>
      </c>
      <c r="CJ529" t="str">
        <v>Fundación RadaBer</v>
      </c>
      <c r="CK529" t="str">
        <v>Fundación Scalabrini Bolivia</v>
      </c>
      <c r="CL529" t="str">
        <v>Fundacion Social Vivan los Niños</v>
      </c>
      <c r="CM529" t="str">
        <v>FUNVEAC</v>
      </c>
      <c r="CN529" t="str">
        <v>German Development Cooperation Agency GIZ</v>
      </c>
      <c r="CO529" t="str">
        <v>Globalizate Radio</v>
      </c>
      <c r="CP529" t="str">
        <v>GOAL</v>
      </c>
      <c r="CQ529" t="str">
        <v>Halü Bienestar Humano Foundation (HALU)</v>
      </c>
      <c r="CR529" t="str">
        <v>Heartland Alliance International (HAI)</v>
      </c>
      <c r="CS529" t="str">
        <v>HELVETAS Swiss Intercooperation</v>
      </c>
      <c r="CT529" t="str">
        <v>HIAS</v>
      </c>
      <c r="CU529" t="str">
        <v>Human Rights Defence Curaçao</v>
      </c>
      <c r="CV529" t="str">
        <v>Humanity &amp; Inclusion</v>
      </c>
      <c r="CW529" t="str">
        <v>Humans Analytic</v>
      </c>
      <c r="CX529" t="str">
        <v>Idas y Vueltas Association</v>
      </c>
      <c r="CY529" t="str">
        <v>iMMAP</v>
      </c>
      <c r="CZ529" t="str">
        <v>IMPACT Initiatives (REACH)</v>
      </c>
      <c r="DA529" t="str">
        <v>Inmigrante Feliz Association</v>
      </c>
      <c r="DB529" t="str">
        <v>Institute for Migration and Human Rights (IMDH)</v>
      </c>
      <c r="DC529" t="str">
        <v>Institute of Natural and Cultural Heritage (IPANC)</v>
      </c>
      <c r="DD529" t="str">
        <v>International Committee for the Development of People (CISP)</v>
      </c>
      <c r="DE529" t="str">
        <v>International Federation of the Red Cross (IFRC)</v>
      </c>
      <c r="DF529" t="str">
        <v>International Labour Organization (ILO)</v>
      </c>
      <c r="DG529" t="str">
        <v>International Medical Corps</v>
      </c>
      <c r="DH529" t="str">
        <v>International Organization for Migration (IOM)</v>
      </c>
      <c r="DI529" t="str">
        <v>International Rescue Committee (IRC)</v>
      </c>
      <c r="DJ529" t="str">
        <v>INTERSOS</v>
      </c>
      <c r="DK529" t="str">
        <v>Jesuit Migrant Service (JMS)</v>
      </c>
      <c r="DL529" t="str">
        <v>Jesuit Refugee Service (JRS)</v>
      </c>
      <c r="DM529" t="str">
        <v>Jesuit Service for Migrants and Refugees (JSMR)</v>
      </c>
      <c r="DN529" t="str">
        <v>Joint United Nations Programme on HIV/AIDS (UNAIDS)</v>
      </c>
      <c r="DO529" t="str">
        <v>Kimirina Coorporation</v>
      </c>
      <c r="DP529" t="str">
        <v>La Casita Hispanic Cultural Centre</v>
      </c>
      <c r="DQ529" t="str">
        <v>Latin American Network of Non-Governmental Organizations of Persons with Disabilities and their Families (RIADIS)</v>
      </c>
      <c r="DR529" t="str">
        <v>LGBT+ Movement Brazil</v>
      </c>
      <c r="DS529" t="str">
        <v>Living Water Community (LWC)</v>
      </c>
      <c r="DT529" t="str">
        <v>LLANOVENCOL</v>
      </c>
      <c r="DU529" t="str">
        <v>Lutheran World Federation</v>
      </c>
      <c r="DV529" t="str">
        <v>Lutheran World Relief</v>
      </c>
      <c r="DW529" t="str">
        <v>Malteser International</v>
      </c>
      <c r="DX529" t="str">
        <v>Mana Institute</v>
      </c>
      <c r="DY529" t="str">
        <v>Manos Veneguayas Association</v>
      </c>
      <c r="DZ529" t="str">
        <v>Más Igualdad Perú</v>
      </c>
      <c r="EA529" t="str">
        <v>MedGlobal</v>
      </c>
      <c r="EB529" t="str">
        <v>Medical Teams International</v>
      </c>
      <c r="EC529" t="str">
        <v>Mercy Corps</v>
      </c>
      <c r="ED529" t="str">
        <v>Migrant Service Center (CAM)</v>
      </c>
      <c r="EE529" t="str">
        <v>Migrants, Refugees and Argentine Social Entrepreneurs (MIRARES)</v>
      </c>
      <c r="EF529" t="str">
        <v>Mision Scalabriniana - Ecuador</v>
      </c>
      <c r="EG529" t="str">
        <v>Missão Paz</v>
      </c>
      <c r="EH529" t="str">
        <v>Museu A CASA</v>
      </c>
      <c r="EI529" t="str">
        <v>Norwegian Refugee Council (NRC)</v>
      </c>
      <c r="EJ529" t="str">
        <v>ONG Migrantes por el Maule</v>
      </c>
      <c r="EK529" t="str">
        <v>ONG Preemptive Love Coalition Colombia</v>
      </c>
      <c r="EL529" t="str">
        <v>Organización Transfomando Vidas</v>
      </c>
      <c r="EM529" t="str">
        <v>Organization of Ibero-American States for Education, Science and Culture (OEI)</v>
      </c>
      <c r="EN529" t="str">
        <v>OXFAM</v>
      </c>
      <c r="EO529" t="str">
        <v>Panamerican Development Foundation</v>
      </c>
      <c r="EP529" t="str">
        <v>Panamerican Health Organization/World Health Organization (PAHO/WHO)</v>
      </c>
      <c r="EQ529" t="str">
        <v>Pastoral of Human Mobility - Peruvian Episcopal Conference</v>
      </c>
      <c r="ER529" t="str">
        <v>Pastoral Service for Migrants National</v>
      </c>
      <c r="ES529" t="str">
        <v>Permanent Human Rights defense Committee (CDH)</v>
      </c>
      <c r="ET529" t="str">
        <v>Pirilampos Institute - Group of visits and voluntary actions in Roraima</v>
      </c>
      <c r="EU529" t="str">
        <v>Plan International</v>
      </c>
      <c r="EV529" t="str">
        <v>Population Program, Faculty of Social Sciences, University of the Republic</v>
      </c>
      <c r="EW529" t="str">
        <v>Profamilia Association</v>
      </c>
      <c r="EX529" t="str">
        <v>Red con Migrantes y Refugiados</v>
      </c>
      <c r="EY529" t="str">
        <v>Red Cross Colombia</v>
      </c>
      <c r="EZ529" t="str">
        <v>Red Cross Ecuador</v>
      </c>
      <c r="FA529" t="str">
        <v>Red Cross Peru</v>
      </c>
      <c r="FB529" t="str">
        <v>Red de Investigaciones en Derechos Humanos - CONICET (Consejo Nacional de Investigaciones Científicas y Técnicas)</v>
      </c>
      <c r="FC529" t="str">
        <v>RET International</v>
      </c>
      <c r="FD529" t="str">
        <v>Salú pa Tur Foundation</v>
      </c>
      <c r="FE529" t="str">
        <v>Salvation Army</v>
      </c>
      <c r="FF529" t="str">
        <v>Samaritan's Purse</v>
      </c>
      <c r="FG529" t="str">
        <v>Save the Children International (SCI)</v>
      </c>
      <c r="FH529" t="str">
        <v>Scalabrini Foundation Chile</v>
      </c>
      <c r="FI529" t="str">
        <v>Sección Peruana de Amnistía Internacional</v>
      </c>
      <c r="FJ529" t="str">
        <v>Serviço Pastoral dos Migrantes do Nordeste</v>
      </c>
      <c r="FK529" t="str">
        <v>Sesame Workshop</v>
      </c>
      <c r="FL529" t="str">
        <v>Si, Da Vida</v>
      </c>
      <c r="FM529" t="str">
        <v>Solidarity and Action Asociation</v>
      </c>
      <c r="FN529" t="str">
        <v>SOS Children's Villages</v>
      </c>
      <c r="FO529" t="str">
        <v>Tarabita Foundation</v>
      </c>
      <c r="FP529" t="str">
        <v>Tearfund</v>
      </c>
      <c r="FQ529" t="str">
        <v>TECHO</v>
      </c>
      <c r="FR529" t="str">
        <v>Terranueva Foundation</v>
      </c>
      <c r="FS529" t="str">
        <v>Terre des Hommes Suisse</v>
      </c>
      <c r="FT529" t="str">
        <v>The Israel Forum for International Humanitarian Aid (IsraAID)</v>
      </c>
      <c r="FU529" t="str">
        <v>Unión Venezolana en Perú</v>
      </c>
      <c r="FV529" t="str">
        <v>United Nations Children's Fund (UNICEF)</v>
      </c>
      <c r="FW529" t="str">
        <v>United Nations Development Programme (UNDP)</v>
      </c>
      <c r="FX529" t="str">
        <v>United Nations Educational, Scientific and Cultural Organization (UNESCO)</v>
      </c>
      <c r="FY529" t="str">
        <v>United Nations Entity for Gender Equality and the Empowerment of Women (UNWOMEN)</v>
      </c>
      <c r="FZ529" t="str">
        <v>United Nations Food and Agricultural Organization (FAO)</v>
      </c>
      <c r="GA529" t="str">
        <v>United Nations High Commissioner for Refugees (UNHCR)</v>
      </c>
      <c r="GB529" t="str">
        <v>United Nations Office of the High Commissioner for Human Rights (OHCHR)</v>
      </c>
      <c r="GC529" t="str">
        <v>United Nations Office on Drugs and Crime (UNODC)</v>
      </c>
      <c r="GD529" t="str">
        <v>United Nations Population Fund (UNFPA)</v>
      </c>
      <c r="GE529" t="str">
        <v>United Nations Programme for Human Settlements (UN Habitat)</v>
      </c>
      <c r="GF529" t="str">
        <v>Vale da Benção Educational and Charitable Association (AEBVB)</v>
      </c>
      <c r="GG529" t="str">
        <v>VenAruba Solidaria</v>
      </c>
      <c r="GH529" t="str">
        <v>Venex Curacao Foundation</v>
      </c>
      <c r="GI529" t="str">
        <v>Venezolanos en Barranquilla</v>
      </c>
      <c r="GJ529" t="str">
        <v>Venezolanos en San Cristóbal</v>
      </c>
      <c r="GK529" t="str">
        <v>Venezuelan Emigrant Foundation (FEV)</v>
      </c>
      <c r="GL529" t="str">
        <v>Vicaría de Pastoral Social Caritas</v>
      </c>
      <c r="GM529" t="str">
        <v>Voices GY</v>
      </c>
      <c r="GN529" t="str">
        <v>We World GVC</v>
      </c>
      <c r="GO529" t="str">
        <v>World Council of Credit Unions</v>
      </c>
      <c r="GP529" t="str">
        <v>World Food Programme (WFP)</v>
      </c>
      <c r="GQ529" t="str">
        <v>World Vision</v>
      </c>
      <c r="GR529" t="str">
        <v>ZOA</v>
      </c>
    </row>
    <row r="530" spans="8:200" x14ac:dyDescent="0.3">
      <c r="H530" t="str" cm="1">
        <f t="array" ref="H530:GR530">TRANSPOSE(_xlfn._xlws.SORT(_xlfn._xlws.FILTER(Table3[Name],ISNUMBER(SEARCH(' Activity Sheet'!D584,Table3[Name])),"Not found"),,1))</f>
        <v>.New Organisation</v>
      </c>
      <c r="I530" t="str">
        <v>ABV - Association of Good with Life</v>
      </c>
      <c r="J530" t="str">
        <v>ACAPS</v>
      </c>
      <c r="K530" t="str">
        <v>Acción y Desarrollo</v>
      </c>
      <c r="L530" t="str">
        <v>ACTED</v>
      </c>
      <c r="M530" t="str">
        <v>Action against Hunger</v>
      </c>
      <c r="N530" t="str">
        <v>ActionAid</v>
      </c>
      <c r="O530" t="str">
        <v>Adventist Development and Relief Agency (ADRA)</v>
      </c>
      <c r="P530" t="str">
        <v>Alas de Colibrí Foundation</v>
      </c>
      <c r="Q530" t="str">
        <v>Alianza por la Solidaridad</v>
      </c>
      <c r="R530" t="str">
        <v>Alianza por Venezuela</v>
      </c>
      <c r="S530" t="str">
        <v>Americares Foundation</v>
      </c>
      <c r="T530" t="str">
        <v>Argentine Commission for Refugees and Migrants (CAREF)</v>
      </c>
      <c r="U530" t="str">
        <v>Asociación Aves</v>
      </c>
      <c r="V530" t="str">
        <v>Asociación de Jubilados y Pensionados Venezolanos en Argentina</v>
      </c>
      <c r="W530" t="str">
        <v>Asociación de Venezolanos en Eloy Alfaro</v>
      </c>
      <c r="X530" t="str">
        <v>Asociación Fundación contra el Hambre Perú</v>
      </c>
      <c r="Y530" t="str">
        <v>Asociación Migrantes Venezolanos</v>
      </c>
      <c r="Z530" t="str">
        <v>Asociación Misioneros de San Carlos Scalabrinianos</v>
      </c>
      <c r="AA530" t="str">
        <v>Asociacion Proteccion Poblacion Vulnerable</v>
      </c>
      <c r="AB530" t="str">
        <v>Asociación Quinta Ola</v>
      </c>
      <c r="AC530" t="str">
        <v>Asociación Salto Ángel</v>
      </c>
      <c r="AD530" t="str">
        <v>Asociación Venezuela en Ecuador AC</v>
      </c>
      <c r="AE530" t="str">
        <v>ASOVENAR</v>
      </c>
      <c r="AF530" t="str">
        <v>Associação Hermanitos</v>
      </c>
      <c r="AG530" t="str">
        <v>AVSI Foundation</v>
      </c>
      <c r="AH530" t="str">
        <v>Bethany Christian Services</v>
      </c>
      <c r="AI530" t="str">
        <v>Blumont</v>
      </c>
      <c r="AJ530" t="str">
        <v>CARE</v>
      </c>
      <c r="AK530" t="str">
        <v>Caritas Brazil</v>
      </c>
      <c r="AL530" t="str">
        <v>Caritas Ecuador</v>
      </c>
      <c r="AM530" t="str">
        <v>Caritas Germany</v>
      </c>
      <c r="AN530" t="str">
        <v>Caritas Manaus</v>
      </c>
      <c r="AO530" t="str">
        <v>Caritas Parana</v>
      </c>
      <c r="AP530" t="str">
        <v>Caritas Peru</v>
      </c>
      <c r="AQ530" t="str">
        <v>Caritas Rio de Janeiro</v>
      </c>
      <c r="AR530" t="str">
        <v>Caritas São Paulo</v>
      </c>
      <c r="AS530" t="str">
        <v>Caritas Switzerland</v>
      </c>
      <c r="AT530" t="str">
        <v>CCEFIRO Association</v>
      </c>
      <c r="AU530" t="str">
        <v>CEDRO</v>
      </c>
      <c r="AV530" t="str">
        <v>Center for Integrated Studies and Programs for Sustainable Development (CIEDS)</v>
      </c>
      <c r="AW530" t="str">
        <v>Center for Migration and Human Rights of the Diocese of Roraima (CMDH)</v>
      </c>
      <c r="AX530" t="str">
        <v>Centro de Atencion Psicosocial (CAPS)</v>
      </c>
      <c r="AY530" t="str">
        <v>CESAL</v>
      </c>
      <c r="AZ530" t="str">
        <v>CESVI-Cooperazione e Sviluppo</v>
      </c>
      <c r="BA530" t="str">
        <v>ChildFund International</v>
      </c>
      <c r="BB530" t="str">
        <v>CHS Alternativo</v>
      </c>
      <c r="BC530" t="str">
        <v>Churún Merú Association</v>
      </c>
      <c r="BD530" t="str">
        <v>Coalición por Venezuela</v>
      </c>
      <c r="BE530" t="str">
        <v>Colonia Foundation of Venezuelans in the Dominican Republic (FUNCOVERD)</v>
      </c>
      <c r="BF530" t="str">
        <v>COLVENZ</v>
      </c>
      <c r="BG530" t="str">
        <v>Compassiva</v>
      </c>
      <c r="BH530" t="str">
        <v>Consejo Interreligioso del Perú - Religiones por la Paz</v>
      </c>
      <c r="BI530" t="str">
        <v>Consorcio ONG OCIPI Y Capellanía Nacional OFICA</v>
      </c>
      <c r="BJ530" t="str">
        <v>COOPI - International Cooperation Foundation</v>
      </c>
      <c r="BK530" t="str">
        <v>Corporación Colectivo Sin Fronteras</v>
      </c>
      <c r="BL530" t="str">
        <v>CRISFE Foundation</v>
      </c>
      <c r="BM530" t="str">
        <v>Cuso International</v>
      </c>
      <c r="BN530" t="str">
        <v>Danielle’s Children Fund (DCF)</v>
      </c>
      <c r="BO530" t="str">
        <v>Danish Refugee Council (DRC)</v>
      </c>
      <c r="BP530" t="str">
        <v>Development Support Association - APOYAR</v>
      </c>
      <c r="BQ530" t="str">
        <v>Diakonie Katastrophenhilfe</v>
      </c>
      <c r="BR530" t="str">
        <v>Diálogo Diverso</v>
      </c>
      <c r="BS530" t="str">
        <v>Doctors of the World</v>
      </c>
      <c r="BT530" t="str">
        <v>Dominican Institute for Integrated Development</v>
      </c>
      <c r="BU530" t="str">
        <v>Duendes y Ángeles Vinotinto República Dominicana</v>
      </c>
      <c r="BV530" t="str">
        <v>Encuentros SJS (Servicio Jesuita de la Solidaridad)</v>
      </c>
      <c r="BW530" t="str">
        <v>Ending Violence Against Migrants</v>
      </c>
      <c r="BX530" t="str">
        <v>Equidad Foundation</v>
      </c>
      <c r="BY530" t="str">
        <v>Equilibrium CenDE</v>
      </c>
      <c r="BZ530" t="str">
        <v>Facultad de Psicología - Universidad de la República (UDELAR)</v>
      </c>
      <c r="CA530" t="str">
        <v>First International Emergency and Solidarités International</v>
      </c>
      <c r="CB530" t="str">
        <v>Fondo Ecuatoriano Populorum Progressio</v>
      </c>
      <c r="CC530" t="str">
        <v>Foro Salud Callao</v>
      </c>
      <c r="CD530" t="str">
        <v>Foundation for the Integration and Development of Latin America (FIDAL)</v>
      </c>
      <c r="CE530" t="str">
        <v>Foundation of the Americas (FUDELA)</v>
      </c>
      <c r="CF530" t="str">
        <v>Fraternity Without Borders</v>
      </c>
      <c r="CG530" t="str">
        <v>Fundación Brisas del Norte</v>
      </c>
      <c r="CH530" t="str">
        <v>Fundación Colombovenezolana Nueva Ilusión</v>
      </c>
      <c r="CI530" t="str">
        <v>Fundación Nakama's</v>
      </c>
      <c r="CJ530" t="str">
        <v>Fundación RadaBer</v>
      </c>
      <c r="CK530" t="str">
        <v>Fundación Scalabrini Bolivia</v>
      </c>
      <c r="CL530" t="str">
        <v>Fundacion Social Vivan los Niños</v>
      </c>
      <c r="CM530" t="str">
        <v>FUNVEAC</v>
      </c>
      <c r="CN530" t="str">
        <v>German Development Cooperation Agency GIZ</v>
      </c>
      <c r="CO530" t="str">
        <v>Globalizate Radio</v>
      </c>
      <c r="CP530" t="str">
        <v>GOAL</v>
      </c>
      <c r="CQ530" t="str">
        <v>Halü Bienestar Humano Foundation (HALU)</v>
      </c>
      <c r="CR530" t="str">
        <v>Heartland Alliance International (HAI)</v>
      </c>
      <c r="CS530" t="str">
        <v>HELVETAS Swiss Intercooperation</v>
      </c>
      <c r="CT530" t="str">
        <v>HIAS</v>
      </c>
      <c r="CU530" t="str">
        <v>Human Rights Defence Curaçao</v>
      </c>
      <c r="CV530" t="str">
        <v>Humanity &amp; Inclusion</v>
      </c>
      <c r="CW530" t="str">
        <v>Humans Analytic</v>
      </c>
      <c r="CX530" t="str">
        <v>Idas y Vueltas Association</v>
      </c>
      <c r="CY530" t="str">
        <v>iMMAP</v>
      </c>
      <c r="CZ530" t="str">
        <v>IMPACT Initiatives (REACH)</v>
      </c>
      <c r="DA530" t="str">
        <v>Inmigrante Feliz Association</v>
      </c>
      <c r="DB530" t="str">
        <v>Institute for Migration and Human Rights (IMDH)</v>
      </c>
      <c r="DC530" t="str">
        <v>Institute of Natural and Cultural Heritage (IPANC)</v>
      </c>
      <c r="DD530" t="str">
        <v>International Committee for the Development of People (CISP)</v>
      </c>
      <c r="DE530" t="str">
        <v>International Federation of the Red Cross (IFRC)</v>
      </c>
      <c r="DF530" t="str">
        <v>International Labour Organization (ILO)</v>
      </c>
      <c r="DG530" t="str">
        <v>International Medical Corps</v>
      </c>
      <c r="DH530" t="str">
        <v>International Organization for Migration (IOM)</v>
      </c>
      <c r="DI530" t="str">
        <v>International Rescue Committee (IRC)</v>
      </c>
      <c r="DJ530" t="str">
        <v>INTERSOS</v>
      </c>
      <c r="DK530" t="str">
        <v>Jesuit Migrant Service (JMS)</v>
      </c>
      <c r="DL530" t="str">
        <v>Jesuit Refugee Service (JRS)</v>
      </c>
      <c r="DM530" t="str">
        <v>Jesuit Service for Migrants and Refugees (JSMR)</v>
      </c>
      <c r="DN530" t="str">
        <v>Joint United Nations Programme on HIV/AIDS (UNAIDS)</v>
      </c>
      <c r="DO530" t="str">
        <v>Kimirina Coorporation</v>
      </c>
      <c r="DP530" t="str">
        <v>La Casita Hispanic Cultural Centre</v>
      </c>
      <c r="DQ530" t="str">
        <v>Latin American Network of Non-Governmental Organizations of Persons with Disabilities and their Families (RIADIS)</v>
      </c>
      <c r="DR530" t="str">
        <v>LGBT+ Movement Brazil</v>
      </c>
      <c r="DS530" t="str">
        <v>Living Water Community (LWC)</v>
      </c>
      <c r="DT530" t="str">
        <v>LLANOVENCOL</v>
      </c>
      <c r="DU530" t="str">
        <v>Lutheran World Federation</v>
      </c>
      <c r="DV530" t="str">
        <v>Lutheran World Relief</v>
      </c>
      <c r="DW530" t="str">
        <v>Malteser International</v>
      </c>
      <c r="DX530" t="str">
        <v>Mana Institute</v>
      </c>
      <c r="DY530" t="str">
        <v>Manos Veneguayas Association</v>
      </c>
      <c r="DZ530" t="str">
        <v>Más Igualdad Perú</v>
      </c>
      <c r="EA530" t="str">
        <v>MedGlobal</v>
      </c>
      <c r="EB530" t="str">
        <v>Medical Teams International</v>
      </c>
      <c r="EC530" t="str">
        <v>Mercy Corps</v>
      </c>
      <c r="ED530" t="str">
        <v>Migrant Service Center (CAM)</v>
      </c>
      <c r="EE530" t="str">
        <v>Migrants, Refugees and Argentine Social Entrepreneurs (MIRARES)</v>
      </c>
      <c r="EF530" t="str">
        <v>Mision Scalabriniana - Ecuador</v>
      </c>
      <c r="EG530" t="str">
        <v>Missão Paz</v>
      </c>
      <c r="EH530" t="str">
        <v>Museu A CASA</v>
      </c>
      <c r="EI530" t="str">
        <v>Norwegian Refugee Council (NRC)</v>
      </c>
      <c r="EJ530" t="str">
        <v>ONG Migrantes por el Maule</v>
      </c>
      <c r="EK530" t="str">
        <v>ONG Preemptive Love Coalition Colombia</v>
      </c>
      <c r="EL530" t="str">
        <v>Organización Transfomando Vidas</v>
      </c>
      <c r="EM530" t="str">
        <v>Organization of Ibero-American States for Education, Science and Culture (OEI)</v>
      </c>
      <c r="EN530" t="str">
        <v>OXFAM</v>
      </c>
      <c r="EO530" t="str">
        <v>Panamerican Development Foundation</v>
      </c>
      <c r="EP530" t="str">
        <v>Panamerican Health Organization/World Health Organization (PAHO/WHO)</v>
      </c>
      <c r="EQ530" t="str">
        <v>Pastoral of Human Mobility - Peruvian Episcopal Conference</v>
      </c>
      <c r="ER530" t="str">
        <v>Pastoral Service for Migrants National</v>
      </c>
      <c r="ES530" t="str">
        <v>Permanent Human Rights defense Committee (CDH)</v>
      </c>
      <c r="ET530" t="str">
        <v>Pirilampos Institute - Group of visits and voluntary actions in Roraima</v>
      </c>
      <c r="EU530" t="str">
        <v>Plan International</v>
      </c>
      <c r="EV530" t="str">
        <v>Population Program, Faculty of Social Sciences, University of the Republic</v>
      </c>
      <c r="EW530" t="str">
        <v>Profamilia Association</v>
      </c>
      <c r="EX530" t="str">
        <v>Red con Migrantes y Refugiados</v>
      </c>
      <c r="EY530" t="str">
        <v>Red Cross Colombia</v>
      </c>
      <c r="EZ530" t="str">
        <v>Red Cross Ecuador</v>
      </c>
      <c r="FA530" t="str">
        <v>Red Cross Peru</v>
      </c>
      <c r="FB530" t="str">
        <v>Red de Investigaciones en Derechos Humanos - CONICET (Consejo Nacional de Investigaciones Científicas y Técnicas)</v>
      </c>
      <c r="FC530" t="str">
        <v>RET International</v>
      </c>
      <c r="FD530" t="str">
        <v>Salú pa Tur Foundation</v>
      </c>
      <c r="FE530" t="str">
        <v>Salvation Army</v>
      </c>
      <c r="FF530" t="str">
        <v>Samaritan's Purse</v>
      </c>
      <c r="FG530" t="str">
        <v>Save the Children International (SCI)</v>
      </c>
      <c r="FH530" t="str">
        <v>Scalabrini Foundation Chile</v>
      </c>
      <c r="FI530" t="str">
        <v>Sección Peruana de Amnistía Internacional</v>
      </c>
      <c r="FJ530" t="str">
        <v>Serviço Pastoral dos Migrantes do Nordeste</v>
      </c>
      <c r="FK530" t="str">
        <v>Sesame Workshop</v>
      </c>
      <c r="FL530" t="str">
        <v>Si, Da Vida</v>
      </c>
      <c r="FM530" t="str">
        <v>Solidarity and Action Asociation</v>
      </c>
      <c r="FN530" t="str">
        <v>SOS Children's Villages</v>
      </c>
      <c r="FO530" t="str">
        <v>Tarabita Foundation</v>
      </c>
      <c r="FP530" t="str">
        <v>Tearfund</v>
      </c>
      <c r="FQ530" t="str">
        <v>TECHO</v>
      </c>
      <c r="FR530" t="str">
        <v>Terranueva Foundation</v>
      </c>
      <c r="FS530" t="str">
        <v>Terre des Hommes Suisse</v>
      </c>
      <c r="FT530" t="str">
        <v>The Israel Forum for International Humanitarian Aid (IsraAID)</v>
      </c>
      <c r="FU530" t="str">
        <v>Unión Venezolana en Perú</v>
      </c>
      <c r="FV530" t="str">
        <v>United Nations Children's Fund (UNICEF)</v>
      </c>
      <c r="FW530" t="str">
        <v>United Nations Development Programme (UNDP)</v>
      </c>
      <c r="FX530" t="str">
        <v>United Nations Educational, Scientific and Cultural Organization (UNESCO)</v>
      </c>
      <c r="FY530" t="str">
        <v>United Nations Entity for Gender Equality and the Empowerment of Women (UNWOMEN)</v>
      </c>
      <c r="FZ530" t="str">
        <v>United Nations Food and Agricultural Organization (FAO)</v>
      </c>
      <c r="GA530" t="str">
        <v>United Nations High Commissioner for Refugees (UNHCR)</v>
      </c>
      <c r="GB530" t="str">
        <v>United Nations Office of the High Commissioner for Human Rights (OHCHR)</v>
      </c>
      <c r="GC530" t="str">
        <v>United Nations Office on Drugs and Crime (UNODC)</v>
      </c>
      <c r="GD530" t="str">
        <v>United Nations Population Fund (UNFPA)</v>
      </c>
      <c r="GE530" t="str">
        <v>United Nations Programme for Human Settlements (UN Habitat)</v>
      </c>
      <c r="GF530" t="str">
        <v>Vale da Benção Educational and Charitable Association (AEBVB)</v>
      </c>
      <c r="GG530" t="str">
        <v>VenAruba Solidaria</v>
      </c>
      <c r="GH530" t="str">
        <v>Venex Curacao Foundation</v>
      </c>
      <c r="GI530" t="str">
        <v>Venezolanos en Barranquilla</v>
      </c>
      <c r="GJ530" t="str">
        <v>Venezolanos en San Cristóbal</v>
      </c>
      <c r="GK530" t="str">
        <v>Venezuelan Emigrant Foundation (FEV)</v>
      </c>
      <c r="GL530" t="str">
        <v>Vicaría de Pastoral Social Caritas</v>
      </c>
      <c r="GM530" t="str">
        <v>Voices GY</v>
      </c>
      <c r="GN530" t="str">
        <v>We World GVC</v>
      </c>
      <c r="GO530" t="str">
        <v>World Council of Credit Unions</v>
      </c>
      <c r="GP530" t="str">
        <v>World Food Programme (WFP)</v>
      </c>
      <c r="GQ530" t="str">
        <v>World Vision</v>
      </c>
      <c r="GR530" t="str">
        <v>ZOA</v>
      </c>
    </row>
    <row r="531" spans="8:200" x14ac:dyDescent="0.3">
      <c r="H531" t="str" cm="1">
        <f t="array" ref="H531:GR531">TRANSPOSE(_xlfn._xlws.SORT(_xlfn._xlws.FILTER(Table3[Name],ISNUMBER(SEARCH(' Activity Sheet'!D585,Table3[Name])),"Not found"),,1))</f>
        <v>.New Organisation</v>
      </c>
      <c r="I531" t="str">
        <v>ABV - Association of Good with Life</v>
      </c>
      <c r="J531" t="str">
        <v>ACAPS</v>
      </c>
      <c r="K531" t="str">
        <v>Acción y Desarrollo</v>
      </c>
      <c r="L531" t="str">
        <v>ACTED</v>
      </c>
      <c r="M531" t="str">
        <v>Action against Hunger</v>
      </c>
      <c r="N531" t="str">
        <v>ActionAid</v>
      </c>
      <c r="O531" t="str">
        <v>Adventist Development and Relief Agency (ADRA)</v>
      </c>
      <c r="P531" t="str">
        <v>Alas de Colibrí Foundation</v>
      </c>
      <c r="Q531" t="str">
        <v>Alianza por la Solidaridad</v>
      </c>
      <c r="R531" t="str">
        <v>Alianza por Venezuela</v>
      </c>
      <c r="S531" t="str">
        <v>Americares Foundation</v>
      </c>
      <c r="T531" t="str">
        <v>Argentine Commission for Refugees and Migrants (CAREF)</v>
      </c>
      <c r="U531" t="str">
        <v>Asociación Aves</v>
      </c>
      <c r="V531" t="str">
        <v>Asociación de Jubilados y Pensionados Venezolanos en Argentina</v>
      </c>
      <c r="W531" t="str">
        <v>Asociación de Venezolanos en Eloy Alfaro</v>
      </c>
      <c r="X531" t="str">
        <v>Asociación Fundación contra el Hambre Perú</v>
      </c>
      <c r="Y531" t="str">
        <v>Asociación Migrantes Venezolanos</v>
      </c>
      <c r="Z531" t="str">
        <v>Asociación Misioneros de San Carlos Scalabrinianos</v>
      </c>
      <c r="AA531" t="str">
        <v>Asociacion Proteccion Poblacion Vulnerable</v>
      </c>
      <c r="AB531" t="str">
        <v>Asociación Quinta Ola</v>
      </c>
      <c r="AC531" t="str">
        <v>Asociación Salto Ángel</v>
      </c>
      <c r="AD531" t="str">
        <v>Asociación Venezuela en Ecuador AC</v>
      </c>
      <c r="AE531" t="str">
        <v>ASOVENAR</v>
      </c>
      <c r="AF531" t="str">
        <v>Associação Hermanitos</v>
      </c>
      <c r="AG531" t="str">
        <v>AVSI Foundation</v>
      </c>
      <c r="AH531" t="str">
        <v>Bethany Christian Services</v>
      </c>
      <c r="AI531" t="str">
        <v>Blumont</v>
      </c>
      <c r="AJ531" t="str">
        <v>CARE</v>
      </c>
      <c r="AK531" t="str">
        <v>Caritas Brazil</v>
      </c>
      <c r="AL531" t="str">
        <v>Caritas Ecuador</v>
      </c>
      <c r="AM531" t="str">
        <v>Caritas Germany</v>
      </c>
      <c r="AN531" t="str">
        <v>Caritas Manaus</v>
      </c>
      <c r="AO531" t="str">
        <v>Caritas Parana</v>
      </c>
      <c r="AP531" t="str">
        <v>Caritas Peru</v>
      </c>
      <c r="AQ531" t="str">
        <v>Caritas Rio de Janeiro</v>
      </c>
      <c r="AR531" t="str">
        <v>Caritas São Paulo</v>
      </c>
      <c r="AS531" t="str">
        <v>Caritas Switzerland</v>
      </c>
      <c r="AT531" t="str">
        <v>CCEFIRO Association</v>
      </c>
      <c r="AU531" t="str">
        <v>CEDRO</v>
      </c>
      <c r="AV531" t="str">
        <v>Center for Integrated Studies and Programs for Sustainable Development (CIEDS)</v>
      </c>
      <c r="AW531" t="str">
        <v>Center for Migration and Human Rights of the Diocese of Roraima (CMDH)</v>
      </c>
      <c r="AX531" t="str">
        <v>Centro de Atencion Psicosocial (CAPS)</v>
      </c>
      <c r="AY531" t="str">
        <v>CESAL</v>
      </c>
      <c r="AZ531" t="str">
        <v>CESVI-Cooperazione e Sviluppo</v>
      </c>
      <c r="BA531" t="str">
        <v>ChildFund International</v>
      </c>
      <c r="BB531" t="str">
        <v>CHS Alternativo</v>
      </c>
      <c r="BC531" t="str">
        <v>Churún Merú Association</v>
      </c>
      <c r="BD531" t="str">
        <v>Coalición por Venezuela</v>
      </c>
      <c r="BE531" t="str">
        <v>Colonia Foundation of Venezuelans in the Dominican Republic (FUNCOVERD)</v>
      </c>
      <c r="BF531" t="str">
        <v>COLVENZ</v>
      </c>
      <c r="BG531" t="str">
        <v>Compassiva</v>
      </c>
      <c r="BH531" t="str">
        <v>Consejo Interreligioso del Perú - Religiones por la Paz</v>
      </c>
      <c r="BI531" t="str">
        <v>Consorcio ONG OCIPI Y Capellanía Nacional OFICA</v>
      </c>
      <c r="BJ531" t="str">
        <v>COOPI - International Cooperation Foundation</v>
      </c>
      <c r="BK531" t="str">
        <v>Corporación Colectivo Sin Fronteras</v>
      </c>
      <c r="BL531" t="str">
        <v>CRISFE Foundation</v>
      </c>
      <c r="BM531" t="str">
        <v>Cuso International</v>
      </c>
      <c r="BN531" t="str">
        <v>Danielle’s Children Fund (DCF)</v>
      </c>
      <c r="BO531" t="str">
        <v>Danish Refugee Council (DRC)</v>
      </c>
      <c r="BP531" t="str">
        <v>Development Support Association - APOYAR</v>
      </c>
      <c r="BQ531" t="str">
        <v>Diakonie Katastrophenhilfe</v>
      </c>
      <c r="BR531" t="str">
        <v>Diálogo Diverso</v>
      </c>
      <c r="BS531" t="str">
        <v>Doctors of the World</v>
      </c>
      <c r="BT531" t="str">
        <v>Dominican Institute for Integrated Development</v>
      </c>
      <c r="BU531" t="str">
        <v>Duendes y Ángeles Vinotinto República Dominicana</v>
      </c>
      <c r="BV531" t="str">
        <v>Encuentros SJS (Servicio Jesuita de la Solidaridad)</v>
      </c>
      <c r="BW531" t="str">
        <v>Ending Violence Against Migrants</v>
      </c>
      <c r="BX531" t="str">
        <v>Equidad Foundation</v>
      </c>
      <c r="BY531" t="str">
        <v>Equilibrium CenDE</v>
      </c>
      <c r="BZ531" t="str">
        <v>Facultad de Psicología - Universidad de la República (UDELAR)</v>
      </c>
      <c r="CA531" t="str">
        <v>First International Emergency and Solidarités International</v>
      </c>
      <c r="CB531" t="str">
        <v>Fondo Ecuatoriano Populorum Progressio</v>
      </c>
      <c r="CC531" t="str">
        <v>Foro Salud Callao</v>
      </c>
      <c r="CD531" t="str">
        <v>Foundation for the Integration and Development of Latin America (FIDAL)</v>
      </c>
      <c r="CE531" t="str">
        <v>Foundation of the Americas (FUDELA)</v>
      </c>
      <c r="CF531" t="str">
        <v>Fraternity Without Borders</v>
      </c>
      <c r="CG531" t="str">
        <v>Fundación Brisas del Norte</v>
      </c>
      <c r="CH531" t="str">
        <v>Fundación Colombovenezolana Nueva Ilusión</v>
      </c>
      <c r="CI531" t="str">
        <v>Fundación Nakama's</v>
      </c>
      <c r="CJ531" t="str">
        <v>Fundación RadaBer</v>
      </c>
      <c r="CK531" t="str">
        <v>Fundación Scalabrini Bolivia</v>
      </c>
      <c r="CL531" t="str">
        <v>Fundacion Social Vivan los Niños</v>
      </c>
      <c r="CM531" t="str">
        <v>FUNVEAC</v>
      </c>
      <c r="CN531" t="str">
        <v>German Development Cooperation Agency GIZ</v>
      </c>
      <c r="CO531" t="str">
        <v>Globalizate Radio</v>
      </c>
      <c r="CP531" t="str">
        <v>GOAL</v>
      </c>
      <c r="CQ531" t="str">
        <v>Halü Bienestar Humano Foundation (HALU)</v>
      </c>
      <c r="CR531" t="str">
        <v>Heartland Alliance International (HAI)</v>
      </c>
      <c r="CS531" t="str">
        <v>HELVETAS Swiss Intercooperation</v>
      </c>
      <c r="CT531" t="str">
        <v>HIAS</v>
      </c>
      <c r="CU531" t="str">
        <v>Human Rights Defence Curaçao</v>
      </c>
      <c r="CV531" t="str">
        <v>Humanity &amp; Inclusion</v>
      </c>
      <c r="CW531" t="str">
        <v>Humans Analytic</v>
      </c>
      <c r="CX531" t="str">
        <v>Idas y Vueltas Association</v>
      </c>
      <c r="CY531" t="str">
        <v>iMMAP</v>
      </c>
      <c r="CZ531" t="str">
        <v>IMPACT Initiatives (REACH)</v>
      </c>
      <c r="DA531" t="str">
        <v>Inmigrante Feliz Association</v>
      </c>
      <c r="DB531" t="str">
        <v>Institute for Migration and Human Rights (IMDH)</v>
      </c>
      <c r="DC531" t="str">
        <v>Institute of Natural and Cultural Heritage (IPANC)</v>
      </c>
      <c r="DD531" t="str">
        <v>International Committee for the Development of People (CISP)</v>
      </c>
      <c r="DE531" t="str">
        <v>International Federation of the Red Cross (IFRC)</v>
      </c>
      <c r="DF531" t="str">
        <v>International Labour Organization (ILO)</v>
      </c>
      <c r="DG531" t="str">
        <v>International Medical Corps</v>
      </c>
      <c r="DH531" t="str">
        <v>International Organization for Migration (IOM)</v>
      </c>
      <c r="DI531" t="str">
        <v>International Rescue Committee (IRC)</v>
      </c>
      <c r="DJ531" t="str">
        <v>INTERSOS</v>
      </c>
      <c r="DK531" t="str">
        <v>Jesuit Migrant Service (JMS)</v>
      </c>
      <c r="DL531" t="str">
        <v>Jesuit Refugee Service (JRS)</v>
      </c>
      <c r="DM531" t="str">
        <v>Jesuit Service for Migrants and Refugees (JSMR)</v>
      </c>
      <c r="DN531" t="str">
        <v>Joint United Nations Programme on HIV/AIDS (UNAIDS)</v>
      </c>
      <c r="DO531" t="str">
        <v>Kimirina Coorporation</v>
      </c>
      <c r="DP531" t="str">
        <v>La Casita Hispanic Cultural Centre</v>
      </c>
      <c r="DQ531" t="str">
        <v>Latin American Network of Non-Governmental Organizations of Persons with Disabilities and their Families (RIADIS)</v>
      </c>
      <c r="DR531" t="str">
        <v>LGBT+ Movement Brazil</v>
      </c>
      <c r="DS531" t="str">
        <v>Living Water Community (LWC)</v>
      </c>
      <c r="DT531" t="str">
        <v>LLANOVENCOL</v>
      </c>
      <c r="DU531" t="str">
        <v>Lutheran World Federation</v>
      </c>
      <c r="DV531" t="str">
        <v>Lutheran World Relief</v>
      </c>
      <c r="DW531" t="str">
        <v>Malteser International</v>
      </c>
      <c r="DX531" t="str">
        <v>Mana Institute</v>
      </c>
      <c r="DY531" t="str">
        <v>Manos Veneguayas Association</v>
      </c>
      <c r="DZ531" t="str">
        <v>Más Igualdad Perú</v>
      </c>
      <c r="EA531" t="str">
        <v>MedGlobal</v>
      </c>
      <c r="EB531" t="str">
        <v>Medical Teams International</v>
      </c>
      <c r="EC531" t="str">
        <v>Mercy Corps</v>
      </c>
      <c r="ED531" t="str">
        <v>Migrant Service Center (CAM)</v>
      </c>
      <c r="EE531" t="str">
        <v>Migrants, Refugees and Argentine Social Entrepreneurs (MIRARES)</v>
      </c>
      <c r="EF531" t="str">
        <v>Mision Scalabriniana - Ecuador</v>
      </c>
      <c r="EG531" t="str">
        <v>Missão Paz</v>
      </c>
      <c r="EH531" t="str">
        <v>Museu A CASA</v>
      </c>
      <c r="EI531" t="str">
        <v>Norwegian Refugee Council (NRC)</v>
      </c>
      <c r="EJ531" t="str">
        <v>ONG Migrantes por el Maule</v>
      </c>
      <c r="EK531" t="str">
        <v>ONG Preemptive Love Coalition Colombia</v>
      </c>
      <c r="EL531" t="str">
        <v>Organización Transfomando Vidas</v>
      </c>
      <c r="EM531" t="str">
        <v>Organization of Ibero-American States for Education, Science and Culture (OEI)</v>
      </c>
      <c r="EN531" t="str">
        <v>OXFAM</v>
      </c>
      <c r="EO531" t="str">
        <v>Panamerican Development Foundation</v>
      </c>
      <c r="EP531" t="str">
        <v>Panamerican Health Organization/World Health Organization (PAHO/WHO)</v>
      </c>
      <c r="EQ531" t="str">
        <v>Pastoral of Human Mobility - Peruvian Episcopal Conference</v>
      </c>
      <c r="ER531" t="str">
        <v>Pastoral Service for Migrants National</v>
      </c>
      <c r="ES531" t="str">
        <v>Permanent Human Rights defense Committee (CDH)</v>
      </c>
      <c r="ET531" t="str">
        <v>Pirilampos Institute - Group of visits and voluntary actions in Roraima</v>
      </c>
      <c r="EU531" t="str">
        <v>Plan International</v>
      </c>
      <c r="EV531" t="str">
        <v>Population Program, Faculty of Social Sciences, University of the Republic</v>
      </c>
      <c r="EW531" t="str">
        <v>Profamilia Association</v>
      </c>
      <c r="EX531" t="str">
        <v>Red con Migrantes y Refugiados</v>
      </c>
      <c r="EY531" t="str">
        <v>Red Cross Colombia</v>
      </c>
      <c r="EZ531" t="str">
        <v>Red Cross Ecuador</v>
      </c>
      <c r="FA531" t="str">
        <v>Red Cross Peru</v>
      </c>
      <c r="FB531" t="str">
        <v>Red de Investigaciones en Derechos Humanos - CONICET (Consejo Nacional de Investigaciones Científicas y Técnicas)</v>
      </c>
      <c r="FC531" t="str">
        <v>RET International</v>
      </c>
      <c r="FD531" t="str">
        <v>Salú pa Tur Foundation</v>
      </c>
      <c r="FE531" t="str">
        <v>Salvation Army</v>
      </c>
      <c r="FF531" t="str">
        <v>Samaritan's Purse</v>
      </c>
      <c r="FG531" t="str">
        <v>Save the Children International (SCI)</v>
      </c>
      <c r="FH531" t="str">
        <v>Scalabrini Foundation Chile</v>
      </c>
      <c r="FI531" t="str">
        <v>Sección Peruana de Amnistía Internacional</v>
      </c>
      <c r="FJ531" t="str">
        <v>Serviço Pastoral dos Migrantes do Nordeste</v>
      </c>
      <c r="FK531" t="str">
        <v>Sesame Workshop</v>
      </c>
      <c r="FL531" t="str">
        <v>Si, Da Vida</v>
      </c>
      <c r="FM531" t="str">
        <v>Solidarity and Action Asociation</v>
      </c>
      <c r="FN531" t="str">
        <v>SOS Children's Villages</v>
      </c>
      <c r="FO531" t="str">
        <v>Tarabita Foundation</v>
      </c>
      <c r="FP531" t="str">
        <v>Tearfund</v>
      </c>
      <c r="FQ531" t="str">
        <v>TECHO</v>
      </c>
      <c r="FR531" t="str">
        <v>Terranueva Foundation</v>
      </c>
      <c r="FS531" t="str">
        <v>Terre des Hommes Suisse</v>
      </c>
      <c r="FT531" t="str">
        <v>The Israel Forum for International Humanitarian Aid (IsraAID)</v>
      </c>
      <c r="FU531" t="str">
        <v>Unión Venezolana en Perú</v>
      </c>
      <c r="FV531" t="str">
        <v>United Nations Children's Fund (UNICEF)</v>
      </c>
      <c r="FW531" t="str">
        <v>United Nations Development Programme (UNDP)</v>
      </c>
      <c r="FX531" t="str">
        <v>United Nations Educational, Scientific and Cultural Organization (UNESCO)</v>
      </c>
      <c r="FY531" t="str">
        <v>United Nations Entity for Gender Equality and the Empowerment of Women (UNWOMEN)</v>
      </c>
      <c r="FZ531" t="str">
        <v>United Nations Food and Agricultural Organization (FAO)</v>
      </c>
      <c r="GA531" t="str">
        <v>United Nations High Commissioner for Refugees (UNHCR)</v>
      </c>
      <c r="GB531" t="str">
        <v>United Nations Office of the High Commissioner for Human Rights (OHCHR)</v>
      </c>
      <c r="GC531" t="str">
        <v>United Nations Office on Drugs and Crime (UNODC)</v>
      </c>
      <c r="GD531" t="str">
        <v>United Nations Population Fund (UNFPA)</v>
      </c>
      <c r="GE531" t="str">
        <v>United Nations Programme for Human Settlements (UN Habitat)</v>
      </c>
      <c r="GF531" t="str">
        <v>Vale da Benção Educational and Charitable Association (AEBVB)</v>
      </c>
      <c r="GG531" t="str">
        <v>VenAruba Solidaria</v>
      </c>
      <c r="GH531" t="str">
        <v>Venex Curacao Foundation</v>
      </c>
      <c r="GI531" t="str">
        <v>Venezolanos en Barranquilla</v>
      </c>
      <c r="GJ531" t="str">
        <v>Venezolanos en San Cristóbal</v>
      </c>
      <c r="GK531" t="str">
        <v>Venezuelan Emigrant Foundation (FEV)</v>
      </c>
      <c r="GL531" t="str">
        <v>Vicaría de Pastoral Social Caritas</v>
      </c>
      <c r="GM531" t="str">
        <v>Voices GY</v>
      </c>
      <c r="GN531" t="str">
        <v>We World GVC</v>
      </c>
      <c r="GO531" t="str">
        <v>World Council of Credit Unions</v>
      </c>
      <c r="GP531" t="str">
        <v>World Food Programme (WFP)</v>
      </c>
      <c r="GQ531" t="str">
        <v>World Vision</v>
      </c>
      <c r="GR531" t="str">
        <v>ZOA</v>
      </c>
    </row>
    <row r="532" spans="8:200" x14ac:dyDescent="0.3">
      <c r="H532" t="str" cm="1">
        <f t="array" ref="H532:GR532">TRANSPOSE(_xlfn._xlws.SORT(_xlfn._xlws.FILTER(Table3[Name],ISNUMBER(SEARCH(' Activity Sheet'!D586,Table3[Name])),"Not found"),,1))</f>
        <v>.New Organisation</v>
      </c>
      <c r="I532" t="str">
        <v>ABV - Association of Good with Life</v>
      </c>
      <c r="J532" t="str">
        <v>ACAPS</v>
      </c>
      <c r="K532" t="str">
        <v>Acción y Desarrollo</v>
      </c>
      <c r="L532" t="str">
        <v>ACTED</v>
      </c>
      <c r="M532" t="str">
        <v>Action against Hunger</v>
      </c>
      <c r="N532" t="str">
        <v>ActionAid</v>
      </c>
      <c r="O532" t="str">
        <v>Adventist Development and Relief Agency (ADRA)</v>
      </c>
      <c r="P532" t="str">
        <v>Alas de Colibrí Foundation</v>
      </c>
      <c r="Q532" t="str">
        <v>Alianza por la Solidaridad</v>
      </c>
      <c r="R532" t="str">
        <v>Alianza por Venezuela</v>
      </c>
      <c r="S532" t="str">
        <v>Americares Foundation</v>
      </c>
      <c r="T532" t="str">
        <v>Argentine Commission for Refugees and Migrants (CAREF)</v>
      </c>
      <c r="U532" t="str">
        <v>Asociación Aves</v>
      </c>
      <c r="V532" t="str">
        <v>Asociación de Jubilados y Pensionados Venezolanos en Argentina</v>
      </c>
      <c r="W532" t="str">
        <v>Asociación de Venezolanos en Eloy Alfaro</v>
      </c>
      <c r="X532" t="str">
        <v>Asociación Fundación contra el Hambre Perú</v>
      </c>
      <c r="Y532" t="str">
        <v>Asociación Migrantes Venezolanos</v>
      </c>
      <c r="Z532" t="str">
        <v>Asociación Misioneros de San Carlos Scalabrinianos</v>
      </c>
      <c r="AA532" t="str">
        <v>Asociacion Proteccion Poblacion Vulnerable</v>
      </c>
      <c r="AB532" t="str">
        <v>Asociación Quinta Ola</v>
      </c>
      <c r="AC532" t="str">
        <v>Asociación Salto Ángel</v>
      </c>
      <c r="AD532" t="str">
        <v>Asociación Venezuela en Ecuador AC</v>
      </c>
      <c r="AE532" t="str">
        <v>ASOVENAR</v>
      </c>
      <c r="AF532" t="str">
        <v>Associação Hermanitos</v>
      </c>
      <c r="AG532" t="str">
        <v>AVSI Foundation</v>
      </c>
      <c r="AH532" t="str">
        <v>Bethany Christian Services</v>
      </c>
      <c r="AI532" t="str">
        <v>Blumont</v>
      </c>
      <c r="AJ532" t="str">
        <v>CARE</v>
      </c>
      <c r="AK532" t="str">
        <v>Caritas Brazil</v>
      </c>
      <c r="AL532" t="str">
        <v>Caritas Ecuador</v>
      </c>
      <c r="AM532" t="str">
        <v>Caritas Germany</v>
      </c>
      <c r="AN532" t="str">
        <v>Caritas Manaus</v>
      </c>
      <c r="AO532" t="str">
        <v>Caritas Parana</v>
      </c>
      <c r="AP532" t="str">
        <v>Caritas Peru</v>
      </c>
      <c r="AQ532" t="str">
        <v>Caritas Rio de Janeiro</v>
      </c>
      <c r="AR532" t="str">
        <v>Caritas São Paulo</v>
      </c>
      <c r="AS532" t="str">
        <v>Caritas Switzerland</v>
      </c>
      <c r="AT532" t="str">
        <v>CCEFIRO Association</v>
      </c>
      <c r="AU532" t="str">
        <v>CEDRO</v>
      </c>
      <c r="AV532" t="str">
        <v>Center for Integrated Studies and Programs for Sustainable Development (CIEDS)</v>
      </c>
      <c r="AW532" t="str">
        <v>Center for Migration and Human Rights of the Diocese of Roraima (CMDH)</v>
      </c>
      <c r="AX532" t="str">
        <v>Centro de Atencion Psicosocial (CAPS)</v>
      </c>
      <c r="AY532" t="str">
        <v>CESAL</v>
      </c>
      <c r="AZ532" t="str">
        <v>CESVI-Cooperazione e Sviluppo</v>
      </c>
      <c r="BA532" t="str">
        <v>ChildFund International</v>
      </c>
      <c r="BB532" t="str">
        <v>CHS Alternativo</v>
      </c>
      <c r="BC532" t="str">
        <v>Churún Merú Association</v>
      </c>
      <c r="BD532" t="str">
        <v>Coalición por Venezuela</v>
      </c>
      <c r="BE532" t="str">
        <v>Colonia Foundation of Venezuelans in the Dominican Republic (FUNCOVERD)</v>
      </c>
      <c r="BF532" t="str">
        <v>COLVENZ</v>
      </c>
      <c r="BG532" t="str">
        <v>Compassiva</v>
      </c>
      <c r="BH532" t="str">
        <v>Consejo Interreligioso del Perú - Religiones por la Paz</v>
      </c>
      <c r="BI532" t="str">
        <v>Consorcio ONG OCIPI Y Capellanía Nacional OFICA</v>
      </c>
      <c r="BJ532" t="str">
        <v>COOPI - International Cooperation Foundation</v>
      </c>
      <c r="BK532" t="str">
        <v>Corporación Colectivo Sin Fronteras</v>
      </c>
      <c r="BL532" t="str">
        <v>CRISFE Foundation</v>
      </c>
      <c r="BM532" t="str">
        <v>Cuso International</v>
      </c>
      <c r="BN532" t="str">
        <v>Danielle’s Children Fund (DCF)</v>
      </c>
      <c r="BO532" t="str">
        <v>Danish Refugee Council (DRC)</v>
      </c>
      <c r="BP532" t="str">
        <v>Development Support Association - APOYAR</v>
      </c>
      <c r="BQ532" t="str">
        <v>Diakonie Katastrophenhilfe</v>
      </c>
      <c r="BR532" t="str">
        <v>Diálogo Diverso</v>
      </c>
      <c r="BS532" t="str">
        <v>Doctors of the World</v>
      </c>
      <c r="BT532" t="str">
        <v>Dominican Institute for Integrated Development</v>
      </c>
      <c r="BU532" t="str">
        <v>Duendes y Ángeles Vinotinto República Dominicana</v>
      </c>
      <c r="BV532" t="str">
        <v>Encuentros SJS (Servicio Jesuita de la Solidaridad)</v>
      </c>
      <c r="BW532" t="str">
        <v>Ending Violence Against Migrants</v>
      </c>
      <c r="BX532" t="str">
        <v>Equidad Foundation</v>
      </c>
      <c r="BY532" t="str">
        <v>Equilibrium CenDE</v>
      </c>
      <c r="BZ532" t="str">
        <v>Facultad de Psicología - Universidad de la República (UDELAR)</v>
      </c>
      <c r="CA532" t="str">
        <v>First International Emergency and Solidarités International</v>
      </c>
      <c r="CB532" t="str">
        <v>Fondo Ecuatoriano Populorum Progressio</v>
      </c>
      <c r="CC532" t="str">
        <v>Foro Salud Callao</v>
      </c>
      <c r="CD532" t="str">
        <v>Foundation for the Integration and Development of Latin America (FIDAL)</v>
      </c>
      <c r="CE532" t="str">
        <v>Foundation of the Americas (FUDELA)</v>
      </c>
      <c r="CF532" t="str">
        <v>Fraternity Without Borders</v>
      </c>
      <c r="CG532" t="str">
        <v>Fundación Brisas del Norte</v>
      </c>
      <c r="CH532" t="str">
        <v>Fundación Colombovenezolana Nueva Ilusión</v>
      </c>
      <c r="CI532" t="str">
        <v>Fundación Nakama's</v>
      </c>
      <c r="CJ532" t="str">
        <v>Fundación RadaBer</v>
      </c>
      <c r="CK532" t="str">
        <v>Fundación Scalabrini Bolivia</v>
      </c>
      <c r="CL532" t="str">
        <v>Fundacion Social Vivan los Niños</v>
      </c>
      <c r="CM532" t="str">
        <v>FUNVEAC</v>
      </c>
      <c r="CN532" t="str">
        <v>German Development Cooperation Agency GIZ</v>
      </c>
      <c r="CO532" t="str">
        <v>Globalizate Radio</v>
      </c>
      <c r="CP532" t="str">
        <v>GOAL</v>
      </c>
      <c r="CQ532" t="str">
        <v>Halü Bienestar Humano Foundation (HALU)</v>
      </c>
      <c r="CR532" t="str">
        <v>Heartland Alliance International (HAI)</v>
      </c>
      <c r="CS532" t="str">
        <v>HELVETAS Swiss Intercooperation</v>
      </c>
      <c r="CT532" t="str">
        <v>HIAS</v>
      </c>
      <c r="CU532" t="str">
        <v>Human Rights Defence Curaçao</v>
      </c>
      <c r="CV532" t="str">
        <v>Humanity &amp; Inclusion</v>
      </c>
      <c r="CW532" t="str">
        <v>Humans Analytic</v>
      </c>
      <c r="CX532" t="str">
        <v>Idas y Vueltas Association</v>
      </c>
      <c r="CY532" t="str">
        <v>iMMAP</v>
      </c>
      <c r="CZ532" t="str">
        <v>IMPACT Initiatives (REACH)</v>
      </c>
      <c r="DA532" t="str">
        <v>Inmigrante Feliz Association</v>
      </c>
      <c r="DB532" t="str">
        <v>Institute for Migration and Human Rights (IMDH)</v>
      </c>
      <c r="DC532" t="str">
        <v>Institute of Natural and Cultural Heritage (IPANC)</v>
      </c>
      <c r="DD532" t="str">
        <v>International Committee for the Development of People (CISP)</v>
      </c>
      <c r="DE532" t="str">
        <v>International Federation of the Red Cross (IFRC)</v>
      </c>
      <c r="DF532" t="str">
        <v>International Labour Organization (ILO)</v>
      </c>
      <c r="DG532" t="str">
        <v>International Medical Corps</v>
      </c>
      <c r="DH532" t="str">
        <v>International Organization for Migration (IOM)</v>
      </c>
      <c r="DI532" t="str">
        <v>International Rescue Committee (IRC)</v>
      </c>
      <c r="DJ532" t="str">
        <v>INTERSOS</v>
      </c>
      <c r="DK532" t="str">
        <v>Jesuit Migrant Service (JMS)</v>
      </c>
      <c r="DL532" t="str">
        <v>Jesuit Refugee Service (JRS)</v>
      </c>
      <c r="DM532" t="str">
        <v>Jesuit Service for Migrants and Refugees (JSMR)</v>
      </c>
      <c r="DN532" t="str">
        <v>Joint United Nations Programme on HIV/AIDS (UNAIDS)</v>
      </c>
      <c r="DO532" t="str">
        <v>Kimirina Coorporation</v>
      </c>
      <c r="DP532" t="str">
        <v>La Casita Hispanic Cultural Centre</v>
      </c>
      <c r="DQ532" t="str">
        <v>Latin American Network of Non-Governmental Organizations of Persons with Disabilities and their Families (RIADIS)</v>
      </c>
      <c r="DR532" t="str">
        <v>LGBT+ Movement Brazil</v>
      </c>
      <c r="DS532" t="str">
        <v>Living Water Community (LWC)</v>
      </c>
      <c r="DT532" t="str">
        <v>LLANOVENCOL</v>
      </c>
      <c r="DU532" t="str">
        <v>Lutheran World Federation</v>
      </c>
      <c r="DV532" t="str">
        <v>Lutheran World Relief</v>
      </c>
      <c r="DW532" t="str">
        <v>Malteser International</v>
      </c>
      <c r="DX532" t="str">
        <v>Mana Institute</v>
      </c>
      <c r="DY532" t="str">
        <v>Manos Veneguayas Association</v>
      </c>
      <c r="DZ532" t="str">
        <v>Más Igualdad Perú</v>
      </c>
      <c r="EA532" t="str">
        <v>MedGlobal</v>
      </c>
      <c r="EB532" t="str">
        <v>Medical Teams International</v>
      </c>
      <c r="EC532" t="str">
        <v>Mercy Corps</v>
      </c>
      <c r="ED532" t="str">
        <v>Migrant Service Center (CAM)</v>
      </c>
      <c r="EE532" t="str">
        <v>Migrants, Refugees and Argentine Social Entrepreneurs (MIRARES)</v>
      </c>
      <c r="EF532" t="str">
        <v>Mision Scalabriniana - Ecuador</v>
      </c>
      <c r="EG532" t="str">
        <v>Missão Paz</v>
      </c>
      <c r="EH532" t="str">
        <v>Museu A CASA</v>
      </c>
      <c r="EI532" t="str">
        <v>Norwegian Refugee Council (NRC)</v>
      </c>
      <c r="EJ532" t="str">
        <v>ONG Migrantes por el Maule</v>
      </c>
      <c r="EK532" t="str">
        <v>ONG Preemptive Love Coalition Colombia</v>
      </c>
      <c r="EL532" t="str">
        <v>Organización Transfomando Vidas</v>
      </c>
      <c r="EM532" t="str">
        <v>Organization of Ibero-American States for Education, Science and Culture (OEI)</v>
      </c>
      <c r="EN532" t="str">
        <v>OXFAM</v>
      </c>
      <c r="EO532" t="str">
        <v>Panamerican Development Foundation</v>
      </c>
      <c r="EP532" t="str">
        <v>Panamerican Health Organization/World Health Organization (PAHO/WHO)</v>
      </c>
      <c r="EQ532" t="str">
        <v>Pastoral of Human Mobility - Peruvian Episcopal Conference</v>
      </c>
      <c r="ER532" t="str">
        <v>Pastoral Service for Migrants National</v>
      </c>
      <c r="ES532" t="str">
        <v>Permanent Human Rights defense Committee (CDH)</v>
      </c>
      <c r="ET532" t="str">
        <v>Pirilampos Institute - Group of visits and voluntary actions in Roraima</v>
      </c>
      <c r="EU532" t="str">
        <v>Plan International</v>
      </c>
      <c r="EV532" t="str">
        <v>Population Program, Faculty of Social Sciences, University of the Republic</v>
      </c>
      <c r="EW532" t="str">
        <v>Profamilia Association</v>
      </c>
      <c r="EX532" t="str">
        <v>Red con Migrantes y Refugiados</v>
      </c>
      <c r="EY532" t="str">
        <v>Red Cross Colombia</v>
      </c>
      <c r="EZ532" t="str">
        <v>Red Cross Ecuador</v>
      </c>
      <c r="FA532" t="str">
        <v>Red Cross Peru</v>
      </c>
      <c r="FB532" t="str">
        <v>Red de Investigaciones en Derechos Humanos - CONICET (Consejo Nacional de Investigaciones Científicas y Técnicas)</v>
      </c>
      <c r="FC532" t="str">
        <v>RET International</v>
      </c>
      <c r="FD532" t="str">
        <v>Salú pa Tur Foundation</v>
      </c>
      <c r="FE532" t="str">
        <v>Salvation Army</v>
      </c>
      <c r="FF532" t="str">
        <v>Samaritan's Purse</v>
      </c>
      <c r="FG532" t="str">
        <v>Save the Children International (SCI)</v>
      </c>
      <c r="FH532" t="str">
        <v>Scalabrini Foundation Chile</v>
      </c>
      <c r="FI532" t="str">
        <v>Sección Peruana de Amnistía Internacional</v>
      </c>
      <c r="FJ532" t="str">
        <v>Serviço Pastoral dos Migrantes do Nordeste</v>
      </c>
      <c r="FK532" t="str">
        <v>Sesame Workshop</v>
      </c>
      <c r="FL532" t="str">
        <v>Si, Da Vida</v>
      </c>
      <c r="FM532" t="str">
        <v>Solidarity and Action Asociation</v>
      </c>
      <c r="FN532" t="str">
        <v>SOS Children's Villages</v>
      </c>
      <c r="FO532" t="str">
        <v>Tarabita Foundation</v>
      </c>
      <c r="FP532" t="str">
        <v>Tearfund</v>
      </c>
      <c r="FQ532" t="str">
        <v>TECHO</v>
      </c>
      <c r="FR532" t="str">
        <v>Terranueva Foundation</v>
      </c>
      <c r="FS532" t="str">
        <v>Terre des Hommes Suisse</v>
      </c>
      <c r="FT532" t="str">
        <v>The Israel Forum for International Humanitarian Aid (IsraAID)</v>
      </c>
      <c r="FU532" t="str">
        <v>Unión Venezolana en Perú</v>
      </c>
      <c r="FV532" t="str">
        <v>United Nations Children's Fund (UNICEF)</v>
      </c>
      <c r="FW532" t="str">
        <v>United Nations Development Programme (UNDP)</v>
      </c>
      <c r="FX532" t="str">
        <v>United Nations Educational, Scientific and Cultural Organization (UNESCO)</v>
      </c>
      <c r="FY532" t="str">
        <v>United Nations Entity for Gender Equality and the Empowerment of Women (UNWOMEN)</v>
      </c>
      <c r="FZ532" t="str">
        <v>United Nations Food and Agricultural Organization (FAO)</v>
      </c>
      <c r="GA532" t="str">
        <v>United Nations High Commissioner for Refugees (UNHCR)</v>
      </c>
      <c r="GB532" t="str">
        <v>United Nations Office of the High Commissioner for Human Rights (OHCHR)</v>
      </c>
      <c r="GC532" t="str">
        <v>United Nations Office on Drugs and Crime (UNODC)</v>
      </c>
      <c r="GD532" t="str">
        <v>United Nations Population Fund (UNFPA)</v>
      </c>
      <c r="GE532" t="str">
        <v>United Nations Programme for Human Settlements (UN Habitat)</v>
      </c>
      <c r="GF532" t="str">
        <v>Vale da Benção Educational and Charitable Association (AEBVB)</v>
      </c>
      <c r="GG532" t="str">
        <v>VenAruba Solidaria</v>
      </c>
      <c r="GH532" t="str">
        <v>Venex Curacao Foundation</v>
      </c>
      <c r="GI532" t="str">
        <v>Venezolanos en Barranquilla</v>
      </c>
      <c r="GJ532" t="str">
        <v>Venezolanos en San Cristóbal</v>
      </c>
      <c r="GK532" t="str">
        <v>Venezuelan Emigrant Foundation (FEV)</v>
      </c>
      <c r="GL532" t="str">
        <v>Vicaría de Pastoral Social Caritas</v>
      </c>
      <c r="GM532" t="str">
        <v>Voices GY</v>
      </c>
      <c r="GN532" t="str">
        <v>We World GVC</v>
      </c>
      <c r="GO532" t="str">
        <v>World Council of Credit Unions</v>
      </c>
      <c r="GP532" t="str">
        <v>World Food Programme (WFP)</v>
      </c>
      <c r="GQ532" t="str">
        <v>World Vision</v>
      </c>
      <c r="GR532" t="str">
        <v>ZOA</v>
      </c>
    </row>
    <row r="533" spans="8:200" x14ac:dyDescent="0.3">
      <c r="H533" t="str" cm="1">
        <f t="array" ref="H533:GR533">TRANSPOSE(_xlfn._xlws.SORT(_xlfn._xlws.FILTER(Table3[Name],ISNUMBER(SEARCH(' Activity Sheet'!D587,Table3[Name])),"Not found"),,1))</f>
        <v>.New Organisation</v>
      </c>
      <c r="I533" t="str">
        <v>ABV - Association of Good with Life</v>
      </c>
      <c r="J533" t="str">
        <v>ACAPS</v>
      </c>
      <c r="K533" t="str">
        <v>Acción y Desarrollo</v>
      </c>
      <c r="L533" t="str">
        <v>ACTED</v>
      </c>
      <c r="M533" t="str">
        <v>Action against Hunger</v>
      </c>
      <c r="N533" t="str">
        <v>ActionAid</v>
      </c>
      <c r="O533" t="str">
        <v>Adventist Development and Relief Agency (ADRA)</v>
      </c>
      <c r="P533" t="str">
        <v>Alas de Colibrí Foundation</v>
      </c>
      <c r="Q533" t="str">
        <v>Alianza por la Solidaridad</v>
      </c>
      <c r="R533" t="str">
        <v>Alianza por Venezuela</v>
      </c>
      <c r="S533" t="str">
        <v>Americares Foundation</v>
      </c>
      <c r="T533" t="str">
        <v>Argentine Commission for Refugees and Migrants (CAREF)</v>
      </c>
      <c r="U533" t="str">
        <v>Asociación Aves</v>
      </c>
      <c r="V533" t="str">
        <v>Asociación de Jubilados y Pensionados Venezolanos en Argentina</v>
      </c>
      <c r="W533" t="str">
        <v>Asociación de Venezolanos en Eloy Alfaro</v>
      </c>
      <c r="X533" t="str">
        <v>Asociación Fundación contra el Hambre Perú</v>
      </c>
      <c r="Y533" t="str">
        <v>Asociación Migrantes Venezolanos</v>
      </c>
      <c r="Z533" t="str">
        <v>Asociación Misioneros de San Carlos Scalabrinianos</v>
      </c>
      <c r="AA533" t="str">
        <v>Asociacion Proteccion Poblacion Vulnerable</v>
      </c>
      <c r="AB533" t="str">
        <v>Asociación Quinta Ola</v>
      </c>
      <c r="AC533" t="str">
        <v>Asociación Salto Ángel</v>
      </c>
      <c r="AD533" t="str">
        <v>Asociación Venezuela en Ecuador AC</v>
      </c>
      <c r="AE533" t="str">
        <v>ASOVENAR</v>
      </c>
      <c r="AF533" t="str">
        <v>Associação Hermanitos</v>
      </c>
      <c r="AG533" t="str">
        <v>AVSI Foundation</v>
      </c>
      <c r="AH533" t="str">
        <v>Bethany Christian Services</v>
      </c>
      <c r="AI533" t="str">
        <v>Blumont</v>
      </c>
      <c r="AJ533" t="str">
        <v>CARE</v>
      </c>
      <c r="AK533" t="str">
        <v>Caritas Brazil</v>
      </c>
      <c r="AL533" t="str">
        <v>Caritas Ecuador</v>
      </c>
      <c r="AM533" t="str">
        <v>Caritas Germany</v>
      </c>
      <c r="AN533" t="str">
        <v>Caritas Manaus</v>
      </c>
      <c r="AO533" t="str">
        <v>Caritas Parana</v>
      </c>
      <c r="AP533" t="str">
        <v>Caritas Peru</v>
      </c>
      <c r="AQ533" t="str">
        <v>Caritas Rio de Janeiro</v>
      </c>
      <c r="AR533" t="str">
        <v>Caritas São Paulo</v>
      </c>
      <c r="AS533" t="str">
        <v>Caritas Switzerland</v>
      </c>
      <c r="AT533" t="str">
        <v>CCEFIRO Association</v>
      </c>
      <c r="AU533" t="str">
        <v>CEDRO</v>
      </c>
      <c r="AV533" t="str">
        <v>Center for Integrated Studies and Programs for Sustainable Development (CIEDS)</v>
      </c>
      <c r="AW533" t="str">
        <v>Center for Migration and Human Rights of the Diocese of Roraima (CMDH)</v>
      </c>
      <c r="AX533" t="str">
        <v>Centro de Atencion Psicosocial (CAPS)</v>
      </c>
      <c r="AY533" t="str">
        <v>CESAL</v>
      </c>
      <c r="AZ533" t="str">
        <v>CESVI-Cooperazione e Sviluppo</v>
      </c>
      <c r="BA533" t="str">
        <v>ChildFund International</v>
      </c>
      <c r="BB533" t="str">
        <v>CHS Alternativo</v>
      </c>
      <c r="BC533" t="str">
        <v>Churún Merú Association</v>
      </c>
      <c r="BD533" t="str">
        <v>Coalición por Venezuela</v>
      </c>
      <c r="BE533" t="str">
        <v>Colonia Foundation of Venezuelans in the Dominican Republic (FUNCOVERD)</v>
      </c>
      <c r="BF533" t="str">
        <v>COLVENZ</v>
      </c>
      <c r="BG533" t="str">
        <v>Compassiva</v>
      </c>
      <c r="BH533" t="str">
        <v>Consejo Interreligioso del Perú - Religiones por la Paz</v>
      </c>
      <c r="BI533" t="str">
        <v>Consorcio ONG OCIPI Y Capellanía Nacional OFICA</v>
      </c>
      <c r="BJ533" t="str">
        <v>COOPI - International Cooperation Foundation</v>
      </c>
      <c r="BK533" t="str">
        <v>Corporación Colectivo Sin Fronteras</v>
      </c>
      <c r="BL533" t="str">
        <v>CRISFE Foundation</v>
      </c>
      <c r="BM533" t="str">
        <v>Cuso International</v>
      </c>
      <c r="BN533" t="str">
        <v>Danielle’s Children Fund (DCF)</v>
      </c>
      <c r="BO533" t="str">
        <v>Danish Refugee Council (DRC)</v>
      </c>
      <c r="BP533" t="str">
        <v>Development Support Association - APOYAR</v>
      </c>
      <c r="BQ533" t="str">
        <v>Diakonie Katastrophenhilfe</v>
      </c>
      <c r="BR533" t="str">
        <v>Diálogo Diverso</v>
      </c>
      <c r="BS533" t="str">
        <v>Doctors of the World</v>
      </c>
      <c r="BT533" t="str">
        <v>Dominican Institute for Integrated Development</v>
      </c>
      <c r="BU533" t="str">
        <v>Duendes y Ángeles Vinotinto República Dominicana</v>
      </c>
      <c r="BV533" t="str">
        <v>Encuentros SJS (Servicio Jesuita de la Solidaridad)</v>
      </c>
      <c r="BW533" t="str">
        <v>Ending Violence Against Migrants</v>
      </c>
      <c r="BX533" t="str">
        <v>Equidad Foundation</v>
      </c>
      <c r="BY533" t="str">
        <v>Equilibrium CenDE</v>
      </c>
      <c r="BZ533" t="str">
        <v>Facultad de Psicología - Universidad de la República (UDELAR)</v>
      </c>
      <c r="CA533" t="str">
        <v>First International Emergency and Solidarités International</v>
      </c>
      <c r="CB533" t="str">
        <v>Fondo Ecuatoriano Populorum Progressio</v>
      </c>
      <c r="CC533" t="str">
        <v>Foro Salud Callao</v>
      </c>
      <c r="CD533" t="str">
        <v>Foundation for the Integration and Development of Latin America (FIDAL)</v>
      </c>
      <c r="CE533" t="str">
        <v>Foundation of the Americas (FUDELA)</v>
      </c>
      <c r="CF533" t="str">
        <v>Fraternity Without Borders</v>
      </c>
      <c r="CG533" t="str">
        <v>Fundación Brisas del Norte</v>
      </c>
      <c r="CH533" t="str">
        <v>Fundación Colombovenezolana Nueva Ilusión</v>
      </c>
      <c r="CI533" t="str">
        <v>Fundación Nakama's</v>
      </c>
      <c r="CJ533" t="str">
        <v>Fundación RadaBer</v>
      </c>
      <c r="CK533" t="str">
        <v>Fundación Scalabrini Bolivia</v>
      </c>
      <c r="CL533" t="str">
        <v>Fundacion Social Vivan los Niños</v>
      </c>
      <c r="CM533" t="str">
        <v>FUNVEAC</v>
      </c>
      <c r="CN533" t="str">
        <v>German Development Cooperation Agency GIZ</v>
      </c>
      <c r="CO533" t="str">
        <v>Globalizate Radio</v>
      </c>
      <c r="CP533" t="str">
        <v>GOAL</v>
      </c>
      <c r="CQ533" t="str">
        <v>Halü Bienestar Humano Foundation (HALU)</v>
      </c>
      <c r="CR533" t="str">
        <v>Heartland Alliance International (HAI)</v>
      </c>
      <c r="CS533" t="str">
        <v>HELVETAS Swiss Intercooperation</v>
      </c>
      <c r="CT533" t="str">
        <v>HIAS</v>
      </c>
      <c r="CU533" t="str">
        <v>Human Rights Defence Curaçao</v>
      </c>
      <c r="CV533" t="str">
        <v>Humanity &amp; Inclusion</v>
      </c>
      <c r="CW533" t="str">
        <v>Humans Analytic</v>
      </c>
      <c r="CX533" t="str">
        <v>Idas y Vueltas Association</v>
      </c>
      <c r="CY533" t="str">
        <v>iMMAP</v>
      </c>
      <c r="CZ533" t="str">
        <v>IMPACT Initiatives (REACH)</v>
      </c>
      <c r="DA533" t="str">
        <v>Inmigrante Feliz Association</v>
      </c>
      <c r="DB533" t="str">
        <v>Institute for Migration and Human Rights (IMDH)</v>
      </c>
      <c r="DC533" t="str">
        <v>Institute of Natural and Cultural Heritage (IPANC)</v>
      </c>
      <c r="DD533" t="str">
        <v>International Committee for the Development of People (CISP)</v>
      </c>
      <c r="DE533" t="str">
        <v>International Federation of the Red Cross (IFRC)</v>
      </c>
      <c r="DF533" t="str">
        <v>International Labour Organization (ILO)</v>
      </c>
      <c r="DG533" t="str">
        <v>International Medical Corps</v>
      </c>
      <c r="DH533" t="str">
        <v>International Organization for Migration (IOM)</v>
      </c>
      <c r="DI533" t="str">
        <v>International Rescue Committee (IRC)</v>
      </c>
      <c r="DJ533" t="str">
        <v>INTERSOS</v>
      </c>
      <c r="DK533" t="str">
        <v>Jesuit Migrant Service (JMS)</v>
      </c>
      <c r="DL533" t="str">
        <v>Jesuit Refugee Service (JRS)</v>
      </c>
      <c r="DM533" t="str">
        <v>Jesuit Service for Migrants and Refugees (JSMR)</v>
      </c>
      <c r="DN533" t="str">
        <v>Joint United Nations Programme on HIV/AIDS (UNAIDS)</v>
      </c>
      <c r="DO533" t="str">
        <v>Kimirina Coorporation</v>
      </c>
      <c r="DP533" t="str">
        <v>La Casita Hispanic Cultural Centre</v>
      </c>
      <c r="DQ533" t="str">
        <v>Latin American Network of Non-Governmental Organizations of Persons with Disabilities and their Families (RIADIS)</v>
      </c>
      <c r="DR533" t="str">
        <v>LGBT+ Movement Brazil</v>
      </c>
      <c r="DS533" t="str">
        <v>Living Water Community (LWC)</v>
      </c>
      <c r="DT533" t="str">
        <v>LLANOVENCOL</v>
      </c>
      <c r="DU533" t="str">
        <v>Lutheran World Federation</v>
      </c>
      <c r="DV533" t="str">
        <v>Lutheran World Relief</v>
      </c>
      <c r="DW533" t="str">
        <v>Malteser International</v>
      </c>
      <c r="DX533" t="str">
        <v>Mana Institute</v>
      </c>
      <c r="DY533" t="str">
        <v>Manos Veneguayas Association</v>
      </c>
      <c r="DZ533" t="str">
        <v>Más Igualdad Perú</v>
      </c>
      <c r="EA533" t="str">
        <v>MedGlobal</v>
      </c>
      <c r="EB533" t="str">
        <v>Medical Teams International</v>
      </c>
      <c r="EC533" t="str">
        <v>Mercy Corps</v>
      </c>
      <c r="ED533" t="str">
        <v>Migrant Service Center (CAM)</v>
      </c>
      <c r="EE533" t="str">
        <v>Migrants, Refugees and Argentine Social Entrepreneurs (MIRARES)</v>
      </c>
      <c r="EF533" t="str">
        <v>Mision Scalabriniana - Ecuador</v>
      </c>
      <c r="EG533" t="str">
        <v>Missão Paz</v>
      </c>
      <c r="EH533" t="str">
        <v>Museu A CASA</v>
      </c>
      <c r="EI533" t="str">
        <v>Norwegian Refugee Council (NRC)</v>
      </c>
      <c r="EJ533" t="str">
        <v>ONG Migrantes por el Maule</v>
      </c>
      <c r="EK533" t="str">
        <v>ONG Preemptive Love Coalition Colombia</v>
      </c>
      <c r="EL533" t="str">
        <v>Organización Transfomando Vidas</v>
      </c>
      <c r="EM533" t="str">
        <v>Organization of Ibero-American States for Education, Science and Culture (OEI)</v>
      </c>
      <c r="EN533" t="str">
        <v>OXFAM</v>
      </c>
      <c r="EO533" t="str">
        <v>Panamerican Development Foundation</v>
      </c>
      <c r="EP533" t="str">
        <v>Panamerican Health Organization/World Health Organization (PAHO/WHO)</v>
      </c>
      <c r="EQ533" t="str">
        <v>Pastoral of Human Mobility - Peruvian Episcopal Conference</v>
      </c>
      <c r="ER533" t="str">
        <v>Pastoral Service for Migrants National</v>
      </c>
      <c r="ES533" t="str">
        <v>Permanent Human Rights defense Committee (CDH)</v>
      </c>
      <c r="ET533" t="str">
        <v>Pirilampos Institute - Group of visits and voluntary actions in Roraima</v>
      </c>
      <c r="EU533" t="str">
        <v>Plan International</v>
      </c>
      <c r="EV533" t="str">
        <v>Population Program, Faculty of Social Sciences, University of the Republic</v>
      </c>
      <c r="EW533" t="str">
        <v>Profamilia Association</v>
      </c>
      <c r="EX533" t="str">
        <v>Red con Migrantes y Refugiados</v>
      </c>
      <c r="EY533" t="str">
        <v>Red Cross Colombia</v>
      </c>
      <c r="EZ533" t="str">
        <v>Red Cross Ecuador</v>
      </c>
      <c r="FA533" t="str">
        <v>Red Cross Peru</v>
      </c>
      <c r="FB533" t="str">
        <v>Red de Investigaciones en Derechos Humanos - CONICET (Consejo Nacional de Investigaciones Científicas y Técnicas)</v>
      </c>
      <c r="FC533" t="str">
        <v>RET International</v>
      </c>
      <c r="FD533" t="str">
        <v>Salú pa Tur Foundation</v>
      </c>
      <c r="FE533" t="str">
        <v>Salvation Army</v>
      </c>
      <c r="FF533" t="str">
        <v>Samaritan's Purse</v>
      </c>
      <c r="FG533" t="str">
        <v>Save the Children International (SCI)</v>
      </c>
      <c r="FH533" t="str">
        <v>Scalabrini Foundation Chile</v>
      </c>
      <c r="FI533" t="str">
        <v>Sección Peruana de Amnistía Internacional</v>
      </c>
      <c r="FJ533" t="str">
        <v>Serviço Pastoral dos Migrantes do Nordeste</v>
      </c>
      <c r="FK533" t="str">
        <v>Sesame Workshop</v>
      </c>
      <c r="FL533" t="str">
        <v>Si, Da Vida</v>
      </c>
      <c r="FM533" t="str">
        <v>Solidarity and Action Asociation</v>
      </c>
      <c r="FN533" t="str">
        <v>SOS Children's Villages</v>
      </c>
      <c r="FO533" t="str">
        <v>Tarabita Foundation</v>
      </c>
      <c r="FP533" t="str">
        <v>Tearfund</v>
      </c>
      <c r="FQ533" t="str">
        <v>TECHO</v>
      </c>
      <c r="FR533" t="str">
        <v>Terranueva Foundation</v>
      </c>
      <c r="FS533" t="str">
        <v>Terre des Hommes Suisse</v>
      </c>
      <c r="FT533" t="str">
        <v>The Israel Forum for International Humanitarian Aid (IsraAID)</v>
      </c>
      <c r="FU533" t="str">
        <v>Unión Venezolana en Perú</v>
      </c>
      <c r="FV533" t="str">
        <v>United Nations Children's Fund (UNICEF)</v>
      </c>
      <c r="FW533" t="str">
        <v>United Nations Development Programme (UNDP)</v>
      </c>
      <c r="FX533" t="str">
        <v>United Nations Educational, Scientific and Cultural Organization (UNESCO)</v>
      </c>
      <c r="FY533" t="str">
        <v>United Nations Entity for Gender Equality and the Empowerment of Women (UNWOMEN)</v>
      </c>
      <c r="FZ533" t="str">
        <v>United Nations Food and Agricultural Organization (FAO)</v>
      </c>
      <c r="GA533" t="str">
        <v>United Nations High Commissioner for Refugees (UNHCR)</v>
      </c>
      <c r="GB533" t="str">
        <v>United Nations Office of the High Commissioner for Human Rights (OHCHR)</v>
      </c>
      <c r="GC533" t="str">
        <v>United Nations Office on Drugs and Crime (UNODC)</v>
      </c>
      <c r="GD533" t="str">
        <v>United Nations Population Fund (UNFPA)</v>
      </c>
      <c r="GE533" t="str">
        <v>United Nations Programme for Human Settlements (UN Habitat)</v>
      </c>
      <c r="GF533" t="str">
        <v>Vale da Benção Educational and Charitable Association (AEBVB)</v>
      </c>
      <c r="GG533" t="str">
        <v>VenAruba Solidaria</v>
      </c>
      <c r="GH533" t="str">
        <v>Venex Curacao Foundation</v>
      </c>
      <c r="GI533" t="str">
        <v>Venezolanos en Barranquilla</v>
      </c>
      <c r="GJ533" t="str">
        <v>Venezolanos en San Cristóbal</v>
      </c>
      <c r="GK533" t="str">
        <v>Venezuelan Emigrant Foundation (FEV)</v>
      </c>
      <c r="GL533" t="str">
        <v>Vicaría de Pastoral Social Caritas</v>
      </c>
      <c r="GM533" t="str">
        <v>Voices GY</v>
      </c>
      <c r="GN533" t="str">
        <v>We World GVC</v>
      </c>
      <c r="GO533" t="str">
        <v>World Council of Credit Unions</v>
      </c>
      <c r="GP533" t="str">
        <v>World Food Programme (WFP)</v>
      </c>
      <c r="GQ533" t="str">
        <v>World Vision</v>
      </c>
      <c r="GR533" t="str">
        <v>ZOA</v>
      </c>
    </row>
    <row r="534" spans="8:200" x14ac:dyDescent="0.3">
      <c r="H534" t="str" cm="1">
        <f t="array" ref="H534:GR534">TRANSPOSE(_xlfn._xlws.SORT(_xlfn._xlws.FILTER(Table3[Name],ISNUMBER(SEARCH(' Activity Sheet'!D588,Table3[Name])),"Not found"),,1))</f>
        <v>.New Organisation</v>
      </c>
      <c r="I534" t="str">
        <v>ABV - Association of Good with Life</v>
      </c>
      <c r="J534" t="str">
        <v>ACAPS</v>
      </c>
      <c r="K534" t="str">
        <v>Acción y Desarrollo</v>
      </c>
      <c r="L534" t="str">
        <v>ACTED</v>
      </c>
      <c r="M534" t="str">
        <v>Action against Hunger</v>
      </c>
      <c r="N534" t="str">
        <v>ActionAid</v>
      </c>
      <c r="O534" t="str">
        <v>Adventist Development and Relief Agency (ADRA)</v>
      </c>
      <c r="P534" t="str">
        <v>Alas de Colibrí Foundation</v>
      </c>
      <c r="Q534" t="str">
        <v>Alianza por la Solidaridad</v>
      </c>
      <c r="R534" t="str">
        <v>Alianza por Venezuela</v>
      </c>
      <c r="S534" t="str">
        <v>Americares Foundation</v>
      </c>
      <c r="T534" t="str">
        <v>Argentine Commission for Refugees and Migrants (CAREF)</v>
      </c>
      <c r="U534" t="str">
        <v>Asociación Aves</v>
      </c>
      <c r="V534" t="str">
        <v>Asociación de Jubilados y Pensionados Venezolanos en Argentina</v>
      </c>
      <c r="W534" t="str">
        <v>Asociación de Venezolanos en Eloy Alfaro</v>
      </c>
      <c r="X534" t="str">
        <v>Asociación Fundación contra el Hambre Perú</v>
      </c>
      <c r="Y534" t="str">
        <v>Asociación Migrantes Venezolanos</v>
      </c>
      <c r="Z534" t="str">
        <v>Asociación Misioneros de San Carlos Scalabrinianos</v>
      </c>
      <c r="AA534" t="str">
        <v>Asociacion Proteccion Poblacion Vulnerable</v>
      </c>
      <c r="AB534" t="str">
        <v>Asociación Quinta Ola</v>
      </c>
      <c r="AC534" t="str">
        <v>Asociación Salto Ángel</v>
      </c>
      <c r="AD534" t="str">
        <v>Asociación Venezuela en Ecuador AC</v>
      </c>
      <c r="AE534" t="str">
        <v>ASOVENAR</v>
      </c>
      <c r="AF534" t="str">
        <v>Associação Hermanitos</v>
      </c>
      <c r="AG534" t="str">
        <v>AVSI Foundation</v>
      </c>
      <c r="AH534" t="str">
        <v>Bethany Christian Services</v>
      </c>
      <c r="AI534" t="str">
        <v>Blumont</v>
      </c>
      <c r="AJ534" t="str">
        <v>CARE</v>
      </c>
      <c r="AK534" t="str">
        <v>Caritas Brazil</v>
      </c>
      <c r="AL534" t="str">
        <v>Caritas Ecuador</v>
      </c>
      <c r="AM534" t="str">
        <v>Caritas Germany</v>
      </c>
      <c r="AN534" t="str">
        <v>Caritas Manaus</v>
      </c>
      <c r="AO534" t="str">
        <v>Caritas Parana</v>
      </c>
      <c r="AP534" t="str">
        <v>Caritas Peru</v>
      </c>
      <c r="AQ534" t="str">
        <v>Caritas Rio de Janeiro</v>
      </c>
      <c r="AR534" t="str">
        <v>Caritas São Paulo</v>
      </c>
      <c r="AS534" t="str">
        <v>Caritas Switzerland</v>
      </c>
      <c r="AT534" t="str">
        <v>CCEFIRO Association</v>
      </c>
      <c r="AU534" t="str">
        <v>CEDRO</v>
      </c>
      <c r="AV534" t="str">
        <v>Center for Integrated Studies and Programs for Sustainable Development (CIEDS)</v>
      </c>
      <c r="AW534" t="str">
        <v>Center for Migration and Human Rights of the Diocese of Roraima (CMDH)</v>
      </c>
      <c r="AX534" t="str">
        <v>Centro de Atencion Psicosocial (CAPS)</v>
      </c>
      <c r="AY534" t="str">
        <v>CESAL</v>
      </c>
      <c r="AZ534" t="str">
        <v>CESVI-Cooperazione e Sviluppo</v>
      </c>
      <c r="BA534" t="str">
        <v>ChildFund International</v>
      </c>
      <c r="BB534" t="str">
        <v>CHS Alternativo</v>
      </c>
      <c r="BC534" t="str">
        <v>Churún Merú Association</v>
      </c>
      <c r="BD534" t="str">
        <v>Coalición por Venezuela</v>
      </c>
      <c r="BE534" t="str">
        <v>Colonia Foundation of Venezuelans in the Dominican Republic (FUNCOVERD)</v>
      </c>
      <c r="BF534" t="str">
        <v>COLVENZ</v>
      </c>
      <c r="BG534" t="str">
        <v>Compassiva</v>
      </c>
      <c r="BH534" t="str">
        <v>Consejo Interreligioso del Perú - Religiones por la Paz</v>
      </c>
      <c r="BI534" t="str">
        <v>Consorcio ONG OCIPI Y Capellanía Nacional OFICA</v>
      </c>
      <c r="BJ534" t="str">
        <v>COOPI - International Cooperation Foundation</v>
      </c>
      <c r="BK534" t="str">
        <v>Corporación Colectivo Sin Fronteras</v>
      </c>
      <c r="BL534" t="str">
        <v>CRISFE Foundation</v>
      </c>
      <c r="BM534" t="str">
        <v>Cuso International</v>
      </c>
      <c r="BN534" t="str">
        <v>Danielle’s Children Fund (DCF)</v>
      </c>
      <c r="BO534" t="str">
        <v>Danish Refugee Council (DRC)</v>
      </c>
      <c r="BP534" t="str">
        <v>Development Support Association - APOYAR</v>
      </c>
      <c r="BQ534" t="str">
        <v>Diakonie Katastrophenhilfe</v>
      </c>
      <c r="BR534" t="str">
        <v>Diálogo Diverso</v>
      </c>
      <c r="BS534" t="str">
        <v>Doctors of the World</v>
      </c>
      <c r="BT534" t="str">
        <v>Dominican Institute for Integrated Development</v>
      </c>
      <c r="BU534" t="str">
        <v>Duendes y Ángeles Vinotinto República Dominicana</v>
      </c>
      <c r="BV534" t="str">
        <v>Encuentros SJS (Servicio Jesuita de la Solidaridad)</v>
      </c>
      <c r="BW534" t="str">
        <v>Ending Violence Against Migrants</v>
      </c>
      <c r="BX534" t="str">
        <v>Equidad Foundation</v>
      </c>
      <c r="BY534" t="str">
        <v>Equilibrium CenDE</v>
      </c>
      <c r="BZ534" t="str">
        <v>Facultad de Psicología - Universidad de la República (UDELAR)</v>
      </c>
      <c r="CA534" t="str">
        <v>First International Emergency and Solidarités International</v>
      </c>
      <c r="CB534" t="str">
        <v>Fondo Ecuatoriano Populorum Progressio</v>
      </c>
      <c r="CC534" t="str">
        <v>Foro Salud Callao</v>
      </c>
      <c r="CD534" t="str">
        <v>Foundation for the Integration and Development of Latin America (FIDAL)</v>
      </c>
      <c r="CE534" t="str">
        <v>Foundation of the Americas (FUDELA)</v>
      </c>
      <c r="CF534" t="str">
        <v>Fraternity Without Borders</v>
      </c>
      <c r="CG534" t="str">
        <v>Fundación Brisas del Norte</v>
      </c>
      <c r="CH534" t="str">
        <v>Fundación Colombovenezolana Nueva Ilusión</v>
      </c>
      <c r="CI534" t="str">
        <v>Fundación Nakama's</v>
      </c>
      <c r="CJ534" t="str">
        <v>Fundación RadaBer</v>
      </c>
      <c r="CK534" t="str">
        <v>Fundación Scalabrini Bolivia</v>
      </c>
      <c r="CL534" t="str">
        <v>Fundacion Social Vivan los Niños</v>
      </c>
      <c r="CM534" t="str">
        <v>FUNVEAC</v>
      </c>
      <c r="CN534" t="str">
        <v>German Development Cooperation Agency GIZ</v>
      </c>
      <c r="CO534" t="str">
        <v>Globalizate Radio</v>
      </c>
      <c r="CP534" t="str">
        <v>GOAL</v>
      </c>
      <c r="CQ534" t="str">
        <v>Halü Bienestar Humano Foundation (HALU)</v>
      </c>
      <c r="CR534" t="str">
        <v>Heartland Alliance International (HAI)</v>
      </c>
      <c r="CS534" t="str">
        <v>HELVETAS Swiss Intercooperation</v>
      </c>
      <c r="CT534" t="str">
        <v>HIAS</v>
      </c>
      <c r="CU534" t="str">
        <v>Human Rights Defence Curaçao</v>
      </c>
      <c r="CV534" t="str">
        <v>Humanity &amp; Inclusion</v>
      </c>
      <c r="CW534" t="str">
        <v>Humans Analytic</v>
      </c>
      <c r="CX534" t="str">
        <v>Idas y Vueltas Association</v>
      </c>
      <c r="CY534" t="str">
        <v>iMMAP</v>
      </c>
      <c r="CZ534" t="str">
        <v>IMPACT Initiatives (REACH)</v>
      </c>
      <c r="DA534" t="str">
        <v>Inmigrante Feliz Association</v>
      </c>
      <c r="DB534" t="str">
        <v>Institute for Migration and Human Rights (IMDH)</v>
      </c>
      <c r="DC534" t="str">
        <v>Institute of Natural and Cultural Heritage (IPANC)</v>
      </c>
      <c r="DD534" t="str">
        <v>International Committee for the Development of People (CISP)</v>
      </c>
      <c r="DE534" t="str">
        <v>International Federation of the Red Cross (IFRC)</v>
      </c>
      <c r="DF534" t="str">
        <v>International Labour Organization (ILO)</v>
      </c>
      <c r="DG534" t="str">
        <v>International Medical Corps</v>
      </c>
      <c r="DH534" t="str">
        <v>International Organization for Migration (IOM)</v>
      </c>
      <c r="DI534" t="str">
        <v>International Rescue Committee (IRC)</v>
      </c>
      <c r="DJ534" t="str">
        <v>INTERSOS</v>
      </c>
      <c r="DK534" t="str">
        <v>Jesuit Migrant Service (JMS)</v>
      </c>
      <c r="DL534" t="str">
        <v>Jesuit Refugee Service (JRS)</v>
      </c>
      <c r="DM534" t="str">
        <v>Jesuit Service for Migrants and Refugees (JSMR)</v>
      </c>
      <c r="DN534" t="str">
        <v>Joint United Nations Programme on HIV/AIDS (UNAIDS)</v>
      </c>
      <c r="DO534" t="str">
        <v>Kimirina Coorporation</v>
      </c>
      <c r="DP534" t="str">
        <v>La Casita Hispanic Cultural Centre</v>
      </c>
      <c r="DQ534" t="str">
        <v>Latin American Network of Non-Governmental Organizations of Persons with Disabilities and their Families (RIADIS)</v>
      </c>
      <c r="DR534" t="str">
        <v>LGBT+ Movement Brazil</v>
      </c>
      <c r="DS534" t="str">
        <v>Living Water Community (LWC)</v>
      </c>
      <c r="DT534" t="str">
        <v>LLANOVENCOL</v>
      </c>
      <c r="DU534" t="str">
        <v>Lutheran World Federation</v>
      </c>
      <c r="DV534" t="str">
        <v>Lutheran World Relief</v>
      </c>
      <c r="DW534" t="str">
        <v>Malteser International</v>
      </c>
      <c r="DX534" t="str">
        <v>Mana Institute</v>
      </c>
      <c r="DY534" t="str">
        <v>Manos Veneguayas Association</v>
      </c>
      <c r="DZ534" t="str">
        <v>Más Igualdad Perú</v>
      </c>
      <c r="EA534" t="str">
        <v>MedGlobal</v>
      </c>
      <c r="EB534" t="str">
        <v>Medical Teams International</v>
      </c>
      <c r="EC534" t="str">
        <v>Mercy Corps</v>
      </c>
      <c r="ED534" t="str">
        <v>Migrant Service Center (CAM)</v>
      </c>
      <c r="EE534" t="str">
        <v>Migrants, Refugees and Argentine Social Entrepreneurs (MIRARES)</v>
      </c>
      <c r="EF534" t="str">
        <v>Mision Scalabriniana - Ecuador</v>
      </c>
      <c r="EG534" t="str">
        <v>Missão Paz</v>
      </c>
      <c r="EH534" t="str">
        <v>Museu A CASA</v>
      </c>
      <c r="EI534" t="str">
        <v>Norwegian Refugee Council (NRC)</v>
      </c>
      <c r="EJ534" t="str">
        <v>ONG Migrantes por el Maule</v>
      </c>
      <c r="EK534" t="str">
        <v>ONG Preemptive Love Coalition Colombia</v>
      </c>
      <c r="EL534" t="str">
        <v>Organización Transfomando Vidas</v>
      </c>
      <c r="EM534" t="str">
        <v>Organization of Ibero-American States for Education, Science and Culture (OEI)</v>
      </c>
      <c r="EN534" t="str">
        <v>OXFAM</v>
      </c>
      <c r="EO534" t="str">
        <v>Panamerican Development Foundation</v>
      </c>
      <c r="EP534" t="str">
        <v>Panamerican Health Organization/World Health Organization (PAHO/WHO)</v>
      </c>
      <c r="EQ534" t="str">
        <v>Pastoral of Human Mobility - Peruvian Episcopal Conference</v>
      </c>
      <c r="ER534" t="str">
        <v>Pastoral Service for Migrants National</v>
      </c>
      <c r="ES534" t="str">
        <v>Permanent Human Rights defense Committee (CDH)</v>
      </c>
      <c r="ET534" t="str">
        <v>Pirilampos Institute - Group of visits and voluntary actions in Roraima</v>
      </c>
      <c r="EU534" t="str">
        <v>Plan International</v>
      </c>
      <c r="EV534" t="str">
        <v>Population Program, Faculty of Social Sciences, University of the Republic</v>
      </c>
      <c r="EW534" t="str">
        <v>Profamilia Association</v>
      </c>
      <c r="EX534" t="str">
        <v>Red con Migrantes y Refugiados</v>
      </c>
      <c r="EY534" t="str">
        <v>Red Cross Colombia</v>
      </c>
      <c r="EZ534" t="str">
        <v>Red Cross Ecuador</v>
      </c>
      <c r="FA534" t="str">
        <v>Red Cross Peru</v>
      </c>
      <c r="FB534" t="str">
        <v>Red de Investigaciones en Derechos Humanos - CONICET (Consejo Nacional de Investigaciones Científicas y Técnicas)</v>
      </c>
      <c r="FC534" t="str">
        <v>RET International</v>
      </c>
      <c r="FD534" t="str">
        <v>Salú pa Tur Foundation</v>
      </c>
      <c r="FE534" t="str">
        <v>Salvation Army</v>
      </c>
      <c r="FF534" t="str">
        <v>Samaritan's Purse</v>
      </c>
      <c r="FG534" t="str">
        <v>Save the Children International (SCI)</v>
      </c>
      <c r="FH534" t="str">
        <v>Scalabrini Foundation Chile</v>
      </c>
      <c r="FI534" t="str">
        <v>Sección Peruana de Amnistía Internacional</v>
      </c>
      <c r="FJ534" t="str">
        <v>Serviço Pastoral dos Migrantes do Nordeste</v>
      </c>
      <c r="FK534" t="str">
        <v>Sesame Workshop</v>
      </c>
      <c r="FL534" t="str">
        <v>Si, Da Vida</v>
      </c>
      <c r="FM534" t="str">
        <v>Solidarity and Action Asociation</v>
      </c>
      <c r="FN534" t="str">
        <v>SOS Children's Villages</v>
      </c>
      <c r="FO534" t="str">
        <v>Tarabita Foundation</v>
      </c>
      <c r="FP534" t="str">
        <v>Tearfund</v>
      </c>
      <c r="FQ534" t="str">
        <v>TECHO</v>
      </c>
      <c r="FR534" t="str">
        <v>Terranueva Foundation</v>
      </c>
      <c r="FS534" t="str">
        <v>Terre des Hommes Suisse</v>
      </c>
      <c r="FT534" t="str">
        <v>The Israel Forum for International Humanitarian Aid (IsraAID)</v>
      </c>
      <c r="FU534" t="str">
        <v>Unión Venezolana en Perú</v>
      </c>
      <c r="FV534" t="str">
        <v>United Nations Children's Fund (UNICEF)</v>
      </c>
      <c r="FW534" t="str">
        <v>United Nations Development Programme (UNDP)</v>
      </c>
      <c r="FX534" t="str">
        <v>United Nations Educational, Scientific and Cultural Organization (UNESCO)</v>
      </c>
      <c r="FY534" t="str">
        <v>United Nations Entity for Gender Equality and the Empowerment of Women (UNWOMEN)</v>
      </c>
      <c r="FZ534" t="str">
        <v>United Nations Food and Agricultural Organization (FAO)</v>
      </c>
      <c r="GA534" t="str">
        <v>United Nations High Commissioner for Refugees (UNHCR)</v>
      </c>
      <c r="GB534" t="str">
        <v>United Nations Office of the High Commissioner for Human Rights (OHCHR)</v>
      </c>
      <c r="GC534" t="str">
        <v>United Nations Office on Drugs and Crime (UNODC)</v>
      </c>
      <c r="GD534" t="str">
        <v>United Nations Population Fund (UNFPA)</v>
      </c>
      <c r="GE534" t="str">
        <v>United Nations Programme for Human Settlements (UN Habitat)</v>
      </c>
      <c r="GF534" t="str">
        <v>Vale da Benção Educational and Charitable Association (AEBVB)</v>
      </c>
      <c r="GG534" t="str">
        <v>VenAruba Solidaria</v>
      </c>
      <c r="GH534" t="str">
        <v>Venex Curacao Foundation</v>
      </c>
      <c r="GI534" t="str">
        <v>Venezolanos en Barranquilla</v>
      </c>
      <c r="GJ534" t="str">
        <v>Venezolanos en San Cristóbal</v>
      </c>
      <c r="GK534" t="str">
        <v>Venezuelan Emigrant Foundation (FEV)</v>
      </c>
      <c r="GL534" t="str">
        <v>Vicaría de Pastoral Social Caritas</v>
      </c>
      <c r="GM534" t="str">
        <v>Voices GY</v>
      </c>
      <c r="GN534" t="str">
        <v>We World GVC</v>
      </c>
      <c r="GO534" t="str">
        <v>World Council of Credit Unions</v>
      </c>
      <c r="GP534" t="str">
        <v>World Food Programme (WFP)</v>
      </c>
      <c r="GQ534" t="str">
        <v>World Vision</v>
      </c>
      <c r="GR534" t="str">
        <v>ZOA</v>
      </c>
    </row>
    <row r="535" spans="8:200" x14ac:dyDescent="0.3">
      <c r="H535" t="str" cm="1">
        <f t="array" ref="H535:GR535">TRANSPOSE(_xlfn._xlws.SORT(_xlfn._xlws.FILTER(Table3[Name],ISNUMBER(SEARCH(' Activity Sheet'!D589,Table3[Name])),"Not found"),,1))</f>
        <v>.New Organisation</v>
      </c>
      <c r="I535" t="str">
        <v>ABV - Association of Good with Life</v>
      </c>
      <c r="J535" t="str">
        <v>ACAPS</v>
      </c>
      <c r="K535" t="str">
        <v>Acción y Desarrollo</v>
      </c>
      <c r="L535" t="str">
        <v>ACTED</v>
      </c>
      <c r="M535" t="str">
        <v>Action against Hunger</v>
      </c>
      <c r="N535" t="str">
        <v>ActionAid</v>
      </c>
      <c r="O535" t="str">
        <v>Adventist Development and Relief Agency (ADRA)</v>
      </c>
      <c r="P535" t="str">
        <v>Alas de Colibrí Foundation</v>
      </c>
      <c r="Q535" t="str">
        <v>Alianza por la Solidaridad</v>
      </c>
      <c r="R535" t="str">
        <v>Alianza por Venezuela</v>
      </c>
      <c r="S535" t="str">
        <v>Americares Foundation</v>
      </c>
      <c r="T535" t="str">
        <v>Argentine Commission for Refugees and Migrants (CAREF)</v>
      </c>
      <c r="U535" t="str">
        <v>Asociación Aves</v>
      </c>
      <c r="V535" t="str">
        <v>Asociación de Jubilados y Pensionados Venezolanos en Argentina</v>
      </c>
      <c r="W535" t="str">
        <v>Asociación de Venezolanos en Eloy Alfaro</v>
      </c>
      <c r="X535" t="str">
        <v>Asociación Fundación contra el Hambre Perú</v>
      </c>
      <c r="Y535" t="str">
        <v>Asociación Migrantes Venezolanos</v>
      </c>
      <c r="Z535" t="str">
        <v>Asociación Misioneros de San Carlos Scalabrinianos</v>
      </c>
      <c r="AA535" t="str">
        <v>Asociacion Proteccion Poblacion Vulnerable</v>
      </c>
      <c r="AB535" t="str">
        <v>Asociación Quinta Ola</v>
      </c>
      <c r="AC535" t="str">
        <v>Asociación Salto Ángel</v>
      </c>
      <c r="AD535" t="str">
        <v>Asociación Venezuela en Ecuador AC</v>
      </c>
      <c r="AE535" t="str">
        <v>ASOVENAR</v>
      </c>
      <c r="AF535" t="str">
        <v>Associação Hermanitos</v>
      </c>
      <c r="AG535" t="str">
        <v>AVSI Foundation</v>
      </c>
      <c r="AH535" t="str">
        <v>Bethany Christian Services</v>
      </c>
      <c r="AI535" t="str">
        <v>Blumont</v>
      </c>
      <c r="AJ535" t="str">
        <v>CARE</v>
      </c>
      <c r="AK535" t="str">
        <v>Caritas Brazil</v>
      </c>
      <c r="AL535" t="str">
        <v>Caritas Ecuador</v>
      </c>
      <c r="AM535" t="str">
        <v>Caritas Germany</v>
      </c>
      <c r="AN535" t="str">
        <v>Caritas Manaus</v>
      </c>
      <c r="AO535" t="str">
        <v>Caritas Parana</v>
      </c>
      <c r="AP535" t="str">
        <v>Caritas Peru</v>
      </c>
      <c r="AQ535" t="str">
        <v>Caritas Rio de Janeiro</v>
      </c>
      <c r="AR535" t="str">
        <v>Caritas São Paulo</v>
      </c>
      <c r="AS535" t="str">
        <v>Caritas Switzerland</v>
      </c>
      <c r="AT535" t="str">
        <v>CCEFIRO Association</v>
      </c>
      <c r="AU535" t="str">
        <v>CEDRO</v>
      </c>
      <c r="AV535" t="str">
        <v>Center for Integrated Studies and Programs for Sustainable Development (CIEDS)</v>
      </c>
      <c r="AW535" t="str">
        <v>Center for Migration and Human Rights of the Diocese of Roraima (CMDH)</v>
      </c>
      <c r="AX535" t="str">
        <v>Centro de Atencion Psicosocial (CAPS)</v>
      </c>
      <c r="AY535" t="str">
        <v>CESAL</v>
      </c>
      <c r="AZ535" t="str">
        <v>CESVI-Cooperazione e Sviluppo</v>
      </c>
      <c r="BA535" t="str">
        <v>ChildFund International</v>
      </c>
      <c r="BB535" t="str">
        <v>CHS Alternativo</v>
      </c>
      <c r="BC535" t="str">
        <v>Churún Merú Association</v>
      </c>
      <c r="BD535" t="str">
        <v>Coalición por Venezuela</v>
      </c>
      <c r="BE535" t="str">
        <v>Colonia Foundation of Venezuelans in the Dominican Republic (FUNCOVERD)</v>
      </c>
      <c r="BF535" t="str">
        <v>COLVENZ</v>
      </c>
      <c r="BG535" t="str">
        <v>Compassiva</v>
      </c>
      <c r="BH535" t="str">
        <v>Consejo Interreligioso del Perú - Religiones por la Paz</v>
      </c>
      <c r="BI535" t="str">
        <v>Consorcio ONG OCIPI Y Capellanía Nacional OFICA</v>
      </c>
      <c r="BJ535" t="str">
        <v>COOPI - International Cooperation Foundation</v>
      </c>
      <c r="BK535" t="str">
        <v>Corporación Colectivo Sin Fronteras</v>
      </c>
      <c r="BL535" t="str">
        <v>CRISFE Foundation</v>
      </c>
      <c r="BM535" t="str">
        <v>Cuso International</v>
      </c>
      <c r="BN535" t="str">
        <v>Danielle’s Children Fund (DCF)</v>
      </c>
      <c r="BO535" t="str">
        <v>Danish Refugee Council (DRC)</v>
      </c>
      <c r="BP535" t="str">
        <v>Development Support Association - APOYAR</v>
      </c>
      <c r="BQ535" t="str">
        <v>Diakonie Katastrophenhilfe</v>
      </c>
      <c r="BR535" t="str">
        <v>Diálogo Diverso</v>
      </c>
      <c r="BS535" t="str">
        <v>Doctors of the World</v>
      </c>
      <c r="BT535" t="str">
        <v>Dominican Institute for Integrated Development</v>
      </c>
      <c r="BU535" t="str">
        <v>Duendes y Ángeles Vinotinto República Dominicana</v>
      </c>
      <c r="BV535" t="str">
        <v>Encuentros SJS (Servicio Jesuita de la Solidaridad)</v>
      </c>
      <c r="BW535" t="str">
        <v>Ending Violence Against Migrants</v>
      </c>
      <c r="BX535" t="str">
        <v>Equidad Foundation</v>
      </c>
      <c r="BY535" t="str">
        <v>Equilibrium CenDE</v>
      </c>
      <c r="BZ535" t="str">
        <v>Facultad de Psicología - Universidad de la República (UDELAR)</v>
      </c>
      <c r="CA535" t="str">
        <v>First International Emergency and Solidarités International</v>
      </c>
      <c r="CB535" t="str">
        <v>Fondo Ecuatoriano Populorum Progressio</v>
      </c>
      <c r="CC535" t="str">
        <v>Foro Salud Callao</v>
      </c>
      <c r="CD535" t="str">
        <v>Foundation for the Integration and Development of Latin America (FIDAL)</v>
      </c>
      <c r="CE535" t="str">
        <v>Foundation of the Americas (FUDELA)</v>
      </c>
      <c r="CF535" t="str">
        <v>Fraternity Without Borders</v>
      </c>
      <c r="CG535" t="str">
        <v>Fundación Brisas del Norte</v>
      </c>
      <c r="CH535" t="str">
        <v>Fundación Colombovenezolana Nueva Ilusión</v>
      </c>
      <c r="CI535" t="str">
        <v>Fundación Nakama's</v>
      </c>
      <c r="CJ535" t="str">
        <v>Fundación RadaBer</v>
      </c>
      <c r="CK535" t="str">
        <v>Fundación Scalabrini Bolivia</v>
      </c>
      <c r="CL535" t="str">
        <v>Fundacion Social Vivan los Niños</v>
      </c>
      <c r="CM535" t="str">
        <v>FUNVEAC</v>
      </c>
      <c r="CN535" t="str">
        <v>German Development Cooperation Agency GIZ</v>
      </c>
      <c r="CO535" t="str">
        <v>Globalizate Radio</v>
      </c>
      <c r="CP535" t="str">
        <v>GOAL</v>
      </c>
      <c r="CQ535" t="str">
        <v>Halü Bienestar Humano Foundation (HALU)</v>
      </c>
      <c r="CR535" t="str">
        <v>Heartland Alliance International (HAI)</v>
      </c>
      <c r="CS535" t="str">
        <v>HELVETAS Swiss Intercooperation</v>
      </c>
      <c r="CT535" t="str">
        <v>HIAS</v>
      </c>
      <c r="CU535" t="str">
        <v>Human Rights Defence Curaçao</v>
      </c>
      <c r="CV535" t="str">
        <v>Humanity &amp; Inclusion</v>
      </c>
      <c r="CW535" t="str">
        <v>Humans Analytic</v>
      </c>
      <c r="CX535" t="str">
        <v>Idas y Vueltas Association</v>
      </c>
      <c r="CY535" t="str">
        <v>iMMAP</v>
      </c>
      <c r="CZ535" t="str">
        <v>IMPACT Initiatives (REACH)</v>
      </c>
      <c r="DA535" t="str">
        <v>Inmigrante Feliz Association</v>
      </c>
      <c r="DB535" t="str">
        <v>Institute for Migration and Human Rights (IMDH)</v>
      </c>
      <c r="DC535" t="str">
        <v>Institute of Natural and Cultural Heritage (IPANC)</v>
      </c>
      <c r="DD535" t="str">
        <v>International Committee for the Development of People (CISP)</v>
      </c>
      <c r="DE535" t="str">
        <v>International Federation of the Red Cross (IFRC)</v>
      </c>
      <c r="DF535" t="str">
        <v>International Labour Organization (ILO)</v>
      </c>
      <c r="DG535" t="str">
        <v>International Medical Corps</v>
      </c>
      <c r="DH535" t="str">
        <v>International Organization for Migration (IOM)</v>
      </c>
      <c r="DI535" t="str">
        <v>International Rescue Committee (IRC)</v>
      </c>
      <c r="DJ535" t="str">
        <v>INTERSOS</v>
      </c>
      <c r="DK535" t="str">
        <v>Jesuit Migrant Service (JMS)</v>
      </c>
      <c r="DL535" t="str">
        <v>Jesuit Refugee Service (JRS)</v>
      </c>
      <c r="DM535" t="str">
        <v>Jesuit Service for Migrants and Refugees (JSMR)</v>
      </c>
      <c r="DN535" t="str">
        <v>Joint United Nations Programme on HIV/AIDS (UNAIDS)</v>
      </c>
      <c r="DO535" t="str">
        <v>Kimirina Coorporation</v>
      </c>
      <c r="DP535" t="str">
        <v>La Casita Hispanic Cultural Centre</v>
      </c>
      <c r="DQ535" t="str">
        <v>Latin American Network of Non-Governmental Organizations of Persons with Disabilities and their Families (RIADIS)</v>
      </c>
      <c r="DR535" t="str">
        <v>LGBT+ Movement Brazil</v>
      </c>
      <c r="DS535" t="str">
        <v>Living Water Community (LWC)</v>
      </c>
      <c r="DT535" t="str">
        <v>LLANOVENCOL</v>
      </c>
      <c r="DU535" t="str">
        <v>Lutheran World Federation</v>
      </c>
      <c r="DV535" t="str">
        <v>Lutheran World Relief</v>
      </c>
      <c r="DW535" t="str">
        <v>Malteser International</v>
      </c>
      <c r="DX535" t="str">
        <v>Mana Institute</v>
      </c>
      <c r="DY535" t="str">
        <v>Manos Veneguayas Association</v>
      </c>
      <c r="DZ535" t="str">
        <v>Más Igualdad Perú</v>
      </c>
      <c r="EA535" t="str">
        <v>MedGlobal</v>
      </c>
      <c r="EB535" t="str">
        <v>Medical Teams International</v>
      </c>
      <c r="EC535" t="str">
        <v>Mercy Corps</v>
      </c>
      <c r="ED535" t="str">
        <v>Migrant Service Center (CAM)</v>
      </c>
      <c r="EE535" t="str">
        <v>Migrants, Refugees and Argentine Social Entrepreneurs (MIRARES)</v>
      </c>
      <c r="EF535" t="str">
        <v>Mision Scalabriniana - Ecuador</v>
      </c>
      <c r="EG535" t="str">
        <v>Missão Paz</v>
      </c>
      <c r="EH535" t="str">
        <v>Museu A CASA</v>
      </c>
      <c r="EI535" t="str">
        <v>Norwegian Refugee Council (NRC)</v>
      </c>
      <c r="EJ535" t="str">
        <v>ONG Migrantes por el Maule</v>
      </c>
      <c r="EK535" t="str">
        <v>ONG Preemptive Love Coalition Colombia</v>
      </c>
      <c r="EL535" t="str">
        <v>Organización Transfomando Vidas</v>
      </c>
      <c r="EM535" t="str">
        <v>Organization of Ibero-American States for Education, Science and Culture (OEI)</v>
      </c>
      <c r="EN535" t="str">
        <v>OXFAM</v>
      </c>
      <c r="EO535" t="str">
        <v>Panamerican Development Foundation</v>
      </c>
      <c r="EP535" t="str">
        <v>Panamerican Health Organization/World Health Organization (PAHO/WHO)</v>
      </c>
      <c r="EQ535" t="str">
        <v>Pastoral of Human Mobility - Peruvian Episcopal Conference</v>
      </c>
      <c r="ER535" t="str">
        <v>Pastoral Service for Migrants National</v>
      </c>
      <c r="ES535" t="str">
        <v>Permanent Human Rights defense Committee (CDH)</v>
      </c>
      <c r="ET535" t="str">
        <v>Pirilampos Institute - Group of visits and voluntary actions in Roraima</v>
      </c>
      <c r="EU535" t="str">
        <v>Plan International</v>
      </c>
      <c r="EV535" t="str">
        <v>Population Program, Faculty of Social Sciences, University of the Republic</v>
      </c>
      <c r="EW535" t="str">
        <v>Profamilia Association</v>
      </c>
      <c r="EX535" t="str">
        <v>Red con Migrantes y Refugiados</v>
      </c>
      <c r="EY535" t="str">
        <v>Red Cross Colombia</v>
      </c>
      <c r="EZ535" t="str">
        <v>Red Cross Ecuador</v>
      </c>
      <c r="FA535" t="str">
        <v>Red Cross Peru</v>
      </c>
      <c r="FB535" t="str">
        <v>Red de Investigaciones en Derechos Humanos - CONICET (Consejo Nacional de Investigaciones Científicas y Técnicas)</v>
      </c>
      <c r="FC535" t="str">
        <v>RET International</v>
      </c>
      <c r="FD535" t="str">
        <v>Salú pa Tur Foundation</v>
      </c>
      <c r="FE535" t="str">
        <v>Salvation Army</v>
      </c>
      <c r="FF535" t="str">
        <v>Samaritan's Purse</v>
      </c>
      <c r="FG535" t="str">
        <v>Save the Children International (SCI)</v>
      </c>
      <c r="FH535" t="str">
        <v>Scalabrini Foundation Chile</v>
      </c>
      <c r="FI535" t="str">
        <v>Sección Peruana de Amnistía Internacional</v>
      </c>
      <c r="FJ535" t="str">
        <v>Serviço Pastoral dos Migrantes do Nordeste</v>
      </c>
      <c r="FK535" t="str">
        <v>Sesame Workshop</v>
      </c>
      <c r="FL535" t="str">
        <v>Si, Da Vida</v>
      </c>
      <c r="FM535" t="str">
        <v>Solidarity and Action Asociation</v>
      </c>
      <c r="FN535" t="str">
        <v>SOS Children's Villages</v>
      </c>
      <c r="FO535" t="str">
        <v>Tarabita Foundation</v>
      </c>
      <c r="FP535" t="str">
        <v>Tearfund</v>
      </c>
      <c r="FQ535" t="str">
        <v>TECHO</v>
      </c>
      <c r="FR535" t="str">
        <v>Terranueva Foundation</v>
      </c>
      <c r="FS535" t="str">
        <v>Terre des Hommes Suisse</v>
      </c>
      <c r="FT535" t="str">
        <v>The Israel Forum for International Humanitarian Aid (IsraAID)</v>
      </c>
      <c r="FU535" t="str">
        <v>Unión Venezolana en Perú</v>
      </c>
      <c r="FV535" t="str">
        <v>United Nations Children's Fund (UNICEF)</v>
      </c>
      <c r="FW535" t="str">
        <v>United Nations Development Programme (UNDP)</v>
      </c>
      <c r="FX535" t="str">
        <v>United Nations Educational, Scientific and Cultural Organization (UNESCO)</v>
      </c>
      <c r="FY535" t="str">
        <v>United Nations Entity for Gender Equality and the Empowerment of Women (UNWOMEN)</v>
      </c>
      <c r="FZ535" t="str">
        <v>United Nations Food and Agricultural Organization (FAO)</v>
      </c>
      <c r="GA535" t="str">
        <v>United Nations High Commissioner for Refugees (UNHCR)</v>
      </c>
      <c r="GB535" t="str">
        <v>United Nations Office of the High Commissioner for Human Rights (OHCHR)</v>
      </c>
      <c r="GC535" t="str">
        <v>United Nations Office on Drugs and Crime (UNODC)</v>
      </c>
      <c r="GD535" t="str">
        <v>United Nations Population Fund (UNFPA)</v>
      </c>
      <c r="GE535" t="str">
        <v>United Nations Programme for Human Settlements (UN Habitat)</v>
      </c>
      <c r="GF535" t="str">
        <v>Vale da Benção Educational and Charitable Association (AEBVB)</v>
      </c>
      <c r="GG535" t="str">
        <v>VenAruba Solidaria</v>
      </c>
      <c r="GH535" t="str">
        <v>Venex Curacao Foundation</v>
      </c>
      <c r="GI535" t="str">
        <v>Venezolanos en Barranquilla</v>
      </c>
      <c r="GJ535" t="str">
        <v>Venezolanos en San Cristóbal</v>
      </c>
      <c r="GK535" t="str">
        <v>Venezuelan Emigrant Foundation (FEV)</v>
      </c>
      <c r="GL535" t="str">
        <v>Vicaría de Pastoral Social Caritas</v>
      </c>
      <c r="GM535" t="str">
        <v>Voices GY</v>
      </c>
      <c r="GN535" t="str">
        <v>We World GVC</v>
      </c>
      <c r="GO535" t="str">
        <v>World Council of Credit Unions</v>
      </c>
      <c r="GP535" t="str">
        <v>World Food Programme (WFP)</v>
      </c>
      <c r="GQ535" t="str">
        <v>World Vision</v>
      </c>
      <c r="GR535" t="str">
        <v>ZOA</v>
      </c>
    </row>
    <row r="536" spans="8:200" x14ac:dyDescent="0.3">
      <c r="H536" t="str" cm="1">
        <f t="array" ref="H536:GR536">TRANSPOSE(_xlfn._xlws.SORT(_xlfn._xlws.FILTER(Table3[Name],ISNUMBER(SEARCH(' Activity Sheet'!D590,Table3[Name])),"Not found"),,1))</f>
        <v>.New Organisation</v>
      </c>
      <c r="I536" t="str">
        <v>ABV - Association of Good with Life</v>
      </c>
      <c r="J536" t="str">
        <v>ACAPS</v>
      </c>
      <c r="K536" t="str">
        <v>Acción y Desarrollo</v>
      </c>
      <c r="L536" t="str">
        <v>ACTED</v>
      </c>
      <c r="M536" t="str">
        <v>Action against Hunger</v>
      </c>
      <c r="N536" t="str">
        <v>ActionAid</v>
      </c>
      <c r="O536" t="str">
        <v>Adventist Development and Relief Agency (ADRA)</v>
      </c>
      <c r="P536" t="str">
        <v>Alas de Colibrí Foundation</v>
      </c>
      <c r="Q536" t="str">
        <v>Alianza por la Solidaridad</v>
      </c>
      <c r="R536" t="str">
        <v>Alianza por Venezuela</v>
      </c>
      <c r="S536" t="str">
        <v>Americares Foundation</v>
      </c>
      <c r="T536" t="str">
        <v>Argentine Commission for Refugees and Migrants (CAREF)</v>
      </c>
      <c r="U536" t="str">
        <v>Asociación Aves</v>
      </c>
      <c r="V536" t="str">
        <v>Asociación de Jubilados y Pensionados Venezolanos en Argentina</v>
      </c>
      <c r="W536" t="str">
        <v>Asociación de Venezolanos en Eloy Alfaro</v>
      </c>
      <c r="X536" t="str">
        <v>Asociación Fundación contra el Hambre Perú</v>
      </c>
      <c r="Y536" t="str">
        <v>Asociación Migrantes Venezolanos</v>
      </c>
      <c r="Z536" t="str">
        <v>Asociación Misioneros de San Carlos Scalabrinianos</v>
      </c>
      <c r="AA536" t="str">
        <v>Asociacion Proteccion Poblacion Vulnerable</v>
      </c>
      <c r="AB536" t="str">
        <v>Asociación Quinta Ola</v>
      </c>
      <c r="AC536" t="str">
        <v>Asociación Salto Ángel</v>
      </c>
      <c r="AD536" t="str">
        <v>Asociación Venezuela en Ecuador AC</v>
      </c>
      <c r="AE536" t="str">
        <v>ASOVENAR</v>
      </c>
      <c r="AF536" t="str">
        <v>Associação Hermanitos</v>
      </c>
      <c r="AG536" t="str">
        <v>AVSI Foundation</v>
      </c>
      <c r="AH536" t="str">
        <v>Bethany Christian Services</v>
      </c>
      <c r="AI536" t="str">
        <v>Blumont</v>
      </c>
      <c r="AJ536" t="str">
        <v>CARE</v>
      </c>
      <c r="AK536" t="str">
        <v>Caritas Brazil</v>
      </c>
      <c r="AL536" t="str">
        <v>Caritas Ecuador</v>
      </c>
      <c r="AM536" t="str">
        <v>Caritas Germany</v>
      </c>
      <c r="AN536" t="str">
        <v>Caritas Manaus</v>
      </c>
      <c r="AO536" t="str">
        <v>Caritas Parana</v>
      </c>
      <c r="AP536" t="str">
        <v>Caritas Peru</v>
      </c>
      <c r="AQ536" t="str">
        <v>Caritas Rio de Janeiro</v>
      </c>
      <c r="AR536" t="str">
        <v>Caritas São Paulo</v>
      </c>
      <c r="AS536" t="str">
        <v>Caritas Switzerland</v>
      </c>
      <c r="AT536" t="str">
        <v>CCEFIRO Association</v>
      </c>
      <c r="AU536" t="str">
        <v>CEDRO</v>
      </c>
      <c r="AV536" t="str">
        <v>Center for Integrated Studies and Programs for Sustainable Development (CIEDS)</v>
      </c>
      <c r="AW536" t="str">
        <v>Center for Migration and Human Rights of the Diocese of Roraima (CMDH)</v>
      </c>
      <c r="AX536" t="str">
        <v>Centro de Atencion Psicosocial (CAPS)</v>
      </c>
      <c r="AY536" t="str">
        <v>CESAL</v>
      </c>
      <c r="AZ536" t="str">
        <v>CESVI-Cooperazione e Sviluppo</v>
      </c>
      <c r="BA536" t="str">
        <v>ChildFund International</v>
      </c>
      <c r="BB536" t="str">
        <v>CHS Alternativo</v>
      </c>
      <c r="BC536" t="str">
        <v>Churún Merú Association</v>
      </c>
      <c r="BD536" t="str">
        <v>Coalición por Venezuela</v>
      </c>
      <c r="BE536" t="str">
        <v>Colonia Foundation of Venezuelans in the Dominican Republic (FUNCOVERD)</v>
      </c>
      <c r="BF536" t="str">
        <v>COLVENZ</v>
      </c>
      <c r="BG536" t="str">
        <v>Compassiva</v>
      </c>
      <c r="BH536" t="str">
        <v>Consejo Interreligioso del Perú - Religiones por la Paz</v>
      </c>
      <c r="BI536" t="str">
        <v>Consorcio ONG OCIPI Y Capellanía Nacional OFICA</v>
      </c>
      <c r="BJ536" t="str">
        <v>COOPI - International Cooperation Foundation</v>
      </c>
      <c r="BK536" t="str">
        <v>Corporación Colectivo Sin Fronteras</v>
      </c>
      <c r="BL536" t="str">
        <v>CRISFE Foundation</v>
      </c>
      <c r="BM536" t="str">
        <v>Cuso International</v>
      </c>
      <c r="BN536" t="str">
        <v>Danielle’s Children Fund (DCF)</v>
      </c>
      <c r="BO536" t="str">
        <v>Danish Refugee Council (DRC)</v>
      </c>
      <c r="BP536" t="str">
        <v>Development Support Association - APOYAR</v>
      </c>
      <c r="BQ536" t="str">
        <v>Diakonie Katastrophenhilfe</v>
      </c>
      <c r="BR536" t="str">
        <v>Diálogo Diverso</v>
      </c>
      <c r="BS536" t="str">
        <v>Doctors of the World</v>
      </c>
      <c r="BT536" t="str">
        <v>Dominican Institute for Integrated Development</v>
      </c>
      <c r="BU536" t="str">
        <v>Duendes y Ángeles Vinotinto República Dominicana</v>
      </c>
      <c r="BV536" t="str">
        <v>Encuentros SJS (Servicio Jesuita de la Solidaridad)</v>
      </c>
      <c r="BW536" t="str">
        <v>Ending Violence Against Migrants</v>
      </c>
      <c r="BX536" t="str">
        <v>Equidad Foundation</v>
      </c>
      <c r="BY536" t="str">
        <v>Equilibrium CenDE</v>
      </c>
      <c r="BZ536" t="str">
        <v>Facultad de Psicología - Universidad de la República (UDELAR)</v>
      </c>
      <c r="CA536" t="str">
        <v>First International Emergency and Solidarités International</v>
      </c>
      <c r="CB536" t="str">
        <v>Fondo Ecuatoriano Populorum Progressio</v>
      </c>
      <c r="CC536" t="str">
        <v>Foro Salud Callao</v>
      </c>
      <c r="CD536" t="str">
        <v>Foundation for the Integration and Development of Latin America (FIDAL)</v>
      </c>
      <c r="CE536" t="str">
        <v>Foundation of the Americas (FUDELA)</v>
      </c>
      <c r="CF536" t="str">
        <v>Fraternity Without Borders</v>
      </c>
      <c r="CG536" t="str">
        <v>Fundación Brisas del Norte</v>
      </c>
      <c r="CH536" t="str">
        <v>Fundación Colombovenezolana Nueva Ilusión</v>
      </c>
      <c r="CI536" t="str">
        <v>Fundación Nakama's</v>
      </c>
      <c r="CJ536" t="str">
        <v>Fundación RadaBer</v>
      </c>
      <c r="CK536" t="str">
        <v>Fundación Scalabrini Bolivia</v>
      </c>
      <c r="CL536" t="str">
        <v>Fundacion Social Vivan los Niños</v>
      </c>
      <c r="CM536" t="str">
        <v>FUNVEAC</v>
      </c>
      <c r="CN536" t="str">
        <v>German Development Cooperation Agency GIZ</v>
      </c>
      <c r="CO536" t="str">
        <v>Globalizate Radio</v>
      </c>
      <c r="CP536" t="str">
        <v>GOAL</v>
      </c>
      <c r="CQ536" t="str">
        <v>Halü Bienestar Humano Foundation (HALU)</v>
      </c>
      <c r="CR536" t="str">
        <v>Heartland Alliance International (HAI)</v>
      </c>
      <c r="CS536" t="str">
        <v>HELVETAS Swiss Intercooperation</v>
      </c>
      <c r="CT536" t="str">
        <v>HIAS</v>
      </c>
      <c r="CU536" t="str">
        <v>Human Rights Defence Curaçao</v>
      </c>
      <c r="CV536" t="str">
        <v>Humanity &amp; Inclusion</v>
      </c>
      <c r="CW536" t="str">
        <v>Humans Analytic</v>
      </c>
      <c r="CX536" t="str">
        <v>Idas y Vueltas Association</v>
      </c>
      <c r="CY536" t="str">
        <v>iMMAP</v>
      </c>
      <c r="CZ536" t="str">
        <v>IMPACT Initiatives (REACH)</v>
      </c>
      <c r="DA536" t="str">
        <v>Inmigrante Feliz Association</v>
      </c>
      <c r="DB536" t="str">
        <v>Institute for Migration and Human Rights (IMDH)</v>
      </c>
      <c r="DC536" t="str">
        <v>Institute of Natural and Cultural Heritage (IPANC)</v>
      </c>
      <c r="DD536" t="str">
        <v>International Committee for the Development of People (CISP)</v>
      </c>
      <c r="DE536" t="str">
        <v>International Federation of the Red Cross (IFRC)</v>
      </c>
      <c r="DF536" t="str">
        <v>International Labour Organization (ILO)</v>
      </c>
      <c r="DG536" t="str">
        <v>International Medical Corps</v>
      </c>
      <c r="DH536" t="str">
        <v>International Organization for Migration (IOM)</v>
      </c>
      <c r="DI536" t="str">
        <v>International Rescue Committee (IRC)</v>
      </c>
      <c r="DJ536" t="str">
        <v>INTERSOS</v>
      </c>
      <c r="DK536" t="str">
        <v>Jesuit Migrant Service (JMS)</v>
      </c>
      <c r="DL536" t="str">
        <v>Jesuit Refugee Service (JRS)</v>
      </c>
      <c r="DM536" t="str">
        <v>Jesuit Service for Migrants and Refugees (JSMR)</v>
      </c>
      <c r="DN536" t="str">
        <v>Joint United Nations Programme on HIV/AIDS (UNAIDS)</v>
      </c>
      <c r="DO536" t="str">
        <v>Kimirina Coorporation</v>
      </c>
      <c r="DP536" t="str">
        <v>La Casita Hispanic Cultural Centre</v>
      </c>
      <c r="DQ536" t="str">
        <v>Latin American Network of Non-Governmental Organizations of Persons with Disabilities and their Families (RIADIS)</v>
      </c>
      <c r="DR536" t="str">
        <v>LGBT+ Movement Brazil</v>
      </c>
      <c r="DS536" t="str">
        <v>Living Water Community (LWC)</v>
      </c>
      <c r="DT536" t="str">
        <v>LLANOVENCOL</v>
      </c>
      <c r="DU536" t="str">
        <v>Lutheran World Federation</v>
      </c>
      <c r="DV536" t="str">
        <v>Lutheran World Relief</v>
      </c>
      <c r="DW536" t="str">
        <v>Malteser International</v>
      </c>
      <c r="DX536" t="str">
        <v>Mana Institute</v>
      </c>
      <c r="DY536" t="str">
        <v>Manos Veneguayas Association</v>
      </c>
      <c r="DZ536" t="str">
        <v>Más Igualdad Perú</v>
      </c>
      <c r="EA536" t="str">
        <v>MedGlobal</v>
      </c>
      <c r="EB536" t="str">
        <v>Medical Teams International</v>
      </c>
      <c r="EC536" t="str">
        <v>Mercy Corps</v>
      </c>
      <c r="ED536" t="str">
        <v>Migrant Service Center (CAM)</v>
      </c>
      <c r="EE536" t="str">
        <v>Migrants, Refugees and Argentine Social Entrepreneurs (MIRARES)</v>
      </c>
      <c r="EF536" t="str">
        <v>Mision Scalabriniana - Ecuador</v>
      </c>
      <c r="EG536" t="str">
        <v>Missão Paz</v>
      </c>
      <c r="EH536" t="str">
        <v>Museu A CASA</v>
      </c>
      <c r="EI536" t="str">
        <v>Norwegian Refugee Council (NRC)</v>
      </c>
      <c r="EJ536" t="str">
        <v>ONG Migrantes por el Maule</v>
      </c>
      <c r="EK536" t="str">
        <v>ONG Preemptive Love Coalition Colombia</v>
      </c>
      <c r="EL536" t="str">
        <v>Organización Transfomando Vidas</v>
      </c>
      <c r="EM536" t="str">
        <v>Organization of Ibero-American States for Education, Science and Culture (OEI)</v>
      </c>
      <c r="EN536" t="str">
        <v>OXFAM</v>
      </c>
      <c r="EO536" t="str">
        <v>Panamerican Development Foundation</v>
      </c>
      <c r="EP536" t="str">
        <v>Panamerican Health Organization/World Health Organization (PAHO/WHO)</v>
      </c>
      <c r="EQ536" t="str">
        <v>Pastoral of Human Mobility - Peruvian Episcopal Conference</v>
      </c>
      <c r="ER536" t="str">
        <v>Pastoral Service for Migrants National</v>
      </c>
      <c r="ES536" t="str">
        <v>Permanent Human Rights defense Committee (CDH)</v>
      </c>
      <c r="ET536" t="str">
        <v>Pirilampos Institute - Group of visits and voluntary actions in Roraima</v>
      </c>
      <c r="EU536" t="str">
        <v>Plan International</v>
      </c>
      <c r="EV536" t="str">
        <v>Population Program, Faculty of Social Sciences, University of the Republic</v>
      </c>
      <c r="EW536" t="str">
        <v>Profamilia Association</v>
      </c>
      <c r="EX536" t="str">
        <v>Red con Migrantes y Refugiados</v>
      </c>
      <c r="EY536" t="str">
        <v>Red Cross Colombia</v>
      </c>
      <c r="EZ536" t="str">
        <v>Red Cross Ecuador</v>
      </c>
      <c r="FA536" t="str">
        <v>Red Cross Peru</v>
      </c>
      <c r="FB536" t="str">
        <v>Red de Investigaciones en Derechos Humanos - CONICET (Consejo Nacional de Investigaciones Científicas y Técnicas)</v>
      </c>
      <c r="FC536" t="str">
        <v>RET International</v>
      </c>
      <c r="FD536" t="str">
        <v>Salú pa Tur Foundation</v>
      </c>
      <c r="FE536" t="str">
        <v>Salvation Army</v>
      </c>
      <c r="FF536" t="str">
        <v>Samaritan's Purse</v>
      </c>
      <c r="FG536" t="str">
        <v>Save the Children International (SCI)</v>
      </c>
      <c r="FH536" t="str">
        <v>Scalabrini Foundation Chile</v>
      </c>
      <c r="FI536" t="str">
        <v>Sección Peruana de Amnistía Internacional</v>
      </c>
      <c r="FJ536" t="str">
        <v>Serviço Pastoral dos Migrantes do Nordeste</v>
      </c>
      <c r="FK536" t="str">
        <v>Sesame Workshop</v>
      </c>
      <c r="FL536" t="str">
        <v>Si, Da Vida</v>
      </c>
      <c r="FM536" t="str">
        <v>Solidarity and Action Asociation</v>
      </c>
      <c r="FN536" t="str">
        <v>SOS Children's Villages</v>
      </c>
      <c r="FO536" t="str">
        <v>Tarabita Foundation</v>
      </c>
      <c r="FP536" t="str">
        <v>Tearfund</v>
      </c>
      <c r="FQ536" t="str">
        <v>TECHO</v>
      </c>
      <c r="FR536" t="str">
        <v>Terranueva Foundation</v>
      </c>
      <c r="FS536" t="str">
        <v>Terre des Hommes Suisse</v>
      </c>
      <c r="FT536" t="str">
        <v>The Israel Forum for International Humanitarian Aid (IsraAID)</v>
      </c>
      <c r="FU536" t="str">
        <v>Unión Venezolana en Perú</v>
      </c>
      <c r="FV536" t="str">
        <v>United Nations Children's Fund (UNICEF)</v>
      </c>
      <c r="FW536" t="str">
        <v>United Nations Development Programme (UNDP)</v>
      </c>
      <c r="FX536" t="str">
        <v>United Nations Educational, Scientific and Cultural Organization (UNESCO)</v>
      </c>
      <c r="FY536" t="str">
        <v>United Nations Entity for Gender Equality and the Empowerment of Women (UNWOMEN)</v>
      </c>
      <c r="FZ536" t="str">
        <v>United Nations Food and Agricultural Organization (FAO)</v>
      </c>
      <c r="GA536" t="str">
        <v>United Nations High Commissioner for Refugees (UNHCR)</v>
      </c>
      <c r="GB536" t="str">
        <v>United Nations Office of the High Commissioner for Human Rights (OHCHR)</v>
      </c>
      <c r="GC536" t="str">
        <v>United Nations Office on Drugs and Crime (UNODC)</v>
      </c>
      <c r="GD536" t="str">
        <v>United Nations Population Fund (UNFPA)</v>
      </c>
      <c r="GE536" t="str">
        <v>United Nations Programme for Human Settlements (UN Habitat)</v>
      </c>
      <c r="GF536" t="str">
        <v>Vale da Benção Educational and Charitable Association (AEBVB)</v>
      </c>
      <c r="GG536" t="str">
        <v>VenAruba Solidaria</v>
      </c>
      <c r="GH536" t="str">
        <v>Venex Curacao Foundation</v>
      </c>
      <c r="GI536" t="str">
        <v>Venezolanos en Barranquilla</v>
      </c>
      <c r="GJ536" t="str">
        <v>Venezolanos en San Cristóbal</v>
      </c>
      <c r="GK536" t="str">
        <v>Venezuelan Emigrant Foundation (FEV)</v>
      </c>
      <c r="GL536" t="str">
        <v>Vicaría de Pastoral Social Caritas</v>
      </c>
      <c r="GM536" t="str">
        <v>Voices GY</v>
      </c>
      <c r="GN536" t="str">
        <v>We World GVC</v>
      </c>
      <c r="GO536" t="str">
        <v>World Council of Credit Unions</v>
      </c>
      <c r="GP536" t="str">
        <v>World Food Programme (WFP)</v>
      </c>
      <c r="GQ536" t="str">
        <v>World Vision</v>
      </c>
      <c r="GR536" t="str">
        <v>ZOA</v>
      </c>
    </row>
    <row r="537" spans="8:200" x14ac:dyDescent="0.3">
      <c r="H537" t="str" cm="1">
        <f t="array" ref="H537:GR537">TRANSPOSE(_xlfn._xlws.SORT(_xlfn._xlws.FILTER(Table3[Name],ISNUMBER(SEARCH(' Activity Sheet'!D591,Table3[Name])),"Not found"),,1))</f>
        <v>.New Organisation</v>
      </c>
      <c r="I537" t="str">
        <v>ABV - Association of Good with Life</v>
      </c>
      <c r="J537" t="str">
        <v>ACAPS</v>
      </c>
      <c r="K537" t="str">
        <v>Acción y Desarrollo</v>
      </c>
      <c r="L537" t="str">
        <v>ACTED</v>
      </c>
      <c r="M537" t="str">
        <v>Action against Hunger</v>
      </c>
      <c r="N537" t="str">
        <v>ActionAid</v>
      </c>
      <c r="O537" t="str">
        <v>Adventist Development and Relief Agency (ADRA)</v>
      </c>
      <c r="P537" t="str">
        <v>Alas de Colibrí Foundation</v>
      </c>
      <c r="Q537" t="str">
        <v>Alianza por la Solidaridad</v>
      </c>
      <c r="R537" t="str">
        <v>Alianza por Venezuela</v>
      </c>
      <c r="S537" t="str">
        <v>Americares Foundation</v>
      </c>
      <c r="T537" t="str">
        <v>Argentine Commission for Refugees and Migrants (CAREF)</v>
      </c>
      <c r="U537" t="str">
        <v>Asociación Aves</v>
      </c>
      <c r="V537" t="str">
        <v>Asociación de Jubilados y Pensionados Venezolanos en Argentina</v>
      </c>
      <c r="W537" t="str">
        <v>Asociación de Venezolanos en Eloy Alfaro</v>
      </c>
      <c r="X537" t="str">
        <v>Asociación Fundación contra el Hambre Perú</v>
      </c>
      <c r="Y537" t="str">
        <v>Asociación Migrantes Venezolanos</v>
      </c>
      <c r="Z537" t="str">
        <v>Asociación Misioneros de San Carlos Scalabrinianos</v>
      </c>
      <c r="AA537" t="str">
        <v>Asociacion Proteccion Poblacion Vulnerable</v>
      </c>
      <c r="AB537" t="str">
        <v>Asociación Quinta Ola</v>
      </c>
      <c r="AC537" t="str">
        <v>Asociación Salto Ángel</v>
      </c>
      <c r="AD537" t="str">
        <v>Asociación Venezuela en Ecuador AC</v>
      </c>
      <c r="AE537" t="str">
        <v>ASOVENAR</v>
      </c>
      <c r="AF537" t="str">
        <v>Associação Hermanitos</v>
      </c>
      <c r="AG537" t="str">
        <v>AVSI Foundation</v>
      </c>
      <c r="AH537" t="str">
        <v>Bethany Christian Services</v>
      </c>
      <c r="AI537" t="str">
        <v>Blumont</v>
      </c>
      <c r="AJ537" t="str">
        <v>CARE</v>
      </c>
      <c r="AK537" t="str">
        <v>Caritas Brazil</v>
      </c>
      <c r="AL537" t="str">
        <v>Caritas Ecuador</v>
      </c>
      <c r="AM537" t="str">
        <v>Caritas Germany</v>
      </c>
      <c r="AN537" t="str">
        <v>Caritas Manaus</v>
      </c>
      <c r="AO537" t="str">
        <v>Caritas Parana</v>
      </c>
      <c r="AP537" t="str">
        <v>Caritas Peru</v>
      </c>
      <c r="AQ537" t="str">
        <v>Caritas Rio de Janeiro</v>
      </c>
      <c r="AR537" t="str">
        <v>Caritas São Paulo</v>
      </c>
      <c r="AS537" t="str">
        <v>Caritas Switzerland</v>
      </c>
      <c r="AT537" t="str">
        <v>CCEFIRO Association</v>
      </c>
      <c r="AU537" t="str">
        <v>CEDRO</v>
      </c>
      <c r="AV537" t="str">
        <v>Center for Integrated Studies and Programs for Sustainable Development (CIEDS)</v>
      </c>
      <c r="AW537" t="str">
        <v>Center for Migration and Human Rights of the Diocese of Roraima (CMDH)</v>
      </c>
      <c r="AX537" t="str">
        <v>Centro de Atencion Psicosocial (CAPS)</v>
      </c>
      <c r="AY537" t="str">
        <v>CESAL</v>
      </c>
      <c r="AZ537" t="str">
        <v>CESVI-Cooperazione e Sviluppo</v>
      </c>
      <c r="BA537" t="str">
        <v>ChildFund International</v>
      </c>
      <c r="BB537" t="str">
        <v>CHS Alternativo</v>
      </c>
      <c r="BC537" t="str">
        <v>Churún Merú Association</v>
      </c>
      <c r="BD537" t="str">
        <v>Coalición por Venezuela</v>
      </c>
      <c r="BE537" t="str">
        <v>Colonia Foundation of Venezuelans in the Dominican Republic (FUNCOVERD)</v>
      </c>
      <c r="BF537" t="str">
        <v>COLVENZ</v>
      </c>
      <c r="BG537" t="str">
        <v>Compassiva</v>
      </c>
      <c r="BH537" t="str">
        <v>Consejo Interreligioso del Perú - Religiones por la Paz</v>
      </c>
      <c r="BI537" t="str">
        <v>Consorcio ONG OCIPI Y Capellanía Nacional OFICA</v>
      </c>
      <c r="BJ537" t="str">
        <v>COOPI - International Cooperation Foundation</v>
      </c>
      <c r="BK537" t="str">
        <v>Corporación Colectivo Sin Fronteras</v>
      </c>
      <c r="BL537" t="str">
        <v>CRISFE Foundation</v>
      </c>
      <c r="BM537" t="str">
        <v>Cuso International</v>
      </c>
      <c r="BN537" t="str">
        <v>Danielle’s Children Fund (DCF)</v>
      </c>
      <c r="BO537" t="str">
        <v>Danish Refugee Council (DRC)</v>
      </c>
      <c r="BP537" t="str">
        <v>Development Support Association - APOYAR</v>
      </c>
      <c r="BQ537" t="str">
        <v>Diakonie Katastrophenhilfe</v>
      </c>
      <c r="BR537" t="str">
        <v>Diálogo Diverso</v>
      </c>
      <c r="BS537" t="str">
        <v>Doctors of the World</v>
      </c>
      <c r="BT537" t="str">
        <v>Dominican Institute for Integrated Development</v>
      </c>
      <c r="BU537" t="str">
        <v>Duendes y Ángeles Vinotinto República Dominicana</v>
      </c>
      <c r="BV537" t="str">
        <v>Encuentros SJS (Servicio Jesuita de la Solidaridad)</v>
      </c>
      <c r="BW537" t="str">
        <v>Ending Violence Against Migrants</v>
      </c>
      <c r="BX537" t="str">
        <v>Equidad Foundation</v>
      </c>
      <c r="BY537" t="str">
        <v>Equilibrium CenDE</v>
      </c>
      <c r="BZ537" t="str">
        <v>Facultad de Psicología - Universidad de la República (UDELAR)</v>
      </c>
      <c r="CA537" t="str">
        <v>First International Emergency and Solidarités International</v>
      </c>
      <c r="CB537" t="str">
        <v>Fondo Ecuatoriano Populorum Progressio</v>
      </c>
      <c r="CC537" t="str">
        <v>Foro Salud Callao</v>
      </c>
      <c r="CD537" t="str">
        <v>Foundation for the Integration and Development of Latin America (FIDAL)</v>
      </c>
      <c r="CE537" t="str">
        <v>Foundation of the Americas (FUDELA)</v>
      </c>
      <c r="CF537" t="str">
        <v>Fraternity Without Borders</v>
      </c>
      <c r="CG537" t="str">
        <v>Fundación Brisas del Norte</v>
      </c>
      <c r="CH537" t="str">
        <v>Fundación Colombovenezolana Nueva Ilusión</v>
      </c>
      <c r="CI537" t="str">
        <v>Fundación Nakama's</v>
      </c>
      <c r="CJ537" t="str">
        <v>Fundación RadaBer</v>
      </c>
      <c r="CK537" t="str">
        <v>Fundación Scalabrini Bolivia</v>
      </c>
      <c r="CL537" t="str">
        <v>Fundacion Social Vivan los Niños</v>
      </c>
      <c r="CM537" t="str">
        <v>FUNVEAC</v>
      </c>
      <c r="CN537" t="str">
        <v>German Development Cooperation Agency GIZ</v>
      </c>
      <c r="CO537" t="str">
        <v>Globalizate Radio</v>
      </c>
      <c r="CP537" t="str">
        <v>GOAL</v>
      </c>
      <c r="CQ537" t="str">
        <v>Halü Bienestar Humano Foundation (HALU)</v>
      </c>
      <c r="CR537" t="str">
        <v>Heartland Alliance International (HAI)</v>
      </c>
      <c r="CS537" t="str">
        <v>HELVETAS Swiss Intercooperation</v>
      </c>
      <c r="CT537" t="str">
        <v>HIAS</v>
      </c>
      <c r="CU537" t="str">
        <v>Human Rights Defence Curaçao</v>
      </c>
      <c r="CV537" t="str">
        <v>Humanity &amp; Inclusion</v>
      </c>
      <c r="CW537" t="str">
        <v>Humans Analytic</v>
      </c>
      <c r="CX537" t="str">
        <v>Idas y Vueltas Association</v>
      </c>
      <c r="CY537" t="str">
        <v>iMMAP</v>
      </c>
      <c r="CZ537" t="str">
        <v>IMPACT Initiatives (REACH)</v>
      </c>
      <c r="DA537" t="str">
        <v>Inmigrante Feliz Association</v>
      </c>
      <c r="DB537" t="str">
        <v>Institute for Migration and Human Rights (IMDH)</v>
      </c>
      <c r="DC537" t="str">
        <v>Institute of Natural and Cultural Heritage (IPANC)</v>
      </c>
      <c r="DD537" t="str">
        <v>International Committee for the Development of People (CISP)</v>
      </c>
      <c r="DE537" t="str">
        <v>International Federation of the Red Cross (IFRC)</v>
      </c>
      <c r="DF537" t="str">
        <v>International Labour Organization (ILO)</v>
      </c>
      <c r="DG537" t="str">
        <v>International Medical Corps</v>
      </c>
      <c r="DH537" t="str">
        <v>International Organization for Migration (IOM)</v>
      </c>
      <c r="DI537" t="str">
        <v>International Rescue Committee (IRC)</v>
      </c>
      <c r="DJ537" t="str">
        <v>INTERSOS</v>
      </c>
      <c r="DK537" t="str">
        <v>Jesuit Migrant Service (JMS)</v>
      </c>
      <c r="DL537" t="str">
        <v>Jesuit Refugee Service (JRS)</v>
      </c>
      <c r="DM537" t="str">
        <v>Jesuit Service for Migrants and Refugees (JSMR)</v>
      </c>
      <c r="DN537" t="str">
        <v>Joint United Nations Programme on HIV/AIDS (UNAIDS)</v>
      </c>
      <c r="DO537" t="str">
        <v>Kimirina Coorporation</v>
      </c>
      <c r="DP537" t="str">
        <v>La Casita Hispanic Cultural Centre</v>
      </c>
      <c r="DQ537" t="str">
        <v>Latin American Network of Non-Governmental Organizations of Persons with Disabilities and their Families (RIADIS)</v>
      </c>
      <c r="DR537" t="str">
        <v>LGBT+ Movement Brazil</v>
      </c>
      <c r="DS537" t="str">
        <v>Living Water Community (LWC)</v>
      </c>
      <c r="DT537" t="str">
        <v>LLANOVENCOL</v>
      </c>
      <c r="DU537" t="str">
        <v>Lutheran World Federation</v>
      </c>
      <c r="DV537" t="str">
        <v>Lutheran World Relief</v>
      </c>
      <c r="DW537" t="str">
        <v>Malteser International</v>
      </c>
      <c r="DX537" t="str">
        <v>Mana Institute</v>
      </c>
      <c r="DY537" t="str">
        <v>Manos Veneguayas Association</v>
      </c>
      <c r="DZ537" t="str">
        <v>Más Igualdad Perú</v>
      </c>
      <c r="EA537" t="str">
        <v>MedGlobal</v>
      </c>
      <c r="EB537" t="str">
        <v>Medical Teams International</v>
      </c>
      <c r="EC537" t="str">
        <v>Mercy Corps</v>
      </c>
      <c r="ED537" t="str">
        <v>Migrant Service Center (CAM)</v>
      </c>
      <c r="EE537" t="str">
        <v>Migrants, Refugees and Argentine Social Entrepreneurs (MIRARES)</v>
      </c>
      <c r="EF537" t="str">
        <v>Mision Scalabriniana - Ecuador</v>
      </c>
      <c r="EG537" t="str">
        <v>Missão Paz</v>
      </c>
      <c r="EH537" t="str">
        <v>Museu A CASA</v>
      </c>
      <c r="EI537" t="str">
        <v>Norwegian Refugee Council (NRC)</v>
      </c>
      <c r="EJ537" t="str">
        <v>ONG Migrantes por el Maule</v>
      </c>
      <c r="EK537" t="str">
        <v>ONG Preemptive Love Coalition Colombia</v>
      </c>
      <c r="EL537" t="str">
        <v>Organización Transfomando Vidas</v>
      </c>
      <c r="EM537" t="str">
        <v>Organization of Ibero-American States for Education, Science and Culture (OEI)</v>
      </c>
      <c r="EN537" t="str">
        <v>OXFAM</v>
      </c>
      <c r="EO537" t="str">
        <v>Panamerican Development Foundation</v>
      </c>
      <c r="EP537" t="str">
        <v>Panamerican Health Organization/World Health Organization (PAHO/WHO)</v>
      </c>
      <c r="EQ537" t="str">
        <v>Pastoral of Human Mobility - Peruvian Episcopal Conference</v>
      </c>
      <c r="ER537" t="str">
        <v>Pastoral Service for Migrants National</v>
      </c>
      <c r="ES537" t="str">
        <v>Permanent Human Rights defense Committee (CDH)</v>
      </c>
      <c r="ET537" t="str">
        <v>Pirilampos Institute - Group of visits and voluntary actions in Roraima</v>
      </c>
      <c r="EU537" t="str">
        <v>Plan International</v>
      </c>
      <c r="EV537" t="str">
        <v>Population Program, Faculty of Social Sciences, University of the Republic</v>
      </c>
      <c r="EW537" t="str">
        <v>Profamilia Association</v>
      </c>
      <c r="EX537" t="str">
        <v>Red con Migrantes y Refugiados</v>
      </c>
      <c r="EY537" t="str">
        <v>Red Cross Colombia</v>
      </c>
      <c r="EZ537" t="str">
        <v>Red Cross Ecuador</v>
      </c>
      <c r="FA537" t="str">
        <v>Red Cross Peru</v>
      </c>
      <c r="FB537" t="str">
        <v>Red de Investigaciones en Derechos Humanos - CONICET (Consejo Nacional de Investigaciones Científicas y Técnicas)</v>
      </c>
      <c r="FC537" t="str">
        <v>RET International</v>
      </c>
      <c r="FD537" t="str">
        <v>Salú pa Tur Foundation</v>
      </c>
      <c r="FE537" t="str">
        <v>Salvation Army</v>
      </c>
      <c r="FF537" t="str">
        <v>Samaritan's Purse</v>
      </c>
      <c r="FG537" t="str">
        <v>Save the Children International (SCI)</v>
      </c>
      <c r="FH537" t="str">
        <v>Scalabrini Foundation Chile</v>
      </c>
      <c r="FI537" t="str">
        <v>Sección Peruana de Amnistía Internacional</v>
      </c>
      <c r="FJ537" t="str">
        <v>Serviço Pastoral dos Migrantes do Nordeste</v>
      </c>
      <c r="FK537" t="str">
        <v>Sesame Workshop</v>
      </c>
      <c r="FL537" t="str">
        <v>Si, Da Vida</v>
      </c>
      <c r="FM537" t="str">
        <v>Solidarity and Action Asociation</v>
      </c>
      <c r="FN537" t="str">
        <v>SOS Children's Villages</v>
      </c>
      <c r="FO537" t="str">
        <v>Tarabita Foundation</v>
      </c>
      <c r="FP537" t="str">
        <v>Tearfund</v>
      </c>
      <c r="FQ537" t="str">
        <v>TECHO</v>
      </c>
      <c r="FR537" t="str">
        <v>Terranueva Foundation</v>
      </c>
      <c r="FS537" t="str">
        <v>Terre des Hommes Suisse</v>
      </c>
      <c r="FT537" t="str">
        <v>The Israel Forum for International Humanitarian Aid (IsraAID)</v>
      </c>
      <c r="FU537" t="str">
        <v>Unión Venezolana en Perú</v>
      </c>
      <c r="FV537" t="str">
        <v>United Nations Children's Fund (UNICEF)</v>
      </c>
      <c r="FW537" t="str">
        <v>United Nations Development Programme (UNDP)</v>
      </c>
      <c r="FX537" t="str">
        <v>United Nations Educational, Scientific and Cultural Organization (UNESCO)</v>
      </c>
      <c r="FY537" t="str">
        <v>United Nations Entity for Gender Equality and the Empowerment of Women (UNWOMEN)</v>
      </c>
      <c r="FZ537" t="str">
        <v>United Nations Food and Agricultural Organization (FAO)</v>
      </c>
      <c r="GA537" t="str">
        <v>United Nations High Commissioner for Refugees (UNHCR)</v>
      </c>
      <c r="GB537" t="str">
        <v>United Nations Office of the High Commissioner for Human Rights (OHCHR)</v>
      </c>
      <c r="GC537" t="str">
        <v>United Nations Office on Drugs and Crime (UNODC)</v>
      </c>
      <c r="GD537" t="str">
        <v>United Nations Population Fund (UNFPA)</v>
      </c>
      <c r="GE537" t="str">
        <v>United Nations Programme for Human Settlements (UN Habitat)</v>
      </c>
      <c r="GF537" t="str">
        <v>Vale da Benção Educational and Charitable Association (AEBVB)</v>
      </c>
      <c r="GG537" t="str">
        <v>VenAruba Solidaria</v>
      </c>
      <c r="GH537" t="str">
        <v>Venex Curacao Foundation</v>
      </c>
      <c r="GI537" t="str">
        <v>Venezolanos en Barranquilla</v>
      </c>
      <c r="GJ537" t="str">
        <v>Venezolanos en San Cristóbal</v>
      </c>
      <c r="GK537" t="str">
        <v>Venezuelan Emigrant Foundation (FEV)</v>
      </c>
      <c r="GL537" t="str">
        <v>Vicaría de Pastoral Social Caritas</v>
      </c>
      <c r="GM537" t="str">
        <v>Voices GY</v>
      </c>
      <c r="GN537" t="str">
        <v>We World GVC</v>
      </c>
      <c r="GO537" t="str">
        <v>World Council of Credit Unions</v>
      </c>
      <c r="GP537" t="str">
        <v>World Food Programme (WFP)</v>
      </c>
      <c r="GQ537" t="str">
        <v>World Vision</v>
      </c>
      <c r="GR537" t="str">
        <v>ZOA</v>
      </c>
    </row>
    <row r="538" spans="8:200" x14ac:dyDescent="0.3">
      <c r="H538" t="str" cm="1">
        <f t="array" ref="H538:GR538">TRANSPOSE(_xlfn._xlws.SORT(_xlfn._xlws.FILTER(Table3[Name],ISNUMBER(SEARCH(' Activity Sheet'!D592,Table3[Name])),"Not found"),,1))</f>
        <v>.New Organisation</v>
      </c>
      <c r="I538" t="str">
        <v>ABV - Association of Good with Life</v>
      </c>
      <c r="J538" t="str">
        <v>ACAPS</v>
      </c>
      <c r="K538" t="str">
        <v>Acción y Desarrollo</v>
      </c>
      <c r="L538" t="str">
        <v>ACTED</v>
      </c>
      <c r="M538" t="str">
        <v>Action against Hunger</v>
      </c>
      <c r="N538" t="str">
        <v>ActionAid</v>
      </c>
      <c r="O538" t="str">
        <v>Adventist Development and Relief Agency (ADRA)</v>
      </c>
      <c r="P538" t="str">
        <v>Alas de Colibrí Foundation</v>
      </c>
      <c r="Q538" t="str">
        <v>Alianza por la Solidaridad</v>
      </c>
      <c r="R538" t="str">
        <v>Alianza por Venezuela</v>
      </c>
      <c r="S538" t="str">
        <v>Americares Foundation</v>
      </c>
      <c r="T538" t="str">
        <v>Argentine Commission for Refugees and Migrants (CAREF)</v>
      </c>
      <c r="U538" t="str">
        <v>Asociación Aves</v>
      </c>
      <c r="V538" t="str">
        <v>Asociación de Jubilados y Pensionados Venezolanos en Argentina</v>
      </c>
      <c r="W538" t="str">
        <v>Asociación de Venezolanos en Eloy Alfaro</v>
      </c>
      <c r="X538" t="str">
        <v>Asociación Fundación contra el Hambre Perú</v>
      </c>
      <c r="Y538" t="str">
        <v>Asociación Migrantes Venezolanos</v>
      </c>
      <c r="Z538" t="str">
        <v>Asociación Misioneros de San Carlos Scalabrinianos</v>
      </c>
      <c r="AA538" t="str">
        <v>Asociacion Proteccion Poblacion Vulnerable</v>
      </c>
      <c r="AB538" t="str">
        <v>Asociación Quinta Ola</v>
      </c>
      <c r="AC538" t="str">
        <v>Asociación Salto Ángel</v>
      </c>
      <c r="AD538" t="str">
        <v>Asociación Venezuela en Ecuador AC</v>
      </c>
      <c r="AE538" t="str">
        <v>ASOVENAR</v>
      </c>
      <c r="AF538" t="str">
        <v>Associação Hermanitos</v>
      </c>
      <c r="AG538" t="str">
        <v>AVSI Foundation</v>
      </c>
      <c r="AH538" t="str">
        <v>Bethany Christian Services</v>
      </c>
      <c r="AI538" t="str">
        <v>Blumont</v>
      </c>
      <c r="AJ538" t="str">
        <v>CARE</v>
      </c>
      <c r="AK538" t="str">
        <v>Caritas Brazil</v>
      </c>
      <c r="AL538" t="str">
        <v>Caritas Ecuador</v>
      </c>
      <c r="AM538" t="str">
        <v>Caritas Germany</v>
      </c>
      <c r="AN538" t="str">
        <v>Caritas Manaus</v>
      </c>
      <c r="AO538" t="str">
        <v>Caritas Parana</v>
      </c>
      <c r="AP538" t="str">
        <v>Caritas Peru</v>
      </c>
      <c r="AQ538" t="str">
        <v>Caritas Rio de Janeiro</v>
      </c>
      <c r="AR538" t="str">
        <v>Caritas São Paulo</v>
      </c>
      <c r="AS538" t="str">
        <v>Caritas Switzerland</v>
      </c>
      <c r="AT538" t="str">
        <v>CCEFIRO Association</v>
      </c>
      <c r="AU538" t="str">
        <v>CEDRO</v>
      </c>
      <c r="AV538" t="str">
        <v>Center for Integrated Studies and Programs for Sustainable Development (CIEDS)</v>
      </c>
      <c r="AW538" t="str">
        <v>Center for Migration and Human Rights of the Diocese of Roraima (CMDH)</v>
      </c>
      <c r="AX538" t="str">
        <v>Centro de Atencion Psicosocial (CAPS)</v>
      </c>
      <c r="AY538" t="str">
        <v>CESAL</v>
      </c>
      <c r="AZ538" t="str">
        <v>CESVI-Cooperazione e Sviluppo</v>
      </c>
      <c r="BA538" t="str">
        <v>ChildFund International</v>
      </c>
      <c r="BB538" t="str">
        <v>CHS Alternativo</v>
      </c>
      <c r="BC538" t="str">
        <v>Churún Merú Association</v>
      </c>
      <c r="BD538" t="str">
        <v>Coalición por Venezuela</v>
      </c>
      <c r="BE538" t="str">
        <v>Colonia Foundation of Venezuelans in the Dominican Republic (FUNCOVERD)</v>
      </c>
      <c r="BF538" t="str">
        <v>COLVENZ</v>
      </c>
      <c r="BG538" t="str">
        <v>Compassiva</v>
      </c>
      <c r="BH538" t="str">
        <v>Consejo Interreligioso del Perú - Religiones por la Paz</v>
      </c>
      <c r="BI538" t="str">
        <v>Consorcio ONG OCIPI Y Capellanía Nacional OFICA</v>
      </c>
      <c r="BJ538" t="str">
        <v>COOPI - International Cooperation Foundation</v>
      </c>
      <c r="BK538" t="str">
        <v>Corporación Colectivo Sin Fronteras</v>
      </c>
      <c r="BL538" t="str">
        <v>CRISFE Foundation</v>
      </c>
      <c r="BM538" t="str">
        <v>Cuso International</v>
      </c>
      <c r="BN538" t="str">
        <v>Danielle’s Children Fund (DCF)</v>
      </c>
      <c r="BO538" t="str">
        <v>Danish Refugee Council (DRC)</v>
      </c>
      <c r="BP538" t="str">
        <v>Development Support Association - APOYAR</v>
      </c>
      <c r="BQ538" t="str">
        <v>Diakonie Katastrophenhilfe</v>
      </c>
      <c r="BR538" t="str">
        <v>Diálogo Diverso</v>
      </c>
      <c r="BS538" t="str">
        <v>Doctors of the World</v>
      </c>
      <c r="BT538" t="str">
        <v>Dominican Institute for Integrated Development</v>
      </c>
      <c r="BU538" t="str">
        <v>Duendes y Ángeles Vinotinto República Dominicana</v>
      </c>
      <c r="BV538" t="str">
        <v>Encuentros SJS (Servicio Jesuita de la Solidaridad)</v>
      </c>
      <c r="BW538" t="str">
        <v>Ending Violence Against Migrants</v>
      </c>
      <c r="BX538" t="str">
        <v>Equidad Foundation</v>
      </c>
      <c r="BY538" t="str">
        <v>Equilibrium CenDE</v>
      </c>
      <c r="BZ538" t="str">
        <v>Facultad de Psicología - Universidad de la República (UDELAR)</v>
      </c>
      <c r="CA538" t="str">
        <v>First International Emergency and Solidarités International</v>
      </c>
      <c r="CB538" t="str">
        <v>Fondo Ecuatoriano Populorum Progressio</v>
      </c>
      <c r="CC538" t="str">
        <v>Foro Salud Callao</v>
      </c>
      <c r="CD538" t="str">
        <v>Foundation for the Integration and Development of Latin America (FIDAL)</v>
      </c>
      <c r="CE538" t="str">
        <v>Foundation of the Americas (FUDELA)</v>
      </c>
      <c r="CF538" t="str">
        <v>Fraternity Without Borders</v>
      </c>
      <c r="CG538" t="str">
        <v>Fundación Brisas del Norte</v>
      </c>
      <c r="CH538" t="str">
        <v>Fundación Colombovenezolana Nueva Ilusión</v>
      </c>
      <c r="CI538" t="str">
        <v>Fundación Nakama's</v>
      </c>
      <c r="CJ538" t="str">
        <v>Fundación RadaBer</v>
      </c>
      <c r="CK538" t="str">
        <v>Fundación Scalabrini Bolivia</v>
      </c>
      <c r="CL538" t="str">
        <v>Fundacion Social Vivan los Niños</v>
      </c>
      <c r="CM538" t="str">
        <v>FUNVEAC</v>
      </c>
      <c r="CN538" t="str">
        <v>German Development Cooperation Agency GIZ</v>
      </c>
      <c r="CO538" t="str">
        <v>Globalizate Radio</v>
      </c>
      <c r="CP538" t="str">
        <v>GOAL</v>
      </c>
      <c r="CQ538" t="str">
        <v>Halü Bienestar Humano Foundation (HALU)</v>
      </c>
      <c r="CR538" t="str">
        <v>Heartland Alliance International (HAI)</v>
      </c>
      <c r="CS538" t="str">
        <v>HELVETAS Swiss Intercooperation</v>
      </c>
      <c r="CT538" t="str">
        <v>HIAS</v>
      </c>
      <c r="CU538" t="str">
        <v>Human Rights Defence Curaçao</v>
      </c>
      <c r="CV538" t="str">
        <v>Humanity &amp; Inclusion</v>
      </c>
      <c r="CW538" t="str">
        <v>Humans Analytic</v>
      </c>
      <c r="CX538" t="str">
        <v>Idas y Vueltas Association</v>
      </c>
      <c r="CY538" t="str">
        <v>iMMAP</v>
      </c>
      <c r="CZ538" t="str">
        <v>IMPACT Initiatives (REACH)</v>
      </c>
      <c r="DA538" t="str">
        <v>Inmigrante Feliz Association</v>
      </c>
      <c r="DB538" t="str">
        <v>Institute for Migration and Human Rights (IMDH)</v>
      </c>
      <c r="DC538" t="str">
        <v>Institute of Natural and Cultural Heritage (IPANC)</v>
      </c>
      <c r="DD538" t="str">
        <v>International Committee for the Development of People (CISP)</v>
      </c>
      <c r="DE538" t="str">
        <v>International Federation of the Red Cross (IFRC)</v>
      </c>
      <c r="DF538" t="str">
        <v>International Labour Organization (ILO)</v>
      </c>
      <c r="DG538" t="str">
        <v>International Medical Corps</v>
      </c>
      <c r="DH538" t="str">
        <v>International Organization for Migration (IOM)</v>
      </c>
      <c r="DI538" t="str">
        <v>International Rescue Committee (IRC)</v>
      </c>
      <c r="DJ538" t="str">
        <v>INTERSOS</v>
      </c>
      <c r="DK538" t="str">
        <v>Jesuit Migrant Service (JMS)</v>
      </c>
      <c r="DL538" t="str">
        <v>Jesuit Refugee Service (JRS)</v>
      </c>
      <c r="DM538" t="str">
        <v>Jesuit Service for Migrants and Refugees (JSMR)</v>
      </c>
      <c r="DN538" t="str">
        <v>Joint United Nations Programme on HIV/AIDS (UNAIDS)</v>
      </c>
      <c r="DO538" t="str">
        <v>Kimirina Coorporation</v>
      </c>
      <c r="DP538" t="str">
        <v>La Casita Hispanic Cultural Centre</v>
      </c>
      <c r="DQ538" t="str">
        <v>Latin American Network of Non-Governmental Organizations of Persons with Disabilities and their Families (RIADIS)</v>
      </c>
      <c r="DR538" t="str">
        <v>LGBT+ Movement Brazil</v>
      </c>
      <c r="DS538" t="str">
        <v>Living Water Community (LWC)</v>
      </c>
      <c r="DT538" t="str">
        <v>LLANOVENCOL</v>
      </c>
      <c r="DU538" t="str">
        <v>Lutheran World Federation</v>
      </c>
      <c r="DV538" t="str">
        <v>Lutheran World Relief</v>
      </c>
      <c r="DW538" t="str">
        <v>Malteser International</v>
      </c>
      <c r="DX538" t="str">
        <v>Mana Institute</v>
      </c>
      <c r="DY538" t="str">
        <v>Manos Veneguayas Association</v>
      </c>
      <c r="DZ538" t="str">
        <v>Más Igualdad Perú</v>
      </c>
      <c r="EA538" t="str">
        <v>MedGlobal</v>
      </c>
      <c r="EB538" t="str">
        <v>Medical Teams International</v>
      </c>
      <c r="EC538" t="str">
        <v>Mercy Corps</v>
      </c>
      <c r="ED538" t="str">
        <v>Migrant Service Center (CAM)</v>
      </c>
      <c r="EE538" t="str">
        <v>Migrants, Refugees and Argentine Social Entrepreneurs (MIRARES)</v>
      </c>
      <c r="EF538" t="str">
        <v>Mision Scalabriniana - Ecuador</v>
      </c>
      <c r="EG538" t="str">
        <v>Missão Paz</v>
      </c>
      <c r="EH538" t="str">
        <v>Museu A CASA</v>
      </c>
      <c r="EI538" t="str">
        <v>Norwegian Refugee Council (NRC)</v>
      </c>
      <c r="EJ538" t="str">
        <v>ONG Migrantes por el Maule</v>
      </c>
      <c r="EK538" t="str">
        <v>ONG Preemptive Love Coalition Colombia</v>
      </c>
      <c r="EL538" t="str">
        <v>Organización Transfomando Vidas</v>
      </c>
      <c r="EM538" t="str">
        <v>Organization of Ibero-American States for Education, Science and Culture (OEI)</v>
      </c>
      <c r="EN538" t="str">
        <v>OXFAM</v>
      </c>
      <c r="EO538" t="str">
        <v>Panamerican Development Foundation</v>
      </c>
      <c r="EP538" t="str">
        <v>Panamerican Health Organization/World Health Organization (PAHO/WHO)</v>
      </c>
      <c r="EQ538" t="str">
        <v>Pastoral of Human Mobility - Peruvian Episcopal Conference</v>
      </c>
      <c r="ER538" t="str">
        <v>Pastoral Service for Migrants National</v>
      </c>
      <c r="ES538" t="str">
        <v>Permanent Human Rights defense Committee (CDH)</v>
      </c>
      <c r="ET538" t="str">
        <v>Pirilampos Institute - Group of visits and voluntary actions in Roraima</v>
      </c>
      <c r="EU538" t="str">
        <v>Plan International</v>
      </c>
      <c r="EV538" t="str">
        <v>Population Program, Faculty of Social Sciences, University of the Republic</v>
      </c>
      <c r="EW538" t="str">
        <v>Profamilia Association</v>
      </c>
      <c r="EX538" t="str">
        <v>Red con Migrantes y Refugiados</v>
      </c>
      <c r="EY538" t="str">
        <v>Red Cross Colombia</v>
      </c>
      <c r="EZ538" t="str">
        <v>Red Cross Ecuador</v>
      </c>
      <c r="FA538" t="str">
        <v>Red Cross Peru</v>
      </c>
      <c r="FB538" t="str">
        <v>Red de Investigaciones en Derechos Humanos - CONICET (Consejo Nacional de Investigaciones Científicas y Técnicas)</v>
      </c>
      <c r="FC538" t="str">
        <v>RET International</v>
      </c>
      <c r="FD538" t="str">
        <v>Salú pa Tur Foundation</v>
      </c>
      <c r="FE538" t="str">
        <v>Salvation Army</v>
      </c>
      <c r="FF538" t="str">
        <v>Samaritan's Purse</v>
      </c>
      <c r="FG538" t="str">
        <v>Save the Children International (SCI)</v>
      </c>
      <c r="FH538" t="str">
        <v>Scalabrini Foundation Chile</v>
      </c>
      <c r="FI538" t="str">
        <v>Sección Peruana de Amnistía Internacional</v>
      </c>
      <c r="FJ538" t="str">
        <v>Serviço Pastoral dos Migrantes do Nordeste</v>
      </c>
      <c r="FK538" t="str">
        <v>Sesame Workshop</v>
      </c>
      <c r="FL538" t="str">
        <v>Si, Da Vida</v>
      </c>
      <c r="FM538" t="str">
        <v>Solidarity and Action Asociation</v>
      </c>
      <c r="FN538" t="str">
        <v>SOS Children's Villages</v>
      </c>
      <c r="FO538" t="str">
        <v>Tarabita Foundation</v>
      </c>
      <c r="FP538" t="str">
        <v>Tearfund</v>
      </c>
      <c r="FQ538" t="str">
        <v>TECHO</v>
      </c>
      <c r="FR538" t="str">
        <v>Terranueva Foundation</v>
      </c>
      <c r="FS538" t="str">
        <v>Terre des Hommes Suisse</v>
      </c>
      <c r="FT538" t="str">
        <v>The Israel Forum for International Humanitarian Aid (IsraAID)</v>
      </c>
      <c r="FU538" t="str">
        <v>Unión Venezolana en Perú</v>
      </c>
      <c r="FV538" t="str">
        <v>United Nations Children's Fund (UNICEF)</v>
      </c>
      <c r="FW538" t="str">
        <v>United Nations Development Programme (UNDP)</v>
      </c>
      <c r="FX538" t="str">
        <v>United Nations Educational, Scientific and Cultural Organization (UNESCO)</v>
      </c>
      <c r="FY538" t="str">
        <v>United Nations Entity for Gender Equality and the Empowerment of Women (UNWOMEN)</v>
      </c>
      <c r="FZ538" t="str">
        <v>United Nations Food and Agricultural Organization (FAO)</v>
      </c>
      <c r="GA538" t="str">
        <v>United Nations High Commissioner for Refugees (UNHCR)</v>
      </c>
      <c r="GB538" t="str">
        <v>United Nations Office of the High Commissioner for Human Rights (OHCHR)</v>
      </c>
      <c r="GC538" t="str">
        <v>United Nations Office on Drugs and Crime (UNODC)</v>
      </c>
      <c r="GD538" t="str">
        <v>United Nations Population Fund (UNFPA)</v>
      </c>
      <c r="GE538" t="str">
        <v>United Nations Programme for Human Settlements (UN Habitat)</v>
      </c>
      <c r="GF538" t="str">
        <v>Vale da Benção Educational and Charitable Association (AEBVB)</v>
      </c>
      <c r="GG538" t="str">
        <v>VenAruba Solidaria</v>
      </c>
      <c r="GH538" t="str">
        <v>Venex Curacao Foundation</v>
      </c>
      <c r="GI538" t="str">
        <v>Venezolanos en Barranquilla</v>
      </c>
      <c r="GJ538" t="str">
        <v>Venezolanos en San Cristóbal</v>
      </c>
      <c r="GK538" t="str">
        <v>Venezuelan Emigrant Foundation (FEV)</v>
      </c>
      <c r="GL538" t="str">
        <v>Vicaría de Pastoral Social Caritas</v>
      </c>
      <c r="GM538" t="str">
        <v>Voices GY</v>
      </c>
      <c r="GN538" t="str">
        <v>We World GVC</v>
      </c>
      <c r="GO538" t="str">
        <v>World Council of Credit Unions</v>
      </c>
      <c r="GP538" t="str">
        <v>World Food Programme (WFP)</v>
      </c>
      <c r="GQ538" t="str">
        <v>World Vision</v>
      </c>
      <c r="GR538" t="str">
        <v>ZOA</v>
      </c>
    </row>
    <row r="539" spans="8:200" x14ac:dyDescent="0.3">
      <c r="H539" t="str" cm="1">
        <f t="array" ref="H539:GR539">TRANSPOSE(_xlfn._xlws.SORT(_xlfn._xlws.FILTER(Table3[Name],ISNUMBER(SEARCH(' Activity Sheet'!D593,Table3[Name])),"Not found"),,1))</f>
        <v>.New Organisation</v>
      </c>
      <c r="I539" t="str">
        <v>ABV - Association of Good with Life</v>
      </c>
      <c r="J539" t="str">
        <v>ACAPS</v>
      </c>
      <c r="K539" t="str">
        <v>Acción y Desarrollo</v>
      </c>
      <c r="L539" t="str">
        <v>ACTED</v>
      </c>
      <c r="M539" t="str">
        <v>Action against Hunger</v>
      </c>
      <c r="N539" t="str">
        <v>ActionAid</v>
      </c>
      <c r="O539" t="str">
        <v>Adventist Development and Relief Agency (ADRA)</v>
      </c>
      <c r="P539" t="str">
        <v>Alas de Colibrí Foundation</v>
      </c>
      <c r="Q539" t="str">
        <v>Alianza por la Solidaridad</v>
      </c>
      <c r="R539" t="str">
        <v>Alianza por Venezuela</v>
      </c>
      <c r="S539" t="str">
        <v>Americares Foundation</v>
      </c>
      <c r="T539" t="str">
        <v>Argentine Commission for Refugees and Migrants (CAREF)</v>
      </c>
      <c r="U539" t="str">
        <v>Asociación Aves</v>
      </c>
      <c r="V539" t="str">
        <v>Asociación de Jubilados y Pensionados Venezolanos en Argentina</v>
      </c>
      <c r="W539" t="str">
        <v>Asociación de Venezolanos en Eloy Alfaro</v>
      </c>
      <c r="X539" t="str">
        <v>Asociación Fundación contra el Hambre Perú</v>
      </c>
      <c r="Y539" t="str">
        <v>Asociación Migrantes Venezolanos</v>
      </c>
      <c r="Z539" t="str">
        <v>Asociación Misioneros de San Carlos Scalabrinianos</v>
      </c>
      <c r="AA539" t="str">
        <v>Asociacion Proteccion Poblacion Vulnerable</v>
      </c>
      <c r="AB539" t="str">
        <v>Asociación Quinta Ola</v>
      </c>
      <c r="AC539" t="str">
        <v>Asociación Salto Ángel</v>
      </c>
      <c r="AD539" t="str">
        <v>Asociación Venezuela en Ecuador AC</v>
      </c>
      <c r="AE539" t="str">
        <v>ASOVENAR</v>
      </c>
      <c r="AF539" t="str">
        <v>Associação Hermanitos</v>
      </c>
      <c r="AG539" t="str">
        <v>AVSI Foundation</v>
      </c>
      <c r="AH539" t="str">
        <v>Bethany Christian Services</v>
      </c>
      <c r="AI539" t="str">
        <v>Blumont</v>
      </c>
      <c r="AJ539" t="str">
        <v>CARE</v>
      </c>
      <c r="AK539" t="str">
        <v>Caritas Brazil</v>
      </c>
      <c r="AL539" t="str">
        <v>Caritas Ecuador</v>
      </c>
      <c r="AM539" t="str">
        <v>Caritas Germany</v>
      </c>
      <c r="AN539" t="str">
        <v>Caritas Manaus</v>
      </c>
      <c r="AO539" t="str">
        <v>Caritas Parana</v>
      </c>
      <c r="AP539" t="str">
        <v>Caritas Peru</v>
      </c>
      <c r="AQ539" t="str">
        <v>Caritas Rio de Janeiro</v>
      </c>
      <c r="AR539" t="str">
        <v>Caritas São Paulo</v>
      </c>
      <c r="AS539" t="str">
        <v>Caritas Switzerland</v>
      </c>
      <c r="AT539" t="str">
        <v>CCEFIRO Association</v>
      </c>
      <c r="AU539" t="str">
        <v>CEDRO</v>
      </c>
      <c r="AV539" t="str">
        <v>Center for Integrated Studies and Programs for Sustainable Development (CIEDS)</v>
      </c>
      <c r="AW539" t="str">
        <v>Center for Migration and Human Rights of the Diocese of Roraima (CMDH)</v>
      </c>
      <c r="AX539" t="str">
        <v>Centro de Atencion Psicosocial (CAPS)</v>
      </c>
      <c r="AY539" t="str">
        <v>CESAL</v>
      </c>
      <c r="AZ539" t="str">
        <v>CESVI-Cooperazione e Sviluppo</v>
      </c>
      <c r="BA539" t="str">
        <v>ChildFund International</v>
      </c>
      <c r="BB539" t="str">
        <v>CHS Alternativo</v>
      </c>
      <c r="BC539" t="str">
        <v>Churún Merú Association</v>
      </c>
      <c r="BD539" t="str">
        <v>Coalición por Venezuela</v>
      </c>
      <c r="BE539" t="str">
        <v>Colonia Foundation of Venezuelans in the Dominican Republic (FUNCOVERD)</v>
      </c>
      <c r="BF539" t="str">
        <v>COLVENZ</v>
      </c>
      <c r="BG539" t="str">
        <v>Compassiva</v>
      </c>
      <c r="BH539" t="str">
        <v>Consejo Interreligioso del Perú - Religiones por la Paz</v>
      </c>
      <c r="BI539" t="str">
        <v>Consorcio ONG OCIPI Y Capellanía Nacional OFICA</v>
      </c>
      <c r="BJ539" t="str">
        <v>COOPI - International Cooperation Foundation</v>
      </c>
      <c r="BK539" t="str">
        <v>Corporación Colectivo Sin Fronteras</v>
      </c>
      <c r="BL539" t="str">
        <v>CRISFE Foundation</v>
      </c>
      <c r="BM539" t="str">
        <v>Cuso International</v>
      </c>
      <c r="BN539" t="str">
        <v>Danielle’s Children Fund (DCF)</v>
      </c>
      <c r="BO539" t="str">
        <v>Danish Refugee Council (DRC)</v>
      </c>
      <c r="BP539" t="str">
        <v>Development Support Association - APOYAR</v>
      </c>
      <c r="BQ539" t="str">
        <v>Diakonie Katastrophenhilfe</v>
      </c>
      <c r="BR539" t="str">
        <v>Diálogo Diverso</v>
      </c>
      <c r="BS539" t="str">
        <v>Doctors of the World</v>
      </c>
      <c r="BT539" t="str">
        <v>Dominican Institute for Integrated Development</v>
      </c>
      <c r="BU539" t="str">
        <v>Duendes y Ángeles Vinotinto República Dominicana</v>
      </c>
      <c r="BV539" t="str">
        <v>Encuentros SJS (Servicio Jesuita de la Solidaridad)</v>
      </c>
      <c r="BW539" t="str">
        <v>Ending Violence Against Migrants</v>
      </c>
      <c r="BX539" t="str">
        <v>Equidad Foundation</v>
      </c>
      <c r="BY539" t="str">
        <v>Equilibrium CenDE</v>
      </c>
      <c r="BZ539" t="str">
        <v>Facultad de Psicología - Universidad de la República (UDELAR)</v>
      </c>
      <c r="CA539" t="str">
        <v>First International Emergency and Solidarités International</v>
      </c>
      <c r="CB539" t="str">
        <v>Fondo Ecuatoriano Populorum Progressio</v>
      </c>
      <c r="CC539" t="str">
        <v>Foro Salud Callao</v>
      </c>
      <c r="CD539" t="str">
        <v>Foundation for the Integration and Development of Latin America (FIDAL)</v>
      </c>
      <c r="CE539" t="str">
        <v>Foundation of the Americas (FUDELA)</v>
      </c>
      <c r="CF539" t="str">
        <v>Fraternity Without Borders</v>
      </c>
      <c r="CG539" t="str">
        <v>Fundación Brisas del Norte</v>
      </c>
      <c r="CH539" t="str">
        <v>Fundación Colombovenezolana Nueva Ilusión</v>
      </c>
      <c r="CI539" t="str">
        <v>Fundación Nakama's</v>
      </c>
      <c r="CJ539" t="str">
        <v>Fundación RadaBer</v>
      </c>
      <c r="CK539" t="str">
        <v>Fundación Scalabrini Bolivia</v>
      </c>
      <c r="CL539" t="str">
        <v>Fundacion Social Vivan los Niños</v>
      </c>
      <c r="CM539" t="str">
        <v>FUNVEAC</v>
      </c>
      <c r="CN539" t="str">
        <v>German Development Cooperation Agency GIZ</v>
      </c>
      <c r="CO539" t="str">
        <v>Globalizate Radio</v>
      </c>
      <c r="CP539" t="str">
        <v>GOAL</v>
      </c>
      <c r="CQ539" t="str">
        <v>Halü Bienestar Humano Foundation (HALU)</v>
      </c>
      <c r="CR539" t="str">
        <v>Heartland Alliance International (HAI)</v>
      </c>
      <c r="CS539" t="str">
        <v>HELVETAS Swiss Intercooperation</v>
      </c>
      <c r="CT539" t="str">
        <v>HIAS</v>
      </c>
      <c r="CU539" t="str">
        <v>Human Rights Defence Curaçao</v>
      </c>
      <c r="CV539" t="str">
        <v>Humanity &amp; Inclusion</v>
      </c>
      <c r="CW539" t="str">
        <v>Humans Analytic</v>
      </c>
      <c r="CX539" t="str">
        <v>Idas y Vueltas Association</v>
      </c>
      <c r="CY539" t="str">
        <v>iMMAP</v>
      </c>
      <c r="CZ539" t="str">
        <v>IMPACT Initiatives (REACH)</v>
      </c>
      <c r="DA539" t="str">
        <v>Inmigrante Feliz Association</v>
      </c>
      <c r="DB539" t="str">
        <v>Institute for Migration and Human Rights (IMDH)</v>
      </c>
      <c r="DC539" t="str">
        <v>Institute of Natural and Cultural Heritage (IPANC)</v>
      </c>
      <c r="DD539" t="str">
        <v>International Committee for the Development of People (CISP)</v>
      </c>
      <c r="DE539" t="str">
        <v>International Federation of the Red Cross (IFRC)</v>
      </c>
      <c r="DF539" t="str">
        <v>International Labour Organization (ILO)</v>
      </c>
      <c r="DG539" t="str">
        <v>International Medical Corps</v>
      </c>
      <c r="DH539" t="str">
        <v>International Organization for Migration (IOM)</v>
      </c>
      <c r="DI539" t="str">
        <v>International Rescue Committee (IRC)</v>
      </c>
      <c r="DJ539" t="str">
        <v>INTERSOS</v>
      </c>
      <c r="DK539" t="str">
        <v>Jesuit Migrant Service (JMS)</v>
      </c>
      <c r="DL539" t="str">
        <v>Jesuit Refugee Service (JRS)</v>
      </c>
      <c r="DM539" t="str">
        <v>Jesuit Service for Migrants and Refugees (JSMR)</v>
      </c>
      <c r="DN539" t="str">
        <v>Joint United Nations Programme on HIV/AIDS (UNAIDS)</v>
      </c>
      <c r="DO539" t="str">
        <v>Kimirina Coorporation</v>
      </c>
      <c r="DP539" t="str">
        <v>La Casita Hispanic Cultural Centre</v>
      </c>
      <c r="DQ539" t="str">
        <v>Latin American Network of Non-Governmental Organizations of Persons with Disabilities and their Families (RIADIS)</v>
      </c>
      <c r="DR539" t="str">
        <v>LGBT+ Movement Brazil</v>
      </c>
      <c r="DS539" t="str">
        <v>Living Water Community (LWC)</v>
      </c>
      <c r="DT539" t="str">
        <v>LLANOVENCOL</v>
      </c>
      <c r="DU539" t="str">
        <v>Lutheran World Federation</v>
      </c>
      <c r="DV539" t="str">
        <v>Lutheran World Relief</v>
      </c>
      <c r="DW539" t="str">
        <v>Malteser International</v>
      </c>
      <c r="DX539" t="str">
        <v>Mana Institute</v>
      </c>
      <c r="DY539" t="str">
        <v>Manos Veneguayas Association</v>
      </c>
      <c r="DZ539" t="str">
        <v>Más Igualdad Perú</v>
      </c>
      <c r="EA539" t="str">
        <v>MedGlobal</v>
      </c>
      <c r="EB539" t="str">
        <v>Medical Teams International</v>
      </c>
      <c r="EC539" t="str">
        <v>Mercy Corps</v>
      </c>
      <c r="ED539" t="str">
        <v>Migrant Service Center (CAM)</v>
      </c>
      <c r="EE539" t="str">
        <v>Migrants, Refugees and Argentine Social Entrepreneurs (MIRARES)</v>
      </c>
      <c r="EF539" t="str">
        <v>Mision Scalabriniana - Ecuador</v>
      </c>
      <c r="EG539" t="str">
        <v>Missão Paz</v>
      </c>
      <c r="EH539" t="str">
        <v>Museu A CASA</v>
      </c>
      <c r="EI539" t="str">
        <v>Norwegian Refugee Council (NRC)</v>
      </c>
      <c r="EJ539" t="str">
        <v>ONG Migrantes por el Maule</v>
      </c>
      <c r="EK539" t="str">
        <v>ONG Preemptive Love Coalition Colombia</v>
      </c>
      <c r="EL539" t="str">
        <v>Organización Transfomando Vidas</v>
      </c>
      <c r="EM539" t="str">
        <v>Organization of Ibero-American States for Education, Science and Culture (OEI)</v>
      </c>
      <c r="EN539" t="str">
        <v>OXFAM</v>
      </c>
      <c r="EO539" t="str">
        <v>Panamerican Development Foundation</v>
      </c>
      <c r="EP539" t="str">
        <v>Panamerican Health Organization/World Health Organization (PAHO/WHO)</v>
      </c>
      <c r="EQ539" t="str">
        <v>Pastoral of Human Mobility - Peruvian Episcopal Conference</v>
      </c>
      <c r="ER539" t="str">
        <v>Pastoral Service for Migrants National</v>
      </c>
      <c r="ES539" t="str">
        <v>Permanent Human Rights defense Committee (CDH)</v>
      </c>
      <c r="ET539" t="str">
        <v>Pirilampos Institute - Group of visits and voluntary actions in Roraima</v>
      </c>
      <c r="EU539" t="str">
        <v>Plan International</v>
      </c>
      <c r="EV539" t="str">
        <v>Population Program, Faculty of Social Sciences, University of the Republic</v>
      </c>
      <c r="EW539" t="str">
        <v>Profamilia Association</v>
      </c>
      <c r="EX539" t="str">
        <v>Red con Migrantes y Refugiados</v>
      </c>
      <c r="EY539" t="str">
        <v>Red Cross Colombia</v>
      </c>
      <c r="EZ539" t="str">
        <v>Red Cross Ecuador</v>
      </c>
      <c r="FA539" t="str">
        <v>Red Cross Peru</v>
      </c>
      <c r="FB539" t="str">
        <v>Red de Investigaciones en Derechos Humanos - CONICET (Consejo Nacional de Investigaciones Científicas y Técnicas)</v>
      </c>
      <c r="FC539" t="str">
        <v>RET International</v>
      </c>
      <c r="FD539" t="str">
        <v>Salú pa Tur Foundation</v>
      </c>
      <c r="FE539" t="str">
        <v>Salvation Army</v>
      </c>
      <c r="FF539" t="str">
        <v>Samaritan's Purse</v>
      </c>
      <c r="FG539" t="str">
        <v>Save the Children International (SCI)</v>
      </c>
      <c r="FH539" t="str">
        <v>Scalabrini Foundation Chile</v>
      </c>
      <c r="FI539" t="str">
        <v>Sección Peruana de Amnistía Internacional</v>
      </c>
      <c r="FJ539" t="str">
        <v>Serviço Pastoral dos Migrantes do Nordeste</v>
      </c>
      <c r="FK539" t="str">
        <v>Sesame Workshop</v>
      </c>
      <c r="FL539" t="str">
        <v>Si, Da Vida</v>
      </c>
      <c r="FM539" t="str">
        <v>Solidarity and Action Asociation</v>
      </c>
      <c r="FN539" t="str">
        <v>SOS Children's Villages</v>
      </c>
      <c r="FO539" t="str">
        <v>Tarabita Foundation</v>
      </c>
      <c r="FP539" t="str">
        <v>Tearfund</v>
      </c>
      <c r="FQ539" t="str">
        <v>TECHO</v>
      </c>
      <c r="FR539" t="str">
        <v>Terranueva Foundation</v>
      </c>
      <c r="FS539" t="str">
        <v>Terre des Hommes Suisse</v>
      </c>
      <c r="FT539" t="str">
        <v>The Israel Forum for International Humanitarian Aid (IsraAID)</v>
      </c>
      <c r="FU539" t="str">
        <v>Unión Venezolana en Perú</v>
      </c>
      <c r="FV539" t="str">
        <v>United Nations Children's Fund (UNICEF)</v>
      </c>
      <c r="FW539" t="str">
        <v>United Nations Development Programme (UNDP)</v>
      </c>
      <c r="FX539" t="str">
        <v>United Nations Educational, Scientific and Cultural Organization (UNESCO)</v>
      </c>
      <c r="FY539" t="str">
        <v>United Nations Entity for Gender Equality and the Empowerment of Women (UNWOMEN)</v>
      </c>
      <c r="FZ539" t="str">
        <v>United Nations Food and Agricultural Organization (FAO)</v>
      </c>
      <c r="GA539" t="str">
        <v>United Nations High Commissioner for Refugees (UNHCR)</v>
      </c>
      <c r="GB539" t="str">
        <v>United Nations Office of the High Commissioner for Human Rights (OHCHR)</v>
      </c>
      <c r="GC539" t="str">
        <v>United Nations Office on Drugs and Crime (UNODC)</v>
      </c>
      <c r="GD539" t="str">
        <v>United Nations Population Fund (UNFPA)</v>
      </c>
      <c r="GE539" t="str">
        <v>United Nations Programme for Human Settlements (UN Habitat)</v>
      </c>
      <c r="GF539" t="str">
        <v>Vale da Benção Educational and Charitable Association (AEBVB)</v>
      </c>
      <c r="GG539" t="str">
        <v>VenAruba Solidaria</v>
      </c>
      <c r="GH539" t="str">
        <v>Venex Curacao Foundation</v>
      </c>
      <c r="GI539" t="str">
        <v>Venezolanos en Barranquilla</v>
      </c>
      <c r="GJ539" t="str">
        <v>Venezolanos en San Cristóbal</v>
      </c>
      <c r="GK539" t="str">
        <v>Venezuelan Emigrant Foundation (FEV)</v>
      </c>
      <c r="GL539" t="str">
        <v>Vicaría de Pastoral Social Caritas</v>
      </c>
      <c r="GM539" t="str">
        <v>Voices GY</v>
      </c>
      <c r="GN539" t="str">
        <v>We World GVC</v>
      </c>
      <c r="GO539" t="str">
        <v>World Council of Credit Unions</v>
      </c>
      <c r="GP539" t="str">
        <v>World Food Programme (WFP)</v>
      </c>
      <c r="GQ539" t="str">
        <v>World Vision</v>
      </c>
      <c r="GR539" t="str">
        <v>ZOA</v>
      </c>
    </row>
    <row r="540" spans="8:200" x14ac:dyDescent="0.3">
      <c r="H540" t="str" cm="1">
        <f t="array" ref="H540:GR540">TRANSPOSE(_xlfn._xlws.SORT(_xlfn._xlws.FILTER(Table3[Name],ISNUMBER(SEARCH(' Activity Sheet'!D594,Table3[Name])),"Not found"),,1))</f>
        <v>.New Organisation</v>
      </c>
      <c r="I540" t="str">
        <v>ABV - Association of Good with Life</v>
      </c>
      <c r="J540" t="str">
        <v>ACAPS</v>
      </c>
      <c r="K540" t="str">
        <v>Acción y Desarrollo</v>
      </c>
      <c r="L540" t="str">
        <v>ACTED</v>
      </c>
      <c r="M540" t="str">
        <v>Action against Hunger</v>
      </c>
      <c r="N540" t="str">
        <v>ActionAid</v>
      </c>
      <c r="O540" t="str">
        <v>Adventist Development and Relief Agency (ADRA)</v>
      </c>
      <c r="P540" t="str">
        <v>Alas de Colibrí Foundation</v>
      </c>
      <c r="Q540" t="str">
        <v>Alianza por la Solidaridad</v>
      </c>
      <c r="R540" t="str">
        <v>Alianza por Venezuela</v>
      </c>
      <c r="S540" t="str">
        <v>Americares Foundation</v>
      </c>
      <c r="T540" t="str">
        <v>Argentine Commission for Refugees and Migrants (CAREF)</v>
      </c>
      <c r="U540" t="str">
        <v>Asociación Aves</v>
      </c>
      <c r="V540" t="str">
        <v>Asociación de Jubilados y Pensionados Venezolanos en Argentina</v>
      </c>
      <c r="W540" t="str">
        <v>Asociación de Venezolanos en Eloy Alfaro</v>
      </c>
      <c r="X540" t="str">
        <v>Asociación Fundación contra el Hambre Perú</v>
      </c>
      <c r="Y540" t="str">
        <v>Asociación Migrantes Venezolanos</v>
      </c>
      <c r="Z540" t="str">
        <v>Asociación Misioneros de San Carlos Scalabrinianos</v>
      </c>
      <c r="AA540" t="str">
        <v>Asociacion Proteccion Poblacion Vulnerable</v>
      </c>
      <c r="AB540" t="str">
        <v>Asociación Quinta Ola</v>
      </c>
      <c r="AC540" t="str">
        <v>Asociación Salto Ángel</v>
      </c>
      <c r="AD540" t="str">
        <v>Asociación Venezuela en Ecuador AC</v>
      </c>
      <c r="AE540" t="str">
        <v>ASOVENAR</v>
      </c>
      <c r="AF540" t="str">
        <v>Associação Hermanitos</v>
      </c>
      <c r="AG540" t="str">
        <v>AVSI Foundation</v>
      </c>
      <c r="AH540" t="str">
        <v>Bethany Christian Services</v>
      </c>
      <c r="AI540" t="str">
        <v>Blumont</v>
      </c>
      <c r="AJ540" t="str">
        <v>CARE</v>
      </c>
      <c r="AK540" t="str">
        <v>Caritas Brazil</v>
      </c>
      <c r="AL540" t="str">
        <v>Caritas Ecuador</v>
      </c>
      <c r="AM540" t="str">
        <v>Caritas Germany</v>
      </c>
      <c r="AN540" t="str">
        <v>Caritas Manaus</v>
      </c>
      <c r="AO540" t="str">
        <v>Caritas Parana</v>
      </c>
      <c r="AP540" t="str">
        <v>Caritas Peru</v>
      </c>
      <c r="AQ540" t="str">
        <v>Caritas Rio de Janeiro</v>
      </c>
      <c r="AR540" t="str">
        <v>Caritas São Paulo</v>
      </c>
      <c r="AS540" t="str">
        <v>Caritas Switzerland</v>
      </c>
      <c r="AT540" t="str">
        <v>CCEFIRO Association</v>
      </c>
      <c r="AU540" t="str">
        <v>CEDRO</v>
      </c>
      <c r="AV540" t="str">
        <v>Center for Integrated Studies and Programs for Sustainable Development (CIEDS)</v>
      </c>
      <c r="AW540" t="str">
        <v>Center for Migration and Human Rights of the Diocese of Roraima (CMDH)</v>
      </c>
      <c r="AX540" t="str">
        <v>Centro de Atencion Psicosocial (CAPS)</v>
      </c>
      <c r="AY540" t="str">
        <v>CESAL</v>
      </c>
      <c r="AZ540" t="str">
        <v>CESVI-Cooperazione e Sviluppo</v>
      </c>
      <c r="BA540" t="str">
        <v>ChildFund International</v>
      </c>
      <c r="BB540" t="str">
        <v>CHS Alternativo</v>
      </c>
      <c r="BC540" t="str">
        <v>Churún Merú Association</v>
      </c>
      <c r="BD540" t="str">
        <v>Coalición por Venezuela</v>
      </c>
      <c r="BE540" t="str">
        <v>Colonia Foundation of Venezuelans in the Dominican Republic (FUNCOVERD)</v>
      </c>
      <c r="BF540" t="str">
        <v>COLVENZ</v>
      </c>
      <c r="BG540" t="str">
        <v>Compassiva</v>
      </c>
      <c r="BH540" t="str">
        <v>Consejo Interreligioso del Perú - Religiones por la Paz</v>
      </c>
      <c r="BI540" t="str">
        <v>Consorcio ONG OCIPI Y Capellanía Nacional OFICA</v>
      </c>
      <c r="BJ540" t="str">
        <v>COOPI - International Cooperation Foundation</v>
      </c>
      <c r="BK540" t="str">
        <v>Corporación Colectivo Sin Fronteras</v>
      </c>
      <c r="BL540" t="str">
        <v>CRISFE Foundation</v>
      </c>
      <c r="BM540" t="str">
        <v>Cuso International</v>
      </c>
      <c r="BN540" t="str">
        <v>Danielle’s Children Fund (DCF)</v>
      </c>
      <c r="BO540" t="str">
        <v>Danish Refugee Council (DRC)</v>
      </c>
      <c r="BP540" t="str">
        <v>Development Support Association - APOYAR</v>
      </c>
      <c r="BQ540" t="str">
        <v>Diakonie Katastrophenhilfe</v>
      </c>
      <c r="BR540" t="str">
        <v>Diálogo Diverso</v>
      </c>
      <c r="BS540" t="str">
        <v>Doctors of the World</v>
      </c>
      <c r="BT540" t="str">
        <v>Dominican Institute for Integrated Development</v>
      </c>
      <c r="BU540" t="str">
        <v>Duendes y Ángeles Vinotinto República Dominicana</v>
      </c>
      <c r="BV540" t="str">
        <v>Encuentros SJS (Servicio Jesuita de la Solidaridad)</v>
      </c>
      <c r="BW540" t="str">
        <v>Ending Violence Against Migrants</v>
      </c>
      <c r="BX540" t="str">
        <v>Equidad Foundation</v>
      </c>
      <c r="BY540" t="str">
        <v>Equilibrium CenDE</v>
      </c>
      <c r="BZ540" t="str">
        <v>Facultad de Psicología - Universidad de la República (UDELAR)</v>
      </c>
      <c r="CA540" t="str">
        <v>First International Emergency and Solidarités International</v>
      </c>
      <c r="CB540" t="str">
        <v>Fondo Ecuatoriano Populorum Progressio</v>
      </c>
      <c r="CC540" t="str">
        <v>Foro Salud Callao</v>
      </c>
      <c r="CD540" t="str">
        <v>Foundation for the Integration and Development of Latin America (FIDAL)</v>
      </c>
      <c r="CE540" t="str">
        <v>Foundation of the Americas (FUDELA)</v>
      </c>
      <c r="CF540" t="str">
        <v>Fraternity Without Borders</v>
      </c>
      <c r="CG540" t="str">
        <v>Fundación Brisas del Norte</v>
      </c>
      <c r="CH540" t="str">
        <v>Fundación Colombovenezolana Nueva Ilusión</v>
      </c>
      <c r="CI540" t="str">
        <v>Fundación Nakama's</v>
      </c>
      <c r="CJ540" t="str">
        <v>Fundación RadaBer</v>
      </c>
      <c r="CK540" t="str">
        <v>Fundación Scalabrini Bolivia</v>
      </c>
      <c r="CL540" t="str">
        <v>Fundacion Social Vivan los Niños</v>
      </c>
      <c r="CM540" t="str">
        <v>FUNVEAC</v>
      </c>
      <c r="CN540" t="str">
        <v>German Development Cooperation Agency GIZ</v>
      </c>
      <c r="CO540" t="str">
        <v>Globalizate Radio</v>
      </c>
      <c r="CP540" t="str">
        <v>GOAL</v>
      </c>
      <c r="CQ540" t="str">
        <v>Halü Bienestar Humano Foundation (HALU)</v>
      </c>
      <c r="CR540" t="str">
        <v>Heartland Alliance International (HAI)</v>
      </c>
      <c r="CS540" t="str">
        <v>HELVETAS Swiss Intercooperation</v>
      </c>
      <c r="CT540" t="str">
        <v>HIAS</v>
      </c>
      <c r="CU540" t="str">
        <v>Human Rights Defence Curaçao</v>
      </c>
      <c r="CV540" t="str">
        <v>Humanity &amp; Inclusion</v>
      </c>
      <c r="CW540" t="str">
        <v>Humans Analytic</v>
      </c>
      <c r="CX540" t="str">
        <v>Idas y Vueltas Association</v>
      </c>
      <c r="CY540" t="str">
        <v>iMMAP</v>
      </c>
      <c r="CZ540" t="str">
        <v>IMPACT Initiatives (REACH)</v>
      </c>
      <c r="DA540" t="str">
        <v>Inmigrante Feliz Association</v>
      </c>
      <c r="DB540" t="str">
        <v>Institute for Migration and Human Rights (IMDH)</v>
      </c>
      <c r="DC540" t="str">
        <v>Institute of Natural and Cultural Heritage (IPANC)</v>
      </c>
      <c r="DD540" t="str">
        <v>International Committee for the Development of People (CISP)</v>
      </c>
      <c r="DE540" t="str">
        <v>International Federation of the Red Cross (IFRC)</v>
      </c>
      <c r="DF540" t="str">
        <v>International Labour Organization (ILO)</v>
      </c>
      <c r="DG540" t="str">
        <v>International Medical Corps</v>
      </c>
      <c r="DH540" t="str">
        <v>International Organization for Migration (IOM)</v>
      </c>
      <c r="DI540" t="str">
        <v>International Rescue Committee (IRC)</v>
      </c>
      <c r="DJ540" t="str">
        <v>INTERSOS</v>
      </c>
      <c r="DK540" t="str">
        <v>Jesuit Migrant Service (JMS)</v>
      </c>
      <c r="DL540" t="str">
        <v>Jesuit Refugee Service (JRS)</v>
      </c>
      <c r="DM540" t="str">
        <v>Jesuit Service for Migrants and Refugees (JSMR)</v>
      </c>
      <c r="DN540" t="str">
        <v>Joint United Nations Programme on HIV/AIDS (UNAIDS)</v>
      </c>
      <c r="DO540" t="str">
        <v>Kimirina Coorporation</v>
      </c>
      <c r="DP540" t="str">
        <v>La Casita Hispanic Cultural Centre</v>
      </c>
      <c r="DQ540" t="str">
        <v>Latin American Network of Non-Governmental Organizations of Persons with Disabilities and their Families (RIADIS)</v>
      </c>
      <c r="DR540" t="str">
        <v>LGBT+ Movement Brazil</v>
      </c>
      <c r="DS540" t="str">
        <v>Living Water Community (LWC)</v>
      </c>
      <c r="DT540" t="str">
        <v>LLANOVENCOL</v>
      </c>
      <c r="DU540" t="str">
        <v>Lutheran World Federation</v>
      </c>
      <c r="DV540" t="str">
        <v>Lutheran World Relief</v>
      </c>
      <c r="DW540" t="str">
        <v>Malteser International</v>
      </c>
      <c r="DX540" t="str">
        <v>Mana Institute</v>
      </c>
      <c r="DY540" t="str">
        <v>Manos Veneguayas Association</v>
      </c>
      <c r="DZ540" t="str">
        <v>Más Igualdad Perú</v>
      </c>
      <c r="EA540" t="str">
        <v>MedGlobal</v>
      </c>
      <c r="EB540" t="str">
        <v>Medical Teams International</v>
      </c>
      <c r="EC540" t="str">
        <v>Mercy Corps</v>
      </c>
      <c r="ED540" t="str">
        <v>Migrant Service Center (CAM)</v>
      </c>
      <c r="EE540" t="str">
        <v>Migrants, Refugees and Argentine Social Entrepreneurs (MIRARES)</v>
      </c>
      <c r="EF540" t="str">
        <v>Mision Scalabriniana - Ecuador</v>
      </c>
      <c r="EG540" t="str">
        <v>Missão Paz</v>
      </c>
      <c r="EH540" t="str">
        <v>Museu A CASA</v>
      </c>
      <c r="EI540" t="str">
        <v>Norwegian Refugee Council (NRC)</v>
      </c>
      <c r="EJ540" t="str">
        <v>ONG Migrantes por el Maule</v>
      </c>
      <c r="EK540" t="str">
        <v>ONG Preemptive Love Coalition Colombia</v>
      </c>
      <c r="EL540" t="str">
        <v>Organización Transfomando Vidas</v>
      </c>
      <c r="EM540" t="str">
        <v>Organization of Ibero-American States for Education, Science and Culture (OEI)</v>
      </c>
      <c r="EN540" t="str">
        <v>OXFAM</v>
      </c>
      <c r="EO540" t="str">
        <v>Panamerican Development Foundation</v>
      </c>
      <c r="EP540" t="str">
        <v>Panamerican Health Organization/World Health Organization (PAHO/WHO)</v>
      </c>
      <c r="EQ540" t="str">
        <v>Pastoral of Human Mobility - Peruvian Episcopal Conference</v>
      </c>
      <c r="ER540" t="str">
        <v>Pastoral Service for Migrants National</v>
      </c>
      <c r="ES540" t="str">
        <v>Permanent Human Rights defense Committee (CDH)</v>
      </c>
      <c r="ET540" t="str">
        <v>Pirilampos Institute - Group of visits and voluntary actions in Roraima</v>
      </c>
      <c r="EU540" t="str">
        <v>Plan International</v>
      </c>
      <c r="EV540" t="str">
        <v>Population Program, Faculty of Social Sciences, University of the Republic</v>
      </c>
      <c r="EW540" t="str">
        <v>Profamilia Association</v>
      </c>
      <c r="EX540" t="str">
        <v>Red con Migrantes y Refugiados</v>
      </c>
      <c r="EY540" t="str">
        <v>Red Cross Colombia</v>
      </c>
      <c r="EZ540" t="str">
        <v>Red Cross Ecuador</v>
      </c>
      <c r="FA540" t="str">
        <v>Red Cross Peru</v>
      </c>
      <c r="FB540" t="str">
        <v>Red de Investigaciones en Derechos Humanos - CONICET (Consejo Nacional de Investigaciones Científicas y Técnicas)</v>
      </c>
      <c r="FC540" t="str">
        <v>RET International</v>
      </c>
      <c r="FD540" t="str">
        <v>Salú pa Tur Foundation</v>
      </c>
      <c r="FE540" t="str">
        <v>Salvation Army</v>
      </c>
      <c r="FF540" t="str">
        <v>Samaritan's Purse</v>
      </c>
      <c r="FG540" t="str">
        <v>Save the Children International (SCI)</v>
      </c>
      <c r="FH540" t="str">
        <v>Scalabrini Foundation Chile</v>
      </c>
      <c r="FI540" t="str">
        <v>Sección Peruana de Amnistía Internacional</v>
      </c>
      <c r="FJ540" t="str">
        <v>Serviço Pastoral dos Migrantes do Nordeste</v>
      </c>
      <c r="FK540" t="str">
        <v>Sesame Workshop</v>
      </c>
      <c r="FL540" t="str">
        <v>Si, Da Vida</v>
      </c>
      <c r="FM540" t="str">
        <v>Solidarity and Action Asociation</v>
      </c>
      <c r="FN540" t="str">
        <v>SOS Children's Villages</v>
      </c>
      <c r="FO540" t="str">
        <v>Tarabita Foundation</v>
      </c>
      <c r="FP540" t="str">
        <v>Tearfund</v>
      </c>
      <c r="FQ540" t="str">
        <v>TECHO</v>
      </c>
      <c r="FR540" t="str">
        <v>Terranueva Foundation</v>
      </c>
      <c r="FS540" t="str">
        <v>Terre des Hommes Suisse</v>
      </c>
      <c r="FT540" t="str">
        <v>The Israel Forum for International Humanitarian Aid (IsraAID)</v>
      </c>
      <c r="FU540" t="str">
        <v>Unión Venezolana en Perú</v>
      </c>
      <c r="FV540" t="str">
        <v>United Nations Children's Fund (UNICEF)</v>
      </c>
      <c r="FW540" t="str">
        <v>United Nations Development Programme (UNDP)</v>
      </c>
      <c r="FX540" t="str">
        <v>United Nations Educational, Scientific and Cultural Organization (UNESCO)</v>
      </c>
      <c r="FY540" t="str">
        <v>United Nations Entity for Gender Equality and the Empowerment of Women (UNWOMEN)</v>
      </c>
      <c r="FZ540" t="str">
        <v>United Nations Food and Agricultural Organization (FAO)</v>
      </c>
      <c r="GA540" t="str">
        <v>United Nations High Commissioner for Refugees (UNHCR)</v>
      </c>
      <c r="GB540" t="str">
        <v>United Nations Office of the High Commissioner for Human Rights (OHCHR)</v>
      </c>
      <c r="GC540" t="str">
        <v>United Nations Office on Drugs and Crime (UNODC)</v>
      </c>
      <c r="GD540" t="str">
        <v>United Nations Population Fund (UNFPA)</v>
      </c>
      <c r="GE540" t="str">
        <v>United Nations Programme for Human Settlements (UN Habitat)</v>
      </c>
      <c r="GF540" t="str">
        <v>Vale da Benção Educational and Charitable Association (AEBVB)</v>
      </c>
      <c r="GG540" t="str">
        <v>VenAruba Solidaria</v>
      </c>
      <c r="GH540" t="str">
        <v>Venex Curacao Foundation</v>
      </c>
      <c r="GI540" t="str">
        <v>Venezolanos en Barranquilla</v>
      </c>
      <c r="GJ540" t="str">
        <v>Venezolanos en San Cristóbal</v>
      </c>
      <c r="GK540" t="str">
        <v>Venezuelan Emigrant Foundation (FEV)</v>
      </c>
      <c r="GL540" t="str">
        <v>Vicaría de Pastoral Social Caritas</v>
      </c>
      <c r="GM540" t="str">
        <v>Voices GY</v>
      </c>
      <c r="GN540" t="str">
        <v>We World GVC</v>
      </c>
      <c r="GO540" t="str">
        <v>World Council of Credit Unions</v>
      </c>
      <c r="GP540" t="str">
        <v>World Food Programme (WFP)</v>
      </c>
      <c r="GQ540" t="str">
        <v>World Vision</v>
      </c>
      <c r="GR540" t="str">
        <v>ZOA</v>
      </c>
    </row>
    <row r="541" spans="8:200" x14ac:dyDescent="0.3">
      <c r="H541" t="str" cm="1">
        <f t="array" ref="H541:GR541">TRANSPOSE(_xlfn._xlws.SORT(_xlfn._xlws.FILTER(Table3[Name],ISNUMBER(SEARCH(' Activity Sheet'!D595,Table3[Name])),"Not found"),,1))</f>
        <v>.New Organisation</v>
      </c>
      <c r="I541" t="str">
        <v>ABV - Association of Good with Life</v>
      </c>
      <c r="J541" t="str">
        <v>ACAPS</v>
      </c>
      <c r="K541" t="str">
        <v>Acción y Desarrollo</v>
      </c>
      <c r="L541" t="str">
        <v>ACTED</v>
      </c>
      <c r="M541" t="str">
        <v>Action against Hunger</v>
      </c>
      <c r="N541" t="str">
        <v>ActionAid</v>
      </c>
      <c r="O541" t="str">
        <v>Adventist Development and Relief Agency (ADRA)</v>
      </c>
      <c r="P541" t="str">
        <v>Alas de Colibrí Foundation</v>
      </c>
      <c r="Q541" t="str">
        <v>Alianza por la Solidaridad</v>
      </c>
      <c r="R541" t="str">
        <v>Alianza por Venezuela</v>
      </c>
      <c r="S541" t="str">
        <v>Americares Foundation</v>
      </c>
      <c r="T541" t="str">
        <v>Argentine Commission for Refugees and Migrants (CAREF)</v>
      </c>
      <c r="U541" t="str">
        <v>Asociación Aves</v>
      </c>
      <c r="V541" t="str">
        <v>Asociación de Jubilados y Pensionados Venezolanos en Argentina</v>
      </c>
      <c r="W541" t="str">
        <v>Asociación de Venezolanos en Eloy Alfaro</v>
      </c>
      <c r="X541" t="str">
        <v>Asociación Fundación contra el Hambre Perú</v>
      </c>
      <c r="Y541" t="str">
        <v>Asociación Migrantes Venezolanos</v>
      </c>
      <c r="Z541" t="str">
        <v>Asociación Misioneros de San Carlos Scalabrinianos</v>
      </c>
      <c r="AA541" t="str">
        <v>Asociacion Proteccion Poblacion Vulnerable</v>
      </c>
      <c r="AB541" t="str">
        <v>Asociación Quinta Ola</v>
      </c>
      <c r="AC541" t="str">
        <v>Asociación Salto Ángel</v>
      </c>
      <c r="AD541" t="str">
        <v>Asociación Venezuela en Ecuador AC</v>
      </c>
      <c r="AE541" t="str">
        <v>ASOVENAR</v>
      </c>
      <c r="AF541" t="str">
        <v>Associação Hermanitos</v>
      </c>
      <c r="AG541" t="str">
        <v>AVSI Foundation</v>
      </c>
      <c r="AH541" t="str">
        <v>Bethany Christian Services</v>
      </c>
      <c r="AI541" t="str">
        <v>Blumont</v>
      </c>
      <c r="AJ541" t="str">
        <v>CARE</v>
      </c>
      <c r="AK541" t="str">
        <v>Caritas Brazil</v>
      </c>
      <c r="AL541" t="str">
        <v>Caritas Ecuador</v>
      </c>
      <c r="AM541" t="str">
        <v>Caritas Germany</v>
      </c>
      <c r="AN541" t="str">
        <v>Caritas Manaus</v>
      </c>
      <c r="AO541" t="str">
        <v>Caritas Parana</v>
      </c>
      <c r="AP541" t="str">
        <v>Caritas Peru</v>
      </c>
      <c r="AQ541" t="str">
        <v>Caritas Rio de Janeiro</v>
      </c>
      <c r="AR541" t="str">
        <v>Caritas São Paulo</v>
      </c>
      <c r="AS541" t="str">
        <v>Caritas Switzerland</v>
      </c>
      <c r="AT541" t="str">
        <v>CCEFIRO Association</v>
      </c>
      <c r="AU541" t="str">
        <v>CEDRO</v>
      </c>
      <c r="AV541" t="str">
        <v>Center for Integrated Studies and Programs for Sustainable Development (CIEDS)</v>
      </c>
      <c r="AW541" t="str">
        <v>Center for Migration and Human Rights of the Diocese of Roraima (CMDH)</v>
      </c>
      <c r="AX541" t="str">
        <v>Centro de Atencion Psicosocial (CAPS)</v>
      </c>
      <c r="AY541" t="str">
        <v>CESAL</v>
      </c>
      <c r="AZ541" t="str">
        <v>CESVI-Cooperazione e Sviluppo</v>
      </c>
      <c r="BA541" t="str">
        <v>ChildFund International</v>
      </c>
      <c r="BB541" t="str">
        <v>CHS Alternativo</v>
      </c>
      <c r="BC541" t="str">
        <v>Churún Merú Association</v>
      </c>
      <c r="BD541" t="str">
        <v>Coalición por Venezuela</v>
      </c>
      <c r="BE541" t="str">
        <v>Colonia Foundation of Venezuelans in the Dominican Republic (FUNCOVERD)</v>
      </c>
      <c r="BF541" t="str">
        <v>COLVENZ</v>
      </c>
      <c r="BG541" t="str">
        <v>Compassiva</v>
      </c>
      <c r="BH541" t="str">
        <v>Consejo Interreligioso del Perú - Religiones por la Paz</v>
      </c>
      <c r="BI541" t="str">
        <v>Consorcio ONG OCIPI Y Capellanía Nacional OFICA</v>
      </c>
      <c r="BJ541" t="str">
        <v>COOPI - International Cooperation Foundation</v>
      </c>
      <c r="BK541" t="str">
        <v>Corporación Colectivo Sin Fronteras</v>
      </c>
      <c r="BL541" t="str">
        <v>CRISFE Foundation</v>
      </c>
      <c r="BM541" t="str">
        <v>Cuso International</v>
      </c>
      <c r="BN541" t="str">
        <v>Danielle’s Children Fund (DCF)</v>
      </c>
      <c r="BO541" t="str">
        <v>Danish Refugee Council (DRC)</v>
      </c>
      <c r="BP541" t="str">
        <v>Development Support Association - APOYAR</v>
      </c>
      <c r="BQ541" t="str">
        <v>Diakonie Katastrophenhilfe</v>
      </c>
      <c r="BR541" t="str">
        <v>Diálogo Diverso</v>
      </c>
      <c r="BS541" t="str">
        <v>Doctors of the World</v>
      </c>
      <c r="BT541" t="str">
        <v>Dominican Institute for Integrated Development</v>
      </c>
      <c r="BU541" t="str">
        <v>Duendes y Ángeles Vinotinto República Dominicana</v>
      </c>
      <c r="BV541" t="str">
        <v>Encuentros SJS (Servicio Jesuita de la Solidaridad)</v>
      </c>
      <c r="BW541" t="str">
        <v>Ending Violence Against Migrants</v>
      </c>
      <c r="BX541" t="str">
        <v>Equidad Foundation</v>
      </c>
      <c r="BY541" t="str">
        <v>Equilibrium CenDE</v>
      </c>
      <c r="BZ541" t="str">
        <v>Facultad de Psicología - Universidad de la República (UDELAR)</v>
      </c>
      <c r="CA541" t="str">
        <v>First International Emergency and Solidarités International</v>
      </c>
      <c r="CB541" t="str">
        <v>Fondo Ecuatoriano Populorum Progressio</v>
      </c>
      <c r="CC541" t="str">
        <v>Foro Salud Callao</v>
      </c>
      <c r="CD541" t="str">
        <v>Foundation for the Integration and Development of Latin America (FIDAL)</v>
      </c>
      <c r="CE541" t="str">
        <v>Foundation of the Americas (FUDELA)</v>
      </c>
      <c r="CF541" t="str">
        <v>Fraternity Without Borders</v>
      </c>
      <c r="CG541" t="str">
        <v>Fundación Brisas del Norte</v>
      </c>
      <c r="CH541" t="str">
        <v>Fundación Colombovenezolana Nueva Ilusión</v>
      </c>
      <c r="CI541" t="str">
        <v>Fundación Nakama's</v>
      </c>
      <c r="CJ541" t="str">
        <v>Fundación RadaBer</v>
      </c>
      <c r="CK541" t="str">
        <v>Fundación Scalabrini Bolivia</v>
      </c>
      <c r="CL541" t="str">
        <v>Fundacion Social Vivan los Niños</v>
      </c>
      <c r="CM541" t="str">
        <v>FUNVEAC</v>
      </c>
      <c r="CN541" t="str">
        <v>German Development Cooperation Agency GIZ</v>
      </c>
      <c r="CO541" t="str">
        <v>Globalizate Radio</v>
      </c>
      <c r="CP541" t="str">
        <v>GOAL</v>
      </c>
      <c r="CQ541" t="str">
        <v>Halü Bienestar Humano Foundation (HALU)</v>
      </c>
      <c r="CR541" t="str">
        <v>Heartland Alliance International (HAI)</v>
      </c>
      <c r="CS541" t="str">
        <v>HELVETAS Swiss Intercooperation</v>
      </c>
      <c r="CT541" t="str">
        <v>HIAS</v>
      </c>
      <c r="CU541" t="str">
        <v>Human Rights Defence Curaçao</v>
      </c>
      <c r="CV541" t="str">
        <v>Humanity &amp; Inclusion</v>
      </c>
      <c r="CW541" t="str">
        <v>Humans Analytic</v>
      </c>
      <c r="CX541" t="str">
        <v>Idas y Vueltas Association</v>
      </c>
      <c r="CY541" t="str">
        <v>iMMAP</v>
      </c>
      <c r="CZ541" t="str">
        <v>IMPACT Initiatives (REACH)</v>
      </c>
      <c r="DA541" t="str">
        <v>Inmigrante Feliz Association</v>
      </c>
      <c r="DB541" t="str">
        <v>Institute for Migration and Human Rights (IMDH)</v>
      </c>
      <c r="DC541" t="str">
        <v>Institute of Natural and Cultural Heritage (IPANC)</v>
      </c>
      <c r="DD541" t="str">
        <v>International Committee for the Development of People (CISP)</v>
      </c>
      <c r="DE541" t="str">
        <v>International Federation of the Red Cross (IFRC)</v>
      </c>
      <c r="DF541" t="str">
        <v>International Labour Organization (ILO)</v>
      </c>
      <c r="DG541" t="str">
        <v>International Medical Corps</v>
      </c>
      <c r="DH541" t="str">
        <v>International Organization for Migration (IOM)</v>
      </c>
      <c r="DI541" t="str">
        <v>International Rescue Committee (IRC)</v>
      </c>
      <c r="DJ541" t="str">
        <v>INTERSOS</v>
      </c>
      <c r="DK541" t="str">
        <v>Jesuit Migrant Service (JMS)</v>
      </c>
      <c r="DL541" t="str">
        <v>Jesuit Refugee Service (JRS)</v>
      </c>
      <c r="DM541" t="str">
        <v>Jesuit Service for Migrants and Refugees (JSMR)</v>
      </c>
      <c r="DN541" t="str">
        <v>Joint United Nations Programme on HIV/AIDS (UNAIDS)</v>
      </c>
      <c r="DO541" t="str">
        <v>Kimirina Coorporation</v>
      </c>
      <c r="DP541" t="str">
        <v>La Casita Hispanic Cultural Centre</v>
      </c>
      <c r="DQ541" t="str">
        <v>Latin American Network of Non-Governmental Organizations of Persons with Disabilities and their Families (RIADIS)</v>
      </c>
      <c r="DR541" t="str">
        <v>LGBT+ Movement Brazil</v>
      </c>
      <c r="DS541" t="str">
        <v>Living Water Community (LWC)</v>
      </c>
      <c r="DT541" t="str">
        <v>LLANOVENCOL</v>
      </c>
      <c r="DU541" t="str">
        <v>Lutheran World Federation</v>
      </c>
      <c r="DV541" t="str">
        <v>Lutheran World Relief</v>
      </c>
      <c r="DW541" t="str">
        <v>Malteser International</v>
      </c>
      <c r="DX541" t="str">
        <v>Mana Institute</v>
      </c>
      <c r="DY541" t="str">
        <v>Manos Veneguayas Association</v>
      </c>
      <c r="DZ541" t="str">
        <v>Más Igualdad Perú</v>
      </c>
      <c r="EA541" t="str">
        <v>MedGlobal</v>
      </c>
      <c r="EB541" t="str">
        <v>Medical Teams International</v>
      </c>
      <c r="EC541" t="str">
        <v>Mercy Corps</v>
      </c>
      <c r="ED541" t="str">
        <v>Migrant Service Center (CAM)</v>
      </c>
      <c r="EE541" t="str">
        <v>Migrants, Refugees and Argentine Social Entrepreneurs (MIRARES)</v>
      </c>
      <c r="EF541" t="str">
        <v>Mision Scalabriniana - Ecuador</v>
      </c>
      <c r="EG541" t="str">
        <v>Missão Paz</v>
      </c>
      <c r="EH541" t="str">
        <v>Museu A CASA</v>
      </c>
      <c r="EI541" t="str">
        <v>Norwegian Refugee Council (NRC)</v>
      </c>
      <c r="EJ541" t="str">
        <v>ONG Migrantes por el Maule</v>
      </c>
      <c r="EK541" t="str">
        <v>ONG Preemptive Love Coalition Colombia</v>
      </c>
      <c r="EL541" t="str">
        <v>Organización Transfomando Vidas</v>
      </c>
      <c r="EM541" t="str">
        <v>Organization of Ibero-American States for Education, Science and Culture (OEI)</v>
      </c>
      <c r="EN541" t="str">
        <v>OXFAM</v>
      </c>
      <c r="EO541" t="str">
        <v>Panamerican Development Foundation</v>
      </c>
      <c r="EP541" t="str">
        <v>Panamerican Health Organization/World Health Organization (PAHO/WHO)</v>
      </c>
      <c r="EQ541" t="str">
        <v>Pastoral of Human Mobility - Peruvian Episcopal Conference</v>
      </c>
      <c r="ER541" t="str">
        <v>Pastoral Service for Migrants National</v>
      </c>
      <c r="ES541" t="str">
        <v>Permanent Human Rights defense Committee (CDH)</v>
      </c>
      <c r="ET541" t="str">
        <v>Pirilampos Institute - Group of visits and voluntary actions in Roraima</v>
      </c>
      <c r="EU541" t="str">
        <v>Plan International</v>
      </c>
      <c r="EV541" t="str">
        <v>Population Program, Faculty of Social Sciences, University of the Republic</v>
      </c>
      <c r="EW541" t="str">
        <v>Profamilia Association</v>
      </c>
      <c r="EX541" t="str">
        <v>Red con Migrantes y Refugiados</v>
      </c>
      <c r="EY541" t="str">
        <v>Red Cross Colombia</v>
      </c>
      <c r="EZ541" t="str">
        <v>Red Cross Ecuador</v>
      </c>
      <c r="FA541" t="str">
        <v>Red Cross Peru</v>
      </c>
      <c r="FB541" t="str">
        <v>Red de Investigaciones en Derechos Humanos - CONICET (Consejo Nacional de Investigaciones Científicas y Técnicas)</v>
      </c>
      <c r="FC541" t="str">
        <v>RET International</v>
      </c>
      <c r="FD541" t="str">
        <v>Salú pa Tur Foundation</v>
      </c>
      <c r="FE541" t="str">
        <v>Salvation Army</v>
      </c>
      <c r="FF541" t="str">
        <v>Samaritan's Purse</v>
      </c>
      <c r="FG541" t="str">
        <v>Save the Children International (SCI)</v>
      </c>
      <c r="FH541" t="str">
        <v>Scalabrini Foundation Chile</v>
      </c>
      <c r="FI541" t="str">
        <v>Sección Peruana de Amnistía Internacional</v>
      </c>
      <c r="FJ541" t="str">
        <v>Serviço Pastoral dos Migrantes do Nordeste</v>
      </c>
      <c r="FK541" t="str">
        <v>Sesame Workshop</v>
      </c>
      <c r="FL541" t="str">
        <v>Si, Da Vida</v>
      </c>
      <c r="FM541" t="str">
        <v>Solidarity and Action Asociation</v>
      </c>
      <c r="FN541" t="str">
        <v>SOS Children's Villages</v>
      </c>
      <c r="FO541" t="str">
        <v>Tarabita Foundation</v>
      </c>
      <c r="FP541" t="str">
        <v>Tearfund</v>
      </c>
      <c r="FQ541" t="str">
        <v>TECHO</v>
      </c>
      <c r="FR541" t="str">
        <v>Terranueva Foundation</v>
      </c>
      <c r="FS541" t="str">
        <v>Terre des Hommes Suisse</v>
      </c>
      <c r="FT541" t="str">
        <v>The Israel Forum for International Humanitarian Aid (IsraAID)</v>
      </c>
      <c r="FU541" t="str">
        <v>Unión Venezolana en Perú</v>
      </c>
      <c r="FV541" t="str">
        <v>United Nations Children's Fund (UNICEF)</v>
      </c>
      <c r="FW541" t="str">
        <v>United Nations Development Programme (UNDP)</v>
      </c>
      <c r="FX541" t="str">
        <v>United Nations Educational, Scientific and Cultural Organization (UNESCO)</v>
      </c>
      <c r="FY541" t="str">
        <v>United Nations Entity for Gender Equality and the Empowerment of Women (UNWOMEN)</v>
      </c>
      <c r="FZ541" t="str">
        <v>United Nations Food and Agricultural Organization (FAO)</v>
      </c>
      <c r="GA541" t="str">
        <v>United Nations High Commissioner for Refugees (UNHCR)</v>
      </c>
      <c r="GB541" t="str">
        <v>United Nations Office of the High Commissioner for Human Rights (OHCHR)</v>
      </c>
      <c r="GC541" t="str">
        <v>United Nations Office on Drugs and Crime (UNODC)</v>
      </c>
      <c r="GD541" t="str">
        <v>United Nations Population Fund (UNFPA)</v>
      </c>
      <c r="GE541" t="str">
        <v>United Nations Programme for Human Settlements (UN Habitat)</v>
      </c>
      <c r="GF541" t="str">
        <v>Vale da Benção Educational and Charitable Association (AEBVB)</v>
      </c>
      <c r="GG541" t="str">
        <v>VenAruba Solidaria</v>
      </c>
      <c r="GH541" t="str">
        <v>Venex Curacao Foundation</v>
      </c>
      <c r="GI541" t="str">
        <v>Venezolanos en Barranquilla</v>
      </c>
      <c r="GJ541" t="str">
        <v>Venezolanos en San Cristóbal</v>
      </c>
      <c r="GK541" t="str">
        <v>Venezuelan Emigrant Foundation (FEV)</v>
      </c>
      <c r="GL541" t="str">
        <v>Vicaría de Pastoral Social Caritas</v>
      </c>
      <c r="GM541" t="str">
        <v>Voices GY</v>
      </c>
      <c r="GN541" t="str">
        <v>We World GVC</v>
      </c>
      <c r="GO541" t="str">
        <v>World Council of Credit Unions</v>
      </c>
      <c r="GP541" t="str">
        <v>World Food Programme (WFP)</v>
      </c>
      <c r="GQ541" t="str">
        <v>World Vision</v>
      </c>
      <c r="GR541" t="str">
        <v>ZOA</v>
      </c>
    </row>
    <row r="542" spans="8:200" x14ac:dyDescent="0.3">
      <c r="H542" t="str" cm="1">
        <f t="array" ref="H542:GR542">TRANSPOSE(_xlfn._xlws.SORT(_xlfn._xlws.FILTER(Table3[Name],ISNUMBER(SEARCH(' Activity Sheet'!D596,Table3[Name])),"Not found"),,1))</f>
        <v>.New Organisation</v>
      </c>
      <c r="I542" t="str">
        <v>ABV - Association of Good with Life</v>
      </c>
      <c r="J542" t="str">
        <v>ACAPS</v>
      </c>
      <c r="K542" t="str">
        <v>Acción y Desarrollo</v>
      </c>
      <c r="L542" t="str">
        <v>ACTED</v>
      </c>
      <c r="M542" t="str">
        <v>Action against Hunger</v>
      </c>
      <c r="N542" t="str">
        <v>ActionAid</v>
      </c>
      <c r="O542" t="str">
        <v>Adventist Development and Relief Agency (ADRA)</v>
      </c>
      <c r="P542" t="str">
        <v>Alas de Colibrí Foundation</v>
      </c>
      <c r="Q542" t="str">
        <v>Alianza por la Solidaridad</v>
      </c>
      <c r="R542" t="str">
        <v>Alianza por Venezuela</v>
      </c>
      <c r="S542" t="str">
        <v>Americares Foundation</v>
      </c>
      <c r="T542" t="str">
        <v>Argentine Commission for Refugees and Migrants (CAREF)</v>
      </c>
      <c r="U542" t="str">
        <v>Asociación Aves</v>
      </c>
      <c r="V542" t="str">
        <v>Asociación de Jubilados y Pensionados Venezolanos en Argentina</v>
      </c>
      <c r="W542" t="str">
        <v>Asociación de Venezolanos en Eloy Alfaro</v>
      </c>
      <c r="X542" t="str">
        <v>Asociación Fundación contra el Hambre Perú</v>
      </c>
      <c r="Y542" t="str">
        <v>Asociación Migrantes Venezolanos</v>
      </c>
      <c r="Z542" t="str">
        <v>Asociación Misioneros de San Carlos Scalabrinianos</v>
      </c>
      <c r="AA542" t="str">
        <v>Asociacion Proteccion Poblacion Vulnerable</v>
      </c>
      <c r="AB542" t="str">
        <v>Asociación Quinta Ola</v>
      </c>
      <c r="AC542" t="str">
        <v>Asociación Salto Ángel</v>
      </c>
      <c r="AD542" t="str">
        <v>Asociación Venezuela en Ecuador AC</v>
      </c>
      <c r="AE542" t="str">
        <v>ASOVENAR</v>
      </c>
      <c r="AF542" t="str">
        <v>Associação Hermanitos</v>
      </c>
      <c r="AG542" t="str">
        <v>AVSI Foundation</v>
      </c>
      <c r="AH542" t="str">
        <v>Bethany Christian Services</v>
      </c>
      <c r="AI542" t="str">
        <v>Blumont</v>
      </c>
      <c r="AJ542" t="str">
        <v>CARE</v>
      </c>
      <c r="AK542" t="str">
        <v>Caritas Brazil</v>
      </c>
      <c r="AL542" t="str">
        <v>Caritas Ecuador</v>
      </c>
      <c r="AM542" t="str">
        <v>Caritas Germany</v>
      </c>
      <c r="AN542" t="str">
        <v>Caritas Manaus</v>
      </c>
      <c r="AO542" t="str">
        <v>Caritas Parana</v>
      </c>
      <c r="AP542" t="str">
        <v>Caritas Peru</v>
      </c>
      <c r="AQ542" t="str">
        <v>Caritas Rio de Janeiro</v>
      </c>
      <c r="AR542" t="str">
        <v>Caritas São Paulo</v>
      </c>
      <c r="AS542" t="str">
        <v>Caritas Switzerland</v>
      </c>
      <c r="AT542" t="str">
        <v>CCEFIRO Association</v>
      </c>
      <c r="AU542" t="str">
        <v>CEDRO</v>
      </c>
      <c r="AV542" t="str">
        <v>Center for Integrated Studies and Programs for Sustainable Development (CIEDS)</v>
      </c>
      <c r="AW542" t="str">
        <v>Center for Migration and Human Rights of the Diocese of Roraima (CMDH)</v>
      </c>
      <c r="AX542" t="str">
        <v>Centro de Atencion Psicosocial (CAPS)</v>
      </c>
      <c r="AY542" t="str">
        <v>CESAL</v>
      </c>
      <c r="AZ542" t="str">
        <v>CESVI-Cooperazione e Sviluppo</v>
      </c>
      <c r="BA542" t="str">
        <v>ChildFund International</v>
      </c>
      <c r="BB542" t="str">
        <v>CHS Alternativo</v>
      </c>
      <c r="BC542" t="str">
        <v>Churún Merú Association</v>
      </c>
      <c r="BD542" t="str">
        <v>Coalición por Venezuela</v>
      </c>
      <c r="BE542" t="str">
        <v>Colonia Foundation of Venezuelans in the Dominican Republic (FUNCOVERD)</v>
      </c>
      <c r="BF542" t="str">
        <v>COLVENZ</v>
      </c>
      <c r="BG542" t="str">
        <v>Compassiva</v>
      </c>
      <c r="BH542" t="str">
        <v>Consejo Interreligioso del Perú - Religiones por la Paz</v>
      </c>
      <c r="BI542" t="str">
        <v>Consorcio ONG OCIPI Y Capellanía Nacional OFICA</v>
      </c>
      <c r="BJ542" t="str">
        <v>COOPI - International Cooperation Foundation</v>
      </c>
      <c r="BK542" t="str">
        <v>Corporación Colectivo Sin Fronteras</v>
      </c>
      <c r="BL542" t="str">
        <v>CRISFE Foundation</v>
      </c>
      <c r="BM542" t="str">
        <v>Cuso International</v>
      </c>
      <c r="BN542" t="str">
        <v>Danielle’s Children Fund (DCF)</v>
      </c>
      <c r="BO542" t="str">
        <v>Danish Refugee Council (DRC)</v>
      </c>
      <c r="BP542" t="str">
        <v>Development Support Association - APOYAR</v>
      </c>
      <c r="BQ542" t="str">
        <v>Diakonie Katastrophenhilfe</v>
      </c>
      <c r="BR542" t="str">
        <v>Diálogo Diverso</v>
      </c>
      <c r="BS542" t="str">
        <v>Doctors of the World</v>
      </c>
      <c r="BT542" t="str">
        <v>Dominican Institute for Integrated Development</v>
      </c>
      <c r="BU542" t="str">
        <v>Duendes y Ángeles Vinotinto República Dominicana</v>
      </c>
      <c r="BV542" t="str">
        <v>Encuentros SJS (Servicio Jesuita de la Solidaridad)</v>
      </c>
      <c r="BW542" t="str">
        <v>Ending Violence Against Migrants</v>
      </c>
      <c r="BX542" t="str">
        <v>Equidad Foundation</v>
      </c>
      <c r="BY542" t="str">
        <v>Equilibrium CenDE</v>
      </c>
      <c r="BZ542" t="str">
        <v>Facultad de Psicología - Universidad de la República (UDELAR)</v>
      </c>
      <c r="CA542" t="str">
        <v>First International Emergency and Solidarités International</v>
      </c>
      <c r="CB542" t="str">
        <v>Fondo Ecuatoriano Populorum Progressio</v>
      </c>
      <c r="CC542" t="str">
        <v>Foro Salud Callao</v>
      </c>
      <c r="CD542" t="str">
        <v>Foundation for the Integration and Development of Latin America (FIDAL)</v>
      </c>
      <c r="CE542" t="str">
        <v>Foundation of the Americas (FUDELA)</v>
      </c>
      <c r="CF542" t="str">
        <v>Fraternity Without Borders</v>
      </c>
      <c r="CG542" t="str">
        <v>Fundación Brisas del Norte</v>
      </c>
      <c r="CH542" t="str">
        <v>Fundación Colombovenezolana Nueva Ilusión</v>
      </c>
      <c r="CI542" t="str">
        <v>Fundación Nakama's</v>
      </c>
      <c r="CJ542" t="str">
        <v>Fundación RadaBer</v>
      </c>
      <c r="CK542" t="str">
        <v>Fundación Scalabrini Bolivia</v>
      </c>
      <c r="CL542" t="str">
        <v>Fundacion Social Vivan los Niños</v>
      </c>
      <c r="CM542" t="str">
        <v>FUNVEAC</v>
      </c>
      <c r="CN542" t="str">
        <v>German Development Cooperation Agency GIZ</v>
      </c>
      <c r="CO542" t="str">
        <v>Globalizate Radio</v>
      </c>
      <c r="CP542" t="str">
        <v>GOAL</v>
      </c>
      <c r="CQ542" t="str">
        <v>Halü Bienestar Humano Foundation (HALU)</v>
      </c>
      <c r="CR542" t="str">
        <v>Heartland Alliance International (HAI)</v>
      </c>
      <c r="CS542" t="str">
        <v>HELVETAS Swiss Intercooperation</v>
      </c>
      <c r="CT542" t="str">
        <v>HIAS</v>
      </c>
      <c r="CU542" t="str">
        <v>Human Rights Defence Curaçao</v>
      </c>
      <c r="CV542" t="str">
        <v>Humanity &amp; Inclusion</v>
      </c>
      <c r="CW542" t="str">
        <v>Humans Analytic</v>
      </c>
      <c r="CX542" t="str">
        <v>Idas y Vueltas Association</v>
      </c>
      <c r="CY542" t="str">
        <v>iMMAP</v>
      </c>
      <c r="CZ542" t="str">
        <v>IMPACT Initiatives (REACH)</v>
      </c>
      <c r="DA542" t="str">
        <v>Inmigrante Feliz Association</v>
      </c>
      <c r="DB542" t="str">
        <v>Institute for Migration and Human Rights (IMDH)</v>
      </c>
      <c r="DC542" t="str">
        <v>Institute of Natural and Cultural Heritage (IPANC)</v>
      </c>
      <c r="DD542" t="str">
        <v>International Committee for the Development of People (CISP)</v>
      </c>
      <c r="DE542" t="str">
        <v>International Federation of the Red Cross (IFRC)</v>
      </c>
      <c r="DF542" t="str">
        <v>International Labour Organization (ILO)</v>
      </c>
      <c r="DG542" t="str">
        <v>International Medical Corps</v>
      </c>
      <c r="DH542" t="str">
        <v>International Organization for Migration (IOM)</v>
      </c>
      <c r="DI542" t="str">
        <v>International Rescue Committee (IRC)</v>
      </c>
      <c r="DJ542" t="str">
        <v>INTERSOS</v>
      </c>
      <c r="DK542" t="str">
        <v>Jesuit Migrant Service (JMS)</v>
      </c>
      <c r="DL542" t="str">
        <v>Jesuit Refugee Service (JRS)</v>
      </c>
      <c r="DM542" t="str">
        <v>Jesuit Service for Migrants and Refugees (JSMR)</v>
      </c>
      <c r="DN542" t="str">
        <v>Joint United Nations Programme on HIV/AIDS (UNAIDS)</v>
      </c>
      <c r="DO542" t="str">
        <v>Kimirina Coorporation</v>
      </c>
      <c r="DP542" t="str">
        <v>La Casita Hispanic Cultural Centre</v>
      </c>
      <c r="DQ542" t="str">
        <v>Latin American Network of Non-Governmental Organizations of Persons with Disabilities and their Families (RIADIS)</v>
      </c>
      <c r="DR542" t="str">
        <v>LGBT+ Movement Brazil</v>
      </c>
      <c r="DS542" t="str">
        <v>Living Water Community (LWC)</v>
      </c>
      <c r="DT542" t="str">
        <v>LLANOVENCOL</v>
      </c>
      <c r="DU542" t="str">
        <v>Lutheran World Federation</v>
      </c>
      <c r="DV542" t="str">
        <v>Lutheran World Relief</v>
      </c>
      <c r="DW542" t="str">
        <v>Malteser International</v>
      </c>
      <c r="DX542" t="str">
        <v>Mana Institute</v>
      </c>
      <c r="DY542" t="str">
        <v>Manos Veneguayas Association</v>
      </c>
      <c r="DZ542" t="str">
        <v>Más Igualdad Perú</v>
      </c>
      <c r="EA542" t="str">
        <v>MedGlobal</v>
      </c>
      <c r="EB542" t="str">
        <v>Medical Teams International</v>
      </c>
      <c r="EC542" t="str">
        <v>Mercy Corps</v>
      </c>
      <c r="ED542" t="str">
        <v>Migrant Service Center (CAM)</v>
      </c>
      <c r="EE542" t="str">
        <v>Migrants, Refugees and Argentine Social Entrepreneurs (MIRARES)</v>
      </c>
      <c r="EF542" t="str">
        <v>Mision Scalabriniana - Ecuador</v>
      </c>
      <c r="EG542" t="str">
        <v>Missão Paz</v>
      </c>
      <c r="EH542" t="str">
        <v>Museu A CASA</v>
      </c>
      <c r="EI542" t="str">
        <v>Norwegian Refugee Council (NRC)</v>
      </c>
      <c r="EJ542" t="str">
        <v>ONG Migrantes por el Maule</v>
      </c>
      <c r="EK542" t="str">
        <v>ONG Preemptive Love Coalition Colombia</v>
      </c>
      <c r="EL542" t="str">
        <v>Organización Transfomando Vidas</v>
      </c>
      <c r="EM542" t="str">
        <v>Organization of Ibero-American States for Education, Science and Culture (OEI)</v>
      </c>
      <c r="EN542" t="str">
        <v>OXFAM</v>
      </c>
      <c r="EO542" t="str">
        <v>Panamerican Development Foundation</v>
      </c>
      <c r="EP542" t="str">
        <v>Panamerican Health Organization/World Health Organization (PAHO/WHO)</v>
      </c>
      <c r="EQ542" t="str">
        <v>Pastoral of Human Mobility - Peruvian Episcopal Conference</v>
      </c>
      <c r="ER542" t="str">
        <v>Pastoral Service for Migrants National</v>
      </c>
      <c r="ES542" t="str">
        <v>Permanent Human Rights defense Committee (CDH)</v>
      </c>
      <c r="ET542" t="str">
        <v>Pirilampos Institute - Group of visits and voluntary actions in Roraima</v>
      </c>
      <c r="EU542" t="str">
        <v>Plan International</v>
      </c>
      <c r="EV542" t="str">
        <v>Population Program, Faculty of Social Sciences, University of the Republic</v>
      </c>
      <c r="EW542" t="str">
        <v>Profamilia Association</v>
      </c>
      <c r="EX542" t="str">
        <v>Red con Migrantes y Refugiados</v>
      </c>
      <c r="EY542" t="str">
        <v>Red Cross Colombia</v>
      </c>
      <c r="EZ542" t="str">
        <v>Red Cross Ecuador</v>
      </c>
      <c r="FA542" t="str">
        <v>Red Cross Peru</v>
      </c>
      <c r="FB542" t="str">
        <v>Red de Investigaciones en Derechos Humanos - CONICET (Consejo Nacional de Investigaciones Científicas y Técnicas)</v>
      </c>
      <c r="FC542" t="str">
        <v>RET International</v>
      </c>
      <c r="FD542" t="str">
        <v>Salú pa Tur Foundation</v>
      </c>
      <c r="FE542" t="str">
        <v>Salvation Army</v>
      </c>
      <c r="FF542" t="str">
        <v>Samaritan's Purse</v>
      </c>
      <c r="FG542" t="str">
        <v>Save the Children International (SCI)</v>
      </c>
      <c r="FH542" t="str">
        <v>Scalabrini Foundation Chile</v>
      </c>
      <c r="FI542" t="str">
        <v>Sección Peruana de Amnistía Internacional</v>
      </c>
      <c r="FJ542" t="str">
        <v>Serviço Pastoral dos Migrantes do Nordeste</v>
      </c>
      <c r="FK542" t="str">
        <v>Sesame Workshop</v>
      </c>
      <c r="FL542" t="str">
        <v>Si, Da Vida</v>
      </c>
      <c r="FM542" t="str">
        <v>Solidarity and Action Asociation</v>
      </c>
      <c r="FN542" t="str">
        <v>SOS Children's Villages</v>
      </c>
      <c r="FO542" t="str">
        <v>Tarabita Foundation</v>
      </c>
      <c r="FP542" t="str">
        <v>Tearfund</v>
      </c>
      <c r="FQ542" t="str">
        <v>TECHO</v>
      </c>
      <c r="FR542" t="str">
        <v>Terranueva Foundation</v>
      </c>
      <c r="FS542" t="str">
        <v>Terre des Hommes Suisse</v>
      </c>
      <c r="FT542" t="str">
        <v>The Israel Forum for International Humanitarian Aid (IsraAID)</v>
      </c>
      <c r="FU542" t="str">
        <v>Unión Venezolana en Perú</v>
      </c>
      <c r="FV542" t="str">
        <v>United Nations Children's Fund (UNICEF)</v>
      </c>
      <c r="FW542" t="str">
        <v>United Nations Development Programme (UNDP)</v>
      </c>
      <c r="FX542" t="str">
        <v>United Nations Educational, Scientific and Cultural Organization (UNESCO)</v>
      </c>
      <c r="FY542" t="str">
        <v>United Nations Entity for Gender Equality and the Empowerment of Women (UNWOMEN)</v>
      </c>
      <c r="FZ542" t="str">
        <v>United Nations Food and Agricultural Organization (FAO)</v>
      </c>
      <c r="GA542" t="str">
        <v>United Nations High Commissioner for Refugees (UNHCR)</v>
      </c>
      <c r="GB542" t="str">
        <v>United Nations Office of the High Commissioner for Human Rights (OHCHR)</v>
      </c>
      <c r="GC542" t="str">
        <v>United Nations Office on Drugs and Crime (UNODC)</v>
      </c>
      <c r="GD542" t="str">
        <v>United Nations Population Fund (UNFPA)</v>
      </c>
      <c r="GE542" t="str">
        <v>United Nations Programme for Human Settlements (UN Habitat)</v>
      </c>
      <c r="GF542" t="str">
        <v>Vale da Benção Educational and Charitable Association (AEBVB)</v>
      </c>
      <c r="GG542" t="str">
        <v>VenAruba Solidaria</v>
      </c>
      <c r="GH542" t="str">
        <v>Venex Curacao Foundation</v>
      </c>
      <c r="GI542" t="str">
        <v>Venezolanos en Barranquilla</v>
      </c>
      <c r="GJ542" t="str">
        <v>Venezolanos en San Cristóbal</v>
      </c>
      <c r="GK542" t="str">
        <v>Venezuelan Emigrant Foundation (FEV)</v>
      </c>
      <c r="GL542" t="str">
        <v>Vicaría de Pastoral Social Caritas</v>
      </c>
      <c r="GM542" t="str">
        <v>Voices GY</v>
      </c>
      <c r="GN542" t="str">
        <v>We World GVC</v>
      </c>
      <c r="GO542" t="str">
        <v>World Council of Credit Unions</v>
      </c>
      <c r="GP542" t="str">
        <v>World Food Programme (WFP)</v>
      </c>
      <c r="GQ542" t="str">
        <v>World Vision</v>
      </c>
      <c r="GR542" t="str">
        <v>ZOA</v>
      </c>
    </row>
    <row r="543" spans="8:200" x14ac:dyDescent="0.3">
      <c r="H543" t="str" cm="1">
        <f t="array" ref="H543:GR543">TRANSPOSE(_xlfn._xlws.SORT(_xlfn._xlws.FILTER(Table3[Name],ISNUMBER(SEARCH(' Activity Sheet'!D597,Table3[Name])),"Not found"),,1))</f>
        <v>.New Organisation</v>
      </c>
      <c r="I543" t="str">
        <v>ABV - Association of Good with Life</v>
      </c>
      <c r="J543" t="str">
        <v>ACAPS</v>
      </c>
      <c r="K543" t="str">
        <v>Acción y Desarrollo</v>
      </c>
      <c r="L543" t="str">
        <v>ACTED</v>
      </c>
      <c r="M543" t="str">
        <v>Action against Hunger</v>
      </c>
      <c r="N543" t="str">
        <v>ActionAid</v>
      </c>
      <c r="O543" t="str">
        <v>Adventist Development and Relief Agency (ADRA)</v>
      </c>
      <c r="P543" t="str">
        <v>Alas de Colibrí Foundation</v>
      </c>
      <c r="Q543" t="str">
        <v>Alianza por la Solidaridad</v>
      </c>
      <c r="R543" t="str">
        <v>Alianza por Venezuela</v>
      </c>
      <c r="S543" t="str">
        <v>Americares Foundation</v>
      </c>
      <c r="T543" t="str">
        <v>Argentine Commission for Refugees and Migrants (CAREF)</v>
      </c>
      <c r="U543" t="str">
        <v>Asociación Aves</v>
      </c>
      <c r="V543" t="str">
        <v>Asociación de Jubilados y Pensionados Venezolanos en Argentina</v>
      </c>
      <c r="W543" t="str">
        <v>Asociación de Venezolanos en Eloy Alfaro</v>
      </c>
      <c r="X543" t="str">
        <v>Asociación Fundación contra el Hambre Perú</v>
      </c>
      <c r="Y543" t="str">
        <v>Asociación Migrantes Venezolanos</v>
      </c>
      <c r="Z543" t="str">
        <v>Asociación Misioneros de San Carlos Scalabrinianos</v>
      </c>
      <c r="AA543" t="str">
        <v>Asociacion Proteccion Poblacion Vulnerable</v>
      </c>
      <c r="AB543" t="str">
        <v>Asociación Quinta Ola</v>
      </c>
      <c r="AC543" t="str">
        <v>Asociación Salto Ángel</v>
      </c>
      <c r="AD543" t="str">
        <v>Asociación Venezuela en Ecuador AC</v>
      </c>
      <c r="AE543" t="str">
        <v>ASOVENAR</v>
      </c>
      <c r="AF543" t="str">
        <v>Associação Hermanitos</v>
      </c>
      <c r="AG543" t="str">
        <v>AVSI Foundation</v>
      </c>
      <c r="AH543" t="str">
        <v>Bethany Christian Services</v>
      </c>
      <c r="AI543" t="str">
        <v>Blumont</v>
      </c>
      <c r="AJ543" t="str">
        <v>CARE</v>
      </c>
      <c r="AK543" t="str">
        <v>Caritas Brazil</v>
      </c>
      <c r="AL543" t="str">
        <v>Caritas Ecuador</v>
      </c>
      <c r="AM543" t="str">
        <v>Caritas Germany</v>
      </c>
      <c r="AN543" t="str">
        <v>Caritas Manaus</v>
      </c>
      <c r="AO543" t="str">
        <v>Caritas Parana</v>
      </c>
      <c r="AP543" t="str">
        <v>Caritas Peru</v>
      </c>
      <c r="AQ543" t="str">
        <v>Caritas Rio de Janeiro</v>
      </c>
      <c r="AR543" t="str">
        <v>Caritas São Paulo</v>
      </c>
      <c r="AS543" t="str">
        <v>Caritas Switzerland</v>
      </c>
      <c r="AT543" t="str">
        <v>CCEFIRO Association</v>
      </c>
      <c r="AU543" t="str">
        <v>CEDRO</v>
      </c>
      <c r="AV543" t="str">
        <v>Center for Integrated Studies and Programs for Sustainable Development (CIEDS)</v>
      </c>
      <c r="AW543" t="str">
        <v>Center for Migration and Human Rights of the Diocese of Roraima (CMDH)</v>
      </c>
      <c r="AX543" t="str">
        <v>Centro de Atencion Psicosocial (CAPS)</v>
      </c>
      <c r="AY543" t="str">
        <v>CESAL</v>
      </c>
      <c r="AZ543" t="str">
        <v>CESVI-Cooperazione e Sviluppo</v>
      </c>
      <c r="BA543" t="str">
        <v>ChildFund International</v>
      </c>
      <c r="BB543" t="str">
        <v>CHS Alternativo</v>
      </c>
      <c r="BC543" t="str">
        <v>Churún Merú Association</v>
      </c>
      <c r="BD543" t="str">
        <v>Coalición por Venezuela</v>
      </c>
      <c r="BE543" t="str">
        <v>Colonia Foundation of Venezuelans in the Dominican Republic (FUNCOVERD)</v>
      </c>
      <c r="BF543" t="str">
        <v>COLVENZ</v>
      </c>
      <c r="BG543" t="str">
        <v>Compassiva</v>
      </c>
      <c r="BH543" t="str">
        <v>Consejo Interreligioso del Perú - Religiones por la Paz</v>
      </c>
      <c r="BI543" t="str">
        <v>Consorcio ONG OCIPI Y Capellanía Nacional OFICA</v>
      </c>
      <c r="BJ543" t="str">
        <v>COOPI - International Cooperation Foundation</v>
      </c>
      <c r="BK543" t="str">
        <v>Corporación Colectivo Sin Fronteras</v>
      </c>
      <c r="BL543" t="str">
        <v>CRISFE Foundation</v>
      </c>
      <c r="BM543" t="str">
        <v>Cuso International</v>
      </c>
      <c r="BN543" t="str">
        <v>Danielle’s Children Fund (DCF)</v>
      </c>
      <c r="BO543" t="str">
        <v>Danish Refugee Council (DRC)</v>
      </c>
      <c r="BP543" t="str">
        <v>Development Support Association - APOYAR</v>
      </c>
      <c r="BQ543" t="str">
        <v>Diakonie Katastrophenhilfe</v>
      </c>
      <c r="BR543" t="str">
        <v>Diálogo Diverso</v>
      </c>
      <c r="BS543" t="str">
        <v>Doctors of the World</v>
      </c>
      <c r="BT543" t="str">
        <v>Dominican Institute for Integrated Development</v>
      </c>
      <c r="BU543" t="str">
        <v>Duendes y Ángeles Vinotinto República Dominicana</v>
      </c>
      <c r="BV543" t="str">
        <v>Encuentros SJS (Servicio Jesuita de la Solidaridad)</v>
      </c>
      <c r="BW543" t="str">
        <v>Ending Violence Against Migrants</v>
      </c>
      <c r="BX543" t="str">
        <v>Equidad Foundation</v>
      </c>
      <c r="BY543" t="str">
        <v>Equilibrium CenDE</v>
      </c>
      <c r="BZ543" t="str">
        <v>Facultad de Psicología - Universidad de la República (UDELAR)</v>
      </c>
      <c r="CA543" t="str">
        <v>First International Emergency and Solidarités International</v>
      </c>
      <c r="CB543" t="str">
        <v>Fondo Ecuatoriano Populorum Progressio</v>
      </c>
      <c r="CC543" t="str">
        <v>Foro Salud Callao</v>
      </c>
      <c r="CD543" t="str">
        <v>Foundation for the Integration and Development of Latin America (FIDAL)</v>
      </c>
      <c r="CE543" t="str">
        <v>Foundation of the Americas (FUDELA)</v>
      </c>
      <c r="CF543" t="str">
        <v>Fraternity Without Borders</v>
      </c>
      <c r="CG543" t="str">
        <v>Fundación Brisas del Norte</v>
      </c>
      <c r="CH543" t="str">
        <v>Fundación Colombovenezolana Nueva Ilusión</v>
      </c>
      <c r="CI543" t="str">
        <v>Fundación Nakama's</v>
      </c>
      <c r="CJ543" t="str">
        <v>Fundación RadaBer</v>
      </c>
      <c r="CK543" t="str">
        <v>Fundación Scalabrini Bolivia</v>
      </c>
      <c r="CL543" t="str">
        <v>Fundacion Social Vivan los Niños</v>
      </c>
      <c r="CM543" t="str">
        <v>FUNVEAC</v>
      </c>
      <c r="CN543" t="str">
        <v>German Development Cooperation Agency GIZ</v>
      </c>
      <c r="CO543" t="str">
        <v>Globalizate Radio</v>
      </c>
      <c r="CP543" t="str">
        <v>GOAL</v>
      </c>
      <c r="CQ543" t="str">
        <v>Halü Bienestar Humano Foundation (HALU)</v>
      </c>
      <c r="CR543" t="str">
        <v>Heartland Alliance International (HAI)</v>
      </c>
      <c r="CS543" t="str">
        <v>HELVETAS Swiss Intercooperation</v>
      </c>
      <c r="CT543" t="str">
        <v>HIAS</v>
      </c>
      <c r="CU543" t="str">
        <v>Human Rights Defence Curaçao</v>
      </c>
      <c r="CV543" t="str">
        <v>Humanity &amp; Inclusion</v>
      </c>
      <c r="CW543" t="str">
        <v>Humans Analytic</v>
      </c>
      <c r="CX543" t="str">
        <v>Idas y Vueltas Association</v>
      </c>
      <c r="CY543" t="str">
        <v>iMMAP</v>
      </c>
      <c r="CZ543" t="str">
        <v>IMPACT Initiatives (REACH)</v>
      </c>
      <c r="DA543" t="str">
        <v>Inmigrante Feliz Association</v>
      </c>
      <c r="DB543" t="str">
        <v>Institute for Migration and Human Rights (IMDH)</v>
      </c>
      <c r="DC543" t="str">
        <v>Institute of Natural and Cultural Heritage (IPANC)</v>
      </c>
      <c r="DD543" t="str">
        <v>International Committee for the Development of People (CISP)</v>
      </c>
      <c r="DE543" t="str">
        <v>International Federation of the Red Cross (IFRC)</v>
      </c>
      <c r="DF543" t="str">
        <v>International Labour Organization (ILO)</v>
      </c>
      <c r="DG543" t="str">
        <v>International Medical Corps</v>
      </c>
      <c r="DH543" t="str">
        <v>International Organization for Migration (IOM)</v>
      </c>
      <c r="DI543" t="str">
        <v>International Rescue Committee (IRC)</v>
      </c>
      <c r="DJ543" t="str">
        <v>INTERSOS</v>
      </c>
      <c r="DK543" t="str">
        <v>Jesuit Migrant Service (JMS)</v>
      </c>
      <c r="DL543" t="str">
        <v>Jesuit Refugee Service (JRS)</v>
      </c>
      <c r="DM543" t="str">
        <v>Jesuit Service for Migrants and Refugees (JSMR)</v>
      </c>
      <c r="DN543" t="str">
        <v>Joint United Nations Programme on HIV/AIDS (UNAIDS)</v>
      </c>
      <c r="DO543" t="str">
        <v>Kimirina Coorporation</v>
      </c>
      <c r="DP543" t="str">
        <v>La Casita Hispanic Cultural Centre</v>
      </c>
      <c r="DQ543" t="str">
        <v>Latin American Network of Non-Governmental Organizations of Persons with Disabilities and their Families (RIADIS)</v>
      </c>
      <c r="DR543" t="str">
        <v>LGBT+ Movement Brazil</v>
      </c>
      <c r="DS543" t="str">
        <v>Living Water Community (LWC)</v>
      </c>
      <c r="DT543" t="str">
        <v>LLANOVENCOL</v>
      </c>
      <c r="DU543" t="str">
        <v>Lutheran World Federation</v>
      </c>
      <c r="DV543" t="str">
        <v>Lutheran World Relief</v>
      </c>
      <c r="DW543" t="str">
        <v>Malteser International</v>
      </c>
      <c r="DX543" t="str">
        <v>Mana Institute</v>
      </c>
      <c r="DY543" t="str">
        <v>Manos Veneguayas Association</v>
      </c>
      <c r="DZ543" t="str">
        <v>Más Igualdad Perú</v>
      </c>
      <c r="EA543" t="str">
        <v>MedGlobal</v>
      </c>
      <c r="EB543" t="str">
        <v>Medical Teams International</v>
      </c>
      <c r="EC543" t="str">
        <v>Mercy Corps</v>
      </c>
      <c r="ED543" t="str">
        <v>Migrant Service Center (CAM)</v>
      </c>
      <c r="EE543" t="str">
        <v>Migrants, Refugees and Argentine Social Entrepreneurs (MIRARES)</v>
      </c>
      <c r="EF543" t="str">
        <v>Mision Scalabriniana - Ecuador</v>
      </c>
      <c r="EG543" t="str">
        <v>Missão Paz</v>
      </c>
      <c r="EH543" t="str">
        <v>Museu A CASA</v>
      </c>
      <c r="EI543" t="str">
        <v>Norwegian Refugee Council (NRC)</v>
      </c>
      <c r="EJ543" t="str">
        <v>ONG Migrantes por el Maule</v>
      </c>
      <c r="EK543" t="str">
        <v>ONG Preemptive Love Coalition Colombia</v>
      </c>
      <c r="EL543" t="str">
        <v>Organización Transfomando Vidas</v>
      </c>
      <c r="EM543" t="str">
        <v>Organization of Ibero-American States for Education, Science and Culture (OEI)</v>
      </c>
      <c r="EN543" t="str">
        <v>OXFAM</v>
      </c>
      <c r="EO543" t="str">
        <v>Panamerican Development Foundation</v>
      </c>
      <c r="EP543" t="str">
        <v>Panamerican Health Organization/World Health Organization (PAHO/WHO)</v>
      </c>
      <c r="EQ543" t="str">
        <v>Pastoral of Human Mobility - Peruvian Episcopal Conference</v>
      </c>
      <c r="ER543" t="str">
        <v>Pastoral Service for Migrants National</v>
      </c>
      <c r="ES543" t="str">
        <v>Permanent Human Rights defense Committee (CDH)</v>
      </c>
      <c r="ET543" t="str">
        <v>Pirilampos Institute - Group of visits and voluntary actions in Roraima</v>
      </c>
      <c r="EU543" t="str">
        <v>Plan International</v>
      </c>
      <c r="EV543" t="str">
        <v>Population Program, Faculty of Social Sciences, University of the Republic</v>
      </c>
      <c r="EW543" t="str">
        <v>Profamilia Association</v>
      </c>
      <c r="EX543" t="str">
        <v>Red con Migrantes y Refugiados</v>
      </c>
      <c r="EY543" t="str">
        <v>Red Cross Colombia</v>
      </c>
      <c r="EZ543" t="str">
        <v>Red Cross Ecuador</v>
      </c>
      <c r="FA543" t="str">
        <v>Red Cross Peru</v>
      </c>
      <c r="FB543" t="str">
        <v>Red de Investigaciones en Derechos Humanos - CONICET (Consejo Nacional de Investigaciones Científicas y Técnicas)</v>
      </c>
      <c r="FC543" t="str">
        <v>RET International</v>
      </c>
      <c r="FD543" t="str">
        <v>Salú pa Tur Foundation</v>
      </c>
      <c r="FE543" t="str">
        <v>Salvation Army</v>
      </c>
      <c r="FF543" t="str">
        <v>Samaritan's Purse</v>
      </c>
      <c r="FG543" t="str">
        <v>Save the Children International (SCI)</v>
      </c>
      <c r="FH543" t="str">
        <v>Scalabrini Foundation Chile</v>
      </c>
      <c r="FI543" t="str">
        <v>Sección Peruana de Amnistía Internacional</v>
      </c>
      <c r="FJ543" t="str">
        <v>Serviço Pastoral dos Migrantes do Nordeste</v>
      </c>
      <c r="FK543" t="str">
        <v>Sesame Workshop</v>
      </c>
      <c r="FL543" t="str">
        <v>Si, Da Vida</v>
      </c>
      <c r="FM543" t="str">
        <v>Solidarity and Action Asociation</v>
      </c>
      <c r="FN543" t="str">
        <v>SOS Children's Villages</v>
      </c>
      <c r="FO543" t="str">
        <v>Tarabita Foundation</v>
      </c>
      <c r="FP543" t="str">
        <v>Tearfund</v>
      </c>
      <c r="FQ543" t="str">
        <v>TECHO</v>
      </c>
      <c r="FR543" t="str">
        <v>Terranueva Foundation</v>
      </c>
      <c r="FS543" t="str">
        <v>Terre des Hommes Suisse</v>
      </c>
      <c r="FT543" t="str">
        <v>The Israel Forum for International Humanitarian Aid (IsraAID)</v>
      </c>
      <c r="FU543" t="str">
        <v>Unión Venezolana en Perú</v>
      </c>
      <c r="FV543" t="str">
        <v>United Nations Children's Fund (UNICEF)</v>
      </c>
      <c r="FW543" t="str">
        <v>United Nations Development Programme (UNDP)</v>
      </c>
      <c r="FX543" t="str">
        <v>United Nations Educational, Scientific and Cultural Organization (UNESCO)</v>
      </c>
      <c r="FY543" t="str">
        <v>United Nations Entity for Gender Equality and the Empowerment of Women (UNWOMEN)</v>
      </c>
      <c r="FZ543" t="str">
        <v>United Nations Food and Agricultural Organization (FAO)</v>
      </c>
      <c r="GA543" t="str">
        <v>United Nations High Commissioner for Refugees (UNHCR)</v>
      </c>
      <c r="GB543" t="str">
        <v>United Nations Office of the High Commissioner for Human Rights (OHCHR)</v>
      </c>
      <c r="GC543" t="str">
        <v>United Nations Office on Drugs and Crime (UNODC)</v>
      </c>
      <c r="GD543" t="str">
        <v>United Nations Population Fund (UNFPA)</v>
      </c>
      <c r="GE543" t="str">
        <v>United Nations Programme for Human Settlements (UN Habitat)</v>
      </c>
      <c r="GF543" t="str">
        <v>Vale da Benção Educational and Charitable Association (AEBVB)</v>
      </c>
      <c r="GG543" t="str">
        <v>VenAruba Solidaria</v>
      </c>
      <c r="GH543" t="str">
        <v>Venex Curacao Foundation</v>
      </c>
      <c r="GI543" t="str">
        <v>Venezolanos en Barranquilla</v>
      </c>
      <c r="GJ543" t="str">
        <v>Venezolanos en San Cristóbal</v>
      </c>
      <c r="GK543" t="str">
        <v>Venezuelan Emigrant Foundation (FEV)</v>
      </c>
      <c r="GL543" t="str">
        <v>Vicaría de Pastoral Social Caritas</v>
      </c>
      <c r="GM543" t="str">
        <v>Voices GY</v>
      </c>
      <c r="GN543" t="str">
        <v>We World GVC</v>
      </c>
      <c r="GO543" t="str">
        <v>World Council of Credit Unions</v>
      </c>
      <c r="GP543" t="str">
        <v>World Food Programme (WFP)</v>
      </c>
      <c r="GQ543" t="str">
        <v>World Vision</v>
      </c>
      <c r="GR543" t="str">
        <v>ZOA</v>
      </c>
    </row>
    <row r="544" spans="8:200" x14ac:dyDescent="0.3">
      <c r="H544" t="str" cm="1">
        <f t="array" ref="H544:GR544">TRANSPOSE(_xlfn._xlws.SORT(_xlfn._xlws.FILTER(Table3[Name],ISNUMBER(SEARCH(' Activity Sheet'!D598,Table3[Name])),"Not found"),,1))</f>
        <v>.New Organisation</v>
      </c>
      <c r="I544" t="str">
        <v>ABV - Association of Good with Life</v>
      </c>
      <c r="J544" t="str">
        <v>ACAPS</v>
      </c>
      <c r="K544" t="str">
        <v>Acción y Desarrollo</v>
      </c>
      <c r="L544" t="str">
        <v>ACTED</v>
      </c>
      <c r="M544" t="str">
        <v>Action against Hunger</v>
      </c>
      <c r="N544" t="str">
        <v>ActionAid</v>
      </c>
      <c r="O544" t="str">
        <v>Adventist Development and Relief Agency (ADRA)</v>
      </c>
      <c r="P544" t="str">
        <v>Alas de Colibrí Foundation</v>
      </c>
      <c r="Q544" t="str">
        <v>Alianza por la Solidaridad</v>
      </c>
      <c r="R544" t="str">
        <v>Alianza por Venezuela</v>
      </c>
      <c r="S544" t="str">
        <v>Americares Foundation</v>
      </c>
      <c r="T544" t="str">
        <v>Argentine Commission for Refugees and Migrants (CAREF)</v>
      </c>
      <c r="U544" t="str">
        <v>Asociación Aves</v>
      </c>
      <c r="V544" t="str">
        <v>Asociación de Jubilados y Pensionados Venezolanos en Argentina</v>
      </c>
      <c r="W544" t="str">
        <v>Asociación de Venezolanos en Eloy Alfaro</v>
      </c>
      <c r="X544" t="str">
        <v>Asociación Fundación contra el Hambre Perú</v>
      </c>
      <c r="Y544" t="str">
        <v>Asociación Migrantes Venezolanos</v>
      </c>
      <c r="Z544" t="str">
        <v>Asociación Misioneros de San Carlos Scalabrinianos</v>
      </c>
      <c r="AA544" t="str">
        <v>Asociacion Proteccion Poblacion Vulnerable</v>
      </c>
      <c r="AB544" t="str">
        <v>Asociación Quinta Ola</v>
      </c>
      <c r="AC544" t="str">
        <v>Asociación Salto Ángel</v>
      </c>
      <c r="AD544" t="str">
        <v>Asociación Venezuela en Ecuador AC</v>
      </c>
      <c r="AE544" t="str">
        <v>ASOVENAR</v>
      </c>
      <c r="AF544" t="str">
        <v>Associação Hermanitos</v>
      </c>
      <c r="AG544" t="str">
        <v>AVSI Foundation</v>
      </c>
      <c r="AH544" t="str">
        <v>Bethany Christian Services</v>
      </c>
      <c r="AI544" t="str">
        <v>Blumont</v>
      </c>
      <c r="AJ544" t="str">
        <v>CARE</v>
      </c>
      <c r="AK544" t="str">
        <v>Caritas Brazil</v>
      </c>
      <c r="AL544" t="str">
        <v>Caritas Ecuador</v>
      </c>
      <c r="AM544" t="str">
        <v>Caritas Germany</v>
      </c>
      <c r="AN544" t="str">
        <v>Caritas Manaus</v>
      </c>
      <c r="AO544" t="str">
        <v>Caritas Parana</v>
      </c>
      <c r="AP544" t="str">
        <v>Caritas Peru</v>
      </c>
      <c r="AQ544" t="str">
        <v>Caritas Rio de Janeiro</v>
      </c>
      <c r="AR544" t="str">
        <v>Caritas São Paulo</v>
      </c>
      <c r="AS544" t="str">
        <v>Caritas Switzerland</v>
      </c>
      <c r="AT544" t="str">
        <v>CCEFIRO Association</v>
      </c>
      <c r="AU544" t="str">
        <v>CEDRO</v>
      </c>
      <c r="AV544" t="str">
        <v>Center for Integrated Studies and Programs for Sustainable Development (CIEDS)</v>
      </c>
      <c r="AW544" t="str">
        <v>Center for Migration and Human Rights of the Diocese of Roraima (CMDH)</v>
      </c>
      <c r="AX544" t="str">
        <v>Centro de Atencion Psicosocial (CAPS)</v>
      </c>
      <c r="AY544" t="str">
        <v>CESAL</v>
      </c>
      <c r="AZ544" t="str">
        <v>CESVI-Cooperazione e Sviluppo</v>
      </c>
      <c r="BA544" t="str">
        <v>ChildFund International</v>
      </c>
      <c r="BB544" t="str">
        <v>CHS Alternativo</v>
      </c>
      <c r="BC544" t="str">
        <v>Churún Merú Association</v>
      </c>
      <c r="BD544" t="str">
        <v>Coalición por Venezuela</v>
      </c>
      <c r="BE544" t="str">
        <v>Colonia Foundation of Venezuelans in the Dominican Republic (FUNCOVERD)</v>
      </c>
      <c r="BF544" t="str">
        <v>COLVENZ</v>
      </c>
      <c r="BG544" t="str">
        <v>Compassiva</v>
      </c>
      <c r="BH544" t="str">
        <v>Consejo Interreligioso del Perú - Religiones por la Paz</v>
      </c>
      <c r="BI544" t="str">
        <v>Consorcio ONG OCIPI Y Capellanía Nacional OFICA</v>
      </c>
      <c r="BJ544" t="str">
        <v>COOPI - International Cooperation Foundation</v>
      </c>
      <c r="BK544" t="str">
        <v>Corporación Colectivo Sin Fronteras</v>
      </c>
      <c r="BL544" t="str">
        <v>CRISFE Foundation</v>
      </c>
      <c r="BM544" t="str">
        <v>Cuso International</v>
      </c>
      <c r="BN544" t="str">
        <v>Danielle’s Children Fund (DCF)</v>
      </c>
      <c r="BO544" t="str">
        <v>Danish Refugee Council (DRC)</v>
      </c>
      <c r="BP544" t="str">
        <v>Development Support Association - APOYAR</v>
      </c>
      <c r="BQ544" t="str">
        <v>Diakonie Katastrophenhilfe</v>
      </c>
      <c r="BR544" t="str">
        <v>Diálogo Diverso</v>
      </c>
      <c r="BS544" t="str">
        <v>Doctors of the World</v>
      </c>
      <c r="BT544" t="str">
        <v>Dominican Institute for Integrated Development</v>
      </c>
      <c r="BU544" t="str">
        <v>Duendes y Ángeles Vinotinto República Dominicana</v>
      </c>
      <c r="BV544" t="str">
        <v>Encuentros SJS (Servicio Jesuita de la Solidaridad)</v>
      </c>
      <c r="BW544" t="str">
        <v>Ending Violence Against Migrants</v>
      </c>
      <c r="BX544" t="str">
        <v>Equidad Foundation</v>
      </c>
      <c r="BY544" t="str">
        <v>Equilibrium CenDE</v>
      </c>
      <c r="BZ544" t="str">
        <v>Facultad de Psicología - Universidad de la República (UDELAR)</v>
      </c>
      <c r="CA544" t="str">
        <v>First International Emergency and Solidarités International</v>
      </c>
      <c r="CB544" t="str">
        <v>Fondo Ecuatoriano Populorum Progressio</v>
      </c>
      <c r="CC544" t="str">
        <v>Foro Salud Callao</v>
      </c>
      <c r="CD544" t="str">
        <v>Foundation for the Integration and Development of Latin America (FIDAL)</v>
      </c>
      <c r="CE544" t="str">
        <v>Foundation of the Americas (FUDELA)</v>
      </c>
      <c r="CF544" t="str">
        <v>Fraternity Without Borders</v>
      </c>
      <c r="CG544" t="str">
        <v>Fundación Brisas del Norte</v>
      </c>
      <c r="CH544" t="str">
        <v>Fundación Colombovenezolana Nueva Ilusión</v>
      </c>
      <c r="CI544" t="str">
        <v>Fundación Nakama's</v>
      </c>
      <c r="CJ544" t="str">
        <v>Fundación RadaBer</v>
      </c>
      <c r="CK544" t="str">
        <v>Fundación Scalabrini Bolivia</v>
      </c>
      <c r="CL544" t="str">
        <v>Fundacion Social Vivan los Niños</v>
      </c>
      <c r="CM544" t="str">
        <v>FUNVEAC</v>
      </c>
      <c r="CN544" t="str">
        <v>German Development Cooperation Agency GIZ</v>
      </c>
      <c r="CO544" t="str">
        <v>Globalizate Radio</v>
      </c>
      <c r="CP544" t="str">
        <v>GOAL</v>
      </c>
      <c r="CQ544" t="str">
        <v>Halü Bienestar Humano Foundation (HALU)</v>
      </c>
      <c r="CR544" t="str">
        <v>Heartland Alliance International (HAI)</v>
      </c>
      <c r="CS544" t="str">
        <v>HELVETAS Swiss Intercooperation</v>
      </c>
      <c r="CT544" t="str">
        <v>HIAS</v>
      </c>
      <c r="CU544" t="str">
        <v>Human Rights Defence Curaçao</v>
      </c>
      <c r="CV544" t="str">
        <v>Humanity &amp; Inclusion</v>
      </c>
      <c r="CW544" t="str">
        <v>Humans Analytic</v>
      </c>
      <c r="CX544" t="str">
        <v>Idas y Vueltas Association</v>
      </c>
      <c r="CY544" t="str">
        <v>iMMAP</v>
      </c>
      <c r="CZ544" t="str">
        <v>IMPACT Initiatives (REACH)</v>
      </c>
      <c r="DA544" t="str">
        <v>Inmigrante Feliz Association</v>
      </c>
      <c r="DB544" t="str">
        <v>Institute for Migration and Human Rights (IMDH)</v>
      </c>
      <c r="DC544" t="str">
        <v>Institute of Natural and Cultural Heritage (IPANC)</v>
      </c>
      <c r="DD544" t="str">
        <v>International Committee for the Development of People (CISP)</v>
      </c>
      <c r="DE544" t="str">
        <v>International Federation of the Red Cross (IFRC)</v>
      </c>
      <c r="DF544" t="str">
        <v>International Labour Organization (ILO)</v>
      </c>
      <c r="DG544" t="str">
        <v>International Medical Corps</v>
      </c>
      <c r="DH544" t="str">
        <v>International Organization for Migration (IOM)</v>
      </c>
      <c r="DI544" t="str">
        <v>International Rescue Committee (IRC)</v>
      </c>
      <c r="DJ544" t="str">
        <v>INTERSOS</v>
      </c>
      <c r="DK544" t="str">
        <v>Jesuit Migrant Service (JMS)</v>
      </c>
      <c r="DL544" t="str">
        <v>Jesuit Refugee Service (JRS)</v>
      </c>
      <c r="DM544" t="str">
        <v>Jesuit Service for Migrants and Refugees (JSMR)</v>
      </c>
      <c r="DN544" t="str">
        <v>Joint United Nations Programme on HIV/AIDS (UNAIDS)</v>
      </c>
      <c r="DO544" t="str">
        <v>Kimirina Coorporation</v>
      </c>
      <c r="DP544" t="str">
        <v>La Casita Hispanic Cultural Centre</v>
      </c>
      <c r="DQ544" t="str">
        <v>Latin American Network of Non-Governmental Organizations of Persons with Disabilities and their Families (RIADIS)</v>
      </c>
      <c r="DR544" t="str">
        <v>LGBT+ Movement Brazil</v>
      </c>
      <c r="DS544" t="str">
        <v>Living Water Community (LWC)</v>
      </c>
      <c r="DT544" t="str">
        <v>LLANOVENCOL</v>
      </c>
      <c r="DU544" t="str">
        <v>Lutheran World Federation</v>
      </c>
      <c r="DV544" t="str">
        <v>Lutheran World Relief</v>
      </c>
      <c r="DW544" t="str">
        <v>Malteser International</v>
      </c>
      <c r="DX544" t="str">
        <v>Mana Institute</v>
      </c>
      <c r="DY544" t="str">
        <v>Manos Veneguayas Association</v>
      </c>
      <c r="DZ544" t="str">
        <v>Más Igualdad Perú</v>
      </c>
      <c r="EA544" t="str">
        <v>MedGlobal</v>
      </c>
      <c r="EB544" t="str">
        <v>Medical Teams International</v>
      </c>
      <c r="EC544" t="str">
        <v>Mercy Corps</v>
      </c>
      <c r="ED544" t="str">
        <v>Migrant Service Center (CAM)</v>
      </c>
      <c r="EE544" t="str">
        <v>Migrants, Refugees and Argentine Social Entrepreneurs (MIRARES)</v>
      </c>
      <c r="EF544" t="str">
        <v>Mision Scalabriniana - Ecuador</v>
      </c>
      <c r="EG544" t="str">
        <v>Missão Paz</v>
      </c>
      <c r="EH544" t="str">
        <v>Museu A CASA</v>
      </c>
      <c r="EI544" t="str">
        <v>Norwegian Refugee Council (NRC)</v>
      </c>
      <c r="EJ544" t="str">
        <v>ONG Migrantes por el Maule</v>
      </c>
      <c r="EK544" t="str">
        <v>ONG Preemptive Love Coalition Colombia</v>
      </c>
      <c r="EL544" t="str">
        <v>Organización Transfomando Vidas</v>
      </c>
      <c r="EM544" t="str">
        <v>Organization of Ibero-American States for Education, Science and Culture (OEI)</v>
      </c>
      <c r="EN544" t="str">
        <v>OXFAM</v>
      </c>
      <c r="EO544" t="str">
        <v>Panamerican Development Foundation</v>
      </c>
      <c r="EP544" t="str">
        <v>Panamerican Health Organization/World Health Organization (PAHO/WHO)</v>
      </c>
      <c r="EQ544" t="str">
        <v>Pastoral of Human Mobility - Peruvian Episcopal Conference</v>
      </c>
      <c r="ER544" t="str">
        <v>Pastoral Service for Migrants National</v>
      </c>
      <c r="ES544" t="str">
        <v>Permanent Human Rights defense Committee (CDH)</v>
      </c>
      <c r="ET544" t="str">
        <v>Pirilampos Institute - Group of visits and voluntary actions in Roraima</v>
      </c>
      <c r="EU544" t="str">
        <v>Plan International</v>
      </c>
      <c r="EV544" t="str">
        <v>Population Program, Faculty of Social Sciences, University of the Republic</v>
      </c>
      <c r="EW544" t="str">
        <v>Profamilia Association</v>
      </c>
      <c r="EX544" t="str">
        <v>Red con Migrantes y Refugiados</v>
      </c>
      <c r="EY544" t="str">
        <v>Red Cross Colombia</v>
      </c>
      <c r="EZ544" t="str">
        <v>Red Cross Ecuador</v>
      </c>
      <c r="FA544" t="str">
        <v>Red Cross Peru</v>
      </c>
      <c r="FB544" t="str">
        <v>Red de Investigaciones en Derechos Humanos - CONICET (Consejo Nacional de Investigaciones Científicas y Técnicas)</v>
      </c>
      <c r="FC544" t="str">
        <v>RET International</v>
      </c>
      <c r="FD544" t="str">
        <v>Salú pa Tur Foundation</v>
      </c>
      <c r="FE544" t="str">
        <v>Salvation Army</v>
      </c>
      <c r="FF544" t="str">
        <v>Samaritan's Purse</v>
      </c>
      <c r="FG544" t="str">
        <v>Save the Children International (SCI)</v>
      </c>
      <c r="FH544" t="str">
        <v>Scalabrini Foundation Chile</v>
      </c>
      <c r="FI544" t="str">
        <v>Sección Peruana de Amnistía Internacional</v>
      </c>
      <c r="FJ544" t="str">
        <v>Serviço Pastoral dos Migrantes do Nordeste</v>
      </c>
      <c r="FK544" t="str">
        <v>Sesame Workshop</v>
      </c>
      <c r="FL544" t="str">
        <v>Si, Da Vida</v>
      </c>
      <c r="FM544" t="str">
        <v>Solidarity and Action Asociation</v>
      </c>
      <c r="FN544" t="str">
        <v>SOS Children's Villages</v>
      </c>
      <c r="FO544" t="str">
        <v>Tarabita Foundation</v>
      </c>
      <c r="FP544" t="str">
        <v>Tearfund</v>
      </c>
      <c r="FQ544" t="str">
        <v>TECHO</v>
      </c>
      <c r="FR544" t="str">
        <v>Terranueva Foundation</v>
      </c>
      <c r="FS544" t="str">
        <v>Terre des Hommes Suisse</v>
      </c>
      <c r="FT544" t="str">
        <v>The Israel Forum for International Humanitarian Aid (IsraAID)</v>
      </c>
      <c r="FU544" t="str">
        <v>Unión Venezolana en Perú</v>
      </c>
      <c r="FV544" t="str">
        <v>United Nations Children's Fund (UNICEF)</v>
      </c>
      <c r="FW544" t="str">
        <v>United Nations Development Programme (UNDP)</v>
      </c>
      <c r="FX544" t="str">
        <v>United Nations Educational, Scientific and Cultural Organization (UNESCO)</v>
      </c>
      <c r="FY544" t="str">
        <v>United Nations Entity for Gender Equality and the Empowerment of Women (UNWOMEN)</v>
      </c>
      <c r="FZ544" t="str">
        <v>United Nations Food and Agricultural Organization (FAO)</v>
      </c>
      <c r="GA544" t="str">
        <v>United Nations High Commissioner for Refugees (UNHCR)</v>
      </c>
      <c r="GB544" t="str">
        <v>United Nations Office of the High Commissioner for Human Rights (OHCHR)</v>
      </c>
      <c r="GC544" t="str">
        <v>United Nations Office on Drugs and Crime (UNODC)</v>
      </c>
      <c r="GD544" t="str">
        <v>United Nations Population Fund (UNFPA)</v>
      </c>
      <c r="GE544" t="str">
        <v>United Nations Programme for Human Settlements (UN Habitat)</v>
      </c>
      <c r="GF544" t="str">
        <v>Vale da Benção Educational and Charitable Association (AEBVB)</v>
      </c>
      <c r="GG544" t="str">
        <v>VenAruba Solidaria</v>
      </c>
      <c r="GH544" t="str">
        <v>Venex Curacao Foundation</v>
      </c>
      <c r="GI544" t="str">
        <v>Venezolanos en Barranquilla</v>
      </c>
      <c r="GJ544" t="str">
        <v>Venezolanos en San Cristóbal</v>
      </c>
      <c r="GK544" t="str">
        <v>Venezuelan Emigrant Foundation (FEV)</v>
      </c>
      <c r="GL544" t="str">
        <v>Vicaría de Pastoral Social Caritas</v>
      </c>
      <c r="GM544" t="str">
        <v>Voices GY</v>
      </c>
      <c r="GN544" t="str">
        <v>We World GVC</v>
      </c>
      <c r="GO544" t="str">
        <v>World Council of Credit Unions</v>
      </c>
      <c r="GP544" t="str">
        <v>World Food Programme (WFP)</v>
      </c>
      <c r="GQ544" t="str">
        <v>World Vision</v>
      </c>
      <c r="GR544" t="str">
        <v>ZOA</v>
      </c>
    </row>
    <row r="545" spans="8:200" x14ac:dyDescent="0.3">
      <c r="H545" t="str" cm="1">
        <f t="array" ref="H545:GR545">TRANSPOSE(_xlfn._xlws.SORT(_xlfn._xlws.FILTER(Table3[Name],ISNUMBER(SEARCH(' Activity Sheet'!D599,Table3[Name])),"Not found"),,1))</f>
        <v>.New Organisation</v>
      </c>
      <c r="I545" t="str">
        <v>ABV - Association of Good with Life</v>
      </c>
      <c r="J545" t="str">
        <v>ACAPS</v>
      </c>
      <c r="K545" t="str">
        <v>Acción y Desarrollo</v>
      </c>
      <c r="L545" t="str">
        <v>ACTED</v>
      </c>
      <c r="M545" t="str">
        <v>Action against Hunger</v>
      </c>
      <c r="N545" t="str">
        <v>ActionAid</v>
      </c>
      <c r="O545" t="str">
        <v>Adventist Development and Relief Agency (ADRA)</v>
      </c>
      <c r="P545" t="str">
        <v>Alas de Colibrí Foundation</v>
      </c>
      <c r="Q545" t="str">
        <v>Alianza por la Solidaridad</v>
      </c>
      <c r="R545" t="str">
        <v>Alianza por Venezuela</v>
      </c>
      <c r="S545" t="str">
        <v>Americares Foundation</v>
      </c>
      <c r="T545" t="str">
        <v>Argentine Commission for Refugees and Migrants (CAREF)</v>
      </c>
      <c r="U545" t="str">
        <v>Asociación Aves</v>
      </c>
      <c r="V545" t="str">
        <v>Asociación de Jubilados y Pensionados Venezolanos en Argentina</v>
      </c>
      <c r="W545" t="str">
        <v>Asociación de Venezolanos en Eloy Alfaro</v>
      </c>
      <c r="X545" t="str">
        <v>Asociación Fundación contra el Hambre Perú</v>
      </c>
      <c r="Y545" t="str">
        <v>Asociación Migrantes Venezolanos</v>
      </c>
      <c r="Z545" t="str">
        <v>Asociación Misioneros de San Carlos Scalabrinianos</v>
      </c>
      <c r="AA545" t="str">
        <v>Asociacion Proteccion Poblacion Vulnerable</v>
      </c>
      <c r="AB545" t="str">
        <v>Asociación Quinta Ola</v>
      </c>
      <c r="AC545" t="str">
        <v>Asociación Salto Ángel</v>
      </c>
      <c r="AD545" t="str">
        <v>Asociación Venezuela en Ecuador AC</v>
      </c>
      <c r="AE545" t="str">
        <v>ASOVENAR</v>
      </c>
      <c r="AF545" t="str">
        <v>Associação Hermanitos</v>
      </c>
      <c r="AG545" t="str">
        <v>AVSI Foundation</v>
      </c>
      <c r="AH545" t="str">
        <v>Bethany Christian Services</v>
      </c>
      <c r="AI545" t="str">
        <v>Blumont</v>
      </c>
      <c r="AJ545" t="str">
        <v>CARE</v>
      </c>
      <c r="AK545" t="str">
        <v>Caritas Brazil</v>
      </c>
      <c r="AL545" t="str">
        <v>Caritas Ecuador</v>
      </c>
      <c r="AM545" t="str">
        <v>Caritas Germany</v>
      </c>
      <c r="AN545" t="str">
        <v>Caritas Manaus</v>
      </c>
      <c r="AO545" t="str">
        <v>Caritas Parana</v>
      </c>
      <c r="AP545" t="str">
        <v>Caritas Peru</v>
      </c>
      <c r="AQ545" t="str">
        <v>Caritas Rio de Janeiro</v>
      </c>
      <c r="AR545" t="str">
        <v>Caritas São Paulo</v>
      </c>
      <c r="AS545" t="str">
        <v>Caritas Switzerland</v>
      </c>
      <c r="AT545" t="str">
        <v>CCEFIRO Association</v>
      </c>
      <c r="AU545" t="str">
        <v>CEDRO</v>
      </c>
      <c r="AV545" t="str">
        <v>Center for Integrated Studies and Programs for Sustainable Development (CIEDS)</v>
      </c>
      <c r="AW545" t="str">
        <v>Center for Migration and Human Rights of the Diocese of Roraima (CMDH)</v>
      </c>
      <c r="AX545" t="str">
        <v>Centro de Atencion Psicosocial (CAPS)</v>
      </c>
      <c r="AY545" t="str">
        <v>CESAL</v>
      </c>
      <c r="AZ545" t="str">
        <v>CESVI-Cooperazione e Sviluppo</v>
      </c>
      <c r="BA545" t="str">
        <v>ChildFund International</v>
      </c>
      <c r="BB545" t="str">
        <v>CHS Alternativo</v>
      </c>
      <c r="BC545" t="str">
        <v>Churún Merú Association</v>
      </c>
      <c r="BD545" t="str">
        <v>Coalición por Venezuela</v>
      </c>
      <c r="BE545" t="str">
        <v>Colonia Foundation of Venezuelans in the Dominican Republic (FUNCOVERD)</v>
      </c>
      <c r="BF545" t="str">
        <v>COLVENZ</v>
      </c>
      <c r="BG545" t="str">
        <v>Compassiva</v>
      </c>
      <c r="BH545" t="str">
        <v>Consejo Interreligioso del Perú - Religiones por la Paz</v>
      </c>
      <c r="BI545" t="str">
        <v>Consorcio ONG OCIPI Y Capellanía Nacional OFICA</v>
      </c>
      <c r="BJ545" t="str">
        <v>COOPI - International Cooperation Foundation</v>
      </c>
      <c r="BK545" t="str">
        <v>Corporación Colectivo Sin Fronteras</v>
      </c>
      <c r="BL545" t="str">
        <v>CRISFE Foundation</v>
      </c>
      <c r="BM545" t="str">
        <v>Cuso International</v>
      </c>
      <c r="BN545" t="str">
        <v>Danielle’s Children Fund (DCF)</v>
      </c>
      <c r="BO545" t="str">
        <v>Danish Refugee Council (DRC)</v>
      </c>
      <c r="BP545" t="str">
        <v>Development Support Association - APOYAR</v>
      </c>
      <c r="BQ545" t="str">
        <v>Diakonie Katastrophenhilfe</v>
      </c>
      <c r="BR545" t="str">
        <v>Diálogo Diverso</v>
      </c>
      <c r="BS545" t="str">
        <v>Doctors of the World</v>
      </c>
      <c r="BT545" t="str">
        <v>Dominican Institute for Integrated Development</v>
      </c>
      <c r="BU545" t="str">
        <v>Duendes y Ángeles Vinotinto República Dominicana</v>
      </c>
      <c r="BV545" t="str">
        <v>Encuentros SJS (Servicio Jesuita de la Solidaridad)</v>
      </c>
      <c r="BW545" t="str">
        <v>Ending Violence Against Migrants</v>
      </c>
      <c r="BX545" t="str">
        <v>Equidad Foundation</v>
      </c>
      <c r="BY545" t="str">
        <v>Equilibrium CenDE</v>
      </c>
      <c r="BZ545" t="str">
        <v>Facultad de Psicología - Universidad de la República (UDELAR)</v>
      </c>
      <c r="CA545" t="str">
        <v>First International Emergency and Solidarités International</v>
      </c>
      <c r="CB545" t="str">
        <v>Fondo Ecuatoriano Populorum Progressio</v>
      </c>
      <c r="CC545" t="str">
        <v>Foro Salud Callao</v>
      </c>
      <c r="CD545" t="str">
        <v>Foundation for the Integration and Development of Latin America (FIDAL)</v>
      </c>
      <c r="CE545" t="str">
        <v>Foundation of the Americas (FUDELA)</v>
      </c>
      <c r="CF545" t="str">
        <v>Fraternity Without Borders</v>
      </c>
      <c r="CG545" t="str">
        <v>Fundación Brisas del Norte</v>
      </c>
      <c r="CH545" t="str">
        <v>Fundación Colombovenezolana Nueva Ilusión</v>
      </c>
      <c r="CI545" t="str">
        <v>Fundación Nakama's</v>
      </c>
      <c r="CJ545" t="str">
        <v>Fundación RadaBer</v>
      </c>
      <c r="CK545" t="str">
        <v>Fundación Scalabrini Bolivia</v>
      </c>
      <c r="CL545" t="str">
        <v>Fundacion Social Vivan los Niños</v>
      </c>
      <c r="CM545" t="str">
        <v>FUNVEAC</v>
      </c>
      <c r="CN545" t="str">
        <v>German Development Cooperation Agency GIZ</v>
      </c>
      <c r="CO545" t="str">
        <v>Globalizate Radio</v>
      </c>
      <c r="CP545" t="str">
        <v>GOAL</v>
      </c>
      <c r="CQ545" t="str">
        <v>Halü Bienestar Humano Foundation (HALU)</v>
      </c>
      <c r="CR545" t="str">
        <v>Heartland Alliance International (HAI)</v>
      </c>
      <c r="CS545" t="str">
        <v>HELVETAS Swiss Intercooperation</v>
      </c>
      <c r="CT545" t="str">
        <v>HIAS</v>
      </c>
      <c r="CU545" t="str">
        <v>Human Rights Defence Curaçao</v>
      </c>
      <c r="CV545" t="str">
        <v>Humanity &amp; Inclusion</v>
      </c>
      <c r="CW545" t="str">
        <v>Humans Analytic</v>
      </c>
      <c r="CX545" t="str">
        <v>Idas y Vueltas Association</v>
      </c>
      <c r="CY545" t="str">
        <v>iMMAP</v>
      </c>
      <c r="CZ545" t="str">
        <v>IMPACT Initiatives (REACH)</v>
      </c>
      <c r="DA545" t="str">
        <v>Inmigrante Feliz Association</v>
      </c>
      <c r="DB545" t="str">
        <v>Institute for Migration and Human Rights (IMDH)</v>
      </c>
      <c r="DC545" t="str">
        <v>Institute of Natural and Cultural Heritage (IPANC)</v>
      </c>
      <c r="DD545" t="str">
        <v>International Committee for the Development of People (CISP)</v>
      </c>
      <c r="DE545" t="str">
        <v>International Federation of the Red Cross (IFRC)</v>
      </c>
      <c r="DF545" t="str">
        <v>International Labour Organization (ILO)</v>
      </c>
      <c r="DG545" t="str">
        <v>International Medical Corps</v>
      </c>
      <c r="DH545" t="str">
        <v>International Organization for Migration (IOM)</v>
      </c>
      <c r="DI545" t="str">
        <v>International Rescue Committee (IRC)</v>
      </c>
      <c r="DJ545" t="str">
        <v>INTERSOS</v>
      </c>
      <c r="DK545" t="str">
        <v>Jesuit Migrant Service (JMS)</v>
      </c>
      <c r="DL545" t="str">
        <v>Jesuit Refugee Service (JRS)</v>
      </c>
      <c r="DM545" t="str">
        <v>Jesuit Service for Migrants and Refugees (JSMR)</v>
      </c>
      <c r="DN545" t="str">
        <v>Joint United Nations Programme on HIV/AIDS (UNAIDS)</v>
      </c>
      <c r="DO545" t="str">
        <v>Kimirina Coorporation</v>
      </c>
      <c r="DP545" t="str">
        <v>La Casita Hispanic Cultural Centre</v>
      </c>
      <c r="DQ545" t="str">
        <v>Latin American Network of Non-Governmental Organizations of Persons with Disabilities and their Families (RIADIS)</v>
      </c>
      <c r="DR545" t="str">
        <v>LGBT+ Movement Brazil</v>
      </c>
      <c r="DS545" t="str">
        <v>Living Water Community (LWC)</v>
      </c>
      <c r="DT545" t="str">
        <v>LLANOVENCOL</v>
      </c>
      <c r="DU545" t="str">
        <v>Lutheran World Federation</v>
      </c>
      <c r="DV545" t="str">
        <v>Lutheran World Relief</v>
      </c>
      <c r="DW545" t="str">
        <v>Malteser International</v>
      </c>
      <c r="DX545" t="str">
        <v>Mana Institute</v>
      </c>
      <c r="DY545" t="str">
        <v>Manos Veneguayas Association</v>
      </c>
      <c r="DZ545" t="str">
        <v>Más Igualdad Perú</v>
      </c>
      <c r="EA545" t="str">
        <v>MedGlobal</v>
      </c>
      <c r="EB545" t="str">
        <v>Medical Teams International</v>
      </c>
      <c r="EC545" t="str">
        <v>Mercy Corps</v>
      </c>
      <c r="ED545" t="str">
        <v>Migrant Service Center (CAM)</v>
      </c>
      <c r="EE545" t="str">
        <v>Migrants, Refugees and Argentine Social Entrepreneurs (MIRARES)</v>
      </c>
      <c r="EF545" t="str">
        <v>Mision Scalabriniana - Ecuador</v>
      </c>
      <c r="EG545" t="str">
        <v>Missão Paz</v>
      </c>
      <c r="EH545" t="str">
        <v>Museu A CASA</v>
      </c>
      <c r="EI545" t="str">
        <v>Norwegian Refugee Council (NRC)</v>
      </c>
      <c r="EJ545" t="str">
        <v>ONG Migrantes por el Maule</v>
      </c>
      <c r="EK545" t="str">
        <v>ONG Preemptive Love Coalition Colombia</v>
      </c>
      <c r="EL545" t="str">
        <v>Organización Transfomando Vidas</v>
      </c>
      <c r="EM545" t="str">
        <v>Organization of Ibero-American States for Education, Science and Culture (OEI)</v>
      </c>
      <c r="EN545" t="str">
        <v>OXFAM</v>
      </c>
      <c r="EO545" t="str">
        <v>Panamerican Development Foundation</v>
      </c>
      <c r="EP545" t="str">
        <v>Panamerican Health Organization/World Health Organization (PAHO/WHO)</v>
      </c>
      <c r="EQ545" t="str">
        <v>Pastoral of Human Mobility - Peruvian Episcopal Conference</v>
      </c>
      <c r="ER545" t="str">
        <v>Pastoral Service for Migrants National</v>
      </c>
      <c r="ES545" t="str">
        <v>Permanent Human Rights defense Committee (CDH)</v>
      </c>
      <c r="ET545" t="str">
        <v>Pirilampos Institute - Group of visits and voluntary actions in Roraima</v>
      </c>
      <c r="EU545" t="str">
        <v>Plan International</v>
      </c>
      <c r="EV545" t="str">
        <v>Population Program, Faculty of Social Sciences, University of the Republic</v>
      </c>
      <c r="EW545" t="str">
        <v>Profamilia Association</v>
      </c>
      <c r="EX545" t="str">
        <v>Red con Migrantes y Refugiados</v>
      </c>
      <c r="EY545" t="str">
        <v>Red Cross Colombia</v>
      </c>
      <c r="EZ545" t="str">
        <v>Red Cross Ecuador</v>
      </c>
      <c r="FA545" t="str">
        <v>Red Cross Peru</v>
      </c>
      <c r="FB545" t="str">
        <v>Red de Investigaciones en Derechos Humanos - CONICET (Consejo Nacional de Investigaciones Científicas y Técnicas)</v>
      </c>
      <c r="FC545" t="str">
        <v>RET International</v>
      </c>
      <c r="FD545" t="str">
        <v>Salú pa Tur Foundation</v>
      </c>
      <c r="FE545" t="str">
        <v>Salvation Army</v>
      </c>
      <c r="FF545" t="str">
        <v>Samaritan's Purse</v>
      </c>
      <c r="FG545" t="str">
        <v>Save the Children International (SCI)</v>
      </c>
      <c r="FH545" t="str">
        <v>Scalabrini Foundation Chile</v>
      </c>
      <c r="FI545" t="str">
        <v>Sección Peruana de Amnistía Internacional</v>
      </c>
      <c r="FJ545" t="str">
        <v>Serviço Pastoral dos Migrantes do Nordeste</v>
      </c>
      <c r="FK545" t="str">
        <v>Sesame Workshop</v>
      </c>
      <c r="FL545" t="str">
        <v>Si, Da Vida</v>
      </c>
      <c r="FM545" t="str">
        <v>Solidarity and Action Asociation</v>
      </c>
      <c r="FN545" t="str">
        <v>SOS Children's Villages</v>
      </c>
      <c r="FO545" t="str">
        <v>Tarabita Foundation</v>
      </c>
      <c r="FP545" t="str">
        <v>Tearfund</v>
      </c>
      <c r="FQ545" t="str">
        <v>TECHO</v>
      </c>
      <c r="FR545" t="str">
        <v>Terranueva Foundation</v>
      </c>
      <c r="FS545" t="str">
        <v>Terre des Hommes Suisse</v>
      </c>
      <c r="FT545" t="str">
        <v>The Israel Forum for International Humanitarian Aid (IsraAID)</v>
      </c>
      <c r="FU545" t="str">
        <v>Unión Venezolana en Perú</v>
      </c>
      <c r="FV545" t="str">
        <v>United Nations Children's Fund (UNICEF)</v>
      </c>
      <c r="FW545" t="str">
        <v>United Nations Development Programme (UNDP)</v>
      </c>
      <c r="FX545" t="str">
        <v>United Nations Educational, Scientific and Cultural Organization (UNESCO)</v>
      </c>
      <c r="FY545" t="str">
        <v>United Nations Entity for Gender Equality and the Empowerment of Women (UNWOMEN)</v>
      </c>
      <c r="FZ545" t="str">
        <v>United Nations Food and Agricultural Organization (FAO)</v>
      </c>
      <c r="GA545" t="str">
        <v>United Nations High Commissioner for Refugees (UNHCR)</v>
      </c>
      <c r="GB545" t="str">
        <v>United Nations Office of the High Commissioner for Human Rights (OHCHR)</v>
      </c>
      <c r="GC545" t="str">
        <v>United Nations Office on Drugs and Crime (UNODC)</v>
      </c>
      <c r="GD545" t="str">
        <v>United Nations Population Fund (UNFPA)</v>
      </c>
      <c r="GE545" t="str">
        <v>United Nations Programme for Human Settlements (UN Habitat)</v>
      </c>
      <c r="GF545" t="str">
        <v>Vale da Benção Educational and Charitable Association (AEBVB)</v>
      </c>
      <c r="GG545" t="str">
        <v>VenAruba Solidaria</v>
      </c>
      <c r="GH545" t="str">
        <v>Venex Curacao Foundation</v>
      </c>
      <c r="GI545" t="str">
        <v>Venezolanos en Barranquilla</v>
      </c>
      <c r="GJ545" t="str">
        <v>Venezolanos en San Cristóbal</v>
      </c>
      <c r="GK545" t="str">
        <v>Venezuelan Emigrant Foundation (FEV)</v>
      </c>
      <c r="GL545" t="str">
        <v>Vicaría de Pastoral Social Caritas</v>
      </c>
      <c r="GM545" t="str">
        <v>Voices GY</v>
      </c>
      <c r="GN545" t="str">
        <v>We World GVC</v>
      </c>
      <c r="GO545" t="str">
        <v>World Council of Credit Unions</v>
      </c>
      <c r="GP545" t="str">
        <v>World Food Programme (WFP)</v>
      </c>
      <c r="GQ545" t="str">
        <v>World Vision</v>
      </c>
      <c r="GR545" t="str">
        <v>ZOA</v>
      </c>
    </row>
    <row r="546" spans="8:200" x14ac:dyDescent="0.3">
      <c r="H546" t="str" cm="1">
        <f t="array" ref="H546:GR546">TRANSPOSE(_xlfn._xlws.SORT(_xlfn._xlws.FILTER(Table3[Name],ISNUMBER(SEARCH(' Activity Sheet'!D600,Table3[Name])),"Not found"),,1))</f>
        <v>.New Organisation</v>
      </c>
      <c r="I546" t="str">
        <v>ABV - Association of Good with Life</v>
      </c>
      <c r="J546" t="str">
        <v>ACAPS</v>
      </c>
      <c r="K546" t="str">
        <v>Acción y Desarrollo</v>
      </c>
      <c r="L546" t="str">
        <v>ACTED</v>
      </c>
      <c r="M546" t="str">
        <v>Action against Hunger</v>
      </c>
      <c r="N546" t="str">
        <v>ActionAid</v>
      </c>
      <c r="O546" t="str">
        <v>Adventist Development and Relief Agency (ADRA)</v>
      </c>
      <c r="P546" t="str">
        <v>Alas de Colibrí Foundation</v>
      </c>
      <c r="Q546" t="str">
        <v>Alianza por la Solidaridad</v>
      </c>
      <c r="R546" t="str">
        <v>Alianza por Venezuela</v>
      </c>
      <c r="S546" t="str">
        <v>Americares Foundation</v>
      </c>
      <c r="T546" t="str">
        <v>Argentine Commission for Refugees and Migrants (CAREF)</v>
      </c>
      <c r="U546" t="str">
        <v>Asociación Aves</v>
      </c>
      <c r="V546" t="str">
        <v>Asociación de Jubilados y Pensionados Venezolanos en Argentina</v>
      </c>
      <c r="W546" t="str">
        <v>Asociación de Venezolanos en Eloy Alfaro</v>
      </c>
      <c r="X546" t="str">
        <v>Asociación Fundación contra el Hambre Perú</v>
      </c>
      <c r="Y546" t="str">
        <v>Asociación Migrantes Venezolanos</v>
      </c>
      <c r="Z546" t="str">
        <v>Asociación Misioneros de San Carlos Scalabrinianos</v>
      </c>
      <c r="AA546" t="str">
        <v>Asociacion Proteccion Poblacion Vulnerable</v>
      </c>
      <c r="AB546" t="str">
        <v>Asociación Quinta Ola</v>
      </c>
      <c r="AC546" t="str">
        <v>Asociación Salto Ángel</v>
      </c>
      <c r="AD546" t="str">
        <v>Asociación Venezuela en Ecuador AC</v>
      </c>
      <c r="AE546" t="str">
        <v>ASOVENAR</v>
      </c>
      <c r="AF546" t="str">
        <v>Associação Hermanitos</v>
      </c>
      <c r="AG546" t="str">
        <v>AVSI Foundation</v>
      </c>
      <c r="AH546" t="str">
        <v>Bethany Christian Services</v>
      </c>
      <c r="AI546" t="str">
        <v>Blumont</v>
      </c>
      <c r="AJ546" t="str">
        <v>CARE</v>
      </c>
      <c r="AK546" t="str">
        <v>Caritas Brazil</v>
      </c>
      <c r="AL546" t="str">
        <v>Caritas Ecuador</v>
      </c>
      <c r="AM546" t="str">
        <v>Caritas Germany</v>
      </c>
      <c r="AN546" t="str">
        <v>Caritas Manaus</v>
      </c>
      <c r="AO546" t="str">
        <v>Caritas Parana</v>
      </c>
      <c r="AP546" t="str">
        <v>Caritas Peru</v>
      </c>
      <c r="AQ546" t="str">
        <v>Caritas Rio de Janeiro</v>
      </c>
      <c r="AR546" t="str">
        <v>Caritas São Paulo</v>
      </c>
      <c r="AS546" t="str">
        <v>Caritas Switzerland</v>
      </c>
      <c r="AT546" t="str">
        <v>CCEFIRO Association</v>
      </c>
      <c r="AU546" t="str">
        <v>CEDRO</v>
      </c>
      <c r="AV546" t="str">
        <v>Center for Integrated Studies and Programs for Sustainable Development (CIEDS)</v>
      </c>
      <c r="AW546" t="str">
        <v>Center for Migration and Human Rights of the Diocese of Roraima (CMDH)</v>
      </c>
      <c r="AX546" t="str">
        <v>Centro de Atencion Psicosocial (CAPS)</v>
      </c>
      <c r="AY546" t="str">
        <v>CESAL</v>
      </c>
      <c r="AZ546" t="str">
        <v>CESVI-Cooperazione e Sviluppo</v>
      </c>
      <c r="BA546" t="str">
        <v>ChildFund International</v>
      </c>
      <c r="BB546" t="str">
        <v>CHS Alternativo</v>
      </c>
      <c r="BC546" t="str">
        <v>Churún Merú Association</v>
      </c>
      <c r="BD546" t="str">
        <v>Coalición por Venezuela</v>
      </c>
      <c r="BE546" t="str">
        <v>Colonia Foundation of Venezuelans in the Dominican Republic (FUNCOVERD)</v>
      </c>
      <c r="BF546" t="str">
        <v>COLVENZ</v>
      </c>
      <c r="BG546" t="str">
        <v>Compassiva</v>
      </c>
      <c r="BH546" t="str">
        <v>Consejo Interreligioso del Perú - Religiones por la Paz</v>
      </c>
      <c r="BI546" t="str">
        <v>Consorcio ONG OCIPI Y Capellanía Nacional OFICA</v>
      </c>
      <c r="BJ546" t="str">
        <v>COOPI - International Cooperation Foundation</v>
      </c>
      <c r="BK546" t="str">
        <v>Corporación Colectivo Sin Fronteras</v>
      </c>
      <c r="BL546" t="str">
        <v>CRISFE Foundation</v>
      </c>
      <c r="BM546" t="str">
        <v>Cuso International</v>
      </c>
      <c r="BN546" t="str">
        <v>Danielle’s Children Fund (DCF)</v>
      </c>
      <c r="BO546" t="str">
        <v>Danish Refugee Council (DRC)</v>
      </c>
      <c r="BP546" t="str">
        <v>Development Support Association - APOYAR</v>
      </c>
      <c r="BQ546" t="str">
        <v>Diakonie Katastrophenhilfe</v>
      </c>
      <c r="BR546" t="str">
        <v>Diálogo Diverso</v>
      </c>
      <c r="BS546" t="str">
        <v>Doctors of the World</v>
      </c>
      <c r="BT546" t="str">
        <v>Dominican Institute for Integrated Development</v>
      </c>
      <c r="BU546" t="str">
        <v>Duendes y Ángeles Vinotinto República Dominicana</v>
      </c>
      <c r="BV546" t="str">
        <v>Encuentros SJS (Servicio Jesuita de la Solidaridad)</v>
      </c>
      <c r="BW546" t="str">
        <v>Ending Violence Against Migrants</v>
      </c>
      <c r="BX546" t="str">
        <v>Equidad Foundation</v>
      </c>
      <c r="BY546" t="str">
        <v>Equilibrium CenDE</v>
      </c>
      <c r="BZ546" t="str">
        <v>Facultad de Psicología - Universidad de la República (UDELAR)</v>
      </c>
      <c r="CA546" t="str">
        <v>First International Emergency and Solidarités International</v>
      </c>
      <c r="CB546" t="str">
        <v>Fondo Ecuatoriano Populorum Progressio</v>
      </c>
      <c r="CC546" t="str">
        <v>Foro Salud Callao</v>
      </c>
      <c r="CD546" t="str">
        <v>Foundation for the Integration and Development of Latin America (FIDAL)</v>
      </c>
      <c r="CE546" t="str">
        <v>Foundation of the Americas (FUDELA)</v>
      </c>
      <c r="CF546" t="str">
        <v>Fraternity Without Borders</v>
      </c>
      <c r="CG546" t="str">
        <v>Fundación Brisas del Norte</v>
      </c>
      <c r="CH546" t="str">
        <v>Fundación Colombovenezolana Nueva Ilusión</v>
      </c>
      <c r="CI546" t="str">
        <v>Fundación Nakama's</v>
      </c>
      <c r="CJ546" t="str">
        <v>Fundación RadaBer</v>
      </c>
      <c r="CK546" t="str">
        <v>Fundación Scalabrini Bolivia</v>
      </c>
      <c r="CL546" t="str">
        <v>Fundacion Social Vivan los Niños</v>
      </c>
      <c r="CM546" t="str">
        <v>FUNVEAC</v>
      </c>
      <c r="CN546" t="str">
        <v>German Development Cooperation Agency GIZ</v>
      </c>
      <c r="CO546" t="str">
        <v>Globalizate Radio</v>
      </c>
      <c r="CP546" t="str">
        <v>GOAL</v>
      </c>
      <c r="CQ546" t="str">
        <v>Halü Bienestar Humano Foundation (HALU)</v>
      </c>
      <c r="CR546" t="str">
        <v>Heartland Alliance International (HAI)</v>
      </c>
      <c r="CS546" t="str">
        <v>HELVETAS Swiss Intercooperation</v>
      </c>
      <c r="CT546" t="str">
        <v>HIAS</v>
      </c>
      <c r="CU546" t="str">
        <v>Human Rights Defence Curaçao</v>
      </c>
      <c r="CV546" t="str">
        <v>Humanity &amp; Inclusion</v>
      </c>
      <c r="CW546" t="str">
        <v>Humans Analytic</v>
      </c>
      <c r="CX546" t="str">
        <v>Idas y Vueltas Association</v>
      </c>
      <c r="CY546" t="str">
        <v>iMMAP</v>
      </c>
      <c r="CZ546" t="str">
        <v>IMPACT Initiatives (REACH)</v>
      </c>
      <c r="DA546" t="str">
        <v>Inmigrante Feliz Association</v>
      </c>
      <c r="DB546" t="str">
        <v>Institute for Migration and Human Rights (IMDH)</v>
      </c>
      <c r="DC546" t="str">
        <v>Institute of Natural and Cultural Heritage (IPANC)</v>
      </c>
      <c r="DD546" t="str">
        <v>International Committee for the Development of People (CISP)</v>
      </c>
      <c r="DE546" t="str">
        <v>International Federation of the Red Cross (IFRC)</v>
      </c>
      <c r="DF546" t="str">
        <v>International Labour Organization (ILO)</v>
      </c>
      <c r="DG546" t="str">
        <v>International Medical Corps</v>
      </c>
      <c r="DH546" t="str">
        <v>International Organization for Migration (IOM)</v>
      </c>
      <c r="DI546" t="str">
        <v>International Rescue Committee (IRC)</v>
      </c>
      <c r="DJ546" t="str">
        <v>INTERSOS</v>
      </c>
      <c r="DK546" t="str">
        <v>Jesuit Migrant Service (JMS)</v>
      </c>
      <c r="DL546" t="str">
        <v>Jesuit Refugee Service (JRS)</v>
      </c>
      <c r="DM546" t="str">
        <v>Jesuit Service for Migrants and Refugees (JSMR)</v>
      </c>
      <c r="DN546" t="str">
        <v>Joint United Nations Programme on HIV/AIDS (UNAIDS)</v>
      </c>
      <c r="DO546" t="str">
        <v>Kimirina Coorporation</v>
      </c>
      <c r="DP546" t="str">
        <v>La Casita Hispanic Cultural Centre</v>
      </c>
      <c r="DQ546" t="str">
        <v>Latin American Network of Non-Governmental Organizations of Persons with Disabilities and their Families (RIADIS)</v>
      </c>
      <c r="DR546" t="str">
        <v>LGBT+ Movement Brazil</v>
      </c>
      <c r="DS546" t="str">
        <v>Living Water Community (LWC)</v>
      </c>
      <c r="DT546" t="str">
        <v>LLANOVENCOL</v>
      </c>
      <c r="DU546" t="str">
        <v>Lutheran World Federation</v>
      </c>
      <c r="DV546" t="str">
        <v>Lutheran World Relief</v>
      </c>
      <c r="DW546" t="str">
        <v>Malteser International</v>
      </c>
      <c r="DX546" t="str">
        <v>Mana Institute</v>
      </c>
      <c r="DY546" t="str">
        <v>Manos Veneguayas Association</v>
      </c>
      <c r="DZ546" t="str">
        <v>Más Igualdad Perú</v>
      </c>
      <c r="EA546" t="str">
        <v>MedGlobal</v>
      </c>
      <c r="EB546" t="str">
        <v>Medical Teams International</v>
      </c>
      <c r="EC546" t="str">
        <v>Mercy Corps</v>
      </c>
      <c r="ED546" t="str">
        <v>Migrant Service Center (CAM)</v>
      </c>
      <c r="EE546" t="str">
        <v>Migrants, Refugees and Argentine Social Entrepreneurs (MIRARES)</v>
      </c>
      <c r="EF546" t="str">
        <v>Mision Scalabriniana - Ecuador</v>
      </c>
      <c r="EG546" t="str">
        <v>Missão Paz</v>
      </c>
      <c r="EH546" t="str">
        <v>Museu A CASA</v>
      </c>
      <c r="EI546" t="str">
        <v>Norwegian Refugee Council (NRC)</v>
      </c>
      <c r="EJ546" t="str">
        <v>ONG Migrantes por el Maule</v>
      </c>
      <c r="EK546" t="str">
        <v>ONG Preemptive Love Coalition Colombia</v>
      </c>
      <c r="EL546" t="str">
        <v>Organización Transfomando Vidas</v>
      </c>
      <c r="EM546" t="str">
        <v>Organization of Ibero-American States for Education, Science and Culture (OEI)</v>
      </c>
      <c r="EN546" t="str">
        <v>OXFAM</v>
      </c>
      <c r="EO546" t="str">
        <v>Panamerican Development Foundation</v>
      </c>
      <c r="EP546" t="str">
        <v>Panamerican Health Organization/World Health Organization (PAHO/WHO)</v>
      </c>
      <c r="EQ546" t="str">
        <v>Pastoral of Human Mobility - Peruvian Episcopal Conference</v>
      </c>
      <c r="ER546" t="str">
        <v>Pastoral Service for Migrants National</v>
      </c>
      <c r="ES546" t="str">
        <v>Permanent Human Rights defense Committee (CDH)</v>
      </c>
      <c r="ET546" t="str">
        <v>Pirilampos Institute - Group of visits and voluntary actions in Roraima</v>
      </c>
      <c r="EU546" t="str">
        <v>Plan International</v>
      </c>
      <c r="EV546" t="str">
        <v>Population Program, Faculty of Social Sciences, University of the Republic</v>
      </c>
      <c r="EW546" t="str">
        <v>Profamilia Association</v>
      </c>
      <c r="EX546" t="str">
        <v>Red con Migrantes y Refugiados</v>
      </c>
      <c r="EY546" t="str">
        <v>Red Cross Colombia</v>
      </c>
      <c r="EZ546" t="str">
        <v>Red Cross Ecuador</v>
      </c>
      <c r="FA546" t="str">
        <v>Red Cross Peru</v>
      </c>
      <c r="FB546" t="str">
        <v>Red de Investigaciones en Derechos Humanos - CONICET (Consejo Nacional de Investigaciones Científicas y Técnicas)</v>
      </c>
      <c r="FC546" t="str">
        <v>RET International</v>
      </c>
      <c r="FD546" t="str">
        <v>Salú pa Tur Foundation</v>
      </c>
      <c r="FE546" t="str">
        <v>Salvation Army</v>
      </c>
      <c r="FF546" t="str">
        <v>Samaritan's Purse</v>
      </c>
      <c r="FG546" t="str">
        <v>Save the Children International (SCI)</v>
      </c>
      <c r="FH546" t="str">
        <v>Scalabrini Foundation Chile</v>
      </c>
      <c r="FI546" t="str">
        <v>Sección Peruana de Amnistía Internacional</v>
      </c>
      <c r="FJ546" t="str">
        <v>Serviço Pastoral dos Migrantes do Nordeste</v>
      </c>
      <c r="FK546" t="str">
        <v>Sesame Workshop</v>
      </c>
      <c r="FL546" t="str">
        <v>Si, Da Vida</v>
      </c>
      <c r="FM546" t="str">
        <v>Solidarity and Action Asociation</v>
      </c>
      <c r="FN546" t="str">
        <v>SOS Children's Villages</v>
      </c>
      <c r="FO546" t="str">
        <v>Tarabita Foundation</v>
      </c>
      <c r="FP546" t="str">
        <v>Tearfund</v>
      </c>
      <c r="FQ546" t="str">
        <v>TECHO</v>
      </c>
      <c r="FR546" t="str">
        <v>Terranueva Foundation</v>
      </c>
      <c r="FS546" t="str">
        <v>Terre des Hommes Suisse</v>
      </c>
      <c r="FT546" t="str">
        <v>The Israel Forum for International Humanitarian Aid (IsraAID)</v>
      </c>
      <c r="FU546" t="str">
        <v>Unión Venezolana en Perú</v>
      </c>
      <c r="FV546" t="str">
        <v>United Nations Children's Fund (UNICEF)</v>
      </c>
      <c r="FW546" t="str">
        <v>United Nations Development Programme (UNDP)</v>
      </c>
      <c r="FX546" t="str">
        <v>United Nations Educational, Scientific and Cultural Organization (UNESCO)</v>
      </c>
      <c r="FY546" t="str">
        <v>United Nations Entity for Gender Equality and the Empowerment of Women (UNWOMEN)</v>
      </c>
      <c r="FZ546" t="str">
        <v>United Nations Food and Agricultural Organization (FAO)</v>
      </c>
      <c r="GA546" t="str">
        <v>United Nations High Commissioner for Refugees (UNHCR)</v>
      </c>
      <c r="GB546" t="str">
        <v>United Nations Office of the High Commissioner for Human Rights (OHCHR)</v>
      </c>
      <c r="GC546" t="str">
        <v>United Nations Office on Drugs and Crime (UNODC)</v>
      </c>
      <c r="GD546" t="str">
        <v>United Nations Population Fund (UNFPA)</v>
      </c>
      <c r="GE546" t="str">
        <v>United Nations Programme for Human Settlements (UN Habitat)</v>
      </c>
      <c r="GF546" t="str">
        <v>Vale da Benção Educational and Charitable Association (AEBVB)</v>
      </c>
      <c r="GG546" t="str">
        <v>VenAruba Solidaria</v>
      </c>
      <c r="GH546" t="str">
        <v>Venex Curacao Foundation</v>
      </c>
      <c r="GI546" t="str">
        <v>Venezolanos en Barranquilla</v>
      </c>
      <c r="GJ546" t="str">
        <v>Venezolanos en San Cristóbal</v>
      </c>
      <c r="GK546" t="str">
        <v>Venezuelan Emigrant Foundation (FEV)</v>
      </c>
      <c r="GL546" t="str">
        <v>Vicaría de Pastoral Social Caritas</v>
      </c>
      <c r="GM546" t="str">
        <v>Voices GY</v>
      </c>
      <c r="GN546" t="str">
        <v>We World GVC</v>
      </c>
      <c r="GO546" t="str">
        <v>World Council of Credit Unions</v>
      </c>
      <c r="GP546" t="str">
        <v>World Food Programme (WFP)</v>
      </c>
      <c r="GQ546" t="str">
        <v>World Vision</v>
      </c>
      <c r="GR546" t="str">
        <v>ZOA</v>
      </c>
    </row>
    <row r="547" spans="8:200" x14ac:dyDescent="0.3">
      <c r="H547" t="str" cm="1">
        <f t="array" ref="H547:GR547">TRANSPOSE(_xlfn._xlws.SORT(_xlfn._xlws.FILTER(Table3[Name],ISNUMBER(SEARCH(' Activity Sheet'!D601,Table3[Name])),"Not found"),,1))</f>
        <v>.New Organisation</v>
      </c>
      <c r="I547" t="str">
        <v>ABV - Association of Good with Life</v>
      </c>
      <c r="J547" t="str">
        <v>ACAPS</v>
      </c>
      <c r="K547" t="str">
        <v>Acción y Desarrollo</v>
      </c>
      <c r="L547" t="str">
        <v>ACTED</v>
      </c>
      <c r="M547" t="str">
        <v>Action against Hunger</v>
      </c>
      <c r="N547" t="str">
        <v>ActionAid</v>
      </c>
      <c r="O547" t="str">
        <v>Adventist Development and Relief Agency (ADRA)</v>
      </c>
      <c r="P547" t="str">
        <v>Alas de Colibrí Foundation</v>
      </c>
      <c r="Q547" t="str">
        <v>Alianza por la Solidaridad</v>
      </c>
      <c r="R547" t="str">
        <v>Alianza por Venezuela</v>
      </c>
      <c r="S547" t="str">
        <v>Americares Foundation</v>
      </c>
      <c r="T547" t="str">
        <v>Argentine Commission for Refugees and Migrants (CAREF)</v>
      </c>
      <c r="U547" t="str">
        <v>Asociación Aves</v>
      </c>
      <c r="V547" t="str">
        <v>Asociación de Jubilados y Pensionados Venezolanos en Argentina</v>
      </c>
      <c r="W547" t="str">
        <v>Asociación de Venezolanos en Eloy Alfaro</v>
      </c>
      <c r="X547" t="str">
        <v>Asociación Fundación contra el Hambre Perú</v>
      </c>
      <c r="Y547" t="str">
        <v>Asociación Migrantes Venezolanos</v>
      </c>
      <c r="Z547" t="str">
        <v>Asociación Misioneros de San Carlos Scalabrinianos</v>
      </c>
      <c r="AA547" t="str">
        <v>Asociacion Proteccion Poblacion Vulnerable</v>
      </c>
      <c r="AB547" t="str">
        <v>Asociación Quinta Ola</v>
      </c>
      <c r="AC547" t="str">
        <v>Asociación Salto Ángel</v>
      </c>
      <c r="AD547" t="str">
        <v>Asociación Venezuela en Ecuador AC</v>
      </c>
      <c r="AE547" t="str">
        <v>ASOVENAR</v>
      </c>
      <c r="AF547" t="str">
        <v>Associação Hermanitos</v>
      </c>
      <c r="AG547" t="str">
        <v>AVSI Foundation</v>
      </c>
      <c r="AH547" t="str">
        <v>Bethany Christian Services</v>
      </c>
      <c r="AI547" t="str">
        <v>Blumont</v>
      </c>
      <c r="AJ547" t="str">
        <v>CARE</v>
      </c>
      <c r="AK547" t="str">
        <v>Caritas Brazil</v>
      </c>
      <c r="AL547" t="str">
        <v>Caritas Ecuador</v>
      </c>
      <c r="AM547" t="str">
        <v>Caritas Germany</v>
      </c>
      <c r="AN547" t="str">
        <v>Caritas Manaus</v>
      </c>
      <c r="AO547" t="str">
        <v>Caritas Parana</v>
      </c>
      <c r="AP547" t="str">
        <v>Caritas Peru</v>
      </c>
      <c r="AQ547" t="str">
        <v>Caritas Rio de Janeiro</v>
      </c>
      <c r="AR547" t="str">
        <v>Caritas São Paulo</v>
      </c>
      <c r="AS547" t="str">
        <v>Caritas Switzerland</v>
      </c>
      <c r="AT547" t="str">
        <v>CCEFIRO Association</v>
      </c>
      <c r="AU547" t="str">
        <v>CEDRO</v>
      </c>
      <c r="AV547" t="str">
        <v>Center for Integrated Studies and Programs for Sustainable Development (CIEDS)</v>
      </c>
      <c r="AW547" t="str">
        <v>Center for Migration and Human Rights of the Diocese of Roraima (CMDH)</v>
      </c>
      <c r="AX547" t="str">
        <v>Centro de Atencion Psicosocial (CAPS)</v>
      </c>
      <c r="AY547" t="str">
        <v>CESAL</v>
      </c>
      <c r="AZ547" t="str">
        <v>CESVI-Cooperazione e Sviluppo</v>
      </c>
      <c r="BA547" t="str">
        <v>ChildFund International</v>
      </c>
      <c r="BB547" t="str">
        <v>CHS Alternativo</v>
      </c>
      <c r="BC547" t="str">
        <v>Churún Merú Association</v>
      </c>
      <c r="BD547" t="str">
        <v>Coalición por Venezuela</v>
      </c>
      <c r="BE547" t="str">
        <v>Colonia Foundation of Venezuelans in the Dominican Republic (FUNCOVERD)</v>
      </c>
      <c r="BF547" t="str">
        <v>COLVENZ</v>
      </c>
      <c r="BG547" t="str">
        <v>Compassiva</v>
      </c>
      <c r="BH547" t="str">
        <v>Consejo Interreligioso del Perú - Religiones por la Paz</v>
      </c>
      <c r="BI547" t="str">
        <v>Consorcio ONG OCIPI Y Capellanía Nacional OFICA</v>
      </c>
      <c r="BJ547" t="str">
        <v>COOPI - International Cooperation Foundation</v>
      </c>
      <c r="BK547" t="str">
        <v>Corporación Colectivo Sin Fronteras</v>
      </c>
      <c r="BL547" t="str">
        <v>CRISFE Foundation</v>
      </c>
      <c r="BM547" t="str">
        <v>Cuso International</v>
      </c>
      <c r="BN547" t="str">
        <v>Danielle’s Children Fund (DCF)</v>
      </c>
      <c r="BO547" t="str">
        <v>Danish Refugee Council (DRC)</v>
      </c>
      <c r="BP547" t="str">
        <v>Development Support Association - APOYAR</v>
      </c>
      <c r="BQ547" t="str">
        <v>Diakonie Katastrophenhilfe</v>
      </c>
      <c r="BR547" t="str">
        <v>Diálogo Diverso</v>
      </c>
      <c r="BS547" t="str">
        <v>Doctors of the World</v>
      </c>
      <c r="BT547" t="str">
        <v>Dominican Institute for Integrated Development</v>
      </c>
      <c r="BU547" t="str">
        <v>Duendes y Ángeles Vinotinto República Dominicana</v>
      </c>
      <c r="BV547" t="str">
        <v>Encuentros SJS (Servicio Jesuita de la Solidaridad)</v>
      </c>
      <c r="BW547" t="str">
        <v>Ending Violence Against Migrants</v>
      </c>
      <c r="BX547" t="str">
        <v>Equidad Foundation</v>
      </c>
      <c r="BY547" t="str">
        <v>Equilibrium CenDE</v>
      </c>
      <c r="BZ547" t="str">
        <v>Facultad de Psicología - Universidad de la República (UDELAR)</v>
      </c>
      <c r="CA547" t="str">
        <v>First International Emergency and Solidarités International</v>
      </c>
      <c r="CB547" t="str">
        <v>Fondo Ecuatoriano Populorum Progressio</v>
      </c>
      <c r="CC547" t="str">
        <v>Foro Salud Callao</v>
      </c>
      <c r="CD547" t="str">
        <v>Foundation for the Integration and Development of Latin America (FIDAL)</v>
      </c>
      <c r="CE547" t="str">
        <v>Foundation of the Americas (FUDELA)</v>
      </c>
      <c r="CF547" t="str">
        <v>Fraternity Without Borders</v>
      </c>
      <c r="CG547" t="str">
        <v>Fundación Brisas del Norte</v>
      </c>
      <c r="CH547" t="str">
        <v>Fundación Colombovenezolana Nueva Ilusión</v>
      </c>
      <c r="CI547" t="str">
        <v>Fundación Nakama's</v>
      </c>
      <c r="CJ547" t="str">
        <v>Fundación RadaBer</v>
      </c>
      <c r="CK547" t="str">
        <v>Fundación Scalabrini Bolivia</v>
      </c>
      <c r="CL547" t="str">
        <v>Fundacion Social Vivan los Niños</v>
      </c>
      <c r="CM547" t="str">
        <v>FUNVEAC</v>
      </c>
      <c r="CN547" t="str">
        <v>German Development Cooperation Agency GIZ</v>
      </c>
      <c r="CO547" t="str">
        <v>Globalizate Radio</v>
      </c>
      <c r="CP547" t="str">
        <v>GOAL</v>
      </c>
      <c r="CQ547" t="str">
        <v>Halü Bienestar Humano Foundation (HALU)</v>
      </c>
      <c r="CR547" t="str">
        <v>Heartland Alliance International (HAI)</v>
      </c>
      <c r="CS547" t="str">
        <v>HELVETAS Swiss Intercooperation</v>
      </c>
      <c r="CT547" t="str">
        <v>HIAS</v>
      </c>
      <c r="CU547" t="str">
        <v>Human Rights Defence Curaçao</v>
      </c>
      <c r="CV547" t="str">
        <v>Humanity &amp; Inclusion</v>
      </c>
      <c r="CW547" t="str">
        <v>Humans Analytic</v>
      </c>
      <c r="CX547" t="str">
        <v>Idas y Vueltas Association</v>
      </c>
      <c r="CY547" t="str">
        <v>iMMAP</v>
      </c>
      <c r="CZ547" t="str">
        <v>IMPACT Initiatives (REACH)</v>
      </c>
      <c r="DA547" t="str">
        <v>Inmigrante Feliz Association</v>
      </c>
      <c r="DB547" t="str">
        <v>Institute for Migration and Human Rights (IMDH)</v>
      </c>
      <c r="DC547" t="str">
        <v>Institute of Natural and Cultural Heritage (IPANC)</v>
      </c>
      <c r="DD547" t="str">
        <v>International Committee for the Development of People (CISP)</v>
      </c>
      <c r="DE547" t="str">
        <v>International Federation of the Red Cross (IFRC)</v>
      </c>
      <c r="DF547" t="str">
        <v>International Labour Organization (ILO)</v>
      </c>
      <c r="DG547" t="str">
        <v>International Medical Corps</v>
      </c>
      <c r="DH547" t="str">
        <v>International Organization for Migration (IOM)</v>
      </c>
      <c r="DI547" t="str">
        <v>International Rescue Committee (IRC)</v>
      </c>
      <c r="DJ547" t="str">
        <v>INTERSOS</v>
      </c>
      <c r="DK547" t="str">
        <v>Jesuit Migrant Service (JMS)</v>
      </c>
      <c r="DL547" t="str">
        <v>Jesuit Refugee Service (JRS)</v>
      </c>
      <c r="DM547" t="str">
        <v>Jesuit Service for Migrants and Refugees (JSMR)</v>
      </c>
      <c r="DN547" t="str">
        <v>Joint United Nations Programme on HIV/AIDS (UNAIDS)</v>
      </c>
      <c r="DO547" t="str">
        <v>Kimirina Coorporation</v>
      </c>
      <c r="DP547" t="str">
        <v>La Casita Hispanic Cultural Centre</v>
      </c>
      <c r="DQ547" t="str">
        <v>Latin American Network of Non-Governmental Organizations of Persons with Disabilities and their Families (RIADIS)</v>
      </c>
      <c r="DR547" t="str">
        <v>LGBT+ Movement Brazil</v>
      </c>
      <c r="DS547" t="str">
        <v>Living Water Community (LWC)</v>
      </c>
      <c r="DT547" t="str">
        <v>LLANOVENCOL</v>
      </c>
      <c r="DU547" t="str">
        <v>Lutheran World Federation</v>
      </c>
      <c r="DV547" t="str">
        <v>Lutheran World Relief</v>
      </c>
      <c r="DW547" t="str">
        <v>Malteser International</v>
      </c>
      <c r="DX547" t="str">
        <v>Mana Institute</v>
      </c>
      <c r="DY547" t="str">
        <v>Manos Veneguayas Association</v>
      </c>
      <c r="DZ547" t="str">
        <v>Más Igualdad Perú</v>
      </c>
      <c r="EA547" t="str">
        <v>MedGlobal</v>
      </c>
      <c r="EB547" t="str">
        <v>Medical Teams International</v>
      </c>
      <c r="EC547" t="str">
        <v>Mercy Corps</v>
      </c>
      <c r="ED547" t="str">
        <v>Migrant Service Center (CAM)</v>
      </c>
      <c r="EE547" t="str">
        <v>Migrants, Refugees and Argentine Social Entrepreneurs (MIRARES)</v>
      </c>
      <c r="EF547" t="str">
        <v>Mision Scalabriniana - Ecuador</v>
      </c>
      <c r="EG547" t="str">
        <v>Missão Paz</v>
      </c>
      <c r="EH547" t="str">
        <v>Museu A CASA</v>
      </c>
      <c r="EI547" t="str">
        <v>Norwegian Refugee Council (NRC)</v>
      </c>
      <c r="EJ547" t="str">
        <v>ONG Migrantes por el Maule</v>
      </c>
      <c r="EK547" t="str">
        <v>ONG Preemptive Love Coalition Colombia</v>
      </c>
      <c r="EL547" t="str">
        <v>Organización Transfomando Vidas</v>
      </c>
      <c r="EM547" t="str">
        <v>Organization of Ibero-American States for Education, Science and Culture (OEI)</v>
      </c>
      <c r="EN547" t="str">
        <v>OXFAM</v>
      </c>
      <c r="EO547" t="str">
        <v>Panamerican Development Foundation</v>
      </c>
      <c r="EP547" t="str">
        <v>Panamerican Health Organization/World Health Organization (PAHO/WHO)</v>
      </c>
      <c r="EQ547" t="str">
        <v>Pastoral of Human Mobility - Peruvian Episcopal Conference</v>
      </c>
      <c r="ER547" t="str">
        <v>Pastoral Service for Migrants National</v>
      </c>
      <c r="ES547" t="str">
        <v>Permanent Human Rights defense Committee (CDH)</v>
      </c>
      <c r="ET547" t="str">
        <v>Pirilampos Institute - Group of visits and voluntary actions in Roraima</v>
      </c>
      <c r="EU547" t="str">
        <v>Plan International</v>
      </c>
      <c r="EV547" t="str">
        <v>Population Program, Faculty of Social Sciences, University of the Republic</v>
      </c>
      <c r="EW547" t="str">
        <v>Profamilia Association</v>
      </c>
      <c r="EX547" t="str">
        <v>Red con Migrantes y Refugiados</v>
      </c>
      <c r="EY547" t="str">
        <v>Red Cross Colombia</v>
      </c>
      <c r="EZ547" t="str">
        <v>Red Cross Ecuador</v>
      </c>
      <c r="FA547" t="str">
        <v>Red Cross Peru</v>
      </c>
      <c r="FB547" t="str">
        <v>Red de Investigaciones en Derechos Humanos - CONICET (Consejo Nacional de Investigaciones Científicas y Técnicas)</v>
      </c>
      <c r="FC547" t="str">
        <v>RET International</v>
      </c>
      <c r="FD547" t="str">
        <v>Salú pa Tur Foundation</v>
      </c>
      <c r="FE547" t="str">
        <v>Salvation Army</v>
      </c>
      <c r="FF547" t="str">
        <v>Samaritan's Purse</v>
      </c>
      <c r="FG547" t="str">
        <v>Save the Children International (SCI)</v>
      </c>
      <c r="FH547" t="str">
        <v>Scalabrini Foundation Chile</v>
      </c>
      <c r="FI547" t="str">
        <v>Sección Peruana de Amnistía Internacional</v>
      </c>
      <c r="FJ547" t="str">
        <v>Serviço Pastoral dos Migrantes do Nordeste</v>
      </c>
      <c r="FK547" t="str">
        <v>Sesame Workshop</v>
      </c>
      <c r="FL547" t="str">
        <v>Si, Da Vida</v>
      </c>
      <c r="FM547" t="str">
        <v>Solidarity and Action Asociation</v>
      </c>
      <c r="FN547" t="str">
        <v>SOS Children's Villages</v>
      </c>
      <c r="FO547" t="str">
        <v>Tarabita Foundation</v>
      </c>
      <c r="FP547" t="str">
        <v>Tearfund</v>
      </c>
      <c r="FQ547" t="str">
        <v>TECHO</v>
      </c>
      <c r="FR547" t="str">
        <v>Terranueva Foundation</v>
      </c>
      <c r="FS547" t="str">
        <v>Terre des Hommes Suisse</v>
      </c>
      <c r="FT547" t="str">
        <v>The Israel Forum for International Humanitarian Aid (IsraAID)</v>
      </c>
      <c r="FU547" t="str">
        <v>Unión Venezolana en Perú</v>
      </c>
      <c r="FV547" t="str">
        <v>United Nations Children's Fund (UNICEF)</v>
      </c>
      <c r="FW547" t="str">
        <v>United Nations Development Programme (UNDP)</v>
      </c>
      <c r="FX547" t="str">
        <v>United Nations Educational, Scientific and Cultural Organization (UNESCO)</v>
      </c>
      <c r="FY547" t="str">
        <v>United Nations Entity for Gender Equality and the Empowerment of Women (UNWOMEN)</v>
      </c>
      <c r="FZ547" t="str">
        <v>United Nations Food and Agricultural Organization (FAO)</v>
      </c>
      <c r="GA547" t="str">
        <v>United Nations High Commissioner for Refugees (UNHCR)</v>
      </c>
      <c r="GB547" t="str">
        <v>United Nations Office of the High Commissioner for Human Rights (OHCHR)</v>
      </c>
      <c r="GC547" t="str">
        <v>United Nations Office on Drugs and Crime (UNODC)</v>
      </c>
      <c r="GD547" t="str">
        <v>United Nations Population Fund (UNFPA)</v>
      </c>
      <c r="GE547" t="str">
        <v>United Nations Programme for Human Settlements (UN Habitat)</v>
      </c>
      <c r="GF547" t="str">
        <v>Vale da Benção Educational and Charitable Association (AEBVB)</v>
      </c>
      <c r="GG547" t="str">
        <v>VenAruba Solidaria</v>
      </c>
      <c r="GH547" t="str">
        <v>Venex Curacao Foundation</v>
      </c>
      <c r="GI547" t="str">
        <v>Venezolanos en Barranquilla</v>
      </c>
      <c r="GJ547" t="str">
        <v>Venezolanos en San Cristóbal</v>
      </c>
      <c r="GK547" t="str">
        <v>Venezuelan Emigrant Foundation (FEV)</v>
      </c>
      <c r="GL547" t="str">
        <v>Vicaría de Pastoral Social Caritas</v>
      </c>
      <c r="GM547" t="str">
        <v>Voices GY</v>
      </c>
      <c r="GN547" t="str">
        <v>We World GVC</v>
      </c>
      <c r="GO547" t="str">
        <v>World Council of Credit Unions</v>
      </c>
      <c r="GP547" t="str">
        <v>World Food Programme (WFP)</v>
      </c>
      <c r="GQ547" t="str">
        <v>World Vision</v>
      </c>
      <c r="GR547" t="str">
        <v>ZOA</v>
      </c>
    </row>
    <row r="548" spans="8:200" x14ac:dyDescent="0.3">
      <c r="H548" t="str" cm="1">
        <f t="array" ref="H548:GR548">TRANSPOSE(_xlfn._xlws.SORT(_xlfn._xlws.FILTER(Table3[Name],ISNUMBER(SEARCH(' Activity Sheet'!D602,Table3[Name])),"Not found"),,1))</f>
        <v>.New Organisation</v>
      </c>
      <c r="I548" t="str">
        <v>ABV - Association of Good with Life</v>
      </c>
      <c r="J548" t="str">
        <v>ACAPS</v>
      </c>
      <c r="K548" t="str">
        <v>Acción y Desarrollo</v>
      </c>
      <c r="L548" t="str">
        <v>ACTED</v>
      </c>
      <c r="M548" t="str">
        <v>Action against Hunger</v>
      </c>
      <c r="N548" t="str">
        <v>ActionAid</v>
      </c>
      <c r="O548" t="str">
        <v>Adventist Development and Relief Agency (ADRA)</v>
      </c>
      <c r="P548" t="str">
        <v>Alas de Colibrí Foundation</v>
      </c>
      <c r="Q548" t="str">
        <v>Alianza por la Solidaridad</v>
      </c>
      <c r="R548" t="str">
        <v>Alianza por Venezuela</v>
      </c>
      <c r="S548" t="str">
        <v>Americares Foundation</v>
      </c>
      <c r="T548" t="str">
        <v>Argentine Commission for Refugees and Migrants (CAREF)</v>
      </c>
      <c r="U548" t="str">
        <v>Asociación Aves</v>
      </c>
      <c r="V548" t="str">
        <v>Asociación de Jubilados y Pensionados Venezolanos en Argentina</v>
      </c>
      <c r="W548" t="str">
        <v>Asociación de Venezolanos en Eloy Alfaro</v>
      </c>
      <c r="X548" t="str">
        <v>Asociación Fundación contra el Hambre Perú</v>
      </c>
      <c r="Y548" t="str">
        <v>Asociación Migrantes Venezolanos</v>
      </c>
      <c r="Z548" t="str">
        <v>Asociación Misioneros de San Carlos Scalabrinianos</v>
      </c>
      <c r="AA548" t="str">
        <v>Asociacion Proteccion Poblacion Vulnerable</v>
      </c>
      <c r="AB548" t="str">
        <v>Asociación Quinta Ola</v>
      </c>
      <c r="AC548" t="str">
        <v>Asociación Salto Ángel</v>
      </c>
      <c r="AD548" t="str">
        <v>Asociación Venezuela en Ecuador AC</v>
      </c>
      <c r="AE548" t="str">
        <v>ASOVENAR</v>
      </c>
      <c r="AF548" t="str">
        <v>Associação Hermanitos</v>
      </c>
      <c r="AG548" t="str">
        <v>AVSI Foundation</v>
      </c>
      <c r="AH548" t="str">
        <v>Bethany Christian Services</v>
      </c>
      <c r="AI548" t="str">
        <v>Blumont</v>
      </c>
      <c r="AJ548" t="str">
        <v>CARE</v>
      </c>
      <c r="AK548" t="str">
        <v>Caritas Brazil</v>
      </c>
      <c r="AL548" t="str">
        <v>Caritas Ecuador</v>
      </c>
      <c r="AM548" t="str">
        <v>Caritas Germany</v>
      </c>
      <c r="AN548" t="str">
        <v>Caritas Manaus</v>
      </c>
      <c r="AO548" t="str">
        <v>Caritas Parana</v>
      </c>
      <c r="AP548" t="str">
        <v>Caritas Peru</v>
      </c>
      <c r="AQ548" t="str">
        <v>Caritas Rio de Janeiro</v>
      </c>
      <c r="AR548" t="str">
        <v>Caritas São Paulo</v>
      </c>
      <c r="AS548" t="str">
        <v>Caritas Switzerland</v>
      </c>
      <c r="AT548" t="str">
        <v>CCEFIRO Association</v>
      </c>
      <c r="AU548" t="str">
        <v>CEDRO</v>
      </c>
      <c r="AV548" t="str">
        <v>Center for Integrated Studies and Programs for Sustainable Development (CIEDS)</v>
      </c>
      <c r="AW548" t="str">
        <v>Center for Migration and Human Rights of the Diocese of Roraima (CMDH)</v>
      </c>
      <c r="AX548" t="str">
        <v>Centro de Atencion Psicosocial (CAPS)</v>
      </c>
      <c r="AY548" t="str">
        <v>CESAL</v>
      </c>
      <c r="AZ548" t="str">
        <v>CESVI-Cooperazione e Sviluppo</v>
      </c>
      <c r="BA548" t="str">
        <v>ChildFund International</v>
      </c>
      <c r="BB548" t="str">
        <v>CHS Alternativo</v>
      </c>
      <c r="BC548" t="str">
        <v>Churún Merú Association</v>
      </c>
      <c r="BD548" t="str">
        <v>Coalición por Venezuela</v>
      </c>
      <c r="BE548" t="str">
        <v>Colonia Foundation of Venezuelans in the Dominican Republic (FUNCOVERD)</v>
      </c>
      <c r="BF548" t="str">
        <v>COLVENZ</v>
      </c>
      <c r="BG548" t="str">
        <v>Compassiva</v>
      </c>
      <c r="BH548" t="str">
        <v>Consejo Interreligioso del Perú - Religiones por la Paz</v>
      </c>
      <c r="BI548" t="str">
        <v>Consorcio ONG OCIPI Y Capellanía Nacional OFICA</v>
      </c>
      <c r="BJ548" t="str">
        <v>COOPI - International Cooperation Foundation</v>
      </c>
      <c r="BK548" t="str">
        <v>Corporación Colectivo Sin Fronteras</v>
      </c>
      <c r="BL548" t="str">
        <v>CRISFE Foundation</v>
      </c>
      <c r="BM548" t="str">
        <v>Cuso International</v>
      </c>
      <c r="BN548" t="str">
        <v>Danielle’s Children Fund (DCF)</v>
      </c>
      <c r="BO548" t="str">
        <v>Danish Refugee Council (DRC)</v>
      </c>
      <c r="BP548" t="str">
        <v>Development Support Association - APOYAR</v>
      </c>
      <c r="BQ548" t="str">
        <v>Diakonie Katastrophenhilfe</v>
      </c>
      <c r="BR548" t="str">
        <v>Diálogo Diverso</v>
      </c>
      <c r="BS548" t="str">
        <v>Doctors of the World</v>
      </c>
      <c r="BT548" t="str">
        <v>Dominican Institute for Integrated Development</v>
      </c>
      <c r="BU548" t="str">
        <v>Duendes y Ángeles Vinotinto República Dominicana</v>
      </c>
      <c r="BV548" t="str">
        <v>Encuentros SJS (Servicio Jesuita de la Solidaridad)</v>
      </c>
      <c r="BW548" t="str">
        <v>Ending Violence Against Migrants</v>
      </c>
      <c r="BX548" t="str">
        <v>Equidad Foundation</v>
      </c>
      <c r="BY548" t="str">
        <v>Equilibrium CenDE</v>
      </c>
      <c r="BZ548" t="str">
        <v>Facultad de Psicología - Universidad de la República (UDELAR)</v>
      </c>
      <c r="CA548" t="str">
        <v>First International Emergency and Solidarités International</v>
      </c>
      <c r="CB548" t="str">
        <v>Fondo Ecuatoriano Populorum Progressio</v>
      </c>
      <c r="CC548" t="str">
        <v>Foro Salud Callao</v>
      </c>
      <c r="CD548" t="str">
        <v>Foundation for the Integration and Development of Latin America (FIDAL)</v>
      </c>
      <c r="CE548" t="str">
        <v>Foundation of the Americas (FUDELA)</v>
      </c>
      <c r="CF548" t="str">
        <v>Fraternity Without Borders</v>
      </c>
      <c r="CG548" t="str">
        <v>Fundación Brisas del Norte</v>
      </c>
      <c r="CH548" t="str">
        <v>Fundación Colombovenezolana Nueva Ilusión</v>
      </c>
      <c r="CI548" t="str">
        <v>Fundación Nakama's</v>
      </c>
      <c r="CJ548" t="str">
        <v>Fundación RadaBer</v>
      </c>
      <c r="CK548" t="str">
        <v>Fundación Scalabrini Bolivia</v>
      </c>
      <c r="CL548" t="str">
        <v>Fundacion Social Vivan los Niños</v>
      </c>
      <c r="CM548" t="str">
        <v>FUNVEAC</v>
      </c>
      <c r="CN548" t="str">
        <v>German Development Cooperation Agency GIZ</v>
      </c>
      <c r="CO548" t="str">
        <v>Globalizate Radio</v>
      </c>
      <c r="CP548" t="str">
        <v>GOAL</v>
      </c>
      <c r="CQ548" t="str">
        <v>Halü Bienestar Humano Foundation (HALU)</v>
      </c>
      <c r="CR548" t="str">
        <v>Heartland Alliance International (HAI)</v>
      </c>
      <c r="CS548" t="str">
        <v>HELVETAS Swiss Intercooperation</v>
      </c>
      <c r="CT548" t="str">
        <v>HIAS</v>
      </c>
      <c r="CU548" t="str">
        <v>Human Rights Defence Curaçao</v>
      </c>
      <c r="CV548" t="str">
        <v>Humanity &amp; Inclusion</v>
      </c>
      <c r="CW548" t="str">
        <v>Humans Analytic</v>
      </c>
      <c r="CX548" t="str">
        <v>Idas y Vueltas Association</v>
      </c>
      <c r="CY548" t="str">
        <v>iMMAP</v>
      </c>
      <c r="CZ548" t="str">
        <v>IMPACT Initiatives (REACH)</v>
      </c>
      <c r="DA548" t="str">
        <v>Inmigrante Feliz Association</v>
      </c>
      <c r="DB548" t="str">
        <v>Institute for Migration and Human Rights (IMDH)</v>
      </c>
      <c r="DC548" t="str">
        <v>Institute of Natural and Cultural Heritage (IPANC)</v>
      </c>
      <c r="DD548" t="str">
        <v>International Committee for the Development of People (CISP)</v>
      </c>
      <c r="DE548" t="str">
        <v>International Federation of the Red Cross (IFRC)</v>
      </c>
      <c r="DF548" t="str">
        <v>International Labour Organization (ILO)</v>
      </c>
      <c r="DG548" t="str">
        <v>International Medical Corps</v>
      </c>
      <c r="DH548" t="str">
        <v>International Organization for Migration (IOM)</v>
      </c>
      <c r="DI548" t="str">
        <v>International Rescue Committee (IRC)</v>
      </c>
      <c r="DJ548" t="str">
        <v>INTERSOS</v>
      </c>
      <c r="DK548" t="str">
        <v>Jesuit Migrant Service (JMS)</v>
      </c>
      <c r="DL548" t="str">
        <v>Jesuit Refugee Service (JRS)</v>
      </c>
      <c r="DM548" t="str">
        <v>Jesuit Service for Migrants and Refugees (JSMR)</v>
      </c>
      <c r="DN548" t="str">
        <v>Joint United Nations Programme on HIV/AIDS (UNAIDS)</v>
      </c>
      <c r="DO548" t="str">
        <v>Kimirina Coorporation</v>
      </c>
      <c r="DP548" t="str">
        <v>La Casita Hispanic Cultural Centre</v>
      </c>
      <c r="DQ548" t="str">
        <v>Latin American Network of Non-Governmental Organizations of Persons with Disabilities and their Families (RIADIS)</v>
      </c>
      <c r="DR548" t="str">
        <v>LGBT+ Movement Brazil</v>
      </c>
      <c r="DS548" t="str">
        <v>Living Water Community (LWC)</v>
      </c>
      <c r="DT548" t="str">
        <v>LLANOVENCOL</v>
      </c>
      <c r="DU548" t="str">
        <v>Lutheran World Federation</v>
      </c>
      <c r="DV548" t="str">
        <v>Lutheran World Relief</v>
      </c>
      <c r="DW548" t="str">
        <v>Malteser International</v>
      </c>
      <c r="DX548" t="str">
        <v>Mana Institute</v>
      </c>
      <c r="DY548" t="str">
        <v>Manos Veneguayas Association</v>
      </c>
      <c r="DZ548" t="str">
        <v>Más Igualdad Perú</v>
      </c>
      <c r="EA548" t="str">
        <v>MedGlobal</v>
      </c>
      <c r="EB548" t="str">
        <v>Medical Teams International</v>
      </c>
      <c r="EC548" t="str">
        <v>Mercy Corps</v>
      </c>
      <c r="ED548" t="str">
        <v>Migrant Service Center (CAM)</v>
      </c>
      <c r="EE548" t="str">
        <v>Migrants, Refugees and Argentine Social Entrepreneurs (MIRARES)</v>
      </c>
      <c r="EF548" t="str">
        <v>Mision Scalabriniana - Ecuador</v>
      </c>
      <c r="EG548" t="str">
        <v>Missão Paz</v>
      </c>
      <c r="EH548" t="str">
        <v>Museu A CASA</v>
      </c>
      <c r="EI548" t="str">
        <v>Norwegian Refugee Council (NRC)</v>
      </c>
      <c r="EJ548" t="str">
        <v>ONG Migrantes por el Maule</v>
      </c>
      <c r="EK548" t="str">
        <v>ONG Preemptive Love Coalition Colombia</v>
      </c>
      <c r="EL548" t="str">
        <v>Organización Transfomando Vidas</v>
      </c>
      <c r="EM548" t="str">
        <v>Organization of Ibero-American States for Education, Science and Culture (OEI)</v>
      </c>
      <c r="EN548" t="str">
        <v>OXFAM</v>
      </c>
      <c r="EO548" t="str">
        <v>Panamerican Development Foundation</v>
      </c>
      <c r="EP548" t="str">
        <v>Panamerican Health Organization/World Health Organization (PAHO/WHO)</v>
      </c>
      <c r="EQ548" t="str">
        <v>Pastoral of Human Mobility - Peruvian Episcopal Conference</v>
      </c>
      <c r="ER548" t="str">
        <v>Pastoral Service for Migrants National</v>
      </c>
      <c r="ES548" t="str">
        <v>Permanent Human Rights defense Committee (CDH)</v>
      </c>
      <c r="ET548" t="str">
        <v>Pirilampos Institute - Group of visits and voluntary actions in Roraima</v>
      </c>
      <c r="EU548" t="str">
        <v>Plan International</v>
      </c>
      <c r="EV548" t="str">
        <v>Population Program, Faculty of Social Sciences, University of the Republic</v>
      </c>
      <c r="EW548" t="str">
        <v>Profamilia Association</v>
      </c>
      <c r="EX548" t="str">
        <v>Red con Migrantes y Refugiados</v>
      </c>
      <c r="EY548" t="str">
        <v>Red Cross Colombia</v>
      </c>
      <c r="EZ548" t="str">
        <v>Red Cross Ecuador</v>
      </c>
      <c r="FA548" t="str">
        <v>Red Cross Peru</v>
      </c>
      <c r="FB548" t="str">
        <v>Red de Investigaciones en Derechos Humanos - CONICET (Consejo Nacional de Investigaciones Científicas y Técnicas)</v>
      </c>
      <c r="FC548" t="str">
        <v>RET International</v>
      </c>
      <c r="FD548" t="str">
        <v>Salú pa Tur Foundation</v>
      </c>
      <c r="FE548" t="str">
        <v>Salvation Army</v>
      </c>
      <c r="FF548" t="str">
        <v>Samaritan's Purse</v>
      </c>
      <c r="FG548" t="str">
        <v>Save the Children International (SCI)</v>
      </c>
      <c r="FH548" t="str">
        <v>Scalabrini Foundation Chile</v>
      </c>
      <c r="FI548" t="str">
        <v>Sección Peruana de Amnistía Internacional</v>
      </c>
      <c r="FJ548" t="str">
        <v>Serviço Pastoral dos Migrantes do Nordeste</v>
      </c>
      <c r="FK548" t="str">
        <v>Sesame Workshop</v>
      </c>
      <c r="FL548" t="str">
        <v>Si, Da Vida</v>
      </c>
      <c r="FM548" t="str">
        <v>Solidarity and Action Asociation</v>
      </c>
      <c r="FN548" t="str">
        <v>SOS Children's Villages</v>
      </c>
      <c r="FO548" t="str">
        <v>Tarabita Foundation</v>
      </c>
      <c r="FP548" t="str">
        <v>Tearfund</v>
      </c>
      <c r="FQ548" t="str">
        <v>TECHO</v>
      </c>
      <c r="FR548" t="str">
        <v>Terranueva Foundation</v>
      </c>
      <c r="FS548" t="str">
        <v>Terre des Hommes Suisse</v>
      </c>
      <c r="FT548" t="str">
        <v>The Israel Forum for International Humanitarian Aid (IsraAID)</v>
      </c>
      <c r="FU548" t="str">
        <v>Unión Venezolana en Perú</v>
      </c>
      <c r="FV548" t="str">
        <v>United Nations Children's Fund (UNICEF)</v>
      </c>
      <c r="FW548" t="str">
        <v>United Nations Development Programme (UNDP)</v>
      </c>
      <c r="FX548" t="str">
        <v>United Nations Educational, Scientific and Cultural Organization (UNESCO)</v>
      </c>
      <c r="FY548" t="str">
        <v>United Nations Entity for Gender Equality and the Empowerment of Women (UNWOMEN)</v>
      </c>
      <c r="FZ548" t="str">
        <v>United Nations Food and Agricultural Organization (FAO)</v>
      </c>
      <c r="GA548" t="str">
        <v>United Nations High Commissioner for Refugees (UNHCR)</v>
      </c>
      <c r="GB548" t="str">
        <v>United Nations Office of the High Commissioner for Human Rights (OHCHR)</v>
      </c>
      <c r="GC548" t="str">
        <v>United Nations Office on Drugs and Crime (UNODC)</v>
      </c>
      <c r="GD548" t="str">
        <v>United Nations Population Fund (UNFPA)</v>
      </c>
      <c r="GE548" t="str">
        <v>United Nations Programme for Human Settlements (UN Habitat)</v>
      </c>
      <c r="GF548" t="str">
        <v>Vale da Benção Educational and Charitable Association (AEBVB)</v>
      </c>
      <c r="GG548" t="str">
        <v>VenAruba Solidaria</v>
      </c>
      <c r="GH548" t="str">
        <v>Venex Curacao Foundation</v>
      </c>
      <c r="GI548" t="str">
        <v>Venezolanos en Barranquilla</v>
      </c>
      <c r="GJ548" t="str">
        <v>Venezolanos en San Cristóbal</v>
      </c>
      <c r="GK548" t="str">
        <v>Venezuelan Emigrant Foundation (FEV)</v>
      </c>
      <c r="GL548" t="str">
        <v>Vicaría de Pastoral Social Caritas</v>
      </c>
      <c r="GM548" t="str">
        <v>Voices GY</v>
      </c>
      <c r="GN548" t="str">
        <v>We World GVC</v>
      </c>
      <c r="GO548" t="str">
        <v>World Council of Credit Unions</v>
      </c>
      <c r="GP548" t="str">
        <v>World Food Programme (WFP)</v>
      </c>
      <c r="GQ548" t="str">
        <v>World Vision</v>
      </c>
      <c r="GR548" t="str">
        <v>ZOA</v>
      </c>
    </row>
    <row r="549" spans="8:200" x14ac:dyDescent="0.3">
      <c r="H549" t="str" cm="1">
        <f t="array" ref="H549:GR549">TRANSPOSE(_xlfn._xlws.SORT(_xlfn._xlws.FILTER(Table3[Name],ISNUMBER(SEARCH(' Activity Sheet'!D603,Table3[Name])),"Not found"),,1))</f>
        <v>.New Organisation</v>
      </c>
      <c r="I549" t="str">
        <v>ABV - Association of Good with Life</v>
      </c>
      <c r="J549" t="str">
        <v>ACAPS</v>
      </c>
      <c r="K549" t="str">
        <v>Acción y Desarrollo</v>
      </c>
      <c r="L549" t="str">
        <v>ACTED</v>
      </c>
      <c r="M549" t="str">
        <v>Action against Hunger</v>
      </c>
      <c r="N549" t="str">
        <v>ActionAid</v>
      </c>
      <c r="O549" t="str">
        <v>Adventist Development and Relief Agency (ADRA)</v>
      </c>
      <c r="P549" t="str">
        <v>Alas de Colibrí Foundation</v>
      </c>
      <c r="Q549" t="str">
        <v>Alianza por la Solidaridad</v>
      </c>
      <c r="R549" t="str">
        <v>Alianza por Venezuela</v>
      </c>
      <c r="S549" t="str">
        <v>Americares Foundation</v>
      </c>
      <c r="T549" t="str">
        <v>Argentine Commission for Refugees and Migrants (CAREF)</v>
      </c>
      <c r="U549" t="str">
        <v>Asociación Aves</v>
      </c>
      <c r="V549" t="str">
        <v>Asociación de Jubilados y Pensionados Venezolanos en Argentina</v>
      </c>
      <c r="W549" t="str">
        <v>Asociación de Venezolanos en Eloy Alfaro</v>
      </c>
      <c r="X549" t="str">
        <v>Asociación Fundación contra el Hambre Perú</v>
      </c>
      <c r="Y549" t="str">
        <v>Asociación Migrantes Venezolanos</v>
      </c>
      <c r="Z549" t="str">
        <v>Asociación Misioneros de San Carlos Scalabrinianos</v>
      </c>
      <c r="AA549" t="str">
        <v>Asociacion Proteccion Poblacion Vulnerable</v>
      </c>
      <c r="AB549" t="str">
        <v>Asociación Quinta Ola</v>
      </c>
      <c r="AC549" t="str">
        <v>Asociación Salto Ángel</v>
      </c>
      <c r="AD549" t="str">
        <v>Asociación Venezuela en Ecuador AC</v>
      </c>
      <c r="AE549" t="str">
        <v>ASOVENAR</v>
      </c>
      <c r="AF549" t="str">
        <v>Associação Hermanitos</v>
      </c>
      <c r="AG549" t="str">
        <v>AVSI Foundation</v>
      </c>
      <c r="AH549" t="str">
        <v>Bethany Christian Services</v>
      </c>
      <c r="AI549" t="str">
        <v>Blumont</v>
      </c>
      <c r="AJ549" t="str">
        <v>CARE</v>
      </c>
      <c r="AK549" t="str">
        <v>Caritas Brazil</v>
      </c>
      <c r="AL549" t="str">
        <v>Caritas Ecuador</v>
      </c>
      <c r="AM549" t="str">
        <v>Caritas Germany</v>
      </c>
      <c r="AN549" t="str">
        <v>Caritas Manaus</v>
      </c>
      <c r="AO549" t="str">
        <v>Caritas Parana</v>
      </c>
      <c r="AP549" t="str">
        <v>Caritas Peru</v>
      </c>
      <c r="AQ549" t="str">
        <v>Caritas Rio de Janeiro</v>
      </c>
      <c r="AR549" t="str">
        <v>Caritas São Paulo</v>
      </c>
      <c r="AS549" t="str">
        <v>Caritas Switzerland</v>
      </c>
      <c r="AT549" t="str">
        <v>CCEFIRO Association</v>
      </c>
      <c r="AU549" t="str">
        <v>CEDRO</v>
      </c>
      <c r="AV549" t="str">
        <v>Center for Integrated Studies and Programs for Sustainable Development (CIEDS)</v>
      </c>
      <c r="AW549" t="str">
        <v>Center for Migration and Human Rights of the Diocese of Roraima (CMDH)</v>
      </c>
      <c r="AX549" t="str">
        <v>Centro de Atencion Psicosocial (CAPS)</v>
      </c>
      <c r="AY549" t="str">
        <v>CESAL</v>
      </c>
      <c r="AZ549" t="str">
        <v>CESVI-Cooperazione e Sviluppo</v>
      </c>
      <c r="BA549" t="str">
        <v>ChildFund International</v>
      </c>
      <c r="BB549" t="str">
        <v>CHS Alternativo</v>
      </c>
      <c r="BC549" t="str">
        <v>Churún Merú Association</v>
      </c>
      <c r="BD549" t="str">
        <v>Coalición por Venezuela</v>
      </c>
      <c r="BE549" t="str">
        <v>Colonia Foundation of Venezuelans in the Dominican Republic (FUNCOVERD)</v>
      </c>
      <c r="BF549" t="str">
        <v>COLVENZ</v>
      </c>
      <c r="BG549" t="str">
        <v>Compassiva</v>
      </c>
      <c r="BH549" t="str">
        <v>Consejo Interreligioso del Perú - Religiones por la Paz</v>
      </c>
      <c r="BI549" t="str">
        <v>Consorcio ONG OCIPI Y Capellanía Nacional OFICA</v>
      </c>
      <c r="BJ549" t="str">
        <v>COOPI - International Cooperation Foundation</v>
      </c>
      <c r="BK549" t="str">
        <v>Corporación Colectivo Sin Fronteras</v>
      </c>
      <c r="BL549" t="str">
        <v>CRISFE Foundation</v>
      </c>
      <c r="BM549" t="str">
        <v>Cuso International</v>
      </c>
      <c r="BN549" t="str">
        <v>Danielle’s Children Fund (DCF)</v>
      </c>
      <c r="BO549" t="str">
        <v>Danish Refugee Council (DRC)</v>
      </c>
      <c r="BP549" t="str">
        <v>Development Support Association - APOYAR</v>
      </c>
      <c r="BQ549" t="str">
        <v>Diakonie Katastrophenhilfe</v>
      </c>
      <c r="BR549" t="str">
        <v>Diálogo Diverso</v>
      </c>
      <c r="BS549" t="str">
        <v>Doctors of the World</v>
      </c>
      <c r="BT549" t="str">
        <v>Dominican Institute for Integrated Development</v>
      </c>
      <c r="BU549" t="str">
        <v>Duendes y Ángeles Vinotinto República Dominicana</v>
      </c>
      <c r="BV549" t="str">
        <v>Encuentros SJS (Servicio Jesuita de la Solidaridad)</v>
      </c>
      <c r="BW549" t="str">
        <v>Ending Violence Against Migrants</v>
      </c>
      <c r="BX549" t="str">
        <v>Equidad Foundation</v>
      </c>
      <c r="BY549" t="str">
        <v>Equilibrium CenDE</v>
      </c>
      <c r="BZ549" t="str">
        <v>Facultad de Psicología - Universidad de la República (UDELAR)</v>
      </c>
      <c r="CA549" t="str">
        <v>First International Emergency and Solidarités International</v>
      </c>
      <c r="CB549" t="str">
        <v>Fondo Ecuatoriano Populorum Progressio</v>
      </c>
      <c r="CC549" t="str">
        <v>Foro Salud Callao</v>
      </c>
      <c r="CD549" t="str">
        <v>Foundation for the Integration and Development of Latin America (FIDAL)</v>
      </c>
      <c r="CE549" t="str">
        <v>Foundation of the Americas (FUDELA)</v>
      </c>
      <c r="CF549" t="str">
        <v>Fraternity Without Borders</v>
      </c>
      <c r="CG549" t="str">
        <v>Fundación Brisas del Norte</v>
      </c>
      <c r="CH549" t="str">
        <v>Fundación Colombovenezolana Nueva Ilusión</v>
      </c>
      <c r="CI549" t="str">
        <v>Fundación Nakama's</v>
      </c>
      <c r="CJ549" t="str">
        <v>Fundación RadaBer</v>
      </c>
      <c r="CK549" t="str">
        <v>Fundación Scalabrini Bolivia</v>
      </c>
      <c r="CL549" t="str">
        <v>Fundacion Social Vivan los Niños</v>
      </c>
      <c r="CM549" t="str">
        <v>FUNVEAC</v>
      </c>
      <c r="CN549" t="str">
        <v>German Development Cooperation Agency GIZ</v>
      </c>
      <c r="CO549" t="str">
        <v>Globalizate Radio</v>
      </c>
      <c r="CP549" t="str">
        <v>GOAL</v>
      </c>
      <c r="CQ549" t="str">
        <v>Halü Bienestar Humano Foundation (HALU)</v>
      </c>
      <c r="CR549" t="str">
        <v>Heartland Alliance International (HAI)</v>
      </c>
      <c r="CS549" t="str">
        <v>HELVETAS Swiss Intercooperation</v>
      </c>
      <c r="CT549" t="str">
        <v>HIAS</v>
      </c>
      <c r="CU549" t="str">
        <v>Human Rights Defence Curaçao</v>
      </c>
      <c r="CV549" t="str">
        <v>Humanity &amp; Inclusion</v>
      </c>
      <c r="CW549" t="str">
        <v>Humans Analytic</v>
      </c>
      <c r="CX549" t="str">
        <v>Idas y Vueltas Association</v>
      </c>
      <c r="CY549" t="str">
        <v>iMMAP</v>
      </c>
      <c r="CZ549" t="str">
        <v>IMPACT Initiatives (REACH)</v>
      </c>
      <c r="DA549" t="str">
        <v>Inmigrante Feliz Association</v>
      </c>
      <c r="DB549" t="str">
        <v>Institute for Migration and Human Rights (IMDH)</v>
      </c>
      <c r="DC549" t="str">
        <v>Institute of Natural and Cultural Heritage (IPANC)</v>
      </c>
      <c r="DD549" t="str">
        <v>International Committee for the Development of People (CISP)</v>
      </c>
      <c r="DE549" t="str">
        <v>International Federation of the Red Cross (IFRC)</v>
      </c>
      <c r="DF549" t="str">
        <v>International Labour Organization (ILO)</v>
      </c>
      <c r="DG549" t="str">
        <v>International Medical Corps</v>
      </c>
      <c r="DH549" t="str">
        <v>International Organization for Migration (IOM)</v>
      </c>
      <c r="DI549" t="str">
        <v>International Rescue Committee (IRC)</v>
      </c>
      <c r="DJ549" t="str">
        <v>INTERSOS</v>
      </c>
      <c r="DK549" t="str">
        <v>Jesuit Migrant Service (JMS)</v>
      </c>
      <c r="DL549" t="str">
        <v>Jesuit Refugee Service (JRS)</v>
      </c>
      <c r="DM549" t="str">
        <v>Jesuit Service for Migrants and Refugees (JSMR)</v>
      </c>
      <c r="DN549" t="str">
        <v>Joint United Nations Programme on HIV/AIDS (UNAIDS)</v>
      </c>
      <c r="DO549" t="str">
        <v>Kimirina Coorporation</v>
      </c>
      <c r="DP549" t="str">
        <v>La Casita Hispanic Cultural Centre</v>
      </c>
      <c r="DQ549" t="str">
        <v>Latin American Network of Non-Governmental Organizations of Persons with Disabilities and their Families (RIADIS)</v>
      </c>
      <c r="DR549" t="str">
        <v>LGBT+ Movement Brazil</v>
      </c>
      <c r="DS549" t="str">
        <v>Living Water Community (LWC)</v>
      </c>
      <c r="DT549" t="str">
        <v>LLANOVENCOL</v>
      </c>
      <c r="DU549" t="str">
        <v>Lutheran World Federation</v>
      </c>
      <c r="DV549" t="str">
        <v>Lutheran World Relief</v>
      </c>
      <c r="DW549" t="str">
        <v>Malteser International</v>
      </c>
      <c r="DX549" t="str">
        <v>Mana Institute</v>
      </c>
      <c r="DY549" t="str">
        <v>Manos Veneguayas Association</v>
      </c>
      <c r="DZ549" t="str">
        <v>Más Igualdad Perú</v>
      </c>
      <c r="EA549" t="str">
        <v>MedGlobal</v>
      </c>
      <c r="EB549" t="str">
        <v>Medical Teams International</v>
      </c>
      <c r="EC549" t="str">
        <v>Mercy Corps</v>
      </c>
      <c r="ED549" t="str">
        <v>Migrant Service Center (CAM)</v>
      </c>
      <c r="EE549" t="str">
        <v>Migrants, Refugees and Argentine Social Entrepreneurs (MIRARES)</v>
      </c>
      <c r="EF549" t="str">
        <v>Mision Scalabriniana - Ecuador</v>
      </c>
      <c r="EG549" t="str">
        <v>Missão Paz</v>
      </c>
      <c r="EH549" t="str">
        <v>Museu A CASA</v>
      </c>
      <c r="EI549" t="str">
        <v>Norwegian Refugee Council (NRC)</v>
      </c>
      <c r="EJ549" t="str">
        <v>ONG Migrantes por el Maule</v>
      </c>
      <c r="EK549" t="str">
        <v>ONG Preemptive Love Coalition Colombia</v>
      </c>
      <c r="EL549" t="str">
        <v>Organización Transfomando Vidas</v>
      </c>
      <c r="EM549" t="str">
        <v>Organization of Ibero-American States for Education, Science and Culture (OEI)</v>
      </c>
      <c r="EN549" t="str">
        <v>OXFAM</v>
      </c>
      <c r="EO549" t="str">
        <v>Panamerican Development Foundation</v>
      </c>
      <c r="EP549" t="str">
        <v>Panamerican Health Organization/World Health Organization (PAHO/WHO)</v>
      </c>
      <c r="EQ549" t="str">
        <v>Pastoral of Human Mobility - Peruvian Episcopal Conference</v>
      </c>
      <c r="ER549" t="str">
        <v>Pastoral Service for Migrants National</v>
      </c>
      <c r="ES549" t="str">
        <v>Permanent Human Rights defense Committee (CDH)</v>
      </c>
      <c r="ET549" t="str">
        <v>Pirilampos Institute - Group of visits and voluntary actions in Roraima</v>
      </c>
      <c r="EU549" t="str">
        <v>Plan International</v>
      </c>
      <c r="EV549" t="str">
        <v>Population Program, Faculty of Social Sciences, University of the Republic</v>
      </c>
      <c r="EW549" t="str">
        <v>Profamilia Association</v>
      </c>
      <c r="EX549" t="str">
        <v>Red con Migrantes y Refugiados</v>
      </c>
      <c r="EY549" t="str">
        <v>Red Cross Colombia</v>
      </c>
      <c r="EZ549" t="str">
        <v>Red Cross Ecuador</v>
      </c>
      <c r="FA549" t="str">
        <v>Red Cross Peru</v>
      </c>
      <c r="FB549" t="str">
        <v>Red de Investigaciones en Derechos Humanos - CONICET (Consejo Nacional de Investigaciones Científicas y Técnicas)</v>
      </c>
      <c r="FC549" t="str">
        <v>RET International</v>
      </c>
      <c r="FD549" t="str">
        <v>Salú pa Tur Foundation</v>
      </c>
      <c r="FE549" t="str">
        <v>Salvation Army</v>
      </c>
      <c r="FF549" t="str">
        <v>Samaritan's Purse</v>
      </c>
      <c r="FG549" t="str">
        <v>Save the Children International (SCI)</v>
      </c>
      <c r="FH549" t="str">
        <v>Scalabrini Foundation Chile</v>
      </c>
      <c r="FI549" t="str">
        <v>Sección Peruana de Amnistía Internacional</v>
      </c>
      <c r="FJ549" t="str">
        <v>Serviço Pastoral dos Migrantes do Nordeste</v>
      </c>
      <c r="FK549" t="str">
        <v>Sesame Workshop</v>
      </c>
      <c r="FL549" t="str">
        <v>Si, Da Vida</v>
      </c>
      <c r="FM549" t="str">
        <v>Solidarity and Action Asociation</v>
      </c>
      <c r="FN549" t="str">
        <v>SOS Children's Villages</v>
      </c>
      <c r="FO549" t="str">
        <v>Tarabita Foundation</v>
      </c>
      <c r="FP549" t="str">
        <v>Tearfund</v>
      </c>
      <c r="FQ549" t="str">
        <v>TECHO</v>
      </c>
      <c r="FR549" t="str">
        <v>Terranueva Foundation</v>
      </c>
      <c r="FS549" t="str">
        <v>Terre des Hommes Suisse</v>
      </c>
      <c r="FT549" t="str">
        <v>The Israel Forum for International Humanitarian Aid (IsraAID)</v>
      </c>
      <c r="FU549" t="str">
        <v>Unión Venezolana en Perú</v>
      </c>
      <c r="FV549" t="str">
        <v>United Nations Children's Fund (UNICEF)</v>
      </c>
      <c r="FW549" t="str">
        <v>United Nations Development Programme (UNDP)</v>
      </c>
      <c r="FX549" t="str">
        <v>United Nations Educational, Scientific and Cultural Organization (UNESCO)</v>
      </c>
      <c r="FY549" t="str">
        <v>United Nations Entity for Gender Equality and the Empowerment of Women (UNWOMEN)</v>
      </c>
      <c r="FZ549" t="str">
        <v>United Nations Food and Agricultural Organization (FAO)</v>
      </c>
      <c r="GA549" t="str">
        <v>United Nations High Commissioner for Refugees (UNHCR)</v>
      </c>
      <c r="GB549" t="str">
        <v>United Nations Office of the High Commissioner for Human Rights (OHCHR)</v>
      </c>
      <c r="GC549" t="str">
        <v>United Nations Office on Drugs and Crime (UNODC)</v>
      </c>
      <c r="GD549" t="str">
        <v>United Nations Population Fund (UNFPA)</v>
      </c>
      <c r="GE549" t="str">
        <v>United Nations Programme for Human Settlements (UN Habitat)</v>
      </c>
      <c r="GF549" t="str">
        <v>Vale da Benção Educational and Charitable Association (AEBVB)</v>
      </c>
      <c r="GG549" t="str">
        <v>VenAruba Solidaria</v>
      </c>
      <c r="GH549" t="str">
        <v>Venex Curacao Foundation</v>
      </c>
      <c r="GI549" t="str">
        <v>Venezolanos en Barranquilla</v>
      </c>
      <c r="GJ549" t="str">
        <v>Venezolanos en San Cristóbal</v>
      </c>
      <c r="GK549" t="str">
        <v>Venezuelan Emigrant Foundation (FEV)</v>
      </c>
      <c r="GL549" t="str">
        <v>Vicaría de Pastoral Social Caritas</v>
      </c>
      <c r="GM549" t="str">
        <v>Voices GY</v>
      </c>
      <c r="GN549" t="str">
        <v>We World GVC</v>
      </c>
      <c r="GO549" t="str">
        <v>World Council of Credit Unions</v>
      </c>
      <c r="GP549" t="str">
        <v>World Food Programme (WFP)</v>
      </c>
      <c r="GQ549" t="str">
        <v>World Vision</v>
      </c>
      <c r="GR549" t="str">
        <v>ZOA</v>
      </c>
    </row>
    <row r="550" spans="8:200" x14ac:dyDescent="0.3">
      <c r="H550" t="str" cm="1">
        <f t="array" ref="H550:GR550">TRANSPOSE(_xlfn._xlws.SORT(_xlfn._xlws.FILTER(Table3[Name],ISNUMBER(SEARCH(' Activity Sheet'!D604,Table3[Name])),"Not found"),,1))</f>
        <v>.New Organisation</v>
      </c>
      <c r="I550" t="str">
        <v>ABV - Association of Good with Life</v>
      </c>
      <c r="J550" t="str">
        <v>ACAPS</v>
      </c>
      <c r="K550" t="str">
        <v>Acción y Desarrollo</v>
      </c>
      <c r="L550" t="str">
        <v>ACTED</v>
      </c>
      <c r="M550" t="str">
        <v>Action against Hunger</v>
      </c>
      <c r="N550" t="str">
        <v>ActionAid</v>
      </c>
      <c r="O550" t="str">
        <v>Adventist Development and Relief Agency (ADRA)</v>
      </c>
      <c r="P550" t="str">
        <v>Alas de Colibrí Foundation</v>
      </c>
      <c r="Q550" t="str">
        <v>Alianza por la Solidaridad</v>
      </c>
      <c r="R550" t="str">
        <v>Alianza por Venezuela</v>
      </c>
      <c r="S550" t="str">
        <v>Americares Foundation</v>
      </c>
      <c r="T550" t="str">
        <v>Argentine Commission for Refugees and Migrants (CAREF)</v>
      </c>
      <c r="U550" t="str">
        <v>Asociación Aves</v>
      </c>
      <c r="V550" t="str">
        <v>Asociación de Jubilados y Pensionados Venezolanos en Argentina</v>
      </c>
      <c r="W550" t="str">
        <v>Asociación de Venezolanos en Eloy Alfaro</v>
      </c>
      <c r="X550" t="str">
        <v>Asociación Fundación contra el Hambre Perú</v>
      </c>
      <c r="Y550" t="str">
        <v>Asociación Migrantes Venezolanos</v>
      </c>
      <c r="Z550" t="str">
        <v>Asociación Misioneros de San Carlos Scalabrinianos</v>
      </c>
      <c r="AA550" t="str">
        <v>Asociacion Proteccion Poblacion Vulnerable</v>
      </c>
      <c r="AB550" t="str">
        <v>Asociación Quinta Ola</v>
      </c>
      <c r="AC550" t="str">
        <v>Asociación Salto Ángel</v>
      </c>
      <c r="AD550" t="str">
        <v>Asociación Venezuela en Ecuador AC</v>
      </c>
      <c r="AE550" t="str">
        <v>ASOVENAR</v>
      </c>
      <c r="AF550" t="str">
        <v>Associação Hermanitos</v>
      </c>
      <c r="AG550" t="str">
        <v>AVSI Foundation</v>
      </c>
      <c r="AH550" t="str">
        <v>Bethany Christian Services</v>
      </c>
      <c r="AI550" t="str">
        <v>Blumont</v>
      </c>
      <c r="AJ550" t="str">
        <v>CARE</v>
      </c>
      <c r="AK550" t="str">
        <v>Caritas Brazil</v>
      </c>
      <c r="AL550" t="str">
        <v>Caritas Ecuador</v>
      </c>
      <c r="AM550" t="str">
        <v>Caritas Germany</v>
      </c>
      <c r="AN550" t="str">
        <v>Caritas Manaus</v>
      </c>
      <c r="AO550" t="str">
        <v>Caritas Parana</v>
      </c>
      <c r="AP550" t="str">
        <v>Caritas Peru</v>
      </c>
      <c r="AQ550" t="str">
        <v>Caritas Rio de Janeiro</v>
      </c>
      <c r="AR550" t="str">
        <v>Caritas São Paulo</v>
      </c>
      <c r="AS550" t="str">
        <v>Caritas Switzerland</v>
      </c>
      <c r="AT550" t="str">
        <v>CCEFIRO Association</v>
      </c>
      <c r="AU550" t="str">
        <v>CEDRO</v>
      </c>
      <c r="AV550" t="str">
        <v>Center for Integrated Studies and Programs for Sustainable Development (CIEDS)</v>
      </c>
      <c r="AW550" t="str">
        <v>Center for Migration and Human Rights of the Diocese of Roraima (CMDH)</v>
      </c>
      <c r="AX550" t="str">
        <v>Centro de Atencion Psicosocial (CAPS)</v>
      </c>
      <c r="AY550" t="str">
        <v>CESAL</v>
      </c>
      <c r="AZ550" t="str">
        <v>CESVI-Cooperazione e Sviluppo</v>
      </c>
      <c r="BA550" t="str">
        <v>ChildFund International</v>
      </c>
      <c r="BB550" t="str">
        <v>CHS Alternativo</v>
      </c>
      <c r="BC550" t="str">
        <v>Churún Merú Association</v>
      </c>
      <c r="BD550" t="str">
        <v>Coalición por Venezuela</v>
      </c>
      <c r="BE550" t="str">
        <v>Colonia Foundation of Venezuelans in the Dominican Republic (FUNCOVERD)</v>
      </c>
      <c r="BF550" t="str">
        <v>COLVENZ</v>
      </c>
      <c r="BG550" t="str">
        <v>Compassiva</v>
      </c>
      <c r="BH550" t="str">
        <v>Consejo Interreligioso del Perú - Religiones por la Paz</v>
      </c>
      <c r="BI550" t="str">
        <v>Consorcio ONG OCIPI Y Capellanía Nacional OFICA</v>
      </c>
      <c r="BJ550" t="str">
        <v>COOPI - International Cooperation Foundation</v>
      </c>
      <c r="BK550" t="str">
        <v>Corporación Colectivo Sin Fronteras</v>
      </c>
      <c r="BL550" t="str">
        <v>CRISFE Foundation</v>
      </c>
      <c r="BM550" t="str">
        <v>Cuso International</v>
      </c>
      <c r="BN550" t="str">
        <v>Danielle’s Children Fund (DCF)</v>
      </c>
      <c r="BO550" t="str">
        <v>Danish Refugee Council (DRC)</v>
      </c>
      <c r="BP550" t="str">
        <v>Development Support Association - APOYAR</v>
      </c>
      <c r="BQ550" t="str">
        <v>Diakonie Katastrophenhilfe</v>
      </c>
      <c r="BR550" t="str">
        <v>Diálogo Diverso</v>
      </c>
      <c r="BS550" t="str">
        <v>Doctors of the World</v>
      </c>
      <c r="BT550" t="str">
        <v>Dominican Institute for Integrated Development</v>
      </c>
      <c r="BU550" t="str">
        <v>Duendes y Ángeles Vinotinto República Dominicana</v>
      </c>
      <c r="BV550" t="str">
        <v>Encuentros SJS (Servicio Jesuita de la Solidaridad)</v>
      </c>
      <c r="BW550" t="str">
        <v>Ending Violence Against Migrants</v>
      </c>
      <c r="BX550" t="str">
        <v>Equidad Foundation</v>
      </c>
      <c r="BY550" t="str">
        <v>Equilibrium CenDE</v>
      </c>
      <c r="BZ550" t="str">
        <v>Facultad de Psicología - Universidad de la República (UDELAR)</v>
      </c>
      <c r="CA550" t="str">
        <v>First International Emergency and Solidarités International</v>
      </c>
      <c r="CB550" t="str">
        <v>Fondo Ecuatoriano Populorum Progressio</v>
      </c>
      <c r="CC550" t="str">
        <v>Foro Salud Callao</v>
      </c>
      <c r="CD550" t="str">
        <v>Foundation for the Integration and Development of Latin America (FIDAL)</v>
      </c>
      <c r="CE550" t="str">
        <v>Foundation of the Americas (FUDELA)</v>
      </c>
      <c r="CF550" t="str">
        <v>Fraternity Without Borders</v>
      </c>
      <c r="CG550" t="str">
        <v>Fundación Brisas del Norte</v>
      </c>
      <c r="CH550" t="str">
        <v>Fundación Colombovenezolana Nueva Ilusión</v>
      </c>
      <c r="CI550" t="str">
        <v>Fundación Nakama's</v>
      </c>
      <c r="CJ550" t="str">
        <v>Fundación RadaBer</v>
      </c>
      <c r="CK550" t="str">
        <v>Fundación Scalabrini Bolivia</v>
      </c>
      <c r="CL550" t="str">
        <v>Fundacion Social Vivan los Niños</v>
      </c>
      <c r="CM550" t="str">
        <v>FUNVEAC</v>
      </c>
      <c r="CN550" t="str">
        <v>German Development Cooperation Agency GIZ</v>
      </c>
      <c r="CO550" t="str">
        <v>Globalizate Radio</v>
      </c>
      <c r="CP550" t="str">
        <v>GOAL</v>
      </c>
      <c r="CQ550" t="str">
        <v>Halü Bienestar Humano Foundation (HALU)</v>
      </c>
      <c r="CR550" t="str">
        <v>Heartland Alliance International (HAI)</v>
      </c>
      <c r="CS550" t="str">
        <v>HELVETAS Swiss Intercooperation</v>
      </c>
      <c r="CT550" t="str">
        <v>HIAS</v>
      </c>
      <c r="CU550" t="str">
        <v>Human Rights Defence Curaçao</v>
      </c>
      <c r="CV550" t="str">
        <v>Humanity &amp; Inclusion</v>
      </c>
      <c r="CW550" t="str">
        <v>Humans Analytic</v>
      </c>
      <c r="CX550" t="str">
        <v>Idas y Vueltas Association</v>
      </c>
      <c r="CY550" t="str">
        <v>iMMAP</v>
      </c>
      <c r="CZ550" t="str">
        <v>IMPACT Initiatives (REACH)</v>
      </c>
      <c r="DA550" t="str">
        <v>Inmigrante Feliz Association</v>
      </c>
      <c r="DB550" t="str">
        <v>Institute for Migration and Human Rights (IMDH)</v>
      </c>
      <c r="DC550" t="str">
        <v>Institute of Natural and Cultural Heritage (IPANC)</v>
      </c>
      <c r="DD550" t="str">
        <v>International Committee for the Development of People (CISP)</v>
      </c>
      <c r="DE550" t="str">
        <v>International Federation of the Red Cross (IFRC)</v>
      </c>
      <c r="DF550" t="str">
        <v>International Labour Organization (ILO)</v>
      </c>
      <c r="DG550" t="str">
        <v>International Medical Corps</v>
      </c>
      <c r="DH550" t="str">
        <v>International Organization for Migration (IOM)</v>
      </c>
      <c r="DI550" t="str">
        <v>International Rescue Committee (IRC)</v>
      </c>
      <c r="DJ550" t="str">
        <v>INTERSOS</v>
      </c>
      <c r="DK550" t="str">
        <v>Jesuit Migrant Service (JMS)</v>
      </c>
      <c r="DL550" t="str">
        <v>Jesuit Refugee Service (JRS)</v>
      </c>
      <c r="DM550" t="str">
        <v>Jesuit Service for Migrants and Refugees (JSMR)</v>
      </c>
      <c r="DN550" t="str">
        <v>Joint United Nations Programme on HIV/AIDS (UNAIDS)</v>
      </c>
      <c r="DO550" t="str">
        <v>Kimirina Coorporation</v>
      </c>
      <c r="DP550" t="str">
        <v>La Casita Hispanic Cultural Centre</v>
      </c>
      <c r="DQ550" t="str">
        <v>Latin American Network of Non-Governmental Organizations of Persons with Disabilities and their Families (RIADIS)</v>
      </c>
      <c r="DR550" t="str">
        <v>LGBT+ Movement Brazil</v>
      </c>
      <c r="DS550" t="str">
        <v>Living Water Community (LWC)</v>
      </c>
      <c r="DT550" t="str">
        <v>LLANOVENCOL</v>
      </c>
      <c r="DU550" t="str">
        <v>Lutheran World Federation</v>
      </c>
      <c r="DV550" t="str">
        <v>Lutheran World Relief</v>
      </c>
      <c r="DW550" t="str">
        <v>Malteser International</v>
      </c>
      <c r="DX550" t="str">
        <v>Mana Institute</v>
      </c>
      <c r="DY550" t="str">
        <v>Manos Veneguayas Association</v>
      </c>
      <c r="DZ550" t="str">
        <v>Más Igualdad Perú</v>
      </c>
      <c r="EA550" t="str">
        <v>MedGlobal</v>
      </c>
      <c r="EB550" t="str">
        <v>Medical Teams International</v>
      </c>
      <c r="EC550" t="str">
        <v>Mercy Corps</v>
      </c>
      <c r="ED550" t="str">
        <v>Migrant Service Center (CAM)</v>
      </c>
      <c r="EE550" t="str">
        <v>Migrants, Refugees and Argentine Social Entrepreneurs (MIRARES)</v>
      </c>
      <c r="EF550" t="str">
        <v>Mision Scalabriniana - Ecuador</v>
      </c>
      <c r="EG550" t="str">
        <v>Missão Paz</v>
      </c>
      <c r="EH550" t="str">
        <v>Museu A CASA</v>
      </c>
      <c r="EI550" t="str">
        <v>Norwegian Refugee Council (NRC)</v>
      </c>
      <c r="EJ550" t="str">
        <v>ONG Migrantes por el Maule</v>
      </c>
      <c r="EK550" t="str">
        <v>ONG Preemptive Love Coalition Colombia</v>
      </c>
      <c r="EL550" t="str">
        <v>Organización Transfomando Vidas</v>
      </c>
      <c r="EM550" t="str">
        <v>Organization of Ibero-American States for Education, Science and Culture (OEI)</v>
      </c>
      <c r="EN550" t="str">
        <v>OXFAM</v>
      </c>
      <c r="EO550" t="str">
        <v>Panamerican Development Foundation</v>
      </c>
      <c r="EP550" t="str">
        <v>Panamerican Health Organization/World Health Organization (PAHO/WHO)</v>
      </c>
      <c r="EQ550" t="str">
        <v>Pastoral of Human Mobility - Peruvian Episcopal Conference</v>
      </c>
      <c r="ER550" t="str">
        <v>Pastoral Service for Migrants National</v>
      </c>
      <c r="ES550" t="str">
        <v>Permanent Human Rights defense Committee (CDH)</v>
      </c>
      <c r="ET550" t="str">
        <v>Pirilampos Institute - Group of visits and voluntary actions in Roraima</v>
      </c>
      <c r="EU550" t="str">
        <v>Plan International</v>
      </c>
      <c r="EV550" t="str">
        <v>Population Program, Faculty of Social Sciences, University of the Republic</v>
      </c>
      <c r="EW550" t="str">
        <v>Profamilia Association</v>
      </c>
      <c r="EX550" t="str">
        <v>Red con Migrantes y Refugiados</v>
      </c>
      <c r="EY550" t="str">
        <v>Red Cross Colombia</v>
      </c>
      <c r="EZ550" t="str">
        <v>Red Cross Ecuador</v>
      </c>
      <c r="FA550" t="str">
        <v>Red Cross Peru</v>
      </c>
      <c r="FB550" t="str">
        <v>Red de Investigaciones en Derechos Humanos - CONICET (Consejo Nacional de Investigaciones Científicas y Técnicas)</v>
      </c>
      <c r="FC550" t="str">
        <v>RET International</v>
      </c>
      <c r="FD550" t="str">
        <v>Salú pa Tur Foundation</v>
      </c>
      <c r="FE550" t="str">
        <v>Salvation Army</v>
      </c>
      <c r="FF550" t="str">
        <v>Samaritan's Purse</v>
      </c>
      <c r="FG550" t="str">
        <v>Save the Children International (SCI)</v>
      </c>
      <c r="FH550" t="str">
        <v>Scalabrini Foundation Chile</v>
      </c>
      <c r="FI550" t="str">
        <v>Sección Peruana de Amnistía Internacional</v>
      </c>
      <c r="FJ550" t="str">
        <v>Serviço Pastoral dos Migrantes do Nordeste</v>
      </c>
      <c r="FK550" t="str">
        <v>Sesame Workshop</v>
      </c>
      <c r="FL550" t="str">
        <v>Si, Da Vida</v>
      </c>
      <c r="FM550" t="str">
        <v>Solidarity and Action Asociation</v>
      </c>
      <c r="FN550" t="str">
        <v>SOS Children's Villages</v>
      </c>
      <c r="FO550" t="str">
        <v>Tarabita Foundation</v>
      </c>
      <c r="FP550" t="str">
        <v>Tearfund</v>
      </c>
      <c r="FQ550" t="str">
        <v>TECHO</v>
      </c>
      <c r="FR550" t="str">
        <v>Terranueva Foundation</v>
      </c>
      <c r="FS550" t="str">
        <v>Terre des Hommes Suisse</v>
      </c>
      <c r="FT550" t="str">
        <v>The Israel Forum for International Humanitarian Aid (IsraAID)</v>
      </c>
      <c r="FU550" t="str">
        <v>Unión Venezolana en Perú</v>
      </c>
      <c r="FV550" t="str">
        <v>United Nations Children's Fund (UNICEF)</v>
      </c>
      <c r="FW550" t="str">
        <v>United Nations Development Programme (UNDP)</v>
      </c>
      <c r="FX550" t="str">
        <v>United Nations Educational, Scientific and Cultural Organization (UNESCO)</v>
      </c>
      <c r="FY550" t="str">
        <v>United Nations Entity for Gender Equality and the Empowerment of Women (UNWOMEN)</v>
      </c>
      <c r="FZ550" t="str">
        <v>United Nations Food and Agricultural Organization (FAO)</v>
      </c>
      <c r="GA550" t="str">
        <v>United Nations High Commissioner for Refugees (UNHCR)</v>
      </c>
      <c r="GB550" t="str">
        <v>United Nations Office of the High Commissioner for Human Rights (OHCHR)</v>
      </c>
      <c r="GC550" t="str">
        <v>United Nations Office on Drugs and Crime (UNODC)</v>
      </c>
      <c r="GD550" t="str">
        <v>United Nations Population Fund (UNFPA)</v>
      </c>
      <c r="GE550" t="str">
        <v>United Nations Programme for Human Settlements (UN Habitat)</v>
      </c>
      <c r="GF550" t="str">
        <v>Vale da Benção Educational and Charitable Association (AEBVB)</v>
      </c>
      <c r="GG550" t="str">
        <v>VenAruba Solidaria</v>
      </c>
      <c r="GH550" t="str">
        <v>Venex Curacao Foundation</v>
      </c>
      <c r="GI550" t="str">
        <v>Venezolanos en Barranquilla</v>
      </c>
      <c r="GJ550" t="str">
        <v>Venezolanos en San Cristóbal</v>
      </c>
      <c r="GK550" t="str">
        <v>Venezuelan Emigrant Foundation (FEV)</v>
      </c>
      <c r="GL550" t="str">
        <v>Vicaría de Pastoral Social Caritas</v>
      </c>
      <c r="GM550" t="str">
        <v>Voices GY</v>
      </c>
      <c r="GN550" t="str">
        <v>We World GVC</v>
      </c>
      <c r="GO550" t="str">
        <v>World Council of Credit Unions</v>
      </c>
      <c r="GP550" t="str">
        <v>World Food Programme (WFP)</v>
      </c>
      <c r="GQ550" t="str">
        <v>World Vision</v>
      </c>
      <c r="GR550" t="str">
        <v>ZOA</v>
      </c>
    </row>
    <row r="551" spans="8:200" x14ac:dyDescent="0.3">
      <c r="H551" t="str" cm="1">
        <f t="array" ref="H551:GR551">TRANSPOSE(_xlfn._xlws.SORT(_xlfn._xlws.FILTER(Table3[Name],ISNUMBER(SEARCH(' Activity Sheet'!D605,Table3[Name])),"Not found"),,1))</f>
        <v>.New Organisation</v>
      </c>
      <c r="I551" t="str">
        <v>ABV - Association of Good with Life</v>
      </c>
      <c r="J551" t="str">
        <v>ACAPS</v>
      </c>
      <c r="K551" t="str">
        <v>Acción y Desarrollo</v>
      </c>
      <c r="L551" t="str">
        <v>ACTED</v>
      </c>
      <c r="M551" t="str">
        <v>Action against Hunger</v>
      </c>
      <c r="N551" t="str">
        <v>ActionAid</v>
      </c>
      <c r="O551" t="str">
        <v>Adventist Development and Relief Agency (ADRA)</v>
      </c>
      <c r="P551" t="str">
        <v>Alas de Colibrí Foundation</v>
      </c>
      <c r="Q551" t="str">
        <v>Alianza por la Solidaridad</v>
      </c>
      <c r="R551" t="str">
        <v>Alianza por Venezuela</v>
      </c>
      <c r="S551" t="str">
        <v>Americares Foundation</v>
      </c>
      <c r="T551" t="str">
        <v>Argentine Commission for Refugees and Migrants (CAREF)</v>
      </c>
      <c r="U551" t="str">
        <v>Asociación Aves</v>
      </c>
      <c r="V551" t="str">
        <v>Asociación de Jubilados y Pensionados Venezolanos en Argentina</v>
      </c>
      <c r="W551" t="str">
        <v>Asociación de Venezolanos en Eloy Alfaro</v>
      </c>
      <c r="X551" t="str">
        <v>Asociación Fundación contra el Hambre Perú</v>
      </c>
      <c r="Y551" t="str">
        <v>Asociación Migrantes Venezolanos</v>
      </c>
      <c r="Z551" t="str">
        <v>Asociación Misioneros de San Carlos Scalabrinianos</v>
      </c>
      <c r="AA551" t="str">
        <v>Asociacion Proteccion Poblacion Vulnerable</v>
      </c>
      <c r="AB551" t="str">
        <v>Asociación Quinta Ola</v>
      </c>
      <c r="AC551" t="str">
        <v>Asociación Salto Ángel</v>
      </c>
      <c r="AD551" t="str">
        <v>Asociación Venezuela en Ecuador AC</v>
      </c>
      <c r="AE551" t="str">
        <v>ASOVENAR</v>
      </c>
      <c r="AF551" t="str">
        <v>Associação Hermanitos</v>
      </c>
      <c r="AG551" t="str">
        <v>AVSI Foundation</v>
      </c>
      <c r="AH551" t="str">
        <v>Bethany Christian Services</v>
      </c>
      <c r="AI551" t="str">
        <v>Blumont</v>
      </c>
      <c r="AJ551" t="str">
        <v>CARE</v>
      </c>
      <c r="AK551" t="str">
        <v>Caritas Brazil</v>
      </c>
      <c r="AL551" t="str">
        <v>Caritas Ecuador</v>
      </c>
      <c r="AM551" t="str">
        <v>Caritas Germany</v>
      </c>
      <c r="AN551" t="str">
        <v>Caritas Manaus</v>
      </c>
      <c r="AO551" t="str">
        <v>Caritas Parana</v>
      </c>
      <c r="AP551" t="str">
        <v>Caritas Peru</v>
      </c>
      <c r="AQ551" t="str">
        <v>Caritas Rio de Janeiro</v>
      </c>
      <c r="AR551" t="str">
        <v>Caritas São Paulo</v>
      </c>
      <c r="AS551" t="str">
        <v>Caritas Switzerland</v>
      </c>
      <c r="AT551" t="str">
        <v>CCEFIRO Association</v>
      </c>
      <c r="AU551" t="str">
        <v>CEDRO</v>
      </c>
      <c r="AV551" t="str">
        <v>Center for Integrated Studies and Programs for Sustainable Development (CIEDS)</v>
      </c>
      <c r="AW551" t="str">
        <v>Center for Migration and Human Rights of the Diocese of Roraima (CMDH)</v>
      </c>
      <c r="AX551" t="str">
        <v>Centro de Atencion Psicosocial (CAPS)</v>
      </c>
      <c r="AY551" t="str">
        <v>CESAL</v>
      </c>
      <c r="AZ551" t="str">
        <v>CESVI-Cooperazione e Sviluppo</v>
      </c>
      <c r="BA551" t="str">
        <v>ChildFund International</v>
      </c>
      <c r="BB551" t="str">
        <v>CHS Alternativo</v>
      </c>
      <c r="BC551" t="str">
        <v>Churún Merú Association</v>
      </c>
      <c r="BD551" t="str">
        <v>Coalición por Venezuela</v>
      </c>
      <c r="BE551" t="str">
        <v>Colonia Foundation of Venezuelans in the Dominican Republic (FUNCOVERD)</v>
      </c>
      <c r="BF551" t="str">
        <v>COLVENZ</v>
      </c>
      <c r="BG551" t="str">
        <v>Compassiva</v>
      </c>
      <c r="BH551" t="str">
        <v>Consejo Interreligioso del Perú - Religiones por la Paz</v>
      </c>
      <c r="BI551" t="str">
        <v>Consorcio ONG OCIPI Y Capellanía Nacional OFICA</v>
      </c>
      <c r="BJ551" t="str">
        <v>COOPI - International Cooperation Foundation</v>
      </c>
      <c r="BK551" t="str">
        <v>Corporación Colectivo Sin Fronteras</v>
      </c>
      <c r="BL551" t="str">
        <v>CRISFE Foundation</v>
      </c>
      <c r="BM551" t="str">
        <v>Cuso International</v>
      </c>
      <c r="BN551" t="str">
        <v>Danielle’s Children Fund (DCF)</v>
      </c>
      <c r="BO551" t="str">
        <v>Danish Refugee Council (DRC)</v>
      </c>
      <c r="BP551" t="str">
        <v>Development Support Association - APOYAR</v>
      </c>
      <c r="BQ551" t="str">
        <v>Diakonie Katastrophenhilfe</v>
      </c>
      <c r="BR551" t="str">
        <v>Diálogo Diverso</v>
      </c>
      <c r="BS551" t="str">
        <v>Doctors of the World</v>
      </c>
      <c r="BT551" t="str">
        <v>Dominican Institute for Integrated Development</v>
      </c>
      <c r="BU551" t="str">
        <v>Duendes y Ángeles Vinotinto República Dominicana</v>
      </c>
      <c r="BV551" t="str">
        <v>Encuentros SJS (Servicio Jesuita de la Solidaridad)</v>
      </c>
      <c r="BW551" t="str">
        <v>Ending Violence Against Migrants</v>
      </c>
      <c r="BX551" t="str">
        <v>Equidad Foundation</v>
      </c>
      <c r="BY551" t="str">
        <v>Equilibrium CenDE</v>
      </c>
      <c r="BZ551" t="str">
        <v>Facultad de Psicología - Universidad de la República (UDELAR)</v>
      </c>
      <c r="CA551" t="str">
        <v>First International Emergency and Solidarités International</v>
      </c>
      <c r="CB551" t="str">
        <v>Fondo Ecuatoriano Populorum Progressio</v>
      </c>
      <c r="CC551" t="str">
        <v>Foro Salud Callao</v>
      </c>
      <c r="CD551" t="str">
        <v>Foundation for the Integration and Development of Latin America (FIDAL)</v>
      </c>
      <c r="CE551" t="str">
        <v>Foundation of the Americas (FUDELA)</v>
      </c>
      <c r="CF551" t="str">
        <v>Fraternity Without Borders</v>
      </c>
      <c r="CG551" t="str">
        <v>Fundación Brisas del Norte</v>
      </c>
      <c r="CH551" t="str">
        <v>Fundación Colombovenezolana Nueva Ilusión</v>
      </c>
      <c r="CI551" t="str">
        <v>Fundación Nakama's</v>
      </c>
      <c r="CJ551" t="str">
        <v>Fundación RadaBer</v>
      </c>
      <c r="CK551" t="str">
        <v>Fundación Scalabrini Bolivia</v>
      </c>
      <c r="CL551" t="str">
        <v>Fundacion Social Vivan los Niños</v>
      </c>
      <c r="CM551" t="str">
        <v>FUNVEAC</v>
      </c>
      <c r="CN551" t="str">
        <v>German Development Cooperation Agency GIZ</v>
      </c>
      <c r="CO551" t="str">
        <v>Globalizate Radio</v>
      </c>
      <c r="CP551" t="str">
        <v>GOAL</v>
      </c>
      <c r="CQ551" t="str">
        <v>Halü Bienestar Humano Foundation (HALU)</v>
      </c>
      <c r="CR551" t="str">
        <v>Heartland Alliance International (HAI)</v>
      </c>
      <c r="CS551" t="str">
        <v>HELVETAS Swiss Intercooperation</v>
      </c>
      <c r="CT551" t="str">
        <v>HIAS</v>
      </c>
      <c r="CU551" t="str">
        <v>Human Rights Defence Curaçao</v>
      </c>
      <c r="CV551" t="str">
        <v>Humanity &amp; Inclusion</v>
      </c>
      <c r="CW551" t="str">
        <v>Humans Analytic</v>
      </c>
      <c r="CX551" t="str">
        <v>Idas y Vueltas Association</v>
      </c>
      <c r="CY551" t="str">
        <v>iMMAP</v>
      </c>
      <c r="CZ551" t="str">
        <v>IMPACT Initiatives (REACH)</v>
      </c>
      <c r="DA551" t="str">
        <v>Inmigrante Feliz Association</v>
      </c>
      <c r="DB551" t="str">
        <v>Institute for Migration and Human Rights (IMDH)</v>
      </c>
      <c r="DC551" t="str">
        <v>Institute of Natural and Cultural Heritage (IPANC)</v>
      </c>
      <c r="DD551" t="str">
        <v>International Committee for the Development of People (CISP)</v>
      </c>
      <c r="DE551" t="str">
        <v>International Federation of the Red Cross (IFRC)</v>
      </c>
      <c r="DF551" t="str">
        <v>International Labour Organization (ILO)</v>
      </c>
      <c r="DG551" t="str">
        <v>International Medical Corps</v>
      </c>
      <c r="DH551" t="str">
        <v>International Organization for Migration (IOM)</v>
      </c>
      <c r="DI551" t="str">
        <v>International Rescue Committee (IRC)</v>
      </c>
      <c r="DJ551" t="str">
        <v>INTERSOS</v>
      </c>
      <c r="DK551" t="str">
        <v>Jesuit Migrant Service (JMS)</v>
      </c>
      <c r="DL551" t="str">
        <v>Jesuit Refugee Service (JRS)</v>
      </c>
      <c r="DM551" t="str">
        <v>Jesuit Service for Migrants and Refugees (JSMR)</v>
      </c>
      <c r="DN551" t="str">
        <v>Joint United Nations Programme on HIV/AIDS (UNAIDS)</v>
      </c>
      <c r="DO551" t="str">
        <v>Kimirina Coorporation</v>
      </c>
      <c r="DP551" t="str">
        <v>La Casita Hispanic Cultural Centre</v>
      </c>
      <c r="DQ551" t="str">
        <v>Latin American Network of Non-Governmental Organizations of Persons with Disabilities and their Families (RIADIS)</v>
      </c>
      <c r="DR551" t="str">
        <v>LGBT+ Movement Brazil</v>
      </c>
      <c r="DS551" t="str">
        <v>Living Water Community (LWC)</v>
      </c>
      <c r="DT551" t="str">
        <v>LLANOVENCOL</v>
      </c>
      <c r="DU551" t="str">
        <v>Lutheran World Federation</v>
      </c>
      <c r="DV551" t="str">
        <v>Lutheran World Relief</v>
      </c>
      <c r="DW551" t="str">
        <v>Malteser International</v>
      </c>
      <c r="DX551" t="str">
        <v>Mana Institute</v>
      </c>
      <c r="DY551" t="str">
        <v>Manos Veneguayas Association</v>
      </c>
      <c r="DZ551" t="str">
        <v>Más Igualdad Perú</v>
      </c>
      <c r="EA551" t="str">
        <v>MedGlobal</v>
      </c>
      <c r="EB551" t="str">
        <v>Medical Teams International</v>
      </c>
      <c r="EC551" t="str">
        <v>Mercy Corps</v>
      </c>
      <c r="ED551" t="str">
        <v>Migrant Service Center (CAM)</v>
      </c>
      <c r="EE551" t="str">
        <v>Migrants, Refugees and Argentine Social Entrepreneurs (MIRARES)</v>
      </c>
      <c r="EF551" t="str">
        <v>Mision Scalabriniana - Ecuador</v>
      </c>
      <c r="EG551" t="str">
        <v>Missão Paz</v>
      </c>
      <c r="EH551" t="str">
        <v>Museu A CASA</v>
      </c>
      <c r="EI551" t="str">
        <v>Norwegian Refugee Council (NRC)</v>
      </c>
      <c r="EJ551" t="str">
        <v>ONG Migrantes por el Maule</v>
      </c>
      <c r="EK551" t="str">
        <v>ONG Preemptive Love Coalition Colombia</v>
      </c>
      <c r="EL551" t="str">
        <v>Organización Transfomando Vidas</v>
      </c>
      <c r="EM551" t="str">
        <v>Organization of Ibero-American States for Education, Science and Culture (OEI)</v>
      </c>
      <c r="EN551" t="str">
        <v>OXFAM</v>
      </c>
      <c r="EO551" t="str">
        <v>Panamerican Development Foundation</v>
      </c>
      <c r="EP551" t="str">
        <v>Panamerican Health Organization/World Health Organization (PAHO/WHO)</v>
      </c>
      <c r="EQ551" t="str">
        <v>Pastoral of Human Mobility - Peruvian Episcopal Conference</v>
      </c>
      <c r="ER551" t="str">
        <v>Pastoral Service for Migrants National</v>
      </c>
      <c r="ES551" t="str">
        <v>Permanent Human Rights defense Committee (CDH)</v>
      </c>
      <c r="ET551" t="str">
        <v>Pirilampos Institute - Group of visits and voluntary actions in Roraima</v>
      </c>
      <c r="EU551" t="str">
        <v>Plan International</v>
      </c>
      <c r="EV551" t="str">
        <v>Population Program, Faculty of Social Sciences, University of the Republic</v>
      </c>
      <c r="EW551" t="str">
        <v>Profamilia Association</v>
      </c>
      <c r="EX551" t="str">
        <v>Red con Migrantes y Refugiados</v>
      </c>
      <c r="EY551" t="str">
        <v>Red Cross Colombia</v>
      </c>
      <c r="EZ551" t="str">
        <v>Red Cross Ecuador</v>
      </c>
      <c r="FA551" t="str">
        <v>Red Cross Peru</v>
      </c>
      <c r="FB551" t="str">
        <v>Red de Investigaciones en Derechos Humanos - CONICET (Consejo Nacional de Investigaciones Científicas y Técnicas)</v>
      </c>
      <c r="FC551" t="str">
        <v>RET International</v>
      </c>
      <c r="FD551" t="str">
        <v>Salú pa Tur Foundation</v>
      </c>
      <c r="FE551" t="str">
        <v>Salvation Army</v>
      </c>
      <c r="FF551" t="str">
        <v>Samaritan's Purse</v>
      </c>
      <c r="FG551" t="str">
        <v>Save the Children International (SCI)</v>
      </c>
      <c r="FH551" t="str">
        <v>Scalabrini Foundation Chile</v>
      </c>
      <c r="FI551" t="str">
        <v>Sección Peruana de Amnistía Internacional</v>
      </c>
      <c r="FJ551" t="str">
        <v>Serviço Pastoral dos Migrantes do Nordeste</v>
      </c>
      <c r="FK551" t="str">
        <v>Sesame Workshop</v>
      </c>
      <c r="FL551" t="str">
        <v>Si, Da Vida</v>
      </c>
      <c r="FM551" t="str">
        <v>Solidarity and Action Asociation</v>
      </c>
      <c r="FN551" t="str">
        <v>SOS Children's Villages</v>
      </c>
      <c r="FO551" t="str">
        <v>Tarabita Foundation</v>
      </c>
      <c r="FP551" t="str">
        <v>Tearfund</v>
      </c>
      <c r="FQ551" t="str">
        <v>TECHO</v>
      </c>
      <c r="FR551" t="str">
        <v>Terranueva Foundation</v>
      </c>
      <c r="FS551" t="str">
        <v>Terre des Hommes Suisse</v>
      </c>
      <c r="FT551" t="str">
        <v>The Israel Forum for International Humanitarian Aid (IsraAID)</v>
      </c>
      <c r="FU551" t="str">
        <v>Unión Venezolana en Perú</v>
      </c>
      <c r="FV551" t="str">
        <v>United Nations Children's Fund (UNICEF)</v>
      </c>
      <c r="FW551" t="str">
        <v>United Nations Development Programme (UNDP)</v>
      </c>
      <c r="FX551" t="str">
        <v>United Nations Educational, Scientific and Cultural Organization (UNESCO)</v>
      </c>
      <c r="FY551" t="str">
        <v>United Nations Entity for Gender Equality and the Empowerment of Women (UNWOMEN)</v>
      </c>
      <c r="FZ551" t="str">
        <v>United Nations Food and Agricultural Organization (FAO)</v>
      </c>
      <c r="GA551" t="str">
        <v>United Nations High Commissioner for Refugees (UNHCR)</v>
      </c>
      <c r="GB551" t="str">
        <v>United Nations Office of the High Commissioner for Human Rights (OHCHR)</v>
      </c>
      <c r="GC551" t="str">
        <v>United Nations Office on Drugs and Crime (UNODC)</v>
      </c>
      <c r="GD551" t="str">
        <v>United Nations Population Fund (UNFPA)</v>
      </c>
      <c r="GE551" t="str">
        <v>United Nations Programme for Human Settlements (UN Habitat)</v>
      </c>
      <c r="GF551" t="str">
        <v>Vale da Benção Educational and Charitable Association (AEBVB)</v>
      </c>
      <c r="GG551" t="str">
        <v>VenAruba Solidaria</v>
      </c>
      <c r="GH551" t="str">
        <v>Venex Curacao Foundation</v>
      </c>
      <c r="GI551" t="str">
        <v>Venezolanos en Barranquilla</v>
      </c>
      <c r="GJ551" t="str">
        <v>Venezolanos en San Cristóbal</v>
      </c>
      <c r="GK551" t="str">
        <v>Venezuelan Emigrant Foundation (FEV)</v>
      </c>
      <c r="GL551" t="str">
        <v>Vicaría de Pastoral Social Caritas</v>
      </c>
      <c r="GM551" t="str">
        <v>Voices GY</v>
      </c>
      <c r="GN551" t="str">
        <v>We World GVC</v>
      </c>
      <c r="GO551" t="str">
        <v>World Council of Credit Unions</v>
      </c>
      <c r="GP551" t="str">
        <v>World Food Programme (WFP)</v>
      </c>
      <c r="GQ551" t="str">
        <v>World Vision</v>
      </c>
      <c r="GR551" t="str">
        <v>ZOA</v>
      </c>
    </row>
    <row r="552" spans="8:200" x14ac:dyDescent="0.3">
      <c r="H552" t="str" cm="1">
        <f t="array" ref="H552:GR552">TRANSPOSE(_xlfn._xlws.SORT(_xlfn._xlws.FILTER(Table3[Name],ISNUMBER(SEARCH(' Activity Sheet'!D606,Table3[Name])),"Not found"),,1))</f>
        <v>.New Organisation</v>
      </c>
      <c r="I552" t="str">
        <v>ABV - Association of Good with Life</v>
      </c>
      <c r="J552" t="str">
        <v>ACAPS</v>
      </c>
      <c r="K552" t="str">
        <v>Acción y Desarrollo</v>
      </c>
      <c r="L552" t="str">
        <v>ACTED</v>
      </c>
      <c r="M552" t="str">
        <v>Action against Hunger</v>
      </c>
      <c r="N552" t="str">
        <v>ActionAid</v>
      </c>
      <c r="O552" t="str">
        <v>Adventist Development and Relief Agency (ADRA)</v>
      </c>
      <c r="P552" t="str">
        <v>Alas de Colibrí Foundation</v>
      </c>
      <c r="Q552" t="str">
        <v>Alianza por la Solidaridad</v>
      </c>
      <c r="R552" t="str">
        <v>Alianza por Venezuela</v>
      </c>
      <c r="S552" t="str">
        <v>Americares Foundation</v>
      </c>
      <c r="T552" t="str">
        <v>Argentine Commission for Refugees and Migrants (CAREF)</v>
      </c>
      <c r="U552" t="str">
        <v>Asociación Aves</v>
      </c>
      <c r="V552" t="str">
        <v>Asociación de Jubilados y Pensionados Venezolanos en Argentina</v>
      </c>
      <c r="W552" t="str">
        <v>Asociación de Venezolanos en Eloy Alfaro</v>
      </c>
      <c r="X552" t="str">
        <v>Asociación Fundación contra el Hambre Perú</v>
      </c>
      <c r="Y552" t="str">
        <v>Asociación Migrantes Venezolanos</v>
      </c>
      <c r="Z552" t="str">
        <v>Asociación Misioneros de San Carlos Scalabrinianos</v>
      </c>
      <c r="AA552" t="str">
        <v>Asociacion Proteccion Poblacion Vulnerable</v>
      </c>
      <c r="AB552" t="str">
        <v>Asociación Quinta Ola</v>
      </c>
      <c r="AC552" t="str">
        <v>Asociación Salto Ángel</v>
      </c>
      <c r="AD552" t="str">
        <v>Asociación Venezuela en Ecuador AC</v>
      </c>
      <c r="AE552" t="str">
        <v>ASOVENAR</v>
      </c>
      <c r="AF552" t="str">
        <v>Associação Hermanitos</v>
      </c>
      <c r="AG552" t="str">
        <v>AVSI Foundation</v>
      </c>
      <c r="AH552" t="str">
        <v>Bethany Christian Services</v>
      </c>
      <c r="AI552" t="str">
        <v>Blumont</v>
      </c>
      <c r="AJ552" t="str">
        <v>CARE</v>
      </c>
      <c r="AK552" t="str">
        <v>Caritas Brazil</v>
      </c>
      <c r="AL552" t="str">
        <v>Caritas Ecuador</v>
      </c>
      <c r="AM552" t="str">
        <v>Caritas Germany</v>
      </c>
      <c r="AN552" t="str">
        <v>Caritas Manaus</v>
      </c>
      <c r="AO552" t="str">
        <v>Caritas Parana</v>
      </c>
      <c r="AP552" t="str">
        <v>Caritas Peru</v>
      </c>
      <c r="AQ552" t="str">
        <v>Caritas Rio de Janeiro</v>
      </c>
      <c r="AR552" t="str">
        <v>Caritas São Paulo</v>
      </c>
      <c r="AS552" t="str">
        <v>Caritas Switzerland</v>
      </c>
      <c r="AT552" t="str">
        <v>CCEFIRO Association</v>
      </c>
      <c r="AU552" t="str">
        <v>CEDRO</v>
      </c>
      <c r="AV552" t="str">
        <v>Center for Integrated Studies and Programs for Sustainable Development (CIEDS)</v>
      </c>
      <c r="AW552" t="str">
        <v>Center for Migration and Human Rights of the Diocese of Roraima (CMDH)</v>
      </c>
      <c r="AX552" t="str">
        <v>Centro de Atencion Psicosocial (CAPS)</v>
      </c>
      <c r="AY552" t="str">
        <v>CESAL</v>
      </c>
      <c r="AZ552" t="str">
        <v>CESVI-Cooperazione e Sviluppo</v>
      </c>
      <c r="BA552" t="str">
        <v>ChildFund International</v>
      </c>
      <c r="BB552" t="str">
        <v>CHS Alternativo</v>
      </c>
      <c r="BC552" t="str">
        <v>Churún Merú Association</v>
      </c>
      <c r="BD552" t="str">
        <v>Coalición por Venezuela</v>
      </c>
      <c r="BE552" t="str">
        <v>Colonia Foundation of Venezuelans in the Dominican Republic (FUNCOVERD)</v>
      </c>
      <c r="BF552" t="str">
        <v>COLVENZ</v>
      </c>
      <c r="BG552" t="str">
        <v>Compassiva</v>
      </c>
      <c r="BH552" t="str">
        <v>Consejo Interreligioso del Perú - Religiones por la Paz</v>
      </c>
      <c r="BI552" t="str">
        <v>Consorcio ONG OCIPI Y Capellanía Nacional OFICA</v>
      </c>
      <c r="BJ552" t="str">
        <v>COOPI - International Cooperation Foundation</v>
      </c>
      <c r="BK552" t="str">
        <v>Corporación Colectivo Sin Fronteras</v>
      </c>
      <c r="BL552" t="str">
        <v>CRISFE Foundation</v>
      </c>
      <c r="BM552" t="str">
        <v>Cuso International</v>
      </c>
      <c r="BN552" t="str">
        <v>Danielle’s Children Fund (DCF)</v>
      </c>
      <c r="BO552" t="str">
        <v>Danish Refugee Council (DRC)</v>
      </c>
      <c r="BP552" t="str">
        <v>Development Support Association - APOYAR</v>
      </c>
      <c r="BQ552" t="str">
        <v>Diakonie Katastrophenhilfe</v>
      </c>
      <c r="BR552" t="str">
        <v>Diálogo Diverso</v>
      </c>
      <c r="BS552" t="str">
        <v>Doctors of the World</v>
      </c>
      <c r="BT552" t="str">
        <v>Dominican Institute for Integrated Development</v>
      </c>
      <c r="BU552" t="str">
        <v>Duendes y Ángeles Vinotinto República Dominicana</v>
      </c>
      <c r="BV552" t="str">
        <v>Encuentros SJS (Servicio Jesuita de la Solidaridad)</v>
      </c>
      <c r="BW552" t="str">
        <v>Ending Violence Against Migrants</v>
      </c>
      <c r="BX552" t="str">
        <v>Equidad Foundation</v>
      </c>
      <c r="BY552" t="str">
        <v>Equilibrium CenDE</v>
      </c>
      <c r="BZ552" t="str">
        <v>Facultad de Psicología - Universidad de la República (UDELAR)</v>
      </c>
      <c r="CA552" t="str">
        <v>First International Emergency and Solidarités International</v>
      </c>
      <c r="CB552" t="str">
        <v>Fondo Ecuatoriano Populorum Progressio</v>
      </c>
      <c r="CC552" t="str">
        <v>Foro Salud Callao</v>
      </c>
      <c r="CD552" t="str">
        <v>Foundation for the Integration and Development of Latin America (FIDAL)</v>
      </c>
      <c r="CE552" t="str">
        <v>Foundation of the Americas (FUDELA)</v>
      </c>
      <c r="CF552" t="str">
        <v>Fraternity Without Borders</v>
      </c>
      <c r="CG552" t="str">
        <v>Fundación Brisas del Norte</v>
      </c>
      <c r="CH552" t="str">
        <v>Fundación Colombovenezolana Nueva Ilusión</v>
      </c>
      <c r="CI552" t="str">
        <v>Fundación Nakama's</v>
      </c>
      <c r="CJ552" t="str">
        <v>Fundación RadaBer</v>
      </c>
      <c r="CK552" t="str">
        <v>Fundación Scalabrini Bolivia</v>
      </c>
      <c r="CL552" t="str">
        <v>Fundacion Social Vivan los Niños</v>
      </c>
      <c r="CM552" t="str">
        <v>FUNVEAC</v>
      </c>
      <c r="CN552" t="str">
        <v>German Development Cooperation Agency GIZ</v>
      </c>
      <c r="CO552" t="str">
        <v>Globalizate Radio</v>
      </c>
      <c r="CP552" t="str">
        <v>GOAL</v>
      </c>
      <c r="CQ552" t="str">
        <v>Halü Bienestar Humano Foundation (HALU)</v>
      </c>
      <c r="CR552" t="str">
        <v>Heartland Alliance International (HAI)</v>
      </c>
      <c r="CS552" t="str">
        <v>HELVETAS Swiss Intercooperation</v>
      </c>
      <c r="CT552" t="str">
        <v>HIAS</v>
      </c>
      <c r="CU552" t="str">
        <v>Human Rights Defence Curaçao</v>
      </c>
      <c r="CV552" t="str">
        <v>Humanity &amp; Inclusion</v>
      </c>
      <c r="CW552" t="str">
        <v>Humans Analytic</v>
      </c>
      <c r="CX552" t="str">
        <v>Idas y Vueltas Association</v>
      </c>
      <c r="CY552" t="str">
        <v>iMMAP</v>
      </c>
      <c r="CZ552" t="str">
        <v>IMPACT Initiatives (REACH)</v>
      </c>
      <c r="DA552" t="str">
        <v>Inmigrante Feliz Association</v>
      </c>
      <c r="DB552" t="str">
        <v>Institute for Migration and Human Rights (IMDH)</v>
      </c>
      <c r="DC552" t="str">
        <v>Institute of Natural and Cultural Heritage (IPANC)</v>
      </c>
      <c r="DD552" t="str">
        <v>International Committee for the Development of People (CISP)</v>
      </c>
      <c r="DE552" t="str">
        <v>International Federation of the Red Cross (IFRC)</v>
      </c>
      <c r="DF552" t="str">
        <v>International Labour Organization (ILO)</v>
      </c>
      <c r="DG552" t="str">
        <v>International Medical Corps</v>
      </c>
      <c r="DH552" t="str">
        <v>International Organization for Migration (IOM)</v>
      </c>
      <c r="DI552" t="str">
        <v>International Rescue Committee (IRC)</v>
      </c>
      <c r="DJ552" t="str">
        <v>INTERSOS</v>
      </c>
      <c r="DK552" t="str">
        <v>Jesuit Migrant Service (JMS)</v>
      </c>
      <c r="DL552" t="str">
        <v>Jesuit Refugee Service (JRS)</v>
      </c>
      <c r="DM552" t="str">
        <v>Jesuit Service for Migrants and Refugees (JSMR)</v>
      </c>
      <c r="DN552" t="str">
        <v>Joint United Nations Programme on HIV/AIDS (UNAIDS)</v>
      </c>
      <c r="DO552" t="str">
        <v>Kimirina Coorporation</v>
      </c>
      <c r="DP552" t="str">
        <v>La Casita Hispanic Cultural Centre</v>
      </c>
      <c r="DQ552" t="str">
        <v>Latin American Network of Non-Governmental Organizations of Persons with Disabilities and their Families (RIADIS)</v>
      </c>
      <c r="DR552" t="str">
        <v>LGBT+ Movement Brazil</v>
      </c>
      <c r="DS552" t="str">
        <v>Living Water Community (LWC)</v>
      </c>
      <c r="DT552" t="str">
        <v>LLANOVENCOL</v>
      </c>
      <c r="DU552" t="str">
        <v>Lutheran World Federation</v>
      </c>
      <c r="DV552" t="str">
        <v>Lutheran World Relief</v>
      </c>
      <c r="DW552" t="str">
        <v>Malteser International</v>
      </c>
      <c r="DX552" t="str">
        <v>Mana Institute</v>
      </c>
      <c r="DY552" t="str">
        <v>Manos Veneguayas Association</v>
      </c>
      <c r="DZ552" t="str">
        <v>Más Igualdad Perú</v>
      </c>
      <c r="EA552" t="str">
        <v>MedGlobal</v>
      </c>
      <c r="EB552" t="str">
        <v>Medical Teams International</v>
      </c>
      <c r="EC552" t="str">
        <v>Mercy Corps</v>
      </c>
      <c r="ED552" t="str">
        <v>Migrant Service Center (CAM)</v>
      </c>
      <c r="EE552" t="str">
        <v>Migrants, Refugees and Argentine Social Entrepreneurs (MIRARES)</v>
      </c>
      <c r="EF552" t="str">
        <v>Mision Scalabriniana - Ecuador</v>
      </c>
      <c r="EG552" t="str">
        <v>Missão Paz</v>
      </c>
      <c r="EH552" t="str">
        <v>Museu A CASA</v>
      </c>
      <c r="EI552" t="str">
        <v>Norwegian Refugee Council (NRC)</v>
      </c>
      <c r="EJ552" t="str">
        <v>ONG Migrantes por el Maule</v>
      </c>
      <c r="EK552" t="str">
        <v>ONG Preemptive Love Coalition Colombia</v>
      </c>
      <c r="EL552" t="str">
        <v>Organización Transfomando Vidas</v>
      </c>
      <c r="EM552" t="str">
        <v>Organization of Ibero-American States for Education, Science and Culture (OEI)</v>
      </c>
      <c r="EN552" t="str">
        <v>OXFAM</v>
      </c>
      <c r="EO552" t="str">
        <v>Panamerican Development Foundation</v>
      </c>
      <c r="EP552" t="str">
        <v>Panamerican Health Organization/World Health Organization (PAHO/WHO)</v>
      </c>
      <c r="EQ552" t="str">
        <v>Pastoral of Human Mobility - Peruvian Episcopal Conference</v>
      </c>
      <c r="ER552" t="str">
        <v>Pastoral Service for Migrants National</v>
      </c>
      <c r="ES552" t="str">
        <v>Permanent Human Rights defense Committee (CDH)</v>
      </c>
      <c r="ET552" t="str">
        <v>Pirilampos Institute - Group of visits and voluntary actions in Roraima</v>
      </c>
      <c r="EU552" t="str">
        <v>Plan International</v>
      </c>
      <c r="EV552" t="str">
        <v>Population Program, Faculty of Social Sciences, University of the Republic</v>
      </c>
      <c r="EW552" t="str">
        <v>Profamilia Association</v>
      </c>
      <c r="EX552" t="str">
        <v>Red con Migrantes y Refugiados</v>
      </c>
      <c r="EY552" t="str">
        <v>Red Cross Colombia</v>
      </c>
      <c r="EZ552" t="str">
        <v>Red Cross Ecuador</v>
      </c>
      <c r="FA552" t="str">
        <v>Red Cross Peru</v>
      </c>
      <c r="FB552" t="str">
        <v>Red de Investigaciones en Derechos Humanos - CONICET (Consejo Nacional de Investigaciones Científicas y Técnicas)</v>
      </c>
      <c r="FC552" t="str">
        <v>RET International</v>
      </c>
      <c r="FD552" t="str">
        <v>Salú pa Tur Foundation</v>
      </c>
      <c r="FE552" t="str">
        <v>Salvation Army</v>
      </c>
      <c r="FF552" t="str">
        <v>Samaritan's Purse</v>
      </c>
      <c r="FG552" t="str">
        <v>Save the Children International (SCI)</v>
      </c>
      <c r="FH552" t="str">
        <v>Scalabrini Foundation Chile</v>
      </c>
      <c r="FI552" t="str">
        <v>Sección Peruana de Amnistía Internacional</v>
      </c>
      <c r="FJ552" t="str">
        <v>Serviço Pastoral dos Migrantes do Nordeste</v>
      </c>
      <c r="FK552" t="str">
        <v>Sesame Workshop</v>
      </c>
      <c r="FL552" t="str">
        <v>Si, Da Vida</v>
      </c>
      <c r="FM552" t="str">
        <v>Solidarity and Action Asociation</v>
      </c>
      <c r="FN552" t="str">
        <v>SOS Children's Villages</v>
      </c>
      <c r="FO552" t="str">
        <v>Tarabita Foundation</v>
      </c>
      <c r="FP552" t="str">
        <v>Tearfund</v>
      </c>
      <c r="FQ552" t="str">
        <v>TECHO</v>
      </c>
      <c r="FR552" t="str">
        <v>Terranueva Foundation</v>
      </c>
      <c r="FS552" t="str">
        <v>Terre des Hommes Suisse</v>
      </c>
      <c r="FT552" t="str">
        <v>The Israel Forum for International Humanitarian Aid (IsraAID)</v>
      </c>
      <c r="FU552" t="str">
        <v>Unión Venezolana en Perú</v>
      </c>
      <c r="FV552" t="str">
        <v>United Nations Children's Fund (UNICEF)</v>
      </c>
      <c r="FW552" t="str">
        <v>United Nations Development Programme (UNDP)</v>
      </c>
      <c r="FX552" t="str">
        <v>United Nations Educational, Scientific and Cultural Organization (UNESCO)</v>
      </c>
      <c r="FY552" t="str">
        <v>United Nations Entity for Gender Equality and the Empowerment of Women (UNWOMEN)</v>
      </c>
      <c r="FZ552" t="str">
        <v>United Nations Food and Agricultural Organization (FAO)</v>
      </c>
      <c r="GA552" t="str">
        <v>United Nations High Commissioner for Refugees (UNHCR)</v>
      </c>
      <c r="GB552" t="str">
        <v>United Nations Office of the High Commissioner for Human Rights (OHCHR)</v>
      </c>
      <c r="GC552" t="str">
        <v>United Nations Office on Drugs and Crime (UNODC)</v>
      </c>
      <c r="GD552" t="str">
        <v>United Nations Population Fund (UNFPA)</v>
      </c>
      <c r="GE552" t="str">
        <v>United Nations Programme for Human Settlements (UN Habitat)</v>
      </c>
      <c r="GF552" t="str">
        <v>Vale da Benção Educational and Charitable Association (AEBVB)</v>
      </c>
      <c r="GG552" t="str">
        <v>VenAruba Solidaria</v>
      </c>
      <c r="GH552" t="str">
        <v>Venex Curacao Foundation</v>
      </c>
      <c r="GI552" t="str">
        <v>Venezolanos en Barranquilla</v>
      </c>
      <c r="GJ552" t="str">
        <v>Venezolanos en San Cristóbal</v>
      </c>
      <c r="GK552" t="str">
        <v>Venezuelan Emigrant Foundation (FEV)</v>
      </c>
      <c r="GL552" t="str">
        <v>Vicaría de Pastoral Social Caritas</v>
      </c>
      <c r="GM552" t="str">
        <v>Voices GY</v>
      </c>
      <c r="GN552" t="str">
        <v>We World GVC</v>
      </c>
      <c r="GO552" t="str">
        <v>World Council of Credit Unions</v>
      </c>
      <c r="GP552" t="str">
        <v>World Food Programme (WFP)</v>
      </c>
      <c r="GQ552" t="str">
        <v>World Vision</v>
      </c>
      <c r="GR552" t="str">
        <v>ZOA</v>
      </c>
    </row>
    <row r="553" spans="8:200" x14ac:dyDescent="0.3">
      <c r="H553" t="str" cm="1">
        <f t="array" ref="H553:GR553">TRANSPOSE(_xlfn._xlws.SORT(_xlfn._xlws.FILTER(Table3[Name],ISNUMBER(SEARCH(' Activity Sheet'!D607,Table3[Name])),"Not found"),,1))</f>
        <v>.New Organisation</v>
      </c>
      <c r="I553" t="str">
        <v>ABV - Association of Good with Life</v>
      </c>
      <c r="J553" t="str">
        <v>ACAPS</v>
      </c>
      <c r="K553" t="str">
        <v>Acción y Desarrollo</v>
      </c>
      <c r="L553" t="str">
        <v>ACTED</v>
      </c>
      <c r="M553" t="str">
        <v>Action against Hunger</v>
      </c>
      <c r="N553" t="str">
        <v>ActionAid</v>
      </c>
      <c r="O553" t="str">
        <v>Adventist Development and Relief Agency (ADRA)</v>
      </c>
      <c r="P553" t="str">
        <v>Alas de Colibrí Foundation</v>
      </c>
      <c r="Q553" t="str">
        <v>Alianza por la Solidaridad</v>
      </c>
      <c r="R553" t="str">
        <v>Alianza por Venezuela</v>
      </c>
      <c r="S553" t="str">
        <v>Americares Foundation</v>
      </c>
      <c r="T553" t="str">
        <v>Argentine Commission for Refugees and Migrants (CAREF)</v>
      </c>
      <c r="U553" t="str">
        <v>Asociación Aves</v>
      </c>
      <c r="V553" t="str">
        <v>Asociación de Jubilados y Pensionados Venezolanos en Argentina</v>
      </c>
      <c r="W553" t="str">
        <v>Asociación de Venezolanos en Eloy Alfaro</v>
      </c>
      <c r="X553" t="str">
        <v>Asociación Fundación contra el Hambre Perú</v>
      </c>
      <c r="Y553" t="str">
        <v>Asociación Migrantes Venezolanos</v>
      </c>
      <c r="Z553" t="str">
        <v>Asociación Misioneros de San Carlos Scalabrinianos</v>
      </c>
      <c r="AA553" t="str">
        <v>Asociacion Proteccion Poblacion Vulnerable</v>
      </c>
      <c r="AB553" t="str">
        <v>Asociación Quinta Ola</v>
      </c>
      <c r="AC553" t="str">
        <v>Asociación Salto Ángel</v>
      </c>
      <c r="AD553" t="str">
        <v>Asociación Venezuela en Ecuador AC</v>
      </c>
      <c r="AE553" t="str">
        <v>ASOVENAR</v>
      </c>
      <c r="AF553" t="str">
        <v>Associação Hermanitos</v>
      </c>
      <c r="AG553" t="str">
        <v>AVSI Foundation</v>
      </c>
      <c r="AH553" t="str">
        <v>Bethany Christian Services</v>
      </c>
      <c r="AI553" t="str">
        <v>Blumont</v>
      </c>
      <c r="AJ553" t="str">
        <v>CARE</v>
      </c>
      <c r="AK553" t="str">
        <v>Caritas Brazil</v>
      </c>
      <c r="AL553" t="str">
        <v>Caritas Ecuador</v>
      </c>
      <c r="AM553" t="str">
        <v>Caritas Germany</v>
      </c>
      <c r="AN553" t="str">
        <v>Caritas Manaus</v>
      </c>
      <c r="AO553" t="str">
        <v>Caritas Parana</v>
      </c>
      <c r="AP553" t="str">
        <v>Caritas Peru</v>
      </c>
      <c r="AQ553" t="str">
        <v>Caritas Rio de Janeiro</v>
      </c>
      <c r="AR553" t="str">
        <v>Caritas São Paulo</v>
      </c>
      <c r="AS553" t="str">
        <v>Caritas Switzerland</v>
      </c>
      <c r="AT553" t="str">
        <v>CCEFIRO Association</v>
      </c>
      <c r="AU553" t="str">
        <v>CEDRO</v>
      </c>
      <c r="AV553" t="str">
        <v>Center for Integrated Studies and Programs for Sustainable Development (CIEDS)</v>
      </c>
      <c r="AW553" t="str">
        <v>Center for Migration and Human Rights of the Diocese of Roraima (CMDH)</v>
      </c>
      <c r="AX553" t="str">
        <v>Centro de Atencion Psicosocial (CAPS)</v>
      </c>
      <c r="AY553" t="str">
        <v>CESAL</v>
      </c>
      <c r="AZ553" t="str">
        <v>CESVI-Cooperazione e Sviluppo</v>
      </c>
      <c r="BA553" t="str">
        <v>ChildFund International</v>
      </c>
      <c r="BB553" t="str">
        <v>CHS Alternativo</v>
      </c>
      <c r="BC553" t="str">
        <v>Churún Merú Association</v>
      </c>
      <c r="BD553" t="str">
        <v>Coalición por Venezuela</v>
      </c>
      <c r="BE553" t="str">
        <v>Colonia Foundation of Venezuelans in the Dominican Republic (FUNCOVERD)</v>
      </c>
      <c r="BF553" t="str">
        <v>COLVENZ</v>
      </c>
      <c r="BG553" t="str">
        <v>Compassiva</v>
      </c>
      <c r="BH553" t="str">
        <v>Consejo Interreligioso del Perú - Religiones por la Paz</v>
      </c>
      <c r="BI553" t="str">
        <v>Consorcio ONG OCIPI Y Capellanía Nacional OFICA</v>
      </c>
      <c r="BJ553" t="str">
        <v>COOPI - International Cooperation Foundation</v>
      </c>
      <c r="BK553" t="str">
        <v>Corporación Colectivo Sin Fronteras</v>
      </c>
      <c r="BL553" t="str">
        <v>CRISFE Foundation</v>
      </c>
      <c r="BM553" t="str">
        <v>Cuso International</v>
      </c>
      <c r="BN553" t="str">
        <v>Danielle’s Children Fund (DCF)</v>
      </c>
      <c r="BO553" t="str">
        <v>Danish Refugee Council (DRC)</v>
      </c>
      <c r="BP553" t="str">
        <v>Development Support Association - APOYAR</v>
      </c>
      <c r="BQ553" t="str">
        <v>Diakonie Katastrophenhilfe</v>
      </c>
      <c r="BR553" t="str">
        <v>Diálogo Diverso</v>
      </c>
      <c r="BS553" t="str">
        <v>Doctors of the World</v>
      </c>
      <c r="BT553" t="str">
        <v>Dominican Institute for Integrated Development</v>
      </c>
      <c r="BU553" t="str">
        <v>Duendes y Ángeles Vinotinto República Dominicana</v>
      </c>
      <c r="BV553" t="str">
        <v>Encuentros SJS (Servicio Jesuita de la Solidaridad)</v>
      </c>
      <c r="BW553" t="str">
        <v>Ending Violence Against Migrants</v>
      </c>
      <c r="BX553" t="str">
        <v>Equidad Foundation</v>
      </c>
      <c r="BY553" t="str">
        <v>Equilibrium CenDE</v>
      </c>
      <c r="BZ553" t="str">
        <v>Facultad de Psicología - Universidad de la República (UDELAR)</v>
      </c>
      <c r="CA553" t="str">
        <v>First International Emergency and Solidarités International</v>
      </c>
      <c r="CB553" t="str">
        <v>Fondo Ecuatoriano Populorum Progressio</v>
      </c>
      <c r="CC553" t="str">
        <v>Foro Salud Callao</v>
      </c>
      <c r="CD553" t="str">
        <v>Foundation for the Integration and Development of Latin America (FIDAL)</v>
      </c>
      <c r="CE553" t="str">
        <v>Foundation of the Americas (FUDELA)</v>
      </c>
      <c r="CF553" t="str">
        <v>Fraternity Without Borders</v>
      </c>
      <c r="CG553" t="str">
        <v>Fundación Brisas del Norte</v>
      </c>
      <c r="CH553" t="str">
        <v>Fundación Colombovenezolana Nueva Ilusión</v>
      </c>
      <c r="CI553" t="str">
        <v>Fundación Nakama's</v>
      </c>
      <c r="CJ553" t="str">
        <v>Fundación RadaBer</v>
      </c>
      <c r="CK553" t="str">
        <v>Fundación Scalabrini Bolivia</v>
      </c>
      <c r="CL553" t="str">
        <v>Fundacion Social Vivan los Niños</v>
      </c>
      <c r="CM553" t="str">
        <v>FUNVEAC</v>
      </c>
      <c r="CN553" t="str">
        <v>German Development Cooperation Agency GIZ</v>
      </c>
      <c r="CO553" t="str">
        <v>Globalizate Radio</v>
      </c>
      <c r="CP553" t="str">
        <v>GOAL</v>
      </c>
      <c r="CQ553" t="str">
        <v>Halü Bienestar Humano Foundation (HALU)</v>
      </c>
      <c r="CR553" t="str">
        <v>Heartland Alliance International (HAI)</v>
      </c>
      <c r="CS553" t="str">
        <v>HELVETAS Swiss Intercooperation</v>
      </c>
      <c r="CT553" t="str">
        <v>HIAS</v>
      </c>
      <c r="CU553" t="str">
        <v>Human Rights Defence Curaçao</v>
      </c>
      <c r="CV553" t="str">
        <v>Humanity &amp; Inclusion</v>
      </c>
      <c r="CW553" t="str">
        <v>Humans Analytic</v>
      </c>
      <c r="CX553" t="str">
        <v>Idas y Vueltas Association</v>
      </c>
      <c r="CY553" t="str">
        <v>iMMAP</v>
      </c>
      <c r="CZ553" t="str">
        <v>IMPACT Initiatives (REACH)</v>
      </c>
      <c r="DA553" t="str">
        <v>Inmigrante Feliz Association</v>
      </c>
      <c r="DB553" t="str">
        <v>Institute for Migration and Human Rights (IMDH)</v>
      </c>
      <c r="DC553" t="str">
        <v>Institute of Natural and Cultural Heritage (IPANC)</v>
      </c>
      <c r="DD553" t="str">
        <v>International Committee for the Development of People (CISP)</v>
      </c>
      <c r="DE553" t="str">
        <v>International Federation of the Red Cross (IFRC)</v>
      </c>
      <c r="DF553" t="str">
        <v>International Labour Organization (ILO)</v>
      </c>
      <c r="DG553" t="str">
        <v>International Medical Corps</v>
      </c>
      <c r="DH553" t="str">
        <v>International Organization for Migration (IOM)</v>
      </c>
      <c r="DI553" t="str">
        <v>International Rescue Committee (IRC)</v>
      </c>
      <c r="DJ553" t="str">
        <v>INTERSOS</v>
      </c>
      <c r="DK553" t="str">
        <v>Jesuit Migrant Service (JMS)</v>
      </c>
      <c r="DL553" t="str">
        <v>Jesuit Refugee Service (JRS)</v>
      </c>
      <c r="DM553" t="str">
        <v>Jesuit Service for Migrants and Refugees (JSMR)</v>
      </c>
      <c r="DN553" t="str">
        <v>Joint United Nations Programme on HIV/AIDS (UNAIDS)</v>
      </c>
      <c r="DO553" t="str">
        <v>Kimirina Coorporation</v>
      </c>
      <c r="DP553" t="str">
        <v>La Casita Hispanic Cultural Centre</v>
      </c>
      <c r="DQ553" t="str">
        <v>Latin American Network of Non-Governmental Organizations of Persons with Disabilities and their Families (RIADIS)</v>
      </c>
      <c r="DR553" t="str">
        <v>LGBT+ Movement Brazil</v>
      </c>
      <c r="DS553" t="str">
        <v>Living Water Community (LWC)</v>
      </c>
      <c r="DT553" t="str">
        <v>LLANOVENCOL</v>
      </c>
      <c r="DU553" t="str">
        <v>Lutheran World Federation</v>
      </c>
      <c r="DV553" t="str">
        <v>Lutheran World Relief</v>
      </c>
      <c r="DW553" t="str">
        <v>Malteser International</v>
      </c>
      <c r="DX553" t="str">
        <v>Mana Institute</v>
      </c>
      <c r="DY553" t="str">
        <v>Manos Veneguayas Association</v>
      </c>
      <c r="DZ553" t="str">
        <v>Más Igualdad Perú</v>
      </c>
      <c r="EA553" t="str">
        <v>MedGlobal</v>
      </c>
      <c r="EB553" t="str">
        <v>Medical Teams International</v>
      </c>
      <c r="EC553" t="str">
        <v>Mercy Corps</v>
      </c>
      <c r="ED553" t="str">
        <v>Migrant Service Center (CAM)</v>
      </c>
      <c r="EE553" t="str">
        <v>Migrants, Refugees and Argentine Social Entrepreneurs (MIRARES)</v>
      </c>
      <c r="EF553" t="str">
        <v>Mision Scalabriniana - Ecuador</v>
      </c>
      <c r="EG553" t="str">
        <v>Missão Paz</v>
      </c>
      <c r="EH553" t="str">
        <v>Museu A CASA</v>
      </c>
      <c r="EI553" t="str">
        <v>Norwegian Refugee Council (NRC)</v>
      </c>
      <c r="EJ553" t="str">
        <v>ONG Migrantes por el Maule</v>
      </c>
      <c r="EK553" t="str">
        <v>ONG Preemptive Love Coalition Colombia</v>
      </c>
      <c r="EL553" t="str">
        <v>Organización Transfomando Vidas</v>
      </c>
      <c r="EM553" t="str">
        <v>Organization of Ibero-American States for Education, Science and Culture (OEI)</v>
      </c>
      <c r="EN553" t="str">
        <v>OXFAM</v>
      </c>
      <c r="EO553" t="str">
        <v>Panamerican Development Foundation</v>
      </c>
      <c r="EP553" t="str">
        <v>Panamerican Health Organization/World Health Organization (PAHO/WHO)</v>
      </c>
      <c r="EQ553" t="str">
        <v>Pastoral of Human Mobility - Peruvian Episcopal Conference</v>
      </c>
      <c r="ER553" t="str">
        <v>Pastoral Service for Migrants National</v>
      </c>
      <c r="ES553" t="str">
        <v>Permanent Human Rights defense Committee (CDH)</v>
      </c>
      <c r="ET553" t="str">
        <v>Pirilampos Institute - Group of visits and voluntary actions in Roraima</v>
      </c>
      <c r="EU553" t="str">
        <v>Plan International</v>
      </c>
      <c r="EV553" t="str">
        <v>Population Program, Faculty of Social Sciences, University of the Republic</v>
      </c>
      <c r="EW553" t="str">
        <v>Profamilia Association</v>
      </c>
      <c r="EX553" t="str">
        <v>Red con Migrantes y Refugiados</v>
      </c>
      <c r="EY553" t="str">
        <v>Red Cross Colombia</v>
      </c>
      <c r="EZ553" t="str">
        <v>Red Cross Ecuador</v>
      </c>
      <c r="FA553" t="str">
        <v>Red Cross Peru</v>
      </c>
      <c r="FB553" t="str">
        <v>Red de Investigaciones en Derechos Humanos - CONICET (Consejo Nacional de Investigaciones Científicas y Técnicas)</v>
      </c>
      <c r="FC553" t="str">
        <v>RET International</v>
      </c>
      <c r="FD553" t="str">
        <v>Salú pa Tur Foundation</v>
      </c>
      <c r="FE553" t="str">
        <v>Salvation Army</v>
      </c>
      <c r="FF553" t="str">
        <v>Samaritan's Purse</v>
      </c>
      <c r="FG553" t="str">
        <v>Save the Children International (SCI)</v>
      </c>
      <c r="FH553" t="str">
        <v>Scalabrini Foundation Chile</v>
      </c>
      <c r="FI553" t="str">
        <v>Sección Peruana de Amnistía Internacional</v>
      </c>
      <c r="FJ553" t="str">
        <v>Serviço Pastoral dos Migrantes do Nordeste</v>
      </c>
      <c r="FK553" t="str">
        <v>Sesame Workshop</v>
      </c>
      <c r="FL553" t="str">
        <v>Si, Da Vida</v>
      </c>
      <c r="FM553" t="str">
        <v>Solidarity and Action Asociation</v>
      </c>
      <c r="FN553" t="str">
        <v>SOS Children's Villages</v>
      </c>
      <c r="FO553" t="str">
        <v>Tarabita Foundation</v>
      </c>
      <c r="FP553" t="str">
        <v>Tearfund</v>
      </c>
      <c r="FQ553" t="str">
        <v>TECHO</v>
      </c>
      <c r="FR553" t="str">
        <v>Terranueva Foundation</v>
      </c>
      <c r="FS553" t="str">
        <v>Terre des Hommes Suisse</v>
      </c>
      <c r="FT553" t="str">
        <v>The Israel Forum for International Humanitarian Aid (IsraAID)</v>
      </c>
      <c r="FU553" t="str">
        <v>Unión Venezolana en Perú</v>
      </c>
      <c r="FV553" t="str">
        <v>United Nations Children's Fund (UNICEF)</v>
      </c>
      <c r="FW553" t="str">
        <v>United Nations Development Programme (UNDP)</v>
      </c>
      <c r="FX553" t="str">
        <v>United Nations Educational, Scientific and Cultural Organization (UNESCO)</v>
      </c>
      <c r="FY553" t="str">
        <v>United Nations Entity for Gender Equality and the Empowerment of Women (UNWOMEN)</v>
      </c>
      <c r="FZ553" t="str">
        <v>United Nations Food and Agricultural Organization (FAO)</v>
      </c>
      <c r="GA553" t="str">
        <v>United Nations High Commissioner for Refugees (UNHCR)</v>
      </c>
      <c r="GB553" t="str">
        <v>United Nations Office of the High Commissioner for Human Rights (OHCHR)</v>
      </c>
      <c r="GC553" t="str">
        <v>United Nations Office on Drugs and Crime (UNODC)</v>
      </c>
      <c r="GD553" t="str">
        <v>United Nations Population Fund (UNFPA)</v>
      </c>
      <c r="GE553" t="str">
        <v>United Nations Programme for Human Settlements (UN Habitat)</v>
      </c>
      <c r="GF553" t="str">
        <v>Vale da Benção Educational and Charitable Association (AEBVB)</v>
      </c>
      <c r="GG553" t="str">
        <v>VenAruba Solidaria</v>
      </c>
      <c r="GH553" t="str">
        <v>Venex Curacao Foundation</v>
      </c>
      <c r="GI553" t="str">
        <v>Venezolanos en Barranquilla</v>
      </c>
      <c r="GJ553" t="str">
        <v>Venezolanos en San Cristóbal</v>
      </c>
      <c r="GK553" t="str">
        <v>Venezuelan Emigrant Foundation (FEV)</v>
      </c>
      <c r="GL553" t="str">
        <v>Vicaría de Pastoral Social Caritas</v>
      </c>
      <c r="GM553" t="str">
        <v>Voices GY</v>
      </c>
      <c r="GN553" t="str">
        <v>We World GVC</v>
      </c>
      <c r="GO553" t="str">
        <v>World Council of Credit Unions</v>
      </c>
      <c r="GP553" t="str">
        <v>World Food Programme (WFP)</v>
      </c>
      <c r="GQ553" t="str">
        <v>World Vision</v>
      </c>
      <c r="GR553" t="str">
        <v>ZOA</v>
      </c>
    </row>
    <row r="554" spans="8:200" x14ac:dyDescent="0.3">
      <c r="H554" t="str" cm="1">
        <f t="array" ref="H554:GR554">TRANSPOSE(_xlfn._xlws.SORT(_xlfn._xlws.FILTER(Table3[Name],ISNUMBER(SEARCH(' Activity Sheet'!D608,Table3[Name])),"Not found"),,1))</f>
        <v>.New Organisation</v>
      </c>
      <c r="I554" t="str">
        <v>ABV - Association of Good with Life</v>
      </c>
      <c r="J554" t="str">
        <v>ACAPS</v>
      </c>
      <c r="K554" t="str">
        <v>Acción y Desarrollo</v>
      </c>
      <c r="L554" t="str">
        <v>ACTED</v>
      </c>
      <c r="M554" t="str">
        <v>Action against Hunger</v>
      </c>
      <c r="N554" t="str">
        <v>ActionAid</v>
      </c>
      <c r="O554" t="str">
        <v>Adventist Development and Relief Agency (ADRA)</v>
      </c>
      <c r="P554" t="str">
        <v>Alas de Colibrí Foundation</v>
      </c>
      <c r="Q554" t="str">
        <v>Alianza por la Solidaridad</v>
      </c>
      <c r="R554" t="str">
        <v>Alianza por Venezuela</v>
      </c>
      <c r="S554" t="str">
        <v>Americares Foundation</v>
      </c>
      <c r="T554" t="str">
        <v>Argentine Commission for Refugees and Migrants (CAREF)</v>
      </c>
      <c r="U554" t="str">
        <v>Asociación Aves</v>
      </c>
      <c r="V554" t="str">
        <v>Asociación de Jubilados y Pensionados Venezolanos en Argentina</v>
      </c>
      <c r="W554" t="str">
        <v>Asociación de Venezolanos en Eloy Alfaro</v>
      </c>
      <c r="X554" t="str">
        <v>Asociación Fundación contra el Hambre Perú</v>
      </c>
      <c r="Y554" t="str">
        <v>Asociación Migrantes Venezolanos</v>
      </c>
      <c r="Z554" t="str">
        <v>Asociación Misioneros de San Carlos Scalabrinianos</v>
      </c>
      <c r="AA554" t="str">
        <v>Asociacion Proteccion Poblacion Vulnerable</v>
      </c>
      <c r="AB554" t="str">
        <v>Asociación Quinta Ola</v>
      </c>
      <c r="AC554" t="str">
        <v>Asociación Salto Ángel</v>
      </c>
      <c r="AD554" t="str">
        <v>Asociación Venezuela en Ecuador AC</v>
      </c>
      <c r="AE554" t="str">
        <v>ASOVENAR</v>
      </c>
      <c r="AF554" t="str">
        <v>Associação Hermanitos</v>
      </c>
      <c r="AG554" t="str">
        <v>AVSI Foundation</v>
      </c>
      <c r="AH554" t="str">
        <v>Bethany Christian Services</v>
      </c>
      <c r="AI554" t="str">
        <v>Blumont</v>
      </c>
      <c r="AJ554" t="str">
        <v>CARE</v>
      </c>
      <c r="AK554" t="str">
        <v>Caritas Brazil</v>
      </c>
      <c r="AL554" t="str">
        <v>Caritas Ecuador</v>
      </c>
      <c r="AM554" t="str">
        <v>Caritas Germany</v>
      </c>
      <c r="AN554" t="str">
        <v>Caritas Manaus</v>
      </c>
      <c r="AO554" t="str">
        <v>Caritas Parana</v>
      </c>
      <c r="AP554" t="str">
        <v>Caritas Peru</v>
      </c>
      <c r="AQ554" t="str">
        <v>Caritas Rio de Janeiro</v>
      </c>
      <c r="AR554" t="str">
        <v>Caritas São Paulo</v>
      </c>
      <c r="AS554" t="str">
        <v>Caritas Switzerland</v>
      </c>
      <c r="AT554" t="str">
        <v>CCEFIRO Association</v>
      </c>
      <c r="AU554" t="str">
        <v>CEDRO</v>
      </c>
      <c r="AV554" t="str">
        <v>Center for Integrated Studies and Programs for Sustainable Development (CIEDS)</v>
      </c>
      <c r="AW554" t="str">
        <v>Center for Migration and Human Rights of the Diocese of Roraima (CMDH)</v>
      </c>
      <c r="AX554" t="str">
        <v>Centro de Atencion Psicosocial (CAPS)</v>
      </c>
      <c r="AY554" t="str">
        <v>CESAL</v>
      </c>
      <c r="AZ554" t="str">
        <v>CESVI-Cooperazione e Sviluppo</v>
      </c>
      <c r="BA554" t="str">
        <v>ChildFund International</v>
      </c>
      <c r="BB554" t="str">
        <v>CHS Alternativo</v>
      </c>
      <c r="BC554" t="str">
        <v>Churún Merú Association</v>
      </c>
      <c r="BD554" t="str">
        <v>Coalición por Venezuela</v>
      </c>
      <c r="BE554" t="str">
        <v>Colonia Foundation of Venezuelans in the Dominican Republic (FUNCOVERD)</v>
      </c>
      <c r="BF554" t="str">
        <v>COLVENZ</v>
      </c>
      <c r="BG554" t="str">
        <v>Compassiva</v>
      </c>
      <c r="BH554" t="str">
        <v>Consejo Interreligioso del Perú - Religiones por la Paz</v>
      </c>
      <c r="BI554" t="str">
        <v>Consorcio ONG OCIPI Y Capellanía Nacional OFICA</v>
      </c>
      <c r="BJ554" t="str">
        <v>COOPI - International Cooperation Foundation</v>
      </c>
      <c r="BK554" t="str">
        <v>Corporación Colectivo Sin Fronteras</v>
      </c>
      <c r="BL554" t="str">
        <v>CRISFE Foundation</v>
      </c>
      <c r="BM554" t="str">
        <v>Cuso International</v>
      </c>
      <c r="BN554" t="str">
        <v>Danielle’s Children Fund (DCF)</v>
      </c>
      <c r="BO554" t="str">
        <v>Danish Refugee Council (DRC)</v>
      </c>
      <c r="BP554" t="str">
        <v>Development Support Association - APOYAR</v>
      </c>
      <c r="BQ554" t="str">
        <v>Diakonie Katastrophenhilfe</v>
      </c>
      <c r="BR554" t="str">
        <v>Diálogo Diverso</v>
      </c>
      <c r="BS554" t="str">
        <v>Doctors of the World</v>
      </c>
      <c r="BT554" t="str">
        <v>Dominican Institute for Integrated Development</v>
      </c>
      <c r="BU554" t="str">
        <v>Duendes y Ángeles Vinotinto República Dominicana</v>
      </c>
      <c r="BV554" t="str">
        <v>Encuentros SJS (Servicio Jesuita de la Solidaridad)</v>
      </c>
      <c r="BW554" t="str">
        <v>Ending Violence Against Migrants</v>
      </c>
      <c r="BX554" t="str">
        <v>Equidad Foundation</v>
      </c>
      <c r="BY554" t="str">
        <v>Equilibrium CenDE</v>
      </c>
      <c r="BZ554" t="str">
        <v>Facultad de Psicología - Universidad de la República (UDELAR)</v>
      </c>
      <c r="CA554" t="str">
        <v>First International Emergency and Solidarités International</v>
      </c>
      <c r="CB554" t="str">
        <v>Fondo Ecuatoriano Populorum Progressio</v>
      </c>
      <c r="CC554" t="str">
        <v>Foro Salud Callao</v>
      </c>
      <c r="CD554" t="str">
        <v>Foundation for the Integration and Development of Latin America (FIDAL)</v>
      </c>
      <c r="CE554" t="str">
        <v>Foundation of the Americas (FUDELA)</v>
      </c>
      <c r="CF554" t="str">
        <v>Fraternity Without Borders</v>
      </c>
      <c r="CG554" t="str">
        <v>Fundación Brisas del Norte</v>
      </c>
      <c r="CH554" t="str">
        <v>Fundación Colombovenezolana Nueva Ilusión</v>
      </c>
      <c r="CI554" t="str">
        <v>Fundación Nakama's</v>
      </c>
      <c r="CJ554" t="str">
        <v>Fundación RadaBer</v>
      </c>
      <c r="CK554" t="str">
        <v>Fundación Scalabrini Bolivia</v>
      </c>
      <c r="CL554" t="str">
        <v>Fundacion Social Vivan los Niños</v>
      </c>
      <c r="CM554" t="str">
        <v>FUNVEAC</v>
      </c>
      <c r="CN554" t="str">
        <v>German Development Cooperation Agency GIZ</v>
      </c>
      <c r="CO554" t="str">
        <v>Globalizate Radio</v>
      </c>
      <c r="CP554" t="str">
        <v>GOAL</v>
      </c>
      <c r="CQ554" t="str">
        <v>Halü Bienestar Humano Foundation (HALU)</v>
      </c>
      <c r="CR554" t="str">
        <v>Heartland Alliance International (HAI)</v>
      </c>
      <c r="CS554" t="str">
        <v>HELVETAS Swiss Intercooperation</v>
      </c>
      <c r="CT554" t="str">
        <v>HIAS</v>
      </c>
      <c r="CU554" t="str">
        <v>Human Rights Defence Curaçao</v>
      </c>
      <c r="CV554" t="str">
        <v>Humanity &amp; Inclusion</v>
      </c>
      <c r="CW554" t="str">
        <v>Humans Analytic</v>
      </c>
      <c r="CX554" t="str">
        <v>Idas y Vueltas Association</v>
      </c>
      <c r="CY554" t="str">
        <v>iMMAP</v>
      </c>
      <c r="CZ554" t="str">
        <v>IMPACT Initiatives (REACH)</v>
      </c>
      <c r="DA554" t="str">
        <v>Inmigrante Feliz Association</v>
      </c>
      <c r="DB554" t="str">
        <v>Institute for Migration and Human Rights (IMDH)</v>
      </c>
      <c r="DC554" t="str">
        <v>Institute of Natural and Cultural Heritage (IPANC)</v>
      </c>
      <c r="DD554" t="str">
        <v>International Committee for the Development of People (CISP)</v>
      </c>
      <c r="DE554" t="str">
        <v>International Federation of the Red Cross (IFRC)</v>
      </c>
      <c r="DF554" t="str">
        <v>International Labour Organization (ILO)</v>
      </c>
      <c r="DG554" t="str">
        <v>International Medical Corps</v>
      </c>
      <c r="DH554" t="str">
        <v>International Organization for Migration (IOM)</v>
      </c>
      <c r="DI554" t="str">
        <v>International Rescue Committee (IRC)</v>
      </c>
      <c r="DJ554" t="str">
        <v>INTERSOS</v>
      </c>
      <c r="DK554" t="str">
        <v>Jesuit Migrant Service (JMS)</v>
      </c>
      <c r="DL554" t="str">
        <v>Jesuit Refugee Service (JRS)</v>
      </c>
      <c r="DM554" t="str">
        <v>Jesuit Service for Migrants and Refugees (JSMR)</v>
      </c>
      <c r="DN554" t="str">
        <v>Joint United Nations Programme on HIV/AIDS (UNAIDS)</v>
      </c>
      <c r="DO554" t="str">
        <v>Kimirina Coorporation</v>
      </c>
      <c r="DP554" t="str">
        <v>La Casita Hispanic Cultural Centre</v>
      </c>
      <c r="DQ554" t="str">
        <v>Latin American Network of Non-Governmental Organizations of Persons with Disabilities and their Families (RIADIS)</v>
      </c>
      <c r="DR554" t="str">
        <v>LGBT+ Movement Brazil</v>
      </c>
      <c r="DS554" t="str">
        <v>Living Water Community (LWC)</v>
      </c>
      <c r="DT554" t="str">
        <v>LLANOVENCOL</v>
      </c>
      <c r="DU554" t="str">
        <v>Lutheran World Federation</v>
      </c>
      <c r="DV554" t="str">
        <v>Lutheran World Relief</v>
      </c>
      <c r="DW554" t="str">
        <v>Malteser International</v>
      </c>
      <c r="DX554" t="str">
        <v>Mana Institute</v>
      </c>
      <c r="DY554" t="str">
        <v>Manos Veneguayas Association</v>
      </c>
      <c r="DZ554" t="str">
        <v>Más Igualdad Perú</v>
      </c>
      <c r="EA554" t="str">
        <v>MedGlobal</v>
      </c>
      <c r="EB554" t="str">
        <v>Medical Teams International</v>
      </c>
      <c r="EC554" t="str">
        <v>Mercy Corps</v>
      </c>
      <c r="ED554" t="str">
        <v>Migrant Service Center (CAM)</v>
      </c>
      <c r="EE554" t="str">
        <v>Migrants, Refugees and Argentine Social Entrepreneurs (MIRARES)</v>
      </c>
      <c r="EF554" t="str">
        <v>Mision Scalabriniana - Ecuador</v>
      </c>
      <c r="EG554" t="str">
        <v>Missão Paz</v>
      </c>
      <c r="EH554" t="str">
        <v>Museu A CASA</v>
      </c>
      <c r="EI554" t="str">
        <v>Norwegian Refugee Council (NRC)</v>
      </c>
      <c r="EJ554" t="str">
        <v>ONG Migrantes por el Maule</v>
      </c>
      <c r="EK554" t="str">
        <v>ONG Preemptive Love Coalition Colombia</v>
      </c>
      <c r="EL554" t="str">
        <v>Organización Transfomando Vidas</v>
      </c>
      <c r="EM554" t="str">
        <v>Organization of Ibero-American States for Education, Science and Culture (OEI)</v>
      </c>
      <c r="EN554" t="str">
        <v>OXFAM</v>
      </c>
      <c r="EO554" t="str">
        <v>Panamerican Development Foundation</v>
      </c>
      <c r="EP554" t="str">
        <v>Panamerican Health Organization/World Health Organization (PAHO/WHO)</v>
      </c>
      <c r="EQ554" t="str">
        <v>Pastoral of Human Mobility - Peruvian Episcopal Conference</v>
      </c>
      <c r="ER554" t="str">
        <v>Pastoral Service for Migrants National</v>
      </c>
      <c r="ES554" t="str">
        <v>Permanent Human Rights defense Committee (CDH)</v>
      </c>
      <c r="ET554" t="str">
        <v>Pirilampos Institute - Group of visits and voluntary actions in Roraima</v>
      </c>
      <c r="EU554" t="str">
        <v>Plan International</v>
      </c>
      <c r="EV554" t="str">
        <v>Population Program, Faculty of Social Sciences, University of the Republic</v>
      </c>
      <c r="EW554" t="str">
        <v>Profamilia Association</v>
      </c>
      <c r="EX554" t="str">
        <v>Red con Migrantes y Refugiados</v>
      </c>
      <c r="EY554" t="str">
        <v>Red Cross Colombia</v>
      </c>
      <c r="EZ554" t="str">
        <v>Red Cross Ecuador</v>
      </c>
      <c r="FA554" t="str">
        <v>Red Cross Peru</v>
      </c>
      <c r="FB554" t="str">
        <v>Red de Investigaciones en Derechos Humanos - CONICET (Consejo Nacional de Investigaciones Científicas y Técnicas)</v>
      </c>
      <c r="FC554" t="str">
        <v>RET International</v>
      </c>
      <c r="FD554" t="str">
        <v>Salú pa Tur Foundation</v>
      </c>
      <c r="FE554" t="str">
        <v>Salvation Army</v>
      </c>
      <c r="FF554" t="str">
        <v>Samaritan's Purse</v>
      </c>
      <c r="FG554" t="str">
        <v>Save the Children International (SCI)</v>
      </c>
      <c r="FH554" t="str">
        <v>Scalabrini Foundation Chile</v>
      </c>
      <c r="FI554" t="str">
        <v>Sección Peruana de Amnistía Internacional</v>
      </c>
      <c r="FJ554" t="str">
        <v>Serviço Pastoral dos Migrantes do Nordeste</v>
      </c>
      <c r="FK554" t="str">
        <v>Sesame Workshop</v>
      </c>
      <c r="FL554" t="str">
        <v>Si, Da Vida</v>
      </c>
      <c r="FM554" t="str">
        <v>Solidarity and Action Asociation</v>
      </c>
      <c r="FN554" t="str">
        <v>SOS Children's Villages</v>
      </c>
      <c r="FO554" t="str">
        <v>Tarabita Foundation</v>
      </c>
      <c r="FP554" t="str">
        <v>Tearfund</v>
      </c>
      <c r="FQ554" t="str">
        <v>TECHO</v>
      </c>
      <c r="FR554" t="str">
        <v>Terranueva Foundation</v>
      </c>
      <c r="FS554" t="str">
        <v>Terre des Hommes Suisse</v>
      </c>
      <c r="FT554" t="str">
        <v>The Israel Forum for International Humanitarian Aid (IsraAID)</v>
      </c>
      <c r="FU554" t="str">
        <v>Unión Venezolana en Perú</v>
      </c>
      <c r="FV554" t="str">
        <v>United Nations Children's Fund (UNICEF)</v>
      </c>
      <c r="FW554" t="str">
        <v>United Nations Development Programme (UNDP)</v>
      </c>
      <c r="FX554" t="str">
        <v>United Nations Educational, Scientific and Cultural Organization (UNESCO)</v>
      </c>
      <c r="FY554" t="str">
        <v>United Nations Entity for Gender Equality and the Empowerment of Women (UNWOMEN)</v>
      </c>
      <c r="FZ554" t="str">
        <v>United Nations Food and Agricultural Organization (FAO)</v>
      </c>
      <c r="GA554" t="str">
        <v>United Nations High Commissioner for Refugees (UNHCR)</v>
      </c>
      <c r="GB554" t="str">
        <v>United Nations Office of the High Commissioner for Human Rights (OHCHR)</v>
      </c>
      <c r="GC554" t="str">
        <v>United Nations Office on Drugs and Crime (UNODC)</v>
      </c>
      <c r="GD554" t="str">
        <v>United Nations Population Fund (UNFPA)</v>
      </c>
      <c r="GE554" t="str">
        <v>United Nations Programme for Human Settlements (UN Habitat)</v>
      </c>
      <c r="GF554" t="str">
        <v>Vale da Benção Educational and Charitable Association (AEBVB)</v>
      </c>
      <c r="GG554" t="str">
        <v>VenAruba Solidaria</v>
      </c>
      <c r="GH554" t="str">
        <v>Venex Curacao Foundation</v>
      </c>
      <c r="GI554" t="str">
        <v>Venezolanos en Barranquilla</v>
      </c>
      <c r="GJ554" t="str">
        <v>Venezolanos en San Cristóbal</v>
      </c>
      <c r="GK554" t="str">
        <v>Venezuelan Emigrant Foundation (FEV)</v>
      </c>
      <c r="GL554" t="str">
        <v>Vicaría de Pastoral Social Caritas</v>
      </c>
      <c r="GM554" t="str">
        <v>Voices GY</v>
      </c>
      <c r="GN554" t="str">
        <v>We World GVC</v>
      </c>
      <c r="GO554" t="str">
        <v>World Council of Credit Unions</v>
      </c>
      <c r="GP554" t="str">
        <v>World Food Programme (WFP)</v>
      </c>
      <c r="GQ554" t="str">
        <v>World Vision</v>
      </c>
      <c r="GR554" t="str">
        <v>ZOA</v>
      </c>
    </row>
    <row r="555" spans="8:200" x14ac:dyDescent="0.3">
      <c r="H555" t="str" cm="1">
        <f t="array" ref="H555:GR555">TRANSPOSE(_xlfn._xlws.SORT(_xlfn._xlws.FILTER(Table3[Name],ISNUMBER(SEARCH(' Activity Sheet'!D609,Table3[Name])),"Not found"),,1))</f>
        <v>.New Organisation</v>
      </c>
      <c r="I555" t="str">
        <v>ABV - Association of Good with Life</v>
      </c>
      <c r="J555" t="str">
        <v>ACAPS</v>
      </c>
      <c r="K555" t="str">
        <v>Acción y Desarrollo</v>
      </c>
      <c r="L555" t="str">
        <v>ACTED</v>
      </c>
      <c r="M555" t="str">
        <v>Action against Hunger</v>
      </c>
      <c r="N555" t="str">
        <v>ActionAid</v>
      </c>
      <c r="O555" t="str">
        <v>Adventist Development and Relief Agency (ADRA)</v>
      </c>
      <c r="P555" t="str">
        <v>Alas de Colibrí Foundation</v>
      </c>
      <c r="Q555" t="str">
        <v>Alianza por la Solidaridad</v>
      </c>
      <c r="R555" t="str">
        <v>Alianza por Venezuela</v>
      </c>
      <c r="S555" t="str">
        <v>Americares Foundation</v>
      </c>
      <c r="T555" t="str">
        <v>Argentine Commission for Refugees and Migrants (CAREF)</v>
      </c>
      <c r="U555" t="str">
        <v>Asociación Aves</v>
      </c>
      <c r="V555" t="str">
        <v>Asociación de Jubilados y Pensionados Venezolanos en Argentina</v>
      </c>
      <c r="W555" t="str">
        <v>Asociación de Venezolanos en Eloy Alfaro</v>
      </c>
      <c r="X555" t="str">
        <v>Asociación Fundación contra el Hambre Perú</v>
      </c>
      <c r="Y555" t="str">
        <v>Asociación Migrantes Venezolanos</v>
      </c>
      <c r="Z555" t="str">
        <v>Asociación Misioneros de San Carlos Scalabrinianos</v>
      </c>
      <c r="AA555" t="str">
        <v>Asociacion Proteccion Poblacion Vulnerable</v>
      </c>
      <c r="AB555" t="str">
        <v>Asociación Quinta Ola</v>
      </c>
      <c r="AC555" t="str">
        <v>Asociación Salto Ángel</v>
      </c>
      <c r="AD555" t="str">
        <v>Asociación Venezuela en Ecuador AC</v>
      </c>
      <c r="AE555" t="str">
        <v>ASOVENAR</v>
      </c>
      <c r="AF555" t="str">
        <v>Associação Hermanitos</v>
      </c>
      <c r="AG555" t="str">
        <v>AVSI Foundation</v>
      </c>
      <c r="AH555" t="str">
        <v>Bethany Christian Services</v>
      </c>
      <c r="AI555" t="str">
        <v>Blumont</v>
      </c>
      <c r="AJ555" t="str">
        <v>CARE</v>
      </c>
      <c r="AK555" t="str">
        <v>Caritas Brazil</v>
      </c>
      <c r="AL555" t="str">
        <v>Caritas Ecuador</v>
      </c>
      <c r="AM555" t="str">
        <v>Caritas Germany</v>
      </c>
      <c r="AN555" t="str">
        <v>Caritas Manaus</v>
      </c>
      <c r="AO555" t="str">
        <v>Caritas Parana</v>
      </c>
      <c r="AP555" t="str">
        <v>Caritas Peru</v>
      </c>
      <c r="AQ555" t="str">
        <v>Caritas Rio de Janeiro</v>
      </c>
      <c r="AR555" t="str">
        <v>Caritas São Paulo</v>
      </c>
      <c r="AS555" t="str">
        <v>Caritas Switzerland</v>
      </c>
      <c r="AT555" t="str">
        <v>CCEFIRO Association</v>
      </c>
      <c r="AU555" t="str">
        <v>CEDRO</v>
      </c>
      <c r="AV555" t="str">
        <v>Center for Integrated Studies and Programs for Sustainable Development (CIEDS)</v>
      </c>
      <c r="AW555" t="str">
        <v>Center for Migration and Human Rights of the Diocese of Roraima (CMDH)</v>
      </c>
      <c r="AX555" t="str">
        <v>Centro de Atencion Psicosocial (CAPS)</v>
      </c>
      <c r="AY555" t="str">
        <v>CESAL</v>
      </c>
      <c r="AZ555" t="str">
        <v>CESVI-Cooperazione e Sviluppo</v>
      </c>
      <c r="BA555" t="str">
        <v>ChildFund International</v>
      </c>
      <c r="BB555" t="str">
        <v>CHS Alternativo</v>
      </c>
      <c r="BC555" t="str">
        <v>Churún Merú Association</v>
      </c>
      <c r="BD555" t="str">
        <v>Coalición por Venezuela</v>
      </c>
      <c r="BE555" t="str">
        <v>Colonia Foundation of Venezuelans in the Dominican Republic (FUNCOVERD)</v>
      </c>
      <c r="BF555" t="str">
        <v>COLVENZ</v>
      </c>
      <c r="BG555" t="str">
        <v>Compassiva</v>
      </c>
      <c r="BH555" t="str">
        <v>Consejo Interreligioso del Perú - Religiones por la Paz</v>
      </c>
      <c r="BI555" t="str">
        <v>Consorcio ONG OCIPI Y Capellanía Nacional OFICA</v>
      </c>
      <c r="BJ555" t="str">
        <v>COOPI - International Cooperation Foundation</v>
      </c>
      <c r="BK555" t="str">
        <v>Corporación Colectivo Sin Fronteras</v>
      </c>
      <c r="BL555" t="str">
        <v>CRISFE Foundation</v>
      </c>
      <c r="BM555" t="str">
        <v>Cuso International</v>
      </c>
      <c r="BN555" t="str">
        <v>Danielle’s Children Fund (DCF)</v>
      </c>
      <c r="BO555" t="str">
        <v>Danish Refugee Council (DRC)</v>
      </c>
      <c r="BP555" t="str">
        <v>Development Support Association - APOYAR</v>
      </c>
      <c r="BQ555" t="str">
        <v>Diakonie Katastrophenhilfe</v>
      </c>
      <c r="BR555" t="str">
        <v>Diálogo Diverso</v>
      </c>
      <c r="BS555" t="str">
        <v>Doctors of the World</v>
      </c>
      <c r="BT555" t="str">
        <v>Dominican Institute for Integrated Development</v>
      </c>
      <c r="BU555" t="str">
        <v>Duendes y Ángeles Vinotinto República Dominicana</v>
      </c>
      <c r="BV555" t="str">
        <v>Encuentros SJS (Servicio Jesuita de la Solidaridad)</v>
      </c>
      <c r="BW555" t="str">
        <v>Ending Violence Against Migrants</v>
      </c>
      <c r="BX555" t="str">
        <v>Equidad Foundation</v>
      </c>
      <c r="BY555" t="str">
        <v>Equilibrium CenDE</v>
      </c>
      <c r="BZ555" t="str">
        <v>Facultad de Psicología - Universidad de la República (UDELAR)</v>
      </c>
      <c r="CA555" t="str">
        <v>First International Emergency and Solidarités International</v>
      </c>
      <c r="CB555" t="str">
        <v>Fondo Ecuatoriano Populorum Progressio</v>
      </c>
      <c r="CC555" t="str">
        <v>Foro Salud Callao</v>
      </c>
      <c r="CD555" t="str">
        <v>Foundation for the Integration and Development of Latin America (FIDAL)</v>
      </c>
      <c r="CE555" t="str">
        <v>Foundation of the Americas (FUDELA)</v>
      </c>
      <c r="CF555" t="str">
        <v>Fraternity Without Borders</v>
      </c>
      <c r="CG555" t="str">
        <v>Fundación Brisas del Norte</v>
      </c>
      <c r="CH555" t="str">
        <v>Fundación Colombovenezolana Nueva Ilusión</v>
      </c>
      <c r="CI555" t="str">
        <v>Fundación Nakama's</v>
      </c>
      <c r="CJ555" t="str">
        <v>Fundación RadaBer</v>
      </c>
      <c r="CK555" t="str">
        <v>Fundación Scalabrini Bolivia</v>
      </c>
      <c r="CL555" t="str">
        <v>Fundacion Social Vivan los Niños</v>
      </c>
      <c r="CM555" t="str">
        <v>FUNVEAC</v>
      </c>
      <c r="CN555" t="str">
        <v>German Development Cooperation Agency GIZ</v>
      </c>
      <c r="CO555" t="str">
        <v>Globalizate Radio</v>
      </c>
      <c r="CP555" t="str">
        <v>GOAL</v>
      </c>
      <c r="CQ555" t="str">
        <v>Halü Bienestar Humano Foundation (HALU)</v>
      </c>
      <c r="CR555" t="str">
        <v>Heartland Alliance International (HAI)</v>
      </c>
      <c r="CS555" t="str">
        <v>HELVETAS Swiss Intercooperation</v>
      </c>
      <c r="CT555" t="str">
        <v>HIAS</v>
      </c>
      <c r="CU555" t="str">
        <v>Human Rights Defence Curaçao</v>
      </c>
      <c r="CV555" t="str">
        <v>Humanity &amp; Inclusion</v>
      </c>
      <c r="CW555" t="str">
        <v>Humans Analytic</v>
      </c>
      <c r="CX555" t="str">
        <v>Idas y Vueltas Association</v>
      </c>
      <c r="CY555" t="str">
        <v>iMMAP</v>
      </c>
      <c r="CZ555" t="str">
        <v>IMPACT Initiatives (REACH)</v>
      </c>
      <c r="DA555" t="str">
        <v>Inmigrante Feliz Association</v>
      </c>
      <c r="DB555" t="str">
        <v>Institute for Migration and Human Rights (IMDH)</v>
      </c>
      <c r="DC555" t="str">
        <v>Institute of Natural and Cultural Heritage (IPANC)</v>
      </c>
      <c r="DD555" t="str">
        <v>International Committee for the Development of People (CISP)</v>
      </c>
      <c r="DE555" t="str">
        <v>International Federation of the Red Cross (IFRC)</v>
      </c>
      <c r="DF555" t="str">
        <v>International Labour Organization (ILO)</v>
      </c>
      <c r="DG555" t="str">
        <v>International Medical Corps</v>
      </c>
      <c r="DH555" t="str">
        <v>International Organization for Migration (IOM)</v>
      </c>
      <c r="DI555" t="str">
        <v>International Rescue Committee (IRC)</v>
      </c>
      <c r="DJ555" t="str">
        <v>INTERSOS</v>
      </c>
      <c r="DK555" t="str">
        <v>Jesuit Migrant Service (JMS)</v>
      </c>
      <c r="DL555" t="str">
        <v>Jesuit Refugee Service (JRS)</v>
      </c>
      <c r="DM555" t="str">
        <v>Jesuit Service for Migrants and Refugees (JSMR)</v>
      </c>
      <c r="DN555" t="str">
        <v>Joint United Nations Programme on HIV/AIDS (UNAIDS)</v>
      </c>
      <c r="DO555" t="str">
        <v>Kimirina Coorporation</v>
      </c>
      <c r="DP555" t="str">
        <v>La Casita Hispanic Cultural Centre</v>
      </c>
      <c r="DQ555" t="str">
        <v>Latin American Network of Non-Governmental Organizations of Persons with Disabilities and their Families (RIADIS)</v>
      </c>
      <c r="DR555" t="str">
        <v>LGBT+ Movement Brazil</v>
      </c>
      <c r="DS555" t="str">
        <v>Living Water Community (LWC)</v>
      </c>
      <c r="DT555" t="str">
        <v>LLANOVENCOL</v>
      </c>
      <c r="DU555" t="str">
        <v>Lutheran World Federation</v>
      </c>
      <c r="DV555" t="str">
        <v>Lutheran World Relief</v>
      </c>
      <c r="DW555" t="str">
        <v>Malteser International</v>
      </c>
      <c r="DX555" t="str">
        <v>Mana Institute</v>
      </c>
      <c r="DY555" t="str">
        <v>Manos Veneguayas Association</v>
      </c>
      <c r="DZ555" t="str">
        <v>Más Igualdad Perú</v>
      </c>
      <c r="EA555" t="str">
        <v>MedGlobal</v>
      </c>
      <c r="EB555" t="str">
        <v>Medical Teams International</v>
      </c>
      <c r="EC555" t="str">
        <v>Mercy Corps</v>
      </c>
      <c r="ED555" t="str">
        <v>Migrant Service Center (CAM)</v>
      </c>
      <c r="EE555" t="str">
        <v>Migrants, Refugees and Argentine Social Entrepreneurs (MIRARES)</v>
      </c>
      <c r="EF555" t="str">
        <v>Mision Scalabriniana - Ecuador</v>
      </c>
      <c r="EG555" t="str">
        <v>Missão Paz</v>
      </c>
      <c r="EH555" t="str">
        <v>Museu A CASA</v>
      </c>
      <c r="EI555" t="str">
        <v>Norwegian Refugee Council (NRC)</v>
      </c>
      <c r="EJ555" t="str">
        <v>ONG Migrantes por el Maule</v>
      </c>
      <c r="EK555" t="str">
        <v>ONG Preemptive Love Coalition Colombia</v>
      </c>
      <c r="EL555" t="str">
        <v>Organización Transfomando Vidas</v>
      </c>
      <c r="EM555" t="str">
        <v>Organization of Ibero-American States for Education, Science and Culture (OEI)</v>
      </c>
      <c r="EN555" t="str">
        <v>OXFAM</v>
      </c>
      <c r="EO555" t="str">
        <v>Panamerican Development Foundation</v>
      </c>
      <c r="EP555" t="str">
        <v>Panamerican Health Organization/World Health Organization (PAHO/WHO)</v>
      </c>
      <c r="EQ555" t="str">
        <v>Pastoral of Human Mobility - Peruvian Episcopal Conference</v>
      </c>
      <c r="ER555" t="str">
        <v>Pastoral Service for Migrants National</v>
      </c>
      <c r="ES555" t="str">
        <v>Permanent Human Rights defense Committee (CDH)</v>
      </c>
      <c r="ET555" t="str">
        <v>Pirilampos Institute - Group of visits and voluntary actions in Roraima</v>
      </c>
      <c r="EU555" t="str">
        <v>Plan International</v>
      </c>
      <c r="EV555" t="str">
        <v>Population Program, Faculty of Social Sciences, University of the Republic</v>
      </c>
      <c r="EW555" t="str">
        <v>Profamilia Association</v>
      </c>
      <c r="EX555" t="str">
        <v>Red con Migrantes y Refugiados</v>
      </c>
      <c r="EY555" t="str">
        <v>Red Cross Colombia</v>
      </c>
      <c r="EZ555" t="str">
        <v>Red Cross Ecuador</v>
      </c>
      <c r="FA555" t="str">
        <v>Red Cross Peru</v>
      </c>
      <c r="FB555" t="str">
        <v>Red de Investigaciones en Derechos Humanos - CONICET (Consejo Nacional de Investigaciones Científicas y Técnicas)</v>
      </c>
      <c r="FC555" t="str">
        <v>RET International</v>
      </c>
      <c r="FD555" t="str">
        <v>Salú pa Tur Foundation</v>
      </c>
      <c r="FE555" t="str">
        <v>Salvation Army</v>
      </c>
      <c r="FF555" t="str">
        <v>Samaritan's Purse</v>
      </c>
      <c r="FG555" t="str">
        <v>Save the Children International (SCI)</v>
      </c>
      <c r="FH555" t="str">
        <v>Scalabrini Foundation Chile</v>
      </c>
      <c r="FI555" t="str">
        <v>Sección Peruana de Amnistía Internacional</v>
      </c>
      <c r="FJ555" t="str">
        <v>Serviço Pastoral dos Migrantes do Nordeste</v>
      </c>
      <c r="FK555" t="str">
        <v>Sesame Workshop</v>
      </c>
      <c r="FL555" t="str">
        <v>Si, Da Vida</v>
      </c>
      <c r="FM555" t="str">
        <v>Solidarity and Action Asociation</v>
      </c>
      <c r="FN555" t="str">
        <v>SOS Children's Villages</v>
      </c>
      <c r="FO555" t="str">
        <v>Tarabita Foundation</v>
      </c>
      <c r="FP555" t="str">
        <v>Tearfund</v>
      </c>
      <c r="FQ555" t="str">
        <v>TECHO</v>
      </c>
      <c r="FR555" t="str">
        <v>Terranueva Foundation</v>
      </c>
      <c r="FS555" t="str">
        <v>Terre des Hommes Suisse</v>
      </c>
      <c r="FT555" t="str">
        <v>The Israel Forum for International Humanitarian Aid (IsraAID)</v>
      </c>
      <c r="FU555" t="str">
        <v>Unión Venezolana en Perú</v>
      </c>
      <c r="FV555" t="str">
        <v>United Nations Children's Fund (UNICEF)</v>
      </c>
      <c r="FW555" t="str">
        <v>United Nations Development Programme (UNDP)</v>
      </c>
      <c r="FX555" t="str">
        <v>United Nations Educational, Scientific and Cultural Organization (UNESCO)</v>
      </c>
      <c r="FY555" t="str">
        <v>United Nations Entity for Gender Equality and the Empowerment of Women (UNWOMEN)</v>
      </c>
      <c r="FZ555" t="str">
        <v>United Nations Food and Agricultural Organization (FAO)</v>
      </c>
      <c r="GA555" t="str">
        <v>United Nations High Commissioner for Refugees (UNHCR)</v>
      </c>
      <c r="GB555" t="str">
        <v>United Nations Office of the High Commissioner for Human Rights (OHCHR)</v>
      </c>
      <c r="GC555" t="str">
        <v>United Nations Office on Drugs and Crime (UNODC)</v>
      </c>
      <c r="GD555" t="str">
        <v>United Nations Population Fund (UNFPA)</v>
      </c>
      <c r="GE555" t="str">
        <v>United Nations Programme for Human Settlements (UN Habitat)</v>
      </c>
      <c r="GF555" t="str">
        <v>Vale da Benção Educational and Charitable Association (AEBVB)</v>
      </c>
      <c r="GG555" t="str">
        <v>VenAruba Solidaria</v>
      </c>
      <c r="GH555" t="str">
        <v>Venex Curacao Foundation</v>
      </c>
      <c r="GI555" t="str">
        <v>Venezolanos en Barranquilla</v>
      </c>
      <c r="GJ555" t="str">
        <v>Venezolanos en San Cristóbal</v>
      </c>
      <c r="GK555" t="str">
        <v>Venezuelan Emigrant Foundation (FEV)</v>
      </c>
      <c r="GL555" t="str">
        <v>Vicaría de Pastoral Social Caritas</v>
      </c>
      <c r="GM555" t="str">
        <v>Voices GY</v>
      </c>
      <c r="GN555" t="str">
        <v>We World GVC</v>
      </c>
      <c r="GO555" t="str">
        <v>World Council of Credit Unions</v>
      </c>
      <c r="GP555" t="str">
        <v>World Food Programme (WFP)</v>
      </c>
      <c r="GQ555" t="str">
        <v>World Vision</v>
      </c>
      <c r="GR555" t="str">
        <v>ZOA</v>
      </c>
    </row>
    <row r="556" spans="8:200" x14ac:dyDescent="0.3">
      <c r="H556" t="str" cm="1">
        <f t="array" ref="H556:GR556">TRANSPOSE(_xlfn._xlws.SORT(_xlfn._xlws.FILTER(Table3[Name],ISNUMBER(SEARCH(' Activity Sheet'!D610,Table3[Name])),"Not found"),,1))</f>
        <v>.New Organisation</v>
      </c>
      <c r="I556" t="str">
        <v>ABV - Association of Good with Life</v>
      </c>
      <c r="J556" t="str">
        <v>ACAPS</v>
      </c>
      <c r="K556" t="str">
        <v>Acción y Desarrollo</v>
      </c>
      <c r="L556" t="str">
        <v>ACTED</v>
      </c>
      <c r="M556" t="str">
        <v>Action against Hunger</v>
      </c>
      <c r="N556" t="str">
        <v>ActionAid</v>
      </c>
      <c r="O556" t="str">
        <v>Adventist Development and Relief Agency (ADRA)</v>
      </c>
      <c r="P556" t="str">
        <v>Alas de Colibrí Foundation</v>
      </c>
      <c r="Q556" t="str">
        <v>Alianza por la Solidaridad</v>
      </c>
      <c r="R556" t="str">
        <v>Alianza por Venezuela</v>
      </c>
      <c r="S556" t="str">
        <v>Americares Foundation</v>
      </c>
      <c r="T556" t="str">
        <v>Argentine Commission for Refugees and Migrants (CAREF)</v>
      </c>
      <c r="U556" t="str">
        <v>Asociación Aves</v>
      </c>
      <c r="V556" t="str">
        <v>Asociación de Jubilados y Pensionados Venezolanos en Argentina</v>
      </c>
      <c r="W556" t="str">
        <v>Asociación de Venezolanos en Eloy Alfaro</v>
      </c>
      <c r="X556" t="str">
        <v>Asociación Fundación contra el Hambre Perú</v>
      </c>
      <c r="Y556" t="str">
        <v>Asociación Migrantes Venezolanos</v>
      </c>
      <c r="Z556" t="str">
        <v>Asociación Misioneros de San Carlos Scalabrinianos</v>
      </c>
      <c r="AA556" t="str">
        <v>Asociacion Proteccion Poblacion Vulnerable</v>
      </c>
      <c r="AB556" t="str">
        <v>Asociación Quinta Ola</v>
      </c>
      <c r="AC556" t="str">
        <v>Asociación Salto Ángel</v>
      </c>
      <c r="AD556" t="str">
        <v>Asociación Venezuela en Ecuador AC</v>
      </c>
      <c r="AE556" t="str">
        <v>ASOVENAR</v>
      </c>
      <c r="AF556" t="str">
        <v>Associação Hermanitos</v>
      </c>
      <c r="AG556" t="str">
        <v>AVSI Foundation</v>
      </c>
      <c r="AH556" t="str">
        <v>Bethany Christian Services</v>
      </c>
      <c r="AI556" t="str">
        <v>Blumont</v>
      </c>
      <c r="AJ556" t="str">
        <v>CARE</v>
      </c>
      <c r="AK556" t="str">
        <v>Caritas Brazil</v>
      </c>
      <c r="AL556" t="str">
        <v>Caritas Ecuador</v>
      </c>
      <c r="AM556" t="str">
        <v>Caritas Germany</v>
      </c>
      <c r="AN556" t="str">
        <v>Caritas Manaus</v>
      </c>
      <c r="AO556" t="str">
        <v>Caritas Parana</v>
      </c>
      <c r="AP556" t="str">
        <v>Caritas Peru</v>
      </c>
      <c r="AQ556" t="str">
        <v>Caritas Rio de Janeiro</v>
      </c>
      <c r="AR556" t="str">
        <v>Caritas São Paulo</v>
      </c>
      <c r="AS556" t="str">
        <v>Caritas Switzerland</v>
      </c>
      <c r="AT556" t="str">
        <v>CCEFIRO Association</v>
      </c>
      <c r="AU556" t="str">
        <v>CEDRO</v>
      </c>
      <c r="AV556" t="str">
        <v>Center for Integrated Studies and Programs for Sustainable Development (CIEDS)</v>
      </c>
      <c r="AW556" t="str">
        <v>Center for Migration and Human Rights of the Diocese of Roraima (CMDH)</v>
      </c>
      <c r="AX556" t="str">
        <v>Centro de Atencion Psicosocial (CAPS)</v>
      </c>
      <c r="AY556" t="str">
        <v>CESAL</v>
      </c>
      <c r="AZ556" t="str">
        <v>CESVI-Cooperazione e Sviluppo</v>
      </c>
      <c r="BA556" t="str">
        <v>ChildFund International</v>
      </c>
      <c r="BB556" t="str">
        <v>CHS Alternativo</v>
      </c>
      <c r="BC556" t="str">
        <v>Churún Merú Association</v>
      </c>
      <c r="BD556" t="str">
        <v>Coalición por Venezuela</v>
      </c>
      <c r="BE556" t="str">
        <v>Colonia Foundation of Venezuelans in the Dominican Republic (FUNCOVERD)</v>
      </c>
      <c r="BF556" t="str">
        <v>COLVENZ</v>
      </c>
      <c r="BG556" t="str">
        <v>Compassiva</v>
      </c>
      <c r="BH556" t="str">
        <v>Consejo Interreligioso del Perú - Religiones por la Paz</v>
      </c>
      <c r="BI556" t="str">
        <v>Consorcio ONG OCIPI Y Capellanía Nacional OFICA</v>
      </c>
      <c r="BJ556" t="str">
        <v>COOPI - International Cooperation Foundation</v>
      </c>
      <c r="BK556" t="str">
        <v>Corporación Colectivo Sin Fronteras</v>
      </c>
      <c r="BL556" t="str">
        <v>CRISFE Foundation</v>
      </c>
      <c r="BM556" t="str">
        <v>Cuso International</v>
      </c>
      <c r="BN556" t="str">
        <v>Danielle’s Children Fund (DCF)</v>
      </c>
      <c r="BO556" t="str">
        <v>Danish Refugee Council (DRC)</v>
      </c>
      <c r="BP556" t="str">
        <v>Development Support Association - APOYAR</v>
      </c>
      <c r="BQ556" t="str">
        <v>Diakonie Katastrophenhilfe</v>
      </c>
      <c r="BR556" t="str">
        <v>Diálogo Diverso</v>
      </c>
      <c r="BS556" t="str">
        <v>Doctors of the World</v>
      </c>
      <c r="BT556" t="str">
        <v>Dominican Institute for Integrated Development</v>
      </c>
      <c r="BU556" t="str">
        <v>Duendes y Ángeles Vinotinto República Dominicana</v>
      </c>
      <c r="BV556" t="str">
        <v>Encuentros SJS (Servicio Jesuita de la Solidaridad)</v>
      </c>
      <c r="BW556" t="str">
        <v>Ending Violence Against Migrants</v>
      </c>
      <c r="BX556" t="str">
        <v>Equidad Foundation</v>
      </c>
      <c r="BY556" t="str">
        <v>Equilibrium CenDE</v>
      </c>
      <c r="BZ556" t="str">
        <v>Facultad de Psicología - Universidad de la República (UDELAR)</v>
      </c>
      <c r="CA556" t="str">
        <v>First International Emergency and Solidarités International</v>
      </c>
      <c r="CB556" t="str">
        <v>Fondo Ecuatoriano Populorum Progressio</v>
      </c>
      <c r="CC556" t="str">
        <v>Foro Salud Callao</v>
      </c>
      <c r="CD556" t="str">
        <v>Foundation for the Integration and Development of Latin America (FIDAL)</v>
      </c>
      <c r="CE556" t="str">
        <v>Foundation of the Americas (FUDELA)</v>
      </c>
      <c r="CF556" t="str">
        <v>Fraternity Without Borders</v>
      </c>
      <c r="CG556" t="str">
        <v>Fundación Brisas del Norte</v>
      </c>
      <c r="CH556" t="str">
        <v>Fundación Colombovenezolana Nueva Ilusión</v>
      </c>
      <c r="CI556" t="str">
        <v>Fundación Nakama's</v>
      </c>
      <c r="CJ556" t="str">
        <v>Fundación RadaBer</v>
      </c>
      <c r="CK556" t="str">
        <v>Fundación Scalabrini Bolivia</v>
      </c>
      <c r="CL556" t="str">
        <v>Fundacion Social Vivan los Niños</v>
      </c>
      <c r="CM556" t="str">
        <v>FUNVEAC</v>
      </c>
      <c r="CN556" t="str">
        <v>German Development Cooperation Agency GIZ</v>
      </c>
      <c r="CO556" t="str">
        <v>Globalizate Radio</v>
      </c>
      <c r="CP556" t="str">
        <v>GOAL</v>
      </c>
      <c r="CQ556" t="str">
        <v>Halü Bienestar Humano Foundation (HALU)</v>
      </c>
      <c r="CR556" t="str">
        <v>Heartland Alliance International (HAI)</v>
      </c>
      <c r="CS556" t="str">
        <v>HELVETAS Swiss Intercooperation</v>
      </c>
      <c r="CT556" t="str">
        <v>HIAS</v>
      </c>
      <c r="CU556" t="str">
        <v>Human Rights Defence Curaçao</v>
      </c>
      <c r="CV556" t="str">
        <v>Humanity &amp; Inclusion</v>
      </c>
      <c r="CW556" t="str">
        <v>Humans Analytic</v>
      </c>
      <c r="CX556" t="str">
        <v>Idas y Vueltas Association</v>
      </c>
      <c r="CY556" t="str">
        <v>iMMAP</v>
      </c>
      <c r="CZ556" t="str">
        <v>IMPACT Initiatives (REACH)</v>
      </c>
      <c r="DA556" t="str">
        <v>Inmigrante Feliz Association</v>
      </c>
      <c r="DB556" t="str">
        <v>Institute for Migration and Human Rights (IMDH)</v>
      </c>
      <c r="DC556" t="str">
        <v>Institute of Natural and Cultural Heritage (IPANC)</v>
      </c>
      <c r="DD556" t="str">
        <v>International Committee for the Development of People (CISP)</v>
      </c>
      <c r="DE556" t="str">
        <v>International Federation of the Red Cross (IFRC)</v>
      </c>
      <c r="DF556" t="str">
        <v>International Labour Organization (ILO)</v>
      </c>
      <c r="DG556" t="str">
        <v>International Medical Corps</v>
      </c>
      <c r="DH556" t="str">
        <v>International Organization for Migration (IOM)</v>
      </c>
      <c r="DI556" t="str">
        <v>International Rescue Committee (IRC)</v>
      </c>
      <c r="DJ556" t="str">
        <v>INTERSOS</v>
      </c>
      <c r="DK556" t="str">
        <v>Jesuit Migrant Service (JMS)</v>
      </c>
      <c r="DL556" t="str">
        <v>Jesuit Refugee Service (JRS)</v>
      </c>
      <c r="DM556" t="str">
        <v>Jesuit Service for Migrants and Refugees (JSMR)</v>
      </c>
      <c r="DN556" t="str">
        <v>Joint United Nations Programme on HIV/AIDS (UNAIDS)</v>
      </c>
      <c r="DO556" t="str">
        <v>Kimirina Coorporation</v>
      </c>
      <c r="DP556" t="str">
        <v>La Casita Hispanic Cultural Centre</v>
      </c>
      <c r="DQ556" t="str">
        <v>Latin American Network of Non-Governmental Organizations of Persons with Disabilities and their Families (RIADIS)</v>
      </c>
      <c r="DR556" t="str">
        <v>LGBT+ Movement Brazil</v>
      </c>
      <c r="DS556" t="str">
        <v>Living Water Community (LWC)</v>
      </c>
      <c r="DT556" t="str">
        <v>LLANOVENCOL</v>
      </c>
      <c r="DU556" t="str">
        <v>Lutheran World Federation</v>
      </c>
      <c r="DV556" t="str">
        <v>Lutheran World Relief</v>
      </c>
      <c r="DW556" t="str">
        <v>Malteser International</v>
      </c>
      <c r="DX556" t="str">
        <v>Mana Institute</v>
      </c>
      <c r="DY556" t="str">
        <v>Manos Veneguayas Association</v>
      </c>
      <c r="DZ556" t="str">
        <v>Más Igualdad Perú</v>
      </c>
      <c r="EA556" t="str">
        <v>MedGlobal</v>
      </c>
      <c r="EB556" t="str">
        <v>Medical Teams International</v>
      </c>
      <c r="EC556" t="str">
        <v>Mercy Corps</v>
      </c>
      <c r="ED556" t="str">
        <v>Migrant Service Center (CAM)</v>
      </c>
      <c r="EE556" t="str">
        <v>Migrants, Refugees and Argentine Social Entrepreneurs (MIRARES)</v>
      </c>
      <c r="EF556" t="str">
        <v>Mision Scalabriniana - Ecuador</v>
      </c>
      <c r="EG556" t="str">
        <v>Missão Paz</v>
      </c>
      <c r="EH556" t="str">
        <v>Museu A CASA</v>
      </c>
      <c r="EI556" t="str">
        <v>Norwegian Refugee Council (NRC)</v>
      </c>
      <c r="EJ556" t="str">
        <v>ONG Migrantes por el Maule</v>
      </c>
      <c r="EK556" t="str">
        <v>ONG Preemptive Love Coalition Colombia</v>
      </c>
      <c r="EL556" t="str">
        <v>Organización Transfomando Vidas</v>
      </c>
      <c r="EM556" t="str">
        <v>Organization of Ibero-American States for Education, Science and Culture (OEI)</v>
      </c>
      <c r="EN556" t="str">
        <v>OXFAM</v>
      </c>
      <c r="EO556" t="str">
        <v>Panamerican Development Foundation</v>
      </c>
      <c r="EP556" t="str">
        <v>Panamerican Health Organization/World Health Organization (PAHO/WHO)</v>
      </c>
      <c r="EQ556" t="str">
        <v>Pastoral of Human Mobility - Peruvian Episcopal Conference</v>
      </c>
      <c r="ER556" t="str">
        <v>Pastoral Service for Migrants National</v>
      </c>
      <c r="ES556" t="str">
        <v>Permanent Human Rights defense Committee (CDH)</v>
      </c>
      <c r="ET556" t="str">
        <v>Pirilampos Institute - Group of visits and voluntary actions in Roraima</v>
      </c>
      <c r="EU556" t="str">
        <v>Plan International</v>
      </c>
      <c r="EV556" t="str">
        <v>Population Program, Faculty of Social Sciences, University of the Republic</v>
      </c>
      <c r="EW556" t="str">
        <v>Profamilia Association</v>
      </c>
      <c r="EX556" t="str">
        <v>Red con Migrantes y Refugiados</v>
      </c>
      <c r="EY556" t="str">
        <v>Red Cross Colombia</v>
      </c>
      <c r="EZ556" t="str">
        <v>Red Cross Ecuador</v>
      </c>
      <c r="FA556" t="str">
        <v>Red Cross Peru</v>
      </c>
      <c r="FB556" t="str">
        <v>Red de Investigaciones en Derechos Humanos - CONICET (Consejo Nacional de Investigaciones Científicas y Técnicas)</v>
      </c>
      <c r="FC556" t="str">
        <v>RET International</v>
      </c>
      <c r="FD556" t="str">
        <v>Salú pa Tur Foundation</v>
      </c>
      <c r="FE556" t="str">
        <v>Salvation Army</v>
      </c>
      <c r="FF556" t="str">
        <v>Samaritan's Purse</v>
      </c>
      <c r="FG556" t="str">
        <v>Save the Children International (SCI)</v>
      </c>
      <c r="FH556" t="str">
        <v>Scalabrini Foundation Chile</v>
      </c>
      <c r="FI556" t="str">
        <v>Sección Peruana de Amnistía Internacional</v>
      </c>
      <c r="FJ556" t="str">
        <v>Serviço Pastoral dos Migrantes do Nordeste</v>
      </c>
      <c r="FK556" t="str">
        <v>Sesame Workshop</v>
      </c>
      <c r="FL556" t="str">
        <v>Si, Da Vida</v>
      </c>
      <c r="FM556" t="str">
        <v>Solidarity and Action Asociation</v>
      </c>
      <c r="FN556" t="str">
        <v>SOS Children's Villages</v>
      </c>
      <c r="FO556" t="str">
        <v>Tarabita Foundation</v>
      </c>
      <c r="FP556" t="str">
        <v>Tearfund</v>
      </c>
      <c r="FQ556" t="str">
        <v>TECHO</v>
      </c>
      <c r="FR556" t="str">
        <v>Terranueva Foundation</v>
      </c>
      <c r="FS556" t="str">
        <v>Terre des Hommes Suisse</v>
      </c>
      <c r="FT556" t="str">
        <v>The Israel Forum for International Humanitarian Aid (IsraAID)</v>
      </c>
      <c r="FU556" t="str">
        <v>Unión Venezolana en Perú</v>
      </c>
      <c r="FV556" t="str">
        <v>United Nations Children's Fund (UNICEF)</v>
      </c>
      <c r="FW556" t="str">
        <v>United Nations Development Programme (UNDP)</v>
      </c>
      <c r="FX556" t="str">
        <v>United Nations Educational, Scientific and Cultural Organization (UNESCO)</v>
      </c>
      <c r="FY556" t="str">
        <v>United Nations Entity for Gender Equality and the Empowerment of Women (UNWOMEN)</v>
      </c>
      <c r="FZ556" t="str">
        <v>United Nations Food and Agricultural Organization (FAO)</v>
      </c>
      <c r="GA556" t="str">
        <v>United Nations High Commissioner for Refugees (UNHCR)</v>
      </c>
      <c r="GB556" t="str">
        <v>United Nations Office of the High Commissioner for Human Rights (OHCHR)</v>
      </c>
      <c r="GC556" t="str">
        <v>United Nations Office on Drugs and Crime (UNODC)</v>
      </c>
      <c r="GD556" t="str">
        <v>United Nations Population Fund (UNFPA)</v>
      </c>
      <c r="GE556" t="str">
        <v>United Nations Programme for Human Settlements (UN Habitat)</v>
      </c>
      <c r="GF556" t="str">
        <v>Vale da Benção Educational and Charitable Association (AEBVB)</v>
      </c>
      <c r="GG556" t="str">
        <v>VenAruba Solidaria</v>
      </c>
      <c r="GH556" t="str">
        <v>Venex Curacao Foundation</v>
      </c>
      <c r="GI556" t="str">
        <v>Venezolanos en Barranquilla</v>
      </c>
      <c r="GJ556" t="str">
        <v>Venezolanos en San Cristóbal</v>
      </c>
      <c r="GK556" t="str">
        <v>Venezuelan Emigrant Foundation (FEV)</v>
      </c>
      <c r="GL556" t="str">
        <v>Vicaría de Pastoral Social Caritas</v>
      </c>
      <c r="GM556" t="str">
        <v>Voices GY</v>
      </c>
      <c r="GN556" t="str">
        <v>We World GVC</v>
      </c>
      <c r="GO556" t="str">
        <v>World Council of Credit Unions</v>
      </c>
      <c r="GP556" t="str">
        <v>World Food Programme (WFP)</v>
      </c>
      <c r="GQ556" t="str">
        <v>World Vision</v>
      </c>
      <c r="GR556" t="str">
        <v>ZOA</v>
      </c>
    </row>
    <row r="557" spans="8:200" x14ac:dyDescent="0.3">
      <c r="H557" t="str" cm="1">
        <f t="array" ref="H557:GR557">TRANSPOSE(_xlfn._xlws.SORT(_xlfn._xlws.FILTER(Table3[Name],ISNUMBER(SEARCH(' Activity Sheet'!D611,Table3[Name])),"Not found"),,1))</f>
        <v>.New Organisation</v>
      </c>
      <c r="I557" t="str">
        <v>ABV - Association of Good with Life</v>
      </c>
      <c r="J557" t="str">
        <v>ACAPS</v>
      </c>
      <c r="K557" t="str">
        <v>Acción y Desarrollo</v>
      </c>
      <c r="L557" t="str">
        <v>ACTED</v>
      </c>
      <c r="M557" t="str">
        <v>Action against Hunger</v>
      </c>
      <c r="N557" t="str">
        <v>ActionAid</v>
      </c>
      <c r="O557" t="str">
        <v>Adventist Development and Relief Agency (ADRA)</v>
      </c>
      <c r="P557" t="str">
        <v>Alas de Colibrí Foundation</v>
      </c>
      <c r="Q557" t="str">
        <v>Alianza por la Solidaridad</v>
      </c>
      <c r="R557" t="str">
        <v>Alianza por Venezuela</v>
      </c>
      <c r="S557" t="str">
        <v>Americares Foundation</v>
      </c>
      <c r="T557" t="str">
        <v>Argentine Commission for Refugees and Migrants (CAREF)</v>
      </c>
      <c r="U557" t="str">
        <v>Asociación Aves</v>
      </c>
      <c r="V557" t="str">
        <v>Asociación de Jubilados y Pensionados Venezolanos en Argentina</v>
      </c>
      <c r="W557" t="str">
        <v>Asociación de Venezolanos en Eloy Alfaro</v>
      </c>
      <c r="X557" t="str">
        <v>Asociación Fundación contra el Hambre Perú</v>
      </c>
      <c r="Y557" t="str">
        <v>Asociación Migrantes Venezolanos</v>
      </c>
      <c r="Z557" t="str">
        <v>Asociación Misioneros de San Carlos Scalabrinianos</v>
      </c>
      <c r="AA557" t="str">
        <v>Asociacion Proteccion Poblacion Vulnerable</v>
      </c>
      <c r="AB557" t="str">
        <v>Asociación Quinta Ola</v>
      </c>
      <c r="AC557" t="str">
        <v>Asociación Salto Ángel</v>
      </c>
      <c r="AD557" t="str">
        <v>Asociación Venezuela en Ecuador AC</v>
      </c>
      <c r="AE557" t="str">
        <v>ASOVENAR</v>
      </c>
      <c r="AF557" t="str">
        <v>Associação Hermanitos</v>
      </c>
      <c r="AG557" t="str">
        <v>AVSI Foundation</v>
      </c>
      <c r="AH557" t="str">
        <v>Bethany Christian Services</v>
      </c>
      <c r="AI557" t="str">
        <v>Blumont</v>
      </c>
      <c r="AJ557" t="str">
        <v>CARE</v>
      </c>
      <c r="AK557" t="str">
        <v>Caritas Brazil</v>
      </c>
      <c r="AL557" t="str">
        <v>Caritas Ecuador</v>
      </c>
      <c r="AM557" t="str">
        <v>Caritas Germany</v>
      </c>
      <c r="AN557" t="str">
        <v>Caritas Manaus</v>
      </c>
      <c r="AO557" t="str">
        <v>Caritas Parana</v>
      </c>
      <c r="AP557" t="str">
        <v>Caritas Peru</v>
      </c>
      <c r="AQ557" t="str">
        <v>Caritas Rio de Janeiro</v>
      </c>
      <c r="AR557" t="str">
        <v>Caritas São Paulo</v>
      </c>
      <c r="AS557" t="str">
        <v>Caritas Switzerland</v>
      </c>
      <c r="AT557" t="str">
        <v>CCEFIRO Association</v>
      </c>
      <c r="AU557" t="str">
        <v>CEDRO</v>
      </c>
      <c r="AV557" t="str">
        <v>Center for Integrated Studies and Programs for Sustainable Development (CIEDS)</v>
      </c>
      <c r="AW557" t="str">
        <v>Center for Migration and Human Rights of the Diocese of Roraima (CMDH)</v>
      </c>
      <c r="AX557" t="str">
        <v>Centro de Atencion Psicosocial (CAPS)</v>
      </c>
      <c r="AY557" t="str">
        <v>CESAL</v>
      </c>
      <c r="AZ557" t="str">
        <v>CESVI-Cooperazione e Sviluppo</v>
      </c>
      <c r="BA557" t="str">
        <v>ChildFund International</v>
      </c>
      <c r="BB557" t="str">
        <v>CHS Alternativo</v>
      </c>
      <c r="BC557" t="str">
        <v>Churún Merú Association</v>
      </c>
      <c r="BD557" t="str">
        <v>Coalición por Venezuela</v>
      </c>
      <c r="BE557" t="str">
        <v>Colonia Foundation of Venezuelans in the Dominican Republic (FUNCOVERD)</v>
      </c>
      <c r="BF557" t="str">
        <v>COLVENZ</v>
      </c>
      <c r="BG557" t="str">
        <v>Compassiva</v>
      </c>
      <c r="BH557" t="str">
        <v>Consejo Interreligioso del Perú - Religiones por la Paz</v>
      </c>
      <c r="BI557" t="str">
        <v>Consorcio ONG OCIPI Y Capellanía Nacional OFICA</v>
      </c>
      <c r="BJ557" t="str">
        <v>COOPI - International Cooperation Foundation</v>
      </c>
      <c r="BK557" t="str">
        <v>Corporación Colectivo Sin Fronteras</v>
      </c>
      <c r="BL557" t="str">
        <v>CRISFE Foundation</v>
      </c>
      <c r="BM557" t="str">
        <v>Cuso International</v>
      </c>
      <c r="BN557" t="str">
        <v>Danielle’s Children Fund (DCF)</v>
      </c>
      <c r="BO557" t="str">
        <v>Danish Refugee Council (DRC)</v>
      </c>
      <c r="BP557" t="str">
        <v>Development Support Association - APOYAR</v>
      </c>
      <c r="BQ557" t="str">
        <v>Diakonie Katastrophenhilfe</v>
      </c>
      <c r="BR557" t="str">
        <v>Diálogo Diverso</v>
      </c>
      <c r="BS557" t="str">
        <v>Doctors of the World</v>
      </c>
      <c r="BT557" t="str">
        <v>Dominican Institute for Integrated Development</v>
      </c>
      <c r="BU557" t="str">
        <v>Duendes y Ángeles Vinotinto República Dominicana</v>
      </c>
      <c r="BV557" t="str">
        <v>Encuentros SJS (Servicio Jesuita de la Solidaridad)</v>
      </c>
      <c r="BW557" t="str">
        <v>Ending Violence Against Migrants</v>
      </c>
      <c r="BX557" t="str">
        <v>Equidad Foundation</v>
      </c>
      <c r="BY557" t="str">
        <v>Equilibrium CenDE</v>
      </c>
      <c r="BZ557" t="str">
        <v>Facultad de Psicología - Universidad de la República (UDELAR)</v>
      </c>
      <c r="CA557" t="str">
        <v>First International Emergency and Solidarités International</v>
      </c>
      <c r="CB557" t="str">
        <v>Fondo Ecuatoriano Populorum Progressio</v>
      </c>
      <c r="CC557" t="str">
        <v>Foro Salud Callao</v>
      </c>
      <c r="CD557" t="str">
        <v>Foundation for the Integration and Development of Latin America (FIDAL)</v>
      </c>
      <c r="CE557" t="str">
        <v>Foundation of the Americas (FUDELA)</v>
      </c>
      <c r="CF557" t="str">
        <v>Fraternity Without Borders</v>
      </c>
      <c r="CG557" t="str">
        <v>Fundación Brisas del Norte</v>
      </c>
      <c r="CH557" t="str">
        <v>Fundación Colombovenezolana Nueva Ilusión</v>
      </c>
      <c r="CI557" t="str">
        <v>Fundación Nakama's</v>
      </c>
      <c r="CJ557" t="str">
        <v>Fundación RadaBer</v>
      </c>
      <c r="CK557" t="str">
        <v>Fundación Scalabrini Bolivia</v>
      </c>
      <c r="CL557" t="str">
        <v>Fundacion Social Vivan los Niños</v>
      </c>
      <c r="CM557" t="str">
        <v>FUNVEAC</v>
      </c>
      <c r="CN557" t="str">
        <v>German Development Cooperation Agency GIZ</v>
      </c>
      <c r="CO557" t="str">
        <v>Globalizate Radio</v>
      </c>
      <c r="CP557" t="str">
        <v>GOAL</v>
      </c>
      <c r="CQ557" t="str">
        <v>Halü Bienestar Humano Foundation (HALU)</v>
      </c>
      <c r="CR557" t="str">
        <v>Heartland Alliance International (HAI)</v>
      </c>
      <c r="CS557" t="str">
        <v>HELVETAS Swiss Intercooperation</v>
      </c>
      <c r="CT557" t="str">
        <v>HIAS</v>
      </c>
      <c r="CU557" t="str">
        <v>Human Rights Defence Curaçao</v>
      </c>
      <c r="CV557" t="str">
        <v>Humanity &amp; Inclusion</v>
      </c>
      <c r="CW557" t="str">
        <v>Humans Analytic</v>
      </c>
      <c r="CX557" t="str">
        <v>Idas y Vueltas Association</v>
      </c>
      <c r="CY557" t="str">
        <v>iMMAP</v>
      </c>
      <c r="CZ557" t="str">
        <v>IMPACT Initiatives (REACH)</v>
      </c>
      <c r="DA557" t="str">
        <v>Inmigrante Feliz Association</v>
      </c>
      <c r="DB557" t="str">
        <v>Institute for Migration and Human Rights (IMDH)</v>
      </c>
      <c r="DC557" t="str">
        <v>Institute of Natural and Cultural Heritage (IPANC)</v>
      </c>
      <c r="DD557" t="str">
        <v>International Committee for the Development of People (CISP)</v>
      </c>
      <c r="DE557" t="str">
        <v>International Federation of the Red Cross (IFRC)</v>
      </c>
      <c r="DF557" t="str">
        <v>International Labour Organization (ILO)</v>
      </c>
      <c r="DG557" t="str">
        <v>International Medical Corps</v>
      </c>
      <c r="DH557" t="str">
        <v>International Organization for Migration (IOM)</v>
      </c>
      <c r="DI557" t="str">
        <v>International Rescue Committee (IRC)</v>
      </c>
      <c r="DJ557" t="str">
        <v>INTERSOS</v>
      </c>
      <c r="DK557" t="str">
        <v>Jesuit Migrant Service (JMS)</v>
      </c>
      <c r="DL557" t="str">
        <v>Jesuit Refugee Service (JRS)</v>
      </c>
      <c r="DM557" t="str">
        <v>Jesuit Service for Migrants and Refugees (JSMR)</v>
      </c>
      <c r="DN557" t="str">
        <v>Joint United Nations Programme on HIV/AIDS (UNAIDS)</v>
      </c>
      <c r="DO557" t="str">
        <v>Kimirina Coorporation</v>
      </c>
      <c r="DP557" t="str">
        <v>La Casita Hispanic Cultural Centre</v>
      </c>
      <c r="DQ557" t="str">
        <v>Latin American Network of Non-Governmental Organizations of Persons with Disabilities and their Families (RIADIS)</v>
      </c>
      <c r="DR557" t="str">
        <v>LGBT+ Movement Brazil</v>
      </c>
      <c r="DS557" t="str">
        <v>Living Water Community (LWC)</v>
      </c>
      <c r="DT557" t="str">
        <v>LLANOVENCOL</v>
      </c>
      <c r="DU557" t="str">
        <v>Lutheran World Federation</v>
      </c>
      <c r="DV557" t="str">
        <v>Lutheran World Relief</v>
      </c>
      <c r="DW557" t="str">
        <v>Malteser International</v>
      </c>
      <c r="DX557" t="str">
        <v>Mana Institute</v>
      </c>
      <c r="DY557" t="str">
        <v>Manos Veneguayas Association</v>
      </c>
      <c r="DZ557" t="str">
        <v>Más Igualdad Perú</v>
      </c>
      <c r="EA557" t="str">
        <v>MedGlobal</v>
      </c>
      <c r="EB557" t="str">
        <v>Medical Teams International</v>
      </c>
      <c r="EC557" t="str">
        <v>Mercy Corps</v>
      </c>
      <c r="ED557" t="str">
        <v>Migrant Service Center (CAM)</v>
      </c>
      <c r="EE557" t="str">
        <v>Migrants, Refugees and Argentine Social Entrepreneurs (MIRARES)</v>
      </c>
      <c r="EF557" t="str">
        <v>Mision Scalabriniana - Ecuador</v>
      </c>
      <c r="EG557" t="str">
        <v>Missão Paz</v>
      </c>
      <c r="EH557" t="str">
        <v>Museu A CASA</v>
      </c>
      <c r="EI557" t="str">
        <v>Norwegian Refugee Council (NRC)</v>
      </c>
      <c r="EJ557" t="str">
        <v>ONG Migrantes por el Maule</v>
      </c>
      <c r="EK557" t="str">
        <v>ONG Preemptive Love Coalition Colombia</v>
      </c>
      <c r="EL557" t="str">
        <v>Organización Transfomando Vidas</v>
      </c>
      <c r="EM557" t="str">
        <v>Organization of Ibero-American States for Education, Science and Culture (OEI)</v>
      </c>
      <c r="EN557" t="str">
        <v>OXFAM</v>
      </c>
      <c r="EO557" t="str">
        <v>Panamerican Development Foundation</v>
      </c>
      <c r="EP557" t="str">
        <v>Panamerican Health Organization/World Health Organization (PAHO/WHO)</v>
      </c>
      <c r="EQ557" t="str">
        <v>Pastoral of Human Mobility - Peruvian Episcopal Conference</v>
      </c>
      <c r="ER557" t="str">
        <v>Pastoral Service for Migrants National</v>
      </c>
      <c r="ES557" t="str">
        <v>Permanent Human Rights defense Committee (CDH)</v>
      </c>
      <c r="ET557" t="str">
        <v>Pirilampos Institute - Group of visits and voluntary actions in Roraima</v>
      </c>
      <c r="EU557" t="str">
        <v>Plan International</v>
      </c>
      <c r="EV557" t="str">
        <v>Population Program, Faculty of Social Sciences, University of the Republic</v>
      </c>
      <c r="EW557" t="str">
        <v>Profamilia Association</v>
      </c>
      <c r="EX557" t="str">
        <v>Red con Migrantes y Refugiados</v>
      </c>
      <c r="EY557" t="str">
        <v>Red Cross Colombia</v>
      </c>
      <c r="EZ557" t="str">
        <v>Red Cross Ecuador</v>
      </c>
      <c r="FA557" t="str">
        <v>Red Cross Peru</v>
      </c>
      <c r="FB557" t="str">
        <v>Red de Investigaciones en Derechos Humanos - CONICET (Consejo Nacional de Investigaciones Científicas y Técnicas)</v>
      </c>
      <c r="FC557" t="str">
        <v>RET International</v>
      </c>
      <c r="FD557" t="str">
        <v>Salú pa Tur Foundation</v>
      </c>
      <c r="FE557" t="str">
        <v>Salvation Army</v>
      </c>
      <c r="FF557" t="str">
        <v>Samaritan's Purse</v>
      </c>
      <c r="FG557" t="str">
        <v>Save the Children International (SCI)</v>
      </c>
      <c r="FH557" t="str">
        <v>Scalabrini Foundation Chile</v>
      </c>
      <c r="FI557" t="str">
        <v>Sección Peruana de Amnistía Internacional</v>
      </c>
      <c r="FJ557" t="str">
        <v>Serviço Pastoral dos Migrantes do Nordeste</v>
      </c>
      <c r="FK557" t="str">
        <v>Sesame Workshop</v>
      </c>
      <c r="FL557" t="str">
        <v>Si, Da Vida</v>
      </c>
      <c r="FM557" t="str">
        <v>Solidarity and Action Asociation</v>
      </c>
      <c r="FN557" t="str">
        <v>SOS Children's Villages</v>
      </c>
      <c r="FO557" t="str">
        <v>Tarabita Foundation</v>
      </c>
      <c r="FP557" t="str">
        <v>Tearfund</v>
      </c>
      <c r="FQ557" t="str">
        <v>TECHO</v>
      </c>
      <c r="FR557" t="str">
        <v>Terranueva Foundation</v>
      </c>
      <c r="FS557" t="str">
        <v>Terre des Hommes Suisse</v>
      </c>
      <c r="FT557" t="str">
        <v>The Israel Forum for International Humanitarian Aid (IsraAID)</v>
      </c>
      <c r="FU557" t="str">
        <v>Unión Venezolana en Perú</v>
      </c>
      <c r="FV557" t="str">
        <v>United Nations Children's Fund (UNICEF)</v>
      </c>
      <c r="FW557" t="str">
        <v>United Nations Development Programme (UNDP)</v>
      </c>
      <c r="FX557" t="str">
        <v>United Nations Educational, Scientific and Cultural Organization (UNESCO)</v>
      </c>
      <c r="FY557" t="str">
        <v>United Nations Entity for Gender Equality and the Empowerment of Women (UNWOMEN)</v>
      </c>
      <c r="FZ557" t="str">
        <v>United Nations Food and Agricultural Organization (FAO)</v>
      </c>
      <c r="GA557" t="str">
        <v>United Nations High Commissioner for Refugees (UNHCR)</v>
      </c>
      <c r="GB557" t="str">
        <v>United Nations Office of the High Commissioner for Human Rights (OHCHR)</v>
      </c>
      <c r="GC557" t="str">
        <v>United Nations Office on Drugs and Crime (UNODC)</v>
      </c>
      <c r="GD557" t="str">
        <v>United Nations Population Fund (UNFPA)</v>
      </c>
      <c r="GE557" t="str">
        <v>United Nations Programme for Human Settlements (UN Habitat)</v>
      </c>
      <c r="GF557" t="str">
        <v>Vale da Benção Educational and Charitable Association (AEBVB)</v>
      </c>
      <c r="GG557" t="str">
        <v>VenAruba Solidaria</v>
      </c>
      <c r="GH557" t="str">
        <v>Venex Curacao Foundation</v>
      </c>
      <c r="GI557" t="str">
        <v>Venezolanos en Barranquilla</v>
      </c>
      <c r="GJ557" t="str">
        <v>Venezolanos en San Cristóbal</v>
      </c>
      <c r="GK557" t="str">
        <v>Venezuelan Emigrant Foundation (FEV)</v>
      </c>
      <c r="GL557" t="str">
        <v>Vicaría de Pastoral Social Caritas</v>
      </c>
      <c r="GM557" t="str">
        <v>Voices GY</v>
      </c>
      <c r="GN557" t="str">
        <v>We World GVC</v>
      </c>
      <c r="GO557" t="str">
        <v>World Council of Credit Unions</v>
      </c>
      <c r="GP557" t="str">
        <v>World Food Programme (WFP)</v>
      </c>
      <c r="GQ557" t="str">
        <v>World Vision</v>
      </c>
      <c r="GR557" t="str">
        <v>ZOA</v>
      </c>
    </row>
    <row r="558" spans="8:200" x14ac:dyDescent="0.3">
      <c r="H558" t="str" cm="1">
        <f t="array" ref="H558:GR558">TRANSPOSE(_xlfn._xlws.SORT(_xlfn._xlws.FILTER(Table3[Name],ISNUMBER(SEARCH(' Activity Sheet'!D612,Table3[Name])),"Not found"),,1))</f>
        <v>.New Organisation</v>
      </c>
      <c r="I558" t="str">
        <v>ABV - Association of Good with Life</v>
      </c>
      <c r="J558" t="str">
        <v>ACAPS</v>
      </c>
      <c r="K558" t="str">
        <v>Acción y Desarrollo</v>
      </c>
      <c r="L558" t="str">
        <v>ACTED</v>
      </c>
      <c r="M558" t="str">
        <v>Action against Hunger</v>
      </c>
      <c r="N558" t="str">
        <v>ActionAid</v>
      </c>
      <c r="O558" t="str">
        <v>Adventist Development and Relief Agency (ADRA)</v>
      </c>
      <c r="P558" t="str">
        <v>Alas de Colibrí Foundation</v>
      </c>
      <c r="Q558" t="str">
        <v>Alianza por la Solidaridad</v>
      </c>
      <c r="R558" t="str">
        <v>Alianza por Venezuela</v>
      </c>
      <c r="S558" t="str">
        <v>Americares Foundation</v>
      </c>
      <c r="T558" t="str">
        <v>Argentine Commission for Refugees and Migrants (CAREF)</v>
      </c>
      <c r="U558" t="str">
        <v>Asociación Aves</v>
      </c>
      <c r="V558" t="str">
        <v>Asociación de Jubilados y Pensionados Venezolanos en Argentina</v>
      </c>
      <c r="W558" t="str">
        <v>Asociación de Venezolanos en Eloy Alfaro</v>
      </c>
      <c r="X558" t="str">
        <v>Asociación Fundación contra el Hambre Perú</v>
      </c>
      <c r="Y558" t="str">
        <v>Asociación Migrantes Venezolanos</v>
      </c>
      <c r="Z558" t="str">
        <v>Asociación Misioneros de San Carlos Scalabrinianos</v>
      </c>
      <c r="AA558" t="str">
        <v>Asociacion Proteccion Poblacion Vulnerable</v>
      </c>
      <c r="AB558" t="str">
        <v>Asociación Quinta Ola</v>
      </c>
      <c r="AC558" t="str">
        <v>Asociación Salto Ángel</v>
      </c>
      <c r="AD558" t="str">
        <v>Asociación Venezuela en Ecuador AC</v>
      </c>
      <c r="AE558" t="str">
        <v>ASOVENAR</v>
      </c>
      <c r="AF558" t="str">
        <v>Associação Hermanitos</v>
      </c>
      <c r="AG558" t="str">
        <v>AVSI Foundation</v>
      </c>
      <c r="AH558" t="str">
        <v>Bethany Christian Services</v>
      </c>
      <c r="AI558" t="str">
        <v>Blumont</v>
      </c>
      <c r="AJ558" t="str">
        <v>CARE</v>
      </c>
      <c r="AK558" t="str">
        <v>Caritas Brazil</v>
      </c>
      <c r="AL558" t="str">
        <v>Caritas Ecuador</v>
      </c>
      <c r="AM558" t="str">
        <v>Caritas Germany</v>
      </c>
      <c r="AN558" t="str">
        <v>Caritas Manaus</v>
      </c>
      <c r="AO558" t="str">
        <v>Caritas Parana</v>
      </c>
      <c r="AP558" t="str">
        <v>Caritas Peru</v>
      </c>
      <c r="AQ558" t="str">
        <v>Caritas Rio de Janeiro</v>
      </c>
      <c r="AR558" t="str">
        <v>Caritas São Paulo</v>
      </c>
      <c r="AS558" t="str">
        <v>Caritas Switzerland</v>
      </c>
      <c r="AT558" t="str">
        <v>CCEFIRO Association</v>
      </c>
      <c r="AU558" t="str">
        <v>CEDRO</v>
      </c>
      <c r="AV558" t="str">
        <v>Center for Integrated Studies and Programs for Sustainable Development (CIEDS)</v>
      </c>
      <c r="AW558" t="str">
        <v>Center for Migration and Human Rights of the Diocese of Roraima (CMDH)</v>
      </c>
      <c r="AX558" t="str">
        <v>Centro de Atencion Psicosocial (CAPS)</v>
      </c>
      <c r="AY558" t="str">
        <v>CESAL</v>
      </c>
      <c r="AZ558" t="str">
        <v>CESVI-Cooperazione e Sviluppo</v>
      </c>
      <c r="BA558" t="str">
        <v>ChildFund International</v>
      </c>
      <c r="BB558" t="str">
        <v>CHS Alternativo</v>
      </c>
      <c r="BC558" t="str">
        <v>Churún Merú Association</v>
      </c>
      <c r="BD558" t="str">
        <v>Coalición por Venezuela</v>
      </c>
      <c r="BE558" t="str">
        <v>Colonia Foundation of Venezuelans in the Dominican Republic (FUNCOVERD)</v>
      </c>
      <c r="BF558" t="str">
        <v>COLVENZ</v>
      </c>
      <c r="BG558" t="str">
        <v>Compassiva</v>
      </c>
      <c r="BH558" t="str">
        <v>Consejo Interreligioso del Perú - Religiones por la Paz</v>
      </c>
      <c r="BI558" t="str">
        <v>Consorcio ONG OCIPI Y Capellanía Nacional OFICA</v>
      </c>
      <c r="BJ558" t="str">
        <v>COOPI - International Cooperation Foundation</v>
      </c>
      <c r="BK558" t="str">
        <v>Corporación Colectivo Sin Fronteras</v>
      </c>
      <c r="BL558" t="str">
        <v>CRISFE Foundation</v>
      </c>
      <c r="BM558" t="str">
        <v>Cuso International</v>
      </c>
      <c r="BN558" t="str">
        <v>Danielle’s Children Fund (DCF)</v>
      </c>
      <c r="BO558" t="str">
        <v>Danish Refugee Council (DRC)</v>
      </c>
      <c r="BP558" t="str">
        <v>Development Support Association - APOYAR</v>
      </c>
      <c r="BQ558" t="str">
        <v>Diakonie Katastrophenhilfe</v>
      </c>
      <c r="BR558" t="str">
        <v>Diálogo Diverso</v>
      </c>
      <c r="BS558" t="str">
        <v>Doctors of the World</v>
      </c>
      <c r="BT558" t="str">
        <v>Dominican Institute for Integrated Development</v>
      </c>
      <c r="BU558" t="str">
        <v>Duendes y Ángeles Vinotinto República Dominicana</v>
      </c>
      <c r="BV558" t="str">
        <v>Encuentros SJS (Servicio Jesuita de la Solidaridad)</v>
      </c>
      <c r="BW558" t="str">
        <v>Ending Violence Against Migrants</v>
      </c>
      <c r="BX558" t="str">
        <v>Equidad Foundation</v>
      </c>
      <c r="BY558" t="str">
        <v>Equilibrium CenDE</v>
      </c>
      <c r="BZ558" t="str">
        <v>Facultad de Psicología - Universidad de la República (UDELAR)</v>
      </c>
      <c r="CA558" t="str">
        <v>First International Emergency and Solidarités International</v>
      </c>
      <c r="CB558" t="str">
        <v>Fondo Ecuatoriano Populorum Progressio</v>
      </c>
      <c r="CC558" t="str">
        <v>Foro Salud Callao</v>
      </c>
      <c r="CD558" t="str">
        <v>Foundation for the Integration and Development of Latin America (FIDAL)</v>
      </c>
      <c r="CE558" t="str">
        <v>Foundation of the Americas (FUDELA)</v>
      </c>
      <c r="CF558" t="str">
        <v>Fraternity Without Borders</v>
      </c>
      <c r="CG558" t="str">
        <v>Fundación Brisas del Norte</v>
      </c>
      <c r="CH558" t="str">
        <v>Fundación Colombovenezolana Nueva Ilusión</v>
      </c>
      <c r="CI558" t="str">
        <v>Fundación Nakama's</v>
      </c>
      <c r="CJ558" t="str">
        <v>Fundación RadaBer</v>
      </c>
      <c r="CK558" t="str">
        <v>Fundación Scalabrini Bolivia</v>
      </c>
      <c r="CL558" t="str">
        <v>Fundacion Social Vivan los Niños</v>
      </c>
      <c r="CM558" t="str">
        <v>FUNVEAC</v>
      </c>
      <c r="CN558" t="str">
        <v>German Development Cooperation Agency GIZ</v>
      </c>
      <c r="CO558" t="str">
        <v>Globalizate Radio</v>
      </c>
      <c r="CP558" t="str">
        <v>GOAL</v>
      </c>
      <c r="CQ558" t="str">
        <v>Halü Bienestar Humano Foundation (HALU)</v>
      </c>
      <c r="CR558" t="str">
        <v>Heartland Alliance International (HAI)</v>
      </c>
      <c r="CS558" t="str">
        <v>HELVETAS Swiss Intercooperation</v>
      </c>
      <c r="CT558" t="str">
        <v>HIAS</v>
      </c>
      <c r="CU558" t="str">
        <v>Human Rights Defence Curaçao</v>
      </c>
      <c r="CV558" t="str">
        <v>Humanity &amp; Inclusion</v>
      </c>
      <c r="CW558" t="str">
        <v>Humans Analytic</v>
      </c>
      <c r="CX558" t="str">
        <v>Idas y Vueltas Association</v>
      </c>
      <c r="CY558" t="str">
        <v>iMMAP</v>
      </c>
      <c r="CZ558" t="str">
        <v>IMPACT Initiatives (REACH)</v>
      </c>
      <c r="DA558" t="str">
        <v>Inmigrante Feliz Association</v>
      </c>
      <c r="DB558" t="str">
        <v>Institute for Migration and Human Rights (IMDH)</v>
      </c>
      <c r="DC558" t="str">
        <v>Institute of Natural and Cultural Heritage (IPANC)</v>
      </c>
      <c r="DD558" t="str">
        <v>International Committee for the Development of People (CISP)</v>
      </c>
      <c r="DE558" t="str">
        <v>International Federation of the Red Cross (IFRC)</v>
      </c>
      <c r="DF558" t="str">
        <v>International Labour Organization (ILO)</v>
      </c>
      <c r="DG558" t="str">
        <v>International Medical Corps</v>
      </c>
      <c r="DH558" t="str">
        <v>International Organization for Migration (IOM)</v>
      </c>
      <c r="DI558" t="str">
        <v>International Rescue Committee (IRC)</v>
      </c>
      <c r="DJ558" t="str">
        <v>INTERSOS</v>
      </c>
      <c r="DK558" t="str">
        <v>Jesuit Migrant Service (JMS)</v>
      </c>
      <c r="DL558" t="str">
        <v>Jesuit Refugee Service (JRS)</v>
      </c>
      <c r="DM558" t="str">
        <v>Jesuit Service for Migrants and Refugees (JSMR)</v>
      </c>
      <c r="DN558" t="str">
        <v>Joint United Nations Programme on HIV/AIDS (UNAIDS)</v>
      </c>
      <c r="DO558" t="str">
        <v>Kimirina Coorporation</v>
      </c>
      <c r="DP558" t="str">
        <v>La Casita Hispanic Cultural Centre</v>
      </c>
      <c r="DQ558" t="str">
        <v>Latin American Network of Non-Governmental Organizations of Persons with Disabilities and their Families (RIADIS)</v>
      </c>
      <c r="DR558" t="str">
        <v>LGBT+ Movement Brazil</v>
      </c>
      <c r="DS558" t="str">
        <v>Living Water Community (LWC)</v>
      </c>
      <c r="DT558" t="str">
        <v>LLANOVENCOL</v>
      </c>
      <c r="DU558" t="str">
        <v>Lutheran World Federation</v>
      </c>
      <c r="DV558" t="str">
        <v>Lutheran World Relief</v>
      </c>
      <c r="DW558" t="str">
        <v>Malteser International</v>
      </c>
      <c r="DX558" t="str">
        <v>Mana Institute</v>
      </c>
      <c r="DY558" t="str">
        <v>Manos Veneguayas Association</v>
      </c>
      <c r="DZ558" t="str">
        <v>Más Igualdad Perú</v>
      </c>
      <c r="EA558" t="str">
        <v>MedGlobal</v>
      </c>
      <c r="EB558" t="str">
        <v>Medical Teams International</v>
      </c>
      <c r="EC558" t="str">
        <v>Mercy Corps</v>
      </c>
      <c r="ED558" t="str">
        <v>Migrant Service Center (CAM)</v>
      </c>
      <c r="EE558" t="str">
        <v>Migrants, Refugees and Argentine Social Entrepreneurs (MIRARES)</v>
      </c>
      <c r="EF558" t="str">
        <v>Mision Scalabriniana - Ecuador</v>
      </c>
      <c r="EG558" t="str">
        <v>Missão Paz</v>
      </c>
      <c r="EH558" t="str">
        <v>Museu A CASA</v>
      </c>
      <c r="EI558" t="str">
        <v>Norwegian Refugee Council (NRC)</v>
      </c>
      <c r="EJ558" t="str">
        <v>ONG Migrantes por el Maule</v>
      </c>
      <c r="EK558" t="str">
        <v>ONG Preemptive Love Coalition Colombia</v>
      </c>
      <c r="EL558" t="str">
        <v>Organización Transfomando Vidas</v>
      </c>
      <c r="EM558" t="str">
        <v>Organization of Ibero-American States for Education, Science and Culture (OEI)</v>
      </c>
      <c r="EN558" t="str">
        <v>OXFAM</v>
      </c>
      <c r="EO558" t="str">
        <v>Panamerican Development Foundation</v>
      </c>
      <c r="EP558" t="str">
        <v>Panamerican Health Organization/World Health Organization (PAHO/WHO)</v>
      </c>
      <c r="EQ558" t="str">
        <v>Pastoral of Human Mobility - Peruvian Episcopal Conference</v>
      </c>
      <c r="ER558" t="str">
        <v>Pastoral Service for Migrants National</v>
      </c>
      <c r="ES558" t="str">
        <v>Permanent Human Rights defense Committee (CDH)</v>
      </c>
      <c r="ET558" t="str">
        <v>Pirilampos Institute - Group of visits and voluntary actions in Roraima</v>
      </c>
      <c r="EU558" t="str">
        <v>Plan International</v>
      </c>
      <c r="EV558" t="str">
        <v>Population Program, Faculty of Social Sciences, University of the Republic</v>
      </c>
      <c r="EW558" t="str">
        <v>Profamilia Association</v>
      </c>
      <c r="EX558" t="str">
        <v>Red con Migrantes y Refugiados</v>
      </c>
      <c r="EY558" t="str">
        <v>Red Cross Colombia</v>
      </c>
      <c r="EZ558" t="str">
        <v>Red Cross Ecuador</v>
      </c>
      <c r="FA558" t="str">
        <v>Red Cross Peru</v>
      </c>
      <c r="FB558" t="str">
        <v>Red de Investigaciones en Derechos Humanos - CONICET (Consejo Nacional de Investigaciones Científicas y Técnicas)</v>
      </c>
      <c r="FC558" t="str">
        <v>RET International</v>
      </c>
      <c r="FD558" t="str">
        <v>Salú pa Tur Foundation</v>
      </c>
      <c r="FE558" t="str">
        <v>Salvation Army</v>
      </c>
      <c r="FF558" t="str">
        <v>Samaritan's Purse</v>
      </c>
      <c r="FG558" t="str">
        <v>Save the Children International (SCI)</v>
      </c>
      <c r="FH558" t="str">
        <v>Scalabrini Foundation Chile</v>
      </c>
      <c r="FI558" t="str">
        <v>Sección Peruana de Amnistía Internacional</v>
      </c>
      <c r="FJ558" t="str">
        <v>Serviço Pastoral dos Migrantes do Nordeste</v>
      </c>
      <c r="FK558" t="str">
        <v>Sesame Workshop</v>
      </c>
      <c r="FL558" t="str">
        <v>Si, Da Vida</v>
      </c>
      <c r="FM558" t="str">
        <v>Solidarity and Action Asociation</v>
      </c>
      <c r="FN558" t="str">
        <v>SOS Children's Villages</v>
      </c>
      <c r="FO558" t="str">
        <v>Tarabita Foundation</v>
      </c>
      <c r="FP558" t="str">
        <v>Tearfund</v>
      </c>
      <c r="FQ558" t="str">
        <v>TECHO</v>
      </c>
      <c r="FR558" t="str">
        <v>Terranueva Foundation</v>
      </c>
      <c r="FS558" t="str">
        <v>Terre des Hommes Suisse</v>
      </c>
      <c r="FT558" t="str">
        <v>The Israel Forum for International Humanitarian Aid (IsraAID)</v>
      </c>
      <c r="FU558" t="str">
        <v>Unión Venezolana en Perú</v>
      </c>
      <c r="FV558" t="str">
        <v>United Nations Children's Fund (UNICEF)</v>
      </c>
      <c r="FW558" t="str">
        <v>United Nations Development Programme (UNDP)</v>
      </c>
      <c r="FX558" t="str">
        <v>United Nations Educational, Scientific and Cultural Organization (UNESCO)</v>
      </c>
      <c r="FY558" t="str">
        <v>United Nations Entity for Gender Equality and the Empowerment of Women (UNWOMEN)</v>
      </c>
      <c r="FZ558" t="str">
        <v>United Nations Food and Agricultural Organization (FAO)</v>
      </c>
      <c r="GA558" t="str">
        <v>United Nations High Commissioner for Refugees (UNHCR)</v>
      </c>
      <c r="GB558" t="str">
        <v>United Nations Office of the High Commissioner for Human Rights (OHCHR)</v>
      </c>
      <c r="GC558" t="str">
        <v>United Nations Office on Drugs and Crime (UNODC)</v>
      </c>
      <c r="GD558" t="str">
        <v>United Nations Population Fund (UNFPA)</v>
      </c>
      <c r="GE558" t="str">
        <v>United Nations Programme for Human Settlements (UN Habitat)</v>
      </c>
      <c r="GF558" t="str">
        <v>Vale da Benção Educational and Charitable Association (AEBVB)</v>
      </c>
      <c r="GG558" t="str">
        <v>VenAruba Solidaria</v>
      </c>
      <c r="GH558" t="str">
        <v>Venex Curacao Foundation</v>
      </c>
      <c r="GI558" t="str">
        <v>Venezolanos en Barranquilla</v>
      </c>
      <c r="GJ558" t="str">
        <v>Venezolanos en San Cristóbal</v>
      </c>
      <c r="GK558" t="str">
        <v>Venezuelan Emigrant Foundation (FEV)</v>
      </c>
      <c r="GL558" t="str">
        <v>Vicaría de Pastoral Social Caritas</v>
      </c>
      <c r="GM558" t="str">
        <v>Voices GY</v>
      </c>
      <c r="GN558" t="str">
        <v>We World GVC</v>
      </c>
      <c r="GO558" t="str">
        <v>World Council of Credit Unions</v>
      </c>
      <c r="GP558" t="str">
        <v>World Food Programme (WFP)</v>
      </c>
      <c r="GQ558" t="str">
        <v>World Vision</v>
      </c>
      <c r="GR558" t="str">
        <v>ZOA</v>
      </c>
    </row>
    <row r="559" spans="8:200" x14ac:dyDescent="0.3">
      <c r="H559" t="str" cm="1">
        <f t="array" ref="H559:GR559">TRANSPOSE(_xlfn._xlws.SORT(_xlfn._xlws.FILTER(Table3[Name],ISNUMBER(SEARCH(' Activity Sheet'!D613,Table3[Name])),"Not found"),,1))</f>
        <v>.New Organisation</v>
      </c>
      <c r="I559" t="str">
        <v>ABV - Association of Good with Life</v>
      </c>
      <c r="J559" t="str">
        <v>ACAPS</v>
      </c>
      <c r="K559" t="str">
        <v>Acción y Desarrollo</v>
      </c>
      <c r="L559" t="str">
        <v>ACTED</v>
      </c>
      <c r="M559" t="str">
        <v>Action against Hunger</v>
      </c>
      <c r="N559" t="str">
        <v>ActionAid</v>
      </c>
      <c r="O559" t="str">
        <v>Adventist Development and Relief Agency (ADRA)</v>
      </c>
      <c r="P559" t="str">
        <v>Alas de Colibrí Foundation</v>
      </c>
      <c r="Q559" t="str">
        <v>Alianza por la Solidaridad</v>
      </c>
      <c r="R559" t="str">
        <v>Alianza por Venezuela</v>
      </c>
      <c r="S559" t="str">
        <v>Americares Foundation</v>
      </c>
      <c r="T559" t="str">
        <v>Argentine Commission for Refugees and Migrants (CAREF)</v>
      </c>
      <c r="U559" t="str">
        <v>Asociación Aves</v>
      </c>
      <c r="V559" t="str">
        <v>Asociación de Jubilados y Pensionados Venezolanos en Argentina</v>
      </c>
      <c r="W559" t="str">
        <v>Asociación de Venezolanos en Eloy Alfaro</v>
      </c>
      <c r="X559" t="str">
        <v>Asociación Fundación contra el Hambre Perú</v>
      </c>
      <c r="Y559" t="str">
        <v>Asociación Migrantes Venezolanos</v>
      </c>
      <c r="Z559" t="str">
        <v>Asociación Misioneros de San Carlos Scalabrinianos</v>
      </c>
      <c r="AA559" t="str">
        <v>Asociacion Proteccion Poblacion Vulnerable</v>
      </c>
      <c r="AB559" t="str">
        <v>Asociación Quinta Ola</v>
      </c>
      <c r="AC559" t="str">
        <v>Asociación Salto Ángel</v>
      </c>
      <c r="AD559" t="str">
        <v>Asociación Venezuela en Ecuador AC</v>
      </c>
      <c r="AE559" t="str">
        <v>ASOVENAR</v>
      </c>
      <c r="AF559" t="str">
        <v>Associação Hermanitos</v>
      </c>
      <c r="AG559" t="str">
        <v>AVSI Foundation</v>
      </c>
      <c r="AH559" t="str">
        <v>Bethany Christian Services</v>
      </c>
      <c r="AI559" t="str">
        <v>Blumont</v>
      </c>
      <c r="AJ559" t="str">
        <v>CARE</v>
      </c>
      <c r="AK559" t="str">
        <v>Caritas Brazil</v>
      </c>
      <c r="AL559" t="str">
        <v>Caritas Ecuador</v>
      </c>
      <c r="AM559" t="str">
        <v>Caritas Germany</v>
      </c>
      <c r="AN559" t="str">
        <v>Caritas Manaus</v>
      </c>
      <c r="AO559" t="str">
        <v>Caritas Parana</v>
      </c>
      <c r="AP559" t="str">
        <v>Caritas Peru</v>
      </c>
      <c r="AQ559" t="str">
        <v>Caritas Rio de Janeiro</v>
      </c>
      <c r="AR559" t="str">
        <v>Caritas São Paulo</v>
      </c>
      <c r="AS559" t="str">
        <v>Caritas Switzerland</v>
      </c>
      <c r="AT559" t="str">
        <v>CCEFIRO Association</v>
      </c>
      <c r="AU559" t="str">
        <v>CEDRO</v>
      </c>
      <c r="AV559" t="str">
        <v>Center for Integrated Studies and Programs for Sustainable Development (CIEDS)</v>
      </c>
      <c r="AW559" t="str">
        <v>Center for Migration and Human Rights of the Diocese of Roraima (CMDH)</v>
      </c>
      <c r="AX559" t="str">
        <v>Centro de Atencion Psicosocial (CAPS)</v>
      </c>
      <c r="AY559" t="str">
        <v>CESAL</v>
      </c>
      <c r="AZ559" t="str">
        <v>CESVI-Cooperazione e Sviluppo</v>
      </c>
      <c r="BA559" t="str">
        <v>ChildFund International</v>
      </c>
      <c r="BB559" t="str">
        <v>CHS Alternativo</v>
      </c>
      <c r="BC559" t="str">
        <v>Churún Merú Association</v>
      </c>
      <c r="BD559" t="str">
        <v>Coalición por Venezuela</v>
      </c>
      <c r="BE559" t="str">
        <v>Colonia Foundation of Venezuelans in the Dominican Republic (FUNCOVERD)</v>
      </c>
      <c r="BF559" t="str">
        <v>COLVENZ</v>
      </c>
      <c r="BG559" t="str">
        <v>Compassiva</v>
      </c>
      <c r="BH559" t="str">
        <v>Consejo Interreligioso del Perú - Religiones por la Paz</v>
      </c>
      <c r="BI559" t="str">
        <v>Consorcio ONG OCIPI Y Capellanía Nacional OFICA</v>
      </c>
      <c r="BJ559" t="str">
        <v>COOPI - International Cooperation Foundation</v>
      </c>
      <c r="BK559" t="str">
        <v>Corporación Colectivo Sin Fronteras</v>
      </c>
      <c r="BL559" t="str">
        <v>CRISFE Foundation</v>
      </c>
      <c r="BM559" t="str">
        <v>Cuso International</v>
      </c>
      <c r="BN559" t="str">
        <v>Danielle’s Children Fund (DCF)</v>
      </c>
      <c r="BO559" t="str">
        <v>Danish Refugee Council (DRC)</v>
      </c>
      <c r="BP559" t="str">
        <v>Development Support Association - APOYAR</v>
      </c>
      <c r="BQ559" t="str">
        <v>Diakonie Katastrophenhilfe</v>
      </c>
      <c r="BR559" t="str">
        <v>Diálogo Diverso</v>
      </c>
      <c r="BS559" t="str">
        <v>Doctors of the World</v>
      </c>
      <c r="BT559" t="str">
        <v>Dominican Institute for Integrated Development</v>
      </c>
      <c r="BU559" t="str">
        <v>Duendes y Ángeles Vinotinto República Dominicana</v>
      </c>
      <c r="BV559" t="str">
        <v>Encuentros SJS (Servicio Jesuita de la Solidaridad)</v>
      </c>
      <c r="BW559" t="str">
        <v>Ending Violence Against Migrants</v>
      </c>
      <c r="BX559" t="str">
        <v>Equidad Foundation</v>
      </c>
      <c r="BY559" t="str">
        <v>Equilibrium CenDE</v>
      </c>
      <c r="BZ559" t="str">
        <v>Facultad de Psicología - Universidad de la República (UDELAR)</v>
      </c>
      <c r="CA559" t="str">
        <v>First International Emergency and Solidarités International</v>
      </c>
      <c r="CB559" t="str">
        <v>Fondo Ecuatoriano Populorum Progressio</v>
      </c>
      <c r="CC559" t="str">
        <v>Foro Salud Callao</v>
      </c>
      <c r="CD559" t="str">
        <v>Foundation for the Integration and Development of Latin America (FIDAL)</v>
      </c>
      <c r="CE559" t="str">
        <v>Foundation of the Americas (FUDELA)</v>
      </c>
      <c r="CF559" t="str">
        <v>Fraternity Without Borders</v>
      </c>
      <c r="CG559" t="str">
        <v>Fundación Brisas del Norte</v>
      </c>
      <c r="CH559" t="str">
        <v>Fundación Colombovenezolana Nueva Ilusión</v>
      </c>
      <c r="CI559" t="str">
        <v>Fundación Nakama's</v>
      </c>
      <c r="CJ559" t="str">
        <v>Fundación RadaBer</v>
      </c>
      <c r="CK559" t="str">
        <v>Fundación Scalabrini Bolivia</v>
      </c>
      <c r="CL559" t="str">
        <v>Fundacion Social Vivan los Niños</v>
      </c>
      <c r="CM559" t="str">
        <v>FUNVEAC</v>
      </c>
      <c r="CN559" t="str">
        <v>German Development Cooperation Agency GIZ</v>
      </c>
      <c r="CO559" t="str">
        <v>Globalizate Radio</v>
      </c>
      <c r="CP559" t="str">
        <v>GOAL</v>
      </c>
      <c r="CQ559" t="str">
        <v>Halü Bienestar Humano Foundation (HALU)</v>
      </c>
      <c r="CR559" t="str">
        <v>Heartland Alliance International (HAI)</v>
      </c>
      <c r="CS559" t="str">
        <v>HELVETAS Swiss Intercooperation</v>
      </c>
      <c r="CT559" t="str">
        <v>HIAS</v>
      </c>
      <c r="CU559" t="str">
        <v>Human Rights Defence Curaçao</v>
      </c>
      <c r="CV559" t="str">
        <v>Humanity &amp; Inclusion</v>
      </c>
      <c r="CW559" t="str">
        <v>Humans Analytic</v>
      </c>
      <c r="CX559" t="str">
        <v>Idas y Vueltas Association</v>
      </c>
      <c r="CY559" t="str">
        <v>iMMAP</v>
      </c>
      <c r="CZ559" t="str">
        <v>IMPACT Initiatives (REACH)</v>
      </c>
      <c r="DA559" t="str">
        <v>Inmigrante Feliz Association</v>
      </c>
      <c r="DB559" t="str">
        <v>Institute for Migration and Human Rights (IMDH)</v>
      </c>
      <c r="DC559" t="str">
        <v>Institute of Natural and Cultural Heritage (IPANC)</v>
      </c>
      <c r="DD559" t="str">
        <v>International Committee for the Development of People (CISP)</v>
      </c>
      <c r="DE559" t="str">
        <v>International Federation of the Red Cross (IFRC)</v>
      </c>
      <c r="DF559" t="str">
        <v>International Labour Organization (ILO)</v>
      </c>
      <c r="DG559" t="str">
        <v>International Medical Corps</v>
      </c>
      <c r="DH559" t="str">
        <v>International Organization for Migration (IOM)</v>
      </c>
      <c r="DI559" t="str">
        <v>International Rescue Committee (IRC)</v>
      </c>
      <c r="DJ559" t="str">
        <v>INTERSOS</v>
      </c>
      <c r="DK559" t="str">
        <v>Jesuit Migrant Service (JMS)</v>
      </c>
      <c r="DL559" t="str">
        <v>Jesuit Refugee Service (JRS)</v>
      </c>
      <c r="DM559" t="str">
        <v>Jesuit Service for Migrants and Refugees (JSMR)</v>
      </c>
      <c r="DN559" t="str">
        <v>Joint United Nations Programme on HIV/AIDS (UNAIDS)</v>
      </c>
      <c r="DO559" t="str">
        <v>Kimirina Coorporation</v>
      </c>
      <c r="DP559" t="str">
        <v>La Casita Hispanic Cultural Centre</v>
      </c>
      <c r="DQ559" t="str">
        <v>Latin American Network of Non-Governmental Organizations of Persons with Disabilities and their Families (RIADIS)</v>
      </c>
      <c r="DR559" t="str">
        <v>LGBT+ Movement Brazil</v>
      </c>
      <c r="DS559" t="str">
        <v>Living Water Community (LWC)</v>
      </c>
      <c r="DT559" t="str">
        <v>LLANOVENCOL</v>
      </c>
      <c r="DU559" t="str">
        <v>Lutheran World Federation</v>
      </c>
      <c r="DV559" t="str">
        <v>Lutheran World Relief</v>
      </c>
      <c r="DW559" t="str">
        <v>Malteser International</v>
      </c>
      <c r="DX559" t="str">
        <v>Mana Institute</v>
      </c>
      <c r="DY559" t="str">
        <v>Manos Veneguayas Association</v>
      </c>
      <c r="DZ559" t="str">
        <v>Más Igualdad Perú</v>
      </c>
      <c r="EA559" t="str">
        <v>MedGlobal</v>
      </c>
      <c r="EB559" t="str">
        <v>Medical Teams International</v>
      </c>
      <c r="EC559" t="str">
        <v>Mercy Corps</v>
      </c>
      <c r="ED559" t="str">
        <v>Migrant Service Center (CAM)</v>
      </c>
      <c r="EE559" t="str">
        <v>Migrants, Refugees and Argentine Social Entrepreneurs (MIRARES)</v>
      </c>
      <c r="EF559" t="str">
        <v>Mision Scalabriniana - Ecuador</v>
      </c>
      <c r="EG559" t="str">
        <v>Missão Paz</v>
      </c>
      <c r="EH559" t="str">
        <v>Museu A CASA</v>
      </c>
      <c r="EI559" t="str">
        <v>Norwegian Refugee Council (NRC)</v>
      </c>
      <c r="EJ559" t="str">
        <v>ONG Migrantes por el Maule</v>
      </c>
      <c r="EK559" t="str">
        <v>ONG Preemptive Love Coalition Colombia</v>
      </c>
      <c r="EL559" t="str">
        <v>Organización Transfomando Vidas</v>
      </c>
      <c r="EM559" t="str">
        <v>Organization of Ibero-American States for Education, Science and Culture (OEI)</v>
      </c>
      <c r="EN559" t="str">
        <v>OXFAM</v>
      </c>
      <c r="EO559" t="str">
        <v>Panamerican Development Foundation</v>
      </c>
      <c r="EP559" t="str">
        <v>Panamerican Health Organization/World Health Organization (PAHO/WHO)</v>
      </c>
      <c r="EQ559" t="str">
        <v>Pastoral of Human Mobility - Peruvian Episcopal Conference</v>
      </c>
      <c r="ER559" t="str">
        <v>Pastoral Service for Migrants National</v>
      </c>
      <c r="ES559" t="str">
        <v>Permanent Human Rights defense Committee (CDH)</v>
      </c>
      <c r="ET559" t="str">
        <v>Pirilampos Institute - Group of visits and voluntary actions in Roraima</v>
      </c>
      <c r="EU559" t="str">
        <v>Plan International</v>
      </c>
      <c r="EV559" t="str">
        <v>Population Program, Faculty of Social Sciences, University of the Republic</v>
      </c>
      <c r="EW559" t="str">
        <v>Profamilia Association</v>
      </c>
      <c r="EX559" t="str">
        <v>Red con Migrantes y Refugiados</v>
      </c>
      <c r="EY559" t="str">
        <v>Red Cross Colombia</v>
      </c>
      <c r="EZ559" t="str">
        <v>Red Cross Ecuador</v>
      </c>
      <c r="FA559" t="str">
        <v>Red Cross Peru</v>
      </c>
      <c r="FB559" t="str">
        <v>Red de Investigaciones en Derechos Humanos - CONICET (Consejo Nacional de Investigaciones Científicas y Técnicas)</v>
      </c>
      <c r="FC559" t="str">
        <v>RET International</v>
      </c>
      <c r="FD559" t="str">
        <v>Salú pa Tur Foundation</v>
      </c>
      <c r="FE559" t="str">
        <v>Salvation Army</v>
      </c>
      <c r="FF559" t="str">
        <v>Samaritan's Purse</v>
      </c>
      <c r="FG559" t="str">
        <v>Save the Children International (SCI)</v>
      </c>
      <c r="FH559" t="str">
        <v>Scalabrini Foundation Chile</v>
      </c>
      <c r="FI559" t="str">
        <v>Sección Peruana de Amnistía Internacional</v>
      </c>
      <c r="FJ559" t="str">
        <v>Serviço Pastoral dos Migrantes do Nordeste</v>
      </c>
      <c r="FK559" t="str">
        <v>Sesame Workshop</v>
      </c>
      <c r="FL559" t="str">
        <v>Si, Da Vida</v>
      </c>
      <c r="FM559" t="str">
        <v>Solidarity and Action Asociation</v>
      </c>
      <c r="FN559" t="str">
        <v>SOS Children's Villages</v>
      </c>
      <c r="FO559" t="str">
        <v>Tarabita Foundation</v>
      </c>
      <c r="FP559" t="str">
        <v>Tearfund</v>
      </c>
      <c r="FQ559" t="str">
        <v>TECHO</v>
      </c>
      <c r="FR559" t="str">
        <v>Terranueva Foundation</v>
      </c>
      <c r="FS559" t="str">
        <v>Terre des Hommes Suisse</v>
      </c>
      <c r="FT559" t="str">
        <v>The Israel Forum for International Humanitarian Aid (IsraAID)</v>
      </c>
      <c r="FU559" t="str">
        <v>Unión Venezolana en Perú</v>
      </c>
      <c r="FV559" t="str">
        <v>United Nations Children's Fund (UNICEF)</v>
      </c>
      <c r="FW559" t="str">
        <v>United Nations Development Programme (UNDP)</v>
      </c>
      <c r="FX559" t="str">
        <v>United Nations Educational, Scientific and Cultural Organization (UNESCO)</v>
      </c>
      <c r="FY559" t="str">
        <v>United Nations Entity for Gender Equality and the Empowerment of Women (UNWOMEN)</v>
      </c>
      <c r="FZ559" t="str">
        <v>United Nations Food and Agricultural Organization (FAO)</v>
      </c>
      <c r="GA559" t="str">
        <v>United Nations High Commissioner for Refugees (UNHCR)</v>
      </c>
      <c r="GB559" t="str">
        <v>United Nations Office of the High Commissioner for Human Rights (OHCHR)</v>
      </c>
      <c r="GC559" t="str">
        <v>United Nations Office on Drugs and Crime (UNODC)</v>
      </c>
      <c r="GD559" t="str">
        <v>United Nations Population Fund (UNFPA)</v>
      </c>
      <c r="GE559" t="str">
        <v>United Nations Programme for Human Settlements (UN Habitat)</v>
      </c>
      <c r="GF559" t="str">
        <v>Vale da Benção Educational and Charitable Association (AEBVB)</v>
      </c>
      <c r="GG559" t="str">
        <v>VenAruba Solidaria</v>
      </c>
      <c r="GH559" t="str">
        <v>Venex Curacao Foundation</v>
      </c>
      <c r="GI559" t="str">
        <v>Venezolanos en Barranquilla</v>
      </c>
      <c r="GJ559" t="str">
        <v>Venezolanos en San Cristóbal</v>
      </c>
      <c r="GK559" t="str">
        <v>Venezuelan Emigrant Foundation (FEV)</v>
      </c>
      <c r="GL559" t="str">
        <v>Vicaría de Pastoral Social Caritas</v>
      </c>
      <c r="GM559" t="str">
        <v>Voices GY</v>
      </c>
      <c r="GN559" t="str">
        <v>We World GVC</v>
      </c>
      <c r="GO559" t="str">
        <v>World Council of Credit Unions</v>
      </c>
      <c r="GP559" t="str">
        <v>World Food Programme (WFP)</v>
      </c>
      <c r="GQ559" t="str">
        <v>World Vision</v>
      </c>
      <c r="GR559" t="str">
        <v>ZOA</v>
      </c>
    </row>
    <row r="560" spans="8:200" x14ac:dyDescent="0.3">
      <c r="H560" t="str" cm="1">
        <f t="array" ref="H560:GR560">TRANSPOSE(_xlfn._xlws.SORT(_xlfn._xlws.FILTER(Table3[Name],ISNUMBER(SEARCH(' Activity Sheet'!D614,Table3[Name])),"Not found"),,1))</f>
        <v>.New Organisation</v>
      </c>
      <c r="I560" t="str">
        <v>ABV - Association of Good with Life</v>
      </c>
      <c r="J560" t="str">
        <v>ACAPS</v>
      </c>
      <c r="K560" t="str">
        <v>Acción y Desarrollo</v>
      </c>
      <c r="L560" t="str">
        <v>ACTED</v>
      </c>
      <c r="M560" t="str">
        <v>Action against Hunger</v>
      </c>
      <c r="N560" t="str">
        <v>ActionAid</v>
      </c>
      <c r="O560" t="str">
        <v>Adventist Development and Relief Agency (ADRA)</v>
      </c>
      <c r="P560" t="str">
        <v>Alas de Colibrí Foundation</v>
      </c>
      <c r="Q560" t="str">
        <v>Alianza por la Solidaridad</v>
      </c>
      <c r="R560" t="str">
        <v>Alianza por Venezuela</v>
      </c>
      <c r="S560" t="str">
        <v>Americares Foundation</v>
      </c>
      <c r="T560" t="str">
        <v>Argentine Commission for Refugees and Migrants (CAREF)</v>
      </c>
      <c r="U560" t="str">
        <v>Asociación Aves</v>
      </c>
      <c r="V560" t="str">
        <v>Asociación de Jubilados y Pensionados Venezolanos en Argentina</v>
      </c>
      <c r="W560" t="str">
        <v>Asociación de Venezolanos en Eloy Alfaro</v>
      </c>
      <c r="X560" t="str">
        <v>Asociación Fundación contra el Hambre Perú</v>
      </c>
      <c r="Y560" t="str">
        <v>Asociación Migrantes Venezolanos</v>
      </c>
      <c r="Z560" t="str">
        <v>Asociación Misioneros de San Carlos Scalabrinianos</v>
      </c>
      <c r="AA560" t="str">
        <v>Asociacion Proteccion Poblacion Vulnerable</v>
      </c>
      <c r="AB560" t="str">
        <v>Asociación Quinta Ola</v>
      </c>
      <c r="AC560" t="str">
        <v>Asociación Salto Ángel</v>
      </c>
      <c r="AD560" t="str">
        <v>Asociación Venezuela en Ecuador AC</v>
      </c>
      <c r="AE560" t="str">
        <v>ASOVENAR</v>
      </c>
      <c r="AF560" t="str">
        <v>Associação Hermanitos</v>
      </c>
      <c r="AG560" t="str">
        <v>AVSI Foundation</v>
      </c>
      <c r="AH560" t="str">
        <v>Bethany Christian Services</v>
      </c>
      <c r="AI560" t="str">
        <v>Blumont</v>
      </c>
      <c r="AJ560" t="str">
        <v>CARE</v>
      </c>
      <c r="AK560" t="str">
        <v>Caritas Brazil</v>
      </c>
      <c r="AL560" t="str">
        <v>Caritas Ecuador</v>
      </c>
      <c r="AM560" t="str">
        <v>Caritas Germany</v>
      </c>
      <c r="AN560" t="str">
        <v>Caritas Manaus</v>
      </c>
      <c r="AO560" t="str">
        <v>Caritas Parana</v>
      </c>
      <c r="AP560" t="str">
        <v>Caritas Peru</v>
      </c>
      <c r="AQ560" t="str">
        <v>Caritas Rio de Janeiro</v>
      </c>
      <c r="AR560" t="str">
        <v>Caritas São Paulo</v>
      </c>
      <c r="AS560" t="str">
        <v>Caritas Switzerland</v>
      </c>
      <c r="AT560" t="str">
        <v>CCEFIRO Association</v>
      </c>
      <c r="AU560" t="str">
        <v>CEDRO</v>
      </c>
      <c r="AV560" t="str">
        <v>Center for Integrated Studies and Programs for Sustainable Development (CIEDS)</v>
      </c>
      <c r="AW560" t="str">
        <v>Center for Migration and Human Rights of the Diocese of Roraima (CMDH)</v>
      </c>
      <c r="AX560" t="str">
        <v>Centro de Atencion Psicosocial (CAPS)</v>
      </c>
      <c r="AY560" t="str">
        <v>CESAL</v>
      </c>
      <c r="AZ560" t="str">
        <v>CESVI-Cooperazione e Sviluppo</v>
      </c>
      <c r="BA560" t="str">
        <v>ChildFund International</v>
      </c>
      <c r="BB560" t="str">
        <v>CHS Alternativo</v>
      </c>
      <c r="BC560" t="str">
        <v>Churún Merú Association</v>
      </c>
      <c r="BD560" t="str">
        <v>Coalición por Venezuela</v>
      </c>
      <c r="BE560" t="str">
        <v>Colonia Foundation of Venezuelans in the Dominican Republic (FUNCOVERD)</v>
      </c>
      <c r="BF560" t="str">
        <v>COLVENZ</v>
      </c>
      <c r="BG560" t="str">
        <v>Compassiva</v>
      </c>
      <c r="BH560" t="str">
        <v>Consejo Interreligioso del Perú - Religiones por la Paz</v>
      </c>
      <c r="BI560" t="str">
        <v>Consorcio ONG OCIPI Y Capellanía Nacional OFICA</v>
      </c>
      <c r="BJ560" t="str">
        <v>COOPI - International Cooperation Foundation</v>
      </c>
      <c r="BK560" t="str">
        <v>Corporación Colectivo Sin Fronteras</v>
      </c>
      <c r="BL560" t="str">
        <v>CRISFE Foundation</v>
      </c>
      <c r="BM560" t="str">
        <v>Cuso International</v>
      </c>
      <c r="BN560" t="str">
        <v>Danielle’s Children Fund (DCF)</v>
      </c>
      <c r="BO560" t="str">
        <v>Danish Refugee Council (DRC)</v>
      </c>
      <c r="BP560" t="str">
        <v>Development Support Association - APOYAR</v>
      </c>
      <c r="BQ560" t="str">
        <v>Diakonie Katastrophenhilfe</v>
      </c>
      <c r="BR560" t="str">
        <v>Diálogo Diverso</v>
      </c>
      <c r="BS560" t="str">
        <v>Doctors of the World</v>
      </c>
      <c r="BT560" t="str">
        <v>Dominican Institute for Integrated Development</v>
      </c>
      <c r="BU560" t="str">
        <v>Duendes y Ángeles Vinotinto República Dominicana</v>
      </c>
      <c r="BV560" t="str">
        <v>Encuentros SJS (Servicio Jesuita de la Solidaridad)</v>
      </c>
      <c r="BW560" t="str">
        <v>Ending Violence Against Migrants</v>
      </c>
      <c r="BX560" t="str">
        <v>Equidad Foundation</v>
      </c>
      <c r="BY560" t="str">
        <v>Equilibrium CenDE</v>
      </c>
      <c r="BZ560" t="str">
        <v>Facultad de Psicología - Universidad de la República (UDELAR)</v>
      </c>
      <c r="CA560" t="str">
        <v>First International Emergency and Solidarités International</v>
      </c>
      <c r="CB560" t="str">
        <v>Fondo Ecuatoriano Populorum Progressio</v>
      </c>
      <c r="CC560" t="str">
        <v>Foro Salud Callao</v>
      </c>
      <c r="CD560" t="str">
        <v>Foundation for the Integration and Development of Latin America (FIDAL)</v>
      </c>
      <c r="CE560" t="str">
        <v>Foundation of the Americas (FUDELA)</v>
      </c>
      <c r="CF560" t="str">
        <v>Fraternity Without Borders</v>
      </c>
      <c r="CG560" t="str">
        <v>Fundación Brisas del Norte</v>
      </c>
      <c r="CH560" t="str">
        <v>Fundación Colombovenezolana Nueva Ilusión</v>
      </c>
      <c r="CI560" t="str">
        <v>Fundación Nakama's</v>
      </c>
      <c r="CJ560" t="str">
        <v>Fundación RadaBer</v>
      </c>
      <c r="CK560" t="str">
        <v>Fundación Scalabrini Bolivia</v>
      </c>
      <c r="CL560" t="str">
        <v>Fundacion Social Vivan los Niños</v>
      </c>
      <c r="CM560" t="str">
        <v>FUNVEAC</v>
      </c>
      <c r="CN560" t="str">
        <v>German Development Cooperation Agency GIZ</v>
      </c>
      <c r="CO560" t="str">
        <v>Globalizate Radio</v>
      </c>
      <c r="CP560" t="str">
        <v>GOAL</v>
      </c>
      <c r="CQ560" t="str">
        <v>Halü Bienestar Humano Foundation (HALU)</v>
      </c>
      <c r="CR560" t="str">
        <v>Heartland Alliance International (HAI)</v>
      </c>
      <c r="CS560" t="str">
        <v>HELVETAS Swiss Intercooperation</v>
      </c>
      <c r="CT560" t="str">
        <v>HIAS</v>
      </c>
      <c r="CU560" t="str">
        <v>Human Rights Defence Curaçao</v>
      </c>
      <c r="CV560" t="str">
        <v>Humanity &amp; Inclusion</v>
      </c>
      <c r="CW560" t="str">
        <v>Humans Analytic</v>
      </c>
      <c r="CX560" t="str">
        <v>Idas y Vueltas Association</v>
      </c>
      <c r="CY560" t="str">
        <v>iMMAP</v>
      </c>
      <c r="CZ560" t="str">
        <v>IMPACT Initiatives (REACH)</v>
      </c>
      <c r="DA560" t="str">
        <v>Inmigrante Feliz Association</v>
      </c>
      <c r="DB560" t="str">
        <v>Institute for Migration and Human Rights (IMDH)</v>
      </c>
      <c r="DC560" t="str">
        <v>Institute of Natural and Cultural Heritage (IPANC)</v>
      </c>
      <c r="DD560" t="str">
        <v>International Committee for the Development of People (CISP)</v>
      </c>
      <c r="DE560" t="str">
        <v>International Federation of the Red Cross (IFRC)</v>
      </c>
      <c r="DF560" t="str">
        <v>International Labour Organization (ILO)</v>
      </c>
      <c r="DG560" t="str">
        <v>International Medical Corps</v>
      </c>
      <c r="DH560" t="str">
        <v>International Organization for Migration (IOM)</v>
      </c>
      <c r="DI560" t="str">
        <v>International Rescue Committee (IRC)</v>
      </c>
      <c r="DJ560" t="str">
        <v>INTERSOS</v>
      </c>
      <c r="DK560" t="str">
        <v>Jesuit Migrant Service (JMS)</v>
      </c>
      <c r="DL560" t="str">
        <v>Jesuit Refugee Service (JRS)</v>
      </c>
      <c r="DM560" t="str">
        <v>Jesuit Service for Migrants and Refugees (JSMR)</v>
      </c>
      <c r="DN560" t="str">
        <v>Joint United Nations Programme on HIV/AIDS (UNAIDS)</v>
      </c>
      <c r="DO560" t="str">
        <v>Kimirina Coorporation</v>
      </c>
      <c r="DP560" t="str">
        <v>La Casita Hispanic Cultural Centre</v>
      </c>
      <c r="DQ560" t="str">
        <v>Latin American Network of Non-Governmental Organizations of Persons with Disabilities and their Families (RIADIS)</v>
      </c>
      <c r="DR560" t="str">
        <v>LGBT+ Movement Brazil</v>
      </c>
      <c r="DS560" t="str">
        <v>Living Water Community (LWC)</v>
      </c>
      <c r="DT560" t="str">
        <v>LLANOVENCOL</v>
      </c>
      <c r="DU560" t="str">
        <v>Lutheran World Federation</v>
      </c>
      <c r="DV560" t="str">
        <v>Lutheran World Relief</v>
      </c>
      <c r="DW560" t="str">
        <v>Malteser International</v>
      </c>
      <c r="DX560" t="str">
        <v>Mana Institute</v>
      </c>
      <c r="DY560" t="str">
        <v>Manos Veneguayas Association</v>
      </c>
      <c r="DZ560" t="str">
        <v>Más Igualdad Perú</v>
      </c>
      <c r="EA560" t="str">
        <v>MedGlobal</v>
      </c>
      <c r="EB560" t="str">
        <v>Medical Teams International</v>
      </c>
      <c r="EC560" t="str">
        <v>Mercy Corps</v>
      </c>
      <c r="ED560" t="str">
        <v>Migrant Service Center (CAM)</v>
      </c>
      <c r="EE560" t="str">
        <v>Migrants, Refugees and Argentine Social Entrepreneurs (MIRARES)</v>
      </c>
      <c r="EF560" t="str">
        <v>Mision Scalabriniana - Ecuador</v>
      </c>
      <c r="EG560" t="str">
        <v>Missão Paz</v>
      </c>
      <c r="EH560" t="str">
        <v>Museu A CASA</v>
      </c>
      <c r="EI560" t="str">
        <v>Norwegian Refugee Council (NRC)</v>
      </c>
      <c r="EJ560" t="str">
        <v>ONG Migrantes por el Maule</v>
      </c>
      <c r="EK560" t="str">
        <v>ONG Preemptive Love Coalition Colombia</v>
      </c>
      <c r="EL560" t="str">
        <v>Organización Transfomando Vidas</v>
      </c>
      <c r="EM560" t="str">
        <v>Organization of Ibero-American States for Education, Science and Culture (OEI)</v>
      </c>
      <c r="EN560" t="str">
        <v>OXFAM</v>
      </c>
      <c r="EO560" t="str">
        <v>Panamerican Development Foundation</v>
      </c>
      <c r="EP560" t="str">
        <v>Panamerican Health Organization/World Health Organization (PAHO/WHO)</v>
      </c>
      <c r="EQ560" t="str">
        <v>Pastoral of Human Mobility - Peruvian Episcopal Conference</v>
      </c>
      <c r="ER560" t="str">
        <v>Pastoral Service for Migrants National</v>
      </c>
      <c r="ES560" t="str">
        <v>Permanent Human Rights defense Committee (CDH)</v>
      </c>
      <c r="ET560" t="str">
        <v>Pirilampos Institute - Group of visits and voluntary actions in Roraima</v>
      </c>
      <c r="EU560" t="str">
        <v>Plan International</v>
      </c>
      <c r="EV560" t="str">
        <v>Population Program, Faculty of Social Sciences, University of the Republic</v>
      </c>
      <c r="EW560" t="str">
        <v>Profamilia Association</v>
      </c>
      <c r="EX560" t="str">
        <v>Red con Migrantes y Refugiados</v>
      </c>
      <c r="EY560" t="str">
        <v>Red Cross Colombia</v>
      </c>
      <c r="EZ560" t="str">
        <v>Red Cross Ecuador</v>
      </c>
      <c r="FA560" t="str">
        <v>Red Cross Peru</v>
      </c>
      <c r="FB560" t="str">
        <v>Red de Investigaciones en Derechos Humanos - CONICET (Consejo Nacional de Investigaciones Científicas y Técnicas)</v>
      </c>
      <c r="FC560" t="str">
        <v>RET International</v>
      </c>
      <c r="FD560" t="str">
        <v>Salú pa Tur Foundation</v>
      </c>
      <c r="FE560" t="str">
        <v>Salvation Army</v>
      </c>
      <c r="FF560" t="str">
        <v>Samaritan's Purse</v>
      </c>
      <c r="FG560" t="str">
        <v>Save the Children International (SCI)</v>
      </c>
      <c r="FH560" t="str">
        <v>Scalabrini Foundation Chile</v>
      </c>
      <c r="FI560" t="str">
        <v>Sección Peruana de Amnistía Internacional</v>
      </c>
      <c r="FJ560" t="str">
        <v>Serviço Pastoral dos Migrantes do Nordeste</v>
      </c>
      <c r="FK560" t="str">
        <v>Sesame Workshop</v>
      </c>
      <c r="FL560" t="str">
        <v>Si, Da Vida</v>
      </c>
      <c r="FM560" t="str">
        <v>Solidarity and Action Asociation</v>
      </c>
      <c r="FN560" t="str">
        <v>SOS Children's Villages</v>
      </c>
      <c r="FO560" t="str">
        <v>Tarabita Foundation</v>
      </c>
      <c r="FP560" t="str">
        <v>Tearfund</v>
      </c>
      <c r="FQ560" t="str">
        <v>TECHO</v>
      </c>
      <c r="FR560" t="str">
        <v>Terranueva Foundation</v>
      </c>
      <c r="FS560" t="str">
        <v>Terre des Hommes Suisse</v>
      </c>
      <c r="FT560" t="str">
        <v>The Israel Forum for International Humanitarian Aid (IsraAID)</v>
      </c>
      <c r="FU560" t="str">
        <v>Unión Venezolana en Perú</v>
      </c>
      <c r="FV560" t="str">
        <v>United Nations Children's Fund (UNICEF)</v>
      </c>
      <c r="FW560" t="str">
        <v>United Nations Development Programme (UNDP)</v>
      </c>
      <c r="FX560" t="str">
        <v>United Nations Educational, Scientific and Cultural Organization (UNESCO)</v>
      </c>
      <c r="FY560" t="str">
        <v>United Nations Entity for Gender Equality and the Empowerment of Women (UNWOMEN)</v>
      </c>
      <c r="FZ560" t="str">
        <v>United Nations Food and Agricultural Organization (FAO)</v>
      </c>
      <c r="GA560" t="str">
        <v>United Nations High Commissioner for Refugees (UNHCR)</v>
      </c>
      <c r="GB560" t="str">
        <v>United Nations Office of the High Commissioner for Human Rights (OHCHR)</v>
      </c>
      <c r="GC560" t="str">
        <v>United Nations Office on Drugs and Crime (UNODC)</v>
      </c>
      <c r="GD560" t="str">
        <v>United Nations Population Fund (UNFPA)</v>
      </c>
      <c r="GE560" t="str">
        <v>United Nations Programme for Human Settlements (UN Habitat)</v>
      </c>
      <c r="GF560" t="str">
        <v>Vale da Benção Educational and Charitable Association (AEBVB)</v>
      </c>
      <c r="GG560" t="str">
        <v>VenAruba Solidaria</v>
      </c>
      <c r="GH560" t="str">
        <v>Venex Curacao Foundation</v>
      </c>
      <c r="GI560" t="str">
        <v>Venezolanos en Barranquilla</v>
      </c>
      <c r="GJ560" t="str">
        <v>Venezolanos en San Cristóbal</v>
      </c>
      <c r="GK560" t="str">
        <v>Venezuelan Emigrant Foundation (FEV)</v>
      </c>
      <c r="GL560" t="str">
        <v>Vicaría de Pastoral Social Caritas</v>
      </c>
      <c r="GM560" t="str">
        <v>Voices GY</v>
      </c>
      <c r="GN560" t="str">
        <v>We World GVC</v>
      </c>
      <c r="GO560" t="str">
        <v>World Council of Credit Unions</v>
      </c>
      <c r="GP560" t="str">
        <v>World Food Programme (WFP)</v>
      </c>
      <c r="GQ560" t="str">
        <v>World Vision</v>
      </c>
      <c r="GR560" t="str">
        <v>ZOA</v>
      </c>
    </row>
    <row r="561" spans="8:200" x14ac:dyDescent="0.3">
      <c r="H561" t="str" cm="1">
        <f t="array" ref="H561:GR561">TRANSPOSE(_xlfn._xlws.SORT(_xlfn._xlws.FILTER(Table3[Name],ISNUMBER(SEARCH(' Activity Sheet'!D615,Table3[Name])),"Not found"),,1))</f>
        <v>.New Organisation</v>
      </c>
      <c r="I561" t="str">
        <v>ABV - Association of Good with Life</v>
      </c>
      <c r="J561" t="str">
        <v>ACAPS</v>
      </c>
      <c r="K561" t="str">
        <v>Acción y Desarrollo</v>
      </c>
      <c r="L561" t="str">
        <v>ACTED</v>
      </c>
      <c r="M561" t="str">
        <v>Action against Hunger</v>
      </c>
      <c r="N561" t="str">
        <v>ActionAid</v>
      </c>
      <c r="O561" t="str">
        <v>Adventist Development and Relief Agency (ADRA)</v>
      </c>
      <c r="P561" t="str">
        <v>Alas de Colibrí Foundation</v>
      </c>
      <c r="Q561" t="str">
        <v>Alianza por la Solidaridad</v>
      </c>
      <c r="R561" t="str">
        <v>Alianza por Venezuela</v>
      </c>
      <c r="S561" t="str">
        <v>Americares Foundation</v>
      </c>
      <c r="T561" t="str">
        <v>Argentine Commission for Refugees and Migrants (CAREF)</v>
      </c>
      <c r="U561" t="str">
        <v>Asociación Aves</v>
      </c>
      <c r="V561" t="str">
        <v>Asociación de Jubilados y Pensionados Venezolanos en Argentina</v>
      </c>
      <c r="W561" t="str">
        <v>Asociación de Venezolanos en Eloy Alfaro</v>
      </c>
      <c r="X561" t="str">
        <v>Asociación Fundación contra el Hambre Perú</v>
      </c>
      <c r="Y561" t="str">
        <v>Asociación Migrantes Venezolanos</v>
      </c>
      <c r="Z561" t="str">
        <v>Asociación Misioneros de San Carlos Scalabrinianos</v>
      </c>
      <c r="AA561" t="str">
        <v>Asociacion Proteccion Poblacion Vulnerable</v>
      </c>
      <c r="AB561" t="str">
        <v>Asociación Quinta Ola</v>
      </c>
      <c r="AC561" t="str">
        <v>Asociación Salto Ángel</v>
      </c>
      <c r="AD561" t="str">
        <v>Asociación Venezuela en Ecuador AC</v>
      </c>
      <c r="AE561" t="str">
        <v>ASOVENAR</v>
      </c>
      <c r="AF561" t="str">
        <v>Associação Hermanitos</v>
      </c>
      <c r="AG561" t="str">
        <v>AVSI Foundation</v>
      </c>
      <c r="AH561" t="str">
        <v>Bethany Christian Services</v>
      </c>
      <c r="AI561" t="str">
        <v>Blumont</v>
      </c>
      <c r="AJ561" t="str">
        <v>CARE</v>
      </c>
      <c r="AK561" t="str">
        <v>Caritas Brazil</v>
      </c>
      <c r="AL561" t="str">
        <v>Caritas Ecuador</v>
      </c>
      <c r="AM561" t="str">
        <v>Caritas Germany</v>
      </c>
      <c r="AN561" t="str">
        <v>Caritas Manaus</v>
      </c>
      <c r="AO561" t="str">
        <v>Caritas Parana</v>
      </c>
      <c r="AP561" t="str">
        <v>Caritas Peru</v>
      </c>
      <c r="AQ561" t="str">
        <v>Caritas Rio de Janeiro</v>
      </c>
      <c r="AR561" t="str">
        <v>Caritas São Paulo</v>
      </c>
      <c r="AS561" t="str">
        <v>Caritas Switzerland</v>
      </c>
      <c r="AT561" t="str">
        <v>CCEFIRO Association</v>
      </c>
      <c r="AU561" t="str">
        <v>CEDRO</v>
      </c>
      <c r="AV561" t="str">
        <v>Center for Integrated Studies and Programs for Sustainable Development (CIEDS)</v>
      </c>
      <c r="AW561" t="str">
        <v>Center for Migration and Human Rights of the Diocese of Roraima (CMDH)</v>
      </c>
      <c r="AX561" t="str">
        <v>Centro de Atencion Psicosocial (CAPS)</v>
      </c>
      <c r="AY561" t="str">
        <v>CESAL</v>
      </c>
      <c r="AZ561" t="str">
        <v>CESVI-Cooperazione e Sviluppo</v>
      </c>
      <c r="BA561" t="str">
        <v>ChildFund International</v>
      </c>
      <c r="BB561" t="str">
        <v>CHS Alternativo</v>
      </c>
      <c r="BC561" t="str">
        <v>Churún Merú Association</v>
      </c>
      <c r="BD561" t="str">
        <v>Coalición por Venezuela</v>
      </c>
      <c r="BE561" t="str">
        <v>Colonia Foundation of Venezuelans in the Dominican Republic (FUNCOVERD)</v>
      </c>
      <c r="BF561" t="str">
        <v>COLVENZ</v>
      </c>
      <c r="BG561" t="str">
        <v>Compassiva</v>
      </c>
      <c r="BH561" t="str">
        <v>Consejo Interreligioso del Perú - Religiones por la Paz</v>
      </c>
      <c r="BI561" t="str">
        <v>Consorcio ONG OCIPI Y Capellanía Nacional OFICA</v>
      </c>
      <c r="BJ561" t="str">
        <v>COOPI - International Cooperation Foundation</v>
      </c>
      <c r="BK561" t="str">
        <v>Corporación Colectivo Sin Fronteras</v>
      </c>
      <c r="BL561" t="str">
        <v>CRISFE Foundation</v>
      </c>
      <c r="BM561" t="str">
        <v>Cuso International</v>
      </c>
      <c r="BN561" t="str">
        <v>Danielle’s Children Fund (DCF)</v>
      </c>
      <c r="BO561" t="str">
        <v>Danish Refugee Council (DRC)</v>
      </c>
      <c r="BP561" t="str">
        <v>Development Support Association - APOYAR</v>
      </c>
      <c r="BQ561" t="str">
        <v>Diakonie Katastrophenhilfe</v>
      </c>
      <c r="BR561" t="str">
        <v>Diálogo Diverso</v>
      </c>
      <c r="BS561" t="str">
        <v>Doctors of the World</v>
      </c>
      <c r="BT561" t="str">
        <v>Dominican Institute for Integrated Development</v>
      </c>
      <c r="BU561" t="str">
        <v>Duendes y Ángeles Vinotinto República Dominicana</v>
      </c>
      <c r="BV561" t="str">
        <v>Encuentros SJS (Servicio Jesuita de la Solidaridad)</v>
      </c>
      <c r="BW561" t="str">
        <v>Ending Violence Against Migrants</v>
      </c>
      <c r="BX561" t="str">
        <v>Equidad Foundation</v>
      </c>
      <c r="BY561" t="str">
        <v>Equilibrium CenDE</v>
      </c>
      <c r="BZ561" t="str">
        <v>Facultad de Psicología - Universidad de la República (UDELAR)</v>
      </c>
      <c r="CA561" t="str">
        <v>First International Emergency and Solidarités International</v>
      </c>
      <c r="CB561" t="str">
        <v>Fondo Ecuatoriano Populorum Progressio</v>
      </c>
      <c r="CC561" t="str">
        <v>Foro Salud Callao</v>
      </c>
      <c r="CD561" t="str">
        <v>Foundation for the Integration and Development of Latin America (FIDAL)</v>
      </c>
      <c r="CE561" t="str">
        <v>Foundation of the Americas (FUDELA)</v>
      </c>
      <c r="CF561" t="str">
        <v>Fraternity Without Borders</v>
      </c>
      <c r="CG561" t="str">
        <v>Fundación Brisas del Norte</v>
      </c>
      <c r="CH561" t="str">
        <v>Fundación Colombovenezolana Nueva Ilusión</v>
      </c>
      <c r="CI561" t="str">
        <v>Fundación Nakama's</v>
      </c>
      <c r="CJ561" t="str">
        <v>Fundación RadaBer</v>
      </c>
      <c r="CK561" t="str">
        <v>Fundación Scalabrini Bolivia</v>
      </c>
      <c r="CL561" t="str">
        <v>Fundacion Social Vivan los Niños</v>
      </c>
      <c r="CM561" t="str">
        <v>FUNVEAC</v>
      </c>
      <c r="CN561" t="str">
        <v>German Development Cooperation Agency GIZ</v>
      </c>
      <c r="CO561" t="str">
        <v>Globalizate Radio</v>
      </c>
      <c r="CP561" t="str">
        <v>GOAL</v>
      </c>
      <c r="CQ561" t="str">
        <v>Halü Bienestar Humano Foundation (HALU)</v>
      </c>
      <c r="CR561" t="str">
        <v>Heartland Alliance International (HAI)</v>
      </c>
      <c r="CS561" t="str">
        <v>HELVETAS Swiss Intercooperation</v>
      </c>
      <c r="CT561" t="str">
        <v>HIAS</v>
      </c>
      <c r="CU561" t="str">
        <v>Human Rights Defence Curaçao</v>
      </c>
      <c r="CV561" t="str">
        <v>Humanity &amp; Inclusion</v>
      </c>
      <c r="CW561" t="str">
        <v>Humans Analytic</v>
      </c>
      <c r="CX561" t="str">
        <v>Idas y Vueltas Association</v>
      </c>
      <c r="CY561" t="str">
        <v>iMMAP</v>
      </c>
      <c r="CZ561" t="str">
        <v>IMPACT Initiatives (REACH)</v>
      </c>
      <c r="DA561" t="str">
        <v>Inmigrante Feliz Association</v>
      </c>
      <c r="DB561" t="str">
        <v>Institute for Migration and Human Rights (IMDH)</v>
      </c>
      <c r="DC561" t="str">
        <v>Institute of Natural and Cultural Heritage (IPANC)</v>
      </c>
      <c r="DD561" t="str">
        <v>International Committee for the Development of People (CISP)</v>
      </c>
      <c r="DE561" t="str">
        <v>International Federation of the Red Cross (IFRC)</v>
      </c>
      <c r="DF561" t="str">
        <v>International Labour Organization (ILO)</v>
      </c>
      <c r="DG561" t="str">
        <v>International Medical Corps</v>
      </c>
      <c r="DH561" t="str">
        <v>International Organization for Migration (IOM)</v>
      </c>
      <c r="DI561" t="str">
        <v>International Rescue Committee (IRC)</v>
      </c>
      <c r="DJ561" t="str">
        <v>INTERSOS</v>
      </c>
      <c r="DK561" t="str">
        <v>Jesuit Migrant Service (JMS)</v>
      </c>
      <c r="DL561" t="str">
        <v>Jesuit Refugee Service (JRS)</v>
      </c>
      <c r="DM561" t="str">
        <v>Jesuit Service for Migrants and Refugees (JSMR)</v>
      </c>
      <c r="DN561" t="str">
        <v>Joint United Nations Programme on HIV/AIDS (UNAIDS)</v>
      </c>
      <c r="DO561" t="str">
        <v>Kimirina Coorporation</v>
      </c>
      <c r="DP561" t="str">
        <v>La Casita Hispanic Cultural Centre</v>
      </c>
      <c r="DQ561" t="str">
        <v>Latin American Network of Non-Governmental Organizations of Persons with Disabilities and their Families (RIADIS)</v>
      </c>
      <c r="DR561" t="str">
        <v>LGBT+ Movement Brazil</v>
      </c>
      <c r="DS561" t="str">
        <v>Living Water Community (LWC)</v>
      </c>
      <c r="DT561" t="str">
        <v>LLANOVENCOL</v>
      </c>
      <c r="DU561" t="str">
        <v>Lutheran World Federation</v>
      </c>
      <c r="DV561" t="str">
        <v>Lutheran World Relief</v>
      </c>
      <c r="DW561" t="str">
        <v>Malteser International</v>
      </c>
      <c r="DX561" t="str">
        <v>Mana Institute</v>
      </c>
      <c r="DY561" t="str">
        <v>Manos Veneguayas Association</v>
      </c>
      <c r="DZ561" t="str">
        <v>Más Igualdad Perú</v>
      </c>
      <c r="EA561" t="str">
        <v>MedGlobal</v>
      </c>
      <c r="EB561" t="str">
        <v>Medical Teams International</v>
      </c>
      <c r="EC561" t="str">
        <v>Mercy Corps</v>
      </c>
      <c r="ED561" t="str">
        <v>Migrant Service Center (CAM)</v>
      </c>
      <c r="EE561" t="str">
        <v>Migrants, Refugees and Argentine Social Entrepreneurs (MIRARES)</v>
      </c>
      <c r="EF561" t="str">
        <v>Mision Scalabriniana - Ecuador</v>
      </c>
      <c r="EG561" t="str">
        <v>Missão Paz</v>
      </c>
      <c r="EH561" t="str">
        <v>Museu A CASA</v>
      </c>
      <c r="EI561" t="str">
        <v>Norwegian Refugee Council (NRC)</v>
      </c>
      <c r="EJ561" t="str">
        <v>ONG Migrantes por el Maule</v>
      </c>
      <c r="EK561" t="str">
        <v>ONG Preemptive Love Coalition Colombia</v>
      </c>
      <c r="EL561" t="str">
        <v>Organización Transfomando Vidas</v>
      </c>
      <c r="EM561" t="str">
        <v>Organization of Ibero-American States for Education, Science and Culture (OEI)</v>
      </c>
      <c r="EN561" t="str">
        <v>OXFAM</v>
      </c>
      <c r="EO561" t="str">
        <v>Panamerican Development Foundation</v>
      </c>
      <c r="EP561" t="str">
        <v>Panamerican Health Organization/World Health Organization (PAHO/WHO)</v>
      </c>
      <c r="EQ561" t="str">
        <v>Pastoral of Human Mobility - Peruvian Episcopal Conference</v>
      </c>
      <c r="ER561" t="str">
        <v>Pastoral Service for Migrants National</v>
      </c>
      <c r="ES561" t="str">
        <v>Permanent Human Rights defense Committee (CDH)</v>
      </c>
      <c r="ET561" t="str">
        <v>Pirilampos Institute - Group of visits and voluntary actions in Roraima</v>
      </c>
      <c r="EU561" t="str">
        <v>Plan International</v>
      </c>
      <c r="EV561" t="str">
        <v>Population Program, Faculty of Social Sciences, University of the Republic</v>
      </c>
      <c r="EW561" t="str">
        <v>Profamilia Association</v>
      </c>
      <c r="EX561" t="str">
        <v>Red con Migrantes y Refugiados</v>
      </c>
      <c r="EY561" t="str">
        <v>Red Cross Colombia</v>
      </c>
      <c r="EZ561" t="str">
        <v>Red Cross Ecuador</v>
      </c>
      <c r="FA561" t="str">
        <v>Red Cross Peru</v>
      </c>
      <c r="FB561" t="str">
        <v>Red de Investigaciones en Derechos Humanos - CONICET (Consejo Nacional de Investigaciones Científicas y Técnicas)</v>
      </c>
      <c r="FC561" t="str">
        <v>RET International</v>
      </c>
      <c r="FD561" t="str">
        <v>Salú pa Tur Foundation</v>
      </c>
      <c r="FE561" t="str">
        <v>Salvation Army</v>
      </c>
      <c r="FF561" t="str">
        <v>Samaritan's Purse</v>
      </c>
      <c r="FG561" t="str">
        <v>Save the Children International (SCI)</v>
      </c>
      <c r="FH561" t="str">
        <v>Scalabrini Foundation Chile</v>
      </c>
      <c r="FI561" t="str">
        <v>Sección Peruana de Amnistía Internacional</v>
      </c>
      <c r="FJ561" t="str">
        <v>Serviço Pastoral dos Migrantes do Nordeste</v>
      </c>
      <c r="FK561" t="str">
        <v>Sesame Workshop</v>
      </c>
      <c r="FL561" t="str">
        <v>Si, Da Vida</v>
      </c>
      <c r="FM561" t="str">
        <v>Solidarity and Action Asociation</v>
      </c>
      <c r="FN561" t="str">
        <v>SOS Children's Villages</v>
      </c>
      <c r="FO561" t="str">
        <v>Tarabita Foundation</v>
      </c>
      <c r="FP561" t="str">
        <v>Tearfund</v>
      </c>
      <c r="FQ561" t="str">
        <v>TECHO</v>
      </c>
      <c r="FR561" t="str">
        <v>Terranueva Foundation</v>
      </c>
      <c r="FS561" t="str">
        <v>Terre des Hommes Suisse</v>
      </c>
      <c r="FT561" t="str">
        <v>The Israel Forum for International Humanitarian Aid (IsraAID)</v>
      </c>
      <c r="FU561" t="str">
        <v>Unión Venezolana en Perú</v>
      </c>
      <c r="FV561" t="str">
        <v>United Nations Children's Fund (UNICEF)</v>
      </c>
      <c r="FW561" t="str">
        <v>United Nations Development Programme (UNDP)</v>
      </c>
      <c r="FX561" t="str">
        <v>United Nations Educational, Scientific and Cultural Organization (UNESCO)</v>
      </c>
      <c r="FY561" t="str">
        <v>United Nations Entity for Gender Equality and the Empowerment of Women (UNWOMEN)</v>
      </c>
      <c r="FZ561" t="str">
        <v>United Nations Food and Agricultural Organization (FAO)</v>
      </c>
      <c r="GA561" t="str">
        <v>United Nations High Commissioner for Refugees (UNHCR)</v>
      </c>
      <c r="GB561" t="str">
        <v>United Nations Office of the High Commissioner for Human Rights (OHCHR)</v>
      </c>
      <c r="GC561" t="str">
        <v>United Nations Office on Drugs and Crime (UNODC)</v>
      </c>
      <c r="GD561" t="str">
        <v>United Nations Population Fund (UNFPA)</v>
      </c>
      <c r="GE561" t="str">
        <v>United Nations Programme for Human Settlements (UN Habitat)</v>
      </c>
      <c r="GF561" t="str">
        <v>Vale da Benção Educational and Charitable Association (AEBVB)</v>
      </c>
      <c r="GG561" t="str">
        <v>VenAruba Solidaria</v>
      </c>
      <c r="GH561" t="str">
        <v>Venex Curacao Foundation</v>
      </c>
      <c r="GI561" t="str">
        <v>Venezolanos en Barranquilla</v>
      </c>
      <c r="GJ561" t="str">
        <v>Venezolanos en San Cristóbal</v>
      </c>
      <c r="GK561" t="str">
        <v>Venezuelan Emigrant Foundation (FEV)</v>
      </c>
      <c r="GL561" t="str">
        <v>Vicaría de Pastoral Social Caritas</v>
      </c>
      <c r="GM561" t="str">
        <v>Voices GY</v>
      </c>
      <c r="GN561" t="str">
        <v>We World GVC</v>
      </c>
      <c r="GO561" t="str">
        <v>World Council of Credit Unions</v>
      </c>
      <c r="GP561" t="str">
        <v>World Food Programme (WFP)</v>
      </c>
      <c r="GQ561" t="str">
        <v>World Vision</v>
      </c>
      <c r="GR561" t="str">
        <v>ZOA</v>
      </c>
    </row>
    <row r="562" spans="8:200" x14ac:dyDescent="0.3">
      <c r="H562" t="str" cm="1">
        <f t="array" ref="H562:GR562">TRANSPOSE(_xlfn._xlws.SORT(_xlfn._xlws.FILTER(Table3[Name],ISNUMBER(SEARCH(' Activity Sheet'!D616,Table3[Name])),"Not found"),,1))</f>
        <v>.New Organisation</v>
      </c>
      <c r="I562" t="str">
        <v>ABV - Association of Good with Life</v>
      </c>
      <c r="J562" t="str">
        <v>ACAPS</v>
      </c>
      <c r="K562" t="str">
        <v>Acción y Desarrollo</v>
      </c>
      <c r="L562" t="str">
        <v>ACTED</v>
      </c>
      <c r="M562" t="str">
        <v>Action against Hunger</v>
      </c>
      <c r="N562" t="str">
        <v>ActionAid</v>
      </c>
      <c r="O562" t="str">
        <v>Adventist Development and Relief Agency (ADRA)</v>
      </c>
      <c r="P562" t="str">
        <v>Alas de Colibrí Foundation</v>
      </c>
      <c r="Q562" t="str">
        <v>Alianza por la Solidaridad</v>
      </c>
      <c r="R562" t="str">
        <v>Alianza por Venezuela</v>
      </c>
      <c r="S562" t="str">
        <v>Americares Foundation</v>
      </c>
      <c r="T562" t="str">
        <v>Argentine Commission for Refugees and Migrants (CAREF)</v>
      </c>
      <c r="U562" t="str">
        <v>Asociación Aves</v>
      </c>
      <c r="V562" t="str">
        <v>Asociación de Jubilados y Pensionados Venezolanos en Argentina</v>
      </c>
      <c r="W562" t="str">
        <v>Asociación de Venezolanos en Eloy Alfaro</v>
      </c>
      <c r="X562" t="str">
        <v>Asociación Fundación contra el Hambre Perú</v>
      </c>
      <c r="Y562" t="str">
        <v>Asociación Migrantes Venezolanos</v>
      </c>
      <c r="Z562" t="str">
        <v>Asociación Misioneros de San Carlos Scalabrinianos</v>
      </c>
      <c r="AA562" t="str">
        <v>Asociacion Proteccion Poblacion Vulnerable</v>
      </c>
      <c r="AB562" t="str">
        <v>Asociación Quinta Ola</v>
      </c>
      <c r="AC562" t="str">
        <v>Asociación Salto Ángel</v>
      </c>
      <c r="AD562" t="str">
        <v>Asociación Venezuela en Ecuador AC</v>
      </c>
      <c r="AE562" t="str">
        <v>ASOVENAR</v>
      </c>
      <c r="AF562" t="str">
        <v>Associação Hermanitos</v>
      </c>
      <c r="AG562" t="str">
        <v>AVSI Foundation</v>
      </c>
      <c r="AH562" t="str">
        <v>Bethany Christian Services</v>
      </c>
      <c r="AI562" t="str">
        <v>Blumont</v>
      </c>
      <c r="AJ562" t="str">
        <v>CARE</v>
      </c>
      <c r="AK562" t="str">
        <v>Caritas Brazil</v>
      </c>
      <c r="AL562" t="str">
        <v>Caritas Ecuador</v>
      </c>
      <c r="AM562" t="str">
        <v>Caritas Germany</v>
      </c>
      <c r="AN562" t="str">
        <v>Caritas Manaus</v>
      </c>
      <c r="AO562" t="str">
        <v>Caritas Parana</v>
      </c>
      <c r="AP562" t="str">
        <v>Caritas Peru</v>
      </c>
      <c r="AQ562" t="str">
        <v>Caritas Rio de Janeiro</v>
      </c>
      <c r="AR562" t="str">
        <v>Caritas São Paulo</v>
      </c>
      <c r="AS562" t="str">
        <v>Caritas Switzerland</v>
      </c>
      <c r="AT562" t="str">
        <v>CCEFIRO Association</v>
      </c>
      <c r="AU562" t="str">
        <v>CEDRO</v>
      </c>
      <c r="AV562" t="str">
        <v>Center for Integrated Studies and Programs for Sustainable Development (CIEDS)</v>
      </c>
      <c r="AW562" t="str">
        <v>Center for Migration and Human Rights of the Diocese of Roraima (CMDH)</v>
      </c>
      <c r="AX562" t="str">
        <v>Centro de Atencion Psicosocial (CAPS)</v>
      </c>
      <c r="AY562" t="str">
        <v>CESAL</v>
      </c>
      <c r="AZ562" t="str">
        <v>CESVI-Cooperazione e Sviluppo</v>
      </c>
      <c r="BA562" t="str">
        <v>ChildFund International</v>
      </c>
      <c r="BB562" t="str">
        <v>CHS Alternativo</v>
      </c>
      <c r="BC562" t="str">
        <v>Churún Merú Association</v>
      </c>
      <c r="BD562" t="str">
        <v>Coalición por Venezuela</v>
      </c>
      <c r="BE562" t="str">
        <v>Colonia Foundation of Venezuelans in the Dominican Republic (FUNCOVERD)</v>
      </c>
      <c r="BF562" t="str">
        <v>COLVENZ</v>
      </c>
      <c r="BG562" t="str">
        <v>Compassiva</v>
      </c>
      <c r="BH562" t="str">
        <v>Consejo Interreligioso del Perú - Religiones por la Paz</v>
      </c>
      <c r="BI562" t="str">
        <v>Consorcio ONG OCIPI Y Capellanía Nacional OFICA</v>
      </c>
      <c r="BJ562" t="str">
        <v>COOPI - International Cooperation Foundation</v>
      </c>
      <c r="BK562" t="str">
        <v>Corporación Colectivo Sin Fronteras</v>
      </c>
      <c r="BL562" t="str">
        <v>CRISFE Foundation</v>
      </c>
      <c r="BM562" t="str">
        <v>Cuso International</v>
      </c>
      <c r="BN562" t="str">
        <v>Danielle’s Children Fund (DCF)</v>
      </c>
      <c r="BO562" t="str">
        <v>Danish Refugee Council (DRC)</v>
      </c>
      <c r="BP562" t="str">
        <v>Development Support Association - APOYAR</v>
      </c>
      <c r="BQ562" t="str">
        <v>Diakonie Katastrophenhilfe</v>
      </c>
      <c r="BR562" t="str">
        <v>Diálogo Diverso</v>
      </c>
      <c r="BS562" t="str">
        <v>Doctors of the World</v>
      </c>
      <c r="BT562" t="str">
        <v>Dominican Institute for Integrated Development</v>
      </c>
      <c r="BU562" t="str">
        <v>Duendes y Ángeles Vinotinto República Dominicana</v>
      </c>
      <c r="BV562" t="str">
        <v>Encuentros SJS (Servicio Jesuita de la Solidaridad)</v>
      </c>
      <c r="BW562" t="str">
        <v>Ending Violence Against Migrants</v>
      </c>
      <c r="BX562" t="str">
        <v>Equidad Foundation</v>
      </c>
      <c r="BY562" t="str">
        <v>Equilibrium CenDE</v>
      </c>
      <c r="BZ562" t="str">
        <v>Facultad de Psicología - Universidad de la República (UDELAR)</v>
      </c>
      <c r="CA562" t="str">
        <v>First International Emergency and Solidarités International</v>
      </c>
      <c r="CB562" t="str">
        <v>Fondo Ecuatoriano Populorum Progressio</v>
      </c>
      <c r="CC562" t="str">
        <v>Foro Salud Callao</v>
      </c>
      <c r="CD562" t="str">
        <v>Foundation for the Integration and Development of Latin America (FIDAL)</v>
      </c>
      <c r="CE562" t="str">
        <v>Foundation of the Americas (FUDELA)</v>
      </c>
      <c r="CF562" t="str">
        <v>Fraternity Without Borders</v>
      </c>
      <c r="CG562" t="str">
        <v>Fundación Brisas del Norte</v>
      </c>
      <c r="CH562" t="str">
        <v>Fundación Colombovenezolana Nueva Ilusión</v>
      </c>
      <c r="CI562" t="str">
        <v>Fundación Nakama's</v>
      </c>
      <c r="CJ562" t="str">
        <v>Fundación RadaBer</v>
      </c>
      <c r="CK562" t="str">
        <v>Fundación Scalabrini Bolivia</v>
      </c>
      <c r="CL562" t="str">
        <v>Fundacion Social Vivan los Niños</v>
      </c>
      <c r="CM562" t="str">
        <v>FUNVEAC</v>
      </c>
      <c r="CN562" t="str">
        <v>German Development Cooperation Agency GIZ</v>
      </c>
      <c r="CO562" t="str">
        <v>Globalizate Radio</v>
      </c>
      <c r="CP562" t="str">
        <v>GOAL</v>
      </c>
      <c r="CQ562" t="str">
        <v>Halü Bienestar Humano Foundation (HALU)</v>
      </c>
      <c r="CR562" t="str">
        <v>Heartland Alliance International (HAI)</v>
      </c>
      <c r="CS562" t="str">
        <v>HELVETAS Swiss Intercooperation</v>
      </c>
      <c r="CT562" t="str">
        <v>HIAS</v>
      </c>
      <c r="CU562" t="str">
        <v>Human Rights Defence Curaçao</v>
      </c>
      <c r="CV562" t="str">
        <v>Humanity &amp; Inclusion</v>
      </c>
      <c r="CW562" t="str">
        <v>Humans Analytic</v>
      </c>
      <c r="CX562" t="str">
        <v>Idas y Vueltas Association</v>
      </c>
      <c r="CY562" t="str">
        <v>iMMAP</v>
      </c>
      <c r="CZ562" t="str">
        <v>IMPACT Initiatives (REACH)</v>
      </c>
      <c r="DA562" t="str">
        <v>Inmigrante Feliz Association</v>
      </c>
      <c r="DB562" t="str">
        <v>Institute for Migration and Human Rights (IMDH)</v>
      </c>
      <c r="DC562" t="str">
        <v>Institute of Natural and Cultural Heritage (IPANC)</v>
      </c>
      <c r="DD562" t="str">
        <v>International Committee for the Development of People (CISP)</v>
      </c>
      <c r="DE562" t="str">
        <v>International Federation of the Red Cross (IFRC)</v>
      </c>
      <c r="DF562" t="str">
        <v>International Labour Organization (ILO)</v>
      </c>
      <c r="DG562" t="str">
        <v>International Medical Corps</v>
      </c>
      <c r="DH562" t="str">
        <v>International Organization for Migration (IOM)</v>
      </c>
      <c r="DI562" t="str">
        <v>International Rescue Committee (IRC)</v>
      </c>
      <c r="DJ562" t="str">
        <v>INTERSOS</v>
      </c>
      <c r="DK562" t="str">
        <v>Jesuit Migrant Service (JMS)</v>
      </c>
      <c r="DL562" t="str">
        <v>Jesuit Refugee Service (JRS)</v>
      </c>
      <c r="DM562" t="str">
        <v>Jesuit Service for Migrants and Refugees (JSMR)</v>
      </c>
      <c r="DN562" t="str">
        <v>Joint United Nations Programme on HIV/AIDS (UNAIDS)</v>
      </c>
      <c r="DO562" t="str">
        <v>Kimirina Coorporation</v>
      </c>
      <c r="DP562" t="str">
        <v>La Casita Hispanic Cultural Centre</v>
      </c>
      <c r="DQ562" t="str">
        <v>Latin American Network of Non-Governmental Organizations of Persons with Disabilities and their Families (RIADIS)</v>
      </c>
      <c r="DR562" t="str">
        <v>LGBT+ Movement Brazil</v>
      </c>
      <c r="DS562" t="str">
        <v>Living Water Community (LWC)</v>
      </c>
      <c r="DT562" t="str">
        <v>LLANOVENCOL</v>
      </c>
      <c r="DU562" t="str">
        <v>Lutheran World Federation</v>
      </c>
      <c r="DV562" t="str">
        <v>Lutheran World Relief</v>
      </c>
      <c r="DW562" t="str">
        <v>Malteser International</v>
      </c>
      <c r="DX562" t="str">
        <v>Mana Institute</v>
      </c>
      <c r="DY562" t="str">
        <v>Manos Veneguayas Association</v>
      </c>
      <c r="DZ562" t="str">
        <v>Más Igualdad Perú</v>
      </c>
      <c r="EA562" t="str">
        <v>MedGlobal</v>
      </c>
      <c r="EB562" t="str">
        <v>Medical Teams International</v>
      </c>
      <c r="EC562" t="str">
        <v>Mercy Corps</v>
      </c>
      <c r="ED562" t="str">
        <v>Migrant Service Center (CAM)</v>
      </c>
      <c r="EE562" t="str">
        <v>Migrants, Refugees and Argentine Social Entrepreneurs (MIRARES)</v>
      </c>
      <c r="EF562" t="str">
        <v>Mision Scalabriniana - Ecuador</v>
      </c>
      <c r="EG562" t="str">
        <v>Missão Paz</v>
      </c>
      <c r="EH562" t="str">
        <v>Museu A CASA</v>
      </c>
      <c r="EI562" t="str">
        <v>Norwegian Refugee Council (NRC)</v>
      </c>
      <c r="EJ562" t="str">
        <v>ONG Migrantes por el Maule</v>
      </c>
      <c r="EK562" t="str">
        <v>ONG Preemptive Love Coalition Colombia</v>
      </c>
      <c r="EL562" t="str">
        <v>Organización Transfomando Vidas</v>
      </c>
      <c r="EM562" t="str">
        <v>Organization of Ibero-American States for Education, Science and Culture (OEI)</v>
      </c>
      <c r="EN562" t="str">
        <v>OXFAM</v>
      </c>
      <c r="EO562" t="str">
        <v>Panamerican Development Foundation</v>
      </c>
      <c r="EP562" t="str">
        <v>Panamerican Health Organization/World Health Organization (PAHO/WHO)</v>
      </c>
      <c r="EQ562" t="str">
        <v>Pastoral of Human Mobility - Peruvian Episcopal Conference</v>
      </c>
      <c r="ER562" t="str">
        <v>Pastoral Service for Migrants National</v>
      </c>
      <c r="ES562" t="str">
        <v>Permanent Human Rights defense Committee (CDH)</v>
      </c>
      <c r="ET562" t="str">
        <v>Pirilampos Institute - Group of visits and voluntary actions in Roraima</v>
      </c>
      <c r="EU562" t="str">
        <v>Plan International</v>
      </c>
      <c r="EV562" t="str">
        <v>Population Program, Faculty of Social Sciences, University of the Republic</v>
      </c>
      <c r="EW562" t="str">
        <v>Profamilia Association</v>
      </c>
      <c r="EX562" t="str">
        <v>Red con Migrantes y Refugiados</v>
      </c>
      <c r="EY562" t="str">
        <v>Red Cross Colombia</v>
      </c>
      <c r="EZ562" t="str">
        <v>Red Cross Ecuador</v>
      </c>
      <c r="FA562" t="str">
        <v>Red Cross Peru</v>
      </c>
      <c r="FB562" t="str">
        <v>Red de Investigaciones en Derechos Humanos - CONICET (Consejo Nacional de Investigaciones Científicas y Técnicas)</v>
      </c>
      <c r="FC562" t="str">
        <v>RET International</v>
      </c>
      <c r="FD562" t="str">
        <v>Salú pa Tur Foundation</v>
      </c>
      <c r="FE562" t="str">
        <v>Salvation Army</v>
      </c>
      <c r="FF562" t="str">
        <v>Samaritan's Purse</v>
      </c>
      <c r="FG562" t="str">
        <v>Save the Children International (SCI)</v>
      </c>
      <c r="FH562" t="str">
        <v>Scalabrini Foundation Chile</v>
      </c>
      <c r="FI562" t="str">
        <v>Sección Peruana de Amnistía Internacional</v>
      </c>
      <c r="FJ562" t="str">
        <v>Serviço Pastoral dos Migrantes do Nordeste</v>
      </c>
      <c r="FK562" t="str">
        <v>Sesame Workshop</v>
      </c>
      <c r="FL562" t="str">
        <v>Si, Da Vida</v>
      </c>
      <c r="FM562" t="str">
        <v>Solidarity and Action Asociation</v>
      </c>
      <c r="FN562" t="str">
        <v>SOS Children's Villages</v>
      </c>
      <c r="FO562" t="str">
        <v>Tarabita Foundation</v>
      </c>
      <c r="FP562" t="str">
        <v>Tearfund</v>
      </c>
      <c r="FQ562" t="str">
        <v>TECHO</v>
      </c>
      <c r="FR562" t="str">
        <v>Terranueva Foundation</v>
      </c>
      <c r="FS562" t="str">
        <v>Terre des Hommes Suisse</v>
      </c>
      <c r="FT562" t="str">
        <v>The Israel Forum for International Humanitarian Aid (IsraAID)</v>
      </c>
      <c r="FU562" t="str">
        <v>Unión Venezolana en Perú</v>
      </c>
      <c r="FV562" t="str">
        <v>United Nations Children's Fund (UNICEF)</v>
      </c>
      <c r="FW562" t="str">
        <v>United Nations Development Programme (UNDP)</v>
      </c>
      <c r="FX562" t="str">
        <v>United Nations Educational, Scientific and Cultural Organization (UNESCO)</v>
      </c>
      <c r="FY562" t="str">
        <v>United Nations Entity for Gender Equality and the Empowerment of Women (UNWOMEN)</v>
      </c>
      <c r="FZ562" t="str">
        <v>United Nations Food and Agricultural Organization (FAO)</v>
      </c>
      <c r="GA562" t="str">
        <v>United Nations High Commissioner for Refugees (UNHCR)</v>
      </c>
      <c r="GB562" t="str">
        <v>United Nations Office of the High Commissioner for Human Rights (OHCHR)</v>
      </c>
      <c r="GC562" t="str">
        <v>United Nations Office on Drugs and Crime (UNODC)</v>
      </c>
      <c r="GD562" t="str">
        <v>United Nations Population Fund (UNFPA)</v>
      </c>
      <c r="GE562" t="str">
        <v>United Nations Programme for Human Settlements (UN Habitat)</v>
      </c>
      <c r="GF562" t="str">
        <v>Vale da Benção Educational and Charitable Association (AEBVB)</v>
      </c>
      <c r="GG562" t="str">
        <v>VenAruba Solidaria</v>
      </c>
      <c r="GH562" t="str">
        <v>Venex Curacao Foundation</v>
      </c>
      <c r="GI562" t="str">
        <v>Venezolanos en Barranquilla</v>
      </c>
      <c r="GJ562" t="str">
        <v>Venezolanos en San Cristóbal</v>
      </c>
      <c r="GK562" t="str">
        <v>Venezuelan Emigrant Foundation (FEV)</v>
      </c>
      <c r="GL562" t="str">
        <v>Vicaría de Pastoral Social Caritas</v>
      </c>
      <c r="GM562" t="str">
        <v>Voices GY</v>
      </c>
      <c r="GN562" t="str">
        <v>We World GVC</v>
      </c>
      <c r="GO562" t="str">
        <v>World Council of Credit Unions</v>
      </c>
      <c r="GP562" t="str">
        <v>World Food Programme (WFP)</v>
      </c>
      <c r="GQ562" t="str">
        <v>World Vision</v>
      </c>
      <c r="GR562" t="str">
        <v>ZOA</v>
      </c>
    </row>
    <row r="563" spans="8:200" x14ac:dyDescent="0.3">
      <c r="H563" t="str" cm="1">
        <f t="array" ref="H563:GR563">TRANSPOSE(_xlfn._xlws.SORT(_xlfn._xlws.FILTER(Table3[Name],ISNUMBER(SEARCH(' Activity Sheet'!D617,Table3[Name])),"Not found"),,1))</f>
        <v>.New Organisation</v>
      </c>
      <c r="I563" t="str">
        <v>ABV - Association of Good with Life</v>
      </c>
      <c r="J563" t="str">
        <v>ACAPS</v>
      </c>
      <c r="K563" t="str">
        <v>Acción y Desarrollo</v>
      </c>
      <c r="L563" t="str">
        <v>ACTED</v>
      </c>
      <c r="M563" t="str">
        <v>Action against Hunger</v>
      </c>
      <c r="N563" t="str">
        <v>ActionAid</v>
      </c>
      <c r="O563" t="str">
        <v>Adventist Development and Relief Agency (ADRA)</v>
      </c>
      <c r="P563" t="str">
        <v>Alas de Colibrí Foundation</v>
      </c>
      <c r="Q563" t="str">
        <v>Alianza por la Solidaridad</v>
      </c>
      <c r="R563" t="str">
        <v>Alianza por Venezuela</v>
      </c>
      <c r="S563" t="str">
        <v>Americares Foundation</v>
      </c>
      <c r="T563" t="str">
        <v>Argentine Commission for Refugees and Migrants (CAREF)</v>
      </c>
      <c r="U563" t="str">
        <v>Asociación Aves</v>
      </c>
      <c r="V563" t="str">
        <v>Asociación de Jubilados y Pensionados Venezolanos en Argentina</v>
      </c>
      <c r="W563" t="str">
        <v>Asociación de Venezolanos en Eloy Alfaro</v>
      </c>
      <c r="X563" t="str">
        <v>Asociación Fundación contra el Hambre Perú</v>
      </c>
      <c r="Y563" t="str">
        <v>Asociación Migrantes Venezolanos</v>
      </c>
      <c r="Z563" t="str">
        <v>Asociación Misioneros de San Carlos Scalabrinianos</v>
      </c>
      <c r="AA563" t="str">
        <v>Asociacion Proteccion Poblacion Vulnerable</v>
      </c>
      <c r="AB563" t="str">
        <v>Asociación Quinta Ola</v>
      </c>
      <c r="AC563" t="str">
        <v>Asociación Salto Ángel</v>
      </c>
      <c r="AD563" t="str">
        <v>Asociación Venezuela en Ecuador AC</v>
      </c>
      <c r="AE563" t="str">
        <v>ASOVENAR</v>
      </c>
      <c r="AF563" t="str">
        <v>Associação Hermanitos</v>
      </c>
      <c r="AG563" t="str">
        <v>AVSI Foundation</v>
      </c>
      <c r="AH563" t="str">
        <v>Bethany Christian Services</v>
      </c>
      <c r="AI563" t="str">
        <v>Blumont</v>
      </c>
      <c r="AJ563" t="str">
        <v>CARE</v>
      </c>
      <c r="AK563" t="str">
        <v>Caritas Brazil</v>
      </c>
      <c r="AL563" t="str">
        <v>Caritas Ecuador</v>
      </c>
      <c r="AM563" t="str">
        <v>Caritas Germany</v>
      </c>
      <c r="AN563" t="str">
        <v>Caritas Manaus</v>
      </c>
      <c r="AO563" t="str">
        <v>Caritas Parana</v>
      </c>
      <c r="AP563" t="str">
        <v>Caritas Peru</v>
      </c>
      <c r="AQ563" t="str">
        <v>Caritas Rio de Janeiro</v>
      </c>
      <c r="AR563" t="str">
        <v>Caritas São Paulo</v>
      </c>
      <c r="AS563" t="str">
        <v>Caritas Switzerland</v>
      </c>
      <c r="AT563" t="str">
        <v>CCEFIRO Association</v>
      </c>
      <c r="AU563" t="str">
        <v>CEDRO</v>
      </c>
      <c r="AV563" t="str">
        <v>Center for Integrated Studies and Programs for Sustainable Development (CIEDS)</v>
      </c>
      <c r="AW563" t="str">
        <v>Center for Migration and Human Rights of the Diocese of Roraima (CMDH)</v>
      </c>
      <c r="AX563" t="str">
        <v>Centro de Atencion Psicosocial (CAPS)</v>
      </c>
      <c r="AY563" t="str">
        <v>CESAL</v>
      </c>
      <c r="AZ563" t="str">
        <v>CESVI-Cooperazione e Sviluppo</v>
      </c>
      <c r="BA563" t="str">
        <v>ChildFund International</v>
      </c>
      <c r="BB563" t="str">
        <v>CHS Alternativo</v>
      </c>
      <c r="BC563" t="str">
        <v>Churún Merú Association</v>
      </c>
      <c r="BD563" t="str">
        <v>Coalición por Venezuela</v>
      </c>
      <c r="BE563" t="str">
        <v>Colonia Foundation of Venezuelans in the Dominican Republic (FUNCOVERD)</v>
      </c>
      <c r="BF563" t="str">
        <v>COLVENZ</v>
      </c>
      <c r="BG563" t="str">
        <v>Compassiva</v>
      </c>
      <c r="BH563" t="str">
        <v>Consejo Interreligioso del Perú - Religiones por la Paz</v>
      </c>
      <c r="BI563" t="str">
        <v>Consorcio ONG OCIPI Y Capellanía Nacional OFICA</v>
      </c>
      <c r="BJ563" t="str">
        <v>COOPI - International Cooperation Foundation</v>
      </c>
      <c r="BK563" t="str">
        <v>Corporación Colectivo Sin Fronteras</v>
      </c>
      <c r="BL563" t="str">
        <v>CRISFE Foundation</v>
      </c>
      <c r="BM563" t="str">
        <v>Cuso International</v>
      </c>
      <c r="BN563" t="str">
        <v>Danielle’s Children Fund (DCF)</v>
      </c>
      <c r="BO563" t="str">
        <v>Danish Refugee Council (DRC)</v>
      </c>
      <c r="BP563" t="str">
        <v>Development Support Association - APOYAR</v>
      </c>
      <c r="BQ563" t="str">
        <v>Diakonie Katastrophenhilfe</v>
      </c>
      <c r="BR563" t="str">
        <v>Diálogo Diverso</v>
      </c>
      <c r="BS563" t="str">
        <v>Doctors of the World</v>
      </c>
      <c r="BT563" t="str">
        <v>Dominican Institute for Integrated Development</v>
      </c>
      <c r="BU563" t="str">
        <v>Duendes y Ángeles Vinotinto República Dominicana</v>
      </c>
      <c r="BV563" t="str">
        <v>Encuentros SJS (Servicio Jesuita de la Solidaridad)</v>
      </c>
      <c r="BW563" t="str">
        <v>Ending Violence Against Migrants</v>
      </c>
      <c r="BX563" t="str">
        <v>Equidad Foundation</v>
      </c>
      <c r="BY563" t="str">
        <v>Equilibrium CenDE</v>
      </c>
      <c r="BZ563" t="str">
        <v>Facultad de Psicología - Universidad de la República (UDELAR)</v>
      </c>
      <c r="CA563" t="str">
        <v>First International Emergency and Solidarités International</v>
      </c>
      <c r="CB563" t="str">
        <v>Fondo Ecuatoriano Populorum Progressio</v>
      </c>
      <c r="CC563" t="str">
        <v>Foro Salud Callao</v>
      </c>
      <c r="CD563" t="str">
        <v>Foundation for the Integration and Development of Latin America (FIDAL)</v>
      </c>
      <c r="CE563" t="str">
        <v>Foundation of the Americas (FUDELA)</v>
      </c>
      <c r="CF563" t="str">
        <v>Fraternity Without Borders</v>
      </c>
      <c r="CG563" t="str">
        <v>Fundación Brisas del Norte</v>
      </c>
      <c r="CH563" t="str">
        <v>Fundación Colombovenezolana Nueva Ilusión</v>
      </c>
      <c r="CI563" t="str">
        <v>Fundación Nakama's</v>
      </c>
      <c r="CJ563" t="str">
        <v>Fundación RadaBer</v>
      </c>
      <c r="CK563" t="str">
        <v>Fundación Scalabrini Bolivia</v>
      </c>
      <c r="CL563" t="str">
        <v>Fundacion Social Vivan los Niños</v>
      </c>
      <c r="CM563" t="str">
        <v>FUNVEAC</v>
      </c>
      <c r="CN563" t="str">
        <v>German Development Cooperation Agency GIZ</v>
      </c>
      <c r="CO563" t="str">
        <v>Globalizate Radio</v>
      </c>
      <c r="CP563" t="str">
        <v>GOAL</v>
      </c>
      <c r="CQ563" t="str">
        <v>Halü Bienestar Humano Foundation (HALU)</v>
      </c>
      <c r="CR563" t="str">
        <v>Heartland Alliance International (HAI)</v>
      </c>
      <c r="CS563" t="str">
        <v>HELVETAS Swiss Intercooperation</v>
      </c>
      <c r="CT563" t="str">
        <v>HIAS</v>
      </c>
      <c r="CU563" t="str">
        <v>Human Rights Defence Curaçao</v>
      </c>
      <c r="CV563" t="str">
        <v>Humanity &amp; Inclusion</v>
      </c>
      <c r="CW563" t="str">
        <v>Humans Analytic</v>
      </c>
      <c r="CX563" t="str">
        <v>Idas y Vueltas Association</v>
      </c>
      <c r="CY563" t="str">
        <v>iMMAP</v>
      </c>
      <c r="CZ563" t="str">
        <v>IMPACT Initiatives (REACH)</v>
      </c>
      <c r="DA563" t="str">
        <v>Inmigrante Feliz Association</v>
      </c>
      <c r="DB563" t="str">
        <v>Institute for Migration and Human Rights (IMDH)</v>
      </c>
      <c r="DC563" t="str">
        <v>Institute of Natural and Cultural Heritage (IPANC)</v>
      </c>
      <c r="DD563" t="str">
        <v>International Committee for the Development of People (CISP)</v>
      </c>
      <c r="DE563" t="str">
        <v>International Federation of the Red Cross (IFRC)</v>
      </c>
      <c r="DF563" t="str">
        <v>International Labour Organization (ILO)</v>
      </c>
      <c r="DG563" t="str">
        <v>International Medical Corps</v>
      </c>
      <c r="DH563" t="str">
        <v>International Organization for Migration (IOM)</v>
      </c>
      <c r="DI563" t="str">
        <v>International Rescue Committee (IRC)</v>
      </c>
      <c r="DJ563" t="str">
        <v>INTERSOS</v>
      </c>
      <c r="DK563" t="str">
        <v>Jesuit Migrant Service (JMS)</v>
      </c>
      <c r="DL563" t="str">
        <v>Jesuit Refugee Service (JRS)</v>
      </c>
      <c r="DM563" t="str">
        <v>Jesuit Service for Migrants and Refugees (JSMR)</v>
      </c>
      <c r="DN563" t="str">
        <v>Joint United Nations Programme on HIV/AIDS (UNAIDS)</v>
      </c>
      <c r="DO563" t="str">
        <v>Kimirina Coorporation</v>
      </c>
      <c r="DP563" t="str">
        <v>La Casita Hispanic Cultural Centre</v>
      </c>
      <c r="DQ563" t="str">
        <v>Latin American Network of Non-Governmental Organizations of Persons with Disabilities and their Families (RIADIS)</v>
      </c>
      <c r="DR563" t="str">
        <v>LGBT+ Movement Brazil</v>
      </c>
      <c r="DS563" t="str">
        <v>Living Water Community (LWC)</v>
      </c>
      <c r="DT563" t="str">
        <v>LLANOVENCOL</v>
      </c>
      <c r="DU563" t="str">
        <v>Lutheran World Federation</v>
      </c>
      <c r="DV563" t="str">
        <v>Lutheran World Relief</v>
      </c>
      <c r="DW563" t="str">
        <v>Malteser International</v>
      </c>
      <c r="DX563" t="str">
        <v>Mana Institute</v>
      </c>
      <c r="DY563" t="str">
        <v>Manos Veneguayas Association</v>
      </c>
      <c r="DZ563" t="str">
        <v>Más Igualdad Perú</v>
      </c>
      <c r="EA563" t="str">
        <v>MedGlobal</v>
      </c>
      <c r="EB563" t="str">
        <v>Medical Teams International</v>
      </c>
      <c r="EC563" t="str">
        <v>Mercy Corps</v>
      </c>
      <c r="ED563" t="str">
        <v>Migrant Service Center (CAM)</v>
      </c>
      <c r="EE563" t="str">
        <v>Migrants, Refugees and Argentine Social Entrepreneurs (MIRARES)</v>
      </c>
      <c r="EF563" t="str">
        <v>Mision Scalabriniana - Ecuador</v>
      </c>
      <c r="EG563" t="str">
        <v>Missão Paz</v>
      </c>
      <c r="EH563" t="str">
        <v>Museu A CASA</v>
      </c>
      <c r="EI563" t="str">
        <v>Norwegian Refugee Council (NRC)</v>
      </c>
      <c r="EJ563" t="str">
        <v>ONG Migrantes por el Maule</v>
      </c>
      <c r="EK563" t="str">
        <v>ONG Preemptive Love Coalition Colombia</v>
      </c>
      <c r="EL563" t="str">
        <v>Organización Transfomando Vidas</v>
      </c>
      <c r="EM563" t="str">
        <v>Organization of Ibero-American States for Education, Science and Culture (OEI)</v>
      </c>
      <c r="EN563" t="str">
        <v>OXFAM</v>
      </c>
      <c r="EO563" t="str">
        <v>Panamerican Development Foundation</v>
      </c>
      <c r="EP563" t="str">
        <v>Panamerican Health Organization/World Health Organization (PAHO/WHO)</v>
      </c>
      <c r="EQ563" t="str">
        <v>Pastoral of Human Mobility - Peruvian Episcopal Conference</v>
      </c>
      <c r="ER563" t="str">
        <v>Pastoral Service for Migrants National</v>
      </c>
      <c r="ES563" t="str">
        <v>Permanent Human Rights defense Committee (CDH)</v>
      </c>
      <c r="ET563" t="str">
        <v>Pirilampos Institute - Group of visits and voluntary actions in Roraima</v>
      </c>
      <c r="EU563" t="str">
        <v>Plan International</v>
      </c>
      <c r="EV563" t="str">
        <v>Population Program, Faculty of Social Sciences, University of the Republic</v>
      </c>
      <c r="EW563" t="str">
        <v>Profamilia Association</v>
      </c>
      <c r="EX563" t="str">
        <v>Red con Migrantes y Refugiados</v>
      </c>
      <c r="EY563" t="str">
        <v>Red Cross Colombia</v>
      </c>
      <c r="EZ563" t="str">
        <v>Red Cross Ecuador</v>
      </c>
      <c r="FA563" t="str">
        <v>Red Cross Peru</v>
      </c>
      <c r="FB563" t="str">
        <v>Red de Investigaciones en Derechos Humanos - CONICET (Consejo Nacional de Investigaciones Científicas y Técnicas)</v>
      </c>
      <c r="FC563" t="str">
        <v>RET International</v>
      </c>
      <c r="FD563" t="str">
        <v>Salú pa Tur Foundation</v>
      </c>
      <c r="FE563" t="str">
        <v>Salvation Army</v>
      </c>
      <c r="FF563" t="str">
        <v>Samaritan's Purse</v>
      </c>
      <c r="FG563" t="str">
        <v>Save the Children International (SCI)</v>
      </c>
      <c r="FH563" t="str">
        <v>Scalabrini Foundation Chile</v>
      </c>
      <c r="FI563" t="str">
        <v>Sección Peruana de Amnistía Internacional</v>
      </c>
      <c r="FJ563" t="str">
        <v>Serviço Pastoral dos Migrantes do Nordeste</v>
      </c>
      <c r="FK563" t="str">
        <v>Sesame Workshop</v>
      </c>
      <c r="FL563" t="str">
        <v>Si, Da Vida</v>
      </c>
      <c r="FM563" t="str">
        <v>Solidarity and Action Asociation</v>
      </c>
      <c r="FN563" t="str">
        <v>SOS Children's Villages</v>
      </c>
      <c r="FO563" t="str">
        <v>Tarabita Foundation</v>
      </c>
      <c r="FP563" t="str">
        <v>Tearfund</v>
      </c>
      <c r="FQ563" t="str">
        <v>TECHO</v>
      </c>
      <c r="FR563" t="str">
        <v>Terranueva Foundation</v>
      </c>
      <c r="FS563" t="str">
        <v>Terre des Hommes Suisse</v>
      </c>
      <c r="FT563" t="str">
        <v>The Israel Forum for International Humanitarian Aid (IsraAID)</v>
      </c>
      <c r="FU563" t="str">
        <v>Unión Venezolana en Perú</v>
      </c>
      <c r="FV563" t="str">
        <v>United Nations Children's Fund (UNICEF)</v>
      </c>
      <c r="FW563" t="str">
        <v>United Nations Development Programme (UNDP)</v>
      </c>
      <c r="FX563" t="str">
        <v>United Nations Educational, Scientific and Cultural Organization (UNESCO)</v>
      </c>
      <c r="FY563" t="str">
        <v>United Nations Entity for Gender Equality and the Empowerment of Women (UNWOMEN)</v>
      </c>
      <c r="FZ563" t="str">
        <v>United Nations Food and Agricultural Organization (FAO)</v>
      </c>
      <c r="GA563" t="str">
        <v>United Nations High Commissioner for Refugees (UNHCR)</v>
      </c>
      <c r="GB563" t="str">
        <v>United Nations Office of the High Commissioner for Human Rights (OHCHR)</v>
      </c>
      <c r="GC563" t="str">
        <v>United Nations Office on Drugs and Crime (UNODC)</v>
      </c>
      <c r="GD563" t="str">
        <v>United Nations Population Fund (UNFPA)</v>
      </c>
      <c r="GE563" t="str">
        <v>United Nations Programme for Human Settlements (UN Habitat)</v>
      </c>
      <c r="GF563" t="str">
        <v>Vale da Benção Educational and Charitable Association (AEBVB)</v>
      </c>
      <c r="GG563" t="str">
        <v>VenAruba Solidaria</v>
      </c>
      <c r="GH563" t="str">
        <v>Venex Curacao Foundation</v>
      </c>
      <c r="GI563" t="str">
        <v>Venezolanos en Barranquilla</v>
      </c>
      <c r="GJ563" t="str">
        <v>Venezolanos en San Cristóbal</v>
      </c>
      <c r="GK563" t="str">
        <v>Venezuelan Emigrant Foundation (FEV)</v>
      </c>
      <c r="GL563" t="str">
        <v>Vicaría de Pastoral Social Caritas</v>
      </c>
      <c r="GM563" t="str">
        <v>Voices GY</v>
      </c>
      <c r="GN563" t="str">
        <v>We World GVC</v>
      </c>
      <c r="GO563" t="str">
        <v>World Council of Credit Unions</v>
      </c>
      <c r="GP563" t="str">
        <v>World Food Programme (WFP)</v>
      </c>
      <c r="GQ563" t="str">
        <v>World Vision</v>
      </c>
      <c r="GR563" t="str">
        <v>ZOA</v>
      </c>
    </row>
    <row r="564" spans="8:200" x14ac:dyDescent="0.3">
      <c r="H564" t="str" cm="1">
        <f t="array" ref="H564:GR564">TRANSPOSE(_xlfn._xlws.SORT(_xlfn._xlws.FILTER(Table3[Name],ISNUMBER(SEARCH(' Activity Sheet'!D618,Table3[Name])),"Not found"),,1))</f>
        <v>.New Organisation</v>
      </c>
      <c r="I564" t="str">
        <v>ABV - Association of Good with Life</v>
      </c>
      <c r="J564" t="str">
        <v>ACAPS</v>
      </c>
      <c r="K564" t="str">
        <v>Acción y Desarrollo</v>
      </c>
      <c r="L564" t="str">
        <v>ACTED</v>
      </c>
      <c r="M564" t="str">
        <v>Action against Hunger</v>
      </c>
      <c r="N564" t="str">
        <v>ActionAid</v>
      </c>
      <c r="O564" t="str">
        <v>Adventist Development and Relief Agency (ADRA)</v>
      </c>
      <c r="P564" t="str">
        <v>Alas de Colibrí Foundation</v>
      </c>
      <c r="Q564" t="str">
        <v>Alianza por la Solidaridad</v>
      </c>
      <c r="R564" t="str">
        <v>Alianza por Venezuela</v>
      </c>
      <c r="S564" t="str">
        <v>Americares Foundation</v>
      </c>
      <c r="T564" t="str">
        <v>Argentine Commission for Refugees and Migrants (CAREF)</v>
      </c>
      <c r="U564" t="str">
        <v>Asociación Aves</v>
      </c>
      <c r="V564" t="str">
        <v>Asociación de Jubilados y Pensionados Venezolanos en Argentina</v>
      </c>
      <c r="W564" t="str">
        <v>Asociación de Venezolanos en Eloy Alfaro</v>
      </c>
      <c r="X564" t="str">
        <v>Asociación Fundación contra el Hambre Perú</v>
      </c>
      <c r="Y564" t="str">
        <v>Asociación Migrantes Venezolanos</v>
      </c>
      <c r="Z564" t="str">
        <v>Asociación Misioneros de San Carlos Scalabrinianos</v>
      </c>
      <c r="AA564" t="str">
        <v>Asociacion Proteccion Poblacion Vulnerable</v>
      </c>
      <c r="AB564" t="str">
        <v>Asociación Quinta Ola</v>
      </c>
      <c r="AC564" t="str">
        <v>Asociación Salto Ángel</v>
      </c>
      <c r="AD564" t="str">
        <v>Asociación Venezuela en Ecuador AC</v>
      </c>
      <c r="AE564" t="str">
        <v>ASOVENAR</v>
      </c>
      <c r="AF564" t="str">
        <v>Associação Hermanitos</v>
      </c>
      <c r="AG564" t="str">
        <v>AVSI Foundation</v>
      </c>
      <c r="AH564" t="str">
        <v>Bethany Christian Services</v>
      </c>
      <c r="AI564" t="str">
        <v>Blumont</v>
      </c>
      <c r="AJ564" t="str">
        <v>CARE</v>
      </c>
      <c r="AK564" t="str">
        <v>Caritas Brazil</v>
      </c>
      <c r="AL564" t="str">
        <v>Caritas Ecuador</v>
      </c>
      <c r="AM564" t="str">
        <v>Caritas Germany</v>
      </c>
      <c r="AN564" t="str">
        <v>Caritas Manaus</v>
      </c>
      <c r="AO564" t="str">
        <v>Caritas Parana</v>
      </c>
      <c r="AP564" t="str">
        <v>Caritas Peru</v>
      </c>
      <c r="AQ564" t="str">
        <v>Caritas Rio de Janeiro</v>
      </c>
      <c r="AR564" t="str">
        <v>Caritas São Paulo</v>
      </c>
      <c r="AS564" t="str">
        <v>Caritas Switzerland</v>
      </c>
      <c r="AT564" t="str">
        <v>CCEFIRO Association</v>
      </c>
      <c r="AU564" t="str">
        <v>CEDRO</v>
      </c>
      <c r="AV564" t="str">
        <v>Center for Integrated Studies and Programs for Sustainable Development (CIEDS)</v>
      </c>
      <c r="AW564" t="str">
        <v>Center for Migration and Human Rights of the Diocese of Roraima (CMDH)</v>
      </c>
      <c r="AX564" t="str">
        <v>Centro de Atencion Psicosocial (CAPS)</v>
      </c>
      <c r="AY564" t="str">
        <v>CESAL</v>
      </c>
      <c r="AZ564" t="str">
        <v>CESVI-Cooperazione e Sviluppo</v>
      </c>
      <c r="BA564" t="str">
        <v>ChildFund International</v>
      </c>
      <c r="BB564" t="str">
        <v>CHS Alternativo</v>
      </c>
      <c r="BC564" t="str">
        <v>Churún Merú Association</v>
      </c>
      <c r="BD564" t="str">
        <v>Coalición por Venezuela</v>
      </c>
      <c r="BE564" t="str">
        <v>Colonia Foundation of Venezuelans in the Dominican Republic (FUNCOVERD)</v>
      </c>
      <c r="BF564" t="str">
        <v>COLVENZ</v>
      </c>
      <c r="BG564" t="str">
        <v>Compassiva</v>
      </c>
      <c r="BH564" t="str">
        <v>Consejo Interreligioso del Perú - Religiones por la Paz</v>
      </c>
      <c r="BI564" t="str">
        <v>Consorcio ONG OCIPI Y Capellanía Nacional OFICA</v>
      </c>
      <c r="BJ564" t="str">
        <v>COOPI - International Cooperation Foundation</v>
      </c>
      <c r="BK564" t="str">
        <v>Corporación Colectivo Sin Fronteras</v>
      </c>
      <c r="BL564" t="str">
        <v>CRISFE Foundation</v>
      </c>
      <c r="BM564" t="str">
        <v>Cuso International</v>
      </c>
      <c r="BN564" t="str">
        <v>Danielle’s Children Fund (DCF)</v>
      </c>
      <c r="BO564" t="str">
        <v>Danish Refugee Council (DRC)</v>
      </c>
      <c r="BP564" t="str">
        <v>Development Support Association - APOYAR</v>
      </c>
      <c r="BQ564" t="str">
        <v>Diakonie Katastrophenhilfe</v>
      </c>
      <c r="BR564" t="str">
        <v>Diálogo Diverso</v>
      </c>
      <c r="BS564" t="str">
        <v>Doctors of the World</v>
      </c>
      <c r="BT564" t="str">
        <v>Dominican Institute for Integrated Development</v>
      </c>
      <c r="BU564" t="str">
        <v>Duendes y Ángeles Vinotinto República Dominicana</v>
      </c>
      <c r="BV564" t="str">
        <v>Encuentros SJS (Servicio Jesuita de la Solidaridad)</v>
      </c>
      <c r="BW564" t="str">
        <v>Ending Violence Against Migrants</v>
      </c>
      <c r="BX564" t="str">
        <v>Equidad Foundation</v>
      </c>
      <c r="BY564" t="str">
        <v>Equilibrium CenDE</v>
      </c>
      <c r="BZ564" t="str">
        <v>Facultad de Psicología - Universidad de la República (UDELAR)</v>
      </c>
      <c r="CA564" t="str">
        <v>First International Emergency and Solidarités International</v>
      </c>
      <c r="CB564" t="str">
        <v>Fondo Ecuatoriano Populorum Progressio</v>
      </c>
      <c r="CC564" t="str">
        <v>Foro Salud Callao</v>
      </c>
      <c r="CD564" t="str">
        <v>Foundation for the Integration and Development of Latin America (FIDAL)</v>
      </c>
      <c r="CE564" t="str">
        <v>Foundation of the Americas (FUDELA)</v>
      </c>
      <c r="CF564" t="str">
        <v>Fraternity Without Borders</v>
      </c>
      <c r="CG564" t="str">
        <v>Fundación Brisas del Norte</v>
      </c>
      <c r="CH564" t="str">
        <v>Fundación Colombovenezolana Nueva Ilusión</v>
      </c>
      <c r="CI564" t="str">
        <v>Fundación Nakama's</v>
      </c>
      <c r="CJ564" t="str">
        <v>Fundación RadaBer</v>
      </c>
      <c r="CK564" t="str">
        <v>Fundación Scalabrini Bolivia</v>
      </c>
      <c r="CL564" t="str">
        <v>Fundacion Social Vivan los Niños</v>
      </c>
      <c r="CM564" t="str">
        <v>FUNVEAC</v>
      </c>
      <c r="CN564" t="str">
        <v>German Development Cooperation Agency GIZ</v>
      </c>
      <c r="CO564" t="str">
        <v>Globalizate Radio</v>
      </c>
      <c r="CP564" t="str">
        <v>GOAL</v>
      </c>
      <c r="CQ564" t="str">
        <v>Halü Bienestar Humano Foundation (HALU)</v>
      </c>
      <c r="CR564" t="str">
        <v>Heartland Alliance International (HAI)</v>
      </c>
      <c r="CS564" t="str">
        <v>HELVETAS Swiss Intercooperation</v>
      </c>
      <c r="CT564" t="str">
        <v>HIAS</v>
      </c>
      <c r="CU564" t="str">
        <v>Human Rights Defence Curaçao</v>
      </c>
      <c r="CV564" t="str">
        <v>Humanity &amp; Inclusion</v>
      </c>
      <c r="CW564" t="str">
        <v>Humans Analytic</v>
      </c>
      <c r="CX564" t="str">
        <v>Idas y Vueltas Association</v>
      </c>
      <c r="CY564" t="str">
        <v>iMMAP</v>
      </c>
      <c r="CZ564" t="str">
        <v>IMPACT Initiatives (REACH)</v>
      </c>
      <c r="DA564" t="str">
        <v>Inmigrante Feliz Association</v>
      </c>
      <c r="DB564" t="str">
        <v>Institute for Migration and Human Rights (IMDH)</v>
      </c>
      <c r="DC564" t="str">
        <v>Institute of Natural and Cultural Heritage (IPANC)</v>
      </c>
      <c r="DD564" t="str">
        <v>International Committee for the Development of People (CISP)</v>
      </c>
      <c r="DE564" t="str">
        <v>International Federation of the Red Cross (IFRC)</v>
      </c>
      <c r="DF564" t="str">
        <v>International Labour Organization (ILO)</v>
      </c>
      <c r="DG564" t="str">
        <v>International Medical Corps</v>
      </c>
      <c r="DH564" t="str">
        <v>International Organization for Migration (IOM)</v>
      </c>
      <c r="DI564" t="str">
        <v>International Rescue Committee (IRC)</v>
      </c>
      <c r="DJ564" t="str">
        <v>INTERSOS</v>
      </c>
      <c r="DK564" t="str">
        <v>Jesuit Migrant Service (JMS)</v>
      </c>
      <c r="DL564" t="str">
        <v>Jesuit Refugee Service (JRS)</v>
      </c>
      <c r="DM564" t="str">
        <v>Jesuit Service for Migrants and Refugees (JSMR)</v>
      </c>
      <c r="DN564" t="str">
        <v>Joint United Nations Programme on HIV/AIDS (UNAIDS)</v>
      </c>
      <c r="DO564" t="str">
        <v>Kimirina Coorporation</v>
      </c>
      <c r="DP564" t="str">
        <v>La Casita Hispanic Cultural Centre</v>
      </c>
      <c r="DQ564" t="str">
        <v>Latin American Network of Non-Governmental Organizations of Persons with Disabilities and their Families (RIADIS)</v>
      </c>
      <c r="DR564" t="str">
        <v>LGBT+ Movement Brazil</v>
      </c>
      <c r="DS564" t="str">
        <v>Living Water Community (LWC)</v>
      </c>
      <c r="DT564" t="str">
        <v>LLANOVENCOL</v>
      </c>
      <c r="DU564" t="str">
        <v>Lutheran World Federation</v>
      </c>
      <c r="DV564" t="str">
        <v>Lutheran World Relief</v>
      </c>
      <c r="DW564" t="str">
        <v>Malteser International</v>
      </c>
      <c r="DX564" t="str">
        <v>Mana Institute</v>
      </c>
      <c r="DY564" t="str">
        <v>Manos Veneguayas Association</v>
      </c>
      <c r="DZ564" t="str">
        <v>Más Igualdad Perú</v>
      </c>
      <c r="EA564" t="str">
        <v>MedGlobal</v>
      </c>
      <c r="EB564" t="str">
        <v>Medical Teams International</v>
      </c>
      <c r="EC564" t="str">
        <v>Mercy Corps</v>
      </c>
      <c r="ED564" t="str">
        <v>Migrant Service Center (CAM)</v>
      </c>
      <c r="EE564" t="str">
        <v>Migrants, Refugees and Argentine Social Entrepreneurs (MIRARES)</v>
      </c>
      <c r="EF564" t="str">
        <v>Mision Scalabriniana - Ecuador</v>
      </c>
      <c r="EG564" t="str">
        <v>Missão Paz</v>
      </c>
      <c r="EH564" t="str">
        <v>Museu A CASA</v>
      </c>
      <c r="EI564" t="str">
        <v>Norwegian Refugee Council (NRC)</v>
      </c>
      <c r="EJ564" t="str">
        <v>ONG Migrantes por el Maule</v>
      </c>
      <c r="EK564" t="str">
        <v>ONG Preemptive Love Coalition Colombia</v>
      </c>
      <c r="EL564" t="str">
        <v>Organización Transfomando Vidas</v>
      </c>
      <c r="EM564" t="str">
        <v>Organization of Ibero-American States for Education, Science and Culture (OEI)</v>
      </c>
      <c r="EN564" t="str">
        <v>OXFAM</v>
      </c>
      <c r="EO564" t="str">
        <v>Panamerican Development Foundation</v>
      </c>
      <c r="EP564" t="str">
        <v>Panamerican Health Organization/World Health Organization (PAHO/WHO)</v>
      </c>
      <c r="EQ564" t="str">
        <v>Pastoral of Human Mobility - Peruvian Episcopal Conference</v>
      </c>
      <c r="ER564" t="str">
        <v>Pastoral Service for Migrants National</v>
      </c>
      <c r="ES564" t="str">
        <v>Permanent Human Rights defense Committee (CDH)</v>
      </c>
      <c r="ET564" t="str">
        <v>Pirilampos Institute - Group of visits and voluntary actions in Roraima</v>
      </c>
      <c r="EU564" t="str">
        <v>Plan International</v>
      </c>
      <c r="EV564" t="str">
        <v>Population Program, Faculty of Social Sciences, University of the Republic</v>
      </c>
      <c r="EW564" t="str">
        <v>Profamilia Association</v>
      </c>
      <c r="EX564" t="str">
        <v>Red con Migrantes y Refugiados</v>
      </c>
      <c r="EY564" t="str">
        <v>Red Cross Colombia</v>
      </c>
      <c r="EZ564" t="str">
        <v>Red Cross Ecuador</v>
      </c>
      <c r="FA564" t="str">
        <v>Red Cross Peru</v>
      </c>
      <c r="FB564" t="str">
        <v>Red de Investigaciones en Derechos Humanos - CONICET (Consejo Nacional de Investigaciones Científicas y Técnicas)</v>
      </c>
      <c r="FC564" t="str">
        <v>RET International</v>
      </c>
      <c r="FD564" t="str">
        <v>Salú pa Tur Foundation</v>
      </c>
      <c r="FE564" t="str">
        <v>Salvation Army</v>
      </c>
      <c r="FF564" t="str">
        <v>Samaritan's Purse</v>
      </c>
      <c r="FG564" t="str">
        <v>Save the Children International (SCI)</v>
      </c>
      <c r="FH564" t="str">
        <v>Scalabrini Foundation Chile</v>
      </c>
      <c r="FI564" t="str">
        <v>Sección Peruana de Amnistía Internacional</v>
      </c>
      <c r="FJ564" t="str">
        <v>Serviço Pastoral dos Migrantes do Nordeste</v>
      </c>
      <c r="FK564" t="str">
        <v>Sesame Workshop</v>
      </c>
      <c r="FL564" t="str">
        <v>Si, Da Vida</v>
      </c>
      <c r="FM564" t="str">
        <v>Solidarity and Action Asociation</v>
      </c>
      <c r="FN564" t="str">
        <v>SOS Children's Villages</v>
      </c>
      <c r="FO564" t="str">
        <v>Tarabita Foundation</v>
      </c>
      <c r="FP564" t="str">
        <v>Tearfund</v>
      </c>
      <c r="FQ564" t="str">
        <v>TECHO</v>
      </c>
      <c r="FR564" t="str">
        <v>Terranueva Foundation</v>
      </c>
      <c r="FS564" t="str">
        <v>Terre des Hommes Suisse</v>
      </c>
      <c r="FT564" t="str">
        <v>The Israel Forum for International Humanitarian Aid (IsraAID)</v>
      </c>
      <c r="FU564" t="str">
        <v>Unión Venezolana en Perú</v>
      </c>
      <c r="FV564" t="str">
        <v>United Nations Children's Fund (UNICEF)</v>
      </c>
      <c r="FW564" t="str">
        <v>United Nations Development Programme (UNDP)</v>
      </c>
      <c r="FX564" t="str">
        <v>United Nations Educational, Scientific and Cultural Organization (UNESCO)</v>
      </c>
      <c r="FY564" t="str">
        <v>United Nations Entity for Gender Equality and the Empowerment of Women (UNWOMEN)</v>
      </c>
      <c r="FZ564" t="str">
        <v>United Nations Food and Agricultural Organization (FAO)</v>
      </c>
      <c r="GA564" t="str">
        <v>United Nations High Commissioner for Refugees (UNHCR)</v>
      </c>
      <c r="GB564" t="str">
        <v>United Nations Office of the High Commissioner for Human Rights (OHCHR)</v>
      </c>
      <c r="GC564" t="str">
        <v>United Nations Office on Drugs and Crime (UNODC)</v>
      </c>
      <c r="GD564" t="str">
        <v>United Nations Population Fund (UNFPA)</v>
      </c>
      <c r="GE564" t="str">
        <v>United Nations Programme for Human Settlements (UN Habitat)</v>
      </c>
      <c r="GF564" t="str">
        <v>Vale da Benção Educational and Charitable Association (AEBVB)</v>
      </c>
      <c r="GG564" t="str">
        <v>VenAruba Solidaria</v>
      </c>
      <c r="GH564" t="str">
        <v>Venex Curacao Foundation</v>
      </c>
      <c r="GI564" t="str">
        <v>Venezolanos en Barranquilla</v>
      </c>
      <c r="GJ564" t="str">
        <v>Venezolanos en San Cristóbal</v>
      </c>
      <c r="GK564" t="str">
        <v>Venezuelan Emigrant Foundation (FEV)</v>
      </c>
      <c r="GL564" t="str">
        <v>Vicaría de Pastoral Social Caritas</v>
      </c>
      <c r="GM564" t="str">
        <v>Voices GY</v>
      </c>
      <c r="GN564" t="str">
        <v>We World GVC</v>
      </c>
      <c r="GO564" t="str">
        <v>World Council of Credit Unions</v>
      </c>
      <c r="GP564" t="str">
        <v>World Food Programme (WFP)</v>
      </c>
      <c r="GQ564" t="str">
        <v>World Vision</v>
      </c>
      <c r="GR564" t="str">
        <v>ZOA</v>
      </c>
    </row>
    <row r="565" spans="8:200" x14ac:dyDescent="0.3">
      <c r="H565" t="str" cm="1">
        <f t="array" ref="H565:GR565">TRANSPOSE(_xlfn._xlws.SORT(_xlfn._xlws.FILTER(Table3[Name],ISNUMBER(SEARCH(' Activity Sheet'!D619,Table3[Name])),"Not found"),,1))</f>
        <v>.New Organisation</v>
      </c>
      <c r="I565" t="str">
        <v>ABV - Association of Good with Life</v>
      </c>
      <c r="J565" t="str">
        <v>ACAPS</v>
      </c>
      <c r="K565" t="str">
        <v>Acción y Desarrollo</v>
      </c>
      <c r="L565" t="str">
        <v>ACTED</v>
      </c>
      <c r="M565" t="str">
        <v>Action against Hunger</v>
      </c>
      <c r="N565" t="str">
        <v>ActionAid</v>
      </c>
      <c r="O565" t="str">
        <v>Adventist Development and Relief Agency (ADRA)</v>
      </c>
      <c r="P565" t="str">
        <v>Alas de Colibrí Foundation</v>
      </c>
      <c r="Q565" t="str">
        <v>Alianza por la Solidaridad</v>
      </c>
      <c r="R565" t="str">
        <v>Alianza por Venezuela</v>
      </c>
      <c r="S565" t="str">
        <v>Americares Foundation</v>
      </c>
      <c r="T565" t="str">
        <v>Argentine Commission for Refugees and Migrants (CAREF)</v>
      </c>
      <c r="U565" t="str">
        <v>Asociación Aves</v>
      </c>
      <c r="V565" t="str">
        <v>Asociación de Jubilados y Pensionados Venezolanos en Argentina</v>
      </c>
      <c r="W565" t="str">
        <v>Asociación de Venezolanos en Eloy Alfaro</v>
      </c>
      <c r="X565" t="str">
        <v>Asociación Fundación contra el Hambre Perú</v>
      </c>
      <c r="Y565" t="str">
        <v>Asociación Migrantes Venezolanos</v>
      </c>
      <c r="Z565" t="str">
        <v>Asociación Misioneros de San Carlos Scalabrinianos</v>
      </c>
      <c r="AA565" t="str">
        <v>Asociacion Proteccion Poblacion Vulnerable</v>
      </c>
      <c r="AB565" t="str">
        <v>Asociación Quinta Ola</v>
      </c>
      <c r="AC565" t="str">
        <v>Asociación Salto Ángel</v>
      </c>
      <c r="AD565" t="str">
        <v>Asociación Venezuela en Ecuador AC</v>
      </c>
      <c r="AE565" t="str">
        <v>ASOVENAR</v>
      </c>
      <c r="AF565" t="str">
        <v>Associação Hermanitos</v>
      </c>
      <c r="AG565" t="str">
        <v>AVSI Foundation</v>
      </c>
      <c r="AH565" t="str">
        <v>Bethany Christian Services</v>
      </c>
      <c r="AI565" t="str">
        <v>Blumont</v>
      </c>
      <c r="AJ565" t="str">
        <v>CARE</v>
      </c>
      <c r="AK565" t="str">
        <v>Caritas Brazil</v>
      </c>
      <c r="AL565" t="str">
        <v>Caritas Ecuador</v>
      </c>
      <c r="AM565" t="str">
        <v>Caritas Germany</v>
      </c>
      <c r="AN565" t="str">
        <v>Caritas Manaus</v>
      </c>
      <c r="AO565" t="str">
        <v>Caritas Parana</v>
      </c>
      <c r="AP565" t="str">
        <v>Caritas Peru</v>
      </c>
      <c r="AQ565" t="str">
        <v>Caritas Rio de Janeiro</v>
      </c>
      <c r="AR565" t="str">
        <v>Caritas São Paulo</v>
      </c>
      <c r="AS565" t="str">
        <v>Caritas Switzerland</v>
      </c>
      <c r="AT565" t="str">
        <v>CCEFIRO Association</v>
      </c>
      <c r="AU565" t="str">
        <v>CEDRO</v>
      </c>
      <c r="AV565" t="str">
        <v>Center for Integrated Studies and Programs for Sustainable Development (CIEDS)</v>
      </c>
      <c r="AW565" t="str">
        <v>Center for Migration and Human Rights of the Diocese of Roraima (CMDH)</v>
      </c>
      <c r="AX565" t="str">
        <v>Centro de Atencion Psicosocial (CAPS)</v>
      </c>
      <c r="AY565" t="str">
        <v>CESAL</v>
      </c>
      <c r="AZ565" t="str">
        <v>CESVI-Cooperazione e Sviluppo</v>
      </c>
      <c r="BA565" t="str">
        <v>ChildFund International</v>
      </c>
      <c r="BB565" t="str">
        <v>CHS Alternativo</v>
      </c>
      <c r="BC565" t="str">
        <v>Churún Merú Association</v>
      </c>
      <c r="BD565" t="str">
        <v>Coalición por Venezuela</v>
      </c>
      <c r="BE565" t="str">
        <v>Colonia Foundation of Venezuelans in the Dominican Republic (FUNCOVERD)</v>
      </c>
      <c r="BF565" t="str">
        <v>COLVENZ</v>
      </c>
      <c r="BG565" t="str">
        <v>Compassiva</v>
      </c>
      <c r="BH565" t="str">
        <v>Consejo Interreligioso del Perú - Religiones por la Paz</v>
      </c>
      <c r="BI565" t="str">
        <v>Consorcio ONG OCIPI Y Capellanía Nacional OFICA</v>
      </c>
      <c r="BJ565" t="str">
        <v>COOPI - International Cooperation Foundation</v>
      </c>
      <c r="BK565" t="str">
        <v>Corporación Colectivo Sin Fronteras</v>
      </c>
      <c r="BL565" t="str">
        <v>CRISFE Foundation</v>
      </c>
      <c r="BM565" t="str">
        <v>Cuso International</v>
      </c>
      <c r="BN565" t="str">
        <v>Danielle’s Children Fund (DCF)</v>
      </c>
      <c r="BO565" t="str">
        <v>Danish Refugee Council (DRC)</v>
      </c>
      <c r="BP565" t="str">
        <v>Development Support Association - APOYAR</v>
      </c>
      <c r="BQ565" t="str">
        <v>Diakonie Katastrophenhilfe</v>
      </c>
      <c r="BR565" t="str">
        <v>Diálogo Diverso</v>
      </c>
      <c r="BS565" t="str">
        <v>Doctors of the World</v>
      </c>
      <c r="BT565" t="str">
        <v>Dominican Institute for Integrated Development</v>
      </c>
      <c r="BU565" t="str">
        <v>Duendes y Ángeles Vinotinto República Dominicana</v>
      </c>
      <c r="BV565" t="str">
        <v>Encuentros SJS (Servicio Jesuita de la Solidaridad)</v>
      </c>
      <c r="BW565" t="str">
        <v>Ending Violence Against Migrants</v>
      </c>
      <c r="BX565" t="str">
        <v>Equidad Foundation</v>
      </c>
      <c r="BY565" t="str">
        <v>Equilibrium CenDE</v>
      </c>
      <c r="BZ565" t="str">
        <v>Facultad de Psicología - Universidad de la República (UDELAR)</v>
      </c>
      <c r="CA565" t="str">
        <v>First International Emergency and Solidarités International</v>
      </c>
      <c r="CB565" t="str">
        <v>Fondo Ecuatoriano Populorum Progressio</v>
      </c>
      <c r="CC565" t="str">
        <v>Foro Salud Callao</v>
      </c>
      <c r="CD565" t="str">
        <v>Foundation for the Integration and Development of Latin America (FIDAL)</v>
      </c>
      <c r="CE565" t="str">
        <v>Foundation of the Americas (FUDELA)</v>
      </c>
      <c r="CF565" t="str">
        <v>Fraternity Without Borders</v>
      </c>
      <c r="CG565" t="str">
        <v>Fundación Brisas del Norte</v>
      </c>
      <c r="CH565" t="str">
        <v>Fundación Colombovenezolana Nueva Ilusión</v>
      </c>
      <c r="CI565" t="str">
        <v>Fundación Nakama's</v>
      </c>
      <c r="CJ565" t="str">
        <v>Fundación RadaBer</v>
      </c>
      <c r="CK565" t="str">
        <v>Fundación Scalabrini Bolivia</v>
      </c>
      <c r="CL565" t="str">
        <v>Fundacion Social Vivan los Niños</v>
      </c>
      <c r="CM565" t="str">
        <v>FUNVEAC</v>
      </c>
      <c r="CN565" t="str">
        <v>German Development Cooperation Agency GIZ</v>
      </c>
      <c r="CO565" t="str">
        <v>Globalizate Radio</v>
      </c>
      <c r="CP565" t="str">
        <v>GOAL</v>
      </c>
      <c r="CQ565" t="str">
        <v>Halü Bienestar Humano Foundation (HALU)</v>
      </c>
      <c r="CR565" t="str">
        <v>Heartland Alliance International (HAI)</v>
      </c>
      <c r="CS565" t="str">
        <v>HELVETAS Swiss Intercooperation</v>
      </c>
      <c r="CT565" t="str">
        <v>HIAS</v>
      </c>
      <c r="CU565" t="str">
        <v>Human Rights Defence Curaçao</v>
      </c>
      <c r="CV565" t="str">
        <v>Humanity &amp; Inclusion</v>
      </c>
      <c r="CW565" t="str">
        <v>Humans Analytic</v>
      </c>
      <c r="CX565" t="str">
        <v>Idas y Vueltas Association</v>
      </c>
      <c r="CY565" t="str">
        <v>iMMAP</v>
      </c>
      <c r="CZ565" t="str">
        <v>IMPACT Initiatives (REACH)</v>
      </c>
      <c r="DA565" t="str">
        <v>Inmigrante Feliz Association</v>
      </c>
      <c r="DB565" t="str">
        <v>Institute for Migration and Human Rights (IMDH)</v>
      </c>
      <c r="DC565" t="str">
        <v>Institute of Natural and Cultural Heritage (IPANC)</v>
      </c>
      <c r="DD565" t="str">
        <v>International Committee for the Development of People (CISP)</v>
      </c>
      <c r="DE565" t="str">
        <v>International Federation of the Red Cross (IFRC)</v>
      </c>
      <c r="DF565" t="str">
        <v>International Labour Organization (ILO)</v>
      </c>
      <c r="DG565" t="str">
        <v>International Medical Corps</v>
      </c>
      <c r="DH565" t="str">
        <v>International Organization for Migration (IOM)</v>
      </c>
      <c r="DI565" t="str">
        <v>International Rescue Committee (IRC)</v>
      </c>
      <c r="DJ565" t="str">
        <v>INTERSOS</v>
      </c>
      <c r="DK565" t="str">
        <v>Jesuit Migrant Service (JMS)</v>
      </c>
      <c r="DL565" t="str">
        <v>Jesuit Refugee Service (JRS)</v>
      </c>
      <c r="DM565" t="str">
        <v>Jesuit Service for Migrants and Refugees (JSMR)</v>
      </c>
      <c r="DN565" t="str">
        <v>Joint United Nations Programme on HIV/AIDS (UNAIDS)</v>
      </c>
      <c r="DO565" t="str">
        <v>Kimirina Coorporation</v>
      </c>
      <c r="DP565" t="str">
        <v>La Casita Hispanic Cultural Centre</v>
      </c>
      <c r="DQ565" t="str">
        <v>Latin American Network of Non-Governmental Organizations of Persons with Disabilities and their Families (RIADIS)</v>
      </c>
      <c r="DR565" t="str">
        <v>LGBT+ Movement Brazil</v>
      </c>
      <c r="DS565" t="str">
        <v>Living Water Community (LWC)</v>
      </c>
      <c r="DT565" t="str">
        <v>LLANOVENCOL</v>
      </c>
      <c r="DU565" t="str">
        <v>Lutheran World Federation</v>
      </c>
      <c r="DV565" t="str">
        <v>Lutheran World Relief</v>
      </c>
      <c r="DW565" t="str">
        <v>Malteser International</v>
      </c>
      <c r="DX565" t="str">
        <v>Mana Institute</v>
      </c>
      <c r="DY565" t="str">
        <v>Manos Veneguayas Association</v>
      </c>
      <c r="DZ565" t="str">
        <v>Más Igualdad Perú</v>
      </c>
      <c r="EA565" t="str">
        <v>MedGlobal</v>
      </c>
      <c r="EB565" t="str">
        <v>Medical Teams International</v>
      </c>
      <c r="EC565" t="str">
        <v>Mercy Corps</v>
      </c>
      <c r="ED565" t="str">
        <v>Migrant Service Center (CAM)</v>
      </c>
      <c r="EE565" t="str">
        <v>Migrants, Refugees and Argentine Social Entrepreneurs (MIRARES)</v>
      </c>
      <c r="EF565" t="str">
        <v>Mision Scalabriniana - Ecuador</v>
      </c>
      <c r="EG565" t="str">
        <v>Missão Paz</v>
      </c>
      <c r="EH565" t="str">
        <v>Museu A CASA</v>
      </c>
      <c r="EI565" t="str">
        <v>Norwegian Refugee Council (NRC)</v>
      </c>
      <c r="EJ565" t="str">
        <v>ONG Migrantes por el Maule</v>
      </c>
      <c r="EK565" t="str">
        <v>ONG Preemptive Love Coalition Colombia</v>
      </c>
      <c r="EL565" t="str">
        <v>Organización Transfomando Vidas</v>
      </c>
      <c r="EM565" t="str">
        <v>Organization of Ibero-American States for Education, Science and Culture (OEI)</v>
      </c>
      <c r="EN565" t="str">
        <v>OXFAM</v>
      </c>
      <c r="EO565" t="str">
        <v>Panamerican Development Foundation</v>
      </c>
      <c r="EP565" t="str">
        <v>Panamerican Health Organization/World Health Organization (PAHO/WHO)</v>
      </c>
      <c r="EQ565" t="str">
        <v>Pastoral of Human Mobility - Peruvian Episcopal Conference</v>
      </c>
      <c r="ER565" t="str">
        <v>Pastoral Service for Migrants National</v>
      </c>
      <c r="ES565" t="str">
        <v>Permanent Human Rights defense Committee (CDH)</v>
      </c>
      <c r="ET565" t="str">
        <v>Pirilampos Institute - Group of visits and voluntary actions in Roraima</v>
      </c>
      <c r="EU565" t="str">
        <v>Plan International</v>
      </c>
      <c r="EV565" t="str">
        <v>Population Program, Faculty of Social Sciences, University of the Republic</v>
      </c>
      <c r="EW565" t="str">
        <v>Profamilia Association</v>
      </c>
      <c r="EX565" t="str">
        <v>Red con Migrantes y Refugiados</v>
      </c>
      <c r="EY565" t="str">
        <v>Red Cross Colombia</v>
      </c>
      <c r="EZ565" t="str">
        <v>Red Cross Ecuador</v>
      </c>
      <c r="FA565" t="str">
        <v>Red Cross Peru</v>
      </c>
      <c r="FB565" t="str">
        <v>Red de Investigaciones en Derechos Humanos - CONICET (Consejo Nacional de Investigaciones Científicas y Técnicas)</v>
      </c>
      <c r="FC565" t="str">
        <v>RET International</v>
      </c>
      <c r="FD565" t="str">
        <v>Salú pa Tur Foundation</v>
      </c>
      <c r="FE565" t="str">
        <v>Salvation Army</v>
      </c>
      <c r="FF565" t="str">
        <v>Samaritan's Purse</v>
      </c>
      <c r="FG565" t="str">
        <v>Save the Children International (SCI)</v>
      </c>
      <c r="FH565" t="str">
        <v>Scalabrini Foundation Chile</v>
      </c>
      <c r="FI565" t="str">
        <v>Sección Peruana de Amnistía Internacional</v>
      </c>
      <c r="FJ565" t="str">
        <v>Serviço Pastoral dos Migrantes do Nordeste</v>
      </c>
      <c r="FK565" t="str">
        <v>Sesame Workshop</v>
      </c>
      <c r="FL565" t="str">
        <v>Si, Da Vida</v>
      </c>
      <c r="FM565" t="str">
        <v>Solidarity and Action Asociation</v>
      </c>
      <c r="FN565" t="str">
        <v>SOS Children's Villages</v>
      </c>
      <c r="FO565" t="str">
        <v>Tarabita Foundation</v>
      </c>
      <c r="FP565" t="str">
        <v>Tearfund</v>
      </c>
      <c r="FQ565" t="str">
        <v>TECHO</v>
      </c>
      <c r="FR565" t="str">
        <v>Terranueva Foundation</v>
      </c>
      <c r="FS565" t="str">
        <v>Terre des Hommes Suisse</v>
      </c>
      <c r="FT565" t="str">
        <v>The Israel Forum for International Humanitarian Aid (IsraAID)</v>
      </c>
      <c r="FU565" t="str">
        <v>Unión Venezolana en Perú</v>
      </c>
      <c r="FV565" t="str">
        <v>United Nations Children's Fund (UNICEF)</v>
      </c>
      <c r="FW565" t="str">
        <v>United Nations Development Programme (UNDP)</v>
      </c>
      <c r="FX565" t="str">
        <v>United Nations Educational, Scientific and Cultural Organization (UNESCO)</v>
      </c>
      <c r="FY565" t="str">
        <v>United Nations Entity for Gender Equality and the Empowerment of Women (UNWOMEN)</v>
      </c>
      <c r="FZ565" t="str">
        <v>United Nations Food and Agricultural Organization (FAO)</v>
      </c>
      <c r="GA565" t="str">
        <v>United Nations High Commissioner for Refugees (UNHCR)</v>
      </c>
      <c r="GB565" t="str">
        <v>United Nations Office of the High Commissioner for Human Rights (OHCHR)</v>
      </c>
      <c r="GC565" t="str">
        <v>United Nations Office on Drugs and Crime (UNODC)</v>
      </c>
      <c r="GD565" t="str">
        <v>United Nations Population Fund (UNFPA)</v>
      </c>
      <c r="GE565" t="str">
        <v>United Nations Programme for Human Settlements (UN Habitat)</v>
      </c>
      <c r="GF565" t="str">
        <v>Vale da Benção Educational and Charitable Association (AEBVB)</v>
      </c>
      <c r="GG565" t="str">
        <v>VenAruba Solidaria</v>
      </c>
      <c r="GH565" t="str">
        <v>Venex Curacao Foundation</v>
      </c>
      <c r="GI565" t="str">
        <v>Venezolanos en Barranquilla</v>
      </c>
      <c r="GJ565" t="str">
        <v>Venezolanos en San Cristóbal</v>
      </c>
      <c r="GK565" t="str">
        <v>Venezuelan Emigrant Foundation (FEV)</v>
      </c>
      <c r="GL565" t="str">
        <v>Vicaría de Pastoral Social Caritas</v>
      </c>
      <c r="GM565" t="str">
        <v>Voices GY</v>
      </c>
      <c r="GN565" t="str">
        <v>We World GVC</v>
      </c>
      <c r="GO565" t="str">
        <v>World Council of Credit Unions</v>
      </c>
      <c r="GP565" t="str">
        <v>World Food Programme (WFP)</v>
      </c>
      <c r="GQ565" t="str">
        <v>World Vision</v>
      </c>
      <c r="GR565" t="str">
        <v>ZOA</v>
      </c>
    </row>
    <row r="566" spans="8:200" x14ac:dyDescent="0.3">
      <c r="H566" t="str" cm="1">
        <f t="array" ref="H566:GR566">TRANSPOSE(_xlfn._xlws.SORT(_xlfn._xlws.FILTER(Table3[Name],ISNUMBER(SEARCH(' Activity Sheet'!D620,Table3[Name])),"Not found"),,1))</f>
        <v>.New Organisation</v>
      </c>
      <c r="I566" t="str">
        <v>ABV - Association of Good with Life</v>
      </c>
      <c r="J566" t="str">
        <v>ACAPS</v>
      </c>
      <c r="K566" t="str">
        <v>Acción y Desarrollo</v>
      </c>
      <c r="L566" t="str">
        <v>ACTED</v>
      </c>
      <c r="M566" t="str">
        <v>Action against Hunger</v>
      </c>
      <c r="N566" t="str">
        <v>ActionAid</v>
      </c>
      <c r="O566" t="str">
        <v>Adventist Development and Relief Agency (ADRA)</v>
      </c>
      <c r="P566" t="str">
        <v>Alas de Colibrí Foundation</v>
      </c>
      <c r="Q566" t="str">
        <v>Alianza por la Solidaridad</v>
      </c>
      <c r="R566" t="str">
        <v>Alianza por Venezuela</v>
      </c>
      <c r="S566" t="str">
        <v>Americares Foundation</v>
      </c>
      <c r="T566" t="str">
        <v>Argentine Commission for Refugees and Migrants (CAREF)</v>
      </c>
      <c r="U566" t="str">
        <v>Asociación Aves</v>
      </c>
      <c r="V566" t="str">
        <v>Asociación de Jubilados y Pensionados Venezolanos en Argentina</v>
      </c>
      <c r="W566" t="str">
        <v>Asociación de Venezolanos en Eloy Alfaro</v>
      </c>
      <c r="X566" t="str">
        <v>Asociación Fundación contra el Hambre Perú</v>
      </c>
      <c r="Y566" t="str">
        <v>Asociación Migrantes Venezolanos</v>
      </c>
      <c r="Z566" t="str">
        <v>Asociación Misioneros de San Carlos Scalabrinianos</v>
      </c>
      <c r="AA566" t="str">
        <v>Asociacion Proteccion Poblacion Vulnerable</v>
      </c>
      <c r="AB566" t="str">
        <v>Asociación Quinta Ola</v>
      </c>
      <c r="AC566" t="str">
        <v>Asociación Salto Ángel</v>
      </c>
      <c r="AD566" t="str">
        <v>Asociación Venezuela en Ecuador AC</v>
      </c>
      <c r="AE566" t="str">
        <v>ASOVENAR</v>
      </c>
      <c r="AF566" t="str">
        <v>Associação Hermanitos</v>
      </c>
      <c r="AG566" t="str">
        <v>AVSI Foundation</v>
      </c>
      <c r="AH566" t="str">
        <v>Bethany Christian Services</v>
      </c>
      <c r="AI566" t="str">
        <v>Blumont</v>
      </c>
      <c r="AJ566" t="str">
        <v>CARE</v>
      </c>
      <c r="AK566" t="str">
        <v>Caritas Brazil</v>
      </c>
      <c r="AL566" t="str">
        <v>Caritas Ecuador</v>
      </c>
      <c r="AM566" t="str">
        <v>Caritas Germany</v>
      </c>
      <c r="AN566" t="str">
        <v>Caritas Manaus</v>
      </c>
      <c r="AO566" t="str">
        <v>Caritas Parana</v>
      </c>
      <c r="AP566" t="str">
        <v>Caritas Peru</v>
      </c>
      <c r="AQ566" t="str">
        <v>Caritas Rio de Janeiro</v>
      </c>
      <c r="AR566" t="str">
        <v>Caritas São Paulo</v>
      </c>
      <c r="AS566" t="str">
        <v>Caritas Switzerland</v>
      </c>
      <c r="AT566" t="str">
        <v>CCEFIRO Association</v>
      </c>
      <c r="AU566" t="str">
        <v>CEDRO</v>
      </c>
      <c r="AV566" t="str">
        <v>Center for Integrated Studies and Programs for Sustainable Development (CIEDS)</v>
      </c>
      <c r="AW566" t="str">
        <v>Center for Migration and Human Rights of the Diocese of Roraima (CMDH)</v>
      </c>
      <c r="AX566" t="str">
        <v>Centro de Atencion Psicosocial (CAPS)</v>
      </c>
      <c r="AY566" t="str">
        <v>CESAL</v>
      </c>
      <c r="AZ566" t="str">
        <v>CESVI-Cooperazione e Sviluppo</v>
      </c>
      <c r="BA566" t="str">
        <v>ChildFund International</v>
      </c>
      <c r="BB566" t="str">
        <v>CHS Alternativo</v>
      </c>
      <c r="BC566" t="str">
        <v>Churún Merú Association</v>
      </c>
      <c r="BD566" t="str">
        <v>Coalición por Venezuela</v>
      </c>
      <c r="BE566" t="str">
        <v>Colonia Foundation of Venezuelans in the Dominican Republic (FUNCOVERD)</v>
      </c>
      <c r="BF566" t="str">
        <v>COLVENZ</v>
      </c>
      <c r="BG566" t="str">
        <v>Compassiva</v>
      </c>
      <c r="BH566" t="str">
        <v>Consejo Interreligioso del Perú - Religiones por la Paz</v>
      </c>
      <c r="BI566" t="str">
        <v>Consorcio ONG OCIPI Y Capellanía Nacional OFICA</v>
      </c>
      <c r="BJ566" t="str">
        <v>COOPI - International Cooperation Foundation</v>
      </c>
      <c r="BK566" t="str">
        <v>Corporación Colectivo Sin Fronteras</v>
      </c>
      <c r="BL566" t="str">
        <v>CRISFE Foundation</v>
      </c>
      <c r="BM566" t="str">
        <v>Cuso International</v>
      </c>
      <c r="BN566" t="str">
        <v>Danielle’s Children Fund (DCF)</v>
      </c>
      <c r="BO566" t="str">
        <v>Danish Refugee Council (DRC)</v>
      </c>
      <c r="BP566" t="str">
        <v>Development Support Association - APOYAR</v>
      </c>
      <c r="BQ566" t="str">
        <v>Diakonie Katastrophenhilfe</v>
      </c>
      <c r="BR566" t="str">
        <v>Diálogo Diverso</v>
      </c>
      <c r="BS566" t="str">
        <v>Doctors of the World</v>
      </c>
      <c r="BT566" t="str">
        <v>Dominican Institute for Integrated Development</v>
      </c>
      <c r="BU566" t="str">
        <v>Duendes y Ángeles Vinotinto República Dominicana</v>
      </c>
      <c r="BV566" t="str">
        <v>Encuentros SJS (Servicio Jesuita de la Solidaridad)</v>
      </c>
      <c r="BW566" t="str">
        <v>Ending Violence Against Migrants</v>
      </c>
      <c r="BX566" t="str">
        <v>Equidad Foundation</v>
      </c>
      <c r="BY566" t="str">
        <v>Equilibrium CenDE</v>
      </c>
      <c r="BZ566" t="str">
        <v>Facultad de Psicología - Universidad de la República (UDELAR)</v>
      </c>
      <c r="CA566" t="str">
        <v>First International Emergency and Solidarités International</v>
      </c>
      <c r="CB566" t="str">
        <v>Fondo Ecuatoriano Populorum Progressio</v>
      </c>
      <c r="CC566" t="str">
        <v>Foro Salud Callao</v>
      </c>
      <c r="CD566" t="str">
        <v>Foundation for the Integration and Development of Latin America (FIDAL)</v>
      </c>
      <c r="CE566" t="str">
        <v>Foundation of the Americas (FUDELA)</v>
      </c>
      <c r="CF566" t="str">
        <v>Fraternity Without Borders</v>
      </c>
      <c r="CG566" t="str">
        <v>Fundación Brisas del Norte</v>
      </c>
      <c r="CH566" t="str">
        <v>Fundación Colombovenezolana Nueva Ilusión</v>
      </c>
      <c r="CI566" t="str">
        <v>Fundación Nakama's</v>
      </c>
      <c r="CJ566" t="str">
        <v>Fundación RadaBer</v>
      </c>
      <c r="CK566" t="str">
        <v>Fundación Scalabrini Bolivia</v>
      </c>
      <c r="CL566" t="str">
        <v>Fundacion Social Vivan los Niños</v>
      </c>
      <c r="CM566" t="str">
        <v>FUNVEAC</v>
      </c>
      <c r="CN566" t="str">
        <v>German Development Cooperation Agency GIZ</v>
      </c>
      <c r="CO566" t="str">
        <v>Globalizate Radio</v>
      </c>
      <c r="CP566" t="str">
        <v>GOAL</v>
      </c>
      <c r="CQ566" t="str">
        <v>Halü Bienestar Humano Foundation (HALU)</v>
      </c>
      <c r="CR566" t="str">
        <v>Heartland Alliance International (HAI)</v>
      </c>
      <c r="CS566" t="str">
        <v>HELVETAS Swiss Intercooperation</v>
      </c>
      <c r="CT566" t="str">
        <v>HIAS</v>
      </c>
      <c r="CU566" t="str">
        <v>Human Rights Defence Curaçao</v>
      </c>
      <c r="CV566" t="str">
        <v>Humanity &amp; Inclusion</v>
      </c>
      <c r="CW566" t="str">
        <v>Humans Analytic</v>
      </c>
      <c r="CX566" t="str">
        <v>Idas y Vueltas Association</v>
      </c>
      <c r="CY566" t="str">
        <v>iMMAP</v>
      </c>
      <c r="CZ566" t="str">
        <v>IMPACT Initiatives (REACH)</v>
      </c>
      <c r="DA566" t="str">
        <v>Inmigrante Feliz Association</v>
      </c>
      <c r="DB566" t="str">
        <v>Institute for Migration and Human Rights (IMDH)</v>
      </c>
      <c r="DC566" t="str">
        <v>Institute of Natural and Cultural Heritage (IPANC)</v>
      </c>
      <c r="DD566" t="str">
        <v>International Committee for the Development of People (CISP)</v>
      </c>
      <c r="DE566" t="str">
        <v>International Federation of the Red Cross (IFRC)</v>
      </c>
      <c r="DF566" t="str">
        <v>International Labour Organization (ILO)</v>
      </c>
      <c r="DG566" t="str">
        <v>International Medical Corps</v>
      </c>
      <c r="DH566" t="str">
        <v>International Organization for Migration (IOM)</v>
      </c>
      <c r="DI566" t="str">
        <v>International Rescue Committee (IRC)</v>
      </c>
      <c r="DJ566" t="str">
        <v>INTERSOS</v>
      </c>
      <c r="DK566" t="str">
        <v>Jesuit Migrant Service (JMS)</v>
      </c>
      <c r="DL566" t="str">
        <v>Jesuit Refugee Service (JRS)</v>
      </c>
      <c r="DM566" t="str">
        <v>Jesuit Service for Migrants and Refugees (JSMR)</v>
      </c>
      <c r="DN566" t="str">
        <v>Joint United Nations Programme on HIV/AIDS (UNAIDS)</v>
      </c>
      <c r="DO566" t="str">
        <v>Kimirina Coorporation</v>
      </c>
      <c r="DP566" t="str">
        <v>La Casita Hispanic Cultural Centre</v>
      </c>
      <c r="DQ566" t="str">
        <v>Latin American Network of Non-Governmental Organizations of Persons with Disabilities and their Families (RIADIS)</v>
      </c>
      <c r="DR566" t="str">
        <v>LGBT+ Movement Brazil</v>
      </c>
      <c r="DS566" t="str">
        <v>Living Water Community (LWC)</v>
      </c>
      <c r="DT566" t="str">
        <v>LLANOVENCOL</v>
      </c>
      <c r="DU566" t="str">
        <v>Lutheran World Federation</v>
      </c>
      <c r="DV566" t="str">
        <v>Lutheran World Relief</v>
      </c>
      <c r="DW566" t="str">
        <v>Malteser International</v>
      </c>
      <c r="DX566" t="str">
        <v>Mana Institute</v>
      </c>
      <c r="DY566" t="str">
        <v>Manos Veneguayas Association</v>
      </c>
      <c r="DZ566" t="str">
        <v>Más Igualdad Perú</v>
      </c>
      <c r="EA566" t="str">
        <v>MedGlobal</v>
      </c>
      <c r="EB566" t="str">
        <v>Medical Teams International</v>
      </c>
      <c r="EC566" t="str">
        <v>Mercy Corps</v>
      </c>
      <c r="ED566" t="str">
        <v>Migrant Service Center (CAM)</v>
      </c>
      <c r="EE566" t="str">
        <v>Migrants, Refugees and Argentine Social Entrepreneurs (MIRARES)</v>
      </c>
      <c r="EF566" t="str">
        <v>Mision Scalabriniana - Ecuador</v>
      </c>
      <c r="EG566" t="str">
        <v>Missão Paz</v>
      </c>
      <c r="EH566" t="str">
        <v>Museu A CASA</v>
      </c>
      <c r="EI566" t="str">
        <v>Norwegian Refugee Council (NRC)</v>
      </c>
      <c r="EJ566" t="str">
        <v>ONG Migrantes por el Maule</v>
      </c>
      <c r="EK566" t="str">
        <v>ONG Preemptive Love Coalition Colombia</v>
      </c>
      <c r="EL566" t="str">
        <v>Organización Transfomando Vidas</v>
      </c>
      <c r="EM566" t="str">
        <v>Organization of Ibero-American States for Education, Science and Culture (OEI)</v>
      </c>
      <c r="EN566" t="str">
        <v>OXFAM</v>
      </c>
      <c r="EO566" t="str">
        <v>Panamerican Development Foundation</v>
      </c>
      <c r="EP566" t="str">
        <v>Panamerican Health Organization/World Health Organization (PAHO/WHO)</v>
      </c>
      <c r="EQ566" t="str">
        <v>Pastoral of Human Mobility - Peruvian Episcopal Conference</v>
      </c>
      <c r="ER566" t="str">
        <v>Pastoral Service for Migrants National</v>
      </c>
      <c r="ES566" t="str">
        <v>Permanent Human Rights defense Committee (CDH)</v>
      </c>
      <c r="ET566" t="str">
        <v>Pirilampos Institute - Group of visits and voluntary actions in Roraima</v>
      </c>
      <c r="EU566" t="str">
        <v>Plan International</v>
      </c>
      <c r="EV566" t="str">
        <v>Population Program, Faculty of Social Sciences, University of the Republic</v>
      </c>
      <c r="EW566" t="str">
        <v>Profamilia Association</v>
      </c>
      <c r="EX566" t="str">
        <v>Red con Migrantes y Refugiados</v>
      </c>
      <c r="EY566" t="str">
        <v>Red Cross Colombia</v>
      </c>
      <c r="EZ566" t="str">
        <v>Red Cross Ecuador</v>
      </c>
      <c r="FA566" t="str">
        <v>Red Cross Peru</v>
      </c>
      <c r="FB566" t="str">
        <v>Red de Investigaciones en Derechos Humanos - CONICET (Consejo Nacional de Investigaciones Científicas y Técnicas)</v>
      </c>
      <c r="FC566" t="str">
        <v>RET International</v>
      </c>
      <c r="FD566" t="str">
        <v>Salú pa Tur Foundation</v>
      </c>
      <c r="FE566" t="str">
        <v>Salvation Army</v>
      </c>
      <c r="FF566" t="str">
        <v>Samaritan's Purse</v>
      </c>
      <c r="FG566" t="str">
        <v>Save the Children International (SCI)</v>
      </c>
      <c r="FH566" t="str">
        <v>Scalabrini Foundation Chile</v>
      </c>
      <c r="FI566" t="str">
        <v>Sección Peruana de Amnistía Internacional</v>
      </c>
      <c r="FJ566" t="str">
        <v>Serviço Pastoral dos Migrantes do Nordeste</v>
      </c>
      <c r="FK566" t="str">
        <v>Sesame Workshop</v>
      </c>
      <c r="FL566" t="str">
        <v>Si, Da Vida</v>
      </c>
      <c r="FM566" t="str">
        <v>Solidarity and Action Asociation</v>
      </c>
      <c r="FN566" t="str">
        <v>SOS Children's Villages</v>
      </c>
      <c r="FO566" t="str">
        <v>Tarabita Foundation</v>
      </c>
      <c r="FP566" t="str">
        <v>Tearfund</v>
      </c>
      <c r="FQ566" t="str">
        <v>TECHO</v>
      </c>
      <c r="FR566" t="str">
        <v>Terranueva Foundation</v>
      </c>
      <c r="FS566" t="str">
        <v>Terre des Hommes Suisse</v>
      </c>
      <c r="FT566" t="str">
        <v>The Israel Forum for International Humanitarian Aid (IsraAID)</v>
      </c>
      <c r="FU566" t="str">
        <v>Unión Venezolana en Perú</v>
      </c>
      <c r="FV566" t="str">
        <v>United Nations Children's Fund (UNICEF)</v>
      </c>
      <c r="FW566" t="str">
        <v>United Nations Development Programme (UNDP)</v>
      </c>
      <c r="FX566" t="str">
        <v>United Nations Educational, Scientific and Cultural Organization (UNESCO)</v>
      </c>
      <c r="FY566" t="str">
        <v>United Nations Entity for Gender Equality and the Empowerment of Women (UNWOMEN)</v>
      </c>
      <c r="FZ566" t="str">
        <v>United Nations Food and Agricultural Organization (FAO)</v>
      </c>
      <c r="GA566" t="str">
        <v>United Nations High Commissioner for Refugees (UNHCR)</v>
      </c>
      <c r="GB566" t="str">
        <v>United Nations Office of the High Commissioner for Human Rights (OHCHR)</v>
      </c>
      <c r="GC566" t="str">
        <v>United Nations Office on Drugs and Crime (UNODC)</v>
      </c>
      <c r="GD566" t="str">
        <v>United Nations Population Fund (UNFPA)</v>
      </c>
      <c r="GE566" t="str">
        <v>United Nations Programme for Human Settlements (UN Habitat)</v>
      </c>
      <c r="GF566" t="str">
        <v>Vale da Benção Educational and Charitable Association (AEBVB)</v>
      </c>
      <c r="GG566" t="str">
        <v>VenAruba Solidaria</v>
      </c>
      <c r="GH566" t="str">
        <v>Venex Curacao Foundation</v>
      </c>
      <c r="GI566" t="str">
        <v>Venezolanos en Barranquilla</v>
      </c>
      <c r="GJ566" t="str">
        <v>Venezolanos en San Cristóbal</v>
      </c>
      <c r="GK566" t="str">
        <v>Venezuelan Emigrant Foundation (FEV)</v>
      </c>
      <c r="GL566" t="str">
        <v>Vicaría de Pastoral Social Caritas</v>
      </c>
      <c r="GM566" t="str">
        <v>Voices GY</v>
      </c>
      <c r="GN566" t="str">
        <v>We World GVC</v>
      </c>
      <c r="GO566" t="str">
        <v>World Council of Credit Unions</v>
      </c>
      <c r="GP566" t="str">
        <v>World Food Programme (WFP)</v>
      </c>
      <c r="GQ566" t="str">
        <v>World Vision</v>
      </c>
      <c r="GR566" t="str">
        <v>ZOA</v>
      </c>
    </row>
    <row r="567" spans="8:200" x14ac:dyDescent="0.3">
      <c r="H567" t="str" cm="1">
        <f t="array" ref="H567:GR567">TRANSPOSE(_xlfn._xlws.SORT(_xlfn._xlws.FILTER(Table3[Name],ISNUMBER(SEARCH(' Activity Sheet'!D621,Table3[Name])),"Not found"),,1))</f>
        <v>.New Organisation</v>
      </c>
      <c r="I567" t="str">
        <v>ABV - Association of Good with Life</v>
      </c>
      <c r="J567" t="str">
        <v>ACAPS</v>
      </c>
      <c r="K567" t="str">
        <v>Acción y Desarrollo</v>
      </c>
      <c r="L567" t="str">
        <v>ACTED</v>
      </c>
      <c r="M567" t="str">
        <v>Action against Hunger</v>
      </c>
      <c r="N567" t="str">
        <v>ActionAid</v>
      </c>
      <c r="O567" t="str">
        <v>Adventist Development and Relief Agency (ADRA)</v>
      </c>
      <c r="P567" t="str">
        <v>Alas de Colibrí Foundation</v>
      </c>
      <c r="Q567" t="str">
        <v>Alianza por la Solidaridad</v>
      </c>
      <c r="R567" t="str">
        <v>Alianza por Venezuela</v>
      </c>
      <c r="S567" t="str">
        <v>Americares Foundation</v>
      </c>
      <c r="T567" t="str">
        <v>Argentine Commission for Refugees and Migrants (CAREF)</v>
      </c>
      <c r="U567" t="str">
        <v>Asociación Aves</v>
      </c>
      <c r="V567" t="str">
        <v>Asociación de Jubilados y Pensionados Venezolanos en Argentina</v>
      </c>
      <c r="W567" t="str">
        <v>Asociación de Venezolanos en Eloy Alfaro</v>
      </c>
      <c r="X567" t="str">
        <v>Asociación Fundación contra el Hambre Perú</v>
      </c>
      <c r="Y567" t="str">
        <v>Asociación Migrantes Venezolanos</v>
      </c>
      <c r="Z567" t="str">
        <v>Asociación Misioneros de San Carlos Scalabrinianos</v>
      </c>
      <c r="AA567" t="str">
        <v>Asociacion Proteccion Poblacion Vulnerable</v>
      </c>
      <c r="AB567" t="str">
        <v>Asociación Quinta Ola</v>
      </c>
      <c r="AC567" t="str">
        <v>Asociación Salto Ángel</v>
      </c>
      <c r="AD567" t="str">
        <v>Asociación Venezuela en Ecuador AC</v>
      </c>
      <c r="AE567" t="str">
        <v>ASOVENAR</v>
      </c>
      <c r="AF567" t="str">
        <v>Associação Hermanitos</v>
      </c>
      <c r="AG567" t="str">
        <v>AVSI Foundation</v>
      </c>
      <c r="AH567" t="str">
        <v>Bethany Christian Services</v>
      </c>
      <c r="AI567" t="str">
        <v>Blumont</v>
      </c>
      <c r="AJ567" t="str">
        <v>CARE</v>
      </c>
      <c r="AK567" t="str">
        <v>Caritas Brazil</v>
      </c>
      <c r="AL567" t="str">
        <v>Caritas Ecuador</v>
      </c>
      <c r="AM567" t="str">
        <v>Caritas Germany</v>
      </c>
      <c r="AN567" t="str">
        <v>Caritas Manaus</v>
      </c>
      <c r="AO567" t="str">
        <v>Caritas Parana</v>
      </c>
      <c r="AP567" t="str">
        <v>Caritas Peru</v>
      </c>
      <c r="AQ567" t="str">
        <v>Caritas Rio de Janeiro</v>
      </c>
      <c r="AR567" t="str">
        <v>Caritas São Paulo</v>
      </c>
      <c r="AS567" t="str">
        <v>Caritas Switzerland</v>
      </c>
      <c r="AT567" t="str">
        <v>CCEFIRO Association</v>
      </c>
      <c r="AU567" t="str">
        <v>CEDRO</v>
      </c>
      <c r="AV567" t="str">
        <v>Center for Integrated Studies and Programs for Sustainable Development (CIEDS)</v>
      </c>
      <c r="AW567" t="str">
        <v>Center for Migration and Human Rights of the Diocese of Roraima (CMDH)</v>
      </c>
      <c r="AX567" t="str">
        <v>Centro de Atencion Psicosocial (CAPS)</v>
      </c>
      <c r="AY567" t="str">
        <v>CESAL</v>
      </c>
      <c r="AZ567" t="str">
        <v>CESVI-Cooperazione e Sviluppo</v>
      </c>
      <c r="BA567" t="str">
        <v>ChildFund International</v>
      </c>
      <c r="BB567" t="str">
        <v>CHS Alternativo</v>
      </c>
      <c r="BC567" t="str">
        <v>Churún Merú Association</v>
      </c>
      <c r="BD567" t="str">
        <v>Coalición por Venezuela</v>
      </c>
      <c r="BE567" t="str">
        <v>Colonia Foundation of Venezuelans in the Dominican Republic (FUNCOVERD)</v>
      </c>
      <c r="BF567" t="str">
        <v>COLVENZ</v>
      </c>
      <c r="BG567" t="str">
        <v>Compassiva</v>
      </c>
      <c r="BH567" t="str">
        <v>Consejo Interreligioso del Perú - Religiones por la Paz</v>
      </c>
      <c r="BI567" t="str">
        <v>Consorcio ONG OCIPI Y Capellanía Nacional OFICA</v>
      </c>
      <c r="BJ567" t="str">
        <v>COOPI - International Cooperation Foundation</v>
      </c>
      <c r="BK567" t="str">
        <v>Corporación Colectivo Sin Fronteras</v>
      </c>
      <c r="BL567" t="str">
        <v>CRISFE Foundation</v>
      </c>
      <c r="BM567" t="str">
        <v>Cuso International</v>
      </c>
      <c r="BN567" t="str">
        <v>Danielle’s Children Fund (DCF)</v>
      </c>
      <c r="BO567" t="str">
        <v>Danish Refugee Council (DRC)</v>
      </c>
      <c r="BP567" t="str">
        <v>Development Support Association - APOYAR</v>
      </c>
      <c r="BQ567" t="str">
        <v>Diakonie Katastrophenhilfe</v>
      </c>
      <c r="BR567" t="str">
        <v>Diálogo Diverso</v>
      </c>
      <c r="BS567" t="str">
        <v>Doctors of the World</v>
      </c>
      <c r="BT567" t="str">
        <v>Dominican Institute for Integrated Development</v>
      </c>
      <c r="BU567" t="str">
        <v>Duendes y Ángeles Vinotinto República Dominicana</v>
      </c>
      <c r="BV567" t="str">
        <v>Encuentros SJS (Servicio Jesuita de la Solidaridad)</v>
      </c>
      <c r="BW567" t="str">
        <v>Ending Violence Against Migrants</v>
      </c>
      <c r="BX567" t="str">
        <v>Equidad Foundation</v>
      </c>
      <c r="BY567" t="str">
        <v>Equilibrium CenDE</v>
      </c>
      <c r="BZ567" t="str">
        <v>Facultad de Psicología - Universidad de la República (UDELAR)</v>
      </c>
      <c r="CA567" t="str">
        <v>First International Emergency and Solidarités International</v>
      </c>
      <c r="CB567" t="str">
        <v>Fondo Ecuatoriano Populorum Progressio</v>
      </c>
      <c r="CC567" t="str">
        <v>Foro Salud Callao</v>
      </c>
      <c r="CD567" t="str">
        <v>Foundation for the Integration and Development of Latin America (FIDAL)</v>
      </c>
      <c r="CE567" t="str">
        <v>Foundation of the Americas (FUDELA)</v>
      </c>
      <c r="CF567" t="str">
        <v>Fraternity Without Borders</v>
      </c>
      <c r="CG567" t="str">
        <v>Fundación Brisas del Norte</v>
      </c>
      <c r="CH567" t="str">
        <v>Fundación Colombovenezolana Nueva Ilusión</v>
      </c>
      <c r="CI567" t="str">
        <v>Fundación Nakama's</v>
      </c>
      <c r="CJ567" t="str">
        <v>Fundación RadaBer</v>
      </c>
      <c r="CK567" t="str">
        <v>Fundación Scalabrini Bolivia</v>
      </c>
      <c r="CL567" t="str">
        <v>Fundacion Social Vivan los Niños</v>
      </c>
      <c r="CM567" t="str">
        <v>FUNVEAC</v>
      </c>
      <c r="CN567" t="str">
        <v>German Development Cooperation Agency GIZ</v>
      </c>
      <c r="CO567" t="str">
        <v>Globalizate Radio</v>
      </c>
      <c r="CP567" t="str">
        <v>GOAL</v>
      </c>
      <c r="CQ567" t="str">
        <v>Halü Bienestar Humano Foundation (HALU)</v>
      </c>
      <c r="CR567" t="str">
        <v>Heartland Alliance International (HAI)</v>
      </c>
      <c r="CS567" t="str">
        <v>HELVETAS Swiss Intercooperation</v>
      </c>
      <c r="CT567" t="str">
        <v>HIAS</v>
      </c>
      <c r="CU567" t="str">
        <v>Human Rights Defence Curaçao</v>
      </c>
      <c r="CV567" t="str">
        <v>Humanity &amp; Inclusion</v>
      </c>
      <c r="CW567" t="str">
        <v>Humans Analytic</v>
      </c>
      <c r="CX567" t="str">
        <v>Idas y Vueltas Association</v>
      </c>
      <c r="CY567" t="str">
        <v>iMMAP</v>
      </c>
      <c r="CZ567" t="str">
        <v>IMPACT Initiatives (REACH)</v>
      </c>
      <c r="DA567" t="str">
        <v>Inmigrante Feliz Association</v>
      </c>
      <c r="DB567" t="str">
        <v>Institute for Migration and Human Rights (IMDH)</v>
      </c>
      <c r="DC567" t="str">
        <v>Institute of Natural and Cultural Heritage (IPANC)</v>
      </c>
      <c r="DD567" t="str">
        <v>International Committee for the Development of People (CISP)</v>
      </c>
      <c r="DE567" t="str">
        <v>International Federation of the Red Cross (IFRC)</v>
      </c>
      <c r="DF567" t="str">
        <v>International Labour Organization (ILO)</v>
      </c>
      <c r="DG567" t="str">
        <v>International Medical Corps</v>
      </c>
      <c r="DH567" t="str">
        <v>International Organization for Migration (IOM)</v>
      </c>
      <c r="DI567" t="str">
        <v>International Rescue Committee (IRC)</v>
      </c>
      <c r="DJ567" t="str">
        <v>INTERSOS</v>
      </c>
      <c r="DK567" t="str">
        <v>Jesuit Migrant Service (JMS)</v>
      </c>
      <c r="DL567" t="str">
        <v>Jesuit Refugee Service (JRS)</v>
      </c>
      <c r="DM567" t="str">
        <v>Jesuit Service for Migrants and Refugees (JSMR)</v>
      </c>
      <c r="DN567" t="str">
        <v>Joint United Nations Programme on HIV/AIDS (UNAIDS)</v>
      </c>
      <c r="DO567" t="str">
        <v>Kimirina Coorporation</v>
      </c>
      <c r="DP567" t="str">
        <v>La Casita Hispanic Cultural Centre</v>
      </c>
      <c r="DQ567" t="str">
        <v>Latin American Network of Non-Governmental Organizations of Persons with Disabilities and their Families (RIADIS)</v>
      </c>
      <c r="DR567" t="str">
        <v>LGBT+ Movement Brazil</v>
      </c>
      <c r="DS567" t="str">
        <v>Living Water Community (LWC)</v>
      </c>
      <c r="DT567" t="str">
        <v>LLANOVENCOL</v>
      </c>
      <c r="DU567" t="str">
        <v>Lutheran World Federation</v>
      </c>
      <c r="DV567" t="str">
        <v>Lutheran World Relief</v>
      </c>
      <c r="DW567" t="str">
        <v>Malteser International</v>
      </c>
      <c r="DX567" t="str">
        <v>Mana Institute</v>
      </c>
      <c r="DY567" t="str">
        <v>Manos Veneguayas Association</v>
      </c>
      <c r="DZ567" t="str">
        <v>Más Igualdad Perú</v>
      </c>
      <c r="EA567" t="str">
        <v>MedGlobal</v>
      </c>
      <c r="EB567" t="str">
        <v>Medical Teams International</v>
      </c>
      <c r="EC567" t="str">
        <v>Mercy Corps</v>
      </c>
      <c r="ED567" t="str">
        <v>Migrant Service Center (CAM)</v>
      </c>
      <c r="EE567" t="str">
        <v>Migrants, Refugees and Argentine Social Entrepreneurs (MIRARES)</v>
      </c>
      <c r="EF567" t="str">
        <v>Mision Scalabriniana - Ecuador</v>
      </c>
      <c r="EG567" t="str">
        <v>Missão Paz</v>
      </c>
      <c r="EH567" t="str">
        <v>Museu A CASA</v>
      </c>
      <c r="EI567" t="str">
        <v>Norwegian Refugee Council (NRC)</v>
      </c>
      <c r="EJ567" t="str">
        <v>ONG Migrantes por el Maule</v>
      </c>
      <c r="EK567" t="str">
        <v>ONG Preemptive Love Coalition Colombia</v>
      </c>
      <c r="EL567" t="str">
        <v>Organización Transfomando Vidas</v>
      </c>
      <c r="EM567" t="str">
        <v>Organization of Ibero-American States for Education, Science and Culture (OEI)</v>
      </c>
      <c r="EN567" t="str">
        <v>OXFAM</v>
      </c>
      <c r="EO567" t="str">
        <v>Panamerican Development Foundation</v>
      </c>
      <c r="EP567" t="str">
        <v>Panamerican Health Organization/World Health Organization (PAHO/WHO)</v>
      </c>
      <c r="EQ567" t="str">
        <v>Pastoral of Human Mobility - Peruvian Episcopal Conference</v>
      </c>
      <c r="ER567" t="str">
        <v>Pastoral Service for Migrants National</v>
      </c>
      <c r="ES567" t="str">
        <v>Permanent Human Rights defense Committee (CDH)</v>
      </c>
      <c r="ET567" t="str">
        <v>Pirilampos Institute - Group of visits and voluntary actions in Roraima</v>
      </c>
      <c r="EU567" t="str">
        <v>Plan International</v>
      </c>
      <c r="EV567" t="str">
        <v>Population Program, Faculty of Social Sciences, University of the Republic</v>
      </c>
      <c r="EW567" t="str">
        <v>Profamilia Association</v>
      </c>
      <c r="EX567" t="str">
        <v>Red con Migrantes y Refugiados</v>
      </c>
      <c r="EY567" t="str">
        <v>Red Cross Colombia</v>
      </c>
      <c r="EZ567" t="str">
        <v>Red Cross Ecuador</v>
      </c>
      <c r="FA567" t="str">
        <v>Red Cross Peru</v>
      </c>
      <c r="FB567" t="str">
        <v>Red de Investigaciones en Derechos Humanos - CONICET (Consejo Nacional de Investigaciones Científicas y Técnicas)</v>
      </c>
      <c r="FC567" t="str">
        <v>RET International</v>
      </c>
      <c r="FD567" t="str">
        <v>Salú pa Tur Foundation</v>
      </c>
      <c r="FE567" t="str">
        <v>Salvation Army</v>
      </c>
      <c r="FF567" t="str">
        <v>Samaritan's Purse</v>
      </c>
      <c r="FG567" t="str">
        <v>Save the Children International (SCI)</v>
      </c>
      <c r="FH567" t="str">
        <v>Scalabrini Foundation Chile</v>
      </c>
      <c r="FI567" t="str">
        <v>Sección Peruana de Amnistía Internacional</v>
      </c>
      <c r="FJ567" t="str">
        <v>Serviço Pastoral dos Migrantes do Nordeste</v>
      </c>
      <c r="FK567" t="str">
        <v>Sesame Workshop</v>
      </c>
      <c r="FL567" t="str">
        <v>Si, Da Vida</v>
      </c>
      <c r="FM567" t="str">
        <v>Solidarity and Action Asociation</v>
      </c>
      <c r="FN567" t="str">
        <v>SOS Children's Villages</v>
      </c>
      <c r="FO567" t="str">
        <v>Tarabita Foundation</v>
      </c>
      <c r="FP567" t="str">
        <v>Tearfund</v>
      </c>
      <c r="FQ567" t="str">
        <v>TECHO</v>
      </c>
      <c r="FR567" t="str">
        <v>Terranueva Foundation</v>
      </c>
      <c r="FS567" t="str">
        <v>Terre des Hommes Suisse</v>
      </c>
      <c r="FT567" t="str">
        <v>The Israel Forum for International Humanitarian Aid (IsraAID)</v>
      </c>
      <c r="FU567" t="str">
        <v>Unión Venezolana en Perú</v>
      </c>
      <c r="FV567" t="str">
        <v>United Nations Children's Fund (UNICEF)</v>
      </c>
      <c r="FW567" t="str">
        <v>United Nations Development Programme (UNDP)</v>
      </c>
      <c r="FX567" t="str">
        <v>United Nations Educational, Scientific and Cultural Organization (UNESCO)</v>
      </c>
      <c r="FY567" t="str">
        <v>United Nations Entity for Gender Equality and the Empowerment of Women (UNWOMEN)</v>
      </c>
      <c r="FZ567" t="str">
        <v>United Nations Food and Agricultural Organization (FAO)</v>
      </c>
      <c r="GA567" t="str">
        <v>United Nations High Commissioner for Refugees (UNHCR)</v>
      </c>
      <c r="GB567" t="str">
        <v>United Nations Office of the High Commissioner for Human Rights (OHCHR)</v>
      </c>
      <c r="GC567" t="str">
        <v>United Nations Office on Drugs and Crime (UNODC)</v>
      </c>
      <c r="GD567" t="str">
        <v>United Nations Population Fund (UNFPA)</v>
      </c>
      <c r="GE567" t="str">
        <v>United Nations Programme for Human Settlements (UN Habitat)</v>
      </c>
      <c r="GF567" t="str">
        <v>Vale da Benção Educational and Charitable Association (AEBVB)</v>
      </c>
      <c r="GG567" t="str">
        <v>VenAruba Solidaria</v>
      </c>
      <c r="GH567" t="str">
        <v>Venex Curacao Foundation</v>
      </c>
      <c r="GI567" t="str">
        <v>Venezolanos en Barranquilla</v>
      </c>
      <c r="GJ567" t="str">
        <v>Venezolanos en San Cristóbal</v>
      </c>
      <c r="GK567" t="str">
        <v>Venezuelan Emigrant Foundation (FEV)</v>
      </c>
      <c r="GL567" t="str">
        <v>Vicaría de Pastoral Social Caritas</v>
      </c>
      <c r="GM567" t="str">
        <v>Voices GY</v>
      </c>
      <c r="GN567" t="str">
        <v>We World GVC</v>
      </c>
      <c r="GO567" t="str">
        <v>World Council of Credit Unions</v>
      </c>
      <c r="GP567" t="str">
        <v>World Food Programme (WFP)</v>
      </c>
      <c r="GQ567" t="str">
        <v>World Vision</v>
      </c>
      <c r="GR567" t="str">
        <v>ZOA</v>
      </c>
    </row>
    <row r="568" spans="8:200" x14ac:dyDescent="0.3">
      <c r="H568" t="str" cm="1">
        <f t="array" ref="H568:GR568">TRANSPOSE(_xlfn._xlws.SORT(_xlfn._xlws.FILTER(Table3[Name],ISNUMBER(SEARCH(' Activity Sheet'!D622,Table3[Name])),"Not found"),,1))</f>
        <v>.New Organisation</v>
      </c>
      <c r="I568" t="str">
        <v>ABV - Association of Good with Life</v>
      </c>
      <c r="J568" t="str">
        <v>ACAPS</v>
      </c>
      <c r="K568" t="str">
        <v>Acción y Desarrollo</v>
      </c>
      <c r="L568" t="str">
        <v>ACTED</v>
      </c>
      <c r="M568" t="str">
        <v>Action against Hunger</v>
      </c>
      <c r="N568" t="str">
        <v>ActionAid</v>
      </c>
      <c r="O568" t="str">
        <v>Adventist Development and Relief Agency (ADRA)</v>
      </c>
      <c r="P568" t="str">
        <v>Alas de Colibrí Foundation</v>
      </c>
      <c r="Q568" t="str">
        <v>Alianza por la Solidaridad</v>
      </c>
      <c r="R568" t="str">
        <v>Alianza por Venezuela</v>
      </c>
      <c r="S568" t="str">
        <v>Americares Foundation</v>
      </c>
      <c r="T568" t="str">
        <v>Argentine Commission for Refugees and Migrants (CAREF)</v>
      </c>
      <c r="U568" t="str">
        <v>Asociación Aves</v>
      </c>
      <c r="V568" t="str">
        <v>Asociación de Jubilados y Pensionados Venezolanos en Argentina</v>
      </c>
      <c r="W568" t="str">
        <v>Asociación de Venezolanos en Eloy Alfaro</v>
      </c>
      <c r="X568" t="str">
        <v>Asociación Fundación contra el Hambre Perú</v>
      </c>
      <c r="Y568" t="str">
        <v>Asociación Migrantes Venezolanos</v>
      </c>
      <c r="Z568" t="str">
        <v>Asociación Misioneros de San Carlos Scalabrinianos</v>
      </c>
      <c r="AA568" t="str">
        <v>Asociacion Proteccion Poblacion Vulnerable</v>
      </c>
      <c r="AB568" t="str">
        <v>Asociación Quinta Ola</v>
      </c>
      <c r="AC568" t="str">
        <v>Asociación Salto Ángel</v>
      </c>
      <c r="AD568" t="str">
        <v>Asociación Venezuela en Ecuador AC</v>
      </c>
      <c r="AE568" t="str">
        <v>ASOVENAR</v>
      </c>
      <c r="AF568" t="str">
        <v>Associação Hermanitos</v>
      </c>
      <c r="AG568" t="str">
        <v>AVSI Foundation</v>
      </c>
      <c r="AH568" t="str">
        <v>Bethany Christian Services</v>
      </c>
      <c r="AI568" t="str">
        <v>Blumont</v>
      </c>
      <c r="AJ568" t="str">
        <v>CARE</v>
      </c>
      <c r="AK568" t="str">
        <v>Caritas Brazil</v>
      </c>
      <c r="AL568" t="str">
        <v>Caritas Ecuador</v>
      </c>
      <c r="AM568" t="str">
        <v>Caritas Germany</v>
      </c>
      <c r="AN568" t="str">
        <v>Caritas Manaus</v>
      </c>
      <c r="AO568" t="str">
        <v>Caritas Parana</v>
      </c>
      <c r="AP568" t="str">
        <v>Caritas Peru</v>
      </c>
      <c r="AQ568" t="str">
        <v>Caritas Rio de Janeiro</v>
      </c>
      <c r="AR568" t="str">
        <v>Caritas São Paulo</v>
      </c>
      <c r="AS568" t="str">
        <v>Caritas Switzerland</v>
      </c>
      <c r="AT568" t="str">
        <v>CCEFIRO Association</v>
      </c>
      <c r="AU568" t="str">
        <v>CEDRO</v>
      </c>
      <c r="AV568" t="str">
        <v>Center for Integrated Studies and Programs for Sustainable Development (CIEDS)</v>
      </c>
      <c r="AW568" t="str">
        <v>Center for Migration and Human Rights of the Diocese of Roraima (CMDH)</v>
      </c>
      <c r="AX568" t="str">
        <v>Centro de Atencion Psicosocial (CAPS)</v>
      </c>
      <c r="AY568" t="str">
        <v>CESAL</v>
      </c>
      <c r="AZ568" t="str">
        <v>CESVI-Cooperazione e Sviluppo</v>
      </c>
      <c r="BA568" t="str">
        <v>ChildFund International</v>
      </c>
      <c r="BB568" t="str">
        <v>CHS Alternativo</v>
      </c>
      <c r="BC568" t="str">
        <v>Churún Merú Association</v>
      </c>
      <c r="BD568" t="str">
        <v>Coalición por Venezuela</v>
      </c>
      <c r="BE568" t="str">
        <v>Colonia Foundation of Venezuelans in the Dominican Republic (FUNCOVERD)</v>
      </c>
      <c r="BF568" t="str">
        <v>COLVENZ</v>
      </c>
      <c r="BG568" t="str">
        <v>Compassiva</v>
      </c>
      <c r="BH568" t="str">
        <v>Consejo Interreligioso del Perú - Religiones por la Paz</v>
      </c>
      <c r="BI568" t="str">
        <v>Consorcio ONG OCIPI Y Capellanía Nacional OFICA</v>
      </c>
      <c r="BJ568" t="str">
        <v>COOPI - International Cooperation Foundation</v>
      </c>
      <c r="BK568" t="str">
        <v>Corporación Colectivo Sin Fronteras</v>
      </c>
      <c r="BL568" t="str">
        <v>CRISFE Foundation</v>
      </c>
      <c r="BM568" t="str">
        <v>Cuso International</v>
      </c>
      <c r="BN568" t="str">
        <v>Danielle’s Children Fund (DCF)</v>
      </c>
      <c r="BO568" t="str">
        <v>Danish Refugee Council (DRC)</v>
      </c>
      <c r="BP568" t="str">
        <v>Development Support Association - APOYAR</v>
      </c>
      <c r="BQ568" t="str">
        <v>Diakonie Katastrophenhilfe</v>
      </c>
      <c r="BR568" t="str">
        <v>Diálogo Diverso</v>
      </c>
      <c r="BS568" t="str">
        <v>Doctors of the World</v>
      </c>
      <c r="BT568" t="str">
        <v>Dominican Institute for Integrated Development</v>
      </c>
      <c r="BU568" t="str">
        <v>Duendes y Ángeles Vinotinto República Dominicana</v>
      </c>
      <c r="BV568" t="str">
        <v>Encuentros SJS (Servicio Jesuita de la Solidaridad)</v>
      </c>
      <c r="BW568" t="str">
        <v>Ending Violence Against Migrants</v>
      </c>
      <c r="BX568" t="str">
        <v>Equidad Foundation</v>
      </c>
      <c r="BY568" t="str">
        <v>Equilibrium CenDE</v>
      </c>
      <c r="BZ568" t="str">
        <v>Facultad de Psicología - Universidad de la República (UDELAR)</v>
      </c>
      <c r="CA568" t="str">
        <v>First International Emergency and Solidarités International</v>
      </c>
      <c r="CB568" t="str">
        <v>Fondo Ecuatoriano Populorum Progressio</v>
      </c>
      <c r="CC568" t="str">
        <v>Foro Salud Callao</v>
      </c>
      <c r="CD568" t="str">
        <v>Foundation for the Integration and Development of Latin America (FIDAL)</v>
      </c>
      <c r="CE568" t="str">
        <v>Foundation of the Americas (FUDELA)</v>
      </c>
      <c r="CF568" t="str">
        <v>Fraternity Without Borders</v>
      </c>
      <c r="CG568" t="str">
        <v>Fundación Brisas del Norte</v>
      </c>
      <c r="CH568" t="str">
        <v>Fundación Colombovenezolana Nueva Ilusión</v>
      </c>
      <c r="CI568" t="str">
        <v>Fundación Nakama's</v>
      </c>
      <c r="CJ568" t="str">
        <v>Fundación RadaBer</v>
      </c>
      <c r="CK568" t="str">
        <v>Fundación Scalabrini Bolivia</v>
      </c>
      <c r="CL568" t="str">
        <v>Fundacion Social Vivan los Niños</v>
      </c>
      <c r="CM568" t="str">
        <v>FUNVEAC</v>
      </c>
      <c r="CN568" t="str">
        <v>German Development Cooperation Agency GIZ</v>
      </c>
      <c r="CO568" t="str">
        <v>Globalizate Radio</v>
      </c>
      <c r="CP568" t="str">
        <v>GOAL</v>
      </c>
      <c r="CQ568" t="str">
        <v>Halü Bienestar Humano Foundation (HALU)</v>
      </c>
      <c r="CR568" t="str">
        <v>Heartland Alliance International (HAI)</v>
      </c>
      <c r="CS568" t="str">
        <v>HELVETAS Swiss Intercooperation</v>
      </c>
      <c r="CT568" t="str">
        <v>HIAS</v>
      </c>
      <c r="CU568" t="str">
        <v>Human Rights Defence Curaçao</v>
      </c>
      <c r="CV568" t="str">
        <v>Humanity &amp; Inclusion</v>
      </c>
      <c r="CW568" t="str">
        <v>Humans Analytic</v>
      </c>
      <c r="CX568" t="str">
        <v>Idas y Vueltas Association</v>
      </c>
      <c r="CY568" t="str">
        <v>iMMAP</v>
      </c>
      <c r="CZ568" t="str">
        <v>IMPACT Initiatives (REACH)</v>
      </c>
      <c r="DA568" t="str">
        <v>Inmigrante Feliz Association</v>
      </c>
      <c r="DB568" t="str">
        <v>Institute for Migration and Human Rights (IMDH)</v>
      </c>
      <c r="DC568" t="str">
        <v>Institute of Natural and Cultural Heritage (IPANC)</v>
      </c>
      <c r="DD568" t="str">
        <v>International Committee for the Development of People (CISP)</v>
      </c>
      <c r="DE568" t="str">
        <v>International Federation of the Red Cross (IFRC)</v>
      </c>
      <c r="DF568" t="str">
        <v>International Labour Organization (ILO)</v>
      </c>
      <c r="DG568" t="str">
        <v>International Medical Corps</v>
      </c>
      <c r="DH568" t="str">
        <v>International Organization for Migration (IOM)</v>
      </c>
      <c r="DI568" t="str">
        <v>International Rescue Committee (IRC)</v>
      </c>
      <c r="DJ568" t="str">
        <v>INTERSOS</v>
      </c>
      <c r="DK568" t="str">
        <v>Jesuit Migrant Service (JMS)</v>
      </c>
      <c r="DL568" t="str">
        <v>Jesuit Refugee Service (JRS)</v>
      </c>
      <c r="DM568" t="str">
        <v>Jesuit Service for Migrants and Refugees (JSMR)</v>
      </c>
      <c r="DN568" t="str">
        <v>Joint United Nations Programme on HIV/AIDS (UNAIDS)</v>
      </c>
      <c r="DO568" t="str">
        <v>Kimirina Coorporation</v>
      </c>
      <c r="DP568" t="str">
        <v>La Casita Hispanic Cultural Centre</v>
      </c>
      <c r="DQ568" t="str">
        <v>Latin American Network of Non-Governmental Organizations of Persons with Disabilities and their Families (RIADIS)</v>
      </c>
      <c r="DR568" t="str">
        <v>LGBT+ Movement Brazil</v>
      </c>
      <c r="DS568" t="str">
        <v>Living Water Community (LWC)</v>
      </c>
      <c r="DT568" t="str">
        <v>LLANOVENCOL</v>
      </c>
      <c r="DU568" t="str">
        <v>Lutheran World Federation</v>
      </c>
      <c r="DV568" t="str">
        <v>Lutheran World Relief</v>
      </c>
      <c r="DW568" t="str">
        <v>Malteser International</v>
      </c>
      <c r="DX568" t="str">
        <v>Mana Institute</v>
      </c>
      <c r="DY568" t="str">
        <v>Manos Veneguayas Association</v>
      </c>
      <c r="DZ568" t="str">
        <v>Más Igualdad Perú</v>
      </c>
      <c r="EA568" t="str">
        <v>MedGlobal</v>
      </c>
      <c r="EB568" t="str">
        <v>Medical Teams International</v>
      </c>
      <c r="EC568" t="str">
        <v>Mercy Corps</v>
      </c>
      <c r="ED568" t="str">
        <v>Migrant Service Center (CAM)</v>
      </c>
      <c r="EE568" t="str">
        <v>Migrants, Refugees and Argentine Social Entrepreneurs (MIRARES)</v>
      </c>
      <c r="EF568" t="str">
        <v>Mision Scalabriniana - Ecuador</v>
      </c>
      <c r="EG568" t="str">
        <v>Missão Paz</v>
      </c>
      <c r="EH568" t="str">
        <v>Museu A CASA</v>
      </c>
      <c r="EI568" t="str">
        <v>Norwegian Refugee Council (NRC)</v>
      </c>
      <c r="EJ568" t="str">
        <v>ONG Migrantes por el Maule</v>
      </c>
      <c r="EK568" t="str">
        <v>ONG Preemptive Love Coalition Colombia</v>
      </c>
      <c r="EL568" t="str">
        <v>Organización Transfomando Vidas</v>
      </c>
      <c r="EM568" t="str">
        <v>Organization of Ibero-American States for Education, Science and Culture (OEI)</v>
      </c>
      <c r="EN568" t="str">
        <v>OXFAM</v>
      </c>
      <c r="EO568" t="str">
        <v>Panamerican Development Foundation</v>
      </c>
      <c r="EP568" t="str">
        <v>Panamerican Health Organization/World Health Organization (PAHO/WHO)</v>
      </c>
      <c r="EQ568" t="str">
        <v>Pastoral of Human Mobility - Peruvian Episcopal Conference</v>
      </c>
      <c r="ER568" t="str">
        <v>Pastoral Service for Migrants National</v>
      </c>
      <c r="ES568" t="str">
        <v>Permanent Human Rights defense Committee (CDH)</v>
      </c>
      <c r="ET568" t="str">
        <v>Pirilampos Institute - Group of visits and voluntary actions in Roraima</v>
      </c>
      <c r="EU568" t="str">
        <v>Plan International</v>
      </c>
      <c r="EV568" t="str">
        <v>Population Program, Faculty of Social Sciences, University of the Republic</v>
      </c>
      <c r="EW568" t="str">
        <v>Profamilia Association</v>
      </c>
      <c r="EX568" t="str">
        <v>Red con Migrantes y Refugiados</v>
      </c>
      <c r="EY568" t="str">
        <v>Red Cross Colombia</v>
      </c>
      <c r="EZ568" t="str">
        <v>Red Cross Ecuador</v>
      </c>
      <c r="FA568" t="str">
        <v>Red Cross Peru</v>
      </c>
      <c r="FB568" t="str">
        <v>Red de Investigaciones en Derechos Humanos - CONICET (Consejo Nacional de Investigaciones Científicas y Técnicas)</v>
      </c>
      <c r="FC568" t="str">
        <v>RET International</v>
      </c>
      <c r="FD568" t="str">
        <v>Salú pa Tur Foundation</v>
      </c>
      <c r="FE568" t="str">
        <v>Salvation Army</v>
      </c>
      <c r="FF568" t="str">
        <v>Samaritan's Purse</v>
      </c>
      <c r="FG568" t="str">
        <v>Save the Children International (SCI)</v>
      </c>
      <c r="FH568" t="str">
        <v>Scalabrini Foundation Chile</v>
      </c>
      <c r="FI568" t="str">
        <v>Sección Peruana de Amnistía Internacional</v>
      </c>
      <c r="FJ568" t="str">
        <v>Serviço Pastoral dos Migrantes do Nordeste</v>
      </c>
      <c r="FK568" t="str">
        <v>Sesame Workshop</v>
      </c>
      <c r="FL568" t="str">
        <v>Si, Da Vida</v>
      </c>
      <c r="FM568" t="str">
        <v>Solidarity and Action Asociation</v>
      </c>
      <c r="FN568" t="str">
        <v>SOS Children's Villages</v>
      </c>
      <c r="FO568" t="str">
        <v>Tarabita Foundation</v>
      </c>
      <c r="FP568" t="str">
        <v>Tearfund</v>
      </c>
      <c r="FQ568" t="str">
        <v>TECHO</v>
      </c>
      <c r="FR568" t="str">
        <v>Terranueva Foundation</v>
      </c>
      <c r="FS568" t="str">
        <v>Terre des Hommes Suisse</v>
      </c>
      <c r="FT568" t="str">
        <v>The Israel Forum for International Humanitarian Aid (IsraAID)</v>
      </c>
      <c r="FU568" t="str">
        <v>Unión Venezolana en Perú</v>
      </c>
      <c r="FV568" t="str">
        <v>United Nations Children's Fund (UNICEF)</v>
      </c>
      <c r="FW568" t="str">
        <v>United Nations Development Programme (UNDP)</v>
      </c>
      <c r="FX568" t="str">
        <v>United Nations Educational, Scientific and Cultural Organization (UNESCO)</v>
      </c>
      <c r="FY568" t="str">
        <v>United Nations Entity for Gender Equality and the Empowerment of Women (UNWOMEN)</v>
      </c>
      <c r="FZ568" t="str">
        <v>United Nations Food and Agricultural Organization (FAO)</v>
      </c>
      <c r="GA568" t="str">
        <v>United Nations High Commissioner for Refugees (UNHCR)</v>
      </c>
      <c r="GB568" t="str">
        <v>United Nations Office of the High Commissioner for Human Rights (OHCHR)</v>
      </c>
      <c r="GC568" t="str">
        <v>United Nations Office on Drugs and Crime (UNODC)</v>
      </c>
      <c r="GD568" t="str">
        <v>United Nations Population Fund (UNFPA)</v>
      </c>
      <c r="GE568" t="str">
        <v>United Nations Programme for Human Settlements (UN Habitat)</v>
      </c>
      <c r="GF568" t="str">
        <v>Vale da Benção Educational and Charitable Association (AEBVB)</v>
      </c>
      <c r="GG568" t="str">
        <v>VenAruba Solidaria</v>
      </c>
      <c r="GH568" t="str">
        <v>Venex Curacao Foundation</v>
      </c>
      <c r="GI568" t="str">
        <v>Venezolanos en Barranquilla</v>
      </c>
      <c r="GJ568" t="str">
        <v>Venezolanos en San Cristóbal</v>
      </c>
      <c r="GK568" t="str">
        <v>Venezuelan Emigrant Foundation (FEV)</v>
      </c>
      <c r="GL568" t="str">
        <v>Vicaría de Pastoral Social Caritas</v>
      </c>
      <c r="GM568" t="str">
        <v>Voices GY</v>
      </c>
      <c r="GN568" t="str">
        <v>We World GVC</v>
      </c>
      <c r="GO568" t="str">
        <v>World Council of Credit Unions</v>
      </c>
      <c r="GP568" t="str">
        <v>World Food Programme (WFP)</v>
      </c>
      <c r="GQ568" t="str">
        <v>World Vision</v>
      </c>
      <c r="GR568" t="str">
        <v>ZOA</v>
      </c>
    </row>
    <row r="569" spans="8:200" x14ac:dyDescent="0.3">
      <c r="H569" t="str" cm="1">
        <f t="array" ref="H569:GR569">TRANSPOSE(_xlfn._xlws.SORT(_xlfn._xlws.FILTER(Table3[Name],ISNUMBER(SEARCH(' Activity Sheet'!D623,Table3[Name])),"Not found"),,1))</f>
        <v>.New Organisation</v>
      </c>
      <c r="I569" t="str">
        <v>ABV - Association of Good with Life</v>
      </c>
      <c r="J569" t="str">
        <v>ACAPS</v>
      </c>
      <c r="K569" t="str">
        <v>Acción y Desarrollo</v>
      </c>
      <c r="L569" t="str">
        <v>ACTED</v>
      </c>
      <c r="M569" t="str">
        <v>Action against Hunger</v>
      </c>
      <c r="N569" t="str">
        <v>ActionAid</v>
      </c>
      <c r="O569" t="str">
        <v>Adventist Development and Relief Agency (ADRA)</v>
      </c>
      <c r="P569" t="str">
        <v>Alas de Colibrí Foundation</v>
      </c>
      <c r="Q569" t="str">
        <v>Alianza por la Solidaridad</v>
      </c>
      <c r="R569" t="str">
        <v>Alianza por Venezuela</v>
      </c>
      <c r="S569" t="str">
        <v>Americares Foundation</v>
      </c>
      <c r="T569" t="str">
        <v>Argentine Commission for Refugees and Migrants (CAREF)</v>
      </c>
      <c r="U569" t="str">
        <v>Asociación Aves</v>
      </c>
      <c r="V569" t="str">
        <v>Asociación de Jubilados y Pensionados Venezolanos en Argentina</v>
      </c>
      <c r="W569" t="str">
        <v>Asociación de Venezolanos en Eloy Alfaro</v>
      </c>
      <c r="X569" t="str">
        <v>Asociación Fundación contra el Hambre Perú</v>
      </c>
      <c r="Y569" t="str">
        <v>Asociación Migrantes Venezolanos</v>
      </c>
      <c r="Z569" t="str">
        <v>Asociación Misioneros de San Carlos Scalabrinianos</v>
      </c>
      <c r="AA569" t="str">
        <v>Asociacion Proteccion Poblacion Vulnerable</v>
      </c>
      <c r="AB569" t="str">
        <v>Asociación Quinta Ola</v>
      </c>
      <c r="AC569" t="str">
        <v>Asociación Salto Ángel</v>
      </c>
      <c r="AD569" t="str">
        <v>Asociación Venezuela en Ecuador AC</v>
      </c>
      <c r="AE569" t="str">
        <v>ASOVENAR</v>
      </c>
      <c r="AF569" t="str">
        <v>Associação Hermanitos</v>
      </c>
      <c r="AG569" t="str">
        <v>AVSI Foundation</v>
      </c>
      <c r="AH569" t="str">
        <v>Bethany Christian Services</v>
      </c>
      <c r="AI569" t="str">
        <v>Blumont</v>
      </c>
      <c r="AJ569" t="str">
        <v>CARE</v>
      </c>
      <c r="AK569" t="str">
        <v>Caritas Brazil</v>
      </c>
      <c r="AL569" t="str">
        <v>Caritas Ecuador</v>
      </c>
      <c r="AM569" t="str">
        <v>Caritas Germany</v>
      </c>
      <c r="AN569" t="str">
        <v>Caritas Manaus</v>
      </c>
      <c r="AO569" t="str">
        <v>Caritas Parana</v>
      </c>
      <c r="AP569" t="str">
        <v>Caritas Peru</v>
      </c>
      <c r="AQ569" t="str">
        <v>Caritas Rio de Janeiro</v>
      </c>
      <c r="AR569" t="str">
        <v>Caritas São Paulo</v>
      </c>
      <c r="AS569" t="str">
        <v>Caritas Switzerland</v>
      </c>
      <c r="AT569" t="str">
        <v>CCEFIRO Association</v>
      </c>
      <c r="AU569" t="str">
        <v>CEDRO</v>
      </c>
      <c r="AV569" t="str">
        <v>Center for Integrated Studies and Programs for Sustainable Development (CIEDS)</v>
      </c>
      <c r="AW569" t="str">
        <v>Center for Migration and Human Rights of the Diocese of Roraima (CMDH)</v>
      </c>
      <c r="AX569" t="str">
        <v>Centro de Atencion Psicosocial (CAPS)</v>
      </c>
      <c r="AY569" t="str">
        <v>CESAL</v>
      </c>
      <c r="AZ569" t="str">
        <v>CESVI-Cooperazione e Sviluppo</v>
      </c>
      <c r="BA569" t="str">
        <v>ChildFund International</v>
      </c>
      <c r="BB569" t="str">
        <v>CHS Alternativo</v>
      </c>
      <c r="BC569" t="str">
        <v>Churún Merú Association</v>
      </c>
      <c r="BD569" t="str">
        <v>Coalición por Venezuela</v>
      </c>
      <c r="BE569" t="str">
        <v>Colonia Foundation of Venezuelans in the Dominican Republic (FUNCOVERD)</v>
      </c>
      <c r="BF569" t="str">
        <v>COLVENZ</v>
      </c>
      <c r="BG569" t="str">
        <v>Compassiva</v>
      </c>
      <c r="BH569" t="str">
        <v>Consejo Interreligioso del Perú - Religiones por la Paz</v>
      </c>
      <c r="BI569" t="str">
        <v>Consorcio ONG OCIPI Y Capellanía Nacional OFICA</v>
      </c>
      <c r="BJ569" t="str">
        <v>COOPI - International Cooperation Foundation</v>
      </c>
      <c r="BK569" t="str">
        <v>Corporación Colectivo Sin Fronteras</v>
      </c>
      <c r="BL569" t="str">
        <v>CRISFE Foundation</v>
      </c>
      <c r="BM569" t="str">
        <v>Cuso International</v>
      </c>
      <c r="BN569" t="str">
        <v>Danielle’s Children Fund (DCF)</v>
      </c>
      <c r="BO569" t="str">
        <v>Danish Refugee Council (DRC)</v>
      </c>
      <c r="BP569" t="str">
        <v>Development Support Association - APOYAR</v>
      </c>
      <c r="BQ569" t="str">
        <v>Diakonie Katastrophenhilfe</v>
      </c>
      <c r="BR569" t="str">
        <v>Diálogo Diverso</v>
      </c>
      <c r="BS569" t="str">
        <v>Doctors of the World</v>
      </c>
      <c r="BT569" t="str">
        <v>Dominican Institute for Integrated Development</v>
      </c>
      <c r="BU569" t="str">
        <v>Duendes y Ángeles Vinotinto República Dominicana</v>
      </c>
      <c r="BV569" t="str">
        <v>Encuentros SJS (Servicio Jesuita de la Solidaridad)</v>
      </c>
      <c r="BW569" t="str">
        <v>Ending Violence Against Migrants</v>
      </c>
      <c r="BX569" t="str">
        <v>Equidad Foundation</v>
      </c>
      <c r="BY569" t="str">
        <v>Equilibrium CenDE</v>
      </c>
      <c r="BZ569" t="str">
        <v>Facultad de Psicología - Universidad de la República (UDELAR)</v>
      </c>
      <c r="CA569" t="str">
        <v>First International Emergency and Solidarités International</v>
      </c>
      <c r="CB569" t="str">
        <v>Fondo Ecuatoriano Populorum Progressio</v>
      </c>
      <c r="CC569" t="str">
        <v>Foro Salud Callao</v>
      </c>
      <c r="CD569" t="str">
        <v>Foundation for the Integration and Development of Latin America (FIDAL)</v>
      </c>
      <c r="CE569" t="str">
        <v>Foundation of the Americas (FUDELA)</v>
      </c>
      <c r="CF569" t="str">
        <v>Fraternity Without Borders</v>
      </c>
      <c r="CG569" t="str">
        <v>Fundación Brisas del Norte</v>
      </c>
      <c r="CH569" t="str">
        <v>Fundación Colombovenezolana Nueva Ilusión</v>
      </c>
      <c r="CI569" t="str">
        <v>Fundación Nakama's</v>
      </c>
      <c r="CJ569" t="str">
        <v>Fundación RadaBer</v>
      </c>
      <c r="CK569" t="str">
        <v>Fundación Scalabrini Bolivia</v>
      </c>
      <c r="CL569" t="str">
        <v>Fundacion Social Vivan los Niños</v>
      </c>
      <c r="CM569" t="str">
        <v>FUNVEAC</v>
      </c>
      <c r="CN569" t="str">
        <v>German Development Cooperation Agency GIZ</v>
      </c>
      <c r="CO569" t="str">
        <v>Globalizate Radio</v>
      </c>
      <c r="CP569" t="str">
        <v>GOAL</v>
      </c>
      <c r="CQ569" t="str">
        <v>Halü Bienestar Humano Foundation (HALU)</v>
      </c>
      <c r="CR569" t="str">
        <v>Heartland Alliance International (HAI)</v>
      </c>
      <c r="CS569" t="str">
        <v>HELVETAS Swiss Intercooperation</v>
      </c>
      <c r="CT569" t="str">
        <v>HIAS</v>
      </c>
      <c r="CU569" t="str">
        <v>Human Rights Defence Curaçao</v>
      </c>
      <c r="CV569" t="str">
        <v>Humanity &amp; Inclusion</v>
      </c>
      <c r="CW569" t="str">
        <v>Humans Analytic</v>
      </c>
      <c r="CX569" t="str">
        <v>Idas y Vueltas Association</v>
      </c>
      <c r="CY569" t="str">
        <v>iMMAP</v>
      </c>
      <c r="CZ569" t="str">
        <v>IMPACT Initiatives (REACH)</v>
      </c>
      <c r="DA569" t="str">
        <v>Inmigrante Feliz Association</v>
      </c>
      <c r="DB569" t="str">
        <v>Institute for Migration and Human Rights (IMDH)</v>
      </c>
      <c r="DC569" t="str">
        <v>Institute of Natural and Cultural Heritage (IPANC)</v>
      </c>
      <c r="DD569" t="str">
        <v>International Committee for the Development of People (CISP)</v>
      </c>
      <c r="DE569" t="str">
        <v>International Federation of the Red Cross (IFRC)</v>
      </c>
      <c r="DF569" t="str">
        <v>International Labour Organization (ILO)</v>
      </c>
      <c r="DG569" t="str">
        <v>International Medical Corps</v>
      </c>
      <c r="DH569" t="str">
        <v>International Organization for Migration (IOM)</v>
      </c>
      <c r="DI569" t="str">
        <v>International Rescue Committee (IRC)</v>
      </c>
      <c r="DJ569" t="str">
        <v>INTERSOS</v>
      </c>
      <c r="DK569" t="str">
        <v>Jesuit Migrant Service (JMS)</v>
      </c>
      <c r="DL569" t="str">
        <v>Jesuit Refugee Service (JRS)</v>
      </c>
      <c r="DM569" t="str">
        <v>Jesuit Service for Migrants and Refugees (JSMR)</v>
      </c>
      <c r="DN569" t="str">
        <v>Joint United Nations Programme on HIV/AIDS (UNAIDS)</v>
      </c>
      <c r="DO569" t="str">
        <v>Kimirina Coorporation</v>
      </c>
      <c r="DP569" t="str">
        <v>La Casita Hispanic Cultural Centre</v>
      </c>
      <c r="DQ569" t="str">
        <v>Latin American Network of Non-Governmental Organizations of Persons with Disabilities and their Families (RIADIS)</v>
      </c>
      <c r="DR569" t="str">
        <v>LGBT+ Movement Brazil</v>
      </c>
      <c r="DS569" t="str">
        <v>Living Water Community (LWC)</v>
      </c>
      <c r="DT569" t="str">
        <v>LLANOVENCOL</v>
      </c>
      <c r="DU569" t="str">
        <v>Lutheran World Federation</v>
      </c>
      <c r="DV569" t="str">
        <v>Lutheran World Relief</v>
      </c>
      <c r="DW569" t="str">
        <v>Malteser International</v>
      </c>
      <c r="DX569" t="str">
        <v>Mana Institute</v>
      </c>
      <c r="DY569" t="str">
        <v>Manos Veneguayas Association</v>
      </c>
      <c r="DZ569" t="str">
        <v>Más Igualdad Perú</v>
      </c>
      <c r="EA569" t="str">
        <v>MedGlobal</v>
      </c>
      <c r="EB569" t="str">
        <v>Medical Teams International</v>
      </c>
      <c r="EC569" t="str">
        <v>Mercy Corps</v>
      </c>
      <c r="ED569" t="str">
        <v>Migrant Service Center (CAM)</v>
      </c>
      <c r="EE569" t="str">
        <v>Migrants, Refugees and Argentine Social Entrepreneurs (MIRARES)</v>
      </c>
      <c r="EF569" t="str">
        <v>Mision Scalabriniana - Ecuador</v>
      </c>
      <c r="EG569" t="str">
        <v>Missão Paz</v>
      </c>
      <c r="EH569" t="str">
        <v>Museu A CASA</v>
      </c>
      <c r="EI569" t="str">
        <v>Norwegian Refugee Council (NRC)</v>
      </c>
      <c r="EJ569" t="str">
        <v>ONG Migrantes por el Maule</v>
      </c>
      <c r="EK569" t="str">
        <v>ONG Preemptive Love Coalition Colombia</v>
      </c>
      <c r="EL569" t="str">
        <v>Organización Transfomando Vidas</v>
      </c>
      <c r="EM569" t="str">
        <v>Organization of Ibero-American States for Education, Science and Culture (OEI)</v>
      </c>
      <c r="EN569" t="str">
        <v>OXFAM</v>
      </c>
      <c r="EO569" t="str">
        <v>Panamerican Development Foundation</v>
      </c>
      <c r="EP569" t="str">
        <v>Panamerican Health Organization/World Health Organization (PAHO/WHO)</v>
      </c>
      <c r="EQ569" t="str">
        <v>Pastoral of Human Mobility - Peruvian Episcopal Conference</v>
      </c>
      <c r="ER569" t="str">
        <v>Pastoral Service for Migrants National</v>
      </c>
      <c r="ES569" t="str">
        <v>Permanent Human Rights defense Committee (CDH)</v>
      </c>
      <c r="ET569" t="str">
        <v>Pirilampos Institute - Group of visits and voluntary actions in Roraima</v>
      </c>
      <c r="EU569" t="str">
        <v>Plan International</v>
      </c>
      <c r="EV569" t="str">
        <v>Population Program, Faculty of Social Sciences, University of the Republic</v>
      </c>
      <c r="EW569" t="str">
        <v>Profamilia Association</v>
      </c>
      <c r="EX569" t="str">
        <v>Red con Migrantes y Refugiados</v>
      </c>
      <c r="EY569" t="str">
        <v>Red Cross Colombia</v>
      </c>
      <c r="EZ569" t="str">
        <v>Red Cross Ecuador</v>
      </c>
      <c r="FA569" t="str">
        <v>Red Cross Peru</v>
      </c>
      <c r="FB569" t="str">
        <v>Red de Investigaciones en Derechos Humanos - CONICET (Consejo Nacional de Investigaciones Científicas y Técnicas)</v>
      </c>
      <c r="FC569" t="str">
        <v>RET International</v>
      </c>
      <c r="FD569" t="str">
        <v>Salú pa Tur Foundation</v>
      </c>
      <c r="FE569" t="str">
        <v>Salvation Army</v>
      </c>
      <c r="FF569" t="str">
        <v>Samaritan's Purse</v>
      </c>
      <c r="FG569" t="str">
        <v>Save the Children International (SCI)</v>
      </c>
      <c r="FH569" t="str">
        <v>Scalabrini Foundation Chile</v>
      </c>
      <c r="FI569" t="str">
        <v>Sección Peruana de Amnistía Internacional</v>
      </c>
      <c r="FJ569" t="str">
        <v>Serviço Pastoral dos Migrantes do Nordeste</v>
      </c>
      <c r="FK569" t="str">
        <v>Sesame Workshop</v>
      </c>
      <c r="FL569" t="str">
        <v>Si, Da Vida</v>
      </c>
      <c r="FM569" t="str">
        <v>Solidarity and Action Asociation</v>
      </c>
      <c r="FN569" t="str">
        <v>SOS Children's Villages</v>
      </c>
      <c r="FO569" t="str">
        <v>Tarabita Foundation</v>
      </c>
      <c r="FP569" t="str">
        <v>Tearfund</v>
      </c>
      <c r="FQ569" t="str">
        <v>TECHO</v>
      </c>
      <c r="FR569" t="str">
        <v>Terranueva Foundation</v>
      </c>
      <c r="FS569" t="str">
        <v>Terre des Hommes Suisse</v>
      </c>
      <c r="FT569" t="str">
        <v>The Israel Forum for International Humanitarian Aid (IsraAID)</v>
      </c>
      <c r="FU569" t="str">
        <v>Unión Venezolana en Perú</v>
      </c>
      <c r="FV569" t="str">
        <v>United Nations Children's Fund (UNICEF)</v>
      </c>
      <c r="FW569" t="str">
        <v>United Nations Development Programme (UNDP)</v>
      </c>
      <c r="FX569" t="str">
        <v>United Nations Educational, Scientific and Cultural Organization (UNESCO)</v>
      </c>
      <c r="FY569" t="str">
        <v>United Nations Entity for Gender Equality and the Empowerment of Women (UNWOMEN)</v>
      </c>
      <c r="FZ569" t="str">
        <v>United Nations Food and Agricultural Organization (FAO)</v>
      </c>
      <c r="GA569" t="str">
        <v>United Nations High Commissioner for Refugees (UNHCR)</v>
      </c>
      <c r="GB569" t="str">
        <v>United Nations Office of the High Commissioner for Human Rights (OHCHR)</v>
      </c>
      <c r="GC569" t="str">
        <v>United Nations Office on Drugs and Crime (UNODC)</v>
      </c>
      <c r="GD569" t="str">
        <v>United Nations Population Fund (UNFPA)</v>
      </c>
      <c r="GE569" t="str">
        <v>United Nations Programme for Human Settlements (UN Habitat)</v>
      </c>
      <c r="GF569" t="str">
        <v>Vale da Benção Educational and Charitable Association (AEBVB)</v>
      </c>
      <c r="GG569" t="str">
        <v>VenAruba Solidaria</v>
      </c>
      <c r="GH569" t="str">
        <v>Venex Curacao Foundation</v>
      </c>
      <c r="GI569" t="str">
        <v>Venezolanos en Barranquilla</v>
      </c>
      <c r="GJ569" t="str">
        <v>Venezolanos en San Cristóbal</v>
      </c>
      <c r="GK569" t="str">
        <v>Venezuelan Emigrant Foundation (FEV)</v>
      </c>
      <c r="GL569" t="str">
        <v>Vicaría de Pastoral Social Caritas</v>
      </c>
      <c r="GM569" t="str">
        <v>Voices GY</v>
      </c>
      <c r="GN569" t="str">
        <v>We World GVC</v>
      </c>
      <c r="GO569" t="str">
        <v>World Council of Credit Unions</v>
      </c>
      <c r="GP569" t="str">
        <v>World Food Programme (WFP)</v>
      </c>
      <c r="GQ569" t="str">
        <v>World Vision</v>
      </c>
      <c r="GR569" t="str">
        <v>ZOA</v>
      </c>
    </row>
    <row r="570" spans="8:200" x14ac:dyDescent="0.3">
      <c r="H570" t="str" cm="1">
        <f t="array" ref="H570:GR570">TRANSPOSE(_xlfn._xlws.SORT(_xlfn._xlws.FILTER(Table3[Name],ISNUMBER(SEARCH(' Activity Sheet'!D624,Table3[Name])),"Not found"),,1))</f>
        <v>.New Organisation</v>
      </c>
      <c r="I570" t="str">
        <v>ABV - Association of Good with Life</v>
      </c>
      <c r="J570" t="str">
        <v>ACAPS</v>
      </c>
      <c r="K570" t="str">
        <v>Acción y Desarrollo</v>
      </c>
      <c r="L570" t="str">
        <v>ACTED</v>
      </c>
      <c r="M570" t="str">
        <v>Action against Hunger</v>
      </c>
      <c r="N570" t="str">
        <v>ActionAid</v>
      </c>
      <c r="O570" t="str">
        <v>Adventist Development and Relief Agency (ADRA)</v>
      </c>
      <c r="P570" t="str">
        <v>Alas de Colibrí Foundation</v>
      </c>
      <c r="Q570" t="str">
        <v>Alianza por la Solidaridad</v>
      </c>
      <c r="R570" t="str">
        <v>Alianza por Venezuela</v>
      </c>
      <c r="S570" t="str">
        <v>Americares Foundation</v>
      </c>
      <c r="T570" t="str">
        <v>Argentine Commission for Refugees and Migrants (CAREF)</v>
      </c>
      <c r="U570" t="str">
        <v>Asociación Aves</v>
      </c>
      <c r="V570" t="str">
        <v>Asociación de Jubilados y Pensionados Venezolanos en Argentina</v>
      </c>
      <c r="W570" t="str">
        <v>Asociación de Venezolanos en Eloy Alfaro</v>
      </c>
      <c r="X570" t="str">
        <v>Asociación Fundación contra el Hambre Perú</v>
      </c>
      <c r="Y570" t="str">
        <v>Asociación Migrantes Venezolanos</v>
      </c>
      <c r="Z570" t="str">
        <v>Asociación Misioneros de San Carlos Scalabrinianos</v>
      </c>
      <c r="AA570" t="str">
        <v>Asociacion Proteccion Poblacion Vulnerable</v>
      </c>
      <c r="AB570" t="str">
        <v>Asociación Quinta Ola</v>
      </c>
      <c r="AC570" t="str">
        <v>Asociación Salto Ángel</v>
      </c>
      <c r="AD570" t="str">
        <v>Asociación Venezuela en Ecuador AC</v>
      </c>
      <c r="AE570" t="str">
        <v>ASOVENAR</v>
      </c>
      <c r="AF570" t="str">
        <v>Associação Hermanitos</v>
      </c>
      <c r="AG570" t="str">
        <v>AVSI Foundation</v>
      </c>
      <c r="AH570" t="str">
        <v>Bethany Christian Services</v>
      </c>
      <c r="AI570" t="str">
        <v>Blumont</v>
      </c>
      <c r="AJ570" t="str">
        <v>CARE</v>
      </c>
      <c r="AK570" t="str">
        <v>Caritas Brazil</v>
      </c>
      <c r="AL570" t="str">
        <v>Caritas Ecuador</v>
      </c>
      <c r="AM570" t="str">
        <v>Caritas Germany</v>
      </c>
      <c r="AN570" t="str">
        <v>Caritas Manaus</v>
      </c>
      <c r="AO570" t="str">
        <v>Caritas Parana</v>
      </c>
      <c r="AP570" t="str">
        <v>Caritas Peru</v>
      </c>
      <c r="AQ570" t="str">
        <v>Caritas Rio de Janeiro</v>
      </c>
      <c r="AR570" t="str">
        <v>Caritas São Paulo</v>
      </c>
      <c r="AS570" t="str">
        <v>Caritas Switzerland</v>
      </c>
      <c r="AT570" t="str">
        <v>CCEFIRO Association</v>
      </c>
      <c r="AU570" t="str">
        <v>CEDRO</v>
      </c>
      <c r="AV570" t="str">
        <v>Center for Integrated Studies and Programs for Sustainable Development (CIEDS)</v>
      </c>
      <c r="AW570" t="str">
        <v>Center for Migration and Human Rights of the Diocese of Roraima (CMDH)</v>
      </c>
      <c r="AX570" t="str">
        <v>Centro de Atencion Psicosocial (CAPS)</v>
      </c>
      <c r="AY570" t="str">
        <v>CESAL</v>
      </c>
      <c r="AZ570" t="str">
        <v>CESVI-Cooperazione e Sviluppo</v>
      </c>
      <c r="BA570" t="str">
        <v>ChildFund International</v>
      </c>
      <c r="BB570" t="str">
        <v>CHS Alternativo</v>
      </c>
      <c r="BC570" t="str">
        <v>Churún Merú Association</v>
      </c>
      <c r="BD570" t="str">
        <v>Coalición por Venezuela</v>
      </c>
      <c r="BE570" t="str">
        <v>Colonia Foundation of Venezuelans in the Dominican Republic (FUNCOVERD)</v>
      </c>
      <c r="BF570" t="str">
        <v>COLVENZ</v>
      </c>
      <c r="BG570" t="str">
        <v>Compassiva</v>
      </c>
      <c r="BH570" t="str">
        <v>Consejo Interreligioso del Perú - Religiones por la Paz</v>
      </c>
      <c r="BI570" t="str">
        <v>Consorcio ONG OCIPI Y Capellanía Nacional OFICA</v>
      </c>
      <c r="BJ570" t="str">
        <v>COOPI - International Cooperation Foundation</v>
      </c>
      <c r="BK570" t="str">
        <v>Corporación Colectivo Sin Fronteras</v>
      </c>
      <c r="BL570" t="str">
        <v>CRISFE Foundation</v>
      </c>
      <c r="BM570" t="str">
        <v>Cuso International</v>
      </c>
      <c r="BN570" t="str">
        <v>Danielle’s Children Fund (DCF)</v>
      </c>
      <c r="BO570" t="str">
        <v>Danish Refugee Council (DRC)</v>
      </c>
      <c r="BP570" t="str">
        <v>Development Support Association - APOYAR</v>
      </c>
      <c r="BQ570" t="str">
        <v>Diakonie Katastrophenhilfe</v>
      </c>
      <c r="BR570" t="str">
        <v>Diálogo Diverso</v>
      </c>
      <c r="BS570" t="str">
        <v>Doctors of the World</v>
      </c>
      <c r="BT570" t="str">
        <v>Dominican Institute for Integrated Development</v>
      </c>
      <c r="BU570" t="str">
        <v>Duendes y Ángeles Vinotinto República Dominicana</v>
      </c>
      <c r="BV570" t="str">
        <v>Encuentros SJS (Servicio Jesuita de la Solidaridad)</v>
      </c>
      <c r="BW570" t="str">
        <v>Ending Violence Against Migrants</v>
      </c>
      <c r="BX570" t="str">
        <v>Equidad Foundation</v>
      </c>
      <c r="BY570" t="str">
        <v>Equilibrium CenDE</v>
      </c>
      <c r="BZ570" t="str">
        <v>Facultad de Psicología - Universidad de la República (UDELAR)</v>
      </c>
      <c r="CA570" t="str">
        <v>First International Emergency and Solidarités International</v>
      </c>
      <c r="CB570" t="str">
        <v>Fondo Ecuatoriano Populorum Progressio</v>
      </c>
      <c r="CC570" t="str">
        <v>Foro Salud Callao</v>
      </c>
      <c r="CD570" t="str">
        <v>Foundation for the Integration and Development of Latin America (FIDAL)</v>
      </c>
      <c r="CE570" t="str">
        <v>Foundation of the Americas (FUDELA)</v>
      </c>
      <c r="CF570" t="str">
        <v>Fraternity Without Borders</v>
      </c>
      <c r="CG570" t="str">
        <v>Fundación Brisas del Norte</v>
      </c>
      <c r="CH570" t="str">
        <v>Fundación Colombovenezolana Nueva Ilusión</v>
      </c>
      <c r="CI570" t="str">
        <v>Fundación Nakama's</v>
      </c>
      <c r="CJ570" t="str">
        <v>Fundación RadaBer</v>
      </c>
      <c r="CK570" t="str">
        <v>Fundación Scalabrini Bolivia</v>
      </c>
      <c r="CL570" t="str">
        <v>Fundacion Social Vivan los Niños</v>
      </c>
      <c r="CM570" t="str">
        <v>FUNVEAC</v>
      </c>
      <c r="CN570" t="str">
        <v>German Development Cooperation Agency GIZ</v>
      </c>
      <c r="CO570" t="str">
        <v>Globalizate Radio</v>
      </c>
      <c r="CP570" t="str">
        <v>GOAL</v>
      </c>
      <c r="CQ570" t="str">
        <v>Halü Bienestar Humano Foundation (HALU)</v>
      </c>
      <c r="CR570" t="str">
        <v>Heartland Alliance International (HAI)</v>
      </c>
      <c r="CS570" t="str">
        <v>HELVETAS Swiss Intercooperation</v>
      </c>
      <c r="CT570" t="str">
        <v>HIAS</v>
      </c>
      <c r="CU570" t="str">
        <v>Human Rights Defence Curaçao</v>
      </c>
      <c r="CV570" t="str">
        <v>Humanity &amp; Inclusion</v>
      </c>
      <c r="CW570" t="str">
        <v>Humans Analytic</v>
      </c>
      <c r="CX570" t="str">
        <v>Idas y Vueltas Association</v>
      </c>
      <c r="CY570" t="str">
        <v>iMMAP</v>
      </c>
      <c r="CZ570" t="str">
        <v>IMPACT Initiatives (REACH)</v>
      </c>
      <c r="DA570" t="str">
        <v>Inmigrante Feliz Association</v>
      </c>
      <c r="DB570" t="str">
        <v>Institute for Migration and Human Rights (IMDH)</v>
      </c>
      <c r="DC570" t="str">
        <v>Institute of Natural and Cultural Heritage (IPANC)</v>
      </c>
      <c r="DD570" t="str">
        <v>International Committee for the Development of People (CISP)</v>
      </c>
      <c r="DE570" t="str">
        <v>International Federation of the Red Cross (IFRC)</v>
      </c>
      <c r="DF570" t="str">
        <v>International Labour Organization (ILO)</v>
      </c>
      <c r="DG570" t="str">
        <v>International Medical Corps</v>
      </c>
      <c r="DH570" t="str">
        <v>International Organization for Migration (IOM)</v>
      </c>
      <c r="DI570" t="str">
        <v>International Rescue Committee (IRC)</v>
      </c>
      <c r="DJ570" t="str">
        <v>INTERSOS</v>
      </c>
      <c r="DK570" t="str">
        <v>Jesuit Migrant Service (JMS)</v>
      </c>
      <c r="DL570" t="str">
        <v>Jesuit Refugee Service (JRS)</v>
      </c>
      <c r="DM570" t="str">
        <v>Jesuit Service for Migrants and Refugees (JSMR)</v>
      </c>
      <c r="DN570" t="str">
        <v>Joint United Nations Programme on HIV/AIDS (UNAIDS)</v>
      </c>
      <c r="DO570" t="str">
        <v>Kimirina Coorporation</v>
      </c>
      <c r="DP570" t="str">
        <v>La Casita Hispanic Cultural Centre</v>
      </c>
      <c r="DQ570" t="str">
        <v>Latin American Network of Non-Governmental Organizations of Persons with Disabilities and their Families (RIADIS)</v>
      </c>
      <c r="DR570" t="str">
        <v>LGBT+ Movement Brazil</v>
      </c>
      <c r="DS570" t="str">
        <v>Living Water Community (LWC)</v>
      </c>
      <c r="DT570" t="str">
        <v>LLANOVENCOL</v>
      </c>
      <c r="DU570" t="str">
        <v>Lutheran World Federation</v>
      </c>
      <c r="DV570" t="str">
        <v>Lutheran World Relief</v>
      </c>
      <c r="DW570" t="str">
        <v>Malteser International</v>
      </c>
      <c r="DX570" t="str">
        <v>Mana Institute</v>
      </c>
      <c r="DY570" t="str">
        <v>Manos Veneguayas Association</v>
      </c>
      <c r="DZ570" t="str">
        <v>Más Igualdad Perú</v>
      </c>
      <c r="EA570" t="str">
        <v>MedGlobal</v>
      </c>
      <c r="EB570" t="str">
        <v>Medical Teams International</v>
      </c>
      <c r="EC570" t="str">
        <v>Mercy Corps</v>
      </c>
      <c r="ED570" t="str">
        <v>Migrant Service Center (CAM)</v>
      </c>
      <c r="EE570" t="str">
        <v>Migrants, Refugees and Argentine Social Entrepreneurs (MIRARES)</v>
      </c>
      <c r="EF570" t="str">
        <v>Mision Scalabriniana - Ecuador</v>
      </c>
      <c r="EG570" t="str">
        <v>Missão Paz</v>
      </c>
      <c r="EH570" t="str">
        <v>Museu A CASA</v>
      </c>
      <c r="EI570" t="str">
        <v>Norwegian Refugee Council (NRC)</v>
      </c>
      <c r="EJ570" t="str">
        <v>ONG Migrantes por el Maule</v>
      </c>
      <c r="EK570" t="str">
        <v>ONG Preemptive Love Coalition Colombia</v>
      </c>
      <c r="EL570" t="str">
        <v>Organización Transfomando Vidas</v>
      </c>
      <c r="EM570" t="str">
        <v>Organization of Ibero-American States for Education, Science and Culture (OEI)</v>
      </c>
      <c r="EN570" t="str">
        <v>OXFAM</v>
      </c>
      <c r="EO570" t="str">
        <v>Panamerican Development Foundation</v>
      </c>
      <c r="EP570" t="str">
        <v>Panamerican Health Organization/World Health Organization (PAHO/WHO)</v>
      </c>
      <c r="EQ570" t="str">
        <v>Pastoral of Human Mobility - Peruvian Episcopal Conference</v>
      </c>
      <c r="ER570" t="str">
        <v>Pastoral Service for Migrants National</v>
      </c>
      <c r="ES570" t="str">
        <v>Permanent Human Rights defense Committee (CDH)</v>
      </c>
      <c r="ET570" t="str">
        <v>Pirilampos Institute - Group of visits and voluntary actions in Roraima</v>
      </c>
      <c r="EU570" t="str">
        <v>Plan International</v>
      </c>
      <c r="EV570" t="str">
        <v>Population Program, Faculty of Social Sciences, University of the Republic</v>
      </c>
      <c r="EW570" t="str">
        <v>Profamilia Association</v>
      </c>
      <c r="EX570" t="str">
        <v>Red con Migrantes y Refugiados</v>
      </c>
      <c r="EY570" t="str">
        <v>Red Cross Colombia</v>
      </c>
      <c r="EZ570" t="str">
        <v>Red Cross Ecuador</v>
      </c>
      <c r="FA570" t="str">
        <v>Red Cross Peru</v>
      </c>
      <c r="FB570" t="str">
        <v>Red de Investigaciones en Derechos Humanos - CONICET (Consejo Nacional de Investigaciones Científicas y Técnicas)</v>
      </c>
      <c r="FC570" t="str">
        <v>RET International</v>
      </c>
      <c r="FD570" t="str">
        <v>Salú pa Tur Foundation</v>
      </c>
      <c r="FE570" t="str">
        <v>Salvation Army</v>
      </c>
      <c r="FF570" t="str">
        <v>Samaritan's Purse</v>
      </c>
      <c r="FG570" t="str">
        <v>Save the Children International (SCI)</v>
      </c>
      <c r="FH570" t="str">
        <v>Scalabrini Foundation Chile</v>
      </c>
      <c r="FI570" t="str">
        <v>Sección Peruana de Amnistía Internacional</v>
      </c>
      <c r="FJ570" t="str">
        <v>Serviço Pastoral dos Migrantes do Nordeste</v>
      </c>
      <c r="FK570" t="str">
        <v>Sesame Workshop</v>
      </c>
      <c r="FL570" t="str">
        <v>Si, Da Vida</v>
      </c>
      <c r="FM570" t="str">
        <v>Solidarity and Action Asociation</v>
      </c>
      <c r="FN570" t="str">
        <v>SOS Children's Villages</v>
      </c>
      <c r="FO570" t="str">
        <v>Tarabita Foundation</v>
      </c>
      <c r="FP570" t="str">
        <v>Tearfund</v>
      </c>
      <c r="FQ570" t="str">
        <v>TECHO</v>
      </c>
      <c r="FR570" t="str">
        <v>Terranueva Foundation</v>
      </c>
      <c r="FS570" t="str">
        <v>Terre des Hommes Suisse</v>
      </c>
      <c r="FT570" t="str">
        <v>The Israel Forum for International Humanitarian Aid (IsraAID)</v>
      </c>
      <c r="FU570" t="str">
        <v>Unión Venezolana en Perú</v>
      </c>
      <c r="FV570" t="str">
        <v>United Nations Children's Fund (UNICEF)</v>
      </c>
      <c r="FW570" t="str">
        <v>United Nations Development Programme (UNDP)</v>
      </c>
      <c r="FX570" t="str">
        <v>United Nations Educational, Scientific and Cultural Organization (UNESCO)</v>
      </c>
      <c r="FY570" t="str">
        <v>United Nations Entity for Gender Equality and the Empowerment of Women (UNWOMEN)</v>
      </c>
      <c r="FZ570" t="str">
        <v>United Nations Food and Agricultural Organization (FAO)</v>
      </c>
      <c r="GA570" t="str">
        <v>United Nations High Commissioner for Refugees (UNHCR)</v>
      </c>
      <c r="GB570" t="str">
        <v>United Nations Office of the High Commissioner for Human Rights (OHCHR)</v>
      </c>
      <c r="GC570" t="str">
        <v>United Nations Office on Drugs and Crime (UNODC)</v>
      </c>
      <c r="GD570" t="str">
        <v>United Nations Population Fund (UNFPA)</v>
      </c>
      <c r="GE570" t="str">
        <v>United Nations Programme for Human Settlements (UN Habitat)</v>
      </c>
      <c r="GF570" t="str">
        <v>Vale da Benção Educational and Charitable Association (AEBVB)</v>
      </c>
      <c r="GG570" t="str">
        <v>VenAruba Solidaria</v>
      </c>
      <c r="GH570" t="str">
        <v>Venex Curacao Foundation</v>
      </c>
      <c r="GI570" t="str">
        <v>Venezolanos en Barranquilla</v>
      </c>
      <c r="GJ570" t="str">
        <v>Venezolanos en San Cristóbal</v>
      </c>
      <c r="GK570" t="str">
        <v>Venezuelan Emigrant Foundation (FEV)</v>
      </c>
      <c r="GL570" t="str">
        <v>Vicaría de Pastoral Social Caritas</v>
      </c>
      <c r="GM570" t="str">
        <v>Voices GY</v>
      </c>
      <c r="GN570" t="str">
        <v>We World GVC</v>
      </c>
      <c r="GO570" t="str">
        <v>World Council of Credit Unions</v>
      </c>
      <c r="GP570" t="str">
        <v>World Food Programme (WFP)</v>
      </c>
      <c r="GQ570" t="str">
        <v>World Vision</v>
      </c>
      <c r="GR570" t="str">
        <v>ZOA</v>
      </c>
    </row>
    <row r="571" spans="8:200" x14ac:dyDescent="0.3">
      <c r="H571" t="str" cm="1">
        <f t="array" ref="H571:GR571">TRANSPOSE(_xlfn._xlws.SORT(_xlfn._xlws.FILTER(Table3[Name],ISNUMBER(SEARCH(' Activity Sheet'!D625,Table3[Name])),"Not found"),,1))</f>
        <v>.New Organisation</v>
      </c>
      <c r="I571" t="str">
        <v>ABV - Association of Good with Life</v>
      </c>
      <c r="J571" t="str">
        <v>ACAPS</v>
      </c>
      <c r="K571" t="str">
        <v>Acción y Desarrollo</v>
      </c>
      <c r="L571" t="str">
        <v>ACTED</v>
      </c>
      <c r="M571" t="str">
        <v>Action against Hunger</v>
      </c>
      <c r="N571" t="str">
        <v>ActionAid</v>
      </c>
      <c r="O571" t="str">
        <v>Adventist Development and Relief Agency (ADRA)</v>
      </c>
      <c r="P571" t="str">
        <v>Alas de Colibrí Foundation</v>
      </c>
      <c r="Q571" t="str">
        <v>Alianza por la Solidaridad</v>
      </c>
      <c r="R571" t="str">
        <v>Alianza por Venezuela</v>
      </c>
      <c r="S571" t="str">
        <v>Americares Foundation</v>
      </c>
      <c r="T571" t="str">
        <v>Argentine Commission for Refugees and Migrants (CAREF)</v>
      </c>
      <c r="U571" t="str">
        <v>Asociación Aves</v>
      </c>
      <c r="V571" t="str">
        <v>Asociación de Jubilados y Pensionados Venezolanos en Argentina</v>
      </c>
      <c r="W571" t="str">
        <v>Asociación de Venezolanos en Eloy Alfaro</v>
      </c>
      <c r="X571" t="str">
        <v>Asociación Fundación contra el Hambre Perú</v>
      </c>
      <c r="Y571" t="str">
        <v>Asociación Migrantes Venezolanos</v>
      </c>
      <c r="Z571" t="str">
        <v>Asociación Misioneros de San Carlos Scalabrinianos</v>
      </c>
      <c r="AA571" t="str">
        <v>Asociacion Proteccion Poblacion Vulnerable</v>
      </c>
      <c r="AB571" t="str">
        <v>Asociación Quinta Ola</v>
      </c>
      <c r="AC571" t="str">
        <v>Asociación Salto Ángel</v>
      </c>
      <c r="AD571" t="str">
        <v>Asociación Venezuela en Ecuador AC</v>
      </c>
      <c r="AE571" t="str">
        <v>ASOVENAR</v>
      </c>
      <c r="AF571" t="str">
        <v>Associação Hermanitos</v>
      </c>
      <c r="AG571" t="str">
        <v>AVSI Foundation</v>
      </c>
      <c r="AH571" t="str">
        <v>Bethany Christian Services</v>
      </c>
      <c r="AI571" t="str">
        <v>Blumont</v>
      </c>
      <c r="AJ571" t="str">
        <v>CARE</v>
      </c>
      <c r="AK571" t="str">
        <v>Caritas Brazil</v>
      </c>
      <c r="AL571" t="str">
        <v>Caritas Ecuador</v>
      </c>
      <c r="AM571" t="str">
        <v>Caritas Germany</v>
      </c>
      <c r="AN571" t="str">
        <v>Caritas Manaus</v>
      </c>
      <c r="AO571" t="str">
        <v>Caritas Parana</v>
      </c>
      <c r="AP571" t="str">
        <v>Caritas Peru</v>
      </c>
      <c r="AQ571" t="str">
        <v>Caritas Rio de Janeiro</v>
      </c>
      <c r="AR571" t="str">
        <v>Caritas São Paulo</v>
      </c>
      <c r="AS571" t="str">
        <v>Caritas Switzerland</v>
      </c>
      <c r="AT571" t="str">
        <v>CCEFIRO Association</v>
      </c>
      <c r="AU571" t="str">
        <v>CEDRO</v>
      </c>
      <c r="AV571" t="str">
        <v>Center for Integrated Studies and Programs for Sustainable Development (CIEDS)</v>
      </c>
      <c r="AW571" t="str">
        <v>Center for Migration and Human Rights of the Diocese of Roraima (CMDH)</v>
      </c>
      <c r="AX571" t="str">
        <v>Centro de Atencion Psicosocial (CAPS)</v>
      </c>
      <c r="AY571" t="str">
        <v>CESAL</v>
      </c>
      <c r="AZ571" t="str">
        <v>CESVI-Cooperazione e Sviluppo</v>
      </c>
      <c r="BA571" t="str">
        <v>ChildFund International</v>
      </c>
      <c r="BB571" t="str">
        <v>CHS Alternativo</v>
      </c>
      <c r="BC571" t="str">
        <v>Churún Merú Association</v>
      </c>
      <c r="BD571" t="str">
        <v>Coalición por Venezuela</v>
      </c>
      <c r="BE571" t="str">
        <v>Colonia Foundation of Venezuelans in the Dominican Republic (FUNCOVERD)</v>
      </c>
      <c r="BF571" t="str">
        <v>COLVENZ</v>
      </c>
      <c r="BG571" t="str">
        <v>Compassiva</v>
      </c>
      <c r="BH571" t="str">
        <v>Consejo Interreligioso del Perú - Religiones por la Paz</v>
      </c>
      <c r="BI571" t="str">
        <v>Consorcio ONG OCIPI Y Capellanía Nacional OFICA</v>
      </c>
      <c r="BJ571" t="str">
        <v>COOPI - International Cooperation Foundation</v>
      </c>
      <c r="BK571" t="str">
        <v>Corporación Colectivo Sin Fronteras</v>
      </c>
      <c r="BL571" t="str">
        <v>CRISFE Foundation</v>
      </c>
      <c r="BM571" t="str">
        <v>Cuso International</v>
      </c>
      <c r="BN571" t="str">
        <v>Danielle’s Children Fund (DCF)</v>
      </c>
      <c r="BO571" t="str">
        <v>Danish Refugee Council (DRC)</v>
      </c>
      <c r="BP571" t="str">
        <v>Development Support Association - APOYAR</v>
      </c>
      <c r="BQ571" t="str">
        <v>Diakonie Katastrophenhilfe</v>
      </c>
      <c r="BR571" t="str">
        <v>Diálogo Diverso</v>
      </c>
      <c r="BS571" t="str">
        <v>Doctors of the World</v>
      </c>
      <c r="BT571" t="str">
        <v>Dominican Institute for Integrated Development</v>
      </c>
      <c r="BU571" t="str">
        <v>Duendes y Ángeles Vinotinto República Dominicana</v>
      </c>
      <c r="BV571" t="str">
        <v>Encuentros SJS (Servicio Jesuita de la Solidaridad)</v>
      </c>
      <c r="BW571" t="str">
        <v>Ending Violence Against Migrants</v>
      </c>
      <c r="BX571" t="str">
        <v>Equidad Foundation</v>
      </c>
      <c r="BY571" t="str">
        <v>Equilibrium CenDE</v>
      </c>
      <c r="BZ571" t="str">
        <v>Facultad de Psicología - Universidad de la República (UDELAR)</v>
      </c>
      <c r="CA571" t="str">
        <v>First International Emergency and Solidarités International</v>
      </c>
      <c r="CB571" t="str">
        <v>Fondo Ecuatoriano Populorum Progressio</v>
      </c>
      <c r="CC571" t="str">
        <v>Foro Salud Callao</v>
      </c>
      <c r="CD571" t="str">
        <v>Foundation for the Integration and Development of Latin America (FIDAL)</v>
      </c>
      <c r="CE571" t="str">
        <v>Foundation of the Americas (FUDELA)</v>
      </c>
      <c r="CF571" t="str">
        <v>Fraternity Without Borders</v>
      </c>
      <c r="CG571" t="str">
        <v>Fundación Brisas del Norte</v>
      </c>
      <c r="CH571" t="str">
        <v>Fundación Colombovenezolana Nueva Ilusión</v>
      </c>
      <c r="CI571" t="str">
        <v>Fundación Nakama's</v>
      </c>
      <c r="CJ571" t="str">
        <v>Fundación RadaBer</v>
      </c>
      <c r="CK571" t="str">
        <v>Fundación Scalabrini Bolivia</v>
      </c>
      <c r="CL571" t="str">
        <v>Fundacion Social Vivan los Niños</v>
      </c>
      <c r="CM571" t="str">
        <v>FUNVEAC</v>
      </c>
      <c r="CN571" t="str">
        <v>German Development Cooperation Agency GIZ</v>
      </c>
      <c r="CO571" t="str">
        <v>Globalizate Radio</v>
      </c>
      <c r="CP571" t="str">
        <v>GOAL</v>
      </c>
      <c r="CQ571" t="str">
        <v>Halü Bienestar Humano Foundation (HALU)</v>
      </c>
      <c r="CR571" t="str">
        <v>Heartland Alliance International (HAI)</v>
      </c>
      <c r="CS571" t="str">
        <v>HELVETAS Swiss Intercooperation</v>
      </c>
      <c r="CT571" t="str">
        <v>HIAS</v>
      </c>
      <c r="CU571" t="str">
        <v>Human Rights Defence Curaçao</v>
      </c>
      <c r="CV571" t="str">
        <v>Humanity &amp; Inclusion</v>
      </c>
      <c r="CW571" t="str">
        <v>Humans Analytic</v>
      </c>
      <c r="CX571" t="str">
        <v>Idas y Vueltas Association</v>
      </c>
      <c r="CY571" t="str">
        <v>iMMAP</v>
      </c>
      <c r="CZ571" t="str">
        <v>IMPACT Initiatives (REACH)</v>
      </c>
      <c r="DA571" t="str">
        <v>Inmigrante Feliz Association</v>
      </c>
      <c r="DB571" t="str">
        <v>Institute for Migration and Human Rights (IMDH)</v>
      </c>
      <c r="DC571" t="str">
        <v>Institute of Natural and Cultural Heritage (IPANC)</v>
      </c>
      <c r="DD571" t="str">
        <v>International Committee for the Development of People (CISP)</v>
      </c>
      <c r="DE571" t="str">
        <v>International Federation of the Red Cross (IFRC)</v>
      </c>
      <c r="DF571" t="str">
        <v>International Labour Organization (ILO)</v>
      </c>
      <c r="DG571" t="str">
        <v>International Medical Corps</v>
      </c>
      <c r="DH571" t="str">
        <v>International Organization for Migration (IOM)</v>
      </c>
      <c r="DI571" t="str">
        <v>International Rescue Committee (IRC)</v>
      </c>
      <c r="DJ571" t="str">
        <v>INTERSOS</v>
      </c>
      <c r="DK571" t="str">
        <v>Jesuit Migrant Service (JMS)</v>
      </c>
      <c r="DL571" t="str">
        <v>Jesuit Refugee Service (JRS)</v>
      </c>
      <c r="DM571" t="str">
        <v>Jesuit Service for Migrants and Refugees (JSMR)</v>
      </c>
      <c r="DN571" t="str">
        <v>Joint United Nations Programme on HIV/AIDS (UNAIDS)</v>
      </c>
      <c r="DO571" t="str">
        <v>Kimirina Coorporation</v>
      </c>
      <c r="DP571" t="str">
        <v>La Casita Hispanic Cultural Centre</v>
      </c>
      <c r="DQ571" t="str">
        <v>Latin American Network of Non-Governmental Organizations of Persons with Disabilities and their Families (RIADIS)</v>
      </c>
      <c r="DR571" t="str">
        <v>LGBT+ Movement Brazil</v>
      </c>
      <c r="DS571" t="str">
        <v>Living Water Community (LWC)</v>
      </c>
      <c r="DT571" t="str">
        <v>LLANOVENCOL</v>
      </c>
      <c r="DU571" t="str">
        <v>Lutheran World Federation</v>
      </c>
      <c r="DV571" t="str">
        <v>Lutheran World Relief</v>
      </c>
      <c r="DW571" t="str">
        <v>Malteser International</v>
      </c>
      <c r="DX571" t="str">
        <v>Mana Institute</v>
      </c>
      <c r="DY571" t="str">
        <v>Manos Veneguayas Association</v>
      </c>
      <c r="DZ571" t="str">
        <v>Más Igualdad Perú</v>
      </c>
      <c r="EA571" t="str">
        <v>MedGlobal</v>
      </c>
      <c r="EB571" t="str">
        <v>Medical Teams International</v>
      </c>
      <c r="EC571" t="str">
        <v>Mercy Corps</v>
      </c>
      <c r="ED571" t="str">
        <v>Migrant Service Center (CAM)</v>
      </c>
      <c r="EE571" t="str">
        <v>Migrants, Refugees and Argentine Social Entrepreneurs (MIRARES)</v>
      </c>
      <c r="EF571" t="str">
        <v>Mision Scalabriniana - Ecuador</v>
      </c>
      <c r="EG571" t="str">
        <v>Missão Paz</v>
      </c>
      <c r="EH571" t="str">
        <v>Museu A CASA</v>
      </c>
      <c r="EI571" t="str">
        <v>Norwegian Refugee Council (NRC)</v>
      </c>
      <c r="EJ571" t="str">
        <v>ONG Migrantes por el Maule</v>
      </c>
      <c r="EK571" t="str">
        <v>ONG Preemptive Love Coalition Colombia</v>
      </c>
      <c r="EL571" t="str">
        <v>Organización Transfomando Vidas</v>
      </c>
      <c r="EM571" t="str">
        <v>Organization of Ibero-American States for Education, Science and Culture (OEI)</v>
      </c>
      <c r="EN571" t="str">
        <v>OXFAM</v>
      </c>
      <c r="EO571" t="str">
        <v>Panamerican Development Foundation</v>
      </c>
      <c r="EP571" t="str">
        <v>Panamerican Health Organization/World Health Organization (PAHO/WHO)</v>
      </c>
      <c r="EQ571" t="str">
        <v>Pastoral of Human Mobility - Peruvian Episcopal Conference</v>
      </c>
      <c r="ER571" t="str">
        <v>Pastoral Service for Migrants National</v>
      </c>
      <c r="ES571" t="str">
        <v>Permanent Human Rights defense Committee (CDH)</v>
      </c>
      <c r="ET571" t="str">
        <v>Pirilampos Institute - Group of visits and voluntary actions in Roraima</v>
      </c>
      <c r="EU571" t="str">
        <v>Plan International</v>
      </c>
      <c r="EV571" t="str">
        <v>Population Program, Faculty of Social Sciences, University of the Republic</v>
      </c>
      <c r="EW571" t="str">
        <v>Profamilia Association</v>
      </c>
      <c r="EX571" t="str">
        <v>Red con Migrantes y Refugiados</v>
      </c>
      <c r="EY571" t="str">
        <v>Red Cross Colombia</v>
      </c>
      <c r="EZ571" t="str">
        <v>Red Cross Ecuador</v>
      </c>
      <c r="FA571" t="str">
        <v>Red Cross Peru</v>
      </c>
      <c r="FB571" t="str">
        <v>Red de Investigaciones en Derechos Humanos - CONICET (Consejo Nacional de Investigaciones Científicas y Técnicas)</v>
      </c>
      <c r="FC571" t="str">
        <v>RET International</v>
      </c>
      <c r="FD571" t="str">
        <v>Salú pa Tur Foundation</v>
      </c>
      <c r="FE571" t="str">
        <v>Salvation Army</v>
      </c>
      <c r="FF571" t="str">
        <v>Samaritan's Purse</v>
      </c>
      <c r="FG571" t="str">
        <v>Save the Children International (SCI)</v>
      </c>
      <c r="FH571" t="str">
        <v>Scalabrini Foundation Chile</v>
      </c>
      <c r="FI571" t="str">
        <v>Sección Peruana de Amnistía Internacional</v>
      </c>
      <c r="FJ571" t="str">
        <v>Serviço Pastoral dos Migrantes do Nordeste</v>
      </c>
      <c r="FK571" t="str">
        <v>Sesame Workshop</v>
      </c>
      <c r="FL571" t="str">
        <v>Si, Da Vida</v>
      </c>
      <c r="FM571" t="str">
        <v>Solidarity and Action Asociation</v>
      </c>
      <c r="FN571" t="str">
        <v>SOS Children's Villages</v>
      </c>
      <c r="FO571" t="str">
        <v>Tarabita Foundation</v>
      </c>
      <c r="FP571" t="str">
        <v>Tearfund</v>
      </c>
      <c r="FQ571" t="str">
        <v>TECHO</v>
      </c>
      <c r="FR571" t="str">
        <v>Terranueva Foundation</v>
      </c>
      <c r="FS571" t="str">
        <v>Terre des Hommes Suisse</v>
      </c>
      <c r="FT571" t="str">
        <v>The Israel Forum for International Humanitarian Aid (IsraAID)</v>
      </c>
      <c r="FU571" t="str">
        <v>Unión Venezolana en Perú</v>
      </c>
      <c r="FV571" t="str">
        <v>United Nations Children's Fund (UNICEF)</v>
      </c>
      <c r="FW571" t="str">
        <v>United Nations Development Programme (UNDP)</v>
      </c>
      <c r="FX571" t="str">
        <v>United Nations Educational, Scientific and Cultural Organization (UNESCO)</v>
      </c>
      <c r="FY571" t="str">
        <v>United Nations Entity for Gender Equality and the Empowerment of Women (UNWOMEN)</v>
      </c>
      <c r="FZ571" t="str">
        <v>United Nations Food and Agricultural Organization (FAO)</v>
      </c>
      <c r="GA571" t="str">
        <v>United Nations High Commissioner for Refugees (UNHCR)</v>
      </c>
      <c r="GB571" t="str">
        <v>United Nations Office of the High Commissioner for Human Rights (OHCHR)</v>
      </c>
      <c r="GC571" t="str">
        <v>United Nations Office on Drugs and Crime (UNODC)</v>
      </c>
      <c r="GD571" t="str">
        <v>United Nations Population Fund (UNFPA)</v>
      </c>
      <c r="GE571" t="str">
        <v>United Nations Programme for Human Settlements (UN Habitat)</v>
      </c>
      <c r="GF571" t="str">
        <v>Vale da Benção Educational and Charitable Association (AEBVB)</v>
      </c>
      <c r="GG571" t="str">
        <v>VenAruba Solidaria</v>
      </c>
      <c r="GH571" t="str">
        <v>Venex Curacao Foundation</v>
      </c>
      <c r="GI571" t="str">
        <v>Venezolanos en Barranquilla</v>
      </c>
      <c r="GJ571" t="str">
        <v>Venezolanos en San Cristóbal</v>
      </c>
      <c r="GK571" t="str">
        <v>Venezuelan Emigrant Foundation (FEV)</v>
      </c>
      <c r="GL571" t="str">
        <v>Vicaría de Pastoral Social Caritas</v>
      </c>
      <c r="GM571" t="str">
        <v>Voices GY</v>
      </c>
      <c r="GN571" t="str">
        <v>We World GVC</v>
      </c>
      <c r="GO571" t="str">
        <v>World Council of Credit Unions</v>
      </c>
      <c r="GP571" t="str">
        <v>World Food Programme (WFP)</v>
      </c>
      <c r="GQ571" t="str">
        <v>World Vision</v>
      </c>
      <c r="GR571" t="str">
        <v>ZOA</v>
      </c>
    </row>
    <row r="572" spans="8:200" x14ac:dyDescent="0.3">
      <c r="H572" t="str" cm="1">
        <f t="array" ref="H572:GR572">TRANSPOSE(_xlfn._xlws.SORT(_xlfn._xlws.FILTER(Table3[Name],ISNUMBER(SEARCH(' Activity Sheet'!D626,Table3[Name])),"Not found"),,1))</f>
        <v>.New Organisation</v>
      </c>
      <c r="I572" t="str">
        <v>ABV - Association of Good with Life</v>
      </c>
      <c r="J572" t="str">
        <v>ACAPS</v>
      </c>
      <c r="K572" t="str">
        <v>Acción y Desarrollo</v>
      </c>
      <c r="L572" t="str">
        <v>ACTED</v>
      </c>
      <c r="M572" t="str">
        <v>Action against Hunger</v>
      </c>
      <c r="N572" t="str">
        <v>ActionAid</v>
      </c>
      <c r="O572" t="str">
        <v>Adventist Development and Relief Agency (ADRA)</v>
      </c>
      <c r="P572" t="str">
        <v>Alas de Colibrí Foundation</v>
      </c>
      <c r="Q572" t="str">
        <v>Alianza por la Solidaridad</v>
      </c>
      <c r="R572" t="str">
        <v>Alianza por Venezuela</v>
      </c>
      <c r="S572" t="str">
        <v>Americares Foundation</v>
      </c>
      <c r="T572" t="str">
        <v>Argentine Commission for Refugees and Migrants (CAREF)</v>
      </c>
      <c r="U572" t="str">
        <v>Asociación Aves</v>
      </c>
      <c r="V572" t="str">
        <v>Asociación de Jubilados y Pensionados Venezolanos en Argentina</v>
      </c>
      <c r="W572" t="str">
        <v>Asociación de Venezolanos en Eloy Alfaro</v>
      </c>
      <c r="X572" t="str">
        <v>Asociación Fundación contra el Hambre Perú</v>
      </c>
      <c r="Y572" t="str">
        <v>Asociación Migrantes Venezolanos</v>
      </c>
      <c r="Z572" t="str">
        <v>Asociación Misioneros de San Carlos Scalabrinianos</v>
      </c>
      <c r="AA572" t="str">
        <v>Asociacion Proteccion Poblacion Vulnerable</v>
      </c>
      <c r="AB572" t="str">
        <v>Asociación Quinta Ola</v>
      </c>
      <c r="AC572" t="str">
        <v>Asociación Salto Ángel</v>
      </c>
      <c r="AD572" t="str">
        <v>Asociación Venezuela en Ecuador AC</v>
      </c>
      <c r="AE572" t="str">
        <v>ASOVENAR</v>
      </c>
      <c r="AF572" t="str">
        <v>Associação Hermanitos</v>
      </c>
      <c r="AG572" t="str">
        <v>AVSI Foundation</v>
      </c>
      <c r="AH572" t="str">
        <v>Bethany Christian Services</v>
      </c>
      <c r="AI572" t="str">
        <v>Blumont</v>
      </c>
      <c r="AJ572" t="str">
        <v>CARE</v>
      </c>
      <c r="AK572" t="str">
        <v>Caritas Brazil</v>
      </c>
      <c r="AL572" t="str">
        <v>Caritas Ecuador</v>
      </c>
      <c r="AM572" t="str">
        <v>Caritas Germany</v>
      </c>
      <c r="AN572" t="str">
        <v>Caritas Manaus</v>
      </c>
      <c r="AO572" t="str">
        <v>Caritas Parana</v>
      </c>
      <c r="AP572" t="str">
        <v>Caritas Peru</v>
      </c>
      <c r="AQ572" t="str">
        <v>Caritas Rio de Janeiro</v>
      </c>
      <c r="AR572" t="str">
        <v>Caritas São Paulo</v>
      </c>
      <c r="AS572" t="str">
        <v>Caritas Switzerland</v>
      </c>
      <c r="AT572" t="str">
        <v>CCEFIRO Association</v>
      </c>
      <c r="AU572" t="str">
        <v>CEDRO</v>
      </c>
      <c r="AV572" t="str">
        <v>Center for Integrated Studies and Programs for Sustainable Development (CIEDS)</v>
      </c>
      <c r="AW572" t="str">
        <v>Center for Migration and Human Rights of the Diocese of Roraima (CMDH)</v>
      </c>
      <c r="AX572" t="str">
        <v>Centro de Atencion Psicosocial (CAPS)</v>
      </c>
      <c r="AY572" t="str">
        <v>CESAL</v>
      </c>
      <c r="AZ572" t="str">
        <v>CESVI-Cooperazione e Sviluppo</v>
      </c>
      <c r="BA572" t="str">
        <v>ChildFund International</v>
      </c>
      <c r="BB572" t="str">
        <v>CHS Alternativo</v>
      </c>
      <c r="BC572" t="str">
        <v>Churún Merú Association</v>
      </c>
      <c r="BD572" t="str">
        <v>Coalición por Venezuela</v>
      </c>
      <c r="BE572" t="str">
        <v>Colonia Foundation of Venezuelans in the Dominican Republic (FUNCOVERD)</v>
      </c>
      <c r="BF572" t="str">
        <v>COLVENZ</v>
      </c>
      <c r="BG572" t="str">
        <v>Compassiva</v>
      </c>
      <c r="BH572" t="str">
        <v>Consejo Interreligioso del Perú - Religiones por la Paz</v>
      </c>
      <c r="BI572" t="str">
        <v>Consorcio ONG OCIPI Y Capellanía Nacional OFICA</v>
      </c>
      <c r="BJ572" t="str">
        <v>COOPI - International Cooperation Foundation</v>
      </c>
      <c r="BK572" t="str">
        <v>Corporación Colectivo Sin Fronteras</v>
      </c>
      <c r="BL572" t="str">
        <v>CRISFE Foundation</v>
      </c>
      <c r="BM572" t="str">
        <v>Cuso International</v>
      </c>
      <c r="BN572" t="str">
        <v>Danielle’s Children Fund (DCF)</v>
      </c>
      <c r="BO572" t="str">
        <v>Danish Refugee Council (DRC)</v>
      </c>
      <c r="BP572" t="str">
        <v>Development Support Association - APOYAR</v>
      </c>
      <c r="BQ572" t="str">
        <v>Diakonie Katastrophenhilfe</v>
      </c>
      <c r="BR572" t="str">
        <v>Diálogo Diverso</v>
      </c>
      <c r="BS572" t="str">
        <v>Doctors of the World</v>
      </c>
      <c r="BT572" t="str">
        <v>Dominican Institute for Integrated Development</v>
      </c>
      <c r="BU572" t="str">
        <v>Duendes y Ángeles Vinotinto República Dominicana</v>
      </c>
      <c r="BV572" t="str">
        <v>Encuentros SJS (Servicio Jesuita de la Solidaridad)</v>
      </c>
      <c r="BW572" t="str">
        <v>Ending Violence Against Migrants</v>
      </c>
      <c r="BX572" t="str">
        <v>Equidad Foundation</v>
      </c>
      <c r="BY572" t="str">
        <v>Equilibrium CenDE</v>
      </c>
      <c r="BZ572" t="str">
        <v>Facultad de Psicología - Universidad de la República (UDELAR)</v>
      </c>
      <c r="CA572" t="str">
        <v>First International Emergency and Solidarités International</v>
      </c>
      <c r="CB572" t="str">
        <v>Fondo Ecuatoriano Populorum Progressio</v>
      </c>
      <c r="CC572" t="str">
        <v>Foro Salud Callao</v>
      </c>
      <c r="CD572" t="str">
        <v>Foundation for the Integration and Development of Latin America (FIDAL)</v>
      </c>
      <c r="CE572" t="str">
        <v>Foundation of the Americas (FUDELA)</v>
      </c>
      <c r="CF572" t="str">
        <v>Fraternity Without Borders</v>
      </c>
      <c r="CG572" t="str">
        <v>Fundación Brisas del Norte</v>
      </c>
      <c r="CH572" t="str">
        <v>Fundación Colombovenezolana Nueva Ilusión</v>
      </c>
      <c r="CI572" t="str">
        <v>Fundación Nakama's</v>
      </c>
      <c r="CJ572" t="str">
        <v>Fundación RadaBer</v>
      </c>
      <c r="CK572" t="str">
        <v>Fundación Scalabrini Bolivia</v>
      </c>
      <c r="CL572" t="str">
        <v>Fundacion Social Vivan los Niños</v>
      </c>
      <c r="CM572" t="str">
        <v>FUNVEAC</v>
      </c>
      <c r="CN572" t="str">
        <v>German Development Cooperation Agency GIZ</v>
      </c>
      <c r="CO572" t="str">
        <v>Globalizate Radio</v>
      </c>
      <c r="CP572" t="str">
        <v>GOAL</v>
      </c>
      <c r="CQ572" t="str">
        <v>Halü Bienestar Humano Foundation (HALU)</v>
      </c>
      <c r="CR572" t="str">
        <v>Heartland Alliance International (HAI)</v>
      </c>
      <c r="CS572" t="str">
        <v>HELVETAS Swiss Intercooperation</v>
      </c>
      <c r="CT572" t="str">
        <v>HIAS</v>
      </c>
      <c r="CU572" t="str">
        <v>Human Rights Defence Curaçao</v>
      </c>
      <c r="CV572" t="str">
        <v>Humanity &amp; Inclusion</v>
      </c>
      <c r="CW572" t="str">
        <v>Humans Analytic</v>
      </c>
      <c r="CX572" t="str">
        <v>Idas y Vueltas Association</v>
      </c>
      <c r="CY572" t="str">
        <v>iMMAP</v>
      </c>
      <c r="CZ572" t="str">
        <v>IMPACT Initiatives (REACH)</v>
      </c>
      <c r="DA572" t="str">
        <v>Inmigrante Feliz Association</v>
      </c>
      <c r="DB572" t="str">
        <v>Institute for Migration and Human Rights (IMDH)</v>
      </c>
      <c r="DC572" t="str">
        <v>Institute of Natural and Cultural Heritage (IPANC)</v>
      </c>
      <c r="DD572" t="str">
        <v>International Committee for the Development of People (CISP)</v>
      </c>
      <c r="DE572" t="str">
        <v>International Federation of the Red Cross (IFRC)</v>
      </c>
      <c r="DF572" t="str">
        <v>International Labour Organization (ILO)</v>
      </c>
      <c r="DG572" t="str">
        <v>International Medical Corps</v>
      </c>
      <c r="DH572" t="str">
        <v>International Organization for Migration (IOM)</v>
      </c>
      <c r="DI572" t="str">
        <v>International Rescue Committee (IRC)</v>
      </c>
      <c r="DJ572" t="str">
        <v>INTERSOS</v>
      </c>
      <c r="DK572" t="str">
        <v>Jesuit Migrant Service (JMS)</v>
      </c>
      <c r="DL572" t="str">
        <v>Jesuit Refugee Service (JRS)</v>
      </c>
      <c r="DM572" t="str">
        <v>Jesuit Service for Migrants and Refugees (JSMR)</v>
      </c>
      <c r="DN572" t="str">
        <v>Joint United Nations Programme on HIV/AIDS (UNAIDS)</v>
      </c>
      <c r="DO572" t="str">
        <v>Kimirina Coorporation</v>
      </c>
      <c r="DP572" t="str">
        <v>La Casita Hispanic Cultural Centre</v>
      </c>
      <c r="DQ572" t="str">
        <v>Latin American Network of Non-Governmental Organizations of Persons with Disabilities and their Families (RIADIS)</v>
      </c>
      <c r="DR572" t="str">
        <v>LGBT+ Movement Brazil</v>
      </c>
      <c r="DS572" t="str">
        <v>Living Water Community (LWC)</v>
      </c>
      <c r="DT572" t="str">
        <v>LLANOVENCOL</v>
      </c>
      <c r="DU572" t="str">
        <v>Lutheran World Federation</v>
      </c>
      <c r="DV572" t="str">
        <v>Lutheran World Relief</v>
      </c>
      <c r="DW572" t="str">
        <v>Malteser International</v>
      </c>
      <c r="DX572" t="str">
        <v>Mana Institute</v>
      </c>
      <c r="DY572" t="str">
        <v>Manos Veneguayas Association</v>
      </c>
      <c r="DZ572" t="str">
        <v>Más Igualdad Perú</v>
      </c>
      <c r="EA572" t="str">
        <v>MedGlobal</v>
      </c>
      <c r="EB572" t="str">
        <v>Medical Teams International</v>
      </c>
      <c r="EC572" t="str">
        <v>Mercy Corps</v>
      </c>
      <c r="ED572" t="str">
        <v>Migrant Service Center (CAM)</v>
      </c>
      <c r="EE572" t="str">
        <v>Migrants, Refugees and Argentine Social Entrepreneurs (MIRARES)</v>
      </c>
      <c r="EF572" t="str">
        <v>Mision Scalabriniana - Ecuador</v>
      </c>
      <c r="EG572" t="str">
        <v>Missão Paz</v>
      </c>
      <c r="EH572" t="str">
        <v>Museu A CASA</v>
      </c>
      <c r="EI572" t="str">
        <v>Norwegian Refugee Council (NRC)</v>
      </c>
      <c r="EJ572" t="str">
        <v>ONG Migrantes por el Maule</v>
      </c>
      <c r="EK572" t="str">
        <v>ONG Preemptive Love Coalition Colombia</v>
      </c>
      <c r="EL572" t="str">
        <v>Organización Transfomando Vidas</v>
      </c>
      <c r="EM572" t="str">
        <v>Organization of Ibero-American States for Education, Science and Culture (OEI)</v>
      </c>
      <c r="EN572" t="str">
        <v>OXFAM</v>
      </c>
      <c r="EO572" t="str">
        <v>Panamerican Development Foundation</v>
      </c>
      <c r="EP572" t="str">
        <v>Panamerican Health Organization/World Health Organization (PAHO/WHO)</v>
      </c>
      <c r="EQ572" t="str">
        <v>Pastoral of Human Mobility - Peruvian Episcopal Conference</v>
      </c>
      <c r="ER572" t="str">
        <v>Pastoral Service for Migrants National</v>
      </c>
      <c r="ES572" t="str">
        <v>Permanent Human Rights defense Committee (CDH)</v>
      </c>
      <c r="ET572" t="str">
        <v>Pirilampos Institute - Group of visits and voluntary actions in Roraima</v>
      </c>
      <c r="EU572" t="str">
        <v>Plan International</v>
      </c>
      <c r="EV572" t="str">
        <v>Population Program, Faculty of Social Sciences, University of the Republic</v>
      </c>
      <c r="EW572" t="str">
        <v>Profamilia Association</v>
      </c>
      <c r="EX572" t="str">
        <v>Red con Migrantes y Refugiados</v>
      </c>
      <c r="EY572" t="str">
        <v>Red Cross Colombia</v>
      </c>
      <c r="EZ572" t="str">
        <v>Red Cross Ecuador</v>
      </c>
      <c r="FA572" t="str">
        <v>Red Cross Peru</v>
      </c>
      <c r="FB572" t="str">
        <v>Red de Investigaciones en Derechos Humanos - CONICET (Consejo Nacional de Investigaciones Científicas y Técnicas)</v>
      </c>
      <c r="FC572" t="str">
        <v>RET International</v>
      </c>
      <c r="FD572" t="str">
        <v>Salú pa Tur Foundation</v>
      </c>
      <c r="FE572" t="str">
        <v>Salvation Army</v>
      </c>
      <c r="FF572" t="str">
        <v>Samaritan's Purse</v>
      </c>
      <c r="FG572" t="str">
        <v>Save the Children International (SCI)</v>
      </c>
      <c r="FH572" t="str">
        <v>Scalabrini Foundation Chile</v>
      </c>
      <c r="FI572" t="str">
        <v>Sección Peruana de Amnistía Internacional</v>
      </c>
      <c r="FJ572" t="str">
        <v>Serviço Pastoral dos Migrantes do Nordeste</v>
      </c>
      <c r="FK572" t="str">
        <v>Sesame Workshop</v>
      </c>
      <c r="FL572" t="str">
        <v>Si, Da Vida</v>
      </c>
      <c r="FM572" t="str">
        <v>Solidarity and Action Asociation</v>
      </c>
      <c r="FN572" t="str">
        <v>SOS Children's Villages</v>
      </c>
      <c r="FO572" t="str">
        <v>Tarabita Foundation</v>
      </c>
      <c r="FP572" t="str">
        <v>Tearfund</v>
      </c>
      <c r="FQ572" t="str">
        <v>TECHO</v>
      </c>
      <c r="FR572" t="str">
        <v>Terranueva Foundation</v>
      </c>
      <c r="FS572" t="str">
        <v>Terre des Hommes Suisse</v>
      </c>
      <c r="FT572" t="str">
        <v>The Israel Forum for International Humanitarian Aid (IsraAID)</v>
      </c>
      <c r="FU572" t="str">
        <v>Unión Venezolana en Perú</v>
      </c>
      <c r="FV572" t="str">
        <v>United Nations Children's Fund (UNICEF)</v>
      </c>
      <c r="FW572" t="str">
        <v>United Nations Development Programme (UNDP)</v>
      </c>
      <c r="FX572" t="str">
        <v>United Nations Educational, Scientific and Cultural Organization (UNESCO)</v>
      </c>
      <c r="FY572" t="str">
        <v>United Nations Entity for Gender Equality and the Empowerment of Women (UNWOMEN)</v>
      </c>
      <c r="FZ572" t="str">
        <v>United Nations Food and Agricultural Organization (FAO)</v>
      </c>
      <c r="GA572" t="str">
        <v>United Nations High Commissioner for Refugees (UNHCR)</v>
      </c>
      <c r="GB572" t="str">
        <v>United Nations Office of the High Commissioner for Human Rights (OHCHR)</v>
      </c>
      <c r="GC572" t="str">
        <v>United Nations Office on Drugs and Crime (UNODC)</v>
      </c>
      <c r="GD572" t="str">
        <v>United Nations Population Fund (UNFPA)</v>
      </c>
      <c r="GE572" t="str">
        <v>United Nations Programme for Human Settlements (UN Habitat)</v>
      </c>
      <c r="GF572" t="str">
        <v>Vale da Benção Educational and Charitable Association (AEBVB)</v>
      </c>
      <c r="GG572" t="str">
        <v>VenAruba Solidaria</v>
      </c>
      <c r="GH572" t="str">
        <v>Venex Curacao Foundation</v>
      </c>
      <c r="GI572" t="str">
        <v>Venezolanos en Barranquilla</v>
      </c>
      <c r="GJ572" t="str">
        <v>Venezolanos en San Cristóbal</v>
      </c>
      <c r="GK572" t="str">
        <v>Venezuelan Emigrant Foundation (FEV)</v>
      </c>
      <c r="GL572" t="str">
        <v>Vicaría de Pastoral Social Caritas</v>
      </c>
      <c r="GM572" t="str">
        <v>Voices GY</v>
      </c>
      <c r="GN572" t="str">
        <v>We World GVC</v>
      </c>
      <c r="GO572" t="str">
        <v>World Council of Credit Unions</v>
      </c>
      <c r="GP572" t="str">
        <v>World Food Programme (WFP)</v>
      </c>
      <c r="GQ572" t="str">
        <v>World Vision</v>
      </c>
      <c r="GR572" t="str">
        <v>ZOA</v>
      </c>
    </row>
    <row r="573" spans="8:200" x14ac:dyDescent="0.3">
      <c r="H573" t="str" cm="1">
        <f t="array" ref="H573:GR573">TRANSPOSE(_xlfn._xlws.SORT(_xlfn._xlws.FILTER(Table3[Name],ISNUMBER(SEARCH(' Activity Sheet'!D627,Table3[Name])),"Not found"),,1))</f>
        <v>.New Organisation</v>
      </c>
      <c r="I573" t="str">
        <v>ABV - Association of Good with Life</v>
      </c>
      <c r="J573" t="str">
        <v>ACAPS</v>
      </c>
      <c r="K573" t="str">
        <v>Acción y Desarrollo</v>
      </c>
      <c r="L573" t="str">
        <v>ACTED</v>
      </c>
      <c r="M573" t="str">
        <v>Action against Hunger</v>
      </c>
      <c r="N573" t="str">
        <v>ActionAid</v>
      </c>
      <c r="O573" t="str">
        <v>Adventist Development and Relief Agency (ADRA)</v>
      </c>
      <c r="P573" t="str">
        <v>Alas de Colibrí Foundation</v>
      </c>
      <c r="Q573" t="str">
        <v>Alianza por la Solidaridad</v>
      </c>
      <c r="R573" t="str">
        <v>Alianza por Venezuela</v>
      </c>
      <c r="S573" t="str">
        <v>Americares Foundation</v>
      </c>
      <c r="T573" t="str">
        <v>Argentine Commission for Refugees and Migrants (CAREF)</v>
      </c>
      <c r="U573" t="str">
        <v>Asociación Aves</v>
      </c>
      <c r="V573" t="str">
        <v>Asociación de Jubilados y Pensionados Venezolanos en Argentina</v>
      </c>
      <c r="W573" t="str">
        <v>Asociación de Venezolanos en Eloy Alfaro</v>
      </c>
      <c r="X573" t="str">
        <v>Asociación Fundación contra el Hambre Perú</v>
      </c>
      <c r="Y573" t="str">
        <v>Asociación Migrantes Venezolanos</v>
      </c>
      <c r="Z573" t="str">
        <v>Asociación Misioneros de San Carlos Scalabrinianos</v>
      </c>
      <c r="AA573" t="str">
        <v>Asociacion Proteccion Poblacion Vulnerable</v>
      </c>
      <c r="AB573" t="str">
        <v>Asociación Quinta Ola</v>
      </c>
      <c r="AC573" t="str">
        <v>Asociación Salto Ángel</v>
      </c>
      <c r="AD573" t="str">
        <v>Asociación Venezuela en Ecuador AC</v>
      </c>
      <c r="AE573" t="str">
        <v>ASOVENAR</v>
      </c>
      <c r="AF573" t="str">
        <v>Associação Hermanitos</v>
      </c>
      <c r="AG573" t="str">
        <v>AVSI Foundation</v>
      </c>
      <c r="AH573" t="str">
        <v>Bethany Christian Services</v>
      </c>
      <c r="AI573" t="str">
        <v>Blumont</v>
      </c>
      <c r="AJ573" t="str">
        <v>CARE</v>
      </c>
      <c r="AK573" t="str">
        <v>Caritas Brazil</v>
      </c>
      <c r="AL573" t="str">
        <v>Caritas Ecuador</v>
      </c>
      <c r="AM573" t="str">
        <v>Caritas Germany</v>
      </c>
      <c r="AN573" t="str">
        <v>Caritas Manaus</v>
      </c>
      <c r="AO573" t="str">
        <v>Caritas Parana</v>
      </c>
      <c r="AP573" t="str">
        <v>Caritas Peru</v>
      </c>
      <c r="AQ573" t="str">
        <v>Caritas Rio de Janeiro</v>
      </c>
      <c r="AR573" t="str">
        <v>Caritas São Paulo</v>
      </c>
      <c r="AS573" t="str">
        <v>Caritas Switzerland</v>
      </c>
      <c r="AT573" t="str">
        <v>CCEFIRO Association</v>
      </c>
      <c r="AU573" t="str">
        <v>CEDRO</v>
      </c>
      <c r="AV573" t="str">
        <v>Center for Integrated Studies and Programs for Sustainable Development (CIEDS)</v>
      </c>
      <c r="AW573" t="str">
        <v>Center for Migration and Human Rights of the Diocese of Roraima (CMDH)</v>
      </c>
      <c r="AX573" t="str">
        <v>Centro de Atencion Psicosocial (CAPS)</v>
      </c>
      <c r="AY573" t="str">
        <v>CESAL</v>
      </c>
      <c r="AZ573" t="str">
        <v>CESVI-Cooperazione e Sviluppo</v>
      </c>
      <c r="BA573" t="str">
        <v>ChildFund International</v>
      </c>
      <c r="BB573" t="str">
        <v>CHS Alternativo</v>
      </c>
      <c r="BC573" t="str">
        <v>Churún Merú Association</v>
      </c>
      <c r="BD573" t="str">
        <v>Coalición por Venezuela</v>
      </c>
      <c r="BE573" t="str">
        <v>Colonia Foundation of Venezuelans in the Dominican Republic (FUNCOVERD)</v>
      </c>
      <c r="BF573" t="str">
        <v>COLVENZ</v>
      </c>
      <c r="BG573" t="str">
        <v>Compassiva</v>
      </c>
      <c r="BH573" t="str">
        <v>Consejo Interreligioso del Perú - Religiones por la Paz</v>
      </c>
      <c r="BI573" t="str">
        <v>Consorcio ONG OCIPI Y Capellanía Nacional OFICA</v>
      </c>
      <c r="BJ573" t="str">
        <v>COOPI - International Cooperation Foundation</v>
      </c>
      <c r="BK573" t="str">
        <v>Corporación Colectivo Sin Fronteras</v>
      </c>
      <c r="BL573" t="str">
        <v>CRISFE Foundation</v>
      </c>
      <c r="BM573" t="str">
        <v>Cuso International</v>
      </c>
      <c r="BN573" t="str">
        <v>Danielle’s Children Fund (DCF)</v>
      </c>
      <c r="BO573" t="str">
        <v>Danish Refugee Council (DRC)</v>
      </c>
      <c r="BP573" t="str">
        <v>Development Support Association - APOYAR</v>
      </c>
      <c r="BQ573" t="str">
        <v>Diakonie Katastrophenhilfe</v>
      </c>
      <c r="BR573" t="str">
        <v>Diálogo Diverso</v>
      </c>
      <c r="BS573" t="str">
        <v>Doctors of the World</v>
      </c>
      <c r="BT573" t="str">
        <v>Dominican Institute for Integrated Development</v>
      </c>
      <c r="BU573" t="str">
        <v>Duendes y Ángeles Vinotinto República Dominicana</v>
      </c>
      <c r="BV573" t="str">
        <v>Encuentros SJS (Servicio Jesuita de la Solidaridad)</v>
      </c>
      <c r="BW573" t="str">
        <v>Ending Violence Against Migrants</v>
      </c>
      <c r="BX573" t="str">
        <v>Equidad Foundation</v>
      </c>
      <c r="BY573" t="str">
        <v>Equilibrium CenDE</v>
      </c>
      <c r="BZ573" t="str">
        <v>Facultad de Psicología - Universidad de la República (UDELAR)</v>
      </c>
      <c r="CA573" t="str">
        <v>First International Emergency and Solidarités International</v>
      </c>
      <c r="CB573" t="str">
        <v>Fondo Ecuatoriano Populorum Progressio</v>
      </c>
      <c r="CC573" t="str">
        <v>Foro Salud Callao</v>
      </c>
      <c r="CD573" t="str">
        <v>Foundation for the Integration and Development of Latin America (FIDAL)</v>
      </c>
      <c r="CE573" t="str">
        <v>Foundation of the Americas (FUDELA)</v>
      </c>
      <c r="CF573" t="str">
        <v>Fraternity Without Borders</v>
      </c>
      <c r="CG573" t="str">
        <v>Fundación Brisas del Norte</v>
      </c>
      <c r="CH573" t="str">
        <v>Fundación Colombovenezolana Nueva Ilusión</v>
      </c>
      <c r="CI573" t="str">
        <v>Fundación Nakama's</v>
      </c>
      <c r="CJ573" t="str">
        <v>Fundación RadaBer</v>
      </c>
      <c r="CK573" t="str">
        <v>Fundación Scalabrini Bolivia</v>
      </c>
      <c r="CL573" t="str">
        <v>Fundacion Social Vivan los Niños</v>
      </c>
      <c r="CM573" t="str">
        <v>FUNVEAC</v>
      </c>
      <c r="CN573" t="str">
        <v>German Development Cooperation Agency GIZ</v>
      </c>
      <c r="CO573" t="str">
        <v>Globalizate Radio</v>
      </c>
      <c r="CP573" t="str">
        <v>GOAL</v>
      </c>
      <c r="CQ573" t="str">
        <v>Halü Bienestar Humano Foundation (HALU)</v>
      </c>
      <c r="CR573" t="str">
        <v>Heartland Alliance International (HAI)</v>
      </c>
      <c r="CS573" t="str">
        <v>HELVETAS Swiss Intercooperation</v>
      </c>
      <c r="CT573" t="str">
        <v>HIAS</v>
      </c>
      <c r="CU573" t="str">
        <v>Human Rights Defence Curaçao</v>
      </c>
      <c r="CV573" t="str">
        <v>Humanity &amp; Inclusion</v>
      </c>
      <c r="CW573" t="str">
        <v>Humans Analytic</v>
      </c>
      <c r="CX573" t="str">
        <v>Idas y Vueltas Association</v>
      </c>
      <c r="CY573" t="str">
        <v>iMMAP</v>
      </c>
      <c r="CZ573" t="str">
        <v>IMPACT Initiatives (REACH)</v>
      </c>
      <c r="DA573" t="str">
        <v>Inmigrante Feliz Association</v>
      </c>
      <c r="DB573" t="str">
        <v>Institute for Migration and Human Rights (IMDH)</v>
      </c>
      <c r="DC573" t="str">
        <v>Institute of Natural and Cultural Heritage (IPANC)</v>
      </c>
      <c r="DD573" t="str">
        <v>International Committee for the Development of People (CISP)</v>
      </c>
      <c r="DE573" t="str">
        <v>International Federation of the Red Cross (IFRC)</v>
      </c>
      <c r="DF573" t="str">
        <v>International Labour Organization (ILO)</v>
      </c>
      <c r="DG573" t="str">
        <v>International Medical Corps</v>
      </c>
      <c r="DH573" t="str">
        <v>International Organization for Migration (IOM)</v>
      </c>
      <c r="DI573" t="str">
        <v>International Rescue Committee (IRC)</v>
      </c>
      <c r="DJ573" t="str">
        <v>INTERSOS</v>
      </c>
      <c r="DK573" t="str">
        <v>Jesuit Migrant Service (JMS)</v>
      </c>
      <c r="DL573" t="str">
        <v>Jesuit Refugee Service (JRS)</v>
      </c>
      <c r="DM573" t="str">
        <v>Jesuit Service for Migrants and Refugees (JSMR)</v>
      </c>
      <c r="DN573" t="str">
        <v>Joint United Nations Programme on HIV/AIDS (UNAIDS)</v>
      </c>
      <c r="DO573" t="str">
        <v>Kimirina Coorporation</v>
      </c>
      <c r="DP573" t="str">
        <v>La Casita Hispanic Cultural Centre</v>
      </c>
      <c r="DQ573" t="str">
        <v>Latin American Network of Non-Governmental Organizations of Persons with Disabilities and their Families (RIADIS)</v>
      </c>
      <c r="DR573" t="str">
        <v>LGBT+ Movement Brazil</v>
      </c>
      <c r="DS573" t="str">
        <v>Living Water Community (LWC)</v>
      </c>
      <c r="DT573" t="str">
        <v>LLANOVENCOL</v>
      </c>
      <c r="DU573" t="str">
        <v>Lutheran World Federation</v>
      </c>
      <c r="DV573" t="str">
        <v>Lutheran World Relief</v>
      </c>
      <c r="DW573" t="str">
        <v>Malteser International</v>
      </c>
      <c r="DX573" t="str">
        <v>Mana Institute</v>
      </c>
      <c r="DY573" t="str">
        <v>Manos Veneguayas Association</v>
      </c>
      <c r="DZ573" t="str">
        <v>Más Igualdad Perú</v>
      </c>
      <c r="EA573" t="str">
        <v>MedGlobal</v>
      </c>
      <c r="EB573" t="str">
        <v>Medical Teams International</v>
      </c>
      <c r="EC573" t="str">
        <v>Mercy Corps</v>
      </c>
      <c r="ED573" t="str">
        <v>Migrant Service Center (CAM)</v>
      </c>
      <c r="EE573" t="str">
        <v>Migrants, Refugees and Argentine Social Entrepreneurs (MIRARES)</v>
      </c>
      <c r="EF573" t="str">
        <v>Mision Scalabriniana - Ecuador</v>
      </c>
      <c r="EG573" t="str">
        <v>Missão Paz</v>
      </c>
      <c r="EH573" t="str">
        <v>Museu A CASA</v>
      </c>
      <c r="EI573" t="str">
        <v>Norwegian Refugee Council (NRC)</v>
      </c>
      <c r="EJ573" t="str">
        <v>ONG Migrantes por el Maule</v>
      </c>
      <c r="EK573" t="str">
        <v>ONG Preemptive Love Coalition Colombia</v>
      </c>
      <c r="EL573" t="str">
        <v>Organización Transfomando Vidas</v>
      </c>
      <c r="EM573" t="str">
        <v>Organization of Ibero-American States for Education, Science and Culture (OEI)</v>
      </c>
      <c r="EN573" t="str">
        <v>OXFAM</v>
      </c>
      <c r="EO573" t="str">
        <v>Panamerican Development Foundation</v>
      </c>
      <c r="EP573" t="str">
        <v>Panamerican Health Organization/World Health Organization (PAHO/WHO)</v>
      </c>
      <c r="EQ573" t="str">
        <v>Pastoral of Human Mobility - Peruvian Episcopal Conference</v>
      </c>
      <c r="ER573" t="str">
        <v>Pastoral Service for Migrants National</v>
      </c>
      <c r="ES573" t="str">
        <v>Permanent Human Rights defense Committee (CDH)</v>
      </c>
      <c r="ET573" t="str">
        <v>Pirilampos Institute - Group of visits and voluntary actions in Roraima</v>
      </c>
      <c r="EU573" t="str">
        <v>Plan International</v>
      </c>
      <c r="EV573" t="str">
        <v>Population Program, Faculty of Social Sciences, University of the Republic</v>
      </c>
      <c r="EW573" t="str">
        <v>Profamilia Association</v>
      </c>
      <c r="EX573" t="str">
        <v>Red con Migrantes y Refugiados</v>
      </c>
      <c r="EY573" t="str">
        <v>Red Cross Colombia</v>
      </c>
      <c r="EZ573" t="str">
        <v>Red Cross Ecuador</v>
      </c>
      <c r="FA573" t="str">
        <v>Red Cross Peru</v>
      </c>
      <c r="FB573" t="str">
        <v>Red de Investigaciones en Derechos Humanos - CONICET (Consejo Nacional de Investigaciones Científicas y Técnicas)</v>
      </c>
      <c r="FC573" t="str">
        <v>RET International</v>
      </c>
      <c r="FD573" t="str">
        <v>Salú pa Tur Foundation</v>
      </c>
      <c r="FE573" t="str">
        <v>Salvation Army</v>
      </c>
      <c r="FF573" t="str">
        <v>Samaritan's Purse</v>
      </c>
      <c r="FG573" t="str">
        <v>Save the Children International (SCI)</v>
      </c>
      <c r="FH573" t="str">
        <v>Scalabrini Foundation Chile</v>
      </c>
      <c r="FI573" t="str">
        <v>Sección Peruana de Amnistía Internacional</v>
      </c>
      <c r="FJ573" t="str">
        <v>Serviço Pastoral dos Migrantes do Nordeste</v>
      </c>
      <c r="FK573" t="str">
        <v>Sesame Workshop</v>
      </c>
      <c r="FL573" t="str">
        <v>Si, Da Vida</v>
      </c>
      <c r="FM573" t="str">
        <v>Solidarity and Action Asociation</v>
      </c>
      <c r="FN573" t="str">
        <v>SOS Children's Villages</v>
      </c>
      <c r="FO573" t="str">
        <v>Tarabita Foundation</v>
      </c>
      <c r="FP573" t="str">
        <v>Tearfund</v>
      </c>
      <c r="FQ573" t="str">
        <v>TECHO</v>
      </c>
      <c r="FR573" t="str">
        <v>Terranueva Foundation</v>
      </c>
      <c r="FS573" t="str">
        <v>Terre des Hommes Suisse</v>
      </c>
      <c r="FT573" t="str">
        <v>The Israel Forum for International Humanitarian Aid (IsraAID)</v>
      </c>
      <c r="FU573" t="str">
        <v>Unión Venezolana en Perú</v>
      </c>
      <c r="FV573" t="str">
        <v>United Nations Children's Fund (UNICEF)</v>
      </c>
      <c r="FW573" t="str">
        <v>United Nations Development Programme (UNDP)</v>
      </c>
      <c r="FX573" t="str">
        <v>United Nations Educational, Scientific and Cultural Organization (UNESCO)</v>
      </c>
      <c r="FY573" t="str">
        <v>United Nations Entity for Gender Equality and the Empowerment of Women (UNWOMEN)</v>
      </c>
      <c r="FZ573" t="str">
        <v>United Nations Food and Agricultural Organization (FAO)</v>
      </c>
      <c r="GA573" t="str">
        <v>United Nations High Commissioner for Refugees (UNHCR)</v>
      </c>
      <c r="GB573" t="str">
        <v>United Nations Office of the High Commissioner for Human Rights (OHCHR)</v>
      </c>
      <c r="GC573" t="str">
        <v>United Nations Office on Drugs and Crime (UNODC)</v>
      </c>
      <c r="GD573" t="str">
        <v>United Nations Population Fund (UNFPA)</v>
      </c>
      <c r="GE573" t="str">
        <v>United Nations Programme for Human Settlements (UN Habitat)</v>
      </c>
      <c r="GF573" t="str">
        <v>Vale da Benção Educational and Charitable Association (AEBVB)</v>
      </c>
      <c r="GG573" t="str">
        <v>VenAruba Solidaria</v>
      </c>
      <c r="GH573" t="str">
        <v>Venex Curacao Foundation</v>
      </c>
      <c r="GI573" t="str">
        <v>Venezolanos en Barranquilla</v>
      </c>
      <c r="GJ573" t="str">
        <v>Venezolanos en San Cristóbal</v>
      </c>
      <c r="GK573" t="str">
        <v>Venezuelan Emigrant Foundation (FEV)</v>
      </c>
      <c r="GL573" t="str">
        <v>Vicaría de Pastoral Social Caritas</v>
      </c>
      <c r="GM573" t="str">
        <v>Voices GY</v>
      </c>
      <c r="GN573" t="str">
        <v>We World GVC</v>
      </c>
      <c r="GO573" t="str">
        <v>World Council of Credit Unions</v>
      </c>
      <c r="GP573" t="str">
        <v>World Food Programme (WFP)</v>
      </c>
      <c r="GQ573" t="str">
        <v>World Vision</v>
      </c>
      <c r="GR573" t="str">
        <v>ZOA</v>
      </c>
    </row>
    <row r="574" spans="8:200" x14ac:dyDescent="0.3">
      <c r="H574" t="str" cm="1">
        <f t="array" ref="H574:GR574">TRANSPOSE(_xlfn._xlws.SORT(_xlfn._xlws.FILTER(Table3[Name],ISNUMBER(SEARCH(' Activity Sheet'!D628,Table3[Name])),"Not found"),,1))</f>
        <v>.New Organisation</v>
      </c>
      <c r="I574" t="str">
        <v>ABV - Association of Good with Life</v>
      </c>
      <c r="J574" t="str">
        <v>ACAPS</v>
      </c>
      <c r="K574" t="str">
        <v>Acción y Desarrollo</v>
      </c>
      <c r="L574" t="str">
        <v>ACTED</v>
      </c>
      <c r="M574" t="str">
        <v>Action against Hunger</v>
      </c>
      <c r="N574" t="str">
        <v>ActionAid</v>
      </c>
      <c r="O574" t="str">
        <v>Adventist Development and Relief Agency (ADRA)</v>
      </c>
      <c r="P574" t="str">
        <v>Alas de Colibrí Foundation</v>
      </c>
      <c r="Q574" t="str">
        <v>Alianza por la Solidaridad</v>
      </c>
      <c r="R574" t="str">
        <v>Alianza por Venezuela</v>
      </c>
      <c r="S574" t="str">
        <v>Americares Foundation</v>
      </c>
      <c r="T574" t="str">
        <v>Argentine Commission for Refugees and Migrants (CAREF)</v>
      </c>
      <c r="U574" t="str">
        <v>Asociación Aves</v>
      </c>
      <c r="V574" t="str">
        <v>Asociación de Jubilados y Pensionados Venezolanos en Argentina</v>
      </c>
      <c r="W574" t="str">
        <v>Asociación de Venezolanos en Eloy Alfaro</v>
      </c>
      <c r="X574" t="str">
        <v>Asociación Fundación contra el Hambre Perú</v>
      </c>
      <c r="Y574" t="str">
        <v>Asociación Migrantes Venezolanos</v>
      </c>
      <c r="Z574" t="str">
        <v>Asociación Misioneros de San Carlos Scalabrinianos</v>
      </c>
      <c r="AA574" t="str">
        <v>Asociacion Proteccion Poblacion Vulnerable</v>
      </c>
      <c r="AB574" t="str">
        <v>Asociación Quinta Ola</v>
      </c>
      <c r="AC574" t="str">
        <v>Asociación Salto Ángel</v>
      </c>
      <c r="AD574" t="str">
        <v>Asociación Venezuela en Ecuador AC</v>
      </c>
      <c r="AE574" t="str">
        <v>ASOVENAR</v>
      </c>
      <c r="AF574" t="str">
        <v>Associação Hermanitos</v>
      </c>
      <c r="AG574" t="str">
        <v>AVSI Foundation</v>
      </c>
      <c r="AH574" t="str">
        <v>Bethany Christian Services</v>
      </c>
      <c r="AI574" t="str">
        <v>Blumont</v>
      </c>
      <c r="AJ574" t="str">
        <v>CARE</v>
      </c>
      <c r="AK574" t="str">
        <v>Caritas Brazil</v>
      </c>
      <c r="AL574" t="str">
        <v>Caritas Ecuador</v>
      </c>
      <c r="AM574" t="str">
        <v>Caritas Germany</v>
      </c>
      <c r="AN574" t="str">
        <v>Caritas Manaus</v>
      </c>
      <c r="AO574" t="str">
        <v>Caritas Parana</v>
      </c>
      <c r="AP574" t="str">
        <v>Caritas Peru</v>
      </c>
      <c r="AQ574" t="str">
        <v>Caritas Rio de Janeiro</v>
      </c>
      <c r="AR574" t="str">
        <v>Caritas São Paulo</v>
      </c>
      <c r="AS574" t="str">
        <v>Caritas Switzerland</v>
      </c>
      <c r="AT574" t="str">
        <v>CCEFIRO Association</v>
      </c>
      <c r="AU574" t="str">
        <v>CEDRO</v>
      </c>
      <c r="AV574" t="str">
        <v>Center for Integrated Studies and Programs for Sustainable Development (CIEDS)</v>
      </c>
      <c r="AW574" t="str">
        <v>Center for Migration and Human Rights of the Diocese of Roraima (CMDH)</v>
      </c>
      <c r="AX574" t="str">
        <v>Centro de Atencion Psicosocial (CAPS)</v>
      </c>
      <c r="AY574" t="str">
        <v>CESAL</v>
      </c>
      <c r="AZ574" t="str">
        <v>CESVI-Cooperazione e Sviluppo</v>
      </c>
      <c r="BA574" t="str">
        <v>ChildFund International</v>
      </c>
      <c r="BB574" t="str">
        <v>CHS Alternativo</v>
      </c>
      <c r="BC574" t="str">
        <v>Churún Merú Association</v>
      </c>
      <c r="BD574" t="str">
        <v>Coalición por Venezuela</v>
      </c>
      <c r="BE574" t="str">
        <v>Colonia Foundation of Venezuelans in the Dominican Republic (FUNCOVERD)</v>
      </c>
      <c r="BF574" t="str">
        <v>COLVENZ</v>
      </c>
      <c r="BG574" t="str">
        <v>Compassiva</v>
      </c>
      <c r="BH574" t="str">
        <v>Consejo Interreligioso del Perú - Religiones por la Paz</v>
      </c>
      <c r="BI574" t="str">
        <v>Consorcio ONG OCIPI Y Capellanía Nacional OFICA</v>
      </c>
      <c r="BJ574" t="str">
        <v>COOPI - International Cooperation Foundation</v>
      </c>
      <c r="BK574" t="str">
        <v>Corporación Colectivo Sin Fronteras</v>
      </c>
      <c r="BL574" t="str">
        <v>CRISFE Foundation</v>
      </c>
      <c r="BM574" t="str">
        <v>Cuso International</v>
      </c>
      <c r="BN574" t="str">
        <v>Danielle’s Children Fund (DCF)</v>
      </c>
      <c r="BO574" t="str">
        <v>Danish Refugee Council (DRC)</v>
      </c>
      <c r="BP574" t="str">
        <v>Development Support Association - APOYAR</v>
      </c>
      <c r="BQ574" t="str">
        <v>Diakonie Katastrophenhilfe</v>
      </c>
      <c r="BR574" t="str">
        <v>Diálogo Diverso</v>
      </c>
      <c r="BS574" t="str">
        <v>Doctors of the World</v>
      </c>
      <c r="BT574" t="str">
        <v>Dominican Institute for Integrated Development</v>
      </c>
      <c r="BU574" t="str">
        <v>Duendes y Ángeles Vinotinto República Dominicana</v>
      </c>
      <c r="BV574" t="str">
        <v>Encuentros SJS (Servicio Jesuita de la Solidaridad)</v>
      </c>
      <c r="BW574" t="str">
        <v>Ending Violence Against Migrants</v>
      </c>
      <c r="BX574" t="str">
        <v>Equidad Foundation</v>
      </c>
      <c r="BY574" t="str">
        <v>Equilibrium CenDE</v>
      </c>
      <c r="BZ574" t="str">
        <v>Facultad de Psicología - Universidad de la República (UDELAR)</v>
      </c>
      <c r="CA574" t="str">
        <v>First International Emergency and Solidarités International</v>
      </c>
      <c r="CB574" t="str">
        <v>Fondo Ecuatoriano Populorum Progressio</v>
      </c>
      <c r="CC574" t="str">
        <v>Foro Salud Callao</v>
      </c>
      <c r="CD574" t="str">
        <v>Foundation for the Integration and Development of Latin America (FIDAL)</v>
      </c>
      <c r="CE574" t="str">
        <v>Foundation of the Americas (FUDELA)</v>
      </c>
      <c r="CF574" t="str">
        <v>Fraternity Without Borders</v>
      </c>
      <c r="CG574" t="str">
        <v>Fundación Brisas del Norte</v>
      </c>
      <c r="CH574" t="str">
        <v>Fundación Colombovenezolana Nueva Ilusión</v>
      </c>
      <c r="CI574" t="str">
        <v>Fundación Nakama's</v>
      </c>
      <c r="CJ574" t="str">
        <v>Fundación RadaBer</v>
      </c>
      <c r="CK574" t="str">
        <v>Fundación Scalabrini Bolivia</v>
      </c>
      <c r="CL574" t="str">
        <v>Fundacion Social Vivan los Niños</v>
      </c>
      <c r="CM574" t="str">
        <v>FUNVEAC</v>
      </c>
      <c r="CN574" t="str">
        <v>German Development Cooperation Agency GIZ</v>
      </c>
      <c r="CO574" t="str">
        <v>Globalizate Radio</v>
      </c>
      <c r="CP574" t="str">
        <v>GOAL</v>
      </c>
      <c r="CQ574" t="str">
        <v>Halü Bienestar Humano Foundation (HALU)</v>
      </c>
      <c r="CR574" t="str">
        <v>Heartland Alliance International (HAI)</v>
      </c>
      <c r="CS574" t="str">
        <v>HELVETAS Swiss Intercooperation</v>
      </c>
      <c r="CT574" t="str">
        <v>HIAS</v>
      </c>
      <c r="CU574" t="str">
        <v>Human Rights Defence Curaçao</v>
      </c>
      <c r="CV574" t="str">
        <v>Humanity &amp; Inclusion</v>
      </c>
      <c r="CW574" t="str">
        <v>Humans Analytic</v>
      </c>
      <c r="CX574" t="str">
        <v>Idas y Vueltas Association</v>
      </c>
      <c r="CY574" t="str">
        <v>iMMAP</v>
      </c>
      <c r="CZ574" t="str">
        <v>IMPACT Initiatives (REACH)</v>
      </c>
      <c r="DA574" t="str">
        <v>Inmigrante Feliz Association</v>
      </c>
      <c r="DB574" t="str">
        <v>Institute for Migration and Human Rights (IMDH)</v>
      </c>
      <c r="DC574" t="str">
        <v>Institute of Natural and Cultural Heritage (IPANC)</v>
      </c>
      <c r="DD574" t="str">
        <v>International Committee for the Development of People (CISP)</v>
      </c>
      <c r="DE574" t="str">
        <v>International Federation of the Red Cross (IFRC)</v>
      </c>
      <c r="DF574" t="str">
        <v>International Labour Organization (ILO)</v>
      </c>
      <c r="DG574" t="str">
        <v>International Medical Corps</v>
      </c>
      <c r="DH574" t="str">
        <v>International Organization for Migration (IOM)</v>
      </c>
      <c r="DI574" t="str">
        <v>International Rescue Committee (IRC)</v>
      </c>
      <c r="DJ574" t="str">
        <v>INTERSOS</v>
      </c>
      <c r="DK574" t="str">
        <v>Jesuit Migrant Service (JMS)</v>
      </c>
      <c r="DL574" t="str">
        <v>Jesuit Refugee Service (JRS)</v>
      </c>
      <c r="DM574" t="str">
        <v>Jesuit Service for Migrants and Refugees (JSMR)</v>
      </c>
      <c r="DN574" t="str">
        <v>Joint United Nations Programme on HIV/AIDS (UNAIDS)</v>
      </c>
      <c r="DO574" t="str">
        <v>Kimirina Coorporation</v>
      </c>
      <c r="DP574" t="str">
        <v>La Casita Hispanic Cultural Centre</v>
      </c>
      <c r="DQ574" t="str">
        <v>Latin American Network of Non-Governmental Organizations of Persons with Disabilities and their Families (RIADIS)</v>
      </c>
      <c r="DR574" t="str">
        <v>LGBT+ Movement Brazil</v>
      </c>
      <c r="DS574" t="str">
        <v>Living Water Community (LWC)</v>
      </c>
      <c r="DT574" t="str">
        <v>LLANOVENCOL</v>
      </c>
      <c r="DU574" t="str">
        <v>Lutheran World Federation</v>
      </c>
      <c r="DV574" t="str">
        <v>Lutheran World Relief</v>
      </c>
      <c r="DW574" t="str">
        <v>Malteser International</v>
      </c>
      <c r="DX574" t="str">
        <v>Mana Institute</v>
      </c>
      <c r="DY574" t="str">
        <v>Manos Veneguayas Association</v>
      </c>
      <c r="DZ574" t="str">
        <v>Más Igualdad Perú</v>
      </c>
      <c r="EA574" t="str">
        <v>MedGlobal</v>
      </c>
      <c r="EB574" t="str">
        <v>Medical Teams International</v>
      </c>
      <c r="EC574" t="str">
        <v>Mercy Corps</v>
      </c>
      <c r="ED574" t="str">
        <v>Migrant Service Center (CAM)</v>
      </c>
      <c r="EE574" t="str">
        <v>Migrants, Refugees and Argentine Social Entrepreneurs (MIRARES)</v>
      </c>
      <c r="EF574" t="str">
        <v>Mision Scalabriniana - Ecuador</v>
      </c>
      <c r="EG574" t="str">
        <v>Missão Paz</v>
      </c>
      <c r="EH574" t="str">
        <v>Museu A CASA</v>
      </c>
      <c r="EI574" t="str">
        <v>Norwegian Refugee Council (NRC)</v>
      </c>
      <c r="EJ574" t="str">
        <v>ONG Migrantes por el Maule</v>
      </c>
      <c r="EK574" t="str">
        <v>ONG Preemptive Love Coalition Colombia</v>
      </c>
      <c r="EL574" t="str">
        <v>Organización Transfomando Vidas</v>
      </c>
      <c r="EM574" t="str">
        <v>Organization of Ibero-American States for Education, Science and Culture (OEI)</v>
      </c>
      <c r="EN574" t="str">
        <v>OXFAM</v>
      </c>
      <c r="EO574" t="str">
        <v>Panamerican Development Foundation</v>
      </c>
      <c r="EP574" t="str">
        <v>Panamerican Health Organization/World Health Organization (PAHO/WHO)</v>
      </c>
      <c r="EQ574" t="str">
        <v>Pastoral of Human Mobility - Peruvian Episcopal Conference</v>
      </c>
      <c r="ER574" t="str">
        <v>Pastoral Service for Migrants National</v>
      </c>
      <c r="ES574" t="str">
        <v>Permanent Human Rights defense Committee (CDH)</v>
      </c>
      <c r="ET574" t="str">
        <v>Pirilampos Institute - Group of visits and voluntary actions in Roraima</v>
      </c>
      <c r="EU574" t="str">
        <v>Plan International</v>
      </c>
      <c r="EV574" t="str">
        <v>Population Program, Faculty of Social Sciences, University of the Republic</v>
      </c>
      <c r="EW574" t="str">
        <v>Profamilia Association</v>
      </c>
      <c r="EX574" t="str">
        <v>Red con Migrantes y Refugiados</v>
      </c>
      <c r="EY574" t="str">
        <v>Red Cross Colombia</v>
      </c>
      <c r="EZ574" t="str">
        <v>Red Cross Ecuador</v>
      </c>
      <c r="FA574" t="str">
        <v>Red Cross Peru</v>
      </c>
      <c r="FB574" t="str">
        <v>Red de Investigaciones en Derechos Humanos - CONICET (Consejo Nacional de Investigaciones Científicas y Técnicas)</v>
      </c>
      <c r="FC574" t="str">
        <v>RET International</v>
      </c>
      <c r="FD574" t="str">
        <v>Salú pa Tur Foundation</v>
      </c>
      <c r="FE574" t="str">
        <v>Salvation Army</v>
      </c>
      <c r="FF574" t="str">
        <v>Samaritan's Purse</v>
      </c>
      <c r="FG574" t="str">
        <v>Save the Children International (SCI)</v>
      </c>
      <c r="FH574" t="str">
        <v>Scalabrini Foundation Chile</v>
      </c>
      <c r="FI574" t="str">
        <v>Sección Peruana de Amnistía Internacional</v>
      </c>
      <c r="FJ574" t="str">
        <v>Serviço Pastoral dos Migrantes do Nordeste</v>
      </c>
      <c r="FK574" t="str">
        <v>Sesame Workshop</v>
      </c>
      <c r="FL574" t="str">
        <v>Si, Da Vida</v>
      </c>
      <c r="FM574" t="str">
        <v>Solidarity and Action Asociation</v>
      </c>
      <c r="FN574" t="str">
        <v>SOS Children's Villages</v>
      </c>
      <c r="FO574" t="str">
        <v>Tarabita Foundation</v>
      </c>
      <c r="FP574" t="str">
        <v>Tearfund</v>
      </c>
      <c r="FQ574" t="str">
        <v>TECHO</v>
      </c>
      <c r="FR574" t="str">
        <v>Terranueva Foundation</v>
      </c>
      <c r="FS574" t="str">
        <v>Terre des Hommes Suisse</v>
      </c>
      <c r="FT574" t="str">
        <v>The Israel Forum for International Humanitarian Aid (IsraAID)</v>
      </c>
      <c r="FU574" t="str">
        <v>Unión Venezolana en Perú</v>
      </c>
      <c r="FV574" t="str">
        <v>United Nations Children's Fund (UNICEF)</v>
      </c>
      <c r="FW574" t="str">
        <v>United Nations Development Programme (UNDP)</v>
      </c>
      <c r="FX574" t="str">
        <v>United Nations Educational, Scientific and Cultural Organization (UNESCO)</v>
      </c>
      <c r="FY574" t="str">
        <v>United Nations Entity for Gender Equality and the Empowerment of Women (UNWOMEN)</v>
      </c>
      <c r="FZ574" t="str">
        <v>United Nations Food and Agricultural Organization (FAO)</v>
      </c>
      <c r="GA574" t="str">
        <v>United Nations High Commissioner for Refugees (UNHCR)</v>
      </c>
      <c r="GB574" t="str">
        <v>United Nations Office of the High Commissioner for Human Rights (OHCHR)</v>
      </c>
      <c r="GC574" t="str">
        <v>United Nations Office on Drugs and Crime (UNODC)</v>
      </c>
      <c r="GD574" t="str">
        <v>United Nations Population Fund (UNFPA)</v>
      </c>
      <c r="GE574" t="str">
        <v>United Nations Programme for Human Settlements (UN Habitat)</v>
      </c>
      <c r="GF574" t="str">
        <v>Vale da Benção Educational and Charitable Association (AEBVB)</v>
      </c>
      <c r="GG574" t="str">
        <v>VenAruba Solidaria</v>
      </c>
      <c r="GH574" t="str">
        <v>Venex Curacao Foundation</v>
      </c>
      <c r="GI574" t="str">
        <v>Venezolanos en Barranquilla</v>
      </c>
      <c r="GJ574" t="str">
        <v>Venezolanos en San Cristóbal</v>
      </c>
      <c r="GK574" t="str">
        <v>Venezuelan Emigrant Foundation (FEV)</v>
      </c>
      <c r="GL574" t="str">
        <v>Vicaría de Pastoral Social Caritas</v>
      </c>
      <c r="GM574" t="str">
        <v>Voices GY</v>
      </c>
      <c r="GN574" t="str">
        <v>We World GVC</v>
      </c>
      <c r="GO574" t="str">
        <v>World Council of Credit Unions</v>
      </c>
      <c r="GP574" t="str">
        <v>World Food Programme (WFP)</v>
      </c>
      <c r="GQ574" t="str">
        <v>World Vision</v>
      </c>
      <c r="GR574" t="str">
        <v>ZOA</v>
      </c>
    </row>
    <row r="575" spans="8:200" x14ac:dyDescent="0.3">
      <c r="H575" t="str" cm="1">
        <f t="array" ref="H575:GR575">TRANSPOSE(_xlfn._xlws.SORT(_xlfn._xlws.FILTER(Table3[Name],ISNUMBER(SEARCH(' Activity Sheet'!D629,Table3[Name])),"Not found"),,1))</f>
        <v>.New Organisation</v>
      </c>
      <c r="I575" t="str">
        <v>ABV - Association of Good with Life</v>
      </c>
      <c r="J575" t="str">
        <v>ACAPS</v>
      </c>
      <c r="K575" t="str">
        <v>Acción y Desarrollo</v>
      </c>
      <c r="L575" t="str">
        <v>ACTED</v>
      </c>
      <c r="M575" t="str">
        <v>Action against Hunger</v>
      </c>
      <c r="N575" t="str">
        <v>ActionAid</v>
      </c>
      <c r="O575" t="str">
        <v>Adventist Development and Relief Agency (ADRA)</v>
      </c>
      <c r="P575" t="str">
        <v>Alas de Colibrí Foundation</v>
      </c>
      <c r="Q575" t="str">
        <v>Alianza por la Solidaridad</v>
      </c>
      <c r="R575" t="str">
        <v>Alianza por Venezuela</v>
      </c>
      <c r="S575" t="str">
        <v>Americares Foundation</v>
      </c>
      <c r="T575" t="str">
        <v>Argentine Commission for Refugees and Migrants (CAREF)</v>
      </c>
      <c r="U575" t="str">
        <v>Asociación Aves</v>
      </c>
      <c r="V575" t="str">
        <v>Asociación de Jubilados y Pensionados Venezolanos en Argentina</v>
      </c>
      <c r="W575" t="str">
        <v>Asociación de Venezolanos en Eloy Alfaro</v>
      </c>
      <c r="X575" t="str">
        <v>Asociación Fundación contra el Hambre Perú</v>
      </c>
      <c r="Y575" t="str">
        <v>Asociación Migrantes Venezolanos</v>
      </c>
      <c r="Z575" t="str">
        <v>Asociación Misioneros de San Carlos Scalabrinianos</v>
      </c>
      <c r="AA575" t="str">
        <v>Asociacion Proteccion Poblacion Vulnerable</v>
      </c>
      <c r="AB575" t="str">
        <v>Asociación Quinta Ola</v>
      </c>
      <c r="AC575" t="str">
        <v>Asociación Salto Ángel</v>
      </c>
      <c r="AD575" t="str">
        <v>Asociación Venezuela en Ecuador AC</v>
      </c>
      <c r="AE575" t="str">
        <v>ASOVENAR</v>
      </c>
      <c r="AF575" t="str">
        <v>Associação Hermanitos</v>
      </c>
      <c r="AG575" t="str">
        <v>AVSI Foundation</v>
      </c>
      <c r="AH575" t="str">
        <v>Bethany Christian Services</v>
      </c>
      <c r="AI575" t="str">
        <v>Blumont</v>
      </c>
      <c r="AJ575" t="str">
        <v>CARE</v>
      </c>
      <c r="AK575" t="str">
        <v>Caritas Brazil</v>
      </c>
      <c r="AL575" t="str">
        <v>Caritas Ecuador</v>
      </c>
      <c r="AM575" t="str">
        <v>Caritas Germany</v>
      </c>
      <c r="AN575" t="str">
        <v>Caritas Manaus</v>
      </c>
      <c r="AO575" t="str">
        <v>Caritas Parana</v>
      </c>
      <c r="AP575" t="str">
        <v>Caritas Peru</v>
      </c>
      <c r="AQ575" t="str">
        <v>Caritas Rio de Janeiro</v>
      </c>
      <c r="AR575" t="str">
        <v>Caritas São Paulo</v>
      </c>
      <c r="AS575" t="str">
        <v>Caritas Switzerland</v>
      </c>
      <c r="AT575" t="str">
        <v>CCEFIRO Association</v>
      </c>
      <c r="AU575" t="str">
        <v>CEDRO</v>
      </c>
      <c r="AV575" t="str">
        <v>Center for Integrated Studies and Programs for Sustainable Development (CIEDS)</v>
      </c>
      <c r="AW575" t="str">
        <v>Center for Migration and Human Rights of the Diocese of Roraima (CMDH)</v>
      </c>
      <c r="AX575" t="str">
        <v>Centro de Atencion Psicosocial (CAPS)</v>
      </c>
      <c r="AY575" t="str">
        <v>CESAL</v>
      </c>
      <c r="AZ575" t="str">
        <v>CESVI-Cooperazione e Sviluppo</v>
      </c>
      <c r="BA575" t="str">
        <v>ChildFund International</v>
      </c>
      <c r="BB575" t="str">
        <v>CHS Alternativo</v>
      </c>
      <c r="BC575" t="str">
        <v>Churún Merú Association</v>
      </c>
      <c r="BD575" t="str">
        <v>Coalición por Venezuela</v>
      </c>
      <c r="BE575" t="str">
        <v>Colonia Foundation of Venezuelans in the Dominican Republic (FUNCOVERD)</v>
      </c>
      <c r="BF575" t="str">
        <v>COLVENZ</v>
      </c>
      <c r="BG575" t="str">
        <v>Compassiva</v>
      </c>
      <c r="BH575" t="str">
        <v>Consejo Interreligioso del Perú - Religiones por la Paz</v>
      </c>
      <c r="BI575" t="str">
        <v>Consorcio ONG OCIPI Y Capellanía Nacional OFICA</v>
      </c>
      <c r="BJ575" t="str">
        <v>COOPI - International Cooperation Foundation</v>
      </c>
      <c r="BK575" t="str">
        <v>Corporación Colectivo Sin Fronteras</v>
      </c>
      <c r="BL575" t="str">
        <v>CRISFE Foundation</v>
      </c>
      <c r="BM575" t="str">
        <v>Cuso International</v>
      </c>
      <c r="BN575" t="str">
        <v>Danielle’s Children Fund (DCF)</v>
      </c>
      <c r="BO575" t="str">
        <v>Danish Refugee Council (DRC)</v>
      </c>
      <c r="BP575" t="str">
        <v>Development Support Association - APOYAR</v>
      </c>
      <c r="BQ575" t="str">
        <v>Diakonie Katastrophenhilfe</v>
      </c>
      <c r="BR575" t="str">
        <v>Diálogo Diverso</v>
      </c>
      <c r="BS575" t="str">
        <v>Doctors of the World</v>
      </c>
      <c r="BT575" t="str">
        <v>Dominican Institute for Integrated Development</v>
      </c>
      <c r="BU575" t="str">
        <v>Duendes y Ángeles Vinotinto República Dominicana</v>
      </c>
      <c r="BV575" t="str">
        <v>Encuentros SJS (Servicio Jesuita de la Solidaridad)</v>
      </c>
      <c r="BW575" t="str">
        <v>Ending Violence Against Migrants</v>
      </c>
      <c r="BX575" t="str">
        <v>Equidad Foundation</v>
      </c>
      <c r="BY575" t="str">
        <v>Equilibrium CenDE</v>
      </c>
      <c r="BZ575" t="str">
        <v>Facultad de Psicología - Universidad de la República (UDELAR)</v>
      </c>
      <c r="CA575" t="str">
        <v>First International Emergency and Solidarités International</v>
      </c>
      <c r="CB575" t="str">
        <v>Fondo Ecuatoriano Populorum Progressio</v>
      </c>
      <c r="CC575" t="str">
        <v>Foro Salud Callao</v>
      </c>
      <c r="CD575" t="str">
        <v>Foundation for the Integration and Development of Latin America (FIDAL)</v>
      </c>
      <c r="CE575" t="str">
        <v>Foundation of the Americas (FUDELA)</v>
      </c>
      <c r="CF575" t="str">
        <v>Fraternity Without Borders</v>
      </c>
      <c r="CG575" t="str">
        <v>Fundación Brisas del Norte</v>
      </c>
      <c r="CH575" t="str">
        <v>Fundación Colombovenezolana Nueva Ilusión</v>
      </c>
      <c r="CI575" t="str">
        <v>Fundación Nakama's</v>
      </c>
      <c r="CJ575" t="str">
        <v>Fundación RadaBer</v>
      </c>
      <c r="CK575" t="str">
        <v>Fundación Scalabrini Bolivia</v>
      </c>
      <c r="CL575" t="str">
        <v>Fundacion Social Vivan los Niños</v>
      </c>
      <c r="CM575" t="str">
        <v>FUNVEAC</v>
      </c>
      <c r="CN575" t="str">
        <v>German Development Cooperation Agency GIZ</v>
      </c>
      <c r="CO575" t="str">
        <v>Globalizate Radio</v>
      </c>
      <c r="CP575" t="str">
        <v>GOAL</v>
      </c>
      <c r="CQ575" t="str">
        <v>Halü Bienestar Humano Foundation (HALU)</v>
      </c>
      <c r="CR575" t="str">
        <v>Heartland Alliance International (HAI)</v>
      </c>
      <c r="CS575" t="str">
        <v>HELVETAS Swiss Intercooperation</v>
      </c>
      <c r="CT575" t="str">
        <v>HIAS</v>
      </c>
      <c r="CU575" t="str">
        <v>Human Rights Defence Curaçao</v>
      </c>
      <c r="CV575" t="str">
        <v>Humanity &amp; Inclusion</v>
      </c>
      <c r="CW575" t="str">
        <v>Humans Analytic</v>
      </c>
      <c r="CX575" t="str">
        <v>Idas y Vueltas Association</v>
      </c>
      <c r="CY575" t="str">
        <v>iMMAP</v>
      </c>
      <c r="CZ575" t="str">
        <v>IMPACT Initiatives (REACH)</v>
      </c>
      <c r="DA575" t="str">
        <v>Inmigrante Feliz Association</v>
      </c>
      <c r="DB575" t="str">
        <v>Institute for Migration and Human Rights (IMDH)</v>
      </c>
      <c r="DC575" t="str">
        <v>Institute of Natural and Cultural Heritage (IPANC)</v>
      </c>
      <c r="DD575" t="str">
        <v>International Committee for the Development of People (CISP)</v>
      </c>
      <c r="DE575" t="str">
        <v>International Federation of the Red Cross (IFRC)</v>
      </c>
      <c r="DF575" t="str">
        <v>International Labour Organization (ILO)</v>
      </c>
      <c r="DG575" t="str">
        <v>International Medical Corps</v>
      </c>
      <c r="DH575" t="str">
        <v>International Organization for Migration (IOM)</v>
      </c>
      <c r="DI575" t="str">
        <v>International Rescue Committee (IRC)</v>
      </c>
      <c r="DJ575" t="str">
        <v>INTERSOS</v>
      </c>
      <c r="DK575" t="str">
        <v>Jesuit Migrant Service (JMS)</v>
      </c>
      <c r="DL575" t="str">
        <v>Jesuit Refugee Service (JRS)</v>
      </c>
      <c r="DM575" t="str">
        <v>Jesuit Service for Migrants and Refugees (JSMR)</v>
      </c>
      <c r="DN575" t="str">
        <v>Joint United Nations Programme on HIV/AIDS (UNAIDS)</v>
      </c>
      <c r="DO575" t="str">
        <v>Kimirina Coorporation</v>
      </c>
      <c r="DP575" t="str">
        <v>La Casita Hispanic Cultural Centre</v>
      </c>
      <c r="DQ575" t="str">
        <v>Latin American Network of Non-Governmental Organizations of Persons with Disabilities and their Families (RIADIS)</v>
      </c>
      <c r="DR575" t="str">
        <v>LGBT+ Movement Brazil</v>
      </c>
      <c r="DS575" t="str">
        <v>Living Water Community (LWC)</v>
      </c>
      <c r="DT575" t="str">
        <v>LLANOVENCOL</v>
      </c>
      <c r="DU575" t="str">
        <v>Lutheran World Federation</v>
      </c>
      <c r="DV575" t="str">
        <v>Lutheran World Relief</v>
      </c>
      <c r="DW575" t="str">
        <v>Malteser International</v>
      </c>
      <c r="DX575" t="str">
        <v>Mana Institute</v>
      </c>
      <c r="DY575" t="str">
        <v>Manos Veneguayas Association</v>
      </c>
      <c r="DZ575" t="str">
        <v>Más Igualdad Perú</v>
      </c>
      <c r="EA575" t="str">
        <v>MedGlobal</v>
      </c>
      <c r="EB575" t="str">
        <v>Medical Teams International</v>
      </c>
      <c r="EC575" t="str">
        <v>Mercy Corps</v>
      </c>
      <c r="ED575" t="str">
        <v>Migrant Service Center (CAM)</v>
      </c>
      <c r="EE575" t="str">
        <v>Migrants, Refugees and Argentine Social Entrepreneurs (MIRARES)</v>
      </c>
      <c r="EF575" t="str">
        <v>Mision Scalabriniana - Ecuador</v>
      </c>
      <c r="EG575" t="str">
        <v>Missão Paz</v>
      </c>
      <c r="EH575" t="str">
        <v>Museu A CASA</v>
      </c>
      <c r="EI575" t="str">
        <v>Norwegian Refugee Council (NRC)</v>
      </c>
      <c r="EJ575" t="str">
        <v>ONG Migrantes por el Maule</v>
      </c>
      <c r="EK575" t="str">
        <v>ONG Preemptive Love Coalition Colombia</v>
      </c>
      <c r="EL575" t="str">
        <v>Organización Transfomando Vidas</v>
      </c>
      <c r="EM575" t="str">
        <v>Organization of Ibero-American States for Education, Science and Culture (OEI)</v>
      </c>
      <c r="EN575" t="str">
        <v>OXFAM</v>
      </c>
      <c r="EO575" t="str">
        <v>Panamerican Development Foundation</v>
      </c>
      <c r="EP575" t="str">
        <v>Panamerican Health Organization/World Health Organization (PAHO/WHO)</v>
      </c>
      <c r="EQ575" t="str">
        <v>Pastoral of Human Mobility - Peruvian Episcopal Conference</v>
      </c>
      <c r="ER575" t="str">
        <v>Pastoral Service for Migrants National</v>
      </c>
      <c r="ES575" t="str">
        <v>Permanent Human Rights defense Committee (CDH)</v>
      </c>
      <c r="ET575" t="str">
        <v>Pirilampos Institute - Group of visits and voluntary actions in Roraima</v>
      </c>
      <c r="EU575" t="str">
        <v>Plan International</v>
      </c>
      <c r="EV575" t="str">
        <v>Population Program, Faculty of Social Sciences, University of the Republic</v>
      </c>
      <c r="EW575" t="str">
        <v>Profamilia Association</v>
      </c>
      <c r="EX575" t="str">
        <v>Red con Migrantes y Refugiados</v>
      </c>
      <c r="EY575" t="str">
        <v>Red Cross Colombia</v>
      </c>
      <c r="EZ575" t="str">
        <v>Red Cross Ecuador</v>
      </c>
      <c r="FA575" t="str">
        <v>Red Cross Peru</v>
      </c>
      <c r="FB575" t="str">
        <v>Red de Investigaciones en Derechos Humanos - CONICET (Consejo Nacional de Investigaciones Científicas y Técnicas)</v>
      </c>
      <c r="FC575" t="str">
        <v>RET International</v>
      </c>
      <c r="FD575" t="str">
        <v>Salú pa Tur Foundation</v>
      </c>
      <c r="FE575" t="str">
        <v>Salvation Army</v>
      </c>
      <c r="FF575" t="str">
        <v>Samaritan's Purse</v>
      </c>
      <c r="FG575" t="str">
        <v>Save the Children International (SCI)</v>
      </c>
      <c r="FH575" t="str">
        <v>Scalabrini Foundation Chile</v>
      </c>
      <c r="FI575" t="str">
        <v>Sección Peruana de Amnistía Internacional</v>
      </c>
      <c r="FJ575" t="str">
        <v>Serviço Pastoral dos Migrantes do Nordeste</v>
      </c>
      <c r="FK575" t="str">
        <v>Sesame Workshop</v>
      </c>
      <c r="FL575" t="str">
        <v>Si, Da Vida</v>
      </c>
      <c r="FM575" t="str">
        <v>Solidarity and Action Asociation</v>
      </c>
      <c r="FN575" t="str">
        <v>SOS Children's Villages</v>
      </c>
      <c r="FO575" t="str">
        <v>Tarabita Foundation</v>
      </c>
      <c r="FP575" t="str">
        <v>Tearfund</v>
      </c>
      <c r="FQ575" t="str">
        <v>TECHO</v>
      </c>
      <c r="FR575" t="str">
        <v>Terranueva Foundation</v>
      </c>
      <c r="FS575" t="str">
        <v>Terre des Hommes Suisse</v>
      </c>
      <c r="FT575" t="str">
        <v>The Israel Forum for International Humanitarian Aid (IsraAID)</v>
      </c>
      <c r="FU575" t="str">
        <v>Unión Venezolana en Perú</v>
      </c>
      <c r="FV575" t="str">
        <v>United Nations Children's Fund (UNICEF)</v>
      </c>
      <c r="FW575" t="str">
        <v>United Nations Development Programme (UNDP)</v>
      </c>
      <c r="FX575" t="str">
        <v>United Nations Educational, Scientific and Cultural Organization (UNESCO)</v>
      </c>
      <c r="FY575" t="str">
        <v>United Nations Entity for Gender Equality and the Empowerment of Women (UNWOMEN)</v>
      </c>
      <c r="FZ575" t="str">
        <v>United Nations Food and Agricultural Organization (FAO)</v>
      </c>
      <c r="GA575" t="str">
        <v>United Nations High Commissioner for Refugees (UNHCR)</v>
      </c>
      <c r="GB575" t="str">
        <v>United Nations Office of the High Commissioner for Human Rights (OHCHR)</v>
      </c>
      <c r="GC575" t="str">
        <v>United Nations Office on Drugs and Crime (UNODC)</v>
      </c>
      <c r="GD575" t="str">
        <v>United Nations Population Fund (UNFPA)</v>
      </c>
      <c r="GE575" t="str">
        <v>United Nations Programme for Human Settlements (UN Habitat)</v>
      </c>
      <c r="GF575" t="str">
        <v>Vale da Benção Educational and Charitable Association (AEBVB)</v>
      </c>
      <c r="GG575" t="str">
        <v>VenAruba Solidaria</v>
      </c>
      <c r="GH575" t="str">
        <v>Venex Curacao Foundation</v>
      </c>
      <c r="GI575" t="str">
        <v>Venezolanos en Barranquilla</v>
      </c>
      <c r="GJ575" t="str">
        <v>Venezolanos en San Cristóbal</v>
      </c>
      <c r="GK575" t="str">
        <v>Venezuelan Emigrant Foundation (FEV)</v>
      </c>
      <c r="GL575" t="str">
        <v>Vicaría de Pastoral Social Caritas</v>
      </c>
      <c r="GM575" t="str">
        <v>Voices GY</v>
      </c>
      <c r="GN575" t="str">
        <v>We World GVC</v>
      </c>
      <c r="GO575" t="str">
        <v>World Council of Credit Unions</v>
      </c>
      <c r="GP575" t="str">
        <v>World Food Programme (WFP)</v>
      </c>
      <c r="GQ575" t="str">
        <v>World Vision</v>
      </c>
      <c r="GR575" t="str">
        <v>ZOA</v>
      </c>
    </row>
    <row r="576" spans="8:200" x14ac:dyDescent="0.3">
      <c r="H576" t="str" cm="1">
        <f t="array" ref="H576:GR576">TRANSPOSE(_xlfn._xlws.SORT(_xlfn._xlws.FILTER(Table3[Name],ISNUMBER(SEARCH(' Activity Sheet'!D630,Table3[Name])),"Not found"),,1))</f>
        <v>.New Organisation</v>
      </c>
      <c r="I576" t="str">
        <v>ABV - Association of Good with Life</v>
      </c>
      <c r="J576" t="str">
        <v>ACAPS</v>
      </c>
      <c r="K576" t="str">
        <v>Acción y Desarrollo</v>
      </c>
      <c r="L576" t="str">
        <v>ACTED</v>
      </c>
      <c r="M576" t="str">
        <v>Action against Hunger</v>
      </c>
      <c r="N576" t="str">
        <v>ActionAid</v>
      </c>
      <c r="O576" t="str">
        <v>Adventist Development and Relief Agency (ADRA)</v>
      </c>
      <c r="P576" t="str">
        <v>Alas de Colibrí Foundation</v>
      </c>
      <c r="Q576" t="str">
        <v>Alianza por la Solidaridad</v>
      </c>
      <c r="R576" t="str">
        <v>Alianza por Venezuela</v>
      </c>
      <c r="S576" t="str">
        <v>Americares Foundation</v>
      </c>
      <c r="T576" t="str">
        <v>Argentine Commission for Refugees and Migrants (CAREF)</v>
      </c>
      <c r="U576" t="str">
        <v>Asociación Aves</v>
      </c>
      <c r="V576" t="str">
        <v>Asociación de Jubilados y Pensionados Venezolanos en Argentina</v>
      </c>
      <c r="W576" t="str">
        <v>Asociación de Venezolanos en Eloy Alfaro</v>
      </c>
      <c r="X576" t="str">
        <v>Asociación Fundación contra el Hambre Perú</v>
      </c>
      <c r="Y576" t="str">
        <v>Asociación Migrantes Venezolanos</v>
      </c>
      <c r="Z576" t="str">
        <v>Asociación Misioneros de San Carlos Scalabrinianos</v>
      </c>
      <c r="AA576" t="str">
        <v>Asociacion Proteccion Poblacion Vulnerable</v>
      </c>
      <c r="AB576" t="str">
        <v>Asociación Quinta Ola</v>
      </c>
      <c r="AC576" t="str">
        <v>Asociación Salto Ángel</v>
      </c>
      <c r="AD576" t="str">
        <v>Asociación Venezuela en Ecuador AC</v>
      </c>
      <c r="AE576" t="str">
        <v>ASOVENAR</v>
      </c>
      <c r="AF576" t="str">
        <v>Associação Hermanitos</v>
      </c>
      <c r="AG576" t="str">
        <v>AVSI Foundation</v>
      </c>
      <c r="AH576" t="str">
        <v>Bethany Christian Services</v>
      </c>
      <c r="AI576" t="str">
        <v>Blumont</v>
      </c>
      <c r="AJ576" t="str">
        <v>CARE</v>
      </c>
      <c r="AK576" t="str">
        <v>Caritas Brazil</v>
      </c>
      <c r="AL576" t="str">
        <v>Caritas Ecuador</v>
      </c>
      <c r="AM576" t="str">
        <v>Caritas Germany</v>
      </c>
      <c r="AN576" t="str">
        <v>Caritas Manaus</v>
      </c>
      <c r="AO576" t="str">
        <v>Caritas Parana</v>
      </c>
      <c r="AP576" t="str">
        <v>Caritas Peru</v>
      </c>
      <c r="AQ576" t="str">
        <v>Caritas Rio de Janeiro</v>
      </c>
      <c r="AR576" t="str">
        <v>Caritas São Paulo</v>
      </c>
      <c r="AS576" t="str">
        <v>Caritas Switzerland</v>
      </c>
      <c r="AT576" t="str">
        <v>CCEFIRO Association</v>
      </c>
      <c r="AU576" t="str">
        <v>CEDRO</v>
      </c>
      <c r="AV576" t="str">
        <v>Center for Integrated Studies and Programs for Sustainable Development (CIEDS)</v>
      </c>
      <c r="AW576" t="str">
        <v>Center for Migration and Human Rights of the Diocese of Roraima (CMDH)</v>
      </c>
      <c r="AX576" t="str">
        <v>Centro de Atencion Psicosocial (CAPS)</v>
      </c>
      <c r="AY576" t="str">
        <v>CESAL</v>
      </c>
      <c r="AZ576" t="str">
        <v>CESVI-Cooperazione e Sviluppo</v>
      </c>
      <c r="BA576" t="str">
        <v>ChildFund International</v>
      </c>
      <c r="BB576" t="str">
        <v>CHS Alternativo</v>
      </c>
      <c r="BC576" t="str">
        <v>Churún Merú Association</v>
      </c>
      <c r="BD576" t="str">
        <v>Coalición por Venezuela</v>
      </c>
      <c r="BE576" t="str">
        <v>Colonia Foundation of Venezuelans in the Dominican Republic (FUNCOVERD)</v>
      </c>
      <c r="BF576" t="str">
        <v>COLVENZ</v>
      </c>
      <c r="BG576" t="str">
        <v>Compassiva</v>
      </c>
      <c r="BH576" t="str">
        <v>Consejo Interreligioso del Perú - Religiones por la Paz</v>
      </c>
      <c r="BI576" t="str">
        <v>Consorcio ONG OCIPI Y Capellanía Nacional OFICA</v>
      </c>
      <c r="BJ576" t="str">
        <v>COOPI - International Cooperation Foundation</v>
      </c>
      <c r="BK576" t="str">
        <v>Corporación Colectivo Sin Fronteras</v>
      </c>
      <c r="BL576" t="str">
        <v>CRISFE Foundation</v>
      </c>
      <c r="BM576" t="str">
        <v>Cuso International</v>
      </c>
      <c r="BN576" t="str">
        <v>Danielle’s Children Fund (DCF)</v>
      </c>
      <c r="BO576" t="str">
        <v>Danish Refugee Council (DRC)</v>
      </c>
      <c r="BP576" t="str">
        <v>Development Support Association - APOYAR</v>
      </c>
      <c r="BQ576" t="str">
        <v>Diakonie Katastrophenhilfe</v>
      </c>
      <c r="BR576" t="str">
        <v>Diálogo Diverso</v>
      </c>
      <c r="BS576" t="str">
        <v>Doctors of the World</v>
      </c>
      <c r="BT576" t="str">
        <v>Dominican Institute for Integrated Development</v>
      </c>
      <c r="BU576" t="str">
        <v>Duendes y Ángeles Vinotinto República Dominicana</v>
      </c>
      <c r="BV576" t="str">
        <v>Encuentros SJS (Servicio Jesuita de la Solidaridad)</v>
      </c>
      <c r="BW576" t="str">
        <v>Ending Violence Against Migrants</v>
      </c>
      <c r="BX576" t="str">
        <v>Equidad Foundation</v>
      </c>
      <c r="BY576" t="str">
        <v>Equilibrium CenDE</v>
      </c>
      <c r="BZ576" t="str">
        <v>Facultad de Psicología - Universidad de la República (UDELAR)</v>
      </c>
      <c r="CA576" t="str">
        <v>First International Emergency and Solidarités International</v>
      </c>
      <c r="CB576" t="str">
        <v>Fondo Ecuatoriano Populorum Progressio</v>
      </c>
      <c r="CC576" t="str">
        <v>Foro Salud Callao</v>
      </c>
      <c r="CD576" t="str">
        <v>Foundation for the Integration and Development of Latin America (FIDAL)</v>
      </c>
      <c r="CE576" t="str">
        <v>Foundation of the Americas (FUDELA)</v>
      </c>
      <c r="CF576" t="str">
        <v>Fraternity Without Borders</v>
      </c>
      <c r="CG576" t="str">
        <v>Fundación Brisas del Norte</v>
      </c>
      <c r="CH576" t="str">
        <v>Fundación Colombovenezolana Nueva Ilusión</v>
      </c>
      <c r="CI576" t="str">
        <v>Fundación Nakama's</v>
      </c>
      <c r="CJ576" t="str">
        <v>Fundación RadaBer</v>
      </c>
      <c r="CK576" t="str">
        <v>Fundación Scalabrini Bolivia</v>
      </c>
      <c r="CL576" t="str">
        <v>Fundacion Social Vivan los Niños</v>
      </c>
      <c r="CM576" t="str">
        <v>FUNVEAC</v>
      </c>
      <c r="CN576" t="str">
        <v>German Development Cooperation Agency GIZ</v>
      </c>
      <c r="CO576" t="str">
        <v>Globalizate Radio</v>
      </c>
      <c r="CP576" t="str">
        <v>GOAL</v>
      </c>
      <c r="CQ576" t="str">
        <v>Halü Bienestar Humano Foundation (HALU)</v>
      </c>
      <c r="CR576" t="str">
        <v>Heartland Alliance International (HAI)</v>
      </c>
      <c r="CS576" t="str">
        <v>HELVETAS Swiss Intercooperation</v>
      </c>
      <c r="CT576" t="str">
        <v>HIAS</v>
      </c>
      <c r="CU576" t="str">
        <v>Human Rights Defence Curaçao</v>
      </c>
      <c r="CV576" t="str">
        <v>Humanity &amp; Inclusion</v>
      </c>
      <c r="CW576" t="str">
        <v>Humans Analytic</v>
      </c>
      <c r="CX576" t="str">
        <v>Idas y Vueltas Association</v>
      </c>
      <c r="CY576" t="str">
        <v>iMMAP</v>
      </c>
      <c r="CZ576" t="str">
        <v>IMPACT Initiatives (REACH)</v>
      </c>
      <c r="DA576" t="str">
        <v>Inmigrante Feliz Association</v>
      </c>
      <c r="DB576" t="str">
        <v>Institute for Migration and Human Rights (IMDH)</v>
      </c>
      <c r="DC576" t="str">
        <v>Institute of Natural and Cultural Heritage (IPANC)</v>
      </c>
      <c r="DD576" t="str">
        <v>International Committee for the Development of People (CISP)</v>
      </c>
      <c r="DE576" t="str">
        <v>International Federation of the Red Cross (IFRC)</v>
      </c>
      <c r="DF576" t="str">
        <v>International Labour Organization (ILO)</v>
      </c>
      <c r="DG576" t="str">
        <v>International Medical Corps</v>
      </c>
      <c r="DH576" t="str">
        <v>International Organization for Migration (IOM)</v>
      </c>
      <c r="DI576" t="str">
        <v>International Rescue Committee (IRC)</v>
      </c>
      <c r="DJ576" t="str">
        <v>INTERSOS</v>
      </c>
      <c r="DK576" t="str">
        <v>Jesuit Migrant Service (JMS)</v>
      </c>
      <c r="DL576" t="str">
        <v>Jesuit Refugee Service (JRS)</v>
      </c>
      <c r="DM576" t="str">
        <v>Jesuit Service for Migrants and Refugees (JSMR)</v>
      </c>
      <c r="DN576" t="str">
        <v>Joint United Nations Programme on HIV/AIDS (UNAIDS)</v>
      </c>
      <c r="DO576" t="str">
        <v>Kimirina Coorporation</v>
      </c>
      <c r="DP576" t="str">
        <v>La Casita Hispanic Cultural Centre</v>
      </c>
      <c r="DQ576" t="str">
        <v>Latin American Network of Non-Governmental Organizations of Persons with Disabilities and their Families (RIADIS)</v>
      </c>
      <c r="DR576" t="str">
        <v>LGBT+ Movement Brazil</v>
      </c>
      <c r="DS576" t="str">
        <v>Living Water Community (LWC)</v>
      </c>
      <c r="DT576" t="str">
        <v>LLANOVENCOL</v>
      </c>
      <c r="DU576" t="str">
        <v>Lutheran World Federation</v>
      </c>
      <c r="DV576" t="str">
        <v>Lutheran World Relief</v>
      </c>
      <c r="DW576" t="str">
        <v>Malteser International</v>
      </c>
      <c r="DX576" t="str">
        <v>Mana Institute</v>
      </c>
      <c r="DY576" t="str">
        <v>Manos Veneguayas Association</v>
      </c>
      <c r="DZ576" t="str">
        <v>Más Igualdad Perú</v>
      </c>
      <c r="EA576" t="str">
        <v>MedGlobal</v>
      </c>
      <c r="EB576" t="str">
        <v>Medical Teams International</v>
      </c>
      <c r="EC576" t="str">
        <v>Mercy Corps</v>
      </c>
      <c r="ED576" t="str">
        <v>Migrant Service Center (CAM)</v>
      </c>
      <c r="EE576" t="str">
        <v>Migrants, Refugees and Argentine Social Entrepreneurs (MIRARES)</v>
      </c>
      <c r="EF576" t="str">
        <v>Mision Scalabriniana - Ecuador</v>
      </c>
      <c r="EG576" t="str">
        <v>Missão Paz</v>
      </c>
      <c r="EH576" t="str">
        <v>Museu A CASA</v>
      </c>
      <c r="EI576" t="str">
        <v>Norwegian Refugee Council (NRC)</v>
      </c>
      <c r="EJ576" t="str">
        <v>ONG Migrantes por el Maule</v>
      </c>
      <c r="EK576" t="str">
        <v>ONG Preemptive Love Coalition Colombia</v>
      </c>
      <c r="EL576" t="str">
        <v>Organización Transfomando Vidas</v>
      </c>
      <c r="EM576" t="str">
        <v>Organization of Ibero-American States for Education, Science and Culture (OEI)</v>
      </c>
      <c r="EN576" t="str">
        <v>OXFAM</v>
      </c>
      <c r="EO576" t="str">
        <v>Panamerican Development Foundation</v>
      </c>
      <c r="EP576" t="str">
        <v>Panamerican Health Organization/World Health Organization (PAHO/WHO)</v>
      </c>
      <c r="EQ576" t="str">
        <v>Pastoral of Human Mobility - Peruvian Episcopal Conference</v>
      </c>
      <c r="ER576" t="str">
        <v>Pastoral Service for Migrants National</v>
      </c>
      <c r="ES576" t="str">
        <v>Permanent Human Rights defense Committee (CDH)</v>
      </c>
      <c r="ET576" t="str">
        <v>Pirilampos Institute - Group of visits and voluntary actions in Roraima</v>
      </c>
      <c r="EU576" t="str">
        <v>Plan International</v>
      </c>
      <c r="EV576" t="str">
        <v>Population Program, Faculty of Social Sciences, University of the Republic</v>
      </c>
      <c r="EW576" t="str">
        <v>Profamilia Association</v>
      </c>
      <c r="EX576" t="str">
        <v>Red con Migrantes y Refugiados</v>
      </c>
      <c r="EY576" t="str">
        <v>Red Cross Colombia</v>
      </c>
      <c r="EZ576" t="str">
        <v>Red Cross Ecuador</v>
      </c>
      <c r="FA576" t="str">
        <v>Red Cross Peru</v>
      </c>
      <c r="FB576" t="str">
        <v>Red de Investigaciones en Derechos Humanos - CONICET (Consejo Nacional de Investigaciones Científicas y Técnicas)</v>
      </c>
      <c r="FC576" t="str">
        <v>RET International</v>
      </c>
      <c r="FD576" t="str">
        <v>Salú pa Tur Foundation</v>
      </c>
      <c r="FE576" t="str">
        <v>Salvation Army</v>
      </c>
      <c r="FF576" t="str">
        <v>Samaritan's Purse</v>
      </c>
      <c r="FG576" t="str">
        <v>Save the Children International (SCI)</v>
      </c>
      <c r="FH576" t="str">
        <v>Scalabrini Foundation Chile</v>
      </c>
      <c r="FI576" t="str">
        <v>Sección Peruana de Amnistía Internacional</v>
      </c>
      <c r="FJ576" t="str">
        <v>Serviço Pastoral dos Migrantes do Nordeste</v>
      </c>
      <c r="FK576" t="str">
        <v>Sesame Workshop</v>
      </c>
      <c r="FL576" t="str">
        <v>Si, Da Vida</v>
      </c>
      <c r="FM576" t="str">
        <v>Solidarity and Action Asociation</v>
      </c>
      <c r="FN576" t="str">
        <v>SOS Children's Villages</v>
      </c>
      <c r="FO576" t="str">
        <v>Tarabita Foundation</v>
      </c>
      <c r="FP576" t="str">
        <v>Tearfund</v>
      </c>
      <c r="FQ576" t="str">
        <v>TECHO</v>
      </c>
      <c r="FR576" t="str">
        <v>Terranueva Foundation</v>
      </c>
      <c r="FS576" t="str">
        <v>Terre des Hommes Suisse</v>
      </c>
      <c r="FT576" t="str">
        <v>The Israel Forum for International Humanitarian Aid (IsraAID)</v>
      </c>
      <c r="FU576" t="str">
        <v>Unión Venezolana en Perú</v>
      </c>
      <c r="FV576" t="str">
        <v>United Nations Children's Fund (UNICEF)</v>
      </c>
      <c r="FW576" t="str">
        <v>United Nations Development Programme (UNDP)</v>
      </c>
      <c r="FX576" t="str">
        <v>United Nations Educational, Scientific and Cultural Organization (UNESCO)</v>
      </c>
      <c r="FY576" t="str">
        <v>United Nations Entity for Gender Equality and the Empowerment of Women (UNWOMEN)</v>
      </c>
      <c r="FZ576" t="str">
        <v>United Nations Food and Agricultural Organization (FAO)</v>
      </c>
      <c r="GA576" t="str">
        <v>United Nations High Commissioner for Refugees (UNHCR)</v>
      </c>
      <c r="GB576" t="str">
        <v>United Nations Office of the High Commissioner for Human Rights (OHCHR)</v>
      </c>
      <c r="GC576" t="str">
        <v>United Nations Office on Drugs and Crime (UNODC)</v>
      </c>
      <c r="GD576" t="str">
        <v>United Nations Population Fund (UNFPA)</v>
      </c>
      <c r="GE576" t="str">
        <v>United Nations Programme for Human Settlements (UN Habitat)</v>
      </c>
      <c r="GF576" t="str">
        <v>Vale da Benção Educational and Charitable Association (AEBVB)</v>
      </c>
      <c r="GG576" t="str">
        <v>VenAruba Solidaria</v>
      </c>
      <c r="GH576" t="str">
        <v>Venex Curacao Foundation</v>
      </c>
      <c r="GI576" t="str">
        <v>Venezolanos en Barranquilla</v>
      </c>
      <c r="GJ576" t="str">
        <v>Venezolanos en San Cristóbal</v>
      </c>
      <c r="GK576" t="str">
        <v>Venezuelan Emigrant Foundation (FEV)</v>
      </c>
      <c r="GL576" t="str">
        <v>Vicaría de Pastoral Social Caritas</v>
      </c>
      <c r="GM576" t="str">
        <v>Voices GY</v>
      </c>
      <c r="GN576" t="str">
        <v>We World GVC</v>
      </c>
      <c r="GO576" t="str">
        <v>World Council of Credit Unions</v>
      </c>
      <c r="GP576" t="str">
        <v>World Food Programme (WFP)</v>
      </c>
      <c r="GQ576" t="str">
        <v>World Vision</v>
      </c>
      <c r="GR576" t="str">
        <v>ZOA</v>
      </c>
    </row>
    <row r="577" spans="8:200" x14ac:dyDescent="0.3">
      <c r="H577" t="str" cm="1">
        <f t="array" ref="H577:GR577">TRANSPOSE(_xlfn._xlws.SORT(_xlfn._xlws.FILTER(Table3[Name],ISNUMBER(SEARCH(' Activity Sheet'!D631,Table3[Name])),"Not found"),,1))</f>
        <v>.New Organisation</v>
      </c>
      <c r="I577" t="str">
        <v>ABV - Association of Good with Life</v>
      </c>
      <c r="J577" t="str">
        <v>ACAPS</v>
      </c>
      <c r="K577" t="str">
        <v>Acción y Desarrollo</v>
      </c>
      <c r="L577" t="str">
        <v>ACTED</v>
      </c>
      <c r="M577" t="str">
        <v>Action against Hunger</v>
      </c>
      <c r="N577" t="str">
        <v>ActionAid</v>
      </c>
      <c r="O577" t="str">
        <v>Adventist Development and Relief Agency (ADRA)</v>
      </c>
      <c r="P577" t="str">
        <v>Alas de Colibrí Foundation</v>
      </c>
      <c r="Q577" t="str">
        <v>Alianza por la Solidaridad</v>
      </c>
      <c r="R577" t="str">
        <v>Alianza por Venezuela</v>
      </c>
      <c r="S577" t="str">
        <v>Americares Foundation</v>
      </c>
      <c r="T577" t="str">
        <v>Argentine Commission for Refugees and Migrants (CAREF)</v>
      </c>
      <c r="U577" t="str">
        <v>Asociación Aves</v>
      </c>
      <c r="V577" t="str">
        <v>Asociación de Jubilados y Pensionados Venezolanos en Argentina</v>
      </c>
      <c r="W577" t="str">
        <v>Asociación de Venezolanos en Eloy Alfaro</v>
      </c>
      <c r="X577" t="str">
        <v>Asociación Fundación contra el Hambre Perú</v>
      </c>
      <c r="Y577" t="str">
        <v>Asociación Migrantes Venezolanos</v>
      </c>
      <c r="Z577" t="str">
        <v>Asociación Misioneros de San Carlos Scalabrinianos</v>
      </c>
      <c r="AA577" t="str">
        <v>Asociacion Proteccion Poblacion Vulnerable</v>
      </c>
      <c r="AB577" t="str">
        <v>Asociación Quinta Ola</v>
      </c>
      <c r="AC577" t="str">
        <v>Asociación Salto Ángel</v>
      </c>
      <c r="AD577" t="str">
        <v>Asociación Venezuela en Ecuador AC</v>
      </c>
      <c r="AE577" t="str">
        <v>ASOVENAR</v>
      </c>
      <c r="AF577" t="str">
        <v>Associação Hermanitos</v>
      </c>
      <c r="AG577" t="str">
        <v>AVSI Foundation</v>
      </c>
      <c r="AH577" t="str">
        <v>Bethany Christian Services</v>
      </c>
      <c r="AI577" t="str">
        <v>Blumont</v>
      </c>
      <c r="AJ577" t="str">
        <v>CARE</v>
      </c>
      <c r="AK577" t="str">
        <v>Caritas Brazil</v>
      </c>
      <c r="AL577" t="str">
        <v>Caritas Ecuador</v>
      </c>
      <c r="AM577" t="str">
        <v>Caritas Germany</v>
      </c>
      <c r="AN577" t="str">
        <v>Caritas Manaus</v>
      </c>
      <c r="AO577" t="str">
        <v>Caritas Parana</v>
      </c>
      <c r="AP577" t="str">
        <v>Caritas Peru</v>
      </c>
      <c r="AQ577" t="str">
        <v>Caritas Rio de Janeiro</v>
      </c>
      <c r="AR577" t="str">
        <v>Caritas São Paulo</v>
      </c>
      <c r="AS577" t="str">
        <v>Caritas Switzerland</v>
      </c>
      <c r="AT577" t="str">
        <v>CCEFIRO Association</v>
      </c>
      <c r="AU577" t="str">
        <v>CEDRO</v>
      </c>
      <c r="AV577" t="str">
        <v>Center for Integrated Studies and Programs for Sustainable Development (CIEDS)</v>
      </c>
      <c r="AW577" t="str">
        <v>Center for Migration and Human Rights of the Diocese of Roraima (CMDH)</v>
      </c>
      <c r="AX577" t="str">
        <v>Centro de Atencion Psicosocial (CAPS)</v>
      </c>
      <c r="AY577" t="str">
        <v>CESAL</v>
      </c>
      <c r="AZ577" t="str">
        <v>CESVI-Cooperazione e Sviluppo</v>
      </c>
      <c r="BA577" t="str">
        <v>ChildFund International</v>
      </c>
      <c r="BB577" t="str">
        <v>CHS Alternativo</v>
      </c>
      <c r="BC577" t="str">
        <v>Churún Merú Association</v>
      </c>
      <c r="BD577" t="str">
        <v>Coalición por Venezuela</v>
      </c>
      <c r="BE577" t="str">
        <v>Colonia Foundation of Venezuelans in the Dominican Republic (FUNCOVERD)</v>
      </c>
      <c r="BF577" t="str">
        <v>COLVENZ</v>
      </c>
      <c r="BG577" t="str">
        <v>Compassiva</v>
      </c>
      <c r="BH577" t="str">
        <v>Consejo Interreligioso del Perú - Religiones por la Paz</v>
      </c>
      <c r="BI577" t="str">
        <v>Consorcio ONG OCIPI Y Capellanía Nacional OFICA</v>
      </c>
      <c r="BJ577" t="str">
        <v>COOPI - International Cooperation Foundation</v>
      </c>
      <c r="BK577" t="str">
        <v>Corporación Colectivo Sin Fronteras</v>
      </c>
      <c r="BL577" t="str">
        <v>CRISFE Foundation</v>
      </c>
      <c r="BM577" t="str">
        <v>Cuso International</v>
      </c>
      <c r="BN577" t="str">
        <v>Danielle’s Children Fund (DCF)</v>
      </c>
      <c r="BO577" t="str">
        <v>Danish Refugee Council (DRC)</v>
      </c>
      <c r="BP577" t="str">
        <v>Development Support Association - APOYAR</v>
      </c>
      <c r="BQ577" t="str">
        <v>Diakonie Katastrophenhilfe</v>
      </c>
      <c r="BR577" t="str">
        <v>Diálogo Diverso</v>
      </c>
      <c r="BS577" t="str">
        <v>Doctors of the World</v>
      </c>
      <c r="BT577" t="str">
        <v>Dominican Institute for Integrated Development</v>
      </c>
      <c r="BU577" t="str">
        <v>Duendes y Ángeles Vinotinto República Dominicana</v>
      </c>
      <c r="BV577" t="str">
        <v>Encuentros SJS (Servicio Jesuita de la Solidaridad)</v>
      </c>
      <c r="BW577" t="str">
        <v>Ending Violence Against Migrants</v>
      </c>
      <c r="BX577" t="str">
        <v>Equidad Foundation</v>
      </c>
      <c r="BY577" t="str">
        <v>Equilibrium CenDE</v>
      </c>
      <c r="BZ577" t="str">
        <v>Facultad de Psicología - Universidad de la República (UDELAR)</v>
      </c>
      <c r="CA577" t="str">
        <v>First International Emergency and Solidarités International</v>
      </c>
      <c r="CB577" t="str">
        <v>Fondo Ecuatoriano Populorum Progressio</v>
      </c>
      <c r="CC577" t="str">
        <v>Foro Salud Callao</v>
      </c>
      <c r="CD577" t="str">
        <v>Foundation for the Integration and Development of Latin America (FIDAL)</v>
      </c>
      <c r="CE577" t="str">
        <v>Foundation of the Americas (FUDELA)</v>
      </c>
      <c r="CF577" t="str">
        <v>Fraternity Without Borders</v>
      </c>
      <c r="CG577" t="str">
        <v>Fundación Brisas del Norte</v>
      </c>
      <c r="CH577" t="str">
        <v>Fundación Colombovenezolana Nueva Ilusión</v>
      </c>
      <c r="CI577" t="str">
        <v>Fundación Nakama's</v>
      </c>
      <c r="CJ577" t="str">
        <v>Fundación RadaBer</v>
      </c>
      <c r="CK577" t="str">
        <v>Fundación Scalabrini Bolivia</v>
      </c>
      <c r="CL577" t="str">
        <v>Fundacion Social Vivan los Niños</v>
      </c>
      <c r="CM577" t="str">
        <v>FUNVEAC</v>
      </c>
      <c r="CN577" t="str">
        <v>German Development Cooperation Agency GIZ</v>
      </c>
      <c r="CO577" t="str">
        <v>Globalizate Radio</v>
      </c>
      <c r="CP577" t="str">
        <v>GOAL</v>
      </c>
      <c r="CQ577" t="str">
        <v>Halü Bienestar Humano Foundation (HALU)</v>
      </c>
      <c r="CR577" t="str">
        <v>Heartland Alliance International (HAI)</v>
      </c>
      <c r="CS577" t="str">
        <v>HELVETAS Swiss Intercooperation</v>
      </c>
      <c r="CT577" t="str">
        <v>HIAS</v>
      </c>
      <c r="CU577" t="str">
        <v>Human Rights Defence Curaçao</v>
      </c>
      <c r="CV577" t="str">
        <v>Humanity &amp; Inclusion</v>
      </c>
      <c r="CW577" t="str">
        <v>Humans Analytic</v>
      </c>
      <c r="CX577" t="str">
        <v>Idas y Vueltas Association</v>
      </c>
      <c r="CY577" t="str">
        <v>iMMAP</v>
      </c>
      <c r="CZ577" t="str">
        <v>IMPACT Initiatives (REACH)</v>
      </c>
      <c r="DA577" t="str">
        <v>Inmigrante Feliz Association</v>
      </c>
      <c r="DB577" t="str">
        <v>Institute for Migration and Human Rights (IMDH)</v>
      </c>
      <c r="DC577" t="str">
        <v>Institute of Natural and Cultural Heritage (IPANC)</v>
      </c>
      <c r="DD577" t="str">
        <v>International Committee for the Development of People (CISP)</v>
      </c>
      <c r="DE577" t="str">
        <v>International Federation of the Red Cross (IFRC)</v>
      </c>
      <c r="DF577" t="str">
        <v>International Labour Organization (ILO)</v>
      </c>
      <c r="DG577" t="str">
        <v>International Medical Corps</v>
      </c>
      <c r="DH577" t="str">
        <v>International Organization for Migration (IOM)</v>
      </c>
      <c r="DI577" t="str">
        <v>International Rescue Committee (IRC)</v>
      </c>
      <c r="DJ577" t="str">
        <v>INTERSOS</v>
      </c>
      <c r="DK577" t="str">
        <v>Jesuit Migrant Service (JMS)</v>
      </c>
      <c r="DL577" t="str">
        <v>Jesuit Refugee Service (JRS)</v>
      </c>
      <c r="DM577" t="str">
        <v>Jesuit Service for Migrants and Refugees (JSMR)</v>
      </c>
      <c r="DN577" t="str">
        <v>Joint United Nations Programme on HIV/AIDS (UNAIDS)</v>
      </c>
      <c r="DO577" t="str">
        <v>Kimirina Coorporation</v>
      </c>
      <c r="DP577" t="str">
        <v>La Casita Hispanic Cultural Centre</v>
      </c>
      <c r="DQ577" t="str">
        <v>Latin American Network of Non-Governmental Organizations of Persons with Disabilities and their Families (RIADIS)</v>
      </c>
      <c r="DR577" t="str">
        <v>LGBT+ Movement Brazil</v>
      </c>
      <c r="DS577" t="str">
        <v>Living Water Community (LWC)</v>
      </c>
      <c r="DT577" t="str">
        <v>LLANOVENCOL</v>
      </c>
      <c r="DU577" t="str">
        <v>Lutheran World Federation</v>
      </c>
      <c r="DV577" t="str">
        <v>Lutheran World Relief</v>
      </c>
      <c r="DW577" t="str">
        <v>Malteser International</v>
      </c>
      <c r="DX577" t="str">
        <v>Mana Institute</v>
      </c>
      <c r="DY577" t="str">
        <v>Manos Veneguayas Association</v>
      </c>
      <c r="DZ577" t="str">
        <v>Más Igualdad Perú</v>
      </c>
      <c r="EA577" t="str">
        <v>MedGlobal</v>
      </c>
      <c r="EB577" t="str">
        <v>Medical Teams International</v>
      </c>
      <c r="EC577" t="str">
        <v>Mercy Corps</v>
      </c>
      <c r="ED577" t="str">
        <v>Migrant Service Center (CAM)</v>
      </c>
      <c r="EE577" t="str">
        <v>Migrants, Refugees and Argentine Social Entrepreneurs (MIRARES)</v>
      </c>
      <c r="EF577" t="str">
        <v>Mision Scalabriniana - Ecuador</v>
      </c>
      <c r="EG577" t="str">
        <v>Missão Paz</v>
      </c>
      <c r="EH577" t="str">
        <v>Museu A CASA</v>
      </c>
      <c r="EI577" t="str">
        <v>Norwegian Refugee Council (NRC)</v>
      </c>
      <c r="EJ577" t="str">
        <v>ONG Migrantes por el Maule</v>
      </c>
      <c r="EK577" t="str">
        <v>ONG Preemptive Love Coalition Colombia</v>
      </c>
      <c r="EL577" t="str">
        <v>Organización Transfomando Vidas</v>
      </c>
      <c r="EM577" t="str">
        <v>Organization of Ibero-American States for Education, Science and Culture (OEI)</v>
      </c>
      <c r="EN577" t="str">
        <v>OXFAM</v>
      </c>
      <c r="EO577" t="str">
        <v>Panamerican Development Foundation</v>
      </c>
      <c r="EP577" t="str">
        <v>Panamerican Health Organization/World Health Organization (PAHO/WHO)</v>
      </c>
      <c r="EQ577" t="str">
        <v>Pastoral of Human Mobility - Peruvian Episcopal Conference</v>
      </c>
      <c r="ER577" t="str">
        <v>Pastoral Service for Migrants National</v>
      </c>
      <c r="ES577" t="str">
        <v>Permanent Human Rights defense Committee (CDH)</v>
      </c>
      <c r="ET577" t="str">
        <v>Pirilampos Institute - Group of visits and voluntary actions in Roraima</v>
      </c>
      <c r="EU577" t="str">
        <v>Plan International</v>
      </c>
      <c r="EV577" t="str">
        <v>Population Program, Faculty of Social Sciences, University of the Republic</v>
      </c>
      <c r="EW577" t="str">
        <v>Profamilia Association</v>
      </c>
      <c r="EX577" t="str">
        <v>Red con Migrantes y Refugiados</v>
      </c>
      <c r="EY577" t="str">
        <v>Red Cross Colombia</v>
      </c>
      <c r="EZ577" t="str">
        <v>Red Cross Ecuador</v>
      </c>
      <c r="FA577" t="str">
        <v>Red Cross Peru</v>
      </c>
      <c r="FB577" t="str">
        <v>Red de Investigaciones en Derechos Humanos - CONICET (Consejo Nacional de Investigaciones Científicas y Técnicas)</v>
      </c>
      <c r="FC577" t="str">
        <v>RET International</v>
      </c>
      <c r="FD577" t="str">
        <v>Salú pa Tur Foundation</v>
      </c>
      <c r="FE577" t="str">
        <v>Salvation Army</v>
      </c>
      <c r="FF577" t="str">
        <v>Samaritan's Purse</v>
      </c>
      <c r="FG577" t="str">
        <v>Save the Children International (SCI)</v>
      </c>
      <c r="FH577" t="str">
        <v>Scalabrini Foundation Chile</v>
      </c>
      <c r="FI577" t="str">
        <v>Sección Peruana de Amnistía Internacional</v>
      </c>
      <c r="FJ577" t="str">
        <v>Serviço Pastoral dos Migrantes do Nordeste</v>
      </c>
      <c r="FK577" t="str">
        <v>Sesame Workshop</v>
      </c>
      <c r="FL577" t="str">
        <v>Si, Da Vida</v>
      </c>
      <c r="FM577" t="str">
        <v>Solidarity and Action Asociation</v>
      </c>
      <c r="FN577" t="str">
        <v>SOS Children's Villages</v>
      </c>
      <c r="FO577" t="str">
        <v>Tarabita Foundation</v>
      </c>
      <c r="FP577" t="str">
        <v>Tearfund</v>
      </c>
      <c r="FQ577" t="str">
        <v>TECHO</v>
      </c>
      <c r="FR577" t="str">
        <v>Terranueva Foundation</v>
      </c>
      <c r="FS577" t="str">
        <v>Terre des Hommes Suisse</v>
      </c>
      <c r="FT577" t="str">
        <v>The Israel Forum for International Humanitarian Aid (IsraAID)</v>
      </c>
      <c r="FU577" t="str">
        <v>Unión Venezolana en Perú</v>
      </c>
      <c r="FV577" t="str">
        <v>United Nations Children's Fund (UNICEF)</v>
      </c>
      <c r="FW577" t="str">
        <v>United Nations Development Programme (UNDP)</v>
      </c>
      <c r="FX577" t="str">
        <v>United Nations Educational, Scientific and Cultural Organization (UNESCO)</v>
      </c>
      <c r="FY577" t="str">
        <v>United Nations Entity for Gender Equality and the Empowerment of Women (UNWOMEN)</v>
      </c>
      <c r="FZ577" t="str">
        <v>United Nations Food and Agricultural Organization (FAO)</v>
      </c>
      <c r="GA577" t="str">
        <v>United Nations High Commissioner for Refugees (UNHCR)</v>
      </c>
      <c r="GB577" t="str">
        <v>United Nations Office of the High Commissioner for Human Rights (OHCHR)</v>
      </c>
      <c r="GC577" t="str">
        <v>United Nations Office on Drugs and Crime (UNODC)</v>
      </c>
      <c r="GD577" t="str">
        <v>United Nations Population Fund (UNFPA)</v>
      </c>
      <c r="GE577" t="str">
        <v>United Nations Programme for Human Settlements (UN Habitat)</v>
      </c>
      <c r="GF577" t="str">
        <v>Vale da Benção Educational and Charitable Association (AEBVB)</v>
      </c>
      <c r="GG577" t="str">
        <v>VenAruba Solidaria</v>
      </c>
      <c r="GH577" t="str">
        <v>Venex Curacao Foundation</v>
      </c>
      <c r="GI577" t="str">
        <v>Venezolanos en Barranquilla</v>
      </c>
      <c r="GJ577" t="str">
        <v>Venezolanos en San Cristóbal</v>
      </c>
      <c r="GK577" t="str">
        <v>Venezuelan Emigrant Foundation (FEV)</v>
      </c>
      <c r="GL577" t="str">
        <v>Vicaría de Pastoral Social Caritas</v>
      </c>
      <c r="GM577" t="str">
        <v>Voices GY</v>
      </c>
      <c r="GN577" t="str">
        <v>We World GVC</v>
      </c>
      <c r="GO577" t="str">
        <v>World Council of Credit Unions</v>
      </c>
      <c r="GP577" t="str">
        <v>World Food Programme (WFP)</v>
      </c>
      <c r="GQ577" t="str">
        <v>World Vision</v>
      </c>
      <c r="GR577" t="str">
        <v>ZOA</v>
      </c>
    </row>
    <row r="578" spans="8:200" x14ac:dyDescent="0.3">
      <c r="H578" t="str" cm="1">
        <f t="array" ref="H578:GR578">TRANSPOSE(_xlfn._xlws.SORT(_xlfn._xlws.FILTER(Table3[Name],ISNUMBER(SEARCH(' Activity Sheet'!D632,Table3[Name])),"Not found"),,1))</f>
        <v>.New Organisation</v>
      </c>
      <c r="I578" t="str">
        <v>ABV - Association of Good with Life</v>
      </c>
      <c r="J578" t="str">
        <v>ACAPS</v>
      </c>
      <c r="K578" t="str">
        <v>Acción y Desarrollo</v>
      </c>
      <c r="L578" t="str">
        <v>ACTED</v>
      </c>
      <c r="M578" t="str">
        <v>Action against Hunger</v>
      </c>
      <c r="N578" t="str">
        <v>ActionAid</v>
      </c>
      <c r="O578" t="str">
        <v>Adventist Development and Relief Agency (ADRA)</v>
      </c>
      <c r="P578" t="str">
        <v>Alas de Colibrí Foundation</v>
      </c>
      <c r="Q578" t="str">
        <v>Alianza por la Solidaridad</v>
      </c>
      <c r="R578" t="str">
        <v>Alianza por Venezuela</v>
      </c>
      <c r="S578" t="str">
        <v>Americares Foundation</v>
      </c>
      <c r="T578" t="str">
        <v>Argentine Commission for Refugees and Migrants (CAREF)</v>
      </c>
      <c r="U578" t="str">
        <v>Asociación Aves</v>
      </c>
      <c r="V578" t="str">
        <v>Asociación de Jubilados y Pensionados Venezolanos en Argentina</v>
      </c>
      <c r="W578" t="str">
        <v>Asociación de Venezolanos en Eloy Alfaro</v>
      </c>
      <c r="X578" t="str">
        <v>Asociación Fundación contra el Hambre Perú</v>
      </c>
      <c r="Y578" t="str">
        <v>Asociación Migrantes Venezolanos</v>
      </c>
      <c r="Z578" t="str">
        <v>Asociación Misioneros de San Carlos Scalabrinianos</v>
      </c>
      <c r="AA578" t="str">
        <v>Asociacion Proteccion Poblacion Vulnerable</v>
      </c>
      <c r="AB578" t="str">
        <v>Asociación Quinta Ola</v>
      </c>
      <c r="AC578" t="str">
        <v>Asociación Salto Ángel</v>
      </c>
      <c r="AD578" t="str">
        <v>Asociación Venezuela en Ecuador AC</v>
      </c>
      <c r="AE578" t="str">
        <v>ASOVENAR</v>
      </c>
      <c r="AF578" t="str">
        <v>Associação Hermanitos</v>
      </c>
      <c r="AG578" t="str">
        <v>AVSI Foundation</v>
      </c>
      <c r="AH578" t="str">
        <v>Bethany Christian Services</v>
      </c>
      <c r="AI578" t="str">
        <v>Blumont</v>
      </c>
      <c r="AJ578" t="str">
        <v>CARE</v>
      </c>
      <c r="AK578" t="str">
        <v>Caritas Brazil</v>
      </c>
      <c r="AL578" t="str">
        <v>Caritas Ecuador</v>
      </c>
      <c r="AM578" t="str">
        <v>Caritas Germany</v>
      </c>
      <c r="AN578" t="str">
        <v>Caritas Manaus</v>
      </c>
      <c r="AO578" t="str">
        <v>Caritas Parana</v>
      </c>
      <c r="AP578" t="str">
        <v>Caritas Peru</v>
      </c>
      <c r="AQ578" t="str">
        <v>Caritas Rio de Janeiro</v>
      </c>
      <c r="AR578" t="str">
        <v>Caritas São Paulo</v>
      </c>
      <c r="AS578" t="str">
        <v>Caritas Switzerland</v>
      </c>
      <c r="AT578" t="str">
        <v>CCEFIRO Association</v>
      </c>
      <c r="AU578" t="str">
        <v>CEDRO</v>
      </c>
      <c r="AV578" t="str">
        <v>Center for Integrated Studies and Programs for Sustainable Development (CIEDS)</v>
      </c>
      <c r="AW578" t="str">
        <v>Center for Migration and Human Rights of the Diocese of Roraima (CMDH)</v>
      </c>
      <c r="AX578" t="str">
        <v>Centro de Atencion Psicosocial (CAPS)</v>
      </c>
      <c r="AY578" t="str">
        <v>CESAL</v>
      </c>
      <c r="AZ578" t="str">
        <v>CESVI-Cooperazione e Sviluppo</v>
      </c>
      <c r="BA578" t="str">
        <v>ChildFund International</v>
      </c>
      <c r="BB578" t="str">
        <v>CHS Alternativo</v>
      </c>
      <c r="BC578" t="str">
        <v>Churún Merú Association</v>
      </c>
      <c r="BD578" t="str">
        <v>Coalición por Venezuela</v>
      </c>
      <c r="BE578" t="str">
        <v>Colonia Foundation of Venezuelans in the Dominican Republic (FUNCOVERD)</v>
      </c>
      <c r="BF578" t="str">
        <v>COLVENZ</v>
      </c>
      <c r="BG578" t="str">
        <v>Compassiva</v>
      </c>
      <c r="BH578" t="str">
        <v>Consejo Interreligioso del Perú - Religiones por la Paz</v>
      </c>
      <c r="BI578" t="str">
        <v>Consorcio ONG OCIPI Y Capellanía Nacional OFICA</v>
      </c>
      <c r="BJ578" t="str">
        <v>COOPI - International Cooperation Foundation</v>
      </c>
      <c r="BK578" t="str">
        <v>Corporación Colectivo Sin Fronteras</v>
      </c>
      <c r="BL578" t="str">
        <v>CRISFE Foundation</v>
      </c>
      <c r="BM578" t="str">
        <v>Cuso International</v>
      </c>
      <c r="BN578" t="str">
        <v>Danielle’s Children Fund (DCF)</v>
      </c>
      <c r="BO578" t="str">
        <v>Danish Refugee Council (DRC)</v>
      </c>
      <c r="BP578" t="str">
        <v>Development Support Association - APOYAR</v>
      </c>
      <c r="BQ578" t="str">
        <v>Diakonie Katastrophenhilfe</v>
      </c>
      <c r="BR578" t="str">
        <v>Diálogo Diverso</v>
      </c>
      <c r="BS578" t="str">
        <v>Doctors of the World</v>
      </c>
      <c r="BT578" t="str">
        <v>Dominican Institute for Integrated Development</v>
      </c>
      <c r="BU578" t="str">
        <v>Duendes y Ángeles Vinotinto República Dominicana</v>
      </c>
      <c r="BV578" t="str">
        <v>Encuentros SJS (Servicio Jesuita de la Solidaridad)</v>
      </c>
      <c r="BW578" t="str">
        <v>Ending Violence Against Migrants</v>
      </c>
      <c r="BX578" t="str">
        <v>Equidad Foundation</v>
      </c>
      <c r="BY578" t="str">
        <v>Equilibrium CenDE</v>
      </c>
      <c r="BZ578" t="str">
        <v>Facultad de Psicología - Universidad de la República (UDELAR)</v>
      </c>
      <c r="CA578" t="str">
        <v>First International Emergency and Solidarités International</v>
      </c>
      <c r="CB578" t="str">
        <v>Fondo Ecuatoriano Populorum Progressio</v>
      </c>
      <c r="CC578" t="str">
        <v>Foro Salud Callao</v>
      </c>
      <c r="CD578" t="str">
        <v>Foundation for the Integration and Development of Latin America (FIDAL)</v>
      </c>
      <c r="CE578" t="str">
        <v>Foundation of the Americas (FUDELA)</v>
      </c>
      <c r="CF578" t="str">
        <v>Fraternity Without Borders</v>
      </c>
      <c r="CG578" t="str">
        <v>Fundación Brisas del Norte</v>
      </c>
      <c r="CH578" t="str">
        <v>Fundación Colombovenezolana Nueva Ilusión</v>
      </c>
      <c r="CI578" t="str">
        <v>Fundación Nakama's</v>
      </c>
      <c r="CJ578" t="str">
        <v>Fundación RadaBer</v>
      </c>
      <c r="CK578" t="str">
        <v>Fundación Scalabrini Bolivia</v>
      </c>
      <c r="CL578" t="str">
        <v>Fundacion Social Vivan los Niños</v>
      </c>
      <c r="CM578" t="str">
        <v>FUNVEAC</v>
      </c>
      <c r="CN578" t="str">
        <v>German Development Cooperation Agency GIZ</v>
      </c>
      <c r="CO578" t="str">
        <v>Globalizate Radio</v>
      </c>
      <c r="CP578" t="str">
        <v>GOAL</v>
      </c>
      <c r="CQ578" t="str">
        <v>Halü Bienestar Humano Foundation (HALU)</v>
      </c>
      <c r="CR578" t="str">
        <v>Heartland Alliance International (HAI)</v>
      </c>
      <c r="CS578" t="str">
        <v>HELVETAS Swiss Intercooperation</v>
      </c>
      <c r="CT578" t="str">
        <v>HIAS</v>
      </c>
      <c r="CU578" t="str">
        <v>Human Rights Defence Curaçao</v>
      </c>
      <c r="CV578" t="str">
        <v>Humanity &amp; Inclusion</v>
      </c>
      <c r="CW578" t="str">
        <v>Humans Analytic</v>
      </c>
      <c r="CX578" t="str">
        <v>Idas y Vueltas Association</v>
      </c>
      <c r="CY578" t="str">
        <v>iMMAP</v>
      </c>
      <c r="CZ578" t="str">
        <v>IMPACT Initiatives (REACH)</v>
      </c>
      <c r="DA578" t="str">
        <v>Inmigrante Feliz Association</v>
      </c>
      <c r="DB578" t="str">
        <v>Institute for Migration and Human Rights (IMDH)</v>
      </c>
      <c r="DC578" t="str">
        <v>Institute of Natural and Cultural Heritage (IPANC)</v>
      </c>
      <c r="DD578" t="str">
        <v>International Committee for the Development of People (CISP)</v>
      </c>
      <c r="DE578" t="str">
        <v>International Federation of the Red Cross (IFRC)</v>
      </c>
      <c r="DF578" t="str">
        <v>International Labour Organization (ILO)</v>
      </c>
      <c r="DG578" t="str">
        <v>International Medical Corps</v>
      </c>
      <c r="DH578" t="str">
        <v>International Organization for Migration (IOM)</v>
      </c>
      <c r="DI578" t="str">
        <v>International Rescue Committee (IRC)</v>
      </c>
      <c r="DJ578" t="str">
        <v>INTERSOS</v>
      </c>
      <c r="DK578" t="str">
        <v>Jesuit Migrant Service (JMS)</v>
      </c>
      <c r="DL578" t="str">
        <v>Jesuit Refugee Service (JRS)</v>
      </c>
      <c r="DM578" t="str">
        <v>Jesuit Service for Migrants and Refugees (JSMR)</v>
      </c>
      <c r="DN578" t="str">
        <v>Joint United Nations Programme on HIV/AIDS (UNAIDS)</v>
      </c>
      <c r="DO578" t="str">
        <v>Kimirina Coorporation</v>
      </c>
      <c r="DP578" t="str">
        <v>La Casita Hispanic Cultural Centre</v>
      </c>
      <c r="DQ578" t="str">
        <v>Latin American Network of Non-Governmental Organizations of Persons with Disabilities and their Families (RIADIS)</v>
      </c>
      <c r="DR578" t="str">
        <v>LGBT+ Movement Brazil</v>
      </c>
      <c r="DS578" t="str">
        <v>Living Water Community (LWC)</v>
      </c>
      <c r="DT578" t="str">
        <v>LLANOVENCOL</v>
      </c>
      <c r="DU578" t="str">
        <v>Lutheran World Federation</v>
      </c>
      <c r="DV578" t="str">
        <v>Lutheran World Relief</v>
      </c>
      <c r="DW578" t="str">
        <v>Malteser International</v>
      </c>
      <c r="DX578" t="str">
        <v>Mana Institute</v>
      </c>
      <c r="DY578" t="str">
        <v>Manos Veneguayas Association</v>
      </c>
      <c r="DZ578" t="str">
        <v>Más Igualdad Perú</v>
      </c>
      <c r="EA578" t="str">
        <v>MedGlobal</v>
      </c>
      <c r="EB578" t="str">
        <v>Medical Teams International</v>
      </c>
      <c r="EC578" t="str">
        <v>Mercy Corps</v>
      </c>
      <c r="ED578" t="str">
        <v>Migrant Service Center (CAM)</v>
      </c>
      <c r="EE578" t="str">
        <v>Migrants, Refugees and Argentine Social Entrepreneurs (MIRARES)</v>
      </c>
      <c r="EF578" t="str">
        <v>Mision Scalabriniana - Ecuador</v>
      </c>
      <c r="EG578" t="str">
        <v>Missão Paz</v>
      </c>
      <c r="EH578" t="str">
        <v>Museu A CASA</v>
      </c>
      <c r="EI578" t="str">
        <v>Norwegian Refugee Council (NRC)</v>
      </c>
      <c r="EJ578" t="str">
        <v>ONG Migrantes por el Maule</v>
      </c>
      <c r="EK578" t="str">
        <v>ONG Preemptive Love Coalition Colombia</v>
      </c>
      <c r="EL578" t="str">
        <v>Organización Transfomando Vidas</v>
      </c>
      <c r="EM578" t="str">
        <v>Organization of Ibero-American States for Education, Science and Culture (OEI)</v>
      </c>
      <c r="EN578" t="str">
        <v>OXFAM</v>
      </c>
      <c r="EO578" t="str">
        <v>Panamerican Development Foundation</v>
      </c>
      <c r="EP578" t="str">
        <v>Panamerican Health Organization/World Health Organization (PAHO/WHO)</v>
      </c>
      <c r="EQ578" t="str">
        <v>Pastoral of Human Mobility - Peruvian Episcopal Conference</v>
      </c>
      <c r="ER578" t="str">
        <v>Pastoral Service for Migrants National</v>
      </c>
      <c r="ES578" t="str">
        <v>Permanent Human Rights defense Committee (CDH)</v>
      </c>
      <c r="ET578" t="str">
        <v>Pirilampos Institute - Group of visits and voluntary actions in Roraima</v>
      </c>
      <c r="EU578" t="str">
        <v>Plan International</v>
      </c>
      <c r="EV578" t="str">
        <v>Population Program, Faculty of Social Sciences, University of the Republic</v>
      </c>
      <c r="EW578" t="str">
        <v>Profamilia Association</v>
      </c>
      <c r="EX578" t="str">
        <v>Red con Migrantes y Refugiados</v>
      </c>
      <c r="EY578" t="str">
        <v>Red Cross Colombia</v>
      </c>
      <c r="EZ578" t="str">
        <v>Red Cross Ecuador</v>
      </c>
      <c r="FA578" t="str">
        <v>Red Cross Peru</v>
      </c>
      <c r="FB578" t="str">
        <v>Red de Investigaciones en Derechos Humanos - CONICET (Consejo Nacional de Investigaciones Científicas y Técnicas)</v>
      </c>
      <c r="FC578" t="str">
        <v>RET International</v>
      </c>
      <c r="FD578" t="str">
        <v>Salú pa Tur Foundation</v>
      </c>
      <c r="FE578" t="str">
        <v>Salvation Army</v>
      </c>
      <c r="FF578" t="str">
        <v>Samaritan's Purse</v>
      </c>
      <c r="FG578" t="str">
        <v>Save the Children International (SCI)</v>
      </c>
      <c r="FH578" t="str">
        <v>Scalabrini Foundation Chile</v>
      </c>
      <c r="FI578" t="str">
        <v>Sección Peruana de Amnistía Internacional</v>
      </c>
      <c r="FJ578" t="str">
        <v>Serviço Pastoral dos Migrantes do Nordeste</v>
      </c>
      <c r="FK578" t="str">
        <v>Sesame Workshop</v>
      </c>
      <c r="FL578" t="str">
        <v>Si, Da Vida</v>
      </c>
      <c r="FM578" t="str">
        <v>Solidarity and Action Asociation</v>
      </c>
      <c r="FN578" t="str">
        <v>SOS Children's Villages</v>
      </c>
      <c r="FO578" t="str">
        <v>Tarabita Foundation</v>
      </c>
      <c r="FP578" t="str">
        <v>Tearfund</v>
      </c>
      <c r="FQ578" t="str">
        <v>TECHO</v>
      </c>
      <c r="FR578" t="str">
        <v>Terranueva Foundation</v>
      </c>
      <c r="FS578" t="str">
        <v>Terre des Hommes Suisse</v>
      </c>
      <c r="FT578" t="str">
        <v>The Israel Forum for International Humanitarian Aid (IsraAID)</v>
      </c>
      <c r="FU578" t="str">
        <v>Unión Venezolana en Perú</v>
      </c>
      <c r="FV578" t="str">
        <v>United Nations Children's Fund (UNICEF)</v>
      </c>
      <c r="FW578" t="str">
        <v>United Nations Development Programme (UNDP)</v>
      </c>
      <c r="FX578" t="str">
        <v>United Nations Educational, Scientific and Cultural Organization (UNESCO)</v>
      </c>
      <c r="FY578" t="str">
        <v>United Nations Entity for Gender Equality and the Empowerment of Women (UNWOMEN)</v>
      </c>
      <c r="FZ578" t="str">
        <v>United Nations Food and Agricultural Organization (FAO)</v>
      </c>
      <c r="GA578" t="str">
        <v>United Nations High Commissioner for Refugees (UNHCR)</v>
      </c>
      <c r="GB578" t="str">
        <v>United Nations Office of the High Commissioner for Human Rights (OHCHR)</v>
      </c>
      <c r="GC578" t="str">
        <v>United Nations Office on Drugs and Crime (UNODC)</v>
      </c>
      <c r="GD578" t="str">
        <v>United Nations Population Fund (UNFPA)</v>
      </c>
      <c r="GE578" t="str">
        <v>United Nations Programme for Human Settlements (UN Habitat)</v>
      </c>
      <c r="GF578" t="str">
        <v>Vale da Benção Educational and Charitable Association (AEBVB)</v>
      </c>
      <c r="GG578" t="str">
        <v>VenAruba Solidaria</v>
      </c>
      <c r="GH578" t="str">
        <v>Venex Curacao Foundation</v>
      </c>
      <c r="GI578" t="str">
        <v>Venezolanos en Barranquilla</v>
      </c>
      <c r="GJ578" t="str">
        <v>Venezolanos en San Cristóbal</v>
      </c>
      <c r="GK578" t="str">
        <v>Venezuelan Emigrant Foundation (FEV)</v>
      </c>
      <c r="GL578" t="str">
        <v>Vicaría de Pastoral Social Caritas</v>
      </c>
      <c r="GM578" t="str">
        <v>Voices GY</v>
      </c>
      <c r="GN578" t="str">
        <v>We World GVC</v>
      </c>
      <c r="GO578" t="str">
        <v>World Council of Credit Unions</v>
      </c>
      <c r="GP578" t="str">
        <v>World Food Programme (WFP)</v>
      </c>
      <c r="GQ578" t="str">
        <v>World Vision</v>
      </c>
      <c r="GR578" t="str">
        <v>ZOA</v>
      </c>
    </row>
    <row r="579" spans="8:200" x14ac:dyDescent="0.3">
      <c r="H579" t="str" cm="1">
        <f t="array" ref="H579:GR579">TRANSPOSE(_xlfn._xlws.SORT(_xlfn._xlws.FILTER(Table3[Name],ISNUMBER(SEARCH(' Activity Sheet'!D633,Table3[Name])),"Not found"),,1))</f>
        <v>.New Organisation</v>
      </c>
      <c r="I579" t="str">
        <v>ABV - Association of Good with Life</v>
      </c>
      <c r="J579" t="str">
        <v>ACAPS</v>
      </c>
      <c r="K579" t="str">
        <v>Acción y Desarrollo</v>
      </c>
      <c r="L579" t="str">
        <v>ACTED</v>
      </c>
      <c r="M579" t="str">
        <v>Action against Hunger</v>
      </c>
      <c r="N579" t="str">
        <v>ActionAid</v>
      </c>
      <c r="O579" t="str">
        <v>Adventist Development and Relief Agency (ADRA)</v>
      </c>
      <c r="P579" t="str">
        <v>Alas de Colibrí Foundation</v>
      </c>
      <c r="Q579" t="str">
        <v>Alianza por la Solidaridad</v>
      </c>
      <c r="R579" t="str">
        <v>Alianza por Venezuela</v>
      </c>
      <c r="S579" t="str">
        <v>Americares Foundation</v>
      </c>
      <c r="T579" t="str">
        <v>Argentine Commission for Refugees and Migrants (CAREF)</v>
      </c>
      <c r="U579" t="str">
        <v>Asociación Aves</v>
      </c>
      <c r="V579" t="str">
        <v>Asociación de Jubilados y Pensionados Venezolanos en Argentina</v>
      </c>
      <c r="W579" t="str">
        <v>Asociación de Venezolanos en Eloy Alfaro</v>
      </c>
      <c r="X579" t="str">
        <v>Asociación Fundación contra el Hambre Perú</v>
      </c>
      <c r="Y579" t="str">
        <v>Asociación Migrantes Venezolanos</v>
      </c>
      <c r="Z579" t="str">
        <v>Asociación Misioneros de San Carlos Scalabrinianos</v>
      </c>
      <c r="AA579" t="str">
        <v>Asociacion Proteccion Poblacion Vulnerable</v>
      </c>
      <c r="AB579" t="str">
        <v>Asociación Quinta Ola</v>
      </c>
      <c r="AC579" t="str">
        <v>Asociación Salto Ángel</v>
      </c>
      <c r="AD579" t="str">
        <v>Asociación Venezuela en Ecuador AC</v>
      </c>
      <c r="AE579" t="str">
        <v>ASOVENAR</v>
      </c>
      <c r="AF579" t="str">
        <v>Associação Hermanitos</v>
      </c>
      <c r="AG579" t="str">
        <v>AVSI Foundation</v>
      </c>
      <c r="AH579" t="str">
        <v>Bethany Christian Services</v>
      </c>
      <c r="AI579" t="str">
        <v>Blumont</v>
      </c>
      <c r="AJ579" t="str">
        <v>CARE</v>
      </c>
      <c r="AK579" t="str">
        <v>Caritas Brazil</v>
      </c>
      <c r="AL579" t="str">
        <v>Caritas Ecuador</v>
      </c>
      <c r="AM579" t="str">
        <v>Caritas Germany</v>
      </c>
      <c r="AN579" t="str">
        <v>Caritas Manaus</v>
      </c>
      <c r="AO579" t="str">
        <v>Caritas Parana</v>
      </c>
      <c r="AP579" t="str">
        <v>Caritas Peru</v>
      </c>
      <c r="AQ579" t="str">
        <v>Caritas Rio de Janeiro</v>
      </c>
      <c r="AR579" t="str">
        <v>Caritas São Paulo</v>
      </c>
      <c r="AS579" t="str">
        <v>Caritas Switzerland</v>
      </c>
      <c r="AT579" t="str">
        <v>CCEFIRO Association</v>
      </c>
      <c r="AU579" t="str">
        <v>CEDRO</v>
      </c>
      <c r="AV579" t="str">
        <v>Center for Integrated Studies and Programs for Sustainable Development (CIEDS)</v>
      </c>
      <c r="AW579" t="str">
        <v>Center for Migration and Human Rights of the Diocese of Roraima (CMDH)</v>
      </c>
      <c r="AX579" t="str">
        <v>Centro de Atencion Psicosocial (CAPS)</v>
      </c>
      <c r="AY579" t="str">
        <v>CESAL</v>
      </c>
      <c r="AZ579" t="str">
        <v>CESVI-Cooperazione e Sviluppo</v>
      </c>
      <c r="BA579" t="str">
        <v>ChildFund International</v>
      </c>
      <c r="BB579" t="str">
        <v>CHS Alternativo</v>
      </c>
      <c r="BC579" t="str">
        <v>Churún Merú Association</v>
      </c>
      <c r="BD579" t="str">
        <v>Coalición por Venezuela</v>
      </c>
      <c r="BE579" t="str">
        <v>Colonia Foundation of Venezuelans in the Dominican Republic (FUNCOVERD)</v>
      </c>
      <c r="BF579" t="str">
        <v>COLVENZ</v>
      </c>
      <c r="BG579" t="str">
        <v>Compassiva</v>
      </c>
      <c r="BH579" t="str">
        <v>Consejo Interreligioso del Perú - Religiones por la Paz</v>
      </c>
      <c r="BI579" t="str">
        <v>Consorcio ONG OCIPI Y Capellanía Nacional OFICA</v>
      </c>
      <c r="BJ579" t="str">
        <v>COOPI - International Cooperation Foundation</v>
      </c>
      <c r="BK579" t="str">
        <v>Corporación Colectivo Sin Fronteras</v>
      </c>
      <c r="BL579" t="str">
        <v>CRISFE Foundation</v>
      </c>
      <c r="BM579" t="str">
        <v>Cuso International</v>
      </c>
      <c r="BN579" t="str">
        <v>Danielle’s Children Fund (DCF)</v>
      </c>
      <c r="BO579" t="str">
        <v>Danish Refugee Council (DRC)</v>
      </c>
      <c r="BP579" t="str">
        <v>Development Support Association - APOYAR</v>
      </c>
      <c r="BQ579" t="str">
        <v>Diakonie Katastrophenhilfe</v>
      </c>
      <c r="BR579" t="str">
        <v>Diálogo Diverso</v>
      </c>
      <c r="BS579" t="str">
        <v>Doctors of the World</v>
      </c>
      <c r="BT579" t="str">
        <v>Dominican Institute for Integrated Development</v>
      </c>
      <c r="BU579" t="str">
        <v>Duendes y Ángeles Vinotinto República Dominicana</v>
      </c>
      <c r="BV579" t="str">
        <v>Encuentros SJS (Servicio Jesuita de la Solidaridad)</v>
      </c>
      <c r="BW579" t="str">
        <v>Ending Violence Against Migrants</v>
      </c>
      <c r="BX579" t="str">
        <v>Equidad Foundation</v>
      </c>
      <c r="BY579" t="str">
        <v>Equilibrium CenDE</v>
      </c>
      <c r="BZ579" t="str">
        <v>Facultad de Psicología - Universidad de la República (UDELAR)</v>
      </c>
      <c r="CA579" t="str">
        <v>First International Emergency and Solidarités International</v>
      </c>
      <c r="CB579" t="str">
        <v>Fondo Ecuatoriano Populorum Progressio</v>
      </c>
      <c r="CC579" t="str">
        <v>Foro Salud Callao</v>
      </c>
      <c r="CD579" t="str">
        <v>Foundation for the Integration and Development of Latin America (FIDAL)</v>
      </c>
      <c r="CE579" t="str">
        <v>Foundation of the Americas (FUDELA)</v>
      </c>
      <c r="CF579" t="str">
        <v>Fraternity Without Borders</v>
      </c>
      <c r="CG579" t="str">
        <v>Fundación Brisas del Norte</v>
      </c>
      <c r="CH579" t="str">
        <v>Fundación Colombovenezolana Nueva Ilusión</v>
      </c>
      <c r="CI579" t="str">
        <v>Fundación Nakama's</v>
      </c>
      <c r="CJ579" t="str">
        <v>Fundación RadaBer</v>
      </c>
      <c r="CK579" t="str">
        <v>Fundación Scalabrini Bolivia</v>
      </c>
      <c r="CL579" t="str">
        <v>Fundacion Social Vivan los Niños</v>
      </c>
      <c r="CM579" t="str">
        <v>FUNVEAC</v>
      </c>
      <c r="CN579" t="str">
        <v>German Development Cooperation Agency GIZ</v>
      </c>
      <c r="CO579" t="str">
        <v>Globalizate Radio</v>
      </c>
      <c r="CP579" t="str">
        <v>GOAL</v>
      </c>
      <c r="CQ579" t="str">
        <v>Halü Bienestar Humano Foundation (HALU)</v>
      </c>
      <c r="CR579" t="str">
        <v>Heartland Alliance International (HAI)</v>
      </c>
      <c r="CS579" t="str">
        <v>HELVETAS Swiss Intercooperation</v>
      </c>
      <c r="CT579" t="str">
        <v>HIAS</v>
      </c>
      <c r="CU579" t="str">
        <v>Human Rights Defence Curaçao</v>
      </c>
      <c r="CV579" t="str">
        <v>Humanity &amp; Inclusion</v>
      </c>
      <c r="CW579" t="str">
        <v>Humans Analytic</v>
      </c>
      <c r="CX579" t="str">
        <v>Idas y Vueltas Association</v>
      </c>
      <c r="CY579" t="str">
        <v>iMMAP</v>
      </c>
      <c r="CZ579" t="str">
        <v>IMPACT Initiatives (REACH)</v>
      </c>
      <c r="DA579" t="str">
        <v>Inmigrante Feliz Association</v>
      </c>
      <c r="DB579" t="str">
        <v>Institute for Migration and Human Rights (IMDH)</v>
      </c>
      <c r="DC579" t="str">
        <v>Institute of Natural and Cultural Heritage (IPANC)</v>
      </c>
      <c r="DD579" t="str">
        <v>International Committee for the Development of People (CISP)</v>
      </c>
      <c r="DE579" t="str">
        <v>International Federation of the Red Cross (IFRC)</v>
      </c>
      <c r="DF579" t="str">
        <v>International Labour Organization (ILO)</v>
      </c>
      <c r="DG579" t="str">
        <v>International Medical Corps</v>
      </c>
      <c r="DH579" t="str">
        <v>International Organization for Migration (IOM)</v>
      </c>
      <c r="DI579" t="str">
        <v>International Rescue Committee (IRC)</v>
      </c>
      <c r="DJ579" t="str">
        <v>INTERSOS</v>
      </c>
      <c r="DK579" t="str">
        <v>Jesuit Migrant Service (JMS)</v>
      </c>
      <c r="DL579" t="str">
        <v>Jesuit Refugee Service (JRS)</v>
      </c>
      <c r="DM579" t="str">
        <v>Jesuit Service for Migrants and Refugees (JSMR)</v>
      </c>
      <c r="DN579" t="str">
        <v>Joint United Nations Programme on HIV/AIDS (UNAIDS)</v>
      </c>
      <c r="DO579" t="str">
        <v>Kimirina Coorporation</v>
      </c>
      <c r="DP579" t="str">
        <v>La Casita Hispanic Cultural Centre</v>
      </c>
      <c r="DQ579" t="str">
        <v>Latin American Network of Non-Governmental Organizations of Persons with Disabilities and their Families (RIADIS)</v>
      </c>
      <c r="DR579" t="str">
        <v>LGBT+ Movement Brazil</v>
      </c>
      <c r="DS579" t="str">
        <v>Living Water Community (LWC)</v>
      </c>
      <c r="DT579" t="str">
        <v>LLANOVENCOL</v>
      </c>
      <c r="DU579" t="str">
        <v>Lutheran World Federation</v>
      </c>
      <c r="DV579" t="str">
        <v>Lutheran World Relief</v>
      </c>
      <c r="DW579" t="str">
        <v>Malteser International</v>
      </c>
      <c r="DX579" t="str">
        <v>Mana Institute</v>
      </c>
      <c r="DY579" t="str">
        <v>Manos Veneguayas Association</v>
      </c>
      <c r="DZ579" t="str">
        <v>Más Igualdad Perú</v>
      </c>
      <c r="EA579" t="str">
        <v>MedGlobal</v>
      </c>
      <c r="EB579" t="str">
        <v>Medical Teams International</v>
      </c>
      <c r="EC579" t="str">
        <v>Mercy Corps</v>
      </c>
      <c r="ED579" t="str">
        <v>Migrant Service Center (CAM)</v>
      </c>
      <c r="EE579" t="str">
        <v>Migrants, Refugees and Argentine Social Entrepreneurs (MIRARES)</v>
      </c>
      <c r="EF579" t="str">
        <v>Mision Scalabriniana - Ecuador</v>
      </c>
      <c r="EG579" t="str">
        <v>Missão Paz</v>
      </c>
      <c r="EH579" t="str">
        <v>Museu A CASA</v>
      </c>
      <c r="EI579" t="str">
        <v>Norwegian Refugee Council (NRC)</v>
      </c>
      <c r="EJ579" t="str">
        <v>ONG Migrantes por el Maule</v>
      </c>
      <c r="EK579" t="str">
        <v>ONG Preemptive Love Coalition Colombia</v>
      </c>
      <c r="EL579" t="str">
        <v>Organización Transfomando Vidas</v>
      </c>
      <c r="EM579" t="str">
        <v>Organization of Ibero-American States for Education, Science and Culture (OEI)</v>
      </c>
      <c r="EN579" t="str">
        <v>OXFAM</v>
      </c>
      <c r="EO579" t="str">
        <v>Panamerican Development Foundation</v>
      </c>
      <c r="EP579" t="str">
        <v>Panamerican Health Organization/World Health Organization (PAHO/WHO)</v>
      </c>
      <c r="EQ579" t="str">
        <v>Pastoral of Human Mobility - Peruvian Episcopal Conference</v>
      </c>
      <c r="ER579" t="str">
        <v>Pastoral Service for Migrants National</v>
      </c>
      <c r="ES579" t="str">
        <v>Permanent Human Rights defense Committee (CDH)</v>
      </c>
      <c r="ET579" t="str">
        <v>Pirilampos Institute - Group of visits and voluntary actions in Roraima</v>
      </c>
      <c r="EU579" t="str">
        <v>Plan International</v>
      </c>
      <c r="EV579" t="str">
        <v>Population Program, Faculty of Social Sciences, University of the Republic</v>
      </c>
      <c r="EW579" t="str">
        <v>Profamilia Association</v>
      </c>
      <c r="EX579" t="str">
        <v>Red con Migrantes y Refugiados</v>
      </c>
      <c r="EY579" t="str">
        <v>Red Cross Colombia</v>
      </c>
      <c r="EZ579" t="str">
        <v>Red Cross Ecuador</v>
      </c>
      <c r="FA579" t="str">
        <v>Red Cross Peru</v>
      </c>
      <c r="FB579" t="str">
        <v>Red de Investigaciones en Derechos Humanos - CONICET (Consejo Nacional de Investigaciones Científicas y Técnicas)</v>
      </c>
      <c r="FC579" t="str">
        <v>RET International</v>
      </c>
      <c r="FD579" t="str">
        <v>Salú pa Tur Foundation</v>
      </c>
      <c r="FE579" t="str">
        <v>Salvation Army</v>
      </c>
      <c r="FF579" t="str">
        <v>Samaritan's Purse</v>
      </c>
      <c r="FG579" t="str">
        <v>Save the Children International (SCI)</v>
      </c>
      <c r="FH579" t="str">
        <v>Scalabrini Foundation Chile</v>
      </c>
      <c r="FI579" t="str">
        <v>Sección Peruana de Amnistía Internacional</v>
      </c>
      <c r="FJ579" t="str">
        <v>Serviço Pastoral dos Migrantes do Nordeste</v>
      </c>
      <c r="FK579" t="str">
        <v>Sesame Workshop</v>
      </c>
      <c r="FL579" t="str">
        <v>Si, Da Vida</v>
      </c>
      <c r="FM579" t="str">
        <v>Solidarity and Action Asociation</v>
      </c>
      <c r="FN579" t="str">
        <v>SOS Children's Villages</v>
      </c>
      <c r="FO579" t="str">
        <v>Tarabita Foundation</v>
      </c>
      <c r="FP579" t="str">
        <v>Tearfund</v>
      </c>
      <c r="FQ579" t="str">
        <v>TECHO</v>
      </c>
      <c r="FR579" t="str">
        <v>Terranueva Foundation</v>
      </c>
      <c r="FS579" t="str">
        <v>Terre des Hommes Suisse</v>
      </c>
      <c r="FT579" t="str">
        <v>The Israel Forum for International Humanitarian Aid (IsraAID)</v>
      </c>
      <c r="FU579" t="str">
        <v>Unión Venezolana en Perú</v>
      </c>
      <c r="FV579" t="str">
        <v>United Nations Children's Fund (UNICEF)</v>
      </c>
      <c r="FW579" t="str">
        <v>United Nations Development Programme (UNDP)</v>
      </c>
      <c r="FX579" t="str">
        <v>United Nations Educational, Scientific and Cultural Organization (UNESCO)</v>
      </c>
      <c r="FY579" t="str">
        <v>United Nations Entity for Gender Equality and the Empowerment of Women (UNWOMEN)</v>
      </c>
      <c r="FZ579" t="str">
        <v>United Nations Food and Agricultural Organization (FAO)</v>
      </c>
      <c r="GA579" t="str">
        <v>United Nations High Commissioner for Refugees (UNHCR)</v>
      </c>
      <c r="GB579" t="str">
        <v>United Nations Office of the High Commissioner for Human Rights (OHCHR)</v>
      </c>
      <c r="GC579" t="str">
        <v>United Nations Office on Drugs and Crime (UNODC)</v>
      </c>
      <c r="GD579" t="str">
        <v>United Nations Population Fund (UNFPA)</v>
      </c>
      <c r="GE579" t="str">
        <v>United Nations Programme for Human Settlements (UN Habitat)</v>
      </c>
      <c r="GF579" t="str">
        <v>Vale da Benção Educational and Charitable Association (AEBVB)</v>
      </c>
      <c r="GG579" t="str">
        <v>VenAruba Solidaria</v>
      </c>
      <c r="GH579" t="str">
        <v>Venex Curacao Foundation</v>
      </c>
      <c r="GI579" t="str">
        <v>Venezolanos en Barranquilla</v>
      </c>
      <c r="GJ579" t="str">
        <v>Venezolanos en San Cristóbal</v>
      </c>
      <c r="GK579" t="str">
        <v>Venezuelan Emigrant Foundation (FEV)</v>
      </c>
      <c r="GL579" t="str">
        <v>Vicaría de Pastoral Social Caritas</v>
      </c>
      <c r="GM579" t="str">
        <v>Voices GY</v>
      </c>
      <c r="GN579" t="str">
        <v>We World GVC</v>
      </c>
      <c r="GO579" t="str">
        <v>World Council of Credit Unions</v>
      </c>
      <c r="GP579" t="str">
        <v>World Food Programme (WFP)</v>
      </c>
      <c r="GQ579" t="str">
        <v>World Vision</v>
      </c>
      <c r="GR579" t="str">
        <v>ZOA</v>
      </c>
    </row>
    <row r="580" spans="8:200" x14ac:dyDescent="0.3">
      <c r="H580" t="str" cm="1">
        <f t="array" ref="H580:GR580">TRANSPOSE(_xlfn._xlws.SORT(_xlfn._xlws.FILTER(Table3[Name],ISNUMBER(SEARCH(' Activity Sheet'!D634,Table3[Name])),"Not found"),,1))</f>
        <v>.New Organisation</v>
      </c>
      <c r="I580" t="str">
        <v>ABV - Association of Good with Life</v>
      </c>
      <c r="J580" t="str">
        <v>ACAPS</v>
      </c>
      <c r="K580" t="str">
        <v>Acción y Desarrollo</v>
      </c>
      <c r="L580" t="str">
        <v>ACTED</v>
      </c>
      <c r="M580" t="str">
        <v>Action against Hunger</v>
      </c>
      <c r="N580" t="str">
        <v>ActionAid</v>
      </c>
      <c r="O580" t="str">
        <v>Adventist Development and Relief Agency (ADRA)</v>
      </c>
      <c r="P580" t="str">
        <v>Alas de Colibrí Foundation</v>
      </c>
      <c r="Q580" t="str">
        <v>Alianza por la Solidaridad</v>
      </c>
      <c r="R580" t="str">
        <v>Alianza por Venezuela</v>
      </c>
      <c r="S580" t="str">
        <v>Americares Foundation</v>
      </c>
      <c r="T580" t="str">
        <v>Argentine Commission for Refugees and Migrants (CAREF)</v>
      </c>
      <c r="U580" t="str">
        <v>Asociación Aves</v>
      </c>
      <c r="V580" t="str">
        <v>Asociación de Jubilados y Pensionados Venezolanos en Argentina</v>
      </c>
      <c r="W580" t="str">
        <v>Asociación de Venezolanos en Eloy Alfaro</v>
      </c>
      <c r="X580" t="str">
        <v>Asociación Fundación contra el Hambre Perú</v>
      </c>
      <c r="Y580" t="str">
        <v>Asociación Migrantes Venezolanos</v>
      </c>
      <c r="Z580" t="str">
        <v>Asociación Misioneros de San Carlos Scalabrinianos</v>
      </c>
      <c r="AA580" t="str">
        <v>Asociacion Proteccion Poblacion Vulnerable</v>
      </c>
      <c r="AB580" t="str">
        <v>Asociación Quinta Ola</v>
      </c>
      <c r="AC580" t="str">
        <v>Asociación Salto Ángel</v>
      </c>
      <c r="AD580" t="str">
        <v>Asociación Venezuela en Ecuador AC</v>
      </c>
      <c r="AE580" t="str">
        <v>ASOVENAR</v>
      </c>
      <c r="AF580" t="str">
        <v>Associação Hermanitos</v>
      </c>
      <c r="AG580" t="str">
        <v>AVSI Foundation</v>
      </c>
      <c r="AH580" t="str">
        <v>Bethany Christian Services</v>
      </c>
      <c r="AI580" t="str">
        <v>Blumont</v>
      </c>
      <c r="AJ580" t="str">
        <v>CARE</v>
      </c>
      <c r="AK580" t="str">
        <v>Caritas Brazil</v>
      </c>
      <c r="AL580" t="str">
        <v>Caritas Ecuador</v>
      </c>
      <c r="AM580" t="str">
        <v>Caritas Germany</v>
      </c>
      <c r="AN580" t="str">
        <v>Caritas Manaus</v>
      </c>
      <c r="AO580" t="str">
        <v>Caritas Parana</v>
      </c>
      <c r="AP580" t="str">
        <v>Caritas Peru</v>
      </c>
      <c r="AQ580" t="str">
        <v>Caritas Rio de Janeiro</v>
      </c>
      <c r="AR580" t="str">
        <v>Caritas São Paulo</v>
      </c>
      <c r="AS580" t="str">
        <v>Caritas Switzerland</v>
      </c>
      <c r="AT580" t="str">
        <v>CCEFIRO Association</v>
      </c>
      <c r="AU580" t="str">
        <v>CEDRO</v>
      </c>
      <c r="AV580" t="str">
        <v>Center for Integrated Studies and Programs for Sustainable Development (CIEDS)</v>
      </c>
      <c r="AW580" t="str">
        <v>Center for Migration and Human Rights of the Diocese of Roraima (CMDH)</v>
      </c>
      <c r="AX580" t="str">
        <v>Centro de Atencion Psicosocial (CAPS)</v>
      </c>
      <c r="AY580" t="str">
        <v>CESAL</v>
      </c>
      <c r="AZ580" t="str">
        <v>CESVI-Cooperazione e Sviluppo</v>
      </c>
      <c r="BA580" t="str">
        <v>ChildFund International</v>
      </c>
      <c r="BB580" t="str">
        <v>CHS Alternativo</v>
      </c>
      <c r="BC580" t="str">
        <v>Churún Merú Association</v>
      </c>
      <c r="BD580" t="str">
        <v>Coalición por Venezuela</v>
      </c>
      <c r="BE580" t="str">
        <v>Colonia Foundation of Venezuelans in the Dominican Republic (FUNCOVERD)</v>
      </c>
      <c r="BF580" t="str">
        <v>COLVENZ</v>
      </c>
      <c r="BG580" t="str">
        <v>Compassiva</v>
      </c>
      <c r="BH580" t="str">
        <v>Consejo Interreligioso del Perú - Religiones por la Paz</v>
      </c>
      <c r="BI580" t="str">
        <v>Consorcio ONG OCIPI Y Capellanía Nacional OFICA</v>
      </c>
      <c r="BJ580" t="str">
        <v>COOPI - International Cooperation Foundation</v>
      </c>
      <c r="BK580" t="str">
        <v>Corporación Colectivo Sin Fronteras</v>
      </c>
      <c r="BL580" t="str">
        <v>CRISFE Foundation</v>
      </c>
      <c r="BM580" t="str">
        <v>Cuso International</v>
      </c>
      <c r="BN580" t="str">
        <v>Danielle’s Children Fund (DCF)</v>
      </c>
      <c r="BO580" t="str">
        <v>Danish Refugee Council (DRC)</v>
      </c>
      <c r="BP580" t="str">
        <v>Development Support Association - APOYAR</v>
      </c>
      <c r="BQ580" t="str">
        <v>Diakonie Katastrophenhilfe</v>
      </c>
      <c r="BR580" t="str">
        <v>Diálogo Diverso</v>
      </c>
      <c r="BS580" t="str">
        <v>Doctors of the World</v>
      </c>
      <c r="BT580" t="str">
        <v>Dominican Institute for Integrated Development</v>
      </c>
      <c r="BU580" t="str">
        <v>Duendes y Ángeles Vinotinto República Dominicana</v>
      </c>
      <c r="BV580" t="str">
        <v>Encuentros SJS (Servicio Jesuita de la Solidaridad)</v>
      </c>
      <c r="BW580" t="str">
        <v>Ending Violence Against Migrants</v>
      </c>
      <c r="BX580" t="str">
        <v>Equidad Foundation</v>
      </c>
      <c r="BY580" t="str">
        <v>Equilibrium CenDE</v>
      </c>
      <c r="BZ580" t="str">
        <v>Facultad de Psicología - Universidad de la República (UDELAR)</v>
      </c>
      <c r="CA580" t="str">
        <v>First International Emergency and Solidarités International</v>
      </c>
      <c r="CB580" t="str">
        <v>Fondo Ecuatoriano Populorum Progressio</v>
      </c>
      <c r="CC580" t="str">
        <v>Foro Salud Callao</v>
      </c>
      <c r="CD580" t="str">
        <v>Foundation for the Integration and Development of Latin America (FIDAL)</v>
      </c>
      <c r="CE580" t="str">
        <v>Foundation of the Americas (FUDELA)</v>
      </c>
      <c r="CF580" t="str">
        <v>Fraternity Without Borders</v>
      </c>
      <c r="CG580" t="str">
        <v>Fundación Brisas del Norte</v>
      </c>
      <c r="CH580" t="str">
        <v>Fundación Colombovenezolana Nueva Ilusión</v>
      </c>
      <c r="CI580" t="str">
        <v>Fundación Nakama's</v>
      </c>
      <c r="CJ580" t="str">
        <v>Fundación RadaBer</v>
      </c>
      <c r="CK580" t="str">
        <v>Fundación Scalabrini Bolivia</v>
      </c>
      <c r="CL580" t="str">
        <v>Fundacion Social Vivan los Niños</v>
      </c>
      <c r="CM580" t="str">
        <v>FUNVEAC</v>
      </c>
      <c r="CN580" t="str">
        <v>German Development Cooperation Agency GIZ</v>
      </c>
      <c r="CO580" t="str">
        <v>Globalizate Radio</v>
      </c>
      <c r="CP580" t="str">
        <v>GOAL</v>
      </c>
      <c r="CQ580" t="str">
        <v>Halü Bienestar Humano Foundation (HALU)</v>
      </c>
      <c r="CR580" t="str">
        <v>Heartland Alliance International (HAI)</v>
      </c>
      <c r="CS580" t="str">
        <v>HELVETAS Swiss Intercooperation</v>
      </c>
      <c r="CT580" t="str">
        <v>HIAS</v>
      </c>
      <c r="CU580" t="str">
        <v>Human Rights Defence Curaçao</v>
      </c>
      <c r="CV580" t="str">
        <v>Humanity &amp; Inclusion</v>
      </c>
      <c r="CW580" t="str">
        <v>Humans Analytic</v>
      </c>
      <c r="CX580" t="str">
        <v>Idas y Vueltas Association</v>
      </c>
      <c r="CY580" t="str">
        <v>iMMAP</v>
      </c>
      <c r="CZ580" t="str">
        <v>IMPACT Initiatives (REACH)</v>
      </c>
      <c r="DA580" t="str">
        <v>Inmigrante Feliz Association</v>
      </c>
      <c r="DB580" t="str">
        <v>Institute for Migration and Human Rights (IMDH)</v>
      </c>
      <c r="DC580" t="str">
        <v>Institute of Natural and Cultural Heritage (IPANC)</v>
      </c>
      <c r="DD580" t="str">
        <v>International Committee for the Development of People (CISP)</v>
      </c>
      <c r="DE580" t="str">
        <v>International Federation of the Red Cross (IFRC)</v>
      </c>
      <c r="DF580" t="str">
        <v>International Labour Organization (ILO)</v>
      </c>
      <c r="DG580" t="str">
        <v>International Medical Corps</v>
      </c>
      <c r="DH580" t="str">
        <v>International Organization for Migration (IOM)</v>
      </c>
      <c r="DI580" t="str">
        <v>International Rescue Committee (IRC)</v>
      </c>
      <c r="DJ580" t="str">
        <v>INTERSOS</v>
      </c>
      <c r="DK580" t="str">
        <v>Jesuit Migrant Service (JMS)</v>
      </c>
      <c r="DL580" t="str">
        <v>Jesuit Refugee Service (JRS)</v>
      </c>
      <c r="DM580" t="str">
        <v>Jesuit Service for Migrants and Refugees (JSMR)</v>
      </c>
      <c r="DN580" t="str">
        <v>Joint United Nations Programme on HIV/AIDS (UNAIDS)</v>
      </c>
      <c r="DO580" t="str">
        <v>Kimirina Coorporation</v>
      </c>
      <c r="DP580" t="str">
        <v>La Casita Hispanic Cultural Centre</v>
      </c>
      <c r="DQ580" t="str">
        <v>Latin American Network of Non-Governmental Organizations of Persons with Disabilities and their Families (RIADIS)</v>
      </c>
      <c r="DR580" t="str">
        <v>LGBT+ Movement Brazil</v>
      </c>
      <c r="DS580" t="str">
        <v>Living Water Community (LWC)</v>
      </c>
      <c r="DT580" t="str">
        <v>LLANOVENCOL</v>
      </c>
      <c r="DU580" t="str">
        <v>Lutheran World Federation</v>
      </c>
      <c r="DV580" t="str">
        <v>Lutheran World Relief</v>
      </c>
      <c r="DW580" t="str">
        <v>Malteser International</v>
      </c>
      <c r="DX580" t="str">
        <v>Mana Institute</v>
      </c>
      <c r="DY580" t="str">
        <v>Manos Veneguayas Association</v>
      </c>
      <c r="DZ580" t="str">
        <v>Más Igualdad Perú</v>
      </c>
      <c r="EA580" t="str">
        <v>MedGlobal</v>
      </c>
      <c r="EB580" t="str">
        <v>Medical Teams International</v>
      </c>
      <c r="EC580" t="str">
        <v>Mercy Corps</v>
      </c>
      <c r="ED580" t="str">
        <v>Migrant Service Center (CAM)</v>
      </c>
      <c r="EE580" t="str">
        <v>Migrants, Refugees and Argentine Social Entrepreneurs (MIRARES)</v>
      </c>
      <c r="EF580" t="str">
        <v>Mision Scalabriniana - Ecuador</v>
      </c>
      <c r="EG580" t="str">
        <v>Missão Paz</v>
      </c>
      <c r="EH580" t="str">
        <v>Museu A CASA</v>
      </c>
      <c r="EI580" t="str">
        <v>Norwegian Refugee Council (NRC)</v>
      </c>
      <c r="EJ580" t="str">
        <v>ONG Migrantes por el Maule</v>
      </c>
      <c r="EK580" t="str">
        <v>ONG Preemptive Love Coalition Colombia</v>
      </c>
      <c r="EL580" t="str">
        <v>Organización Transfomando Vidas</v>
      </c>
      <c r="EM580" t="str">
        <v>Organization of Ibero-American States for Education, Science and Culture (OEI)</v>
      </c>
      <c r="EN580" t="str">
        <v>OXFAM</v>
      </c>
      <c r="EO580" t="str">
        <v>Panamerican Development Foundation</v>
      </c>
      <c r="EP580" t="str">
        <v>Panamerican Health Organization/World Health Organization (PAHO/WHO)</v>
      </c>
      <c r="EQ580" t="str">
        <v>Pastoral of Human Mobility - Peruvian Episcopal Conference</v>
      </c>
      <c r="ER580" t="str">
        <v>Pastoral Service for Migrants National</v>
      </c>
      <c r="ES580" t="str">
        <v>Permanent Human Rights defense Committee (CDH)</v>
      </c>
      <c r="ET580" t="str">
        <v>Pirilampos Institute - Group of visits and voluntary actions in Roraima</v>
      </c>
      <c r="EU580" t="str">
        <v>Plan International</v>
      </c>
      <c r="EV580" t="str">
        <v>Population Program, Faculty of Social Sciences, University of the Republic</v>
      </c>
      <c r="EW580" t="str">
        <v>Profamilia Association</v>
      </c>
      <c r="EX580" t="str">
        <v>Red con Migrantes y Refugiados</v>
      </c>
      <c r="EY580" t="str">
        <v>Red Cross Colombia</v>
      </c>
      <c r="EZ580" t="str">
        <v>Red Cross Ecuador</v>
      </c>
      <c r="FA580" t="str">
        <v>Red Cross Peru</v>
      </c>
      <c r="FB580" t="str">
        <v>Red de Investigaciones en Derechos Humanos - CONICET (Consejo Nacional de Investigaciones Científicas y Técnicas)</v>
      </c>
      <c r="FC580" t="str">
        <v>RET International</v>
      </c>
      <c r="FD580" t="str">
        <v>Salú pa Tur Foundation</v>
      </c>
      <c r="FE580" t="str">
        <v>Salvation Army</v>
      </c>
      <c r="FF580" t="str">
        <v>Samaritan's Purse</v>
      </c>
      <c r="FG580" t="str">
        <v>Save the Children International (SCI)</v>
      </c>
      <c r="FH580" t="str">
        <v>Scalabrini Foundation Chile</v>
      </c>
      <c r="FI580" t="str">
        <v>Sección Peruana de Amnistía Internacional</v>
      </c>
      <c r="FJ580" t="str">
        <v>Serviço Pastoral dos Migrantes do Nordeste</v>
      </c>
      <c r="FK580" t="str">
        <v>Sesame Workshop</v>
      </c>
      <c r="FL580" t="str">
        <v>Si, Da Vida</v>
      </c>
      <c r="FM580" t="str">
        <v>Solidarity and Action Asociation</v>
      </c>
      <c r="FN580" t="str">
        <v>SOS Children's Villages</v>
      </c>
      <c r="FO580" t="str">
        <v>Tarabita Foundation</v>
      </c>
      <c r="FP580" t="str">
        <v>Tearfund</v>
      </c>
      <c r="FQ580" t="str">
        <v>TECHO</v>
      </c>
      <c r="FR580" t="str">
        <v>Terranueva Foundation</v>
      </c>
      <c r="FS580" t="str">
        <v>Terre des Hommes Suisse</v>
      </c>
      <c r="FT580" t="str">
        <v>The Israel Forum for International Humanitarian Aid (IsraAID)</v>
      </c>
      <c r="FU580" t="str">
        <v>Unión Venezolana en Perú</v>
      </c>
      <c r="FV580" t="str">
        <v>United Nations Children's Fund (UNICEF)</v>
      </c>
      <c r="FW580" t="str">
        <v>United Nations Development Programme (UNDP)</v>
      </c>
      <c r="FX580" t="str">
        <v>United Nations Educational, Scientific and Cultural Organization (UNESCO)</v>
      </c>
      <c r="FY580" t="str">
        <v>United Nations Entity for Gender Equality and the Empowerment of Women (UNWOMEN)</v>
      </c>
      <c r="FZ580" t="str">
        <v>United Nations Food and Agricultural Organization (FAO)</v>
      </c>
      <c r="GA580" t="str">
        <v>United Nations High Commissioner for Refugees (UNHCR)</v>
      </c>
      <c r="GB580" t="str">
        <v>United Nations Office of the High Commissioner for Human Rights (OHCHR)</v>
      </c>
      <c r="GC580" t="str">
        <v>United Nations Office on Drugs and Crime (UNODC)</v>
      </c>
      <c r="GD580" t="str">
        <v>United Nations Population Fund (UNFPA)</v>
      </c>
      <c r="GE580" t="str">
        <v>United Nations Programme for Human Settlements (UN Habitat)</v>
      </c>
      <c r="GF580" t="str">
        <v>Vale da Benção Educational and Charitable Association (AEBVB)</v>
      </c>
      <c r="GG580" t="str">
        <v>VenAruba Solidaria</v>
      </c>
      <c r="GH580" t="str">
        <v>Venex Curacao Foundation</v>
      </c>
      <c r="GI580" t="str">
        <v>Venezolanos en Barranquilla</v>
      </c>
      <c r="GJ580" t="str">
        <v>Venezolanos en San Cristóbal</v>
      </c>
      <c r="GK580" t="str">
        <v>Venezuelan Emigrant Foundation (FEV)</v>
      </c>
      <c r="GL580" t="str">
        <v>Vicaría de Pastoral Social Caritas</v>
      </c>
      <c r="GM580" t="str">
        <v>Voices GY</v>
      </c>
      <c r="GN580" t="str">
        <v>We World GVC</v>
      </c>
      <c r="GO580" t="str">
        <v>World Council of Credit Unions</v>
      </c>
      <c r="GP580" t="str">
        <v>World Food Programme (WFP)</v>
      </c>
      <c r="GQ580" t="str">
        <v>World Vision</v>
      </c>
      <c r="GR580" t="str">
        <v>ZOA</v>
      </c>
    </row>
    <row r="581" spans="8:200" x14ac:dyDescent="0.3">
      <c r="H581" t="str" cm="1">
        <f t="array" ref="H581:GR581">TRANSPOSE(_xlfn._xlws.SORT(_xlfn._xlws.FILTER(Table3[Name],ISNUMBER(SEARCH(' Activity Sheet'!D635,Table3[Name])),"Not found"),,1))</f>
        <v>.New Organisation</v>
      </c>
      <c r="I581" t="str">
        <v>ABV - Association of Good with Life</v>
      </c>
      <c r="J581" t="str">
        <v>ACAPS</v>
      </c>
      <c r="K581" t="str">
        <v>Acción y Desarrollo</v>
      </c>
      <c r="L581" t="str">
        <v>ACTED</v>
      </c>
      <c r="M581" t="str">
        <v>Action against Hunger</v>
      </c>
      <c r="N581" t="str">
        <v>ActionAid</v>
      </c>
      <c r="O581" t="str">
        <v>Adventist Development and Relief Agency (ADRA)</v>
      </c>
      <c r="P581" t="str">
        <v>Alas de Colibrí Foundation</v>
      </c>
      <c r="Q581" t="str">
        <v>Alianza por la Solidaridad</v>
      </c>
      <c r="R581" t="str">
        <v>Alianza por Venezuela</v>
      </c>
      <c r="S581" t="str">
        <v>Americares Foundation</v>
      </c>
      <c r="T581" t="str">
        <v>Argentine Commission for Refugees and Migrants (CAREF)</v>
      </c>
      <c r="U581" t="str">
        <v>Asociación Aves</v>
      </c>
      <c r="V581" t="str">
        <v>Asociación de Jubilados y Pensionados Venezolanos en Argentina</v>
      </c>
      <c r="W581" t="str">
        <v>Asociación de Venezolanos en Eloy Alfaro</v>
      </c>
      <c r="X581" t="str">
        <v>Asociación Fundación contra el Hambre Perú</v>
      </c>
      <c r="Y581" t="str">
        <v>Asociación Migrantes Venezolanos</v>
      </c>
      <c r="Z581" t="str">
        <v>Asociación Misioneros de San Carlos Scalabrinianos</v>
      </c>
      <c r="AA581" t="str">
        <v>Asociacion Proteccion Poblacion Vulnerable</v>
      </c>
      <c r="AB581" t="str">
        <v>Asociación Quinta Ola</v>
      </c>
      <c r="AC581" t="str">
        <v>Asociación Salto Ángel</v>
      </c>
      <c r="AD581" t="str">
        <v>Asociación Venezuela en Ecuador AC</v>
      </c>
      <c r="AE581" t="str">
        <v>ASOVENAR</v>
      </c>
      <c r="AF581" t="str">
        <v>Associação Hermanitos</v>
      </c>
      <c r="AG581" t="str">
        <v>AVSI Foundation</v>
      </c>
      <c r="AH581" t="str">
        <v>Bethany Christian Services</v>
      </c>
      <c r="AI581" t="str">
        <v>Blumont</v>
      </c>
      <c r="AJ581" t="str">
        <v>CARE</v>
      </c>
      <c r="AK581" t="str">
        <v>Caritas Brazil</v>
      </c>
      <c r="AL581" t="str">
        <v>Caritas Ecuador</v>
      </c>
      <c r="AM581" t="str">
        <v>Caritas Germany</v>
      </c>
      <c r="AN581" t="str">
        <v>Caritas Manaus</v>
      </c>
      <c r="AO581" t="str">
        <v>Caritas Parana</v>
      </c>
      <c r="AP581" t="str">
        <v>Caritas Peru</v>
      </c>
      <c r="AQ581" t="str">
        <v>Caritas Rio de Janeiro</v>
      </c>
      <c r="AR581" t="str">
        <v>Caritas São Paulo</v>
      </c>
      <c r="AS581" t="str">
        <v>Caritas Switzerland</v>
      </c>
      <c r="AT581" t="str">
        <v>CCEFIRO Association</v>
      </c>
      <c r="AU581" t="str">
        <v>CEDRO</v>
      </c>
      <c r="AV581" t="str">
        <v>Center for Integrated Studies and Programs for Sustainable Development (CIEDS)</v>
      </c>
      <c r="AW581" t="str">
        <v>Center for Migration and Human Rights of the Diocese of Roraima (CMDH)</v>
      </c>
      <c r="AX581" t="str">
        <v>Centro de Atencion Psicosocial (CAPS)</v>
      </c>
      <c r="AY581" t="str">
        <v>CESAL</v>
      </c>
      <c r="AZ581" t="str">
        <v>CESVI-Cooperazione e Sviluppo</v>
      </c>
      <c r="BA581" t="str">
        <v>ChildFund International</v>
      </c>
      <c r="BB581" t="str">
        <v>CHS Alternativo</v>
      </c>
      <c r="BC581" t="str">
        <v>Churún Merú Association</v>
      </c>
      <c r="BD581" t="str">
        <v>Coalición por Venezuela</v>
      </c>
      <c r="BE581" t="str">
        <v>Colonia Foundation of Venezuelans in the Dominican Republic (FUNCOVERD)</v>
      </c>
      <c r="BF581" t="str">
        <v>COLVENZ</v>
      </c>
      <c r="BG581" t="str">
        <v>Compassiva</v>
      </c>
      <c r="BH581" t="str">
        <v>Consejo Interreligioso del Perú - Religiones por la Paz</v>
      </c>
      <c r="BI581" t="str">
        <v>Consorcio ONG OCIPI Y Capellanía Nacional OFICA</v>
      </c>
      <c r="BJ581" t="str">
        <v>COOPI - International Cooperation Foundation</v>
      </c>
      <c r="BK581" t="str">
        <v>Corporación Colectivo Sin Fronteras</v>
      </c>
      <c r="BL581" t="str">
        <v>CRISFE Foundation</v>
      </c>
      <c r="BM581" t="str">
        <v>Cuso International</v>
      </c>
      <c r="BN581" t="str">
        <v>Danielle’s Children Fund (DCF)</v>
      </c>
      <c r="BO581" t="str">
        <v>Danish Refugee Council (DRC)</v>
      </c>
      <c r="BP581" t="str">
        <v>Development Support Association - APOYAR</v>
      </c>
      <c r="BQ581" t="str">
        <v>Diakonie Katastrophenhilfe</v>
      </c>
      <c r="BR581" t="str">
        <v>Diálogo Diverso</v>
      </c>
      <c r="BS581" t="str">
        <v>Doctors of the World</v>
      </c>
      <c r="BT581" t="str">
        <v>Dominican Institute for Integrated Development</v>
      </c>
      <c r="BU581" t="str">
        <v>Duendes y Ángeles Vinotinto República Dominicana</v>
      </c>
      <c r="BV581" t="str">
        <v>Encuentros SJS (Servicio Jesuita de la Solidaridad)</v>
      </c>
      <c r="BW581" t="str">
        <v>Ending Violence Against Migrants</v>
      </c>
      <c r="BX581" t="str">
        <v>Equidad Foundation</v>
      </c>
      <c r="BY581" t="str">
        <v>Equilibrium CenDE</v>
      </c>
      <c r="BZ581" t="str">
        <v>Facultad de Psicología - Universidad de la República (UDELAR)</v>
      </c>
      <c r="CA581" t="str">
        <v>First International Emergency and Solidarités International</v>
      </c>
      <c r="CB581" t="str">
        <v>Fondo Ecuatoriano Populorum Progressio</v>
      </c>
      <c r="CC581" t="str">
        <v>Foro Salud Callao</v>
      </c>
      <c r="CD581" t="str">
        <v>Foundation for the Integration and Development of Latin America (FIDAL)</v>
      </c>
      <c r="CE581" t="str">
        <v>Foundation of the Americas (FUDELA)</v>
      </c>
      <c r="CF581" t="str">
        <v>Fraternity Without Borders</v>
      </c>
      <c r="CG581" t="str">
        <v>Fundación Brisas del Norte</v>
      </c>
      <c r="CH581" t="str">
        <v>Fundación Colombovenezolana Nueva Ilusión</v>
      </c>
      <c r="CI581" t="str">
        <v>Fundación Nakama's</v>
      </c>
      <c r="CJ581" t="str">
        <v>Fundación RadaBer</v>
      </c>
      <c r="CK581" t="str">
        <v>Fundación Scalabrini Bolivia</v>
      </c>
      <c r="CL581" t="str">
        <v>Fundacion Social Vivan los Niños</v>
      </c>
      <c r="CM581" t="str">
        <v>FUNVEAC</v>
      </c>
      <c r="CN581" t="str">
        <v>German Development Cooperation Agency GIZ</v>
      </c>
      <c r="CO581" t="str">
        <v>Globalizate Radio</v>
      </c>
      <c r="CP581" t="str">
        <v>GOAL</v>
      </c>
      <c r="CQ581" t="str">
        <v>Halü Bienestar Humano Foundation (HALU)</v>
      </c>
      <c r="CR581" t="str">
        <v>Heartland Alliance International (HAI)</v>
      </c>
      <c r="CS581" t="str">
        <v>HELVETAS Swiss Intercooperation</v>
      </c>
      <c r="CT581" t="str">
        <v>HIAS</v>
      </c>
      <c r="CU581" t="str">
        <v>Human Rights Defence Curaçao</v>
      </c>
      <c r="CV581" t="str">
        <v>Humanity &amp; Inclusion</v>
      </c>
      <c r="CW581" t="str">
        <v>Humans Analytic</v>
      </c>
      <c r="CX581" t="str">
        <v>Idas y Vueltas Association</v>
      </c>
      <c r="CY581" t="str">
        <v>iMMAP</v>
      </c>
      <c r="CZ581" t="str">
        <v>IMPACT Initiatives (REACH)</v>
      </c>
      <c r="DA581" t="str">
        <v>Inmigrante Feliz Association</v>
      </c>
      <c r="DB581" t="str">
        <v>Institute for Migration and Human Rights (IMDH)</v>
      </c>
      <c r="DC581" t="str">
        <v>Institute of Natural and Cultural Heritage (IPANC)</v>
      </c>
      <c r="DD581" t="str">
        <v>International Committee for the Development of People (CISP)</v>
      </c>
      <c r="DE581" t="str">
        <v>International Federation of the Red Cross (IFRC)</v>
      </c>
      <c r="DF581" t="str">
        <v>International Labour Organization (ILO)</v>
      </c>
      <c r="DG581" t="str">
        <v>International Medical Corps</v>
      </c>
      <c r="DH581" t="str">
        <v>International Organization for Migration (IOM)</v>
      </c>
      <c r="DI581" t="str">
        <v>International Rescue Committee (IRC)</v>
      </c>
      <c r="DJ581" t="str">
        <v>INTERSOS</v>
      </c>
      <c r="DK581" t="str">
        <v>Jesuit Migrant Service (JMS)</v>
      </c>
      <c r="DL581" t="str">
        <v>Jesuit Refugee Service (JRS)</v>
      </c>
      <c r="DM581" t="str">
        <v>Jesuit Service for Migrants and Refugees (JSMR)</v>
      </c>
      <c r="DN581" t="str">
        <v>Joint United Nations Programme on HIV/AIDS (UNAIDS)</v>
      </c>
      <c r="DO581" t="str">
        <v>Kimirina Coorporation</v>
      </c>
      <c r="DP581" t="str">
        <v>La Casita Hispanic Cultural Centre</v>
      </c>
      <c r="DQ581" t="str">
        <v>Latin American Network of Non-Governmental Organizations of Persons with Disabilities and their Families (RIADIS)</v>
      </c>
      <c r="DR581" t="str">
        <v>LGBT+ Movement Brazil</v>
      </c>
      <c r="DS581" t="str">
        <v>Living Water Community (LWC)</v>
      </c>
      <c r="DT581" t="str">
        <v>LLANOVENCOL</v>
      </c>
      <c r="DU581" t="str">
        <v>Lutheran World Federation</v>
      </c>
      <c r="DV581" t="str">
        <v>Lutheran World Relief</v>
      </c>
      <c r="DW581" t="str">
        <v>Malteser International</v>
      </c>
      <c r="DX581" t="str">
        <v>Mana Institute</v>
      </c>
      <c r="DY581" t="str">
        <v>Manos Veneguayas Association</v>
      </c>
      <c r="DZ581" t="str">
        <v>Más Igualdad Perú</v>
      </c>
      <c r="EA581" t="str">
        <v>MedGlobal</v>
      </c>
      <c r="EB581" t="str">
        <v>Medical Teams International</v>
      </c>
      <c r="EC581" t="str">
        <v>Mercy Corps</v>
      </c>
      <c r="ED581" t="str">
        <v>Migrant Service Center (CAM)</v>
      </c>
      <c r="EE581" t="str">
        <v>Migrants, Refugees and Argentine Social Entrepreneurs (MIRARES)</v>
      </c>
      <c r="EF581" t="str">
        <v>Mision Scalabriniana - Ecuador</v>
      </c>
      <c r="EG581" t="str">
        <v>Missão Paz</v>
      </c>
      <c r="EH581" t="str">
        <v>Museu A CASA</v>
      </c>
      <c r="EI581" t="str">
        <v>Norwegian Refugee Council (NRC)</v>
      </c>
      <c r="EJ581" t="str">
        <v>ONG Migrantes por el Maule</v>
      </c>
      <c r="EK581" t="str">
        <v>ONG Preemptive Love Coalition Colombia</v>
      </c>
      <c r="EL581" t="str">
        <v>Organización Transfomando Vidas</v>
      </c>
      <c r="EM581" t="str">
        <v>Organization of Ibero-American States for Education, Science and Culture (OEI)</v>
      </c>
      <c r="EN581" t="str">
        <v>OXFAM</v>
      </c>
      <c r="EO581" t="str">
        <v>Panamerican Development Foundation</v>
      </c>
      <c r="EP581" t="str">
        <v>Panamerican Health Organization/World Health Organization (PAHO/WHO)</v>
      </c>
      <c r="EQ581" t="str">
        <v>Pastoral of Human Mobility - Peruvian Episcopal Conference</v>
      </c>
      <c r="ER581" t="str">
        <v>Pastoral Service for Migrants National</v>
      </c>
      <c r="ES581" t="str">
        <v>Permanent Human Rights defense Committee (CDH)</v>
      </c>
      <c r="ET581" t="str">
        <v>Pirilampos Institute - Group of visits and voluntary actions in Roraima</v>
      </c>
      <c r="EU581" t="str">
        <v>Plan International</v>
      </c>
      <c r="EV581" t="str">
        <v>Population Program, Faculty of Social Sciences, University of the Republic</v>
      </c>
      <c r="EW581" t="str">
        <v>Profamilia Association</v>
      </c>
      <c r="EX581" t="str">
        <v>Red con Migrantes y Refugiados</v>
      </c>
      <c r="EY581" t="str">
        <v>Red Cross Colombia</v>
      </c>
      <c r="EZ581" t="str">
        <v>Red Cross Ecuador</v>
      </c>
      <c r="FA581" t="str">
        <v>Red Cross Peru</v>
      </c>
      <c r="FB581" t="str">
        <v>Red de Investigaciones en Derechos Humanos - CONICET (Consejo Nacional de Investigaciones Científicas y Técnicas)</v>
      </c>
      <c r="FC581" t="str">
        <v>RET International</v>
      </c>
      <c r="FD581" t="str">
        <v>Salú pa Tur Foundation</v>
      </c>
      <c r="FE581" t="str">
        <v>Salvation Army</v>
      </c>
      <c r="FF581" t="str">
        <v>Samaritan's Purse</v>
      </c>
      <c r="FG581" t="str">
        <v>Save the Children International (SCI)</v>
      </c>
      <c r="FH581" t="str">
        <v>Scalabrini Foundation Chile</v>
      </c>
      <c r="FI581" t="str">
        <v>Sección Peruana de Amnistía Internacional</v>
      </c>
      <c r="FJ581" t="str">
        <v>Serviço Pastoral dos Migrantes do Nordeste</v>
      </c>
      <c r="FK581" t="str">
        <v>Sesame Workshop</v>
      </c>
      <c r="FL581" t="str">
        <v>Si, Da Vida</v>
      </c>
      <c r="FM581" t="str">
        <v>Solidarity and Action Asociation</v>
      </c>
      <c r="FN581" t="str">
        <v>SOS Children's Villages</v>
      </c>
      <c r="FO581" t="str">
        <v>Tarabita Foundation</v>
      </c>
      <c r="FP581" t="str">
        <v>Tearfund</v>
      </c>
      <c r="FQ581" t="str">
        <v>TECHO</v>
      </c>
      <c r="FR581" t="str">
        <v>Terranueva Foundation</v>
      </c>
      <c r="FS581" t="str">
        <v>Terre des Hommes Suisse</v>
      </c>
      <c r="FT581" t="str">
        <v>The Israel Forum for International Humanitarian Aid (IsraAID)</v>
      </c>
      <c r="FU581" t="str">
        <v>Unión Venezolana en Perú</v>
      </c>
      <c r="FV581" t="str">
        <v>United Nations Children's Fund (UNICEF)</v>
      </c>
      <c r="FW581" t="str">
        <v>United Nations Development Programme (UNDP)</v>
      </c>
      <c r="FX581" t="str">
        <v>United Nations Educational, Scientific and Cultural Organization (UNESCO)</v>
      </c>
      <c r="FY581" t="str">
        <v>United Nations Entity for Gender Equality and the Empowerment of Women (UNWOMEN)</v>
      </c>
      <c r="FZ581" t="str">
        <v>United Nations Food and Agricultural Organization (FAO)</v>
      </c>
      <c r="GA581" t="str">
        <v>United Nations High Commissioner for Refugees (UNHCR)</v>
      </c>
      <c r="GB581" t="str">
        <v>United Nations Office of the High Commissioner for Human Rights (OHCHR)</v>
      </c>
      <c r="GC581" t="str">
        <v>United Nations Office on Drugs and Crime (UNODC)</v>
      </c>
      <c r="GD581" t="str">
        <v>United Nations Population Fund (UNFPA)</v>
      </c>
      <c r="GE581" t="str">
        <v>United Nations Programme for Human Settlements (UN Habitat)</v>
      </c>
      <c r="GF581" t="str">
        <v>Vale da Benção Educational and Charitable Association (AEBVB)</v>
      </c>
      <c r="GG581" t="str">
        <v>VenAruba Solidaria</v>
      </c>
      <c r="GH581" t="str">
        <v>Venex Curacao Foundation</v>
      </c>
      <c r="GI581" t="str">
        <v>Venezolanos en Barranquilla</v>
      </c>
      <c r="GJ581" t="str">
        <v>Venezolanos en San Cristóbal</v>
      </c>
      <c r="GK581" t="str">
        <v>Venezuelan Emigrant Foundation (FEV)</v>
      </c>
      <c r="GL581" t="str">
        <v>Vicaría de Pastoral Social Caritas</v>
      </c>
      <c r="GM581" t="str">
        <v>Voices GY</v>
      </c>
      <c r="GN581" t="str">
        <v>We World GVC</v>
      </c>
      <c r="GO581" t="str">
        <v>World Council of Credit Unions</v>
      </c>
      <c r="GP581" t="str">
        <v>World Food Programme (WFP)</v>
      </c>
      <c r="GQ581" t="str">
        <v>World Vision</v>
      </c>
      <c r="GR581" t="str">
        <v>ZOA</v>
      </c>
    </row>
    <row r="582" spans="8:200" x14ac:dyDescent="0.3">
      <c r="H582" t="str" cm="1">
        <f t="array" ref="H582:GR582">TRANSPOSE(_xlfn._xlws.SORT(_xlfn._xlws.FILTER(Table3[Name],ISNUMBER(SEARCH(' Activity Sheet'!D636,Table3[Name])),"Not found"),,1))</f>
        <v>.New Organisation</v>
      </c>
      <c r="I582" t="str">
        <v>ABV - Association of Good with Life</v>
      </c>
      <c r="J582" t="str">
        <v>ACAPS</v>
      </c>
      <c r="K582" t="str">
        <v>Acción y Desarrollo</v>
      </c>
      <c r="L582" t="str">
        <v>ACTED</v>
      </c>
      <c r="M582" t="str">
        <v>Action against Hunger</v>
      </c>
      <c r="N582" t="str">
        <v>ActionAid</v>
      </c>
      <c r="O582" t="str">
        <v>Adventist Development and Relief Agency (ADRA)</v>
      </c>
      <c r="P582" t="str">
        <v>Alas de Colibrí Foundation</v>
      </c>
      <c r="Q582" t="str">
        <v>Alianza por la Solidaridad</v>
      </c>
      <c r="R582" t="str">
        <v>Alianza por Venezuela</v>
      </c>
      <c r="S582" t="str">
        <v>Americares Foundation</v>
      </c>
      <c r="T582" t="str">
        <v>Argentine Commission for Refugees and Migrants (CAREF)</v>
      </c>
      <c r="U582" t="str">
        <v>Asociación Aves</v>
      </c>
      <c r="V582" t="str">
        <v>Asociación de Jubilados y Pensionados Venezolanos en Argentina</v>
      </c>
      <c r="W582" t="str">
        <v>Asociación de Venezolanos en Eloy Alfaro</v>
      </c>
      <c r="X582" t="str">
        <v>Asociación Fundación contra el Hambre Perú</v>
      </c>
      <c r="Y582" t="str">
        <v>Asociación Migrantes Venezolanos</v>
      </c>
      <c r="Z582" t="str">
        <v>Asociación Misioneros de San Carlos Scalabrinianos</v>
      </c>
      <c r="AA582" t="str">
        <v>Asociacion Proteccion Poblacion Vulnerable</v>
      </c>
      <c r="AB582" t="str">
        <v>Asociación Quinta Ola</v>
      </c>
      <c r="AC582" t="str">
        <v>Asociación Salto Ángel</v>
      </c>
      <c r="AD582" t="str">
        <v>Asociación Venezuela en Ecuador AC</v>
      </c>
      <c r="AE582" t="str">
        <v>ASOVENAR</v>
      </c>
      <c r="AF582" t="str">
        <v>Associação Hermanitos</v>
      </c>
      <c r="AG582" t="str">
        <v>AVSI Foundation</v>
      </c>
      <c r="AH582" t="str">
        <v>Bethany Christian Services</v>
      </c>
      <c r="AI582" t="str">
        <v>Blumont</v>
      </c>
      <c r="AJ582" t="str">
        <v>CARE</v>
      </c>
      <c r="AK582" t="str">
        <v>Caritas Brazil</v>
      </c>
      <c r="AL582" t="str">
        <v>Caritas Ecuador</v>
      </c>
      <c r="AM582" t="str">
        <v>Caritas Germany</v>
      </c>
      <c r="AN582" t="str">
        <v>Caritas Manaus</v>
      </c>
      <c r="AO582" t="str">
        <v>Caritas Parana</v>
      </c>
      <c r="AP582" t="str">
        <v>Caritas Peru</v>
      </c>
      <c r="AQ582" t="str">
        <v>Caritas Rio de Janeiro</v>
      </c>
      <c r="AR582" t="str">
        <v>Caritas São Paulo</v>
      </c>
      <c r="AS582" t="str">
        <v>Caritas Switzerland</v>
      </c>
      <c r="AT582" t="str">
        <v>CCEFIRO Association</v>
      </c>
      <c r="AU582" t="str">
        <v>CEDRO</v>
      </c>
      <c r="AV582" t="str">
        <v>Center for Integrated Studies and Programs for Sustainable Development (CIEDS)</v>
      </c>
      <c r="AW582" t="str">
        <v>Center for Migration and Human Rights of the Diocese of Roraima (CMDH)</v>
      </c>
      <c r="AX582" t="str">
        <v>Centro de Atencion Psicosocial (CAPS)</v>
      </c>
      <c r="AY582" t="str">
        <v>CESAL</v>
      </c>
      <c r="AZ582" t="str">
        <v>CESVI-Cooperazione e Sviluppo</v>
      </c>
      <c r="BA582" t="str">
        <v>ChildFund International</v>
      </c>
      <c r="BB582" t="str">
        <v>CHS Alternativo</v>
      </c>
      <c r="BC582" t="str">
        <v>Churún Merú Association</v>
      </c>
      <c r="BD582" t="str">
        <v>Coalición por Venezuela</v>
      </c>
      <c r="BE582" t="str">
        <v>Colonia Foundation of Venezuelans in the Dominican Republic (FUNCOVERD)</v>
      </c>
      <c r="BF582" t="str">
        <v>COLVENZ</v>
      </c>
      <c r="BG582" t="str">
        <v>Compassiva</v>
      </c>
      <c r="BH582" t="str">
        <v>Consejo Interreligioso del Perú - Religiones por la Paz</v>
      </c>
      <c r="BI582" t="str">
        <v>Consorcio ONG OCIPI Y Capellanía Nacional OFICA</v>
      </c>
      <c r="BJ582" t="str">
        <v>COOPI - International Cooperation Foundation</v>
      </c>
      <c r="BK582" t="str">
        <v>Corporación Colectivo Sin Fronteras</v>
      </c>
      <c r="BL582" t="str">
        <v>CRISFE Foundation</v>
      </c>
      <c r="BM582" t="str">
        <v>Cuso International</v>
      </c>
      <c r="BN582" t="str">
        <v>Danielle’s Children Fund (DCF)</v>
      </c>
      <c r="BO582" t="str">
        <v>Danish Refugee Council (DRC)</v>
      </c>
      <c r="BP582" t="str">
        <v>Development Support Association - APOYAR</v>
      </c>
      <c r="BQ582" t="str">
        <v>Diakonie Katastrophenhilfe</v>
      </c>
      <c r="BR582" t="str">
        <v>Diálogo Diverso</v>
      </c>
      <c r="BS582" t="str">
        <v>Doctors of the World</v>
      </c>
      <c r="BT582" t="str">
        <v>Dominican Institute for Integrated Development</v>
      </c>
      <c r="BU582" t="str">
        <v>Duendes y Ángeles Vinotinto República Dominicana</v>
      </c>
      <c r="BV582" t="str">
        <v>Encuentros SJS (Servicio Jesuita de la Solidaridad)</v>
      </c>
      <c r="BW582" t="str">
        <v>Ending Violence Against Migrants</v>
      </c>
      <c r="BX582" t="str">
        <v>Equidad Foundation</v>
      </c>
      <c r="BY582" t="str">
        <v>Equilibrium CenDE</v>
      </c>
      <c r="BZ582" t="str">
        <v>Facultad de Psicología - Universidad de la República (UDELAR)</v>
      </c>
      <c r="CA582" t="str">
        <v>First International Emergency and Solidarités International</v>
      </c>
      <c r="CB582" t="str">
        <v>Fondo Ecuatoriano Populorum Progressio</v>
      </c>
      <c r="CC582" t="str">
        <v>Foro Salud Callao</v>
      </c>
      <c r="CD582" t="str">
        <v>Foundation for the Integration and Development of Latin America (FIDAL)</v>
      </c>
      <c r="CE582" t="str">
        <v>Foundation of the Americas (FUDELA)</v>
      </c>
      <c r="CF582" t="str">
        <v>Fraternity Without Borders</v>
      </c>
      <c r="CG582" t="str">
        <v>Fundación Brisas del Norte</v>
      </c>
      <c r="CH582" t="str">
        <v>Fundación Colombovenezolana Nueva Ilusión</v>
      </c>
      <c r="CI582" t="str">
        <v>Fundación Nakama's</v>
      </c>
      <c r="CJ582" t="str">
        <v>Fundación RadaBer</v>
      </c>
      <c r="CK582" t="str">
        <v>Fundación Scalabrini Bolivia</v>
      </c>
      <c r="CL582" t="str">
        <v>Fundacion Social Vivan los Niños</v>
      </c>
      <c r="CM582" t="str">
        <v>FUNVEAC</v>
      </c>
      <c r="CN582" t="str">
        <v>German Development Cooperation Agency GIZ</v>
      </c>
      <c r="CO582" t="str">
        <v>Globalizate Radio</v>
      </c>
      <c r="CP582" t="str">
        <v>GOAL</v>
      </c>
      <c r="CQ582" t="str">
        <v>Halü Bienestar Humano Foundation (HALU)</v>
      </c>
      <c r="CR582" t="str">
        <v>Heartland Alliance International (HAI)</v>
      </c>
      <c r="CS582" t="str">
        <v>HELVETAS Swiss Intercooperation</v>
      </c>
      <c r="CT582" t="str">
        <v>HIAS</v>
      </c>
      <c r="CU582" t="str">
        <v>Human Rights Defence Curaçao</v>
      </c>
      <c r="CV582" t="str">
        <v>Humanity &amp; Inclusion</v>
      </c>
      <c r="CW582" t="str">
        <v>Humans Analytic</v>
      </c>
      <c r="CX582" t="str">
        <v>Idas y Vueltas Association</v>
      </c>
      <c r="CY582" t="str">
        <v>iMMAP</v>
      </c>
      <c r="CZ582" t="str">
        <v>IMPACT Initiatives (REACH)</v>
      </c>
      <c r="DA582" t="str">
        <v>Inmigrante Feliz Association</v>
      </c>
      <c r="DB582" t="str">
        <v>Institute for Migration and Human Rights (IMDH)</v>
      </c>
      <c r="DC582" t="str">
        <v>Institute of Natural and Cultural Heritage (IPANC)</v>
      </c>
      <c r="DD582" t="str">
        <v>International Committee for the Development of People (CISP)</v>
      </c>
      <c r="DE582" t="str">
        <v>International Federation of the Red Cross (IFRC)</v>
      </c>
      <c r="DF582" t="str">
        <v>International Labour Organization (ILO)</v>
      </c>
      <c r="DG582" t="str">
        <v>International Medical Corps</v>
      </c>
      <c r="DH582" t="str">
        <v>International Organization for Migration (IOM)</v>
      </c>
      <c r="DI582" t="str">
        <v>International Rescue Committee (IRC)</v>
      </c>
      <c r="DJ582" t="str">
        <v>INTERSOS</v>
      </c>
      <c r="DK582" t="str">
        <v>Jesuit Migrant Service (JMS)</v>
      </c>
      <c r="DL582" t="str">
        <v>Jesuit Refugee Service (JRS)</v>
      </c>
      <c r="DM582" t="str">
        <v>Jesuit Service for Migrants and Refugees (JSMR)</v>
      </c>
      <c r="DN582" t="str">
        <v>Joint United Nations Programme on HIV/AIDS (UNAIDS)</v>
      </c>
      <c r="DO582" t="str">
        <v>Kimirina Coorporation</v>
      </c>
      <c r="DP582" t="str">
        <v>La Casita Hispanic Cultural Centre</v>
      </c>
      <c r="DQ582" t="str">
        <v>Latin American Network of Non-Governmental Organizations of Persons with Disabilities and their Families (RIADIS)</v>
      </c>
      <c r="DR582" t="str">
        <v>LGBT+ Movement Brazil</v>
      </c>
      <c r="DS582" t="str">
        <v>Living Water Community (LWC)</v>
      </c>
      <c r="DT582" t="str">
        <v>LLANOVENCOL</v>
      </c>
      <c r="DU582" t="str">
        <v>Lutheran World Federation</v>
      </c>
      <c r="DV582" t="str">
        <v>Lutheran World Relief</v>
      </c>
      <c r="DW582" t="str">
        <v>Malteser International</v>
      </c>
      <c r="DX582" t="str">
        <v>Mana Institute</v>
      </c>
      <c r="DY582" t="str">
        <v>Manos Veneguayas Association</v>
      </c>
      <c r="DZ582" t="str">
        <v>Más Igualdad Perú</v>
      </c>
      <c r="EA582" t="str">
        <v>MedGlobal</v>
      </c>
      <c r="EB582" t="str">
        <v>Medical Teams International</v>
      </c>
      <c r="EC582" t="str">
        <v>Mercy Corps</v>
      </c>
      <c r="ED582" t="str">
        <v>Migrant Service Center (CAM)</v>
      </c>
      <c r="EE582" t="str">
        <v>Migrants, Refugees and Argentine Social Entrepreneurs (MIRARES)</v>
      </c>
      <c r="EF582" t="str">
        <v>Mision Scalabriniana - Ecuador</v>
      </c>
      <c r="EG582" t="str">
        <v>Missão Paz</v>
      </c>
      <c r="EH582" t="str">
        <v>Museu A CASA</v>
      </c>
      <c r="EI582" t="str">
        <v>Norwegian Refugee Council (NRC)</v>
      </c>
      <c r="EJ582" t="str">
        <v>ONG Migrantes por el Maule</v>
      </c>
      <c r="EK582" t="str">
        <v>ONG Preemptive Love Coalition Colombia</v>
      </c>
      <c r="EL582" t="str">
        <v>Organización Transfomando Vidas</v>
      </c>
      <c r="EM582" t="str">
        <v>Organization of Ibero-American States for Education, Science and Culture (OEI)</v>
      </c>
      <c r="EN582" t="str">
        <v>OXFAM</v>
      </c>
      <c r="EO582" t="str">
        <v>Panamerican Development Foundation</v>
      </c>
      <c r="EP582" t="str">
        <v>Panamerican Health Organization/World Health Organization (PAHO/WHO)</v>
      </c>
      <c r="EQ582" t="str">
        <v>Pastoral of Human Mobility - Peruvian Episcopal Conference</v>
      </c>
      <c r="ER582" t="str">
        <v>Pastoral Service for Migrants National</v>
      </c>
      <c r="ES582" t="str">
        <v>Permanent Human Rights defense Committee (CDH)</v>
      </c>
      <c r="ET582" t="str">
        <v>Pirilampos Institute - Group of visits and voluntary actions in Roraima</v>
      </c>
      <c r="EU582" t="str">
        <v>Plan International</v>
      </c>
      <c r="EV582" t="str">
        <v>Population Program, Faculty of Social Sciences, University of the Republic</v>
      </c>
      <c r="EW582" t="str">
        <v>Profamilia Association</v>
      </c>
      <c r="EX582" t="str">
        <v>Red con Migrantes y Refugiados</v>
      </c>
      <c r="EY582" t="str">
        <v>Red Cross Colombia</v>
      </c>
      <c r="EZ582" t="str">
        <v>Red Cross Ecuador</v>
      </c>
      <c r="FA582" t="str">
        <v>Red Cross Peru</v>
      </c>
      <c r="FB582" t="str">
        <v>Red de Investigaciones en Derechos Humanos - CONICET (Consejo Nacional de Investigaciones Científicas y Técnicas)</v>
      </c>
      <c r="FC582" t="str">
        <v>RET International</v>
      </c>
      <c r="FD582" t="str">
        <v>Salú pa Tur Foundation</v>
      </c>
      <c r="FE582" t="str">
        <v>Salvation Army</v>
      </c>
      <c r="FF582" t="str">
        <v>Samaritan's Purse</v>
      </c>
      <c r="FG582" t="str">
        <v>Save the Children International (SCI)</v>
      </c>
      <c r="FH582" t="str">
        <v>Scalabrini Foundation Chile</v>
      </c>
      <c r="FI582" t="str">
        <v>Sección Peruana de Amnistía Internacional</v>
      </c>
      <c r="FJ582" t="str">
        <v>Serviço Pastoral dos Migrantes do Nordeste</v>
      </c>
      <c r="FK582" t="str">
        <v>Sesame Workshop</v>
      </c>
      <c r="FL582" t="str">
        <v>Si, Da Vida</v>
      </c>
      <c r="FM582" t="str">
        <v>Solidarity and Action Asociation</v>
      </c>
      <c r="FN582" t="str">
        <v>SOS Children's Villages</v>
      </c>
      <c r="FO582" t="str">
        <v>Tarabita Foundation</v>
      </c>
      <c r="FP582" t="str">
        <v>Tearfund</v>
      </c>
      <c r="FQ582" t="str">
        <v>TECHO</v>
      </c>
      <c r="FR582" t="str">
        <v>Terranueva Foundation</v>
      </c>
      <c r="FS582" t="str">
        <v>Terre des Hommes Suisse</v>
      </c>
      <c r="FT582" t="str">
        <v>The Israel Forum for International Humanitarian Aid (IsraAID)</v>
      </c>
      <c r="FU582" t="str">
        <v>Unión Venezolana en Perú</v>
      </c>
      <c r="FV582" t="str">
        <v>United Nations Children's Fund (UNICEF)</v>
      </c>
      <c r="FW582" t="str">
        <v>United Nations Development Programme (UNDP)</v>
      </c>
      <c r="FX582" t="str">
        <v>United Nations Educational, Scientific and Cultural Organization (UNESCO)</v>
      </c>
      <c r="FY582" t="str">
        <v>United Nations Entity for Gender Equality and the Empowerment of Women (UNWOMEN)</v>
      </c>
      <c r="FZ582" t="str">
        <v>United Nations Food and Agricultural Organization (FAO)</v>
      </c>
      <c r="GA582" t="str">
        <v>United Nations High Commissioner for Refugees (UNHCR)</v>
      </c>
      <c r="GB582" t="str">
        <v>United Nations Office of the High Commissioner for Human Rights (OHCHR)</v>
      </c>
      <c r="GC582" t="str">
        <v>United Nations Office on Drugs and Crime (UNODC)</v>
      </c>
      <c r="GD582" t="str">
        <v>United Nations Population Fund (UNFPA)</v>
      </c>
      <c r="GE582" t="str">
        <v>United Nations Programme for Human Settlements (UN Habitat)</v>
      </c>
      <c r="GF582" t="str">
        <v>Vale da Benção Educational and Charitable Association (AEBVB)</v>
      </c>
      <c r="GG582" t="str">
        <v>VenAruba Solidaria</v>
      </c>
      <c r="GH582" t="str">
        <v>Venex Curacao Foundation</v>
      </c>
      <c r="GI582" t="str">
        <v>Venezolanos en Barranquilla</v>
      </c>
      <c r="GJ582" t="str">
        <v>Venezolanos en San Cristóbal</v>
      </c>
      <c r="GK582" t="str">
        <v>Venezuelan Emigrant Foundation (FEV)</v>
      </c>
      <c r="GL582" t="str">
        <v>Vicaría de Pastoral Social Caritas</v>
      </c>
      <c r="GM582" t="str">
        <v>Voices GY</v>
      </c>
      <c r="GN582" t="str">
        <v>We World GVC</v>
      </c>
      <c r="GO582" t="str">
        <v>World Council of Credit Unions</v>
      </c>
      <c r="GP582" t="str">
        <v>World Food Programme (WFP)</v>
      </c>
      <c r="GQ582" t="str">
        <v>World Vision</v>
      </c>
      <c r="GR582" t="str">
        <v>ZOA</v>
      </c>
    </row>
    <row r="583" spans="8:200" x14ac:dyDescent="0.3">
      <c r="H583" t="str" cm="1">
        <f t="array" ref="H583:GR583">TRANSPOSE(_xlfn._xlws.SORT(_xlfn._xlws.FILTER(Table3[Name],ISNUMBER(SEARCH(' Activity Sheet'!D637,Table3[Name])),"Not found"),,1))</f>
        <v>.New Organisation</v>
      </c>
      <c r="I583" t="str">
        <v>ABV - Association of Good with Life</v>
      </c>
      <c r="J583" t="str">
        <v>ACAPS</v>
      </c>
      <c r="K583" t="str">
        <v>Acción y Desarrollo</v>
      </c>
      <c r="L583" t="str">
        <v>ACTED</v>
      </c>
      <c r="M583" t="str">
        <v>Action against Hunger</v>
      </c>
      <c r="N583" t="str">
        <v>ActionAid</v>
      </c>
      <c r="O583" t="str">
        <v>Adventist Development and Relief Agency (ADRA)</v>
      </c>
      <c r="P583" t="str">
        <v>Alas de Colibrí Foundation</v>
      </c>
      <c r="Q583" t="str">
        <v>Alianza por la Solidaridad</v>
      </c>
      <c r="R583" t="str">
        <v>Alianza por Venezuela</v>
      </c>
      <c r="S583" t="str">
        <v>Americares Foundation</v>
      </c>
      <c r="T583" t="str">
        <v>Argentine Commission for Refugees and Migrants (CAREF)</v>
      </c>
      <c r="U583" t="str">
        <v>Asociación Aves</v>
      </c>
      <c r="V583" t="str">
        <v>Asociación de Jubilados y Pensionados Venezolanos en Argentina</v>
      </c>
      <c r="W583" t="str">
        <v>Asociación de Venezolanos en Eloy Alfaro</v>
      </c>
      <c r="X583" t="str">
        <v>Asociación Fundación contra el Hambre Perú</v>
      </c>
      <c r="Y583" t="str">
        <v>Asociación Migrantes Venezolanos</v>
      </c>
      <c r="Z583" t="str">
        <v>Asociación Misioneros de San Carlos Scalabrinianos</v>
      </c>
      <c r="AA583" t="str">
        <v>Asociacion Proteccion Poblacion Vulnerable</v>
      </c>
      <c r="AB583" t="str">
        <v>Asociación Quinta Ola</v>
      </c>
      <c r="AC583" t="str">
        <v>Asociación Salto Ángel</v>
      </c>
      <c r="AD583" t="str">
        <v>Asociación Venezuela en Ecuador AC</v>
      </c>
      <c r="AE583" t="str">
        <v>ASOVENAR</v>
      </c>
      <c r="AF583" t="str">
        <v>Associação Hermanitos</v>
      </c>
      <c r="AG583" t="str">
        <v>AVSI Foundation</v>
      </c>
      <c r="AH583" t="str">
        <v>Bethany Christian Services</v>
      </c>
      <c r="AI583" t="str">
        <v>Blumont</v>
      </c>
      <c r="AJ583" t="str">
        <v>CARE</v>
      </c>
      <c r="AK583" t="str">
        <v>Caritas Brazil</v>
      </c>
      <c r="AL583" t="str">
        <v>Caritas Ecuador</v>
      </c>
      <c r="AM583" t="str">
        <v>Caritas Germany</v>
      </c>
      <c r="AN583" t="str">
        <v>Caritas Manaus</v>
      </c>
      <c r="AO583" t="str">
        <v>Caritas Parana</v>
      </c>
      <c r="AP583" t="str">
        <v>Caritas Peru</v>
      </c>
      <c r="AQ583" t="str">
        <v>Caritas Rio de Janeiro</v>
      </c>
      <c r="AR583" t="str">
        <v>Caritas São Paulo</v>
      </c>
      <c r="AS583" t="str">
        <v>Caritas Switzerland</v>
      </c>
      <c r="AT583" t="str">
        <v>CCEFIRO Association</v>
      </c>
      <c r="AU583" t="str">
        <v>CEDRO</v>
      </c>
      <c r="AV583" t="str">
        <v>Center for Integrated Studies and Programs for Sustainable Development (CIEDS)</v>
      </c>
      <c r="AW583" t="str">
        <v>Center for Migration and Human Rights of the Diocese of Roraima (CMDH)</v>
      </c>
      <c r="AX583" t="str">
        <v>Centro de Atencion Psicosocial (CAPS)</v>
      </c>
      <c r="AY583" t="str">
        <v>CESAL</v>
      </c>
      <c r="AZ583" t="str">
        <v>CESVI-Cooperazione e Sviluppo</v>
      </c>
      <c r="BA583" t="str">
        <v>ChildFund International</v>
      </c>
      <c r="BB583" t="str">
        <v>CHS Alternativo</v>
      </c>
      <c r="BC583" t="str">
        <v>Churún Merú Association</v>
      </c>
      <c r="BD583" t="str">
        <v>Coalición por Venezuela</v>
      </c>
      <c r="BE583" t="str">
        <v>Colonia Foundation of Venezuelans in the Dominican Republic (FUNCOVERD)</v>
      </c>
      <c r="BF583" t="str">
        <v>COLVENZ</v>
      </c>
      <c r="BG583" t="str">
        <v>Compassiva</v>
      </c>
      <c r="BH583" t="str">
        <v>Consejo Interreligioso del Perú - Religiones por la Paz</v>
      </c>
      <c r="BI583" t="str">
        <v>Consorcio ONG OCIPI Y Capellanía Nacional OFICA</v>
      </c>
      <c r="BJ583" t="str">
        <v>COOPI - International Cooperation Foundation</v>
      </c>
      <c r="BK583" t="str">
        <v>Corporación Colectivo Sin Fronteras</v>
      </c>
      <c r="BL583" t="str">
        <v>CRISFE Foundation</v>
      </c>
      <c r="BM583" t="str">
        <v>Cuso International</v>
      </c>
      <c r="BN583" t="str">
        <v>Danielle’s Children Fund (DCF)</v>
      </c>
      <c r="BO583" t="str">
        <v>Danish Refugee Council (DRC)</v>
      </c>
      <c r="BP583" t="str">
        <v>Development Support Association - APOYAR</v>
      </c>
      <c r="BQ583" t="str">
        <v>Diakonie Katastrophenhilfe</v>
      </c>
      <c r="BR583" t="str">
        <v>Diálogo Diverso</v>
      </c>
      <c r="BS583" t="str">
        <v>Doctors of the World</v>
      </c>
      <c r="BT583" t="str">
        <v>Dominican Institute for Integrated Development</v>
      </c>
      <c r="BU583" t="str">
        <v>Duendes y Ángeles Vinotinto República Dominicana</v>
      </c>
      <c r="BV583" t="str">
        <v>Encuentros SJS (Servicio Jesuita de la Solidaridad)</v>
      </c>
      <c r="BW583" t="str">
        <v>Ending Violence Against Migrants</v>
      </c>
      <c r="BX583" t="str">
        <v>Equidad Foundation</v>
      </c>
      <c r="BY583" t="str">
        <v>Equilibrium CenDE</v>
      </c>
      <c r="BZ583" t="str">
        <v>Facultad de Psicología - Universidad de la República (UDELAR)</v>
      </c>
      <c r="CA583" t="str">
        <v>First International Emergency and Solidarités International</v>
      </c>
      <c r="CB583" t="str">
        <v>Fondo Ecuatoriano Populorum Progressio</v>
      </c>
      <c r="CC583" t="str">
        <v>Foro Salud Callao</v>
      </c>
      <c r="CD583" t="str">
        <v>Foundation for the Integration and Development of Latin America (FIDAL)</v>
      </c>
      <c r="CE583" t="str">
        <v>Foundation of the Americas (FUDELA)</v>
      </c>
      <c r="CF583" t="str">
        <v>Fraternity Without Borders</v>
      </c>
      <c r="CG583" t="str">
        <v>Fundación Brisas del Norte</v>
      </c>
      <c r="CH583" t="str">
        <v>Fundación Colombovenezolana Nueva Ilusión</v>
      </c>
      <c r="CI583" t="str">
        <v>Fundación Nakama's</v>
      </c>
      <c r="CJ583" t="str">
        <v>Fundación RadaBer</v>
      </c>
      <c r="CK583" t="str">
        <v>Fundación Scalabrini Bolivia</v>
      </c>
      <c r="CL583" t="str">
        <v>Fundacion Social Vivan los Niños</v>
      </c>
      <c r="CM583" t="str">
        <v>FUNVEAC</v>
      </c>
      <c r="CN583" t="str">
        <v>German Development Cooperation Agency GIZ</v>
      </c>
      <c r="CO583" t="str">
        <v>Globalizate Radio</v>
      </c>
      <c r="CP583" t="str">
        <v>GOAL</v>
      </c>
      <c r="CQ583" t="str">
        <v>Halü Bienestar Humano Foundation (HALU)</v>
      </c>
      <c r="CR583" t="str">
        <v>Heartland Alliance International (HAI)</v>
      </c>
      <c r="CS583" t="str">
        <v>HELVETAS Swiss Intercooperation</v>
      </c>
      <c r="CT583" t="str">
        <v>HIAS</v>
      </c>
      <c r="CU583" t="str">
        <v>Human Rights Defence Curaçao</v>
      </c>
      <c r="CV583" t="str">
        <v>Humanity &amp; Inclusion</v>
      </c>
      <c r="CW583" t="str">
        <v>Humans Analytic</v>
      </c>
      <c r="CX583" t="str">
        <v>Idas y Vueltas Association</v>
      </c>
      <c r="CY583" t="str">
        <v>iMMAP</v>
      </c>
      <c r="CZ583" t="str">
        <v>IMPACT Initiatives (REACH)</v>
      </c>
      <c r="DA583" t="str">
        <v>Inmigrante Feliz Association</v>
      </c>
      <c r="DB583" t="str">
        <v>Institute for Migration and Human Rights (IMDH)</v>
      </c>
      <c r="DC583" t="str">
        <v>Institute of Natural and Cultural Heritage (IPANC)</v>
      </c>
      <c r="DD583" t="str">
        <v>International Committee for the Development of People (CISP)</v>
      </c>
      <c r="DE583" t="str">
        <v>International Federation of the Red Cross (IFRC)</v>
      </c>
      <c r="DF583" t="str">
        <v>International Labour Organization (ILO)</v>
      </c>
      <c r="DG583" t="str">
        <v>International Medical Corps</v>
      </c>
      <c r="DH583" t="str">
        <v>International Organization for Migration (IOM)</v>
      </c>
      <c r="DI583" t="str">
        <v>International Rescue Committee (IRC)</v>
      </c>
      <c r="DJ583" t="str">
        <v>INTERSOS</v>
      </c>
      <c r="DK583" t="str">
        <v>Jesuit Migrant Service (JMS)</v>
      </c>
      <c r="DL583" t="str">
        <v>Jesuit Refugee Service (JRS)</v>
      </c>
      <c r="DM583" t="str">
        <v>Jesuit Service for Migrants and Refugees (JSMR)</v>
      </c>
      <c r="DN583" t="str">
        <v>Joint United Nations Programme on HIV/AIDS (UNAIDS)</v>
      </c>
      <c r="DO583" t="str">
        <v>Kimirina Coorporation</v>
      </c>
      <c r="DP583" t="str">
        <v>La Casita Hispanic Cultural Centre</v>
      </c>
      <c r="DQ583" t="str">
        <v>Latin American Network of Non-Governmental Organizations of Persons with Disabilities and their Families (RIADIS)</v>
      </c>
      <c r="DR583" t="str">
        <v>LGBT+ Movement Brazil</v>
      </c>
      <c r="DS583" t="str">
        <v>Living Water Community (LWC)</v>
      </c>
      <c r="DT583" t="str">
        <v>LLANOVENCOL</v>
      </c>
      <c r="DU583" t="str">
        <v>Lutheran World Federation</v>
      </c>
      <c r="DV583" t="str">
        <v>Lutheran World Relief</v>
      </c>
      <c r="DW583" t="str">
        <v>Malteser International</v>
      </c>
      <c r="DX583" t="str">
        <v>Mana Institute</v>
      </c>
      <c r="DY583" t="str">
        <v>Manos Veneguayas Association</v>
      </c>
      <c r="DZ583" t="str">
        <v>Más Igualdad Perú</v>
      </c>
      <c r="EA583" t="str">
        <v>MedGlobal</v>
      </c>
      <c r="EB583" t="str">
        <v>Medical Teams International</v>
      </c>
      <c r="EC583" t="str">
        <v>Mercy Corps</v>
      </c>
      <c r="ED583" t="str">
        <v>Migrant Service Center (CAM)</v>
      </c>
      <c r="EE583" t="str">
        <v>Migrants, Refugees and Argentine Social Entrepreneurs (MIRARES)</v>
      </c>
      <c r="EF583" t="str">
        <v>Mision Scalabriniana - Ecuador</v>
      </c>
      <c r="EG583" t="str">
        <v>Missão Paz</v>
      </c>
      <c r="EH583" t="str">
        <v>Museu A CASA</v>
      </c>
      <c r="EI583" t="str">
        <v>Norwegian Refugee Council (NRC)</v>
      </c>
      <c r="EJ583" t="str">
        <v>ONG Migrantes por el Maule</v>
      </c>
      <c r="EK583" t="str">
        <v>ONG Preemptive Love Coalition Colombia</v>
      </c>
      <c r="EL583" t="str">
        <v>Organización Transfomando Vidas</v>
      </c>
      <c r="EM583" t="str">
        <v>Organization of Ibero-American States for Education, Science and Culture (OEI)</v>
      </c>
      <c r="EN583" t="str">
        <v>OXFAM</v>
      </c>
      <c r="EO583" t="str">
        <v>Panamerican Development Foundation</v>
      </c>
      <c r="EP583" t="str">
        <v>Panamerican Health Organization/World Health Organization (PAHO/WHO)</v>
      </c>
      <c r="EQ583" t="str">
        <v>Pastoral of Human Mobility - Peruvian Episcopal Conference</v>
      </c>
      <c r="ER583" t="str">
        <v>Pastoral Service for Migrants National</v>
      </c>
      <c r="ES583" t="str">
        <v>Permanent Human Rights defense Committee (CDH)</v>
      </c>
      <c r="ET583" t="str">
        <v>Pirilampos Institute - Group of visits and voluntary actions in Roraima</v>
      </c>
      <c r="EU583" t="str">
        <v>Plan International</v>
      </c>
      <c r="EV583" t="str">
        <v>Population Program, Faculty of Social Sciences, University of the Republic</v>
      </c>
      <c r="EW583" t="str">
        <v>Profamilia Association</v>
      </c>
      <c r="EX583" t="str">
        <v>Red con Migrantes y Refugiados</v>
      </c>
      <c r="EY583" t="str">
        <v>Red Cross Colombia</v>
      </c>
      <c r="EZ583" t="str">
        <v>Red Cross Ecuador</v>
      </c>
      <c r="FA583" t="str">
        <v>Red Cross Peru</v>
      </c>
      <c r="FB583" t="str">
        <v>Red de Investigaciones en Derechos Humanos - CONICET (Consejo Nacional de Investigaciones Científicas y Técnicas)</v>
      </c>
      <c r="FC583" t="str">
        <v>RET International</v>
      </c>
      <c r="FD583" t="str">
        <v>Salú pa Tur Foundation</v>
      </c>
      <c r="FE583" t="str">
        <v>Salvation Army</v>
      </c>
      <c r="FF583" t="str">
        <v>Samaritan's Purse</v>
      </c>
      <c r="FG583" t="str">
        <v>Save the Children International (SCI)</v>
      </c>
      <c r="FH583" t="str">
        <v>Scalabrini Foundation Chile</v>
      </c>
      <c r="FI583" t="str">
        <v>Sección Peruana de Amnistía Internacional</v>
      </c>
      <c r="FJ583" t="str">
        <v>Serviço Pastoral dos Migrantes do Nordeste</v>
      </c>
      <c r="FK583" t="str">
        <v>Sesame Workshop</v>
      </c>
      <c r="FL583" t="str">
        <v>Si, Da Vida</v>
      </c>
      <c r="FM583" t="str">
        <v>Solidarity and Action Asociation</v>
      </c>
      <c r="FN583" t="str">
        <v>SOS Children's Villages</v>
      </c>
      <c r="FO583" t="str">
        <v>Tarabita Foundation</v>
      </c>
      <c r="FP583" t="str">
        <v>Tearfund</v>
      </c>
      <c r="FQ583" t="str">
        <v>TECHO</v>
      </c>
      <c r="FR583" t="str">
        <v>Terranueva Foundation</v>
      </c>
      <c r="FS583" t="str">
        <v>Terre des Hommes Suisse</v>
      </c>
      <c r="FT583" t="str">
        <v>The Israel Forum for International Humanitarian Aid (IsraAID)</v>
      </c>
      <c r="FU583" t="str">
        <v>Unión Venezolana en Perú</v>
      </c>
      <c r="FV583" t="str">
        <v>United Nations Children's Fund (UNICEF)</v>
      </c>
      <c r="FW583" t="str">
        <v>United Nations Development Programme (UNDP)</v>
      </c>
      <c r="FX583" t="str">
        <v>United Nations Educational, Scientific and Cultural Organization (UNESCO)</v>
      </c>
      <c r="FY583" t="str">
        <v>United Nations Entity for Gender Equality and the Empowerment of Women (UNWOMEN)</v>
      </c>
      <c r="FZ583" t="str">
        <v>United Nations Food and Agricultural Organization (FAO)</v>
      </c>
      <c r="GA583" t="str">
        <v>United Nations High Commissioner for Refugees (UNHCR)</v>
      </c>
      <c r="GB583" t="str">
        <v>United Nations Office of the High Commissioner for Human Rights (OHCHR)</v>
      </c>
      <c r="GC583" t="str">
        <v>United Nations Office on Drugs and Crime (UNODC)</v>
      </c>
      <c r="GD583" t="str">
        <v>United Nations Population Fund (UNFPA)</v>
      </c>
      <c r="GE583" t="str">
        <v>United Nations Programme for Human Settlements (UN Habitat)</v>
      </c>
      <c r="GF583" t="str">
        <v>Vale da Benção Educational and Charitable Association (AEBVB)</v>
      </c>
      <c r="GG583" t="str">
        <v>VenAruba Solidaria</v>
      </c>
      <c r="GH583" t="str">
        <v>Venex Curacao Foundation</v>
      </c>
      <c r="GI583" t="str">
        <v>Venezolanos en Barranquilla</v>
      </c>
      <c r="GJ583" t="str">
        <v>Venezolanos en San Cristóbal</v>
      </c>
      <c r="GK583" t="str">
        <v>Venezuelan Emigrant Foundation (FEV)</v>
      </c>
      <c r="GL583" t="str">
        <v>Vicaría de Pastoral Social Caritas</v>
      </c>
      <c r="GM583" t="str">
        <v>Voices GY</v>
      </c>
      <c r="GN583" t="str">
        <v>We World GVC</v>
      </c>
      <c r="GO583" t="str">
        <v>World Council of Credit Unions</v>
      </c>
      <c r="GP583" t="str">
        <v>World Food Programme (WFP)</v>
      </c>
      <c r="GQ583" t="str">
        <v>World Vision</v>
      </c>
      <c r="GR583" t="str">
        <v>ZOA</v>
      </c>
    </row>
    <row r="584" spans="8:200" x14ac:dyDescent="0.3">
      <c r="H584" t="str" cm="1">
        <f t="array" ref="H584:GR584">TRANSPOSE(_xlfn._xlws.SORT(_xlfn._xlws.FILTER(Table3[Name],ISNUMBER(SEARCH(' Activity Sheet'!D638,Table3[Name])),"Not found"),,1))</f>
        <v>.New Organisation</v>
      </c>
      <c r="I584" t="str">
        <v>ABV - Association of Good with Life</v>
      </c>
      <c r="J584" t="str">
        <v>ACAPS</v>
      </c>
      <c r="K584" t="str">
        <v>Acción y Desarrollo</v>
      </c>
      <c r="L584" t="str">
        <v>ACTED</v>
      </c>
      <c r="M584" t="str">
        <v>Action against Hunger</v>
      </c>
      <c r="N584" t="str">
        <v>ActionAid</v>
      </c>
      <c r="O584" t="str">
        <v>Adventist Development and Relief Agency (ADRA)</v>
      </c>
      <c r="P584" t="str">
        <v>Alas de Colibrí Foundation</v>
      </c>
      <c r="Q584" t="str">
        <v>Alianza por la Solidaridad</v>
      </c>
      <c r="R584" t="str">
        <v>Alianza por Venezuela</v>
      </c>
      <c r="S584" t="str">
        <v>Americares Foundation</v>
      </c>
      <c r="T584" t="str">
        <v>Argentine Commission for Refugees and Migrants (CAREF)</v>
      </c>
      <c r="U584" t="str">
        <v>Asociación Aves</v>
      </c>
      <c r="V584" t="str">
        <v>Asociación de Jubilados y Pensionados Venezolanos en Argentina</v>
      </c>
      <c r="W584" t="str">
        <v>Asociación de Venezolanos en Eloy Alfaro</v>
      </c>
      <c r="X584" t="str">
        <v>Asociación Fundación contra el Hambre Perú</v>
      </c>
      <c r="Y584" t="str">
        <v>Asociación Migrantes Venezolanos</v>
      </c>
      <c r="Z584" t="str">
        <v>Asociación Misioneros de San Carlos Scalabrinianos</v>
      </c>
      <c r="AA584" t="str">
        <v>Asociacion Proteccion Poblacion Vulnerable</v>
      </c>
      <c r="AB584" t="str">
        <v>Asociación Quinta Ola</v>
      </c>
      <c r="AC584" t="str">
        <v>Asociación Salto Ángel</v>
      </c>
      <c r="AD584" t="str">
        <v>Asociación Venezuela en Ecuador AC</v>
      </c>
      <c r="AE584" t="str">
        <v>ASOVENAR</v>
      </c>
      <c r="AF584" t="str">
        <v>Associação Hermanitos</v>
      </c>
      <c r="AG584" t="str">
        <v>AVSI Foundation</v>
      </c>
      <c r="AH584" t="str">
        <v>Bethany Christian Services</v>
      </c>
      <c r="AI584" t="str">
        <v>Blumont</v>
      </c>
      <c r="AJ584" t="str">
        <v>CARE</v>
      </c>
      <c r="AK584" t="str">
        <v>Caritas Brazil</v>
      </c>
      <c r="AL584" t="str">
        <v>Caritas Ecuador</v>
      </c>
      <c r="AM584" t="str">
        <v>Caritas Germany</v>
      </c>
      <c r="AN584" t="str">
        <v>Caritas Manaus</v>
      </c>
      <c r="AO584" t="str">
        <v>Caritas Parana</v>
      </c>
      <c r="AP584" t="str">
        <v>Caritas Peru</v>
      </c>
      <c r="AQ584" t="str">
        <v>Caritas Rio de Janeiro</v>
      </c>
      <c r="AR584" t="str">
        <v>Caritas São Paulo</v>
      </c>
      <c r="AS584" t="str">
        <v>Caritas Switzerland</v>
      </c>
      <c r="AT584" t="str">
        <v>CCEFIRO Association</v>
      </c>
      <c r="AU584" t="str">
        <v>CEDRO</v>
      </c>
      <c r="AV584" t="str">
        <v>Center for Integrated Studies and Programs for Sustainable Development (CIEDS)</v>
      </c>
      <c r="AW584" t="str">
        <v>Center for Migration and Human Rights of the Diocese of Roraima (CMDH)</v>
      </c>
      <c r="AX584" t="str">
        <v>Centro de Atencion Psicosocial (CAPS)</v>
      </c>
      <c r="AY584" t="str">
        <v>CESAL</v>
      </c>
      <c r="AZ584" t="str">
        <v>CESVI-Cooperazione e Sviluppo</v>
      </c>
      <c r="BA584" t="str">
        <v>ChildFund International</v>
      </c>
      <c r="BB584" t="str">
        <v>CHS Alternativo</v>
      </c>
      <c r="BC584" t="str">
        <v>Churún Merú Association</v>
      </c>
      <c r="BD584" t="str">
        <v>Coalición por Venezuela</v>
      </c>
      <c r="BE584" t="str">
        <v>Colonia Foundation of Venezuelans in the Dominican Republic (FUNCOVERD)</v>
      </c>
      <c r="BF584" t="str">
        <v>COLVENZ</v>
      </c>
      <c r="BG584" t="str">
        <v>Compassiva</v>
      </c>
      <c r="BH584" t="str">
        <v>Consejo Interreligioso del Perú - Religiones por la Paz</v>
      </c>
      <c r="BI584" t="str">
        <v>Consorcio ONG OCIPI Y Capellanía Nacional OFICA</v>
      </c>
      <c r="BJ584" t="str">
        <v>COOPI - International Cooperation Foundation</v>
      </c>
      <c r="BK584" t="str">
        <v>Corporación Colectivo Sin Fronteras</v>
      </c>
      <c r="BL584" t="str">
        <v>CRISFE Foundation</v>
      </c>
      <c r="BM584" t="str">
        <v>Cuso International</v>
      </c>
      <c r="BN584" t="str">
        <v>Danielle’s Children Fund (DCF)</v>
      </c>
      <c r="BO584" t="str">
        <v>Danish Refugee Council (DRC)</v>
      </c>
      <c r="BP584" t="str">
        <v>Development Support Association - APOYAR</v>
      </c>
      <c r="BQ584" t="str">
        <v>Diakonie Katastrophenhilfe</v>
      </c>
      <c r="BR584" t="str">
        <v>Diálogo Diverso</v>
      </c>
      <c r="BS584" t="str">
        <v>Doctors of the World</v>
      </c>
      <c r="BT584" t="str">
        <v>Dominican Institute for Integrated Development</v>
      </c>
      <c r="BU584" t="str">
        <v>Duendes y Ángeles Vinotinto República Dominicana</v>
      </c>
      <c r="BV584" t="str">
        <v>Encuentros SJS (Servicio Jesuita de la Solidaridad)</v>
      </c>
      <c r="BW584" t="str">
        <v>Ending Violence Against Migrants</v>
      </c>
      <c r="BX584" t="str">
        <v>Equidad Foundation</v>
      </c>
      <c r="BY584" t="str">
        <v>Equilibrium CenDE</v>
      </c>
      <c r="BZ584" t="str">
        <v>Facultad de Psicología - Universidad de la República (UDELAR)</v>
      </c>
      <c r="CA584" t="str">
        <v>First International Emergency and Solidarités International</v>
      </c>
      <c r="CB584" t="str">
        <v>Fondo Ecuatoriano Populorum Progressio</v>
      </c>
      <c r="CC584" t="str">
        <v>Foro Salud Callao</v>
      </c>
      <c r="CD584" t="str">
        <v>Foundation for the Integration and Development of Latin America (FIDAL)</v>
      </c>
      <c r="CE584" t="str">
        <v>Foundation of the Americas (FUDELA)</v>
      </c>
      <c r="CF584" t="str">
        <v>Fraternity Without Borders</v>
      </c>
      <c r="CG584" t="str">
        <v>Fundación Brisas del Norte</v>
      </c>
      <c r="CH584" t="str">
        <v>Fundación Colombovenezolana Nueva Ilusión</v>
      </c>
      <c r="CI584" t="str">
        <v>Fundación Nakama's</v>
      </c>
      <c r="CJ584" t="str">
        <v>Fundación RadaBer</v>
      </c>
      <c r="CK584" t="str">
        <v>Fundación Scalabrini Bolivia</v>
      </c>
      <c r="CL584" t="str">
        <v>Fundacion Social Vivan los Niños</v>
      </c>
      <c r="CM584" t="str">
        <v>FUNVEAC</v>
      </c>
      <c r="CN584" t="str">
        <v>German Development Cooperation Agency GIZ</v>
      </c>
      <c r="CO584" t="str">
        <v>Globalizate Radio</v>
      </c>
      <c r="CP584" t="str">
        <v>GOAL</v>
      </c>
      <c r="CQ584" t="str">
        <v>Halü Bienestar Humano Foundation (HALU)</v>
      </c>
      <c r="CR584" t="str">
        <v>Heartland Alliance International (HAI)</v>
      </c>
      <c r="CS584" t="str">
        <v>HELVETAS Swiss Intercooperation</v>
      </c>
      <c r="CT584" t="str">
        <v>HIAS</v>
      </c>
      <c r="CU584" t="str">
        <v>Human Rights Defence Curaçao</v>
      </c>
      <c r="CV584" t="str">
        <v>Humanity &amp; Inclusion</v>
      </c>
      <c r="CW584" t="str">
        <v>Humans Analytic</v>
      </c>
      <c r="CX584" t="str">
        <v>Idas y Vueltas Association</v>
      </c>
      <c r="CY584" t="str">
        <v>iMMAP</v>
      </c>
      <c r="CZ584" t="str">
        <v>IMPACT Initiatives (REACH)</v>
      </c>
      <c r="DA584" t="str">
        <v>Inmigrante Feliz Association</v>
      </c>
      <c r="DB584" t="str">
        <v>Institute for Migration and Human Rights (IMDH)</v>
      </c>
      <c r="DC584" t="str">
        <v>Institute of Natural and Cultural Heritage (IPANC)</v>
      </c>
      <c r="DD584" t="str">
        <v>International Committee for the Development of People (CISP)</v>
      </c>
      <c r="DE584" t="str">
        <v>International Federation of the Red Cross (IFRC)</v>
      </c>
      <c r="DF584" t="str">
        <v>International Labour Organization (ILO)</v>
      </c>
      <c r="DG584" t="str">
        <v>International Medical Corps</v>
      </c>
      <c r="DH584" t="str">
        <v>International Organization for Migration (IOM)</v>
      </c>
      <c r="DI584" t="str">
        <v>International Rescue Committee (IRC)</v>
      </c>
      <c r="DJ584" t="str">
        <v>INTERSOS</v>
      </c>
      <c r="DK584" t="str">
        <v>Jesuit Migrant Service (JMS)</v>
      </c>
      <c r="DL584" t="str">
        <v>Jesuit Refugee Service (JRS)</v>
      </c>
      <c r="DM584" t="str">
        <v>Jesuit Service for Migrants and Refugees (JSMR)</v>
      </c>
      <c r="DN584" t="str">
        <v>Joint United Nations Programme on HIV/AIDS (UNAIDS)</v>
      </c>
      <c r="DO584" t="str">
        <v>Kimirina Coorporation</v>
      </c>
      <c r="DP584" t="str">
        <v>La Casita Hispanic Cultural Centre</v>
      </c>
      <c r="DQ584" t="str">
        <v>Latin American Network of Non-Governmental Organizations of Persons with Disabilities and their Families (RIADIS)</v>
      </c>
      <c r="DR584" t="str">
        <v>LGBT+ Movement Brazil</v>
      </c>
      <c r="DS584" t="str">
        <v>Living Water Community (LWC)</v>
      </c>
      <c r="DT584" t="str">
        <v>LLANOVENCOL</v>
      </c>
      <c r="DU584" t="str">
        <v>Lutheran World Federation</v>
      </c>
      <c r="DV584" t="str">
        <v>Lutheran World Relief</v>
      </c>
      <c r="DW584" t="str">
        <v>Malteser International</v>
      </c>
      <c r="DX584" t="str">
        <v>Mana Institute</v>
      </c>
      <c r="DY584" t="str">
        <v>Manos Veneguayas Association</v>
      </c>
      <c r="DZ584" t="str">
        <v>Más Igualdad Perú</v>
      </c>
      <c r="EA584" t="str">
        <v>MedGlobal</v>
      </c>
      <c r="EB584" t="str">
        <v>Medical Teams International</v>
      </c>
      <c r="EC584" t="str">
        <v>Mercy Corps</v>
      </c>
      <c r="ED584" t="str">
        <v>Migrant Service Center (CAM)</v>
      </c>
      <c r="EE584" t="str">
        <v>Migrants, Refugees and Argentine Social Entrepreneurs (MIRARES)</v>
      </c>
      <c r="EF584" t="str">
        <v>Mision Scalabriniana - Ecuador</v>
      </c>
      <c r="EG584" t="str">
        <v>Missão Paz</v>
      </c>
      <c r="EH584" t="str">
        <v>Museu A CASA</v>
      </c>
      <c r="EI584" t="str">
        <v>Norwegian Refugee Council (NRC)</v>
      </c>
      <c r="EJ584" t="str">
        <v>ONG Migrantes por el Maule</v>
      </c>
      <c r="EK584" t="str">
        <v>ONG Preemptive Love Coalition Colombia</v>
      </c>
      <c r="EL584" t="str">
        <v>Organización Transfomando Vidas</v>
      </c>
      <c r="EM584" t="str">
        <v>Organization of Ibero-American States for Education, Science and Culture (OEI)</v>
      </c>
      <c r="EN584" t="str">
        <v>OXFAM</v>
      </c>
      <c r="EO584" t="str">
        <v>Panamerican Development Foundation</v>
      </c>
      <c r="EP584" t="str">
        <v>Panamerican Health Organization/World Health Organization (PAHO/WHO)</v>
      </c>
      <c r="EQ584" t="str">
        <v>Pastoral of Human Mobility - Peruvian Episcopal Conference</v>
      </c>
      <c r="ER584" t="str">
        <v>Pastoral Service for Migrants National</v>
      </c>
      <c r="ES584" t="str">
        <v>Permanent Human Rights defense Committee (CDH)</v>
      </c>
      <c r="ET584" t="str">
        <v>Pirilampos Institute - Group of visits and voluntary actions in Roraima</v>
      </c>
      <c r="EU584" t="str">
        <v>Plan International</v>
      </c>
      <c r="EV584" t="str">
        <v>Population Program, Faculty of Social Sciences, University of the Republic</v>
      </c>
      <c r="EW584" t="str">
        <v>Profamilia Association</v>
      </c>
      <c r="EX584" t="str">
        <v>Red con Migrantes y Refugiados</v>
      </c>
      <c r="EY584" t="str">
        <v>Red Cross Colombia</v>
      </c>
      <c r="EZ584" t="str">
        <v>Red Cross Ecuador</v>
      </c>
      <c r="FA584" t="str">
        <v>Red Cross Peru</v>
      </c>
      <c r="FB584" t="str">
        <v>Red de Investigaciones en Derechos Humanos - CONICET (Consejo Nacional de Investigaciones Científicas y Técnicas)</v>
      </c>
      <c r="FC584" t="str">
        <v>RET International</v>
      </c>
      <c r="FD584" t="str">
        <v>Salú pa Tur Foundation</v>
      </c>
      <c r="FE584" t="str">
        <v>Salvation Army</v>
      </c>
      <c r="FF584" t="str">
        <v>Samaritan's Purse</v>
      </c>
      <c r="FG584" t="str">
        <v>Save the Children International (SCI)</v>
      </c>
      <c r="FH584" t="str">
        <v>Scalabrini Foundation Chile</v>
      </c>
      <c r="FI584" t="str">
        <v>Sección Peruana de Amnistía Internacional</v>
      </c>
      <c r="FJ584" t="str">
        <v>Serviço Pastoral dos Migrantes do Nordeste</v>
      </c>
      <c r="FK584" t="str">
        <v>Sesame Workshop</v>
      </c>
      <c r="FL584" t="str">
        <v>Si, Da Vida</v>
      </c>
      <c r="FM584" t="str">
        <v>Solidarity and Action Asociation</v>
      </c>
      <c r="FN584" t="str">
        <v>SOS Children's Villages</v>
      </c>
      <c r="FO584" t="str">
        <v>Tarabita Foundation</v>
      </c>
      <c r="FP584" t="str">
        <v>Tearfund</v>
      </c>
      <c r="FQ584" t="str">
        <v>TECHO</v>
      </c>
      <c r="FR584" t="str">
        <v>Terranueva Foundation</v>
      </c>
      <c r="FS584" t="str">
        <v>Terre des Hommes Suisse</v>
      </c>
      <c r="FT584" t="str">
        <v>The Israel Forum for International Humanitarian Aid (IsraAID)</v>
      </c>
      <c r="FU584" t="str">
        <v>Unión Venezolana en Perú</v>
      </c>
      <c r="FV584" t="str">
        <v>United Nations Children's Fund (UNICEF)</v>
      </c>
      <c r="FW584" t="str">
        <v>United Nations Development Programme (UNDP)</v>
      </c>
      <c r="FX584" t="str">
        <v>United Nations Educational, Scientific and Cultural Organization (UNESCO)</v>
      </c>
      <c r="FY584" t="str">
        <v>United Nations Entity for Gender Equality and the Empowerment of Women (UNWOMEN)</v>
      </c>
      <c r="FZ584" t="str">
        <v>United Nations Food and Agricultural Organization (FAO)</v>
      </c>
      <c r="GA584" t="str">
        <v>United Nations High Commissioner for Refugees (UNHCR)</v>
      </c>
      <c r="GB584" t="str">
        <v>United Nations Office of the High Commissioner for Human Rights (OHCHR)</v>
      </c>
      <c r="GC584" t="str">
        <v>United Nations Office on Drugs and Crime (UNODC)</v>
      </c>
      <c r="GD584" t="str">
        <v>United Nations Population Fund (UNFPA)</v>
      </c>
      <c r="GE584" t="str">
        <v>United Nations Programme for Human Settlements (UN Habitat)</v>
      </c>
      <c r="GF584" t="str">
        <v>Vale da Benção Educational and Charitable Association (AEBVB)</v>
      </c>
      <c r="GG584" t="str">
        <v>VenAruba Solidaria</v>
      </c>
      <c r="GH584" t="str">
        <v>Venex Curacao Foundation</v>
      </c>
      <c r="GI584" t="str">
        <v>Venezolanos en Barranquilla</v>
      </c>
      <c r="GJ584" t="str">
        <v>Venezolanos en San Cristóbal</v>
      </c>
      <c r="GK584" t="str">
        <v>Venezuelan Emigrant Foundation (FEV)</v>
      </c>
      <c r="GL584" t="str">
        <v>Vicaría de Pastoral Social Caritas</v>
      </c>
      <c r="GM584" t="str">
        <v>Voices GY</v>
      </c>
      <c r="GN584" t="str">
        <v>We World GVC</v>
      </c>
      <c r="GO584" t="str">
        <v>World Council of Credit Unions</v>
      </c>
      <c r="GP584" t="str">
        <v>World Food Programme (WFP)</v>
      </c>
      <c r="GQ584" t="str">
        <v>World Vision</v>
      </c>
      <c r="GR584" t="str">
        <v>ZOA</v>
      </c>
    </row>
    <row r="585" spans="8:200" x14ac:dyDescent="0.3">
      <c r="H585" t="str" cm="1">
        <f t="array" ref="H585:GR585">TRANSPOSE(_xlfn._xlws.SORT(_xlfn._xlws.FILTER(Table3[Name],ISNUMBER(SEARCH(' Activity Sheet'!D639,Table3[Name])),"Not found"),,1))</f>
        <v>.New Organisation</v>
      </c>
      <c r="I585" t="str">
        <v>ABV - Association of Good with Life</v>
      </c>
      <c r="J585" t="str">
        <v>ACAPS</v>
      </c>
      <c r="K585" t="str">
        <v>Acción y Desarrollo</v>
      </c>
      <c r="L585" t="str">
        <v>ACTED</v>
      </c>
      <c r="M585" t="str">
        <v>Action against Hunger</v>
      </c>
      <c r="N585" t="str">
        <v>ActionAid</v>
      </c>
      <c r="O585" t="str">
        <v>Adventist Development and Relief Agency (ADRA)</v>
      </c>
      <c r="P585" t="str">
        <v>Alas de Colibrí Foundation</v>
      </c>
      <c r="Q585" t="str">
        <v>Alianza por la Solidaridad</v>
      </c>
      <c r="R585" t="str">
        <v>Alianza por Venezuela</v>
      </c>
      <c r="S585" t="str">
        <v>Americares Foundation</v>
      </c>
      <c r="T585" t="str">
        <v>Argentine Commission for Refugees and Migrants (CAREF)</v>
      </c>
      <c r="U585" t="str">
        <v>Asociación Aves</v>
      </c>
      <c r="V585" t="str">
        <v>Asociación de Jubilados y Pensionados Venezolanos en Argentina</v>
      </c>
      <c r="W585" t="str">
        <v>Asociación de Venezolanos en Eloy Alfaro</v>
      </c>
      <c r="X585" t="str">
        <v>Asociación Fundación contra el Hambre Perú</v>
      </c>
      <c r="Y585" t="str">
        <v>Asociación Migrantes Venezolanos</v>
      </c>
      <c r="Z585" t="str">
        <v>Asociación Misioneros de San Carlos Scalabrinianos</v>
      </c>
      <c r="AA585" t="str">
        <v>Asociacion Proteccion Poblacion Vulnerable</v>
      </c>
      <c r="AB585" t="str">
        <v>Asociación Quinta Ola</v>
      </c>
      <c r="AC585" t="str">
        <v>Asociación Salto Ángel</v>
      </c>
      <c r="AD585" t="str">
        <v>Asociación Venezuela en Ecuador AC</v>
      </c>
      <c r="AE585" t="str">
        <v>ASOVENAR</v>
      </c>
      <c r="AF585" t="str">
        <v>Associação Hermanitos</v>
      </c>
      <c r="AG585" t="str">
        <v>AVSI Foundation</v>
      </c>
      <c r="AH585" t="str">
        <v>Bethany Christian Services</v>
      </c>
      <c r="AI585" t="str">
        <v>Blumont</v>
      </c>
      <c r="AJ585" t="str">
        <v>CARE</v>
      </c>
      <c r="AK585" t="str">
        <v>Caritas Brazil</v>
      </c>
      <c r="AL585" t="str">
        <v>Caritas Ecuador</v>
      </c>
      <c r="AM585" t="str">
        <v>Caritas Germany</v>
      </c>
      <c r="AN585" t="str">
        <v>Caritas Manaus</v>
      </c>
      <c r="AO585" t="str">
        <v>Caritas Parana</v>
      </c>
      <c r="AP585" t="str">
        <v>Caritas Peru</v>
      </c>
      <c r="AQ585" t="str">
        <v>Caritas Rio de Janeiro</v>
      </c>
      <c r="AR585" t="str">
        <v>Caritas São Paulo</v>
      </c>
      <c r="AS585" t="str">
        <v>Caritas Switzerland</v>
      </c>
      <c r="AT585" t="str">
        <v>CCEFIRO Association</v>
      </c>
      <c r="AU585" t="str">
        <v>CEDRO</v>
      </c>
      <c r="AV585" t="str">
        <v>Center for Integrated Studies and Programs for Sustainable Development (CIEDS)</v>
      </c>
      <c r="AW585" t="str">
        <v>Center for Migration and Human Rights of the Diocese of Roraima (CMDH)</v>
      </c>
      <c r="AX585" t="str">
        <v>Centro de Atencion Psicosocial (CAPS)</v>
      </c>
      <c r="AY585" t="str">
        <v>CESAL</v>
      </c>
      <c r="AZ585" t="str">
        <v>CESVI-Cooperazione e Sviluppo</v>
      </c>
      <c r="BA585" t="str">
        <v>ChildFund International</v>
      </c>
      <c r="BB585" t="str">
        <v>CHS Alternativo</v>
      </c>
      <c r="BC585" t="str">
        <v>Churún Merú Association</v>
      </c>
      <c r="BD585" t="str">
        <v>Coalición por Venezuela</v>
      </c>
      <c r="BE585" t="str">
        <v>Colonia Foundation of Venezuelans in the Dominican Republic (FUNCOVERD)</v>
      </c>
      <c r="BF585" t="str">
        <v>COLVENZ</v>
      </c>
      <c r="BG585" t="str">
        <v>Compassiva</v>
      </c>
      <c r="BH585" t="str">
        <v>Consejo Interreligioso del Perú - Religiones por la Paz</v>
      </c>
      <c r="BI585" t="str">
        <v>Consorcio ONG OCIPI Y Capellanía Nacional OFICA</v>
      </c>
      <c r="BJ585" t="str">
        <v>COOPI - International Cooperation Foundation</v>
      </c>
      <c r="BK585" t="str">
        <v>Corporación Colectivo Sin Fronteras</v>
      </c>
      <c r="BL585" t="str">
        <v>CRISFE Foundation</v>
      </c>
      <c r="BM585" t="str">
        <v>Cuso International</v>
      </c>
      <c r="BN585" t="str">
        <v>Danielle’s Children Fund (DCF)</v>
      </c>
      <c r="BO585" t="str">
        <v>Danish Refugee Council (DRC)</v>
      </c>
      <c r="BP585" t="str">
        <v>Development Support Association - APOYAR</v>
      </c>
      <c r="BQ585" t="str">
        <v>Diakonie Katastrophenhilfe</v>
      </c>
      <c r="BR585" t="str">
        <v>Diálogo Diverso</v>
      </c>
      <c r="BS585" t="str">
        <v>Doctors of the World</v>
      </c>
      <c r="BT585" t="str">
        <v>Dominican Institute for Integrated Development</v>
      </c>
      <c r="BU585" t="str">
        <v>Duendes y Ángeles Vinotinto República Dominicana</v>
      </c>
      <c r="BV585" t="str">
        <v>Encuentros SJS (Servicio Jesuita de la Solidaridad)</v>
      </c>
      <c r="BW585" t="str">
        <v>Ending Violence Against Migrants</v>
      </c>
      <c r="BX585" t="str">
        <v>Equidad Foundation</v>
      </c>
      <c r="BY585" t="str">
        <v>Equilibrium CenDE</v>
      </c>
      <c r="BZ585" t="str">
        <v>Facultad de Psicología - Universidad de la República (UDELAR)</v>
      </c>
      <c r="CA585" t="str">
        <v>First International Emergency and Solidarités International</v>
      </c>
      <c r="CB585" t="str">
        <v>Fondo Ecuatoriano Populorum Progressio</v>
      </c>
      <c r="CC585" t="str">
        <v>Foro Salud Callao</v>
      </c>
      <c r="CD585" t="str">
        <v>Foundation for the Integration and Development of Latin America (FIDAL)</v>
      </c>
      <c r="CE585" t="str">
        <v>Foundation of the Americas (FUDELA)</v>
      </c>
      <c r="CF585" t="str">
        <v>Fraternity Without Borders</v>
      </c>
      <c r="CG585" t="str">
        <v>Fundación Brisas del Norte</v>
      </c>
      <c r="CH585" t="str">
        <v>Fundación Colombovenezolana Nueva Ilusión</v>
      </c>
      <c r="CI585" t="str">
        <v>Fundación Nakama's</v>
      </c>
      <c r="CJ585" t="str">
        <v>Fundación RadaBer</v>
      </c>
      <c r="CK585" t="str">
        <v>Fundación Scalabrini Bolivia</v>
      </c>
      <c r="CL585" t="str">
        <v>Fundacion Social Vivan los Niños</v>
      </c>
      <c r="CM585" t="str">
        <v>FUNVEAC</v>
      </c>
      <c r="CN585" t="str">
        <v>German Development Cooperation Agency GIZ</v>
      </c>
      <c r="CO585" t="str">
        <v>Globalizate Radio</v>
      </c>
      <c r="CP585" t="str">
        <v>GOAL</v>
      </c>
      <c r="CQ585" t="str">
        <v>Halü Bienestar Humano Foundation (HALU)</v>
      </c>
      <c r="CR585" t="str">
        <v>Heartland Alliance International (HAI)</v>
      </c>
      <c r="CS585" t="str">
        <v>HELVETAS Swiss Intercooperation</v>
      </c>
      <c r="CT585" t="str">
        <v>HIAS</v>
      </c>
      <c r="CU585" t="str">
        <v>Human Rights Defence Curaçao</v>
      </c>
      <c r="CV585" t="str">
        <v>Humanity &amp; Inclusion</v>
      </c>
      <c r="CW585" t="str">
        <v>Humans Analytic</v>
      </c>
      <c r="CX585" t="str">
        <v>Idas y Vueltas Association</v>
      </c>
      <c r="CY585" t="str">
        <v>iMMAP</v>
      </c>
      <c r="CZ585" t="str">
        <v>IMPACT Initiatives (REACH)</v>
      </c>
      <c r="DA585" t="str">
        <v>Inmigrante Feliz Association</v>
      </c>
      <c r="DB585" t="str">
        <v>Institute for Migration and Human Rights (IMDH)</v>
      </c>
      <c r="DC585" t="str">
        <v>Institute of Natural and Cultural Heritage (IPANC)</v>
      </c>
      <c r="DD585" t="str">
        <v>International Committee for the Development of People (CISP)</v>
      </c>
      <c r="DE585" t="str">
        <v>International Federation of the Red Cross (IFRC)</v>
      </c>
      <c r="DF585" t="str">
        <v>International Labour Organization (ILO)</v>
      </c>
      <c r="DG585" t="str">
        <v>International Medical Corps</v>
      </c>
      <c r="DH585" t="str">
        <v>International Organization for Migration (IOM)</v>
      </c>
      <c r="DI585" t="str">
        <v>International Rescue Committee (IRC)</v>
      </c>
      <c r="DJ585" t="str">
        <v>INTERSOS</v>
      </c>
      <c r="DK585" t="str">
        <v>Jesuit Migrant Service (JMS)</v>
      </c>
      <c r="DL585" t="str">
        <v>Jesuit Refugee Service (JRS)</v>
      </c>
      <c r="DM585" t="str">
        <v>Jesuit Service for Migrants and Refugees (JSMR)</v>
      </c>
      <c r="DN585" t="str">
        <v>Joint United Nations Programme on HIV/AIDS (UNAIDS)</v>
      </c>
      <c r="DO585" t="str">
        <v>Kimirina Coorporation</v>
      </c>
      <c r="DP585" t="str">
        <v>La Casita Hispanic Cultural Centre</v>
      </c>
      <c r="DQ585" t="str">
        <v>Latin American Network of Non-Governmental Organizations of Persons with Disabilities and their Families (RIADIS)</v>
      </c>
      <c r="DR585" t="str">
        <v>LGBT+ Movement Brazil</v>
      </c>
      <c r="DS585" t="str">
        <v>Living Water Community (LWC)</v>
      </c>
      <c r="DT585" t="str">
        <v>LLANOVENCOL</v>
      </c>
      <c r="DU585" t="str">
        <v>Lutheran World Federation</v>
      </c>
      <c r="DV585" t="str">
        <v>Lutheran World Relief</v>
      </c>
      <c r="DW585" t="str">
        <v>Malteser International</v>
      </c>
      <c r="DX585" t="str">
        <v>Mana Institute</v>
      </c>
      <c r="DY585" t="str">
        <v>Manos Veneguayas Association</v>
      </c>
      <c r="DZ585" t="str">
        <v>Más Igualdad Perú</v>
      </c>
      <c r="EA585" t="str">
        <v>MedGlobal</v>
      </c>
      <c r="EB585" t="str">
        <v>Medical Teams International</v>
      </c>
      <c r="EC585" t="str">
        <v>Mercy Corps</v>
      </c>
      <c r="ED585" t="str">
        <v>Migrant Service Center (CAM)</v>
      </c>
      <c r="EE585" t="str">
        <v>Migrants, Refugees and Argentine Social Entrepreneurs (MIRARES)</v>
      </c>
      <c r="EF585" t="str">
        <v>Mision Scalabriniana - Ecuador</v>
      </c>
      <c r="EG585" t="str">
        <v>Missão Paz</v>
      </c>
      <c r="EH585" t="str">
        <v>Museu A CASA</v>
      </c>
      <c r="EI585" t="str">
        <v>Norwegian Refugee Council (NRC)</v>
      </c>
      <c r="EJ585" t="str">
        <v>ONG Migrantes por el Maule</v>
      </c>
      <c r="EK585" t="str">
        <v>ONG Preemptive Love Coalition Colombia</v>
      </c>
      <c r="EL585" t="str">
        <v>Organización Transfomando Vidas</v>
      </c>
      <c r="EM585" t="str">
        <v>Organization of Ibero-American States for Education, Science and Culture (OEI)</v>
      </c>
      <c r="EN585" t="str">
        <v>OXFAM</v>
      </c>
      <c r="EO585" t="str">
        <v>Panamerican Development Foundation</v>
      </c>
      <c r="EP585" t="str">
        <v>Panamerican Health Organization/World Health Organization (PAHO/WHO)</v>
      </c>
      <c r="EQ585" t="str">
        <v>Pastoral of Human Mobility - Peruvian Episcopal Conference</v>
      </c>
      <c r="ER585" t="str">
        <v>Pastoral Service for Migrants National</v>
      </c>
      <c r="ES585" t="str">
        <v>Permanent Human Rights defense Committee (CDH)</v>
      </c>
      <c r="ET585" t="str">
        <v>Pirilampos Institute - Group of visits and voluntary actions in Roraima</v>
      </c>
      <c r="EU585" t="str">
        <v>Plan International</v>
      </c>
      <c r="EV585" t="str">
        <v>Population Program, Faculty of Social Sciences, University of the Republic</v>
      </c>
      <c r="EW585" t="str">
        <v>Profamilia Association</v>
      </c>
      <c r="EX585" t="str">
        <v>Red con Migrantes y Refugiados</v>
      </c>
      <c r="EY585" t="str">
        <v>Red Cross Colombia</v>
      </c>
      <c r="EZ585" t="str">
        <v>Red Cross Ecuador</v>
      </c>
      <c r="FA585" t="str">
        <v>Red Cross Peru</v>
      </c>
      <c r="FB585" t="str">
        <v>Red de Investigaciones en Derechos Humanos - CONICET (Consejo Nacional de Investigaciones Científicas y Técnicas)</v>
      </c>
      <c r="FC585" t="str">
        <v>RET International</v>
      </c>
      <c r="FD585" t="str">
        <v>Salú pa Tur Foundation</v>
      </c>
      <c r="FE585" t="str">
        <v>Salvation Army</v>
      </c>
      <c r="FF585" t="str">
        <v>Samaritan's Purse</v>
      </c>
      <c r="FG585" t="str">
        <v>Save the Children International (SCI)</v>
      </c>
      <c r="FH585" t="str">
        <v>Scalabrini Foundation Chile</v>
      </c>
      <c r="FI585" t="str">
        <v>Sección Peruana de Amnistía Internacional</v>
      </c>
      <c r="FJ585" t="str">
        <v>Serviço Pastoral dos Migrantes do Nordeste</v>
      </c>
      <c r="FK585" t="str">
        <v>Sesame Workshop</v>
      </c>
      <c r="FL585" t="str">
        <v>Si, Da Vida</v>
      </c>
      <c r="FM585" t="str">
        <v>Solidarity and Action Asociation</v>
      </c>
      <c r="FN585" t="str">
        <v>SOS Children's Villages</v>
      </c>
      <c r="FO585" t="str">
        <v>Tarabita Foundation</v>
      </c>
      <c r="FP585" t="str">
        <v>Tearfund</v>
      </c>
      <c r="FQ585" t="str">
        <v>TECHO</v>
      </c>
      <c r="FR585" t="str">
        <v>Terranueva Foundation</v>
      </c>
      <c r="FS585" t="str">
        <v>Terre des Hommes Suisse</v>
      </c>
      <c r="FT585" t="str">
        <v>The Israel Forum for International Humanitarian Aid (IsraAID)</v>
      </c>
      <c r="FU585" t="str">
        <v>Unión Venezolana en Perú</v>
      </c>
      <c r="FV585" t="str">
        <v>United Nations Children's Fund (UNICEF)</v>
      </c>
      <c r="FW585" t="str">
        <v>United Nations Development Programme (UNDP)</v>
      </c>
      <c r="FX585" t="str">
        <v>United Nations Educational, Scientific and Cultural Organization (UNESCO)</v>
      </c>
      <c r="FY585" t="str">
        <v>United Nations Entity for Gender Equality and the Empowerment of Women (UNWOMEN)</v>
      </c>
      <c r="FZ585" t="str">
        <v>United Nations Food and Agricultural Organization (FAO)</v>
      </c>
      <c r="GA585" t="str">
        <v>United Nations High Commissioner for Refugees (UNHCR)</v>
      </c>
      <c r="GB585" t="str">
        <v>United Nations Office of the High Commissioner for Human Rights (OHCHR)</v>
      </c>
      <c r="GC585" t="str">
        <v>United Nations Office on Drugs and Crime (UNODC)</v>
      </c>
      <c r="GD585" t="str">
        <v>United Nations Population Fund (UNFPA)</v>
      </c>
      <c r="GE585" t="str">
        <v>United Nations Programme for Human Settlements (UN Habitat)</v>
      </c>
      <c r="GF585" t="str">
        <v>Vale da Benção Educational and Charitable Association (AEBVB)</v>
      </c>
      <c r="GG585" t="str">
        <v>VenAruba Solidaria</v>
      </c>
      <c r="GH585" t="str">
        <v>Venex Curacao Foundation</v>
      </c>
      <c r="GI585" t="str">
        <v>Venezolanos en Barranquilla</v>
      </c>
      <c r="GJ585" t="str">
        <v>Venezolanos en San Cristóbal</v>
      </c>
      <c r="GK585" t="str">
        <v>Venezuelan Emigrant Foundation (FEV)</v>
      </c>
      <c r="GL585" t="str">
        <v>Vicaría de Pastoral Social Caritas</v>
      </c>
      <c r="GM585" t="str">
        <v>Voices GY</v>
      </c>
      <c r="GN585" t="str">
        <v>We World GVC</v>
      </c>
      <c r="GO585" t="str">
        <v>World Council of Credit Unions</v>
      </c>
      <c r="GP585" t="str">
        <v>World Food Programme (WFP)</v>
      </c>
      <c r="GQ585" t="str">
        <v>World Vision</v>
      </c>
      <c r="GR585" t="str">
        <v>ZOA</v>
      </c>
    </row>
    <row r="586" spans="8:200" x14ac:dyDescent="0.3">
      <c r="H586" t="str" cm="1">
        <f t="array" ref="H586:GR586">TRANSPOSE(_xlfn._xlws.SORT(_xlfn._xlws.FILTER(Table3[Name],ISNUMBER(SEARCH(' Activity Sheet'!D640,Table3[Name])),"Not found"),,1))</f>
        <v>.New Organisation</v>
      </c>
      <c r="I586" t="str">
        <v>ABV - Association of Good with Life</v>
      </c>
      <c r="J586" t="str">
        <v>ACAPS</v>
      </c>
      <c r="K586" t="str">
        <v>Acción y Desarrollo</v>
      </c>
      <c r="L586" t="str">
        <v>ACTED</v>
      </c>
      <c r="M586" t="str">
        <v>Action against Hunger</v>
      </c>
      <c r="N586" t="str">
        <v>ActionAid</v>
      </c>
      <c r="O586" t="str">
        <v>Adventist Development and Relief Agency (ADRA)</v>
      </c>
      <c r="P586" t="str">
        <v>Alas de Colibrí Foundation</v>
      </c>
      <c r="Q586" t="str">
        <v>Alianza por la Solidaridad</v>
      </c>
      <c r="R586" t="str">
        <v>Alianza por Venezuela</v>
      </c>
      <c r="S586" t="str">
        <v>Americares Foundation</v>
      </c>
      <c r="T586" t="str">
        <v>Argentine Commission for Refugees and Migrants (CAREF)</v>
      </c>
      <c r="U586" t="str">
        <v>Asociación Aves</v>
      </c>
      <c r="V586" t="str">
        <v>Asociación de Jubilados y Pensionados Venezolanos en Argentina</v>
      </c>
      <c r="W586" t="str">
        <v>Asociación de Venezolanos en Eloy Alfaro</v>
      </c>
      <c r="X586" t="str">
        <v>Asociación Fundación contra el Hambre Perú</v>
      </c>
      <c r="Y586" t="str">
        <v>Asociación Migrantes Venezolanos</v>
      </c>
      <c r="Z586" t="str">
        <v>Asociación Misioneros de San Carlos Scalabrinianos</v>
      </c>
      <c r="AA586" t="str">
        <v>Asociacion Proteccion Poblacion Vulnerable</v>
      </c>
      <c r="AB586" t="str">
        <v>Asociación Quinta Ola</v>
      </c>
      <c r="AC586" t="str">
        <v>Asociación Salto Ángel</v>
      </c>
      <c r="AD586" t="str">
        <v>Asociación Venezuela en Ecuador AC</v>
      </c>
      <c r="AE586" t="str">
        <v>ASOVENAR</v>
      </c>
      <c r="AF586" t="str">
        <v>Associação Hermanitos</v>
      </c>
      <c r="AG586" t="str">
        <v>AVSI Foundation</v>
      </c>
      <c r="AH586" t="str">
        <v>Bethany Christian Services</v>
      </c>
      <c r="AI586" t="str">
        <v>Blumont</v>
      </c>
      <c r="AJ586" t="str">
        <v>CARE</v>
      </c>
      <c r="AK586" t="str">
        <v>Caritas Brazil</v>
      </c>
      <c r="AL586" t="str">
        <v>Caritas Ecuador</v>
      </c>
      <c r="AM586" t="str">
        <v>Caritas Germany</v>
      </c>
      <c r="AN586" t="str">
        <v>Caritas Manaus</v>
      </c>
      <c r="AO586" t="str">
        <v>Caritas Parana</v>
      </c>
      <c r="AP586" t="str">
        <v>Caritas Peru</v>
      </c>
      <c r="AQ586" t="str">
        <v>Caritas Rio de Janeiro</v>
      </c>
      <c r="AR586" t="str">
        <v>Caritas São Paulo</v>
      </c>
      <c r="AS586" t="str">
        <v>Caritas Switzerland</v>
      </c>
      <c r="AT586" t="str">
        <v>CCEFIRO Association</v>
      </c>
      <c r="AU586" t="str">
        <v>CEDRO</v>
      </c>
      <c r="AV586" t="str">
        <v>Center for Integrated Studies and Programs for Sustainable Development (CIEDS)</v>
      </c>
      <c r="AW586" t="str">
        <v>Center for Migration and Human Rights of the Diocese of Roraima (CMDH)</v>
      </c>
      <c r="AX586" t="str">
        <v>Centro de Atencion Psicosocial (CAPS)</v>
      </c>
      <c r="AY586" t="str">
        <v>CESAL</v>
      </c>
      <c r="AZ586" t="str">
        <v>CESVI-Cooperazione e Sviluppo</v>
      </c>
      <c r="BA586" t="str">
        <v>ChildFund International</v>
      </c>
      <c r="BB586" t="str">
        <v>CHS Alternativo</v>
      </c>
      <c r="BC586" t="str">
        <v>Churún Merú Association</v>
      </c>
      <c r="BD586" t="str">
        <v>Coalición por Venezuela</v>
      </c>
      <c r="BE586" t="str">
        <v>Colonia Foundation of Venezuelans in the Dominican Republic (FUNCOVERD)</v>
      </c>
      <c r="BF586" t="str">
        <v>COLVENZ</v>
      </c>
      <c r="BG586" t="str">
        <v>Compassiva</v>
      </c>
      <c r="BH586" t="str">
        <v>Consejo Interreligioso del Perú - Religiones por la Paz</v>
      </c>
      <c r="BI586" t="str">
        <v>Consorcio ONG OCIPI Y Capellanía Nacional OFICA</v>
      </c>
      <c r="BJ586" t="str">
        <v>COOPI - International Cooperation Foundation</v>
      </c>
      <c r="BK586" t="str">
        <v>Corporación Colectivo Sin Fronteras</v>
      </c>
      <c r="BL586" t="str">
        <v>CRISFE Foundation</v>
      </c>
      <c r="BM586" t="str">
        <v>Cuso International</v>
      </c>
      <c r="BN586" t="str">
        <v>Danielle’s Children Fund (DCF)</v>
      </c>
      <c r="BO586" t="str">
        <v>Danish Refugee Council (DRC)</v>
      </c>
      <c r="BP586" t="str">
        <v>Development Support Association - APOYAR</v>
      </c>
      <c r="BQ586" t="str">
        <v>Diakonie Katastrophenhilfe</v>
      </c>
      <c r="BR586" t="str">
        <v>Diálogo Diverso</v>
      </c>
      <c r="BS586" t="str">
        <v>Doctors of the World</v>
      </c>
      <c r="BT586" t="str">
        <v>Dominican Institute for Integrated Development</v>
      </c>
      <c r="BU586" t="str">
        <v>Duendes y Ángeles Vinotinto República Dominicana</v>
      </c>
      <c r="BV586" t="str">
        <v>Encuentros SJS (Servicio Jesuita de la Solidaridad)</v>
      </c>
      <c r="BW586" t="str">
        <v>Ending Violence Against Migrants</v>
      </c>
      <c r="BX586" t="str">
        <v>Equidad Foundation</v>
      </c>
      <c r="BY586" t="str">
        <v>Equilibrium CenDE</v>
      </c>
      <c r="BZ586" t="str">
        <v>Facultad de Psicología - Universidad de la República (UDELAR)</v>
      </c>
      <c r="CA586" t="str">
        <v>First International Emergency and Solidarités International</v>
      </c>
      <c r="CB586" t="str">
        <v>Fondo Ecuatoriano Populorum Progressio</v>
      </c>
      <c r="CC586" t="str">
        <v>Foro Salud Callao</v>
      </c>
      <c r="CD586" t="str">
        <v>Foundation for the Integration and Development of Latin America (FIDAL)</v>
      </c>
      <c r="CE586" t="str">
        <v>Foundation of the Americas (FUDELA)</v>
      </c>
      <c r="CF586" t="str">
        <v>Fraternity Without Borders</v>
      </c>
      <c r="CG586" t="str">
        <v>Fundación Brisas del Norte</v>
      </c>
      <c r="CH586" t="str">
        <v>Fundación Colombovenezolana Nueva Ilusión</v>
      </c>
      <c r="CI586" t="str">
        <v>Fundación Nakama's</v>
      </c>
      <c r="CJ586" t="str">
        <v>Fundación RadaBer</v>
      </c>
      <c r="CK586" t="str">
        <v>Fundación Scalabrini Bolivia</v>
      </c>
      <c r="CL586" t="str">
        <v>Fundacion Social Vivan los Niños</v>
      </c>
      <c r="CM586" t="str">
        <v>FUNVEAC</v>
      </c>
      <c r="CN586" t="str">
        <v>German Development Cooperation Agency GIZ</v>
      </c>
      <c r="CO586" t="str">
        <v>Globalizate Radio</v>
      </c>
      <c r="CP586" t="str">
        <v>GOAL</v>
      </c>
      <c r="CQ586" t="str">
        <v>Halü Bienestar Humano Foundation (HALU)</v>
      </c>
      <c r="CR586" t="str">
        <v>Heartland Alliance International (HAI)</v>
      </c>
      <c r="CS586" t="str">
        <v>HELVETAS Swiss Intercooperation</v>
      </c>
      <c r="CT586" t="str">
        <v>HIAS</v>
      </c>
      <c r="CU586" t="str">
        <v>Human Rights Defence Curaçao</v>
      </c>
      <c r="CV586" t="str">
        <v>Humanity &amp; Inclusion</v>
      </c>
      <c r="CW586" t="str">
        <v>Humans Analytic</v>
      </c>
      <c r="CX586" t="str">
        <v>Idas y Vueltas Association</v>
      </c>
      <c r="CY586" t="str">
        <v>iMMAP</v>
      </c>
      <c r="CZ586" t="str">
        <v>IMPACT Initiatives (REACH)</v>
      </c>
      <c r="DA586" t="str">
        <v>Inmigrante Feliz Association</v>
      </c>
      <c r="DB586" t="str">
        <v>Institute for Migration and Human Rights (IMDH)</v>
      </c>
      <c r="DC586" t="str">
        <v>Institute of Natural and Cultural Heritage (IPANC)</v>
      </c>
      <c r="DD586" t="str">
        <v>International Committee for the Development of People (CISP)</v>
      </c>
      <c r="DE586" t="str">
        <v>International Federation of the Red Cross (IFRC)</v>
      </c>
      <c r="DF586" t="str">
        <v>International Labour Organization (ILO)</v>
      </c>
      <c r="DG586" t="str">
        <v>International Medical Corps</v>
      </c>
      <c r="DH586" t="str">
        <v>International Organization for Migration (IOM)</v>
      </c>
      <c r="DI586" t="str">
        <v>International Rescue Committee (IRC)</v>
      </c>
      <c r="DJ586" t="str">
        <v>INTERSOS</v>
      </c>
      <c r="DK586" t="str">
        <v>Jesuit Migrant Service (JMS)</v>
      </c>
      <c r="DL586" t="str">
        <v>Jesuit Refugee Service (JRS)</v>
      </c>
      <c r="DM586" t="str">
        <v>Jesuit Service for Migrants and Refugees (JSMR)</v>
      </c>
      <c r="DN586" t="str">
        <v>Joint United Nations Programme on HIV/AIDS (UNAIDS)</v>
      </c>
      <c r="DO586" t="str">
        <v>Kimirina Coorporation</v>
      </c>
      <c r="DP586" t="str">
        <v>La Casita Hispanic Cultural Centre</v>
      </c>
      <c r="DQ586" t="str">
        <v>Latin American Network of Non-Governmental Organizations of Persons with Disabilities and their Families (RIADIS)</v>
      </c>
      <c r="DR586" t="str">
        <v>LGBT+ Movement Brazil</v>
      </c>
      <c r="DS586" t="str">
        <v>Living Water Community (LWC)</v>
      </c>
      <c r="DT586" t="str">
        <v>LLANOVENCOL</v>
      </c>
      <c r="DU586" t="str">
        <v>Lutheran World Federation</v>
      </c>
      <c r="DV586" t="str">
        <v>Lutheran World Relief</v>
      </c>
      <c r="DW586" t="str">
        <v>Malteser International</v>
      </c>
      <c r="DX586" t="str">
        <v>Mana Institute</v>
      </c>
      <c r="DY586" t="str">
        <v>Manos Veneguayas Association</v>
      </c>
      <c r="DZ586" t="str">
        <v>Más Igualdad Perú</v>
      </c>
      <c r="EA586" t="str">
        <v>MedGlobal</v>
      </c>
      <c r="EB586" t="str">
        <v>Medical Teams International</v>
      </c>
      <c r="EC586" t="str">
        <v>Mercy Corps</v>
      </c>
      <c r="ED586" t="str">
        <v>Migrant Service Center (CAM)</v>
      </c>
      <c r="EE586" t="str">
        <v>Migrants, Refugees and Argentine Social Entrepreneurs (MIRARES)</v>
      </c>
      <c r="EF586" t="str">
        <v>Mision Scalabriniana - Ecuador</v>
      </c>
      <c r="EG586" t="str">
        <v>Missão Paz</v>
      </c>
      <c r="EH586" t="str">
        <v>Museu A CASA</v>
      </c>
      <c r="EI586" t="str">
        <v>Norwegian Refugee Council (NRC)</v>
      </c>
      <c r="EJ586" t="str">
        <v>ONG Migrantes por el Maule</v>
      </c>
      <c r="EK586" t="str">
        <v>ONG Preemptive Love Coalition Colombia</v>
      </c>
      <c r="EL586" t="str">
        <v>Organización Transfomando Vidas</v>
      </c>
      <c r="EM586" t="str">
        <v>Organization of Ibero-American States for Education, Science and Culture (OEI)</v>
      </c>
      <c r="EN586" t="str">
        <v>OXFAM</v>
      </c>
      <c r="EO586" t="str">
        <v>Panamerican Development Foundation</v>
      </c>
      <c r="EP586" t="str">
        <v>Panamerican Health Organization/World Health Organization (PAHO/WHO)</v>
      </c>
      <c r="EQ586" t="str">
        <v>Pastoral of Human Mobility - Peruvian Episcopal Conference</v>
      </c>
      <c r="ER586" t="str">
        <v>Pastoral Service for Migrants National</v>
      </c>
      <c r="ES586" t="str">
        <v>Permanent Human Rights defense Committee (CDH)</v>
      </c>
      <c r="ET586" t="str">
        <v>Pirilampos Institute - Group of visits and voluntary actions in Roraima</v>
      </c>
      <c r="EU586" t="str">
        <v>Plan International</v>
      </c>
      <c r="EV586" t="str">
        <v>Population Program, Faculty of Social Sciences, University of the Republic</v>
      </c>
      <c r="EW586" t="str">
        <v>Profamilia Association</v>
      </c>
      <c r="EX586" t="str">
        <v>Red con Migrantes y Refugiados</v>
      </c>
      <c r="EY586" t="str">
        <v>Red Cross Colombia</v>
      </c>
      <c r="EZ586" t="str">
        <v>Red Cross Ecuador</v>
      </c>
      <c r="FA586" t="str">
        <v>Red Cross Peru</v>
      </c>
      <c r="FB586" t="str">
        <v>Red de Investigaciones en Derechos Humanos - CONICET (Consejo Nacional de Investigaciones Científicas y Técnicas)</v>
      </c>
      <c r="FC586" t="str">
        <v>RET International</v>
      </c>
      <c r="FD586" t="str">
        <v>Salú pa Tur Foundation</v>
      </c>
      <c r="FE586" t="str">
        <v>Salvation Army</v>
      </c>
      <c r="FF586" t="str">
        <v>Samaritan's Purse</v>
      </c>
      <c r="FG586" t="str">
        <v>Save the Children International (SCI)</v>
      </c>
      <c r="FH586" t="str">
        <v>Scalabrini Foundation Chile</v>
      </c>
      <c r="FI586" t="str">
        <v>Sección Peruana de Amnistía Internacional</v>
      </c>
      <c r="FJ586" t="str">
        <v>Serviço Pastoral dos Migrantes do Nordeste</v>
      </c>
      <c r="FK586" t="str">
        <v>Sesame Workshop</v>
      </c>
      <c r="FL586" t="str">
        <v>Si, Da Vida</v>
      </c>
      <c r="FM586" t="str">
        <v>Solidarity and Action Asociation</v>
      </c>
      <c r="FN586" t="str">
        <v>SOS Children's Villages</v>
      </c>
      <c r="FO586" t="str">
        <v>Tarabita Foundation</v>
      </c>
      <c r="FP586" t="str">
        <v>Tearfund</v>
      </c>
      <c r="FQ586" t="str">
        <v>TECHO</v>
      </c>
      <c r="FR586" t="str">
        <v>Terranueva Foundation</v>
      </c>
      <c r="FS586" t="str">
        <v>Terre des Hommes Suisse</v>
      </c>
      <c r="FT586" t="str">
        <v>The Israel Forum for International Humanitarian Aid (IsraAID)</v>
      </c>
      <c r="FU586" t="str">
        <v>Unión Venezolana en Perú</v>
      </c>
      <c r="FV586" t="str">
        <v>United Nations Children's Fund (UNICEF)</v>
      </c>
      <c r="FW586" t="str">
        <v>United Nations Development Programme (UNDP)</v>
      </c>
      <c r="FX586" t="str">
        <v>United Nations Educational, Scientific and Cultural Organization (UNESCO)</v>
      </c>
      <c r="FY586" t="str">
        <v>United Nations Entity for Gender Equality and the Empowerment of Women (UNWOMEN)</v>
      </c>
      <c r="FZ586" t="str">
        <v>United Nations Food and Agricultural Organization (FAO)</v>
      </c>
      <c r="GA586" t="str">
        <v>United Nations High Commissioner for Refugees (UNHCR)</v>
      </c>
      <c r="GB586" t="str">
        <v>United Nations Office of the High Commissioner for Human Rights (OHCHR)</v>
      </c>
      <c r="GC586" t="str">
        <v>United Nations Office on Drugs and Crime (UNODC)</v>
      </c>
      <c r="GD586" t="str">
        <v>United Nations Population Fund (UNFPA)</v>
      </c>
      <c r="GE586" t="str">
        <v>United Nations Programme for Human Settlements (UN Habitat)</v>
      </c>
      <c r="GF586" t="str">
        <v>Vale da Benção Educational and Charitable Association (AEBVB)</v>
      </c>
      <c r="GG586" t="str">
        <v>VenAruba Solidaria</v>
      </c>
      <c r="GH586" t="str">
        <v>Venex Curacao Foundation</v>
      </c>
      <c r="GI586" t="str">
        <v>Venezolanos en Barranquilla</v>
      </c>
      <c r="GJ586" t="str">
        <v>Venezolanos en San Cristóbal</v>
      </c>
      <c r="GK586" t="str">
        <v>Venezuelan Emigrant Foundation (FEV)</v>
      </c>
      <c r="GL586" t="str">
        <v>Vicaría de Pastoral Social Caritas</v>
      </c>
      <c r="GM586" t="str">
        <v>Voices GY</v>
      </c>
      <c r="GN586" t="str">
        <v>We World GVC</v>
      </c>
      <c r="GO586" t="str">
        <v>World Council of Credit Unions</v>
      </c>
      <c r="GP586" t="str">
        <v>World Food Programme (WFP)</v>
      </c>
      <c r="GQ586" t="str">
        <v>World Vision</v>
      </c>
      <c r="GR586" t="str">
        <v>ZOA</v>
      </c>
    </row>
    <row r="587" spans="8:200" x14ac:dyDescent="0.3">
      <c r="H587" t="str" cm="1">
        <f t="array" ref="H587:GR587">TRANSPOSE(_xlfn._xlws.SORT(_xlfn._xlws.FILTER(Table3[Name],ISNUMBER(SEARCH(' Activity Sheet'!D641,Table3[Name])),"Not found"),,1))</f>
        <v>.New Organisation</v>
      </c>
      <c r="I587" t="str">
        <v>ABV - Association of Good with Life</v>
      </c>
      <c r="J587" t="str">
        <v>ACAPS</v>
      </c>
      <c r="K587" t="str">
        <v>Acción y Desarrollo</v>
      </c>
      <c r="L587" t="str">
        <v>ACTED</v>
      </c>
      <c r="M587" t="str">
        <v>Action against Hunger</v>
      </c>
      <c r="N587" t="str">
        <v>ActionAid</v>
      </c>
      <c r="O587" t="str">
        <v>Adventist Development and Relief Agency (ADRA)</v>
      </c>
      <c r="P587" t="str">
        <v>Alas de Colibrí Foundation</v>
      </c>
      <c r="Q587" t="str">
        <v>Alianza por la Solidaridad</v>
      </c>
      <c r="R587" t="str">
        <v>Alianza por Venezuela</v>
      </c>
      <c r="S587" t="str">
        <v>Americares Foundation</v>
      </c>
      <c r="T587" t="str">
        <v>Argentine Commission for Refugees and Migrants (CAREF)</v>
      </c>
      <c r="U587" t="str">
        <v>Asociación Aves</v>
      </c>
      <c r="V587" t="str">
        <v>Asociación de Jubilados y Pensionados Venezolanos en Argentina</v>
      </c>
      <c r="W587" t="str">
        <v>Asociación de Venezolanos en Eloy Alfaro</v>
      </c>
      <c r="X587" t="str">
        <v>Asociación Fundación contra el Hambre Perú</v>
      </c>
      <c r="Y587" t="str">
        <v>Asociación Migrantes Venezolanos</v>
      </c>
      <c r="Z587" t="str">
        <v>Asociación Misioneros de San Carlos Scalabrinianos</v>
      </c>
      <c r="AA587" t="str">
        <v>Asociacion Proteccion Poblacion Vulnerable</v>
      </c>
      <c r="AB587" t="str">
        <v>Asociación Quinta Ola</v>
      </c>
      <c r="AC587" t="str">
        <v>Asociación Salto Ángel</v>
      </c>
      <c r="AD587" t="str">
        <v>Asociación Venezuela en Ecuador AC</v>
      </c>
      <c r="AE587" t="str">
        <v>ASOVENAR</v>
      </c>
      <c r="AF587" t="str">
        <v>Associação Hermanitos</v>
      </c>
      <c r="AG587" t="str">
        <v>AVSI Foundation</v>
      </c>
      <c r="AH587" t="str">
        <v>Bethany Christian Services</v>
      </c>
      <c r="AI587" t="str">
        <v>Blumont</v>
      </c>
      <c r="AJ587" t="str">
        <v>CARE</v>
      </c>
      <c r="AK587" t="str">
        <v>Caritas Brazil</v>
      </c>
      <c r="AL587" t="str">
        <v>Caritas Ecuador</v>
      </c>
      <c r="AM587" t="str">
        <v>Caritas Germany</v>
      </c>
      <c r="AN587" t="str">
        <v>Caritas Manaus</v>
      </c>
      <c r="AO587" t="str">
        <v>Caritas Parana</v>
      </c>
      <c r="AP587" t="str">
        <v>Caritas Peru</v>
      </c>
      <c r="AQ587" t="str">
        <v>Caritas Rio de Janeiro</v>
      </c>
      <c r="AR587" t="str">
        <v>Caritas São Paulo</v>
      </c>
      <c r="AS587" t="str">
        <v>Caritas Switzerland</v>
      </c>
      <c r="AT587" t="str">
        <v>CCEFIRO Association</v>
      </c>
      <c r="AU587" t="str">
        <v>CEDRO</v>
      </c>
      <c r="AV587" t="str">
        <v>Center for Integrated Studies and Programs for Sustainable Development (CIEDS)</v>
      </c>
      <c r="AW587" t="str">
        <v>Center for Migration and Human Rights of the Diocese of Roraima (CMDH)</v>
      </c>
      <c r="AX587" t="str">
        <v>Centro de Atencion Psicosocial (CAPS)</v>
      </c>
      <c r="AY587" t="str">
        <v>CESAL</v>
      </c>
      <c r="AZ587" t="str">
        <v>CESVI-Cooperazione e Sviluppo</v>
      </c>
      <c r="BA587" t="str">
        <v>ChildFund International</v>
      </c>
      <c r="BB587" t="str">
        <v>CHS Alternativo</v>
      </c>
      <c r="BC587" t="str">
        <v>Churún Merú Association</v>
      </c>
      <c r="BD587" t="str">
        <v>Coalición por Venezuela</v>
      </c>
      <c r="BE587" t="str">
        <v>Colonia Foundation of Venezuelans in the Dominican Republic (FUNCOVERD)</v>
      </c>
      <c r="BF587" t="str">
        <v>COLVENZ</v>
      </c>
      <c r="BG587" t="str">
        <v>Compassiva</v>
      </c>
      <c r="BH587" t="str">
        <v>Consejo Interreligioso del Perú - Religiones por la Paz</v>
      </c>
      <c r="BI587" t="str">
        <v>Consorcio ONG OCIPI Y Capellanía Nacional OFICA</v>
      </c>
      <c r="BJ587" t="str">
        <v>COOPI - International Cooperation Foundation</v>
      </c>
      <c r="BK587" t="str">
        <v>Corporación Colectivo Sin Fronteras</v>
      </c>
      <c r="BL587" t="str">
        <v>CRISFE Foundation</v>
      </c>
      <c r="BM587" t="str">
        <v>Cuso International</v>
      </c>
      <c r="BN587" t="str">
        <v>Danielle’s Children Fund (DCF)</v>
      </c>
      <c r="BO587" t="str">
        <v>Danish Refugee Council (DRC)</v>
      </c>
      <c r="BP587" t="str">
        <v>Development Support Association - APOYAR</v>
      </c>
      <c r="BQ587" t="str">
        <v>Diakonie Katastrophenhilfe</v>
      </c>
      <c r="BR587" t="str">
        <v>Diálogo Diverso</v>
      </c>
      <c r="BS587" t="str">
        <v>Doctors of the World</v>
      </c>
      <c r="BT587" t="str">
        <v>Dominican Institute for Integrated Development</v>
      </c>
      <c r="BU587" t="str">
        <v>Duendes y Ángeles Vinotinto República Dominicana</v>
      </c>
      <c r="BV587" t="str">
        <v>Encuentros SJS (Servicio Jesuita de la Solidaridad)</v>
      </c>
      <c r="BW587" t="str">
        <v>Ending Violence Against Migrants</v>
      </c>
      <c r="BX587" t="str">
        <v>Equidad Foundation</v>
      </c>
      <c r="BY587" t="str">
        <v>Equilibrium CenDE</v>
      </c>
      <c r="BZ587" t="str">
        <v>Facultad de Psicología - Universidad de la República (UDELAR)</v>
      </c>
      <c r="CA587" t="str">
        <v>First International Emergency and Solidarités International</v>
      </c>
      <c r="CB587" t="str">
        <v>Fondo Ecuatoriano Populorum Progressio</v>
      </c>
      <c r="CC587" t="str">
        <v>Foro Salud Callao</v>
      </c>
      <c r="CD587" t="str">
        <v>Foundation for the Integration and Development of Latin America (FIDAL)</v>
      </c>
      <c r="CE587" t="str">
        <v>Foundation of the Americas (FUDELA)</v>
      </c>
      <c r="CF587" t="str">
        <v>Fraternity Without Borders</v>
      </c>
      <c r="CG587" t="str">
        <v>Fundación Brisas del Norte</v>
      </c>
      <c r="CH587" t="str">
        <v>Fundación Colombovenezolana Nueva Ilusión</v>
      </c>
      <c r="CI587" t="str">
        <v>Fundación Nakama's</v>
      </c>
      <c r="CJ587" t="str">
        <v>Fundación RadaBer</v>
      </c>
      <c r="CK587" t="str">
        <v>Fundación Scalabrini Bolivia</v>
      </c>
      <c r="CL587" t="str">
        <v>Fundacion Social Vivan los Niños</v>
      </c>
      <c r="CM587" t="str">
        <v>FUNVEAC</v>
      </c>
      <c r="CN587" t="str">
        <v>German Development Cooperation Agency GIZ</v>
      </c>
      <c r="CO587" t="str">
        <v>Globalizate Radio</v>
      </c>
      <c r="CP587" t="str">
        <v>GOAL</v>
      </c>
      <c r="CQ587" t="str">
        <v>Halü Bienestar Humano Foundation (HALU)</v>
      </c>
      <c r="CR587" t="str">
        <v>Heartland Alliance International (HAI)</v>
      </c>
      <c r="CS587" t="str">
        <v>HELVETAS Swiss Intercooperation</v>
      </c>
      <c r="CT587" t="str">
        <v>HIAS</v>
      </c>
      <c r="CU587" t="str">
        <v>Human Rights Defence Curaçao</v>
      </c>
      <c r="CV587" t="str">
        <v>Humanity &amp; Inclusion</v>
      </c>
      <c r="CW587" t="str">
        <v>Humans Analytic</v>
      </c>
      <c r="CX587" t="str">
        <v>Idas y Vueltas Association</v>
      </c>
      <c r="CY587" t="str">
        <v>iMMAP</v>
      </c>
      <c r="CZ587" t="str">
        <v>IMPACT Initiatives (REACH)</v>
      </c>
      <c r="DA587" t="str">
        <v>Inmigrante Feliz Association</v>
      </c>
      <c r="DB587" t="str">
        <v>Institute for Migration and Human Rights (IMDH)</v>
      </c>
      <c r="DC587" t="str">
        <v>Institute of Natural and Cultural Heritage (IPANC)</v>
      </c>
      <c r="DD587" t="str">
        <v>International Committee for the Development of People (CISP)</v>
      </c>
      <c r="DE587" t="str">
        <v>International Federation of the Red Cross (IFRC)</v>
      </c>
      <c r="DF587" t="str">
        <v>International Labour Organization (ILO)</v>
      </c>
      <c r="DG587" t="str">
        <v>International Medical Corps</v>
      </c>
      <c r="DH587" t="str">
        <v>International Organization for Migration (IOM)</v>
      </c>
      <c r="DI587" t="str">
        <v>International Rescue Committee (IRC)</v>
      </c>
      <c r="DJ587" t="str">
        <v>INTERSOS</v>
      </c>
      <c r="DK587" t="str">
        <v>Jesuit Migrant Service (JMS)</v>
      </c>
      <c r="DL587" t="str">
        <v>Jesuit Refugee Service (JRS)</v>
      </c>
      <c r="DM587" t="str">
        <v>Jesuit Service for Migrants and Refugees (JSMR)</v>
      </c>
      <c r="DN587" t="str">
        <v>Joint United Nations Programme on HIV/AIDS (UNAIDS)</v>
      </c>
      <c r="DO587" t="str">
        <v>Kimirina Coorporation</v>
      </c>
      <c r="DP587" t="str">
        <v>La Casita Hispanic Cultural Centre</v>
      </c>
      <c r="DQ587" t="str">
        <v>Latin American Network of Non-Governmental Organizations of Persons with Disabilities and their Families (RIADIS)</v>
      </c>
      <c r="DR587" t="str">
        <v>LGBT+ Movement Brazil</v>
      </c>
      <c r="DS587" t="str">
        <v>Living Water Community (LWC)</v>
      </c>
      <c r="DT587" t="str">
        <v>LLANOVENCOL</v>
      </c>
      <c r="DU587" t="str">
        <v>Lutheran World Federation</v>
      </c>
      <c r="DV587" t="str">
        <v>Lutheran World Relief</v>
      </c>
      <c r="DW587" t="str">
        <v>Malteser International</v>
      </c>
      <c r="DX587" t="str">
        <v>Mana Institute</v>
      </c>
      <c r="DY587" t="str">
        <v>Manos Veneguayas Association</v>
      </c>
      <c r="DZ587" t="str">
        <v>Más Igualdad Perú</v>
      </c>
      <c r="EA587" t="str">
        <v>MedGlobal</v>
      </c>
      <c r="EB587" t="str">
        <v>Medical Teams International</v>
      </c>
      <c r="EC587" t="str">
        <v>Mercy Corps</v>
      </c>
      <c r="ED587" t="str">
        <v>Migrant Service Center (CAM)</v>
      </c>
      <c r="EE587" t="str">
        <v>Migrants, Refugees and Argentine Social Entrepreneurs (MIRARES)</v>
      </c>
      <c r="EF587" t="str">
        <v>Mision Scalabriniana - Ecuador</v>
      </c>
      <c r="EG587" t="str">
        <v>Missão Paz</v>
      </c>
      <c r="EH587" t="str">
        <v>Museu A CASA</v>
      </c>
      <c r="EI587" t="str">
        <v>Norwegian Refugee Council (NRC)</v>
      </c>
      <c r="EJ587" t="str">
        <v>ONG Migrantes por el Maule</v>
      </c>
      <c r="EK587" t="str">
        <v>ONG Preemptive Love Coalition Colombia</v>
      </c>
      <c r="EL587" t="str">
        <v>Organización Transfomando Vidas</v>
      </c>
      <c r="EM587" t="str">
        <v>Organization of Ibero-American States for Education, Science and Culture (OEI)</v>
      </c>
      <c r="EN587" t="str">
        <v>OXFAM</v>
      </c>
      <c r="EO587" t="str">
        <v>Panamerican Development Foundation</v>
      </c>
      <c r="EP587" t="str">
        <v>Panamerican Health Organization/World Health Organization (PAHO/WHO)</v>
      </c>
      <c r="EQ587" t="str">
        <v>Pastoral of Human Mobility - Peruvian Episcopal Conference</v>
      </c>
      <c r="ER587" t="str">
        <v>Pastoral Service for Migrants National</v>
      </c>
      <c r="ES587" t="str">
        <v>Permanent Human Rights defense Committee (CDH)</v>
      </c>
      <c r="ET587" t="str">
        <v>Pirilampos Institute - Group of visits and voluntary actions in Roraima</v>
      </c>
      <c r="EU587" t="str">
        <v>Plan International</v>
      </c>
      <c r="EV587" t="str">
        <v>Population Program, Faculty of Social Sciences, University of the Republic</v>
      </c>
      <c r="EW587" t="str">
        <v>Profamilia Association</v>
      </c>
      <c r="EX587" t="str">
        <v>Red con Migrantes y Refugiados</v>
      </c>
      <c r="EY587" t="str">
        <v>Red Cross Colombia</v>
      </c>
      <c r="EZ587" t="str">
        <v>Red Cross Ecuador</v>
      </c>
      <c r="FA587" t="str">
        <v>Red Cross Peru</v>
      </c>
      <c r="FB587" t="str">
        <v>Red de Investigaciones en Derechos Humanos - CONICET (Consejo Nacional de Investigaciones Científicas y Técnicas)</v>
      </c>
      <c r="FC587" t="str">
        <v>RET International</v>
      </c>
      <c r="FD587" t="str">
        <v>Salú pa Tur Foundation</v>
      </c>
      <c r="FE587" t="str">
        <v>Salvation Army</v>
      </c>
      <c r="FF587" t="str">
        <v>Samaritan's Purse</v>
      </c>
      <c r="FG587" t="str">
        <v>Save the Children International (SCI)</v>
      </c>
      <c r="FH587" t="str">
        <v>Scalabrini Foundation Chile</v>
      </c>
      <c r="FI587" t="str">
        <v>Sección Peruana de Amnistía Internacional</v>
      </c>
      <c r="FJ587" t="str">
        <v>Serviço Pastoral dos Migrantes do Nordeste</v>
      </c>
      <c r="FK587" t="str">
        <v>Sesame Workshop</v>
      </c>
      <c r="FL587" t="str">
        <v>Si, Da Vida</v>
      </c>
      <c r="FM587" t="str">
        <v>Solidarity and Action Asociation</v>
      </c>
      <c r="FN587" t="str">
        <v>SOS Children's Villages</v>
      </c>
      <c r="FO587" t="str">
        <v>Tarabita Foundation</v>
      </c>
      <c r="FP587" t="str">
        <v>Tearfund</v>
      </c>
      <c r="FQ587" t="str">
        <v>TECHO</v>
      </c>
      <c r="FR587" t="str">
        <v>Terranueva Foundation</v>
      </c>
      <c r="FS587" t="str">
        <v>Terre des Hommes Suisse</v>
      </c>
      <c r="FT587" t="str">
        <v>The Israel Forum for International Humanitarian Aid (IsraAID)</v>
      </c>
      <c r="FU587" t="str">
        <v>Unión Venezolana en Perú</v>
      </c>
      <c r="FV587" t="str">
        <v>United Nations Children's Fund (UNICEF)</v>
      </c>
      <c r="FW587" t="str">
        <v>United Nations Development Programme (UNDP)</v>
      </c>
      <c r="FX587" t="str">
        <v>United Nations Educational, Scientific and Cultural Organization (UNESCO)</v>
      </c>
      <c r="FY587" t="str">
        <v>United Nations Entity for Gender Equality and the Empowerment of Women (UNWOMEN)</v>
      </c>
      <c r="FZ587" t="str">
        <v>United Nations Food and Agricultural Organization (FAO)</v>
      </c>
      <c r="GA587" t="str">
        <v>United Nations High Commissioner for Refugees (UNHCR)</v>
      </c>
      <c r="GB587" t="str">
        <v>United Nations Office of the High Commissioner for Human Rights (OHCHR)</v>
      </c>
      <c r="GC587" t="str">
        <v>United Nations Office on Drugs and Crime (UNODC)</v>
      </c>
      <c r="GD587" t="str">
        <v>United Nations Population Fund (UNFPA)</v>
      </c>
      <c r="GE587" t="str">
        <v>United Nations Programme for Human Settlements (UN Habitat)</v>
      </c>
      <c r="GF587" t="str">
        <v>Vale da Benção Educational and Charitable Association (AEBVB)</v>
      </c>
      <c r="GG587" t="str">
        <v>VenAruba Solidaria</v>
      </c>
      <c r="GH587" t="str">
        <v>Venex Curacao Foundation</v>
      </c>
      <c r="GI587" t="str">
        <v>Venezolanos en Barranquilla</v>
      </c>
      <c r="GJ587" t="str">
        <v>Venezolanos en San Cristóbal</v>
      </c>
      <c r="GK587" t="str">
        <v>Venezuelan Emigrant Foundation (FEV)</v>
      </c>
      <c r="GL587" t="str">
        <v>Vicaría de Pastoral Social Caritas</v>
      </c>
      <c r="GM587" t="str">
        <v>Voices GY</v>
      </c>
      <c r="GN587" t="str">
        <v>We World GVC</v>
      </c>
      <c r="GO587" t="str">
        <v>World Council of Credit Unions</v>
      </c>
      <c r="GP587" t="str">
        <v>World Food Programme (WFP)</v>
      </c>
      <c r="GQ587" t="str">
        <v>World Vision</v>
      </c>
      <c r="GR587" t="str">
        <v>ZOA</v>
      </c>
    </row>
    <row r="588" spans="8:200" x14ac:dyDescent="0.3">
      <c r="H588" t="str" cm="1">
        <f t="array" ref="H588:GR588">TRANSPOSE(_xlfn._xlws.SORT(_xlfn._xlws.FILTER(Table3[Name],ISNUMBER(SEARCH(' Activity Sheet'!D642,Table3[Name])),"Not found"),,1))</f>
        <v>.New Organisation</v>
      </c>
      <c r="I588" t="str">
        <v>ABV - Association of Good with Life</v>
      </c>
      <c r="J588" t="str">
        <v>ACAPS</v>
      </c>
      <c r="K588" t="str">
        <v>Acción y Desarrollo</v>
      </c>
      <c r="L588" t="str">
        <v>ACTED</v>
      </c>
      <c r="M588" t="str">
        <v>Action against Hunger</v>
      </c>
      <c r="N588" t="str">
        <v>ActionAid</v>
      </c>
      <c r="O588" t="str">
        <v>Adventist Development and Relief Agency (ADRA)</v>
      </c>
      <c r="P588" t="str">
        <v>Alas de Colibrí Foundation</v>
      </c>
      <c r="Q588" t="str">
        <v>Alianza por la Solidaridad</v>
      </c>
      <c r="R588" t="str">
        <v>Alianza por Venezuela</v>
      </c>
      <c r="S588" t="str">
        <v>Americares Foundation</v>
      </c>
      <c r="T588" t="str">
        <v>Argentine Commission for Refugees and Migrants (CAREF)</v>
      </c>
      <c r="U588" t="str">
        <v>Asociación Aves</v>
      </c>
      <c r="V588" t="str">
        <v>Asociación de Jubilados y Pensionados Venezolanos en Argentina</v>
      </c>
      <c r="W588" t="str">
        <v>Asociación de Venezolanos en Eloy Alfaro</v>
      </c>
      <c r="X588" t="str">
        <v>Asociación Fundación contra el Hambre Perú</v>
      </c>
      <c r="Y588" t="str">
        <v>Asociación Migrantes Venezolanos</v>
      </c>
      <c r="Z588" t="str">
        <v>Asociación Misioneros de San Carlos Scalabrinianos</v>
      </c>
      <c r="AA588" t="str">
        <v>Asociacion Proteccion Poblacion Vulnerable</v>
      </c>
      <c r="AB588" t="str">
        <v>Asociación Quinta Ola</v>
      </c>
      <c r="AC588" t="str">
        <v>Asociación Salto Ángel</v>
      </c>
      <c r="AD588" t="str">
        <v>Asociación Venezuela en Ecuador AC</v>
      </c>
      <c r="AE588" t="str">
        <v>ASOVENAR</v>
      </c>
      <c r="AF588" t="str">
        <v>Associação Hermanitos</v>
      </c>
      <c r="AG588" t="str">
        <v>AVSI Foundation</v>
      </c>
      <c r="AH588" t="str">
        <v>Bethany Christian Services</v>
      </c>
      <c r="AI588" t="str">
        <v>Blumont</v>
      </c>
      <c r="AJ588" t="str">
        <v>CARE</v>
      </c>
      <c r="AK588" t="str">
        <v>Caritas Brazil</v>
      </c>
      <c r="AL588" t="str">
        <v>Caritas Ecuador</v>
      </c>
      <c r="AM588" t="str">
        <v>Caritas Germany</v>
      </c>
      <c r="AN588" t="str">
        <v>Caritas Manaus</v>
      </c>
      <c r="AO588" t="str">
        <v>Caritas Parana</v>
      </c>
      <c r="AP588" t="str">
        <v>Caritas Peru</v>
      </c>
      <c r="AQ588" t="str">
        <v>Caritas Rio de Janeiro</v>
      </c>
      <c r="AR588" t="str">
        <v>Caritas São Paulo</v>
      </c>
      <c r="AS588" t="str">
        <v>Caritas Switzerland</v>
      </c>
      <c r="AT588" t="str">
        <v>CCEFIRO Association</v>
      </c>
      <c r="AU588" t="str">
        <v>CEDRO</v>
      </c>
      <c r="AV588" t="str">
        <v>Center for Integrated Studies and Programs for Sustainable Development (CIEDS)</v>
      </c>
      <c r="AW588" t="str">
        <v>Center for Migration and Human Rights of the Diocese of Roraima (CMDH)</v>
      </c>
      <c r="AX588" t="str">
        <v>Centro de Atencion Psicosocial (CAPS)</v>
      </c>
      <c r="AY588" t="str">
        <v>CESAL</v>
      </c>
      <c r="AZ588" t="str">
        <v>CESVI-Cooperazione e Sviluppo</v>
      </c>
      <c r="BA588" t="str">
        <v>ChildFund International</v>
      </c>
      <c r="BB588" t="str">
        <v>CHS Alternativo</v>
      </c>
      <c r="BC588" t="str">
        <v>Churún Merú Association</v>
      </c>
      <c r="BD588" t="str">
        <v>Coalición por Venezuela</v>
      </c>
      <c r="BE588" t="str">
        <v>Colonia Foundation of Venezuelans in the Dominican Republic (FUNCOVERD)</v>
      </c>
      <c r="BF588" t="str">
        <v>COLVENZ</v>
      </c>
      <c r="BG588" t="str">
        <v>Compassiva</v>
      </c>
      <c r="BH588" t="str">
        <v>Consejo Interreligioso del Perú - Religiones por la Paz</v>
      </c>
      <c r="BI588" t="str">
        <v>Consorcio ONG OCIPI Y Capellanía Nacional OFICA</v>
      </c>
      <c r="BJ588" t="str">
        <v>COOPI - International Cooperation Foundation</v>
      </c>
      <c r="BK588" t="str">
        <v>Corporación Colectivo Sin Fronteras</v>
      </c>
      <c r="BL588" t="str">
        <v>CRISFE Foundation</v>
      </c>
      <c r="BM588" t="str">
        <v>Cuso International</v>
      </c>
      <c r="BN588" t="str">
        <v>Danielle’s Children Fund (DCF)</v>
      </c>
      <c r="BO588" t="str">
        <v>Danish Refugee Council (DRC)</v>
      </c>
      <c r="BP588" t="str">
        <v>Development Support Association - APOYAR</v>
      </c>
      <c r="BQ588" t="str">
        <v>Diakonie Katastrophenhilfe</v>
      </c>
      <c r="BR588" t="str">
        <v>Diálogo Diverso</v>
      </c>
      <c r="BS588" t="str">
        <v>Doctors of the World</v>
      </c>
      <c r="BT588" t="str">
        <v>Dominican Institute for Integrated Development</v>
      </c>
      <c r="BU588" t="str">
        <v>Duendes y Ángeles Vinotinto República Dominicana</v>
      </c>
      <c r="BV588" t="str">
        <v>Encuentros SJS (Servicio Jesuita de la Solidaridad)</v>
      </c>
      <c r="BW588" t="str">
        <v>Ending Violence Against Migrants</v>
      </c>
      <c r="BX588" t="str">
        <v>Equidad Foundation</v>
      </c>
      <c r="BY588" t="str">
        <v>Equilibrium CenDE</v>
      </c>
      <c r="BZ588" t="str">
        <v>Facultad de Psicología - Universidad de la República (UDELAR)</v>
      </c>
      <c r="CA588" t="str">
        <v>First International Emergency and Solidarités International</v>
      </c>
      <c r="CB588" t="str">
        <v>Fondo Ecuatoriano Populorum Progressio</v>
      </c>
      <c r="CC588" t="str">
        <v>Foro Salud Callao</v>
      </c>
      <c r="CD588" t="str">
        <v>Foundation for the Integration and Development of Latin America (FIDAL)</v>
      </c>
      <c r="CE588" t="str">
        <v>Foundation of the Americas (FUDELA)</v>
      </c>
      <c r="CF588" t="str">
        <v>Fraternity Without Borders</v>
      </c>
      <c r="CG588" t="str">
        <v>Fundación Brisas del Norte</v>
      </c>
      <c r="CH588" t="str">
        <v>Fundación Colombovenezolana Nueva Ilusión</v>
      </c>
      <c r="CI588" t="str">
        <v>Fundación Nakama's</v>
      </c>
      <c r="CJ588" t="str">
        <v>Fundación RadaBer</v>
      </c>
      <c r="CK588" t="str">
        <v>Fundación Scalabrini Bolivia</v>
      </c>
      <c r="CL588" t="str">
        <v>Fundacion Social Vivan los Niños</v>
      </c>
      <c r="CM588" t="str">
        <v>FUNVEAC</v>
      </c>
      <c r="CN588" t="str">
        <v>German Development Cooperation Agency GIZ</v>
      </c>
      <c r="CO588" t="str">
        <v>Globalizate Radio</v>
      </c>
      <c r="CP588" t="str">
        <v>GOAL</v>
      </c>
      <c r="CQ588" t="str">
        <v>Halü Bienestar Humano Foundation (HALU)</v>
      </c>
      <c r="CR588" t="str">
        <v>Heartland Alliance International (HAI)</v>
      </c>
      <c r="CS588" t="str">
        <v>HELVETAS Swiss Intercooperation</v>
      </c>
      <c r="CT588" t="str">
        <v>HIAS</v>
      </c>
      <c r="CU588" t="str">
        <v>Human Rights Defence Curaçao</v>
      </c>
      <c r="CV588" t="str">
        <v>Humanity &amp; Inclusion</v>
      </c>
      <c r="CW588" t="str">
        <v>Humans Analytic</v>
      </c>
      <c r="CX588" t="str">
        <v>Idas y Vueltas Association</v>
      </c>
      <c r="CY588" t="str">
        <v>iMMAP</v>
      </c>
      <c r="CZ588" t="str">
        <v>IMPACT Initiatives (REACH)</v>
      </c>
      <c r="DA588" t="str">
        <v>Inmigrante Feliz Association</v>
      </c>
      <c r="DB588" t="str">
        <v>Institute for Migration and Human Rights (IMDH)</v>
      </c>
      <c r="DC588" t="str">
        <v>Institute of Natural and Cultural Heritage (IPANC)</v>
      </c>
      <c r="DD588" t="str">
        <v>International Committee for the Development of People (CISP)</v>
      </c>
      <c r="DE588" t="str">
        <v>International Federation of the Red Cross (IFRC)</v>
      </c>
      <c r="DF588" t="str">
        <v>International Labour Organization (ILO)</v>
      </c>
      <c r="DG588" t="str">
        <v>International Medical Corps</v>
      </c>
      <c r="DH588" t="str">
        <v>International Organization for Migration (IOM)</v>
      </c>
      <c r="DI588" t="str">
        <v>International Rescue Committee (IRC)</v>
      </c>
      <c r="DJ588" t="str">
        <v>INTERSOS</v>
      </c>
      <c r="DK588" t="str">
        <v>Jesuit Migrant Service (JMS)</v>
      </c>
      <c r="DL588" t="str">
        <v>Jesuit Refugee Service (JRS)</v>
      </c>
      <c r="DM588" t="str">
        <v>Jesuit Service for Migrants and Refugees (JSMR)</v>
      </c>
      <c r="DN588" t="str">
        <v>Joint United Nations Programme on HIV/AIDS (UNAIDS)</v>
      </c>
      <c r="DO588" t="str">
        <v>Kimirina Coorporation</v>
      </c>
      <c r="DP588" t="str">
        <v>La Casita Hispanic Cultural Centre</v>
      </c>
      <c r="DQ588" t="str">
        <v>Latin American Network of Non-Governmental Organizations of Persons with Disabilities and their Families (RIADIS)</v>
      </c>
      <c r="DR588" t="str">
        <v>LGBT+ Movement Brazil</v>
      </c>
      <c r="DS588" t="str">
        <v>Living Water Community (LWC)</v>
      </c>
      <c r="DT588" t="str">
        <v>LLANOVENCOL</v>
      </c>
      <c r="DU588" t="str">
        <v>Lutheran World Federation</v>
      </c>
      <c r="DV588" t="str">
        <v>Lutheran World Relief</v>
      </c>
      <c r="DW588" t="str">
        <v>Malteser International</v>
      </c>
      <c r="DX588" t="str">
        <v>Mana Institute</v>
      </c>
      <c r="DY588" t="str">
        <v>Manos Veneguayas Association</v>
      </c>
      <c r="DZ588" t="str">
        <v>Más Igualdad Perú</v>
      </c>
      <c r="EA588" t="str">
        <v>MedGlobal</v>
      </c>
      <c r="EB588" t="str">
        <v>Medical Teams International</v>
      </c>
      <c r="EC588" t="str">
        <v>Mercy Corps</v>
      </c>
      <c r="ED588" t="str">
        <v>Migrant Service Center (CAM)</v>
      </c>
      <c r="EE588" t="str">
        <v>Migrants, Refugees and Argentine Social Entrepreneurs (MIRARES)</v>
      </c>
      <c r="EF588" t="str">
        <v>Mision Scalabriniana - Ecuador</v>
      </c>
      <c r="EG588" t="str">
        <v>Missão Paz</v>
      </c>
      <c r="EH588" t="str">
        <v>Museu A CASA</v>
      </c>
      <c r="EI588" t="str">
        <v>Norwegian Refugee Council (NRC)</v>
      </c>
      <c r="EJ588" t="str">
        <v>ONG Migrantes por el Maule</v>
      </c>
      <c r="EK588" t="str">
        <v>ONG Preemptive Love Coalition Colombia</v>
      </c>
      <c r="EL588" t="str">
        <v>Organización Transfomando Vidas</v>
      </c>
      <c r="EM588" t="str">
        <v>Organization of Ibero-American States for Education, Science and Culture (OEI)</v>
      </c>
      <c r="EN588" t="str">
        <v>OXFAM</v>
      </c>
      <c r="EO588" t="str">
        <v>Panamerican Development Foundation</v>
      </c>
      <c r="EP588" t="str">
        <v>Panamerican Health Organization/World Health Organization (PAHO/WHO)</v>
      </c>
      <c r="EQ588" t="str">
        <v>Pastoral of Human Mobility - Peruvian Episcopal Conference</v>
      </c>
      <c r="ER588" t="str">
        <v>Pastoral Service for Migrants National</v>
      </c>
      <c r="ES588" t="str">
        <v>Permanent Human Rights defense Committee (CDH)</v>
      </c>
      <c r="ET588" t="str">
        <v>Pirilampos Institute - Group of visits and voluntary actions in Roraima</v>
      </c>
      <c r="EU588" t="str">
        <v>Plan International</v>
      </c>
      <c r="EV588" t="str">
        <v>Population Program, Faculty of Social Sciences, University of the Republic</v>
      </c>
      <c r="EW588" t="str">
        <v>Profamilia Association</v>
      </c>
      <c r="EX588" t="str">
        <v>Red con Migrantes y Refugiados</v>
      </c>
      <c r="EY588" t="str">
        <v>Red Cross Colombia</v>
      </c>
      <c r="EZ588" t="str">
        <v>Red Cross Ecuador</v>
      </c>
      <c r="FA588" t="str">
        <v>Red Cross Peru</v>
      </c>
      <c r="FB588" t="str">
        <v>Red de Investigaciones en Derechos Humanos - CONICET (Consejo Nacional de Investigaciones Científicas y Técnicas)</v>
      </c>
      <c r="FC588" t="str">
        <v>RET International</v>
      </c>
      <c r="FD588" t="str">
        <v>Salú pa Tur Foundation</v>
      </c>
      <c r="FE588" t="str">
        <v>Salvation Army</v>
      </c>
      <c r="FF588" t="str">
        <v>Samaritan's Purse</v>
      </c>
      <c r="FG588" t="str">
        <v>Save the Children International (SCI)</v>
      </c>
      <c r="FH588" t="str">
        <v>Scalabrini Foundation Chile</v>
      </c>
      <c r="FI588" t="str">
        <v>Sección Peruana de Amnistía Internacional</v>
      </c>
      <c r="FJ588" t="str">
        <v>Serviço Pastoral dos Migrantes do Nordeste</v>
      </c>
      <c r="FK588" t="str">
        <v>Sesame Workshop</v>
      </c>
      <c r="FL588" t="str">
        <v>Si, Da Vida</v>
      </c>
      <c r="FM588" t="str">
        <v>Solidarity and Action Asociation</v>
      </c>
      <c r="FN588" t="str">
        <v>SOS Children's Villages</v>
      </c>
      <c r="FO588" t="str">
        <v>Tarabita Foundation</v>
      </c>
      <c r="FP588" t="str">
        <v>Tearfund</v>
      </c>
      <c r="FQ588" t="str">
        <v>TECHO</v>
      </c>
      <c r="FR588" t="str">
        <v>Terranueva Foundation</v>
      </c>
      <c r="FS588" t="str">
        <v>Terre des Hommes Suisse</v>
      </c>
      <c r="FT588" t="str">
        <v>The Israel Forum for International Humanitarian Aid (IsraAID)</v>
      </c>
      <c r="FU588" t="str">
        <v>Unión Venezolana en Perú</v>
      </c>
      <c r="FV588" t="str">
        <v>United Nations Children's Fund (UNICEF)</v>
      </c>
      <c r="FW588" t="str">
        <v>United Nations Development Programme (UNDP)</v>
      </c>
      <c r="FX588" t="str">
        <v>United Nations Educational, Scientific and Cultural Organization (UNESCO)</v>
      </c>
      <c r="FY588" t="str">
        <v>United Nations Entity for Gender Equality and the Empowerment of Women (UNWOMEN)</v>
      </c>
      <c r="FZ588" t="str">
        <v>United Nations Food and Agricultural Organization (FAO)</v>
      </c>
      <c r="GA588" t="str">
        <v>United Nations High Commissioner for Refugees (UNHCR)</v>
      </c>
      <c r="GB588" t="str">
        <v>United Nations Office of the High Commissioner for Human Rights (OHCHR)</v>
      </c>
      <c r="GC588" t="str">
        <v>United Nations Office on Drugs and Crime (UNODC)</v>
      </c>
      <c r="GD588" t="str">
        <v>United Nations Population Fund (UNFPA)</v>
      </c>
      <c r="GE588" t="str">
        <v>United Nations Programme for Human Settlements (UN Habitat)</v>
      </c>
      <c r="GF588" t="str">
        <v>Vale da Benção Educational and Charitable Association (AEBVB)</v>
      </c>
      <c r="GG588" t="str">
        <v>VenAruba Solidaria</v>
      </c>
      <c r="GH588" t="str">
        <v>Venex Curacao Foundation</v>
      </c>
      <c r="GI588" t="str">
        <v>Venezolanos en Barranquilla</v>
      </c>
      <c r="GJ588" t="str">
        <v>Venezolanos en San Cristóbal</v>
      </c>
      <c r="GK588" t="str">
        <v>Venezuelan Emigrant Foundation (FEV)</v>
      </c>
      <c r="GL588" t="str">
        <v>Vicaría de Pastoral Social Caritas</v>
      </c>
      <c r="GM588" t="str">
        <v>Voices GY</v>
      </c>
      <c r="GN588" t="str">
        <v>We World GVC</v>
      </c>
      <c r="GO588" t="str">
        <v>World Council of Credit Unions</v>
      </c>
      <c r="GP588" t="str">
        <v>World Food Programme (WFP)</v>
      </c>
      <c r="GQ588" t="str">
        <v>World Vision</v>
      </c>
      <c r="GR588" t="str">
        <v>ZOA</v>
      </c>
    </row>
    <row r="589" spans="8:200" x14ac:dyDescent="0.3">
      <c r="H589" t="str" cm="1">
        <f t="array" ref="H589:GR589">TRANSPOSE(_xlfn._xlws.SORT(_xlfn._xlws.FILTER(Table3[Name],ISNUMBER(SEARCH(' Activity Sheet'!D643,Table3[Name])),"Not found"),,1))</f>
        <v>.New Organisation</v>
      </c>
      <c r="I589" t="str">
        <v>ABV - Association of Good with Life</v>
      </c>
      <c r="J589" t="str">
        <v>ACAPS</v>
      </c>
      <c r="K589" t="str">
        <v>Acción y Desarrollo</v>
      </c>
      <c r="L589" t="str">
        <v>ACTED</v>
      </c>
      <c r="M589" t="str">
        <v>Action against Hunger</v>
      </c>
      <c r="N589" t="str">
        <v>ActionAid</v>
      </c>
      <c r="O589" t="str">
        <v>Adventist Development and Relief Agency (ADRA)</v>
      </c>
      <c r="P589" t="str">
        <v>Alas de Colibrí Foundation</v>
      </c>
      <c r="Q589" t="str">
        <v>Alianza por la Solidaridad</v>
      </c>
      <c r="R589" t="str">
        <v>Alianza por Venezuela</v>
      </c>
      <c r="S589" t="str">
        <v>Americares Foundation</v>
      </c>
      <c r="T589" t="str">
        <v>Argentine Commission for Refugees and Migrants (CAREF)</v>
      </c>
      <c r="U589" t="str">
        <v>Asociación Aves</v>
      </c>
      <c r="V589" t="str">
        <v>Asociación de Jubilados y Pensionados Venezolanos en Argentina</v>
      </c>
      <c r="W589" t="str">
        <v>Asociación de Venezolanos en Eloy Alfaro</v>
      </c>
      <c r="X589" t="str">
        <v>Asociación Fundación contra el Hambre Perú</v>
      </c>
      <c r="Y589" t="str">
        <v>Asociación Migrantes Venezolanos</v>
      </c>
      <c r="Z589" t="str">
        <v>Asociación Misioneros de San Carlos Scalabrinianos</v>
      </c>
      <c r="AA589" t="str">
        <v>Asociacion Proteccion Poblacion Vulnerable</v>
      </c>
      <c r="AB589" t="str">
        <v>Asociación Quinta Ola</v>
      </c>
      <c r="AC589" t="str">
        <v>Asociación Salto Ángel</v>
      </c>
      <c r="AD589" t="str">
        <v>Asociación Venezuela en Ecuador AC</v>
      </c>
      <c r="AE589" t="str">
        <v>ASOVENAR</v>
      </c>
      <c r="AF589" t="str">
        <v>Associação Hermanitos</v>
      </c>
      <c r="AG589" t="str">
        <v>AVSI Foundation</v>
      </c>
      <c r="AH589" t="str">
        <v>Bethany Christian Services</v>
      </c>
      <c r="AI589" t="str">
        <v>Blumont</v>
      </c>
      <c r="AJ589" t="str">
        <v>CARE</v>
      </c>
      <c r="AK589" t="str">
        <v>Caritas Brazil</v>
      </c>
      <c r="AL589" t="str">
        <v>Caritas Ecuador</v>
      </c>
      <c r="AM589" t="str">
        <v>Caritas Germany</v>
      </c>
      <c r="AN589" t="str">
        <v>Caritas Manaus</v>
      </c>
      <c r="AO589" t="str">
        <v>Caritas Parana</v>
      </c>
      <c r="AP589" t="str">
        <v>Caritas Peru</v>
      </c>
      <c r="AQ589" t="str">
        <v>Caritas Rio de Janeiro</v>
      </c>
      <c r="AR589" t="str">
        <v>Caritas São Paulo</v>
      </c>
      <c r="AS589" t="str">
        <v>Caritas Switzerland</v>
      </c>
      <c r="AT589" t="str">
        <v>CCEFIRO Association</v>
      </c>
      <c r="AU589" t="str">
        <v>CEDRO</v>
      </c>
      <c r="AV589" t="str">
        <v>Center for Integrated Studies and Programs for Sustainable Development (CIEDS)</v>
      </c>
      <c r="AW589" t="str">
        <v>Center for Migration and Human Rights of the Diocese of Roraima (CMDH)</v>
      </c>
      <c r="AX589" t="str">
        <v>Centro de Atencion Psicosocial (CAPS)</v>
      </c>
      <c r="AY589" t="str">
        <v>CESAL</v>
      </c>
      <c r="AZ589" t="str">
        <v>CESVI-Cooperazione e Sviluppo</v>
      </c>
      <c r="BA589" t="str">
        <v>ChildFund International</v>
      </c>
      <c r="BB589" t="str">
        <v>CHS Alternativo</v>
      </c>
      <c r="BC589" t="str">
        <v>Churún Merú Association</v>
      </c>
      <c r="BD589" t="str">
        <v>Coalición por Venezuela</v>
      </c>
      <c r="BE589" t="str">
        <v>Colonia Foundation of Venezuelans in the Dominican Republic (FUNCOVERD)</v>
      </c>
      <c r="BF589" t="str">
        <v>COLVENZ</v>
      </c>
      <c r="BG589" t="str">
        <v>Compassiva</v>
      </c>
      <c r="BH589" t="str">
        <v>Consejo Interreligioso del Perú - Religiones por la Paz</v>
      </c>
      <c r="BI589" t="str">
        <v>Consorcio ONG OCIPI Y Capellanía Nacional OFICA</v>
      </c>
      <c r="BJ589" t="str">
        <v>COOPI - International Cooperation Foundation</v>
      </c>
      <c r="BK589" t="str">
        <v>Corporación Colectivo Sin Fronteras</v>
      </c>
      <c r="BL589" t="str">
        <v>CRISFE Foundation</v>
      </c>
      <c r="BM589" t="str">
        <v>Cuso International</v>
      </c>
      <c r="BN589" t="str">
        <v>Danielle’s Children Fund (DCF)</v>
      </c>
      <c r="BO589" t="str">
        <v>Danish Refugee Council (DRC)</v>
      </c>
      <c r="BP589" t="str">
        <v>Development Support Association - APOYAR</v>
      </c>
      <c r="BQ589" t="str">
        <v>Diakonie Katastrophenhilfe</v>
      </c>
      <c r="BR589" t="str">
        <v>Diálogo Diverso</v>
      </c>
      <c r="BS589" t="str">
        <v>Doctors of the World</v>
      </c>
      <c r="BT589" t="str">
        <v>Dominican Institute for Integrated Development</v>
      </c>
      <c r="BU589" t="str">
        <v>Duendes y Ángeles Vinotinto República Dominicana</v>
      </c>
      <c r="BV589" t="str">
        <v>Encuentros SJS (Servicio Jesuita de la Solidaridad)</v>
      </c>
      <c r="BW589" t="str">
        <v>Ending Violence Against Migrants</v>
      </c>
      <c r="BX589" t="str">
        <v>Equidad Foundation</v>
      </c>
      <c r="BY589" t="str">
        <v>Equilibrium CenDE</v>
      </c>
      <c r="BZ589" t="str">
        <v>Facultad de Psicología - Universidad de la República (UDELAR)</v>
      </c>
      <c r="CA589" t="str">
        <v>First International Emergency and Solidarités International</v>
      </c>
      <c r="CB589" t="str">
        <v>Fondo Ecuatoriano Populorum Progressio</v>
      </c>
      <c r="CC589" t="str">
        <v>Foro Salud Callao</v>
      </c>
      <c r="CD589" t="str">
        <v>Foundation for the Integration and Development of Latin America (FIDAL)</v>
      </c>
      <c r="CE589" t="str">
        <v>Foundation of the Americas (FUDELA)</v>
      </c>
      <c r="CF589" t="str">
        <v>Fraternity Without Borders</v>
      </c>
      <c r="CG589" t="str">
        <v>Fundación Brisas del Norte</v>
      </c>
      <c r="CH589" t="str">
        <v>Fundación Colombovenezolana Nueva Ilusión</v>
      </c>
      <c r="CI589" t="str">
        <v>Fundación Nakama's</v>
      </c>
      <c r="CJ589" t="str">
        <v>Fundación RadaBer</v>
      </c>
      <c r="CK589" t="str">
        <v>Fundación Scalabrini Bolivia</v>
      </c>
      <c r="CL589" t="str">
        <v>Fundacion Social Vivan los Niños</v>
      </c>
      <c r="CM589" t="str">
        <v>FUNVEAC</v>
      </c>
      <c r="CN589" t="str">
        <v>German Development Cooperation Agency GIZ</v>
      </c>
      <c r="CO589" t="str">
        <v>Globalizate Radio</v>
      </c>
      <c r="CP589" t="str">
        <v>GOAL</v>
      </c>
      <c r="CQ589" t="str">
        <v>Halü Bienestar Humano Foundation (HALU)</v>
      </c>
      <c r="CR589" t="str">
        <v>Heartland Alliance International (HAI)</v>
      </c>
      <c r="CS589" t="str">
        <v>HELVETAS Swiss Intercooperation</v>
      </c>
      <c r="CT589" t="str">
        <v>HIAS</v>
      </c>
      <c r="CU589" t="str">
        <v>Human Rights Defence Curaçao</v>
      </c>
      <c r="CV589" t="str">
        <v>Humanity &amp; Inclusion</v>
      </c>
      <c r="CW589" t="str">
        <v>Humans Analytic</v>
      </c>
      <c r="CX589" t="str">
        <v>Idas y Vueltas Association</v>
      </c>
      <c r="CY589" t="str">
        <v>iMMAP</v>
      </c>
      <c r="CZ589" t="str">
        <v>IMPACT Initiatives (REACH)</v>
      </c>
      <c r="DA589" t="str">
        <v>Inmigrante Feliz Association</v>
      </c>
      <c r="DB589" t="str">
        <v>Institute for Migration and Human Rights (IMDH)</v>
      </c>
      <c r="DC589" t="str">
        <v>Institute of Natural and Cultural Heritage (IPANC)</v>
      </c>
      <c r="DD589" t="str">
        <v>International Committee for the Development of People (CISP)</v>
      </c>
      <c r="DE589" t="str">
        <v>International Federation of the Red Cross (IFRC)</v>
      </c>
      <c r="DF589" t="str">
        <v>International Labour Organization (ILO)</v>
      </c>
      <c r="DG589" t="str">
        <v>International Medical Corps</v>
      </c>
      <c r="DH589" t="str">
        <v>International Organization for Migration (IOM)</v>
      </c>
      <c r="DI589" t="str">
        <v>International Rescue Committee (IRC)</v>
      </c>
      <c r="DJ589" t="str">
        <v>INTERSOS</v>
      </c>
      <c r="DK589" t="str">
        <v>Jesuit Migrant Service (JMS)</v>
      </c>
      <c r="DL589" t="str">
        <v>Jesuit Refugee Service (JRS)</v>
      </c>
      <c r="DM589" t="str">
        <v>Jesuit Service for Migrants and Refugees (JSMR)</v>
      </c>
      <c r="DN589" t="str">
        <v>Joint United Nations Programme on HIV/AIDS (UNAIDS)</v>
      </c>
      <c r="DO589" t="str">
        <v>Kimirina Coorporation</v>
      </c>
      <c r="DP589" t="str">
        <v>La Casita Hispanic Cultural Centre</v>
      </c>
      <c r="DQ589" t="str">
        <v>Latin American Network of Non-Governmental Organizations of Persons with Disabilities and their Families (RIADIS)</v>
      </c>
      <c r="DR589" t="str">
        <v>LGBT+ Movement Brazil</v>
      </c>
      <c r="DS589" t="str">
        <v>Living Water Community (LWC)</v>
      </c>
      <c r="DT589" t="str">
        <v>LLANOVENCOL</v>
      </c>
      <c r="DU589" t="str">
        <v>Lutheran World Federation</v>
      </c>
      <c r="DV589" t="str">
        <v>Lutheran World Relief</v>
      </c>
      <c r="DW589" t="str">
        <v>Malteser International</v>
      </c>
      <c r="DX589" t="str">
        <v>Mana Institute</v>
      </c>
      <c r="DY589" t="str">
        <v>Manos Veneguayas Association</v>
      </c>
      <c r="DZ589" t="str">
        <v>Más Igualdad Perú</v>
      </c>
      <c r="EA589" t="str">
        <v>MedGlobal</v>
      </c>
      <c r="EB589" t="str">
        <v>Medical Teams International</v>
      </c>
      <c r="EC589" t="str">
        <v>Mercy Corps</v>
      </c>
      <c r="ED589" t="str">
        <v>Migrant Service Center (CAM)</v>
      </c>
      <c r="EE589" t="str">
        <v>Migrants, Refugees and Argentine Social Entrepreneurs (MIRARES)</v>
      </c>
      <c r="EF589" t="str">
        <v>Mision Scalabriniana - Ecuador</v>
      </c>
      <c r="EG589" t="str">
        <v>Missão Paz</v>
      </c>
      <c r="EH589" t="str">
        <v>Museu A CASA</v>
      </c>
      <c r="EI589" t="str">
        <v>Norwegian Refugee Council (NRC)</v>
      </c>
      <c r="EJ589" t="str">
        <v>ONG Migrantes por el Maule</v>
      </c>
      <c r="EK589" t="str">
        <v>ONG Preemptive Love Coalition Colombia</v>
      </c>
      <c r="EL589" t="str">
        <v>Organización Transfomando Vidas</v>
      </c>
      <c r="EM589" t="str">
        <v>Organization of Ibero-American States for Education, Science and Culture (OEI)</v>
      </c>
      <c r="EN589" t="str">
        <v>OXFAM</v>
      </c>
      <c r="EO589" t="str">
        <v>Panamerican Development Foundation</v>
      </c>
      <c r="EP589" t="str">
        <v>Panamerican Health Organization/World Health Organization (PAHO/WHO)</v>
      </c>
      <c r="EQ589" t="str">
        <v>Pastoral of Human Mobility - Peruvian Episcopal Conference</v>
      </c>
      <c r="ER589" t="str">
        <v>Pastoral Service for Migrants National</v>
      </c>
      <c r="ES589" t="str">
        <v>Permanent Human Rights defense Committee (CDH)</v>
      </c>
      <c r="ET589" t="str">
        <v>Pirilampos Institute - Group of visits and voluntary actions in Roraima</v>
      </c>
      <c r="EU589" t="str">
        <v>Plan International</v>
      </c>
      <c r="EV589" t="str">
        <v>Population Program, Faculty of Social Sciences, University of the Republic</v>
      </c>
      <c r="EW589" t="str">
        <v>Profamilia Association</v>
      </c>
      <c r="EX589" t="str">
        <v>Red con Migrantes y Refugiados</v>
      </c>
      <c r="EY589" t="str">
        <v>Red Cross Colombia</v>
      </c>
      <c r="EZ589" t="str">
        <v>Red Cross Ecuador</v>
      </c>
      <c r="FA589" t="str">
        <v>Red Cross Peru</v>
      </c>
      <c r="FB589" t="str">
        <v>Red de Investigaciones en Derechos Humanos - CONICET (Consejo Nacional de Investigaciones Científicas y Técnicas)</v>
      </c>
      <c r="FC589" t="str">
        <v>RET International</v>
      </c>
      <c r="FD589" t="str">
        <v>Salú pa Tur Foundation</v>
      </c>
      <c r="FE589" t="str">
        <v>Salvation Army</v>
      </c>
      <c r="FF589" t="str">
        <v>Samaritan's Purse</v>
      </c>
      <c r="FG589" t="str">
        <v>Save the Children International (SCI)</v>
      </c>
      <c r="FH589" t="str">
        <v>Scalabrini Foundation Chile</v>
      </c>
      <c r="FI589" t="str">
        <v>Sección Peruana de Amnistía Internacional</v>
      </c>
      <c r="FJ589" t="str">
        <v>Serviço Pastoral dos Migrantes do Nordeste</v>
      </c>
      <c r="FK589" t="str">
        <v>Sesame Workshop</v>
      </c>
      <c r="FL589" t="str">
        <v>Si, Da Vida</v>
      </c>
      <c r="FM589" t="str">
        <v>Solidarity and Action Asociation</v>
      </c>
      <c r="FN589" t="str">
        <v>SOS Children's Villages</v>
      </c>
      <c r="FO589" t="str">
        <v>Tarabita Foundation</v>
      </c>
      <c r="FP589" t="str">
        <v>Tearfund</v>
      </c>
      <c r="FQ589" t="str">
        <v>TECHO</v>
      </c>
      <c r="FR589" t="str">
        <v>Terranueva Foundation</v>
      </c>
      <c r="FS589" t="str">
        <v>Terre des Hommes Suisse</v>
      </c>
      <c r="FT589" t="str">
        <v>The Israel Forum for International Humanitarian Aid (IsraAID)</v>
      </c>
      <c r="FU589" t="str">
        <v>Unión Venezolana en Perú</v>
      </c>
      <c r="FV589" t="str">
        <v>United Nations Children's Fund (UNICEF)</v>
      </c>
      <c r="FW589" t="str">
        <v>United Nations Development Programme (UNDP)</v>
      </c>
      <c r="FX589" t="str">
        <v>United Nations Educational, Scientific and Cultural Organization (UNESCO)</v>
      </c>
      <c r="FY589" t="str">
        <v>United Nations Entity for Gender Equality and the Empowerment of Women (UNWOMEN)</v>
      </c>
      <c r="FZ589" t="str">
        <v>United Nations Food and Agricultural Organization (FAO)</v>
      </c>
      <c r="GA589" t="str">
        <v>United Nations High Commissioner for Refugees (UNHCR)</v>
      </c>
      <c r="GB589" t="str">
        <v>United Nations Office of the High Commissioner for Human Rights (OHCHR)</v>
      </c>
      <c r="GC589" t="str">
        <v>United Nations Office on Drugs and Crime (UNODC)</v>
      </c>
      <c r="GD589" t="str">
        <v>United Nations Population Fund (UNFPA)</v>
      </c>
      <c r="GE589" t="str">
        <v>United Nations Programme for Human Settlements (UN Habitat)</v>
      </c>
      <c r="GF589" t="str">
        <v>Vale da Benção Educational and Charitable Association (AEBVB)</v>
      </c>
      <c r="GG589" t="str">
        <v>VenAruba Solidaria</v>
      </c>
      <c r="GH589" t="str">
        <v>Venex Curacao Foundation</v>
      </c>
      <c r="GI589" t="str">
        <v>Venezolanos en Barranquilla</v>
      </c>
      <c r="GJ589" t="str">
        <v>Venezolanos en San Cristóbal</v>
      </c>
      <c r="GK589" t="str">
        <v>Venezuelan Emigrant Foundation (FEV)</v>
      </c>
      <c r="GL589" t="str">
        <v>Vicaría de Pastoral Social Caritas</v>
      </c>
      <c r="GM589" t="str">
        <v>Voices GY</v>
      </c>
      <c r="GN589" t="str">
        <v>We World GVC</v>
      </c>
      <c r="GO589" t="str">
        <v>World Council of Credit Unions</v>
      </c>
      <c r="GP589" t="str">
        <v>World Food Programme (WFP)</v>
      </c>
      <c r="GQ589" t="str">
        <v>World Vision</v>
      </c>
      <c r="GR589" t="str">
        <v>ZOA</v>
      </c>
    </row>
    <row r="590" spans="8:200" x14ac:dyDescent="0.3">
      <c r="H590" t="str" cm="1">
        <f t="array" ref="H590:GR590">TRANSPOSE(_xlfn._xlws.SORT(_xlfn._xlws.FILTER(Table3[Name],ISNUMBER(SEARCH(' Activity Sheet'!D644,Table3[Name])),"Not found"),,1))</f>
        <v>.New Organisation</v>
      </c>
      <c r="I590" t="str">
        <v>ABV - Association of Good with Life</v>
      </c>
      <c r="J590" t="str">
        <v>ACAPS</v>
      </c>
      <c r="K590" t="str">
        <v>Acción y Desarrollo</v>
      </c>
      <c r="L590" t="str">
        <v>ACTED</v>
      </c>
      <c r="M590" t="str">
        <v>Action against Hunger</v>
      </c>
      <c r="N590" t="str">
        <v>ActionAid</v>
      </c>
      <c r="O590" t="str">
        <v>Adventist Development and Relief Agency (ADRA)</v>
      </c>
      <c r="P590" t="str">
        <v>Alas de Colibrí Foundation</v>
      </c>
      <c r="Q590" t="str">
        <v>Alianza por la Solidaridad</v>
      </c>
      <c r="R590" t="str">
        <v>Alianza por Venezuela</v>
      </c>
      <c r="S590" t="str">
        <v>Americares Foundation</v>
      </c>
      <c r="T590" t="str">
        <v>Argentine Commission for Refugees and Migrants (CAREF)</v>
      </c>
      <c r="U590" t="str">
        <v>Asociación Aves</v>
      </c>
      <c r="V590" t="str">
        <v>Asociación de Jubilados y Pensionados Venezolanos en Argentina</v>
      </c>
      <c r="W590" t="str">
        <v>Asociación de Venezolanos en Eloy Alfaro</v>
      </c>
      <c r="X590" t="str">
        <v>Asociación Fundación contra el Hambre Perú</v>
      </c>
      <c r="Y590" t="str">
        <v>Asociación Migrantes Venezolanos</v>
      </c>
      <c r="Z590" t="str">
        <v>Asociación Misioneros de San Carlos Scalabrinianos</v>
      </c>
      <c r="AA590" t="str">
        <v>Asociacion Proteccion Poblacion Vulnerable</v>
      </c>
      <c r="AB590" t="str">
        <v>Asociación Quinta Ola</v>
      </c>
      <c r="AC590" t="str">
        <v>Asociación Salto Ángel</v>
      </c>
      <c r="AD590" t="str">
        <v>Asociación Venezuela en Ecuador AC</v>
      </c>
      <c r="AE590" t="str">
        <v>ASOVENAR</v>
      </c>
      <c r="AF590" t="str">
        <v>Associação Hermanitos</v>
      </c>
      <c r="AG590" t="str">
        <v>AVSI Foundation</v>
      </c>
      <c r="AH590" t="str">
        <v>Bethany Christian Services</v>
      </c>
      <c r="AI590" t="str">
        <v>Blumont</v>
      </c>
      <c r="AJ590" t="str">
        <v>CARE</v>
      </c>
      <c r="AK590" t="str">
        <v>Caritas Brazil</v>
      </c>
      <c r="AL590" t="str">
        <v>Caritas Ecuador</v>
      </c>
      <c r="AM590" t="str">
        <v>Caritas Germany</v>
      </c>
      <c r="AN590" t="str">
        <v>Caritas Manaus</v>
      </c>
      <c r="AO590" t="str">
        <v>Caritas Parana</v>
      </c>
      <c r="AP590" t="str">
        <v>Caritas Peru</v>
      </c>
      <c r="AQ590" t="str">
        <v>Caritas Rio de Janeiro</v>
      </c>
      <c r="AR590" t="str">
        <v>Caritas São Paulo</v>
      </c>
      <c r="AS590" t="str">
        <v>Caritas Switzerland</v>
      </c>
      <c r="AT590" t="str">
        <v>CCEFIRO Association</v>
      </c>
      <c r="AU590" t="str">
        <v>CEDRO</v>
      </c>
      <c r="AV590" t="str">
        <v>Center for Integrated Studies and Programs for Sustainable Development (CIEDS)</v>
      </c>
      <c r="AW590" t="str">
        <v>Center for Migration and Human Rights of the Diocese of Roraima (CMDH)</v>
      </c>
      <c r="AX590" t="str">
        <v>Centro de Atencion Psicosocial (CAPS)</v>
      </c>
      <c r="AY590" t="str">
        <v>CESAL</v>
      </c>
      <c r="AZ590" t="str">
        <v>CESVI-Cooperazione e Sviluppo</v>
      </c>
      <c r="BA590" t="str">
        <v>ChildFund International</v>
      </c>
      <c r="BB590" t="str">
        <v>CHS Alternativo</v>
      </c>
      <c r="BC590" t="str">
        <v>Churún Merú Association</v>
      </c>
      <c r="BD590" t="str">
        <v>Coalición por Venezuela</v>
      </c>
      <c r="BE590" t="str">
        <v>Colonia Foundation of Venezuelans in the Dominican Republic (FUNCOVERD)</v>
      </c>
      <c r="BF590" t="str">
        <v>COLVENZ</v>
      </c>
      <c r="BG590" t="str">
        <v>Compassiva</v>
      </c>
      <c r="BH590" t="str">
        <v>Consejo Interreligioso del Perú - Religiones por la Paz</v>
      </c>
      <c r="BI590" t="str">
        <v>Consorcio ONG OCIPI Y Capellanía Nacional OFICA</v>
      </c>
      <c r="BJ590" t="str">
        <v>COOPI - International Cooperation Foundation</v>
      </c>
      <c r="BK590" t="str">
        <v>Corporación Colectivo Sin Fronteras</v>
      </c>
      <c r="BL590" t="str">
        <v>CRISFE Foundation</v>
      </c>
      <c r="BM590" t="str">
        <v>Cuso International</v>
      </c>
      <c r="BN590" t="str">
        <v>Danielle’s Children Fund (DCF)</v>
      </c>
      <c r="BO590" t="str">
        <v>Danish Refugee Council (DRC)</v>
      </c>
      <c r="BP590" t="str">
        <v>Development Support Association - APOYAR</v>
      </c>
      <c r="BQ590" t="str">
        <v>Diakonie Katastrophenhilfe</v>
      </c>
      <c r="BR590" t="str">
        <v>Diálogo Diverso</v>
      </c>
      <c r="BS590" t="str">
        <v>Doctors of the World</v>
      </c>
      <c r="BT590" t="str">
        <v>Dominican Institute for Integrated Development</v>
      </c>
      <c r="BU590" t="str">
        <v>Duendes y Ángeles Vinotinto República Dominicana</v>
      </c>
      <c r="BV590" t="str">
        <v>Encuentros SJS (Servicio Jesuita de la Solidaridad)</v>
      </c>
      <c r="BW590" t="str">
        <v>Ending Violence Against Migrants</v>
      </c>
      <c r="BX590" t="str">
        <v>Equidad Foundation</v>
      </c>
      <c r="BY590" t="str">
        <v>Equilibrium CenDE</v>
      </c>
      <c r="BZ590" t="str">
        <v>Facultad de Psicología - Universidad de la República (UDELAR)</v>
      </c>
      <c r="CA590" t="str">
        <v>First International Emergency and Solidarités International</v>
      </c>
      <c r="CB590" t="str">
        <v>Fondo Ecuatoriano Populorum Progressio</v>
      </c>
      <c r="CC590" t="str">
        <v>Foro Salud Callao</v>
      </c>
      <c r="CD590" t="str">
        <v>Foundation for the Integration and Development of Latin America (FIDAL)</v>
      </c>
      <c r="CE590" t="str">
        <v>Foundation of the Americas (FUDELA)</v>
      </c>
      <c r="CF590" t="str">
        <v>Fraternity Without Borders</v>
      </c>
      <c r="CG590" t="str">
        <v>Fundación Brisas del Norte</v>
      </c>
      <c r="CH590" t="str">
        <v>Fundación Colombovenezolana Nueva Ilusión</v>
      </c>
      <c r="CI590" t="str">
        <v>Fundación Nakama's</v>
      </c>
      <c r="CJ590" t="str">
        <v>Fundación RadaBer</v>
      </c>
      <c r="CK590" t="str">
        <v>Fundación Scalabrini Bolivia</v>
      </c>
      <c r="CL590" t="str">
        <v>Fundacion Social Vivan los Niños</v>
      </c>
      <c r="CM590" t="str">
        <v>FUNVEAC</v>
      </c>
      <c r="CN590" t="str">
        <v>German Development Cooperation Agency GIZ</v>
      </c>
      <c r="CO590" t="str">
        <v>Globalizate Radio</v>
      </c>
      <c r="CP590" t="str">
        <v>GOAL</v>
      </c>
      <c r="CQ590" t="str">
        <v>Halü Bienestar Humano Foundation (HALU)</v>
      </c>
      <c r="CR590" t="str">
        <v>Heartland Alliance International (HAI)</v>
      </c>
      <c r="CS590" t="str">
        <v>HELVETAS Swiss Intercooperation</v>
      </c>
      <c r="CT590" t="str">
        <v>HIAS</v>
      </c>
      <c r="CU590" t="str">
        <v>Human Rights Defence Curaçao</v>
      </c>
      <c r="CV590" t="str">
        <v>Humanity &amp; Inclusion</v>
      </c>
      <c r="CW590" t="str">
        <v>Humans Analytic</v>
      </c>
      <c r="CX590" t="str">
        <v>Idas y Vueltas Association</v>
      </c>
      <c r="CY590" t="str">
        <v>iMMAP</v>
      </c>
      <c r="CZ590" t="str">
        <v>IMPACT Initiatives (REACH)</v>
      </c>
      <c r="DA590" t="str">
        <v>Inmigrante Feliz Association</v>
      </c>
      <c r="DB590" t="str">
        <v>Institute for Migration and Human Rights (IMDH)</v>
      </c>
      <c r="DC590" t="str">
        <v>Institute of Natural and Cultural Heritage (IPANC)</v>
      </c>
      <c r="DD590" t="str">
        <v>International Committee for the Development of People (CISP)</v>
      </c>
      <c r="DE590" t="str">
        <v>International Federation of the Red Cross (IFRC)</v>
      </c>
      <c r="DF590" t="str">
        <v>International Labour Organization (ILO)</v>
      </c>
      <c r="DG590" t="str">
        <v>International Medical Corps</v>
      </c>
      <c r="DH590" t="str">
        <v>International Organization for Migration (IOM)</v>
      </c>
      <c r="DI590" t="str">
        <v>International Rescue Committee (IRC)</v>
      </c>
      <c r="DJ590" t="str">
        <v>INTERSOS</v>
      </c>
      <c r="DK590" t="str">
        <v>Jesuit Migrant Service (JMS)</v>
      </c>
      <c r="DL590" t="str">
        <v>Jesuit Refugee Service (JRS)</v>
      </c>
      <c r="DM590" t="str">
        <v>Jesuit Service for Migrants and Refugees (JSMR)</v>
      </c>
      <c r="DN590" t="str">
        <v>Joint United Nations Programme on HIV/AIDS (UNAIDS)</v>
      </c>
      <c r="DO590" t="str">
        <v>Kimirina Coorporation</v>
      </c>
      <c r="DP590" t="str">
        <v>La Casita Hispanic Cultural Centre</v>
      </c>
      <c r="DQ590" t="str">
        <v>Latin American Network of Non-Governmental Organizations of Persons with Disabilities and their Families (RIADIS)</v>
      </c>
      <c r="DR590" t="str">
        <v>LGBT+ Movement Brazil</v>
      </c>
      <c r="DS590" t="str">
        <v>Living Water Community (LWC)</v>
      </c>
      <c r="DT590" t="str">
        <v>LLANOVENCOL</v>
      </c>
      <c r="DU590" t="str">
        <v>Lutheran World Federation</v>
      </c>
      <c r="DV590" t="str">
        <v>Lutheran World Relief</v>
      </c>
      <c r="DW590" t="str">
        <v>Malteser International</v>
      </c>
      <c r="DX590" t="str">
        <v>Mana Institute</v>
      </c>
      <c r="DY590" t="str">
        <v>Manos Veneguayas Association</v>
      </c>
      <c r="DZ590" t="str">
        <v>Más Igualdad Perú</v>
      </c>
      <c r="EA590" t="str">
        <v>MedGlobal</v>
      </c>
      <c r="EB590" t="str">
        <v>Medical Teams International</v>
      </c>
      <c r="EC590" t="str">
        <v>Mercy Corps</v>
      </c>
      <c r="ED590" t="str">
        <v>Migrant Service Center (CAM)</v>
      </c>
      <c r="EE590" t="str">
        <v>Migrants, Refugees and Argentine Social Entrepreneurs (MIRARES)</v>
      </c>
      <c r="EF590" t="str">
        <v>Mision Scalabriniana - Ecuador</v>
      </c>
      <c r="EG590" t="str">
        <v>Missão Paz</v>
      </c>
      <c r="EH590" t="str">
        <v>Museu A CASA</v>
      </c>
      <c r="EI590" t="str">
        <v>Norwegian Refugee Council (NRC)</v>
      </c>
      <c r="EJ590" t="str">
        <v>ONG Migrantes por el Maule</v>
      </c>
      <c r="EK590" t="str">
        <v>ONG Preemptive Love Coalition Colombia</v>
      </c>
      <c r="EL590" t="str">
        <v>Organización Transfomando Vidas</v>
      </c>
      <c r="EM590" t="str">
        <v>Organization of Ibero-American States for Education, Science and Culture (OEI)</v>
      </c>
      <c r="EN590" t="str">
        <v>OXFAM</v>
      </c>
      <c r="EO590" t="str">
        <v>Panamerican Development Foundation</v>
      </c>
      <c r="EP590" t="str">
        <v>Panamerican Health Organization/World Health Organization (PAHO/WHO)</v>
      </c>
      <c r="EQ590" t="str">
        <v>Pastoral of Human Mobility - Peruvian Episcopal Conference</v>
      </c>
      <c r="ER590" t="str">
        <v>Pastoral Service for Migrants National</v>
      </c>
      <c r="ES590" t="str">
        <v>Permanent Human Rights defense Committee (CDH)</v>
      </c>
      <c r="ET590" t="str">
        <v>Pirilampos Institute - Group of visits and voluntary actions in Roraima</v>
      </c>
      <c r="EU590" t="str">
        <v>Plan International</v>
      </c>
      <c r="EV590" t="str">
        <v>Population Program, Faculty of Social Sciences, University of the Republic</v>
      </c>
      <c r="EW590" t="str">
        <v>Profamilia Association</v>
      </c>
      <c r="EX590" t="str">
        <v>Red con Migrantes y Refugiados</v>
      </c>
      <c r="EY590" t="str">
        <v>Red Cross Colombia</v>
      </c>
      <c r="EZ590" t="str">
        <v>Red Cross Ecuador</v>
      </c>
      <c r="FA590" t="str">
        <v>Red Cross Peru</v>
      </c>
      <c r="FB590" t="str">
        <v>Red de Investigaciones en Derechos Humanos - CONICET (Consejo Nacional de Investigaciones Científicas y Técnicas)</v>
      </c>
      <c r="FC590" t="str">
        <v>RET International</v>
      </c>
      <c r="FD590" t="str">
        <v>Salú pa Tur Foundation</v>
      </c>
      <c r="FE590" t="str">
        <v>Salvation Army</v>
      </c>
      <c r="FF590" t="str">
        <v>Samaritan's Purse</v>
      </c>
      <c r="FG590" t="str">
        <v>Save the Children International (SCI)</v>
      </c>
      <c r="FH590" t="str">
        <v>Scalabrini Foundation Chile</v>
      </c>
      <c r="FI590" t="str">
        <v>Sección Peruana de Amnistía Internacional</v>
      </c>
      <c r="FJ590" t="str">
        <v>Serviço Pastoral dos Migrantes do Nordeste</v>
      </c>
      <c r="FK590" t="str">
        <v>Sesame Workshop</v>
      </c>
      <c r="FL590" t="str">
        <v>Si, Da Vida</v>
      </c>
      <c r="FM590" t="str">
        <v>Solidarity and Action Asociation</v>
      </c>
      <c r="FN590" t="str">
        <v>SOS Children's Villages</v>
      </c>
      <c r="FO590" t="str">
        <v>Tarabita Foundation</v>
      </c>
      <c r="FP590" t="str">
        <v>Tearfund</v>
      </c>
      <c r="FQ590" t="str">
        <v>TECHO</v>
      </c>
      <c r="FR590" t="str">
        <v>Terranueva Foundation</v>
      </c>
      <c r="FS590" t="str">
        <v>Terre des Hommes Suisse</v>
      </c>
      <c r="FT590" t="str">
        <v>The Israel Forum for International Humanitarian Aid (IsraAID)</v>
      </c>
      <c r="FU590" t="str">
        <v>Unión Venezolana en Perú</v>
      </c>
      <c r="FV590" t="str">
        <v>United Nations Children's Fund (UNICEF)</v>
      </c>
      <c r="FW590" t="str">
        <v>United Nations Development Programme (UNDP)</v>
      </c>
      <c r="FX590" t="str">
        <v>United Nations Educational, Scientific and Cultural Organization (UNESCO)</v>
      </c>
      <c r="FY590" t="str">
        <v>United Nations Entity for Gender Equality and the Empowerment of Women (UNWOMEN)</v>
      </c>
      <c r="FZ590" t="str">
        <v>United Nations Food and Agricultural Organization (FAO)</v>
      </c>
      <c r="GA590" t="str">
        <v>United Nations High Commissioner for Refugees (UNHCR)</v>
      </c>
      <c r="GB590" t="str">
        <v>United Nations Office of the High Commissioner for Human Rights (OHCHR)</v>
      </c>
      <c r="GC590" t="str">
        <v>United Nations Office on Drugs and Crime (UNODC)</v>
      </c>
      <c r="GD590" t="str">
        <v>United Nations Population Fund (UNFPA)</v>
      </c>
      <c r="GE590" t="str">
        <v>United Nations Programme for Human Settlements (UN Habitat)</v>
      </c>
      <c r="GF590" t="str">
        <v>Vale da Benção Educational and Charitable Association (AEBVB)</v>
      </c>
      <c r="GG590" t="str">
        <v>VenAruba Solidaria</v>
      </c>
      <c r="GH590" t="str">
        <v>Venex Curacao Foundation</v>
      </c>
      <c r="GI590" t="str">
        <v>Venezolanos en Barranquilla</v>
      </c>
      <c r="GJ590" t="str">
        <v>Venezolanos en San Cristóbal</v>
      </c>
      <c r="GK590" t="str">
        <v>Venezuelan Emigrant Foundation (FEV)</v>
      </c>
      <c r="GL590" t="str">
        <v>Vicaría de Pastoral Social Caritas</v>
      </c>
      <c r="GM590" t="str">
        <v>Voices GY</v>
      </c>
      <c r="GN590" t="str">
        <v>We World GVC</v>
      </c>
      <c r="GO590" t="str">
        <v>World Council of Credit Unions</v>
      </c>
      <c r="GP590" t="str">
        <v>World Food Programme (WFP)</v>
      </c>
      <c r="GQ590" t="str">
        <v>World Vision</v>
      </c>
      <c r="GR590" t="str">
        <v>ZOA</v>
      </c>
    </row>
    <row r="591" spans="8:200" x14ac:dyDescent="0.3">
      <c r="H591" t="str" cm="1">
        <f t="array" ref="H591:GR591">TRANSPOSE(_xlfn._xlws.SORT(_xlfn._xlws.FILTER(Table3[Name],ISNUMBER(SEARCH(' Activity Sheet'!D645,Table3[Name])),"Not found"),,1))</f>
        <v>.New Organisation</v>
      </c>
      <c r="I591" t="str">
        <v>ABV - Association of Good with Life</v>
      </c>
      <c r="J591" t="str">
        <v>ACAPS</v>
      </c>
      <c r="K591" t="str">
        <v>Acción y Desarrollo</v>
      </c>
      <c r="L591" t="str">
        <v>ACTED</v>
      </c>
      <c r="M591" t="str">
        <v>Action against Hunger</v>
      </c>
      <c r="N591" t="str">
        <v>ActionAid</v>
      </c>
      <c r="O591" t="str">
        <v>Adventist Development and Relief Agency (ADRA)</v>
      </c>
      <c r="P591" t="str">
        <v>Alas de Colibrí Foundation</v>
      </c>
      <c r="Q591" t="str">
        <v>Alianza por la Solidaridad</v>
      </c>
      <c r="R591" t="str">
        <v>Alianza por Venezuela</v>
      </c>
      <c r="S591" t="str">
        <v>Americares Foundation</v>
      </c>
      <c r="T591" t="str">
        <v>Argentine Commission for Refugees and Migrants (CAREF)</v>
      </c>
      <c r="U591" t="str">
        <v>Asociación Aves</v>
      </c>
      <c r="V591" t="str">
        <v>Asociación de Jubilados y Pensionados Venezolanos en Argentina</v>
      </c>
      <c r="W591" t="str">
        <v>Asociación de Venezolanos en Eloy Alfaro</v>
      </c>
      <c r="X591" t="str">
        <v>Asociación Fundación contra el Hambre Perú</v>
      </c>
      <c r="Y591" t="str">
        <v>Asociación Migrantes Venezolanos</v>
      </c>
      <c r="Z591" t="str">
        <v>Asociación Misioneros de San Carlos Scalabrinianos</v>
      </c>
      <c r="AA591" t="str">
        <v>Asociacion Proteccion Poblacion Vulnerable</v>
      </c>
      <c r="AB591" t="str">
        <v>Asociación Quinta Ola</v>
      </c>
      <c r="AC591" t="str">
        <v>Asociación Salto Ángel</v>
      </c>
      <c r="AD591" t="str">
        <v>Asociación Venezuela en Ecuador AC</v>
      </c>
      <c r="AE591" t="str">
        <v>ASOVENAR</v>
      </c>
      <c r="AF591" t="str">
        <v>Associação Hermanitos</v>
      </c>
      <c r="AG591" t="str">
        <v>AVSI Foundation</v>
      </c>
      <c r="AH591" t="str">
        <v>Bethany Christian Services</v>
      </c>
      <c r="AI591" t="str">
        <v>Blumont</v>
      </c>
      <c r="AJ591" t="str">
        <v>CARE</v>
      </c>
      <c r="AK591" t="str">
        <v>Caritas Brazil</v>
      </c>
      <c r="AL591" t="str">
        <v>Caritas Ecuador</v>
      </c>
      <c r="AM591" t="str">
        <v>Caritas Germany</v>
      </c>
      <c r="AN591" t="str">
        <v>Caritas Manaus</v>
      </c>
      <c r="AO591" t="str">
        <v>Caritas Parana</v>
      </c>
      <c r="AP591" t="str">
        <v>Caritas Peru</v>
      </c>
      <c r="AQ591" t="str">
        <v>Caritas Rio de Janeiro</v>
      </c>
      <c r="AR591" t="str">
        <v>Caritas São Paulo</v>
      </c>
      <c r="AS591" t="str">
        <v>Caritas Switzerland</v>
      </c>
      <c r="AT591" t="str">
        <v>CCEFIRO Association</v>
      </c>
      <c r="AU591" t="str">
        <v>CEDRO</v>
      </c>
      <c r="AV591" t="str">
        <v>Center for Integrated Studies and Programs for Sustainable Development (CIEDS)</v>
      </c>
      <c r="AW591" t="str">
        <v>Center for Migration and Human Rights of the Diocese of Roraima (CMDH)</v>
      </c>
      <c r="AX591" t="str">
        <v>Centro de Atencion Psicosocial (CAPS)</v>
      </c>
      <c r="AY591" t="str">
        <v>CESAL</v>
      </c>
      <c r="AZ591" t="str">
        <v>CESVI-Cooperazione e Sviluppo</v>
      </c>
      <c r="BA591" t="str">
        <v>ChildFund International</v>
      </c>
      <c r="BB591" t="str">
        <v>CHS Alternativo</v>
      </c>
      <c r="BC591" t="str">
        <v>Churún Merú Association</v>
      </c>
      <c r="BD591" t="str">
        <v>Coalición por Venezuela</v>
      </c>
      <c r="BE591" t="str">
        <v>Colonia Foundation of Venezuelans in the Dominican Republic (FUNCOVERD)</v>
      </c>
      <c r="BF591" t="str">
        <v>COLVENZ</v>
      </c>
      <c r="BG591" t="str">
        <v>Compassiva</v>
      </c>
      <c r="BH591" t="str">
        <v>Consejo Interreligioso del Perú - Religiones por la Paz</v>
      </c>
      <c r="BI591" t="str">
        <v>Consorcio ONG OCIPI Y Capellanía Nacional OFICA</v>
      </c>
      <c r="BJ591" t="str">
        <v>COOPI - International Cooperation Foundation</v>
      </c>
      <c r="BK591" t="str">
        <v>Corporación Colectivo Sin Fronteras</v>
      </c>
      <c r="BL591" t="str">
        <v>CRISFE Foundation</v>
      </c>
      <c r="BM591" t="str">
        <v>Cuso International</v>
      </c>
      <c r="BN591" t="str">
        <v>Danielle’s Children Fund (DCF)</v>
      </c>
      <c r="BO591" t="str">
        <v>Danish Refugee Council (DRC)</v>
      </c>
      <c r="BP591" t="str">
        <v>Development Support Association - APOYAR</v>
      </c>
      <c r="BQ591" t="str">
        <v>Diakonie Katastrophenhilfe</v>
      </c>
      <c r="BR591" t="str">
        <v>Diálogo Diverso</v>
      </c>
      <c r="BS591" t="str">
        <v>Doctors of the World</v>
      </c>
      <c r="BT591" t="str">
        <v>Dominican Institute for Integrated Development</v>
      </c>
      <c r="BU591" t="str">
        <v>Duendes y Ángeles Vinotinto República Dominicana</v>
      </c>
      <c r="BV591" t="str">
        <v>Encuentros SJS (Servicio Jesuita de la Solidaridad)</v>
      </c>
      <c r="BW591" t="str">
        <v>Ending Violence Against Migrants</v>
      </c>
      <c r="BX591" t="str">
        <v>Equidad Foundation</v>
      </c>
      <c r="BY591" t="str">
        <v>Equilibrium CenDE</v>
      </c>
      <c r="BZ591" t="str">
        <v>Facultad de Psicología - Universidad de la República (UDELAR)</v>
      </c>
      <c r="CA591" t="str">
        <v>First International Emergency and Solidarités International</v>
      </c>
      <c r="CB591" t="str">
        <v>Fondo Ecuatoriano Populorum Progressio</v>
      </c>
      <c r="CC591" t="str">
        <v>Foro Salud Callao</v>
      </c>
      <c r="CD591" t="str">
        <v>Foundation for the Integration and Development of Latin America (FIDAL)</v>
      </c>
      <c r="CE591" t="str">
        <v>Foundation of the Americas (FUDELA)</v>
      </c>
      <c r="CF591" t="str">
        <v>Fraternity Without Borders</v>
      </c>
      <c r="CG591" t="str">
        <v>Fundación Brisas del Norte</v>
      </c>
      <c r="CH591" t="str">
        <v>Fundación Colombovenezolana Nueva Ilusión</v>
      </c>
      <c r="CI591" t="str">
        <v>Fundación Nakama's</v>
      </c>
      <c r="CJ591" t="str">
        <v>Fundación RadaBer</v>
      </c>
      <c r="CK591" t="str">
        <v>Fundación Scalabrini Bolivia</v>
      </c>
      <c r="CL591" t="str">
        <v>Fundacion Social Vivan los Niños</v>
      </c>
      <c r="CM591" t="str">
        <v>FUNVEAC</v>
      </c>
      <c r="CN591" t="str">
        <v>German Development Cooperation Agency GIZ</v>
      </c>
      <c r="CO591" t="str">
        <v>Globalizate Radio</v>
      </c>
      <c r="CP591" t="str">
        <v>GOAL</v>
      </c>
      <c r="CQ591" t="str">
        <v>Halü Bienestar Humano Foundation (HALU)</v>
      </c>
      <c r="CR591" t="str">
        <v>Heartland Alliance International (HAI)</v>
      </c>
      <c r="CS591" t="str">
        <v>HELVETAS Swiss Intercooperation</v>
      </c>
      <c r="CT591" t="str">
        <v>HIAS</v>
      </c>
      <c r="CU591" t="str">
        <v>Human Rights Defence Curaçao</v>
      </c>
      <c r="CV591" t="str">
        <v>Humanity &amp; Inclusion</v>
      </c>
      <c r="CW591" t="str">
        <v>Humans Analytic</v>
      </c>
      <c r="CX591" t="str">
        <v>Idas y Vueltas Association</v>
      </c>
      <c r="CY591" t="str">
        <v>iMMAP</v>
      </c>
      <c r="CZ591" t="str">
        <v>IMPACT Initiatives (REACH)</v>
      </c>
      <c r="DA591" t="str">
        <v>Inmigrante Feliz Association</v>
      </c>
      <c r="DB591" t="str">
        <v>Institute for Migration and Human Rights (IMDH)</v>
      </c>
      <c r="DC591" t="str">
        <v>Institute of Natural and Cultural Heritage (IPANC)</v>
      </c>
      <c r="DD591" t="str">
        <v>International Committee for the Development of People (CISP)</v>
      </c>
      <c r="DE591" t="str">
        <v>International Federation of the Red Cross (IFRC)</v>
      </c>
      <c r="DF591" t="str">
        <v>International Labour Organization (ILO)</v>
      </c>
      <c r="DG591" t="str">
        <v>International Medical Corps</v>
      </c>
      <c r="DH591" t="str">
        <v>International Organization for Migration (IOM)</v>
      </c>
      <c r="DI591" t="str">
        <v>International Rescue Committee (IRC)</v>
      </c>
      <c r="DJ591" t="str">
        <v>INTERSOS</v>
      </c>
      <c r="DK591" t="str">
        <v>Jesuit Migrant Service (JMS)</v>
      </c>
      <c r="DL591" t="str">
        <v>Jesuit Refugee Service (JRS)</v>
      </c>
      <c r="DM591" t="str">
        <v>Jesuit Service for Migrants and Refugees (JSMR)</v>
      </c>
      <c r="DN591" t="str">
        <v>Joint United Nations Programme on HIV/AIDS (UNAIDS)</v>
      </c>
      <c r="DO591" t="str">
        <v>Kimirina Coorporation</v>
      </c>
      <c r="DP591" t="str">
        <v>La Casita Hispanic Cultural Centre</v>
      </c>
      <c r="DQ591" t="str">
        <v>Latin American Network of Non-Governmental Organizations of Persons with Disabilities and their Families (RIADIS)</v>
      </c>
      <c r="DR591" t="str">
        <v>LGBT+ Movement Brazil</v>
      </c>
      <c r="DS591" t="str">
        <v>Living Water Community (LWC)</v>
      </c>
      <c r="DT591" t="str">
        <v>LLANOVENCOL</v>
      </c>
      <c r="DU591" t="str">
        <v>Lutheran World Federation</v>
      </c>
      <c r="DV591" t="str">
        <v>Lutheran World Relief</v>
      </c>
      <c r="DW591" t="str">
        <v>Malteser International</v>
      </c>
      <c r="DX591" t="str">
        <v>Mana Institute</v>
      </c>
      <c r="DY591" t="str">
        <v>Manos Veneguayas Association</v>
      </c>
      <c r="DZ591" t="str">
        <v>Más Igualdad Perú</v>
      </c>
      <c r="EA591" t="str">
        <v>MedGlobal</v>
      </c>
      <c r="EB591" t="str">
        <v>Medical Teams International</v>
      </c>
      <c r="EC591" t="str">
        <v>Mercy Corps</v>
      </c>
      <c r="ED591" t="str">
        <v>Migrant Service Center (CAM)</v>
      </c>
      <c r="EE591" t="str">
        <v>Migrants, Refugees and Argentine Social Entrepreneurs (MIRARES)</v>
      </c>
      <c r="EF591" t="str">
        <v>Mision Scalabriniana - Ecuador</v>
      </c>
      <c r="EG591" t="str">
        <v>Missão Paz</v>
      </c>
      <c r="EH591" t="str">
        <v>Museu A CASA</v>
      </c>
      <c r="EI591" t="str">
        <v>Norwegian Refugee Council (NRC)</v>
      </c>
      <c r="EJ591" t="str">
        <v>ONG Migrantes por el Maule</v>
      </c>
      <c r="EK591" t="str">
        <v>ONG Preemptive Love Coalition Colombia</v>
      </c>
      <c r="EL591" t="str">
        <v>Organización Transfomando Vidas</v>
      </c>
      <c r="EM591" t="str">
        <v>Organization of Ibero-American States for Education, Science and Culture (OEI)</v>
      </c>
      <c r="EN591" t="str">
        <v>OXFAM</v>
      </c>
      <c r="EO591" t="str">
        <v>Panamerican Development Foundation</v>
      </c>
      <c r="EP591" t="str">
        <v>Panamerican Health Organization/World Health Organization (PAHO/WHO)</v>
      </c>
      <c r="EQ591" t="str">
        <v>Pastoral of Human Mobility - Peruvian Episcopal Conference</v>
      </c>
      <c r="ER591" t="str">
        <v>Pastoral Service for Migrants National</v>
      </c>
      <c r="ES591" t="str">
        <v>Permanent Human Rights defense Committee (CDH)</v>
      </c>
      <c r="ET591" t="str">
        <v>Pirilampos Institute - Group of visits and voluntary actions in Roraima</v>
      </c>
      <c r="EU591" t="str">
        <v>Plan International</v>
      </c>
      <c r="EV591" t="str">
        <v>Population Program, Faculty of Social Sciences, University of the Republic</v>
      </c>
      <c r="EW591" t="str">
        <v>Profamilia Association</v>
      </c>
      <c r="EX591" t="str">
        <v>Red con Migrantes y Refugiados</v>
      </c>
      <c r="EY591" t="str">
        <v>Red Cross Colombia</v>
      </c>
      <c r="EZ591" t="str">
        <v>Red Cross Ecuador</v>
      </c>
      <c r="FA591" t="str">
        <v>Red Cross Peru</v>
      </c>
      <c r="FB591" t="str">
        <v>Red de Investigaciones en Derechos Humanos - CONICET (Consejo Nacional de Investigaciones Científicas y Técnicas)</v>
      </c>
      <c r="FC591" t="str">
        <v>RET International</v>
      </c>
      <c r="FD591" t="str">
        <v>Salú pa Tur Foundation</v>
      </c>
      <c r="FE591" t="str">
        <v>Salvation Army</v>
      </c>
      <c r="FF591" t="str">
        <v>Samaritan's Purse</v>
      </c>
      <c r="FG591" t="str">
        <v>Save the Children International (SCI)</v>
      </c>
      <c r="FH591" t="str">
        <v>Scalabrini Foundation Chile</v>
      </c>
      <c r="FI591" t="str">
        <v>Sección Peruana de Amnistía Internacional</v>
      </c>
      <c r="FJ591" t="str">
        <v>Serviço Pastoral dos Migrantes do Nordeste</v>
      </c>
      <c r="FK591" t="str">
        <v>Sesame Workshop</v>
      </c>
      <c r="FL591" t="str">
        <v>Si, Da Vida</v>
      </c>
      <c r="FM591" t="str">
        <v>Solidarity and Action Asociation</v>
      </c>
      <c r="FN591" t="str">
        <v>SOS Children's Villages</v>
      </c>
      <c r="FO591" t="str">
        <v>Tarabita Foundation</v>
      </c>
      <c r="FP591" t="str">
        <v>Tearfund</v>
      </c>
      <c r="FQ591" t="str">
        <v>TECHO</v>
      </c>
      <c r="FR591" t="str">
        <v>Terranueva Foundation</v>
      </c>
      <c r="FS591" t="str">
        <v>Terre des Hommes Suisse</v>
      </c>
      <c r="FT591" t="str">
        <v>The Israel Forum for International Humanitarian Aid (IsraAID)</v>
      </c>
      <c r="FU591" t="str">
        <v>Unión Venezolana en Perú</v>
      </c>
      <c r="FV591" t="str">
        <v>United Nations Children's Fund (UNICEF)</v>
      </c>
      <c r="FW591" t="str">
        <v>United Nations Development Programme (UNDP)</v>
      </c>
      <c r="FX591" t="str">
        <v>United Nations Educational, Scientific and Cultural Organization (UNESCO)</v>
      </c>
      <c r="FY591" t="str">
        <v>United Nations Entity for Gender Equality and the Empowerment of Women (UNWOMEN)</v>
      </c>
      <c r="FZ591" t="str">
        <v>United Nations Food and Agricultural Organization (FAO)</v>
      </c>
      <c r="GA591" t="str">
        <v>United Nations High Commissioner for Refugees (UNHCR)</v>
      </c>
      <c r="GB591" t="str">
        <v>United Nations Office of the High Commissioner for Human Rights (OHCHR)</v>
      </c>
      <c r="GC591" t="str">
        <v>United Nations Office on Drugs and Crime (UNODC)</v>
      </c>
      <c r="GD591" t="str">
        <v>United Nations Population Fund (UNFPA)</v>
      </c>
      <c r="GE591" t="str">
        <v>United Nations Programme for Human Settlements (UN Habitat)</v>
      </c>
      <c r="GF591" t="str">
        <v>Vale da Benção Educational and Charitable Association (AEBVB)</v>
      </c>
      <c r="GG591" t="str">
        <v>VenAruba Solidaria</v>
      </c>
      <c r="GH591" t="str">
        <v>Venex Curacao Foundation</v>
      </c>
      <c r="GI591" t="str">
        <v>Venezolanos en Barranquilla</v>
      </c>
      <c r="GJ591" t="str">
        <v>Venezolanos en San Cristóbal</v>
      </c>
      <c r="GK591" t="str">
        <v>Venezuelan Emigrant Foundation (FEV)</v>
      </c>
      <c r="GL591" t="str">
        <v>Vicaría de Pastoral Social Caritas</v>
      </c>
      <c r="GM591" t="str">
        <v>Voices GY</v>
      </c>
      <c r="GN591" t="str">
        <v>We World GVC</v>
      </c>
      <c r="GO591" t="str">
        <v>World Council of Credit Unions</v>
      </c>
      <c r="GP591" t="str">
        <v>World Food Programme (WFP)</v>
      </c>
      <c r="GQ591" t="str">
        <v>World Vision</v>
      </c>
      <c r="GR591" t="str">
        <v>ZOA</v>
      </c>
    </row>
    <row r="592" spans="8:200" x14ac:dyDescent="0.3">
      <c r="H592" t="str" cm="1">
        <f t="array" ref="H592:GR592">TRANSPOSE(_xlfn._xlws.SORT(_xlfn._xlws.FILTER(Table3[Name],ISNUMBER(SEARCH(' Activity Sheet'!D646,Table3[Name])),"Not found"),,1))</f>
        <v>.New Organisation</v>
      </c>
      <c r="I592" t="str">
        <v>ABV - Association of Good with Life</v>
      </c>
      <c r="J592" t="str">
        <v>ACAPS</v>
      </c>
      <c r="K592" t="str">
        <v>Acción y Desarrollo</v>
      </c>
      <c r="L592" t="str">
        <v>ACTED</v>
      </c>
      <c r="M592" t="str">
        <v>Action against Hunger</v>
      </c>
      <c r="N592" t="str">
        <v>ActionAid</v>
      </c>
      <c r="O592" t="str">
        <v>Adventist Development and Relief Agency (ADRA)</v>
      </c>
      <c r="P592" t="str">
        <v>Alas de Colibrí Foundation</v>
      </c>
      <c r="Q592" t="str">
        <v>Alianza por la Solidaridad</v>
      </c>
      <c r="R592" t="str">
        <v>Alianza por Venezuela</v>
      </c>
      <c r="S592" t="str">
        <v>Americares Foundation</v>
      </c>
      <c r="T592" t="str">
        <v>Argentine Commission for Refugees and Migrants (CAREF)</v>
      </c>
      <c r="U592" t="str">
        <v>Asociación Aves</v>
      </c>
      <c r="V592" t="str">
        <v>Asociación de Jubilados y Pensionados Venezolanos en Argentina</v>
      </c>
      <c r="W592" t="str">
        <v>Asociación de Venezolanos en Eloy Alfaro</v>
      </c>
      <c r="X592" t="str">
        <v>Asociación Fundación contra el Hambre Perú</v>
      </c>
      <c r="Y592" t="str">
        <v>Asociación Migrantes Venezolanos</v>
      </c>
      <c r="Z592" t="str">
        <v>Asociación Misioneros de San Carlos Scalabrinianos</v>
      </c>
      <c r="AA592" t="str">
        <v>Asociacion Proteccion Poblacion Vulnerable</v>
      </c>
      <c r="AB592" t="str">
        <v>Asociación Quinta Ola</v>
      </c>
      <c r="AC592" t="str">
        <v>Asociación Salto Ángel</v>
      </c>
      <c r="AD592" t="str">
        <v>Asociación Venezuela en Ecuador AC</v>
      </c>
      <c r="AE592" t="str">
        <v>ASOVENAR</v>
      </c>
      <c r="AF592" t="str">
        <v>Associação Hermanitos</v>
      </c>
      <c r="AG592" t="str">
        <v>AVSI Foundation</v>
      </c>
      <c r="AH592" t="str">
        <v>Bethany Christian Services</v>
      </c>
      <c r="AI592" t="str">
        <v>Blumont</v>
      </c>
      <c r="AJ592" t="str">
        <v>CARE</v>
      </c>
      <c r="AK592" t="str">
        <v>Caritas Brazil</v>
      </c>
      <c r="AL592" t="str">
        <v>Caritas Ecuador</v>
      </c>
      <c r="AM592" t="str">
        <v>Caritas Germany</v>
      </c>
      <c r="AN592" t="str">
        <v>Caritas Manaus</v>
      </c>
      <c r="AO592" t="str">
        <v>Caritas Parana</v>
      </c>
      <c r="AP592" t="str">
        <v>Caritas Peru</v>
      </c>
      <c r="AQ592" t="str">
        <v>Caritas Rio de Janeiro</v>
      </c>
      <c r="AR592" t="str">
        <v>Caritas São Paulo</v>
      </c>
      <c r="AS592" t="str">
        <v>Caritas Switzerland</v>
      </c>
      <c r="AT592" t="str">
        <v>CCEFIRO Association</v>
      </c>
      <c r="AU592" t="str">
        <v>CEDRO</v>
      </c>
      <c r="AV592" t="str">
        <v>Center for Integrated Studies and Programs for Sustainable Development (CIEDS)</v>
      </c>
      <c r="AW592" t="str">
        <v>Center for Migration and Human Rights of the Diocese of Roraima (CMDH)</v>
      </c>
      <c r="AX592" t="str">
        <v>Centro de Atencion Psicosocial (CAPS)</v>
      </c>
      <c r="AY592" t="str">
        <v>CESAL</v>
      </c>
      <c r="AZ592" t="str">
        <v>CESVI-Cooperazione e Sviluppo</v>
      </c>
      <c r="BA592" t="str">
        <v>ChildFund International</v>
      </c>
      <c r="BB592" t="str">
        <v>CHS Alternativo</v>
      </c>
      <c r="BC592" t="str">
        <v>Churún Merú Association</v>
      </c>
      <c r="BD592" t="str">
        <v>Coalición por Venezuela</v>
      </c>
      <c r="BE592" t="str">
        <v>Colonia Foundation of Venezuelans in the Dominican Republic (FUNCOVERD)</v>
      </c>
      <c r="BF592" t="str">
        <v>COLVENZ</v>
      </c>
      <c r="BG592" t="str">
        <v>Compassiva</v>
      </c>
      <c r="BH592" t="str">
        <v>Consejo Interreligioso del Perú - Religiones por la Paz</v>
      </c>
      <c r="BI592" t="str">
        <v>Consorcio ONG OCIPI Y Capellanía Nacional OFICA</v>
      </c>
      <c r="BJ592" t="str">
        <v>COOPI - International Cooperation Foundation</v>
      </c>
      <c r="BK592" t="str">
        <v>Corporación Colectivo Sin Fronteras</v>
      </c>
      <c r="BL592" t="str">
        <v>CRISFE Foundation</v>
      </c>
      <c r="BM592" t="str">
        <v>Cuso International</v>
      </c>
      <c r="BN592" t="str">
        <v>Danielle’s Children Fund (DCF)</v>
      </c>
      <c r="BO592" t="str">
        <v>Danish Refugee Council (DRC)</v>
      </c>
      <c r="BP592" t="str">
        <v>Development Support Association - APOYAR</v>
      </c>
      <c r="BQ592" t="str">
        <v>Diakonie Katastrophenhilfe</v>
      </c>
      <c r="BR592" t="str">
        <v>Diálogo Diverso</v>
      </c>
      <c r="BS592" t="str">
        <v>Doctors of the World</v>
      </c>
      <c r="BT592" t="str">
        <v>Dominican Institute for Integrated Development</v>
      </c>
      <c r="BU592" t="str">
        <v>Duendes y Ángeles Vinotinto República Dominicana</v>
      </c>
      <c r="BV592" t="str">
        <v>Encuentros SJS (Servicio Jesuita de la Solidaridad)</v>
      </c>
      <c r="BW592" t="str">
        <v>Ending Violence Against Migrants</v>
      </c>
      <c r="BX592" t="str">
        <v>Equidad Foundation</v>
      </c>
      <c r="BY592" t="str">
        <v>Equilibrium CenDE</v>
      </c>
      <c r="BZ592" t="str">
        <v>Facultad de Psicología - Universidad de la República (UDELAR)</v>
      </c>
      <c r="CA592" t="str">
        <v>First International Emergency and Solidarités International</v>
      </c>
      <c r="CB592" t="str">
        <v>Fondo Ecuatoriano Populorum Progressio</v>
      </c>
      <c r="CC592" t="str">
        <v>Foro Salud Callao</v>
      </c>
      <c r="CD592" t="str">
        <v>Foundation for the Integration and Development of Latin America (FIDAL)</v>
      </c>
      <c r="CE592" t="str">
        <v>Foundation of the Americas (FUDELA)</v>
      </c>
      <c r="CF592" t="str">
        <v>Fraternity Without Borders</v>
      </c>
      <c r="CG592" t="str">
        <v>Fundación Brisas del Norte</v>
      </c>
      <c r="CH592" t="str">
        <v>Fundación Colombovenezolana Nueva Ilusión</v>
      </c>
      <c r="CI592" t="str">
        <v>Fundación Nakama's</v>
      </c>
      <c r="CJ592" t="str">
        <v>Fundación RadaBer</v>
      </c>
      <c r="CK592" t="str">
        <v>Fundación Scalabrini Bolivia</v>
      </c>
      <c r="CL592" t="str">
        <v>Fundacion Social Vivan los Niños</v>
      </c>
      <c r="CM592" t="str">
        <v>FUNVEAC</v>
      </c>
      <c r="CN592" t="str">
        <v>German Development Cooperation Agency GIZ</v>
      </c>
      <c r="CO592" t="str">
        <v>Globalizate Radio</v>
      </c>
      <c r="CP592" t="str">
        <v>GOAL</v>
      </c>
      <c r="CQ592" t="str">
        <v>Halü Bienestar Humano Foundation (HALU)</v>
      </c>
      <c r="CR592" t="str">
        <v>Heartland Alliance International (HAI)</v>
      </c>
      <c r="CS592" t="str">
        <v>HELVETAS Swiss Intercooperation</v>
      </c>
      <c r="CT592" t="str">
        <v>HIAS</v>
      </c>
      <c r="CU592" t="str">
        <v>Human Rights Defence Curaçao</v>
      </c>
      <c r="CV592" t="str">
        <v>Humanity &amp; Inclusion</v>
      </c>
      <c r="CW592" t="str">
        <v>Humans Analytic</v>
      </c>
      <c r="CX592" t="str">
        <v>Idas y Vueltas Association</v>
      </c>
      <c r="CY592" t="str">
        <v>iMMAP</v>
      </c>
      <c r="CZ592" t="str">
        <v>IMPACT Initiatives (REACH)</v>
      </c>
      <c r="DA592" t="str">
        <v>Inmigrante Feliz Association</v>
      </c>
      <c r="DB592" t="str">
        <v>Institute for Migration and Human Rights (IMDH)</v>
      </c>
      <c r="DC592" t="str">
        <v>Institute of Natural and Cultural Heritage (IPANC)</v>
      </c>
      <c r="DD592" t="str">
        <v>International Committee for the Development of People (CISP)</v>
      </c>
      <c r="DE592" t="str">
        <v>International Federation of the Red Cross (IFRC)</v>
      </c>
      <c r="DF592" t="str">
        <v>International Labour Organization (ILO)</v>
      </c>
      <c r="DG592" t="str">
        <v>International Medical Corps</v>
      </c>
      <c r="DH592" t="str">
        <v>International Organization for Migration (IOM)</v>
      </c>
      <c r="DI592" t="str">
        <v>International Rescue Committee (IRC)</v>
      </c>
      <c r="DJ592" t="str">
        <v>INTERSOS</v>
      </c>
      <c r="DK592" t="str">
        <v>Jesuit Migrant Service (JMS)</v>
      </c>
      <c r="DL592" t="str">
        <v>Jesuit Refugee Service (JRS)</v>
      </c>
      <c r="DM592" t="str">
        <v>Jesuit Service for Migrants and Refugees (JSMR)</v>
      </c>
      <c r="DN592" t="str">
        <v>Joint United Nations Programme on HIV/AIDS (UNAIDS)</v>
      </c>
      <c r="DO592" t="str">
        <v>Kimirina Coorporation</v>
      </c>
      <c r="DP592" t="str">
        <v>La Casita Hispanic Cultural Centre</v>
      </c>
      <c r="DQ592" t="str">
        <v>Latin American Network of Non-Governmental Organizations of Persons with Disabilities and their Families (RIADIS)</v>
      </c>
      <c r="DR592" t="str">
        <v>LGBT+ Movement Brazil</v>
      </c>
      <c r="DS592" t="str">
        <v>Living Water Community (LWC)</v>
      </c>
      <c r="DT592" t="str">
        <v>LLANOVENCOL</v>
      </c>
      <c r="DU592" t="str">
        <v>Lutheran World Federation</v>
      </c>
      <c r="DV592" t="str">
        <v>Lutheran World Relief</v>
      </c>
      <c r="DW592" t="str">
        <v>Malteser International</v>
      </c>
      <c r="DX592" t="str">
        <v>Mana Institute</v>
      </c>
      <c r="DY592" t="str">
        <v>Manos Veneguayas Association</v>
      </c>
      <c r="DZ592" t="str">
        <v>Más Igualdad Perú</v>
      </c>
      <c r="EA592" t="str">
        <v>MedGlobal</v>
      </c>
      <c r="EB592" t="str">
        <v>Medical Teams International</v>
      </c>
      <c r="EC592" t="str">
        <v>Mercy Corps</v>
      </c>
      <c r="ED592" t="str">
        <v>Migrant Service Center (CAM)</v>
      </c>
      <c r="EE592" t="str">
        <v>Migrants, Refugees and Argentine Social Entrepreneurs (MIRARES)</v>
      </c>
      <c r="EF592" t="str">
        <v>Mision Scalabriniana - Ecuador</v>
      </c>
      <c r="EG592" t="str">
        <v>Missão Paz</v>
      </c>
      <c r="EH592" t="str">
        <v>Museu A CASA</v>
      </c>
      <c r="EI592" t="str">
        <v>Norwegian Refugee Council (NRC)</v>
      </c>
      <c r="EJ592" t="str">
        <v>ONG Migrantes por el Maule</v>
      </c>
      <c r="EK592" t="str">
        <v>ONG Preemptive Love Coalition Colombia</v>
      </c>
      <c r="EL592" t="str">
        <v>Organización Transfomando Vidas</v>
      </c>
      <c r="EM592" t="str">
        <v>Organization of Ibero-American States for Education, Science and Culture (OEI)</v>
      </c>
      <c r="EN592" t="str">
        <v>OXFAM</v>
      </c>
      <c r="EO592" t="str">
        <v>Panamerican Development Foundation</v>
      </c>
      <c r="EP592" t="str">
        <v>Panamerican Health Organization/World Health Organization (PAHO/WHO)</v>
      </c>
      <c r="EQ592" t="str">
        <v>Pastoral of Human Mobility - Peruvian Episcopal Conference</v>
      </c>
      <c r="ER592" t="str">
        <v>Pastoral Service for Migrants National</v>
      </c>
      <c r="ES592" t="str">
        <v>Permanent Human Rights defense Committee (CDH)</v>
      </c>
      <c r="ET592" t="str">
        <v>Pirilampos Institute - Group of visits and voluntary actions in Roraima</v>
      </c>
      <c r="EU592" t="str">
        <v>Plan International</v>
      </c>
      <c r="EV592" t="str">
        <v>Population Program, Faculty of Social Sciences, University of the Republic</v>
      </c>
      <c r="EW592" t="str">
        <v>Profamilia Association</v>
      </c>
      <c r="EX592" t="str">
        <v>Red con Migrantes y Refugiados</v>
      </c>
      <c r="EY592" t="str">
        <v>Red Cross Colombia</v>
      </c>
      <c r="EZ592" t="str">
        <v>Red Cross Ecuador</v>
      </c>
      <c r="FA592" t="str">
        <v>Red Cross Peru</v>
      </c>
      <c r="FB592" t="str">
        <v>Red de Investigaciones en Derechos Humanos - CONICET (Consejo Nacional de Investigaciones Científicas y Técnicas)</v>
      </c>
      <c r="FC592" t="str">
        <v>RET International</v>
      </c>
      <c r="FD592" t="str">
        <v>Salú pa Tur Foundation</v>
      </c>
      <c r="FE592" t="str">
        <v>Salvation Army</v>
      </c>
      <c r="FF592" t="str">
        <v>Samaritan's Purse</v>
      </c>
      <c r="FG592" t="str">
        <v>Save the Children International (SCI)</v>
      </c>
      <c r="FH592" t="str">
        <v>Scalabrini Foundation Chile</v>
      </c>
      <c r="FI592" t="str">
        <v>Sección Peruana de Amnistía Internacional</v>
      </c>
      <c r="FJ592" t="str">
        <v>Serviço Pastoral dos Migrantes do Nordeste</v>
      </c>
      <c r="FK592" t="str">
        <v>Sesame Workshop</v>
      </c>
      <c r="FL592" t="str">
        <v>Si, Da Vida</v>
      </c>
      <c r="FM592" t="str">
        <v>Solidarity and Action Asociation</v>
      </c>
      <c r="FN592" t="str">
        <v>SOS Children's Villages</v>
      </c>
      <c r="FO592" t="str">
        <v>Tarabita Foundation</v>
      </c>
      <c r="FP592" t="str">
        <v>Tearfund</v>
      </c>
      <c r="FQ592" t="str">
        <v>TECHO</v>
      </c>
      <c r="FR592" t="str">
        <v>Terranueva Foundation</v>
      </c>
      <c r="FS592" t="str">
        <v>Terre des Hommes Suisse</v>
      </c>
      <c r="FT592" t="str">
        <v>The Israel Forum for International Humanitarian Aid (IsraAID)</v>
      </c>
      <c r="FU592" t="str">
        <v>Unión Venezolana en Perú</v>
      </c>
      <c r="FV592" t="str">
        <v>United Nations Children's Fund (UNICEF)</v>
      </c>
      <c r="FW592" t="str">
        <v>United Nations Development Programme (UNDP)</v>
      </c>
      <c r="FX592" t="str">
        <v>United Nations Educational, Scientific and Cultural Organization (UNESCO)</v>
      </c>
      <c r="FY592" t="str">
        <v>United Nations Entity for Gender Equality and the Empowerment of Women (UNWOMEN)</v>
      </c>
      <c r="FZ592" t="str">
        <v>United Nations Food and Agricultural Organization (FAO)</v>
      </c>
      <c r="GA592" t="str">
        <v>United Nations High Commissioner for Refugees (UNHCR)</v>
      </c>
      <c r="GB592" t="str">
        <v>United Nations Office of the High Commissioner for Human Rights (OHCHR)</v>
      </c>
      <c r="GC592" t="str">
        <v>United Nations Office on Drugs and Crime (UNODC)</v>
      </c>
      <c r="GD592" t="str">
        <v>United Nations Population Fund (UNFPA)</v>
      </c>
      <c r="GE592" t="str">
        <v>United Nations Programme for Human Settlements (UN Habitat)</v>
      </c>
      <c r="GF592" t="str">
        <v>Vale da Benção Educational and Charitable Association (AEBVB)</v>
      </c>
      <c r="GG592" t="str">
        <v>VenAruba Solidaria</v>
      </c>
      <c r="GH592" t="str">
        <v>Venex Curacao Foundation</v>
      </c>
      <c r="GI592" t="str">
        <v>Venezolanos en Barranquilla</v>
      </c>
      <c r="GJ592" t="str">
        <v>Venezolanos en San Cristóbal</v>
      </c>
      <c r="GK592" t="str">
        <v>Venezuelan Emigrant Foundation (FEV)</v>
      </c>
      <c r="GL592" t="str">
        <v>Vicaría de Pastoral Social Caritas</v>
      </c>
      <c r="GM592" t="str">
        <v>Voices GY</v>
      </c>
      <c r="GN592" t="str">
        <v>We World GVC</v>
      </c>
      <c r="GO592" t="str">
        <v>World Council of Credit Unions</v>
      </c>
      <c r="GP592" t="str">
        <v>World Food Programme (WFP)</v>
      </c>
      <c r="GQ592" t="str">
        <v>World Vision</v>
      </c>
      <c r="GR592" t="str">
        <v>ZOA</v>
      </c>
    </row>
    <row r="593" spans="8:200" x14ac:dyDescent="0.3">
      <c r="H593" t="str" cm="1">
        <f t="array" ref="H593:GR593">TRANSPOSE(_xlfn._xlws.SORT(_xlfn._xlws.FILTER(Table3[Name],ISNUMBER(SEARCH(' Activity Sheet'!D647,Table3[Name])),"Not found"),,1))</f>
        <v>.New Organisation</v>
      </c>
      <c r="I593" t="str">
        <v>ABV - Association of Good with Life</v>
      </c>
      <c r="J593" t="str">
        <v>ACAPS</v>
      </c>
      <c r="K593" t="str">
        <v>Acción y Desarrollo</v>
      </c>
      <c r="L593" t="str">
        <v>ACTED</v>
      </c>
      <c r="M593" t="str">
        <v>Action against Hunger</v>
      </c>
      <c r="N593" t="str">
        <v>ActionAid</v>
      </c>
      <c r="O593" t="str">
        <v>Adventist Development and Relief Agency (ADRA)</v>
      </c>
      <c r="P593" t="str">
        <v>Alas de Colibrí Foundation</v>
      </c>
      <c r="Q593" t="str">
        <v>Alianza por la Solidaridad</v>
      </c>
      <c r="R593" t="str">
        <v>Alianza por Venezuela</v>
      </c>
      <c r="S593" t="str">
        <v>Americares Foundation</v>
      </c>
      <c r="T593" t="str">
        <v>Argentine Commission for Refugees and Migrants (CAREF)</v>
      </c>
      <c r="U593" t="str">
        <v>Asociación Aves</v>
      </c>
      <c r="V593" t="str">
        <v>Asociación de Jubilados y Pensionados Venezolanos en Argentina</v>
      </c>
      <c r="W593" t="str">
        <v>Asociación de Venezolanos en Eloy Alfaro</v>
      </c>
      <c r="X593" t="str">
        <v>Asociación Fundación contra el Hambre Perú</v>
      </c>
      <c r="Y593" t="str">
        <v>Asociación Migrantes Venezolanos</v>
      </c>
      <c r="Z593" t="str">
        <v>Asociación Misioneros de San Carlos Scalabrinianos</v>
      </c>
      <c r="AA593" t="str">
        <v>Asociacion Proteccion Poblacion Vulnerable</v>
      </c>
      <c r="AB593" t="str">
        <v>Asociación Quinta Ola</v>
      </c>
      <c r="AC593" t="str">
        <v>Asociación Salto Ángel</v>
      </c>
      <c r="AD593" t="str">
        <v>Asociación Venezuela en Ecuador AC</v>
      </c>
      <c r="AE593" t="str">
        <v>ASOVENAR</v>
      </c>
      <c r="AF593" t="str">
        <v>Associação Hermanitos</v>
      </c>
      <c r="AG593" t="str">
        <v>AVSI Foundation</v>
      </c>
      <c r="AH593" t="str">
        <v>Bethany Christian Services</v>
      </c>
      <c r="AI593" t="str">
        <v>Blumont</v>
      </c>
      <c r="AJ593" t="str">
        <v>CARE</v>
      </c>
      <c r="AK593" t="str">
        <v>Caritas Brazil</v>
      </c>
      <c r="AL593" t="str">
        <v>Caritas Ecuador</v>
      </c>
      <c r="AM593" t="str">
        <v>Caritas Germany</v>
      </c>
      <c r="AN593" t="str">
        <v>Caritas Manaus</v>
      </c>
      <c r="AO593" t="str">
        <v>Caritas Parana</v>
      </c>
      <c r="AP593" t="str">
        <v>Caritas Peru</v>
      </c>
      <c r="AQ593" t="str">
        <v>Caritas Rio de Janeiro</v>
      </c>
      <c r="AR593" t="str">
        <v>Caritas São Paulo</v>
      </c>
      <c r="AS593" t="str">
        <v>Caritas Switzerland</v>
      </c>
      <c r="AT593" t="str">
        <v>CCEFIRO Association</v>
      </c>
      <c r="AU593" t="str">
        <v>CEDRO</v>
      </c>
      <c r="AV593" t="str">
        <v>Center for Integrated Studies and Programs for Sustainable Development (CIEDS)</v>
      </c>
      <c r="AW593" t="str">
        <v>Center for Migration and Human Rights of the Diocese of Roraima (CMDH)</v>
      </c>
      <c r="AX593" t="str">
        <v>Centro de Atencion Psicosocial (CAPS)</v>
      </c>
      <c r="AY593" t="str">
        <v>CESAL</v>
      </c>
      <c r="AZ593" t="str">
        <v>CESVI-Cooperazione e Sviluppo</v>
      </c>
      <c r="BA593" t="str">
        <v>ChildFund International</v>
      </c>
      <c r="BB593" t="str">
        <v>CHS Alternativo</v>
      </c>
      <c r="BC593" t="str">
        <v>Churún Merú Association</v>
      </c>
      <c r="BD593" t="str">
        <v>Coalición por Venezuela</v>
      </c>
      <c r="BE593" t="str">
        <v>Colonia Foundation of Venezuelans in the Dominican Republic (FUNCOVERD)</v>
      </c>
      <c r="BF593" t="str">
        <v>COLVENZ</v>
      </c>
      <c r="BG593" t="str">
        <v>Compassiva</v>
      </c>
      <c r="BH593" t="str">
        <v>Consejo Interreligioso del Perú - Religiones por la Paz</v>
      </c>
      <c r="BI593" t="str">
        <v>Consorcio ONG OCIPI Y Capellanía Nacional OFICA</v>
      </c>
      <c r="BJ593" t="str">
        <v>COOPI - International Cooperation Foundation</v>
      </c>
      <c r="BK593" t="str">
        <v>Corporación Colectivo Sin Fronteras</v>
      </c>
      <c r="BL593" t="str">
        <v>CRISFE Foundation</v>
      </c>
      <c r="BM593" t="str">
        <v>Cuso International</v>
      </c>
      <c r="BN593" t="str">
        <v>Danielle’s Children Fund (DCF)</v>
      </c>
      <c r="BO593" t="str">
        <v>Danish Refugee Council (DRC)</v>
      </c>
      <c r="BP593" t="str">
        <v>Development Support Association - APOYAR</v>
      </c>
      <c r="BQ593" t="str">
        <v>Diakonie Katastrophenhilfe</v>
      </c>
      <c r="BR593" t="str">
        <v>Diálogo Diverso</v>
      </c>
      <c r="BS593" t="str">
        <v>Doctors of the World</v>
      </c>
      <c r="BT593" t="str">
        <v>Dominican Institute for Integrated Development</v>
      </c>
      <c r="BU593" t="str">
        <v>Duendes y Ángeles Vinotinto República Dominicana</v>
      </c>
      <c r="BV593" t="str">
        <v>Encuentros SJS (Servicio Jesuita de la Solidaridad)</v>
      </c>
      <c r="BW593" t="str">
        <v>Ending Violence Against Migrants</v>
      </c>
      <c r="BX593" t="str">
        <v>Equidad Foundation</v>
      </c>
      <c r="BY593" t="str">
        <v>Equilibrium CenDE</v>
      </c>
      <c r="BZ593" t="str">
        <v>Facultad de Psicología - Universidad de la República (UDELAR)</v>
      </c>
      <c r="CA593" t="str">
        <v>First International Emergency and Solidarités International</v>
      </c>
      <c r="CB593" t="str">
        <v>Fondo Ecuatoriano Populorum Progressio</v>
      </c>
      <c r="CC593" t="str">
        <v>Foro Salud Callao</v>
      </c>
      <c r="CD593" t="str">
        <v>Foundation for the Integration and Development of Latin America (FIDAL)</v>
      </c>
      <c r="CE593" t="str">
        <v>Foundation of the Americas (FUDELA)</v>
      </c>
      <c r="CF593" t="str">
        <v>Fraternity Without Borders</v>
      </c>
      <c r="CG593" t="str">
        <v>Fundación Brisas del Norte</v>
      </c>
      <c r="CH593" t="str">
        <v>Fundación Colombovenezolana Nueva Ilusión</v>
      </c>
      <c r="CI593" t="str">
        <v>Fundación Nakama's</v>
      </c>
      <c r="CJ593" t="str">
        <v>Fundación RadaBer</v>
      </c>
      <c r="CK593" t="str">
        <v>Fundación Scalabrini Bolivia</v>
      </c>
      <c r="CL593" t="str">
        <v>Fundacion Social Vivan los Niños</v>
      </c>
      <c r="CM593" t="str">
        <v>FUNVEAC</v>
      </c>
      <c r="CN593" t="str">
        <v>German Development Cooperation Agency GIZ</v>
      </c>
      <c r="CO593" t="str">
        <v>Globalizate Radio</v>
      </c>
      <c r="CP593" t="str">
        <v>GOAL</v>
      </c>
      <c r="CQ593" t="str">
        <v>Halü Bienestar Humano Foundation (HALU)</v>
      </c>
      <c r="CR593" t="str">
        <v>Heartland Alliance International (HAI)</v>
      </c>
      <c r="CS593" t="str">
        <v>HELVETAS Swiss Intercooperation</v>
      </c>
      <c r="CT593" t="str">
        <v>HIAS</v>
      </c>
      <c r="CU593" t="str">
        <v>Human Rights Defence Curaçao</v>
      </c>
      <c r="CV593" t="str">
        <v>Humanity &amp; Inclusion</v>
      </c>
      <c r="CW593" t="str">
        <v>Humans Analytic</v>
      </c>
      <c r="CX593" t="str">
        <v>Idas y Vueltas Association</v>
      </c>
      <c r="CY593" t="str">
        <v>iMMAP</v>
      </c>
      <c r="CZ593" t="str">
        <v>IMPACT Initiatives (REACH)</v>
      </c>
      <c r="DA593" t="str">
        <v>Inmigrante Feliz Association</v>
      </c>
      <c r="DB593" t="str">
        <v>Institute for Migration and Human Rights (IMDH)</v>
      </c>
      <c r="DC593" t="str">
        <v>Institute of Natural and Cultural Heritage (IPANC)</v>
      </c>
      <c r="DD593" t="str">
        <v>International Committee for the Development of People (CISP)</v>
      </c>
      <c r="DE593" t="str">
        <v>International Federation of the Red Cross (IFRC)</v>
      </c>
      <c r="DF593" t="str">
        <v>International Labour Organization (ILO)</v>
      </c>
      <c r="DG593" t="str">
        <v>International Medical Corps</v>
      </c>
      <c r="DH593" t="str">
        <v>International Organization for Migration (IOM)</v>
      </c>
      <c r="DI593" t="str">
        <v>International Rescue Committee (IRC)</v>
      </c>
      <c r="DJ593" t="str">
        <v>INTERSOS</v>
      </c>
      <c r="DK593" t="str">
        <v>Jesuit Migrant Service (JMS)</v>
      </c>
      <c r="DL593" t="str">
        <v>Jesuit Refugee Service (JRS)</v>
      </c>
      <c r="DM593" t="str">
        <v>Jesuit Service for Migrants and Refugees (JSMR)</v>
      </c>
      <c r="DN593" t="str">
        <v>Joint United Nations Programme on HIV/AIDS (UNAIDS)</v>
      </c>
      <c r="DO593" t="str">
        <v>Kimirina Coorporation</v>
      </c>
      <c r="DP593" t="str">
        <v>La Casita Hispanic Cultural Centre</v>
      </c>
      <c r="DQ593" t="str">
        <v>Latin American Network of Non-Governmental Organizations of Persons with Disabilities and their Families (RIADIS)</v>
      </c>
      <c r="DR593" t="str">
        <v>LGBT+ Movement Brazil</v>
      </c>
      <c r="DS593" t="str">
        <v>Living Water Community (LWC)</v>
      </c>
      <c r="DT593" t="str">
        <v>LLANOVENCOL</v>
      </c>
      <c r="DU593" t="str">
        <v>Lutheran World Federation</v>
      </c>
      <c r="DV593" t="str">
        <v>Lutheran World Relief</v>
      </c>
      <c r="DW593" t="str">
        <v>Malteser International</v>
      </c>
      <c r="DX593" t="str">
        <v>Mana Institute</v>
      </c>
      <c r="DY593" t="str">
        <v>Manos Veneguayas Association</v>
      </c>
      <c r="DZ593" t="str">
        <v>Más Igualdad Perú</v>
      </c>
      <c r="EA593" t="str">
        <v>MedGlobal</v>
      </c>
      <c r="EB593" t="str">
        <v>Medical Teams International</v>
      </c>
      <c r="EC593" t="str">
        <v>Mercy Corps</v>
      </c>
      <c r="ED593" t="str">
        <v>Migrant Service Center (CAM)</v>
      </c>
      <c r="EE593" t="str">
        <v>Migrants, Refugees and Argentine Social Entrepreneurs (MIRARES)</v>
      </c>
      <c r="EF593" t="str">
        <v>Mision Scalabriniana - Ecuador</v>
      </c>
      <c r="EG593" t="str">
        <v>Missão Paz</v>
      </c>
      <c r="EH593" t="str">
        <v>Museu A CASA</v>
      </c>
      <c r="EI593" t="str">
        <v>Norwegian Refugee Council (NRC)</v>
      </c>
      <c r="EJ593" t="str">
        <v>ONG Migrantes por el Maule</v>
      </c>
      <c r="EK593" t="str">
        <v>ONG Preemptive Love Coalition Colombia</v>
      </c>
      <c r="EL593" t="str">
        <v>Organización Transfomando Vidas</v>
      </c>
      <c r="EM593" t="str">
        <v>Organization of Ibero-American States for Education, Science and Culture (OEI)</v>
      </c>
      <c r="EN593" t="str">
        <v>OXFAM</v>
      </c>
      <c r="EO593" t="str">
        <v>Panamerican Development Foundation</v>
      </c>
      <c r="EP593" t="str">
        <v>Panamerican Health Organization/World Health Organization (PAHO/WHO)</v>
      </c>
      <c r="EQ593" t="str">
        <v>Pastoral of Human Mobility - Peruvian Episcopal Conference</v>
      </c>
      <c r="ER593" t="str">
        <v>Pastoral Service for Migrants National</v>
      </c>
      <c r="ES593" t="str">
        <v>Permanent Human Rights defense Committee (CDH)</v>
      </c>
      <c r="ET593" t="str">
        <v>Pirilampos Institute - Group of visits and voluntary actions in Roraima</v>
      </c>
      <c r="EU593" t="str">
        <v>Plan International</v>
      </c>
      <c r="EV593" t="str">
        <v>Population Program, Faculty of Social Sciences, University of the Republic</v>
      </c>
      <c r="EW593" t="str">
        <v>Profamilia Association</v>
      </c>
      <c r="EX593" t="str">
        <v>Red con Migrantes y Refugiados</v>
      </c>
      <c r="EY593" t="str">
        <v>Red Cross Colombia</v>
      </c>
      <c r="EZ593" t="str">
        <v>Red Cross Ecuador</v>
      </c>
      <c r="FA593" t="str">
        <v>Red Cross Peru</v>
      </c>
      <c r="FB593" t="str">
        <v>Red de Investigaciones en Derechos Humanos - CONICET (Consejo Nacional de Investigaciones Científicas y Técnicas)</v>
      </c>
      <c r="FC593" t="str">
        <v>RET International</v>
      </c>
      <c r="FD593" t="str">
        <v>Salú pa Tur Foundation</v>
      </c>
      <c r="FE593" t="str">
        <v>Salvation Army</v>
      </c>
      <c r="FF593" t="str">
        <v>Samaritan's Purse</v>
      </c>
      <c r="FG593" t="str">
        <v>Save the Children International (SCI)</v>
      </c>
      <c r="FH593" t="str">
        <v>Scalabrini Foundation Chile</v>
      </c>
      <c r="FI593" t="str">
        <v>Sección Peruana de Amnistía Internacional</v>
      </c>
      <c r="FJ593" t="str">
        <v>Serviço Pastoral dos Migrantes do Nordeste</v>
      </c>
      <c r="FK593" t="str">
        <v>Sesame Workshop</v>
      </c>
      <c r="FL593" t="str">
        <v>Si, Da Vida</v>
      </c>
      <c r="FM593" t="str">
        <v>Solidarity and Action Asociation</v>
      </c>
      <c r="FN593" t="str">
        <v>SOS Children's Villages</v>
      </c>
      <c r="FO593" t="str">
        <v>Tarabita Foundation</v>
      </c>
      <c r="FP593" t="str">
        <v>Tearfund</v>
      </c>
      <c r="FQ593" t="str">
        <v>TECHO</v>
      </c>
      <c r="FR593" t="str">
        <v>Terranueva Foundation</v>
      </c>
      <c r="FS593" t="str">
        <v>Terre des Hommes Suisse</v>
      </c>
      <c r="FT593" t="str">
        <v>The Israel Forum for International Humanitarian Aid (IsraAID)</v>
      </c>
      <c r="FU593" t="str">
        <v>Unión Venezolana en Perú</v>
      </c>
      <c r="FV593" t="str">
        <v>United Nations Children's Fund (UNICEF)</v>
      </c>
      <c r="FW593" t="str">
        <v>United Nations Development Programme (UNDP)</v>
      </c>
      <c r="FX593" t="str">
        <v>United Nations Educational, Scientific and Cultural Organization (UNESCO)</v>
      </c>
      <c r="FY593" t="str">
        <v>United Nations Entity for Gender Equality and the Empowerment of Women (UNWOMEN)</v>
      </c>
      <c r="FZ593" t="str">
        <v>United Nations Food and Agricultural Organization (FAO)</v>
      </c>
      <c r="GA593" t="str">
        <v>United Nations High Commissioner for Refugees (UNHCR)</v>
      </c>
      <c r="GB593" t="str">
        <v>United Nations Office of the High Commissioner for Human Rights (OHCHR)</v>
      </c>
      <c r="GC593" t="str">
        <v>United Nations Office on Drugs and Crime (UNODC)</v>
      </c>
      <c r="GD593" t="str">
        <v>United Nations Population Fund (UNFPA)</v>
      </c>
      <c r="GE593" t="str">
        <v>United Nations Programme for Human Settlements (UN Habitat)</v>
      </c>
      <c r="GF593" t="str">
        <v>Vale da Benção Educational and Charitable Association (AEBVB)</v>
      </c>
      <c r="GG593" t="str">
        <v>VenAruba Solidaria</v>
      </c>
      <c r="GH593" t="str">
        <v>Venex Curacao Foundation</v>
      </c>
      <c r="GI593" t="str">
        <v>Venezolanos en Barranquilla</v>
      </c>
      <c r="GJ593" t="str">
        <v>Venezolanos en San Cristóbal</v>
      </c>
      <c r="GK593" t="str">
        <v>Venezuelan Emigrant Foundation (FEV)</v>
      </c>
      <c r="GL593" t="str">
        <v>Vicaría de Pastoral Social Caritas</v>
      </c>
      <c r="GM593" t="str">
        <v>Voices GY</v>
      </c>
      <c r="GN593" t="str">
        <v>We World GVC</v>
      </c>
      <c r="GO593" t="str">
        <v>World Council of Credit Unions</v>
      </c>
      <c r="GP593" t="str">
        <v>World Food Programme (WFP)</v>
      </c>
      <c r="GQ593" t="str">
        <v>World Vision</v>
      </c>
      <c r="GR593" t="str">
        <v>ZOA</v>
      </c>
    </row>
    <row r="594" spans="8:200" x14ac:dyDescent="0.3">
      <c r="H594" t="str" cm="1">
        <f t="array" ref="H594:GR594">TRANSPOSE(_xlfn._xlws.SORT(_xlfn._xlws.FILTER(Table3[Name],ISNUMBER(SEARCH(' Activity Sheet'!D648,Table3[Name])),"Not found"),,1))</f>
        <v>.New Organisation</v>
      </c>
      <c r="I594" t="str">
        <v>ABV - Association of Good with Life</v>
      </c>
      <c r="J594" t="str">
        <v>ACAPS</v>
      </c>
      <c r="K594" t="str">
        <v>Acción y Desarrollo</v>
      </c>
      <c r="L594" t="str">
        <v>ACTED</v>
      </c>
      <c r="M594" t="str">
        <v>Action against Hunger</v>
      </c>
      <c r="N594" t="str">
        <v>ActionAid</v>
      </c>
      <c r="O594" t="str">
        <v>Adventist Development and Relief Agency (ADRA)</v>
      </c>
      <c r="P594" t="str">
        <v>Alas de Colibrí Foundation</v>
      </c>
      <c r="Q594" t="str">
        <v>Alianza por la Solidaridad</v>
      </c>
      <c r="R594" t="str">
        <v>Alianza por Venezuela</v>
      </c>
      <c r="S594" t="str">
        <v>Americares Foundation</v>
      </c>
      <c r="T594" t="str">
        <v>Argentine Commission for Refugees and Migrants (CAREF)</v>
      </c>
      <c r="U594" t="str">
        <v>Asociación Aves</v>
      </c>
      <c r="V594" t="str">
        <v>Asociación de Jubilados y Pensionados Venezolanos en Argentina</v>
      </c>
      <c r="W594" t="str">
        <v>Asociación de Venezolanos en Eloy Alfaro</v>
      </c>
      <c r="X594" t="str">
        <v>Asociación Fundación contra el Hambre Perú</v>
      </c>
      <c r="Y594" t="str">
        <v>Asociación Migrantes Venezolanos</v>
      </c>
      <c r="Z594" t="str">
        <v>Asociación Misioneros de San Carlos Scalabrinianos</v>
      </c>
      <c r="AA594" t="str">
        <v>Asociacion Proteccion Poblacion Vulnerable</v>
      </c>
      <c r="AB594" t="str">
        <v>Asociación Quinta Ola</v>
      </c>
      <c r="AC594" t="str">
        <v>Asociación Salto Ángel</v>
      </c>
      <c r="AD594" t="str">
        <v>Asociación Venezuela en Ecuador AC</v>
      </c>
      <c r="AE594" t="str">
        <v>ASOVENAR</v>
      </c>
      <c r="AF594" t="str">
        <v>Associação Hermanitos</v>
      </c>
      <c r="AG594" t="str">
        <v>AVSI Foundation</v>
      </c>
      <c r="AH594" t="str">
        <v>Bethany Christian Services</v>
      </c>
      <c r="AI594" t="str">
        <v>Blumont</v>
      </c>
      <c r="AJ594" t="str">
        <v>CARE</v>
      </c>
      <c r="AK594" t="str">
        <v>Caritas Brazil</v>
      </c>
      <c r="AL594" t="str">
        <v>Caritas Ecuador</v>
      </c>
      <c r="AM594" t="str">
        <v>Caritas Germany</v>
      </c>
      <c r="AN594" t="str">
        <v>Caritas Manaus</v>
      </c>
      <c r="AO594" t="str">
        <v>Caritas Parana</v>
      </c>
      <c r="AP594" t="str">
        <v>Caritas Peru</v>
      </c>
      <c r="AQ594" t="str">
        <v>Caritas Rio de Janeiro</v>
      </c>
      <c r="AR594" t="str">
        <v>Caritas São Paulo</v>
      </c>
      <c r="AS594" t="str">
        <v>Caritas Switzerland</v>
      </c>
      <c r="AT594" t="str">
        <v>CCEFIRO Association</v>
      </c>
      <c r="AU594" t="str">
        <v>CEDRO</v>
      </c>
      <c r="AV594" t="str">
        <v>Center for Integrated Studies and Programs for Sustainable Development (CIEDS)</v>
      </c>
      <c r="AW594" t="str">
        <v>Center for Migration and Human Rights of the Diocese of Roraima (CMDH)</v>
      </c>
      <c r="AX594" t="str">
        <v>Centro de Atencion Psicosocial (CAPS)</v>
      </c>
      <c r="AY594" t="str">
        <v>CESAL</v>
      </c>
      <c r="AZ594" t="str">
        <v>CESVI-Cooperazione e Sviluppo</v>
      </c>
      <c r="BA594" t="str">
        <v>ChildFund International</v>
      </c>
      <c r="BB594" t="str">
        <v>CHS Alternativo</v>
      </c>
      <c r="BC594" t="str">
        <v>Churún Merú Association</v>
      </c>
      <c r="BD594" t="str">
        <v>Coalición por Venezuela</v>
      </c>
      <c r="BE594" t="str">
        <v>Colonia Foundation of Venezuelans in the Dominican Republic (FUNCOVERD)</v>
      </c>
      <c r="BF594" t="str">
        <v>COLVENZ</v>
      </c>
      <c r="BG594" t="str">
        <v>Compassiva</v>
      </c>
      <c r="BH594" t="str">
        <v>Consejo Interreligioso del Perú - Religiones por la Paz</v>
      </c>
      <c r="BI594" t="str">
        <v>Consorcio ONG OCIPI Y Capellanía Nacional OFICA</v>
      </c>
      <c r="BJ594" t="str">
        <v>COOPI - International Cooperation Foundation</v>
      </c>
      <c r="BK594" t="str">
        <v>Corporación Colectivo Sin Fronteras</v>
      </c>
      <c r="BL594" t="str">
        <v>CRISFE Foundation</v>
      </c>
      <c r="BM594" t="str">
        <v>Cuso International</v>
      </c>
      <c r="BN594" t="str">
        <v>Danielle’s Children Fund (DCF)</v>
      </c>
      <c r="BO594" t="str">
        <v>Danish Refugee Council (DRC)</v>
      </c>
      <c r="BP594" t="str">
        <v>Development Support Association - APOYAR</v>
      </c>
      <c r="BQ594" t="str">
        <v>Diakonie Katastrophenhilfe</v>
      </c>
      <c r="BR594" t="str">
        <v>Diálogo Diverso</v>
      </c>
      <c r="BS594" t="str">
        <v>Doctors of the World</v>
      </c>
      <c r="BT594" t="str">
        <v>Dominican Institute for Integrated Development</v>
      </c>
      <c r="BU594" t="str">
        <v>Duendes y Ángeles Vinotinto República Dominicana</v>
      </c>
      <c r="BV594" t="str">
        <v>Encuentros SJS (Servicio Jesuita de la Solidaridad)</v>
      </c>
      <c r="BW594" t="str">
        <v>Ending Violence Against Migrants</v>
      </c>
      <c r="BX594" t="str">
        <v>Equidad Foundation</v>
      </c>
      <c r="BY594" t="str">
        <v>Equilibrium CenDE</v>
      </c>
      <c r="BZ594" t="str">
        <v>Facultad de Psicología - Universidad de la República (UDELAR)</v>
      </c>
      <c r="CA594" t="str">
        <v>First International Emergency and Solidarités International</v>
      </c>
      <c r="CB594" t="str">
        <v>Fondo Ecuatoriano Populorum Progressio</v>
      </c>
      <c r="CC594" t="str">
        <v>Foro Salud Callao</v>
      </c>
      <c r="CD594" t="str">
        <v>Foundation for the Integration and Development of Latin America (FIDAL)</v>
      </c>
      <c r="CE594" t="str">
        <v>Foundation of the Americas (FUDELA)</v>
      </c>
      <c r="CF594" t="str">
        <v>Fraternity Without Borders</v>
      </c>
      <c r="CG594" t="str">
        <v>Fundación Brisas del Norte</v>
      </c>
      <c r="CH594" t="str">
        <v>Fundación Colombovenezolana Nueva Ilusión</v>
      </c>
      <c r="CI594" t="str">
        <v>Fundación Nakama's</v>
      </c>
      <c r="CJ594" t="str">
        <v>Fundación RadaBer</v>
      </c>
      <c r="CK594" t="str">
        <v>Fundación Scalabrini Bolivia</v>
      </c>
      <c r="CL594" t="str">
        <v>Fundacion Social Vivan los Niños</v>
      </c>
      <c r="CM594" t="str">
        <v>FUNVEAC</v>
      </c>
      <c r="CN594" t="str">
        <v>German Development Cooperation Agency GIZ</v>
      </c>
      <c r="CO594" t="str">
        <v>Globalizate Radio</v>
      </c>
      <c r="CP594" t="str">
        <v>GOAL</v>
      </c>
      <c r="CQ594" t="str">
        <v>Halü Bienestar Humano Foundation (HALU)</v>
      </c>
      <c r="CR594" t="str">
        <v>Heartland Alliance International (HAI)</v>
      </c>
      <c r="CS594" t="str">
        <v>HELVETAS Swiss Intercooperation</v>
      </c>
      <c r="CT594" t="str">
        <v>HIAS</v>
      </c>
      <c r="CU594" t="str">
        <v>Human Rights Defence Curaçao</v>
      </c>
      <c r="CV594" t="str">
        <v>Humanity &amp; Inclusion</v>
      </c>
      <c r="CW594" t="str">
        <v>Humans Analytic</v>
      </c>
      <c r="CX594" t="str">
        <v>Idas y Vueltas Association</v>
      </c>
      <c r="CY594" t="str">
        <v>iMMAP</v>
      </c>
      <c r="CZ594" t="str">
        <v>IMPACT Initiatives (REACH)</v>
      </c>
      <c r="DA594" t="str">
        <v>Inmigrante Feliz Association</v>
      </c>
      <c r="DB594" t="str">
        <v>Institute for Migration and Human Rights (IMDH)</v>
      </c>
      <c r="DC594" t="str">
        <v>Institute of Natural and Cultural Heritage (IPANC)</v>
      </c>
      <c r="DD594" t="str">
        <v>International Committee for the Development of People (CISP)</v>
      </c>
      <c r="DE594" t="str">
        <v>International Federation of the Red Cross (IFRC)</v>
      </c>
      <c r="DF594" t="str">
        <v>International Labour Organization (ILO)</v>
      </c>
      <c r="DG594" t="str">
        <v>International Medical Corps</v>
      </c>
      <c r="DH594" t="str">
        <v>International Organization for Migration (IOM)</v>
      </c>
      <c r="DI594" t="str">
        <v>International Rescue Committee (IRC)</v>
      </c>
      <c r="DJ594" t="str">
        <v>INTERSOS</v>
      </c>
      <c r="DK594" t="str">
        <v>Jesuit Migrant Service (JMS)</v>
      </c>
      <c r="DL594" t="str">
        <v>Jesuit Refugee Service (JRS)</v>
      </c>
      <c r="DM594" t="str">
        <v>Jesuit Service for Migrants and Refugees (JSMR)</v>
      </c>
      <c r="DN594" t="str">
        <v>Joint United Nations Programme on HIV/AIDS (UNAIDS)</v>
      </c>
      <c r="DO594" t="str">
        <v>Kimirina Coorporation</v>
      </c>
      <c r="DP594" t="str">
        <v>La Casita Hispanic Cultural Centre</v>
      </c>
      <c r="DQ594" t="str">
        <v>Latin American Network of Non-Governmental Organizations of Persons with Disabilities and their Families (RIADIS)</v>
      </c>
      <c r="DR594" t="str">
        <v>LGBT+ Movement Brazil</v>
      </c>
      <c r="DS594" t="str">
        <v>Living Water Community (LWC)</v>
      </c>
      <c r="DT594" t="str">
        <v>LLANOVENCOL</v>
      </c>
      <c r="DU594" t="str">
        <v>Lutheran World Federation</v>
      </c>
      <c r="DV594" t="str">
        <v>Lutheran World Relief</v>
      </c>
      <c r="DW594" t="str">
        <v>Malteser International</v>
      </c>
      <c r="DX594" t="str">
        <v>Mana Institute</v>
      </c>
      <c r="DY594" t="str">
        <v>Manos Veneguayas Association</v>
      </c>
      <c r="DZ594" t="str">
        <v>Más Igualdad Perú</v>
      </c>
      <c r="EA594" t="str">
        <v>MedGlobal</v>
      </c>
      <c r="EB594" t="str">
        <v>Medical Teams International</v>
      </c>
      <c r="EC594" t="str">
        <v>Mercy Corps</v>
      </c>
      <c r="ED594" t="str">
        <v>Migrant Service Center (CAM)</v>
      </c>
      <c r="EE594" t="str">
        <v>Migrants, Refugees and Argentine Social Entrepreneurs (MIRARES)</v>
      </c>
      <c r="EF594" t="str">
        <v>Mision Scalabriniana - Ecuador</v>
      </c>
      <c r="EG594" t="str">
        <v>Missão Paz</v>
      </c>
      <c r="EH594" t="str">
        <v>Museu A CASA</v>
      </c>
      <c r="EI594" t="str">
        <v>Norwegian Refugee Council (NRC)</v>
      </c>
      <c r="EJ594" t="str">
        <v>ONG Migrantes por el Maule</v>
      </c>
      <c r="EK594" t="str">
        <v>ONG Preemptive Love Coalition Colombia</v>
      </c>
      <c r="EL594" t="str">
        <v>Organización Transfomando Vidas</v>
      </c>
      <c r="EM594" t="str">
        <v>Organization of Ibero-American States for Education, Science and Culture (OEI)</v>
      </c>
      <c r="EN594" t="str">
        <v>OXFAM</v>
      </c>
      <c r="EO594" t="str">
        <v>Panamerican Development Foundation</v>
      </c>
      <c r="EP594" t="str">
        <v>Panamerican Health Organization/World Health Organization (PAHO/WHO)</v>
      </c>
      <c r="EQ594" t="str">
        <v>Pastoral of Human Mobility - Peruvian Episcopal Conference</v>
      </c>
      <c r="ER594" t="str">
        <v>Pastoral Service for Migrants National</v>
      </c>
      <c r="ES594" t="str">
        <v>Permanent Human Rights defense Committee (CDH)</v>
      </c>
      <c r="ET594" t="str">
        <v>Pirilampos Institute - Group of visits and voluntary actions in Roraima</v>
      </c>
      <c r="EU594" t="str">
        <v>Plan International</v>
      </c>
      <c r="EV594" t="str">
        <v>Population Program, Faculty of Social Sciences, University of the Republic</v>
      </c>
      <c r="EW594" t="str">
        <v>Profamilia Association</v>
      </c>
      <c r="EX594" t="str">
        <v>Red con Migrantes y Refugiados</v>
      </c>
      <c r="EY594" t="str">
        <v>Red Cross Colombia</v>
      </c>
      <c r="EZ594" t="str">
        <v>Red Cross Ecuador</v>
      </c>
      <c r="FA594" t="str">
        <v>Red Cross Peru</v>
      </c>
      <c r="FB594" t="str">
        <v>Red de Investigaciones en Derechos Humanos - CONICET (Consejo Nacional de Investigaciones Científicas y Técnicas)</v>
      </c>
      <c r="FC594" t="str">
        <v>RET International</v>
      </c>
      <c r="FD594" t="str">
        <v>Salú pa Tur Foundation</v>
      </c>
      <c r="FE594" t="str">
        <v>Salvation Army</v>
      </c>
      <c r="FF594" t="str">
        <v>Samaritan's Purse</v>
      </c>
      <c r="FG594" t="str">
        <v>Save the Children International (SCI)</v>
      </c>
      <c r="FH594" t="str">
        <v>Scalabrini Foundation Chile</v>
      </c>
      <c r="FI594" t="str">
        <v>Sección Peruana de Amnistía Internacional</v>
      </c>
      <c r="FJ594" t="str">
        <v>Serviço Pastoral dos Migrantes do Nordeste</v>
      </c>
      <c r="FK594" t="str">
        <v>Sesame Workshop</v>
      </c>
      <c r="FL594" t="str">
        <v>Si, Da Vida</v>
      </c>
      <c r="FM594" t="str">
        <v>Solidarity and Action Asociation</v>
      </c>
      <c r="FN594" t="str">
        <v>SOS Children's Villages</v>
      </c>
      <c r="FO594" t="str">
        <v>Tarabita Foundation</v>
      </c>
      <c r="FP594" t="str">
        <v>Tearfund</v>
      </c>
      <c r="FQ594" t="str">
        <v>TECHO</v>
      </c>
      <c r="FR594" t="str">
        <v>Terranueva Foundation</v>
      </c>
      <c r="FS594" t="str">
        <v>Terre des Hommes Suisse</v>
      </c>
      <c r="FT594" t="str">
        <v>The Israel Forum for International Humanitarian Aid (IsraAID)</v>
      </c>
      <c r="FU594" t="str">
        <v>Unión Venezolana en Perú</v>
      </c>
      <c r="FV594" t="str">
        <v>United Nations Children's Fund (UNICEF)</v>
      </c>
      <c r="FW594" t="str">
        <v>United Nations Development Programme (UNDP)</v>
      </c>
      <c r="FX594" t="str">
        <v>United Nations Educational, Scientific and Cultural Organization (UNESCO)</v>
      </c>
      <c r="FY594" t="str">
        <v>United Nations Entity for Gender Equality and the Empowerment of Women (UNWOMEN)</v>
      </c>
      <c r="FZ594" t="str">
        <v>United Nations Food and Agricultural Organization (FAO)</v>
      </c>
      <c r="GA594" t="str">
        <v>United Nations High Commissioner for Refugees (UNHCR)</v>
      </c>
      <c r="GB594" t="str">
        <v>United Nations Office of the High Commissioner for Human Rights (OHCHR)</v>
      </c>
      <c r="GC594" t="str">
        <v>United Nations Office on Drugs and Crime (UNODC)</v>
      </c>
      <c r="GD594" t="str">
        <v>United Nations Population Fund (UNFPA)</v>
      </c>
      <c r="GE594" t="str">
        <v>United Nations Programme for Human Settlements (UN Habitat)</v>
      </c>
      <c r="GF594" t="str">
        <v>Vale da Benção Educational and Charitable Association (AEBVB)</v>
      </c>
      <c r="GG594" t="str">
        <v>VenAruba Solidaria</v>
      </c>
      <c r="GH594" t="str">
        <v>Venex Curacao Foundation</v>
      </c>
      <c r="GI594" t="str">
        <v>Venezolanos en Barranquilla</v>
      </c>
      <c r="GJ594" t="str">
        <v>Venezolanos en San Cristóbal</v>
      </c>
      <c r="GK594" t="str">
        <v>Venezuelan Emigrant Foundation (FEV)</v>
      </c>
      <c r="GL594" t="str">
        <v>Vicaría de Pastoral Social Caritas</v>
      </c>
      <c r="GM594" t="str">
        <v>Voices GY</v>
      </c>
      <c r="GN594" t="str">
        <v>We World GVC</v>
      </c>
      <c r="GO594" t="str">
        <v>World Council of Credit Unions</v>
      </c>
      <c r="GP594" t="str">
        <v>World Food Programme (WFP)</v>
      </c>
      <c r="GQ594" t="str">
        <v>World Vision</v>
      </c>
      <c r="GR594" t="str">
        <v>ZOA</v>
      </c>
    </row>
    <row r="595" spans="8:200" x14ac:dyDescent="0.3">
      <c r="H595" t="str" cm="1">
        <f t="array" ref="H595:GR595">TRANSPOSE(_xlfn._xlws.SORT(_xlfn._xlws.FILTER(Table3[Name],ISNUMBER(SEARCH(' Activity Sheet'!D649,Table3[Name])),"Not found"),,1))</f>
        <v>.New Organisation</v>
      </c>
      <c r="I595" t="str">
        <v>ABV - Association of Good with Life</v>
      </c>
      <c r="J595" t="str">
        <v>ACAPS</v>
      </c>
      <c r="K595" t="str">
        <v>Acción y Desarrollo</v>
      </c>
      <c r="L595" t="str">
        <v>ACTED</v>
      </c>
      <c r="M595" t="str">
        <v>Action against Hunger</v>
      </c>
      <c r="N595" t="str">
        <v>ActionAid</v>
      </c>
      <c r="O595" t="str">
        <v>Adventist Development and Relief Agency (ADRA)</v>
      </c>
      <c r="P595" t="str">
        <v>Alas de Colibrí Foundation</v>
      </c>
      <c r="Q595" t="str">
        <v>Alianza por la Solidaridad</v>
      </c>
      <c r="R595" t="str">
        <v>Alianza por Venezuela</v>
      </c>
      <c r="S595" t="str">
        <v>Americares Foundation</v>
      </c>
      <c r="T595" t="str">
        <v>Argentine Commission for Refugees and Migrants (CAREF)</v>
      </c>
      <c r="U595" t="str">
        <v>Asociación Aves</v>
      </c>
      <c r="V595" t="str">
        <v>Asociación de Jubilados y Pensionados Venezolanos en Argentina</v>
      </c>
      <c r="W595" t="str">
        <v>Asociación de Venezolanos en Eloy Alfaro</v>
      </c>
      <c r="X595" t="str">
        <v>Asociación Fundación contra el Hambre Perú</v>
      </c>
      <c r="Y595" t="str">
        <v>Asociación Migrantes Venezolanos</v>
      </c>
      <c r="Z595" t="str">
        <v>Asociación Misioneros de San Carlos Scalabrinianos</v>
      </c>
      <c r="AA595" t="str">
        <v>Asociacion Proteccion Poblacion Vulnerable</v>
      </c>
      <c r="AB595" t="str">
        <v>Asociación Quinta Ola</v>
      </c>
      <c r="AC595" t="str">
        <v>Asociación Salto Ángel</v>
      </c>
      <c r="AD595" t="str">
        <v>Asociación Venezuela en Ecuador AC</v>
      </c>
      <c r="AE595" t="str">
        <v>ASOVENAR</v>
      </c>
      <c r="AF595" t="str">
        <v>Associação Hermanitos</v>
      </c>
      <c r="AG595" t="str">
        <v>AVSI Foundation</v>
      </c>
      <c r="AH595" t="str">
        <v>Bethany Christian Services</v>
      </c>
      <c r="AI595" t="str">
        <v>Blumont</v>
      </c>
      <c r="AJ595" t="str">
        <v>CARE</v>
      </c>
      <c r="AK595" t="str">
        <v>Caritas Brazil</v>
      </c>
      <c r="AL595" t="str">
        <v>Caritas Ecuador</v>
      </c>
      <c r="AM595" t="str">
        <v>Caritas Germany</v>
      </c>
      <c r="AN595" t="str">
        <v>Caritas Manaus</v>
      </c>
      <c r="AO595" t="str">
        <v>Caritas Parana</v>
      </c>
      <c r="AP595" t="str">
        <v>Caritas Peru</v>
      </c>
      <c r="AQ595" t="str">
        <v>Caritas Rio de Janeiro</v>
      </c>
      <c r="AR595" t="str">
        <v>Caritas São Paulo</v>
      </c>
      <c r="AS595" t="str">
        <v>Caritas Switzerland</v>
      </c>
      <c r="AT595" t="str">
        <v>CCEFIRO Association</v>
      </c>
      <c r="AU595" t="str">
        <v>CEDRO</v>
      </c>
      <c r="AV595" t="str">
        <v>Center for Integrated Studies and Programs for Sustainable Development (CIEDS)</v>
      </c>
      <c r="AW595" t="str">
        <v>Center for Migration and Human Rights of the Diocese of Roraima (CMDH)</v>
      </c>
      <c r="AX595" t="str">
        <v>Centro de Atencion Psicosocial (CAPS)</v>
      </c>
      <c r="AY595" t="str">
        <v>CESAL</v>
      </c>
      <c r="AZ595" t="str">
        <v>CESVI-Cooperazione e Sviluppo</v>
      </c>
      <c r="BA595" t="str">
        <v>ChildFund International</v>
      </c>
      <c r="BB595" t="str">
        <v>CHS Alternativo</v>
      </c>
      <c r="BC595" t="str">
        <v>Churún Merú Association</v>
      </c>
      <c r="BD595" t="str">
        <v>Coalición por Venezuela</v>
      </c>
      <c r="BE595" t="str">
        <v>Colonia Foundation of Venezuelans in the Dominican Republic (FUNCOVERD)</v>
      </c>
      <c r="BF595" t="str">
        <v>COLVENZ</v>
      </c>
      <c r="BG595" t="str">
        <v>Compassiva</v>
      </c>
      <c r="BH595" t="str">
        <v>Consejo Interreligioso del Perú - Religiones por la Paz</v>
      </c>
      <c r="BI595" t="str">
        <v>Consorcio ONG OCIPI Y Capellanía Nacional OFICA</v>
      </c>
      <c r="BJ595" t="str">
        <v>COOPI - International Cooperation Foundation</v>
      </c>
      <c r="BK595" t="str">
        <v>Corporación Colectivo Sin Fronteras</v>
      </c>
      <c r="BL595" t="str">
        <v>CRISFE Foundation</v>
      </c>
      <c r="BM595" t="str">
        <v>Cuso International</v>
      </c>
      <c r="BN595" t="str">
        <v>Danielle’s Children Fund (DCF)</v>
      </c>
      <c r="BO595" t="str">
        <v>Danish Refugee Council (DRC)</v>
      </c>
      <c r="BP595" t="str">
        <v>Development Support Association - APOYAR</v>
      </c>
      <c r="BQ595" t="str">
        <v>Diakonie Katastrophenhilfe</v>
      </c>
      <c r="BR595" t="str">
        <v>Diálogo Diverso</v>
      </c>
      <c r="BS595" t="str">
        <v>Doctors of the World</v>
      </c>
      <c r="BT595" t="str">
        <v>Dominican Institute for Integrated Development</v>
      </c>
      <c r="BU595" t="str">
        <v>Duendes y Ángeles Vinotinto República Dominicana</v>
      </c>
      <c r="BV595" t="str">
        <v>Encuentros SJS (Servicio Jesuita de la Solidaridad)</v>
      </c>
      <c r="BW595" t="str">
        <v>Ending Violence Against Migrants</v>
      </c>
      <c r="BX595" t="str">
        <v>Equidad Foundation</v>
      </c>
      <c r="BY595" t="str">
        <v>Equilibrium CenDE</v>
      </c>
      <c r="BZ595" t="str">
        <v>Facultad de Psicología - Universidad de la República (UDELAR)</v>
      </c>
      <c r="CA595" t="str">
        <v>First International Emergency and Solidarités International</v>
      </c>
      <c r="CB595" t="str">
        <v>Fondo Ecuatoriano Populorum Progressio</v>
      </c>
      <c r="CC595" t="str">
        <v>Foro Salud Callao</v>
      </c>
      <c r="CD595" t="str">
        <v>Foundation for the Integration and Development of Latin America (FIDAL)</v>
      </c>
      <c r="CE595" t="str">
        <v>Foundation of the Americas (FUDELA)</v>
      </c>
      <c r="CF595" t="str">
        <v>Fraternity Without Borders</v>
      </c>
      <c r="CG595" t="str">
        <v>Fundación Brisas del Norte</v>
      </c>
      <c r="CH595" t="str">
        <v>Fundación Colombovenezolana Nueva Ilusión</v>
      </c>
      <c r="CI595" t="str">
        <v>Fundación Nakama's</v>
      </c>
      <c r="CJ595" t="str">
        <v>Fundación RadaBer</v>
      </c>
      <c r="CK595" t="str">
        <v>Fundación Scalabrini Bolivia</v>
      </c>
      <c r="CL595" t="str">
        <v>Fundacion Social Vivan los Niños</v>
      </c>
      <c r="CM595" t="str">
        <v>FUNVEAC</v>
      </c>
      <c r="CN595" t="str">
        <v>German Development Cooperation Agency GIZ</v>
      </c>
      <c r="CO595" t="str">
        <v>Globalizate Radio</v>
      </c>
      <c r="CP595" t="str">
        <v>GOAL</v>
      </c>
      <c r="CQ595" t="str">
        <v>Halü Bienestar Humano Foundation (HALU)</v>
      </c>
      <c r="CR595" t="str">
        <v>Heartland Alliance International (HAI)</v>
      </c>
      <c r="CS595" t="str">
        <v>HELVETAS Swiss Intercooperation</v>
      </c>
      <c r="CT595" t="str">
        <v>HIAS</v>
      </c>
      <c r="CU595" t="str">
        <v>Human Rights Defence Curaçao</v>
      </c>
      <c r="CV595" t="str">
        <v>Humanity &amp; Inclusion</v>
      </c>
      <c r="CW595" t="str">
        <v>Humans Analytic</v>
      </c>
      <c r="CX595" t="str">
        <v>Idas y Vueltas Association</v>
      </c>
      <c r="CY595" t="str">
        <v>iMMAP</v>
      </c>
      <c r="CZ595" t="str">
        <v>IMPACT Initiatives (REACH)</v>
      </c>
      <c r="DA595" t="str">
        <v>Inmigrante Feliz Association</v>
      </c>
      <c r="DB595" t="str">
        <v>Institute for Migration and Human Rights (IMDH)</v>
      </c>
      <c r="DC595" t="str">
        <v>Institute of Natural and Cultural Heritage (IPANC)</v>
      </c>
      <c r="DD595" t="str">
        <v>International Committee for the Development of People (CISP)</v>
      </c>
      <c r="DE595" t="str">
        <v>International Federation of the Red Cross (IFRC)</v>
      </c>
      <c r="DF595" t="str">
        <v>International Labour Organization (ILO)</v>
      </c>
      <c r="DG595" t="str">
        <v>International Medical Corps</v>
      </c>
      <c r="DH595" t="str">
        <v>International Organization for Migration (IOM)</v>
      </c>
      <c r="DI595" t="str">
        <v>International Rescue Committee (IRC)</v>
      </c>
      <c r="DJ595" t="str">
        <v>INTERSOS</v>
      </c>
      <c r="DK595" t="str">
        <v>Jesuit Migrant Service (JMS)</v>
      </c>
      <c r="DL595" t="str">
        <v>Jesuit Refugee Service (JRS)</v>
      </c>
      <c r="DM595" t="str">
        <v>Jesuit Service for Migrants and Refugees (JSMR)</v>
      </c>
      <c r="DN595" t="str">
        <v>Joint United Nations Programme on HIV/AIDS (UNAIDS)</v>
      </c>
      <c r="DO595" t="str">
        <v>Kimirina Coorporation</v>
      </c>
      <c r="DP595" t="str">
        <v>La Casita Hispanic Cultural Centre</v>
      </c>
      <c r="DQ595" t="str">
        <v>Latin American Network of Non-Governmental Organizations of Persons with Disabilities and their Families (RIADIS)</v>
      </c>
      <c r="DR595" t="str">
        <v>LGBT+ Movement Brazil</v>
      </c>
      <c r="DS595" t="str">
        <v>Living Water Community (LWC)</v>
      </c>
      <c r="DT595" t="str">
        <v>LLANOVENCOL</v>
      </c>
      <c r="DU595" t="str">
        <v>Lutheran World Federation</v>
      </c>
      <c r="DV595" t="str">
        <v>Lutheran World Relief</v>
      </c>
      <c r="DW595" t="str">
        <v>Malteser International</v>
      </c>
      <c r="DX595" t="str">
        <v>Mana Institute</v>
      </c>
      <c r="DY595" t="str">
        <v>Manos Veneguayas Association</v>
      </c>
      <c r="DZ595" t="str">
        <v>Más Igualdad Perú</v>
      </c>
      <c r="EA595" t="str">
        <v>MedGlobal</v>
      </c>
      <c r="EB595" t="str">
        <v>Medical Teams International</v>
      </c>
      <c r="EC595" t="str">
        <v>Mercy Corps</v>
      </c>
      <c r="ED595" t="str">
        <v>Migrant Service Center (CAM)</v>
      </c>
      <c r="EE595" t="str">
        <v>Migrants, Refugees and Argentine Social Entrepreneurs (MIRARES)</v>
      </c>
      <c r="EF595" t="str">
        <v>Mision Scalabriniana - Ecuador</v>
      </c>
      <c r="EG595" t="str">
        <v>Missão Paz</v>
      </c>
      <c r="EH595" t="str">
        <v>Museu A CASA</v>
      </c>
      <c r="EI595" t="str">
        <v>Norwegian Refugee Council (NRC)</v>
      </c>
      <c r="EJ595" t="str">
        <v>ONG Migrantes por el Maule</v>
      </c>
      <c r="EK595" t="str">
        <v>ONG Preemptive Love Coalition Colombia</v>
      </c>
      <c r="EL595" t="str">
        <v>Organización Transfomando Vidas</v>
      </c>
      <c r="EM595" t="str">
        <v>Organization of Ibero-American States for Education, Science and Culture (OEI)</v>
      </c>
      <c r="EN595" t="str">
        <v>OXFAM</v>
      </c>
      <c r="EO595" t="str">
        <v>Panamerican Development Foundation</v>
      </c>
      <c r="EP595" t="str">
        <v>Panamerican Health Organization/World Health Organization (PAHO/WHO)</v>
      </c>
      <c r="EQ595" t="str">
        <v>Pastoral of Human Mobility - Peruvian Episcopal Conference</v>
      </c>
      <c r="ER595" t="str">
        <v>Pastoral Service for Migrants National</v>
      </c>
      <c r="ES595" t="str">
        <v>Permanent Human Rights defense Committee (CDH)</v>
      </c>
      <c r="ET595" t="str">
        <v>Pirilampos Institute - Group of visits and voluntary actions in Roraima</v>
      </c>
      <c r="EU595" t="str">
        <v>Plan International</v>
      </c>
      <c r="EV595" t="str">
        <v>Population Program, Faculty of Social Sciences, University of the Republic</v>
      </c>
      <c r="EW595" t="str">
        <v>Profamilia Association</v>
      </c>
      <c r="EX595" t="str">
        <v>Red con Migrantes y Refugiados</v>
      </c>
      <c r="EY595" t="str">
        <v>Red Cross Colombia</v>
      </c>
      <c r="EZ595" t="str">
        <v>Red Cross Ecuador</v>
      </c>
      <c r="FA595" t="str">
        <v>Red Cross Peru</v>
      </c>
      <c r="FB595" t="str">
        <v>Red de Investigaciones en Derechos Humanos - CONICET (Consejo Nacional de Investigaciones Científicas y Técnicas)</v>
      </c>
      <c r="FC595" t="str">
        <v>RET International</v>
      </c>
      <c r="FD595" t="str">
        <v>Salú pa Tur Foundation</v>
      </c>
      <c r="FE595" t="str">
        <v>Salvation Army</v>
      </c>
      <c r="FF595" t="str">
        <v>Samaritan's Purse</v>
      </c>
      <c r="FG595" t="str">
        <v>Save the Children International (SCI)</v>
      </c>
      <c r="FH595" t="str">
        <v>Scalabrini Foundation Chile</v>
      </c>
      <c r="FI595" t="str">
        <v>Sección Peruana de Amnistía Internacional</v>
      </c>
      <c r="FJ595" t="str">
        <v>Serviço Pastoral dos Migrantes do Nordeste</v>
      </c>
      <c r="FK595" t="str">
        <v>Sesame Workshop</v>
      </c>
      <c r="FL595" t="str">
        <v>Si, Da Vida</v>
      </c>
      <c r="FM595" t="str">
        <v>Solidarity and Action Asociation</v>
      </c>
      <c r="FN595" t="str">
        <v>SOS Children's Villages</v>
      </c>
      <c r="FO595" t="str">
        <v>Tarabita Foundation</v>
      </c>
      <c r="FP595" t="str">
        <v>Tearfund</v>
      </c>
      <c r="FQ595" t="str">
        <v>TECHO</v>
      </c>
      <c r="FR595" t="str">
        <v>Terranueva Foundation</v>
      </c>
      <c r="FS595" t="str">
        <v>Terre des Hommes Suisse</v>
      </c>
      <c r="FT595" t="str">
        <v>The Israel Forum for International Humanitarian Aid (IsraAID)</v>
      </c>
      <c r="FU595" t="str">
        <v>Unión Venezolana en Perú</v>
      </c>
      <c r="FV595" t="str">
        <v>United Nations Children's Fund (UNICEF)</v>
      </c>
      <c r="FW595" t="str">
        <v>United Nations Development Programme (UNDP)</v>
      </c>
      <c r="FX595" t="str">
        <v>United Nations Educational, Scientific and Cultural Organization (UNESCO)</v>
      </c>
      <c r="FY595" t="str">
        <v>United Nations Entity for Gender Equality and the Empowerment of Women (UNWOMEN)</v>
      </c>
      <c r="FZ595" t="str">
        <v>United Nations Food and Agricultural Organization (FAO)</v>
      </c>
      <c r="GA595" t="str">
        <v>United Nations High Commissioner for Refugees (UNHCR)</v>
      </c>
      <c r="GB595" t="str">
        <v>United Nations Office of the High Commissioner for Human Rights (OHCHR)</v>
      </c>
      <c r="GC595" t="str">
        <v>United Nations Office on Drugs and Crime (UNODC)</v>
      </c>
      <c r="GD595" t="str">
        <v>United Nations Population Fund (UNFPA)</v>
      </c>
      <c r="GE595" t="str">
        <v>United Nations Programme for Human Settlements (UN Habitat)</v>
      </c>
      <c r="GF595" t="str">
        <v>Vale da Benção Educational and Charitable Association (AEBVB)</v>
      </c>
      <c r="GG595" t="str">
        <v>VenAruba Solidaria</v>
      </c>
      <c r="GH595" t="str">
        <v>Venex Curacao Foundation</v>
      </c>
      <c r="GI595" t="str">
        <v>Venezolanos en Barranquilla</v>
      </c>
      <c r="GJ595" t="str">
        <v>Venezolanos en San Cristóbal</v>
      </c>
      <c r="GK595" t="str">
        <v>Venezuelan Emigrant Foundation (FEV)</v>
      </c>
      <c r="GL595" t="str">
        <v>Vicaría de Pastoral Social Caritas</v>
      </c>
      <c r="GM595" t="str">
        <v>Voices GY</v>
      </c>
      <c r="GN595" t="str">
        <v>We World GVC</v>
      </c>
      <c r="GO595" t="str">
        <v>World Council of Credit Unions</v>
      </c>
      <c r="GP595" t="str">
        <v>World Food Programme (WFP)</v>
      </c>
      <c r="GQ595" t="str">
        <v>World Vision</v>
      </c>
      <c r="GR595" t="str">
        <v>ZOA</v>
      </c>
    </row>
    <row r="596" spans="8:200" x14ac:dyDescent="0.3">
      <c r="H596" t="str" cm="1">
        <f t="array" ref="H596:GR596">TRANSPOSE(_xlfn._xlws.SORT(_xlfn._xlws.FILTER(Table3[Name],ISNUMBER(SEARCH(' Activity Sheet'!D650,Table3[Name])),"Not found"),,1))</f>
        <v>.New Organisation</v>
      </c>
      <c r="I596" t="str">
        <v>ABV - Association of Good with Life</v>
      </c>
      <c r="J596" t="str">
        <v>ACAPS</v>
      </c>
      <c r="K596" t="str">
        <v>Acción y Desarrollo</v>
      </c>
      <c r="L596" t="str">
        <v>ACTED</v>
      </c>
      <c r="M596" t="str">
        <v>Action against Hunger</v>
      </c>
      <c r="N596" t="str">
        <v>ActionAid</v>
      </c>
      <c r="O596" t="str">
        <v>Adventist Development and Relief Agency (ADRA)</v>
      </c>
      <c r="P596" t="str">
        <v>Alas de Colibrí Foundation</v>
      </c>
      <c r="Q596" t="str">
        <v>Alianza por la Solidaridad</v>
      </c>
      <c r="R596" t="str">
        <v>Alianza por Venezuela</v>
      </c>
      <c r="S596" t="str">
        <v>Americares Foundation</v>
      </c>
      <c r="T596" t="str">
        <v>Argentine Commission for Refugees and Migrants (CAREF)</v>
      </c>
      <c r="U596" t="str">
        <v>Asociación Aves</v>
      </c>
      <c r="V596" t="str">
        <v>Asociación de Jubilados y Pensionados Venezolanos en Argentina</v>
      </c>
      <c r="W596" t="str">
        <v>Asociación de Venezolanos en Eloy Alfaro</v>
      </c>
      <c r="X596" t="str">
        <v>Asociación Fundación contra el Hambre Perú</v>
      </c>
      <c r="Y596" t="str">
        <v>Asociación Migrantes Venezolanos</v>
      </c>
      <c r="Z596" t="str">
        <v>Asociación Misioneros de San Carlos Scalabrinianos</v>
      </c>
      <c r="AA596" t="str">
        <v>Asociacion Proteccion Poblacion Vulnerable</v>
      </c>
      <c r="AB596" t="str">
        <v>Asociación Quinta Ola</v>
      </c>
      <c r="AC596" t="str">
        <v>Asociación Salto Ángel</v>
      </c>
      <c r="AD596" t="str">
        <v>Asociación Venezuela en Ecuador AC</v>
      </c>
      <c r="AE596" t="str">
        <v>ASOVENAR</v>
      </c>
      <c r="AF596" t="str">
        <v>Associação Hermanitos</v>
      </c>
      <c r="AG596" t="str">
        <v>AVSI Foundation</v>
      </c>
      <c r="AH596" t="str">
        <v>Bethany Christian Services</v>
      </c>
      <c r="AI596" t="str">
        <v>Blumont</v>
      </c>
      <c r="AJ596" t="str">
        <v>CARE</v>
      </c>
      <c r="AK596" t="str">
        <v>Caritas Brazil</v>
      </c>
      <c r="AL596" t="str">
        <v>Caritas Ecuador</v>
      </c>
      <c r="AM596" t="str">
        <v>Caritas Germany</v>
      </c>
      <c r="AN596" t="str">
        <v>Caritas Manaus</v>
      </c>
      <c r="AO596" t="str">
        <v>Caritas Parana</v>
      </c>
      <c r="AP596" t="str">
        <v>Caritas Peru</v>
      </c>
      <c r="AQ596" t="str">
        <v>Caritas Rio de Janeiro</v>
      </c>
      <c r="AR596" t="str">
        <v>Caritas São Paulo</v>
      </c>
      <c r="AS596" t="str">
        <v>Caritas Switzerland</v>
      </c>
      <c r="AT596" t="str">
        <v>CCEFIRO Association</v>
      </c>
      <c r="AU596" t="str">
        <v>CEDRO</v>
      </c>
      <c r="AV596" t="str">
        <v>Center for Integrated Studies and Programs for Sustainable Development (CIEDS)</v>
      </c>
      <c r="AW596" t="str">
        <v>Center for Migration and Human Rights of the Diocese of Roraima (CMDH)</v>
      </c>
      <c r="AX596" t="str">
        <v>Centro de Atencion Psicosocial (CAPS)</v>
      </c>
      <c r="AY596" t="str">
        <v>CESAL</v>
      </c>
      <c r="AZ596" t="str">
        <v>CESVI-Cooperazione e Sviluppo</v>
      </c>
      <c r="BA596" t="str">
        <v>ChildFund International</v>
      </c>
      <c r="BB596" t="str">
        <v>CHS Alternativo</v>
      </c>
      <c r="BC596" t="str">
        <v>Churún Merú Association</v>
      </c>
      <c r="BD596" t="str">
        <v>Coalición por Venezuela</v>
      </c>
      <c r="BE596" t="str">
        <v>Colonia Foundation of Venezuelans in the Dominican Republic (FUNCOVERD)</v>
      </c>
      <c r="BF596" t="str">
        <v>COLVENZ</v>
      </c>
      <c r="BG596" t="str">
        <v>Compassiva</v>
      </c>
      <c r="BH596" t="str">
        <v>Consejo Interreligioso del Perú - Religiones por la Paz</v>
      </c>
      <c r="BI596" t="str">
        <v>Consorcio ONG OCIPI Y Capellanía Nacional OFICA</v>
      </c>
      <c r="BJ596" t="str">
        <v>COOPI - International Cooperation Foundation</v>
      </c>
      <c r="BK596" t="str">
        <v>Corporación Colectivo Sin Fronteras</v>
      </c>
      <c r="BL596" t="str">
        <v>CRISFE Foundation</v>
      </c>
      <c r="BM596" t="str">
        <v>Cuso International</v>
      </c>
      <c r="BN596" t="str">
        <v>Danielle’s Children Fund (DCF)</v>
      </c>
      <c r="BO596" t="str">
        <v>Danish Refugee Council (DRC)</v>
      </c>
      <c r="BP596" t="str">
        <v>Development Support Association - APOYAR</v>
      </c>
      <c r="BQ596" t="str">
        <v>Diakonie Katastrophenhilfe</v>
      </c>
      <c r="BR596" t="str">
        <v>Diálogo Diverso</v>
      </c>
      <c r="BS596" t="str">
        <v>Doctors of the World</v>
      </c>
      <c r="BT596" t="str">
        <v>Dominican Institute for Integrated Development</v>
      </c>
      <c r="BU596" t="str">
        <v>Duendes y Ángeles Vinotinto República Dominicana</v>
      </c>
      <c r="BV596" t="str">
        <v>Encuentros SJS (Servicio Jesuita de la Solidaridad)</v>
      </c>
      <c r="BW596" t="str">
        <v>Ending Violence Against Migrants</v>
      </c>
      <c r="BX596" t="str">
        <v>Equidad Foundation</v>
      </c>
      <c r="BY596" t="str">
        <v>Equilibrium CenDE</v>
      </c>
      <c r="BZ596" t="str">
        <v>Facultad de Psicología - Universidad de la República (UDELAR)</v>
      </c>
      <c r="CA596" t="str">
        <v>First International Emergency and Solidarités International</v>
      </c>
      <c r="CB596" t="str">
        <v>Fondo Ecuatoriano Populorum Progressio</v>
      </c>
      <c r="CC596" t="str">
        <v>Foro Salud Callao</v>
      </c>
      <c r="CD596" t="str">
        <v>Foundation for the Integration and Development of Latin America (FIDAL)</v>
      </c>
      <c r="CE596" t="str">
        <v>Foundation of the Americas (FUDELA)</v>
      </c>
      <c r="CF596" t="str">
        <v>Fraternity Without Borders</v>
      </c>
      <c r="CG596" t="str">
        <v>Fundación Brisas del Norte</v>
      </c>
      <c r="CH596" t="str">
        <v>Fundación Colombovenezolana Nueva Ilusión</v>
      </c>
      <c r="CI596" t="str">
        <v>Fundación Nakama's</v>
      </c>
      <c r="CJ596" t="str">
        <v>Fundación RadaBer</v>
      </c>
      <c r="CK596" t="str">
        <v>Fundación Scalabrini Bolivia</v>
      </c>
      <c r="CL596" t="str">
        <v>Fundacion Social Vivan los Niños</v>
      </c>
      <c r="CM596" t="str">
        <v>FUNVEAC</v>
      </c>
      <c r="CN596" t="str">
        <v>German Development Cooperation Agency GIZ</v>
      </c>
      <c r="CO596" t="str">
        <v>Globalizate Radio</v>
      </c>
      <c r="CP596" t="str">
        <v>GOAL</v>
      </c>
      <c r="CQ596" t="str">
        <v>Halü Bienestar Humano Foundation (HALU)</v>
      </c>
      <c r="CR596" t="str">
        <v>Heartland Alliance International (HAI)</v>
      </c>
      <c r="CS596" t="str">
        <v>HELVETAS Swiss Intercooperation</v>
      </c>
      <c r="CT596" t="str">
        <v>HIAS</v>
      </c>
      <c r="CU596" t="str">
        <v>Human Rights Defence Curaçao</v>
      </c>
      <c r="CV596" t="str">
        <v>Humanity &amp; Inclusion</v>
      </c>
      <c r="CW596" t="str">
        <v>Humans Analytic</v>
      </c>
      <c r="CX596" t="str">
        <v>Idas y Vueltas Association</v>
      </c>
      <c r="CY596" t="str">
        <v>iMMAP</v>
      </c>
      <c r="CZ596" t="str">
        <v>IMPACT Initiatives (REACH)</v>
      </c>
      <c r="DA596" t="str">
        <v>Inmigrante Feliz Association</v>
      </c>
      <c r="DB596" t="str">
        <v>Institute for Migration and Human Rights (IMDH)</v>
      </c>
      <c r="DC596" t="str">
        <v>Institute of Natural and Cultural Heritage (IPANC)</v>
      </c>
      <c r="DD596" t="str">
        <v>International Committee for the Development of People (CISP)</v>
      </c>
      <c r="DE596" t="str">
        <v>International Federation of the Red Cross (IFRC)</v>
      </c>
      <c r="DF596" t="str">
        <v>International Labour Organization (ILO)</v>
      </c>
      <c r="DG596" t="str">
        <v>International Medical Corps</v>
      </c>
      <c r="DH596" t="str">
        <v>International Organization for Migration (IOM)</v>
      </c>
      <c r="DI596" t="str">
        <v>International Rescue Committee (IRC)</v>
      </c>
      <c r="DJ596" t="str">
        <v>INTERSOS</v>
      </c>
      <c r="DK596" t="str">
        <v>Jesuit Migrant Service (JMS)</v>
      </c>
      <c r="DL596" t="str">
        <v>Jesuit Refugee Service (JRS)</v>
      </c>
      <c r="DM596" t="str">
        <v>Jesuit Service for Migrants and Refugees (JSMR)</v>
      </c>
      <c r="DN596" t="str">
        <v>Joint United Nations Programme on HIV/AIDS (UNAIDS)</v>
      </c>
      <c r="DO596" t="str">
        <v>Kimirina Coorporation</v>
      </c>
      <c r="DP596" t="str">
        <v>La Casita Hispanic Cultural Centre</v>
      </c>
      <c r="DQ596" t="str">
        <v>Latin American Network of Non-Governmental Organizations of Persons with Disabilities and their Families (RIADIS)</v>
      </c>
      <c r="DR596" t="str">
        <v>LGBT+ Movement Brazil</v>
      </c>
      <c r="DS596" t="str">
        <v>Living Water Community (LWC)</v>
      </c>
      <c r="DT596" t="str">
        <v>LLANOVENCOL</v>
      </c>
      <c r="DU596" t="str">
        <v>Lutheran World Federation</v>
      </c>
      <c r="DV596" t="str">
        <v>Lutheran World Relief</v>
      </c>
      <c r="DW596" t="str">
        <v>Malteser International</v>
      </c>
      <c r="DX596" t="str">
        <v>Mana Institute</v>
      </c>
      <c r="DY596" t="str">
        <v>Manos Veneguayas Association</v>
      </c>
      <c r="DZ596" t="str">
        <v>Más Igualdad Perú</v>
      </c>
      <c r="EA596" t="str">
        <v>MedGlobal</v>
      </c>
      <c r="EB596" t="str">
        <v>Medical Teams International</v>
      </c>
      <c r="EC596" t="str">
        <v>Mercy Corps</v>
      </c>
      <c r="ED596" t="str">
        <v>Migrant Service Center (CAM)</v>
      </c>
      <c r="EE596" t="str">
        <v>Migrants, Refugees and Argentine Social Entrepreneurs (MIRARES)</v>
      </c>
      <c r="EF596" t="str">
        <v>Mision Scalabriniana - Ecuador</v>
      </c>
      <c r="EG596" t="str">
        <v>Missão Paz</v>
      </c>
      <c r="EH596" t="str">
        <v>Museu A CASA</v>
      </c>
      <c r="EI596" t="str">
        <v>Norwegian Refugee Council (NRC)</v>
      </c>
      <c r="EJ596" t="str">
        <v>ONG Migrantes por el Maule</v>
      </c>
      <c r="EK596" t="str">
        <v>ONG Preemptive Love Coalition Colombia</v>
      </c>
      <c r="EL596" t="str">
        <v>Organización Transfomando Vidas</v>
      </c>
      <c r="EM596" t="str">
        <v>Organization of Ibero-American States for Education, Science and Culture (OEI)</v>
      </c>
      <c r="EN596" t="str">
        <v>OXFAM</v>
      </c>
      <c r="EO596" t="str">
        <v>Panamerican Development Foundation</v>
      </c>
      <c r="EP596" t="str">
        <v>Panamerican Health Organization/World Health Organization (PAHO/WHO)</v>
      </c>
      <c r="EQ596" t="str">
        <v>Pastoral of Human Mobility - Peruvian Episcopal Conference</v>
      </c>
      <c r="ER596" t="str">
        <v>Pastoral Service for Migrants National</v>
      </c>
      <c r="ES596" t="str">
        <v>Permanent Human Rights defense Committee (CDH)</v>
      </c>
      <c r="ET596" t="str">
        <v>Pirilampos Institute - Group of visits and voluntary actions in Roraima</v>
      </c>
      <c r="EU596" t="str">
        <v>Plan International</v>
      </c>
      <c r="EV596" t="str">
        <v>Population Program, Faculty of Social Sciences, University of the Republic</v>
      </c>
      <c r="EW596" t="str">
        <v>Profamilia Association</v>
      </c>
      <c r="EX596" t="str">
        <v>Red con Migrantes y Refugiados</v>
      </c>
      <c r="EY596" t="str">
        <v>Red Cross Colombia</v>
      </c>
      <c r="EZ596" t="str">
        <v>Red Cross Ecuador</v>
      </c>
      <c r="FA596" t="str">
        <v>Red Cross Peru</v>
      </c>
      <c r="FB596" t="str">
        <v>Red de Investigaciones en Derechos Humanos - CONICET (Consejo Nacional de Investigaciones Científicas y Técnicas)</v>
      </c>
      <c r="FC596" t="str">
        <v>RET International</v>
      </c>
      <c r="FD596" t="str">
        <v>Salú pa Tur Foundation</v>
      </c>
      <c r="FE596" t="str">
        <v>Salvation Army</v>
      </c>
      <c r="FF596" t="str">
        <v>Samaritan's Purse</v>
      </c>
      <c r="FG596" t="str">
        <v>Save the Children International (SCI)</v>
      </c>
      <c r="FH596" t="str">
        <v>Scalabrini Foundation Chile</v>
      </c>
      <c r="FI596" t="str">
        <v>Sección Peruana de Amnistía Internacional</v>
      </c>
      <c r="FJ596" t="str">
        <v>Serviço Pastoral dos Migrantes do Nordeste</v>
      </c>
      <c r="FK596" t="str">
        <v>Sesame Workshop</v>
      </c>
      <c r="FL596" t="str">
        <v>Si, Da Vida</v>
      </c>
      <c r="FM596" t="str">
        <v>Solidarity and Action Asociation</v>
      </c>
      <c r="FN596" t="str">
        <v>SOS Children's Villages</v>
      </c>
      <c r="FO596" t="str">
        <v>Tarabita Foundation</v>
      </c>
      <c r="FP596" t="str">
        <v>Tearfund</v>
      </c>
      <c r="FQ596" t="str">
        <v>TECHO</v>
      </c>
      <c r="FR596" t="str">
        <v>Terranueva Foundation</v>
      </c>
      <c r="FS596" t="str">
        <v>Terre des Hommes Suisse</v>
      </c>
      <c r="FT596" t="str">
        <v>The Israel Forum for International Humanitarian Aid (IsraAID)</v>
      </c>
      <c r="FU596" t="str">
        <v>Unión Venezolana en Perú</v>
      </c>
      <c r="FV596" t="str">
        <v>United Nations Children's Fund (UNICEF)</v>
      </c>
      <c r="FW596" t="str">
        <v>United Nations Development Programme (UNDP)</v>
      </c>
      <c r="FX596" t="str">
        <v>United Nations Educational, Scientific and Cultural Organization (UNESCO)</v>
      </c>
      <c r="FY596" t="str">
        <v>United Nations Entity for Gender Equality and the Empowerment of Women (UNWOMEN)</v>
      </c>
      <c r="FZ596" t="str">
        <v>United Nations Food and Agricultural Organization (FAO)</v>
      </c>
      <c r="GA596" t="str">
        <v>United Nations High Commissioner for Refugees (UNHCR)</v>
      </c>
      <c r="GB596" t="str">
        <v>United Nations Office of the High Commissioner for Human Rights (OHCHR)</v>
      </c>
      <c r="GC596" t="str">
        <v>United Nations Office on Drugs and Crime (UNODC)</v>
      </c>
      <c r="GD596" t="str">
        <v>United Nations Population Fund (UNFPA)</v>
      </c>
      <c r="GE596" t="str">
        <v>United Nations Programme for Human Settlements (UN Habitat)</v>
      </c>
      <c r="GF596" t="str">
        <v>Vale da Benção Educational and Charitable Association (AEBVB)</v>
      </c>
      <c r="GG596" t="str">
        <v>VenAruba Solidaria</v>
      </c>
      <c r="GH596" t="str">
        <v>Venex Curacao Foundation</v>
      </c>
      <c r="GI596" t="str">
        <v>Venezolanos en Barranquilla</v>
      </c>
      <c r="GJ596" t="str">
        <v>Venezolanos en San Cristóbal</v>
      </c>
      <c r="GK596" t="str">
        <v>Venezuelan Emigrant Foundation (FEV)</v>
      </c>
      <c r="GL596" t="str">
        <v>Vicaría de Pastoral Social Caritas</v>
      </c>
      <c r="GM596" t="str">
        <v>Voices GY</v>
      </c>
      <c r="GN596" t="str">
        <v>We World GVC</v>
      </c>
      <c r="GO596" t="str">
        <v>World Council of Credit Unions</v>
      </c>
      <c r="GP596" t="str">
        <v>World Food Programme (WFP)</v>
      </c>
      <c r="GQ596" t="str">
        <v>World Vision</v>
      </c>
      <c r="GR596" t="str">
        <v>ZOA</v>
      </c>
    </row>
    <row r="597" spans="8:200" x14ac:dyDescent="0.3">
      <c r="H597" t="str" cm="1">
        <f t="array" ref="H597:GR597">TRANSPOSE(_xlfn._xlws.SORT(_xlfn._xlws.FILTER(Table3[Name],ISNUMBER(SEARCH(' Activity Sheet'!D651,Table3[Name])),"Not found"),,1))</f>
        <v>.New Organisation</v>
      </c>
      <c r="I597" t="str">
        <v>ABV - Association of Good with Life</v>
      </c>
      <c r="J597" t="str">
        <v>ACAPS</v>
      </c>
      <c r="K597" t="str">
        <v>Acción y Desarrollo</v>
      </c>
      <c r="L597" t="str">
        <v>ACTED</v>
      </c>
      <c r="M597" t="str">
        <v>Action against Hunger</v>
      </c>
      <c r="N597" t="str">
        <v>ActionAid</v>
      </c>
      <c r="O597" t="str">
        <v>Adventist Development and Relief Agency (ADRA)</v>
      </c>
      <c r="P597" t="str">
        <v>Alas de Colibrí Foundation</v>
      </c>
      <c r="Q597" t="str">
        <v>Alianza por la Solidaridad</v>
      </c>
      <c r="R597" t="str">
        <v>Alianza por Venezuela</v>
      </c>
      <c r="S597" t="str">
        <v>Americares Foundation</v>
      </c>
      <c r="T597" t="str">
        <v>Argentine Commission for Refugees and Migrants (CAREF)</v>
      </c>
      <c r="U597" t="str">
        <v>Asociación Aves</v>
      </c>
      <c r="V597" t="str">
        <v>Asociación de Jubilados y Pensionados Venezolanos en Argentina</v>
      </c>
      <c r="W597" t="str">
        <v>Asociación de Venezolanos en Eloy Alfaro</v>
      </c>
      <c r="X597" t="str">
        <v>Asociación Fundación contra el Hambre Perú</v>
      </c>
      <c r="Y597" t="str">
        <v>Asociación Migrantes Venezolanos</v>
      </c>
      <c r="Z597" t="str">
        <v>Asociación Misioneros de San Carlos Scalabrinianos</v>
      </c>
      <c r="AA597" t="str">
        <v>Asociacion Proteccion Poblacion Vulnerable</v>
      </c>
      <c r="AB597" t="str">
        <v>Asociación Quinta Ola</v>
      </c>
      <c r="AC597" t="str">
        <v>Asociación Salto Ángel</v>
      </c>
      <c r="AD597" t="str">
        <v>Asociación Venezuela en Ecuador AC</v>
      </c>
      <c r="AE597" t="str">
        <v>ASOVENAR</v>
      </c>
      <c r="AF597" t="str">
        <v>Associação Hermanitos</v>
      </c>
      <c r="AG597" t="str">
        <v>AVSI Foundation</v>
      </c>
      <c r="AH597" t="str">
        <v>Bethany Christian Services</v>
      </c>
      <c r="AI597" t="str">
        <v>Blumont</v>
      </c>
      <c r="AJ597" t="str">
        <v>CARE</v>
      </c>
      <c r="AK597" t="str">
        <v>Caritas Brazil</v>
      </c>
      <c r="AL597" t="str">
        <v>Caritas Ecuador</v>
      </c>
      <c r="AM597" t="str">
        <v>Caritas Germany</v>
      </c>
      <c r="AN597" t="str">
        <v>Caritas Manaus</v>
      </c>
      <c r="AO597" t="str">
        <v>Caritas Parana</v>
      </c>
      <c r="AP597" t="str">
        <v>Caritas Peru</v>
      </c>
      <c r="AQ597" t="str">
        <v>Caritas Rio de Janeiro</v>
      </c>
      <c r="AR597" t="str">
        <v>Caritas São Paulo</v>
      </c>
      <c r="AS597" t="str">
        <v>Caritas Switzerland</v>
      </c>
      <c r="AT597" t="str">
        <v>CCEFIRO Association</v>
      </c>
      <c r="AU597" t="str">
        <v>CEDRO</v>
      </c>
      <c r="AV597" t="str">
        <v>Center for Integrated Studies and Programs for Sustainable Development (CIEDS)</v>
      </c>
      <c r="AW597" t="str">
        <v>Center for Migration and Human Rights of the Diocese of Roraima (CMDH)</v>
      </c>
      <c r="AX597" t="str">
        <v>Centro de Atencion Psicosocial (CAPS)</v>
      </c>
      <c r="AY597" t="str">
        <v>CESAL</v>
      </c>
      <c r="AZ597" t="str">
        <v>CESVI-Cooperazione e Sviluppo</v>
      </c>
      <c r="BA597" t="str">
        <v>ChildFund International</v>
      </c>
      <c r="BB597" t="str">
        <v>CHS Alternativo</v>
      </c>
      <c r="BC597" t="str">
        <v>Churún Merú Association</v>
      </c>
      <c r="BD597" t="str">
        <v>Coalición por Venezuela</v>
      </c>
      <c r="BE597" t="str">
        <v>Colonia Foundation of Venezuelans in the Dominican Republic (FUNCOVERD)</v>
      </c>
      <c r="BF597" t="str">
        <v>COLVENZ</v>
      </c>
      <c r="BG597" t="str">
        <v>Compassiva</v>
      </c>
      <c r="BH597" t="str">
        <v>Consejo Interreligioso del Perú - Religiones por la Paz</v>
      </c>
      <c r="BI597" t="str">
        <v>Consorcio ONG OCIPI Y Capellanía Nacional OFICA</v>
      </c>
      <c r="BJ597" t="str">
        <v>COOPI - International Cooperation Foundation</v>
      </c>
      <c r="BK597" t="str">
        <v>Corporación Colectivo Sin Fronteras</v>
      </c>
      <c r="BL597" t="str">
        <v>CRISFE Foundation</v>
      </c>
      <c r="BM597" t="str">
        <v>Cuso International</v>
      </c>
      <c r="BN597" t="str">
        <v>Danielle’s Children Fund (DCF)</v>
      </c>
      <c r="BO597" t="str">
        <v>Danish Refugee Council (DRC)</v>
      </c>
      <c r="BP597" t="str">
        <v>Development Support Association - APOYAR</v>
      </c>
      <c r="BQ597" t="str">
        <v>Diakonie Katastrophenhilfe</v>
      </c>
      <c r="BR597" t="str">
        <v>Diálogo Diverso</v>
      </c>
      <c r="BS597" t="str">
        <v>Doctors of the World</v>
      </c>
      <c r="BT597" t="str">
        <v>Dominican Institute for Integrated Development</v>
      </c>
      <c r="BU597" t="str">
        <v>Duendes y Ángeles Vinotinto República Dominicana</v>
      </c>
      <c r="BV597" t="str">
        <v>Encuentros SJS (Servicio Jesuita de la Solidaridad)</v>
      </c>
      <c r="BW597" t="str">
        <v>Ending Violence Against Migrants</v>
      </c>
      <c r="BX597" t="str">
        <v>Equidad Foundation</v>
      </c>
      <c r="BY597" t="str">
        <v>Equilibrium CenDE</v>
      </c>
      <c r="BZ597" t="str">
        <v>Facultad de Psicología - Universidad de la República (UDELAR)</v>
      </c>
      <c r="CA597" t="str">
        <v>First International Emergency and Solidarités International</v>
      </c>
      <c r="CB597" t="str">
        <v>Fondo Ecuatoriano Populorum Progressio</v>
      </c>
      <c r="CC597" t="str">
        <v>Foro Salud Callao</v>
      </c>
      <c r="CD597" t="str">
        <v>Foundation for the Integration and Development of Latin America (FIDAL)</v>
      </c>
      <c r="CE597" t="str">
        <v>Foundation of the Americas (FUDELA)</v>
      </c>
      <c r="CF597" t="str">
        <v>Fraternity Without Borders</v>
      </c>
      <c r="CG597" t="str">
        <v>Fundación Brisas del Norte</v>
      </c>
      <c r="CH597" t="str">
        <v>Fundación Colombovenezolana Nueva Ilusión</v>
      </c>
      <c r="CI597" t="str">
        <v>Fundación Nakama's</v>
      </c>
      <c r="CJ597" t="str">
        <v>Fundación RadaBer</v>
      </c>
      <c r="CK597" t="str">
        <v>Fundación Scalabrini Bolivia</v>
      </c>
      <c r="CL597" t="str">
        <v>Fundacion Social Vivan los Niños</v>
      </c>
      <c r="CM597" t="str">
        <v>FUNVEAC</v>
      </c>
      <c r="CN597" t="str">
        <v>German Development Cooperation Agency GIZ</v>
      </c>
      <c r="CO597" t="str">
        <v>Globalizate Radio</v>
      </c>
      <c r="CP597" t="str">
        <v>GOAL</v>
      </c>
      <c r="CQ597" t="str">
        <v>Halü Bienestar Humano Foundation (HALU)</v>
      </c>
      <c r="CR597" t="str">
        <v>Heartland Alliance International (HAI)</v>
      </c>
      <c r="CS597" t="str">
        <v>HELVETAS Swiss Intercooperation</v>
      </c>
      <c r="CT597" t="str">
        <v>HIAS</v>
      </c>
      <c r="CU597" t="str">
        <v>Human Rights Defence Curaçao</v>
      </c>
      <c r="CV597" t="str">
        <v>Humanity &amp; Inclusion</v>
      </c>
      <c r="CW597" t="str">
        <v>Humans Analytic</v>
      </c>
      <c r="CX597" t="str">
        <v>Idas y Vueltas Association</v>
      </c>
      <c r="CY597" t="str">
        <v>iMMAP</v>
      </c>
      <c r="CZ597" t="str">
        <v>IMPACT Initiatives (REACH)</v>
      </c>
      <c r="DA597" t="str">
        <v>Inmigrante Feliz Association</v>
      </c>
      <c r="DB597" t="str">
        <v>Institute for Migration and Human Rights (IMDH)</v>
      </c>
      <c r="DC597" t="str">
        <v>Institute of Natural and Cultural Heritage (IPANC)</v>
      </c>
      <c r="DD597" t="str">
        <v>International Committee for the Development of People (CISP)</v>
      </c>
      <c r="DE597" t="str">
        <v>International Federation of the Red Cross (IFRC)</v>
      </c>
      <c r="DF597" t="str">
        <v>International Labour Organization (ILO)</v>
      </c>
      <c r="DG597" t="str">
        <v>International Medical Corps</v>
      </c>
      <c r="DH597" t="str">
        <v>International Organization for Migration (IOM)</v>
      </c>
      <c r="DI597" t="str">
        <v>International Rescue Committee (IRC)</v>
      </c>
      <c r="DJ597" t="str">
        <v>INTERSOS</v>
      </c>
      <c r="DK597" t="str">
        <v>Jesuit Migrant Service (JMS)</v>
      </c>
      <c r="DL597" t="str">
        <v>Jesuit Refugee Service (JRS)</v>
      </c>
      <c r="DM597" t="str">
        <v>Jesuit Service for Migrants and Refugees (JSMR)</v>
      </c>
      <c r="DN597" t="str">
        <v>Joint United Nations Programme on HIV/AIDS (UNAIDS)</v>
      </c>
      <c r="DO597" t="str">
        <v>Kimirina Coorporation</v>
      </c>
      <c r="DP597" t="str">
        <v>La Casita Hispanic Cultural Centre</v>
      </c>
      <c r="DQ597" t="str">
        <v>Latin American Network of Non-Governmental Organizations of Persons with Disabilities and their Families (RIADIS)</v>
      </c>
      <c r="DR597" t="str">
        <v>LGBT+ Movement Brazil</v>
      </c>
      <c r="DS597" t="str">
        <v>Living Water Community (LWC)</v>
      </c>
      <c r="DT597" t="str">
        <v>LLANOVENCOL</v>
      </c>
      <c r="DU597" t="str">
        <v>Lutheran World Federation</v>
      </c>
      <c r="DV597" t="str">
        <v>Lutheran World Relief</v>
      </c>
      <c r="DW597" t="str">
        <v>Malteser International</v>
      </c>
      <c r="DX597" t="str">
        <v>Mana Institute</v>
      </c>
      <c r="DY597" t="str">
        <v>Manos Veneguayas Association</v>
      </c>
      <c r="DZ597" t="str">
        <v>Más Igualdad Perú</v>
      </c>
      <c r="EA597" t="str">
        <v>MedGlobal</v>
      </c>
      <c r="EB597" t="str">
        <v>Medical Teams International</v>
      </c>
      <c r="EC597" t="str">
        <v>Mercy Corps</v>
      </c>
      <c r="ED597" t="str">
        <v>Migrant Service Center (CAM)</v>
      </c>
      <c r="EE597" t="str">
        <v>Migrants, Refugees and Argentine Social Entrepreneurs (MIRARES)</v>
      </c>
      <c r="EF597" t="str">
        <v>Mision Scalabriniana - Ecuador</v>
      </c>
      <c r="EG597" t="str">
        <v>Missão Paz</v>
      </c>
      <c r="EH597" t="str">
        <v>Museu A CASA</v>
      </c>
      <c r="EI597" t="str">
        <v>Norwegian Refugee Council (NRC)</v>
      </c>
      <c r="EJ597" t="str">
        <v>ONG Migrantes por el Maule</v>
      </c>
      <c r="EK597" t="str">
        <v>ONG Preemptive Love Coalition Colombia</v>
      </c>
      <c r="EL597" t="str">
        <v>Organización Transfomando Vidas</v>
      </c>
      <c r="EM597" t="str">
        <v>Organization of Ibero-American States for Education, Science and Culture (OEI)</v>
      </c>
      <c r="EN597" t="str">
        <v>OXFAM</v>
      </c>
      <c r="EO597" t="str">
        <v>Panamerican Development Foundation</v>
      </c>
      <c r="EP597" t="str">
        <v>Panamerican Health Organization/World Health Organization (PAHO/WHO)</v>
      </c>
      <c r="EQ597" t="str">
        <v>Pastoral of Human Mobility - Peruvian Episcopal Conference</v>
      </c>
      <c r="ER597" t="str">
        <v>Pastoral Service for Migrants National</v>
      </c>
      <c r="ES597" t="str">
        <v>Permanent Human Rights defense Committee (CDH)</v>
      </c>
      <c r="ET597" t="str">
        <v>Pirilampos Institute - Group of visits and voluntary actions in Roraima</v>
      </c>
      <c r="EU597" t="str">
        <v>Plan International</v>
      </c>
      <c r="EV597" t="str">
        <v>Population Program, Faculty of Social Sciences, University of the Republic</v>
      </c>
      <c r="EW597" t="str">
        <v>Profamilia Association</v>
      </c>
      <c r="EX597" t="str">
        <v>Red con Migrantes y Refugiados</v>
      </c>
      <c r="EY597" t="str">
        <v>Red Cross Colombia</v>
      </c>
      <c r="EZ597" t="str">
        <v>Red Cross Ecuador</v>
      </c>
      <c r="FA597" t="str">
        <v>Red Cross Peru</v>
      </c>
      <c r="FB597" t="str">
        <v>Red de Investigaciones en Derechos Humanos - CONICET (Consejo Nacional de Investigaciones Científicas y Técnicas)</v>
      </c>
      <c r="FC597" t="str">
        <v>RET International</v>
      </c>
      <c r="FD597" t="str">
        <v>Salú pa Tur Foundation</v>
      </c>
      <c r="FE597" t="str">
        <v>Salvation Army</v>
      </c>
      <c r="FF597" t="str">
        <v>Samaritan's Purse</v>
      </c>
      <c r="FG597" t="str">
        <v>Save the Children International (SCI)</v>
      </c>
      <c r="FH597" t="str">
        <v>Scalabrini Foundation Chile</v>
      </c>
      <c r="FI597" t="str">
        <v>Sección Peruana de Amnistía Internacional</v>
      </c>
      <c r="FJ597" t="str">
        <v>Serviço Pastoral dos Migrantes do Nordeste</v>
      </c>
      <c r="FK597" t="str">
        <v>Sesame Workshop</v>
      </c>
      <c r="FL597" t="str">
        <v>Si, Da Vida</v>
      </c>
      <c r="FM597" t="str">
        <v>Solidarity and Action Asociation</v>
      </c>
      <c r="FN597" t="str">
        <v>SOS Children's Villages</v>
      </c>
      <c r="FO597" t="str">
        <v>Tarabita Foundation</v>
      </c>
      <c r="FP597" t="str">
        <v>Tearfund</v>
      </c>
      <c r="FQ597" t="str">
        <v>TECHO</v>
      </c>
      <c r="FR597" t="str">
        <v>Terranueva Foundation</v>
      </c>
      <c r="FS597" t="str">
        <v>Terre des Hommes Suisse</v>
      </c>
      <c r="FT597" t="str">
        <v>The Israel Forum for International Humanitarian Aid (IsraAID)</v>
      </c>
      <c r="FU597" t="str">
        <v>Unión Venezolana en Perú</v>
      </c>
      <c r="FV597" t="str">
        <v>United Nations Children's Fund (UNICEF)</v>
      </c>
      <c r="FW597" t="str">
        <v>United Nations Development Programme (UNDP)</v>
      </c>
      <c r="FX597" t="str">
        <v>United Nations Educational, Scientific and Cultural Organization (UNESCO)</v>
      </c>
      <c r="FY597" t="str">
        <v>United Nations Entity for Gender Equality and the Empowerment of Women (UNWOMEN)</v>
      </c>
      <c r="FZ597" t="str">
        <v>United Nations Food and Agricultural Organization (FAO)</v>
      </c>
      <c r="GA597" t="str">
        <v>United Nations High Commissioner for Refugees (UNHCR)</v>
      </c>
      <c r="GB597" t="str">
        <v>United Nations Office of the High Commissioner for Human Rights (OHCHR)</v>
      </c>
      <c r="GC597" t="str">
        <v>United Nations Office on Drugs and Crime (UNODC)</v>
      </c>
      <c r="GD597" t="str">
        <v>United Nations Population Fund (UNFPA)</v>
      </c>
      <c r="GE597" t="str">
        <v>United Nations Programme for Human Settlements (UN Habitat)</v>
      </c>
      <c r="GF597" t="str">
        <v>Vale da Benção Educational and Charitable Association (AEBVB)</v>
      </c>
      <c r="GG597" t="str">
        <v>VenAruba Solidaria</v>
      </c>
      <c r="GH597" t="str">
        <v>Venex Curacao Foundation</v>
      </c>
      <c r="GI597" t="str">
        <v>Venezolanos en Barranquilla</v>
      </c>
      <c r="GJ597" t="str">
        <v>Venezolanos en San Cristóbal</v>
      </c>
      <c r="GK597" t="str">
        <v>Venezuelan Emigrant Foundation (FEV)</v>
      </c>
      <c r="GL597" t="str">
        <v>Vicaría de Pastoral Social Caritas</v>
      </c>
      <c r="GM597" t="str">
        <v>Voices GY</v>
      </c>
      <c r="GN597" t="str">
        <v>We World GVC</v>
      </c>
      <c r="GO597" t="str">
        <v>World Council of Credit Unions</v>
      </c>
      <c r="GP597" t="str">
        <v>World Food Programme (WFP)</v>
      </c>
      <c r="GQ597" t="str">
        <v>World Vision</v>
      </c>
      <c r="GR597" t="str">
        <v>ZOA</v>
      </c>
    </row>
    <row r="598" spans="8:200" x14ac:dyDescent="0.3">
      <c r="H598" t="str" cm="1">
        <f t="array" ref="H598:GR598">TRANSPOSE(_xlfn._xlws.SORT(_xlfn._xlws.FILTER(Table3[Name],ISNUMBER(SEARCH(' Activity Sheet'!D652,Table3[Name])),"Not found"),,1))</f>
        <v>.New Organisation</v>
      </c>
      <c r="I598" t="str">
        <v>ABV - Association of Good with Life</v>
      </c>
      <c r="J598" t="str">
        <v>ACAPS</v>
      </c>
      <c r="K598" t="str">
        <v>Acción y Desarrollo</v>
      </c>
      <c r="L598" t="str">
        <v>ACTED</v>
      </c>
      <c r="M598" t="str">
        <v>Action against Hunger</v>
      </c>
      <c r="N598" t="str">
        <v>ActionAid</v>
      </c>
      <c r="O598" t="str">
        <v>Adventist Development and Relief Agency (ADRA)</v>
      </c>
      <c r="P598" t="str">
        <v>Alas de Colibrí Foundation</v>
      </c>
      <c r="Q598" t="str">
        <v>Alianza por la Solidaridad</v>
      </c>
      <c r="R598" t="str">
        <v>Alianza por Venezuela</v>
      </c>
      <c r="S598" t="str">
        <v>Americares Foundation</v>
      </c>
      <c r="T598" t="str">
        <v>Argentine Commission for Refugees and Migrants (CAREF)</v>
      </c>
      <c r="U598" t="str">
        <v>Asociación Aves</v>
      </c>
      <c r="V598" t="str">
        <v>Asociación de Jubilados y Pensionados Venezolanos en Argentina</v>
      </c>
      <c r="W598" t="str">
        <v>Asociación de Venezolanos en Eloy Alfaro</v>
      </c>
      <c r="X598" t="str">
        <v>Asociación Fundación contra el Hambre Perú</v>
      </c>
      <c r="Y598" t="str">
        <v>Asociación Migrantes Venezolanos</v>
      </c>
      <c r="Z598" t="str">
        <v>Asociación Misioneros de San Carlos Scalabrinianos</v>
      </c>
      <c r="AA598" t="str">
        <v>Asociacion Proteccion Poblacion Vulnerable</v>
      </c>
      <c r="AB598" t="str">
        <v>Asociación Quinta Ola</v>
      </c>
      <c r="AC598" t="str">
        <v>Asociación Salto Ángel</v>
      </c>
      <c r="AD598" t="str">
        <v>Asociación Venezuela en Ecuador AC</v>
      </c>
      <c r="AE598" t="str">
        <v>ASOVENAR</v>
      </c>
      <c r="AF598" t="str">
        <v>Associação Hermanitos</v>
      </c>
      <c r="AG598" t="str">
        <v>AVSI Foundation</v>
      </c>
      <c r="AH598" t="str">
        <v>Bethany Christian Services</v>
      </c>
      <c r="AI598" t="str">
        <v>Blumont</v>
      </c>
      <c r="AJ598" t="str">
        <v>CARE</v>
      </c>
      <c r="AK598" t="str">
        <v>Caritas Brazil</v>
      </c>
      <c r="AL598" t="str">
        <v>Caritas Ecuador</v>
      </c>
      <c r="AM598" t="str">
        <v>Caritas Germany</v>
      </c>
      <c r="AN598" t="str">
        <v>Caritas Manaus</v>
      </c>
      <c r="AO598" t="str">
        <v>Caritas Parana</v>
      </c>
      <c r="AP598" t="str">
        <v>Caritas Peru</v>
      </c>
      <c r="AQ598" t="str">
        <v>Caritas Rio de Janeiro</v>
      </c>
      <c r="AR598" t="str">
        <v>Caritas São Paulo</v>
      </c>
      <c r="AS598" t="str">
        <v>Caritas Switzerland</v>
      </c>
      <c r="AT598" t="str">
        <v>CCEFIRO Association</v>
      </c>
      <c r="AU598" t="str">
        <v>CEDRO</v>
      </c>
      <c r="AV598" t="str">
        <v>Center for Integrated Studies and Programs for Sustainable Development (CIEDS)</v>
      </c>
      <c r="AW598" t="str">
        <v>Center for Migration and Human Rights of the Diocese of Roraima (CMDH)</v>
      </c>
      <c r="AX598" t="str">
        <v>Centro de Atencion Psicosocial (CAPS)</v>
      </c>
      <c r="AY598" t="str">
        <v>CESAL</v>
      </c>
      <c r="AZ598" t="str">
        <v>CESVI-Cooperazione e Sviluppo</v>
      </c>
      <c r="BA598" t="str">
        <v>ChildFund International</v>
      </c>
      <c r="BB598" t="str">
        <v>CHS Alternativo</v>
      </c>
      <c r="BC598" t="str">
        <v>Churún Merú Association</v>
      </c>
      <c r="BD598" t="str">
        <v>Coalición por Venezuela</v>
      </c>
      <c r="BE598" t="str">
        <v>Colonia Foundation of Venezuelans in the Dominican Republic (FUNCOVERD)</v>
      </c>
      <c r="BF598" t="str">
        <v>COLVENZ</v>
      </c>
      <c r="BG598" t="str">
        <v>Compassiva</v>
      </c>
      <c r="BH598" t="str">
        <v>Consejo Interreligioso del Perú - Religiones por la Paz</v>
      </c>
      <c r="BI598" t="str">
        <v>Consorcio ONG OCIPI Y Capellanía Nacional OFICA</v>
      </c>
      <c r="BJ598" t="str">
        <v>COOPI - International Cooperation Foundation</v>
      </c>
      <c r="BK598" t="str">
        <v>Corporación Colectivo Sin Fronteras</v>
      </c>
      <c r="BL598" t="str">
        <v>CRISFE Foundation</v>
      </c>
      <c r="BM598" t="str">
        <v>Cuso International</v>
      </c>
      <c r="BN598" t="str">
        <v>Danielle’s Children Fund (DCF)</v>
      </c>
      <c r="BO598" t="str">
        <v>Danish Refugee Council (DRC)</v>
      </c>
      <c r="BP598" t="str">
        <v>Development Support Association - APOYAR</v>
      </c>
      <c r="BQ598" t="str">
        <v>Diakonie Katastrophenhilfe</v>
      </c>
      <c r="BR598" t="str">
        <v>Diálogo Diverso</v>
      </c>
      <c r="BS598" t="str">
        <v>Doctors of the World</v>
      </c>
      <c r="BT598" t="str">
        <v>Dominican Institute for Integrated Development</v>
      </c>
      <c r="BU598" t="str">
        <v>Duendes y Ángeles Vinotinto República Dominicana</v>
      </c>
      <c r="BV598" t="str">
        <v>Encuentros SJS (Servicio Jesuita de la Solidaridad)</v>
      </c>
      <c r="BW598" t="str">
        <v>Ending Violence Against Migrants</v>
      </c>
      <c r="BX598" t="str">
        <v>Equidad Foundation</v>
      </c>
      <c r="BY598" t="str">
        <v>Equilibrium CenDE</v>
      </c>
      <c r="BZ598" t="str">
        <v>Facultad de Psicología - Universidad de la República (UDELAR)</v>
      </c>
      <c r="CA598" t="str">
        <v>First International Emergency and Solidarités International</v>
      </c>
      <c r="CB598" t="str">
        <v>Fondo Ecuatoriano Populorum Progressio</v>
      </c>
      <c r="CC598" t="str">
        <v>Foro Salud Callao</v>
      </c>
      <c r="CD598" t="str">
        <v>Foundation for the Integration and Development of Latin America (FIDAL)</v>
      </c>
      <c r="CE598" t="str">
        <v>Foundation of the Americas (FUDELA)</v>
      </c>
      <c r="CF598" t="str">
        <v>Fraternity Without Borders</v>
      </c>
      <c r="CG598" t="str">
        <v>Fundación Brisas del Norte</v>
      </c>
      <c r="CH598" t="str">
        <v>Fundación Colombovenezolana Nueva Ilusión</v>
      </c>
      <c r="CI598" t="str">
        <v>Fundación Nakama's</v>
      </c>
      <c r="CJ598" t="str">
        <v>Fundación RadaBer</v>
      </c>
      <c r="CK598" t="str">
        <v>Fundación Scalabrini Bolivia</v>
      </c>
      <c r="CL598" t="str">
        <v>Fundacion Social Vivan los Niños</v>
      </c>
      <c r="CM598" t="str">
        <v>FUNVEAC</v>
      </c>
      <c r="CN598" t="str">
        <v>German Development Cooperation Agency GIZ</v>
      </c>
      <c r="CO598" t="str">
        <v>Globalizate Radio</v>
      </c>
      <c r="CP598" t="str">
        <v>GOAL</v>
      </c>
      <c r="CQ598" t="str">
        <v>Halü Bienestar Humano Foundation (HALU)</v>
      </c>
      <c r="CR598" t="str">
        <v>Heartland Alliance International (HAI)</v>
      </c>
      <c r="CS598" t="str">
        <v>HELVETAS Swiss Intercooperation</v>
      </c>
      <c r="CT598" t="str">
        <v>HIAS</v>
      </c>
      <c r="CU598" t="str">
        <v>Human Rights Defence Curaçao</v>
      </c>
      <c r="CV598" t="str">
        <v>Humanity &amp; Inclusion</v>
      </c>
      <c r="CW598" t="str">
        <v>Humans Analytic</v>
      </c>
      <c r="CX598" t="str">
        <v>Idas y Vueltas Association</v>
      </c>
      <c r="CY598" t="str">
        <v>iMMAP</v>
      </c>
      <c r="CZ598" t="str">
        <v>IMPACT Initiatives (REACH)</v>
      </c>
      <c r="DA598" t="str">
        <v>Inmigrante Feliz Association</v>
      </c>
      <c r="DB598" t="str">
        <v>Institute for Migration and Human Rights (IMDH)</v>
      </c>
      <c r="DC598" t="str">
        <v>Institute of Natural and Cultural Heritage (IPANC)</v>
      </c>
      <c r="DD598" t="str">
        <v>International Committee for the Development of People (CISP)</v>
      </c>
      <c r="DE598" t="str">
        <v>International Federation of the Red Cross (IFRC)</v>
      </c>
      <c r="DF598" t="str">
        <v>International Labour Organization (ILO)</v>
      </c>
      <c r="DG598" t="str">
        <v>International Medical Corps</v>
      </c>
      <c r="DH598" t="str">
        <v>International Organization for Migration (IOM)</v>
      </c>
      <c r="DI598" t="str">
        <v>International Rescue Committee (IRC)</v>
      </c>
      <c r="DJ598" t="str">
        <v>INTERSOS</v>
      </c>
      <c r="DK598" t="str">
        <v>Jesuit Migrant Service (JMS)</v>
      </c>
      <c r="DL598" t="str">
        <v>Jesuit Refugee Service (JRS)</v>
      </c>
      <c r="DM598" t="str">
        <v>Jesuit Service for Migrants and Refugees (JSMR)</v>
      </c>
      <c r="DN598" t="str">
        <v>Joint United Nations Programme on HIV/AIDS (UNAIDS)</v>
      </c>
      <c r="DO598" t="str">
        <v>Kimirina Coorporation</v>
      </c>
      <c r="DP598" t="str">
        <v>La Casita Hispanic Cultural Centre</v>
      </c>
      <c r="DQ598" t="str">
        <v>Latin American Network of Non-Governmental Organizations of Persons with Disabilities and their Families (RIADIS)</v>
      </c>
      <c r="DR598" t="str">
        <v>LGBT+ Movement Brazil</v>
      </c>
      <c r="DS598" t="str">
        <v>Living Water Community (LWC)</v>
      </c>
      <c r="DT598" t="str">
        <v>LLANOVENCOL</v>
      </c>
      <c r="DU598" t="str">
        <v>Lutheran World Federation</v>
      </c>
      <c r="DV598" t="str">
        <v>Lutheran World Relief</v>
      </c>
      <c r="DW598" t="str">
        <v>Malteser International</v>
      </c>
      <c r="DX598" t="str">
        <v>Mana Institute</v>
      </c>
      <c r="DY598" t="str">
        <v>Manos Veneguayas Association</v>
      </c>
      <c r="DZ598" t="str">
        <v>Más Igualdad Perú</v>
      </c>
      <c r="EA598" t="str">
        <v>MedGlobal</v>
      </c>
      <c r="EB598" t="str">
        <v>Medical Teams International</v>
      </c>
      <c r="EC598" t="str">
        <v>Mercy Corps</v>
      </c>
      <c r="ED598" t="str">
        <v>Migrant Service Center (CAM)</v>
      </c>
      <c r="EE598" t="str">
        <v>Migrants, Refugees and Argentine Social Entrepreneurs (MIRARES)</v>
      </c>
      <c r="EF598" t="str">
        <v>Mision Scalabriniana - Ecuador</v>
      </c>
      <c r="EG598" t="str">
        <v>Missão Paz</v>
      </c>
      <c r="EH598" t="str">
        <v>Museu A CASA</v>
      </c>
      <c r="EI598" t="str">
        <v>Norwegian Refugee Council (NRC)</v>
      </c>
      <c r="EJ598" t="str">
        <v>ONG Migrantes por el Maule</v>
      </c>
      <c r="EK598" t="str">
        <v>ONG Preemptive Love Coalition Colombia</v>
      </c>
      <c r="EL598" t="str">
        <v>Organización Transfomando Vidas</v>
      </c>
      <c r="EM598" t="str">
        <v>Organization of Ibero-American States for Education, Science and Culture (OEI)</v>
      </c>
      <c r="EN598" t="str">
        <v>OXFAM</v>
      </c>
      <c r="EO598" t="str">
        <v>Panamerican Development Foundation</v>
      </c>
      <c r="EP598" t="str">
        <v>Panamerican Health Organization/World Health Organization (PAHO/WHO)</v>
      </c>
      <c r="EQ598" t="str">
        <v>Pastoral of Human Mobility - Peruvian Episcopal Conference</v>
      </c>
      <c r="ER598" t="str">
        <v>Pastoral Service for Migrants National</v>
      </c>
      <c r="ES598" t="str">
        <v>Permanent Human Rights defense Committee (CDH)</v>
      </c>
      <c r="ET598" t="str">
        <v>Pirilampos Institute - Group of visits and voluntary actions in Roraima</v>
      </c>
      <c r="EU598" t="str">
        <v>Plan International</v>
      </c>
      <c r="EV598" t="str">
        <v>Population Program, Faculty of Social Sciences, University of the Republic</v>
      </c>
      <c r="EW598" t="str">
        <v>Profamilia Association</v>
      </c>
      <c r="EX598" t="str">
        <v>Red con Migrantes y Refugiados</v>
      </c>
      <c r="EY598" t="str">
        <v>Red Cross Colombia</v>
      </c>
      <c r="EZ598" t="str">
        <v>Red Cross Ecuador</v>
      </c>
      <c r="FA598" t="str">
        <v>Red Cross Peru</v>
      </c>
      <c r="FB598" t="str">
        <v>Red de Investigaciones en Derechos Humanos - CONICET (Consejo Nacional de Investigaciones Científicas y Técnicas)</v>
      </c>
      <c r="FC598" t="str">
        <v>RET International</v>
      </c>
      <c r="FD598" t="str">
        <v>Salú pa Tur Foundation</v>
      </c>
      <c r="FE598" t="str">
        <v>Salvation Army</v>
      </c>
      <c r="FF598" t="str">
        <v>Samaritan's Purse</v>
      </c>
      <c r="FG598" t="str">
        <v>Save the Children International (SCI)</v>
      </c>
      <c r="FH598" t="str">
        <v>Scalabrini Foundation Chile</v>
      </c>
      <c r="FI598" t="str">
        <v>Sección Peruana de Amnistía Internacional</v>
      </c>
      <c r="FJ598" t="str">
        <v>Serviço Pastoral dos Migrantes do Nordeste</v>
      </c>
      <c r="FK598" t="str">
        <v>Sesame Workshop</v>
      </c>
      <c r="FL598" t="str">
        <v>Si, Da Vida</v>
      </c>
      <c r="FM598" t="str">
        <v>Solidarity and Action Asociation</v>
      </c>
      <c r="FN598" t="str">
        <v>SOS Children's Villages</v>
      </c>
      <c r="FO598" t="str">
        <v>Tarabita Foundation</v>
      </c>
      <c r="FP598" t="str">
        <v>Tearfund</v>
      </c>
      <c r="FQ598" t="str">
        <v>TECHO</v>
      </c>
      <c r="FR598" t="str">
        <v>Terranueva Foundation</v>
      </c>
      <c r="FS598" t="str">
        <v>Terre des Hommes Suisse</v>
      </c>
      <c r="FT598" t="str">
        <v>The Israel Forum for International Humanitarian Aid (IsraAID)</v>
      </c>
      <c r="FU598" t="str">
        <v>Unión Venezolana en Perú</v>
      </c>
      <c r="FV598" t="str">
        <v>United Nations Children's Fund (UNICEF)</v>
      </c>
      <c r="FW598" t="str">
        <v>United Nations Development Programme (UNDP)</v>
      </c>
      <c r="FX598" t="str">
        <v>United Nations Educational, Scientific and Cultural Organization (UNESCO)</v>
      </c>
      <c r="FY598" t="str">
        <v>United Nations Entity for Gender Equality and the Empowerment of Women (UNWOMEN)</v>
      </c>
      <c r="FZ598" t="str">
        <v>United Nations Food and Agricultural Organization (FAO)</v>
      </c>
      <c r="GA598" t="str">
        <v>United Nations High Commissioner for Refugees (UNHCR)</v>
      </c>
      <c r="GB598" t="str">
        <v>United Nations Office of the High Commissioner for Human Rights (OHCHR)</v>
      </c>
      <c r="GC598" t="str">
        <v>United Nations Office on Drugs and Crime (UNODC)</v>
      </c>
      <c r="GD598" t="str">
        <v>United Nations Population Fund (UNFPA)</v>
      </c>
      <c r="GE598" t="str">
        <v>United Nations Programme for Human Settlements (UN Habitat)</v>
      </c>
      <c r="GF598" t="str">
        <v>Vale da Benção Educational and Charitable Association (AEBVB)</v>
      </c>
      <c r="GG598" t="str">
        <v>VenAruba Solidaria</v>
      </c>
      <c r="GH598" t="str">
        <v>Venex Curacao Foundation</v>
      </c>
      <c r="GI598" t="str">
        <v>Venezolanos en Barranquilla</v>
      </c>
      <c r="GJ598" t="str">
        <v>Venezolanos en San Cristóbal</v>
      </c>
      <c r="GK598" t="str">
        <v>Venezuelan Emigrant Foundation (FEV)</v>
      </c>
      <c r="GL598" t="str">
        <v>Vicaría de Pastoral Social Caritas</v>
      </c>
      <c r="GM598" t="str">
        <v>Voices GY</v>
      </c>
      <c r="GN598" t="str">
        <v>We World GVC</v>
      </c>
      <c r="GO598" t="str">
        <v>World Council of Credit Unions</v>
      </c>
      <c r="GP598" t="str">
        <v>World Food Programme (WFP)</v>
      </c>
      <c r="GQ598" t="str">
        <v>World Vision</v>
      </c>
      <c r="GR598" t="str">
        <v>ZOA</v>
      </c>
    </row>
    <row r="599" spans="8:200" x14ac:dyDescent="0.3">
      <c r="H599" t="str" cm="1">
        <f t="array" ref="H599:GR599">TRANSPOSE(_xlfn._xlws.SORT(_xlfn._xlws.FILTER(Table3[Name],ISNUMBER(SEARCH(' Activity Sheet'!D653,Table3[Name])),"Not found"),,1))</f>
        <v>.New Organisation</v>
      </c>
      <c r="I599" t="str">
        <v>ABV - Association of Good with Life</v>
      </c>
      <c r="J599" t="str">
        <v>ACAPS</v>
      </c>
      <c r="K599" t="str">
        <v>Acción y Desarrollo</v>
      </c>
      <c r="L599" t="str">
        <v>ACTED</v>
      </c>
      <c r="M599" t="str">
        <v>Action against Hunger</v>
      </c>
      <c r="N599" t="str">
        <v>ActionAid</v>
      </c>
      <c r="O599" t="str">
        <v>Adventist Development and Relief Agency (ADRA)</v>
      </c>
      <c r="P599" t="str">
        <v>Alas de Colibrí Foundation</v>
      </c>
      <c r="Q599" t="str">
        <v>Alianza por la Solidaridad</v>
      </c>
      <c r="R599" t="str">
        <v>Alianza por Venezuela</v>
      </c>
      <c r="S599" t="str">
        <v>Americares Foundation</v>
      </c>
      <c r="T599" t="str">
        <v>Argentine Commission for Refugees and Migrants (CAREF)</v>
      </c>
      <c r="U599" t="str">
        <v>Asociación Aves</v>
      </c>
      <c r="V599" t="str">
        <v>Asociación de Jubilados y Pensionados Venezolanos en Argentina</v>
      </c>
      <c r="W599" t="str">
        <v>Asociación de Venezolanos en Eloy Alfaro</v>
      </c>
      <c r="X599" t="str">
        <v>Asociación Fundación contra el Hambre Perú</v>
      </c>
      <c r="Y599" t="str">
        <v>Asociación Migrantes Venezolanos</v>
      </c>
      <c r="Z599" t="str">
        <v>Asociación Misioneros de San Carlos Scalabrinianos</v>
      </c>
      <c r="AA599" t="str">
        <v>Asociacion Proteccion Poblacion Vulnerable</v>
      </c>
      <c r="AB599" t="str">
        <v>Asociación Quinta Ola</v>
      </c>
      <c r="AC599" t="str">
        <v>Asociación Salto Ángel</v>
      </c>
      <c r="AD599" t="str">
        <v>Asociación Venezuela en Ecuador AC</v>
      </c>
      <c r="AE599" t="str">
        <v>ASOVENAR</v>
      </c>
      <c r="AF599" t="str">
        <v>Associação Hermanitos</v>
      </c>
      <c r="AG599" t="str">
        <v>AVSI Foundation</v>
      </c>
      <c r="AH599" t="str">
        <v>Bethany Christian Services</v>
      </c>
      <c r="AI599" t="str">
        <v>Blumont</v>
      </c>
      <c r="AJ599" t="str">
        <v>CARE</v>
      </c>
      <c r="AK599" t="str">
        <v>Caritas Brazil</v>
      </c>
      <c r="AL599" t="str">
        <v>Caritas Ecuador</v>
      </c>
      <c r="AM599" t="str">
        <v>Caritas Germany</v>
      </c>
      <c r="AN599" t="str">
        <v>Caritas Manaus</v>
      </c>
      <c r="AO599" t="str">
        <v>Caritas Parana</v>
      </c>
      <c r="AP599" t="str">
        <v>Caritas Peru</v>
      </c>
      <c r="AQ599" t="str">
        <v>Caritas Rio de Janeiro</v>
      </c>
      <c r="AR599" t="str">
        <v>Caritas São Paulo</v>
      </c>
      <c r="AS599" t="str">
        <v>Caritas Switzerland</v>
      </c>
      <c r="AT599" t="str">
        <v>CCEFIRO Association</v>
      </c>
      <c r="AU599" t="str">
        <v>CEDRO</v>
      </c>
      <c r="AV599" t="str">
        <v>Center for Integrated Studies and Programs for Sustainable Development (CIEDS)</v>
      </c>
      <c r="AW599" t="str">
        <v>Center for Migration and Human Rights of the Diocese of Roraima (CMDH)</v>
      </c>
      <c r="AX599" t="str">
        <v>Centro de Atencion Psicosocial (CAPS)</v>
      </c>
      <c r="AY599" t="str">
        <v>CESAL</v>
      </c>
      <c r="AZ599" t="str">
        <v>CESVI-Cooperazione e Sviluppo</v>
      </c>
      <c r="BA599" t="str">
        <v>ChildFund International</v>
      </c>
      <c r="BB599" t="str">
        <v>CHS Alternativo</v>
      </c>
      <c r="BC599" t="str">
        <v>Churún Merú Association</v>
      </c>
      <c r="BD599" t="str">
        <v>Coalición por Venezuela</v>
      </c>
      <c r="BE599" t="str">
        <v>Colonia Foundation of Venezuelans in the Dominican Republic (FUNCOVERD)</v>
      </c>
      <c r="BF599" t="str">
        <v>COLVENZ</v>
      </c>
      <c r="BG599" t="str">
        <v>Compassiva</v>
      </c>
      <c r="BH599" t="str">
        <v>Consejo Interreligioso del Perú - Religiones por la Paz</v>
      </c>
      <c r="BI599" t="str">
        <v>Consorcio ONG OCIPI Y Capellanía Nacional OFICA</v>
      </c>
      <c r="BJ599" t="str">
        <v>COOPI - International Cooperation Foundation</v>
      </c>
      <c r="BK599" t="str">
        <v>Corporación Colectivo Sin Fronteras</v>
      </c>
      <c r="BL599" t="str">
        <v>CRISFE Foundation</v>
      </c>
      <c r="BM599" t="str">
        <v>Cuso International</v>
      </c>
      <c r="BN599" t="str">
        <v>Danielle’s Children Fund (DCF)</v>
      </c>
      <c r="BO599" t="str">
        <v>Danish Refugee Council (DRC)</v>
      </c>
      <c r="BP599" t="str">
        <v>Development Support Association - APOYAR</v>
      </c>
      <c r="BQ599" t="str">
        <v>Diakonie Katastrophenhilfe</v>
      </c>
      <c r="BR599" t="str">
        <v>Diálogo Diverso</v>
      </c>
      <c r="BS599" t="str">
        <v>Doctors of the World</v>
      </c>
      <c r="BT599" t="str">
        <v>Dominican Institute for Integrated Development</v>
      </c>
      <c r="BU599" t="str">
        <v>Duendes y Ángeles Vinotinto República Dominicana</v>
      </c>
      <c r="BV599" t="str">
        <v>Encuentros SJS (Servicio Jesuita de la Solidaridad)</v>
      </c>
      <c r="BW599" t="str">
        <v>Ending Violence Against Migrants</v>
      </c>
      <c r="BX599" t="str">
        <v>Equidad Foundation</v>
      </c>
      <c r="BY599" t="str">
        <v>Equilibrium CenDE</v>
      </c>
      <c r="BZ599" t="str">
        <v>Facultad de Psicología - Universidad de la República (UDELAR)</v>
      </c>
      <c r="CA599" t="str">
        <v>First International Emergency and Solidarités International</v>
      </c>
      <c r="CB599" t="str">
        <v>Fondo Ecuatoriano Populorum Progressio</v>
      </c>
      <c r="CC599" t="str">
        <v>Foro Salud Callao</v>
      </c>
      <c r="CD599" t="str">
        <v>Foundation for the Integration and Development of Latin America (FIDAL)</v>
      </c>
      <c r="CE599" t="str">
        <v>Foundation of the Americas (FUDELA)</v>
      </c>
      <c r="CF599" t="str">
        <v>Fraternity Without Borders</v>
      </c>
      <c r="CG599" t="str">
        <v>Fundación Brisas del Norte</v>
      </c>
      <c r="CH599" t="str">
        <v>Fundación Colombovenezolana Nueva Ilusión</v>
      </c>
      <c r="CI599" t="str">
        <v>Fundación Nakama's</v>
      </c>
      <c r="CJ599" t="str">
        <v>Fundación RadaBer</v>
      </c>
      <c r="CK599" t="str">
        <v>Fundación Scalabrini Bolivia</v>
      </c>
      <c r="CL599" t="str">
        <v>Fundacion Social Vivan los Niños</v>
      </c>
      <c r="CM599" t="str">
        <v>FUNVEAC</v>
      </c>
      <c r="CN599" t="str">
        <v>German Development Cooperation Agency GIZ</v>
      </c>
      <c r="CO599" t="str">
        <v>Globalizate Radio</v>
      </c>
      <c r="CP599" t="str">
        <v>GOAL</v>
      </c>
      <c r="CQ599" t="str">
        <v>Halü Bienestar Humano Foundation (HALU)</v>
      </c>
      <c r="CR599" t="str">
        <v>Heartland Alliance International (HAI)</v>
      </c>
      <c r="CS599" t="str">
        <v>HELVETAS Swiss Intercooperation</v>
      </c>
      <c r="CT599" t="str">
        <v>HIAS</v>
      </c>
      <c r="CU599" t="str">
        <v>Human Rights Defence Curaçao</v>
      </c>
      <c r="CV599" t="str">
        <v>Humanity &amp; Inclusion</v>
      </c>
      <c r="CW599" t="str">
        <v>Humans Analytic</v>
      </c>
      <c r="CX599" t="str">
        <v>Idas y Vueltas Association</v>
      </c>
      <c r="CY599" t="str">
        <v>iMMAP</v>
      </c>
      <c r="CZ599" t="str">
        <v>IMPACT Initiatives (REACH)</v>
      </c>
      <c r="DA599" t="str">
        <v>Inmigrante Feliz Association</v>
      </c>
      <c r="DB599" t="str">
        <v>Institute for Migration and Human Rights (IMDH)</v>
      </c>
      <c r="DC599" t="str">
        <v>Institute of Natural and Cultural Heritage (IPANC)</v>
      </c>
      <c r="DD599" t="str">
        <v>International Committee for the Development of People (CISP)</v>
      </c>
      <c r="DE599" t="str">
        <v>International Federation of the Red Cross (IFRC)</v>
      </c>
      <c r="DF599" t="str">
        <v>International Labour Organization (ILO)</v>
      </c>
      <c r="DG599" t="str">
        <v>International Medical Corps</v>
      </c>
      <c r="DH599" t="str">
        <v>International Organization for Migration (IOM)</v>
      </c>
      <c r="DI599" t="str">
        <v>International Rescue Committee (IRC)</v>
      </c>
      <c r="DJ599" t="str">
        <v>INTERSOS</v>
      </c>
      <c r="DK599" t="str">
        <v>Jesuit Migrant Service (JMS)</v>
      </c>
      <c r="DL599" t="str">
        <v>Jesuit Refugee Service (JRS)</v>
      </c>
      <c r="DM599" t="str">
        <v>Jesuit Service for Migrants and Refugees (JSMR)</v>
      </c>
      <c r="DN599" t="str">
        <v>Joint United Nations Programme on HIV/AIDS (UNAIDS)</v>
      </c>
      <c r="DO599" t="str">
        <v>Kimirina Coorporation</v>
      </c>
      <c r="DP599" t="str">
        <v>La Casita Hispanic Cultural Centre</v>
      </c>
      <c r="DQ599" t="str">
        <v>Latin American Network of Non-Governmental Organizations of Persons with Disabilities and their Families (RIADIS)</v>
      </c>
      <c r="DR599" t="str">
        <v>LGBT+ Movement Brazil</v>
      </c>
      <c r="DS599" t="str">
        <v>Living Water Community (LWC)</v>
      </c>
      <c r="DT599" t="str">
        <v>LLANOVENCOL</v>
      </c>
      <c r="DU599" t="str">
        <v>Lutheran World Federation</v>
      </c>
      <c r="DV599" t="str">
        <v>Lutheran World Relief</v>
      </c>
      <c r="DW599" t="str">
        <v>Malteser International</v>
      </c>
      <c r="DX599" t="str">
        <v>Mana Institute</v>
      </c>
      <c r="DY599" t="str">
        <v>Manos Veneguayas Association</v>
      </c>
      <c r="DZ599" t="str">
        <v>Más Igualdad Perú</v>
      </c>
      <c r="EA599" t="str">
        <v>MedGlobal</v>
      </c>
      <c r="EB599" t="str">
        <v>Medical Teams International</v>
      </c>
      <c r="EC599" t="str">
        <v>Mercy Corps</v>
      </c>
      <c r="ED599" t="str">
        <v>Migrant Service Center (CAM)</v>
      </c>
      <c r="EE599" t="str">
        <v>Migrants, Refugees and Argentine Social Entrepreneurs (MIRARES)</v>
      </c>
      <c r="EF599" t="str">
        <v>Mision Scalabriniana - Ecuador</v>
      </c>
      <c r="EG599" t="str">
        <v>Missão Paz</v>
      </c>
      <c r="EH599" t="str">
        <v>Museu A CASA</v>
      </c>
      <c r="EI599" t="str">
        <v>Norwegian Refugee Council (NRC)</v>
      </c>
      <c r="EJ599" t="str">
        <v>ONG Migrantes por el Maule</v>
      </c>
      <c r="EK599" t="str">
        <v>ONG Preemptive Love Coalition Colombia</v>
      </c>
      <c r="EL599" t="str">
        <v>Organización Transfomando Vidas</v>
      </c>
      <c r="EM599" t="str">
        <v>Organization of Ibero-American States for Education, Science and Culture (OEI)</v>
      </c>
      <c r="EN599" t="str">
        <v>OXFAM</v>
      </c>
      <c r="EO599" t="str">
        <v>Panamerican Development Foundation</v>
      </c>
      <c r="EP599" t="str">
        <v>Panamerican Health Organization/World Health Organization (PAHO/WHO)</v>
      </c>
      <c r="EQ599" t="str">
        <v>Pastoral of Human Mobility - Peruvian Episcopal Conference</v>
      </c>
      <c r="ER599" t="str">
        <v>Pastoral Service for Migrants National</v>
      </c>
      <c r="ES599" t="str">
        <v>Permanent Human Rights defense Committee (CDH)</v>
      </c>
      <c r="ET599" t="str">
        <v>Pirilampos Institute - Group of visits and voluntary actions in Roraima</v>
      </c>
      <c r="EU599" t="str">
        <v>Plan International</v>
      </c>
      <c r="EV599" t="str">
        <v>Population Program, Faculty of Social Sciences, University of the Republic</v>
      </c>
      <c r="EW599" t="str">
        <v>Profamilia Association</v>
      </c>
      <c r="EX599" t="str">
        <v>Red con Migrantes y Refugiados</v>
      </c>
      <c r="EY599" t="str">
        <v>Red Cross Colombia</v>
      </c>
      <c r="EZ599" t="str">
        <v>Red Cross Ecuador</v>
      </c>
      <c r="FA599" t="str">
        <v>Red Cross Peru</v>
      </c>
      <c r="FB599" t="str">
        <v>Red de Investigaciones en Derechos Humanos - CONICET (Consejo Nacional de Investigaciones Científicas y Técnicas)</v>
      </c>
      <c r="FC599" t="str">
        <v>RET International</v>
      </c>
      <c r="FD599" t="str">
        <v>Salú pa Tur Foundation</v>
      </c>
      <c r="FE599" t="str">
        <v>Salvation Army</v>
      </c>
      <c r="FF599" t="str">
        <v>Samaritan's Purse</v>
      </c>
      <c r="FG599" t="str">
        <v>Save the Children International (SCI)</v>
      </c>
      <c r="FH599" t="str">
        <v>Scalabrini Foundation Chile</v>
      </c>
      <c r="FI599" t="str">
        <v>Sección Peruana de Amnistía Internacional</v>
      </c>
      <c r="FJ599" t="str">
        <v>Serviço Pastoral dos Migrantes do Nordeste</v>
      </c>
      <c r="FK599" t="str">
        <v>Sesame Workshop</v>
      </c>
      <c r="FL599" t="str">
        <v>Si, Da Vida</v>
      </c>
      <c r="FM599" t="str">
        <v>Solidarity and Action Asociation</v>
      </c>
      <c r="FN599" t="str">
        <v>SOS Children's Villages</v>
      </c>
      <c r="FO599" t="str">
        <v>Tarabita Foundation</v>
      </c>
      <c r="FP599" t="str">
        <v>Tearfund</v>
      </c>
      <c r="FQ599" t="str">
        <v>TECHO</v>
      </c>
      <c r="FR599" t="str">
        <v>Terranueva Foundation</v>
      </c>
      <c r="FS599" t="str">
        <v>Terre des Hommes Suisse</v>
      </c>
      <c r="FT599" t="str">
        <v>The Israel Forum for International Humanitarian Aid (IsraAID)</v>
      </c>
      <c r="FU599" t="str">
        <v>Unión Venezolana en Perú</v>
      </c>
      <c r="FV599" t="str">
        <v>United Nations Children's Fund (UNICEF)</v>
      </c>
      <c r="FW599" t="str">
        <v>United Nations Development Programme (UNDP)</v>
      </c>
      <c r="FX599" t="str">
        <v>United Nations Educational, Scientific and Cultural Organization (UNESCO)</v>
      </c>
      <c r="FY599" t="str">
        <v>United Nations Entity for Gender Equality and the Empowerment of Women (UNWOMEN)</v>
      </c>
      <c r="FZ599" t="str">
        <v>United Nations Food and Agricultural Organization (FAO)</v>
      </c>
      <c r="GA599" t="str">
        <v>United Nations High Commissioner for Refugees (UNHCR)</v>
      </c>
      <c r="GB599" t="str">
        <v>United Nations Office of the High Commissioner for Human Rights (OHCHR)</v>
      </c>
      <c r="GC599" t="str">
        <v>United Nations Office on Drugs and Crime (UNODC)</v>
      </c>
      <c r="GD599" t="str">
        <v>United Nations Population Fund (UNFPA)</v>
      </c>
      <c r="GE599" t="str">
        <v>United Nations Programme for Human Settlements (UN Habitat)</v>
      </c>
      <c r="GF599" t="str">
        <v>Vale da Benção Educational and Charitable Association (AEBVB)</v>
      </c>
      <c r="GG599" t="str">
        <v>VenAruba Solidaria</v>
      </c>
      <c r="GH599" t="str">
        <v>Venex Curacao Foundation</v>
      </c>
      <c r="GI599" t="str">
        <v>Venezolanos en Barranquilla</v>
      </c>
      <c r="GJ599" t="str">
        <v>Venezolanos en San Cristóbal</v>
      </c>
      <c r="GK599" t="str">
        <v>Venezuelan Emigrant Foundation (FEV)</v>
      </c>
      <c r="GL599" t="str">
        <v>Vicaría de Pastoral Social Caritas</v>
      </c>
      <c r="GM599" t="str">
        <v>Voices GY</v>
      </c>
      <c r="GN599" t="str">
        <v>We World GVC</v>
      </c>
      <c r="GO599" t="str">
        <v>World Council of Credit Unions</v>
      </c>
      <c r="GP599" t="str">
        <v>World Food Programme (WFP)</v>
      </c>
      <c r="GQ599" t="str">
        <v>World Vision</v>
      </c>
      <c r="GR599" t="str">
        <v>ZOA</v>
      </c>
    </row>
    <row r="600" spans="8:200" x14ac:dyDescent="0.3">
      <c r="H600" t="str" cm="1">
        <f t="array" ref="H600:GR600">TRANSPOSE(_xlfn._xlws.SORT(_xlfn._xlws.FILTER(Table3[Name],ISNUMBER(SEARCH(' Activity Sheet'!D654,Table3[Name])),"Not found"),,1))</f>
        <v>.New Organisation</v>
      </c>
      <c r="I600" t="str">
        <v>ABV - Association of Good with Life</v>
      </c>
      <c r="J600" t="str">
        <v>ACAPS</v>
      </c>
      <c r="K600" t="str">
        <v>Acción y Desarrollo</v>
      </c>
      <c r="L600" t="str">
        <v>ACTED</v>
      </c>
      <c r="M600" t="str">
        <v>Action against Hunger</v>
      </c>
      <c r="N600" t="str">
        <v>ActionAid</v>
      </c>
      <c r="O600" t="str">
        <v>Adventist Development and Relief Agency (ADRA)</v>
      </c>
      <c r="P600" t="str">
        <v>Alas de Colibrí Foundation</v>
      </c>
      <c r="Q600" t="str">
        <v>Alianza por la Solidaridad</v>
      </c>
      <c r="R600" t="str">
        <v>Alianza por Venezuela</v>
      </c>
      <c r="S600" t="str">
        <v>Americares Foundation</v>
      </c>
      <c r="T600" t="str">
        <v>Argentine Commission for Refugees and Migrants (CAREF)</v>
      </c>
      <c r="U600" t="str">
        <v>Asociación Aves</v>
      </c>
      <c r="V600" t="str">
        <v>Asociación de Jubilados y Pensionados Venezolanos en Argentina</v>
      </c>
      <c r="W600" t="str">
        <v>Asociación de Venezolanos en Eloy Alfaro</v>
      </c>
      <c r="X600" t="str">
        <v>Asociación Fundación contra el Hambre Perú</v>
      </c>
      <c r="Y600" t="str">
        <v>Asociación Migrantes Venezolanos</v>
      </c>
      <c r="Z600" t="str">
        <v>Asociación Misioneros de San Carlos Scalabrinianos</v>
      </c>
      <c r="AA600" t="str">
        <v>Asociacion Proteccion Poblacion Vulnerable</v>
      </c>
      <c r="AB600" t="str">
        <v>Asociación Quinta Ola</v>
      </c>
      <c r="AC600" t="str">
        <v>Asociación Salto Ángel</v>
      </c>
      <c r="AD600" t="str">
        <v>Asociación Venezuela en Ecuador AC</v>
      </c>
      <c r="AE600" t="str">
        <v>ASOVENAR</v>
      </c>
      <c r="AF600" t="str">
        <v>Associação Hermanitos</v>
      </c>
      <c r="AG600" t="str">
        <v>AVSI Foundation</v>
      </c>
      <c r="AH600" t="str">
        <v>Bethany Christian Services</v>
      </c>
      <c r="AI600" t="str">
        <v>Blumont</v>
      </c>
      <c r="AJ600" t="str">
        <v>CARE</v>
      </c>
      <c r="AK600" t="str">
        <v>Caritas Brazil</v>
      </c>
      <c r="AL600" t="str">
        <v>Caritas Ecuador</v>
      </c>
      <c r="AM600" t="str">
        <v>Caritas Germany</v>
      </c>
      <c r="AN600" t="str">
        <v>Caritas Manaus</v>
      </c>
      <c r="AO600" t="str">
        <v>Caritas Parana</v>
      </c>
      <c r="AP600" t="str">
        <v>Caritas Peru</v>
      </c>
      <c r="AQ600" t="str">
        <v>Caritas Rio de Janeiro</v>
      </c>
      <c r="AR600" t="str">
        <v>Caritas São Paulo</v>
      </c>
      <c r="AS600" t="str">
        <v>Caritas Switzerland</v>
      </c>
      <c r="AT600" t="str">
        <v>CCEFIRO Association</v>
      </c>
      <c r="AU600" t="str">
        <v>CEDRO</v>
      </c>
      <c r="AV600" t="str">
        <v>Center for Integrated Studies and Programs for Sustainable Development (CIEDS)</v>
      </c>
      <c r="AW600" t="str">
        <v>Center for Migration and Human Rights of the Diocese of Roraima (CMDH)</v>
      </c>
      <c r="AX600" t="str">
        <v>Centro de Atencion Psicosocial (CAPS)</v>
      </c>
      <c r="AY600" t="str">
        <v>CESAL</v>
      </c>
      <c r="AZ600" t="str">
        <v>CESVI-Cooperazione e Sviluppo</v>
      </c>
      <c r="BA600" t="str">
        <v>ChildFund International</v>
      </c>
      <c r="BB600" t="str">
        <v>CHS Alternativo</v>
      </c>
      <c r="BC600" t="str">
        <v>Churún Merú Association</v>
      </c>
      <c r="BD600" t="str">
        <v>Coalición por Venezuela</v>
      </c>
      <c r="BE600" t="str">
        <v>Colonia Foundation of Venezuelans in the Dominican Republic (FUNCOVERD)</v>
      </c>
      <c r="BF600" t="str">
        <v>COLVENZ</v>
      </c>
      <c r="BG600" t="str">
        <v>Compassiva</v>
      </c>
      <c r="BH600" t="str">
        <v>Consejo Interreligioso del Perú - Religiones por la Paz</v>
      </c>
      <c r="BI600" t="str">
        <v>Consorcio ONG OCIPI Y Capellanía Nacional OFICA</v>
      </c>
      <c r="BJ600" t="str">
        <v>COOPI - International Cooperation Foundation</v>
      </c>
      <c r="BK600" t="str">
        <v>Corporación Colectivo Sin Fronteras</v>
      </c>
      <c r="BL600" t="str">
        <v>CRISFE Foundation</v>
      </c>
      <c r="BM600" t="str">
        <v>Cuso International</v>
      </c>
      <c r="BN600" t="str">
        <v>Danielle’s Children Fund (DCF)</v>
      </c>
      <c r="BO600" t="str">
        <v>Danish Refugee Council (DRC)</v>
      </c>
      <c r="BP600" t="str">
        <v>Development Support Association - APOYAR</v>
      </c>
      <c r="BQ600" t="str">
        <v>Diakonie Katastrophenhilfe</v>
      </c>
      <c r="BR600" t="str">
        <v>Diálogo Diverso</v>
      </c>
      <c r="BS600" t="str">
        <v>Doctors of the World</v>
      </c>
      <c r="BT600" t="str">
        <v>Dominican Institute for Integrated Development</v>
      </c>
      <c r="BU600" t="str">
        <v>Duendes y Ángeles Vinotinto República Dominicana</v>
      </c>
      <c r="BV600" t="str">
        <v>Encuentros SJS (Servicio Jesuita de la Solidaridad)</v>
      </c>
      <c r="BW600" t="str">
        <v>Ending Violence Against Migrants</v>
      </c>
      <c r="BX600" t="str">
        <v>Equidad Foundation</v>
      </c>
      <c r="BY600" t="str">
        <v>Equilibrium CenDE</v>
      </c>
      <c r="BZ600" t="str">
        <v>Facultad de Psicología - Universidad de la República (UDELAR)</v>
      </c>
      <c r="CA600" t="str">
        <v>First International Emergency and Solidarités International</v>
      </c>
      <c r="CB600" t="str">
        <v>Fondo Ecuatoriano Populorum Progressio</v>
      </c>
      <c r="CC600" t="str">
        <v>Foro Salud Callao</v>
      </c>
      <c r="CD600" t="str">
        <v>Foundation for the Integration and Development of Latin America (FIDAL)</v>
      </c>
      <c r="CE600" t="str">
        <v>Foundation of the Americas (FUDELA)</v>
      </c>
      <c r="CF600" t="str">
        <v>Fraternity Without Borders</v>
      </c>
      <c r="CG600" t="str">
        <v>Fundación Brisas del Norte</v>
      </c>
      <c r="CH600" t="str">
        <v>Fundación Colombovenezolana Nueva Ilusión</v>
      </c>
      <c r="CI600" t="str">
        <v>Fundación Nakama's</v>
      </c>
      <c r="CJ600" t="str">
        <v>Fundación RadaBer</v>
      </c>
      <c r="CK600" t="str">
        <v>Fundación Scalabrini Bolivia</v>
      </c>
      <c r="CL600" t="str">
        <v>Fundacion Social Vivan los Niños</v>
      </c>
      <c r="CM600" t="str">
        <v>FUNVEAC</v>
      </c>
      <c r="CN600" t="str">
        <v>German Development Cooperation Agency GIZ</v>
      </c>
      <c r="CO600" t="str">
        <v>Globalizate Radio</v>
      </c>
      <c r="CP600" t="str">
        <v>GOAL</v>
      </c>
      <c r="CQ600" t="str">
        <v>Halü Bienestar Humano Foundation (HALU)</v>
      </c>
      <c r="CR600" t="str">
        <v>Heartland Alliance International (HAI)</v>
      </c>
      <c r="CS600" t="str">
        <v>HELVETAS Swiss Intercooperation</v>
      </c>
      <c r="CT600" t="str">
        <v>HIAS</v>
      </c>
      <c r="CU600" t="str">
        <v>Human Rights Defence Curaçao</v>
      </c>
      <c r="CV600" t="str">
        <v>Humanity &amp; Inclusion</v>
      </c>
      <c r="CW600" t="str">
        <v>Humans Analytic</v>
      </c>
      <c r="CX600" t="str">
        <v>Idas y Vueltas Association</v>
      </c>
      <c r="CY600" t="str">
        <v>iMMAP</v>
      </c>
      <c r="CZ600" t="str">
        <v>IMPACT Initiatives (REACH)</v>
      </c>
      <c r="DA600" t="str">
        <v>Inmigrante Feliz Association</v>
      </c>
      <c r="DB600" t="str">
        <v>Institute for Migration and Human Rights (IMDH)</v>
      </c>
      <c r="DC600" t="str">
        <v>Institute of Natural and Cultural Heritage (IPANC)</v>
      </c>
      <c r="DD600" t="str">
        <v>International Committee for the Development of People (CISP)</v>
      </c>
      <c r="DE600" t="str">
        <v>International Federation of the Red Cross (IFRC)</v>
      </c>
      <c r="DF600" t="str">
        <v>International Labour Organization (ILO)</v>
      </c>
      <c r="DG600" t="str">
        <v>International Medical Corps</v>
      </c>
      <c r="DH600" t="str">
        <v>International Organization for Migration (IOM)</v>
      </c>
      <c r="DI600" t="str">
        <v>International Rescue Committee (IRC)</v>
      </c>
      <c r="DJ600" t="str">
        <v>INTERSOS</v>
      </c>
      <c r="DK600" t="str">
        <v>Jesuit Migrant Service (JMS)</v>
      </c>
      <c r="DL600" t="str">
        <v>Jesuit Refugee Service (JRS)</v>
      </c>
      <c r="DM600" t="str">
        <v>Jesuit Service for Migrants and Refugees (JSMR)</v>
      </c>
      <c r="DN600" t="str">
        <v>Joint United Nations Programme on HIV/AIDS (UNAIDS)</v>
      </c>
      <c r="DO600" t="str">
        <v>Kimirina Coorporation</v>
      </c>
      <c r="DP600" t="str">
        <v>La Casita Hispanic Cultural Centre</v>
      </c>
      <c r="DQ600" t="str">
        <v>Latin American Network of Non-Governmental Organizations of Persons with Disabilities and their Families (RIADIS)</v>
      </c>
      <c r="DR600" t="str">
        <v>LGBT+ Movement Brazil</v>
      </c>
      <c r="DS600" t="str">
        <v>Living Water Community (LWC)</v>
      </c>
      <c r="DT600" t="str">
        <v>LLANOVENCOL</v>
      </c>
      <c r="DU600" t="str">
        <v>Lutheran World Federation</v>
      </c>
      <c r="DV600" t="str">
        <v>Lutheran World Relief</v>
      </c>
      <c r="DW600" t="str">
        <v>Malteser International</v>
      </c>
      <c r="DX600" t="str">
        <v>Mana Institute</v>
      </c>
      <c r="DY600" t="str">
        <v>Manos Veneguayas Association</v>
      </c>
      <c r="DZ600" t="str">
        <v>Más Igualdad Perú</v>
      </c>
      <c r="EA600" t="str">
        <v>MedGlobal</v>
      </c>
      <c r="EB600" t="str">
        <v>Medical Teams International</v>
      </c>
      <c r="EC600" t="str">
        <v>Mercy Corps</v>
      </c>
      <c r="ED600" t="str">
        <v>Migrant Service Center (CAM)</v>
      </c>
      <c r="EE600" t="str">
        <v>Migrants, Refugees and Argentine Social Entrepreneurs (MIRARES)</v>
      </c>
      <c r="EF600" t="str">
        <v>Mision Scalabriniana - Ecuador</v>
      </c>
      <c r="EG600" t="str">
        <v>Missão Paz</v>
      </c>
      <c r="EH600" t="str">
        <v>Museu A CASA</v>
      </c>
      <c r="EI600" t="str">
        <v>Norwegian Refugee Council (NRC)</v>
      </c>
      <c r="EJ600" t="str">
        <v>ONG Migrantes por el Maule</v>
      </c>
      <c r="EK600" t="str">
        <v>ONG Preemptive Love Coalition Colombia</v>
      </c>
      <c r="EL600" t="str">
        <v>Organización Transfomando Vidas</v>
      </c>
      <c r="EM600" t="str">
        <v>Organization of Ibero-American States for Education, Science and Culture (OEI)</v>
      </c>
      <c r="EN600" t="str">
        <v>OXFAM</v>
      </c>
      <c r="EO600" t="str">
        <v>Panamerican Development Foundation</v>
      </c>
      <c r="EP600" t="str">
        <v>Panamerican Health Organization/World Health Organization (PAHO/WHO)</v>
      </c>
      <c r="EQ600" t="str">
        <v>Pastoral of Human Mobility - Peruvian Episcopal Conference</v>
      </c>
      <c r="ER600" t="str">
        <v>Pastoral Service for Migrants National</v>
      </c>
      <c r="ES600" t="str">
        <v>Permanent Human Rights defense Committee (CDH)</v>
      </c>
      <c r="ET600" t="str">
        <v>Pirilampos Institute - Group of visits and voluntary actions in Roraima</v>
      </c>
      <c r="EU600" t="str">
        <v>Plan International</v>
      </c>
      <c r="EV600" t="str">
        <v>Population Program, Faculty of Social Sciences, University of the Republic</v>
      </c>
      <c r="EW600" t="str">
        <v>Profamilia Association</v>
      </c>
      <c r="EX600" t="str">
        <v>Red con Migrantes y Refugiados</v>
      </c>
      <c r="EY600" t="str">
        <v>Red Cross Colombia</v>
      </c>
      <c r="EZ600" t="str">
        <v>Red Cross Ecuador</v>
      </c>
      <c r="FA600" t="str">
        <v>Red Cross Peru</v>
      </c>
      <c r="FB600" t="str">
        <v>Red de Investigaciones en Derechos Humanos - CONICET (Consejo Nacional de Investigaciones Científicas y Técnicas)</v>
      </c>
      <c r="FC600" t="str">
        <v>RET International</v>
      </c>
      <c r="FD600" t="str">
        <v>Salú pa Tur Foundation</v>
      </c>
      <c r="FE600" t="str">
        <v>Salvation Army</v>
      </c>
      <c r="FF600" t="str">
        <v>Samaritan's Purse</v>
      </c>
      <c r="FG600" t="str">
        <v>Save the Children International (SCI)</v>
      </c>
      <c r="FH600" t="str">
        <v>Scalabrini Foundation Chile</v>
      </c>
      <c r="FI600" t="str">
        <v>Sección Peruana de Amnistía Internacional</v>
      </c>
      <c r="FJ600" t="str">
        <v>Serviço Pastoral dos Migrantes do Nordeste</v>
      </c>
      <c r="FK600" t="str">
        <v>Sesame Workshop</v>
      </c>
      <c r="FL600" t="str">
        <v>Si, Da Vida</v>
      </c>
      <c r="FM600" t="str">
        <v>Solidarity and Action Asociation</v>
      </c>
      <c r="FN600" t="str">
        <v>SOS Children's Villages</v>
      </c>
      <c r="FO600" t="str">
        <v>Tarabita Foundation</v>
      </c>
      <c r="FP600" t="str">
        <v>Tearfund</v>
      </c>
      <c r="FQ600" t="str">
        <v>TECHO</v>
      </c>
      <c r="FR600" t="str">
        <v>Terranueva Foundation</v>
      </c>
      <c r="FS600" t="str">
        <v>Terre des Hommes Suisse</v>
      </c>
      <c r="FT600" t="str">
        <v>The Israel Forum for International Humanitarian Aid (IsraAID)</v>
      </c>
      <c r="FU600" t="str">
        <v>Unión Venezolana en Perú</v>
      </c>
      <c r="FV600" t="str">
        <v>United Nations Children's Fund (UNICEF)</v>
      </c>
      <c r="FW600" t="str">
        <v>United Nations Development Programme (UNDP)</v>
      </c>
      <c r="FX600" t="str">
        <v>United Nations Educational, Scientific and Cultural Organization (UNESCO)</v>
      </c>
      <c r="FY600" t="str">
        <v>United Nations Entity for Gender Equality and the Empowerment of Women (UNWOMEN)</v>
      </c>
      <c r="FZ600" t="str">
        <v>United Nations Food and Agricultural Organization (FAO)</v>
      </c>
      <c r="GA600" t="str">
        <v>United Nations High Commissioner for Refugees (UNHCR)</v>
      </c>
      <c r="GB600" t="str">
        <v>United Nations Office of the High Commissioner for Human Rights (OHCHR)</v>
      </c>
      <c r="GC600" t="str">
        <v>United Nations Office on Drugs and Crime (UNODC)</v>
      </c>
      <c r="GD600" t="str">
        <v>United Nations Population Fund (UNFPA)</v>
      </c>
      <c r="GE600" t="str">
        <v>United Nations Programme for Human Settlements (UN Habitat)</v>
      </c>
      <c r="GF600" t="str">
        <v>Vale da Benção Educational and Charitable Association (AEBVB)</v>
      </c>
      <c r="GG600" t="str">
        <v>VenAruba Solidaria</v>
      </c>
      <c r="GH600" t="str">
        <v>Venex Curacao Foundation</v>
      </c>
      <c r="GI600" t="str">
        <v>Venezolanos en Barranquilla</v>
      </c>
      <c r="GJ600" t="str">
        <v>Venezolanos en San Cristóbal</v>
      </c>
      <c r="GK600" t="str">
        <v>Venezuelan Emigrant Foundation (FEV)</v>
      </c>
      <c r="GL600" t="str">
        <v>Vicaría de Pastoral Social Caritas</v>
      </c>
      <c r="GM600" t="str">
        <v>Voices GY</v>
      </c>
      <c r="GN600" t="str">
        <v>We World GVC</v>
      </c>
      <c r="GO600" t="str">
        <v>World Council of Credit Unions</v>
      </c>
      <c r="GP600" t="str">
        <v>World Food Programme (WFP)</v>
      </c>
      <c r="GQ600" t="str">
        <v>World Vision</v>
      </c>
      <c r="GR600" t="str">
        <v>ZOA</v>
      </c>
    </row>
    <row r="601" spans="8:200" x14ac:dyDescent="0.3">
      <c r="H601" t="str" cm="1">
        <f t="array" ref="H601:GR601">TRANSPOSE(_xlfn._xlws.SORT(_xlfn._xlws.FILTER(Table3[Name],ISNUMBER(SEARCH(' Activity Sheet'!D655,Table3[Name])),"Not found"),,1))</f>
        <v>.New Organisation</v>
      </c>
      <c r="I601" t="str">
        <v>ABV - Association of Good with Life</v>
      </c>
      <c r="J601" t="str">
        <v>ACAPS</v>
      </c>
      <c r="K601" t="str">
        <v>Acción y Desarrollo</v>
      </c>
      <c r="L601" t="str">
        <v>ACTED</v>
      </c>
      <c r="M601" t="str">
        <v>Action against Hunger</v>
      </c>
      <c r="N601" t="str">
        <v>ActionAid</v>
      </c>
      <c r="O601" t="str">
        <v>Adventist Development and Relief Agency (ADRA)</v>
      </c>
      <c r="P601" t="str">
        <v>Alas de Colibrí Foundation</v>
      </c>
      <c r="Q601" t="str">
        <v>Alianza por la Solidaridad</v>
      </c>
      <c r="R601" t="str">
        <v>Alianza por Venezuela</v>
      </c>
      <c r="S601" t="str">
        <v>Americares Foundation</v>
      </c>
      <c r="T601" t="str">
        <v>Argentine Commission for Refugees and Migrants (CAREF)</v>
      </c>
      <c r="U601" t="str">
        <v>Asociación Aves</v>
      </c>
      <c r="V601" t="str">
        <v>Asociación de Jubilados y Pensionados Venezolanos en Argentina</v>
      </c>
      <c r="W601" t="str">
        <v>Asociación de Venezolanos en Eloy Alfaro</v>
      </c>
      <c r="X601" t="str">
        <v>Asociación Fundación contra el Hambre Perú</v>
      </c>
      <c r="Y601" t="str">
        <v>Asociación Migrantes Venezolanos</v>
      </c>
      <c r="Z601" t="str">
        <v>Asociación Misioneros de San Carlos Scalabrinianos</v>
      </c>
      <c r="AA601" t="str">
        <v>Asociacion Proteccion Poblacion Vulnerable</v>
      </c>
      <c r="AB601" t="str">
        <v>Asociación Quinta Ola</v>
      </c>
      <c r="AC601" t="str">
        <v>Asociación Salto Ángel</v>
      </c>
      <c r="AD601" t="str">
        <v>Asociación Venezuela en Ecuador AC</v>
      </c>
      <c r="AE601" t="str">
        <v>ASOVENAR</v>
      </c>
      <c r="AF601" t="str">
        <v>Associação Hermanitos</v>
      </c>
      <c r="AG601" t="str">
        <v>AVSI Foundation</v>
      </c>
      <c r="AH601" t="str">
        <v>Bethany Christian Services</v>
      </c>
      <c r="AI601" t="str">
        <v>Blumont</v>
      </c>
      <c r="AJ601" t="str">
        <v>CARE</v>
      </c>
      <c r="AK601" t="str">
        <v>Caritas Brazil</v>
      </c>
      <c r="AL601" t="str">
        <v>Caritas Ecuador</v>
      </c>
      <c r="AM601" t="str">
        <v>Caritas Germany</v>
      </c>
      <c r="AN601" t="str">
        <v>Caritas Manaus</v>
      </c>
      <c r="AO601" t="str">
        <v>Caritas Parana</v>
      </c>
      <c r="AP601" t="str">
        <v>Caritas Peru</v>
      </c>
      <c r="AQ601" t="str">
        <v>Caritas Rio de Janeiro</v>
      </c>
      <c r="AR601" t="str">
        <v>Caritas São Paulo</v>
      </c>
      <c r="AS601" t="str">
        <v>Caritas Switzerland</v>
      </c>
      <c r="AT601" t="str">
        <v>CCEFIRO Association</v>
      </c>
      <c r="AU601" t="str">
        <v>CEDRO</v>
      </c>
      <c r="AV601" t="str">
        <v>Center for Integrated Studies and Programs for Sustainable Development (CIEDS)</v>
      </c>
      <c r="AW601" t="str">
        <v>Center for Migration and Human Rights of the Diocese of Roraima (CMDH)</v>
      </c>
      <c r="AX601" t="str">
        <v>Centro de Atencion Psicosocial (CAPS)</v>
      </c>
      <c r="AY601" t="str">
        <v>CESAL</v>
      </c>
      <c r="AZ601" t="str">
        <v>CESVI-Cooperazione e Sviluppo</v>
      </c>
      <c r="BA601" t="str">
        <v>ChildFund International</v>
      </c>
      <c r="BB601" t="str">
        <v>CHS Alternativo</v>
      </c>
      <c r="BC601" t="str">
        <v>Churún Merú Association</v>
      </c>
      <c r="BD601" t="str">
        <v>Coalición por Venezuela</v>
      </c>
      <c r="BE601" t="str">
        <v>Colonia Foundation of Venezuelans in the Dominican Republic (FUNCOVERD)</v>
      </c>
      <c r="BF601" t="str">
        <v>COLVENZ</v>
      </c>
      <c r="BG601" t="str">
        <v>Compassiva</v>
      </c>
      <c r="BH601" t="str">
        <v>Consejo Interreligioso del Perú - Religiones por la Paz</v>
      </c>
      <c r="BI601" t="str">
        <v>Consorcio ONG OCIPI Y Capellanía Nacional OFICA</v>
      </c>
      <c r="BJ601" t="str">
        <v>COOPI - International Cooperation Foundation</v>
      </c>
      <c r="BK601" t="str">
        <v>Corporación Colectivo Sin Fronteras</v>
      </c>
      <c r="BL601" t="str">
        <v>CRISFE Foundation</v>
      </c>
      <c r="BM601" t="str">
        <v>Cuso International</v>
      </c>
      <c r="BN601" t="str">
        <v>Danielle’s Children Fund (DCF)</v>
      </c>
      <c r="BO601" t="str">
        <v>Danish Refugee Council (DRC)</v>
      </c>
      <c r="BP601" t="str">
        <v>Development Support Association - APOYAR</v>
      </c>
      <c r="BQ601" t="str">
        <v>Diakonie Katastrophenhilfe</v>
      </c>
      <c r="BR601" t="str">
        <v>Diálogo Diverso</v>
      </c>
      <c r="BS601" t="str">
        <v>Doctors of the World</v>
      </c>
      <c r="BT601" t="str">
        <v>Dominican Institute for Integrated Development</v>
      </c>
      <c r="BU601" t="str">
        <v>Duendes y Ángeles Vinotinto República Dominicana</v>
      </c>
      <c r="BV601" t="str">
        <v>Encuentros SJS (Servicio Jesuita de la Solidaridad)</v>
      </c>
      <c r="BW601" t="str">
        <v>Ending Violence Against Migrants</v>
      </c>
      <c r="BX601" t="str">
        <v>Equidad Foundation</v>
      </c>
      <c r="BY601" t="str">
        <v>Equilibrium CenDE</v>
      </c>
      <c r="BZ601" t="str">
        <v>Facultad de Psicología - Universidad de la República (UDELAR)</v>
      </c>
      <c r="CA601" t="str">
        <v>First International Emergency and Solidarités International</v>
      </c>
      <c r="CB601" t="str">
        <v>Fondo Ecuatoriano Populorum Progressio</v>
      </c>
      <c r="CC601" t="str">
        <v>Foro Salud Callao</v>
      </c>
      <c r="CD601" t="str">
        <v>Foundation for the Integration and Development of Latin America (FIDAL)</v>
      </c>
      <c r="CE601" t="str">
        <v>Foundation of the Americas (FUDELA)</v>
      </c>
      <c r="CF601" t="str">
        <v>Fraternity Without Borders</v>
      </c>
      <c r="CG601" t="str">
        <v>Fundación Brisas del Norte</v>
      </c>
      <c r="CH601" t="str">
        <v>Fundación Colombovenezolana Nueva Ilusión</v>
      </c>
      <c r="CI601" t="str">
        <v>Fundación Nakama's</v>
      </c>
      <c r="CJ601" t="str">
        <v>Fundación RadaBer</v>
      </c>
      <c r="CK601" t="str">
        <v>Fundación Scalabrini Bolivia</v>
      </c>
      <c r="CL601" t="str">
        <v>Fundacion Social Vivan los Niños</v>
      </c>
      <c r="CM601" t="str">
        <v>FUNVEAC</v>
      </c>
      <c r="CN601" t="str">
        <v>German Development Cooperation Agency GIZ</v>
      </c>
      <c r="CO601" t="str">
        <v>Globalizate Radio</v>
      </c>
      <c r="CP601" t="str">
        <v>GOAL</v>
      </c>
      <c r="CQ601" t="str">
        <v>Halü Bienestar Humano Foundation (HALU)</v>
      </c>
      <c r="CR601" t="str">
        <v>Heartland Alliance International (HAI)</v>
      </c>
      <c r="CS601" t="str">
        <v>HELVETAS Swiss Intercooperation</v>
      </c>
      <c r="CT601" t="str">
        <v>HIAS</v>
      </c>
      <c r="CU601" t="str">
        <v>Human Rights Defence Curaçao</v>
      </c>
      <c r="CV601" t="str">
        <v>Humanity &amp; Inclusion</v>
      </c>
      <c r="CW601" t="str">
        <v>Humans Analytic</v>
      </c>
      <c r="CX601" t="str">
        <v>Idas y Vueltas Association</v>
      </c>
      <c r="CY601" t="str">
        <v>iMMAP</v>
      </c>
      <c r="CZ601" t="str">
        <v>IMPACT Initiatives (REACH)</v>
      </c>
      <c r="DA601" t="str">
        <v>Inmigrante Feliz Association</v>
      </c>
      <c r="DB601" t="str">
        <v>Institute for Migration and Human Rights (IMDH)</v>
      </c>
      <c r="DC601" t="str">
        <v>Institute of Natural and Cultural Heritage (IPANC)</v>
      </c>
      <c r="DD601" t="str">
        <v>International Committee for the Development of People (CISP)</v>
      </c>
      <c r="DE601" t="str">
        <v>International Federation of the Red Cross (IFRC)</v>
      </c>
      <c r="DF601" t="str">
        <v>International Labour Organization (ILO)</v>
      </c>
      <c r="DG601" t="str">
        <v>International Medical Corps</v>
      </c>
      <c r="DH601" t="str">
        <v>International Organization for Migration (IOM)</v>
      </c>
      <c r="DI601" t="str">
        <v>International Rescue Committee (IRC)</v>
      </c>
      <c r="DJ601" t="str">
        <v>INTERSOS</v>
      </c>
      <c r="DK601" t="str">
        <v>Jesuit Migrant Service (JMS)</v>
      </c>
      <c r="DL601" t="str">
        <v>Jesuit Refugee Service (JRS)</v>
      </c>
      <c r="DM601" t="str">
        <v>Jesuit Service for Migrants and Refugees (JSMR)</v>
      </c>
      <c r="DN601" t="str">
        <v>Joint United Nations Programme on HIV/AIDS (UNAIDS)</v>
      </c>
      <c r="DO601" t="str">
        <v>Kimirina Coorporation</v>
      </c>
      <c r="DP601" t="str">
        <v>La Casita Hispanic Cultural Centre</v>
      </c>
      <c r="DQ601" t="str">
        <v>Latin American Network of Non-Governmental Organizations of Persons with Disabilities and their Families (RIADIS)</v>
      </c>
      <c r="DR601" t="str">
        <v>LGBT+ Movement Brazil</v>
      </c>
      <c r="DS601" t="str">
        <v>Living Water Community (LWC)</v>
      </c>
      <c r="DT601" t="str">
        <v>LLANOVENCOL</v>
      </c>
      <c r="DU601" t="str">
        <v>Lutheran World Federation</v>
      </c>
      <c r="DV601" t="str">
        <v>Lutheran World Relief</v>
      </c>
      <c r="DW601" t="str">
        <v>Malteser International</v>
      </c>
      <c r="DX601" t="str">
        <v>Mana Institute</v>
      </c>
      <c r="DY601" t="str">
        <v>Manos Veneguayas Association</v>
      </c>
      <c r="DZ601" t="str">
        <v>Más Igualdad Perú</v>
      </c>
      <c r="EA601" t="str">
        <v>MedGlobal</v>
      </c>
      <c r="EB601" t="str">
        <v>Medical Teams International</v>
      </c>
      <c r="EC601" t="str">
        <v>Mercy Corps</v>
      </c>
      <c r="ED601" t="str">
        <v>Migrant Service Center (CAM)</v>
      </c>
      <c r="EE601" t="str">
        <v>Migrants, Refugees and Argentine Social Entrepreneurs (MIRARES)</v>
      </c>
      <c r="EF601" t="str">
        <v>Mision Scalabriniana - Ecuador</v>
      </c>
      <c r="EG601" t="str">
        <v>Missão Paz</v>
      </c>
      <c r="EH601" t="str">
        <v>Museu A CASA</v>
      </c>
      <c r="EI601" t="str">
        <v>Norwegian Refugee Council (NRC)</v>
      </c>
      <c r="EJ601" t="str">
        <v>ONG Migrantes por el Maule</v>
      </c>
      <c r="EK601" t="str">
        <v>ONG Preemptive Love Coalition Colombia</v>
      </c>
      <c r="EL601" t="str">
        <v>Organización Transfomando Vidas</v>
      </c>
      <c r="EM601" t="str">
        <v>Organization of Ibero-American States for Education, Science and Culture (OEI)</v>
      </c>
      <c r="EN601" t="str">
        <v>OXFAM</v>
      </c>
      <c r="EO601" t="str">
        <v>Panamerican Development Foundation</v>
      </c>
      <c r="EP601" t="str">
        <v>Panamerican Health Organization/World Health Organization (PAHO/WHO)</v>
      </c>
      <c r="EQ601" t="str">
        <v>Pastoral of Human Mobility - Peruvian Episcopal Conference</v>
      </c>
      <c r="ER601" t="str">
        <v>Pastoral Service for Migrants National</v>
      </c>
      <c r="ES601" t="str">
        <v>Permanent Human Rights defense Committee (CDH)</v>
      </c>
      <c r="ET601" t="str">
        <v>Pirilampos Institute - Group of visits and voluntary actions in Roraima</v>
      </c>
      <c r="EU601" t="str">
        <v>Plan International</v>
      </c>
      <c r="EV601" t="str">
        <v>Population Program, Faculty of Social Sciences, University of the Republic</v>
      </c>
      <c r="EW601" t="str">
        <v>Profamilia Association</v>
      </c>
      <c r="EX601" t="str">
        <v>Red con Migrantes y Refugiados</v>
      </c>
      <c r="EY601" t="str">
        <v>Red Cross Colombia</v>
      </c>
      <c r="EZ601" t="str">
        <v>Red Cross Ecuador</v>
      </c>
      <c r="FA601" t="str">
        <v>Red Cross Peru</v>
      </c>
      <c r="FB601" t="str">
        <v>Red de Investigaciones en Derechos Humanos - CONICET (Consejo Nacional de Investigaciones Científicas y Técnicas)</v>
      </c>
      <c r="FC601" t="str">
        <v>RET International</v>
      </c>
      <c r="FD601" t="str">
        <v>Salú pa Tur Foundation</v>
      </c>
      <c r="FE601" t="str">
        <v>Salvation Army</v>
      </c>
      <c r="FF601" t="str">
        <v>Samaritan's Purse</v>
      </c>
      <c r="FG601" t="str">
        <v>Save the Children International (SCI)</v>
      </c>
      <c r="FH601" t="str">
        <v>Scalabrini Foundation Chile</v>
      </c>
      <c r="FI601" t="str">
        <v>Sección Peruana de Amnistía Internacional</v>
      </c>
      <c r="FJ601" t="str">
        <v>Serviço Pastoral dos Migrantes do Nordeste</v>
      </c>
      <c r="FK601" t="str">
        <v>Sesame Workshop</v>
      </c>
      <c r="FL601" t="str">
        <v>Si, Da Vida</v>
      </c>
      <c r="FM601" t="str">
        <v>Solidarity and Action Asociation</v>
      </c>
      <c r="FN601" t="str">
        <v>SOS Children's Villages</v>
      </c>
      <c r="FO601" t="str">
        <v>Tarabita Foundation</v>
      </c>
      <c r="FP601" t="str">
        <v>Tearfund</v>
      </c>
      <c r="FQ601" t="str">
        <v>TECHO</v>
      </c>
      <c r="FR601" t="str">
        <v>Terranueva Foundation</v>
      </c>
      <c r="FS601" t="str">
        <v>Terre des Hommes Suisse</v>
      </c>
      <c r="FT601" t="str">
        <v>The Israel Forum for International Humanitarian Aid (IsraAID)</v>
      </c>
      <c r="FU601" t="str">
        <v>Unión Venezolana en Perú</v>
      </c>
      <c r="FV601" t="str">
        <v>United Nations Children's Fund (UNICEF)</v>
      </c>
      <c r="FW601" t="str">
        <v>United Nations Development Programme (UNDP)</v>
      </c>
      <c r="FX601" t="str">
        <v>United Nations Educational, Scientific and Cultural Organization (UNESCO)</v>
      </c>
      <c r="FY601" t="str">
        <v>United Nations Entity for Gender Equality and the Empowerment of Women (UNWOMEN)</v>
      </c>
      <c r="FZ601" t="str">
        <v>United Nations Food and Agricultural Organization (FAO)</v>
      </c>
      <c r="GA601" t="str">
        <v>United Nations High Commissioner for Refugees (UNHCR)</v>
      </c>
      <c r="GB601" t="str">
        <v>United Nations Office of the High Commissioner for Human Rights (OHCHR)</v>
      </c>
      <c r="GC601" t="str">
        <v>United Nations Office on Drugs and Crime (UNODC)</v>
      </c>
      <c r="GD601" t="str">
        <v>United Nations Population Fund (UNFPA)</v>
      </c>
      <c r="GE601" t="str">
        <v>United Nations Programme for Human Settlements (UN Habitat)</v>
      </c>
      <c r="GF601" t="str">
        <v>Vale da Benção Educational and Charitable Association (AEBVB)</v>
      </c>
      <c r="GG601" t="str">
        <v>VenAruba Solidaria</v>
      </c>
      <c r="GH601" t="str">
        <v>Venex Curacao Foundation</v>
      </c>
      <c r="GI601" t="str">
        <v>Venezolanos en Barranquilla</v>
      </c>
      <c r="GJ601" t="str">
        <v>Venezolanos en San Cristóbal</v>
      </c>
      <c r="GK601" t="str">
        <v>Venezuelan Emigrant Foundation (FEV)</v>
      </c>
      <c r="GL601" t="str">
        <v>Vicaría de Pastoral Social Caritas</v>
      </c>
      <c r="GM601" t="str">
        <v>Voices GY</v>
      </c>
      <c r="GN601" t="str">
        <v>We World GVC</v>
      </c>
      <c r="GO601" t="str">
        <v>World Council of Credit Unions</v>
      </c>
      <c r="GP601" t="str">
        <v>World Food Programme (WFP)</v>
      </c>
      <c r="GQ601" t="str">
        <v>World Vision</v>
      </c>
      <c r="GR601" t="str">
        <v>ZOA</v>
      </c>
    </row>
    <row r="602" spans="8:200" x14ac:dyDescent="0.3">
      <c r="H602" t="str" cm="1">
        <f t="array" ref="H602:GR602">TRANSPOSE(_xlfn._xlws.SORT(_xlfn._xlws.FILTER(Table3[Name],ISNUMBER(SEARCH(' Activity Sheet'!D656,Table3[Name])),"Not found"),,1))</f>
        <v>.New Organisation</v>
      </c>
      <c r="I602" t="str">
        <v>ABV - Association of Good with Life</v>
      </c>
      <c r="J602" t="str">
        <v>ACAPS</v>
      </c>
      <c r="K602" t="str">
        <v>Acción y Desarrollo</v>
      </c>
      <c r="L602" t="str">
        <v>ACTED</v>
      </c>
      <c r="M602" t="str">
        <v>Action against Hunger</v>
      </c>
      <c r="N602" t="str">
        <v>ActionAid</v>
      </c>
      <c r="O602" t="str">
        <v>Adventist Development and Relief Agency (ADRA)</v>
      </c>
      <c r="P602" t="str">
        <v>Alas de Colibrí Foundation</v>
      </c>
      <c r="Q602" t="str">
        <v>Alianza por la Solidaridad</v>
      </c>
      <c r="R602" t="str">
        <v>Alianza por Venezuela</v>
      </c>
      <c r="S602" t="str">
        <v>Americares Foundation</v>
      </c>
      <c r="T602" t="str">
        <v>Argentine Commission for Refugees and Migrants (CAREF)</v>
      </c>
      <c r="U602" t="str">
        <v>Asociación Aves</v>
      </c>
      <c r="V602" t="str">
        <v>Asociación de Jubilados y Pensionados Venezolanos en Argentina</v>
      </c>
      <c r="W602" t="str">
        <v>Asociación de Venezolanos en Eloy Alfaro</v>
      </c>
      <c r="X602" t="str">
        <v>Asociación Fundación contra el Hambre Perú</v>
      </c>
      <c r="Y602" t="str">
        <v>Asociación Migrantes Venezolanos</v>
      </c>
      <c r="Z602" t="str">
        <v>Asociación Misioneros de San Carlos Scalabrinianos</v>
      </c>
      <c r="AA602" t="str">
        <v>Asociacion Proteccion Poblacion Vulnerable</v>
      </c>
      <c r="AB602" t="str">
        <v>Asociación Quinta Ola</v>
      </c>
      <c r="AC602" t="str">
        <v>Asociación Salto Ángel</v>
      </c>
      <c r="AD602" t="str">
        <v>Asociación Venezuela en Ecuador AC</v>
      </c>
      <c r="AE602" t="str">
        <v>ASOVENAR</v>
      </c>
      <c r="AF602" t="str">
        <v>Associação Hermanitos</v>
      </c>
      <c r="AG602" t="str">
        <v>AVSI Foundation</v>
      </c>
      <c r="AH602" t="str">
        <v>Bethany Christian Services</v>
      </c>
      <c r="AI602" t="str">
        <v>Blumont</v>
      </c>
      <c r="AJ602" t="str">
        <v>CARE</v>
      </c>
      <c r="AK602" t="str">
        <v>Caritas Brazil</v>
      </c>
      <c r="AL602" t="str">
        <v>Caritas Ecuador</v>
      </c>
      <c r="AM602" t="str">
        <v>Caritas Germany</v>
      </c>
      <c r="AN602" t="str">
        <v>Caritas Manaus</v>
      </c>
      <c r="AO602" t="str">
        <v>Caritas Parana</v>
      </c>
      <c r="AP602" t="str">
        <v>Caritas Peru</v>
      </c>
      <c r="AQ602" t="str">
        <v>Caritas Rio de Janeiro</v>
      </c>
      <c r="AR602" t="str">
        <v>Caritas São Paulo</v>
      </c>
      <c r="AS602" t="str">
        <v>Caritas Switzerland</v>
      </c>
      <c r="AT602" t="str">
        <v>CCEFIRO Association</v>
      </c>
      <c r="AU602" t="str">
        <v>CEDRO</v>
      </c>
      <c r="AV602" t="str">
        <v>Center for Integrated Studies and Programs for Sustainable Development (CIEDS)</v>
      </c>
      <c r="AW602" t="str">
        <v>Center for Migration and Human Rights of the Diocese of Roraima (CMDH)</v>
      </c>
      <c r="AX602" t="str">
        <v>Centro de Atencion Psicosocial (CAPS)</v>
      </c>
      <c r="AY602" t="str">
        <v>CESAL</v>
      </c>
      <c r="AZ602" t="str">
        <v>CESVI-Cooperazione e Sviluppo</v>
      </c>
      <c r="BA602" t="str">
        <v>ChildFund International</v>
      </c>
      <c r="BB602" t="str">
        <v>CHS Alternativo</v>
      </c>
      <c r="BC602" t="str">
        <v>Churún Merú Association</v>
      </c>
      <c r="BD602" t="str">
        <v>Coalición por Venezuela</v>
      </c>
      <c r="BE602" t="str">
        <v>Colonia Foundation of Venezuelans in the Dominican Republic (FUNCOVERD)</v>
      </c>
      <c r="BF602" t="str">
        <v>COLVENZ</v>
      </c>
      <c r="BG602" t="str">
        <v>Compassiva</v>
      </c>
      <c r="BH602" t="str">
        <v>Consejo Interreligioso del Perú - Religiones por la Paz</v>
      </c>
      <c r="BI602" t="str">
        <v>Consorcio ONG OCIPI Y Capellanía Nacional OFICA</v>
      </c>
      <c r="BJ602" t="str">
        <v>COOPI - International Cooperation Foundation</v>
      </c>
      <c r="BK602" t="str">
        <v>Corporación Colectivo Sin Fronteras</v>
      </c>
      <c r="BL602" t="str">
        <v>CRISFE Foundation</v>
      </c>
      <c r="BM602" t="str">
        <v>Cuso International</v>
      </c>
      <c r="BN602" t="str">
        <v>Danielle’s Children Fund (DCF)</v>
      </c>
      <c r="BO602" t="str">
        <v>Danish Refugee Council (DRC)</v>
      </c>
      <c r="BP602" t="str">
        <v>Development Support Association - APOYAR</v>
      </c>
      <c r="BQ602" t="str">
        <v>Diakonie Katastrophenhilfe</v>
      </c>
      <c r="BR602" t="str">
        <v>Diálogo Diverso</v>
      </c>
      <c r="BS602" t="str">
        <v>Doctors of the World</v>
      </c>
      <c r="BT602" t="str">
        <v>Dominican Institute for Integrated Development</v>
      </c>
      <c r="BU602" t="str">
        <v>Duendes y Ángeles Vinotinto República Dominicana</v>
      </c>
      <c r="BV602" t="str">
        <v>Encuentros SJS (Servicio Jesuita de la Solidaridad)</v>
      </c>
      <c r="BW602" t="str">
        <v>Ending Violence Against Migrants</v>
      </c>
      <c r="BX602" t="str">
        <v>Equidad Foundation</v>
      </c>
      <c r="BY602" t="str">
        <v>Equilibrium CenDE</v>
      </c>
      <c r="BZ602" t="str">
        <v>Facultad de Psicología - Universidad de la República (UDELAR)</v>
      </c>
      <c r="CA602" t="str">
        <v>First International Emergency and Solidarités International</v>
      </c>
      <c r="CB602" t="str">
        <v>Fondo Ecuatoriano Populorum Progressio</v>
      </c>
      <c r="CC602" t="str">
        <v>Foro Salud Callao</v>
      </c>
      <c r="CD602" t="str">
        <v>Foundation for the Integration and Development of Latin America (FIDAL)</v>
      </c>
      <c r="CE602" t="str">
        <v>Foundation of the Americas (FUDELA)</v>
      </c>
      <c r="CF602" t="str">
        <v>Fraternity Without Borders</v>
      </c>
      <c r="CG602" t="str">
        <v>Fundación Brisas del Norte</v>
      </c>
      <c r="CH602" t="str">
        <v>Fundación Colombovenezolana Nueva Ilusión</v>
      </c>
      <c r="CI602" t="str">
        <v>Fundación Nakama's</v>
      </c>
      <c r="CJ602" t="str">
        <v>Fundación RadaBer</v>
      </c>
      <c r="CK602" t="str">
        <v>Fundación Scalabrini Bolivia</v>
      </c>
      <c r="CL602" t="str">
        <v>Fundacion Social Vivan los Niños</v>
      </c>
      <c r="CM602" t="str">
        <v>FUNVEAC</v>
      </c>
      <c r="CN602" t="str">
        <v>German Development Cooperation Agency GIZ</v>
      </c>
      <c r="CO602" t="str">
        <v>Globalizate Radio</v>
      </c>
      <c r="CP602" t="str">
        <v>GOAL</v>
      </c>
      <c r="CQ602" t="str">
        <v>Halü Bienestar Humano Foundation (HALU)</v>
      </c>
      <c r="CR602" t="str">
        <v>Heartland Alliance International (HAI)</v>
      </c>
      <c r="CS602" t="str">
        <v>HELVETAS Swiss Intercooperation</v>
      </c>
      <c r="CT602" t="str">
        <v>HIAS</v>
      </c>
      <c r="CU602" t="str">
        <v>Human Rights Defence Curaçao</v>
      </c>
      <c r="CV602" t="str">
        <v>Humanity &amp; Inclusion</v>
      </c>
      <c r="CW602" t="str">
        <v>Humans Analytic</v>
      </c>
      <c r="CX602" t="str">
        <v>Idas y Vueltas Association</v>
      </c>
      <c r="CY602" t="str">
        <v>iMMAP</v>
      </c>
      <c r="CZ602" t="str">
        <v>IMPACT Initiatives (REACH)</v>
      </c>
      <c r="DA602" t="str">
        <v>Inmigrante Feliz Association</v>
      </c>
      <c r="DB602" t="str">
        <v>Institute for Migration and Human Rights (IMDH)</v>
      </c>
      <c r="DC602" t="str">
        <v>Institute of Natural and Cultural Heritage (IPANC)</v>
      </c>
      <c r="DD602" t="str">
        <v>International Committee for the Development of People (CISP)</v>
      </c>
      <c r="DE602" t="str">
        <v>International Federation of the Red Cross (IFRC)</v>
      </c>
      <c r="DF602" t="str">
        <v>International Labour Organization (ILO)</v>
      </c>
      <c r="DG602" t="str">
        <v>International Medical Corps</v>
      </c>
      <c r="DH602" t="str">
        <v>International Organization for Migration (IOM)</v>
      </c>
      <c r="DI602" t="str">
        <v>International Rescue Committee (IRC)</v>
      </c>
      <c r="DJ602" t="str">
        <v>INTERSOS</v>
      </c>
      <c r="DK602" t="str">
        <v>Jesuit Migrant Service (JMS)</v>
      </c>
      <c r="DL602" t="str">
        <v>Jesuit Refugee Service (JRS)</v>
      </c>
      <c r="DM602" t="str">
        <v>Jesuit Service for Migrants and Refugees (JSMR)</v>
      </c>
      <c r="DN602" t="str">
        <v>Joint United Nations Programme on HIV/AIDS (UNAIDS)</v>
      </c>
      <c r="DO602" t="str">
        <v>Kimirina Coorporation</v>
      </c>
      <c r="DP602" t="str">
        <v>La Casita Hispanic Cultural Centre</v>
      </c>
      <c r="DQ602" t="str">
        <v>Latin American Network of Non-Governmental Organizations of Persons with Disabilities and their Families (RIADIS)</v>
      </c>
      <c r="DR602" t="str">
        <v>LGBT+ Movement Brazil</v>
      </c>
      <c r="DS602" t="str">
        <v>Living Water Community (LWC)</v>
      </c>
      <c r="DT602" t="str">
        <v>LLANOVENCOL</v>
      </c>
      <c r="DU602" t="str">
        <v>Lutheran World Federation</v>
      </c>
      <c r="DV602" t="str">
        <v>Lutheran World Relief</v>
      </c>
      <c r="DW602" t="str">
        <v>Malteser International</v>
      </c>
      <c r="DX602" t="str">
        <v>Mana Institute</v>
      </c>
      <c r="DY602" t="str">
        <v>Manos Veneguayas Association</v>
      </c>
      <c r="DZ602" t="str">
        <v>Más Igualdad Perú</v>
      </c>
      <c r="EA602" t="str">
        <v>MedGlobal</v>
      </c>
      <c r="EB602" t="str">
        <v>Medical Teams International</v>
      </c>
      <c r="EC602" t="str">
        <v>Mercy Corps</v>
      </c>
      <c r="ED602" t="str">
        <v>Migrant Service Center (CAM)</v>
      </c>
      <c r="EE602" t="str">
        <v>Migrants, Refugees and Argentine Social Entrepreneurs (MIRARES)</v>
      </c>
      <c r="EF602" t="str">
        <v>Mision Scalabriniana - Ecuador</v>
      </c>
      <c r="EG602" t="str">
        <v>Missão Paz</v>
      </c>
      <c r="EH602" t="str">
        <v>Museu A CASA</v>
      </c>
      <c r="EI602" t="str">
        <v>Norwegian Refugee Council (NRC)</v>
      </c>
      <c r="EJ602" t="str">
        <v>ONG Migrantes por el Maule</v>
      </c>
      <c r="EK602" t="str">
        <v>ONG Preemptive Love Coalition Colombia</v>
      </c>
      <c r="EL602" t="str">
        <v>Organización Transfomando Vidas</v>
      </c>
      <c r="EM602" t="str">
        <v>Organization of Ibero-American States for Education, Science and Culture (OEI)</v>
      </c>
      <c r="EN602" t="str">
        <v>OXFAM</v>
      </c>
      <c r="EO602" t="str">
        <v>Panamerican Development Foundation</v>
      </c>
      <c r="EP602" t="str">
        <v>Panamerican Health Organization/World Health Organization (PAHO/WHO)</v>
      </c>
      <c r="EQ602" t="str">
        <v>Pastoral of Human Mobility - Peruvian Episcopal Conference</v>
      </c>
      <c r="ER602" t="str">
        <v>Pastoral Service for Migrants National</v>
      </c>
      <c r="ES602" t="str">
        <v>Permanent Human Rights defense Committee (CDH)</v>
      </c>
      <c r="ET602" t="str">
        <v>Pirilampos Institute - Group of visits and voluntary actions in Roraima</v>
      </c>
      <c r="EU602" t="str">
        <v>Plan International</v>
      </c>
      <c r="EV602" t="str">
        <v>Population Program, Faculty of Social Sciences, University of the Republic</v>
      </c>
      <c r="EW602" t="str">
        <v>Profamilia Association</v>
      </c>
      <c r="EX602" t="str">
        <v>Red con Migrantes y Refugiados</v>
      </c>
      <c r="EY602" t="str">
        <v>Red Cross Colombia</v>
      </c>
      <c r="EZ602" t="str">
        <v>Red Cross Ecuador</v>
      </c>
      <c r="FA602" t="str">
        <v>Red Cross Peru</v>
      </c>
      <c r="FB602" t="str">
        <v>Red de Investigaciones en Derechos Humanos - CONICET (Consejo Nacional de Investigaciones Científicas y Técnicas)</v>
      </c>
      <c r="FC602" t="str">
        <v>RET International</v>
      </c>
      <c r="FD602" t="str">
        <v>Salú pa Tur Foundation</v>
      </c>
      <c r="FE602" t="str">
        <v>Salvation Army</v>
      </c>
      <c r="FF602" t="str">
        <v>Samaritan's Purse</v>
      </c>
      <c r="FG602" t="str">
        <v>Save the Children International (SCI)</v>
      </c>
      <c r="FH602" t="str">
        <v>Scalabrini Foundation Chile</v>
      </c>
      <c r="FI602" t="str">
        <v>Sección Peruana de Amnistía Internacional</v>
      </c>
      <c r="FJ602" t="str">
        <v>Serviço Pastoral dos Migrantes do Nordeste</v>
      </c>
      <c r="FK602" t="str">
        <v>Sesame Workshop</v>
      </c>
      <c r="FL602" t="str">
        <v>Si, Da Vida</v>
      </c>
      <c r="FM602" t="str">
        <v>Solidarity and Action Asociation</v>
      </c>
      <c r="FN602" t="str">
        <v>SOS Children's Villages</v>
      </c>
      <c r="FO602" t="str">
        <v>Tarabita Foundation</v>
      </c>
      <c r="FP602" t="str">
        <v>Tearfund</v>
      </c>
      <c r="FQ602" t="str">
        <v>TECHO</v>
      </c>
      <c r="FR602" t="str">
        <v>Terranueva Foundation</v>
      </c>
      <c r="FS602" t="str">
        <v>Terre des Hommes Suisse</v>
      </c>
      <c r="FT602" t="str">
        <v>The Israel Forum for International Humanitarian Aid (IsraAID)</v>
      </c>
      <c r="FU602" t="str">
        <v>Unión Venezolana en Perú</v>
      </c>
      <c r="FV602" t="str">
        <v>United Nations Children's Fund (UNICEF)</v>
      </c>
      <c r="FW602" t="str">
        <v>United Nations Development Programme (UNDP)</v>
      </c>
      <c r="FX602" t="str">
        <v>United Nations Educational, Scientific and Cultural Organization (UNESCO)</v>
      </c>
      <c r="FY602" t="str">
        <v>United Nations Entity for Gender Equality and the Empowerment of Women (UNWOMEN)</v>
      </c>
      <c r="FZ602" t="str">
        <v>United Nations Food and Agricultural Organization (FAO)</v>
      </c>
      <c r="GA602" t="str">
        <v>United Nations High Commissioner for Refugees (UNHCR)</v>
      </c>
      <c r="GB602" t="str">
        <v>United Nations Office of the High Commissioner for Human Rights (OHCHR)</v>
      </c>
      <c r="GC602" t="str">
        <v>United Nations Office on Drugs and Crime (UNODC)</v>
      </c>
      <c r="GD602" t="str">
        <v>United Nations Population Fund (UNFPA)</v>
      </c>
      <c r="GE602" t="str">
        <v>United Nations Programme for Human Settlements (UN Habitat)</v>
      </c>
      <c r="GF602" t="str">
        <v>Vale da Benção Educational and Charitable Association (AEBVB)</v>
      </c>
      <c r="GG602" t="str">
        <v>VenAruba Solidaria</v>
      </c>
      <c r="GH602" t="str">
        <v>Venex Curacao Foundation</v>
      </c>
      <c r="GI602" t="str">
        <v>Venezolanos en Barranquilla</v>
      </c>
      <c r="GJ602" t="str">
        <v>Venezolanos en San Cristóbal</v>
      </c>
      <c r="GK602" t="str">
        <v>Venezuelan Emigrant Foundation (FEV)</v>
      </c>
      <c r="GL602" t="str">
        <v>Vicaría de Pastoral Social Caritas</v>
      </c>
      <c r="GM602" t="str">
        <v>Voices GY</v>
      </c>
      <c r="GN602" t="str">
        <v>We World GVC</v>
      </c>
      <c r="GO602" t="str">
        <v>World Council of Credit Unions</v>
      </c>
      <c r="GP602" t="str">
        <v>World Food Programme (WFP)</v>
      </c>
      <c r="GQ602" t="str">
        <v>World Vision</v>
      </c>
      <c r="GR602" t="str">
        <v>ZOA</v>
      </c>
    </row>
    <row r="603" spans="8:200" x14ac:dyDescent="0.3">
      <c r="H603" t="str" cm="1">
        <f t="array" ref="H603:GR603">TRANSPOSE(_xlfn._xlws.SORT(_xlfn._xlws.FILTER(Table3[Name],ISNUMBER(SEARCH(' Activity Sheet'!D657,Table3[Name])),"Not found"),,1))</f>
        <v>.New Organisation</v>
      </c>
      <c r="I603" t="str">
        <v>ABV - Association of Good with Life</v>
      </c>
      <c r="J603" t="str">
        <v>ACAPS</v>
      </c>
      <c r="K603" t="str">
        <v>Acción y Desarrollo</v>
      </c>
      <c r="L603" t="str">
        <v>ACTED</v>
      </c>
      <c r="M603" t="str">
        <v>Action against Hunger</v>
      </c>
      <c r="N603" t="str">
        <v>ActionAid</v>
      </c>
      <c r="O603" t="str">
        <v>Adventist Development and Relief Agency (ADRA)</v>
      </c>
      <c r="P603" t="str">
        <v>Alas de Colibrí Foundation</v>
      </c>
      <c r="Q603" t="str">
        <v>Alianza por la Solidaridad</v>
      </c>
      <c r="R603" t="str">
        <v>Alianza por Venezuela</v>
      </c>
      <c r="S603" t="str">
        <v>Americares Foundation</v>
      </c>
      <c r="T603" t="str">
        <v>Argentine Commission for Refugees and Migrants (CAREF)</v>
      </c>
      <c r="U603" t="str">
        <v>Asociación Aves</v>
      </c>
      <c r="V603" t="str">
        <v>Asociación de Jubilados y Pensionados Venezolanos en Argentina</v>
      </c>
      <c r="W603" t="str">
        <v>Asociación de Venezolanos en Eloy Alfaro</v>
      </c>
      <c r="X603" t="str">
        <v>Asociación Fundación contra el Hambre Perú</v>
      </c>
      <c r="Y603" t="str">
        <v>Asociación Migrantes Venezolanos</v>
      </c>
      <c r="Z603" t="str">
        <v>Asociación Misioneros de San Carlos Scalabrinianos</v>
      </c>
      <c r="AA603" t="str">
        <v>Asociacion Proteccion Poblacion Vulnerable</v>
      </c>
      <c r="AB603" t="str">
        <v>Asociación Quinta Ola</v>
      </c>
      <c r="AC603" t="str">
        <v>Asociación Salto Ángel</v>
      </c>
      <c r="AD603" t="str">
        <v>Asociación Venezuela en Ecuador AC</v>
      </c>
      <c r="AE603" t="str">
        <v>ASOVENAR</v>
      </c>
      <c r="AF603" t="str">
        <v>Associação Hermanitos</v>
      </c>
      <c r="AG603" t="str">
        <v>AVSI Foundation</v>
      </c>
      <c r="AH603" t="str">
        <v>Bethany Christian Services</v>
      </c>
      <c r="AI603" t="str">
        <v>Blumont</v>
      </c>
      <c r="AJ603" t="str">
        <v>CARE</v>
      </c>
      <c r="AK603" t="str">
        <v>Caritas Brazil</v>
      </c>
      <c r="AL603" t="str">
        <v>Caritas Ecuador</v>
      </c>
      <c r="AM603" t="str">
        <v>Caritas Germany</v>
      </c>
      <c r="AN603" t="str">
        <v>Caritas Manaus</v>
      </c>
      <c r="AO603" t="str">
        <v>Caritas Parana</v>
      </c>
      <c r="AP603" t="str">
        <v>Caritas Peru</v>
      </c>
      <c r="AQ603" t="str">
        <v>Caritas Rio de Janeiro</v>
      </c>
      <c r="AR603" t="str">
        <v>Caritas São Paulo</v>
      </c>
      <c r="AS603" t="str">
        <v>Caritas Switzerland</v>
      </c>
      <c r="AT603" t="str">
        <v>CCEFIRO Association</v>
      </c>
      <c r="AU603" t="str">
        <v>CEDRO</v>
      </c>
      <c r="AV603" t="str">
        <v>Center for Integrated Studies and Programs for Sustainable Development (CIEDS)</v>
      </c>
      <c r="AW603" t="str">
        <v>Center for Migration and Human Rights of the Diocese of Roraima (CMDH)</v>
      </c>
      <c r="AX603" t="str">
        <v>Centro de Atencion Psicosocial (CAPS)</v>
      </c>
      <c r="AY603" t="str">
        <v>CESAL</v>
      </c>
      <c r="AZ603" t="str">
        <v>CESVI-Cooperazione e Sviluppo</v>
      </c>
      <c r="BA603" t="str">
        <v>ChildFund International</v>
      </c>
      <c r="BB603" t="str">
        <v>CHS Alternativo</v>
      </c>
      <c r="BC603" t="str">
        <v>Churún Merú Association</v>
      </c>
      <c r="BD603" t="str">
        <v>Coalición por Venezuela</v>
      </c>
      <c r="BE603" t="str">
        <v>Colonia Foundation of Venezuelans in the Dominican Republic (FUNCOVERD)</v>
      </c>
      <c r="BF603" t="str">
        <v>COLVENZ</v>
      </c>
      <c r="BG603" t="str">
        <v>Compassiva</v>
      </c>
      <c r="BH603" t="str">
        <v>Consejo Interreligioso del Perú - Religiones por la Paz</v>
      </c>
      <c r="BI603" t="str">
        <v>Consorcio ONG OCIPI Y Capellanía Nacional OFICA</v>
      </c>
      <c r="BJ603" t="str">
        <v>COOPI - International Cooperation Foundation</v>
      </c>
      <c r="BK603" t="str">
        <v>Corporación Colectivo Sin Fronteras</v>
      </c>
      <c r="BL603" t="str">
        <v>CRISFE Foundation</v>
      </c>
      <c r="BM603" t="str">
        <v>Cuso International</v>
      </c>
      <c r="BN603" t="str">
        <v>Danielle’s Children Fund (DCF)</v>
      </c>
      <c r="BO603" t="str">
        <v>Danish Refugee Council (DRC)</v>
      </c>
      <c r="BP603" t="str">
        <v>Development Support Association - APOYAR</v>
      </c>
      <c r="BQ603" t="str">
        <v>Diakonie Katastrophenhilfe</v>
      </c>
      <c r="BR603" t="str">
        <v>Diálogo Diverso</v>
      </c>
      <c r="BS603" t="str">
        <v>Doctors of the World</v>
      </c>
      <c r="BT603" t="str">
        <v>Dominican Institute for Integrated Development</v>
      </c>
      <c r="BU603" t="str">
        <v>Duendes y Ángeles Vinotinto República Dominicana</v>
      </c>
      <c r="BV603" t="str">
        <v>Encuentros SJS (Servicio Jesuita de la Solidaridad)</v>
      </c>
      <c r="BW603" t="str">
        <v>Ending Violence Against Migrants</v>
      </c>
      <c r="BX603" t="str">
        <v>Equidad Foundation</v>
      </c>
      <c r="BY603" t="str">
        <v>Equilibrium CenDE</v>
      </c>
      <c r="BZ603" t="str">
        <v>Facultad de Psicología - Universidad de la República (UDELAR)</v>
      </c>
      <c r="CA603" t="str">
        <v>First International Emergency and Solidarités International</v>
      </c>
      <c r="CB603" t="str">
        <v>Fondo Ecuatoriano Populorum Progressio</v>
      </c>
      <c r="CC603" t="str">
        <v>Foro Salud Callao</v>
      </c>
      <c r="CD603" t="str">
        <v>Foundation for the Integration and Development of Latin America (FIDAL)</v>
      </c>
      <c r="CE603" t="str">
        <v>Foundation of the Americas (FUDELA)</v>
      </c>
      <c r="CF603" t="str">
        <v>Fraternity Without Borders</v>
      </c>
      <c r="CG603" t="str">
        <v>Fundación Brisas del Norte</v>
      </c>
      <c r="CH603" t="str">
        <v>Fundación Colombovenezolana Nueva Ilusión</v>
      </c>
      <c r="CI603" t="str">
        <v>Fundación Nakama's</v>
      </c>
      <c r="CJ603" t="str">
        <v>Fundación RadaBer</v>
      </c>
      <c r="CK603" t="str">
        <v>Fundación Scalabrini Bolivia</v>
      </c>
      <c r="CL603" t="str">
        <v>Fundacion Social Vivan los Niños</v>
      </c>
      <c r="CM603" t="str">
        <v>FUNVEAC</v>
      </c>
      <c r="CN603" t="str">
        <v>German Development Cooperation Agency GIZ</v>
      </c>
      <c r="CO603" t="str">
        <v>Globalizate Radio</v>
      </c>
      <c r="CP603" t="str">
        <v>GOAL</v>
      </c>
      <c r="CQ603" t="str">
        <v>Halü Bienestar Humano Foundation (HALU)</v>
      </c>
      <c r="CR603" t="str">
        <v>Heartland Alliance International (HAI)</v>
      </c>
      <c r="CS603" t="str">
        <v>HELVETAS Swiss Intercooperation</v>
      </c>
      <c r="CT603" t="str">
        <v>HIAS</v>
      </c>
      <c r="CU603" t="str">
        <v>Human Rights Defence Curaçao</v>
      </c>
      <c r="CV603" t="str">
        <v>Humanity &amp; Inclusion</v>
      </c>
      <c r="CW603" t="str">
        <v>Humans Analytic</v>
      </c>
      <c r="CX603" t="str">
        <v>Idas y Vueltas Association</v>
      </c>
      <c r="CY603" t="str">
        <v>iMMAP</v>
      </c>
      <c r="CZ603" t="str">
        <v>IMPACT Initiatives (REACH)</v>
      </c>
      <c r="DA603" t="str">
        <v>Inmigrante Feliz Association</v>
      </c>
      <c r="DB603" t="str">
        <v>Institute for Migration and Human Rights (IMDH)</v>
      </c>
      <c r="DC603" t="str">
        <v>Institute of Natural and Cultural Heritage (IPANC)</v>
      </c>
      <c r="DD603" t="str">
        <v>International Committee for the Development of People (CISP)</v>
      </c>
      <c r="DE603" t="str">
        <v>International Federation of the Red Cross (IFRC)</v>
      </c>
      <c r="DF603" t="str">
        <v>International Labour Organization (ILO)</v>
      </c>
      <c r="DG603" t="str">
        <v>International Medical Corps</v>
      </c>
      <c r="DH603" t="str">
        <v>International Organization for Migration (IOM)</v>
      </c>
      <c r="DI603" t="str">
        <v>International Rescue Committee (IRC)</v>
      </c>
      <c r="DJ603" t="str">
        <v>INTERSOS</v>
      </c>
      <c r="DK603" t="str">
        <v>Jesuit Migrant Service (JMS)</v>
      </c>
      <c r="DL603" t="str">
        <v>Jesuit Refugee Service (JRS)</v>
      </c>
      <c r="DM603" t="str">
        <v>Jesuit Service for Migrants and Refugees (JSMR)</v>
      </c>
      <c r="DN603" t="str">
        <v>Joint United Nations Programme on HIV/AIDS (UNAIDS)</v>
      </c>
      <c r="DO603" t="str">
        <v>Kimirina Coorporation</v>
      </c>
      <c r="DP603" t="str">
        <v>La Casita Hispanic Cultural Centre</v>
      </c>
      <c r="DQ603" t="str">
        <v>Latin American Network of Non-Governmental Organizations of Persons with Disabilities and their Families (RIADIS)</v>
      </c>
      <c r="DR603" t="str">
        <v>LGBT+ Movement Brazil</v>
      </c>
      <c r="DS603" t="str">
        <v>Living Water Community (LWC)</v>
      </c>
      <c r="DT603" t="str">
        <v>LLANOVENCOL</v>
      </c>
      <c r="DU603" t="str">
        <v>Lutheran World Federation</v>
      </c>
      <c r="DV603" t="str">
        <v>Lutheran World Relief</v>
      </c>
      <c r="DW603" t="str">
        <v>Malteser International</v>
      </c>
      <c r="DX603" t="str">
        <v>Mana Institute</v>
      </c>
      <c r="DY603" t="str">
        <v>Manos Veneguayas Association</v>
      </c>
      <c r="DZ603" t="str">
        <v>Más Igualdad Perú</v>
      </c>
      <c r="EA603" t="str">
        <v>MedGlobal</v>
      </c>
      <c r="EB603" t="str">
        <v>Medical Teams International</v>
      </c>
      <c r="EC603" t="str">
        <v>Mercy Corps</v>
      </c>
      <c r="ED603" t="str">
        <v>Migrant Service Center (CAM)</v>
      </c>
      <c r="EE603" t="str">
        <v>Migrants, Refugees and Argentine Social Entrepreneurs (MIRARES)</v>
      </c>
      <c r="EF603" t="str">
        <v>Mision Scalabriniana - Ecuador</v>
      </c>
      <c r="EG603" t="str">
        <v>Missão Paz</v>
      </c>
      <c r="EH603" t="str">
        <v>Museu A CASA</v>
      </c>
      <c r="EI603" t="str">
        <v>Norwegian Refugee Council (NRC)</v>
      </c>
      <c r="EJ603" t="str">
        <v>ONG Migrantes por el Maule</v>
      </c>
      <c r="EK603" t="str">
        <v>ONG Preemptive Love Coalition Colombia</v>
      </c>
      <c r="EL603" t="str">
        <v>Organización Transfomando Vidas</v>
      </c>
      <c r="EM603" t="str">
        <v>Organization of Ibero-American States for Education, Science and Culture (OEI)</v>
      </c>
      <c r="EN603" t="str">
        <v>OXFAM</v>
      </c>
      <c r="EO603" t="str">
        <v>Panamerican Development Foundation</v>
      </c>
      <c r="EP603" t="str">
        <v>Panamerican Health Organization/World Health Organization (PAHO/WHO)</v>
      </c>
      <c r="EQ603" t="str">
        <v>Pastoral of Human Mobility - Peruvian Episcopal Conference</v>
      </c>
      <c r="ER603" t="str">
        <v>Pastoral Service for Migrants National</v>
      </c>
      <c r="ES603" t="str">
        <v>Permanent Human Rights defense Committee (CDH)</v>
      </c>
      <c r="ET603" t="str">
        <v>Pirilampos Institute - Group of visits and voluntary actions in Roraima</v>
      </c>
      <c r="EU603" t="str">
        <v>Plan International</v>
      </c>
      <c r="EV603" t="str">
        <v>Population Program, Faculty of Social Sciences, University of the Republic</v>
      </c>
      <c r="EW603" t="str">
        <v>Profamilia Association</v>
      </c>
      <c r="EX603" t="str">
        <v>Red con Migrantes y Refugiados</v>
      </c>
      <c r="EY603" t="str">
        <v>Red Cross Colombia</v>
      </c>
      <c r="EZ603" t="str">
        <v>Red Cross Ecuador</v>
      </c>
      <c r="FA603" t="str">
        <v>Red Cross Peru</v>
      </c>
      <c r="FB603" t="str">
        <v>Red de Investigaciones en Derechos Humanos - CONICET (Consejo Nacional de Investigaciones Científicas y Técnicas)</v>
      </c>
      <c r="FC603" t="str">
        <v>RET International</v>
      </c>
      <c r="FD603" t="str">
        <v>Salú pa Tur Foundation</v>
      </c>
      <c r="FE603" t="str">
        <v>Salvation Army</v>
      </c>
      <c r="FF603" t="str">
        <v>Samaritan's Purse</v>
      </c>
      <c r="FG603" t="str">
        <v>Save the Children International (SCI)</v>
      </c>
      <c r="FH603" t="str">
        <v>Scalabrini Foundation Chile</v>
      </c>
      <c r="FI603" t="str">
        <v>Sección Peruana de Amnistía Internacional</v>
      </c>
      <c r="FJ603" t="str">
        <v>Serviço Pastoral dos Migrantes do Nordeste</v>
      </c>
      <c r="FK603" t="str">
        <v>Sesame Workshop</v>
      </c>
      <c r="FL603" t="str">
        <v>Si, Da Vida</v>
      </c>
      <c r="FM603" t="str">
        <v>Solidarity and Action Asociation</v>
      </c>
      <c r="FN603" t="str">
        <v>SOS Children's Villages</v>
      </c>
      <c r="FO603" t="str">
        <v>Tarabita Foundation</v>
      </c>
      <c r="FP603" t="str">
        <v>Tearfund</v>
      </c>
      <c r="FQ603" t="str">
        <v>TECHO</v>
      </c>
      <c r="FR603" t="str">
        <v>Terranueva Foundation</v>
      </c>
      <c r="FS603" t="str">
        <v>Terre des Hommes Suisse</v>
      </c>
      <c r="FT603" t="str">
        <v>The Israel Forum for International Humanitarian Aid (IsraAID)</v>
      </c>
      <c r="FU603" t="str">
        <v>Unión Venezolana en Perú</v>
      </c>
      <c r="FV603" t="str">
        <v>United Nations Children's Fund (UNICEF)</v>
      </c>
      <c r="FW603" t="str">
        <v>United Nations Development Programme (UNDP)</v>
      </c>
      <c r="FX603" t="str">
        <v>United Nations Educational, Scientific and Cultural Organization (UNESCO)</v>
      </c>
      <c r="FY603" t="str">
        <v>United Nations Entity for Gender Equality and the Empowerment of Women (UNWOMEN)</v>
      </c>
      <c r="FZ603" t="str">
        <v>United Nations Food and Agricultural Organization (FAO)</v>
      </c>
      <c r="GA603" t="str">
        <v>United Nations High Commissioner for Refugees (UNHCR)</v>
      </c>
      <c r="GB603" t="str">
        <v>United Nations Office of the High Commissioner for Human Rights (OHCHR)</v>
      </c>
      <c r="GC603" t="str">
        <v>United Nations Office on Drugs and Crime (UNODC)</v>
      </c>
      <c r="GD603" t="str">
        <v>United Nations Population Fund (UNFPA)</v>
      </c>
      <c r="GE603" t="str">
        <v>United Nations Programme for Human Settlements (UN Habitat)</v>
      </c>
      <c r="GF603" t="str">
        <v>Vale da Benção Educational and Charitable Association (AEBVB)</v>
      </c>
      <c r="GG603" t="str">
        <v>VenAruba Solidaria</v>
      </c>
      <c r="GH603" t="str">
        <v>Venex Curacao Foundation</v>
      </c>
      <c r="GI603" t="str">
        <v>Venezolanos en Barranquilla</v>
      </c>
      <c r="GJ603" t="str">
        <v>Venezolanos en San Cristóbal</v>
      </c>
      <c r="GK603" t="str">
        <v>Venezuelan Emigrant Foundation (FEV)</v>
      </c>
      <c r="GL603" t="str">
        <v>Vicaría de Pastoral Social Caritas</v>
      </c>
      <c r="GM603" t="str">
        <v>Voices GY</v>
      </c>
      <c r="GN603" t="str">
        <v>We World GVC</v>
      </c>
      <c r="GO603" t="str">
        <v>World Council of Credit Unions</v>
      </c>
      <c r="GP603" t="str">
        <v>World Food Programme (WFP)</v>
      </c>
      <c r="GQ603" t="str">
        <v>World Vision</v>
      </c>
      <c r="GR603" t="str">
        <v>ZOA</v>
      </c>
    </row>
    <row r="604" spans="8:200" x14ac:dyDescent="0.3">
      <c r="H604" t="str" cm="1">
        <f t="array" ref="H604:GR604">TRANSPOSE(_xlfn._xlws.SORT(_xlfn._xlws.FILTER(Table3[Name],ISNUMBER(SEARCH(' Activity Sheet'!D658,Table3[Name])),"Not found"),,1))</f>
        <v>.New Organisation</v>
      </c>
      <c r="I604" t="str">
        <v>ABV - Association of Good with Life</v>
      </c>
      <c r="J604" t="str">
        <v>ACAPS</v>
      </c>
      <c r="K604" t="str">
        <v>Acción y Desarrollo</v>
      </c>
      <c r="L604" t="str">
        <v>ACTED</v>
      </c>
      <c r="M604" t="str">
        <v>Action against Hunger</v>
      </c>
      <c r="N604" t="str">
        <v>ActionAid</v>
      </c>
      <c r="O604" t="str">
        <v>Adventist Development and Relief Agency (ADRA)</v>
      </c>
      <c r="P604" t="str">
        <v>Alas de Colibrí Foundation</v>
      </c>
      <c r="Q604" t="str">
        <v>Alianza por la Solidaridad</v>
      </c>
      <c r="R604" t="str">
        <v>Alianza por Venezuela</v>
      </c>
      <c r="S604" t="str">
        <v>Americares Foundation</v>
      </c>
      <c r="T604" t="str">
        <v>Argentine Commission for Refugees and Migrants (CAREF)</v>
      </c>
      <c r="U604" t="str">
        <v>Asociación Aves</v>
      </c>
      <c r="V604" t="str">
        <v>Asociación de Jubilados y Pensionados Venezolanos en Argentina</v>
      </c>
      <c r="W604" t="str">
        <v>Asociación de Venezolanos en Eloy Alfaro</v>
      </c>
      <c r="X604" t="str">
        <v>Asociación Fundación contra el Hambre Perú</v>
      </c>
      <c r="Y604" t="str">
        <v>Asociación Migrantes Venezolanos</v>
      </c>
      <c r="Z604" t="str">
        <v>Asociación Misioneros de San Carlos Scalabrinianos</v>
      </c>
      <c r="AA604" t="str">
        <v>Asociacion Proteccion Poblacion Vulnerable</v>
      </c>
      <c r="AB604" t="str">
        <v>Asociación Quinta Ola</v>
      </c>
      <c r="AC604" t="str">
        <v>Asociación Salto Ángel</v>
      </c>
      <c r="AD604" t="str">
        <v>Asociación Venezuela en Ecuador AC</v>
      </c>
      <c r="AE604" t="str">
        <v>ASOVENAR</v>
      </c>
      <c r="AF604" t="str">
        <v>Associação Hermanitos</v>
      </c>
      <c r="AG604" t="str">
        <v>AVSI Foundation</v>
      </c>
      <c r="AH604" t="str">
        <v>Bethany Christian Services</v>
      </c>
      <c r="AI604" t="str">
        <v>Blumont</v>
      </c>
      <c r="AJ604" t="str">
        <v>CARE</v>
      </c>
      <c r="AK604" t="str">
        <v>Caritas Brazil</v>
      </c>
      <c r="AL604" t="str">
        <v>Caritas Ecuador</v>
      </c>
      <c r="AM604" t="str">
        <v>Caritas Germany</v>
      </c>
      <c r="AN604" t="str">
        <v>Caritas Manaus</v>
      </c>
      <c r="AO604" t="str">
        <v>Caritas Parana</v>
      </c>
      <c r="AP604" t="str">
        <v>Caritas Peru</v>
      </c>
      <c r="AQ604" t="str">
        <v>Caritas Rio de Janeiro</v>
      </c>
      <c r="AR604" t="str">
        <v>Caritas São Paulo</v>
      </c>
      <c r="AS604" t="str">
        <v>Caritas Switzerland</v>
      </c>
      <c r="AT604" t="str">
        <v>CCEFIRO Association</v>
      </c>
      <c r="AU604" t="str">
        <v>CEDRO</v>
      </c>
      <c r="AV604" t="str">
        <v>Center for Integrated Studies and Programs for Sustainable Development (CIEDS)</v>
      </c>
      <c r="AW604" t="str">
        <v>Center for Migration and Human Rights of the Diocese of Roraima (CMDH)</v>
      </c>
      <c r="AX604" t="str">
        <v>Centro de Atencion Psicosocial (CAPS)</v>
      </c>
      <c r="AY604" t="str">
        <v>CESAL</v>
      </c>
      <c r="AZ604" t="str">
        <v>CESVI-Cooperazione e Sviluppo</v>
      </c>
      <c r="BA604" t="str">
        <v>ChildFund International</v>
      </c>
      <c r="BB604" t="str">
        <v>CHS Alternativo</v>
      </c>
      <c r="BC604" t="str">
        <v>Churún Merú Association</v>
      </c>
      <c r="BD604" t="str">
        <v>Coalición por Venezuela</v>
      </c>
      <c r="BE604" t="str">
        <v>Colonia Foundation of Venezuelans in the Dominican Republic (FUNCOVERD)</v>
      </c>
      <c r="BF604" t="str">
        <v>COLVENZ</v>
      </c>
      <c r="BG604" t="str">
        <v>Compassiva</v>
      </c>
      <c r="BH604" t="str">
        <v>Consejo Interreligioso del Perú - Religiones por la Paz</v>
      </c>
      <c r="BI604" t="str">
        <v>Consorcio ONG OCIPI Y Capellanía Nacional OFICA</v>
      </c>
      <c r="BJ604" t="str">
        <v>COOPI - International Cooperation Foundation</v>
      </c>
      <c r="BK604" t="str">
        <v>Corporación Colectivo Sin Fronteras</v>
      </c>
      <c r="BL604" t="str">
        <v>CRISFE Foundation</v>
      </c>
      <c r="BM604" t="str">
        <v>Cuso International</v>
      </c>
      <c r="BN604" t="str">
        <v>Danielle’s Children Fund (DCF)</v>
      </c>
      <c r="BO604" t="str">
        <v>Danish Refugee Council (DRC)</v>
      </c>
      <c r="BP604" t="str">
        <v>Development Support Association - APOYAR</v>
      </c>
      <c r="BQ604" t="str">
        <v>Diakonie Katastrophenhilfe</v>
      </c>
      <c r="BR604" t="str">
        <v>Diálogo Diverso</v>
      </c>
      <c r="BS604" t="str">
        <v>Doctors of the World</v>
      </c>
      <c r="BT604" t="str">
        <v>Dominican Institute for Integrated Development</v>
      </c>
      <c r="BU604" t="str">
        <v>Duendes y Ángeles Vinotinto República Dominicana</v>
      </c>
      <c r="BV604" t="str">
        <v>Encuentros SJS (Servicio Jesuita de la Solidaridad)</v>
      </c>
      <c r="BW604" t="str">
        <v>Ending Violence Against Migrants</v>
      </c>
      <c r="BX604" t="str">
        <v>Equidad Foundation</v>
      </c>
      <c r="BY604" t="str">
        <v>Equilibrium CenDE</v>
      </c>
      <c r="BZ604" t="str">
        <v>Facultad de Psicología - Universidad de la República (UDELAR)</v>
      </c>
      <c r="CA604" t="str">
        <v>First International Emergency and Solidarités International</v>
      </c>
      <c r="CB604" t="str">
        <v>Fondo Ecuatoriano Populorum Progressio</v>
      </c>
      <c r="CC604" t="str">
        <v>Foro Salud Callao</v>
      </c>
      <c r="CD604" t="str">
        <v>Foundation for the Integration and Development of Latin America (FIDAL)</v>
      </c>
      <c r="CE604" t="str">
        <v>Foundation of the Americas (FUDELA)</v>
      </c>
      <c r="CF604" t="str">
        <v>Fraternity Without Borders</v>
      </c>
      <c r="CG604" t="str">
        <v>Fundación Brisas del Norte</v>
      </c>
      <c r="CH604" t="str">
        <v>Fundación Colombovenezolana Nueva Ilusión</v>
      </c>
      <c r="CI604" t="str">
        <v>Fundación Nakama's</v>
      </c>
      <c r="CJ604" t="str">
        <v>Fundación RadaBer</v>
      </c>
      <c r="CK604" t="str">
        <v>Fundación Scalabrini Bolivia</v>
      </c>
      <c r="CL604" t="str">
        <v>Fundacion Social Vivan los Niños</v>
      </c>
      <c r="CM604" t="str">
        <v>FUNVEAC</v>
      </c>
      <c r="CN604" t="str">
        <v>German Development Cooperation Agency GIZ</v>
      </c>
      <c r="CO604" t="str">
        <v>Globalizate Radio</v>
      </c>
      <c r="CP604" t="str">
        <v>GOAL</v>
      </c>
      <c r="CQ604" t="str">
        <v>Halü Bienestar Humano Foundation (HALU)</v>
      </c>
      <c r="CR604" t="str">
        <v>Heartland Alliance International (HAI)</v>
      </c>
      <c r="CS604" t="str">
        <v>HELVETAS Swiss Intercooperation</v>
      </c>
      <c r="CT604" t="str">
        <v>HIAS</v>
      </c>
      <c r="CU604" t="str">
        <v>Human Rights Defence Curaçao</v>
      </c>
      <c r="CV604" t="str">
        <v>Humanity &amp; Inclusion</v>
      </c>
      <c r="CW604" t="str">
        <v>Humans Analytic</v>
      </c>
      <c r="CX604" t="str">
        <v>Idas y Vueltas Association</v>
      </c>
      <c r="CY604" t="str">
        <v>iMMAP</v>
      </c>
      <c r="CZ604" t="str">
        <v>IMPACT Initiatives (REACH)</v>
      </c>
      <c r="DA604" t="str">
        <v>Inmigrante Feliz Association</v>
      </c>
      <c r="DB604" t="str">
        <v>Institute for Migration and Human Rights (IMDH)</v>
      </c>
      <c r="DC604" t="str">
        <v>Institute of Natural and Cultural Heritage (IPANC)</v>
      </c>
      <c r="DD604" t="str">
        <v>International Committee for the Development of People (CISP)</v>
      </c>
      <c r="DE604" t="str">
        <v>International Federation of the Red Cross (IFRC)</v>
      </c>
      <c r="DF604" t="str">
        <v>International Labour Organization (ILO)</v>
      </c>
      <c r="DG604" t="str">
        <v>International Medical Corps</v>
      </c>
      <c r="DH604" t="str">
        <v>International Organization for Migration (IOM)</v>
      </c>
      <c r="DI604" t="str">
        <v>International Rescue Committee (IRC)</v>
      </c>
      <c r="DJ604" t="str">
        <v>INTERSOS</v>
      </c>
      <c r="DK604" t="str">
        <v>Jesuit Migrant Service (JMS)</v>
      </c>
      <c r="DL604" t="str">
        <v>Jesuit Refugee Service (JRS)</v>
      </c>
      <c r="DM604" t="str">
        <v>Jesuit Service for Migrants and Refugees (JSMR)</v>
      </c>
      <c r="DN604" t="str">
        <v>Joint United Nations Programme on HIV/AIDS (UNAIDS)</v>
      </c>
      <c r="DO604" t="str">
        <v>Kimirina Coorporation</v>
      </c>
      <c r="DP604" t="str">
        <v>La Casita Hispanic Cultural Centre</v>
      </c>
      <c r="DQ604" t="str">
        <v>Latin American Network of Non-Governmental Organizations of Persons with Disabilities and their Families (RIADIS)</v>
      </c>
      <c r="DR604" t="str">
        <v>LGBT+ Movement Brazil</v>
      </c>
      <c r="DS604" t="str">
        <v>Living Water Community (LWC)</v>
      </c>
      <c r="DT604" t="str">
        <v>LLANOVENCOL</v>
      </c>
      <c r="DU604" t="str">
        <v>Lutheran World Federation</v>
      </c>
      <c r="DV604" t="str">
        <v>Lutheran World Relief</v>
      </c>
      <c r="DW604" t="str">
        <v>Malteser International</v>
      </c>
      <c r="DX604" t="str">
        <v>Mana Institute</v>
      </c>
      <c r="DY604" t="str">
        <v>Manos Veneguayas Association</v>
      </c>
      <c r="DZ604" t="str">
        <v>Más Igualdad Perú</v>
      </c>
      <c r="EA604" t="str">
        <v>MedGlobal</v>
      </c>
      <c r="EB604" t="str">
        <v>Medical Teams International</v>
      </c>
      <c r="EC604" t="str">
        <v>Mercy Corps</v>
      </c>
      <c r="ED604" t="str">
        <v>Migrant Service Center (CAM)</v>
      </c>
      <c r="EE604" t="str">
        <v>Migrants, Refugees and Argentine Social Entrepreneurs (MIRARES)</v>
      </c>
      <c r="EF604" t="str">
        <v>Mision Scalabriniana - Ecuador</v>
      </c>
      <c r="EG604" t="str">
        <v>Missão Paz</v>
      </c>
      <c r="EH604" t="str">
        <v>Museu A CASA</v>
      </c>
      <c r="EI604" t="str">
        <v>Norwegian Refugee Council (NRC)</v>
      </c>
      <c r="EJ604" t="str">
        <v>ONG Migrantes por el Maule</v>
      </c>
      <c r="EK604" t="str">
        <v>ONG Preemptive Love Coalition Colombia</v>
      </c>
      <c r="EL604" t="str">
        <v>Organización Transfomando Vidas</v>
      </c>
      <c r="EM604" t="str">
        <v>Organization of Ibero-American States for Education, Science and Culture (OEI)</v>
      </c>
      <c r="EN604" t="str">
        <v>OXFAM</v>
      </c>
      <c r="EO604" t="str">
        <v>Panamerican Development Foundation</v>
      </c>
      <c r="EP604" t="str">
        <v>Panamerican Health Organization/World Health Organization (PAHO/WHO)</v>
      </c>
      <c r="EQ604" t="str">
        <v>Pastoral of Human Mobility - Peruvian Episcopal Conference</v>
      </c>
      <c r="ER604" t="str">
        <v>Pastoral Service for Migrants National</v>
      </c>
      <c r="ES604" t="str">
        <v>Permanent Human Rights defense Committee (CDH)</v>
      </c>
      <c r="ET604" t="str">
        <v>Pirilampos Institute - Group of visits and voluntary actions in Roraima</v>
      </c>
      <c r="EU604" t="str">
        <v>Plan International</v>
      </c>
      <c r="EV604" t="str">
        <v>Population Program, Faculty of Social Sciences, University of the Republic</v>
      </c>
      <c r="EW604" t="str">
        <v>Profamilia Association</v>
      </c>
      <c r="EX604" t="str">
        <v>Red con Migrantes y Refugiados</v>
      </c>
      <c r="EY604" t="str">
        <v>Red Cross Colombia</v>
      </c>
      <c r="EZ604" t="str">
        <v>Red Cross Ecuador</v>
      </c>
      <c r="FA604" t="str">
        <v>Red Cross Peru</v>
      </c>
      <c r="FB604" t="str">
        <v>Red de Investigaciones en Derechos Humanos - CONICET (Consejo Nacional de Investigaciones Científicas y Técnicas)</v>
      </c>
      <c r="FC604" t="str">
        <v>RET International</v>
      </c>
      <c r="FD604" t="str">
        <v>Salú pa Tur Foundation</v>
      </c>
      <c r="FE604" t="str">
        <v>Salvation Army</v>
      </c>
      <c r="FF604" t="str">
        <v>Samaritan's Purse</v>
      </c>
      <c r="FG604" t="str">
        <v>Save the Children International (SCI)</v>
      </c>
      <c r="FH604" t="str">
        <v>Scalabrini Foundation Chile</v>
      </c>
      <c r="FI604" t="str">
        <v>Sección Peruana de Amnistía Internacional</v>
      </c>
      <c r="FJ604" t="str">
        <v>Serviço Pastoral dos Migrantes do Nordeste</v>
      </c>
      <c r="FK604" t="str">
        <v>Sesame Workshop</v>
      </c>
      <c r="FL604" t="str">
        <v>Si, Da Vida</v>
      </c>
      <c r="FM604" t="str">
        <v>Solidarity and Action Asociation</v>
      </c>
      <c r="FN604" t="str">
        <v>SOS Children's Villages</v>
      </c>
      <c r="FO604" t="str">
        <v>Tarabita Foundation</v>
      </c>
      <c r="FP604" t="str">
        <v>Tearfund</v>
      </c>
      <c r="FQ604" t="str">
        <v>TECHO</v>
      </c>
      <c r="FR604" t="str">
        <v>Terranueva Foundation</v>
      </c>
      <c r="FS604" t="str">
        <v>Terre des Hommes Suisse</v>
      </c>
      <c r="FT604" t="str">
        <v>The Israel Forum for International Humanitarian Aid (IsraAID)</v>
      </c>
      <c r="FU604" t="str">
        <v>Unión Venezolana en Perú</v>
      </c>
      <c r="FV604" t="str">
        <v>United Nations Children's Fund (UNICEF)</v>
      </c>
      <c r="FW604" t="str">
        <v>United Nations Development Programme (UNDP)</v>
      </c>
      <c r="FX604" t="str">
        <v>United Nations Educational, Scientific and Cultural Organization (UNESCO)</v>
      </c>
      <c r="FY604" t="str">
        <v>United Nations Entity for Gender Equality and the Empowerment of Women (UNWOMEN)</v>
      </c>
      <c r="FZ604" t="str">
        <v>United Nations Food and Agricultural Organization (FAO)</v>
      </c>
      <c r="GA604" t="str">
        <v>United Nations High Commissioner for Refugees (UNHCR)</v>
      </c>
      <c r="GB604" t="str">
        <v>United Nations Office of the High Commissioner for Human Rights (OHCHR)</v>
      </c>
      <c r="GC604" t="str">
        <v>United Nations Office on Drugs and Crime (UNODC)</v>
      </c>
      <c r="GD604" t="str">
        <v>United Nations Population Fund (UNFPA)</v>
      </c>
      <c r="GE604" t="str">
        <v>United Nations Programme for Human Settlements (UN Habitat)</v>
      </c>
      <c r="GF604" t="str">
        <v>Vale da Benção Educational and Charitable Association (AEBVB)</v>
      </c>
      <c r="GG604" t="str">
        <v>VenAruba Solidaria</v>
      </c>
      <c r="GH604" t="str">
        <v>Venex Curacao Foundation</v>
      </c>
      <c r="GI604" t="str">
        <v>Venezolanos en Barranquilla</v>
      </c>
      <c r="GJ604" t="str">
        <v>Venezolanos en San Cristóbal</v>
      </c>
      <c r="GK604" t="str">
        <v>Venezuelan Emigrant Foundation (FEV)</v>
      </c>
      <c r="GL604" t="str">
        <v>Vicaría de Pastoral Social Caritas</v>
      </c>
      <c r="GM604" t="str">
        <v>Voices GY</v>
      </c>
      <c r="GN604" t="str">
        <v>We World GVC</v>
      </c>
      <c r="GO604" t="str">
        <v>World Council of Credit Unions</v>
      </c>
      <c r="GP604" t="str">
        <v>World Food Programme (WFP)</v>
      </c>
      <c r="GQ604" t="str">
        <v>World Vision</v>
      </c>
      <c r="GR604" t="str">
        <v>ZOA</v>
      </c>
    </row>
    <row r="605" spans="8:200" x14ac:dyDescent="0.3">
      <c r="H605" t="str" cm="1">
        <f t="array" ref="H605:GR605">TRANSPOSE(_xlfn._xlws.SORT(_xlfn._xlws.FILTER(Table3[Name],ISNUMBER(SEARCH(' Activity Sheet'!D659,Table3[Name])),"Not found"),,1))</f>
        <v>.New Organisation</v>
      </c>
      <c r="I605" t="str">
        <v>ABV - Association of Good with Life</v>
      </c>
      <c r="J605" t="str">
        <v>ACAPS</v>
      </c>
      <c r="K605" t="str">
        <v>Acción y Desarrollo</v>
      </c>
      <c r="L605" t="str">
        <v>ACTED</v>
      </c>
      <c r="M605" t="str">
        <v>Action against Hunger</v>
      </c>
      <c r="N605" t="str">
        <v>ActionAid</v>
      </c>
      <c r="O605" t="str">
        <v>Adventist Development and Relief Agency (ADRA)</v>
      </c>
      <c r="P605" t="str">
        <v>Alas de Colibrí Foundation</v>
      </c>
      <c r="Q605" t="str">
        <v>Alianza por la Solidaridad</v>
      </c>
      <c r="R605" t="str">
        <v>Alianza por Venezuela</v>
      </c>
      <c r="S605" t="str">
        <v>Americares Foundation</v>
      </c>
      <c r="T605" t="str">
        <v>Argentine Commission for Refugees and Migrants (CAREF)</v>
      </c>
      <c r="U605" t="str">
        <v>Asociación Aves</v>
      </c>
      <c r="V605" t="str">
        <v>Asociación de Jubilados y Pensionados Venezolanos en Argentina</v>
      </c>
      <c r="W605" t="str">
        <v>Asociación de Venezolanos en Eloy Alfaro</v>
      </c>
      <c r="X605" t="str">
        <v>Asociación Fundación contra el Hambre Perú</v>
      </c>
      <c r="Y605" t="str">
        <v>Asociación Migrantes Venezolanos</v>
      </c>
      <c r="Z605" t="str">
        <v>Asociación Misioneros de San Carlos Scalabrinianos</v>
      </c>
      <c r="AA605" t="str">
        <v>Asociacion Proteccion Poblacion Vulnerable</v>
      </c>
      <c r="AB605" t="str">
        <v>Asociación Quinta Ola</v>
      </c>
      <c r="AC605" t="str">
        <v>Asociación Salto Ángel</v>
      </c>
      <c r="AD605" t="str">
        <v>Asociación Venezuela en Ecuador AC</v>
      </c>
      <c r="AE605" t="str">
        <v>ASOVENAR</v>
      </c>
      <c r="AF605" t="str">
        <v>Associação Hermanitos</v>
      </c>
      <c r="AG605" t="str">
        <v>AVSI Foundation</v>
      </c>
      <c r="AH605" t="str">
        <v>Bethany Christian Services</v>
      </c>
      <c r="AI605" t="str">
        <v>Blumont</v>
      </c>
      <c r="AJ605" t="str">
        <v>CARE</v>
      </c>
      <c r="AK605" t="str">
        <v>Caritas Brazil</v>
      </c>
      <c r="AL605" t="str">
        <v>Caritas Ecuador</v>
      </c>
      <c r="AM605" t="str">
        <v>Caritas Germany</v>
      </c>
      <c r="AN605" t="str">
        <v>Caritas Manaus</v>
      </c>
      <c r="AO605" t="str">
        <v>Caritas Parana</v>
      </c>
      <c r="AP605" t="str">
        <v>Caritas Peru</v>
      </c>
      <c r="AQ605" t="str">
        <v>Caritas Rio de Janeiro</v>
      </c>
      <c r="AR605" t="str">
        <v>Caritas São Paulo</v>
      </c>
      <c r="AS605" t="str">
        <v>Caritas Switzerland</v>
      </c>
      <c r="AT605" t="str">
        <v>CCEFIRO Association</v>
      </c>
      <c r="AU605" t="str">
        <v>CEDRO</v>
      </c>
      <c r="AV605" t="str">
        <v>Center for Integrated Studies and Programs for Sustainable Development (CIEDS)</v>
      </c>
      <c r="AW605" t="str">
        <v>Center for Migration and Human Rights of the Diocese of Roraima (CMDH)</v>
      </c>
      <c r="AX605" t="str">
        <v>Centro de Atencion Psicosocial (CAPS)</v>
      </c>
      <c r="AY605" t="str">
        <v>CESAL</v>
      </c>
      <c r="AZ605" t="str">
        <v>CESVI-Cooperazione e Sviluppo</v>
      </c>
      <c r="BA605" t="str">
        <v>ChildFund International</v>
      </c>
      <c r="BB605" t="str">
        <v>CHS Alternativo</v>
      </c>
      <c r="BC605" t="str">
        <v>Churún Merú Association</v>
      </c>
      <c r="BD605" t="str">
        <v>Coalición por Venezuela</v>
      </c>
      <c r="BE605" t="str">
        <v>Colonia Foundation of Venezuelans in the Dominican Republic (FUNCOVERD)</v>
      </c>
      <c r="BF605" t="str">
        <v>COLVENZ</v>
      </c>
      <c r="BG605" t="str">
        <v>Compassiva</v>
      </c>
      <c r="BH605" t="str">
        <v>Consejo Interreligioso del Perú - Religiones por la Paz</v>
      </c>
      <c r="BI605" t="str">
        <v>Consorcio ONG OCIPI Y Capellanía Nacional OFICA</v>
      </c>
      <c r="BJ605" t="str">
        <v>COOPI - International Cooperation Foundation</v>
      </c>
      <c r="BK605" t="str">
        <v>Corporación Colectivo Sin Fronteras</v>
      </c>
      <c r="BL605" t="str">
        <v>CRISFE Foundation</v>
      </c>
      <c r="BM605" t="str">
        <v>Cuso International</v>
      </c>
      <c r="BN605" t="str">
        <v>Danielle’s Children Fund (DCF)</v>
      </c>
      <c r="BO605" t="str">
        <v>Danish Refugee Council (DRC)</v>
      </c>
      <c r="BP605" t="str">
        <v>Development Support Association - APOYAR</v>
      </c>
      <c r="BQ605" t="str">
        <v>Diakonie Katastrophenhilfe</v>
      </c>
      <c r="BR605" t="str">
        <v>Diálogo Diverso</v>
      </c>
      <c r="BS605" t="str">
        <v>Doctors of the World</v>
      </c>
      <c r="BT605" t="str">
        <v>Dominican Institute for Integrated Development</v>
      </c>
      <c r="BU605" t="str">
        <v>Duendes y Ángeles Vinotinto República Dominicana</v>
      </c>
      <c r="BV605" t="str">
        <v>Encuentros SJS (Servicio Jesuita de la Solidaridad)</v>
      </c>
      <c r="BW605" t="str">
        <v>Ending Violence Against Migrants</v>
      </c>
      <c r="BX605" t="str">
        <v>Equidad Foundation</v>
      </c>
      <c r="BY605" t="str">
        <v>Equilibrium CenDE</v>
      </c>
      <c r="BZ605" t="str">
        <v>Facultad de Psicología - Universidad de la República (UDELAR)</v>
      </c>
      <c r="CA605" t="str">
        <v>First International Emergency and Solidarités International</v>
      </c>
      <c r="CB605" t="str">
        <v>Fondo Ecuatoriano Populorum Progressio</v>
      </c>
      <c r="CC605" t="str">
        <v>Foro Salud Callao</v>
      </c>
      <c r="CD605" t="str">
        <v>Foundation for the Integration and Development of Latin America (FIDAL)</v>
      </c>
      <c r="CE605" t="str">
        <v>Foundation of the Americas (FUDELA)</v>
      </c>
      <c r="CF605" t="str">
        <v>Fraternity Without Borders</v>
      </c>
      <c r="CG605" t="str">
        <v>Fundación Brisas del Norte</v>
      </c>
      <c r="CH605" t="str">
        <v>Fundación Colombovenezolana Nueva Ilusión</v>
      </c>
      <c r="CI605" t="str">
        <v>Fundación Nakama's</v>
      </c>
      <c r="CJ605" t="str">
        <v>Fundación RadaBer</v>
      </c>
      <c r="CK605" t="str">
        <v>Fundación Scalabrini Bolivia</v>
      </c>
      <c r="CL605" t="str">
        <v>Fundacion Social Vivan los Niños</v>
      </c>
      <c r="CM605" t="str">
        <v>FUNVEAC</v>
      </c>
      <c r="CN605" t="str">
        <v>German Development Cooperation Agency GIZ</v>
      </c>
      <c r="CO605" t="str">
        <v>Globalizate Radio</v>
      </c>
      <c r="CP605" t="str">
        <v>GOAL</v>
      </c>
      <c r="CQ605" t="str">
        <v>Halü Bienestar Humano Foundation (HALU)</v>
      </c>
      <c r="CR605" t="str">
        <v>Heartland Alliance International (HAI)</v>
      </c>
      <c r="CS605" t="str">
        <v>HELVETAS Swiss Intercooperation</v>
      </c>
      <c r="CT605" t="str">
        <v>HIAS</v>
      </c>
      <c r="CU605" t="str">
        <v>Human Rights Defence Curaçao</v>
      </c>
      <c r="CV605" t="str">
        <v>Humanity &amp; Inclusion</v>
      </c>
      <c r="CW605" t="str">
        <v>Humans Analytic</v>
      </c>
      <c r="CX605" t="str">
        <v>Idas y Vueltas Association</v>
      </c>
      <c r="CY605" t="str">
        <v>iMMAP</v>
      </c>
      <c r="CZ605" t="str">
        <v>IMPACT Initiatives (REACH)</v>
      </c>
      <c r="DA605" t="str">
        <v>Inmigrante Feliz Association</v>
      </c>
      <c r="DB605" t="str">
        <v>Institute for Migration and Human Rights (IMDH)</v>
      </c>
      <c r="DC605" t="str">
        <v>Institute of Natural and Cultural Heritage (IPANC)</v>
      </c>
      <c r="DD605" t="str">
        <v>International Committee for the Development of People (CISP)</v>
      </c>
      <c r="DE605" t="str">
        <v>International Federation of the Red Cross (IFRC)</v>
      </c>
      <c r="DF605" t="str">
        <v>International Labour Organization (ILO)</v>
      </c>
      <c r="DG605" t="str">
        <v>International Medical Corps</v>
      </c>
      <c r="DH605" t="str">
        <v>International Organization for Migration (IOM)</v>
      </c>
      <c r="DI605" t="str">
        <v>International Rescue Committee (IRC)</v>
      </c>
      <c r="DJ605" t="str">
        <v>INTERSOS</v>
      </c>
      <c r="DK605" t="str">
        <v>Jesuit Migrant Service (JMS)</v>
      </c>
      <c r="DL605" t="str">
        <v>Jesuit Refugee Service (JRS)</v>
      </c>
      <c r="DM605" t="str">
        <v>Jesuit Service for Migrants and Refugees (JSMR)</v>
      </c>
      <c r="DN605" t="str">
        <v>Joint United Nations Programme on HIV/AIDS (UNAIDS)</v>
      </c>
      <c r="DO605" t="str">
        <v>Kimirina Coorporation</v>
      </c>
      <c r="DP605" t="str">
        <v>La Casita Hispanic Cultural Centre</v>
      </c>
      <c r="DQ605" t="str">
        <v>Latin American Network of Non-Governmental Organizations of Persons with Disabilities and their Families (RIADIS)</v>
      </c>
      <c r="DR605" t="str">
        <v>LGBT+ Movement Brazil</v>
      </c>
      <c r="DS605" t="str">
        <v>Living Water Community (LWC)</v>
      </c>
      <c r="DT605" t="str">
        <v>LLANOVENCOL</v>
      </c>
      <c r="DU605" t="str">
        <v>Lutheran World Federation</v>
      </c>
      <c r="DV605" t="str">
        <v>Lutheran World Relief</v>
      </c>
      <c r="DW605" t="str">
        <v>Malteser International</v>
      </c>
      <c r="DX605" t="str">
        <v>Mana Institute</v>
      </c>
      <c r="DY605" t="str">
        <v>Manos Veneguayas Association</v>
      </c>
      <c r="DZ605" t="str">
        <v>Más Igualdad Perú</v>
      </c>
      <c r="EA605" t="str">
        <v>MedGlobal</v>
      </c>
      <c r="EB605" t="str">
        <v>Medical Teams International</v>
      </c>
      <c r="EC605" t="str">
        <v>Mercy Corps</v>
      </c>
      <c r="ED605" t="str">
        <v>Migrant Service Center (CAM)</v>
      </c>
      <c r="EE605" t="str">
        <v>Migrants, Refugees and Argentine Social Entrepreneurs (MIRARES)</v>
      </c>
      <c r="EF605" t="str">
        <v>Mision Scalabriniana - Ecuador</v>
      </c>
      <c r="EG605" t="str">
        <v>Missão Paz</v>
      </c>
      <c r="EH605" t="str">
        <v>Museu A CASA</v>
      </c>
      <c r="EI605" t="str">
        <v>Norwegian Refugee Council (NRC)</v>
      </c>
      <c r="EJ605" t="str">
        <v>ONG Migrantes por el Maule</v>
      </c>
      <c r="EK605" t="str">
        <v>ONG Preemptive Love Coalition Colombia</v>
      </c>
      <c r="EL605" t="str">
        <v>Organización Transfomando Vidas</v>
      </c>
      <c r="EM605" t="str">
        <v>Organization of Ibero-American States for Education, Science and Culture (OEI)</v>
      </c>
      <c r="EN605" t="str">
        <v>OXFAM</v>
      </c>
      <c r="EO605" t="str">
        <v>Panamerican Development Foundation</v>
      </c>
      <c r="EP605" t="str">
        <v>Panamerican Health Organization/World Health Organization (PAHO/WHO)</v>
      </c>
      <c r="EQ605" t="str">
        <v>Pastoral of Human Mobility - Peruvian Episcopal Conference</v>
      </c>
      <c r="ER605" t="str">
        <v>Pastoral Service for Migrants National</v>
      </c>
      <c r="ES605" t="str">
        <v>Permanent Human Rights defense Committee (CDH)</v>
      </c>
      <c r="ET605" t="str">
        <v>Pirilampos Institute - Group of visits and voluntary actions in Roraima</v>
      </c>
      <c r="EU605" t="str">
        <v>Plan International</v>
      </c>
      <c r="EV605" t="str">
        <v>Population Program, Faculty of Social Sciences, University of the Republic</v>
      </c>
      <c r="EW605" t="str">
        <v>Profamilia Association</v>
      </c>
      <c r="EX605" t="str">
        <v>Red con Migrantes y Refugiados</v>
      </c>
      <c r="EY605" t="str">
        <v>Red Cross Colombia</v>
      </c>
      <c r="EZ605" t="str">
        <v>Red Cross Ecuador</v>
      </c>
      <c r="FA605" t="str">
        <v>Red Cross Peru</v>
      </c>
      <c r="FB605" t="str">
        <v>Red de Investigaciones en Derechos Humanos - CONICET (Consejo Nacional de Investigaciones Científicas y Técnicas)</v>
      </c>
      <c r="FC605" t="str">
        <v>RET International</v>
      </c>
      <c r="FD605" t="str">
        <v>Salú pa Tur Foundation</v>
      </c>
      <c r="FE605" t="str">
        <v>Salvation Army</v>
      </c>
      <c r="FF605" t="str">
        <v>Samaritan's Purse</v>
      </c>
      <c r="FG605" t="str">
        <v>Save the Children International (SCI)</v>
      </c>
      <c r="FH605" t="str">
        <v>Scalabrini Foundation Chile</v>
      </c>
      <c r="FI605" t="str">
        <v>Sección Peruana de Amnistía Internacional</v>
      </c>
      <c r="FJ605" t="str">
        <v>Serviço Pastoral dos Migrantes do Nordeste</v>
      </c>
      <c r="FK605" t="str">
        <v>Sesame Workshop</v>
      </c>
      <c r="FL605" t="str">
        <v>Si, Da Vida</v>
      </c>
      <c r="FM605" t="str">
        <v>Solidarity and Action Asociation</v>
      </c>
      <c r="FN605" t="str">
        <v>SOS Children's Villages</v>
      </c>
      <c r="FO605" t="str">
        <v>Tarabita Foundation</v>
      </c>
      <c r="FP605" t="str">
        <v>Tearfund</v>
      </c>
      <c r="FQ605" t="str">
        <v>TECHO</v>
      </c>
      <c r="FR605" t="str">
        <v>Terranueva Foundation</v>
      </c>
      <c r="FS605" t="str">
        <v>Terre des Hommes Suisse</v>
      </c>
      <c r="FT605" t="str">
        <v>The Israel Forum for International Humanitarian Aid (IsraAID)</v>
      </c>
      <c r="FU605" t="str">
        <v>Unión Venezolana en Perú</v>
      </c>
      <c r="FV605" t="str">
        <v>United Nations Children's Fund (UNICEF)</v>
      </c>
      <c r="FW605" t="str">
        <v>United Nations Development Programme (UNDP)</v>
      </c>
      <c r="FX605" t="str">
        <v>United Nations Educational, Scientific and Cultural Organization (UNESCO)</v>
      </c>
      <c r="FY605" t="str">
        <v>United Nations Entity for Gender Equality and the Empowerment of Women (UNWOMEN)</v>
      </c>
      <c r="FZ605" t="str">
        <v>United Nations Food and Agricultural Organization (FAO)</v>
      </c>
      <c r="GA605" t="str">
        <v>United Nations High Commissioner for Refugees (UNHCR)</v>
      </c>
      <c r="GB605" t="str">
        <v>United Nations Office of the High Commissioner for Human Rights (OHCHR)</v>
      </c>
      <c r="GC605" t="str">
        <v>United Nations Office on Drugs and Crime (UNODC)</v>
      </c>
      <c r="GD605" t="str">
        <v>United Nations Population Fund (UNFPA)</v>
      </c>
      <c r="GE605" t="str">
        <v>United Nations Programme for Human Settlements (UN Habitat)</v>
      </c>
      <c r="GF605" t="str">
        <v>Vale da Benção Educational and Charitable Association (AEBVB)</v>
      </c>
      <c r="GG605" t="str">
        <v>VenAruba Solidaria</v>
      </c>
      <c r="GH605" t="str">
        <v>Venex Curacao Foundation</v>
      </c>
      <c r="GI605" t="str">
        <v>Venezolanos en Barranquilla</v>
      </c>
      <c r="GJ605" t="str">
        <v>Venezolanos en San Cristóbal</v>
      </c>
      <c r="GK605" t="str">
        <v>Venezuelan Emigrant Foundation (FEV)</v>
      </c>
      <c r="GL605" t="str">
        <v>Vicaría de Pastoral Social Caritas</v>
      </c>
      <c r="GM605" t="str">
        <v>Voices GY</v>
      </c>
      <c r="GN605" t="str">
        <v>We World GVC</v>
      </c>
      <c r="GO605" t="str">
        <v>World Council of Credit Unions</v>
      </c>
      <c r="GP605" t="str">
        <v>World Food Programme (WFP)</v>
      </c>
      <c r="GQ605" t="str">
        <v>World Vision</v>
      </c>
      <c r="GR605" t="str">
        <v>ZOA</v>
      </c>
    </row>
    <row r="606" spans="8:200" x14ac:dyDescent="0.3">
      <c r="H606" t="str" cm="1">
        <f t="array" ref="H606:GR606">TRANSPOSE(_xlfn._xlws.SORT(_xlfn._xlws.FILTER(Table3[Name],ISNUMBER(SEARCH(' Activity Sheet'!D660,Table3[Name])),"Not found"),,1))</f>
        <v>.New Organisation</v>
      </c>
      <c r="I606" t="str">
        <v>ABV - Association of Good with Life</v>
      </c>
      <c r="J606" t="str">
        <v>ACAPS</v>
      </c>
      <c r="K606" t="str">
        <v>Acción y Desarrollo</v>
      </c>
      <c r="L606" t="str">
        <v>ACTED</v>
      </c>
      <c r="M606" t="str">
        <v>Action against Hunger</v>
      </c>
      <c r="N606" t="str">
        <v>ActionAid</v>
      </c>
      <c r="O606" t="str">
        <v>Adventist Development and Relief Agency (ADRA)</v>
      </c>
      <c r="P606" t="str">
        <v>Alas de Colibrí Foundation</v>
      </c>
      <c r="Q606" t="str">
        <v>Alianza por la Solidaridad</v>
      </c>
      <c r="R606" t="str">
        <v>Alianza por Venezuela</v>
      </c>
      <c r="S606" t="str">
        <v>Americares Foundation</v>
      </c>
      <c r="T606" t="str">
        <v>Argentine Commission for Refugees and Migrants (CAREF)</v>
      </c>
      <c r="U606" t="str">
        <v>Asociación Aves</v>
      </c>
      <c r="V606" t="str">
        <v>Asociación de Jubilados y Pensionados Venezolanos en Argentina</v>
      </c>
      <c r="W606" t="str">
        <v>Asociación de Venezolanos en Eloy Alfaro</v>
      </c>
      <c r="X606" t="str">
        <v>Asociación Fundación contra el Hambre Perú</v>
      </c>
      <c r="Y606" t="str">
        <v>Asociación Migrantes Venezolanos</v>
      </c>
      <c r="Z606" t="str">
        <v>Asociación Misioneros de San Carlos Scalabrinianos</v>
      </c>
      <c r="AA606" t="str">
        <v>Asociacion Proteccion Poblacion Vulnerable</v>
      </c>
      <c r="AB606" t="str">
        <v>Asociación Quinta Ola</v>
      </c>
      <c r="AC606" t="str">
        <v>Asociación Salto Ángel</v>
      </c>
      <c r="AD606" t="str">
        <v>Asociación Venezuela en Ecuador AC</v>
      </c>
      <c r="AE606" t="str">
        <v>ASOVENAR</v>
      </c>
      <c r="AF606" t="str">
        <v>Associação Hermanitos</v>
      </c>
      <c r="AG606" t="str">
        <v>AVSI Foundation</v>
      </c>
      <c r="AH606" t="str">
        <v>Bethany Christian Services</v>
      </c>
      <c r="AI606" t="str">
        <v>Blumont</v>
      </c>
      <c r="AJ606" t="str">
        <v>CARE</v>
      </c>
      <c r="AK606" t="str">
        <v>Caritas Brazil</v>
      </c>
      <c r="AL606" t="str">
        <v>Caritas Ecuador</v>
      </c>
      <c r="AM606" t="str">
        <v>Caritas Germany</v>
      </c>
      <c r="AN606" t="str">
        <v>Caritas Manaus</v>
      </c>
      <c r="AO606" t="str">
        <v>Caritas Parana</v>
      </c>
      <c r="AP606" t="str">
        <v>Caritas Peru</v>
      </c>
      <c r="AQ606" t="str">
        <v>Caritas Rio de Janeiro</v>
      </c>
      <c r="AR606" t="str">
        <v>Caritas São Paulo</v>
      </c>
      <c r="AS606" t="str">
        <v>Caritas Switzerland</v>
      </c>
      <c r="AT606" t="str">
        <v>CCEFIRO Association</v>
      </c>
      <c r="AU606" t="str">
        <v>CEDRO</v>
      </c>
      <c r="AV606" t="str">
        <v>Center for Integrated Studies and Programs for Sustainable Development (CIEDS)</v>
      </c>
      <c r="AW606" t="str">
        <v>Center for Migration and Human Rights of the Diocese of Roraima (CMDH)</v>
      </c>
      <c r="AX606" t="str">
        <v>Centro de Atencion Psicosocial (CAPS)</v>
      </c>
      <c r="AY606" t="str">
        <v>CESAL</v>
      </c>
      <c r="AZ606" t="str">
        <v>CESVI-Cooperazione e Sviluppo</v>
      </c>
      <c r="BA606" t="str">
        <v>ChildFund International</v>
      </c>
      <c r="BB606" t="str">
        <v>CHS Alternativo</v>
      </c>
      <c r="BC606" t="str">
        <v>Churún Merú Association</v>
      </c>
      <c r="BD606" t="str">
        <v>Coalición por Venezuela</v>
      </c>
      <c r="BE606" t="str">
        <v>Colonia Foundation of Venezuelans in the Dominican Republic (FUNCOVERD)</v>
      </c>
      <c r="BF606" t="str">
        <v>COLVENZ</v>
      </c>
      <c r="BG606" t="str">
        <v>Compassiva</v>
      </c>
      <c r="BH606" t="str">
        <v>Consejo Interreligioso del Perú - Religiones por la Paz</v>
      </c>
      <c r="BI606" t="str">
        <v>Consorcio ONG OCIPI Y Capellanía Nacional OFICA</v>
      </c>
      <c r="BJ606" t="str">
        <v>COOPI - International Cooperation Foundation</v>
      </c>
      <c r="BK606" t="str">
        <v>Corporación Colectivo Sin Fronteras</v>
      </c>
      <c r="BL606" t="str">
        <v>CRISFE Foundation</v>
      </c>
      <c r="BM606" t="str">
        <v>Cuso International</v>
      </c>
      <c r="BN606" t="str">
        <v>Danielle’s Children Fund (DCF)</v>
      </c>
      <c r="BO606" t="str">
        <v>Danish Refugee Council (DRC)</v>
      </c>
      <c r="BP606" t="str">
        <v>Development Support Association - APOYAR</v>
      </c>
      <c r="BQ606" t="str">
        <v>Diakonie Katastrophenhilfe</v>
      </c>
      <c r="BR606" t="str">
        <v>Diálogo Diverso</v>
      </c>
      <c r="BS606" t="str">
        <v>Doctors of the World</v>
      </c>
      <c r="BT606" t="str">
        <v>Dominican Institute for Integrated Development</v>
      </c>
      <c r="BU606" t="str">
        <v>Duendes y Ángeles Vinotinto República Dominicana</v>
      </c>
      <c r="BV606" t="str">
        <v>Encuentros SJS (Servicio Jesuita de la Solidaridad)</v>
      </c>
      <c r="BW606" t="str">
        <v>Ending Violence Against Migrants</v>
      </c>
      <c r="BX606" t="str">
        <v>Equidad Foundation</v>
      </c>
      <c r="BY606" t="str">
        <v>Equilibrium CenDE</v>
      </c>
      <c r="BZ606" t="str">
        <v>Facultad de Psicología - Universidad de la República (UDELAR)</v>
      </c>
      <c r="CA606" t="str">
        <v>First International Emergency and Solidarités International</v>
      </c>
      <c r="CB606" t="str">
        <v>Fondo Ecuatoriano Populorum Progressio</v>
      </c>
      <c r="CC606" t="str">
        <v>Foro Salud Callao</v>
      </c>
      <c r="CD606" t="str">
        <v>Foundation for the Integration and Development of Latin America (FIDAL)</v>
      </c>
      <c r="CE606" t="str">
        <v>Foundation of the Americas (FUDELA)</v>
      </c>
      <c r="CF606" t="str">
        <v>Fraternity Without Borders</v>
      </c>
      <c r="CG606" t="str">
        <v>Fundación Brisas del Norte</v>
      </c>
      <c r="CH606" t="str">
        <v>Fundación Colombovenezolana Nueva Ilusión</v>
      </c>
      <c r="CI606" t="str">
        <v>Fundación Nakama's</v>
      </c>
      <c r="CJ606" t="str">
        <v>Fundación RadaBer</v>
      </c>
      <c r="CK606" t="str">
        <v>Fundación Scalabrini Bolivia</v>
      </c>
      <c r="CL606" t="str">
        <v>Fundacion Social Vivan los Niños</v>
      </c>
      <c r="CM606" t="str">
        <v>FUNVEAC</v>
      </c>
      <c r="CN606" t="str">
        <v>German Development Cooperation Agency GIZ</v>
      </c>
      <c r="CO606" t="str">
        <v>Globalizate Radio</v>
      </c>
      <c r="CP606" t="str">
        <v>GOAL</v>
      </c>
      <c r="CQ606" t="str">
        <v>Halü Bienestar Humano Foundation (HALU)</v>
      </c>
      <c r="CR606" t="str">
        <v>Heartland Alliance International (HAI)</v>
      </c>
      <c r="CS606" t="str">
        <v>HELVETAS Swiss Intercooperation</v>
      </c>
      <c r="CT606" t="str">
        <v>HIAS</v>
      </c>
      <c r="CU606" t="str">
        <v>Human Rights Defence Curaçao</v>
      </c>
      <c r="CV606" t="str">
        <v>Humanity &amp; Inclusion</v>
      </c>
      <c r="CW606" t="str">
        <v>Humans Analytic</v>
      </c>
      <c r="CX606" t="str">
        <v>Idas y Vueltas Association</v>
      </c>
      <c r="CY606" t="str">
        <v>iMMAP</v>
      </c>
      <c r="CZ606" t="str">
        <v>IMPACT Initiatives (REACH)</v>
      </c>
      <c r="DA606" t="str">
        <v>Inmigrante Feliz Association</v>
      </c>
      <c r="DB606" t="str">
        <v>Institute for Migration and Human Rights (IMDH)</v>
      </c>
      <c r="DC606" t="str">
        <v>Institute of Natural and Cultural Heritage (IPANC)</v>
      </c>
      <c r="DD606" t="str">
        <v>International Committee for the Development of People (CISP)</v>
      </c>
      <c r="DE606" t="str">
        <v>International Federation of the Red Cross (IFRC)</v>
      </c>
      <c r="DF606" t="str">
        <v>International Labour Organization (ILO)</v>
      </c>
      <c r="DG606" t="str">
        <v>International Medical Corps</v>
      </c>
      <c r="DH606" t="str">
        <v>International Organization for Migration (IOM)</v>
      </c>
      <c r="DI606" t="str">
        <v>International Rescue Committee (IRC)</v>
      </c>
      <c r="DJ606" t="str">
        <v>INTERSOS</v>
      </c>
      <c r="DK606" t="str">
        <v>Jesuit Migrant Service (JMS)</v>
      </c>
      <c r="DL606" t="str">
        <v>Jesuit Refugee Service (JRS)</v>
      </c>
      <c r="DM606" t="str">
        <v>Jesuit Service for Migrants and Refugees (JSMR)</v>
      </c>
      <c r="DN606" t="str">
        <v>Joint United Nations Programme on HIV/AIDS (UNAIDS)</v>
      </c>
      <c r="DO606" t="str">
        <v>Kimirina Coorporation</v>
      </c>
      <c r="DP606" t="str">
        <v>La Casita Hispanic Cultural Centre</v>
      </c>
      <c r="DQ606" t="str">
        <v>Latin American Network of Non-Governmental Organizations of Persons with Disabilities and their Families (RIADIS)</v>
      </c>
      <c r="DR606" t="str">
        <v>LGBT+ Movement Brazil</v>
      </c>
      <c r="DS606" t="str">
        <v>Living Water Community (LWC)</v>
      </c>
      <c r="DT606" t="str">
        <v>LLANOVENCOL</v>
      </c>
      <c r="DU606" t="str">
        <v>Lutheran World Federation</v>
      </c>
      <c r="DV606" t="str">
        <v>Lutheran World Relief</v>
      </c>
      <c r="DW606" t="str">
        <v>Malteser International</v>
      </c>
      <c r="DX606" t="str">
        <v>Mana Institute</v>
      </c>
      <c r="DY606" t="str">
        <v>Manos Veneguayas Association</v>
      </c>
      <c r="DZ606" t="str">
        <v>Más Igualdad Perú</v>
      </c>
      <c r="EA606" t="str">
        <v>MedGlobal</v>
      </c>
      <c r="EB606" t="str">
        <v>Medical Teams International</v>
      </c>
      <c r="EC606" t="str">
        <v>Mercy Corps</v>
      </c>
      <c r="ED606" t="str">
        <v>Migrant Service Center (CAM)</v>
      </c>
      <c r="EE606" t="str">
        <v>Migrants, Refugees and Argentine Social Entrepreneurs (MIRARES)</v>
      </c>
      <c r="EF606" t="str">
        <v>Mision Scalabriniana - Ecuador</v>
      </c>
      <c r="EG606" t="str">
        <v>Missão Paz</v>
      </c>
      <c r="EH606" t="str">
        <v>Museu A CASA</v>
      </c>
      <c r="EI606" t="str">
        <v>Norwegian Refugee Council (NRC)</v>
      </c>
      <c r="EJ606" t="str">
        <v>ONG Migrantes por el Maule</v>
      </c>
      <c r="EK606" t="str">
        <v>ONG Preemptive Love Coalition Colombia</v>
      </c>
      <c r="EL606" t="str">
        <v>Organización Transfomando Vidas</v>
      </c>
      <c r="EM606" t="str">
        <v>Organization of Ibero-American States for Education, Science and Culture (OEI)</v>
      </c>
      <c r="EN606" t="str">
        <v>OXFAM</v>
      </c>
      <c r="EO606" t="str">
        <v>Panamerican Development Foundation</v>
      </c>
      <c r="EP606" t="str">
        <v>Panamerican Health Organization/World Health Organization (PAHO/WHO)</v>
      </c>
      <c r="EQ606" t="str">
        <v>Pastoral of Human Mobility - Peruvian Episcopal Conference</v>
      </c>
      <c r="ER606" t="str">
        <v>Pastoral Service for Migrants National</v>
      </c>
      <c r="ES606" t="str">
        <v>Permanent Human Rights defense Committee (CDH)</v>
      </c>
      <c r="ET606" t="str">
        <v>Pirilampos Institute - Group of visits and voluntary actions in Roraima</v>
      </c>
      <c r="EU606" t="str">
        <v>Plan International</v>
      </c>
      <c r="EV606" t="str">
        <v>Population Program, Faculty of Social Sciences, University of the Republic</v>
      </c>
      <c r="EW606" t="str">
        <v>Profamilia Association</v>
      </c>
      <c r="EX606" t="str">
        <v>Red con Migrantes y Refugiados</v>
      </c>
      <c r="EY606" t="str">
        <v>Red Cross Colombia</v>
      </c>
      <c r="EZ606" t="str">
        <v>Red Cross Ecuador</v>
      </c>
      <c r="FA606" t="str">
        <v>Red Cross Peru</v>
      </c>
      <c r="FB606" t="str">
        <v>Red de Investigaciones en Derechos Humanos - CONICET (Consejo Nacional de Investigaciones Científicas y Técnicas)</v>
      </c>
      <c r="FC606" t="str">
        <v>RET International</v>
      </c>
      <c r="FD606" t="str">
        <v>Salú pa Tur Foundation</v>
      </c>
      <c r="FE606" t="str">
        <v>Salvation Army</v>
      </c>
      <c r="FF606" t="str">
        <v>Samaritan's Purse</v>
      </c>
      <c r="FG606" t="str">
        <v>Save the Children International (SCI)</v>
      </c>
      <c r="FH606" t="str">
        <v>Scalabrini Foundation Chile</v>
      </c>
      <c r="FI606" t="str">
        <v>Sección Peruana de Amnistía Internacional</v>
      </c>
      <c r="FJ606" t="str">
        <v>Serviço Pastoral dos Migrantes do Nordeste</v>
      </c>
      <c r="FK606" t="str">
        <v>Sesame Workshop</v>
      </c>
      <c r="FL606" t="str">
        <v>Si, Da Vida</v>
      </c>
      <c r="FM606" t="str">
        <v>Solidarity and Action Asociation</v>
      </c>
      <c r="FN606" t="str">
        <v>SOS Children's Villages</v>
      </c>
      <c r="FO606" t="str">
        <v>Tarabita Foundation</v>
      </c>
      <c r="FP606" t="str">
        <v>Tearfund</v>
      </c>
      <c r="FQ606" t="str">
        <v>TECHO</v>
      </c>
      <c r="FR606" t="str">
        <v>Terranueva Foundation</v>
      </c>
      <c r="FS606" t="str">
        <v>Terre des Hommes Suisse</v>
      </c>
      <c r="FT606" t="str">
        <v>The Israel Forum for International Humanitarian Aid (IsraAID)</v>
      </c>
      <c r="FU606" t="str">
        <v>Unión Venezolana en Perú</v>
      </c>
      <c r="FV606" t="str">
        <v>United Nations Children's Fund (UNICEF)</v>
      </c>
      <c r="FW606" t="str">
        <v>United Nations Development Programme (UNDP)</v>
      </c>
      <c r="FX606" t="str">
        <v>United Nations Educational, Scientific and Cultural Organization (UNESCO)</v>
      </c>
      <c r="FY606" t="str">
        <v>United Nations Entity for Gender Equality and the Empowerment of Women (UNWOMEN)</v>
      </c>
      <c r="FZ606" t="str">
        <v>United Nations Food and Agricultural Organization (FAO)</v>
      </c>
      <c r="GA606" t="str">
        <v>United Nations High Commissioner for Refugees (UNHCR)</v>
      </c>
      <c r="GB606" t="str">
        <v>United Nations Office of the High Commissioner for Human Rights (OHCHR)</v>
      </c>
      <c r="GC606" t="str">
        <v>United Nations Office on Drugs and Crime (UNODC)</v>
      </c>
      <c r="GD606" t="str">
        <v>United Nations Population Fund (UNFPA)</v>
      </c>
      <c r="GE606" t="str">
        <v>United Nations Programme for Human Settlements (UN Habitat)</v>
      </c>
      <c r="GF606" t="str">
        <v>Vale da Benção Educational and Charitable Association (AEBVB)</v>
      </c>
      <c r="GG606" t="str">
        <v>VenAruba Solidaria</v>
      </c>
      <c r="GH606" t="str">
        <v>Venex Curacao Foundation</v>
      </c>
      <c r="GI606" t="str">
        <v>Venezolanos en Barranquilla</v>
      </c>
      <c r="GJ606" t="str">
        <v>Venezolanos en San Cristóbal</v>
      </c>
      <c r="GK606" t="str">
        <v>Venezuelan Emigrant Foundation (FEV)</v>
      </c>
      <c r="GL606" t="str">
        <v>Vicaría de Pastoral Social Caritas</v>
      </c>
      <c r="GM606" t="str">
        <v>Voices GY</v>
      </c>
      <c r="GN606" t="str">
        <v>We World GVC</v>
      </c>
      <c r="GO606" t="str">
        <v>World Council of Credit Unions</v>
      </c>
      <c r="GP606" t="str">
        <v>World Food Programme (WFP)</v>
      </c>
      <c r="GQ606" t="str">
        <v>World Vision</v>
      </c>
      <c r="GR606" t="str">
        <v>ZOA</v>
      </c>
    </row>
    <row r="607" spans="8:200" x14ac:dyDescent="0.3">
      <c r="H607" t="str" cm="1">
        <f t="array" ref="H607:GR607">TRANSPOSE(_xlfn._xlws.SORT(_xlfn._xlws.FILTER(Table3[Name],ISNUMBER(SEARCH(' Activity Sheet'!D661,Table3[Name])),"Not found"),,1))</f>
        <v>.New Organisation</v>
      </c>
      <c r="I607" t="str">
        <v>ABV - Association of Good with Life</v>
      </c>
      <c r="J607" t="str">
        <v>ACAPS</v>
      </c>
      <c r="K607" t="str">
        <v>Acción y Desarrollo</v>
      </c>
      <c r="L607" t="str">
        <v>ACTED</v>
      </c>
      <c r="M607" t="str">
        <v>Action against Hunger</v>
      </c>
      <c r="N607" t="str">
        <v>ActionAid</v>
      </c>
      <c r="O607" t="str">
        <v>Adventist Development and Relief Agency (ADRA)</v>
      </c>
      <c r="P607" t="str">
        <v>Alas de Colibrí Foundation</v>
      </c>
      <c r="Q607" t="str">
        <v>Alianza por la Solidaridad</v>
      </c>
      <c r="R607" t="str">
        <v>Alianza por Venezuela</v>
      </c>
      <c r="S607" t="str">
        <v>Americares Foundation</v>
      </c>
      <c r="T607" t="str">
        <v>Argentine Commission for Refugees and Migrants (CAREF)</v>
      </c>
      <c r="U607" t="str">
        <v>Asociación Aves</v>
      </c>
      <c r="V607" t="str">
        <v>Asociación de Jubilados y Pensionados Venezolanos en Argentina</v>
      </c>
      <c r="W607" t="str">
        <v>Asociación de Venezolanos en Eloy Alfaro</v>
      </c>
      <c r="X607" t="str">
        <v>Asociación Fundación contra el Hambre Perú</v>
      </c>
      <c r="Y607" t="str">
        <v>Asociación Migrantes Venezolanos</v>
      </c>
      <c r="Z607" t="str">
        <v>Asociación Misioneros de San Carlos Scalabrinianos</v>
      </c>
      <c r="AA607" t="str">
        <v>Asociacion Proteccion Poblacion Vulnerable</v>
      </c>
      <c r="AB607" t="str">
        <v>Asociación Quinta Ola</v>
      </c>
      <c r="AC607" t="str">
        <v>Asociación Salto Ángel</v>
      </c>
      <c r="AD607" t="str">
        <v>Asociación Venezuela en Ecuador AC</v>
      </c>
      <c r="AE607" t="str">
        <v>ASOVENAR</v>
      </c>
      <c r="AF607" t="str">
        <v>Associação Hermanitos</v>
      </c>
      <c r="AG607" t="str">
        <v>AVSI Foundation</v>
      </c>
      <c r="AH607" t="str">
        <v>Bethany Christian Services</v>
      </c>
      <c r="AI607" t="str">
        <v>Blumont</v>
      </c>
      <c r="AJ607" t="str">
        <v>CARE</v>
      </c>
      <c r="AK607" t="str">
        <v>Caritas Brazil</v>
      </c>
      <c r="AL607" t="str">
        <v>Caritas Ecuador</v>
      </c>
      <c r="AM607" t="str">
        <v>Caritas Germany</v>
      </c>
      <c r="AN607" t="str">
        <v>Caritas Manaus</v>
      </c>
      <c r="AO607" t="str">
        <v>Caritas Parana</v>
      </c>
      <c r="AP607" t="str">
        <v>Caritas Peru</v>
      </c>
      <c r="AQ607" t="str">
        <v>Caritas Rio de Janeiro</v>
      </c>
      <c r="AR607" t="str">
        <v>Caritas São Paulo</v>
      </c>
      <c r="AS607" t="str">
        <v>Caritas Switzerland</v>
      </c>
      <c r="AT607" t="str">
        <v>CCEFIRO Association</v>
      </c>
      <c r="AU607" t="str">
        <v>CEDRO</v>
      </c>
      <c r="AV607" t="str">
        <v>Center for Integrated Studies and Programs for Sustainable Development (CIEDS)</v>
      </c>
      <c r="AW607" t="str">
        <v>Center for Migration and Human Rights of the Diocese of Roraima (CMDH)</v>
      </c>
      <c r="AX607" t="str">
        <v>Centro de Atencion Psicosocial (CAPS)</v>
      </c>
      <c r="AY607" t="str">
        <v>CESAL</v>
      </c>
      <c r="AZ607" t="str">
        <v>CESVI-Cooperazione e Sviluppo</v>
      </c>
      <c r="BA607" t="str">
        <v>ChildFund International</v>
      </c>
      <c r="BB607" t="str">
        <v>CHS Alternativo</v>
      </c>
      <c r="BC607" t="str">
        <v>Churún Merú Association</v>
      </c>
      <c r="BD607" t="str">
        <v>Coalición por Venezuela</v>
      </c>
      <c r="BE607" t="str">
        <v>Colonia Foundation of Venezuelans in the Dominican Republic (FUNCOVERD)</v>
      </c>
      <c r="BF607" t="str">
        <v>COLVENZ</v>
      </c>
      <c r="BG607" t="str">
        <v>Compassiva</v>
      </c>
      <c r="BH607" t="str">
        <v>Consejo Interreligioso del Perú - Religiones por la Paz</v>
      </c>
      <c r="BI607" t="str">
        <v>Consorcio ONG OCIPI Y Capellanía Nacional OFICA</v>
      </c>
      <c r="BJ607" t="str">
        <v>COOPI - International Cooperation Foundation</v>
      </c>
      <c r="BK607" t="str">
        <v>Corporación Colectivo Sin Fronteras</v>
      </c>
      <c r="BL607" t="str">
        <v>CRISFE Foundation</v>
      </c>
      <c r="BM607" t="str">
        <v>Cuso International</v>
      </c>
      <c r="BN607" t="str">
        <v>Danielle’s Children Fund (DCF)</v>
      </c>
      <c r="BO607" t="str">
        <v>Danish Refugee Council (DRC)</v>
      </c>
      <c r="BP607" t="str">
        <v>Development Support Association - APOYAR</v>
      </c>
      <c r="BQ607" t="str">
        <v>Diakonie Katastrophenhilfe</v>
      </c>
      <c r="BR607" t="str">
        <v>Diálogo Diverso</v>
      </c>
      <c r="BS607" t="str">
        <v>Doctors of the World</v>
      </c>
      <c r="BT607" t="str">
        <v>Dominican Institute for Integrated Development</v>
      </c>
      <c r="BU607" t="str">
        <v>Duendes y Ángeles Vinotinto República Dominicana</v>
      </c>
      <c r="BV607" t="str">
        <v>Encuentros SJS (Servicio Jesuita de la Solidaridad)</v>
      </c>
      <c r="BW607" t="str">
        <v>Ending Violence Against Migrants</v>
      </c>
      <c r="BX607" t="str">
        <v>Equidad Foundation</v>
      </c>
      <c r="BY607" t="str">
        <v>Equilibrium CenDE</v>
      </c>
      <c r="BZ607" t="str">
        <v>Facultad de Psicología - Universidad de la República (UDELAR)</v>
      </c>
      <c r="CA607" t="str">
        <v>First International Emergency and Solidarités International</v>
      </c>
      <c r="CB607" t="str">
        <v>Fondo Ecuatoriano Populorum Progressio</v>
      </c>
      <c r="CC607" t="str">
        <v>Foro Salud Callao</v>
      </c>
      <c r="CD607" t="str">
        <v>Foundation for the Integration and Development of Latin America (FIDAL)</v>
      </c>
      <c r="CE607" t="str">
        <v>Foundation of the Americas (FUDELA)</v>
      </c>
      <c r="CF607" t="str">
        <v>Fraternity Without Borders</v>
      </c>
      <c r="CG607" t="str">
        <v>Fundación Brisas del Norte</v>
      </c>
      <c r="CH607" t="str">
        <v>Fundación Colombovenezolana Nueva Ilusión</v>
      </c>
      <c r="CI607" t="str">
        <v>Fundación Nakama's</v>
      </c>
      <c r="CJ607" t="str">
        <v>Fundación RadaBer</v>
      </c>
      <c r="CK607" t="str">
        <v>Fundación Scalabrini Bolivia</v>
      </c>
      <c r="CL607" t="str">
        <v>Fundacion Social Vivan los Niños</v>
      </c>
      <c r="CM607" t="str">
        <v>FUNVEAC</v>
      </c>
      <c r="CN607" t="str">
        <v>German Development Cooperation Agency GIZ</v>
      </c>
      <c r="CO607" t="str">
        <v>Globalizate Radio</v>
      </c>
      <c r="CP607" t="str">
        <v>GOAL</v>
      </c>
      <c r="CQ607" t="str">
        <v>Halü Bienestar Humano Foundation (HALU)</v>
      </c>
      <c r="CR607" t="str">
        <v>Heartland Alliance International (HAI)</v>
      </c>
      <c r="CS607" t="str">
        <v>HELVETAS Swiss Intercooperation</v>
      </c>
      <c r="CT607" t="str">
        <v>HIAS</v>
      </c>
      <c r="CU607" t="str">
        <v>Human Rights Defence Curaçao</v>
      </c>
      <c r="CV607" t="str">
        <v>Humanity &amp; Inclusion</v>
      </c>
      <c r="CW607" t="str">
        <v>Humans Analytic</v>
      </c>
      <c r="CX607" t="str">
        <v>Idas y Vueltas Association</v>
      </c>
      <c r="CY607" t="str">
        <v>iMMAP</v>
      </c>
      <c r="CZ607" t="str">
        <v>IMPACT Initiatives (REACH)</v>
      </c>
      <c r="DA607" t="str">
        <v>Inmigrante Feliz Association</v>
      </c>
      <c r="DB607" t="str">
        <v>Institute for Migration and Human Rights (IMDH)</v>
      </c>
      <c r="DC607" t="str">
        <v>Institute of Natural and Cultural Heritage (IPANC)</v>
      </c>
      <c r="DD607" t="str">
        <v>International Committee for the Development of People (CISP)</v>
      </c>
      <c r="DE607" t="str">
        <v>International Federation of the Red Cross (IFRC)</v>
      </c>
      <c r="DF607" t="str">
        <v>International Labour Organization (ILO)</v>
      </c>
      <c r="DG607" t="str">
        <v>International Medical Corps</v>
      </c>
      <c r="DH607" t="str">
        <v>International Organization for Migration (IOM)</v>
      </c>
      <c r="DI607" t="str">
        <v>International Rescue Committee (IRC)</v>
      </c>
      <c r="DJ607" t="str">
        <v>INTERSOS</v>
      </c>
      <c r="DK607" t="str">
        <v>Jesuit Migrant Service (JMS)</v>
      </c>
      <c r="DL607" t="str">
        <v>Jesuit Refugee Service (JRS)</v>
      </c>
      <c r="DM607" t="str">
        <v>Jesuit Service for Migrants and Refugees (JSMR)</v>
      </c>
      <c r="DN607" t="str">
        <v>Joint United Nations Programme on HIV/AIDS (UNAIDS)</v>
      </c>
      <c r="DO607" t="str">
        <v>Kimirina Coorporation</v>
      </c>
      <c r="DP607" t="str">
        <v>La Casita Hispanic Cultural Centre</v>
      </c>
      <c r="DQ607" t="str">
        <v>Latin American Network of Non-Governmental Organizations of Persons with Disabilities and their Families (RIADIS)</v>
      </c>
      <c r="DR607" t="str">
        <v>LGBT+ Movement Brazil</v>
      </c>
      <c r="DS607" t="str">
        <v>Living Water Community (LWC)</v>
      </c>
      <c r="DT607" t="str">
        <v>LLANOVENCOL</v>
      </c>
      <c r="DU607" t="str">
        <v>Lutheran World Federation</v>
      </c>
      <c r="DV607" t="str">
        <v>Lutheran World Relief</v>
      </c>
      <c r="DW607" t="str">
        <v>Malteser International</v>
      </c>
      <c r="DX607" t="str">
        <v>Mana Institute</v>
      </c>
      <c r="DY607" t="str">
        <v>Manos Veneguayas Association</v>
      </c>
      <c r="DZ607" t="str">
        <v>Más Igualdad Perú</v>
      </c>
      <c r="EA607" t="str">
        <v>MedGlobal</v>
      </c>
      <c r="EB607" t="str">
        <v>Medical Teams International</v>
      </c>
      <c r="EC607" t="str">
        <v>Mercy Corps</v>
      </c>
      <c r="ED607" t="str">
        <v>Migrant Service Center (CAM)</v>
      </c>
      <c r="EE607" t="str">
        <v>Migrants, Refugees and Argentine Social Entrepreneurs (MIRARES)</v>
      </c>
      <c r="EF607" t="str">
        <v>Mision Scalabriniana - Ecuador</v>
      </c>
      <c r="EG607" t="str">
        <v>Missão Paz</v>
      </c>
      <c r="EH607" t="str">
        <v>Museu A CASA</v>
      </c>
      <c r="EI607" t="str">
        <v>Norwegian Refugee Council (NRC)</v>
      </c>
      <c r="EJ607" t="str">
        <v>ONG Migrantes por el Maule</v>
      </c>
      <c r="EK607" t="str">
        <v>ONG Preemptive Love Coalition Colombia</v>
      </c>
      <c r="EL607" t="str">
        <v>Organización Transfomando Vidas</v>
      </c>
      <c r="EM607" t="str">
        <v>Organization of Ibero-American States for Education, Science and Culture (OEI)</v>
      </c>
      <c r="EN607" t="str">
        <v>OXFAM</v>
      </c>
      <c r="EO607" t="str">
        <v>Panamerican Development Foundation</v>
      </c>
      <c r="EP607" t="str">
        <v>Panamerican Health Organization/World Health Organization (PAHO/WHO)</v>
      </c>
      <c r="EQ607" t="str">
        <v>Pastoral of Human Mobility - Peruvian Episcopal Conference</v>
      </c>
      <c r="ER607" t="str">
        <v>Pastoral Service for Migrants National</v>
      </c>
      <c r="ES607" t="str">
        <v>Permanent Human Rights defense Committee (CDH)</v>
      </c>
      <c r="ET607" t="str">
        <v>Pirilampos Institute - Group of visits and voluntary actions in Roraima</v>
      </c>
      <c r="EU607" t="str">
        <v>Plan International</v>
      </c>
      <c r="EV607" t="str">
        <v>Population Program, Faculty of Social Sciences, University of the Republic</v>
      </c>
      <c r="EW607" t="str">
        <v>Profamilia Association</v>
      </c>
      <c r="EX607" t="str">
        <v>Red con Migrantes y Refugiados</v>
      </c>
      <c r="EY607" t="str">
        <v>Red Cross Colombia</v>
      </c>
      <c r="EZ607" t="str">
        <v>Red Cross Ecuador</v>
      </c>
      <c r="FA607" t="str">
        <v>Red Cross Peru</v>
      </c>
      <c r="FB607" t="str">
        <v>Red de Investigaciones en Derechos Humanos - CONICET (Consejo Nacional de Investigaciones Científicas y Técnicas)</v>
      </c>
      <c r="FC607" t="str">
        <v>RET International</v>
      </c>
      <c r="FD607" t="str">
        <v>Salú pa Tur Foundation</v>
      </c>
      <c r="FE607" t="str">
        <v>Salvation Army</v>
      </c>
      <c r="FF607" t="str">
        <v>Samaritan's Purse</v>
      </c>
      <c r="FG607" t="str">
        <v>Save the Children International (SCI)</v>
      </c>
      <c r="FH607" t="str">
        <v>Scalabrini Foundation Chile</v>
      </c>
      <c r="FI607" t="str">
        <v>Sección Peruana de Amnistía Internacional</v>
      </c>
      <c r="FJ607" t="str">
        <v>Serviço Pastoral dos Migrantes do Nordeste</v>
      </c>
      <c r="FK607" t="str">
        <v>Sesame Workshop</v>
      </c>
      <c r="FL607" t="str">
        <v>Si, Da Vida</v>
      </c>
      <c r="FM607" t="str">
        <v>Solidarity and Action Asociation</v>
      </c>
      <c r="FN607" t="str">
        <v>SOS Children's Villages</v>
      </c>
      <c r="FO607" t="str">
        <v>Tarabita Foundation</v>
      </c>
      <c r="FP607" t="str">
        <v>Tearfund</v>
      </c>
      <c r="FQ607" t="str">
        <v>TECHO</v>
      </c>
      <c r="FR607" t="str">
        <v>Terranueva Foundation</v>
      </c>
      <c r="FS607" t="str">
        <v>Terre des Hommes Suisse</v>
      </c>
      <c r="FT607" t="str">
        <v>The Israel Forum for International Humanitarian Aid (IsraAID)</v>
      </c>
      <c r="FU607" t="str">
        <v>Unión Venezolana en Perú</v>
      </c>
      <c r="FV607" t="str">
        <v>United Nations Children's Fund (UNICEF)</v>
      </c>
      <c r="FW607" t="str">
        <v>United Nations Development Programme (UNDP)</v>
      </c>
      <c r="FX607" t="str">
        <v>United Nations Educational, Scientific and Cultural Organization (UNESCO)</v>
      </c>
      <c r="FY607" t="str">
        <v>United Nations Entity for Gender Equality and the Empowerment of Women (UNWOMEN)</v>
      </c>
      <c r="FZ607" t="str">
        <v>United Nations Food and Agricultural Organization (FAO)</v>
      </c>
      <c r="GA607" t="str">
        <v>United Nations High Commissioner for Refugees (UNHCR)</v>
      </c>
      <c r="GB607" t="str">
        <v>United Nations Office of the High Commissioner for Human Rights (OHCHR)</v>
      </c>
      <c r="GC607" t="str">
        <v>United Nations Office on Drugs and Crime (UNODC)</v>
      </c>
      <c r="GD607" t="str">
        <v>United Nations Population Fund (UNFPA)</v>
      </c>
      <c r="GE607" t="str">
        <v>United Nations Programme for Human Settlements (UN Habitat)</v>
      </c>
      <c r="GF607" t="str">
        <v>Vale da Benção Educational and Charitable Association (AEBVB)</v>
      </c>
      <c r="GG607" t="str">
        <v>VenAruba Solidaria</v>
      </c>
      <c r="GH607" t="str">
        <v>Venex Curacao Foundation</v>
      </c>
      <c r="GI607" t="str">
        <v>Venezolanos en Barranquilla</v>
      </c>
      <c r="GJ607" t="str">
        <v>Venezolanos en San Cristóbal</v>
      </c>
      <c r="GK607" t="str">
        <v>Venezuelan Emigrant Foundation (FEV)</v>
      </c>
      <c r="GL607" t="str">
        <v>Vicaría de Pastoral Social Caritas</v>
      </c>
      <c r="GM607" t="str">
        <v>Voices GY</v>
      </c>
      <c r="GN607" t="str">
        <v>We World GVC</v>
      </c>
      <c r="GO607" t="str">
        <v>World Council of Credit Unions</v>
      </c>
      <c r="GP607" t="str">
        <v>World Food Programme (WFP)</v>
      </c>
      <c r="GQ607" t="str">
        <v>World Vision</v>
      </c>
      <c r="GR607" t="str">
        <v>ZOA</v>
      </c>
    </row>
    <row r="608" spans="8:200" x14ac:dyDescent="0.3">
      <c r="H608" t="str" cm="1">
        <f t="array" ref="H608:GR608">TRANSPOSE(_xlfn._xlws.SORT(_xlfn._xlws.FILTER(Table3[Name],ISNUMBER(SEARCH(' Activity Sheet'!D662,Table3[Name])),"Not found"),,1))</f>
        <v>.New Organisation</v>
      </c>
      <c r="I608" t="str">
        <v>ABV - Association of Good with Life</v>
      </c>
      <c r="J608" t="str">
        <v>ACAPS</v>
      </c>
      <c r="K608" t="str">
        <v>Acción y Desarrollo</v>
      </c>
      <c r="L608" t="str">
        <v>ACTED</v>
      </c>
      <c r="M608" t="str">
        <v>Action against Hunger</v>
      </c>
      <c r="N608" t="str">
        <v>ActionAid</v>
      </c>
      <c r="O608" t="str">
        <v>Adventist Development and Relief Agency (ADRA)</v>
      </c>
      <c r="P608" t="str">
        <v>Alas de Colibrí Foundation</v>
      </c>
      <c r="Q608" t="str">
        <v>Alianza por la Solidaridad</v>
      </c>
      <c r="R608" t="str">
        <v>Alianza por Venezuela</v>
      </c>
      <c r="S608" t="str">
        <v>Americares Foundation</v>
      </c>
      <c r="T608" t="str">
        <v>Argentine Commission for Refugees and Migrants (CAREF)</v>
      </c>
      <c r="U608" t="str">
        <v>Asociación Aves</v>
      </c>
      <c r="V608" t="str">
        <v>Asociación de Jubilados y Pensionados Venezolanos en Argentina</v>
      </c>
      <c r="W608" t="str">
        <v>Asociación de Venezolanos en Eloy Alfaro</v>
      </c>
      <c r="X608" t="str">
        <v>Asociación Fundación contra el Hambre Perú</v>
      </c>
      <c r="Y608" t="str">
        <v>Asociación Migrantes Venezolanos</v>
      </c>
      <c r="Z608" t="str">
        <v>Asociación Misioneros de San Carlos Scalabrinianos</v>
      </c>
      <c r="AA608" t="str">
        <v>Asociacion Proteccion Poblacion Vulnerable</v>
      </c>
      <c r="AB608" t="str">
        <v>Asociación Quinta Ola</v>
      </c>
      <c r="AC608" t="str">
        <v>Asociación Salto Ángel</v>
      </c>
      <c r="AD608" t="str">
        <v>Asociación Venezuela en Ecuador AC</v>
      </c>
      <c r="AE608" t="str">
        <v>ASOVENAR</v>
      </c>
      <c r="AF608" t="str">
        <v>Associação Hermanitos</v>
      </c>
      <c r="AG608" t="str">
        <v>AVSI Foundation</v>
      </c>
      <c r="AH608" t="str">
        <v>Bethany Christian Services</v>
      </c>
      <c r="AI608" t="str">
        <v>Blumont</v>
      </c>
      <c r="AJ608" t="str">
        <v>CARE</v>
      </c>
      <c r="AK608" t="str">
        <v>Caritas Brazil</v>
      </c>
      <c r="AL608" t="str">
        <v>Caritas Ecuador</v>
      </c>
      <c r="AM608" t="str">
        <v>Caritas Germany</v>
      </c>
      <c r="AN608" t="str">
        <v>Caritas Manaus</v>
      </c>
      <c r="AO608" t="str">
        <v>Caritas Parana</v>
      </c>
      <c r="AP608" t="str">
        <v>Caritas Peru</v>
      </c>
      <c r="AQ608" t="str">
        <v>Caritas Rio de Janeiro</v>
      </c>
      <c r="AR608" t="str">
        <v>Caritas São Paulo</v>
      </c>
      <c r="AS608" t="str">
        <v>Caritas Switzerland</v>
      </c>
      <c r="AT608" t="str">
        <v>CCEFIRO Association</v>
      </c>
      <c r="AU608" t="str">
        <v>CEDRO</v>
      </c>
      <c r="AV608" t="str">
        <v>Center for Integrated Studies and Programs for Sustainable Development (CIEDS)</v>
      </c>
      <c r="AW608" t="str">
        <v>Center for Migration and Human Rights of the Diocese of Roraima (CMDH)</v>
      </c>
      <c r="AX608" t="str">
        <v>Centro de Atencion Psicosocial (CAPS)</v>
      </c>
      <c r="AY608" t="str">
        <v>CESAL</v>
      </c>
      <c r="AZ608" t="str">
        <v>CESVI-Cooperazione e Sviluppo</v>
      </c>
      <c r="BA608" t="str">
        <v>ChildFund International</v>
      </c>
      <c r="BB608" t="str">
        <v>CHS Alternativo</v>
      </c>
      <c r="BC608" t="str">
        <v>Churún Merú Association</v>
      </c>
      <c r="BD608" t="str">
        <v>Coalición por Venezuela</v>
      </c>
      <c r="BE608" t="str">
        <v>Colonia Foundation of Venezuelans in the Dominican Republic (FUNCOVERD)</v>
      </c>
      <c r="BF608" t="str">
        <v>COLVENZ</v>
      </c>
      <c r="BG608" t="str">
        <v>Compassiva</v>
      </c>
      <c r="BH608" t="str">
        <v>Consejo Interreligioso del Perú - Religiones por la Paz</v>
      </c>
      <c r="BI608" t="str">
        <v>Consorcio ONG OCIPI Y Capellanía Nacional OFICA</v>
      </c>
      <c r="BJ608" t="str">
        <v>COOPI - International Cooperation Foundation</v>
      </c>
      <c r="BK608" t="str">
        <v>Corporación Colectivo Sin Fronteras</v>
      </c>
      <c r="BL608" t="str">
        <v>CRISFE Foundation</v>
      </c>
      <c r="BM608" t="str">
        <v>Cuso International</v>
      </c>
      <c r="BN608" t="str">
        <v>Danielle’s Children Fund (DCF)</v>
      </c>
      <c r="BO608" t="str">
        <v>Danish Refugee Council (DRC)</v>
      </c>
      <c r="BP608" t="str">
        <v>Development Support Association - APOYAR</v>
      </c>
      <c r="BQ608" t="str">
        <v>Diakonie Katastrophenhilfe</v>
      </c>
      <c r="BR608" t="str">
        <v>Diálogo Diverso</v>
      </c>
      <c r="BS608" t="str">
        <v>Doctors of the World</v>
      </c>
      <c r="BT608" t="str">
        <v>Dominican Institute for Integrated Development</v>
      </c>
      <c r="BU608" t="str">
        <v>Duendes y Ángeles Vinotinto República Dominicana</v>
      </c>
      <c r="BV608" t="str">
        <v>Encuentros SJS (Servicio Jesuita de la Solidaridad)</v>
      </c>
      <c r="BW608" t="str">
        <v>Ending Violence Against Migrants</v>
      </c>
      <c r="BX608" t="str">
        <v>Equidad Foundation</v>
      </c>
      <c r="BY608" t="str">
        <v>Equilibrium CenDE</v>
      </c>
      <c r="BZ608" t="str">
        <v>Facultad de Psicología - Universidad de la República (UDELAR)</v>
      </c>
      <c r="CA608" t="str">
        <v>First International Emergency and Solidarités International</v>
      </c>
      <c r="CB608" t="str">
        <v>Fondo Ecuatoriano Populorum Progressio</v>
      </c>
      <c r="CC608" t="str">
        <v>Foro Salud Callao</v>
      </c>
      <c r="CD608" t="str">
        <v>Foundation for the Integration and Development of Latin America (FIDAL)</v>
      </c>
      <c r="CE608" t="str">
        <v>Foundation of the Americas (FUDELA)</v>
      </c>
      <c r="CF608" t="str">
        <v>Fraternity Without Borders</v>
      </c>
      <c r="CG608" t="str">
        <v>Fundación Brisas del Norte</v>
      </c>
      <c r="CH608" t="str">
        <v>Fundación Colombovenezolana Nueva Ilusión</v>
      </c>
      <c r="CI608" t="str">
        <v>Fundación Nakama's</v>
      </c>
      <c r="CJ608" t="str">
        <v>Fundación RadaBer</v>
      </c>
      <c r="CK608" t="str">
        <v>Fundación Scalabrini Bolivia</v>
      </c>
      <c r="CL608" t="str">
        <v>Fundacion Social Vivan los Niños</v>
      </c>
      <c r="CM608" t="str">
        <v>FUNVEAC</v>
      </c>
      <c r="CN608" t="str">
        <v>German Development Cooperation Agency GIZ</v>
      </c>
      <c r="CO608" t="str">
        <v>Globalizate Radio</v>
      </c>
      <c r="CP608" t="str">
        <v>GOAL</v>
      </c>
      <c r="CQ608" t="str">
        <v>Halü Bienestar Humano Foundation (HALU)</v>
      </c>
      <c r="CR608" t="str">
        <v>Heartland Alliance International (HAI)</v>
      </c>
      <c r="CS608" t="str">
        <v>HELVETAS Swiss Intercooperation</v>
      </c>
      <c r="CT608" t="str">
        <v>HIAS</v>
      </c>
      <c r="CU608" t="str">
        <v>Human Rights Defence Curaçao</v>
      </c>
      <c r="CV608" t="str">
        <v>Humanity &amp; Inclusion</v>
      </c>
      <c r="CW608" t="str">
        <v>Humans Analytic</v>
      </c>
      <c r="CX608" t="str">
        <v>Idas y Vueltas Association</v>
      </c>
      <c r="CY608" t="str">
        <v>iMMAP</v>
      </c>
      <c r="CZ608" t="str">
        <v>IMPACT Initiatives (REACH)</v>
      </c>
      <c r="DA608" t="str">
        <v>Inmigrante Feliz Association</v>
      </c>
      <c r="DB608" t="str">
        <v>Institute for Migration and Human Rights (IMDH)</v>
      </c>
      <c r="DC608" t="str">
        <v>Institute of Natural and Cultural Heritage (IPANC)</v>
      </c>
      <c r="DD608" t="str">
        <v>International Committee for the Development of People (CISP)</v>
      </c>
      <c r="DE608" t="str">
        <v>International Federation of the Red Cross (IFRC)</v>
      </c>
      <c r="DF608" t="str">
        <v>International Labour Organization (ILO)</v>
      </c>
      <c r="DG608" t="str">
        <v>International Medical Corps</v>
      </c>
      <c r="DH608" t="str">
        <v>International Organization for Migration (IOM)</v>
      </c>
      <c r="DI608" t="str">
        <v>International Rescue Committee (IRC)</v>
      </c>
      <c r="DJ608" t="str">
        <v>INTERSOS</v>
      </c>
      <c r="DK608" t="str">
        <v>Jesuit Migrant Service (JMS)</v>
      </c>
      <c r="DL608" t="str">
        <v>Jesuit Refugee Service (JRS)</v>
      </c>
      <c r="DM608" t="str">
        <v>Jesuit Service for Migrants and Refugees (JSMR)</v>
      </c>
      <c r="DN608" t="str">
        <v>Joint United Nations Programme on HIV/AIDS (UNAIDS)</v>
      </c>
      <c r="DO608" t="str">
        <v>Kimirina Coorporation</v>
      </c>
      <c r="DP608" t="str">
        <v>La Casita Hispanic Cultural Centre</v>
      </c>
      <c r="DQ608" t="str">
        <v>Latin American Network of Non-Governmental Organizations of Persons with Disabilities and their Families (RIADIS)</v>
      </c>
      <c r="DR608" t="str">
        <v>LGBT+ Movement Brazil</v>
      </c>
      <c r="DS608" t="str">
        <v>Living Water Community (LWC)</v>
      </c>
      <c r="DT608" t="str">
        <v>LLANOVENCOL</v>
      </c>
      <c r="DU608" t="str">
        <v>Lutheran World Federation</v>
      </c>
      <c r="DV608" t="str">
        <v>Lutheran World Relief</v>
      </c>
      <c r="DW608" t="str">
        <v>Malteser International</v>
      </c>
      <c r="DX608" t="str">
        <v>Mana Institute</v>
      </c>
      <c r="DY608" t="str">
        <v>Manos Veneguayas Association</v>
      </c>
      <c r="DZ608" t="str">
        <v>Más Igualdad Perú</v>
      </c>
      <c r="EA608" t="str">
        <v>MedGlobal</v>
      </c>
      <c r="EB608" t="str">
        <v>Medical Teams International</v>
      </c>
      <c r="EC608" t="str">
        <v>Mercy Corps</v>
      </c>
      <c r="ED608" t="str">
        <v>Migrant Service Center (CAM)</v>
      </c>
      <c r="EE608" t="str">
        <v>Migrants, Refugees and Argentine Social Entrepreneurs (MIRARES)</v>
      </c>
      <c r="EF608" t="str">
        <v>Mision Scalabriniana - Ecuador</v>
      </c>
      <c r="EG608" t="str">
        <v>Missão Paz</v>
      </c>
      <c r="EH608" t="str">
        <v>Museu A CASA</v>
      </c>
      <c r="EI608" t="str">
        <v>Norwegian Refugee Council (NRC)</v>
      </c>
      <c r="EJ608" t="str">
        <v>ONG Migrantes por el Maule</v>
      </c>
      <c r="EK608" t="str">
        <v>ONG Preemptive Love Coalition Colombia</v>
      </c>
      <c r="EL608" t="str">
        <v>Organización Transfomando Vidas</v>
      </c>
      <c r="EM608" t="str">
        <v>Organization of Ibero-American States for Education, Science and Culture (OEI)</v>
      </c>
      <c r="EN608" t="str">
        <v>OXFAM</v>
      </c>
      <c r="EO608" t="str">
        <v>Panamerican Development Foundation</v>
      </c>
      <c r="EP608" t="str">
        <v>Panamerican Health Organization/World Health Organization (PAHO/WHO)</v>
      </c>
      <c r="EQ608" t="str">
        <v>Pastoral of Human Mobility - Peruvian Episcopal Conference</v>
      </c>
      <c r="ER608" t="str">
        <v>Pastoral Service for Migrants National</v>
      </c>
      <c r="ES608" t="str">
        <v>Permanent Human Rights defense Committee (CDH)</v>
      </c>
      <c r="ET608" t="str">
        <v>Pirilampos Institute - Group of visits and voluntary actions in Roraima</v>
      </c>
      <c r="EU608" t="str">
        <v>Plan International</v>
      </c>
      <c r="EV608" t="str">
        <v>Population Program, Faculty of Social Sciences, University of the Republic</v>
      </c>
      <c r="EW608" t="str">
        <v>Profamilia Association</v>
      </c>
      <c r="EX608" t="str">
        <v>Red con Migrantes y Refugiados</v>
      </c>
      <c r="EY608" t="str">
        <v>Red Cross Colombia</v>
      </c>
      <c r="EZ608" t="str">
        <v>Red Cross Ecuador</v>
      </c>
      <c r="FA608" t="str">
        <v>Red Cross Peru</v>
      </c>
      <c r="FB608" t="str">
        <v>Red de Investigaciones en Derechos Humanos - CONICET (Consejo Nacional de Investigaciones Científicas y Técnicas)</v>
      </c>
      <c r="FC608" t="str">
        <v>RET International</v>
      </c>
      <c r="FD608" t="str">
        <v>Salú pa Tur Foundation</v>
      </c>
      <c r="FE608" t="str">
        <v>Salvation Army</v>
      </c>
      <c r="FF608" t="str">
        <v>Samaritan's Purse</v>
      </c>
      <c r="FG608" t="str">
        <v>Save the Children International (SCI)</v>
      </c>
      <c r="FH608" t="str">
        <v>Scalabrini Foundation Chile</v>
      </c>
      <c r="FI608" t="str">
        <v>Sección Peruana de Amnistía Internacional</v>
      </c>
      <c r="FJ608" t="str">
        <v>Serviço Pastoral dos Migrantes do Nordeste</v>
      </c>
      <c r="FK608" t="str">
        <v>Sesame Workshop</v>
      </c>
      <c r="FL608" t="str">
        <v>Si, Da Vida</v>
      </c>
      <c r="FM608" t="str">
        <v>Solidarity and Action Asociation</v>
      </c>
      <c r="FN608" t="str">
        <v>SOS Children's Villages</v>
      </c>
      <c r="FO608" t="str">
        <v>Tarabita Foundation</v>
      </c>
      <c r="FP608" t="str">
        <v>Tearfund</v>
      </c>
      <c r="FQ608" t="str">
        <v>TECHO</v>
      </c>
      <c r="FR608" t="str">
        <v>Terranueva Foundation</v>
      </c>
      <c r="FS608" t="str">
        <v>Terre des Hommes Suisse</v>
      </c>
      <c r="FT608" t="str">
        <v>The Israel Forum for International Humanitarian Aid (IsraAID)</v>
      </c>
      <c r="FU608" t="str">
        <v>Unión Venezolana en Perú</v>
      </c>
      <c r="FV608" t="str">
        <v>United Nations Children's Fund (UNICEF)</v>
      </c>
      <c r="FW608" t="str">
        <v>United Nations Development Programme (UNDP)</v>
      </c>
      <c r="FX608" t="str">
        <v>United Nations Educational, Scientific and Cultural Organization (UNESCO)</v>
      </c>
      <c r="FY608" t="str">
        <v>United Nations Entity for Gender Equality and the Empowerment of Women (UNWOMEN)</v>
      </c>
      <c r="FZ608" t="str">
        <v>United Nations Food and Agricultural Organization (FAO)</v>
      </c>
      <c r="GA608" t="str">
        <v>United Nations High Commissioner for Refugees (UNHCR)</v>
      </c>
      <c r="GB608" t="str">
        <v>United Nations Office of the High Commissioner for Human Rights (OHCHR)</v>
      </c>
      <c r="GC608" t="str">
        <v>United Nations Office on Drugs and Crime (UNODC)</v>
      </c>
      <c r="GD608" t="str">
        <v>United Nations Population Fund (UNFPA)</v>
      </c>
      <c r="GE608" t="str">
        <v>United Nations Programme for Human Settlements (UN Habitat)</v>
      </c>
      <c r="GF608" t="str">
        <v>Vale da Benção Educational and Charitable Association (AEBVB)</v>
      </c>
      <c r="GG608" t="str">
        <v>VenAruba Solidaria</v>
      </c>
      <c r="GH608" t="str">
        <v>Venex Curacao Foundation</v>
      </c>
      <c r="GI608" t="str">
        <v>Venezolanos en Barranquilla</v>
      </c>
      <c r="GJ608" t="str">
        <v>Venezolanos en San Cristóbal</v>
      </c>
      <c r="GK608" t="str">
        <v>Venezuelan Emigrant Foundation (FEV)</v>
      </c>
      <c r="GL608" t="str">
        <v>Vicaría de Pastoral Social Caritas</v>
      </c>
      <c r="GM608" t="str">
        <v>Voices GY</v>
      </c>
      <c r="GN608" t="str">
        <v>We World GVC</v>
      </c>
      <c r="GO608" t="str">
        <v>World Council of Credit Unions</v>
      </c>
      <c r="GP608" t="str">
        <v>World Food Programme (WFP)</v>
      </c>
      <c r="GQ608" t="str">
        <v>World Vision</v>
      </c>
      <c r="GR608" t="str">
        <v>ZOA</v>
      </c>
    </row>
    <row r="609" spans="8:200" x14ac:dyDescent="0.3">
      <c r="H609" t="str" cm="1">
        <f t="array" ref="H609:GR609">TRANSPOSE(_xlfn._xlws.SORT(_xlfn._xlws.FILTER(Table3[Name],ISNUMBER(SEARCH(' Activity Sheet'!D663,Table3[Name])),"Not found"),,1))</f>
        <v>.New Organisation</v>
      </c>
      <c r="I609" t="str">
        <v>ABV - Association of Good with Life</v>
      </c>
      <c r="J609" t="str">
        <v>ACAPS</v>
      </c>
      <c r="K609" t="str">
        <v>Acción y Desarrollo</v>
      </c>
      <c r="L609" t="str">
        <v>ACTED</v>
      </c>
      <c r="M609" t="str">
        <v>Action against Hunger</v>
      </c>
      <c r="N609" t="str">
        <v>ActionAid</v>
      </c>
      <c r="O609" t="str">
        <v>Adventist Development and Relief Agency (ADRA)</v>
      </c>
      <c r="P609" t="str">
        <v>Alas de Colibrí Foundation</v>
      </c>
      <c r="Q609" t="str">
        <v>Alianza por la Solidaridad</v>
      </c>
      <c r="R609" t="str">
        <v>Alianza por Venezuela</v>
      </c>
      <c r="S609" t="str">
        <v>Americares Foundation</v>
      </c>
      <c r="T609" t="str">
        <v>Argentine Commission for Refugees and Migrants (CAREF)</v>
      </c>
      <c r="U609" t="str">
        <v>Asociación Aves</v>
      </c>
      <c r="V609" t="str">
        <v>Asociación de Jubilados y Pensionados Venezolanos en Argentina</v>
      </c>
      <c r="W609" t="str">
        <v>Asociación de Venezolanos en Eloy Alfaro</v>
      </c>
      <c r="X609" t="str">
        <v>Asociación Fundación contra el Hambre Perú</v>
      </c>
      <c r="Y609" t="str">
        <v>Asociación Migrantes Venezolanos</v>
      </c>
      <c r="Z609" t="str">
        <v>Asociación Misioneros de San Carlos Scalabrinianos</v>
      </c>
      <c r="AA609" t="str">
        <v>Asociacion Proteccion Poblacion Vulnerable</v>
      </c>
      <c r="AB609" t="str">
        <v>Asociación Quinta Ola</v>
      </c>
      <c r="AC609" t="str">
        <v>Asociación Salto Ángel</v>
      </c>
      <c r="AD609" t="str">
        <v>Asociación Venezuela en Ecuador AC</v>
      </c>
      <c r="AE609" t="str">
        <v>ASOVENAR</v>
      </c>
      <c r="AF609" t="str">
        <v>Associação Hermanitos</v>
      </c>
      <c r="AG609" t="str">
        <v>AVSI Foundation</v>
      </c>
      <c r="AH609" t="str">
        <v>Bethany Christian Services</v>
      </c>
      <c r="AI609" t="str">
        <v>Blumont</v>
      </c>
      <c r="AJ609" t="str">
        <v>CARE</v>
      </c>
      <c r="AK609" t="str">
        <v>Caritas Brazil</v>
      </c>
      <c r="AL609" t="str">
        <v>Caritas Ecuador</v>
      </c>
      <c r="AM609" t="str">
        <v>Caritas Germany</v>
      </c>
      <c r="AN609" t="str">
        <v>Caritas Manaus</v>
      </c>
      <c r="AO609" t="str">
        <v>Caritas Parana</v>
      </c>
      <c r="AP609" t="str">
        <v>Caritas Peru</v>
      </c>
      <c r="AQ609" t="str">
        <v>Caritas Rio de Janeiro</v>
      </c>
      <c r="AR609" t="str">
        <v>Caritas São Paulo</v>
      </c>
      <c r="AS609" t="str">
        <v>Caritas Switzerland</v>
      </c>
      <c r="AT609" t="str">
        <v>CCEFIRO Association</v>
      </c>
      <c r="AU609" t="str">
        <v>CEDRO</v>
      </c>
      <c r="AV609" t="str">
        <v>Center for Integrated Studies and Programs for Sustainable Development (CIEDS)</v>
      </c>
      <c r="AW609" t="str">
        <v>Center for Migration and Human Rights of the Diocese of Roraima (CMDH)</v>
      </c>
      <c r="AX609" t="str">
        <v>Centro de Atencion Psicosocial (CAPS)</v>
      </c>
      <c r="AY609" t="str">
        <v>CESAL</v>
      </c>
      <c r="AZ609" t="str">
        <v>CESVI-Cooperazione e Sviluppo</v>
      </c>
      <c r="BA609" t="str">
        <v>ChildFund International</v>
      </c>
      <c r="BB609" t="str">
        <v>CHS Alternativo</v>
      </c>
      <c r="BC609" t="str">
        <v>Churún Merú Association</v>
      </c>
      <c r="BD609" t="str">
        <v>Coalición por Venezuela</v>
      </c>
      <c r="BE609" t="str">
        <v>Colonia Foundation of Venezuelans in the Dominican Republic (FUNCOVERD)</v>
      </c>
      <c r="BF609" t="str">
        <v>COLVENZ</v>
      </c>
      <c r="BG609" t="str">
        <v>Compassiva</v>
      </c>
      <c r="BH609" t="str">
        <v>Consejo Interreligioso del Perú - Religiones por la Paz</v>
      </c>
      <c r="BI609" t="str">
        <v>Consorcio ONG OCIPI Y Capellanía Nacional OFICA</v>
      </c>
      <c r="BJ609" t="str">
        <v>COOPI - International Cooperation Foundation</v>
      </c>
      <c r="BK609" t="str">
        <v>Corporación Colectivo Sin Fronteras</v>
      </c>
      <c r="BL609" t="str">
        <v>CRISFE Foundation</v>
      </c>
      <c r="BM609" t="str">
        <v>Cuso International</v>
      </c>
      <c r="BN609" t="str">
        <v>Danielle’s Children Fund (DCF)</v>
      </c>
      <c r="BO609" t="str">
        <v>Danish Refugee Council (DRC)</v>
      </c>
      <c r="BP609" t="str">
        <v>Development Support Association - APOYAR</v>
      </c>
      <c r="BQ609" t="str">
        <v>Diakonie Katastrophenhilfe</v>
      </c>
      <c r="BR609" t="str">
        <v>Diálogo Diverso</v>
      </c>
      <c r="BS609" t="str">
        <v>Doctors of the World</v>
      </c>
      <c r="BT609" t="str">
        <v>Dominican Institute for Integrated Development</v>
      </c>
      <c r="BU609" t="str">
        <v>Duendes y Ángeles Vinotinto República Dominicana</v>
      </c>
      <c r="BV609" t="str">
        <v>Encuentros SJS (Servicio Jesuita de la Solidaridad)</v>
      </c>
      <c r="BW609" t="str">
        <v>Ending Violence Against Migrants</v>
      </c>
      <c r="BX609" t="str">
        <v>Equidad Foundation</v>
      </c>
      <c r="BY609" t="str">
        <v>Equilibrium CenDE</v>
      </c>
      <c r="BZ609" t="str">
        <v>Facultad de Psicología - Universidad de la República (UDELAR)</v>
      </c>
      <c r="CA609" t="str">
        <v>First International Emergency and Solidarités International</v>
      </c>
      <c r="CB609" t="str">
        <v>Fondo Ecuatoriano Populorum Progressio</v>
      </c>
      <c r="CC609" t="str">
        <v>Foro Salud Callao</v>
      </c>
      <c r="CD609" t="str">
        <v>Foundation for the Integration and Development of Latin America (FIDAL)</v>
      </c>
      <c r="CE609" t="str">
        <v>Foundation of the Americas (FUDELA)</v>
      </c>
      <c r="CF609" t="str">
        <v>Fraternity Without Borders</v>
      </c>
      <c r="CG609" t="str">
        <v>Fundación Brisas del Norte</v>
      </c>
      <c r="CH609" t="str">
        <v>Fundación Colombovenezolana Nueva Ilusión</v>
      </c>
      <c r="CI609" t="str">
        <v>Fundación Nakama's</v>
      </c>
      <c r="CJ609" t="str">
        <v>Fundación RadaBer</v>
      </c>
      <c r="CK609" t="str">
        <v>Fundación Scalabrini Bolivia</v>
      </c>
      <c r="CL609" t="str">
        <v>Fundacion Social Vivan los Niños</v>
      </c>
      <c r="CM609" t="str">
        <v>FUNVEAC</v>
      </c>
      <c r="CN609" t="str">
        <v>German Development Cooperation Agency GIZ</v>
      </c>
      <c r="CO609" t="str">
        <v>Globalizate Radio</v>
      </c>
      <c r="CP609" t="str">
        <v>GOAL</v>
      </c>
      <c r="CQ609" t="str">
        <v>Halü Bienestar Humano Foundation (HALU)</v>
      </c>
      <c r="CR609" t="str">
        <v>Heartland Alliance International (HAI)</v>
      </c>
      <c r="CS609" t="str">
        <v>HELVETAS Swiss Intercooperation</v>
      </c>
      <c r="CT609" t="str">
        <v>HIAS</v>
      </c>
      <c r="CU609" t="str">
        <v>Human Rights Defence Curaçao</v>
      </c>
      <c r="CV609" t="str">
        <v>Humanity &amp; Inclusion</v>
      </c>
      <c r="CW609" t="str">
        <v>Humans Analytic</v>
      </c>
      <c r="CX609" t="str">
        <v>Idas y Vueltas Association</v>
      </c>
      <c r="CY609" t="str">
        <v>iMMAP</v>
      </c>
      <c r="CZ609" t="str">
        <v>IMPACT Initiatives (REACH)</v>
      </c>
      <c r="DA609" t="str">
        <v>Inmigrante Feliz Association</v>
      </c>
      <c r="DB609" t="str">
        <v>Institute for Migration and Human Rights (IMDH)</v>
      </c>
      <c r="DC609" t="str">
        <v>Institute of Natural and Cultural Heritage (IPANC)</v>
      </c>
      <c r="DD609" t="str">
        <v>International Committee for the Development of People (CISP)</v>
      </c>
      <c r="DE609" t="str">
        <v>International Federation of the Red Cross (IFRC)</v>
      </c>
      <c r="DF609" t="str">
        <v>International Labour Organization (ILO)</v>
      </c>
      <c r="DG609" t="str">
        <v>International Medical Corps</v>
      </c>
      <c r="DH609" t="str">
        <v>International Organization for Migration (IOM)</v>
      </c>
      <c r="DI609" t="str">
        <v>International Rescue Committee (IRC)</v>
      </c>
      <c r="DJ609" t="str">
        <v>INTERSOS</v>
      </c>
      <c r="DK609" t="str">
        <v>Jesuit Migrant Service (JMS)</v>
      </c>
      <c r="DL609" t="str">
        <v>Jesuit Refugee Service (JRS)</v>
      </c>
      <c r="DM609" t="str">
        <v>Jesuit Service for Migrants and Refugees (JSMR)</v>
      </c>
      <c r="DN609" t="str">
        <v>Joint United Nations Programme on HIV/AIDS (UNAIDS)</v>
      </c>
      <c r="DO609" t="str">
        <v>Kimirina Coorporation</v>
      </c>
      <c r="DP609" t="str">
        <v>La Casita Hispanic Cultural Centre</v>
      </c>
      <c r="DQ609" t="str">
        <v>Latin American Network of Non-Governmental Organizations of Persons with Disabilities and their Families (RIADIS)</v>
      </c>
      <c r="DR609" t="str">
        <v>LGBT+ Movement Brazil</v>
      </c>
      <c r="DS609" t="str">
        <v>Living Water Community (LWC)</v>
      </c>
      <c r="DT609" t="str">
        <v>LLANOVENCOL</v>
      </c>
      <c r="DU609" t="str">
        <v>Lutheran World Federation</v>
      </c>
      <c r="DV609" t="str">
        <v>Lutheran World Relief</v>
      </c>
      <c r="DW609" t="str">
        <v>Malteser International</v>
      </c>
      <c r="DX609" t="str">
        <v>Mana Institute</v>
      </c>
      <c r="DY609" t="str">
        <v>Manos Veneguayas Association</v>
      </c>
      <c r="DZ609" t="str">
        <v>Más Igualdad Perú</v>
      </c>
      <c r="EA609" t="str">
        <v>MedGlobal</v>
      </c>
      <c r="EB609" t="str">
        <v>Medical Teams International</v>
      </c>
      <c r="EC609" t="str">
        <v>Mercy Corps</v>
      </c>
      <c r="ED609" t="str">
        <v>Migrant Service Center (CAM)</v>
      </c>
      <c r="EE609" t="str">
        <v>Migrants, Refugees and Argentine Social Entrepreneurs (MIRARES)</v>
      </c>
      <c r="EF609" t="str">
        <v>Mision Scalabriniana - Ecuador</v>
      </c>
      <c r="EG609" t="str">
        <v>Missão Paz</v>
      </c>
      <c r="EH609" t="str">
        <v>Museu A CASA</v>
      </c>
      <c r="EI609" t="str">
        <v>Norwegian Refugee Council (NRC)</v>
      </c>
      <c r="EJ609" t="str">
        <v>ONG Migrantes por el Maule</v>
      </c>
      <c r="EK609" t="str">
        <v>ONG Preemptive Love Coalition Colombia</v>
      </c>
      <c r="EL609" t="str">
        <v>Organización Transfomando Vidas</v>
      </c>
      <c r="EM609" t="str">
        <v>Organization of Ibero-American States for Education, Science and Culture (OEI)</v>
      </c>
      <c r="EN609" t="str">
        <v>OXFAM</v>
      </c>
      <c r="EO609" t="str">
        <v>Panamerican Development Foundation</v>
      </c>
      <c r="EP609" t="str">
        <v>Panamerican Health Organization/World Health Organization (PAHO/WHO)</v>
      </c>
      <c r="EQ609" t="str">
        <v>Pastoral of Human Mobility - Peruvian Episcopal Conference</v>
      </c>
      <c r="ER609" t="str">
        <v>Pastoral Service for Migrants National</v>
      </c>
      <c r="ES609" t="str">
        <v>Permanent Human Rights defense Committee (CDH)</v>
      </c>
      <c r="ET609" t="str">
        <v>Pirilampos Institute - Group of visits and voluntary actions in Roraima</v>
      </c>
      <c r="EU609" t="str">
        <v>Plan International</v>
      </c>
      <c r="EV609" t="str">
        <v>Population Program, Faculty of Social Sciences, University of the Republic</v>
      </c>
      <c r="EW609" t="str">
        <v>Profamilia Association</v>
      </c>
      <c r="EX609" t="str">
        <v>Red con Migrantes y Refugiados</v>
      </c>
      <c r="EY609" t="str">
        <v>Red Cross Colombia</v>
      </c>
      <c r="EZ609" t="str">
        <v>Red Cross Ecuador</v>
      </c>
      <c r="FA609" t="str">
        <v>Red Cross Peru</v>
      </c>
      <c r="FB609" t="str">
        <v>Red de Investigaciones en Derechos Humanos - CONICET (Consejo Nacional de Investigaciones Científicas y Técnicas)</v>
      </c>
      <c r="FC609" t="str">
        <v>RET International</v>
      </c>
      <c r="FD609" t="str">
        <v>Salú pa Tur Foundation</v>
      </c>
      <c r="FE609" t="str">
        <v>Salvation Army</v>
      </c>
      <c r="FF609" t="str">
        <v>Samaritan's Purse</v>
      </c>
      <c r="FG609" t="str">
        <v>Save the Children International (SCI)</v>
      </c>
      <c r="FH609" t="str">
        <v>Scalabrini Foundation Chile</v>
      </c>
      <c r="FI609" t="str">
        <v>Sección Peruana de Amnistía Internacional</v>
      </c>
      <c r="FJ609" t="str">
        <v>Serviço Pastoral dos Migrantes do Nordeste</v>
      </c>
      <c r="FK609" t="str">
        <v>Sesame Workshop</v>
      </c>
      <c r="FL609" t="str">
        <v>Si, Da Vida</v>
      </c>
      <c r="FM609" t="str">
        <v>Solidarity and Action Asociation</v>
      </c>
      <c r="FN609" t="str">
        <v>SOS Children's Villages</v>
      </c>
      <c r="FO609" t="str">
        <v>Tarabita Foundation</v>
      </c>
      <c r="FP609" t="str">
        <v>Tearfund</v>
      </c>
      <c r="FQ609" t="str">
        <v>TECHO</v>
      </c>
      <c r="FR609" t="str">
        <v>Terranueva Foundation</v>
      </c>
      <c r="FS609" t="str">
        <v>Terre des Hommes Suisse</v>
      </c>
      <c r="FT609" t="str">
        <v>The Israel Forum for International Humanitarian Aid (IsraAID)</v>
      </c>
      <c r="FU609" t="str">
        <v>Unión Venezolana en Perú</v>
      </c>
      <c r="FV609" t="str">
        <v>United Nations Children's Fund (UNICEF)</v>
      </c>
      <c r="FW609" t="str">
        <v>United Nations Development Programme (UNDP)</v>
      </c>
      <c r="FX609" t="str">
        <v>United Nations Educational, Scientific and Cultural Organization (UNESCO)</v>
      </c>
      <c r="FY609" t="str">
        <v>United Nations Entity for Gender Equality and the Empowerment of Women (UNWOMEN)</v>
      </c>
      <c r="FZ609" t="str">
        <v>United Nations Food and Agricultural Organization (FAO)</v>
      </c>
      <c r="GA609" t="str">
        <v>United Nations High Commissioner for Refugees (UNHCR)</v>
      </c>
      <c r="GB609" t="str">
        <v>United Nations Office of the High Commissioner for Human Rights (OHCHR)</v>
      </c>
      <c r="GC609" t="str">
        <v>United Nations Office on Drugs and Crime (UNODC)</v>
      </c>
      <c r="GD609" t="str">
        <v>United Nations Population Fund (UNFPA)</v>
      </c>
      <c r="GE609" t="str">
        <v>United Nations Programme for Human Settlements (UN Habitat)</v>
      </c>
      <c r="GF609" t="str">
        <v>Vale da Benção Educational and Charitable Association (AEBVB)</v>
      </c>
      <c r="GG609" t="str">
        <v>VenAruba Solidaria</v>
      </c>
      <c r="GH609" t="str">
        <v>Venex Curacao Foundation</v>
      </c>
      <c r="GI609" t="str">
        <v>Venezolanos en Barranquilla</v>
      </c>
      <c r="GJ609" t="str">
        <v>Venezolanos en San Cristóbal</v>
      </c>
      <c r="GK609" t="str">
        <v>Venezuelan Emigrant Foundation (FEV)</v>
      </c>
      <c r="GL609" t="str">
        <v>Vicaría de Pastoral Social Caritas</v>
      </c>
      <c r="GM609" t="str">
        <v>Voices GY</v>
      </c>
      <c r="GN609" t="str">
        <v>We World GVC</v>
      </c>
      <c r="GO609" t="str">
        <v>World Council of Credit Unions</v>
      </c>
      <c r="GP609" t="str">
        <v>World Food Programme (WFP)</v>
      </c>
      <c r="GQ609" t="str">
        <v>World Vision</v>
      </c>
      <c r="GR609" t="str">
        <v>ZOA</v>
      </c>
    </row>
    <row r="610" spans="8:200" x14ac:dyDescent="0.3">
      <c r="H610" t="str" cm="1">
        <f t="array" ref="H610:GR610">TRANSPOSE(_xlfn._xlws.SORT(_xlfn._xlws.FILTER(Table3[Name],ISNUMBER(SEARCH(' Activity Sheet'!D664,Table3[Name])),"Not found"),,1))</f>
        <v>.New Organisation</v>
      </c>
      <c r="I610" t="str">
        <v>ABV - Association of Good with Life</v>
      </c>
      <c r="J610" t="str">
        <v>ACAPS</v>
      </c>
      <c r="K610" t="str">
        <v>Acción y Desarrollo</v>
      </c>
      <c r="L610" t="str">
        <v>ACTED</v>
      </c>
      <c r="M610" t="str">
        <v>Action against Hunger</v>
      </c>
      <c r="N610" t="str">
        <v>ActionAid</v>
      </c>
      <c r="O610" t="str">
        <v>Adventist Development and Relief Agency (ADRA)</v>
      </c>
      <c r="P610" t="str">
        <v>Alas de Colibrí Foundation</v>
      </c>
      <c r="Q610" t="str">
        <v>Alianza por la Solidaridad</v>
      </c>
      <c r="R610" t="str">
        <v>Alianza por Venezuela</v>
      </c>
      <c r="S610" t="str">
        <v>Americares Foundation</v>
      </c>
      <c r="T610" t="str">
        <v>Argentine Commission for Refugees and Migrants (CAREF)</v>
      </c>
      <c r="U610" t="str">
        <v>Asociación Aves</v>
      </c>
      <c r="V610" t="str">
        <v>Asociación de Jubilados y Pensionados Venezolanos en Argentina</v>
      </c>
      <c r="W610" t="str">
        <v>Asociación de Venezolanos en Eloy Alfaro</v>
      </c>
      <c r="X610" t="str">
        <v>Asociación Fundación contra el Hambre Perú</v>
      </c>
      <c r="Y610" t="str">
        <v>Asociación Migrantes Venezolanos</v>
      </c>
      <c r="Z610" t="str">
        <v>Asociación Misioneros de San Carlos Scalabrinianos</v>
      </c>
      <c r="AA610" t="str">
        <v>Asociacion Proteccion Poblacion Vulnerable</v>
      </c>
      <c r="AB610" t="str">
        <v>Asociación Quinta Ola</v>
      </c>
      <c r="AC610" t="str">
        <v>Asociación Salto Ángel</v>
      </c>
      <c r="AD610" t="str">
        <v>Asociación Venezuela en Ecuador AC</v>
      </c>
      <c r="AE610" t="str">
        <v>ASOVENAR</v>
      </c>
      <c r="AF610" t="str">
        <v>Associação Hermanitos</v>
      </c>
      <c r="AG610" t="str">
        <v>AVSI Foundation</v>
      </c>
      <c r="AH610" t="str">
        <v>Bethany Christian Services</v>
      </c>
      <c r="AI610" t="str">
        <v>Blumont</v>
      </c>
      <c r="AJ610" t="str">
        <v>CARE</v>
      </c>
      <c r="AK610" t="str">
        <v>Caritas Brazil</v>
      </c>
      <c r="AL610" t="str">
        <v>Caritas Ecuador</v>
      </c>
      <c r="AM610" t="str">
        <v>Caritas Germany</v>
      </c>
      <c r="AN610" t="str">
        <v>Caritas Manaus</v>
      </c>
      <c r="AO610" t="str">
        <v>Caritas Parana</v>
      </c>
      <c r="AP610" t="str">
        <v>Caritas Peru</v>
      </c>
      <c r="AQ610" t="str">
        <v>Caritas Rio de Janeiro</v>
      </c>
      <c r="AR610" t="str">
        <v>Caritas São Paulo</v>
      </c>
      <c r="AS610" t="str">
        <v>Caritas Switzerland</v>
      </c>
      <c r="AT610" t="str">
        <v>CCEFIRO Association</v>
      </c>
      <c r="AU610" t="str">
        <v>CEDRO</v>
      </c>
      <c r="AV610" t="str">
        <v>Center for Integrated Studies and Programs for Sustainable Development (CIEDS)</v>
      </c>
      <c r="AW610" t="str">
        <v>Center for Migration and Human Rights of the Diocese of Roraima (CMDH)</v>
      </c>
      <c r="AX610" t="str">
        <v>Centro de Atencion Psicosocial (CAPS)</v>
      </c>
      <c r="AY610" t="str">
        <v>CESAL</v>
      </c>
      <c r="AZ610" t="str">
        <v>CESVI-Cooperazione e Sviluppo</v>
      </c>
      <c r="BA610" t="str">
        <v>ChildFund International</v>
      </c>
      <c r="BB610" t="str">
        <v>CHS Alternativo</v>
      </c>
      <c r="BC610" t="str">
        <v>Churún Merú Association</v>
      </c>
      <c r="BD610" t="str">
        <v>Coalición por Venezuela</v>
      </c>
      <c r="BE610" t="str">
        <v>Colonia Foundation of Venezuelans in the Dominican Republic (FUNCOVERD)</v>
      </c>
      <c r="BF610" t="str">
        <v>COLVENZ</v>
      </c>
      <c r="BG610" t="str">
        <v>Compassiva</v>
      </c>
      <c r="BH610" t="str">
        <v>Consejo Interreligioso del Perú - Religiones por la Paz</v>
      </c>
      <c r="BI610" t="str">
        <v>Consorcio ONG OCIPI Y Capellanía Nacional OFICA</v>
      </c>
      <c r="BJ610" t="str">
        <v>COOPI - International Cooperation Foundation</v>
      </c>
      <c r="BK610" t="str">
        <v>Corporación Colectivo Sin Fronteras</v>
      </c>
      <c r="BL610" t="str">
        <v>CRISFE Foundation</v>
      </c>
      <c r="BM610" t="str">
        <v>Cuso International</v>
      </c>
      <c r="BN610" t="str">
        <v>Danielle’s Children Fund (DCF)</v>
      </c>
      <c r="BO610" t="str">
        <v>Danish Refugee Council (DRC)</v>
      </c>
      <c r="BP610" t="str">
        <v>Development Support Association - APOYAR</v>
      </c>
      <c r="BQ610" t="str">
        <v>Diakonie Katastrophenhilfe</v>
      </c>
      <c r="BR610" t="str">
        <v>Diálogo Diverso</v>
      </c>
      <c r="BS610" t="str">
        <v>Doctors of the World</v>
      </c>
      <c r="BT610" t="str">
        <v>Dominican Institute for Integrated Development</v>
      </c>
      <c r="BU610" t="str">
        <v>Duendes y Ángeles Vinotinto República Dominicana</v>
      </c>
      <c r="BV610" t="str">
        <v>Encuentros SJS (Servicio Jesuita de la Solidaridad)</v>
      </c>
      <c r="BW610" t="str">
        <v>Ending Violence Against Migrants</v>
      </c>
      <c r="BX610" t="str">
        <v>Equidad Foundation</v>
      </c>
      <c r="BY610" t="str">
        <v>Equilibrium CenDE</v>
      </c>
      <c r="BZ610" t="str">
        <v>Facultad de Psicología - Universidad de la República (UDELAR)</v>
      </c>
      <c r="CA610" t="str">
        <v>First International Emergency and Solidarités International</v>
      </c>
      <c r="CB610" t="str">
        <v>Fondo Ecuatoriano Populorum Progressio</v>
      </c>
      <c r="CC610" t="str">
        <v>Foro Salud Callao</v>
      </c>
      <c r="CD610" t="str">
        <v>Foundation for the Integration and Development of Latin America (FIDAL)</v>
      </c>
      <c r="CE610" t="str">
        <v>Foundation of the Americas (FUDELA)</v>
      </c>
      <c r="CF610" t="str">
        <v>Fraternity Without Borders</v>
      </c>
      <c r="CG610" t="str">
        <v>Fundación Brisas del Norte</v>
      </c>
      <c r="CH610" t="str">
        <v>Fundación Colombovenezolana Nueva Ilusión</v>
      </c>
      <c r="CI610" t="str">
        <v>Fundación Nakama's</v>
      </c>
      <c r="CJ610" t="str">
        <v>Fundación RadaBer</v>
      </c>
      <c r="CK610" t="str">
        <v>Fundación Scalabrini Bolivia</v>
      </c>
      <c r="CL610" t="str">
        <v>Fundacion Social Vivan los Niños</v>
      </c>
      <c r="CM610" t="str">
        <v>FUNVEAC</v>
      </c>
      <c r="CN610" t="str">
        <v>German Development Cooperation Agency GIZ</v>
      </c>
      <c r="CO610" t="str">
        <v>Globalizate Radio</v>
      </c>
      <c r="CP610" t="str">
        <v>GOAL</v>
      </c>
      <c r="CQ610" t="str">
        <v>Halü Bienestar Humano Foundation (HALU)</v>
      </c>
      <c r="CR610" t="str">
        <v>Heartland Alliance International (HAI)</v>
      </c>
      <c r="CS610" t="str">
        <v>HELVETAS Swiss Intercooperation</v>
      </c>
      <c r="CT610" t="str">
        <v>HIAS</v>
      </c>
      <c r="CU610" t="str">
        <v>Human Rights Defence Curaçao</v>
      </c>
      <c r="CV610" t="str">
        <v>Humanity &amp; Inclusion</v>
      </c>
      <c r="CW610" t="str">
        <v>Humans Analytic</v>
      </c>
      <c r="CX610" t="str">
        <v>Idas y Vueltas Association</v>
      </c>
      <c r="CY610" t="str">
        <v>iMMAP</v>
      </c>
      <c r="CZ610" t="str">
        <v>IMPACT Initiatives (REACH)</v>
      </c>
      <c r="DA610" t="str">
        <v>Inmigrante Feliz Association</v>
      </c>
      <c r="DB610" t="str">
        <v>Institute for Migration and Human Rights (IMDH)</v>
      </c>
      <c r="DC610" t="str">
        <v>Institute of Natural and Cultural Heritage (IPANC)</v>
      </c>
      <c r="DD610" t="str">
        <v>International Committee for the Development of People (CISP)</v>
      </c>
      <c r="DE610" t="str">
        <v>International Federation of the Red Cross (IFRC)</v>
      </c>
      <c r="DF610" t="str">
        <v>International Labour Organization (ILO)</v>
      </c>
      <c r="DG610" t="str">
        <v>International Medical Corps</v>
      </c>
      <c r="DH610" t="str">
        <v>International Organization for Migration (IOM)</v>
      </c>
      <c r="DI610" t="str">
        <v>International Rescue Committee (IRC)</v>
      </c>
      <c r="DJ610" t="str">
        <v>INTERSOS</v>
      </c>
      <c r="DK610" t="str">
        <v>Jesuit Migrant Service (JMS)</v>
      </c>
      <c r="DL610" t="str">
        <v>Jesuit Refugee Service (JRS)</v>
      </c>
      <c r="DM610" t="str">
        <v>Jesuit Service for Migrants and Refugees (JSMR)</v>
      </c>
      <c r="DN610" t="str">
        <v>Joint United Nations Programme on HIV/AIDS (UNAIDS)</v>
      </c>
      <c r="DO610" t="str">
        <v>Kimirina Coorporation</v>
      </c>
      <c r="DP610" t="str">
        <v>La Casita Hispanic Cultural Centre</v>
      </c>
      <c r="DQ610" t="str">
        <v>Latin American Network of Non-Governmental Organizations of Persons with Disabilities and their Families (RIADIS)</v>
      </c>
      <c r="DR610" t="str">
        <v>LGBT+ Movement Brazil</v>
      </c>
      <c r="DS610" t="str">
        <v>Living Water Community (LWC)</v>
      </c>
      <c r="DT610" t="str">
        <v>LLANOVENCOL</v>
      </c>
      <c r="DU610" t="str">
        <v>Lutheran World Federation</v>
      </c>
      <c r="DV610" t="str">
        <v>Lutheran World Relief</v>
      </c>
      <c r="DW610" t="str">
        <v>Malteser International</v>
      </c>
      <c r="DX610" t="str">
        <v>Mana Institute</v>
      </c>
      <c r="DY610" t="str">
        <v>Manos Veneguayas Association</v>
      </c>
      <c r="DZ610" t="str">
        <v>Más Igualdad Perú</v>
      </c>
      <c r="EA610" t="str">
        <v>MedGlobal</v>
      </c>
      <c r="EB610" t="str">
        <v>Medical Teams International</v>
      </c>
      <c r="EC610" t="str">
        <v>Mercy Corps</v>
      </c>
      <c r="ED610" t="str">
        <v>Migrant Service Center (CAM)</v>
      </c>
      <c r="EE610" t="str">
        <v>Migrants, Refugees and Argentine Social Entrepreneurs (MIRARES)</v>
      </c>
      <c r="EF610" t="str">
        <v>Mision Scalabriniana - Ecuador</v>
      </c>
      <c r="EG610" t="str">
        <v>Missão Paz</v>
      </c>
      <c r="EH610" t="str">
        <v>Museu A CASA</v>
      </c>
      <c r="EI610" t="str">
        <v>Norwegian Refugee Council (NRC)</v>
      </c>
      <c r="EJ610" t="str">
        <v>ONG Migrantes por el Maule</v>
      </c>
      <c r="EK610" t="str">
        <v>ONG Preemptive Love Coalition Colombia</v>
      </c>
      <c r="EL610" t="str">
        <v>Organización Transfomando Vidas</v>
      </c>
      <c r="EM610" t="str">
        <v>Organization of Ibero-American States for Education, Science and Culture (OEI)</v>
      </c>
      <c r="EN610" t="str">
        <v>OXFAM</v>
      </c>
      <c r="EO610" t="str">
        <v>Panamerican Development Foundation</v>
      </c>
      <c r="EP610" t="str">
        <v>Panamerican Health Organization/World Health Organization (PAHO/WHO)</v>
      </c>
      <c r="EQ610" t="str">
        <v>Pastoral of Human Mobility - Peruvian Episcopal Conference</v>
      </c>
      <c r="ER610" t="str">
        <v>Pastoral Service for Migrants National</v>
      </c>
      <c r="ES610" t="str">
        <v>Permanent Human Rights defense Committee (CDH)</v>
      </c>
      <c r="ET610" t="str">
        <v>Pirilampos Institute - Group of visits and voluntary actions in Roraima</v>
      </c>
      <c r="EU610" t="str">
        <v>Plan International</v>
      </c>
      <c r="EV610" t="str">
        <v>Population Program, Faculty of Social Sciences, University of the Republic</v>
      </c>
      <c r="EW610" t="str">
        <v>Profamilia Association</v>
      </c>
      <c r="EX610" t="str">
        <v>Red con Migrantes y Refugiados</v>
      </c>
      <c r="EY610" t="str">
        <v>Red Cross Colombia</v>
      </c>
      <c r="EZ610" t="str">
        <v>Red Cross Ecuador</v>
      </c>
      <c r="FA610" t="str">
        <v>Red Cross Peru</v>
      </c>
      <c r="FB610" t="str">
        <v>Red de Investigaciones en Derechos Humanos - CONICET (Consejo Nacional de Investigaciones Científicas y Técnicas)</v>
      </c>
      <c r="FC610" t="str">
        <v>RET International</v>
      </c>
      <c r="FD610" t="str">
        <v>Salú pa Tur Foundation</v>
      </c>
      <c r="FE610" t="str">
        <v>Salvation Army</v>
      </c>
      <c r="FF610" t="str">
        <v>Samaritan's Purse</v>
      </c>
      <c r="FG610" t="str">
        <v>Save the Children International (SCI)</v>
      </c>
      <c r="FH610" t="str">
        <v>Scalabrini Foundation Chile</v>
      </c>
      <c r="FI610" t="str">
        <v>Sección Peruana de Amnistía Internacional</v>
      </c>
      <c r="FJ610" t="str">
        <v>Serviço Pastoral dos Migrantes do Nordeste</v>
      </c>
      <c r="FK610" t="str">
        <v>Sesame Workshop</v>
      </c>
      <c r="FL610" t="str">
        <v>Si, Da Vida</v>
      </c>
      <c r="FM610" t="str">
        <v>Solidarity and Action Asociation</v>
      </c>
      <c r="FN610" t="str">
        <v>SOS Children's Villages</v>
      </c>
      <c r="FO610" t="str">
        <v>Tarabita Foundation</v>
      </c>
      <c r="FP610" t="str">
        <v>Tearfund</v>
      </c>
      <c r="FQ610" t="str">
        <v>TECHO</v>
      </c>
      <c r="FR610" t="str">
        <v>Terranueva Foundation</v>
      </c>
      <c r="FS610" t="str">
        <v>Terre des Hommes Suisse</v>
      </c>
      <c r="FT610" t="str">
        <v>The Israel Forum for International Humanitarian Aid (IsraAID)</v>
      </c>
      <c r="FU610" t="str">
        <v>Unión Venezolana en Perú</v>
      </c>
      <c r="FV610" t="str">
        <v>United Nations Children's Fund (UNICEF)</v>
      </c>
      <c r="FW610" t="str">
        <v>United Nations Development Programme (UNDP)</v>
      </c>
      <c r="FX610" t="str">
        <v>United Nations Educational, Scientific and Cultural Organization (UNESCO)</v>
      </c>
      <c r="FY610" t="str">
        <v>United Nations Entity for Gender Equality and the Empowerment of Women (UNWOMEN)</v>
      </c>
      <c r="FZ610" t="str">
        <v>United Nations Food and Agricultural Organization (FAO)</v>
      </c>
      <c r="GA610" t="str">
        <v>United Nations High Commissioner for Refugees (UNHCR)</v>
      </c>
      <c r="GB610" t="str">
        <v>United Nations Office of the High Commissioner for Human Rights (OHCHR)</v>
      </c>
      <c r="GC610" t="str">
        <v>United Nations Office on Drugs and Crime (UNODC)</v>
      </c>
      <c r="GD610" t="str">
        <v>United Nations Population Fund (UNFPA)</v>
      </c>
      <c r="GE610" t="str">
        <v>United Nations Programme for Human Settlements (UN Habitat)</v>
      </c>
      <c r="GF610" t="str">
        <v>Vale da Benção Educational and Charitable Association (AEBVB)</v>
      </c>
      <c r="GG610" t="str">
        <v>VenAruba Solidaria</v>
      </c>
      <c r="GH610" t="str">
        <v>Venex Curacao Foundation</v>
      </c>
      <c r="GI610" t="str">
        <v>Venezolanos en Barranquilla</v>
      </c>
      <c r="GJ610" t="str">
        <v>Venezolanos en San Cristóbal</v>
      </c>
      <c r="GK610" t="str">
        <v>Venezuelan Emigrant Foundation (FEV)</v>
      </c>
      <c r="GL610" t="str">
        <v>Vicaría de Pastoral Social Caritas</v>
      </c>
      <c r="GM610" t="str">
        <v>Voices GY</v>
      </c>
      <c r="GN610" t="str">
        <v>We World GVC</v>
      </c>
      <c r="GO610" t="str">
        <v>World Council of Credit Unions</v>
      </c>
      <c r="GP610" t="str">
        <v>World Food Programme (WFP)</v>
      </c>
      <c r="GQ610" t="str">
        <v>World Vision</v>
      </c>
      <c r="GR610" t="str">
        <v>ZOA</v>
      </c>
    </row>
    <row r="611" spans="8:200" x14ac:dyDescent="0.3">
      <c r="H611" t="str" cm="1">
        <f t="array" ref="H611:GR611">TRANSPOSE(_xlfn._xlws.SORT(_xlfn._xlws.FILTER(Table3[Name],ISNUMBER(SEARCH(' Activity Sheet'!D665,Table3[Name])),"Not found"),,1))</f>
        <v>.New Organisation</v>
      </c>
      <c r="I611" t="str">
        <v>ABV - Association of Good with Life</v>
      </c>
      <c r="J611" t="str">
        <v>ACAPS</v>
      </c>
      <c r="K611" t="str">
        <v>Acción y Desarrollo</v>
      </c>
      <c r="L611" t="str">
        <v>ACTED</v>
      </c>
      <c r="M611" t="str">
        <v>Action against Hunger</v>
      </c>
      <c r="N611" t="str">
        <v>ActionAid</v>
      </c>
      <c r="O611" t="str">
        <v>Adventist Development and Relief Agency (ADRA)</v>
      </c>
      <c r="P611" t="str">
        <v>Alas de Colibrí Foundation</v>
      </c>
      <c r="Q611" t="str">
        <v>Alianza por la Solidaridad</v>
      </c>
      <c r="R611" t="str">
        <v>Alianza por Venezuela</v>
      </c>
      <c r="S611" t="str">
        <v>Americares Foundation</v>
      </c>
      <c r="T611" t="str">
        <v>Argentine Commission for Refugees and Migrants (CAREF)</v>
      </c>
      <c r="U611" t="str">
        <v>Asociación Aves</v>
      </c>
      <c r="V611" t="str">
        <v>Asociación de Jubilados y Pensionados Venezolanos en Argentina</v>
      </c>
      <c r="W611" t="str">
        <v>Asociación de Venezolanos en Eloy Alfaro</v>
      </c>
      <c r="X611" t="str">
        <v>Asociación Fundación contra el Hambre Perú</v>
      </c>
      <c r="Y611" t="str">
        <v>Asociación Migrantes Venezolanos</v>
      </c>
      <c r="Z611" t="str">
        <v>Asociación Misioneros de San Carlos Scalabrinianos</v>
      </c>
      <c r="AA611" t="str">
        <v>Asociacion Proteccion Poblacion Vulnerable</v>
      </c>
      <c r="AB611" t="str">
        <v>Asociación Quinta Ola</v>
      </c>
      <c r="AC611" t="str">
        <v>Asociación Salto Ángel</v>
      </c>
      <c r="AD611" t="str">
        <v>Asociación Venezuela en Ecuador AC</v>
      </c>
      <c r="AE611" t="str">
        <v>ASOVENAR</v>
      </c>
      <c r="AF611" t="str">
        <v>Associação Hermanitos</v>
      </c>
      <c r="AG611" t="str">
        <v>AVSI Foundation</v>
      </c>
      <c r="AH611" t="str">
        <v>Bethany Christian Services</v>
      </c>
      <c r="AI611" t="str">
        <v>Blumont</v>
      </c>
      <c r="AJ611" t="str">
        <v>CARE</v>
      </c>
      <c r="AK611" t="str">
        <v>Caritas Brazil</v>
      </c>
      <c r="AL611" t="str">
        <v>Caritas Ecuador</v>
      </c>
      <c r="AM611" t="str">
        <v>Caritas Germany</v>
      </c>
      <c r="AN611" t="str">
        <v>Caritas Manaus</v>
      </c>
      <c r="AO611" t="str">
        <v>Caritas Parana</v>
      </c>
      <c r="AP611" t="str">
        <v>Caritas Peru</v>
      </c>
      <c r="AQ611" t="str">
        <v>Caritas Rio de Janeiro</v>
      </c>
      <c r="AR611" t="str">
        <v>Caritas São Paulo</v>
      </c>
      <c r="AS611" t="str">
        <v>Caritas Switzerland</v>
      </c>
      <c r="AT611" t="str">
        <v>CCEFIRO Association</v>
      </c>
      <c r="AU611" t="str">
        <v>CEDRO</v>
      </c>
      <c r="AV611" t="str">
        <v>Center for Integrated Studies and Programs for Sustainable Development (CIEDS)</v>
      </c>
      <c r="AW611" t="str">
        <v>Center for Migration and Human Rights of the Diocese of Roraima (CMDH)</v>
      </c>
      <c r="AX611" t="str">
        <v>Centro de Atencion Psicosocial (CAPS)</v>
      </c>
      <c r="AY611" t="str">
        <v>CESAL</v>
      </c>
      <c r="AZ611" t="str">
        <v>CESVI-Cooperazione e Sviluppo</v>
      </c>
      <c r="BA611" t="str">
        <v>ChildFund International</v>
      </c>
      <c r="BB611" t="str">
        <v>CHS Alternativo</v>
      </c>
      <c r="BC611" t="str">
        <v>Churún Merú Association</v>
      </c>
      <c r="BD611" t="str">
        <v>Coalición por Venezuela</v>
      </c>
      <c r="BE611" t="str">
        <v>Colonia Foundation of Venezuelans in the Dominican Republic (FUNCOVERD)</v>
      </c>
      <c r="BF611" t="str">
        <v>COLVENZ</v>
      </c>
      <c r="BG611" t="str">
        <v>Compassiva</v>
      </c>
      <c r="BH611" t="str">
        <v>Consejo Interreligioso del Perú - Religiones por la Paz</v>
      </c>
      <c r="BI611" t="str">
        <v>Consorcio ONG OCIPI Y Capellanía Nacional OFICA</v>
      </c>
      <c r="BJ611" t="str">
        <v>COOPI - International Cooperation Foundation</v>
      </c>
      <c r="BK611" t="str">
        <v>Corporación Colectivo Sin Fronteras</v>
      </c>
      <c r="BL611" t="str">
        <v>CRISFE Foundation</v>
      </c>
      <c r="BM611" t="str">
        <v>Cuso International</v>
      </c>
      <c r="BN611" t="str">
        <v>Danielle’s Children Fund (DCF)</v>
      </c>
      <c r="BO611" t="str">
        <v>Danish Refugee Council (DRC)</v>
      </c>
      <c r="BP611" t="str">
        <v>Development Support Association - APOYAR</v>
      </c>
      <c r="BQ611" t="str">
        <v>Diakonie Katastrophenhilfe</v>
      </c>
      <c r="BR611" t="str">
        <v>Diálogo Diverso</v>
      </c>
      <c r="BS611" t="str">
        <v>Doctors of the World</v>
      </c>
      <c r="BT611" t="str">
        <v>Dominican Institute for Integrated Development</v>
      </c>
      <c r="BU611" t="str">
        <v>Duendes y Ángeles Vinotinto República Dominicana</v>
      </c>
      <c r="BV611" t="str">
        <v>Encuentros SJS (Servicio Jesuita de la Solidaridad)</v>
      </c>
      <c r="BW611" t="str">
        <v>Ending Violence Against Migrants</v>
      </c>
      <c r="BX611" t="str">
        <v>Equidad Foundation</v>
      </c>
      <c r="BY611" t="str">
        <v>Equilibrium CenDE</v>
      </c>
      <c r="BZ611" t="str">
        <v>Facultad de Psicología - Universidad de la República (UDELAR)</v>
      </c>
      <c r="CA611" t="str">
        <v>First International Emergency and Solidarités International</v>
      </c>
      <c r="CB611" t="str">
        <v>Fondo Ecuatoriano Populorum Progressio</v>
      </c>
      <c r="CC611" t="str">
        <v>Foro Salud Callao</v>
      </c>
      <c r="CD611" t="str">
        <v>Foundation for the Integration and Development of Latin America (FIDAL)</v>
      </c>
      <c r="CE611" t="str">
        <v>Foundation of the Americas (FUDELA)</v>
      </c>
      <c r="CF611" t="str">
        <v>Fraternity Without Borders</v>
      </c>
      <c r="CG611" t="str">
        <v>Fundación Brisas del Norte</v>
      </c>
      <c r="CH611" t="str">
        <v>Fundación Colombovenezolana Nueva Ilusión</v>
      </c>
      <c r="CI611" t="str">
        <v>Fundación Nakama's</v>
      </c>
      <c r="CJ611" t="str">
        <v>Fundación RadaBer</v>
      </c>
      <c r="CK611" t="str">
        <v>Fundación Scalabrini Bolivia</v>
      </c>
      <c r="CL611" t="str">
        <v>Fundacion Social Vivan los Niños</v>
      </c>
      <c r="CM611" t="str">
        <v>FUNVEAC</v>
      </c>
      <c r="CN611" t="str">
        <v>German Development Cooperation Agency GIZ</v>
      </c>
      <c r="CO611" t="str">
        <v>Globalizate Radio</v>
      </c>
      <c r="CP611" t="str">
        <v>GOAL</v>
      </c>
      <c r="CQ611" t="str">
        <v>Halü Bienestar Humano Foundation (HALU)</v>
      </c>
      <c r="CR611" t="str">
        <v>Heartland Alliance International (HAI)</v>
      </c>
      <c r="CS611" t="str">
        <v>HELVETAS Swiss Intercooperation</v>
      </c>
      <c r="CT611" t="str">
        <v>HIAS</v>
      </c>
      <c r="CU611" t="str">
        <v>Human Rights Defence Curaçao</v>
      </c>
      <c r="CV611" t="str">
        <v>Humanity &amp; Inclusion</v>
      </c>
      <c r="CW611" t="str">
        <v>Humans Analytic</v>
      </c>
      <c r="CX611" t="str">
        <v>Idas y Vueltas Association</v>
      </c>
      <c r="CY611" t="str">
        <v>iMMAP</v>
      </c>
      <c r="CZ611" t="str">
        <v>IMPACT Initiatives (REACH)</v>
      </c>
      <c r="DA611" t="str">
        <v>Inmigrante Feliz Association</v>
      </c>
      <c r="DB611" t="str">
        <v>Institute for Migration and Human Rights (IMDH)</v>
      </c>
      <c r="DC611" t="str">
        <v>Institute of Natural and Cultural Heritage (IPANC)</v>
      </c>
      <c r="DD611" t="str">
        <v>International Committee for the Development of People (CISP)</v>
      </c>
      <c r="DE611" t="str">
        <v>International Federation of the Red Cross (IFRC)</v>
      </c>
      <c r="DF611" t="str">
        <v>International Labour Organization (ILO)</v>
      </c>
      <c r="DG611" t="str">
        <v>International Medical Corps</v>
      </c>
      <c r="DH611" t="str">
        <v>International Organization for Migration (IOM)</v>
      </c>
      <c r="DI611" t="str">
        <v>International Rescue Committee (IRC)</v>
      </c>
      <c r="DJ611" t="str">
        <v>INTERSOS</v>
      </c>
      <c r="DK611" t="str">
        <v>Jesuit Migrant Service (JMS)</v>
      </c>
      <c r="DL611" t="str">
        <v>Jesuit Refugee Service (JRS)</v>
      </c>
      <c r="DM611" t="str">
        <v>Jesuit Service for Migrants and Refugees (JSMR)</v>
      </c>
      <c r="DN611" t="str">
        <v>Joint United Nations Programme on HIV/AIDS (UNAIDS)</v>
      </c>
      <c r="DO611" t="str">
        <v>Kimirina Coorporation</v>
      </c>
      <c r="DP611" t="str">
        <v>La Casita Hispanic Cultural Centre</v>
      </c>
      <c r="DQ611" t="str">
        <v>Latin American Network of Non-Governmental Organizations of Persons with Disabilities and their Families (RIADIS)</v>
      </c>
      <c r="DR611" t="str">
        <v>LGBT+ Movement Brazil</v>
      </c>
      <c r="DS611" t="str">
        <v>Living Water Community (LWC)</v>
      </c>
      <c r="DT611" t="str">
        <v>LLANOVENCOL</v>
      </c>
      <c r="DU611" t="str">
        <v>Lutheran World Federation</v>
      </c>
      <c r="DV611" t="str">
        <v>Lutheran World Relief</v>
      </c>
      <c r="DW611" t="str">
        <v>Malteser International</v>
      </c>
      <c r="DX611" t="str">
        <v>Mana Institute</v>
      </c>
      <c r="DY611" t="str">
        <v>Manos Veneguayas Association</v>
      </c>
      <c r="DZ611" t="str">
        <v>Más Igualdad Perú</v>
      </c>
      <c r="EA611" t="str">
        <v>MedGlobal</v>
      </c>
      <c r="EB611" t="str">
        <v>Medical Teams International</v>
      </c>
      <c r="EC611" t="str">
        <v>Mercy Corps</v>
      </c>
      <c r="ED611" t="str">
        <v>Migrant Service Center (CAM)</v>
      </c>
      <c r="EE611" t="str">
        <v>Migrants, Refugees and Argentine Social Entrepreneurs (MIRARES)</v>
      </c>
      <c r="EF611" t="str">
        <v>Mision Scalabriniana - Ecuador</v>
      </c>
      <c r="EG611" t="str">
        <v>Missão Paz</v>
      </c>
      <c r="EH611" t="str">
        <v>Museu A CASA</v>
      </c>
      <c r="EI611" t="str">
        <v>Norwegian Refugee Council (NRC)</v>
      </c>
      <c r="EJ611" t="str">
        <v>ONG Migrantes por el Maule</v>
      </c>
      <c r="EK611" t="str">
        <v>ONG Preemptive Love Coalition Colombia</v>
      </c>
      <c r="EL611" t="str">
        <v>Organización Transfomando Vidas</v>
      </c>
      <c r="EM611" t="str">
        <v>Organization of Ibero-American States for Education, Science and Culture (OEI)</v>
      </c>
      <c r="EN611" t="str">
        <v>OXFAM</v>
      </c>
      <c r="EO611" t="str">
        <v>Panamerican Development Foundation</v>
      </c>
      <c r="EP611" t="str">
        <v>Panamerican Health Organization/World Health Organization (PAHO/WHO)</v>
      </c>
      <c r="EQ611" t="str">
        <v>Pastoral of Human Mobility - Peruvian Episcopal Conference</v>
      </c>
      <c r="ER611" t="str">
        <v>Pastoral Service for Migrants National</v>
      </c>
      <c r="ES611" t="str">
        <v>Permanent Human Rights defense Committee (CDH)</v>
      </c>
      <c r="ET611" t="str">
        <v>Pirilampos Institute - Group of visits and voluntary actions in Roraima</v>
      </c>
      <c r="EU611" t="str">
        <v>Plan International</v>
      </c>
      <c r="EV611" t="str">
        <v>Population Program, Faculty of Social Sciences, University of the Republic</v>
      </c>
      <c r="EW611" t="str">
        <v>Profamilia Association</v>
      </c>
      <c r="EX611" t="str">
        <v>Red con Migrantes y Refugiados</v>
      </c>
      <c r="EY611" t="str">
        <v>Red Cross Colombia</v>
      </c>
      <c r="EZ611" t="str">
        <v>Red Cross Ecuador</v>
      </c>
      <c r="FA611" t="str">
        <v>Red Cross Peru</v>
      </c>
      <c r="FB611" t="str">
        <v>Red de Investigaciones en Derechos Humanos - CONICET (Consejo Nacional de Investigaciones Científicas y Técnicas)</v>
      </c>
      <c r="FC611" t="str">
        <v>RET International</v>
      </c>
      <c r="FD611" t="str">
        <v>Salú pa Tur Foundation</v>
      </c>
      <c r="FE611" t="str">
        <v>Salvation Army</v>
      </c>
      <c r="FF611" t="str">
        <v>Samaritan's Purse</v>
      </c>
      <c r="FG611" t="str">
        <v>Save the Children International (SCI)</v>
      </c>
      <c r="FH611" t="str">
        <v>Scalabrini Foundation Chile</v>
      </c>
      <c r="FI611" t="str">
        <v>Sección Peruana de Amnistía Internacional</v>
      </c>
      <c r="FJ611" t="str">
        <v>Serviço Pastoral dos Migrantes do Nordeste</v>
      </c>
      <c r="FK611" t="str">
        <v>Sesame Workshop</v>
      </c>
      <c r="FL611" t="str">
        <v>Si, Da Vida</v>
      </c>
      <c r="FM611" t="str">
        <v>Solidarity and Action Asociation</v>
      </c>
      <c r="FN611" t="str">
        <v>SOS Children's Villages</v>
      </c>
      <c r="FO611" t="str">
        <v>Tarabita Foundation</v>
      </c>
      <c r="FP611" t="str">
        <v>Tearfund</v>
      </c>
      <c r="FQ611" t="str">
        <v>TECHO</v>
      </c>
      <c r="FR611" t="str">
        <v>Terranueva Foundation</v>
      </c>
      <c r="FS611" t="str">
        <v>Terre des Hommes Suisse</v>
      </c>
      <c r="FT611" t="str">
        <v>The Israel Forum for International Humanitarian Aid (IsraAID)</v>
      </c>
      <c r="FU611" t="str">
        <v>Unión Venezolana en Perú</v>
      </c>
      <c r="FV611" t="str">
        <v>United Nations Children's Fund (UNICEF)</v>
      </c>
      <c r="FW611" t="str">
        <v>United Nations Development Programme (UNDP)</v>
      </c>
      <c r="FX611" t="str">
        <v>United Nations Educational, Scientific and Cultural Organization (UNESCO)</v>
      </c>
      <c r="FY611" t="str">
        <v>United Nations Entity for Gender Equality and the Empowerment of Women (UNWOMEN)</v>
      </c>
      <c r="FZ611" t="str">
        <v>United Nations Food and Agricultural Organization (FAO)</v>
      </c>
      <c r="GA611" t="str">
        <v>United Nations High Commissioner for Refugees (UNHCR)</v>
      </c>
      <c r="GB611" t="str">
        <v>United Nations Office of the High Commissioner for Human Rights (OHCHR)</v>
      </c>
      <c r="GC611" t="str">
        <v>United Nations Office on Drugs and Crime (UNODC)</v>
      </c>
      <c r="GD611" t="str">
        <v>United Nations Population Fund (UNFPA)</v>
      </c>
      <c r="GE611" t="str">
        <v>United Nations Programme for Human Settlements (UN Habitat)</v>
      </c>
      <c r="GF611" t="str">
        <v>Vale da Benção Educational and Charitable Association (AEBVB)</v>
      </c>
      <c r="GG611" t="str">
        <v>VenAruba Solidaria</v>
      </c>
      <c r="GH611" t="str">
        <v>Venex Curacao Foundation</v>
      </c>
      <c r="GI611" t="str">
        <v>Venezolanos en Barranquilla</v>
      </c>
      <c r="GJ611" t="str">
        <v>Venezolanos en San Cristóbal</v>
      </c>
      <c r="GK611" t="str">
        <v>Venezuelan Emigrant Foundation (FEV)</v>
      </c>
      <c r="GL611" t="str">
        <v>Vicaría de Pastoral Social Caritas</v>
      </c>
      <c r="GM611" t="str">
        <v>Voices GY</v>
      </c>
      <c r="GN611" t="str">
        <v>We World GVC</v>
      </c>
      <c r="GO611" t="str">
        <v>World Council of Credit Unions</v>
      </c>
      <c r="GP611" t="str">
        <v>World Food Programme (WFP)</v>
      </c>
      <c r="GQ611" t="str">
        <v>World Vision</v>
      </c>
      <c r="GR611" t="str">
        <v>ZOA</v>
      </c>
    </row>
    <row r="612" spans="8:200" x14ac:dyDescent="0.3">
      <c r="H612" t="str" cm="1">
        <f t="array" ref="H612:GR612">TRANSPOSE(_xlfn._xlws.SORT(_xlfn._xlws.FILTER(Table3[Name],ISNUMBER(SEARCH(' Activity Sheet'!D666,Table3[Name])),"Not found"),,1))</f>
        <v>.New Organisation</v>
      </c>
      <c r="I612" t="str">
        <v>ABV - Association of Good with Life</v>
      </c>
      <c r="J612" t="str">
        <v>ACAPS</v>
      </c>
      <c r="K612" t="str">
        <v>Acción y Desarrollo</v>
      </c>
      <c r="L612" t="str">
        <v>ACTED</v>
      </c>
      <c r="M612" t="str">
        <v>Action against Hunger</v>
      </c>
      <c r="N612" t="str">
        <v>ActionAid</v>
      </c>
      <c r="O612" t="str">
        <v>Adventist Development and Relief Agency (ADRA)</v>
      </c>
      <c r="P612" t="str">
        <v>Alas de Colibrí Foundation</v>
      </c>
      <c r="Q612" t="str">
        <v>Alianza por la Solidaridad</v>
      </c>
      <c r="R612" t="str">
        <v>Alianza por Venezuela</v>
      </c>
      <c r="S612" t="str">
        <v>Americares Foundation</v>
      </c>
      <c r="T612" t="str">
        <v>Argentine Commission for Refugees and Migrants (CAREF)</v>
      </c>
      <c r="U612" t="str">
        <v>Asociación Aves</v>
      </c>
      <c r="V612" t="str">
        <v>Asociación de Jubilados y Pensionados Venezolanos en Argentina</v>
      </c>
      <c r="W612" t="str">
        <v>Asociación de Venezolanos en Eloy Alfaro</v>
      </c>
      <c r="X612" t="str">
        <v>Asociación Fundación contra el Hambre Perú</v>
      </c>
      <c r="Y612" t="str">
        <v>Asociación Migrantes Venezolanos</v>
      </c>
      <c r="Z612" t="str">
        <v>Asociación Misioneros de San Carlos Scalabrinianos</v>
      </c>
      <c r="AA612" t="str">
        <v>Asociacion Proteccion Poblacion Vulnerable</v>
      </c>
      <c r="AB612" t="str">
        <v>Asociación Quinta Ola</v>
      </c>
      <c r="AC612" t="str">
        <v>Asociación Salto Ángel</v>
      </c>
      <c r="AD612" t="str">
        <v>Asociación Venezuela en Ecuador AC</v>
      </c>
      <c r="AE612" t="str">
        <v>ASOVENAR</v>
      </c>
      <c r="AF612" t="str">
        <v>Associação Hermanitos</v>
      </c>
      <c r="AG612" t="str">
        <v>AVSI Foundation</v>
      </c>
      <c r="AH612" t="str">
        <v>Bethany Christian Services</v>
      </c>
      <c r="AI612" t="str">
        <v>Blumont</v>
      </c>
      <c r="AJ612" t="str">
        <v>CARE</v>
      </c>
      <c r="AK612" t="str">
        <v>Caritas Brazil</v>
      </c>
      <c r="AL612" t="str">
        <v>Caritas Ecuador</v>
      </c>
      <c r="AM612" t="str">
        <v>Caritas Germany</v>
      </c>
      <c r="AN612" t="str">
        <v>Caritas Manaus</v>
      </c>
      <c r="AO612" t="str">
        <v>Caritas Parana</v>
      </c>
      <c r="AP612" t="str">
        <v>Caritas Peru</v>
      </c>
      <c r="AQ612" t="str">
        <v>Caritas Rio de Janeiro</v>
      </c>
      <c r="AR612" t="str">
        <v>Caritas São Paulo</v>
      </c>
      <c r="AS612" t="str">
        <v>Caritas Switzerland</v>
      </c>
      <c r="AT612" t="str">
        <v>CCEFIRO Association</v>
      </c>
      <c r="AU612" t="str">
        <v>CEDRO</v>
      </c>
      <c r="AV612" t="str">
        <v>Center for Integrated Studies and Programs for Sustainable Development (CIEDS)</v>
      </c>
      <c r="AW612" t="str">
        <v>Center for Migration and Human Rights of the Diocese of Roraima (CMDH)</v>
      </c>
      <c r="AX612" t="str">
        <v>Centro de Atencion Psicosocial (CAPS)</v>
      </c>
      <c r="AY612" t="str">
        <v>CESAL</v>
      </c>
      <c r="AZ612" t="str">
        <v>CESVI-Cooperazione e Sviluppo</v>
      </c>
      <c r="BA612" t="str">
        <v>ChildFund International</v>
      </c>
      <c r="BB612" t="str">
        <v>CHS Alternativo</v>
      </c>
      <c r="BC612" t="str">
        <v>Churún Merú Association</v>
      </c>
      <c r="BD612" t="str">
        <v>Coalición por Venezuela</v>
      </c>
      <c r="BE612" t="str">
        <v>Colonia Foundation of Venezuelans in the Dominican Republic (FUNCOVERD)</v>
      </c>
      <c r="BF612" t="str">
        <v>COLVENZ</v>
      </c>
      <c r="BG612" t="str">
        <v>Compassiva</v>
      </c>
      <c r="BH612" t="str">
        <v>Consejo Interreligioso del Perú - Religiones por la Paz</v>
      </c>
      <c r="BI612" t="str">
        <v>Consorcio ONG OCIPI Y Capellanía Nacional OFICA</v>
      </c>
      <c r="BJ612" t="str">
        <v>COOPI - International Cooperation Foundation</v>
      </c>
      <c r="BK612" t="str">
        <v>Corporación Colectivo Sin Fronteras</v>
      </c>
      <c r="BL612" t="str">
        <v>CRISFE Foundation</v>
      </c>
      <c r="BM612" t="str">
        <v>Cuso International</v>
      </c>
      <c r="BN612" t="str">
        <v>Danielle’s Children Fund (DCF)</v>
      </c>
      <c r="BO612" t="str">
        <v>Danish Refugee Council (DRC)</v>
      </c>
      <c r="BP612" t="str">
        <v>Development Support Association - APOYAR</v>
      </c>
      <c r="BQ612" t="str">
        <v>Diakonie Katastrophenhilfe</v>
      </c>
      <c r="BR612" t="str">
        <v>Diálogo Diverso</v>
      </c>
      <c r="BS612" t="str">
        <v>Doctors of the World</v>
      </c>
      <c r="BT612" t="str">
        <v>Dominican Institute for Integrated Development</v>
      </c>
      <c r="BU612" t="str">
        <v>Duendes y Ángeles Vinotinto República Dominicana</v>
      </c>
      <c r="BV612" t="str">
        <v>Encuentros SJS (Servicio Jesuita de la Solidaridad)</v>
      </c>
      <c r="BW612" t="str">
        <v>Ending Violence Against Migrants</v>
      </c>
      <c r="BX612" t="str">
        <v>Equidad Foundation</v>
      </c>
      <c r="BY612" t="str">
        <v>Equilibrium CenDE</v>
      </c>
      <c r="BZ612" t="str">
        <v>Facultad de Psicología - Universidad de la República (UDELAR)</v>
      </c>
      <c r="CA612" t="str">
        <v>First International Emergency and Solidarités International</v>
      </c>
      <c r="CB612" t="str">
        <v>Fondo Ecuatoriano Populorum Progressio</v>
      </c>
      <c r="CC612" t="str">
        <v>Foro Salud Callao</v>
      </c>
      <c r="CD612" t="str">
        <v>Foundation for the Integration and Development of Latin America (FIDAL)</v>
      </c>
      <c r="CE612" t="str">
        <v>Foundation of the Americas (FUDELA)</v>
      </c>
      <c r="CF612" t="str">
        <v>Fraternity Without Borders</v>
      </c>
      <c r="CG612" t="str">
        <v>Fundación Brisas del Norte</v>
      </c>
      <c r="CH612" t="str">
        <v>Fundación Colombovenezolana Nueva Ilusión</v>
      </c>
      <c r="CI612" t="str">
        <v>Fundación Nakama's</v>
      </c>
      <c r="CJ612" t="str">
        <v>Fundación RadaBer</v>
      </c>
      <c r="CK612" t="str">
        <v>Fundación Scalabrini Bolivia</v>
      </c>
      <c r="CL612" t="str">
        <v>Fundacion Social Vivan los Niños</v>
      </c>
      <c r="CM612" t="str">
        <v>FUNVEAC</v>
      </c>
      <c r="CN612" t="str">
        <v>German Development Cooperation Agency GIZ</v>
      </c>
      <c r="CO612" t="str">
        <v>Globalizate Radio</v>
      </c>
      <c r="CP612" t="str">
        <v>GOAL</v>
      </c>
      <c r="CQ612" t="str">
        <v>Halü Bienestar Humano Foundation (HALU)</v>
      </c>
      <c r="CR612" t="str">
        <v>Heartland Alliance International (HAI)</v>
      </c>
      <c r="CS612" t="str">
        <v>HELVETAS Swiss Intercooperation</v>
      </c>
      <c r="CT612" t="str">
        <v>HIAS</v>
      </c>
      <c r="CU612" t="str">
        <v>Human Rights Defence Curaçao</v>
      </c>
      <c r="CV612" t="str">
        <v>Humanity &amp; Inclusion</v>
      </c>
      <c r="CW612" t="str">
        <v>Humans Analytic</v>
      </c>
      <c r="CX612" t="str">
        <v>Idas y Vueltas Association</v>
      </c>
      <c r="CY612" t="str">
        <v>iMMAP</v>
      </c>
      <c r="CZ612" t="str">
        <v>IMPACT Initiatives (REACH)</v>
      </c>
      <c r="DA612" t="str">
        <v>Inmigrante Feliz Association</v>
      </c>
      <c r="DB612" t="str">
        <v>Institute for Migration and Human Rights (IMDH)</v>
      </c>
      <c r="DC612" t="str">
        <v>Institute of Natural and Cultural Heritage (IPANC)</v>
      </c>
      <c r="DD612" t="str">
        <v>International Committee for the Development of People (CISP)</v>
      </c>
      <c r="DE612" t="str">
        <v>International Federation of the Red Cross (IFRC)</v>
      </c>
      <c r="DF612" t="str">
        <v>International Labour Organization (ILO)</v>
      </c>
      <c r="DG612" t="str">
        <v>International Medical Corps</v>
      </c>
      <c r="DH612" t="str">
        <v>International Organization for Migration (IOM)</v>
      </c>
      <c r="DI612" t="str">
        <v>International Rescue Committee (IRC)</v>
      </c>
      <c r="DJ612" t="str">
        <v>INTERSOS</v>
      </c>
      <c r="DK612" t="str">
        <v>Jesuit Migrant Service (JMS)</v>
      </c>
      <c r="DL612" t="str">
        <v>Jesuit Refugee Service (JRS)</v>
      </c>
      <c r="DM612" t="str">
        <v>Jesuit Service for Migrants and Refugees (JSMR)</v>
      </c>
      <c r="DN612" t="str">
        <v>Joint United Nations Programme on HIV/AIDS (UNAIDS)</v>
      </c>
      <c r="DO612" t="str">
        <v>Kimirina Coorporation</v>
      </c>
      <c r="DP612" t="str">
        <v>La Casita Hispanic Cultural Centre</v>
      </c>
      <c r="DQ612" t="str">
        <v>Latin American Network of Non-Governmental Organizations of Persons with Disabilities and their Families (RIADIS)</v>
      </c>
      <c r="DR612" t="str">
        <v>LGBT+ Movement Brazil</v>
      </c>
      <c r="DS612" t="str">
        <v>Living Water Community (LWC)</v>
      </c>
      <c r="DT612" t="str">
        <v>LLANOVENCOL</v>
      </c>
      <c r="DU612" t="str">
        <v>Lutheran World Federation</v>
      </c>
      <c r="DV612" t="str">
        <v>Lutheran World Relief</v>
      </c>
      <c r="DW612" t="str">
        <v>Malteser International</v>
      </c>
      <c r="DX612" t="str">
        <v>Mana Institute</v>
      </c>
      <c r="DY612" t="str">
        <v>Manos Veneguayas Association</v>
      </c>
      <c r="DZ612" t="str">
        <v>Más Igualdad Perú</v>
      </c>
      <c r="EA612" t="str">
        <v>MedGlobal</v>
      </c>
      <c r="EB612" t="str">
        <v>Medical Teams International</v>
      </c>
      <c r="EC612" t="str">
        <v>Mercy Corps</v>
      </c>
      <c r="ED612" t="str">
        <v>Migrant Service Center (CAM)</v>
      </c>
      <c r="EE612" t="str">
        <v>Migrants, Refugees and Argentine Social Entrepreneurs (MIRARES)</v>
      </c>
      <c r="EF612" t="str">
        <v>Mision Scalabriniana - Ecuador</v>
      </c>
      <c r="EG612" t="str">
        <v>Missão Paz</v>
      </c>
      <c r="EH612" t="str">
        <v>Museu A CASA</v>
      </c>
      <c r="EI612" t="str">
        <v>Norwegian Refugee Council (NRC)</v>
      </c>
      <c r="EJ612" t="str">
        <v>ONG Migrantes por el Maule</v>
      </c>
      <c r="EK612" t="str">
        <v>ONG Preemptive Love Coalition Colombia</v>
      </c>
      <c r="EL612" t="str">
        <v>Organización Transfomando Vidas</v>
      </c>
      <c r="EM612" t="str">
        <v>Organization of Ibero-American States for Education, Science and Culture (OEI)</v>
      </c>
      <c r="EN612" t="str">
        <v>OXFAM</v>
      </c>
      <c r="EO612" t="str">
        <v>Panamerican Development Foundation</v>
      </c>
      <c r="EP612" t="str">
        <v>Panamerican Health Organization/World Health Organization (PAHO/WHO)</v>
      </c>
      <c r="EQ612" t="str">
        <v>Pastoral of Human Mobility - Peruvian Episcopal Conference</v>
      </c>
      <c r="ER612" t="str">
        <v>Pastoral Service for Migrants National</v>
      </c>
      <c r="ES612" t="str">
        <v>Permanent Human Rights defense Committee (CDH)</v>
      </c>
      <c r="ET612" t="str">
        <v>Pirilampos Institute - Group of visits and voluntary actions in Roraima</v>
      </c>
      <c r="EU612" t="str">
        <v>Plan International</v>
      </c>
      <c r="EV612" t="str">
        <v>Population Program, Faculty of Social Sciences, University of the Republic</v>
      </c>
      <c r="EW612" t="str">
        <v>Profamilia Association</v>
      </c>
      <c r="EX612" t="str">
        <v>Red con Migrantes y Refugiados</v>
      </c>
      <c r="EY612" t="str">
        <v>Red Cross Colombia</v>
      </c>
      <c r="EZ612" t="str">
        <v>Red Cross Ecuador</v>
      </c>
      <c r="FA612" t="str">
        <v>Red Cross Peru</v>
      </c>
      <c r="FB612" t="str">
        <v>Red de Investigaciones en Derechos Humanos - CONICET (Consejo Nacional de Investigaciones Científicas y Técnicas)</v>
      </c>
      <c r="FC612" t="str">
        <v>RET International</v>
      </c>
      <c r="FD612" t="str">
        <v>Salú pa Tur Foundation</v>
      </c>
      <c r="FE612" t="str">
        <v>Salvation Army</v>
      </c>
      <c r="FF612" t="str">
        <v>Samaritan's Purse</v>
      </c>
      <c r="FG612" t="str">
        <v>Save the Children International (SCI)</v>
      </c>
      <c r="FH612" t="str">
        <v>Scalabrini Foundation Chile</v>
      </c>
      <c r="FI612" t="str">
        <v>Sección Peruana de Amnistía Internacional</v>
      </c>
      <c r="FJ612" t="str">
        <v>Serviço Pastoral dos Migrantes do Nordeste</v>
      </c>
      <c r="FK612" t="str">
        <v>Sesame Workshop</v>
      </c>
      <c r="FL612" t="str">
        <v>Si, Da Vida</v>
      </c>
      <c r="FM612" t="str">
        <v>Solidarity and Action Asociation</v>
      </c>
      <c r="FN612" t="str">
        <v>SOS Children's Villages</v>
      </c>
      <c r="FO612" t="str">
        <v>Tarabita Foundation</v>
      </c>
      <c r="FP612" t="str">
        <v>Tearfund</v>
      </c>
      <c r="FQ612" t="str">
        <v>TECHO</v>
      </c>
      <c r="FR612" t="str">
        <v>Terranueva Foundation</v>
      </c>
      <c r="FS612" t="str">
        <v>Terre des Hommes Suisse</v>
      </c>
      <c r="FT612" t="str">
        <v>The Israel Forum for International Humanitarian Aid (IsraAID)</v>
      </c>
      <c r="FU612" t="str">
        <v>Unión Venezolana en Perú</v>
      </c>
      <c r="FV612" t="str">
        <v>United Nations Children's Fund (UNICEF)</v>
      </c>
      <c r="FW612" t="str">
        <v>United Nations Development Programme (UNDP)</v>
      </c>
      <c r="FX612" t="str">
        <v>United Nations Educational, Scientific and Cultural Organization (UNESCO)</v>
      </c>
      <c r="FY612" t="str">
        <v>United Nations Entity for Gender Equality and the Empowerment of Women (UNWOMEN)</v>
      </c>
      <c r="FZ612" t="str">
        <v>United Nations Food and Agricultural Organization (FAO)</v>
      </c>
      <c r="GA612" t="str">
        <v>United Nations High Commissioner for Refugees (UNHCR)</v>
      </c>
      <c r="GB612" t="str">
        <v>United Nations Office of the High Commissioner for Human Rights (OHCHR)</v>
      </c>
      <c r="GC612" t="str">
        <v>United Nations Office on Drugs and Crime (UNODC)</v>
      </c>
      <c r="GD612" t="str">
        <v>United Nations Population Fund (UNFPA)</v>
      </c>
      <c r="GE612" t="str">
        <v>United Nations Programme for Human Settlements (UN Habitat)</v>
      </c>
      <c r="GF612" t="str">
        <v>Vale da Benção Educational and Charitable Association (AEBVB)</v>
      </c>
      <c r="GG612" t="str">
        <v>VenAruba Solidaria</v>
      </c>
      <c r="GH612" t="str">
        <v>Venex Curacao Foundation</v>
      </c>
      <c r="GI612" t="str">
        <v>Venezolanos en Barranquilla</v>
      </c>
      <c r="GJ612" t="str">
        <v>Venezolanos en San Cristóbal</v>
      </c>
      <c r="GK612" t="str">
        <v>Venezuelan Emigrant Foundation (FEV)</v>
      </c>
      <c r="GL612" t="str">
        <v>Vicaría de Pastoral Social Caritas</v>
      </c>
      <c r="GM612" t="str">
        <v>Voices GY</v>
      </c>
      <c r="GN612" t="str">
        <v>We World GVC</v>
      </c>
      <c r="GO612" t="str">
        <v>World Council of Credit Unions</v>
      </c>
      <c r="GP612" t="str">
        <v>World Food Programme (WFP)</v>
      </c>
      <c r="GQ612" t="str">
        <v>World Vision</v>
      </c>
      <c r="GR612" t="str">
        <v>ZOA</v>
      </c>
    </row>
    <row r="613" spans="8:200" x14ac:dyDescent="0.3">
      <c r="H613" t="str" cm="1">
        <f t="array" ref="H613:GR613">TRANSPOSE(_xlfn._xlws.SORT(_xlfn._xlws.FILTER(Table3[Name],ISNUMBER(SEARCH(' Activity Sheet'!D667,Table3[Name])),"Not found"),,1))</f>
        <v>.New Organisation</v>
      </c>
      <c r="I613" t="str">
        <v>ABV - Association of Good with Life</v>
      </c>
      <c r="J613" t="str">
        <v>ACAPS</v>
      </c>
      <c r="K613" t="str">
        <v>Acción y Desarrollo</v>
      </c>
      <c r="L613" t="str">
        <v>ACTED</v>
      </c>
      <c r="M613" t="str">
        <v>Action against Hunger</v>
      </c>
      <c r="N613" t="str">
        <v>ActionAid</v>
      </c>
      <c r="O613" t="str">
        <v>Adventist Development and Relief Agency (ADRA)</v>
      </c>
      <c r="P613" t="str">
        <v>Alas de Colibrí Foundation</v>
      </c>
      <c r="Q613" t="str">
        <v>Alianza por la Solidaridad</v>
      </c>
      <c r="R613" t="str">
        <v>Alianza por Venezuela</v>
      </c>
      <c r="S613" t="str">
        <v>Americares Foundation</v>
      </c>
      <c r="T613" t="str">
        <v>Argentine Commission for Refugees and Migrants (CAREF)</v>
      </c>
      <c r="U613" t="str">
        <v>Asociación Aves</v>
      </c>
      <c r="V613" t="str">
        <v>Asociación de Jubilados y Pensionados Venezolanos en Argentina</v>
      </c>
      <c r="W613" t="str">
        <v>Asociación de Venezolanos en Eloy Alfaro</v>
      </c>
      <c r="X613" t="str">
        <v>Asociación Fundación contra el Hambre Perú</v>
      </c>
      <c r="Y613" t="str">
        <v>Asociación Migrantes Venezolanos</v>
      </c>
      <c r="Z613" t="str">
        <v>Asociación Misioneros de San Carlos Scalabrinianos</v>
      </c>
      <c r="AA613" t="str">
        <v>Asociacion Proteccion Poblacion Vulnerable</v>
      </c>
      <c r="AB613" t="str">
        <v>Asociación Quinta Ola</v>
      </c>
      <c r="AC613" t="str">
        <v>Asociación Salto Ángel</v>
      </c>
      <c r="AD613" t="str">
        <v>Asociación Venezuela en Ecuador AC</v>
      </c>
      <c r="AE613" t="str">
        <v>ASOVENAR</v>
      </c>
      <c r="AF613" t="str">
        <v>Associação Hermanitos</v>
      </c>
      <c r="AG613" t="str">
        <v>AVSI Foundation</v>
      </c>
      <c r="AH613" t="str">
        <v>Bethany Christian Services</v>
      </c>
      <c r="AI613" t="str">
        <v>Blumont</v>
      </c>
      <c r="AJ613" t="str">
        <v>CARE</v>
      </c>
      <c r="AK613" t="str">
        <v>Caritas Brazil</v>
      </c>
      <c r="AL613" t="str">
        <v>Caritas Ecuador</v>
      </c>
      <c r="AM613" t="str">
        <v>Caritas Germany</v>
      </c>
      <c r="AN613" t="str">
        <v>Caritas Manaus</v>
      </c>
      <c r="AO613" t="str">
        <v>Caritas Parana</v>
      </c>
      <c r="AP613" t="str">
        <v>Caritas Peru</v>
      </c>
      <c r="AQ613" t="str">
        <v>Caritas Rio de Janeiro</v>
      </c>
      <c r="AR613" t="str">
        <v>Caritas São Paulo</v>
      </c>
      <c r="AS613" t="str">
        <v>Caritas Switzerland</v>
      </c>
      <c r="AT613" t="str">
        <v>CCEFIRO Association</v>
      </c>
      <c r="AU613" t="str">
        <v>CEDRO</v>
      </c>
      <c r="AV613" t="str">
        <v>Center for Integrated Studies and Programs for Sustainable Development (CIEDS)</v>
      </c>
      <c r="AW613" t="str">
        <v>Center for Migration and Human Rights of the Diocese of Roraima (CMDH)</v>
      </c>
      <c r="AX613" t="str">
        <v>Centro de Atencion Psicosocial (CAPS)</v>
      </c>
      <c r="AY613" t="str">
        <v>CESAL</v>
      </c>
      <c r="AZ613" t="str">
        <v>CESVI-Cooperazione e Sviluppo</v>
      </c>
      <c r="BA613" t="str">
        <v>ChildFund International</v>
      </c>
      <c r="BB613" t="str">
        <v>CHS Alternativo</v>
      </c>
      <c r="BC613" t="str">
        <v>Churún Merú Association</v>
      </c>
      <c r="BD613" t="str">
        <v>Coalición por Venezuela</v>
      </c>
      <c r="BE613" t="str">
        <v>Colonia Foundation of Venezuelans in the Dominican Republic (FUNCOVERD)</v>
      </c>
      <c r="BF613" t="str">
        <v>COLVENZ</v>
      </c>
      <c r="BG613" t="str">
        <v>Compassiva</v>
      </c>
      <c r="BH613" t="str">
        <v>Consejo Interreligioso del Perú - Religiones por la Paz</v>
      </c>
      <c r="BI613" t="str">
        <v>Consorcio ONG OCIPI Y Capellanía Nacional OFICA</v>
      </c>
      <c r="BJ613" t="str">
        <v>COOPI - International Cooperation Foundation</v>
      </c>
      <c r="BK613" t="str">
        <v>Corporación Colectivo Sin Fronteras</v>
      </c>
      <c r="BL613" t="str">
        <v>CRISFE Foundation</v>
      </c>
      <c r="BM613" t="str">
        <v>Cuso International</v>
      </c>
      <c r="BN613" t="str">
        <v>Danielle’s Children Fund (DCF)</v>
      </c>
      <c r="BO613" t="str">
        <v>Danish Refugee Council (DRC)</v>
      </c>
      <c r="BP613" t="str">
        <v>Development Support Association - APOYAR</v>
      </c>
      <c r="BQ613" t="str">
        <v>Diakonie Katastrophenhilfe</v>
      </c>
      <c r="BR613" t="str">
        <v>Diálogo Diverso</v>
      </c>
      <c r="BS613" t="str">
        <v>Doctors of the World</v>
      </c>
      <c r="BT613" t="str">
        <v>Dominican Institute for Integrated Development</v>
      </c>
      <c r="BU613" t="str">
        <v>Duendes y Ángeles Vinotinto República Dominicana</v>
      </c>
      <c r="BV613" t="str">
        <v>Encuentros SJS (Servicio Jesuita de la Solidaridad)</v>
      </c>
      <c r="BW613" t="str">
        <v>Ending Violence Against Migrants</v>
      </c>
      <c r="BX613" t="str">
        <v>Equidad Foundation</v>
      </c>
      <c r="BY613" t="str">
        <v>Equilibrium CenDE</v>
      </c>
      <c r="BZ613" t="str">
        <v>Facultad de Psicología - Universidad de la República (UDELAR)</v>
      </c>
      <c r="CA613" t="str">
        <v>First International Emergency and Solidarités International</v>
      </c>
      <c r="CB613" t="str">
        <v>Fondo Ecuatoriano Populorum Progressio</v>
      </c>
      <c r="CC613" t="str">
        <v>Foro Salud Callao</v>
      </c>
      <c r="CD613" t="str">
        <v>Foundation for the Integration and Development of Latin America (FIDAL)</v>
      </c>
      <c r="CE613" t="str">
        <v>Foundation of the Americas (FUDELA)</v>
      </c>
      <c r="CF613" t="str">
        <v>Fraternity Without Borders</v>
      </c>
      <c r="CG613" t="str">
        <v>Fundación Brisas del Norte</v>
      </c>
      <c r="CH613" t="str">
        <v>Fundación Colombovenezolana Nueva Ilusión</v>
      </c>
      <c r="CI613" t="str">
        <v>Fundación Nakama's</v>
      </c>
      <c r="CJ613" t="str">
        <v>Fundación RadaBer</v>
      </c>
      <c r="CK613" t="str">
        <v>Fundación Scalabrini Bolivia</v>
      </c>
      <c r="CL613" t="str">
        <v>Fundacion Social Vivan los Niños</v>
      </c>
      <c r="CM613" t="str">
        <v>FUNVEAC</v>
      </c>
      <c r="CN613" t="str">
        <v>German Development Cooperation Agency GIZ</v>
      </c>
      <c r="CO613" t="str">
        <v>Globalizate Radio</v>
      </c>
      <c r="CP613" t="str">
        <v>GOAL</v>
      </c>
      <c r="CQ613" t="str">
        <v>Halü Bienestar Humano Foundation (HALU)</v>
      </c>
      <c r="CR613" t="str">
        <v>Heartland Alliance International (HAI)</v>
      </c>
      <c r="CS613" t="str">
        <v>HELVETAS Swiss Intercooperation</v>
      </c>
      <c r="CT613" t="str">
        <v>HIAS</v>
      </c>
      <c r="CU613" t="str">
        <v>Human Rights Defence Curaçao</v>
      </c>
      <c r="CV613" t="str">
        <v>Humanity &amp; Inclusion</v>
      </c>
      <c r="CW613" t="str">
        <v>Humans Analytic</v>
      </c>
      <c r="CX613" t="str">
        <v>Idas y Vueltas Association</v>
      </c>
      <c r="CY613" t="str">
        <v>iMMAP</v>
      </c>
      <c r="CZ613" t="str">
        <v>IMPACT Initiatives (REACH)</v>
      </c>
      <c r="DA613" t="str">
        <v>Inmigrante Feliz Association</v>
      </c>
      <c r="DB613" t="str">
        <v>Institute for Migration and Human Rights (IMDH)</v>
      </c>
      <c r="DC613" t="str">
        <v>Institute of Natural and Cultural Heritage (IPANC)</v>
      </c>
      <c r="DD613" t="str">
        <v>International Committee for the Development of People (CISP)</v>
      </c>
      <c r="DE613" t="str">
        <v>International Federation of the Red Cross (IFRC)</v>
      </c>
      <c r="DF613" t="str">
        <v>International Labour Organization (ILO)</v>
      </c>
      <c r="DG613" t="str">
        <v>International Medical Corps</v>
      </c>
      <c r="DH613" t="str">
        <v>International Organization for Migration (IOM)</v>
      </c>
      <c r="DI613" t="str">
        <v>International Rescue Committee (IRC)</v>
      </c>
      <c r="DJ613" t="str">
        <v>INTERSOS</v>
      </c>
      <c r="DK613" t="str">
        <v>Jesuit Migrant Service (JMS)</v>
      </c>
      <c r="DL613" t="str">
        <v>Jesuit Refugee Service (JRS)</v>
      </c>
      <c r="DM613" t="str">
        <v>Jesuit Service for Migrants and Refugees (JSMR)</v>
      </c>
      <c r="DN613" t="str">
        <v>Joint United Nations Programme on HIV/AIDS (UNAIDS)</v>
      </c>
      <c r="DO613" t="str">
        <v>Kimirina Coorporation</v>
      </c>
      <c r="DP613" t="str">
        <v>La Casita Hispanic Cultural Centre</v>
      </c>
      <c r="DQ613" t="str">
        <v>Latin American Network of Non-Governmental Organizations of Persons with Disabilities and their Families (RIADIS)</v>
      </c>
      <c r="DR613" t="str">
        <v>LGBT+ Movement Brazil</v>
      </c>
      <c r="DS613" t="str">
        <v>Living Water Community (LWC)</v>
      </c>
      <c r="DT613" t="str">
        <v>LLANOVENCOL</v>
      </c>
      <c r="DU613" t="str">
        <v>Lutheran World Federation</v>
      </c>
      <c r="DV613" t="str">
        <v>Lutheran World Relief</v>
      </c>
      <c r="DW613" t="str">
        <v>Malteser International</v>
      </c>
      <c r="DX613" t="str">
        <v>Mana Institute</v>
      </c>
      <c r="DY613" t="str">
        <v>Manos Veneguayas Association</v>
      </c>
      <c r="DZ613" t="str">
        <v>Más Igualdad Perú</v>
      </c>
      <c r="EA613" t="str">
        <v>MedGlobal</v>
      </c>
      <c r="EB613" t="str">
        <v>Medical Teams International</v>
      </c>
      <c r="EC613" t="str">
        <v>Mercy Corps</v>
      </c>
      <c r="ED613" t="str">
        <v>Migrant Service Center (CAM)</v>
      </c>
      <c r="EE613" t="str">
        <v>Migrants, Refugees and Argentine Social Entrepreneurs (MIRARES)</v>
      </c>
      <c r="EF613" t="str">
        <v>Mision Scalabriniana - Ecuador</v>
      </c>
      <c r="EG613" t="str">
        <v>Missão Paz</v>
      </c>
      <c r="EH613" t="str">
        <v>Museu A CASA</v>
      </c>
      <c r="EI613" t="str">
        <v>Norwegian Refugee Council (NRC)</v>
      </c>
      <c r="EJ613" t="str">
        <v>ONG Migrantes por el Maule</v>
      </c>
      <c r="EK613" t="str">
        <v>ONG Preemptive Love Coalition Colombia</v>
      </c>
      <c r="EL613" t="str">
        <v>Organización Transfomando Vidas</v>
      </c>
      <c r="EM613" t="str">
        <v>Organization of Ibero-American States for Education, Science and Culture (OEI)</v>
      </c>
      <c r="EN613" t="str">
        <v>OXFAM</v>
      </c>
      <c r="EO613" t="str">
        <v>Panamerican Development Foundation</v>
      </c>
      <c r="EP613" t="str">
        <v>Panamerican Health Organization/World Health Organization (PAHO/WHO)</v>
      </c>
      <c r="EQ613" t="str">
        <v>Pastoral of Human Mobility - Peruvian Episcopal Conference</v>
      </c>
      <c r="ER613" t="str">
        <v>Pastoral Service for Migrants National</v>
      </c>
      <c r="ES613" t="str">
        <v>Permanent Human Rights defense Committee (CDH)</v>
      </c>
      <c r="ET613" t="str">
        <v>Pirilampos Institute - Group of visits and voluntary actions in Roraima</v>
      </c>
      <c r="EU613" t="str">
        <v>Plan International</v>
      </c>
      <c r="EV613" t="str">
        <v>Population Program, Faculty of Social Sciences, University of the Republic</v>
      </c>
      <c r="EW613" t="str">
        <v>Profamilia Association</v>
      </c>
      <c r="EX613" t="str">
        <v>Red con Migrantes y Refugiados</v>
      </c>
      <c r="EY613" t="str">
        <v>Red Cross Colombia</v>
      </c>
      <c r="EZ613" t="str">
        <v>Red Cross Ecuador</v>
      </c>
      <c r="FA613" t="str">
        <v>Red Cross Peru</v>
      </c>
      <c r="FB613" t="str">
        <v>Red de Investigaciones en Derechos Humanos - CONICET (Consejo Nacional de Investigaciones Científicas y Técnicas)</v>
      </c>
      <c r="FC613" t="str">
        <v>RET International</v>
      </c>
      <c r="FD613" t="str">
        <v>Salú pa Tur Foundation</v>
      </c>
      <c r="FE613" t="str">
        <v>Salvation Army</v>
      </c>
      <c r="FF613" t="str">
        <v>Samaritan's Purse</v>
      </c>
      <c r="FG613" t="str">
        <v>Save the Children International (SCI)</v>
      </c>
      <c r="FH613" t="str">
        <v>Scalabrini Foundation Chile</v>
      </c>
      <c r="FI613" t="str">
        <v>Sección Peruana de Amnistía Internacional</v>
      </c>
      <c r="FJ613" t="str">
        <v>Serviço Pastoral dos Migrantes do Nordeste</v>
      </c>
      <c r="FK613" t="str">
        <v>Sesame Workshop</v>
      </c>
      <c r="FL613" t="str">
        <v>Si, Da Vida</v>
      </c>
      <c r="FM613" t="str">
        <v>Solidarity and Action Asociation</v>
      </c>
      <c r="FN613" t="str">
        <v>SOS Children's Villages</v>
      </c>
      <c r="FO613" t="str">
        <v>Tarabita Foundation</v>
      </c>
      <c r="FP613" t="str">
        <v>Tearfund</v>
      </c>
      <c r="FQ613" t="str">
        <v>TECHO</v>
      </c>
      <c r="FR613" t="str">
        <v>Terranueva Foundation</v>
      </c>
      <c r="FS613" t="str">
        <v>Terre des Hommes Suisse</v>
      </c>
      <c r="FT613" t="str">
        <v>The Israel Forum for International Humanitarian Aid (IsraAID)</v>
      </c>
      <c r="FU613" t="str">
        <v>Unión Venezolana en Perú</v>
      </c>
      <c r="FV613" t="str">
        <v>United Nations Children's Fund (UNICEF)</v>
      </c>
      <c r="FW613" t="str">
        <v>United Nations Development Programme (UNDP)</v>
      </c>
      <c r="FX613" t="str">
        <v>United Nations Educational, Scientific and Cultural Organization (UNESCO)</v>
      </c>
      <c r="FY613" t="str">
        <v>United Nations Entity for Gender Equality and the Empowerment of Women (UNWOMEN)</v>
      </c>
      <c r="FZ613" t="str">
        <v>United Nations Food and Agricultural Organization (FAO)</v>
      </c>
      <c r="GA613" t="str">
        <v>United Nations High Commissioner for Refugees (UNHCR)</v>
      </c>
      <c r="GB613" t="str">
        <v>United Nations Office of the High Commissioner for Human Rights (OHCHR)</v>
      </c>
      <c r="GC613" t="str">
        <v>United Nations Office on Drugs and Crime (UNODC)</v>
      </c>
      <c r="GD613" t="str">
        <v>United Nations Population Fund (UNFPA)</v>
      </c>
      <c r="GE613" t="str">
        <v>United Nations Programme for Human Settlements (UN Habitat)</v>
      </c>
      <c r="GF613" t="str">
        <v>Vale da Benção Educational and Charitable Association (AEBVB)</v>
      </c>
      <c r="GG613" t="str">
        <v>VenAruba Solidaria</v>
      </c>
      <c r="GH613" t="str">
        <v>Venex Curacao Foundation</v>
      </c>
      <c r="GI613" t="str">
        <v>Venezolanos en Barranquilla</v>
      </c>
      <c r="GJ613" t="str">
        <v>Venezolanos en San Cristóbal</v>
      </c>
      <c r="GK613" t="str">
        <v>Venezuelan Emigrant Foundation (FEV)</v>
      </c>
      <c r="GL613" t="str">
        <v>Vicaría de Pastoral Social Caritas</v>
      </c>
      <c r="GM613" t="str">
        <v>Voices GY</v>
      </c>
      <c r="GN613" t="str">
        <v>We World GVC</v>
      </c>
      <c r="GO613" t="str">
        <v>World Council of Credit Unions</v>
      </c>
      <c r="GP613" t="str">
        <v>World Food Programme (WFP)</v>
      </c>
      <c r="GQ613" t="str">
        <v>World Vision</v>
      </c>
      <c r="GR613" t="str">
        <v>ZOA</v>
      </c>
    </row>
    <row r="614" spans="8:200" x14ac:dyDescent="0.3">
      <c r="H614" t="str" cm="1">
        <f t="array" ref="H614:GR614">TRANSPOSE(_xlfn._xlws.SORT(_xlfn._xlws.FILTER(Table3[Name],ISNUMBER(SEARCH(' Activity Sheet'!D668,Table3[Name])),"Not found"),,1))</f>
        <v>.New Organisation</v>
      </c>
      <c r="I614" t="str">
        <v>ABV - Association of Good with Life</v>
      </c>
      <c r="J614" t="str">
        <v>ACAPS</v>
      </c>
      <c r="K614" t="str">
        <v>Acción y Desarrollo</v>
      </c>
      <c r="L614" t="str">
        <v>ACTED</v>
      </c>
      <c r="M614" t="str">
        <v>Action against Hunger</v>
      </c>
      <c r="N614" t="str">
        <v>ActionAid</v>
      </c>
      <c r="O614" t="str">
        <v>Adventist Development and Relief Agency (ADRA)</v>
      </c>
      <c r="P614" t="str">
        <v>Alas de Colibrí Foundation</v>
      </c>
      <c r="Q614" t="str">
        <v>Alianza por la Solidaridad</v>
      </c>
      <c r="R614" t="str">
        <v>Alianza por Venezuela</v>
      </c>
      <c r="S614" t="str">
        <v>Americares Foundation</v>
      </c>
      <c r="T614" t="str">
        <v>Argentine Commission for Refugees and Migrants (CAREF)</v>
      </c>
      <c r="U614" t="str">
        <v>Asociación Aves</v>
      </c>
      <c r="V614" t="str">
        <v>Asociación de Jubilados y Pensionados Venezolanos en Argentina</v>
      </c>
      <c r="W614" t="str">
        <v>Asociación de Venezolanos en Eloy Alfaro</v>
      </c>
      <c r="X614" t="str">
        <v>Asociación Fundación contra el Hambre Perú</v>
      </c>
      <c r="Y614" t="str">
        <v>Asociación Migrantes Venezolanos</v>
      </c>
      <c r="Z614" t="str">
        <v>Asociación Misioneros de San Carlos Scalabrinianos</v>
      </c>
      <c r="AA614" t="str">
        <v>Asociacion Proteccion Poblacion Vulnerable</v>
      </c>
      <c r="AB614" t="str">
        <v>Asociación Quinta Ola</v>
      </c>
      <c r="AC614" t="str">
        <v>Asociación Salto Ángel</v>
      </c>
      <c r="AD614" t="str">
        <v>Asociación Venezuela en Ecuador AC</v>
      </c>
      <c r="AE614" t="str">
        <v>ASOVENAR</v>
      </c>
      <c r="AF614" t="str">
        <v>Associação Hermanitos</v>
      </c>
      <c r="AG614" t="str">
        <v>AVSI Foundation</v>
      </c>
      <c r="AH614" t="str">
        <v>Bethany Christian Services</v>
      </c>
      <c r="AI614" t="str">
        <v>Blumont</v>
      </c>
      <c r="AJ614" t="str">
        <v>CARE</v>
      </c>
      <c r="AK614" t="str">
        <v>Caritas Brazil</v>
      </c>
      <c r="AL614" t="str">
        <v>Caritas Ecuador</v>
      </c>
      <c r="AM614" t="str">
        <v>Caritas Germany</v>
      </c>
      <c r="AN614" t="str">
        <v>Caritas Manaus</v>
      </c>
      <c r="AO614" t="str">
        <v>Caritas Parana</v>
      </c>
      <c r="AP614" t="str">
        <v>Caritas Peru</v>
      </c>
      <c r="AQ614" t="str">
        <v>Caritas Rio de Janeiro</v>
      </c>
      <c r="AR614" t="str">
        <v>Caritas São Paulo</v>
      </c>
      <c r="AS614" t="str">
        <v>Caritas Switzerland</v>
      </c>
      <c r="AT614" t="str">
        <v>CCEFIRO Association</v>
      </c>
      <c r="AU614" t="str">
        <v>CEDRO</v>
      </c>
      <c r="AV614" t="str">
        <v>Center for Integrated Studies and Programs for Sustainable Development (CIEDS)</v>
      </c>
      <c r="AW614" t="str">
        <v>Center for Migration and Human Rights of the Diocese of Roraima (CMDH)</v>
      </c>
      <c r="AX614" t="str">
        <v>Centro de Atencion Psicosocial (CAPS)</v>
      </c>
      <c r="AY614" t="str">
        <v>CESAL</v>
      </c>
      <c r="AZ614" t="str">
        <v>CESVI-Cooperazione e Sviluppo</v>
      </c>
      <c r="BA614" t="str">
        <v>ChildFund International</v>
      </c>
      <c r="BB614" t="str">
        <v>CHS Alternativo</v>
      </c>
      <c r="BC614" t="str">
        <v>Churún Merú Association</v>
      </c>
      <c r="BD614" t="str">
        <v>Coalición por Venezuela</v>
      </c>
      <c r="BE614" t="str">
        <v>Colonia Foundation of Venezuelans in the Dominican Republic (FUNCOVERD)</v>
      </c>
      <c r="BF614" t="str">
        <v>COLVENZ</v>
      </c>
      <c r="BG614" t="str">
        <v>Compassiva</v>
      </c>
      <c r="BH614" t="str">
        <v>Consejo Interreligioso del Perú - Religiones por la Paz</v>
      </c>
      <c r="BI614" t="str">
        <v>Consorcio ONG OCIPI Y Capellanía Nacional OFICA</v>
      </c>
      <c r="BJ614" t="str">
        <v>COOPI - International Cooperation Foundation</v>
      </c>
      <c r="BK614" t="str">
        <v>Corporación Colectivo Sin Fronteras</v>
      </c>
      <c r="BL614" t="str">
        <v>CRISFE Foundation</v>
      </c>
      <c r="BM614" t="str">
        <v>Cuso International</v>
      </c>
      <c r="BN614" t="str">
        <v>Danielle’s Children Fund (DCF)</v>
      </c>
      <c r="BO614" t="str">
        <v>Danish Refugee Council (DRC)</v>
      </c>
      <c r="BP614" t="str">
        <v>Development Support Association - APOYAR</v>
      </c>
      <c r="BQ614" t="str">
        <v>Diakonie Katastrophenhilfe</v>
      </c>
      <c r="BR614" t="str">
        <v>Diálogo Diverso</v>
      </c>
      <c r="BS614" t="str">
        <v>Doctors of the World</v>
      </c>
      <c r="BT614" t="str">
        <v>Dominican Institute for Integrated Development</v>
      </c>
      <c r="BU614" t="str">
        <v>Duendes y Ángeles Vinotinto República Dominicana</v>
      </c>
      <c r="BV614" t="str">
        <v>Encuentros SJS (Servicio Jesuita de la Solidaridad)</v>
      </c>
      <c r="BW614" t="str">
        <v>Ending Violence Against Migrants</v>
      </c>
      <c r="BX614" t="str">
        <v>Equidad Foundation</v>
      </c>
      <c r="BY614" t="str">
        <v>Equilibrium CenDE</v>
      </c>
      <c r="BZ614" t="str">
        <v>Facultad de Psicología - Universidad de la República (UDELAR)</v>
      </c>
      <c r="CA614" t="str">
        <v>First International Emergency and Solidarités International</v>
      </c>
      <c r="CB614" t="str">
        <v>Fondo Ecuatoriano Populorum Progressio</v>
      </c>
      <c r="CC614" t="str">
        <v>Foro Salud Callao</v>
      </c>
      <c r="CD614" t="str">
        <v>Foundation for the Integration and Development of Latin America (FIDAL)</v>
      </c>
      <c r="CE614" t="str">
        <v>Foundation of the Americas (FUDELA)</v>
      </c>
      <c r="CF614" t="str">
        <v>Fraternity Without Borders</v>
      </c>
      <c r="CG614" t="str">
        <v>Fundación Brisas del Norte</v>
      </c>
      <c r="CH614" t="str">
        <v>Fundación Colombovenezolana Nueva Ilusión</v>
      </c>
      <c r="CI614" t="str">
        <v>Fundación Nakama's</v>
      </c>
      <c r="CJ614" t="str">
        <v>Fundación RadaBer</v>
      </c>
      <c r="CK614" t="str">
        <v>Fundación Scalabrini Bolivia</v>
      </c>
      <c r="CL614" t="str">
        <v>Fundacion Social Vivan los Niños</v>
      </c>
      <c r="CM614" t="str">
        <v>FUNVEAC</v>
      </c>
      <c r="CN614" t="str">
        <v>German Development Cooperation Agency GIZ</v>
      </c>
      <c r="CO614" t="str">
        <v>Globalizate Radio</v>
      </c>
      <c r="CP614" t="str">
        <v>GOAL</v>
      </c>
      <c r="CQ614" t="str">
        <v>Halü Bienestar Humano Foundation (HALU)</v>
      </c>
      <c r="CR614" t="str">
        <v>Heartland Alliance International (HAI)</v>
      </c>
      <c r="CS614" t="str">
        <v>HELVETAS Swiss Intercooperation</v>
      </c>
      <c r="CT614" t="str">
        <v>HIAS</v>
      </c>
      <c r="CU614" t="str">
        <v>Human Rights Defence Curaçao</v>
      </c>
      <c r="CV614" t="str">
        <v>Humanity &amp; Inclusion</v>
      </c>
      <c r="CW614" t="str">
        <v>Humans Analytic</v>
      </c>
      <c r="CX614" t="str">
        <v>Idas y Vueltas Association</v>
      </c>
      <c r="CY614" t="str">
        <v>iMMAP</v>
      </c>
      <c r="CZ614" t="str">
        <v>IMPACT Initiatives (REACH)</v>
      </c>
      <c r="DA614" t="str">
        <v>Inmigrante Feliz Association</v>
      </c>
      <c r="DB614" t="str">
        <v>Institute for Migration and Human Rights (IMDH)</v>
      </c>
      <c r="DC614" t="str">
        <v>Institute of Natural and Cultural Heritage (IPANC)</v>
      </c>
      <c r="DD614" t="str">
        <v>International Committee for the Development of People (CISP)</v>
      </c>
      <c r="DE614" t="str">
        <v>International Federation of the Red Cross (IFRC)</v>
      </c>
      <c r="DF614" t="str">
        <v>International Labour Organization (ILO)</v>
      </c>
      <c r="DG614" t="str">
        <v>International Medical Corps</v>
      </c>
      <c r="DH614" t="str">
        <v>International Organization for Migration (IOM)</v>
      </c>
      <c r="DI614" t="str">
        <v>International Rescue Committee (IRC)</v>
      </c>
      <c r="DJ614" t="str">
        <v>INTERSOS</v>
      </c>
      <c r="DK614" t="str">
        <v>Jesuit Migrant Service (JMS)</v>
      </c>
      <c r="DL614" t="str">
        <v>Jesuit Refugee Service (JRS)</v>
      </c>
      <c r="DM614" t="str">
        <v>Jesuit Service for Migrants and Refugees (JSMR)</v>
      </c>
      <c r="DN614" t="str">
        <v>Joint United Nations Programme on HIV/AIDS (UNAIDS)</v>
      </c>
      <c r="DO614" t="str">
        <v>Kimirina Coorporation</v>
      </c>
      <c r="DP614" t="str">
        <v>La Casita Hispanic Cultural Centre</v>
      </c>
      <c r="DQ614" t="str">
        <v>Latin American Network of Non-Governmental Organizations of Persons with Disabilities and their Families (RIADIS)</v>
      </c>
      <c r="DR614" t="str">
        <v>LGBT+ Movement Brazil</v>
      </c>
      <c r="DS614" t="str">
        <v>Living Water Community (LWC)</v>
      </c>
      <c r="DT614" t="str">
        <v>LLANOVENCOL</v>
      </c>
      <c r="DU614" t="str">
        <v>Lutheran World Federation</v>
      </c>
      <c r="DV614" t="str">
        <v>Lutheran World Relief</v>
      </c>
      <c r="DW614" t="str">
        <v>Malteser International</v>
      </c>
      <c r="DX614" t="str">
        <v>Mana Institute</v>
      </c>
      <c r="DY614" t="str">
        <v>Manos Veneguayas Association</v>
      </c>
      <c r="DZ614" t="str">
        <v>Más Igualdad Perú</v>
      </c>
      <c r="EA614" t="str">
        <v>MedGlobal</v>
      </c>
      <c r="EB614" t="str">
        <v>Medical Teams International</v>
      </c>
      <c r="EC614" t="str">
        <v>Mercy Corps</v>
      </c>
      <c r="ED614" t="str">
        <v>Migrant Service Center (CAM)</v>
      </c>
      <c r="EE614" t="str">
        <v>Migrants, Refugees and Argentine Social Entrepreneurs (MIRARES)</v>
      </c>
      <c r="EF614" t="str">
        <v>Mision Scalabriniana - Ecuador</v>
      </c>
      <c r="EG614" t="str">
        <v>Missão Paz</v>
      </c>
      <c r="EH614" t="str">
        <v>Museu A CASA</v>
      </c>
      <c r="EI614" t="str">
        <v>Norwegian Refugee Council (NRC)</v>
      </c>
      <c r="EJ614" t="str">
        <v>ONG Migrantes por el Maule</v>
      </c>
      <c r="EK614" t="str">
        <v>ONG Preemptive Love Coalition Colombia</v>
      </c>
      <c r="EL614" t="str">
        <v>Organización Transfomando Vidas</v>
      </c>
      <c r="EM614" t="str">
        <v>Organization of Ibero-American States for Education, Science and Culture (OEI)</v>
      </c>
      <c r="EN614" t="str">
        <v>OXFAM</v>
      </c>
      <c r="EO614" t="str">
        <v>Panamerican Development Foundation</v>
      </c>
      <c r="EP614" t="str">
        <v>Panamerican Health Organization/World Health Organization (PAHO/WHO)</v>
      </c>
      <c r="EQ614" t="str">
        <v>Pastoral of Human Mobility - Peruvian Episcopal Conference</v>
      </c>
      <c r="ER614" t="str">
        <v>Pastoral Service for Migrants National</v>
      </c>
      <c r="ES614" t="str">
        <v>Permanent Human Rights defense Committee (CDH)</v>
      </c>
      <c r="ET614" t="str">
        <v>Pirilampos Institute - Group of visits and voluntary actions in Roraima</v>
      </c>
      <c r="EU614" t="str">
        <v>Plan International</v>
      </c>
      <c r="EV614" t="str">
        <v>Population Program, Faculty of Social Sciences, University of the Republic</v>
      </c>
      <c r="EW614" t="str">
        <v>Profamilia Association</v>
      </c>
      <c r="EX614" t="str">
        <v>Red con Migrantes y Refugiados</v>
      </c>
      <c r="EY614" t="str">
        <v>Red Cross Colombia</v>
      </c>
      <c r="EZ614" t="str">
        <v>Red Cross Ecuador</v>
      </c>
      <c r="FA614" t="str">
        <v>Red Cross Peru</v>
      </c>
      <c r="FB614" t="str">
        <v>Red de Investigaciones en Derechos Humanos - CONICET (Consejo Nacional de Investigaciones Científicas y Técnicas)</v>
      </c>
      <c r="FC614" t="str">
        <v>RET International</v>
      </c>
      <c r="FD614" t="str">
        <v>Salú pa Tur Foundation</v>
      </c>
      <c r="FE614" t="str">
        <v>Salvation Army</v>
      </c>
      <c r="FF614" t="str">
        <v>Samaritan's Purse</v>
      </c>
      <c r="FG614" t="str">
        <v>Save the Children International (SCI)</v>
      </c>
      <c r="FH614" t="str">
        <v>Scalabrini Foundation Chile</v>
      </c>
      <c r="FI614" t="str">
        <v>Sección Peruana de Amnistía Internacional</v>
      </c>
      <c r="FJ614" t="str">
        <v>Serviço Pastoral dos Migrantes do Nordeste</v>
      </c>
      <c r="FK614" t="str">
        <v>Sesame Workshop</v>
      </c>
      <c r="FL614" t="str">
        <v>Si, Da Vida</v>
      </c>
      <c r="FM614" t="str">
        <v>Solidarity and Action Asociation</v>
      </c>
      <c r="FN614" t="str">
        <v>SOS Children's Villages</v>
      </c>
      <c r="FO614" t="str">
        <v>Tarabita Foundation</v>
      </c>
      <c r="FP614" t="str">
        <v>Tearfund</v>
      </c>
      <c r="FQ614" t="str">
        <v>TECHO</v>
      </c>
      <c r="FR614" t="str">
        <v>Terranueva Foundation</v>
      </c>
      <c r="FS614" t="str">
        <v>Terre des Hommes Suisse</v>
      </c>
      <c r="FT614" t="str">
        <v>The Israel Forum for International Humanitarian Aid (IsraAID)</v>
      </c>
      <c r="FU614" t="str">
        <v>Unión Venezolana en Perú</v>
      </c>
      <c r="FV614" t="str">
        <v>United Nations Children's Fund (UNICEF)</v>
      </c>
      <c r="FW614" t="str">
        <v>United Nations Development Programme (UNDP)</v>
      </c>
      <c r="FX614" t="str">
        <v>United Nations Educational, Scientific and Cultural Organization (UNESCO)</v>
      </c>
      <c r="FY614" t="str">
        <v>United Nations Entity for Gender Equality and the Empowerment of Women (UNWOMEN)</v>
      </c>
      <c r="FZ614" t="str">
        <v>United Nations Food and Agricultural Organization (FAO)</v>
      </c>
      <c r="GA614" t="str">
        <v>United Nations High Commissioner for Refugees (UNHCR)</v>
      </c>
      <c r="GB614" t="str">
        <v>United Nations Office of the High Commissioner for Human Rights (OHCHR)</v>
      </c>
      <c r="GC614" t="str">
        <v>United Nations Office on Drugs and Crime (UNODC)</v>
      </c>
      <c r="GD614" t="str">
        <v>United Nations Population Fund (UNFPA)</v>
      </c>
      <c r="GE614" t="str">
        <v>United Nations Programme for Human Settlements (UN Habitat)</v>
      </c>
      <c r="GF614" t="str">
        <v>Vale da Benção Educational and Charitable Association (AEBVB)</v>
      </c>
      <c r="GG614" t="str">
        <v>VenAruba Solidaria</v>
      </c>
      <c r="GH614" t="str">
        <v>Venex Curacao Foundation</v>
      </c>
      <c r="GI614" t="str">
        <v>Venezolanos en Barranquilla</v>
      </c>
      <c r="GJ614" t="str">
        <v>Venezolanos en San Cristóbal</v>
      </c>
      <c r="GK614" t="str">
        <v>Venezuelan Emigrant Foundation (FEV)</v>
      </c>
      <c r="GL614" t="str">
        <v>Vicaría de Pastoral Social Caritas</v>
      </c>
      <c r="GM614" t="str">
        <v>Voices GY</v>
      </c>
      <c r="GN614" t="str">
        <v>We World GVC</v>
      </c>
      <c r="GO614" t="str">
        <v>World Council of Credit Unions</v>
      </c>
      <c r="GP614" t="str">
        <v>World Food Programme (WFP)</v>
      </c>
      <c r="GQ614" t="str">
        <v>World Vision</v>
      </c>
      <c r="GR614" t="str">
        <v>ZOA</v>
      </c>
    </row>
    <row r="615" spans="8:200" x14ac:dyDescent="0.3">
      <c r="H615" t="str" cm="1">
        <f t="array" ref="H615:GR615">TRANSPOSE(_xlfn._xlws.SORT(_xlfn._xlws.FILTER(Table3[Name],ISNUMBER(SEARCH(' Activity Sheet'!D669,Table3[Name])),"Not found"),,1))</f>
        <v>.New Organisation</v>
      </c>
      <c r="I615" t="str">
        <v>ABV - Association of Good with Life</v>
      </c>
      <c r="J615" t="str">
        <v>ACAPS</v>
      </c>
      <c r="K615" t="str">
        <v>Acción y Desarrollo</v>
      </c>
      <c r="L615" t="str">
        <v>ACTED</v>
      </c>
      <c r="M615" t="str">
        <v>Action against Hunger</v>
      </c>
      <c r="N615" t="str">
        <v>ActionAid</v>
      </c>
      <c r="O615" t="str">
        <v>Adventist Development and Relief Agency (ADRA)</v>
      </c>
      <c r="P615" t="str">
        <v>Alas de Colibrí Foundation</v>
      </c>
      <c r="Q615" t="str">
        <v>Alianza por la Solidaridad</v>
      </c>
      <c r="R615" t="str">
        <v>Alianza por Venezuela</v>
      </c>
      <c r="S615" t="str">
        <v>Americares Foundation</v>
      </c>
      <c r="T615" t="str">
        <v>Argentine Commission for Refugees and Migrants (CAREF)</v>
      </c>
      <c r="U615" t="str">
        <v>Asociación Aves</v>
      </c>
      <c r="V615" t="str">
        <v>Asociación de Jubilados y Pensionados Venezolanos en Argentina</v>
      </c>
      <c r="W615" t="str">
        <v>Asociación de Venezolanos en Eloy Alfaro</v>
      </c>
      <c r="X615" t="str">
        <v>Asociación Fundación contra el Hambre Perú</v>
      </c>
      <c r="Y615" t="str">
        <v>Asociación Migrantes Venezolanos</v>
      </c>
      <c r="Z615" t="str">
        <v>Asociación Misioneros de San Carlos Scalabrinianos</v>
      </c>
      <c r="AA615" t="str">
        <v>Asociacion Proteccion Poblacion Vulnerable</v>
      </c>
      <c r="AB615" t="str">
        <v>Asociación Quinta Ola</v>
      </c>
      <c r="AC615" t="str">
        <v>Asociación Salto Ángel</v>
      </c>
      <c r="AD615" t="str">
        <v>Asociación Venezuela en Ecuador AC</v>
      </c>
      <c r="AE615" t="str">
        <v>ASOVENAR</v>
      </c>
      <c r="AF615" t="str">
        <v>Associação Hermanitos</v>
      </c>
      <c r="AG615" t="str">
        <v>AVSI Foundation</v>
      </c>
      <c r="AH615" t="str">
        <v>Bethany Christian Services</v>
      </c>
      <c r="AI615" t="str">
        <v>Blumont</v>
      </c>
      <c r="AJ615" t="str">
        <v>CARE</v>
      </c>
      <c r="AK615" t="str">
        <v>Caritas Brazil</v>
      </c>
      <c r="AL615" t="str">
        <v>Caritas Ecuador</v>
      </c>
      <c r="AM615" t="str">
        <v>Caritas Germany</v>
      </c>
      <c r="AN615" t="str">
        <v>Caritas Manaus</v>
      </c>
      <c r="AO615" t="str">
        <v>Caritas Parana</v>
      </c>
      <c r="AP615" t="str">
        <v>Caritas Peru</v>
      </c>
      <c r="AQ615" t="str">
        <v>Caritas Rio de Janeiro</v>
      </c>
      <c r="AR615" t="str">
        <v>Caritas São Paulo</v>
      </c>
      <c r="AS615" t="str">
        <v>Caritas Switzerland</v>
      </c>
      <c r="AT615" t="str">
        <v>CCEFIRO Association</v>
      </c>
      <c r="AU615" t="str">
        <v>CEDRO</v>
      </c>
      <c r="AV615" t="str">
        <v>Center for Integrated Studies and Programs for Sustainable Development (CIEDS)</v>
      </c>
      <c r="AW615" t="str">
        <v>Center for Migration and Human Rights of the Diocese of Roraima (CMDH)</v>
      </c>
      <c r="AX615" t="str">
        <v>Centro de Atencion Psicosocial (CAPS)</v>
      </c>
      <c r="AY615" t="str">
        <v>CESAL</v>
      </c>
      <c r="AZ615" t="str">
        <v>CESVI-Cooperazione e Sviluppo</v>
      </c>
      <c r="BA615" t="str">
        <v>ChildFund International</v>
      </c>
      <c r="BB615" t="str">
        <v>CHS Alternativo</v>
      </c>
      <c r="BC615" t="str">
        <v>Churún Merú Association</v>
      </c>
      <c r="BD615" t="str">
        <v>Coalición por Venezuela</v>
      </c>
      <c r="BE615" t="str">
        <v>Colonia Foundation of Venezuelans in the Dominican Republic (FUNCOVERD)</v>
      </c>
      <c r="BF615" t="str">
        <v>COLVENZ</v>
      </c>
      <c r="BG615" t="str">
        <v>Compassiva</v>
      </c>
      <c r="BH615" t="str">
        <v>Consejo Interreligioso del Perú - Religiones por la Paz</v>
      </c>
      <c r="BI615" t="str">
        <v>Consorcio ONG OCIPI Y Capellanía Nacional OFICA</v>
      </c>
      <c r="BJ615" t="str">
        <v>COOPI - International Cooperation Foundation</v>
      </c>
      <c r="BK615" t="str">
        <v>Corporación Colectivo Sin Fronteras</v>
      </c>
      <c r="BL615" t="str">
        <v>CRISFE Foundation</v>
      </c>
      <c r="BM615" t="str">
        <v>Cuso International</v>
      </c>
      <c r="BN615" t="str">
        <v>Danielle’s Children Fund (DCF)</v>
      </c>
      <c r="BO615" t="str">
        <v>Danish Refugee Council (DRC)</v>
      </c>
      <c r="BP615" t="str">
        <v>Development Support Association - APOYAR</v>
      </c>
      <c r="BQ615" t="str">
        <v>Diakonie Katastrophenhilfe</v>
      </c>
      <c r="BR615" t="str">
        <v>Diálogo Diverso</v>
      </c>
      <c r="BS615" t="str">
        <v>Doctors of the World</v>
      </c>
      <c r="BT615" t="str">
        <v>Dominican Institute for Integrated Development</v>
      </c>
      <c r="BU615" t="str">
        <v>Duendes y Ángeles Vinotinto República Dominicana</v>
      </c>
      <c r="BV615" t="str">
        <v>Encuentros SJS (Servicio Jesuita de la Solidaridad)</v>
      </c>
      <c r="BW615" t="str">
        <v>Ending Violence Against Migrants</v>
      </c>
      <c r="BX615" t="str">
        <v>Equidad Foundation</v>
      </c>
      <c r="BY615" t="str">
        <v>Equilibrium CenDE</v>
      </c>
      <c r="BZ615" t="str">
        <v>Facultad de Psicología - Universidad de la República (UDELAR)</v>
      </c>
      <c r="CA615" t="str">
        <v>First International Emergency and Solidarités International</v>
      </c>
      <c r="CB615" t="str">
        <v>Fondo Ecuatoriano Populorum Progressio</v>
      </c>
      <c r="CC615" t="str">
        <v>Foro Salud Callao</v>
      </c>
      <c r="CD615" t="str">
        <v>Foundation for the Integration and Development of Latin America (FIDAL)</v>
      </c>
      <c r="CE615" t="str">
        <v>Foundation of the Americas (FUDELA)</v>
      </c>
      <c r="CF615" t="str">
        <v>Fraternity Without Borders</v>
      </c>
      <c r="CG615" t="str">
        <v>Fundación Brisas del Norte</v>
      </c>
      <c r="CH615" t="str">
        <v>Fundación Colombovenezolana Nueva Ilusión</v>
      </c>
      <c r="CI615" t="str">
        <v>Fundación Nakama's</v>
      </c>
      <c r="CJ615" t="str">
        <v>Fundación RadaBer</v>
      </c>
      <c r="CK615" t="str">
        <v>Fundación Scalabrini Bolivia</v>
      </c>
      <c r="CL615" t="str">
        <v>Fundacion Social Vivan los Niños</v>
      </c>
      <c r="CM615" t="str">
        <v>FUNVEAC</v>
      </c>
      <c r="CN615" t="str">
        <v>German Development Cooperation Agency GIZ</v>
      </c>
      <c r="CO615" t="str">
        <v>Globalizate Radio</v>
      </c>
      <c r="CP615" t="str">
        <v>GOAL</v>
      </c>
      <c r="CQ615" t="str">
        <v>Halü Bienestar Humano Foundation (HALU)</v>
      </c>
      <c r="CR615" t="str">
        <v>Heartland Alliance International (HAI)</v>
      </c>
      <c r="CS615" t="str">
        <v>HELVETAS Swiss Intercooperation</v>
      </c>
      <c r="CT615" t="str">
        <v>HIAS</v>
      </c>
      <c r="CU615" t="str">
        <v>Human Rights Defence Curaçao</v>
      </c>
      <c r="CV615" t="str">
        <v>Humanity &amp; Inclusion</v>
      </c>
      <c r="CW615" t="str">
        <v>Humans Analytic</v>
      </c>
      <c r="CX615" t="str">
        <v>Idas y Vueltas Association</v>
      </c>
      <c r="CY615" t="str">
        <v>iMMAP</v>
      </c>
      <c r="CZ615" t="str">
        <v>IMPACT Initiatives (REACH)</v>
      </c>
      <c r="DA615" t="str">
        <v>Inmigrante Feliz Association</v>
      </c>
      <c r="DB615" t="str">
        <v>Institute for Migration and Human Rights (IMDH)</v>
      </c>
      <c r="DC615" t="str">
        <v>Institute of Natural and Cultural Heritage (IPANC)</v>
      </c>
      <c r="DD615" t="str">
        <v>International Committee for the Development of People (CISP)</v>
      </c>
      <c r="DE615" t="str">
        <v>International Federation of the Red Cross (IFRC)</v>
      </c>
      <c r="DF615" t="str">
        <v>International Labour Organization (ILO)</v>
      </c>
      <c r="DG615" t="str">
        <v>International Medical Corps</v>
      </c>
      <c r="DH615" t="str">
        <v>International Organization for Migration (IOM)</v>
      </c>
      <c r="DI615" t="str">
        <v>International Rescue Committee (IRC)</v>
      </c>
      <c r="DJ615" t="str">
        <v>INTERSOS</v>
      </c>
      <c r="DK615" t="str">
        <v>Jesuit Migrant Service (JMS)</v>
      </c>
      <c r="DL615" t="str">
        <v>Jesuit Refugee Service (JRS)</v>
      </c>
      <c r="DM615" t="str">
        <v>Jesuit Service for Migrants and Refugees (JSMR)</v>
      </c>
      <c r="DN615" t="str">
        <v>Joint United Nations Programme on HIV/AIDS (UNAIDS)</v>
      </c>
      <c r="DO615" t="str">
        <v>Kimirina Coorporation</v>
      </c>
      <c r="DP615" t="str">
        <v>La Casita Hispanic Cultural Centre</v>
      </c>
      <c r="DQ615" t="str">
        <v>Latin American Network of Non-Governmental Organizations of Persons with Disabilities and their Families (RIADIS)</v>
      </c>
      <c r="DR615" t="str">
        <v>LGBT+ Movement Brazil</v>
      </c>
      <c r="DS615" t="str">
        <v>Living Water Community (LWC)</v>
      </c>
      <c r="DT615" t="str">
        <v>LLANOVENCOL</v>
      </c>
      <c r="DU615" t="str">
        <v>Lutheran World Federation</v>
      </c>
      <c r="DV615" t="str">
        <v>Lutheran World Relief</v>
      </c>
      <c r="DW615" t="str">
        <v>Malteser International</v>
      </c>
      <c r="DX615" t="str">
        <v>Mana Institute</v>
      </c>
      <c r="DY615" t="str">
        <v>Manos Veneguayas Association</v>
      </c>
      <c r="DZ615" t="str">
        <v>Más Igualdad Perú</v>
      </c>
      <c r="EA615" t="str">
        <v>MedGlobal</v>
      </c>
      <c r="EB615" t="str">
        <v>Medical Teams International</v>
      </c>
      <c r="EC615" t="str">
        <v>Mercy Corps</v>
      </c>
      <c r="ED615" t="str">
        <v>Migrant Service Center (CAM)</v>
      </c>
      <c r="EE615" t="str">
        <v>Migrants, Refugees and Argentine Social Entrepreneurs (MIRARES)</v>
      </c>
      <c r="EF615" t="str">
        <v>Mision Scalabriniana - Ecuador</v>
      </c>
      <c r="EG615" t="str">
        <v>Missão Paz</v>
      </c>
      <c r="EH615" t="str">
        <v>Museu A CASA</v>
      </c>
      <c r="EI615" t="str">
        <v>Norwegian Refugee Council (NRC)</v>
      </c>
      <c r="EJ615" t="str">
        <v>ONG Migrantes por el Maule</v>
      </c>
      <c r="EK615" t="str">
        <v>ONG Preemptive Love Coalition Colombia</v>
      </c>
      <c r="EL615" t="str">
        <v>Organización Transfomando Vidas</v>
      </c>
      <c r="EM615" t="str">
        <v>Organization of Ibero-American States for Education, Science and Culture (OEI)</v>
      </c>
      <c r="EN615" t="str">
        <v>OXFAM</v>
      </c>
      <c r="EO615" t="str">
        <v>Panamerican Development Foundation</v>
      </c>
      <c r="EP615" t="str">
        <v>Panamerican Health Organization/World Health Organization (PAHO/WHO)</v>
      </c>
      <c r="EQ615" t="str">
        <v>Pastoral of Human Mobility - Peruvian Episcopal Conference</v>
      </c>
      <c r="ER615" t="str">
        <v>Pastoral Service for Migrants National</v>
      </c>
      <c r="ES615" t="str">
        <v>Permanent Human Rights defense Committee (CDH)</v>
      </c>
      <c r="ET615" t="str">
        <v>Pirilampos Institute - Group of visits and voluntary actions in Roraima</v>
      </c>
      <c r="EU615" t="str">
        <v>Plan International</v>
      </c>
      <c r="EV615" t="str">
        <v>Population Program, Faculty of Social Sciences, University of the Republic</v>
      </c>
      <c r="EW615" t="str">
        <v>Profamilia Association</v>
      </c>
      <c r="EX615" t="str">
        <v>Red con Migrantes y Refugiados</v>
      </c>
      <c r="EY615" t="str">
        <v>Red Cross Colombia</v>
      </c>
      <c r="EZ615" t="str">
        <v>Red Cross Ecuador</v>
      </c>
      <c r="FA615" t="str">
        <v>Red Cross Peru</v>
      </c>
      <c r="FB615" t="str">
        <v>Red de Investigaciones en Derechos Humanos - CONICET (Consejo Nacional de Investigaciones Científicas y Técnicas)</v>
      </c>
      <c r="FC615" t="str">
        <v>RET International</v>
      </c>
      <c r="FD615" t="str">
        <v>Salú pa Tur Foundation</v>
      </c>
      <c r="FE615" t="str">
        <v>Salvation Army</v>
      </c>
      <c r="FF615" t="str">
        <v>Samaritan's Purse</v>
      </c>
      <c r="FG615" t="str">
        <v>Save the Children International (SCI)</v>
      </c>
      <c r="FH615" t="str">
        <v>Scalabrini Foundation Chile</v>
      </c>
      <c r="FI615" t="str">
        <v>Sección Peruana de Amnistía Internacional</v>
      </c>
      <c r="FJ615" t="str">
        <v>Serviço Pastoral dos Migrantes do Nordeste</v>
      </c>
      <c r="FK615" t="str">
        <v>Sesame Workshop</v>
      </c>
      <c r="FL615" t="str">
        <v>Si, Da Vida</v>
      </c>
      <c r="FM615" t="str">
        <v>Solidarity and Action Asociation</v>
      </c>
      <c r="FN615" t="str">
        <v>SOS Children's Villages</v>
      </c>
      <c r="FO615" t="str">
        <v>Tarabita Foundation</v>
      </c>
      <c r="FP615" t="str">
        <v>Tearfund</v>
      </c>
      <c r="FQ615" t="str">
        <v>TECHO</v>
      </c>
      <c r="FR615" t="str">
        <v>Terranueva Foundation</v>
      </c>
      <c r="FS615" t="str">
        <v>Terre des Hommes Suisse</v>
      </c>
      <c r="FT615" t="str">
        <v>The Israel Forum for International Humanitarian Aid (IsraAID)</v>
      </c>
      <c r="FU615" t="str">
        <v>Unión Venezolana en Perú</v>
      </c>
      <c r="FV615" t="str">
        <v>United Nations Children's Fund (UNICEF)</v>
      </c>
      <c r="FW615" t="str">
        <v>United Nations Development Programme (UNDP)</v>
      </c>
      <c r="FX615" t="str">
        <v>United Nations Educational, Scientific and Cultural Organization (UNESCO)</v>
      </c>
      <c r="FY615" t="str">
        <v>United Nations Entity for Gender Equality and the Empowerment of Women (UNWOMEN)</v>
      </c>
      <c r="FZ615" t="str">
        <v>United Nations Food and Agricultural Organization (FAO)</v>
      </c>
      <c r="GA615" t="str">
        <v>United Nations High Commissioner for Refugees (UNHCR)</v>
      </c>
      <c r="GB615" t="str">
        <v>United Nations Office of the High Commissioner for Human Rights (OHCHR)</v>
      </c>
      <c r="GC615" t="str">
        <v>United Nations Office on Drugs and Crime (UNODC)</v>
      </c>
      <c r="GD615" t="str">
        <v>United Nations Population Fund (UNFPA)</v>
      </c>
      <c r="GE615" t="str">
        <v>United Nations Programme for Human Settlements (UN Habitat)</v>
      </c>
      <c r="GF615" t="str">
        <v>Vale da Benção Educational and Charitable Association (AEBVB)</v>
      </c>
      <c r="GG615" t="str">
        <v>VenAruba Solidaria</v>
      </c>
      <c r="GH615" t="str">
        <v>Venex Curacao Foundation</v>
      </c>
      <c r="GI615" t="str">
        <v>Venezolanos en Barranquilla</v>
      </c>
      <c r="GJ615" t="str">
        <v>Venezolanos en San Cristóbal</v>
      </c>
      <c r="GK615" t="str">
        <v>Venezuelan Emigrant Foundation (FEV)</v>
      </c>
      <c r="GL615" t="str">
        <v>Vicaría de Pastoral Social Caritas</v>
      </c>
      <c r="GM615" t="str">
        <v>Voices GY</v>
      </c>
      <c r="GN615" t="str">
        <v>We World GVC</v>
      </c>
      <c r="GO615" t="str">
        <v>World Council of Credit Unions</v>
      </c>
      <c r="GP615" t="str">
        <v>World Food Programme (WFP)</v>
      </c>
      <c r="GQ615" t="str">
        <v>World Vision</v>
      </c>
      <c r="GR615" t="str">
        <v>ZOA</v>
      </c>
    </row>
    <row r="616" spans="8:200" x14ac:dyDescent="0.3">
      <c r="H616" t="str" cm="1">
        <f t="array" ref="H616:GR616">TRANSPOSE(_xlfn._xlws.SORT(_xlfn._xlws.FILTER(Table3[Name],ISNUMBER(SEARCH(' Activity Sheet'!D670,Table3[Name])),"Not found"),,1))</f>
        <v>.New Organisation</v>
      </c>
      <c r="I616" t="str">
        <v>ABV - Association of Good with Life</v>
      </c>
      <c r="J616" t="str">
        <v>ACAPS</v>
      </c>
      <c r="K616" t="str">
        <v>Acción y Desarrollo</v>
      </c>
      <c r="L616" t="str">
        <v>ACTED</v>
      </c>
      <c r="M616" t="str">
        <v>Action against Hunger</v>
      </c>
      <c r="N616" t="str">
        <v>ActionAid</v>
      </c>
      <c r="O616" t="str">
        <v>Adventist Development and Relief Agency (ADRA)</v>
      </c>
      <c r="P616" t="str">
        <v>Alas de Colibrí Foundation</v>
      </c>
      <c r="Q616" t="str">
        <v>Alianza por la Solidaridad</v>
      </c>
      <c r="R616" t="str">
        <v>Alianza por Venezuela</v>
      </c>
      <c r="S616" t="str">
        <v>Americares Foundation</v>
      </c>
      <c r="T616" t="str">
        <v>Argentine Commission for Refugees and Migrants (CAREF)</v>
      </c>
      <c r="U616" t="str">
        <v>Asociación Aves</v>
      </c>
      <c r="V616" t="str">
        <v>Asociación de Jubilados y Pensionados Venezolanos en Argentina</v>
      </c>
      <c r="W616" t="str">
        <v>Asociación de Venezolanos en Eloy Alfaro</v>
      </c>
      <c r="X616" t="str">
        <v>Asociación Fundación contra el Hambre Perú</v>
      </c>
      <c r="Y616" t="str">
        <v>Asociación Migrantes Venezolanos</v>
      </c>
      <c r="Z616" t="str">
        <v>Asociación Misioneros de San Carlos Scalabrinianos</v>
      </c>
      <c r="AA616" t="str">
        <v>Asociacion Proteccion Poblacion Vulnerable</v>
      </c>
      <c r="AB616" t="str">
        <v>Asociación Quinta Ola</v>
      </c>
      <c r="AC616" t="str">
        <v>Asociación Salto Ángel</v>
      </c>
      <c r="AD616" t="str">
        <v>Asociación Venezuela en Ecuador AC</v>
      </c>
      <c r="AE616" t="str">
        <v>ASOVENAR</v>
      </c>
      <c r="AF616" t="str">
        <v>Associação Hermanitos</v>
      </c>
      <c r="AG616" t="str">
        <v>AVSI Foundation</v>
      </c>
      <c r="AH616" t="str">
        <v>Bethany Christian Services</v>
      </c>
      <c r="AI616" t="str">
        <v>Blumont</v>
      </c>
      <c r="AJ616" t="str">
        <v>CARE</v>
      </c>
      <c r="AK616" t="str">
        <v>Caritas Brazil</v>
      </c>
      <c r="AL616" t="str">
        <v>Caritas Ecuador</v>
      </c>
      <c r="AM616" t="str">
        <v>Caritas Germany</v>
      </c>
      <c r="AN616" t="str">
        <v>Caritas Manaus</v>
      </c>
      <c r="AO616" t="str">
        <v>Caritas Parana</v>
      </c>
      <c r="AP616" t="str">
        <v>Caritas Peru</v>
      </c>
      <c r="AQ616" t="str">
        <v>Caritas Rio de Janeiro</v>
      </c>
      <c r="AR616" t="str">
        <v>Caritas São Paulo</v>
      </c>
      <c r="AS616" t="str">
        <v>Caritas Switzerland</v>
      </c>
      <c r="AT616" t="str">
        <v>CCEFIRO Association</v>
      </c>
      <c r="AU616" t="str">
        <v>CEDRO</v>
      </c>
      <c r="AV616" t="str">
        <v>Center for Integrated Studies and Programs for Sustainable Development (CIEDS)</v>
      </c>
      <c r="AW616" t="str">
        <v>Center for Migration and Human Rights of the Diocese of Roraima (CMDH)</v>
      </c>
      <c r="AX616" t="str">
        <v>Centro de Atencion Psicosocial (CAPS)</v>
      </c>
      <c r="AY616" t="str">
        <v>CESAL</v>
      </c>
      <c r="AZ616" t="str">
        <v>CESVI-Cooperazione e Sviluppo</v>
      </c>
      <c r="BA616" t="str">
        <v>ChildFund International</v>
      </c>
      <c r="BB616" t="str">
        <v>CHS Alternativo</v>
      </c>
      <c r="BC616" t="str">
        <v>Churún Merú Association</v>
      </c>
      <c r="BD616" t="str">
        <v>Coalición por Venezuela</v>
      </c>
      <c r="BE616" t="str">
        <v>Colonia Foundation of Venezuelans in the Dominican Republic (FUNCOVERD)</v>
      </c>
      <c r="BF616" t="str">
        <v>COLVENZ</v>
      </c>
      <c r="BG616" t="str">
        <v>Compassiva</v>
      </c>
      <c r="BH616" t="str">
        <v>Consejo Interreligioso del Perú - Religiones por la Paz</v>
      </c>
      <c r="BI616" t="str">
        <v>Consorcio ONG OCIPI Y Capellanía Nacional OFICA</v>
      </c>
      <c r="BJ616" t="str">
        <v>COOPI - International Cooperation Foundation</v>
      </c>
      <c r="BK616" t="str">
        <v>Corporación Colectivo Sin Fronteras</v>
      </c>
      <c r="BL616" t="str">
        <v>CRISFE Foundation</v>
      </c>
      <c r="BM616" t="str">
        <v>Cuso International</v>
      </c>
      <c r="BN616" t="str">
        <v>Danielle’s Children Fund (DCF)</v>
      </c>
      <c r="BO616" t="str">
        <v>Danish Refugee Council (DRC)</v>
      </c>
      <c r="BP616" t="str">
        <v>Development Support Association - APOYAR</v>
      </c>
      <c r="BQ616" t="str">
        <v>Diakonie Katastrophenhilfe</v>
      </c>
      <c r="BR616" t="str">
        <v>Diálogo Diverso</v>
      </c>
      <c r="BS616" t="str">
        <v>Doctors of the World</v>
      </c>
      <c r="BT616" t="str">
        <v>Dominican Institute for Integrated Development</v>
      </c>
      <c r="BU616" t="str">
        <v>Duendes y Ángeles Vinotinto República Dominicana</v>
      </c>
      <c r="BV616" t="str">
        <v>Encuentros SJS (Servicio Jesuita de la Solidaridad)</v>
      </c>
      <c r="BW616" t="str">
        <v>Ending Violence Against Migrants</v>
      </c>
      <c r="BX616" t="str">
        <v>Equidad Foundation</v>
      </c>
      <c r="BY616" t="str">
        <v>Equilibrium CenDE</v>
      </c>
      <c r="BZ616" t="str">
        <v>Facultad de Psicología - Universidad de la República (UDELAR)</v>
      </c>
      <c r="CA616" t="str">
        <v>First International Emergency and Solidarités International</v>
      </c>
      <c r="CB616" t="str">
        <v>Fondo Ecuatoriano Populorum Progressio</v>
      </c>
      <c r="CC616" t="str">
        <v>Foro Salud Callao</v>
      </c>
      <c r="CD616" t="str">
        <v>Foundation for the Integration and Development of Latin America (FIDAL)</v>
      </c>
      <c r="CE616" t="str">
        <v>Foundation of the Americas (FUDELA)</v>
      </c>
      <c r="CF616" t="str">
        <v>Fraternity Without Borders</v>
      </c>
      <c r="CG616" t="str">
        <v>Fundación Brisas del Norte</v>
      </c>
      <c r="CH616" t="str">
        <v>Fundación Colombovenezolana Nueva Ilusión</v>
      </c>
      <c r="CI616" t="str">
        <v>Fundación Nakama's</v>
      </c>
      <c r="CJ616" t="str">
        <v>Fundación RadaBer</v>
      </c>
      <c r="CK616" t="str">
        <v>Fundación Scalabrini Bolivia</v>
      </c>
      <c r="CL616" t="str">
        <v>Fundacion Social Vivan los Niños</v>
      </c>
      <c r="CM616" t="str">
        <v>FUNVEAC</v>
      </c>
      <c r="CN616" t="str">
        <v>German Development Cooperation Agency GIZ</v>
      </c>
      <c r="CO616" t="str">
        <v>Globalizate Radio</v>
      </c>
      <c r="CP616" t="str">
        <v>GOAL</v>
      </c>
      <c r="CQ616" t="str">
        <v>Halü Bienestar Humano Foundation (HALU)</v>
      </c>
      <c r="CR616" t="str">
        <v>Heartland Alliance International (HAI)</v>
      </c>
      <c r="CS616" t="str">
        <v>HELVETAS Swiss Intercooperation</v>
      </c>
      <c r="CT616" t="str">
        <v>HIAS</v>
      </c>
      <c r="CU616" t="str">
        <v>Human Rights Defence Curaçao</v>
      </c>
      <c r="CV616" t="str">
        <v>Humanity &amp; Inclusion</v>
      </c>
      <c r="CW616" t="str">
        <v>Humans Analytic</v>
      </c>
      <c r="CX616" t="str">
        <v>Idas y Vueltas Association</v>
      </c>
      <c r="CY616" t="str">
        <v>iMMAP</v>
      </c>
      <c r="CZ616" t="str">
        <v>IMPACT Initiatives (REACH)</v>
      </c>
      <c r="DA616" t="str">
        <v>Inmigrante Feliz Association</v>
      </c>
      <c r="DB616" t="str">
        <v>Institute for Migration and Human Rights (IMDH)</v>
      </c>
      <c r="DC616" t="str">
        <v>Institute of Natural and Cultural Heritage (IPANC)</v>
      </c>
      <c r="DD616" t="str">
        <v>International Committee for the Development of People (CISP)</v>
      </c>
      <c r="DE616" t="str">
        <v>International Federation of the Red Cross (IFRC)</v>
      </c>
      <c r="DF616" t="str">
        <v>International Labour Organization (ILO)</v>
      </c>
      <c r="DG616" t="str">
        <v>International Medical Corps</v>
      </c>
      <c r="DH616" t="str">
        <v>International Organization for Migration (IOM)</v>
      </c>
      <c r="DI616" t="str">
        <v>International Rescue Committee (IRC)</v>
      </c>
      <c r="DJ616" t="str">
        <v>INTERSOS</v>
      </c>
      <c r="DK616" t="str">
        <v>Jesuit Migrant Service (JMS)</v>
      </c>
      <c r="DL616" t="str">
        <v>Jesuit Refugee Service (JRS)</v>
      </c>
      <c r="DM616" t="str">
        <v>Jesuit Service for Migrants and Refugees (JSMR)</v>
      </c>
      <c r="DN616" t="str">
        <v>Joint United Nations Programme on HIV/AIDS (UNAIDS)</v>
      </c>
      <c r="DO616" t="str">
        <v>Kimirina Coorporation</v>
      </c>
      <c r="DP616" t="str">
        <v>La Casita Hispanic Cultural Centre</v>
      </c>
      <c r="DQ616" t="str">
        <v>Latin American Network of Non-Governmental Organizations of Persons with Disabilities and their Families (RIADIS)</v>
      </c>
      <c r="DR616" t="str">
        <v>LGBT+ Movement Brazil</v>
      </c>
      <c r="DS616" t="str">
        <v>Living Water Community (LWC)</v>
      </c>
      <c r="DT616" t="str">
        <v>LLANOVENCOL</v>
      </c>
      <c r="DU616" t="str">
        <v>Lutheran World Federation</v>
      </c>
      <c r="DV616" t="str">
        <v>Lutheran World Relief</v>
      </c>
      <c r="DW616" t="str">
        <v>Malteser International</v>
      </c>
      <c r="DX616" t="str">
        <v>Mana Institute</v>
      </c>
      <c r="DY616" t="str">
        <v>Manos Veneguayas Association</v>
      </c>
      <c r="DZ616" t="str">
        <v>Más Igualdad Perú</v>
      </c>
      <c r="EA616" t="str">
        <v>MedGlobal</v>
      </c>
      <c r="EB616" t="str">
        <v>Medical Teams International</v>
      </c>
      <c r="EC616" t="str">
        <v>Mercy Corps</v>
      </c>
      <c r="ED616" t="str">
        <v>Migrant Service Center (CAM)</v>
      </c>
      <c r="EE616" t="str">
        <v>Migrants, Refugees and Argentine Social Entrepreneurs (MIRARES)</v>
      </c>
      <c r="EF616" t="str">
        <v>Mision Scalabriniana - Ecuador</v>
      </c>
      <c r="EG616" t="str">
        <v>Missão Paz</v>
      </c>
      <c r="EH616" t="str">
        <v>Museu A CASA</v>
      </c>
      <c r="EI616" t="str">
        <v>Norwegian Refugee Council (NRC)</v>
      </c>
      <c r="EJ616" t="str">
        <v>ONG Migrantes por el Maule</v>
      </c>
      <c r="EK616" t="str">
        <v>ONG Preemptive Love Coalition Colombia</v>
      </c>
      <c r="EL616" t="str">
        <v>Organización Transfomando Vidas</v>
      </c>
      <c r="EM616" t="str">
        <v>Organization of Ibero-American States for Education, Science and Culture (OEI)</v>
      </c>
      <c r="EN616" t="str">
        <v>OXFAM</v>
      </c>
      <c r="EO616" t="str">
        <v>Panamerican Development Foundation</v>
      </c>
      <c r="EP616" t="str">
        <v>Panamerican Health Organization/World Health Organization (PAHO/WHO)</v>
      </c>
      <c r="EQ616" t="str">
        <v>Pastoral of Human Mobility - Peruvian Episcopal Conference</v>
      </c>
      <c r="ER616" t="str">
        <v>Pastoral Service for Migrants National</v>
      </c>
      <c r="ES616" t="str">
        <v>Permanent Human Rights defense Committee (CDH)</v>
      </c>
      <c r="ET616" t="str">
        <v>Pirilampos Institute - Group of visits and voluntary actions in Roraima</v>
      </c>
      <c r="EU616" t="str">
        <v>Plan International</v>
      </c>
      <c r="EV616" t="str">
        <v>Population Program, Faculty of Social Sciences, University of the Republic</v>
      </c>
      <c r="EW616" t="str">
        <v>Profamilia Association</v>
      </c>
      <c r="EX616" t="str">
        <v>Red con Migrantes y Refugiados</v>
      </c>
      <c r="EY616" t="str">
        <v>Red Cross Colombia</v>
      </c>
      <c r="EZ616" t="str">
        <v>Red Cross Ecuador</v>
      </c>
      <c r="FA616" t="str">
        <v>Red Cross Peru</v>
      </c>
      <c r="FB616" t="str">
        <v>Red de Investigaciones en Derechos Humanos - CONICET (Consejo Nacional de Investigaciones Científicas y Técnicas)</v>
      </c>
      <c r="FC616" t="str">
        <v>RET International</v>
      </c>
      <c r="FD616" t="str">
        <v>Salú pa Tur Foundation</v>
      </c>
      <c r="FE616" t="str">
        <v>Salvation Army</v>
      </c>
      <c r="FF616" t="str">
        <v>Samaritan's Purse</v>
      </c>
      <c r="FG616" t="str">
        <v>Save the Children International (SCI)</v>
      </c>
      <c r="FH616" t="str">
        <v>Scalabrini Foundation Chile</v>
      </c>
      <c r="FI616" t="str">
        <v>Sección Peruana de Amnistía Internacional</v>
      </c>
      <c r="FJ616" t="str">
        <v>Serviço Pastoral dos Migrantes do Nordeste</v>
      </c>
      <c r="FK616" t="str">
        <v>Sesame Workshop</v>
      </c>
      <c r="FL616" t="str">
        <v>Si, Da Vida</v>
      </c>
      <c r="FM616" t="str">
        <v>Solidarity and Action Asociation</v>
      </c>
      <c r="FN616" t="str">
        <v>SOS Children's Villages</v>
      </c>
      <c r="FO616" t="str">
        <v>Tarabita Foundation</v>
      </c>
      <c r="FP616" t="str">
        <v>Tearfund</v>
      </c>
      <c r="FQ616" t="str">
        <v>TECHO</v>
      </c>
      <c r="FR616" t="str">
        <v>Terranueva Foundation</v>
      </c>
      <c r="FS616" t="str">
        <v>Terre des Hommes Suisse</v>
      </c>
      <c r="FT616" t="str">
        <v>The Israel Forum for International Humanitarian Aid (IsraAID)</v>
      </c>
      <c r="FU616" t="str">
        <v>Unión Venezolana en Perú</v>
      </c>
      <c r="FV616" t="str">
        <v>United Nations Children's Fund (UNICEF)</v>
      </c>
      <c r="FW616" t="str">
        <v>United Nations Development Programme (UNDP)</v>
      </c>
      <c r="FX616" t="str">
        <v>United Nations Educational, Scientific and Cultural Organization (UNESCO)</v>
      </c>
      <c r="FY616" t="str">
        <v>United Nations Entity for Gender Equality and the Empowerment of Women (UNWOMEN)</v>
      </c>
      <c r="FZ616" t="str">
        <v>United Nations Food and Agricultural Organization (FAO)</v>
      </c>
      <c r="GA616" t="str">
        <v>United Nations High Commissioner for Refugees (UNHCR)</v>
      </c>
      <c r="GB616" t="str">
        <v>United Nations Office of the High Commissioner for Human Rights (OHCHR)</v>
      </c>
      <c r="GC616" t="str">
        <v>United Nations Office on Drugs and Crime (UNODC)</v>
      </c>
      <c r="GD616" t="str">
        <v>United Nations Population Fund (UNFPA)</v>
      </c>
      <c r="GE616" t="str">
        <v>United Nations Programme for Human Settlements (UN Habitat)</v>
      </c>
      <c r="GF616" t="str">
        <v>Vale da Benção Educational and Charitable Association (AEBVB)</v>
      </c>
      <c r="GG616" t="str">
        <v>VenAruba Solidaria</v>
      </c>
      <c r="GH616" t="str">
        <v>Venex Curacao Foundation</v>
      </c>
      <c r="GI616" t="str">
        <v>Venezolanos en Barranquilla</v>
      </c>
      <c r="GJ616" t="str">
        <v>Venezolanos en San Cristóbal</v>
      </c>
      <c r="GK616" t="str">
        <v>Venezuelan Emigrant Foundation (FEV)</v>
      </c>
      <c r="GL616" t="str">
        <v>Vicaría de Pastoral Social Caritas</v>
      </c>
      <c r="GM616" t="str">
        <v>Voices GY</v>
      </c>
      <c r="GN616" t="str">
        <v>We World GVC</v>
      </c>
      <c r="GO616" t="str">
        <v>World Council of Credit Unions</v>
      </c>
      <c r="GP616" t="str">
        <v>World Food Programme (WFP)</v>
      </c>
      <c r="GQ616" t="str">
        <v>World Vision</v>
      </c>
      <c r="GR616" t="str">
        <v>ZOA</v>
      </c>
    </row>
    <row r="617" spans="8:200" x14ac:dyDescent="0.3">
      <c r="H617" t="str" cm="1">
        <f t="array" ref="H617:GR617">TRANSPOSE(_xlfn._xlws.SORT(_xlfn._xlws.FILTER(Table3[Name],ISNUMBER(SEARCH(' Activity Sheet'!D671,Table3[Name])),"Not found"),,1))</f>
        <v>.New Organisation</v>
      </c>
      <c r="I617" t="str">
        <v>ABV - Association of Good with Life</v>
      </c>
      <c r="J617" t="str">
        <v>ACAPS</v>
      </c>
      <c r="K617" t="str">
        <v>Acción y Desarrollo</v>
      </c>
      <c r="L617" t="str">
        <v>ACTED</v>
      </c>
      <c r="M617" t="str">
        <v>Action against Hunger</v>
      </c>
      <c r="N617" t="str">
        <v>ActionAid</v>
      </c>
      <c r="O617" t="str">
        <v>Adventist Development and Relief Agency (ADRA)</v>
      </c>
      <c r="P617" t="str">
        <v>Alas de Colibrí Foundation</v>
      </c>
      <c r="Q617" t="str">
        <v>Alianza por la Solidaridad</v>
      </c>
      <c r="R617" t="str">
        <v>Alianza por Venezuela</v>
      </c>
      <c r="S617" t="str">
        <v>Americares Foundation</v>
      </c>
      <c r="T617" t="str">
        <v>Argentine Commission for Refugees and Migrants (CAREF)</v>
      </c>
      <c r="U617" t="str">
        <v>Asociación Aves</v>
      </c>
      <c r="V617" t="str">
        <v>Asociación de Jubilados y Pensionados Venezolanos en Argentina</v>
      </c>
      <c r="W617" t="str">
        <v>Asociación de Venezolanos en Eloy Alfaro</v>
      </c>
      <c r="X617" t="str">
        <v>Asociación Fundación contra el Hambre Perú</v>
      </c>
      <c r="Y617" t="str">
        <v>Asociación Migrantes Venezolanos</v>
      </c>
      <c r="Z617" t="str">
        <v>Asociación Misioneros de San Carlos Scalabrinianos</v>
      </c>
      <c r="AA617" t="str">
        <v>Asociacion Proteccion Poblacion Vulnerable</v>
      </c>
      <c r="AB617" t="str">
        <v>Asociación Quinta Ola</v>
      </c>
      <c r="AC617" t="str">
        <v>Asociación Salto Ángel</v>
      </c>
      <c r="AD617" t="str">
        <v>Asociación Venezuela en Ecuador AC</v>
      </c>
      <c r="AE617" t="str">
        <v>ASOVENAR</v>
      </c>
      <c r="AF617" t="str">
        <v>Associação Hermanitos</v>
      </c>
      <c r="AG617" t="str">
        <v>AVSI Foundation</v>
      </c>
      <c r="AH617" t="str">
        <v>Bethany Christian Services</v>
      </c>
      <c r="AI617" t="str">
        <v>Blumont</v>
      </c>
      <c r="AJ617" t="str">
        <v>CARE</v>
      </c>
      <c r="AK617" t="str">
        <v>Caritas Brazil</v>
      </c>
      <c r="AL617" t="str">
        <v>Caritas Ecuador</v>
      </c>
      <c r="AM617" t="str">
        <v>Caritas Germany</v>
      </c>
      <c r="AN617" t="str">
        <v>Caritas Manaus</v>
      </c>
      <c r="AO617" t="str">
        <v>Caritas Parana</v>
      </c>
      <c r="AP617" t="str">
        <v>Caritas Peru</v>
      </c>
      <c r="AQ617" t="str">
        <v>Caritas Rio de Janeiro</v>
      </c>
      <c r="AR617" t="str">
        <v>Caritas São Paulo</v>
      </c>
      <c r="AS617" t="str">
        <v>Caritas Switzerland</v>
      </c>
      <c r="AT617" t="str">
        <v>CCEFIRO Association</v>
      </c>
      <c r="AU617" t="str">
        <v>CEDRO</v>
      </c>
      <c r="AV617" t="str">
        <v>Center for Integrated Studies and Programs for Sustainable Development (CIEDS)</v>
      </c>
      <c r="AW617" t="str">
        <v>Center for Migration and Human Rights of the Diocese of Roraima (CMDH)</v>
      </c>
      <c r="AX617" t="str">
        <v>Centro de Atencion Psicosocial (CAPS)</v>
      </c>
      <c r="AY617" t="str">
        <v>CESAL</v>
      </c>
      <c r="AZ617" t="str">
        <v>CESVI-Cooperazione e Sviluppo</v>
      </c>
      <c r="BA617" t="str">
        <v>ChildFund International</v>
      </c>
      <c r="BB617" t="str">
        <v>CHS Alternativo</v>
      </c>
      <c r="BC617" t="str">
        <v>Churún Merú Association</v>
      </c>
      <c r="BD617" t="str">
        <v>Coalición por Venezuela</v>
      </c>
      <c r="BE617" t="str">
        <v>Colonia Foundation of Venezuelans in the Dominican Republic (FUNCOVERD)</v>
      </c>
      <c r="BF617" t="str">
        <v>COLVENZ</v>
      </c>
      <c r="BG617" t="str">
        <v>Compassiva</v>
      </c>
      <c r="BH617" t="str">
        <v>Consejo Interreligioso del Perú - Religiones por la Paz</v>
      </c>
      <c r="BI617" t="str">
        <v>Consorcio ONG OCIPI Y Capellanía Nacional OFICA</v>
      </c>
      <c r="BJ617" t="str">
        <v>COOPI - International Cooperation Foundation</v>
      </c>
      <c r="BK617" t="str">
        <v>Corporación Colectivo Sin Fronteras</v>
      </c>
      <c r="BL617" t="str">
        <v>CRISFE Foundation</v>
      </c>
      <c r="BM617" t="str">
        <v>Cuso International</v>
      </c>
      <c r="BN617" t="str">
        <v>Danielle’s Children Fund (DCF)</v>
      </c>
      <c r="BO617" t="str">
        <v>Danish Refugee Council (DRC)</v>
      </c>
      <c r="BP617" t="str">
        <v>Development Support Association - APOYAR</v>
      </c>
      <c r="BQ617" t="str">
        <v>Diakonie Katastrophenhilfe</v>
      </c>
      <c r="BR617" t="str">
        <v>Diálogo Diverso</v>
      </c>
      <c r="BS617" t="str">
        <v>Doctors of the World</v>
      </c>
      <c r="BT617" t="str">
        <v>Dominican Institute for Integrated Development</v>
      </c>
      <c r="BU617" t="str">
        <v>Duendes y Ángeles Vinotinto República Dominicana</v>
      </c>
      <c r="BV617" t="str">
        <v>Encuentros SJS (Servicio Jesuita de la Solidaridad)</v>
      </c>
      <c r="BW617" t="str">
        <v>Ending Violence Against Migrants</v>
      </c>
      <c r="BX617" t="str">
        <v>Equidad Foundation</v>
      </c>
      <c r="BY617" t="str">
        <v>Equilibrium CenDE</v>
      </c>
      <c r="BZ617" t="str">
        <v>Facultad de Psicología - Universidad de la República (UDELAR)</v>
      </c>
      <c r="CA617" t="str">
        <v>First International Emergency and Solidarités International</v>
      </c>
      <c r="CB617" t="str">
        <v>Fondo Ecuatoriano Populorum Progressio</v>
      </c>
      <c r="CC617" t="str">
        <v>Foro Salud Callao</v>
      </c>
      <c r="CD617" t="str">
        <v>Foundation for the Integration and Development of Latin America (FIDAL)</v>
      </c>
      <c r="CE617" t="str">
        <v>Foundation of the Americas (FUDELA)</v>
      </c>
      <c r="CF617" t="str">
        <v>Fraternity Without Borders</v>
      </c>
      <c r="CG617" t="str">
        <v>Fundación Brisas del Norte</v>
      </c>
      <c r="CH617" t="str">
        <v>Fundación Colombovenezolana Nueva Ilusión</v>
      </c>
      <c r="CI617" t="str">
        <v>Fundación Nakama's</v>
      </c>
      <c r="CJ617" t="str">
        <v>Fundación RadaBer</v>
      </c>
      <c r="CK617" t="str">
        <v>Fundación Scalabrini Bolivia</v>
      </c>
      <c r="CL617" t="str">
        <v>Fundacion Social Vivan los Niños</v>
      </c>
      <c r="CM617" t="str">
        <v>FUNVEAC</v>
      </c>
      <c r="CN617" t="str">
        <v>German Development Cooperation Agency GIZ</v>
      </c>
      <c r="CO617" t="str">
        <v>Globalizate Radio</v>
      </c>
      <c r="CP617" t="str">
        <v>GOAL</v>
      </c>
      <c r="CQ617" t="str">
        <v>Halü Bienestar Humano Foundation (HALU)</v>
      </c>
      <c r="CR617" t="str">
        <v>Heartland Alliance International (HAI)</v>
      </c>
      <c r="CS617" t="str">
        <v>HELVETAS Swiss Intercooperation</v>
      </c>
      <c r="CT617" t="str">
        <v>HIAS</v>
      </c>
      <c r="CU617" t="str">
        <v>Human Rights Defence Curaçao</v>
      </c>
      <c r="CV617" t="str">
        <v>Humanity &amp; Inclusion</v>
      </c>
      <c r="CW617" t="str">
        <v>Humans Analytic</v>
      </c>
      <c r="CX617" t="str">
        <v>Idas y Vueltas Association</v>
      </c>
      <c r="CY617" t="str">
        <v>iMMAP</v>
      </c>
      <c r="CZ617" t="str">
        <v>IMPACT Initiatives (REACH)</v>
      </c>
      <c r="DA617" t="str">
        <v>Inmigrante Feliz Association</v>
      </c>
      <c r="DB617" t="str">
        <v>Institute for Migration and Human Rights (IMDH)</v>
      </c>
      <c r="DC617" t="str">
        <v>Institute of Natural and Cultural Heritage (IPANC)</v>
      </c>
      <c r="DD617" t="str">
        <v>International Committee for the Development of People (CISP)</v>
      </c>
      <c r="DE617" t="str">
        <v>International Federation of the Red Cross (IFRC)</v>
      </c>
      <c r="DF617" t="str">
        <v>International Labour Organization (ILO)</v>
      </c>
      <c r="DG617" t="str">
        <v>International Medical Corps</v>
      </c>
      <c r="DH617" t="str">
        <v>International Organization for Migration (IOM)</v>
      </c>
      <c r="DI617" t="str">
        <v>International Rescue Committee (IRC)</v>
      </c>
      <c r="DJ617" t="str">
        <v>INTERSOS</v>
      </c>
      <c r="DK617" t="str">
        <v>Jesuit Migrant Service (JMS)</v>
      </c>
      <c r="DL617" t="str">
        <v>Jesuit Refugee Service (JRS)</v>
      </c>
      <c r="DM617" t="str">
        <v>Jesuit Service for Migrants and Refugees (JSMR)</v>
      </c>
      <c r="DN617" t="str">
        <v>Joint United Nations Programme on HIV/AIDS (UNAIDS)</v>
      </c>
      <c r="DO617" t="str">
        <v>Kimirina Coorporation</v>
      </c>
      <c r="DP617" t="str">
        <v>La Casita Hispanic Cultural Centre</v>
      </c>
      <c r="DQ617" t="str">
        <v>Latin American Network of Non-Governmental Organizations of Persons with Disabilities and their Families (RIADIS)</v>
      </c>
      <c r="DR617" t="str">
        <v>LGBT+ Movement Brazil</v>
      </c>
      <c r="DS617" t="str">
        <v>Living Water Community (LWC)</v>
      </c>
      <c r="DT617" t="str">
        <v>LLANOVENCOL</v>
      </c>
      <c r="DU617" t="str">
        <v>Lutheran World Federation</v>
      </c>
      <c r="DV617" t="str">
        <v>Lutheran World Relief</v>
      </c>
      <c r="DW617" t="str">
        <v>Malteser International</v>
      </c>
      <c r="DX617" t="str">
        <v>Mana Institute</v>
      </c>
      <c r="DY617" t="str">
        <v>Manos Veneguayas Association</v>
      </c>
      <c r="DZ617" t="str">
        <v>Más Igualdad Perú</v>
      </c>
      <c r="EA617" t="str">
        <v>MedGlobal</v>
      </c>
      <c r="EB617" t="str">
        <v>Medical Teams International</v>
      </c>
      <c r="EC617" t="str">
        <v>Mercy Corps</v>
      </c>
      <c r="ED617" t="str">
        <v>Migrant Service Center (CAM)</v>
      </c>
      <c r="EE617" t="str">
        <v>Migrants, Refugees and Argentine Social Entrepreneurs (MIRARES)</v>
      </c>
      <c r="EF617" t="str">
        <v>Mision Scalabriniana - Ecuador</v>
      </c>
      <c r="EG617" t="str">
        <v>Missão Paz</v>
      </c>
      <c r="EH617" t="str">
        <v>Museu A CASA</v>
      </c>
      <c r="EI617" t="str">
        <v>Norwegian Refugee Council (NRC)</v>
      </c>
      <c r="EJ617" t="str">
        <v>ONG Migrantes por el Maule</v>
      </c>
      <c r="EK617" t="str">
        <v>ONG Preemptive Love Coalition Colombia</v>
      </c>
      <c r="EL617" t="str">
        <v>Organización Transfomando Vidas</v>
      </c>
      <c r="EM617" t="str">
        <v>Organization of Ibero-American States for Education, Science and Culture (OEI)</v>
      </c>
      <c r="EN617" t="str">
        <v>OXFAM</v>
      </c>
      <c r="EO617" t="str">
        <v>Panamerican Development Foundation</v>
      </c>
      <c r="EP617" t="str">
        <v>Panamerican Health Organization/World Health Organization (PAHO/WHO)</v>
      </c>
      <c r="EQ617" t="str">
        <v>Pastoral of Human Mobility - Peruvian Episcopal Conference</v>
      </c>
      <c r="ER617" t="str">
        <v>Pastoral Service for Migrants National</v>
      </c>
      <c r="ES617" t="str">
        <v>Permanent Human Rights defense Committee (CDH)</v>
      </c>
      <c r="ET617" t="str">
        <v>Pirilampos Institute - Group of visits and voluntary actions in Roraima</v>
      </c>
      <c r="EU617" t="str">
        <v>Plan International</v>
      </c>
      <c r="EV617" t="str">
        <v>Population Program, Faculty of Social Sciences, University of the Republic</v>
      </c>
      <c r="EW617" t="str">
        <v>Profamilia Association</v>
      </c>
      <c r="EX617" t="str">
        <v>Red con Migrantes y Refugiados</v>
      </c>
      <c r="EY617" t="str">
        <v>Red Cross Colombia</v>
      </c>
      <c r="EZ617" t="str">
        <v>Red Cross Ecuador</v>
      </c>
      <c r="FA617" t="str">
        <v>Red Cross Peru</v>
      </c>
      <c r="FB617" t="str">
        <v>Red de Investigaciones en Derechos Humanos - CONICET (Consejo Nacional de Investigaciones Científicas y Técnicas)</v>
      </c>
      <c r="FC617" t="str">
        <v>RET International</v>
      </c>
      <c r="FD617" t="str">
        <v>Salú pa Tur Foundation</v>
      </c>
      <c r="FE617" t="str">
        <v>Salvation Army</v>
      </c>
      <c r="FF617" t="str">
        <v>Samaritan's Purse</v>
      </c>
      <c r="FG617" t="str">
        <v>Save the Children International (SCI)</v>
      </c>
      <c r="FH617" t="str">
        <v>Scalabrini Foundation Chile</v>
      </c>
      <c r="FI617" t="str">
        <v>Sección Peruana de Amnistía Internacional</v>
      </c>
      <c r="FJ617" t="str">
        <v>Serviço Pastoral dos Migrantes do Nordeste</v>
      </c>
      <c r="FK617" t="str">
        <v>Sesame Workshop</v>
      </c>
      <c r="FL617" t="str">
        <v>Si, Da Vida</v>
      </c>
      <c r="FM617" t="str">
        <v>Solidarity and Action Asociation</v>
      </c>
      <c r="FN617" t="str">
        <v>SOS Children's Villages</v>
      </c>
      <c r="FO617" t="str">
        <v>Tarabita Foundation</v>
      </c>
      <c r="FP617" t="str">
        <v>Tearfund</v>
      </c>
      <c r="FQ617" t="str">
        <v>TECHO</v>
      </c>
      <c r="FR617" t="str">
        <v>Terranueva Foundation</v>
      </c>
      <c r="FS617" t="str">
        <v>Terre des Hommes Suisse</v>
      </c>
      <c r="FT617" t="str">
        <v>The Israel Forum for International Humanitarian Aid (IsraAID)</v>
      </c>
      <c r="FU617" t="str">
        <v>Unión Venezolana en Perú</v>
      </c>
      <c r="FV617" t="str">
        <v>United Nations Children's Fund (UNICEF)</v>
      </c>
      <c r="FW617" t="str">
        <v>United Nations Development Programme (UNDP)</v>
      </c>
      <c r="FX617" t="str">
        <v>United Nations Educational, Scientific and Cultural Organization (UNESCO)</v>
      </c>
      <c r="FY617" t="str">
        <v>United Nations Entity for Gender Equality and the Empowerment of Women (UNWOMEN)</v>
      </c>
      <c r="FZ617" t="str">
        <v>United Nations Food and Agricultural Organization (FAO)</v>
      </c>
      <c r="GA617" t="str">
        <v>United Nations High Commissioner for Refugees (UNHCR)</v>
      </c>
      <c r="GB617" t="str">
        <v>United Nations Office of the High Commissioner for Human Rights (OHCHR)</v>
      </c>
      <c r="GC617" t="str">
        <v>United Nations Office on Drugs and Crime (UNODC)</v>
      </c>
      <c r="GD617" t="str">
        <v>United Nations Population Fund (UNFPA)</v>
      </c>
      <c r="GE617" t="str">
        <v>United Nations Programme for Human Settlements (UN Habitat)</v>
      </c>
      <c r="GF617" t="str">
        <v>Vale da Benção Educational and Charitable Association (AEBVB)</v>
      </c>
      <c r="GG617" t="str">
        <v>VenAruba Solidaria</v>
      </c>
      <c r="GH617" t="str">
        <v>Venex Curacao Foundation</v>
      </c>
      <c r="GI617" t="str">
        <v>Venezolanos en Barranquilla</v>
      </c>
      <c r="GJ617" t="str">
        <v>Venezolanos en San Cristóbal</v>
      </c>
      <c r="GK617" t="str">
        <v>Venezuelan Emigrant Foundation (FEV)</v>
      </c>
      <c r="GL617" t="str">
        <v>Vicaría de Pastoral Social Caritas</v>
      </c>
      <c r="GM617" t="str">
        <v>Voices GY</v>
      </c>
      <c r="GN617" t="str">
        <v>We World GVC</v>
      </c>
      <c r="GO617" t="str">
        <v>World Council of Credit Unions</v>
      </c>
      <c r="GP617" t="str">
        <v>World Food Programme (WFP)</v>
      </c>
      <c r="GQ617" t="str">
        <v>World Vision</v>
      </c>
      <c r="GR617" t="str">
        <v>ZOA</v>
      </c>
    </row>
    <row r="618" spans="8:200" x14ac:dyDescent="0.3">
      <c r="H618" t="str" cm="1">
        <f t="array" ref="H618:GR618">TRANSPOSE(_xlfn._xlws.SORT(_xlfn._xlws.FILTER(Table3[Name],ISNUMBER(SEARCH(' Activity Sheet'!D672,Table3[Name])),"Not found"),,1))</f>
        <v>.New Organisation</v>
      </c>
      <c r="I618" t="str">
        <v>ABV - Association of Good with Life</v>
      </c>
      <c r="J618" t="str">
        <v>ACAPS</v>
      </c>
      <c r="K618" t="str">
        <v>Acción y Desarrollo</v>
      </c>
      <c r="L618" t="str">
        <v>ACTED</v>
      </c>
      <c r="M618" t="str">
        <v>Action against Hunger</v>
      </c>
      <c r="N618" t="str">
        <v>ActionAid</v>
      </c>
      <c r="O618" t="str">
        <v>Adventist Development and Relief Agency (ADRA)</v>
      </c>
      <c r="P618" t="str">
        <v>Alas de Colibrí Foundation</v>
      </c>
      <c r="Q618" t="str">
        <v>Alianza por la Solidaridad</v>
      </c>
      <c r="R618" t="str">
        <v>Alianza por Venezuela</v>
      </c>
      <c r="S618" t="str">
        <v>Americares Foundation</v>
      </c>
      <c r="T618" t="str">
        <v>Argentine Commission for Refugees and Migrants (CAREF)</v>
      </c>
      <c r="U618" t="str">
        <v>Asociación Aves</v>
      </c>
      <c r="V618" t="str">
        <v>Asociación de Jubilados y Pensionados Venezolanos en Argentina</v>
      </c>
      <c r="W618" t="str">
        <v>Asociación de Venezolanos en Eloy Alfaro</v>
      </c>
      <c r="X618" t="str">
        <v>Asociación Fundación contra el Hambre Perú</v>
      </c>
      <c r="Y618" t="str">
        <v>Asociación Migrantes Venezolanos</v>
      </c>
      <c r="Z618" t="str">
        <v>Asociación Misioneros de San Carlos Scalabrinianos</v>
      </c>
      <c r="AA618" t="str">
        <v>Asociacion Proteccion Poblacion Vulnerable</v>
      </c>
      <c r="AB618" t="str">
        <v>Asociación Quinta Ola</v>
      </c>
      <c r="AC618" t="str">
        <v>Asociación Salto Ángel</v>
      </c>
      <c r="AD618" t="str">
        <v>Asociación Venezuela en Ecuador AC</v>
      </c>
      <c r="AE618" t="str">
        <v>ASOVENAR</v>
      </c>
      <c r="AF618" t="str">
        <v>Associação Hermanitos</v>
      </c>
      <c r="AG618" t="str">
        <v>AVSI Foundation</v>
      </c>
      <c r="AH618" t="str">
        <v>Bethany Christian Services</v>
      </c>
      <c r="AI618" t="str">
        <v>Blumont</v>
      </c>
      <c r="AJ618" t="str">
        <v>CARE</v>
      </c>
      <c r="AK618" t="str">
        <v>Caritas Brazil</v>
      </c>
      <c r="AL618" t="str">
        <v>Caritas Ecuador</v>
      </c>
      <c r="AM618" t="str">
        <v>Caritas Germany</v>
      </c>
      <c r="AN618" t="str">
        <v>Caritas Manaus</v>
      </c>
      <c r="AO618" t="str">
        <v>Caritas Parana</v>
      </c>
      <c r="AP618" t="str">
        <v>Caritas Peru</v>
      </c>
      <c r="AQ618" t="str">
        <v>Caritas Rio de Janeiro</v>
      </c>
      <c r="AR618" t="str">
        <v>Caritas São Paulo</v>
      </c>
      <c r="AS618" t="str">
        <v>Caritas Switzerland</v>
      </c>
      <c r="AT618" t="str">
        <v>CCEFIRO Association</v>
      </c>
      <c r="AU618" t="str">
        <v>CEDRO</v>
      </c>
      <c r="AV618" t="str">
        <v>Center for Integrated Studies and Programs for Sustainable Development (CIEDS)</v>
      </c>
      <c r="AW618" t="str">
        <v>Center for Migration and Human Rights of the Diocese of Roraima (CMDH)</v>
      </c>
      <c r="AX618" t="str">
        <v>Centro de Atencion Psicosocial (CAPS)</v>
      </c>
      <c r="AY618" t="str">
        <v>CESAL</v>
      </c>
      <c r="AZ618" t="str">
        <v>CESVI-Cooperazione e Sviluppo</v>
      </c>
      <c r="BA618" t="str">
        <v>ChildFund International</v>
      </c>
      <c r="BB618" t="str">
        <v>CHS Alternativo</v>
      </c>
      <c r="BC618" t="str">
        <v>Churún Merú Association</v>
      </c>
      <c r="BD618" t="str">
        <v>Coalición por Venezuela</v>
      </c>
      <c r="BE618" t="str">
        <v>Colonia Foundation of Venezuelans in the Dominican Republic (FUNCOVERD)</v>
      </c>
      <c r="BF618" t="str">
        <v>COLVENZ</v>
      </c>
      <c r="BG618" t="str">
        <v>Compassiva</v>
      </c>
      <c r="BH618" t="str">
        <v>Consejo Interreligioso del Perú - Religiones por la Paz</v>
      </c>
      <c r="BI618" t="str">
        <v>Consorcio ONG OCIPI Y Capellanía Nacional OFICA</v>
      </c>
      <c r="BJ618" t="str">
        <v>COOPI - International Cooperation Foundation</v>
      </c>
      <c r="BK618" t="str">
        <v>Corporación Colectivo Sin Fronteras</v>
      </c>
      <c r="BL618" t="str">
        <v>CRISFE Foundation</v>
      </c>
      <c r="BM618" t="str">
        <v>Cuso International</v>
      </c>
      <c r="BN618" t="str">
        <v>Danielle’s Children Fund (DCF)</v>
      </c>
      <c r="BO618" t="str">
        <v>Danish Refugee Council (DRC)</v>
      </c>
      <c r="BP618" t="str">
        <v>Development Support Association - APOYAR</v>
      </c>
      <c r="BQ618" t="str">
        <v>Diakonie Katastrophenhilfe</v>
      </c>
      <c r="BR618" t="str">
        <v>Diálogo Diverso</v>
      </c>
      <c r="BS618" t="str">
        <v>Doctors of the World</v>
      </c>
      <c r="BT618" t="str">
        <v>Dominican Institute for Integrated Development</v>
      </c>
      <c r="BU618" t="str">
        <v>Duendes y Ángeles Vinotinto República Dominicana</v>
      </c>
      <c r="BV618" t="str">
        <v>Encuentros SJS (Servicio Jesuita de la Solidaridad)</v>
      </c>
      <c r="BW618" t="str">
        <v>Ending Violence Against Migrants</v>
      </c>
      <c r="BX618" t="str">
        <v>Equidad Foundation</v>
      </c>
      <c r="BY618" t="str">
        <v>Equilibrium CenDE</v>
      </c>
      <c r="BZ618" t="str">
        <v>Facultad de Psicología - Universidad de la República (UDELAR)</v>
      </c>
      <c r="CA618" t="str">
        <v>First International Emergency and Solidarités International</v>
      </c>
      <c r="CB618" t="str">
        <v>Fondo Ecuatoriano Populorum Progressio</v>
      </c>
      <c r="CC618" t="str">
        <v>Foro Salud Callao</v>
      </c>
      <c r="CD618" t="str">
        <v>Foundation for the Integration and Development of Latin America (FIDAL)</v>
      </c>
      <c r="CE618" t="str">
        <v>Foundation of the Americas (FUDELA)</v>
      </c>
      <c r="CF618" t="str">
        <v>Fraternity Without Borders</v>
      </c>
      <c r="CG618" t="str">
        <v>Fundación Brisas del Norte</v>
      </c>
      <c r="CH618" t="str">
        <v>Fundación Colombovenezolana Nueva Ilusión</v>
      </c>
      <c r="CI618" t="str">
        <v>Fundación Nakama's</v>
      </c>
      <c r="CJ618" t="str">
        <v>Fundación RadaBer</v>
      </c>
      <c r="CK618" t="str">
        <v>Fundación Scalabrini Bolivia</v>
      </c>
      <c r="CL618" t="str">
        <v>Fundacion Social Vivan los Niños</v>
      </c>
      <c r="CM618" t="str">
        <v>FUNVEAC</v>
      </c>
      <c r="CN618" t="str">
        <v>German Development Cooperation Agency GIZ</v>
      </c>
      <c r="CO618" t="str">
        <v>Globalizate Radio</v>
      </c>
      <c r="CP618" t="str">
        <v>GOAL</v>
      </c>
      <c r="CQ618" t="str">
        <v>Halü Bienestar Humano Foundation (HALU)</v>
      </c>
      <c r="CR618" t="str">
        <v>Heartland Alliance International (HAI)</v>
      </c>
      <c r="CS618" t="str">
        <v>HELVETAS Swiss Intercooperation</v>
      </c>
      <c r="CT618" t="str">
        <v>HIAS</v>
      </c>
      <c r="CU618" t="str">
        <v>Human Rights Defence Curaçao</v>
      </c>
      <c r="CV618" t="str">
        <v>Humanity &amp; Inclusion</v>
      </c>
      <c r="CW618" t="str">
        <v>Humans Analytic</v>
      </c>
      <c r="CX618" t="str">
        <v>Idas y Vueltas Association</v>
      </c>
      <c r="CY618" t="str">
        <v>iMMAP</v>
      </c>
      <c r="CZ618" t="str">
        <v>IMPACT Initiatives (REACH)</v>
      </c>
      <c r="DA618" t="str">
        <v>Inmigrante Feliz Association</v>
      </c>
      <c r="DB618" t="str">
        <v>Institute for Migration and Human Rights (IMDH)</v>
      </c>
      <c r="DC618" t="str">
        <v>Institute of Natural and Cultural Heritage (IPANC)</v>
      </c>
      <c r="DD618" t="str">
        <v>International Committee for the Development of People (CISP)</v>
      </c>
      <c r="DE618" t="str">
        <v>International Federation of the Red Cross (IFRC)</v>
      </c>
      <c r="DF618" t="str">
        <v>International Labour Organization (ILO)</v>
      </c>
      <c r="DG618" t="str">
        <v>International Medical Corps</v>
      </c>
      <c r="DH618" t="str">
        <v>International Organization for Migration (IOM)</v>
      </c>
      <c r="DI618" t="str">
        <v>International Rescue Committee (IRC)</v>
      </c>
      <c r="DJ618" t="str">
        <v>INTERSOS</v>
      </c>
      <c r="DK618" t="str">
        <v>Jesuit Migrant Service (JMS)</v>
      </c>
      <c r="DL618" t="str">
        <v>Jesuit Refugee Service (JRS)</v>
      </c>
      <c r="DM618" t="str">
        <v>Jesuit Service for Migrants and Refugees (JSMR)</v>
      </c>
      <c r="DN618" t="str">
        <v>Joint United Nations Programme on HIV/AIDS (UNAIDS)</v>
      </c>
      <c r="DO618" t="str">
        <v>Kimirina Coorporation</v>
      </c>
      <c r="DP618" t="str">
        <v>La Casita Hispanic Cultural Centre</v>
      </c>
      <c r="DQ618" t="str">
        <v>Latin American Network of Non-Governmental Organizations of Persons with Disabilities and their Families (RIADIS)</v>
      </c>
      <c r="DR618" t="str">
        <v>LGBT+ Movement Brazil</v>
      </c>
      <c r="DS618" t="str">
        <v>Living Water Community (LWC)</v>
      </c>
      <c r="DT618" t="str">
        <v>LLANOVENCOL</v>
      </c>
      <c r="DU618" t="str">
        <v>Lutheran World Federation</v>
      </c>
      <c r="DV618" t="str">
        <v>Lutheran World Relief</v>
      </c>
      <c r="DW618" t="str">
        <v>Malteser International</v>
      </c>
      <c r="DX618" t="str">
        <v>Mana Institute</v>
      </c>
      <c r="DY618" t="str">
        <v>Manos Veneguayas Association</v>
      </c>
      <c r="DZ618" t="str">
        <v>Más Igualdad Perú</v>
      </c>
      <c r="EA618" t="str">
        <v>MedGlobal</v>
      </c>
      <c r="EB618" t="str">
        <v>Medical Teams International</v>
      </c>
      <c r="EC618" t="str">
        <v>Mercy Corps</v>
      </c>
      <c r="ED618" t="str">
        <v>Migrant Service Center (CAM)</v>
      </c>
      <c r="EE618" t="str">
        <v>Migrants, Refugees and Argentine Social Entrepreneurs (MIRARES)</v>
      </c>
      <c r="EF618" t="str">
        <v>Mision Scalabriniana - Ecuador</v>
      </c>
      <c r="EG618" t="str">
        <v>Missão Paz</v>
      </c>
      <c r="EH618" t="str">
        <v>Museu A CASA</v>
      </c>
      <c r="EI618" t="str">
        <v>Norwegian Refugee Council (NRC)</v>
      </c>
      <c r="EJ618" t="str">
        <v>ONG Migrantes por el Maule</v>
      </c>
      <c r="EK618" t="str">
        <v>ONG Preemptive Love Coalition Colombia</v>
      </c>
      <c r="EL618" t="str">
        <v>Organización Transfomando Vidas</v>
      </c>
      <c r="EM618" t="str">
        <v>Organization of Ibero-American States for Education, Science and Culture (OEI)</v>
      </c>
      <c r="EN618" t="str">
        <v>OXFAM</v>
      </c>
      <c r="EO618" t="str">
        <v>Panamerican Development Foundation</v>
      </c>
      <c r="EP618" t="str">
        <v>Panamerican Health Organization/World Health Organization (PAHO/WHO)</v>
      </c>
      <c r="EQ618" t="str">
        <v>Pastoral of Human Mobility - Peruvian Episcopal Conference</v>
      </c>
      <c r="ER618" t="str">
        <v>Pastoral Service for Migrants National</v>
      </c>
      <c r="ES618" t="str">
        <v>Permanent Human Rights defense Committee (CDH)</v>
      </c>
      <c r="ET618" t="str">
        <v>Pirilampos Institute - Group of visits and voluntary actions in Roraima</v>
      </c>
      <c r="EU618" t="str">
        <v>Plan International</v>
      </c>
      <c r="EV618" t="str">
        <v>Population Program, Faculty of Social Sciences, University of the Republic</v>
      </c>
      <c r="EW618" t="str">
        <v>Profamilia Association</v>
      </c>
      <c r="EX618" t="str">
        <v>Red con Migrantes y Refugiados</v>
      </c>
      <c r="EY618" t="str">
        <v>Red Cross Colombia</v>
      </c>
      <c r="EZ618" t="str">
        <v>Red Cross Ecuador</v>
      </c>
      <c r="FA618" t="str">
        <v>Red Cross Peru</v>
      </c>
      <c r="FB618" t="str">
        <v>Red de Investigaciones en Derechos Humanos - CONICET (Consejo Nacional de Investigaciones Científicas y Técnicas)</v>
      </c>
      <c r="FC618" t="str">
        <v>RET International</v>
      </c>
      <c r="FD618" t="str">
        <v>Salú pa Tur Foundation</v>
      </c>
      <c r="FE618" t="str">
        <v>Salvation Army</v>
      </c>
      <c r="FF618" t="str">
        <v>Samaritan's Purse</v>
      </c>
      <c r="FG618" t="str">
        <v>Save the Children International (SCI)</v>
      </c>
      <c r="FH618" t="str">
        <v>Scalabrini Foundation Chile</v>
      </c>
      <c r="FI618" t="str">
        <v>Sección Peruana de Amnistía Internacional</v>
      </c>
      <c r="FJ618" t="str">
        <v>Serviço Pastoral dos Migrantes do Nordeste</v>
      </c>
      <c r="FK618" t="str">
        <v>Sesame Workshop</v>
      </c>
      <c r="FL618" t="str">
        <v>Si, Da Vida</v>
      </c>
      <c r="FM618" t="str">
        <v>Solidarity and Action Asociation</v>
      </c>
      <c r="FN618" t="str">
        <v>SOS Children's Villages</v>
      </c>
      <c r="FO618" t="str">
        <v>Tarabita Foundation</v>
      </c>
      <c r="FP618" t="str">
        <v>Tearfund</v>
      </c>
      <c r="FQ618" t="str">
        <v>TECHO</v>
      </c>
      <c r="FR618" t="str">
        <v>Terranueva Foundation</v>
      </c>
      <c r="FS618" t="str">
        <v>Terre des Hommes Suisse</v>
      </c>
      <c r="FT618" t="str">
        <v>The Israel Forum for International Humanitarian Aid (IsraAID)</v>
      </c>
      <c r="FU618" t="str">
        <v>Unión Venezolana en Perú</v>
      </c>
      <c r="FV618" t="str">
        <v>United Nations Children's Fund (UNICEF)</v>
      </c>
      <c r="FW618" t="str">
        <v>United Nations Development Programme (UNDP)</v>
      </c>
      <c r="FX618" t="str">
        <v>United Nations Educational, Scientific and Cultural Organization (UNESCO)</v>
      </c>
      <c r="FY618" t="str">
        <v>United Nations Entity for Gender Equality and the Empowerment of Women (UNWOMEN)</v>
      </c>
      <c r="FZ618" t="str">
        <v>United Nations Food and Agricultural Organization (FAO)</v>
      </c>
      <c r="GA618" t="str">
        <v>United Nations High Commissioner for Refugees (UNHCR)</v>
      </c>
      <c r="GB618" t="str">
        <v>United Nations Office of the High Commissioner for Human Rights (OHCHR)</v>
      </c>
      <c r="GC618" t="str">
        <v>United Nations Office on Drugs and Crime (UNODC)</v>
      </c>
      <c r="GD618" t="str">
        <v>United Nations Population Fund (UNFPA)</v>
      </c>
      <c r="GE618" t="str">
        <v>United Nations Programme for Human Settlements (UN Habitat)</v>
      </c>
      <c r="GF618" t="str">
        <v>Vale da Benção Educational and Charitable Association (AEBVB)</v>
      </c>
      <c r="GG618" t="str">
        <v>VenAruba Solidaria</v>
      </c>
      <c r="GH618" t="str">
        <v>Venex Curacao Foundation</v>
      </c>
      <c r="GI618" t="str">
        <v>Venezolanos en Barranquilla</v>
      </c>
      <c r="GJ618" t="str">
        <v>Venezolanos en San Cristóbal</v>
      </c>
      <c r="GK618" t="str">
        <v>Venezuelan Emigrant Foundation (FEV)</v>
      </c>
      <c r="GL618" t="str">
        <v>Vicaría de Pastoral Social Caritas</v>
      </c>
      <c r="GM618" t="str">
        <v>Voices GY</v>
      </c>
      <c r="GN618" t="str">
        <v>We World GVC</v>
      </c>
      <c r="GO618" t="str">
        <v>World Council of Credit Unions</v>
      </c>
      <c r="GP618" t="str">
        <v>World Food Programme (WFP)</v>
      </c>
      <c r="GQ618" t="str">
        <v>World Vision</v>
      </c>
      <c r="GR618" t="str">
        <v>ZOA</v>
      </c>
    </row>
    <row r="619" spans="8:200" x14ac:dyDescent="0.3">
      <c r="H619" t="str" cm="1">
        <f t="array" ref="H619:GR619">TRANSPOSE(_xlfn._xlws.SORT(_xlfn._xlws.FILTER(Table3[Name],ISNUMBER(SEARCH(' Activity Sheet'!D673,Table3[Name])),"Not found"),,1))</f>
        <v>.New Organisation</v>
      </c>
      <c r="I619" t="str">
        <v>ABV - Association of Good with Life</v>
      </c>
      <c r="J619" t="str">
        <v>ACAPS</v>
      </c>
      <c r="K619" t="str">
        <v>Acción y Desarrollo</v>
      </c>
      <c r="L619" t="str">
        <v>ACTED</v>
      </c>
      <c r="M619" t="str">
        <v>Action against Hunger</v>
      </c>
      <c r="N619" t="str">
        <v>ActionAid</v>
      </c>
      <c r="O619" t="str">
        <v>Adventist Development and Relief Agency (ADRA)</v>
      </c>
      <c r="P619" t="str">
        <v>Alas de Colibrí Foundation</v>
      </c>
      <c r="Q619" t="str">
        <v>Alianza por la Solidaridad</v>
      </c>
      <c r="R619" t="str">
        <v>Alianza por Venezuela</v>
      </c>
      <c r="S619" t="str">
        <v>Americares Foundation</v>
      </c>
      <c r="T619" t="str">
        <v>Argentine Commission for Refugees and Migrants (CAREF)</v>
      </c>
      <c r="U619" t="str">
        <v>Asociación Aves</v>
      </c>
      <c r="V619" t="str">
        <v>Asociación de Jubilados y Pensionados Venezolanos en Argentina</v>
      </c>
      <c r="W619" t="str">
        <v>Asociación de Venezolanos en Eloy Alfaro</v>
      </c>
      <c r="X619" t="str">
        <v>Asociación Fundación contra el Hambre Perú</v>
      </c>
      <c r="Y619" t="str">
        <v>Asociación Migrantes Venezolanos</v>
      </c>
      <c r="Z619" t="str">
        <v>Asociación Misioneros de San Carlos Scalabrinianos</v>
      </c>
      <c r="AA619" t="str">
        <v>Asociacion Proteccion Poblacion Vulnerable</v>
      </c>
      <c r="AB619" t="str">
        <v>Asociación Quinta Ola</v>
      </c>
      <c r="AC619" t="str">
        <v>Asociación Salto Ángel</v>
      </c>
      <c r="AD619" t="str">
        <v>Asociación Venezuela en Ecuador AC</v>
      </c>
      <c r="AE619" t="str">
        <v>ASOVENAR</v>
      </c>
      <c r="AF619" t="str">
        <v>Associação Hermanitos</v>
      </c>
      <c r="AG619" t="str">
        <v>AVSI Foundation</v>
      </c>
      <c r="AH619" t="str">
        <v>Bethany Christian Services</v>
      </c>
      <c r="AI619" t="str">
        <v>Blumont</v>
      </c>
      <c r="AJ619" t="str">
        <v>CARE</v>
      </c>
      <c r="AK619" t="str">
        <v>Caritas Brazil</v>
      </c>
      <c r="AL619" t="str">
        <v>Caritas Ecuador</v>
      </c>
      <c r="AM619" t="str">
        <v>Caritas Germany</v>
      </c>
      <c r="AN619" t="str">
        <v>Caritas Manaus</v>
      </c>
      <c r="AO619" t="str">
        <v>Caritas Parana</v>
      </c>
      <c r="AP619" t="str">
        <v>Caritas Peru</v>
      </c>
      <c r="AQ619" t="str">
        <v>Caritas Rio de Janeiro</v>
      </c>
      <c r="AR619" t="str">
        <v>Caritas São Paulo</v>
      </c>
      <c r="AS619" t="str">
        <v>Caritas Switzerland</v>
      </c>
      <c r="AT619" t="str">
        <v>CCEFIRO Association</v>
      </c>
      <c r="AU619" t="str">
        <v>CEDRO</v>
      </c>
      <c r="AV619" t="str">
        <v>Center for Integrated Studies and Programs for Sustainable Development (CIEDS)</v>
      </c>
      <c r="AW619" t="str">
        <v>Center for Migration and Human Rights of the Diocese of Roraima (CMDH)</v>
      </c>
      <c r="AX619" t="str">
        <v>Centro de Atencion Psicosocial (CAPS)</v>
      </c>
      <c r="AY619" t="str">
        <v>CESAL</v>
      </c>
      <c r="AZ619" t="str">
        <v>CESVI-Cooperazione e Sviluppo</v>
      </c>
      <c r="BA619" t="str">
        <v>ChildFund International</v>
      </c>
      <c r="BB619" t="str">
        <v>CHS Alternativo</v>
      </c>
      <c r="BC619" t="str">
        <v>Churún Merú Association</v>
      </c>
      <c r="BD619" t="str">
        <v>Coalición por Venezuela</v>
      </c>
      <c r="BE619" t="str">
        <v>Colonia Foundation of Venezuelans in the Dominican Republic (FUNCOVERD)</v>
      </c>
      <c r="BF619" t="str">
        <v>COLVENZ</v>
      </c>
      <c r="BG619" t="str">
        <v>Compassiva</v>
      </c>
      <c r="BH619" t="str">
        <v>Consejo Interreligioso del Perú - Religiones por la Paz</v>
      </c>
      <c r="BI619" t="str">
        <v>Consorcio ONG OCIPI Y Capellanía Nacional OFICA</v>
      </c>
      <c r="BJ619" t="str">
        <v>COOPI - International Cooperation Foundation</v>
      </c>
      <c r="BK619" t="str">
        <v>Corporación Colectivo Sin Fronteras</v>
      </c>
      <c r="BL619" t="str">
        <v>CRISFE Foundation</v>
      </c>
      <c r="BM619" t="str">
        <v>Cuso International</v>
      </c>
      <c r="BN619" t="str">
        <v>Danielle’s Children Fund (DCF)</v>
      </c>
      <c r="BO619" t="str">
        <v>Danish Refugee Council (DRC)</v>
      </c>
      <c r="BP619" t="str">
        <v>Development Support Association - APOYAR</v>
      </c>
      <c r="BQ619" t="str">
        <v>Diakonie Katastrophenhilfe</v>
      </c>
      <c r="BR619" t="str">
        <v>Diálogo Diverso</v>
      </c>
      <c r="BS619" t="str">
        <v>Doctors of the World</v>
      </c>
      <c r="BT619" t="str">
        <v>Dominican Institute for Integrated Development</v>
      </c>
      <c r="BU619" t="str">
        <v>Duendes y Ángeles Vinotinto República Dominicana</v>
      </c>
      <c r="BV619" t="str">
        <v>Encuentros SJS (Servicio Jesuita de la Solidaridad)</v>
      </c>
      <c r="BW619" t="str">
        <v>Ending Violence Against Migrants</v>
      </c>
      <c r="BX619" t="str">
        <v>Equidad Foundation</v>
      </c>
      <c r="BY619" t="str">
        <v>Equilibrium CenDE</v>
      </c>
      <c r="BZ619" t="str">
        <v>Facultad de Psicología - Universidad de la República (UDELAR)</v>
      </c>
      <c r="CA619" t="str">
        <v>First International Emergency and Solidarités International</v>
      </c>
      <c r="CB619" t="str">
        <v>Fondo Ecuatoriano Populorum Progressio</v>
      </c>
      <c r="CC619" t="str">
        <v>Foro Salud Callao</v>
      </c>
      <c r="CD619" t="str">
        <v>Foundation for the Integration and Development of Latin America (FIDAL)</v>
      </c>
      <c r="CE619" t="str">
        <v>Foundation of the Americas (FUDELA)</v>
      </c>
      <c r="CF619" t="str">
        <v>Fraternity Without Borders</v>
      </c>
      <c r="CG619" t="str">
        <v>Fundación Brisas del Norte</v>
      </c>
      <c r="CH619" t="str">
        <v>Fundación Colombovenezolana Nueva Ilusión</v>
      </c>
      <c r="CI619" t="str">
        <v>Fundación Nakama's</v>
      </c>
      <c r="CJ619" t="str">
        <v>Fundación RadaBer</v>
      </c>
      <c r="CK619" t="str">
        <v>Fundación Scalabrini Bolivia</v>
      </c>
      <c r="CL619" t="str">
        <v>Fundacion Social Vivan los Niños</v>
      </c>
      <c r="CM619" t="str">
        <v>FUNVEAC</v>
      </c>
      <c r="CN619" t="str">
        <v>German Development Cooperation Agency GIZ</v>
      </c>
      <c r="CO619" t="str">
        <v>Globalizate Radio</v>
      </c>
      <c r="CP619" t="str">
        <v>GOAL</v>
      </c>
      <c r="CQ619" t="str">
        <v>Halü Bienestar Humano Foundation (HALU)</v>
      </c>
      <c r="CR619" t="str">
        <v>Heartland Alliance International (HAI)</v>
      </c>
      <c r="CS619" t="str">
        <v>HELVETAS Swiss Intercooperation</v>
      </c>
      <c r="CT619" t="str">
        <v>HIAS</v>
      </c>
      <c r="CU619" t="str">
        <v>Human Rights Defence Curaçao</v>
      </c>
      <c r="CV619" t="str">
        <v>Humanity &amp; Inclusion</v>
      </c>
      <c r="CW619" t="str">
        <v>Humans Analytic</v>
      </c>
      <c r="CX619" t="str">
        <v>Idas y Vueltas Association</v>
      </c>
      <c r="CY619" t="str">
        <v>iMMAP</v>
      </c>
      <c r="CZ619" t="str">
        <v>IMPACT Initiatives (REACH)</v>
      </c>
      <c r="DA619" t="str">
        <v>Inmigrante Feliz Association</v>
      </c>
      <c r="DB619" t="str">
        <v>Institute for Migration and Human Rights (IMDH)</v>
      </c>
      <c r="DC619" t="str">
        <v>Institute of Natural and Cultural Heritage (IPANC)</v>
      </c>
      <c r="DD619" t="str">
        <v>International Committee for the Development of People (CISP)</v>
      </c>
      <c r="DE619" t="str">
        <v>International Federation of the Red Cross (IFRC)</v>
      </c>
      <c r="DF619" t="str">
        <v>International Labour Organization (ILO)</v>
      </c>
      <c r="DG619" t="str">
        <v>International Medical Corps</v>
      </c>
      <c r="DH619" t="str">
        <v>International Organization for Migration (IOM)</v>
      </c>
      <c r="DI619" t="str">
        <v>International Rescue Committee (IRC)</v>
      </c>
      <c r="DJ619" t="str">
        <v>INTERSOS</v>
      </c>
      <c r="DK619" t="str">
        <v>Jesuit Migrant Service (JMS)</v>
      </c>
      <c r="DL619" t="str">
        <v>Jesuit Refugee Service (JRS)</v>
      </c>
      <c r="DM619" t="str">
        <v>Jesuit Service for Migrants and Refugees (JSMR)</v>
      </c>
      <c r="DN619" t="str">
        <v>Joint United Nations Programme on HIV/AIDS (UNAIDS)</v>
      </c>
      <c r="DO619" t="str">
        <v>Kimirina Coorporation</v>
      </c>
      <c r="DP619" t="str">
        <v>La Casita Hispanic Cultural Centre</v>
      </c>
      <c r="DQ619" t="str">
        <v>Latin American Network of Non-Governmental Organizations of Persons with Disabilities and their Families (RIADIS)</v>
      </c>
      <c r="DR619" t="str">
        <v>LGBT+ Movement Brazil</v>
      </c>
      <c r="DS619" t="str">
        <v>Living Water Community (LWC)</v>
      </c>
      <c r="DT619" t="str">
        <v>LLANOVENCOL</v>
      </c>
      <c r="DU619" t="str">
        <v>Lutheran World Federation</v>
      </c>
      <c r="DV619" t="str">
        <v>Lutheran World Relief</v>
      </c>
      <c r="DW619" t="str">
        <v>Malteser International</v>
      </c>
      <c r="DX619" t="str">
        <v>Mana Institute</v>
      </c>
      <c r="DY619" t="str">
        <v>Manos Veneguayas Association</v>
      </c>
      <c r="DZ619" t="str">
        <v>Más Igualdad Perú</v>
      </c>
      <c r="EA619" t="str">
        <v>MedGlobal</v>
      </c>
      <c r="EB619" t="str">
        <v>Medical Teams International</v>
      </c>
      <c r="EC619" t="str">
        <v>Mercy Corps</v>
      </c>
      <c r="ED619" t="str">
        <v>Migrant Service Center (CAM)</v>
      </c>
      <c r="EE619" t="str">
        <v>Migrants, Refugees and Argentine Social Entrepreneurs (MIRARES)</v>
      </c>
      <c r="EF619" t="str">
        <v>Mision Scalabriniana - Ecuador</v>
      </c>
      <c r="EG619" t="str">
        <v>Missão Paz</v>
      </c>
      <c r="EH619" t="str">
        <v>Museu A CASA</v>
      </c>
      <c r="EI619" t="str">
        <v>Norwegian Refugee Council (NRC)</v>
      </c>
      <c r="EJ619" t="str">
        <v>ONG Migrantes por el Maule</v>
      </c>
      <c r="EK619" t="str">
        <v>ONG Preemptive Love Coalition Colombia</v>
      </c>
      <c r="EL619" t="str">
        <v>Organización Transfomando Vidas</v>
      </c>
      <c r="EM619" t="str">
        <v>Organization of Ibero-American States for Education, Science and Culture (OEI)</v>
      </c>
      <c r="EN619" t="str">
        <v>OXFAM</v>
      </c>
      <c r="EO619" t="str">
        <v>Panamerican Development Foundation</v>
      </c>
      <c r="EP619" t="str">
        <v>Panamerican Health Organization/World Health Organization (PAHO/WHO)</v>
      </c>
      <c r="EQ619" t="str">
        <v>Pastoral of Human Mobility - Peruvian Episcopal Conference</v>
      </c>
      <c r="ER619" t="str">
        <v>Pastoral Service for Migrants National</v>
      </c>
      <c r="ES619" t="str">
        <v>Permanent Human Rights defense Committee (CDH)</v>
      </c>
      <c r="ET619" t="str">
        <v>Pirilampos Institute - Group of visits and voluntary actions in Roraima</v>
      </c>
      <c r="EU619" t="str">
        <v>Plan International</v>
      </c>
      <c r="EV619" t="str">
        <v>Population Program, Faculty of Social Sciences, University of the Republic</v>
      </c>
      <c r="EW619" t="str">
        <v>Profamilia Association</v>
      </c>
      <c r="EX619" t="str">
        <v>Red con Migrantes y Refugiados</v>
      </c>
      <c r="EY619" t="str">
        <v>Red Cross Colombia</v>
      </c>
      <c r="EZ619" t="str">
        <v>Red Cross Ecuador</v>
      </c>
      <c r="FA619" t="str">
        <v>Red Cross Peru</v>
      </c>
      <c r="FB619" t="str">
        <v>Red de Investigaciones en Derechos Humanos - CONICET (Consejo Nacional de Investigaciones Científicas y Técnicas)</v>
      </c>
      <c r="FC619" t="str">
        <v>RET International</v>
      </c>
      <c r="FD619" t="str">
        <v>Salú pa Tur Foundation</v>
      </c>
      <c r="FE619" t="str">
        <v>Salvation Army</v>
      </c>
      <c r="FF619" t="str">
        <v>Samaritan's Purse</v>
      </c>
      <c r="FG619" t="str">
        <v>Save the Children International (SCI)</v>
      </c>
      <c r="FH619" t="str">
        <v>Scalabrini Foundation Chile</v>
      </c>
      <c r="FI619" t="str">
        <v>Sección Peruana de Amnistía Internacional</v>
      </c>
      <c r="FJ619" t="str">
        <v>Serviço Pastoral dos Migrantes do Nordeste</v>
      </c>
      <c r="FK619" t="str">
        <v>Sesame Workshop</v>
      </c>
      <c r="FL619" t="str">
        <v>Si, Da Vida</v>
      </c>
      <c r="FM619" t="str">
        <v>Solidarity and Action Asociation</v>
      </c>
      <c r="FN619" t="str">
        <v>SOS Children's Villages</v>
      </c>
      <c r="FO619" t="str">
        <v>Tarabita Foundation</v>
      </c>
      <c r="FP619" t="str">
        <v>Tearfund</v>
      </c>
      <c r="FQ619" t="str">
        <v>TECHO</v>
      </c>
      <c r="FR619" t="str">
        <v>Terranueva Foundation</v>
      </c>
      <c r="FS619" t="str">
        <v>Terre des Hommes Suisse</v>
      </c>
      <c r="FT619" t="str">
        <v>The Israel Forum for International Humanitarian Aid (IsraAID)</v>
      </c>
      <c r="FU619" t="str">
        <v>Unión Venezolana en Perú</v>
      </c>
      <c r="FV619" t="str">
        <v>United Nations Children's Fund (UNICEF)</v>
      </c>
      <c r="FW619" t="str">
        <v>United Nations Development Programme (UNDP)</v>
      </c>
      <c r="FX619" t="str">
        <v>United Nations Educational, Scientific and Cultural Organization (UNESCO)</v>
      </c>
      <c r="FY619" t="str">
        <v>United Nations Entity for Gender Equality and the Empowerment of Women (UNWOMEN)</v>
      </c>
      <c r="FZ619" t="str">
        <v>United Nations Food and Agricultural Organization (FAO)</v>
      </c>
      <c r="GA619" t="str">
        <v>United Nations High Commissioner for Refugees (UNHCR)</v>
      </c>
      <c r="GB619" t="str">
        <v>United Nations Office of the High Commissioner for Human Rights (OHCHR)</v>
      </c>
      <c r="GC619" t="str">
        <v>United Nations Office on Drugs and Crime (UNODC)</v>
      </c>
      <c r="GD619" t="str">
        <v>United Nations Population Fund (UNFPA)</v>
      </c>
      <c r="GE619" t="str">
        <v>United Nations Programme for Human Settlements (UN Habitat)</v>
      </c>
      <c r="GF619" t="str">
        <v>Vale da Benção Educational and Charitable Association (AEBVB)</v>
      </c>
      <c r="GG619" t="str">
        <v>VenAruba Solidaria</v>
      </c>
      <c r="GH619" t="str">
        <v>Venex Curacao Foundation</v>
      </c>
      <c r="GI619" t="str">
        <v>Venezolanos en Barranquilla</v>
      </c>
      <c r="GJ619" t="str">
        <v>Venezolanos en San Cristóbal</v>
      </c>
      <c r="GK619" t="str">
        <v>Venezuelan Emigrant Foundation (FEV)</v>
      </c>
      <c r="GL619" t="str">
        <v>Vicaría de Pastoral Social Caritas</v>
      </c>
      <c r="GM619" t="str">
        <v>Voices GY</v>
      </c>
      <c r="GN619" t="str">
        <v>We World GVC</v>
      </c>
      <c r="GO619" t="str">
        <v>World Council of Credit Unions</v>
      </c>
      <c r="GP619" t="str">
        <v>World Food Programme (WFP)</v>
      </c>
      <c r="GQ619" t="str">
        <v>World Vision</v>
      </c>
      <c r="GR619" t="str">
        <v>ZOA</v>
      </c>
    </row>
    <row r="620" spans="8:200" x14ac:dyDescent="0.3">
      <c r="H620" t="str" cm="1">
        <f t="array" ref="H620:GR620">TRANSPOSE(_xlfn._xlws.SORT(_xlfn._xlws.FILTER(Table3[Name],ISNUMBER(SEARCH(' Activity Sheet'!D674,Table3[Name])),"Not found"),,1))</f>
        <v>.New Organisation</v>
      </c>
      <c r="I620" t="str">
        <v>ABV - Association of Good with Life</v>
      </c>
      <c r="J620" t="str">
        <v>ACAPS</v>
      </c>
      <c r="K620" t="str">
        <v>Acción y Desarrollo</v>
      </c>
      <c r="L620" t="str">
        <v>ACTED</v>
      </c>
      <c r="M620" t="str">
        <v>Action against Hunger</v>
      </c>
      <c r="N620" t="str">
        <v>ActionAid</v>
      </c>
      <c r="O620" t="str">
        <v>Adventist Development and Relief Agency (ADRA)</v>
      </c>
      <c r="P620" t="str">
        <v>Alas de Colibrí Foundation</v>
      </c>
      <c r="Q620" t="str">
        <v>Alianza por la Solidaridad</v>
      </c>
      <c r="R620" t="str">
        <v>Alianza por Venezuela</v>
      </c>
      <c r="S620" t="str">
        <v>Americares Foundation</v>
      </c>
      <c r="T620" t="str">
        <v>Argentine Commission for Refugees and Migrants (CAREF)</v>
      </c>
      <c r="U620" t="str">
        <v>Asociación Aves</v>
      </c>
      <c r="V620" t="str">
        <v>Asociación de Jubilados y Pensionados Venezolanos en Argentina</v>
      </c>
      <c r="W620" t="str">
        <v>Asociación de Venezolanos en Eloy Alfaro</v>
      </c>
      <c r="X620" t="str">
        <v>Asociación Fundación contra el Hambre Perú</v>
      </c>
      <c r="Y620" t="str">
        <v>Asociación Migrantes Venezolanos</v>
      </c>
      <c r="Z620" t="str">
        <v>Asociación Misioneros de San Carlos Scalabrinianos</v>
      </c>
      <c r="AA620" t="str">
        <v>Asociacion Proteccion Poblacion Vulnerable</v>
      </c>
      <c r="AB620" t="str">
        <v>Asociación Quinta Ola</v>
      </c>
      <c r="AC620" t="str">
        <v>Asociación Salto Ángel</v>
      </c>
      <c r="AD620" t="str">
        <v>Asociación Venezuela en Ecuador AC</v>
      </c>
      <c r="AE620" t="str">
        <v>ASOVENAR</v>
      </c>
      <c r="AF620" t="str">
        <v>Associação Hermanitos</v>
      </c>
      <c r="AG620" t="str">
        <v>AVSI Foundation</v>
      </c>
      <c r="AH620" t="str">
        <v>Bethany Christian Services</v>
      </c>
      <c r="AI620" t="str">
        <v>Blumont</v>
      </c>
      <c r="AJ620" t="str">
        <v>CARE</v>
      </c>
      <c r="AK620" t="str">
        <v>Caritas Brazil</v>
      </c>
      <c r="AL620" t="str">
        <v>Caritas Ecuador</v>
      </c>
      <c r="AM620" t="str">
        <v>Caritas Germany</v>
      </c>
      <c r="AN620" t="str">
        <v>Caritas Manaus</v>
      </c>
      <c r="AO620" t="str">
        <v>Caritas Parana</v>
      </c>
      <c r="AP620" t="str">
        <v>Caritas Peru</v>
      </c>
      <c r="AQ620" t="str">
        <v>Caritas Rio de Janeiro</v>
      </c>
      <c r="AR620" t="str">
        <v>Caritas São Paulo</v>
      </c>
      <c r="AS620" t="str">
        <v>Caritas Switzerland</v>
      </c>
      <c r="AT620" t="str">
        <v>CCEFIRO Association</v>
      </c>
      <c r="AU620" t="str">
        <v>CEDRO</v>
      </c>
      <c r="AV620" t="str">
        <v>Center for Integrated Studies and Programs for Sustainable Development (CIEDS)</v>
      </c>
      <c r="AW620" t="str">
        <v>Center for Migration and Human Rights of the Diocese of Roraima (CMDH)</v>
      </c>
      <c r="AX620" t="str">
        <v>Centro de Atencion Psicosocial (CAPS)</v>
      </c>
      <c r="AY620" t="str">
        <v>CESAL</v>
      </c>
      <c r="AZ620" t="str">
        <v>CESVI-Cooperazione e Sviluppo</v>
      </c>
      <c r="BA620" t="str">
        <v>ChildFund International</v>
      </c>
      <c r="BB620" t="str">
        <v>CHS Alternativo</v>
      </c>
      <c r="BC620" t="str">
        <v>Churún Merú Association</v>
      </c>
      <c r="BD620" t="str">
        <v>Coalición por Venezuela</v>
      </c>
      <c r="BE620" t="str">
        <v>Colonia Foundation of Venezuelans in the Dominican Republic (FUNCOVERD)</v>
      </c>
      <c r="BF620" t="str">
        <v>COLVENZ</v>
      </c>
      <c r="BG620" t="str">
        <v>Compassiva</v>
      </c>
      <c r="BH620" t="str">
        <v>Consejo Interreligioso del Perú - Religiones por la Paz</v>
      </c>
      <c r="BI620" t="str">
        <v>Consorcio ONG OCIPI Y Capellanía Nacional OFICA</v>
      </c>
      <c r="BJ620" t="str">
        <v>COOPI - International Cooperation Foundation</v>
      </c>
      <c r="BK620" t="str">
        <v>Corporación Colectivo Sin Fronteras</v>
      </c>
      <c r="BL620" t="str">
        <v>CRISFE Foundation</v>
      </c>
      <c r="BM620" t="str">
        <v>Cuso International</v>
      </c>
      <c r="BN620" t="str">
        <v>Danielle’s Children Fund (DCF)</v>
      </c>
      <c r="BO620" t="str">
        <v>Danish Refugee Council (DRC)</v>
      </c>
      <c r="BP620" t="str">
        <v>Development Support Association - APOYAR</v>
      </c>
      <c r="BQ620" t="str">
        <v>Diakonie Katastrophenhilfe</v>
      </c>
      <c r="BR620" t="str">
        <v>Diálogo Diverso</v>
      </c>
      <c r="BS620" t="str">
        <v>Doctors of the World</v>
      </c>
      <c r="BT620" t="str">
        <v>Dominican Institute for Integrated Development</v>
      </c>
      <c r="BU620" t="str">
        <v>Duendes y Ángeles Vinotinto República Dominicana</v>
      </c>
      <c r="BV620" t="str">
        <v>Encuentros SJS (Servicio Jesuita de la Solidaridad)</v>
      </c>
      <c r="BW620" t="str">
        <v>Ending Violence Against Migrants</v>
      </c>
      <c r="BX620" t="str">
        <v>Equidad Foundation</v>
      </c>
      <c r="BY620" t="str">
        <v>Equilibrium CenDE</v>
      </c>
      <c r="BZ620" t="str">
        <v>Facultad de Psicología - Universidad de la República (UDELAR)</v>
      </c>
      <c r="CA620" t="str">
        <v>First International Emergency and Solidarités International</v>
      </c>
      <c r="CB620" t="str">
        <v>Fondo Ecuatoriano Populorum Progressio</v>
      </c>
      <c r="CC620" t="str">
        <v>Foro Salud Callao</v>
      </c>
      <c r="CD620" t="str">
        <v>Foundation for the Integration and Development of Latin America (FIDAL)</v>
      </c>
      <c r="CE620" t="str">
        <v>Foundation of the Americas (FUDELA)</v>
      </c>
      <c r="CF620" t="str">
        <v>Fraternity Without Borders</v>
      </c>
      <c r="CG620" t="str">
        <v>Fundación Brisas del Norte</v>
      </c>
      <c r="CH620" t="str">
        <v>Fundación Colombovenezolana Nueva Ilusión</v>
      </c>
      <c r="CI620" t="str">
        <v>Fundación Nakama's</v>
      </c>
      <c r="CJ620" t="str">
        <v>Fundación RadaBer</v>
      </c>
      <c r="CK620" t="str">
        <v>Fundación Scalabrini Bolivia</v>
      </c>
      <c r="CL620" t="str">
        <v>Fundacion Social Vivan los Niños</v>
      </c>
      <c r="CM620" t="str">
        <v>FUNVEAC</v>
      </c>
      <c r="CN620" t="str">
        <v>German Development Cooperation Agency GIZ</v>
      </c>
      <c r="CO620" t="str">
        <v>Globalizate Radio</v>
      </c>
      <c r="CP620" t="str">
        <v>GOAL</v>
      </c>
      <c r="CQ620" t="str">
        <v>Halü Bienestar Humano Foundation (HALU)</v>
      </c>
      <c r="CR620" t="str">
        <v>Heartland Alliance International (HAI)</v>
      </c>
      <c r="CS620" t="str">
        <v>HELVETAS Swiss Intercooperation</v>
      </c>
      <c r="CT620" t="str">
        <v>HIAS</v>
      </c>
      <c r="CU620" t="str">
        <v>Human Rights Defence Curaçao</v>
      </c>
      <c r="CV620" t="str">
        <v>Humanity &amp; Inclusion</v>
      </c>
      <c r="CW620" t="str">
        <v>Humans Analytic</v>
      </c>
      <c r="CX620" t="str">
        <v>Idas y Vueltas Association</v>
      </c>
      <c r="CY620" t="str">
        <v>iMMAP</v>
      </c>
      <c r="CZ620" t="str">
        <v>IMPACT Initiatives (REACH)</v>
      </c>
      <c r="DA620" t="str">
        <v>Inmigrante Feliz Association</v>
      </c>
      <c r="DB620" t="str">
        <v>Institute for Migration and Human Rights (IMDH)</v>
      </c>
      <c r="DC620" t="str">
        <v>Institute of Natural and Cultural Heritage (IPANC)</v>
      </c>
      <c r="DD620" t="str">
        <v>International Committee for the Development of People (CISP)</v>
      </c>
      <c r="DE620" t="str">
        <v>International Federation of the Red Cross (IFRC)</v>
      </c>
      <c r="DF620" t="str">
        <v>International Labour Organization (ILO)</v>
      </c>
      <c r="DG620" t="str">
        <v>International Medical Corps</v>
      </c>
      <c r="DH620" t="str">
        <v>International Organization for Migration (IOM)</v>
      </c>
      <c r="DI620" t="str">
        <v>International Rescue Committee (IRC)</v>
      </c>
      <c r="DJ620" t="str">
        <v>INTERSOS</v>
      </c>
      <c r="DK620" t="str">
        <v>Jesuit Migrant Service (JMS)</v>
      </c>
      <c r="DL620" t="str">
        <v>Jesuit Refugee Service (JRS)</v>
      </c>
      <c r="DM620" t="str">
        <v>Jesuit Service for Migrants and Refugees (JSMR)</v>
      </c>
      <c r="DN620" t="str">
        <v>Joint United Nations Programme on HIV/AIDS (UNAIDS)</v>
      </c>
      <c r="DO620" t="str">
        <v>Kimirina Coorporation</v>
      </c>
      <c r="DP620" t="str">
        <v>La Casita Hispanic Cultural Centre</v>
      </c>
      <c r="DQ620" t="str">
        <v>Latin American Network of Non-Governmental Organizations of Persons with Disabilities and their Families (RIADIS)</v>
      </c>
      <c r="DR620" t="str">
        <v>LGBT+ Movement Brazil</v>
      </c>
      <c r="DS620" t="str">
        <v>Living Water Community (LWC)</v>
      </c>
      <c r="DT620" t="str">
        <v>LLANOVENCOL</v>
      </c>
      <c r="DU620" t="str">
        <v>Lutheran World Federation</v>
      </c>
      <c r="DV620" t="str">
        <v>Lutheran World Relief</v>
      </c>
      <c r="DW620" t="str">
        <v>Malteser International</v>
      </c>
      <c r="DX620" t="str">
        <v>Mana Institute</v>
      </c>
      <c r="DY620" t="str">
        <v>Manos Veneguayas Association</v>
      </c>
      <c r="DZ620" t="str">
        <v>Más Igualdad Perú</v>
      </c>
      <c r="EA620" t="str">
        <v>MedGlobal</v>
      </c>
      <c r="EB620" t="str">
        <v>Medical Teams International</v>
      </c>
      <c r="EC620" t="str">
        <v>Mercy Corps</v>
      </c>
      <c r="ED620" t="str">
        <v>Migrant Service Center (CAM)</v>
      </c>
      <c r="EE620" t="str">
        <v>Migrants, Refugees and Argentine Social Entrepreneurs (MIRARES)</v>
      </c>
      <c r="EF620" t="str">
        <v>Mision Scalabriniana - Ecuador</v>
      </c>
      <c r="EG620" t="str">
        <v>Missão Paz</v>
      </c>
      <c r="EH620" t="str">
        <v>Museu A CASA</v>
      </c>
      <c r="EI620" t="str">
        <v>Norwegian Refugee Council (NRC)</v>
      </c>
      <c r="EJ620" t="str">
        <v>ONG Migrantes por el Maule</v>
      </c>
      <c r="EK620" t="str">
        <v>ONG Preemptive Love Coalition Colombia</v>
      </c>
      <c r="EL620" t="str">
        <v>Organización Transfomando Vidas</v>
      </c>
      <c r="EM620" t="str">
        <v>Organization of Ibero-American States for Education, Science and Culture (OEI)</v>
      </c>
      <c r="EN620" t="str">
        <v>OXFAM</v>
      </c>
      <c r="EO620" t="str">
        <v>Panamerican Development Foundation</v>
      </c>
      <c r="EP620" t="str">
        <v>Panamerican Health Organization/World Health Organization (PAHO/WHO)</v>
      </c>
      <c r="EQ620" t="str">
        <v>Pastoral of Human Mobility - Peruvian Episcopal Conference</v>
      </c>
      <c r="ER620" t="str">
        <v>Pastoral Service for Migrants National</v>
      </c>
      <c r="ES620" t="str">
        <v>Permanent Human Rights defense Committee (CDH)</v>
      </c>
      <c r="ET620" t="str">
        <v>Pirilampos Institute - Group of visits and voluntary actions in Roraima</v>
      </c>
      <c r="EU620" t="str">
        <v>Plan International</v>
      </c>
      <c r="EV620" t="str">
        <v>Population Program, Faculty of Social Sciences, University of the Republic</v>
      </c>
      <c r="EW620" t="str">
        <v>Profamilia Association</v>
      </c>
      <c r="EX620" t="str">
        <v>Red con Migrantes y Refugiados</v>
      </c>
      <c r="EY620" t="str">
        <v>Red Cross Colombia</v>
      </c>
      <c r="EZ620" t="str">
        <v>Red Cross Ecuador</v>
      </c>
      <c r="FA620" t="str">
        <v>Red Cross Peru</v>
      </c>
      <c r="FB620" t="str">
        <v>Red de Investigaciones en Derechos Humanos - CONICET (Consejo Nacional de Investigaciones Científicas y Técnicas)</v>
      </c>
      <c r="FC620" t="str">
        <v>RET International</v>
      </c>
      <c r="FD620" t="str">
        <v>Salú pa Tur Foundation</v>
      </c>
      <c r="FE620" t="str">
        <v>Salvation Army</v>
      </c>
      <c r="FF620" t="str">
        <v>Samaritan's Purse</v>
      </c>
      <c r="FG620" t="str">
        <v>Save the Children International (SCI)</v>
      </c>
      <c r="FH620" t="str">
        <v>Scalabrini Foundation Chile</v>
      </c>
      <c r="FI620" t="str">
        <v>Sección Peruana de Amnistía Internacional</v>
      </c>
      <c r="FJ620" t="str">
        <v>Serviço Pastoral dos Migrantes do Nordeste</v>
      </c>
      <c r="FK620" t="str">
        <v>Sesame Workshop</v>
      </c>
      <c r="FL620" t="str">
        <v>Si, Da Vida</v>
      </c>
      <c r="FM620" t="str">
        <v>Solidarity and Action Asociation</v>
      </c>
      <c r="FN620" t="str">
        <v>SOS Children's Villages</v>
      </c>
      <c r="FO620" t="str">
        <v>Tarabita Foundation</v>
      </c>
      <c r="FP620" t="str">
        <v>Tearfund</v>
      </c>
      <c r="FQ620" t="str">
        <v>TECHO</v>
      </c>
      <c r="FR620" t="str">
        <v>Terranueva Foundation</v>
      </c>
      <c r="FS620" t="str">
        <v>Terre des Hommes Suisse</v>
      </c>
      <c r="FT620" t="str">
        <v>The Israel Forum for International Humanitarian Aid (IsraAID)</v>
      </c>
      <c r="FU620" t="str">
        <v>Unión Venezolana en Perú</v>
      </c>
      <c r="FV620" t="str">
        <v>United Nations Children's Fund (UNICEF)</v>
      </c>
      <c r="FW620" t="str">
        <v>United Nations Development Programme (UNDP)</v>
      </c>
      <c r="FX620" t="str">
        <v>United Nations Educational, Scientific and Cultural Organization (UNESCO)</v>
      </c>
      <c r="FY620" t="str">
        <v>United Nations Entity for Gender Equality and the Empowerment of Women (UNWOMEN)</v>
      </c>
      <c r="FZ620" t="str">
        <v>United Nations Food and Agricultural Organization (FAO)</v>
      </c>
      <c r="GA620" t="str">
        <v>United Nations High Commissioner for Refugees (UNHCR)</v>
      </c>
      <c r="GB620" t="str">
        <v>United Nations Office of the High Commissioner for Human Rights (OHCHR)</v>
      </c>
      <c r="GC620" t="str">
        <v>United Nations Office on Drugs and Crime (UNODC)</v>
      </c>
      <c r="GD620" t="str">
        <v>United Nations Population Fund (UNFPA)</v>
      </c>
      <c r="GE620" t="str">
        <v>United Nations Programme for Human Settlements (UN Habitat)</v>
      </c>
      <c r="GF620" t="str">
        <v>Vale da Benção Educational and Charitable Association (AEBVB)</v>
      </c>
      <c r="GG620" t="str">
        <v>VenAruba Solidaria</v>
      </c>
      <c r="GH620" t="str">
        <v>Venex Curacao Foundation</v>
      </c>
      <c r="GI620" t="str">
        <v>Venezolanos en Barranquilla</v>
      </c>
      <c r="GJ620" t="str">
        <v>Venezolanos en San Cristóbal</v>
      </c>
      <c r="GK620" t="str">
        <v>Venezuelan Emigrant Foundation (FEV)</v>
      </c>
      <c r="GL620" t="str">
        <v>Vicaría de Pastoral Social Caritas</v>
      </c>
      <c r="GM620" t="str">
        <v>Voices GY</v>
      </c>
      <c r="GN620" t="str">
        <v>We World GVC</v>
      </c>
      <c r="GO620" t="str">
        <v>World Council of Credit Unions</v>
      </c>
      <c r="GP620" t="str">
        <v>World Food Programme (WFP)</v>
      </c>
      <c r="GQ620" t="str">
        <v>World Vision</v>
      </c>
      <c r="GR620" t="str">
        <v>ZOA</v>
      </c>
    </row>
    <row r="621" spans="8:200" x14ac:dyDescent="0.3">
      <c r="H621" t="str" cm="1">
        <f t="array" ref="H621:GR621">TRANSPOSE(_xlfn._xlws.SORT(_xlfn._xlws.FILTER(Table3[Name],ISNUMBER(SEARCH(' Activity Sheet'!D675,Table3[Name])),"Not found"),,1))</f>
        <v>.New Organisation</v>
      </c>
      <c r="I621" t="str">
        <v>ABV - Association of Good with Life</v>
      </c>
      <c r="J621" t="str">
        <v>ACAPS</v>
      </c>
      <c r="K621" t="str">
        <v>Acción y Desarrollo</v>
      </c>
      <c r="L621" t="str">
        <v>ACTED</v>
      </c>
      <c r="M621" t="str">
        <v>Action against Hunger</v>
      </c>
      <c r="N621" t="str">
        <v>ActionAid</v>
      </c>
      <c r="O621" t="str">
        <v>Adventist Development and Relief Agency (ADRA)</v>
      </c>
      <c r="P621" t="str">
        <v>Alas de Colibrí Foundation</v>
      </c>
      <c r="Q621" t="str">
        <v>Alianza por la Solidaridad</v>
      </c>
      <c r="R621" t="str">
        <v>Alianza por Venezuela</v>
      </c>
      <c r="S621" t="str">
        <v>Americares Foundation</v>
      </c>
      <c r="T621" t="str">
        <v>Argentine Commission for Refugees and Migrants (CAREF)</v>
      </c>
      <c r="U621" t="str">
        <v>Asociación Aves</v>
      </c>
      <c r="V621" t="str">
        <v>Asociación de Jubilados y Pensionados Venezolanos en Argentina</v>
      </c>
      <c r="W621" t="str">
        <v>Asociación de Venezolanos en Eloy Alfaro</v>
      </c>
      <c r="X621" t="str">
        <v>Asociación Fundación contra el Hambre Perú</v>
      </c>
      <c r="Y621" t="str">
        <v>Asociación Migrantes Venezolanos</v>
      </c>
      <c r="Z621" t="str">
        <v>Asociación Misioneros de San Carlos Scalabrinianos</v>
      </c>
      <c r="AA621" t="str">
        <v>Asociacion Proteccion Poblacion Vulnerable</v>
      </c>
      <c r="AB621" t="str">
        <v>Asociación Quinta Ola</v>
      </c>
      <c r="AC621" t="str">
        <v>Asociación Salto Ángel</v>
      </c>
      <c r="AD621" t="str">
        <v>Asociación Venezuela en Ecuador AC</v>
      </c>
      <c r="AE621" t="str">
        <v>ASOVENAR</v>
      </c>
      <c r="AF621" t="str">
        <v>Associação Hermanitos</v>
      </c>
      <c r="AG621" t="str">
        <v>AVSI Foundation</v>
      </c>
      <c r="AH621" t="str">
        <v>Bethany Christian Services</v>
      </c>
      <c r="AI621" t="str">
        <v>Blumont</v>
      </c>
      <c r="AJ621" t="str">
        <v>CARE</v>
      </c>
      <c r="AK621" t="str">
        <v>Caritas Brazil</v>
      </c>
      <c r="AL621" t="str">
        <v>Caritas Ecuador</v>
      </c>
      <c r="AM621" t="str">
        <v>Caritas Germany</v>
      </c>
      <c r="AN621" t="str">
        <v>Caritas Manaus</v>
      </c>
      <c r="AO621" t="str">
        <v>Caritas Parana</v>
      </c>
      <c r="AP621" t="str">
        <v>Caritas Peru</v>
      </c>
      <c r="AQ621" t="str">
        <v>Caritas Rio de Janeiro</v>
      </c>
      <c r="AR621" t="str">
        <v>Caritas São Paulo</v>
      </c>
      <c r="AS621" t="str">
        <v>Caritas Switzerland</v>
      </c>
      <c r="AT621" t="str">
        <v>CCEFIRO Association</v>
      </c>
      <c r="AU621" t="str">
        <v>CEDRO</v>
      </c>
      <c r="AV621" t="str">
        <v>Center for Integrated Studies and Programs for Sustainable Development (CIEDS)</v>
      </c>
      <c r="AW621" t="str">
        <v>Center for Migration and Human Rights of the Diocese of Roraima (CMDH)</v>
      </c>
      <c r="AX621" t="str">
        <v>Centro de Atencion Psicosocial (CAPS)</v>
      </c>
      <c r="AY621" t="str">
        <v>CESAL</v>
      </c>
      <c r="AZ621" t="str">
        <v>CESVI-Cooperazione e Sviluppo</v>
      </c>
      <c r="BA621" t="str">
        <v>ChildFund International</v>
      </c>
      <c r="BB621" t="str">
        <v>CHS Alternativo</v>
      </c>
      <c r="BC621" t="str">
        <v>Churún Merú Association</v>
      </c>
      <c r="BD621" t="str">
        <v>Coalición por Venezuela</v>
      </c>
      <c r="BE621" t="str">
        <v>Colonia Foundation of Venezuelans in the Dominican Republic (FUNCOVERD)</v>
      </c>
      <c r="BF621" t="str">
        <v>COLVENZ</v>
      </c>
      <c r="BG621" t="str">
        <v>Compassiva</v>
      </c>
      <c r="BH621" t="str">
        <v>Consejo Interreligioso del Perú - Religiones por la Paz</v>
      </c>
      <c r="BI621" t="str">
        <v>Consorcio ONG OCIPI Y Capellanía Nacional OFICA</v>
      </c>
      <c r="BJ621" t="str">
        <v>COOPI - International Cooperation Foundation</v>
      </c>
      <c r="BK621" t="str">
        <v>Corporación Colectivo Sin Fronteras</v>
      </c>
      <c r="BL621" t="str">
        <v>CRISFE Foundation</v>
      </c>
      <c r="BM621" t="str">
        <v>Cuso International</v>
      </c>
      <c r="BN621" t="str">
        <v>Danielle’s Children Fund (DCF)</v>
      </c>
      <c r="BO621" t="str">
        <v>Danish Refugee Council (DRC)</v>
      </c>
      <c r="BP621" t="str">
        <v>Development Support Association - APOYAR</v>
      </c>
      <c r="BQ621" t="str">
        <v>Diakonie Katastrophenhilfe</v>
      </c>
      <c r="BR621" t="str">
        <v>Diálogo Diverso</v>
      </c>
      <c r="BS621" t="str">
        <v>Doctors of the World</v>
      </c>
      <c r="BT621" t="str">
        <v>Dominican Institute for Integrated Development</v>
      </c>
      <c r="BU621" t="str">
        <v>Duendes y Ángeles Vinotinto República Dominicana</v>
      </c>
      <c r="BV621" t="str">
        <v>Encuentros SJS (Servicio Jesuita de la Solidaridad)</v>
      </c>
      <c r="BW621" t="str">
        <v>Ending Violence Against Migrants</v>
      </c>
      <c r="BX621" t="str">
        <v>Equidad Foundation</v>
      </c>
      <c r="BY621" t="str">
        <v>Equilibrium CenDE</v>
      </c>
      <c r="BZ621" t="str">
        <v>Facultad de Psicología - Universidad de la República (UDELAR)</v>
      </c>
      <c r="CA621" t="str">
        <v>First International Emergency and Solidarités International</v>
      </c>
      <c r="CB621" t="str">
        <v>Fondo Ecuatoriano Populorum Progressio</v>
      </c>
      <c r="CC621" t="str">
        <v>Foro Salud Callao</v>
      </c>
      <c r="CD621" t="str">
        <v>Foundation for the Integration and Development of Latin America (FIDAL)</v>
      </c>
      <c r="CE621" t="str">
        <v>Foundation of the Americas (FUDELA)</v>
      </c>
      <c r="CF621" t="str">
        <v>Fraternity Without Borders</v>
      </c>
      <c r="CG621" t="str">
        <v>Fundación Brisas del Norte</v>
      </c>
      <c r="CH621" t="str">
        <v>Fundación Colombovenezolana Nueva Ilusión</v>
      </c>
      <c r="CI621" t="str">
        <v>Fundación Nakama's</v>
      </c>
      <c r="CJ621" t="str">
        <v>Fundación RadaBer</v>
      </c>
      <c r="CK621" t="str">
        <v>Fundación Scalabrini Bolivia</v>
      </c>
      <c r="CL621" t="str">
        <v>Fundacion Social Vivan los Niños</v>
      </c>
      <c r="CM621" t="str">
        <v>FUNVEAC</v>
      </c>
      <c r="CN621" t="str">
        <v>German Development Cooperation Agency GIZ</v>
      </c>
      <c r="CO621" t="str">
        <v>Globalizate Radio</v>
      </c>
      <c r="CP621" t="str">
        <v>GOAL</v>
      </c>
      <c r="CQ621" t="str">
        <v>Halü Bienestar Humano Foundation (HALU)</v>
      </c>
      <c r="CR621" t="str">
        <v>Heartland Alliance International (HAI)</v>
      </c>
      <c r="CS621" t="str">
        <v>HELVETAS Swiss Intercooperation</v>
      </c>
      <c r="CT621" t="str">
        <v>HIAS</v>
      </c>
      <c r="CU621" t="str">
        <v>Human Rights Defence Curaçao</v>
      </c>
      <c r="CV621" t="str">
        <v>Humanity &amp; Inclusion</v>
      </c>
      <c r="CW621" t="str">
        <v>Humans Analytic</v>
      </c>
      <c r="CX621" t="str">
        <v>Idas y Vueltas Association</v>
      </c>
      <c r="CY621" t="str">
        <v>iMMAP</v>
      </c>
      <c r="CZ621" t="str">
        <v>IMPACT Initiatives (REACH)</v>
      </c>
      <c r="DA621" t="str">
        <v>Inmigrante Feliz Association</v>
      </c>
      <c r="DB621" t="str">
        <v>Institute for Migration and Human Rights (IMDH)</v>
      </c>
      <c r="DC621" t="str">
        <v>Institute of Natural and Cultural Heritage (IPANC)</v>
      </c>
      <c r="DD621" t="str">
        <v>International Committee for the Development of People (CISP)</v>
      </c>
      <c r="DE621" t="str">
        <v>International Federation of the Red Cross (IFRC)</v>
      </c>
      <c r="DF621" t="str">
        <v>International Labour Organization (ILO)</v>
      </c>
      <c r="DG621" t="str">
        <v>International Medical Corps</v>
      </c>
      <c r="DH621" t="str">
        <v>International Organization for Migration (IOM)</v>
      </c>
      <c r="DI621" t="str">
        <v>International Rescue Committee (IRC)</v>
      </c>
      <c r="DJ621" t="str">
        <v>INTERSOS</v>
      </c>
      <c r="DK621" t="str">
        <v>Jesuit Migrant Service (JMS)</v>
      </c>
      <c r="DL621" t="str">
        <v>Jesuit Refugee Service (JRS)</v>
      </c>
      <c r="DM621" t="str">
        <v>Jesuit Service for Migrants and Refugees (JSMR)</v>
      </c>
      <c r="DN621" t="str">
        <v>Joint United Nations Programme on HIV/AIDS (UNAIDS)</v>
      </c>
      <c r="DO621" t="str">
        <v>Kimirina Coorporation</v>
      </c>
      <c r="DP621" t="str">
        <v>La Casita Hispanic Cultural Centre</v>
      </c>
      <c r="DQ621" t="str">
        <v>Latin American Network of Non-Governmental Organizations of Persons with Disabilities and their Families (RIADIS)</v>
      </c>
      <c r="DR621" t="str">
        <v>LGBT+ Movement Brazil</v>
      </c>
      <c r="DS621" t="str">
        <v>Living Water Community (LWC)</v>
      </c>
      <c r="DT621" t="str">
        <v>LLANOVENCOL</v>
      </c>
      <c r="DU621" t="str">
        <v>Lutheran World Federation</v>
      </c>
      <c r="DV621" t="str">
        <v>Lutheran World Relief</v>
      </c>
      <c r="DW621" t="str">
        <v>Malteser International</v>
      </c>
      <c r="DX621" t="str">
        <v>Mana Institute</v>
      </c>
      <c r="DY621" t="str">
        <v>Manos Veneguayas Association</v>
      </c>
      <c r="DZ621" t="str">
        <v>Más Igualdad Perú</v>
      </c>
      <c r="EA621" t="str">
        <v>MedGlobal</v>
      </c>
      <c r="EB621" t="str">
        <v>Medical Teams International</v>
      </c>
      <c r="EC621" t="str">
        <v>Mercy Corps</v>
      </c>
      <c r="ED621" t="str">
        <v>Migrant Service Center (CAM)</v>
      </c>
      <c r="EE621" t="str">
        <v>Migrants, Refugees and Argentine Social Entrepreneurs (MIRARES)</v>
      </c>
      <c r="EF621" t="str">
        <v>Mision Scalabriniana - Ecuador</v>
      </c>
      <c r="EG621" t="str">
        <v>Missão Paz</v>
      </c>
      <c r="EH621" t="str">
        <v>Museu A CASA</v>
      </c>
      <c r="EI621" t="str">
        <v>Norwegian Refugee Council (NRC)</v>
      </c>
      <c r="EJ621" t="str">
        <v>ONG Migrantes por el Maule</v>
      </c>
      <c r="EK621" t="str">
        <v>ONG Preemptive Love Coalition Colombia</v>
      </c>
      <c r="EL621" t="str">
        <v>Organización Transfomando Vidas</v>
      </c>
      <c r="EM621" t="str">
        <v>Organization of Ibero-American States for Education, Science and Culture (OEI)</v>
      </c>
      <c r="EN621" t="str">
        <v>OXFAM</v>
      </c>
      <c r="EO621" t="str">
        <v>Panamerican Development Foundation</v>
      </c>
      <c r="EP621" t="str">
        <v>Panamerican Health Organization/World Health Organization (PAHO/WHO)</v>
      </c>
      <c r="EQ621" t="str">
        <v>Pastoral of Human Mobility - Peruvian Episcopal Conference</v>
      </c>
      <c r="ER621" t="str">
        <v>Pastoral Service for Migrants National</v>
      </c>
      <c r="ES621" t="str">
        <v>Permanent Human Rights defense Committee (CDH)</v>
      </c>
      <c r="ET621" t="str">
        <v>Pirilampos Institute - Group of visits and voluntary actions in Roraima</v>
      </c>
      <c r="EU621" t="str">
        <v>Plan International</v>
      </c>
      <c r="EV621" t="str">
        <v>Population Program, Faculty of Social Sciences, University of the Republic</v>
      </c>
      <c r="EW621" t="str">
        <v>Profamilia Association</v>
      </c>
      <c r="EX621" t="str">
        <v>Red con Migrantes y Refugiados</v>
      </c>
      <c r="EY621" t="str">
        <v>Red Cross Colombia</v>
      </c>
      <c r="EZ621" t="str">
        <v>Red Cross Ecuador</v>
      </c>
      <c r="FA621" t="str">
        <v>Red Cross Peru</v>
      </c>
      <c r="FB621" t="str">
        <v>Red de Investigaciones en Derechos Humanos - CONICET (Consejo Nacional de Investigaciones Científicas y Técnicas)</v>
      </c>
      <c r="FC621" t="str">
        <v>RET International</v>
      </c>
      <c r="FD621" t="str">
        <v>Salú pa Tur Foundation</v>
      </c>
      <c r="FE621" t="str">
        <v>Salvation Army</v>
      </c>
      <c r="FF621" t="str">
        <v>Samaritan's Purse</v>
      </c>
      <c r="FG621" t="str">
        <v>Save the Children International (SCI)</v>
      </c>
      <c r="FH621" t="str">
        <v>Scalabrini Foundation Chile</v>
      </c>
      <c r="FI621" t="str">
        <v>Sección Peruana de Amnistía Internacional</v>
      </c>
      <c r="FJ621" t="str">
        <v>Serviço Pastoral dos Migrantes do Nordeste</v>
      </c>
      <c r="FK621" t="str">
        <v>Sesame Workshop</v>
      </c>
      <c r="FL621" t="str">
        <v>Si, Da Vida</v>
      </c>
      <c r="FM621" t="str">
        <v>Solidarity and Action Asociation</v>
      </c>
      <c r="FN621" t="str">
        <v>SOS Children's Villages</v>
      </c>
      <c r="FO621" t="str">
        <v>Tarabita Foundation</v>
      </c>
      <c r="FP621" t="str">
        <v>Tearfund</v>
      </c>
      <c r="FQ621" t="str">
        <v>TECHO</v>
      </c>
      <c r="FR621" t="str">
        <v>Terranueva Foundation</v>
      </c>
      <c r="FS621" t="str">
        <v>Terre des Hommes Suisse</v>
      </c>
      <c r="FT621" t="str">
        <v>The Israel Forum for International Humanitarian Aid (IsraAID)</v>
      </c>
      <c r="FU621" t="str">
        <v>Unión Venezolana en Perú</v>
      </c>
      <c r="FV621" t="str">
        <v>United Nations Children's Fund (UNICEF)</v>
      </c>
      <c r="FW621" t="str">
        <v>United Nations Development Programme (UNDP)</v>
      </c>
      <c r="FX621" t="str">
        <v>United Nations Educational, Scientific and Cultural Organization (UNESCO)</v>
      </c>
      <c r="FY621" t="str">
        <v>United Nations Entity for Gender Equality and the Empowerment of Women (UNWOMEN)</v>
      </c>
      <c r="FZ621" t="str">
        <v>United Nations Food and Agricultural Organization (FAO)</v>
      </c>
      <c r="GA621" t="str">
        <v>United Nations High Commissioner for Refugees (UNHCR)</v>
      </c>
      <c r="GB621" t="str">
        <v>United Nations Office of the High Commissioner for Human Rights (OHCHR)</v>
      </c>
      <c r="GC621" t="str">
        <v>United Nations Office on Drugs and Crime (UNODC)</v>
      </c>
      <c r="GD621" t="str">
        <v>United Nations Population Fund (UNFPA)</v>
      </c>
      <c r="GE621" t="str">
        <v>United Nations Programme for Human Settlements (UN Habitat)</v>
      </c>
      <c r="GF621" t="str">
        <v>Vale da Benção Educational and Charitable Association (AEBVB)</v>
      </c>
      <c r="GG621" t="str">
        <v>VenAruba Solidaria</v>
      </c>
      <c r="GH621" t="str">
        <v>Venex Curacao Foundation</v>
      </c>
      <c r="GI621" t="str">
        <v>Venezolanos en Barranquilla</v>
      </c>
      <c r="GJ621" t="str">
        <v>Venezolanos en San Cristóbal</v>
      </c>
      <c r="GK621" t="str">
        <v>Venezuelan Emigrant Foundation (FEV)</v>
      </c>
      <c r="GL621" t="str">
        <v>Vicaría de Pastoral Social Caritas</v>
      </c>
      <c r="GM621" t="str">
        <v>Voices GY</v>
      </c>
      <c r="GN621" t="str">
        <v>We World GVC</v>
      </c>
      <c r="GO621" t="str">
        <v>World Council of Credit Unions</v>
      </c>
      <c r="GP621" t="str">
        <v>World Food Programme (WFP)</v>
      </c>
      <c r="GQ621" t="str">
        <v>World Vision</v>
      </c>
      <c r="GR621" t="str">
        <v>ZOA</v>
      </c>
    </row>
    <row r="622" spans="8:200" x14ac:dyDescent="0.3">
      <c r="H622" t="str" cm="1">
        <f t="array" ref="H622:GR622">TRANSPOSE(_xlfn._xlws.SORT(_xlfn._xlws.FILTER(Table3[Name],ISNUMBER(SEARCH(' Activity Sheet'!D676,Table3[Name])),"Not found"),,1))</f>
        <v>.New Organisation</v>
      </c>
      <c r="I622" t="str">
        <v>ABV - Association of Good with Life</v>
      </c>
      <c r="J622" t="str">
        <v>ACAPS</v>
      </c>
      <c r="K622" t="str">
        <v>Acción y Desarrollo</v>
      </c>
      <c r="L622" t="str">
        <v>ACTED</v>
      </c>
      <c r="M622" t="str">
        <v>Action against Hunger</v>
      </c>
      <c r="N622" t="str">
        <v>ActionAid</v>
      </c>
      <c r="O622" t="str">
        <v>Adventist Development and Relief Agency (ADRA)</v>
      </c>
      <c r="P622" t="str">
        <v>Alas de Colibrí Foundation</v>
      </c>
      <c r="Q622" t="str">
        <v>Alianza por la Solidaridad</v>
      </c>
      <c r="R622" t="str">
        <v>Alianza por Venezuela</v>
      </c>
      <c r="S622" t="str">
        <v>Americares Foundation</v>
      </c>
      <c r="T622" t="str">
        <v>Argentine Commission for Refugees and Migrants (CAREF)</v>
      </c>
      <c r="U622" t="str">
        <v>Asociación Aves</v>
      </c>
      <c r="V622" t="str">
        <v>Asociación de Jubilados y Pensionados Venezolanos en Argentina</v>
      </c>
      <c r="W622" t="str">
        <v>Asociación de Venezolanos en Eloy Alfaro</v>
      </c>
      <c r="X622" t="str">
        <v>Asociación Fundación contra el Hambre Perú</v>
      </c>
      <c r="Y622" t="str">
        <v>Asociación Migrantes Venezolanos</v>
      </c>
      <c r="Z622" t="str">
        <v>Asociación Misioneros de San Carlos Scalabrinianos</v>
      </c>
      <c r="AA622" t="str">
        <v>Asociacion Proteccion Poblacion Vulnerable</v>
      </c>
      <c r="AB622" t="str">
        <v>Asociación Quinta Ola</v>
      </c>
      <c r="AC622" t="str">
        <v>Asociación Salto Ángel</v>
      </c>
      <c r="AD622" t="str">
        <v>Asociación Venezuela en Ecuador AC</v>
      </c>
      <c r="AE622" t="str">
        <v>ASOVENAR</v>
      </c>
      <c r="AF622" t="str">
        <v>Associação Hermanitos</v>
      </c>
      <c r="AG622" t="str">
        <v>AVSI Foundation</v>
      </c>
      <c r="AH622" t="str">
        <v>Bethany Christian Services</v>
      </c>
      <c r="AI622" t="str">
        <v>Blumont</v>
      </c>
      <c r="AJ622" t="str">
        <v>CARE</v>
      </c>
      <c r="AK622" t="str">
        <v>Caritas Brazil</v>
      </c>
      <c r="AL622" t="str">
        <v>Caritas Ecuador</v>
      </c>
      <c r="AM622" t="str">
        <v>Caritas Germany</v>
      </c>
      <c r="AN622" t="str">
        <v>Caritas Manaus</v>
      </c>
      <c r="AO622" t="str">
        <v>Caritas Parana</v>
      </c>
      <c r="AP622" t="str">
        <v>Caritas Peru</v>
      </c>
      <c r="AQ622" t="str">
        <v>Caritas Rio de Janeiro</v>
      </c>
      <c r="AR622" t="str">
        <v>Caritas São Paulo</v>
      </c>
      <c r="AS622" t="str">
        <v>Caritas Switzerland</v>
      </c>
      <c r="AT622" t="str">
        <v>CCEFIRO Association</v>
      </c>
      <c r="AU622" t="str">
        <v>CEDRO</v>
      </c>
      <c r="AV622" t="str">
        <v>Center for Integrated Studies and Programs for Sustainable Development (CIEDS)</v>
      </c>
      <c r="AW622" t="str">
        <v>Center for Migration and Human Rights of the Diocese of Roraima (CMDH)</v>
      </c>
      <c r="AX622" t="str">
        <v>Centro de Atencion Psicosocial (CAPS)</v>
      </c>
      <c r="AY622" t="str">
        <v>CESAL</v>
      </c>
      <c r="AZ622" t="str">
        <v>CESVI-Cooperazione e Sviluppo</v>
      </c>
      <c r="BA622" t="str">
        <v>ChildFund International</v>
      </c>
      <c r="BB622" t="str">
        <v>CHS Alternativo</v>
      </c>
      <c r="BC622" t="str">
        <v>Churún Merú Association</v>
      </c>
      <c r="BD622" t="str">
        <v>Coalición por Venezuela</v>
      </c>
      <c r="BE622" t="str">
        <v>Colonia Foundation of Venezuelans in the Dominican Republic (FUNCOVERD)</v>
      </c>
      <c r="BF622" t="str">
        <v>COLVENZ</v>
      </c>
      <c r="BG622" t="str">
        <v>Compassiva</v>
      </c>
      <c r="BH622" t="str">
        <v>Consejo Interreligioso del Perú - Religiones por la Paz</v>
      </c>
      <c r="BI622" t="str">
        <v>Consorcio ONG OCIPI Y Capellanía Nacional OFICA</v>
      </c>
      <c r="BJ622" t="str">
        <v>COOPI - International Cooperation Foundation</v>
      </c>
      <c r="BK622" t="str">
        <v>Corporación Colectivo Sin Fronteras</v>
      </c>
      <c r="BL622" t="str">
        <v>CRISFE Foundation</v>
      </c>
      <c r="BM622" t="str">
        <v>Cuso International</v>
      </c>
      <c r="BN622" t="str">
        <v>Danielle’s Children Fund (DCF)</v>
      </c>
      <c r="BO622" t="str">
        <v>Danish Refugee Council (DRC)</v>
      </c>
      <c r="BP622" t="str">
        <v>Development Support Association - APOYAR</v>
      </c>
      <c r="BQ622" t="str">
        <v>Diakonie Katastrophenhilfe</v>
      </c>
      <c r="BR622" t="str">
        <v>Diálogo Diverso</v>
      </c>
      <c r="BS622" t="str">
        <v>Doctors of the World</v>
      </c>
      <c r="BT622" t="str">
        <v>Dominican Institute for Integrated Development</v>
      </c>
      <c r="BU622" t="str">
        <v>Duendes y Ángeles Vinotinto República Dominicana</v>
      </c>
      <c r="BV622" t="str">
        <v>Encuentros SJS (Servicio Jesuita de la Solidaridad)</v>
      </c>
      <c r="BW622" t="str">
        <v>Ending Violence Against Migrants</v>
      </c>
      <c r="BX622" t="str">
        <v>Equidad Foundation</v>
      </c>
      <c r="BY622" t="str">
        <v>Equilibrium CenDE</v>
      </c>
      <c r="BZ622" t="str">
        <v>Facultad de Psicología - Universidad de la República (UDELAR)</v>
      </c>
      <c r="CA622" t="str">
        <v>First International Emergency and Solidarités International</v>
      </c>
      <c r="CB622" t="str">
        <v>Fondo Ecuatoriano Populorum Progressio</v>
      </c>
      <c r="CC622" t="str">
        <v>Foro Salud Callao</v>
      </c>
      <c r="CD622" t="str">
        <v>Foundation for the Integration and Development of Latin America (FIDAL)</v>
      </c>
      <c r="CE622" t="str">
        <v>Foundation of the Americas (FUDELA)</v>
      </c>
      <c r="CF622" t="str">
        <v>Fraternity Without Borders</v>
      </c>
      <c r="CG622" t="str">
        <v>Fundación Brisas del Norte</v>
      </c>
      <c r="CH622" t="str">
        <v>Fundación Colombovenezolana Nueva Ilusión</v>
      </c>
      <c r="CI622" t="str">
        <v>Fundación Nakama's</v>
      </c>
      <c r="CJ622" t="str">
        <v>Fundación RadaBer</v>
      </c>
      <c r="CK622" t="str">
        <v>Fundación Scalabrini Bolivia</v>
      </c>
      <c r="CL622" t="str">
        <v>Fundacion Social Vivan los Niños</v>
      </c>
      <c r="CM622" t="str">
        <v>FUNVEAC</v>
      </c>
      <c r="CN622" t="str">
        <v>German Development Cooperation Agency GIZ</v>
      </c>
      <c r="CO622" t="str">
        <v>Globalizate Radio</v>
      </c>
      <c r="CP622" t="str">
        <v>GOAL</v>
      </c>
      <c r="CQ622" t="str">
        <v>Halü Bienestar Humano Foundation (HALU)</v>
      </c>
      <c r="CR622" t="str">
        <v>Heartland Alliance International (HAI)</v>
      </c>
      <c r="CS622" t="str">
        <v>HELVETAS Swiss Intercooperation</v>
      </c>
      <c r="CT622" t="str">
        <v>HIAS</v>
      </c>
      <c r="CU622" t="str">
        <v>Human Rights Defence Curaçao</v>
      </c>
      <c r="CV622" t="str">
        <v>Humanity &amp; Inclusion</v>
      </c>
      <c r="CW622" t="str">
        <v>Humans Analytic</v>
      </c>
      <c r="CX622" t="str">
        <v>Idas y Vueltas Association</v>
      </c>
      <c r="CY622" t="str">
        <v>iMMAP</v>
      </c>
      <c r="CZ622" t="str">
        <v>IMPACT Initiatives (REACH)</v>
      </c>
      <c r="DA622" t="str">
        <v>Inmigrante Feliz Association</v>
      </c>
      <c r="DB622" t="str">
        <v>Institute for Migration and Human Rights (IMDH)</v>
      </c>
      <c r="DC622" t="str">
        <v>Institute of Natural and Cultural Heritage (IPANC)</v>
      </c>
      <c r="DD622" t="str">
        <v>International Committee for the Development of People (CISP)</v>
      </c>
      <c r="DE622" t="str">
        <v>International Federation of the Red Cross (IFRC)</v>
      </c>
      <c r="DF622" t="str">
        <v>International Labour Organization (ILO)</v>
      </c>
      <c r="DG622" t="str">
        <v>International Medical Corps</v>
      </c>
      <c r="DH622" t="str">
        <v>International Organization for Migration (IOM)</v>
      </c>
      <c r="DI622" t="str">
        <v>International Rescue Committee (IRC)</v>
      </c>
      <c r="DJ622" t="str">
        <v>INTERSOS</v>
      </c>
      <c r="DK622" t="str">
        <v>Jesuit Migrant Service (JMS)</v>
      </c>
      <c r="DL622" t="str">
        <v>Jesuit Refugee Service (JRS)</v>
      </c>
      <c r="DM622" t="str">
        <v>Jesuit Service for Migrants and Refugees (JSMR)</v>
      </c>
      <c r="DN622" t="str">
        <v>Joint United Nations Programme on HIV/AIDS (UNAIDS)</v>
      </c>
      <c r="DO622" t="str">
        <v>Kimirina Coorporation</v>
      </c>
      <c r="DP622" t="str">
        <v>La Casita Hispanic Cultural Centre</v>
      </c>
      <c r="DQ622" t="str">
        <v>Latin American Network of Non-Governmental Organizations of Persons with Disabilities and their Families (RIADIS)</v>
      </c>
      <c r="DR622" t="str">
        <v>LGBT+ Movement Brazil</v>
      </c>
      <c r="DS622" t="str">
        <v>Living Water Community (LWC)</v>
      </c>
      <c r="DT622" t="str">
        <v>LLANOVENCOL</v>
      </c>
      <c r="DU622" t="str">
        <v>Lutheran World Federation</v>
      </c>
      <c r="DV622" t="str">
        <v>Lutheran World Relief</v>
      </c>
      <c r="DW622" t="str">
        <v>Malteser International</v>
      </c>
      <c r="DX622" t="str">
        <v>Mana Institute</v>
      </c>
      <c r="DY622" t="str">
        <v>Manos Veneguayas Association</v>
      </c>
      <c r="DZ622" t="str">
        <v>Más Igualdad Perú</v>
      </c>
      <c r="EA622" t="str">
        <v>MedGlobal</v>
      </c>
      <c r="EB622" t="str">
        <v>Medical Teams International</v>
      </c>
      <c r="EC622" t="str">
        <v>Mercy Corps</v>
      </c>
      <c r="ED622" t="str">
        <v>Migrant Service Center (CAM)</v>
      </c>
      <c r="EE622" t="str">
        <v>Migrants, Refugees and Argentine Social Entrepreneurs (MIRARES)</v>
      </c>
      <c r="EF622" t="str">
        <v>Mision Scalabriniana - Ecuador</v>
      </c>
      <c r="EG622" t="str">
        <v>Missão Paz</v>
      </c>
      <c r="EH622" t="str">
        <v>Museu A CASA</v>
      </c>
      <c r="EI622" t="str">
        <v>Norwegian Refugee Council (NRC)</v>
      </c>
      <c r="EJ622" t="str">
        <v>ONG Migrantes por el Maule</v>
      </c>
      <c r="EK622" t="str">
        <v>ONG Preemptive Love Coalition Colombia</v>
      </c>
      <c r="EL622" t="str">
        <v>Organización Transfomando Vidas</v>
      </c>
      <c r="EM622" t="str">
        <v>Organization of Ibero-American States for Education, Science and Culture (OEI)</v>
      </c>
      <c r="EN622" t="str">
        <v>OXFAM</v>
      </c>
      <c r="EO622" t="str">
        <v>Panamerican Development Foundation</v>
      </c>
      <c r="EP622" t="str">
        <v>Panamerican Health Organization/World Health Organization (PAHO/WHO)</v>
      </c>
      <c r="EQ622" t="str">
        <v>Pastoral of Human Mobility - Peruvian Episcopal Conference</v>
      </c>
      <c r="ER622" t="str">
        <v>Pastoral Service for Migrants National</v>
      </c>
      <c r="ES622" t="str">
        <v>Permanent Human Rights defense Committee (CDH)</v>
      </c>
      <c r="ET622" t="str">
        <v>Pirilampos Institute - Group of visits and voluntary actions in Roraima</v>
      </c>
      <c r="EU622" t="str">
        <v>Plan International</v>
      </c>
      <c r="EV622" t="str">
        <v>Population Program, Faculty of Social Sciences, University of the Republic</v>
      </c>
      <c r="EW622" t="str">
        <v>Profamilia Association</v>
      </c>
      <c r="EX622" t="str">
        <v>Red con Migrantes y Refugiados</v>
      </c>
      <c r="EY622" t="str">
        <v>Red Cross Colombia</v>
      </c>
      <c r="EZ622" t="str">
        <v>Red Cross Ecuador</v>
      </c>
      <c r="FA622" t="str">
        <v>Red Cross Peru</v>
      </c>
      <c r="FB622" t="str">
        <v>Red de Investigaciones en Derechos Humanos - CONICET (Consejo Nacional de Investigaciones Científicas y Técnicas)</v>
      </c>
      <c r="FC622" t="str">
        <v>RET International</v>
      </c>
      <c r="FD622" t="str">
        <v>Salú pa Tur Foundation</v>
      </c>
      <c r="FE622" t="str">
        <v>Salvation Army</v>
      </c>
      <c r="FF622" t="str">
        <v>Samaritan's Purse</v>
      </c>
      <c r="FG622" t="str">
        <v>Save the Children International (SCI)</v>
      </c>
      <c r="FH622" t="str">
        <v>Scalabrini Foundation Chile</v>
      </c>
      <c r="FI622" t="str">
        <v>Sección Peruana de Amnistía Internacional</v>
      </c>
      <c r="FJ622" t="str">
        <v>Serviço Pastoral dos Migrantes do Nordeste</v>
      </c>
      <c r="FK622" t="str">
        <v>Sesame Workshop</v>
      </c>
      <c r="FL622" t="str">
        <v>Si, Da Vida</v>
      </c>
      <c r="FM622" t="str">
        <v>Solidarity and Action Asociation</v>
      </c>
      <c r="FN622" t="str">
        <v>SOS Children's Villages</v>
      </c>
      <c r="FO622" t="str">
        <v>Tarabita Foundation</v>
      </c>
      <c r="FP622" t="str">
        <v>Tearfund</v>
      </c>
      <c r="FQ622" t="str">
        <v>TECHO</v>
      </c>
      <c r="FR622" t="str">
        <v>Terranueva Foundation</v>
      </c>
      <c r="FS622" t="str">
        <v>Terre des Hommes Suisse</v>
      </c>
      <c r="FT622" t="str">
        <v>The Israel Forum for International Humanitarian Aid (IsraAID)</v>
      </c>
      <c r="FU622" t="str">
        <v>Unión Venezolana en Perú</v>
      </c>
      <c r="FV622" t="str">
        <v>United Nations Children's Fund (UNICEF)</v>
      </c>
      <c r="FW622" t="str">
        <v>United Nations Development Programme (UNDP)</v>
      </c>
      <c r="FX622" t="str">
        <v>United Nations Educational, Scientific and Cultural Organization (UNESCO)</v>
      </c>
      <c r="FY622" t="str">
        <v>United Nations Entity for Gender Equality and the Empowerment of Women (UNWOMEN)</v>
      </c>
      <c r="FZ622" t="str">
        <v>United Nations Food and Agricultural Organization (FAO)</v>
      </c>
      <c r="GA622" t="str">
        <v>United Nations High Commissioner for Refugees (UNHCR)</v>
      </c>
      <c r="GB622" t="str">
        <v>United Nations Office of the High Commissioner for Human Rights (OHCHR)</v>
      </c>
      <c r="GC622" t="str">
        <v>United Nations Office on Drugs and Crime (UNODC)</v>
      </c>
      <c r="GD622" t="str">
        <v>United Nations Population Fund (UNFPA)</v>
      </c>
      <c r="GE622" t="str">
        <v>United Nations Programme for Human Settlements (UN Habitat)</v>
      </c>
      <c r="GF622" t="str">
        <v>Vale da Benção Educational and Charitable Association (AEBVB)</v>
      </c>
      <c r="GG622" t="str">
        <v>VenAruba Solidaria</v>
      </c>
      <c r="GH622" t="str">
        <v>Venex Curacao Foundation</v>
      </c>
      <c r="GI622" t="str">
        <v>Venezolanos en Barranquilla</v>
      </c>
      <c r="GJ622" t="str">
        <v>Venezolanos en San Cristóbal</v>
      </c>
      <c r="GK622" t="str">
        <v>Venezuelan Emigrant Foundation (FEV)</v>
      </c>
      <c r="GL622" t="str">
        <v>Vicaría de Pastoral Social Caritas</v>
      </c>
      <c r="GM622" t="str">
        <v>Voices GY</v>
      </c>
      <c r="GN622" t="str">
        <v>We World GVC</v>
      </c>
      <c r="GO622" t="str">
        <v>World Council of Credit Unions</v>
      </c>
      <c r="GP622" t="str">
        <v>World Food Programme (WFP)</v>
      </c>
      <c r="GQ622" t="str">
        <v>World Vision</v>
      </c>
      <c r="GR622" t="str">
        <v>ZOA</v>
      </c>
    </row>
    <row r="623" spans="8:200" x14ac:dyDescent="0.3">
      <c r="H623" t="str" cm="1">
        <f t="array" ref="H623:GR623">TRANSPOSE(_xlfn._xlws.SORT(_xlfn._xlws.FILTER(Table3[Name],ISNUMBER(SEARCH(' Activity Sheet'!D677,Table3[Name])),"Not found"),,1))</f>
        <v>.New Organisation</v>
      </c>
      <c r="I623" t="str">
        <v>ABV - Association of Good with Life</v>
      </c>
      <c r="J623" t="str">
        <v>ACAPS</v>
      </c>
      <c r="K623" t="str">
        <v>Acción y Desarrollo</v>
      </c>
      <c r="L623" t="str">
        <v>ACTED</v>
      </c>
      <c r="M623" t="str">
        <v>Action against Hunger</v>
      </c>
      <c r="N623" t="str">
        <v>ActionAid</v>
      </c>
      <c r="O623" t="str">
        <v>Adventist Development and Relief Agency (ADRA)</v>
      </c>
      <c r="P623" t="str">
        <v>Alas de Colibrí Foundation</v>
      </c>
      <c r="Q623" t="str">
        <v>Alianza por la Solidaridad</v>
      </c>
      <c r="R623" t="str">
        <v>Alianza por Venezuela</v>
      </c>
      <c r="S623" t="str">
        <v>Americares Foundation</v>
      </c>
      <c r="T623" t="str">
        <v>Argentine Commission for Refugees and Migrants (CAREF)</v>
      </c>
      <c r="U623" t="str">
        <v>Asociación Aves</v>
      </c>
      <c r="V623" t="str">
        <v>Asociación de Jubilados y Pensionados Venezolanos en Argentina</v>
      </c>
      <c r="W623" t="str">
        <v>Asociación de Venezolanos en Eloy Alfaro</v>
      </c>
      <c r="X623" t="str">
        <v>Asociación Fundación contra el Hambre Perú</v>
      </c>
      <c r="Y623" t="str">
        <v>Asociación Migrantes Venezolanos</v>
      </c>
      <c r="Z623" t="str">
        <v>Asociación Misioneros de San Carlos Scalabrinianos</v>
      </c>
      <c r="AA623" t="str">
        <v>Asociacion Proteccion Poblacion Vulnerable</v>
      </c>
      <c r="AB623" t="str">
        <v>Asociación Quinta Ola</v>
      </c>
      <c r="AC623" t="str">
        <v>Asociación Salto Ángel</v>
      </c>
      <c r="AD623" t="str">
        <v>Asociación Venezuela en Ecuador AC</v>
      </c>
      <c r="AE623" t="str">
        <v>ASOVENAR</v>
      </c>
      <c r="AF623" t="str">
        <v>Associação Hermanitos</v>
      </c>
      <c r="AG623" t="str">
        <v>AVSI Foundation</v>
      </c>
      <c r="AH623" t="str">
        <v>Bethany Christian Services</v>
      </c>
      <c r="AI623" t="str">
        <v>Blumont</v>
      </c>
      <c r="AJ623" t="str">
        <v>CARE</v>
      </c>
      <c r="AK623" t="str">
        <v>Caritas Brazil</v>
      </c>
      <c r="AL623" t="str">
        <v>Caritas Ecuador</v>
      </c>
      <c r="AM623" t="str">
        <v>Caritas Germany</v>
      </c>
      <c r="AN623" t="str">
        <v>Caritas Manaus</v>
      </c>
      <c r="AO623" t="str">
        <v>Caritas Parana</v>
      </c>
      <c r="AP623" t="str">
        <v>Caritas Peru</v>
      </c>
      <c r="AQ623" t="str">
        <v>Caritas Rio de Janeiro</v>
      </c>
      <c r="AR623" t="str">
        <v>Caritas São Paulo</v>
      </c>
      <c r="AS623" t="str">
        <v>Caritas Switzerland</v>
      </c>
      <c r="AT623" t="str">
        <v>CCEFIRO Association</v>
      </c>
      <c r="AU623" t="str">
        <v>CEDRO</v>
      </c>
      <c r="AV623" t="str">
        <v>Center for Integrated Studies and Programs for Sustainable Development (CIEDS)</v>
      </c>
      <c r="AW623" t="str">
        <v>Center for Migration and Human Rights of the Diocese of Roraima (CMDH)</v>
      </c>
      <c r="AX623" t="str">
        <v>Centro de Atencion Psicosocial (CAPS)</v>
      </c>
      <c r="AY623" t="str">
        <v>CESAL</v>
      </c>
      <c r="AZ623" t="str">
        <v>CESVI-Cooperazione e Sviluppo</v>
      </c>
      <c r="BA623" t="str">
        <v>ChildFund International</v>
      </c>
      <c r="BB623" t="str">
        <v>CHS Alternativo</v>
      </c>
      <c r="BC623" t="str">
        <v>Churún Merú Association</v>
      </c>
      <c r="BD623" t="str">
        <v>Coalición por Venezuela</v>
      </c>
      <c r="BE623" t="str">
        <v>Colonia Foundation of Venezuelans in the Dominican Republic (FUNCOVERD)</v>
      </c>
      <c r="BF623" t="str">
        <v>COLVENZ</v>
      </c>
      <c r="BG623" t="str">
        <v>Compassiva</v>
      </c>
      <c r="BH623" t="str">
        <v>Consejo Interreligioso del Perú - Religiones por la Paz</v>
      </c>
      <c r="BI623" t="str">
        <v>Consorcio ONG OCIPI Y Capellanía Nacional OFICA</v>
      </c>
      <c r="BJ623" t="str">
        <v>COOPI - International Cooperation Foundation</v>
      </c>
      <c r="BK623" t="str">
        <v>Corporación Colectivo Sin Fronteras</v>
      </c>
      <c r="BL623" t="str">
        <v>CRISFE Foundation</v>
      </c>
      <c r="BM623" t="str">
        <v>Cuso International</v>
      </c>
      <c r="BN623" t="str">
        <v>Danielle’s Children Fund (DCF)</v>
      </c>
      <c r="BO623" t="str">
        <v>Danish Refugee Council (DRC)</v>
      </c>
      <c r="BP623" t="str">
        <v>Development Support Association - APOYAR</v>
      </c>
      <c r="BQ623" t="str">
        <v>Diakonie Katastrophenhilfe</v>
      </c>
      <c r="BR623" t="str">
        <v>Diálogo Diverso</v>
      </c>
      <c r="BS623" t="str">
        <v>Doctors of the World</v>
      </c>
      <c r="BT623" t="str">
        <v>Dominican Institute for Integrated Development</v>
      </c>
      <c r="BU623" t="str">
        <v>Duendes y Ángeles Vinotinto República Dominicana</v>
      </c>
      <c r="BV623" t="str">
        <v>Encuentros SJS (Servicio Jesuita de la Solidaridad)</v>
      </c>
      <c r="BW623" t="str">
        <v>Ending Violence Against Migrants</v>
      </c>
      <c r="BX623" t="str">
        <v>Equidad Foundation</v>
      </c>
      <c r="BY623" t="str">
        <v>Equilibrium CenDE</v>
      </c>
      <c r="BZ623" t="str">
        <v>Facultad de Psicología - Universidad de la República (UDELAR)</v>
      </c>
      <c r="CA623" t="str">
        <v>First International Emergency and Solidarités International</v>
      </c>
      <c r="CB623" t="str">
        <v>Fondo Ecuatoriano Populorum Progressio</v>
      </c>
      <c r="CC623" t="str">
        <v>Foro Salud Callao</v>
      </c>
      <c r="CD623" t="str">
        <v>Foundation for the Integration and Development of Latin America (FIDAL)</v>
      </c>
      <c r="CE623" t="str">
        <v>Foundation of the Americas (FUDELA)</v>
      </c>
      <c r="CF623" t="str">
        <v>Fraternity Without Borders</v>
      </c>
      <c r="CG623" t="str">
        <v>Fundación Brisas del Norte</v>
      </c>
      <c r="CH623" t="str">
        <v>Fundación Colombovenezolana Nueva Ilusión</v>
      </c>
      <c r="CI623" t="str">
        <v>Fundación Nakama's</v>
      </c>
      <c r="CJ623" t="str">
        <v>Fundación RadaBer</v>
      </c>
      <c r="CK623" t="str">
        <v>Fundación Scalabrini Bolivia</v>
      </c>
      <c r="CL623" t="str">
        <v>Fundacion Social Vivan los Niños</v>
      </c>
      <c r="CM623" t="str">
        <v>FUNVEAC</v>
      </c>
      <c r="CN623" t="str">
        <v>German Development Cooperation Agency GIZ</v>
      </c>
      <c r="CO623" t="str">
        <v>Globalizate Radio</v>
      </c>
      <c r="CP623" t="str">
        <v>GOAL</v>
      </c>
      <c r="CQ623" t="str">
        <v>Halü Bienestar Humano Foundation (HALU)</v>
      </c>
      <c r="CR623" t="str">
        <v>Heartland Alliance International (HAI)</v>
      </c>
      <c r="CS623" t="str">
        <v>HELVETAS Swiss Intercooperation</v>
      </c>
      <c r="CT623" t="str">
        <v>HIAS</v>
      </c>
      <c r="CU623" t="str">
        <v>Human Rights Defence Curaçao</v>
      </c>
      <c r="CV623" t="str">
        <v>Humanity &amp; Inclusion</v>
      </c>
      <c r="CW623" t="str">
        <v>Humans Analytic</v>
      </c>
      <c r="CX623" t="str">
        <v>Idas y Vueltas Association</v>
      </c>
      <c r="CY623" t="str">
        <v>iMMAP</v>
      </c>
      <c r="CZ623" t="str">
        <v>IMPACT Initiatives (REACH)</v>
      </c>
      <c r="DA623" t="str">
        <v>Inmigrante Feliz Association</v>
      </c>
      <c r="DB623" t="str">
        <v>Institute for Migration and Human Rights (IMDH)</v>
      </c>
      <c r="DC623" t="str">
        <v>Institute of Natural and Cultural Heritage (IPANC)</v>
      </c>
      <c r="DD623" t="str">
        <v>International Committee for the Development of People (CISP)</v>
      </c>
      <c r="DE623" t="str">
        <v>International Federation of the Red Cross (IFRC)</v>
      </c>
      <c r="DF623" t="str">
        <v>International Labour Organization (ILO)</v>
      </c>
      <c r="DG623" t="str">
        <v>International Medical Corps</v>
      </c>
      <c r="DH623" t="str">
        <v>International Organization for Migration (IOM)</v>
      </c>
      <c r="DI623" t="str">
        <v>International Rescue Committee (IRC)</v>
      </c>
      <c r="DJ623" t="str">
        <v>INTERSOS</v>
      </c>
      <c r="DK623" t="str">
        <v>Jesuit Migrant Service (JMS)</v>
      </c>
      <c r="DL623" t="str">
        <v>Jesuit Refugee Service (JRS)</v>
      </c>
      <c r="DM623" t="str">
        <v>Jesuit Service for Migrants and Refugees (JSMR)</v>
      </c>
      <c r="DN623" t="str">
        <v>Joint United Nations Programme on HIV/AIDS (UNAIDS)</v>
      </c>
      <c r="DO623" t="str">
        <v>Kimirina Coorporation</v>
      </c>
      <c r="DP623" t="str">
        <v>La Casita Hispanic Cultural Centre</v>
      </c>
      <c r="DQ623" t="str">
        <v>Latin American Network of Non-Governmental Organizations of Persons with Disabilities and their Families (RIADIS)</v>
      </c>
      <c r="DR623" t="str">
        <v>LGBT+ Movement Brazil</v>
      </c>
      <c r="DS623" t="str">
        <v>Living Water Community (LWC)</v>
      </c>
      <c r="DT623" t="str">
        <v>LLANOVENCOL</v>
      </c>
      <c r="DU623" t="str">
        <v>Lutheran World Federation</v>
      </c>
      <c r="DV623" t="str">
        <v>Lutheran World Relief</v>
      </c>
      <c r="DW623" t="str">
        <v>Malteser International</v>
      </c>
      <c r="DX623" t="str">
        <v>Mana Institute</v>
      </c>
      <c r="DY623" t="str">
        <v>Manos Veneguayas Association</v>
      </c>
      <c r="DZ623" t="str">
        <v>Más Igualdad Perú</v>
      </c>
      <c r="EA623" t="str">
        <v>MedGlobal</v>
      </c>
      <c r="EB623" t="str">
        <v>Medical Teams International</v>
      </c>
      <c r="EC623" t="str">
        <v>Mercy Corps</v>
      </c>
      <c r="ED623" t="str">
        <v>Migrant Service Center (CAM)</v>
      </c>
      <c r="EE623" t="str">
        <v>Migrants, Refugees and Argentine Social Entrepreneurs (MIRARES)</v>
      </c>
      <c r="EF623" t="str">
        <v>Mision Scalabriniana - Ecuador</v>
      </c>
      <c r="EG623" t="str">
        <v>Missão Paz</v>
      </c>
      <c r="EH623" t="str">
        <v>Museu A CASA</v>
      </c>
      <c r="EI623" t="str">
        <v>Norwegian Refugee Council (NRC)</v>
      </c>
      <c r="EJ623" t="str">
        <v>ONG Migrantes por el Maule</v>
      </c>
      <c r="EK623" t="str">
        <v>ONG Preemptive Love Coalition Colombia</v>
      </c>
      <c r="EL623" t="str">
        <v>Organización Transfomando Vidas</v>
      </c>
      <c r="EM623" t="str">
        <v>Organization of Ibero-American States for Education, Science and Culture (OEI)</v>
      </c>
      <c r="EN623" t="str">
        <v>OXFAM</v>
      </c>
      <c r="EO623" t="str">
        <v>Panamerican Development Foundation</v>
      </c>
      <c r="EP623" t="str">
        <v>Panamerican Health Organization/World Health Organization (PAHO/WHO)</v>
      </c>
      <c r="EQ623" t="str">
        <v>Pastoral of Human Mobility - Peruvian Episcopal Conference</v>
      </c>
      <c r="ER623" t="str">
        <v>Pastoral Service for Migrants National</v>
      </c>
      <c r="ES623" t="str">
        <v>Permanent Human Rights defense Committee (CDH)</v>
      </c>
      <c r="ET623" t="str">
        <v>Pirilampos Institute - Group of visits and voluntary actions in Roraima</v>
      </c>
      <c r="EU623" t="str">
        <v>Plan International</v>
      </c>
      <c r="EV623" t="str">
        <v>Population Program, Faculty of Social Sciences, University of the Republic</v>
      </c>
      <c r="EW623" t="str">
        <v>Profamilia Association</v>
      </c>
      <c r="EX623" t="str">
        <v>Red con Migrantes y Refugiados</v>
      </c>
      <c r="EY623" t="str">
        <v>Red Cross Colombia</v>
      </c>
      <c r="EZ623" t="str">
        <v>Red Cross Ecuador</v>
      </c>
      <c r="FA623" t="str">
        <v>Red Cross Peru</v>
      </c>
      <c r="FB623" t="str">
        <v>Red de Investigaciones en Derechos Humanos - CONICET (Consejo Nacional de Investigaciones Científicas y Técnicas)</v>
      </c>
      <c r="FC623" t="str">
        <v>RET International</v>
      </c>
      <c r="FD623" t="str">
        <v>Salú pa Tur Foundation</v>
      </c>
      <c r="FE623" t="str">
        <v>Salvation Army</v>
      </c>
      <c r="FF623" t="str">
        <v>Samaritan's Purse</v>
      </c>
      <c r="FG623" t="str">
        <v>Save the Children International (SCI)</v>
      </c>
      <c r="FH623" t="str">
        <v>Scalabrini Foundation Chile</v>
      </c>
      <c r="FI623" t="str">
        <v>Sección Peruana de Amnistía Internacional</v>
      </c>
      <c r="FJ623" t="str">
        <v>Serviço Pastoral dos Migrantes do Nordeste</v>
      </c>
      <c r="FK623" t="str">
        <v>Sesame Workshop</v>
      </c>
      <c r="FL623" t="str">
        <v>Si, Da Vida</v>
      </c>
      <c r="FM623" t="str">
        <v>Solidarity and Action Asociation</v>
      </c>
      <c r="FN623" t="str">
        <v>SOS Children's Villages</v>
      </c>
      <c r="FO623" t="str">
        <v>Tarabita Foundation</v>
      </c>
      <c r="FP623" t="str">
        <v>Tearfund</v>
      </c>
      <c r="FQ623" t="str">
        <v>TECHO</v>
      </c>
      <c r="FR623" t="str">
        <v>Terranueva Foundation</v>
      </c>
      <c r="FS623" t="str">
        <v>Terre des Hommes Suisse</v>
      </c>
      <c r="FT623" t="str">
        <v>The Israel Forum for International Humanitarian Aid (IsraAID)</v>
      </c>
      <c r="FU623" t="str">
        <v>Unión Venezolana en Perú</v>
      </c>
      <c r="FV623" t="str">
        <v>United Nations Children's Fund (UNICEF)</v>
      </c>
      <c r="FW623" t="str">
        <v>United Nations Development Programme (UNDP)</v>
      </c>
      <c r="FX623" t="str">
        <v>United Nations Educational, Scientific and Cultural Organization (UNESCO)</v>
      </c>
      <c r="FY623" t="str">
        <v>United Nations Entity for Gender Equality and the Empowerment of Women (UNWOMEN)</v>
      </c>
      <c r="FZ623" t="str">
        <v>United Nations Food and Agricultural Organization (FAO)</v>
      </c>
      <c r="GA623" t="str">
        <v>United Nations High Commissioner for Refugees (UNHCR)</v>
      </c>
      <c r="GB623" t="str">
        <v>United Nations Office of the High Commissioner for Human Rights (OHCHR)</v>
      </c>
      <c r="GC623" t="str">
        <v>United Nations Office on Drugs and Crime (UNODC)</v>
      </c>
      <c r="GD623" t="str">
        <v>United Nations Population Fund (UNFPA)</v>
      </c>
      <c r="GE623" t="str">
        <v>United Nations Programme for Human Settlements (UN Habitat)</v>
      </c>
      <c r="GF623" t="str">
        <v>Vale da Benção Educational and Charitable Association (AEBVB)</v>
      </c>
      <c r="GG623" t="str">
        <v>VenAruba Solidaria</v>
      </c>
      <c r="GH623" t="str">
        <v>Venex Curacao Foundation</v>
      </c>
      <c r="GI623" t="str">
        <v>Venezolanos en Barranquilla</v>
      </c>
      <c r="GJ623" t="str">
        <v>Venezolanos en San Cristóbal</v>
      </c>
      <c r="GK623" t="str">
        <v>Venezuelan Emigrant Foundation (FEV)</v>
      </c>
      <c r="GL623" t="str">
        <v>Vicaría de Pastoral Social Caritas</v>
      </c>
      <c r="GM623" t="str">
        <v>Voices GY</v>
      </c>
      <c r="GN623" t="str">
        <v>We World GVC</v>
      </c>
      <c r="GO623" t="str">
        <v>World Council of Credit Unions</v>
      </c>
      <c r="GP623" t="str">
        <v>World Food Programme (WFP)</v>
      </c>
      <c r="GQ623" t="str">
        <v>World Vision</v>
      </c>
      <c r="GR623" t="str">
        <v>ZOA</v>
      </c>
    </row>
    <row r="624" spans="8:200" x14ac:dyDescent="0.3">
      <c r="H624" t="str" cm="1">
        <f t="array" ref="H624:GR624">TRANSPOSE(_xlfn._xlws.SORT(_xlfn._xlws.FILTER(Table3[Name],ISNUMBER(SEARCH(' Activity Sheet'!D678,Table3[Name])),"Not found"),,1))</f>
        <v>.New Organisation</v>
      </c>
      <c r="I624" t="str">
        <v>ABV - Association of Good with Life</v>
      </c>
      <c r="J624" t="str">
        <v>ACAPS</v>
      </c>
      <c r="K624" t="str">
        <v>Acción y Desarrollo</v>
      </c>
      <c r="L624" t="str">
        <v>ACTED</v>
      </c>
      <c r="M624" t="str">
        <v>Action against Hunger</v>
      </c>
      <c r="N624" t="str">
        <v>ActionAid</v>
      </c>
      <c r="O624" t="str">
        <v>Adventist Development and Relief Agency (ADRA)</v>
      </c>
      <c r="P624" t="str">
        <v>Alas de Colibrí Foundation</v>
      </c>
      <c r="Q624" t="str">
        <v>Alianza por la Solidaridad</v>
      </c>
      <c r="R624" t="str">
        <v>Alianza por Venezuela</v>
      </c>
      <c r="S624" t="str">
        <v>Americares Foundation</v>
      </c>
      <c r="T624" t="str">
        <v>Argentine Commission for Refugees and Migrants (CAREF)</v>
      </c>
      <c r="U624" t="str">
        <v>Asociación Aves</v>
      </c>
      <c r="V624" t="str">
        <v>Asociación de Jubilados y Pensionados Venezolanos en Argentina</v>
      </c>
      <c r="W624" t="str">
        <v>Asociación de Venezolanos en Eloy Alfaro</v>
      </c>
      <c r="X624" t="str">
        <v>Asociación Fundación contra el Hambre Perú</v>
      </c>
      <c r="Y624" t="str">
        <v>Asociación Migrantes Venezolanos</v>
      </c>
      <c r="Z624" t="str">
        <v>Asociación Misioneros de San Carlos Scalabrinianos</v>
      </c>
      <c r="AA624" t="str">
        <v>Asociacion Proteccion Poblacion Vulnerable</v>
      </c>
      <c r="AB624" t="str">
        <v>Asociación Quinta Ola</v>
      </c>
      <c r="AC624" t="str">
        <v>Asociación Salto Ángel</v>
      </c>
      <c r="AD624" t="str">
        <v>Asociación Venezuela en Ecuador AC</v>
      </c>
      <c r="AE624" t="str">
        <v>ASOVENAR</v>
      </c>
      <c r="AF624" t="str">
        <v>Associação Hermanitos</v>
      </c>
      <c r="AG624" t="str">
        <v>AVSI Foundation</v>
      </c>
      <c r="AH624" t="str">
        <v>Bethany Christian Services</v>
      </c>
      <c r="AI624" t="str">
        <v>Blumont</v>
      </c>
      <c r="AJ624" t="str">
        <v>CARE</v>
      </c>
      <c r="AK624" t="str">
        <v>Caritas Brazil</v>
      </c>
      <c r="AL624" t="str">
        <v>Caritas Ecuador</v>
      </c>
      <c r="AM624" t="str">
        <v>Caritas Germany</v>
      </c>
      <c r="AN624" t="str">
        <v>Caritas Manaus</v>
      </c>
      <c r="AO624" t="str">
        <v>Caritas Parana</v>
      </c>
      <c r="AP624" t="str">
        <v>Caritas Peru</v>
      </c>
      <c r="AQ624" t="str">
        <v>Caritas Rio de Janeiro</v>
      </c>
      <c r="AR624" t="str">
        <v>Caritas São Paulo</v>
      </c>
      <c r="AS624" t="str">
        <v>Caritas Switzerland</v>
      </c>
      <c r="AT624" t="str">
        <v>CCEFIRO Association</v>
      </c>
      <c r="AU624" t="str">
        <v>CEDRO</v>
      </c>
      <c r="AV624" t="str">
        <v>Center for Integrated Studies and Programs for Sustainable Development (CIEDS)</v>
      </c>
      <c r="AW624" t="str">
        <v>Center for Migration and Human Rights of the Diocese of Roraima (CMDH)</v>
      </c>
      <c r="AX624" t="str">
        <v>Centro de Atencion Psicosocial (CAPS)</v>
      </c>
      <c r="AY624" t="str">
        <v>CESAL</v>
      </c>
      <c r="AZ624" t="str">
        <v>CESVI-Cooperazione e Sviluppo</v>
      </c>
      <c r="BA624" t="str">
        <v>ChildFund International</v>
      </c>
      <c r="BB624" t="str">
        <v>CHS Alternativo</v>
      </c>
      <c r="BC624" t="str">
        <v>Churún Merú Association</v>
      </c>
      <c r="BD624" t="str">
        <v>Coalición por Venezuela</v>
      </c>
      <c r="BE624" t="str">
        <v>Colonia Foundation of Venezuelans in the Dominican Republic (FUNCOVERD)</v>
      </c>
      <c r="BF624" t="str">
        <v>COLVENZ</v>
      </c>
      <c r="BG624" t="str">
        <v>Compassiva</v>
      </c>
      <c r="BH624" t="str">
        <v>Consejo Interreligioso del Perú - Religiones por la Paz</v>
      </c>
      <c r="BI624" t="str">
        <v>Consorcio ONG OCIPI Y Capellanía Nacional OFICA</v>
      </c>
      <c r="BJ624" t="str">
        <v>COOPI - International Cooperation Foundation</v>
      </c>
      <c r="BK624" t="str">
        <v>Corporación Colectivo Sin Fronteras</v>
      </c>
      <c r="BL624" t="str">
        <v>CRISFE Foundation</v>
      </c>
      <c r="BM624" t="str">
        <v>Cuso International</v>
      </c>
      <c r="BN624" t="str">
        <v>Danielle’s Children Fund (DCF)</v>
      </c>
      <c r="BO624" t="str">
        <v>Danish Refugee Council (DRC)</v>
      </c>
      <c r="BP624" t="str">
        <v>Development Support Association - APOYAR</v>
      </c>
      <c r="BQ624" t="str">
        <v>Diakonie Katastrophenhilfe</v>
      </c>
      <c r="BR624" t="str">
        <v>Diálogo Diverso</v>
      </c>
      <c r="BS624" t="str">
        <v>Doctors of the World</v>
      </c>
      <c r="BT624" t="str">
        <v>Dominican Institute for Integrated Development</v>
      </c>
      <c r="BU624" t="str">
        <v>Duendes y Ángeles Vinotinto República Dominicana</v>
      </c>
      <c r="BV624" t="str">
        <v>Encuentros SJS (Servicio Jesuita de la Solidaridad)</v>
      </c>
      <c r="BW624" t="str">
        <v>Ending Violence Against Migrants</v>
      </c>
      <c r="BX624" t="str">
        <v>Equidad Foundation</v>
      </c>
      <c r="BY624" t="str">
        <v>Equilibrium CenDE</v>
      </c>
      <c r="BZ624" t="str">
        <v>Facultad de Psicología - Universidad de la República (UDELAR)</v>
      </c>
      <c r="CA624" t="str">
        <v>First International Emergency and Solidarités International</v>
      </c>
      <c r="CB624" t="str">
        <v>Fondo Ecuatoriano Populorum Progressio</v>
      </c>
      <c r="CC624" t="str">
        <v>Foro Salud Callao</v>
      </c>
      <c r="CD624" t="str">
        <v>Foundation for the Integration and Development of Latin America (FIDAL)</v>
      </c>
      <c r="CE624" t="str">
        <v>Foundation of the Americas (FUDELA)</v>
      </c>
      <c r="CF624" t="str">
        <v>Fraternity Without Borders</v>
      </c>
      <c r="CG624" t="str">
        <v>Fundación Brisas del Norte</v>
      </c>
      <c r="CH624" t="str">
        <v>Fundación Colombovenezolana Nueva Ilusión</v>
      </c>
      <c r="CI624" t="str">
        <v>Fundación Nakama's</v>
      </c>
      <c r="CJ624" t="str">
        <v>Fundación RadaBer</v>
      </c>
      <c r="CK624" t="str">
        <v>Fundación Scalabrini Bolivia</v>
      </c>
      <c r="CL624" t="str">
        <v>Fundacion Social Vivan los Niños</v>
      </c>
      <c r="CM624" t="str">
        <v>FUNVEAC</v>
      </c>
      <c r="CN624" t="str">
        <v>German Development Cooperation Agency GIZ</v>
      </c>
      <c r="CO624" t="str">
        <v>Globalizate Radio</v>
      </c>
      <c r="CP624" t="str">
        <v>GOAL</v>
      </c>
      <c r="CQ624" t="str">
        <v>Halü Bienestar Humano Foundation (HALU)</v>
      </c>
      <c r="CR624" t="str">
        <v>Heartland Alliance International (HAI)</v>
      </c>
      <c r="CS624" t="str">
        <v>HELVETAS Swiss Intercooperation</v>
      </c>
      <c r="CT624" t="str">
        <v>HIAS</v>
      </c>
      <c r="CU624" t="str">
        <v>Human Rights Defence Curaçao</v>
      </c>
      <c r="CV624" t="str">
        <v>Humanity &amp; Inclusion</v>
      </c>
      <c r="CW624" t="str">
        <v>Humans Analytic</v>
      </c>
      <c r="CX624" t="str">
        <v>Idas y Vueltas Association</v>
      </c>
      <c r="CY624" t="str">
        <v>iMMAP</v>
      </c>
      <c r="CZ624" t="str">
        <v>IMPACT Initiatives (REACH)</v>
      </c>
      <c r="DA624" t="str">
        <v>Inmigrante Feliz Association</v>
      </c>
      <c r="DB624" t="str">
        <v>Institute for Migration and Human Rights (IMDH)</v>
      </c>
      <c r="DC624" t="str">
        <v>Institute of Natural and Cultural Heritage (IPANC)</v>
      </c>
      <c r="DD624" t="str">
        <v>International Committee for the Development of People (CISP)</v>
      </c>
      <c r="DE624" t="str">
        <v>International Federation of the Red Cross (IFRC)</v>
      </c>
      <c r="DF624" t="str">
        <v>International Labour Organization (ILO)</v>
      </c>
      <c r="DG624" t="str">
        <v>International Medical Corps</v>
      </c>
      <c r="DH624" t="str">
        <v>International Organization for Migration (IOM)</v>
      </c>
      <c r="DI624" t="str">
        <v>International Rescue Committee (IRC)</v>
      </c>
      <c r="DJ624" t="str">
        <v>INTERSOS</v>
      </c>
      <c r="DK624" t="str">
        <v>Jesuit Migrant Service (JMS)</v>
      </c>
      <c r="DL624" t="str">
        <v>Jesuit Refugee Service (JRS)</v>
      </c>
      <c r="DM624" t="str">
        <v>Jesuit Service for Migrants and Refugees (JSMR)</v>
      </c>
      <c r="DN624" t="str">
        <v>Joint United Nations Programme on HIV/AIDS (UNAIDS)</v>
      </c>
      <c r="DO624" t="str">
        <v>Kimirina Coorporation</v>
      </c>
      <c r="DP624" t="str">
        <v>La Casita Hispanic Cultural Centre</v>
      </c>
      <c r="DQ624" t="str">
        <v>Latin American Network of Non-Governmental Organizations of Persons with Disabilities and their Families (RIADIS)</v>
      </c>
      <c r="DR624" t="str">
        <v>LGBT+ Movement Brazil</v>
      </c>
      <c r="DS624" t="str">
        <v>Living Water Community (LWC)</v>
      </c>
      <c r="DT624" t="str">
        <v>LLANOVENCOL</v>
      </c>
      <c r="DU624" t="str">
        <v>Lutheran World Federation</v>
      </c>
      <c r="DV624" t="str">
        <v>Lutheran World Relief</v>
      </c>
      <c r="DW624" t="str">
        <v>Malteser International</v>
      </c>
      <c r="DX624" t="str">
        <v>Mana Institute</v>
      </c>
      <c r="DY624" t="str">
        <v>Manos Veneguayas Association</v>
      </c>
      <c r="DZ624" t="str">
        <v>Más Igualdad Perú</v>
      </c>
      <c r="EA624" t="str">
        <v>MedGlobal</v>
      </c>
      <c r="EB624" t="str">
        <v>Medical Teams International</v>
      </c>
      <c r="EC624" t="str">
        <v>Mercy Corps</v>
      </c>
      <c r="ED624" t="str">
        <v>Migrant Service Center (CAM)</v>
      </c>
      <c r="EE624" t="str">
        <v>Migrants, Refugees and Argentine Social Entrepreneurs (MIRARES)</v>
      </c>
      <c r="EF624" t="str">
        <v>Mision Scalabriniana - Ecuador</v>
      </c>
      <c r="EG624" t="str">
        <v>Missão Paz</v>
      </c>
      <c r="EH624" t="str">
        <v>Museu A CASA</v>
      </c>
      <c r="EI624" t="str">
        <v>Norwegian Refugee Council (NRC)</v>
      </c>
      <c r="EJ624" t="str">
        <v>ONG Migrantes por el Maule</v>
      </c>
      <c r="EK624" t="str">
        <v>ONG Preemptive Love Coalition Colombia</v>
      </c>
      <c r="EL624" t="str">
        <v>Organización Transfomando Vidas</v>
      </c>
      <c r="EM624" t="str">
        <v>Organization of Ibero-American States for Education, Science and Culture (OEI)</v>
      </c>
      <c r="EN624" t="str">
        <v>OXFAM</v>
      </c>
      <c r="EO624" t="str">
        <v>Panamerican Development Foundation</v>
      </c>
      <c r="EP624" t="str">
        <v>Panamerican Health Organization/World Health Organization (PAHO/WHO)</v>
      </c>
      <c r="EQ624" t="str">
        <v>Pastoral of Human Mobility - Peruvian Episcopal Conference</v>
      </c>
      <c r="ER624" t="str">
        <v>Pastoral Service for Migrants National</v>
      </c>
      <c r="ES624" t="str">
        <v>Permanent Human Rights defense Committee (CDH)</v>
      </c>
      <c r="ET624" t="str">
        <v>Pirilampos Institute - Group of visits and voluntary actions in Roraima</v>
      </c>
      <c r="EU624" t="str">
        <v>Plan International</v>
      </c>
      <c r="EV624" t="str">
        <v>Population Program, Faculty of Social Sciences, University of the Republic</v>
      </c>
      <c r="EW624" t="str">
        <v>Profamilia Association</v>
      </c>
      <c r="EX624" t="str">
        <v>Red con Migrantes y Refugiados</v>
      </c>
      <c r="EY624" t="str">
        <v>Red Cross Colombia</v>
      </c>
      <c r="EZ624" t="str">
        <v>Red Cross Ecuador</v>
      </c>
      <c r="FA624" t="str">
        <v>Red Cross Peru</v>
      </c>
      <c r="FB624" t="str">
        <v>Red de Investigaciones en Derechos Humanos - CONICET (Consejo Nacional de Investigaciones Científicas y Técnicas)</v>
      </c>
      <c r="FC624" t="str">
        <v>RET International</v>
      </c>
      <c r="FD624" t="str">
        <v>Salú pa Tur Foundation</v>
      </c>
      <c r="FE624" t="str">
        <v>Salvation Army</v>
      </c>
      <c r="FF624" t="str">
        <v>Samaritan's Purse</v>
      </c>
      <c r="FG624" t="str">
        <v>Save the Children International (SCI)</v>
      </c>
      <c r="FH624" t="str">
        <v>Scalabrini Foundation Chile</v>
      </c>
      <c r="FI624" t="str">
        <v>Sección Peruana de Amnistía Internacional</v>
      </c>
      <c r="FJ624" t="str">
        <v>Serviço Pastoral dos Migrantes do Nordeste</v>
      </c>
      <c r="FK624" t="str">
        <v>Sesame Workshop</v>
      </c>
      <c r="FL624" t="str">
        <v>Si, Da Vida</v>
      </c>
      <c r="FM624" t="str">
        <v>Solidarity and Action Asociation</v>
      </c>
      <c r="FN624" t="str">
        <v>SOS Children's Villages</v>
      </c>
      <c r="FO624" t="str">
        <v>Tarabita Foundation</v>
      </c>
      <c r="FP624" t="str">
        <v>Tearfund</v>
      </c>
      <c r="FQ624" t="str">
        <v>TECHO</v>
      </c>
      <c r="FR624" t="str">
        <v>Terranueva Foundation</v>
      </c>
      <c r="FS624" t="str">
        <v>Terre des Hommes Suisse</v>
      </c>
      <c r="FT624" t="str">
        <v>The Israel Forum for International Humanitarian Aid (IsraAID)</v>
      </c>
      <c r="FU624" t="str">
        <v>Unión Venezolana en Perú</v>
      </c>
      <c r="FV624" t="str">
        <v>United Nations Children's Fund (UNICEF)</v>
      </c>
      <c r="FW624" t="str">
        <v>United Nations Development Programme (UNDP)</v>
      </c>
      <c r="FX624" t="str">
        <v>United Nations Educational, Scientific and Cultural Organization (UNESCO)</v>
      </c>
      <c r="FY624" t="str">
        <v>United Nations Entity for Gender Equality and the Empowerment of Women (UNWOMEN)</v>
      </c>
      <c r="FZ624" t="str">
        <v>United Nations Food and Agricultural Organization (FAO)</v>
      </c>
      <c r="GA624" t="str">
        <v>United Nations High Commissioner for Refugees (UNHCR)</v>
      </c>
      <c r="GB624" t="str">
        <v>United Nations Office of the High Commissioner for Human Rights (OHCHR)</v>
      </c>
      <c r="GC624" t="str">
        <v>United Nations Office on Drugs and Crime (UNODC)</v>
      </c>
      <c r="GD624" t="str">
        <v>United Nations Population Fund (UNFPA)</v>
      </c>
      <c r="GE624" t="str">
        <v>United Nations Programme for Human Settlements (UN Habitat)</v>
      </c>
      <c r="GF624" t="str">
        <v>Vale da Benção Educational and Charitable Association (AEBVB)</v>
      </c>
      <c r="GG624" t="str">
        <v>VenAruba Solidaria</v>
      </c>
      <c r="GH624" t="str">
        <v>Venex Curacao Foundation</v>
      </c>
      <c r="GI624" t="str">
        <v>Venezolanos en Barranquilla</v>
      </c>
      <c r="GJ624" t="str">
        <v>Venezolanos en San Cristóbal</v>
      </c>
      <c r="GK624" t="str">
        <v>Venezuelan Emigrant Foundation (FEV)</v>
      </c>
      <c r="GL624" t="str">
        <v>Vicaría de Pastoral Social Caritas</v>
      </c>
      <c r="GM624" t="str">
        <v>Voices GY</v>
      </c>
      <c r="GN624" t="str">
        <v>We World GVC</v>
      </c>
      <c r="GO624" t="str">
        <v>World Council of Credit Unions</v>
      </c>
      <c r="GP624" t="str">
        <v>World Food Programme (WFP)</v>
      </c>
      <c r="GQ624" t="str">
        <v>World Vision</v>
      </c>
      <c r="GR624" t="str">
        <v>ZOA</v>
      </c>
    </row>
    <row r="625" spans="8:200" x14ac:dyDescent="0.3">
      <c r="H625" t="str" cm="1">
        <f t="array" ref="H625:GR625">TRANSPOSE(_xlfn._xlws.SORT(_xlfn._xlws.FILTER(Table3[Name],ISNUMBER(SEARCH(' Activity Sheet'!D679,Table3[Name])),"Not found"),,1))</f>
        <v>.New Organisation</v>
      </c>
      <c r="I625" t="str">
        <v>ABV - Association of Good with Life</v>
      </c>
      <c r="J625" t="str">
        <v>ACAPS</v>
      </c>
      <c r="K625" t="str">
        <v>Acción y Desarrollo</v>
      </c>
      <c r="L625" t="str">
        <v>ACTED</v>
      </c>
      <c r="M625" t="str">
        <v>Action against Hunger</v>
      </c>
      <c r="N625" t="str">
        <v>ActionAid</v>
      </c>
      <c r="O625" t="str">
        <v>Adventist Development and Relief Agency (ADRA)</v>
      </c>
      <c r="P625" t="str">
        <v>Alas de Colibrí Foundation</v>
      </c>
      <c r="Q625" t="str">
        <v>Alianza por la Solidaridad</v>
      </c>
      <c r="R625" t="str">
        <v>Alianza por Venezuela</v>
      </c>
      <c r="S625" t="str">
        <v>Americares Foundation</v>
      </c>
      <c r="T625" t="str">
        <v>Argentine Commission for Refugees and Migrants (CAREF)</v>
      </c>
      <c r="U625" t="str">
        <v>Asociación Aves</v>
      </c>
      <c r="V625" t="str">
        <v>Asociación de Jubilados y Pensionados Venezolanos en Argentina</v>
      </c>
      <c r="W625" t="str">
        <v>Asociación de Venezolanos en Eloy Alfaro</v>
      </c>
      <c r="X625" t="str">
        <v>Asociación Fundación contra el Hambre Perú</v>
      </c>
      <c r="Y625" t="str">
        <v>Asociación Migrantes Venezolanos</v>
      </c>
      <c r="Z625" t="str">
        <v>Asociación Misioneros de San Carlos Scalabrinianos</v>
      </c>
      <c r="AA625" t="str">
        <v>Asociacion Proteccion Poblacion Vulnerable</v>
      </c>
      <c r="AB625" t="str">
        <v>Asociación Quinta Ola</v>
      </c>
      <c r="AC625" t="str">
        <v>Asociación Salto Ángel</v>
      </c>
      <c r="AD625" t="str">
        <v>Asociación Venezuela en Ecuador AC</v>
      </c>
      <c r="AE625" t="str">
        <v>ASOVENAR</v>
      </c>
      <c r="AF625" t="str">
        <v>Associação Hermanitos</v>
      </c>
      <c r="AG625" t="str">
        <v>AVSI Foundation</v>
      </c>
      <c r="AH625" t="str">
        <v>Bethany Christian Services</v>
      </c>
      <c r="AI625" t="str">
        <v>Blumont</v>
      </c>
      <c r="AJ625" t="str">
        <v>CARE</v>
      </c>
      <c r="AK625" t="str">
        <v>Caritas Brazil</v>
      </c>
      <c r="AL625" t="str">
        <v>Caritas Ecuador</v>
      </c>
      <c r="AM625" t="str">
        <v>Caritas Germany</v>
      </c>
      <c r="AN625" t="str">
        <v>Caritas Manaus</v>
      </c>
      <c r="AO625" t="str">
        <v>Caritas Parana</v>
      </c>
      <c r="AP625" t="str">
        <v>Caritas Peru</v>
      </c>
      <c r="AQ625" t="str">
        <v>Caritas Rio de Janeiro</v>
      </c>
      <c r="AR625" t="str">
        <v>Caritas São Paulo</v>
      </c>
      <c r="AS625" t="str">
        <v>Caritas Switzerland</v>
      </c>
      <c r="AT625" t="str">
        <v>CCEFIRO Association</v>
      </c>
      <c r="AU625" t="str">
        <v>CEDRO</v>
      </c>
      <c r="AV625" t="str">
        <v>Center for Integrated Studies and Programs for Sustainable Development (CIEDS)</v>
      </c>
      <c r="AW625" t="str">
        <v>Center for Migration and Human Rights of the Diocese of Roraima (CMDH)</v>
      </c>
      <c r="AX625" t="str">
        <v>Centro de Atencion Psicosocial (CAPS)</v>
      </c>
      <c r="AY625" t="str">
        <v>CESAL</v>
      </c>
      <c r="AZ625" t="str">
        <v>CESVI-Cooperazione e Sviluppo</v>
      </c>
      <c r="BA625" t="str">
        <v>ChildFund International</v>
      </c>
      <c r="BB625" t="str">
        <v>CHS Alternativo</v>
      </c>
      <c r="BC625" t="str">
        <v>Churún Merú Association</v>
      </c>
      <c r="BD625" t="str">
        <v>Coalición por Venezuela</v>
      </c>
      <c r="BE625" t="str">
        <v>Colonia Foundation of Venezuelans in the Dominican Republic (FUNCOVERD)</v>
      </c>
      <c r="BF625" t="str">
        <v>COLVENZ</v>
      </c>
      <c r="BG625" t="str">
        <v>Compassiva</v>
      </c>
      <c r="BH625" t="str">
        <v>Consejo Interreligioso del Perú - Religiones por la Paz</v>
      </c>
      <c r="BI625" t="str">
        <v>Consorcio ONG OCIPI Y Capellanía Nacional OFICA</v>
      </c>
      <c r="BJ625" t="str">
        <v>COOPI - International Cooperation Foundation</v>
      </c>
      <c r="BK625" t="str">
        <v>Corporación Colectivo Sin Fronteras</v>
      </c>
      <c r="BL625" t="str">
        <v>CRISFE Foundation</v>
      </c>
      <c r="BM625" t="str">
        <v>Cuso International</v>
      </c>
      <c r="BN625" t="str">
        <v>Danielle’s Children Fund (DCF)</v>
      </c>
      <c r="BO625" t="str">
        <v>Danish Refugee Council (DRC)</v>
      </c>
      <c r="BP625" t="str">
        <v>Development Support Association - APOYAR</v>
      </c>
      <c r="BQ625" t="str">
        <v>Diakonie Katastrophenhilfe</v>
      </c>
      <c r="BR625" t="str">
        <v>Diálogo Diverso</v>
      </c>
      <c r="BS625" t="str">
        <v>Doctors of the World</v>
      </c>
      <c r="BT625" t="str">
        <v>Dominican Institute for Integrated Development</v>
      </c>
      <c r="BU625" t="str">
        <v>Duendes y Ángeles Vinotinto República Dominicana</v>
      </c>
      <c r="BV625" t="str">
        <v>Encuentros SJS (Servicio Jesuita de la Solidaridad)</v>
      </c>
      <c r="BW625" t="str">
        <v>Ending Violence Against Migrants</v>
      </c>
      <c r="BX625" t="str">
        <v>Equidad Foundation</v>
      </c>
      <c r="BY625" t="str">
        <v>Equilibrium CenDE</v>
      </c>
      <c r="BZ625" t="str">
        <v>Facultad de Psicología - Universidad de la República (UDELAR)</v>
      </c>
      <c r="CA625" t="str">
        <v>First International Emergency and Solidarités International</v>
      </c>
      <c r="CB625" t="str">
        <v>Fondo Ecuatoriano Populorum Progressio</v>
      </c>
      <c r="CC625" t="str">
        <v>Foro Salud Callao</v>
      </c>
      <c r="CD625" t="str">
        <v>Foundation for the Integration and Development of Latin America (FIDAL)</v>
      </c>
      <c r="CE625" t="str">
        <v>Foundation of the Americas (FUDELA)</v>
      </c>
      <c r="CF625" t="str">
        <v>Fraternity Without Borders</v>
      </c>
      <c r="CG625" t="str">
        <v>Fundación Brisas del Norte</v>
      </c>
      <c r="CH625" t="str">
        <v>Fundación Colombovenezolana Nueva Ilusión</v>
      </c>
      <c r="CI625" t="str">
        <v>Fundación Nakama's</v>
      </c>
      <c r="CJ625" t="str">
        <v>Fundación RadaBer</v>
      </c>
      <c r="CK625" t="str">
        <v>Fundación Scalabrini Bolivia</v>
      </c>
      <c r="CL625" t="str">
        <v>Fundacion Social Vivan los Niños</v>
      </c>
      <c r="CM625" t="str">
        <v>FUNVEAC</v>
      </c>
      <c r="CN625" t="str">
        <v>German Development Cooperation Agency GIZ</v>
      </c>
      <c r="CO625" t="str">
        <v>Globalizate Radio</v>
      </c>
      <c r="CP625" t="str">
        <v>GOAL</v>
      </c>
      <c r="CQ625" t="str">
        <v>Halü Bienestar Humano Foundation (HALU)</v>
      </c>
      <c r="CR625" t="str">
        <v>Heartland Alliance International (HAI)</v>
      </c>
      <c r="CS625" t="str">
        <v>HELVETAS Swiss Intercooperation</v>
      </c>
      <c r="CT625" t="str">
        <v>HIAS</v>
      </c>
      <c r="CU625" t="str">
        <v>Human Rights Defence Curaçao</v>
      </c>
      <c r="CV625" t="str">
        <v>Humanity &amp; Inclusion</v>
      </c>
      <c r="CW625" t="str">
        <v>Humans Analytic</v>
      </c>
      <c r="CX625" t="str">
        <v>Idas y Vueltas Association</v>
      </c>
      <c r="CY625" t="str">
        <v>iMMAP</v>
      </c>
      <c r="CZ625" t="str">
        <v>IMPACT Initiatives (REACH)</v>
      </c>
      <c r="DA625" t="str">
        <v>Inmigrante Feliz Association</v>
      </c>
      <c r="DB625" t="str">
        <v>Institute for Migration and Human Rights (IMDH)</v>
      </c>
      <c r="DC625" t="str">
        <v>Institute of Natural and Cultural Heritage (IPANC)</v>
      </c>
      <c r="DD625" t="str">
        <v>International Committee for the Development of People (CISP)</v>
      </c>
      <c r="DE625" t="str">
        <v>International Federation of the Red Cross (IFRC)</v>
      </c>
      <c r="DF625" t="str">
        <v>International Labour Organization (ILO)</v>
      </c>
      <c r="DG625" t="str">
        <v>International Medical Corps</v>
      </c>
      <c r="DH625" t="str">
        <v>International Organization for Migration (IOM)</v>
      </c>
      <c r="DI625" t="str">
        <v>International Rescue Committee (IRC)</v>
      </c>
      <c r="DJ625" t="str">
        <v>INTERSOS</v>
      </c>
      <c r="DK625" t="str">
        <v>Jesuit Migrant Service (JMS)</v>
      </c>
      <c r="DL625" t="str">
        <v>Jesuit Refugee Service (JRS)</v>
      </c>
      <c r="DM625" t="str">
        <v>Jesuit Service for Migrants and Refugees (JSMR)</v>
      </c>
      <c r="DN625" t="str">
        <v>Joint United Nations Programme on HIV/AIDS (UNAIDS)</v>
      </c>
      <c r="DO625" t="str">
        <v>Kimirina Coorporation</v>
      </c>
      <c r="DP625" t="str">
        <v>La Casita Hispanic Cultural Centre</v>
      </c>
      <c r="DQ625" t="str">
        <v>Latin American Network of Non-Governmental Organizations of Persons with Disabilities and their Families (RIADIS)</v>
      </c>
      <c r="DR625" t="str">
        <v>LGBT+ Movement Brazil</v>
      </c>
      <c r="DS625" t="str">
        <v>Living Water Community (LWC)</v>
      </c>
      <c r="DT625" t="str">
        <v>LLANOVENCOL</v>
      </c>
      <c r="DU625" t="str">
        <v>Lutheran World Federation</v>
      </c>
      <c r="DV625" t="str">
        <v>Lutheran World Relief</v>
      </c>
      <c r="DW625" t="str">
        <v>Malteser International</v>
      </c>
      <c r="DX625" t="str">
        <v>Mana Institute</v>
      </c>
      <c r="DY625" t="str">
        <v>Manos Veneguayas Association</v>
      </c>
      <c r="DZ625" t="str">
        <v>Más Igualdad Perú</v>
      </c>
      <c r="EA625" t="str">
        <v>MedGlobal</v>
      </c>
      <c r="EB625" t="str">
        <v>Medical Teams International</v>
      </c>
      <c r="EC625" t="str">
        <v>Mercy Corps</v>
      </c>
      <c r="ED625" t="str">
        <v>Migrant Service Center (CAM)</v>
      </c>
      <c r="EE625" t="str">
        <v>Migrants, Refugees and Argentine Social Entrepreneurs (MIRARES)</v>
      </c>
      <c r="EF625" t="str">
        <v>Mision Scalabriniana - Ecuador</v>
      </c>
      <c r="EG625" t="str">
        <v>Missão Paz</v>
      </c>
      <c r="EH625" t="str">
        <v>Museu A CASA</v>
      </c>
      <c r="EI625" t="str">
        <v>Norwegian Refugee Council (NRC)</v>
      </c>
      <c r="EJ625" t="str">
        <v>ONG Migrantes por el Maule</v>
      </c>
      <c r="EK625" t="str">
        <v>ONG Preemptive Love Coalition Colombia</v>
      </c>
      <c r="EL625" t="str">
        <v>Organización Transfomando Vidas</v>
      </c>
      <c r="EM625" t="str">
        <v>Organization of Ibero-American States for Education, Science and Culture (OEI)</v>
      </c>
      <c r="EN625" t="str">
        <v>OXFAM</v>
      </c>
      <c r="EO625" t="str">
        <v>Panamerican Development Foundation</v>
      </c>
      <c r="EP625" t="str">
        <v>Panamerican Health Organization/World Health Organization (PAHO/WHO)</v>
      </c>
      <c r="EQ625" t="str">
        <v>Pastoral of Human Mobility - Peruvian Episcopal Conference</v>
      </c>
      <c r="ER625" t="str">
        <v>Pastoral Service for Migrants National</v>
      </c>
      <c r="ES625" t="str">
        <v>Permanent Human Rights defense Committee (CDH)</v>
      </c>
      <c r="ET625" t="str">
        <v>Pirilampos Institute - Group of visits and voluntary actions in Roraima</v>
      </c>
      <c r="EU625" t="str">
        <v>Plan International</v>
      </c>
      <c r="EV625" t="str">
        <v>Population Program, Faculty of Social Sciences, University of the Republic</v>
      </c>
      <c r="EW625" t="str">
        <v>Profamilia Association</v>
      </c>
      <c r="EX625" t="str">
        <v>Red con Migrantes y Refugiados</v>
      </c>
      <c r="EY625" t="str">
        <v>Red Cross Colombia</v>
      </c>
      <c r="EZ625" t="str">
        <v>Red Cross Ecuador</v>
      </c>
      <c r="FA625" t="str">
        <v>Red Cross Peru</v>
      </c>
      <c r="FB625" t="str">
        <v>Red de Investigaciones en Derechos Humanos - CONICET (Consejo Nacional de Investigaciones Científicas y Técnicas)</v>
      </c>
      <c r="FC625" t="str">
        <v>RET International</v>
      </c>
      <c r="FD625" t="str">
        <v>Salú pa Tur Foundation</v>
      </c>
      <c r="FE625" t="str">
        <v>Salvation Army</v>
      </c>
      <c r="FF625" t="str">
        <v>Samaritan's Purse</v>
      </c>
      <c r="FG625" t="str">
        <v>Save the Children International (SCI)</v>
      </c>
      <c r="FH625" t="str">
        <v>Scalabrini Foundation Chile</v>
      </c>
      <c r="FI625" t="str">
        <v>Sección Peruana de Amnistía Internacional</v>
      </c>
      <c r="FJ625" t="str">
        <v>Serviço Pastoral dos Migrantes do Nordeste</v>
      </c>
      <c r="FK625" t="str">
        <v>Sesame Workshop</v>
      </c>
      <c r="FL625" t="str">
        <v>Si, Da Vida</v>
      </c>
      <c r="FM625" t="str">
        <v>Solidarity and Action Asociation</v>
      </c>
      <c r="FN625" t="str">
        <v>SOS Children's Villages</v>
      </c>
      <c r="FO625" t="str">
        <v>Tarabita Foundation</v>
      </c>
      <c r="FP625" t="str">
        <v>Tearfund</v>
      </c>
      <c r="FQ625" t="str">
        <v>TECHO</v>
      </c>
      <c r="FR625" t="str">
        <v>Terranueva Foundation</v>
      </c>
      <c r="FS625" t="str">
        <v>Terre des Hommes Suisse</v>
      </c>
      <c r="FT625" t="str">
        <v>The Israel Forum for International Humanitarian Aid (IsraAID)</v>
      </c>
      <c r="FU625" t="str">
        <v>Unión Venezolana en Perú</v>
      </c>
      <c r="FV625" t="str">
        <v>United Nations Children's Fund (UNICEF)</v>
      </c>
      <c r="FW625" t="str">
        <v>United Nations Development Programme (UNDP)</v>
      </c>
      <c r="FX625" t="str">
        <v>United Nations Educational, Scientific and Cultural Organization (UNESCO)</v>
      </c>
      <c r="FY625" t="str">
        <v>United Nations Entity for Gender Equality and the Empowerment of Women (UNWOMEN)</v>
      </c>
      <c r="FZ625" t="str">
        <v>United Nations Food and Agricultural Organization (FAO)</v>
      </c>
      <c r="GA625" t="str">
        <v>United Nations High Commissioner for Refugees (UNHCR)</v>
      </c>
      <c r="GB625" t="str">
        <v>United Nations Office of the High Commissioner for Human Rights (OHCHR)</v>
      </c>
      <c r="GC625" t="str">
        <v>United Nations Office on Drugs and Crime (UNODC)</v>
      </c>
      <c r="GD625" t="str">
        <v>United Nations Population Fund (UNFPA)</v>
      </c>
      <c r="GE625" t="str">
        <v>United Nations Programme for Human Settlements (UN Habitat)</v>
      </c>
      <c r="GF625" t="str">
        <v>Vale da Benção Educational and Charitable Association (AEBVB)</v>
      </c>
      <c r="GG625" t="str">
        <v>VenAruba Solidaria</v>
      </c>
      <c r="GH625" t="str">
        <v>Venex Curacao Foundation</v>
      </c>
      <c r="GI625" t="str">
        <v>Venezolanos en Barranquilla</v>
      </c>
      <c r="GJ625" t="str">
        <v>Venezolanos en San Cristóbal</v>
      </c>
      <c r="GK625" t="str">
        <v>Venezuelan Emigrant Foundation (FEV)</v>
      </c>
      <c r="GL625" t="str">
        <v>Vicaría de Pastoral Social Caritas</v>
      </c>
      <c r="GM625" t="str">
        <v>Voices GY</v>
      </c>
      <c r="GN625" t="str">
        <v>We World GVC</v>
      </c>
      <c r="GO625" t="str">
        <v>World Council of Credit Unions</v>
      </c>
      <c r="GP625" t="str">
        <v>World Food Programme (WFP)</v>
      </c>
      <c r="GQ625" t="str">
        <v>World Vision</v>
      </c>
      <c r="GR625" t="str">
        <v>ZOA</v>
      </c>
    </row>
    <row r="626" spans="8:200" x14ac:dyDescent="0.3">
      <c r="H626" t="str" cm="1">
        <f t="array" ref="H626:GR626">TRANSPOSE(_xlfn._xlws.SORT(_xlfn._xlws.FILTER(Table3[Name],ISNUMBER(SEARCH(' Activity Sheet'!D680,Table3[Name])),"Not found"),,1))</f>
        <v>.New Organisation</v>
      </c>
      <c r="I626" t="str">
        <v>ABV - Association of Good with Life</v>
      </c>
      <c r="J626" t="str">
        <v>ACAPS</v>
      </c>
      <c r="K626" t="str">
        <v>Acción y Desarrollo</v>
      </c>
      <c r="L626" t="str">
        <v>ACTED</v>
      </c>
      <c r="M626" t="str">
        <v>Action against Hunger</v>
      </c>
      <c r="N626" t="str">
        <v>ActionAid</v>
      </c>
      <c r="O626" t="str">
        <v>Adventist Development and Relief Agency (ADRA)</v>
      </c>
      <c r="P626" t="str">
        <v>Alas de Colibrí Foundation</v>
      </c>
      <c r="Q626" t="str">
        <v>Alianza por la Solidaridad</v>
      </c>
      <c r="R626" t="str">
        <v>Alianza por Venezuela</v>
      </c>
      <c r="S626" t="str">
        <v>Americares Foundation</v>
      </c>
      <c r="T626" t="str">
        <v>Argentine Commission for Refugees and Migrants (CAREF)</v>
      </c>
      <c r="U626" t="str">
        <v>Asociación Aves</v>
      </c>
      <c r="V626" t="str">
        <v>Asociación de Jubilados y Pensionados Venezolanos en Argentina</v>
      </c>
      <c r="W626" t="str">
        <v>Asociación de Venezolanos en Eloy Alfaro</v>
      </c>
      <c r="X626" t="str">
        <v>Asociación Fundación contra el Hambre Perú</v>
      </c>
      <c r="Y626" t="str">
        <v>Asociación Migrantes Venezolanos</v>
      </c>
      <c r="Z626" t="str">
        <v>Asociación Misioneros de San Carlos Scalabrinianos</v>
      </c>
      <c r="AA626" t="str">
        <v>Asociacion Proteccion Poblacion Vulnerable</v>
      </c>
      <c r="AB626" t="str">
        <v>Asociación Quinta Ola</v>
      </c>
      <c r="AC626" t="str">
        <v>Asociación Salto Ángel</v>
      </c>
      <c r="AD626" t="str">
        <v>Asociación Venezuela en Ecuador AC</v>
      </c>
      <c r="AE626" t="str">
        <v>ASOVENAR</v>
      </c>
      <c r="AF626" t="str">
        <v>Associação Hermanitos</v>
      </c>
      <c r="AG626" t="str">
        <v>AVSI Foundation</v>
      </c>
      <c r="AH626" t="str">
        <v>Bethany Christian Services</v>
      </c>
      <c r="AI626" t="str">
        <v>Blumont</v>
      </c>
      <c r="AJ626" t="str">
        <v>CARE</v>
      </c>
      <c r="AK626" t="str">
        <v>Caritas Brazil</v>
      </c>
      <c r="AL626" t="str">
        <v>Caritas Ecuador</v>
      </c>
      <c r="AM626" t="str">
        <v>Caritas Germany</v>
      </c>
      <c r="AN626" t="str">
        <v>Caritas Manaus</v>
      </c>
      <c r="AO626" t="str">
        <v>Caritas Parana</v>
      </c>
      <c r="AP626" t="str">
        <v>Caritas Peru</v>
      </c>
      <c r="AQ626" t="str">
        <v>Caritas Rio de Janeiro</v>
      </c>
      <c r="AR626" t="str">
        <v>Caritas São Paulo</v>
      </c>
      <c r="AS626" t="str">
        <v>Caritas Switzerland</v>
      </c>
      <c r="AT626" t="str">
        <v>CCEFIRO Association</v>
      </c>
      <c r="AU626" t="str">
        <v>CEDRO</v>
      </c>
      <c r="AV626" t="str">
        <v>Center for Integrated Studies and Programs for Sustainable Development (CIEDS)</v>
      </c>
      <c r="AW626" t="str">
        <v>Center for Migration and Human Rights of the Diocese of Roraima (CMDH)</v>
      </c>
      <c r="AX626" t="str">
        <v>Centro de Atencion Psicosocial (CAPS)</v>
      </c>
      <c r="AY626" t="str">
        <v>CESAL</v>
      </c>
      <c r="AZ626" t="str">
        <v>CESVI-Cooperazione e Sviluppo</v>
      </c>
      <c r="BA626" t="str">
        <v>ChildFund International</v>
      </c>
      <c r="BB626" t="str">
        <v>CHS Alternativo</v>
      </c>
      <c r="BC626" t="str">
        <v>Churún Merú Association</v>
      </c>
      <c r="BD626" t="str">
        <v>Coalición por Venezuela</v>
      </c>
      <c r="BE626" t="str">
        <v>Colonia Foundation of Venezuelans in the Dominican Republic (FUNCOVERD)</v>
      </c>
      <c r="BF626" t="str">
        <v>COLVENZ</v>
      </c>
      <c r="BG626" t="str">
        <v>Compassiva</v>
      </c>
      <c r="BH626" t="str">
        <v>Consejo Interreligioso del Perú - Religiones por la Paz</v>
      </c>
      <c r="BI626" t="str">
        <v>Consorcio ONG OCIPI Y Capellanía Nacional OFICA</v>
      </c>
      <c r="BJ626" t="str">
        <v>COOPI - International Cooperation Foundation</v>
      </c>
      <c r="BK626" t="str">
        <v>Corporación Colectivo Sin Fronteras</v>
      </c>
      <c r="BL626" t="str">
        <v>CRISFE Foundation</v>
      </c>
      <c r="BM626" t="str">
        <v>Cuso International</v>
      </c>
      <c r="BN626" t="str">
        <v>Danielle’s Children Fund (DCF)</v>
      </c>
      <c r="BO626" t="str">
        <v>Danish Refugee Council (DRC)</v>
      </c>
      <c r="BP626" t="str">
        <v>Development Support Association - APOYAR</v>
      </c>
      <c r="BQ626" t="str">
        <v>Diakonie Katastrophenhilfe</v>
      </c>
      <c r="BR626" t="str">
        <v>Diálogo Diverso</v>
      </c>
      <c r="BS626" t="str">
        <v>Doctors of the World</v>
      </c>
      <c r="BT626" t="str">
        <v>Dominican Institute for Integrated Development</v>
      </c>
      <c r="BU626" t="str">
        <v>Duendes y Ángeles Vinotinto República Dominicana</v>
      </c>
      <c r="BV626" t="str">
        <v>Encuentros SJS (Servicio Jesuita de la Solidaridad)</v>
      </c>
      <c r="BW626" t="str">
        <v>Ending Violence Against Migrants</v>
      </c>
      <c r="BX626" t="str">
        <v>Equidad Foundation</v>
      </c>
      <c r="BY626" t="str">
        <v>Equilibrium CenDE</v>
      </c>
      <c r="BZ626" t="str">
        <v>Facultad de Psicología - Universidad de la República (UDELAR)</v>
      </c>
      <c r="CA626" t="str">
        <v>First International Emergency and Solidarités International</v>
      </c>
      <c r="CB626" t="str">
        <v>Fondo Ecuatoriano Populorum Progressio</v>
      </c>
      <c r="CC626" t="str">
        <v>Foro Salud Callao</v>
      </c>
      <c r="CD626" t="str">
        <v>Foundation for the Integration and Development of Latin America (FIDAL)</v>
      </c>
      <c r="CE626" t="str">
        <v>Foundation of the Americas (FUDELA)</v>
      </c>
      <c r="CF626" t="str">
        <v>Fraternity Without Borders</v>
      </c>
      <c r="CG626" t="str">
        <v>Fundación Brisas del Norte</v>
      </c>
      <c r="CH626" t="str">
        <v>Fundación Colombovenezolana Nueva Ilusión</v>
      </c>
      <c r="CI626" t="str">
        <v>Fundación Nakama's</v>
      </c>
      <c r="CJ626" t="str">
        <v>Fundación RadaBer</v>
      </c>
      <c r="CK626" t="str">
        <v>Fundación Scalabrini Bolivia</v>
      </c>
      <c r="CL626" t="str">
        <v>Fundacion Social Vivan los Niños</v>
      </c>
      <c r="CM626" t="str">
        <v>FUNVEAC</v>
      </c>
      <c r="CN626" t="str">
        <v>German Development Cooperation Agency GIZ</v>
      </c>
      <c r="CO626" t="str">
        <v>Globalizate Radio</v>
      </c>
      <c r="CP626" t="str">
        <v>GOAL</v>
      </c>
      <c r="CQ626" t="str">
        <v>Halü Bienestar Humano Foundation (HALU)</v>
      </c>
      <c r="CR626" t="str">
        <v>Heartland Alliance International (HAI)</v>
      </c>
      <c r="CS626" t="str">
        <v>HELVETAS Swiss Intercooperation</v>
      </c>
      <c r="CT626" t="str">
        <v>HIAS</v>
      </c>
      <c r="CU626" t="str">
        <v>Human Rights Defence Curaçao</v>
      </c>
      <c r="CV626" t="str">
        <v>Humanity &amp; Inclusion</v>
      </c>
      <c r="CW626" t="str">
        <v>Humans Analytic</v>
      </c>
      <c r="CX626" t="str">
        <v>Idas y Vueltas Association</v>
      </c>
      <c r="CY626" t="str">
        <v>iMMAP</v>
      </c>
      <c r="CZ626" t="str">
        <v>IMPACT Initiatives (REACH)</v>
      </c>
      <c r="DA626" t="str">
        <v>Inmigrante Feliz Association</v>
      </c>
      <c r="DB626" t="str">
        <v>Institute for Migration and Human Rights (IMDH)</v>
      </c>
      <c r="DC626" t="str">
        <v>Institute of Natural and Cultural Heritage (IPANC)</v>
      </c>
      <c r="DD626" t="str">
        <v>International Committee for the Development of People (CISP)</v>
      </c>
      <c r="DE626" t="str">
        <v>International Federation of the Red Cross (IFRC)</v>
      </c>
      <c r="DF626" t="str">
        <v>International Labour Organization (ILO)</v>
      </c>
      <c r="DG626" t="str">
        <v>International Medical Corps</v>
      </c>
      <c r="DH626" t="str">
        <v>International Organization for Migration (IOM)</v>
      </c>
      <c r="DI626" t="str">
        <v>International Rescue Committee (IRC)</v>
      </c>
      <c r="DJ626" t="str">
        <v>INTERSOS</v>
      </c>
      <c r="DK626" t="str">
        <v>Jesuit Migrant Service (JMS)</v>
      </c>
      <c r="DL626" t="str">
        <v>Jesuit Refugee Service (JRS)</v>
      </c>
      <c r="DM626" t="str">
        <v>Jesuit Service for Migrants and Refugees (JSMR)</v>
      </c>
      <c r="DN626" t="str">
        <v>Joint United Nations Programme on HIV/AIDS (UNAIDS)</v>
      </c>
      <c r="DO626" t="str">
        <v>Kimirina Coorporation</v>
      </c>
      <c r="DP626" t="str">
        <v>La Casita Hispanic Cultural Centre</v>
      </c>
      <c r="DQ626" t="str">
        <v>Latin American Network of Non-Governmental Organizations of Persons with Disabilities and their Families (RIADIS)</v>
      </c>
      <c r="DR626" t="str">
        <v>LGBT+ Movement Brazil</v>
      </c>
      <c r="DS626" t="str">
        <v>Living Water Community (LWC)</v>
      </c>
      <c r="DT626" t="str">
        <v>LLANOVENCOL</v>
      </c>
      <c r="DU626" t="str">
        <v>Lutheran World Federation</v>
      </c>
      <c r="DV626" t="str">
        <v>Lutheran World Relief</v>
      </c>
      <c r="DW626" t="str">
        <v>Malteser International</v>
      </c>
      <c r="DX626" t="str">
        <v>Mana Institute</v>
      </c>
      <c r="DY626" t="str">
        <v>Manos Veneguayas Association</v>
      </c>
      <c r="DZ626" t="str">
        <v>Más Igualdad Perú</v>
      </c>
      <c r="EA626" t="str">
        <v>MedGlobal</v>
      </c>
      <c r="EB626" t="str">
        <v>Medical Teams International</v>
      </c>
      <c r="EC626" t="str">
        <v>Mercy Corps</v>
      </c>
      <c r="ED626" t="str">
        <v>Migrant Service Center (CAM)</v>
      </c>
      <c r="EE626" t="str">
        <v>Migrants, Refugees and Argentine Social Entrepreneurs (MIRARES)</v>
      </c>
      <c r="EF626" t="str">
        <v>Mision Scalabriniana - Ecuador</v>
      </c>
      <c r="EG626" t="str">
        <v>Missão Paz</v>
      </c>
      <c r="EH626" t="str">
        <v>Museu A CASA</v>
      </c>
      <c r="EI626" t="str">
        <v>Norwegian Refugee Council (NRC)</v>
      </c>
      <c r="EJ626" t="str">
        <v>ONG Migrantes por el Maule</v>
      </c>
      <c r="EK626" t="str">
        <v>ONG Preemptive Love Coalition Colombia</v>
      </c>
      <c r="EL626" t="str">
        <v>Organización Transfomando Vidas</v>
      </c>
      <c r="EM626" t="str">
        <v>Organization of Ibero-American States for Education, Science and Culture (OEI)</v>
      </c>
      <c r="EN626" t="str">
        <v>OXFAM</v>
      </c>
      <c r="EO626" t="str">
        <v>Panamerican Development Foundation</v>
      </c>
      <c r="EP626" t="str">
        <v>Panamerican Health Organization/World Health Organization (PAHO/WHO)</v>
      </c>
      <c r="EQ626" t="str">
        <v>Pastoral of Human Mobility - Peruvian Episcopal Conference</v>
      </c>
      <c r="ER626" t="str">
        <v>Pastoral Service for Migrants National</v>
      </c>
      <c r="ES626" t="str">
        <v>Permanent Human Rights defense Committee (CDH)</v>
      </c>
      <c r="ET626" t="str">
        <v>Pirilampos Institute - Group of visits and voluntary actions in Roraima</v>
      </c>
      <c r="EU626" t="str">
        <v>Plan International</v>
      </c>
      <c r="EV626" t="str">
        <v>Population Program, Faculty of Social Sciences, University of the Republic</v>
      </c>
      <c r="EW626" t="str">
        <v>Profamilia Association</v>
      </c>
      <c r="EX626" t="str">
        <v>Red con Migrantes y Refugiados</v>
      </c>
      <c r="EY626" t="str">
        <v>Red Cross Colombia</v>
      </c>
      <c r="EZ626" t="str">
        <v>Red Cross Ecuador</v>
      </c>
      <c r="FA626" t="str">
        <v>Red Cross Peru</v>
      </c>
      <c r="FB626" t="str">
        <v>Red de Investigaciones en Derechos Humanos - CONICET (Consejo Nacional de Investigaciones Científicas y Técnicas)</v>
      </c>
      <c r="FC626" t="str">
        <v>RET International</v>
      </c>
      <c r="FD626" t="str">
        <v>Salú pa Tur Foundation</v>
      </c>
      <c r="FE626" t="str">
        <v>Salvation Army</v>
      </c>
      <c r="FF626" t="str">
        <v>Samaritan's Purse</v>
      </c>
      <c r="FG626" t="str">
        <v>Save the Children International (SCI)</v>
      </c>
      <c r="FH626" t="str">
        <v>Scalabrini Foundation Chile</v>
      </c>
      <c r="FI626" t="str">
        <v>Sección Peruana de Amnistía Internacional</v>
      </c>
      <c r="FJ626" t="str">
        <v>Serviço Pastoral dos Migrantes do Nordeste</v>
      </c>
      <c r="FK626" t="str">
        <v>Sesame Workshop</v>
      </c>
      <c r="FL626" t="str">
        <v>Si, Da Vida</v>
      </c>
      <c r="FM626" t="str">
        <v>Solidarity and Action Asociation</v>
      </c>
      <c r="FN626" t="str">
        <v>SOS Children's Villages</v>
      </c>
      <c r="FO626" t="str">
        <v>Tarabita Foundation</v>
      </c>
      <c r="FP626" t="str">
        <v>Tearfund</v>
      </c>
      <c r="FQ626" t="str">
        <v>TECHO</v>
      </c>
      <c r="FR626" t="str">
        <v>Terranueva Foundation</v>
      </c>
      <c r="FS626" t="str">
        <v>Terre des Hommes Suisse</v>
      </c>
      <c r="FT626" t="str">
        <v>The Israel Forum for International Humanitarian Aid (IsraAID)</v>
      </c>
      <c r="FU626" t="str">
        <v>Unión Venezolana en Perú</v>
      </c>
      <c r="FV626" t="str">
        <v>United Nations Children's Fund (UNICEF)</v>
      </c>
      <c r="FW626" t="str">
        <v>United Nations Development Programme (UNDP)</v>
      </c>
      <c r="FX626" t="str">
        <v>United Nations Educational, Scientific and Cultural Organization (UNESCO)</v>
      </c>
      <c r="FY626" t="str">
        <v>United Nations Entity for Gender Equality and the Empowerment of Women (UNWOMEN)</v>
      </c>
      <c r="FZ626" t="str">
        <v>United Nations Food and Agricultural Organization (FAO)</v>
      </c>
      <c r="GA626" t="str">
        <v>United Nations High Commissioner for Refugees (UNHCR)</v>
      </c>
      <c r="GB626" t="str">
        <v>United Nations Office of the High Commissioner for Human Rights (OHCHR)</v>
      </c>
      <c r="GC626" t="str">
        <v>United Nations Office on Drugs and Crime (UNODC)</v>
      </c>
      <c r="GD626" t="str">
        <v>United Nations Population Fund (UNFPA)</v>
      </c>
      <c r="GE626" t="str">
        <v>United Nations Programme for Human Settlements (UN Habitat)</v>
      </c>
      <c r="GF626" t="str">
        <v>Vale da Benção Educational and Charitable Association (AEBVB)</v>
      </c>
      <c r="GG626" t="str">
        <v>VenAruba Solidaria</v>
      </c>
      <c r="GH626" t="str">
        <v>Venex Curacao Foundation</v>
      </c>
      <c r="GI626" t="str">
        <v>Venezolanos en Barranquilla</v>
      </c>
      <c r="GJ626" t="str">
        <v>Venezolanos en San Cristóbal</v>
      </c>
      <c r="GK626" t="str">
        <v>Venezuelan Emigrant Foundation (FEV)</v>
      </c>
      <c r="GL626" t="str">
        <v>Vicaría de Pastoral Social Caritas</v>
      </c>
      <c r="GM626" t="str">
        <v>Voices GY</v>
      </c>
      <c r="GN626" t="str">
        <v>We World GVC</v>
      </c>
      <c r="GO626" t="str">
        <v>World Council of Credit Unions</v>
      </c>
      <c r="GP626" t="str">
        <v>World Food Programme (WFP)</v>
      </c>
      <c r="GQ626" t="str">
        <v>World Vision</v>
      </c>
      <c r="GR626" t="str">
        <v>ZOA</v>
      </c>
    </row>
    <row r="627" spans="8:200" x14ac:dyDescent="0.3">
      <c r="H627" t="str" cm="1">
        <f t="array" ref="H627:GR627">TRANSPOSE(_xlfn._xlws.SORT(_xlfn._xlws.FILTER(Table3[Name],ISNUMBER(SEARCH(' Activity Sheet'!D681,Table3[Name])),"Not found"),,1))</f>
        <v>.New Organisation</v>
      </c>
      <c r="I627" t="str">
        <v>ABV - Association of Good with Life</v>
      </c>
      <c r="J627" t="str">
        <v>ACAPS</v>
      </c>
      <c r="K627" t="str">
        <v>Acción y Desarrollo</v>
      </c>
      <c r="L627" t="str">
        <v>ACTED</v>
      </c>
      <c r="M627" t="str">
        <v>Action against Hunger</v>
      </c>
      <c r="N627" t="str">
        <v>ActionAid</v>
      </c>
      <c r="O627" t="str">
        <v>Adventist Development and Relief Agency (ADRA)</v>
      </c>
      <c r="P627" t="str">
        <v>Alas de Colibrí Foundation</v>
      </c>
      <c r="Q627" t="str">
        <v>Alianza por la Solidaridad</v>
      </c>
      <c r="R627" t="str">
        <v>Alianza por Venezuela</v>
      </c>
      <c r="S627" t="str">
        <v>Americares Foundation</v>
      </c>
      <c r="T627" t="str">
        <v>Argentine Commission for Refugees and Migrants (CAREF)</v>
      </c>
      <c r="U627" t="str">
        <v>Asociación Aves</v>
      </c>
      <c r="V627" t="str">
        <v>Asociación de Jubilados y Pensionados Venezolanos en Argentina</v>
      </c>
      <c r="W627" t="str">
        <v>Asociación de Venezolanos en Eloy Alfaro</v>
      </c>
      <c r="X627" t="str">
        <v>Asociación Fundación contra el Hambre Perú</v>
      </c>
      <c r="Y627" t="str">
        <v>Asociación Migrantes Venezolanos</v>
      </c>
      <c r="Z627" t="str">
        <v>Asociación Misioneros de San Carlos Scalabrinianos</v>
      </c>
      <c r="AA627" t="str">
        <v>Asociacion Proteccion Poblacion Vulnerable</v>
      </c>
      <c r="AB627" t="str">
        <v>Asociación Quinta Ola</v>
      </c>
      <c r="AC627" t="str">
        <v>Asociación Salto Ángel</v>
      </c>
      <c r="AD627" t="str">
        <v>Asociación Venezuela en Ecuador AC</v>
      </c>
      <c r="AE627" t="str">
        <v>ASOVENAR</v>
      </c>
      <c r="AF627" t="str">
        <v>Associação Hermanitos</v>
      </c>
      <c r="AG627" t="str">
        <v>AVSI Foundation</v>
      </c>
      <c r="AH627" t="str">
        <v>Bethany Christian Services</v>
      </c>
      <c r="AI627" t="str">
        <v>Blumont</v>
      </c>
      <c r="AJ627" t="str">
        <v>CARE</v>
      </c>
      <c r="AK627" t="str">
        <v>Caritas Brazil</v>
      </c>
      <c r="AL627" t="str">
        <v>Caritas Ecuador</v>
      </c>
      <c r="AM627" t="str">
        <v>Caritas Germany</v>
      </c>
      <c r="AN627" t="str">
        <v>Caritas Manaus</v>
      </c>
      <c r="AO627" t="str">
        <v>Caritas Parana</v>
      </c>
      <c r="AP627" t="str">
        <v>Caritas Peru</v>
      </c>
      <c r="AQ627" t="str">
        <v>Caritas Rio de Janeiro</v>
      </c>
      <c r="AR627" t="str">
        <v>Caritas São Paulo</v>
      </c>
      <c r="AS627" t="str">
        <v>Caritas Switzerland</v>
      </c>
      <c r="AT627" t="str">
        <v>CCEFIRO Association</v>
      </c>
      <c r="AU627" t="str">
        <v>CEDRO</v>
      </c>
      <c r="AV627" t="str">
        <v>Center for Integrated Studies and Programs for Sustainable Development (CIEDS)</v>
      </c>
      <c r="AW627" t="str">
        <v>Center for Migration and Human Rights of the Diocese of Roraima (CMDH)</v>
      </c>
      <c r="AX627" t="str">
        <v>Centro de Atencion Psicosocial (CAPS)</v>
      </c>
      <c r="AY627" t="str">
        <v>CESAL</v>
      </c>
      <c r="AZ627" t="str">
        <v>CESVI-Cooperazione e Sviluppo</v>
      </c>
      <c r="BA627" t="str">
        <v>ChildFund International</v>
      </c>
      <c r="BB627" t="str">
        <v>CHS Alternativo</v>
      </c>
      <c r="BC627" t="str">
        <v>Churún Merú Association</v>
      </c>
      <c r="BD627" t="str">
        <v>Coalición por Venezuela</v>
      </c>
      <c r="BE627" t="str">
        <v>Colonia Foundation of Venezuelans in the Dominican Republic (FUNCOVERD)</v>
      </c>
      <c r="BF627" t="str">
        <v>COLVENZ</v>
      </c>
      <c r="BG627" t="str">
        <v>Compassiva</v>
      </c>
      <c r="BH627" t="str">
        <v>Consejo Interreligioso del Perú - Religiones por la Paz</v>
      </c>
      <c r="BI627" t="str">
        <v>Consorcio ONG OCIPI Y Capellanía Nacional OFICA</v>
      </c>
      <c r="BJ627" t="str">
        <v>COOPI - International Cooperation Foundation</v>
      </c>
      <c r="BK627" t="str">
        <v>Corporación Colectivo Sin Fronteras</v>
      </c>
      <c r="BL627" t="str">
        <v>CRISFE Foundation</v>
      </c>
      <c r="BM627" t="str">
        <v>Cuso International</v>
      </c>
      <c r="BN627" t="str">
        <v>Danielle’s Children Fund (DCF)</v>
      </c>
      <c r="BO627" t="str">
        <v>Danish Refugee Council (DRC)</v>
      </c>
      <c r="BP627" t="str">
        <v>Development Support Association - APOYAR</v>
      </c>
      <c r="BQ627" t="str">
        <v>Diakonie Katastrophenhilfe</v>
      </c>
      <c r="BR627" t="str">
        <v>Diálogo Diverso</v>
      </c>
      <c r="BS627" t="str">
        <v>Doctors of the World</v>
      </c>
      <c r="BT627" t="str">
        <v>Dominican Institute for Integrated Development</v>
      </c>
      <c r="BU627" t="str">
        <v>Duendes y Ángeles Vinotinto República Dominicana</v>
      </c>
      <c r="BV627" t="str">
        <v>Encuentros SJS (Servicio Jesuita de la Solidaridad)</v>
      </c>
      <c r="BW627" t="str">
        <v>Ending Violence Against Migrants</v>
      </c>
      <c r="BX627" t="str">
        <v>Equidad Foundation</v>
      </c>
      <c r="BY627" t="str">
        <v>Equilibrium CenDE</v>
      </c>
      <c r="BZ627" t="str">
        <v>Facultad de Psicología - Universidad de la República (UDELAR)</v>
      </c>
      <c r="CA627" t="str">
        <v>First International Emergency and Solidarités International</v>
      </c>
      <c r="CB627" t="str">
        <v>Fondo Ecuatoriano Populorum Progressio</v>
      </c>
      <c r="CC627" t="str">
        <v>Foro Salud Callao</v>
      </c>
      <c r="CD627" t="str">
        <v>Foundation for the Integration and Development of Latin America (FIDAL)</v>
      </c>
      <c r="CE627" t="str">
        <v>Foundation of the Americas (FUDELA)</v>
      </c>
      <c r="CF627" t="str">
        <v>Fraternity Without Borders</v>
      </c>
      <c r="CG627" t="str">
        <v>Fundación Brisas del Norte</v>
      </c>
      <c r="CH627" t="str">
        <v>Fundación Colombovenezolana Nueva Ilusión</v>
      </c>
      <c r="CI627" t="str">
        <v>Fundación Nakama's</v>
      </c>
      <c r="CJ627" t="str">
        <v>Fundación RadaBer</v>
      </c>
      <c r="CK627" t="str">
        <v>Fundación Scalabrini Bolivia</v>
      </c>
      <c r="CL627" t="str">
        <v>Fundacion Social Vivan los Niños</v>
      </c>
      <c r="CM627" t="str">
        <v>FUNVEAC</v>
      </c>
      <c r="CN627" t="str">
        <v>German Development Cooperation Agency GIZ</v>
      </c>
      <c r="CO627" t="str">
        <v>Globalizate Radio</v>
      </c>
      <c r="CP627" t="str">
        <v>GOAL</v>
      </c>
      <c r="CQ627" t="str">
        <v>Halü Bienestar Humano Foundation (HALU)</v>
      </c>
      <c r="CR627" t="str">
        <v>Heartland Alliance International (HAI)</v>
      </c>
      <c r="CS627" t="str">
        <v>HELVETAS Swiss Intercooperation</v>
      </c>
      <c r="CT627" t="str">
        <v>HIAS</v>
      </c>
      <c r="CU627" t="str">
        <v>Human Rights Defence Curaçao</v>
      </c>
      <c r="CV627" t="str">
        <v>Humanity &amp; Inclusion</v>
      </c>
      <c r="CW627" t="str">
        <v>Humans Analytic</v>
      </c>
      <c r="CX627" t="str">
        <v>Idas y Vueltas Association</v>
      </c>
      <c r="CY627" t="str">
        <v>iMMAP</v>
      </c>
      <c r="CZ627" t="str">
        <v>IMPACT Initiatives (REACH)</v>
      </c>
      <c r="DA627" t="str">
        <v>Inmigrante Feliz Association</v>
      </c>
      <c r="DB627" t="str">
        <v>Institute for Migration and Human Rights (IMDH)</v>
      </c>
      <c r="DC627" t="str">
        <v>Institute of Natural and Cultural Heritage (IPANC)</v>
      </c>
      <c r="DD627" t="str">
        <v>International Committee for the Development of People (CISP)</v>
      </c>
      <c r="DE627" t="str">
        <v>International Federation of the Red Cross (IFRC)</v>
      </c>
      <c r="DF627" t="str">
        <v>International Labour Organization (ILO)</v>
      </c>
      <c r="DG627" t="str">
        <v>International Medical Corps</v>
      </c>
      <c r="DH627" t="str">
        <v>International Organization for Migration (IOM)</v>
      </c>
      <c r="DI627" t="str">
        <v>International Rescue Committee (IRC)</v>
      </c>
      <c r="DJ627" t="str">
        <v>INTERSOS</v>
      </c>
      <c r="DK627" t="str">
        <v>Jesuit Migrant Service (JMS)</v>
      </c>
      <c r="DL627" t="str">
        <v>Jesuit Refugee Service (JRS)</v>
      </c>
      <c r="DM627" t="str">
        <v>Jesuit Service for Migrants and Refugees (JSMR)</v>
      </c>
      <c r="DN627" t="str">
        <v>Joint United Nations Programme on HIV/AIDS (UNAIDS)</v>
      </c>
      <c r="DO627" t="str">
        <v>Kimirina Coorporation</v>
      </c>
      <c r="DP627" t="str">
        <v>La Casita Hispanic Cultural Centre</v>
      </c>
      <c r="DQ627" t="str">
        <v>Latin American Network of Non-Governmental Organizations of Persons with Disabilities and their Families (RIADIS)</v>
      </c>
      <c r="DR627" t="str">
        <v>LGBT+ Movement Brazil</v>
      </c>
      <c r="DS627" t="str">
        <v>Living Water Community (LWC)</v>
      </c>
      <c r="DT627" t="str">
        <v>LLANOVENCOL</v>
      </c>
      <c r="DU627" t="str">
        <v>Lutheran World Federation</v>
      </c>
      <c r="DV627" t="str">
        <v>Lutheran World Relief</v>
      </c>
      <c r="DW627" t="str">
        <v>Malteser International</v>
      </c>
      <c r="DX627" t="str">
        <v>Mana Institute</v>
      </c>
      <c r="DY627" t="str">
        <v>Manos Veneguayas Association</v>
      </c>
      <c r="DZ627" t="str">
        <v>Más Igualdad Perú</v>
      </c>
      <c r="EA627" t="str">
        <v>MedGlobal</v>
      </c>
      <c r="EB627" t="str">
        <v>Medical Teams International</v>
      </c>
      <c r="EC627" t="str">
        <v>Mercy Corps</v>
      </c>
      <c r="ED627" t="str">
        <v>Migrant Service Center (CAM)</v>
      </c>
      <c r="EE627" t="str">
        <v>Migrants, Refugees and Argentine Social Entrepreneurs (MIRARES)</v>
      </c>
      <c r="EF627" t="str">
        <v>Mision Scalabriniana - Ecuador</v>
      </c>
      <c r="EG627" t="str">
        <v>Missão Paz</v>
      </c>
      <c r="EH627" t="str">
        <v>Museu A CASA</v>
      </c>
      <c r="EI627" t="str">
        <v>Norwegian Refugee Council (NRC)</v>
      </c>
      <c r="EJ627" t="str">
        <v>ONG Migrantes por el Maule</v>
      </c>
      <c r="EK627" t="str">
        <v>ONG Preemptive Love Coalition Colombia</v>
      </c>
      <c r="EL627" t="str">
        <v>Organización Transfomando Vidas</v>
      </c>
      <c r="EM627" t="str">
        <v>Organization of Ibero-American States for Education, Science and Culture (OEI)</v>
      </c>
      <c r="EN627" t="str">
        <v>OXFAM</v>
      </c>
      <c r="EO627" t="str">
        <v>Panamerican Development Foundation</v>
      </c>
      <c r="EP627" t="str">
        <v>Panamerican Health Organization/World Health Organization (PAHO/WHO)</v>
      </c>
      <c r="EQ627" t="str">
        <v>Pastoral of Human Mobility - Peruvian Episcopal Conference</v>
      </c>
      <c r="ER627" t="str">
        <v>Pastoral Service for Migrants National</v>
      </c>
      <c r="ES627" t="str">
        <v>Permanent Human Rights defense Committee (CDH)</v>
      </c>
      <c r="ET627" t="str">
        <v>Pirilampos Institute - Group of visits and voluntary actions in Roraima</v>
      </c>
      <c r="EU627" t="str">
        <v>Plan International</v>
      </c>
      <c r="EV627" t="str">
        <v>Population Program, Faculty of Social Sciences, University of the Republic</v>
      </c>
      <c r="EW627" t="str">
        <v>Profamilia Association</v>
      </c>
      <c r="EX627" t="str">
        <v>Red con Migrantes y Refugiados</v>
      </c>
      <c r="EY627" t="str">
        <v>Red Cross Colombia</v>
      </c>
      <c r="EZ627" t="str">
        <v>Red Cross Ecuador</v>
      </c>
      <c r="FA627" t="str">
        <v>Red Cross Peru</v>
      </c>
      <c r="FB627" t="str">
        <v>Red de Investigaciones en Derechos Humanos - CONICET (Consejo Nacional de Investigaciones Científicas y Técnicas)</v>
      </c>
      <c r="FC627" t="str">
        <v>RET International</v>
      </c>
      <c r="FD627" t="str">
        <v>Salú pa Tur Foundation</v>
      </c>
      <c r="FE627" t="str">
        <v>Salvation Army</v>
      </c>
      <c r="FF627" t="str">
        <v>Samaritan's Purse</v>
      </c>
      <c r="FG627" t="str">
        <v>Save the Children International (SCI)</v>
      </c>
      <c r="FH627" t="str">
        <v>Scalabrini Foundation Chile</v>
      </c>
      <c r="FI627" t="str">
        <v>Sección Peruana de Amnistía Internacional</v>
      </c>
      <c r="FJ627" t="str">
        <v>Serviço Pastoral dos Migrantes do Nordeste</v>
      </c>
      <c r="FK627" t="str">
        <v>Sesame Workshop</v>
      </c>
      <c r="FL627" t="str">
        <v>Si, Da Vida</v>
      </c>
      <c r="FM627" t="str">
        <v>Solidarity and Action Asociation</v>
      </c>
      <c r="FN627" t="str">
        <v>SOS Children's Villages</v>
      </c>
      <c r="FO627" t="str">
        <v>Tarabita Foundation</v>
      </c>
      <c r="FP627" t="str">
        <v>Tearfund</v>
      </c>
      <c r="FQ627" t="str">
        <v>TECHO</v>
      </c>
      <c r="FR627" t="str">
        <v>Terranueva Foundation</v>
      </c>
      <c r="FS627" t="str">
        <v>Terre des Hommes Suisse</v>
      </c>
      <c r="FT627" t="str">
        <v>The Israel Forum for International Humanitarian Aid (IsraAID)</v>
      </c>
      <c r="FU627" t="str">
        <v>Unión Venezolana en Perú</v>
      </c>
      <c r="FV627" t="str">
        <v>United Nations Children's Fund (UNICEF)</v>
      </c>
      <c r="FW627" t="str">
        <v>United Nations Development Programme (UNDP)</v>
      </c>
      <c r="FX627" t="str">
        <v>United Nations Educational, Scientific and Cultural Organization (UNESCO)</v>
      </c>
      <c r="FY627" t="str">
        <v>United Nations Entity for Gender Equality and the Empowerment of Women (UNWOMEN)</v>
      </c>
      <c r="FZ627" t="str">
        <v>United Nations Food and Agricultural Organization (FAO)</v>
      </c>
      <c r="GA627" t="str">
        <v>United Nations High Commissioner for Refugees (UNHCR)</v>
      </c>
      <c r="GB627" t="str">
        <v>United Nations Office of the High Commissioner for Human Rights (OHCHR)</v>
      </c>
      <c r="GC627" t="str">
        <v>United Nations Office on Drugs and Crime (UNODC)</v>
      </c>
      <c r="GD627" t="str">
        <v>United Nations Population Fund (UNFPA)</v>
      </c>
      <c r="GE627" t="str">
        <v>United Nations Programme for Human Settlements (UN Habitat)</v>
      </c>
      <c r="GF627" t="str">
        <v>Vale da Benção Educational and Charitable Association (AEBVB)</v>
      </c>
      <c r="GG627" t="str">
        <v>VenAruba Solidaria</v>
      </c>
      <c r="GH627" t="str">
        <v>Venex Curacao Foundation</v>
      </c>
      <c r="GI627" t="str">
        <v>Venezolanos en Barranquilla</v>
      </c>
      <c r="GJ627" t="str">
        <v>Venezolanos en San Cristóbal</v>
      </c>
      <c r="GK627" t="str">
        <v>Venezuelan Emigrant Foundation (FEV)</v>
      </c>
      <c r="GL627" t="str">
        <v>Vicaría de Pastoral Social Caritas</v>
      </c>
      <c r="GM627" t="str">
        <v>Voices GY</v>
      </c>
      <c r="GN627" t="str">
        <v>We World GVC</v>
      </c>
      <c r="GO627" t="str">
        <v>World Council of Credit Unions</v>
      </c>
      <c r="GP627" t="str">
        <v>World Food Programme (WFP)</v>
      </c>
      <c r="GQ627" t="str">
        <v>World Vision</v>
      </c>
      <c r="GR627" t="str">
        <v>ZOA</v>
      </c>
    </row>
    <row r="628" spans="8:200" x14ac:dyDescent="0.3">
      <c r="H628" t="str" cm="1">
        <f t="array" ref="H628:GR628">TRANSPOSE(_xlfn._xlws.SORT(_xlfn._xlws.FILTER(Table3[Name],ISNUMBER(SEARCH(' Activity Sheet'!D682,Table3[Name])),"Not found"),,1))</f>
        <v>.New Organisation</v>
      </c>
      <c r="I628" t="str">
        <v>ABV - Association of Good with Life</v>
      </c>
      <c r="J628" t="str">
        <v>ACAPS</v>
      </c>
      <c r="K628" t="str">
        <v>Acción y Desarrollo</v>
      </c>
      <c r="L628" t="str">
        <v>ACTED</v>
      </c>
      <c r="M628" t="str">
        <v>Action against Hunger</v>
      </c>
      <c r="N628" t="str">
        <v>ActionAid</v>
      </c>
      <c r="O628" t="str">
        <v>Adventist Development and Relief Agency (ADRA)</v>
      </c>
      <c r="P628" t="str">
        <v>Alas de Colibrí Foundation</v>
      </c>
      <c r="Q628" t="str">
        <v>Alianza por la Solidaridad</v>
      </c>
      <c r="R628" t="str">
        <v>Alianza por Venezuela</v>
      </c>
      <c r="S628" t="str">
        <v>Americares Foundation</v>
      </c>
      <c r="T628" t="str">
        <v>Argentine Commission for Refugees and Migrants (CAREF)</v>
      </c>
      <c r="U628" t="str">
        <v>Asociación Aves</v>
      </c>
      <c r="V628" t="str">
        <v>Asociación de Jubilados y Pensionados Venezolanos en Argentina</v>
      </c>
      <c r="W628" t="str">
        <v>Asociación de Venezolanos en Eloy Alfaro</v>
      </c>
      <c r="X628" t="str">
        <v>Asociación Fundación contra el Hambre Perú</v>
      </c>
      <c r="Y628" t="str">
        <v>Asociación Migrantes Venezolanos</v>
      </c>
      <c r="Z628" t="str">
        <v>Asociación Misioneros de San Carlos Scalabrinianos</v>
      </c>
      <c r="AA628" t="str">
        <v>Asociacion Proteccion Poblacion Vulnerable</v>
      </c>
      <c r="AB628" t="str">
        <v>Asociación Quinta Ola</v>
      </c>
      <c r="AC628" t="str">
        <v>Asociación Salto Ángel</v>
      </c>
      <c r="AD628" t="str">
        <v>Asociación Venezuela en Ecuador AC</v>
      </c>
      <c r="AE628" t="str">
        <v>ASOVENAR</v>
      </c>
      <c r="AF628" t="str">
        <v>Associação Hermanitos</v>
      </c>
      <c r="AG628" t="str">
        <v>AVSI Foundation</v>
      </c>
      <c r="AH628" t="str">
        <v>Bethany Christian Services</v>
      </c>
      <c r="AI628" t="str">
        <v>Blumont</v>
      </c>
      <c r="AJ628" t="str">
        <v>CARE</v>
      </c>
      <c r="AK628" t="str">
        <v>Caritas Brazil</v>
      </c>
      <c r="AL628" t="str">
        <v>Caritas Ecuador</v>
      </c>
      <c r="AM628" t="str">
        <v>Caritas Germany</v>
      </c>
      <c r="AN628" t="str">
        <v>Caritas Manaus</v>
      </c>
      <c r="AO628" t="str">
        <v>Caritas Parana</v>
      </c>
      <c r="AP628" t="str">
        <v>Caritas Peru</v>
      </c>
      <c r="AQ628" t="str">
        <v>Caritas Rio de Janeiro</v>
      </c>
      <c r="AR628" t="str">
        <v>Caritas São Paulo</v>
      </c>
      <c r="AS628" t="str">
        <v>Caritas Switzerland</v>
      </c>
      <c r="AT628" t="str">
        <v>CCEFIRO Association</v>
      </c>
      <c r="AU628" t="str">
        <v>CEDRO</v>
      </c>
      <c r="AV628" t="str">
        <v>Center for Integrated Studies and Programs for Sustainable Development (CIEDS)</v>
      </c>
      <c r="AW628" t="str">
        <v>Center for Migration and Human Rights of the Diocese of Roraima (CMDH)</v>
      </c>
      <c r="AX628" t="str">
        <v>Centro de Atencion Psicosocial (CAPS)</v>
      </c>
      <c r="AY628" t="str">
        <v>CESAL</v>
      </c>
      <c r="AZ628" t="str">
        <v>CESVI-Cooperazione e Sviluppo</v>
      </c>
      <c r="BA628" t="str">
        <v>ChildFund International</v>
      </c>
      <c r="BB628" t="str">
        <v>CHS Alternativo</v>
      </c>
      <c r="BC628" t="str">
        <v>Churún Merú Association</v>
      </c>
      <c r="BD628" t="str">
        <v>Coalición por Venezuela</v>
      </c>
      <c r="BE628" t="str">
        <v>Colonia Foundation of Venezuelans in the Dominican Republic (FUNCOVERD)</v>
      </c>
      <c r="BF628" t="str">
        <v>COLVENZ</v>
      </c>
      <c r="BG628" t="str">
        <v>Compassiva</v>
      </c>
      <c r="BH628" t="str">
        <v>Consejo Interreligioso del Perú - Religiones por la Paz</v>
      </c>
      <c r="BI628" t="str">
        <v>Consorcio ONG OCIPI Y Capellanía Nacional OFICA</v>
      </c>
      <c r="BJ628" t="str">
        <v>COOPI - International Cooperation Foundation</v>
      </c>
      <c r="BK628" t="str">
        <v>Corporación Colectivo Sin Fronteras</v>
      </c>
      <c r="BL628" t="str">
        <v>CRISFE Foundation</v>
      </c>
      <c r="BM628" t="str">
        <v>Cuso International</v>
      </c>
      <c r="BN628" t="str">
        <v>Danielle’s Children Fund (DCF)</v>
      </c>
      <c r="BO628" t="str">
        <v>Danish Refugee Council (DRC)</v>
      </c>
      <c r="BP628" t="str">
        <v>Development Support Association - APOYAR</v>
      </c>
      <c r="BQ628" t="str">
        <v>Diakonie Katastrophenhilfe</v>
      </c>
      <c r="BR628" t="str">
        <v>Diálogo Diverso</v>
      </c>
      <c r="BS628" t="str">
        <v>Doctors of the World</v>
      </c>
      <c r="BT628" t="str">
        <v>Dominican Institute for Integrated Development</v>
      </c>
      <c r="BU628" t="str">
        <v>Duendes y Ángeles Vinotinto República Dominicana</v>
      </c>
      <c r="BV628" t="str">
        <v>Encuentros SJS (Servicio Jesuita de la Solidaridad)</v>
      </c>
      <c r="BW628" t="str">
        <v>Ending Violence Against Migrants</v>
      </c>
      <c r="BX628" t="str">
        <v>Equidad Foundation</v>
      </c>
      <c r="BY628" t="str">
        <v>Equilibrium CenDE</v>
      </c>
      <c r="BZ628" t="str">
        <v>Facultad de Psicología - Universidad de la República (UDELAR)</v>
      </c>
      <c r="CA628" t="str">
        <v>First International Emergency and Solidarités International</v>
      </c>
      <c r="CB628" t="str">
        <v>Fondo Ecuatoriano Populorum Progressio</v>
      </c>
      <c r="CC628" t="str">
        <v>Foro Salud Callao</v>
      </c>
      <c r="CD628" t="str">
        <v>Foundation for the Integration and Development of Latin America (FIDAL)</v>
      </c>
      <c r="CE628" t="str">
        <v>Foundation of the Americas (FUDELA)</v>
      </c>
      <c r="CF628" t="str">
        <v>Fraternity Without Borders</v>
      </c>
      <c r="CG628" t="str">
        <v>Fundación Brisas del Norte</v>
      </c>
      <c r="CH628" t="str">
        <v>Fundación Colombovenezolana Nueva Ilusión</v>
      </c>
      <c r="CI628" t="str">
        <v>Fundación Nakama's</v>
      </c>
      <c r="CJ628" t="str">
        <v>Fundación RadaBer</v>
      </c>
      <c r="CK628" t="str">
        <v>Fundación Scalabrini Bolivia</v>
      </c>
      <c r="CL628" t="str">
        <v>Fundacion Social Vivan los Niños</v>
      </c>
      <c r="CM628" t="str">
        <v>FUNVEAC</v>
      </c>
      <c r="CN628" t="str">
        <v>German Development Cooperation Agency GIZ</v>
      </c>
      <c r="CO628" t="str">
        <v>Globalizate Radio</v>
      </c>
      <c r="CP628" t="str">
        <v>GOAL</v>
      </c>
      <c r="CQ628" t="str">
        <v>Halü Bienestar Humano Foundation (HALU)</v>
      </c>
      <c r="CR628" t="str">
        <v>Heartland Alliance International (HAI)</v>
      </c>
      <c r="CS628" t="str">
        <v>HELVETAS Swiss Intercooperation</v>
      </c>
      <c r="CT628" t="str">
        <v>HIAS</v>
      </c>
      <c r="CU628" t="str">
        <v>Human Rights Defence Curaçao</v>
      </c>
      <c r="CV628" t="str">
        <v>Humanity &amp; Inclusion</v>
      </c>
      <c r="CW628" t="str">
        <v>Humans Analytic</v>
      </c>
      <c r="CX628" t="str">
        <v>Idas y Vueltas Association</v>
      </c>
      <c r="CY628" t="str">
        <v>iMMAP</v>
      </c>
      <c r="CZ628" t="str">
        <v>IMPACT Initiatives (REACH)</v>
      </c>
      <c r="DA628" t="str">
        <v>Inmigrante Feliz Association</v>
      </c>
      <c r="DB628" t="str">
        <v>Institute for Migration and Human Rights (IMDH)</v>
      </c>
      <c r="DC628" t="str">
        <v>Institute of Natural and Cultural Heritage (IPANC)</v>
      </c>
      <c r="DD628" t="str">
        <v>International Committee for the Development of People (CISP)</v>
      </c>
      <c r="DE628" t="str">
        <v>International Federation of the Red Cross (IFRC)</v>
      </c>
      <c r="DF628" t="str">
        <v>International Labour Organization (ILO)</v>
      </c>
      <c r="DG628" t="str">
        <v>International Medical Corps</v>
      </c>
      <c r="DH628" t="str">
        <v>International Organization for Migration (IOM)</v>
      </c>
      <c r="DI628" t="str">
        <v>International Rescue Committee (IRC)</v>
      </c>
      <c r="DJ628" t="str">
        <v>INTERSOS</v>
      </c>
      <c r="DK628" t="str">
        <v>Jesuit Migrant Service (JMS)</v>
      </c>
      <c r="DL628" t="str">
        <v>Jesuit Refugee Service (JRS)</v>
      </c>
      <c r="DM628" t="str">
        <v>Jesuit Service for Migrants and Refugees (JSMR)</v>
      </c>
      <c r="DN628" t="str">
        <v>Joint United Nations Programme on HIV/AIDS (UNAIDS)</v>
      </c>
      <c r="DO628" t="str">
        <v>Kimirina Coorporation</v>
      </c>
      <c r="DP628" t="str">
        <v>La Casita Hispanic Cultural Centre</v>
      </c>
      <c r="DQ628" t="str">
        <v>Latin American Network of Non-Governmental Organizations of Persons with Disabilities and their Families (RIADIS)</v>
      </c>
      <c r="DR628" t="str">
        <v>LGBT+ Movement Brazil</v>
      </c>
      <c r="DS628" t="str">
        <v>Living Water Community (LWC)</v>
      </c>
      <c r="DT628" t="str">
        <v>LLANOVENCOL</v>
      </c>
      <c r="DU628" t="str">
        <v>Lutheran World Federation</v>
      </c>
      <c r="DV628" t="str">
        <v>Lutheran World Relief</v>
      </c>
      <c r="DW628" t="str">
        <v>Malteser International</v>
      </c>
      <c r="DX628" t="str">
        <v>Mana Institute</v>
      </c>
      <c r="DY628" t="str">
        <v>Manos Veneguayas Association</v>
      </c>
      <c r="DZ628" t="str">
        <v>Más Igualdad Perú</v>
      </c>
      <c r="EA628" t="str">
        <v>MedGlobal</v>
      </c>
      <c r="EB628" t="str">
        <v>Medical Teams International</v>
      </c>
      <c r="EC628" t="str">
        <v>Mercy Corps</v>
      </c>
      <c r="ED628" t="str">
        <v>Migrant Service Center (CAM)</v>
      </c>
      <c r="EE628" t="str">
        <v>Migrants, Refugees and Argentine Social Entrepreneurs (MIRARES)</v>
      </c>
      <c r="EF628" t="str">
        <v>Mision Scalabriniana - Ecuador</v>
      </c>
      <c r="EG628" t="str">
        <v>Missão Paz</v>
      </c>
      <c r="EH628" t="str">
        <v>Museu A CASA</v>
      </c>
      <c r="EI628" t="str">
        <v>Norwegian Refugee Council (NRC)</v>
      </c>
      <c r="EJ628" t="str">
        <v>ONG Migrantes por el Maule</v>
      </c>
      <c r="EK628" t="str">
        <v>ONG Preemptive Love Coalition Colombia</v>
      </c>
      <c r="EL628" t="str">
        <v>Organización Transfomando Vidas</v>
      </c>
      <c r="EM628" t="str">
        <v>Organization of Ibero-American States for Education, Science and Culture (OEI)</v>
      </c>
      <c r="EN628" t="str">
        <v>OXFAM</v>
      </c>
      <c r="EO628" t="str">
        <v>Panamerican Development Foundation</v>
      </c>
      <c r="EP628" t="str">
        <v>Panamerican Health Organization/World Health Organization (PAHO/WHO)</v>
      </c>
      <c r="EQ628" t="str">
        <v>Pastoral of Human Mobility - Peruvian Episcopal Conference</v>
      </c>
      <c r="ER628" t="str">
        <v>Pastoral Service for Migrants National</v>
      </c>
      <c r="ES628" t="str">
        <v>Permanent Human Rights defense Committee (CDH)</v>
      </c>
      <c r="ET628" t="str">
        <v>Pirilampos Institute - Group of visits and voluntary actions in Roraima</v>
      </c>
      <c r="EU628" t="str">
        <v>Plan International</v>
      </c>
      <c r="EV628" t="str">
        <v>Population Program, Faculty of Social Sciences, University of the Republic</v>
      </c>
      <c r="EW628" t="str">
        <v>Profamilia Association</v>
      </c>
      <c r="EX628" t="str">
        <v>Red con Migrantes y Refugiados</v>
      </c>
      <c r="EY628" t="str">
        <v>Red Cross Colombia</v>
      </c>
      <c r="EZ628" t="str">
        <v>Red Cross Ecuador</v>
      </c>
      <c r="FA628" t="str">
        <v>Red Cross Peru</v>
      </c>
      <c r="FB628" t="str">
        <v>Red de Investigaciones en Derechos Humanos - CONICET (Consejo Nacional de Investigaciones Científicas y Técnicas)</v>
      </c>
      <c r="FC628" t="str">
        <v>RET International</v>
      </c>
      <c r="FD628" t="str">
        <v>Salú pa Tur Foundation</v>
      </c>
      <c r="FE628" t="str">
        <v>Salvation Army</v>
      </c>
      <c r="FF628" t="str">
        <v>Samaritan's Purse</v>
      </c>
      <c r="FG628" t="str">
        <v>Save the Children International (SCI)</v>
      </c>
      <c r="FH628" t="str">
        <v>Scalabrini Foundation Chile</v>
      </c>
      <c r="FI628" t="str">
        <v>Sección Peruana de Amnistía Internacional</v>
      </c>
      <c r="FJ628" t="str">
        <v>Serviço Pastoral dos Migrantes do Nordeste</v>
      </c>
      <c r="FK628" t="str">
        <v>Sesame Workshop</v>
      </c>
      <c r="FL628" t="str">
        <v>Si, Da Vida</v>
      </c>
      <c r="FM628" t="str">
        <v>Solidarity and Action Asociation</v>
      </c>
      <c r="FN628" t="str">
        <v>SOS Children's Villages</v>
      </c>
      <c r="FO628" t="str">
        <v>Tarabita Foundation</v>
      </c>
      <c r="FP628" t="str">
        <v>Tearfund</v>
      </c>
      <c r="FQ628" t="str">
        <v>TECHO</v>
      </c>
      <c r="FR628" t="str">
        <v>Terranueva Foundation</v>
      </c>
      <c r="FS628" t="str">
        <v>Terre des Hommes Suisse</v>
      </c>
      <c r="FT628" t="str">
        <v>The Israel Forum for International Humanitarian Aid (IsraAID)</v>
      </c>
      <c r="FU628" t="str">
        <v>Unión Venezolana en Perú</v>
      </c>
      <c r="FV628" t="str">
        <v>United Nations Children's Fund (UNICEF)</v>
      </c>
      <c r="FW628" t="str">
        <v>United Nations Development Programme (UNDP)</v>
      </c>
      <c r="FX628" t="str">
        <v>United Nations Educational, Scientific and Cultural Organization (UNESCO)</v>
      </c>
      <c r="FY628" t="str">
        <v>United Nations Entity for Gender Equality and the Empowerment of Women (UNWOMEN)</v>
      </c>
      <c r="FZ628" t="str">
        <v>United Nations Food and Agricultural Organization (FAO)</v>
      </c>
      <c r="GA628" t="str">
        <v>United Nations High Commissioner for Refugees (UNHCR)</v>
      </c>
      <c r="GB628" t="str">
        <v>United Nations Office of the High Commissioner for Human Rights (OHCHR)</v>
      </c>
      <c r="GC628" t="str">
        <v>United Nations Office on Drugs and Crime (UNODC)</v>
      </c>
      <c r="GD628" t="str">
        <v>United Nations Population Fund (UNFPA)</v>
      </c>
      <c r="GE628" t="str">
        <v>United Nations Programme for Human Settlements (UN Habitat)</v>
      </c>
      <c r="GF628" t="str">
        <v>Vale da Benção Educational and Charitable Association (AEBVB)</v>
      </c>
      <c r="GG628" t="str">
        <v>VenAruba Solidaria</v>
      </c>
      <c r="GH628" t="str">
        <v>Venex Curacao Foundation</v>
      </c>
      <c r="GI628" t="str">
        <v>Venezolanos en Barranquilla</v>
      </c>
      <c r="GJ628" t="str">
        <v>Venezolanos en San Cristóbal</v>
      </c>
      <c r="GK628" t="str">
        <v>Venezuelan Emigrant Foundation (FEV)</v>
      </c>
      <c r="GL628" t="str">
        <v>Vicaría de Pastoral Social Caritas</v>
      </c>
      <c r="GM628" t="str">
        <v>Voices GY</v>
      </c>
      <c r="GN628" t="str">
        <v>We World GVC</v>
      </c>
      <c r="GO628" t="str">
        <v>World Council of Credit Unions</v>
      </c>
      <c r="GP628" t="str">
        <v>World Food Programme (WFP)</v>
      </c>
      <c r="GQ628" t="str">
        <v>World Vision</v>
      </c>
      <c r="GR628" t="str">
        <v>ZOA</v>
      </c>
    </row>
    <row r="629" spans="8:200" x14ac:dyDescent="0.3">
      <c r="H629" t="str" cm="1">
        <f t="array" ref="H629:GR629">TRANSPOSE(_xlfn._xlws.SORT(_xlfn._xlws.FILTER(Table3[Name],ISNUMBER(SEARCH(' Activity Sheet'!D683,Table3[Name])),"Not found"),,1))</f>
        <v>.New Organisation</v>
      </c>
      <c r="I629" t="str">
        <v>ABV - Association of Good with Life</v>
      </c>
      <c r="J629" t="str">
        <v>ACAPS</v>
      </c>
      <c r="K629" t="str">
        <v>Acción y Desarrollo</v>
      </c>
      <c r="L629" t="str">
        <v>ACTED</v>
      </c>
      <c r="M629" t="str">
        <v>Action against Hunger</v>
      </c>
      <c r="N629" t="str">
        <v>ActionAid</v>
      </c>
      <c r="O629" t="str">
        <v>Adventist Development and Relief Agency (ADRA)</v>
      </c>
      <c r="P629" t="str">
        <v>Alas de Colibrí Foundation</v>
      </c>
      <c r="Q629" t="str">
        <v>Alianza por la Solidaridad</v>
      </c>
      <c r="R629" t="str">
        <v>Alianza por Venezuela</v>
      </c>
      <c r="S629" t="str">
        <v>Americares Foundation</v>
      </c>
      <c r="T629" t="str">
        <v>Argentine Commission for Refugees and Migrants (CAREF)</v>
      </c>
      <c r="U629" t="str">
        <v>Asociación Aves</v>
      </c>
      <c r="V629" t="str">
        <v>Asociación de Jubilados y Pensionados Venezolanos en Argentina</v>
      </c>
      <c r="W629" t="str">
        <v>Asociación de Venezolanos en Eloy Alfaro</v>
      </c>
      <c r="X629" t="str">
        <v>Asociación Fundación contra el Hambre Perú</v>
      </c>
      <c r="Y629" t="str">
        <v>Asociación Migrantes Venezolanos</v>
      </c>
      <c r="Z629" t="str">
        <v>Asociación Misioneros de San Carlos Scalabrinianos</v>
      </c>
      <c r="AA629" t="str">
        <v>Asociacion Proteccion Poblacion Vulnerable</v>
      </c>
      <c r="AB629" t="str">
        <v>Asociación Quinta Ola</v>
      </c>
      <c r="AC629" t="str">
        <v>Asociación Salto Ángel</v>
      </c>
      <c r="AD629" t="str">
        <v>Asociación Venezuela en Ecuador AC</v>
      </c>
      <c r="AE629" t="str">
        <v>ASOVENAR</v>
      </c>
      <c r="AF629" t="str">
        <v>Associação Hermanitos</v>
      </c>
      <c r="AG629" t="str">
        <v>AVSI Foundation</v>
      </c>
      <c r="AH629" t="str">
        <v>Bethany Christian Services</v>
      </c>
      <c r="AI629" t="str">
        <v>Blumont</v>
      </c>
      <c r="AJ629" t="str">
        <v>CARE</v>
      </c>
      <c r="AK629" t="str">
        <v>Caritas Brazil</v>
      </c>
      <c r="AL629" t="str">
        <v>Caritas Ecuador</v>
      </c>
      <c r="AM629" t="str">
        <v>Caritas Germany</v>
      </c>
      <c r="AN629" t="str">
        <v>Caritas Manaus</v>
      </c>
      <c r="AO629" t="str">
        <v>Caritas Parana</v>
      </c>
      <c r="AP629" t="str">
        <v>Caritas Peru</v>
      </c>
      <c r="AQ629" t="str">
        <v>Caritas Rio de Janeiro</v>
      </c>
      <c r="AR629" t="str">
        <v>Caritas São Paulo</v>
      </c>
      <c r="AS629" t="str">
        <v>Caritas Switzerland</v>
      </c>
      <c r="AT629" t="str">
        <v>CCEFIRO Association</v>
      </c>
      <c r="AU629" t="str">
        <v>CEDRO</v>
      </c>
      <c r="AV629" t="str">
        <v>Center for Integrated Studies and Programs for Sustainable Development (CIEDS)</v>
      </c>
      <c r="AW629" t="str">
        <v>Center for Migration and Human Rights of the Diocese of Roraima (CMDH)</v>
      </c>
      <c r="AX629" t="str">
        <v>Centro de Atencion Psicosocial (CAPS)</v>
      </c>
      <c r="AY629" t="str">
        <v>CESAL</v>
      </c>
      <c r="AZ629" t="str">
        <v>CESVI-Cooperazione e Sviluppo</v>
      </c>
      <c r="BA629" t="str">
        <v>ChildFund International</v>
      </c>
      <c r="BB629" t="str">
        <v>CHS Alternativo</v>
      </c>
      <c r="BC629" t="str">
        <v>Churún Merú Association</v>
      </c>
      <c r="BD629" t="str">
        <v>Coalición por Venezuela</v>
      </c>
      <c r="BE629" t="str">
        <v>Colonia Foundation of Venezuelans in the Dominican Republic (FUNCOVERD)</v>
      </c>
      <c r="BF629" t="str">
        <v>COLVENZ</v>
      </c>
      <c r="BG629" t="str">
        <v>Compassiva</v>
      </c>
      <c r="BH629" t="str">
        <v>Consejo Interreligioso del Perú - Religiones por la Paz</v>
      </c>
      <c r="BI629" t="str">
        <v>Consorcio ONG OCIPI Y Capellanía Nacional OFICA</v>
      </c>
      <c r="BJ629" t="str">
        <v>COOPI - International Cooperation Foundation</v>
      </c>
      <c r="BK629" t="str">
        <v>Corporación Colectivo Sin Fronteras</v>
      </c>
      <c r="BL629" t="str">
        <v>CRISFE Foundation</v>
      </c>
      <c r="BM629" t="str">
        <v>Cuso International</v>
      </c>
      <c r="BN629" t="str">
        <v>Danielle’s Children Fund (DCF)</v>
      </c>
      <c r="BO629" t="str">
        <v>Danish Refugee Council (DRC)</v>
      </c>
      <c r="BP629" t="str">
        <v>Development Support Association - APOYAR</v>
      </c>
      <c r="BQ629" t="str">
        <v>Diakonie Katastrophenhilfe</v>
      </c>
      <c r="BR629" t="str">
        <v>Diálogo Diverso</v>
      </c>
      <c r="BS629" t="str">
        <v>Doctors of the World</v>
      </c>
      <c r="BT629" t="str">
        <v>Dominican Institute for Integrated Development</v>
      </c>
      <c r="BU629" t="str">
        <v>Duendes y Ángeles Vinotinto República Dominicana</v>
      </c>
      <c r="BV629" t="str">
        <v>Encuentros SJS (Servicio Jesuita de la Solidaridad)</v>
      </c>
      <c r="BW629" t="str">
        <v>Ending Violence Against Migrants</v>
      </c>
      <c r="BX629" t="str">
        <v>Equidad Foundation</v>
      </c>
      <c r="BY629" t="str">
        <v>Equilibrium CenDE</v>
      </c>
      <c r="BZ629" t="str">
        <v>Facultad de Psicología - Universidad de la República (UDELAR)</v>
      </c>
      <c r="CA629" t="str">
        <v>First International Emergency and Solidarités International</v>
      </c>
      <c r="CB629" t="str">
        <v>Fondo Ecuatoriano Populorum Progressio</v>
      </c>
      <c r="CC629" t="str">
        <v>Foro Salud Callao</v>
      </c>
      <c r="CD629" t="str">
        <v>Foundation for the Integration and Development of Latin America (FIDAL)</v>
      </c>
      <c r="CE629" t="str">
        <v>Foundation of the Americas (FUDELA)</v>
      </c>
      <c r="CF629" t="str">
        <v>Fraternity Without Borders</v>
      </c>
      <c r="CG629" t="str">
        <v>Fundación Brisas del Norte</v>
      </c>
      <c r="CH629" t="str">
        <v>Fundación Colombovenezolana Nueva Ilusión</v>
      </c>
      <c r="CI629" t="str">
        <v>Fundación Nakama's</v>
      </c>
      <c r="CJ629" t="str">
        <v>Fundación RadaBer</v>
      </c>
      <c r="CK629" t="str">
        <v>Fundación Scalabrini Bolivia</v>
      </c>
      <c r="CL629" t="str">
        <v>Fundacion Social Vivan los Niños</v>
      </c>
      <c r="CM629" t="str">
        <v>FUNVEAC</v>
      </c>
      <c r="CN629" t="str">
        <v>German Development Cooperation Agency GIZ</v>
      </c>
      <c r="CO629" t="str">
        <v>Globalizate Radio</v>
      </c>
      <c r="CP629" t="str">
        <v>GOAL</v>
      </c>
      <c r="CQ629" t="str">
        <v>Halü Bienestar Humano Foundation (HALU)</v>
      </c>
      <c r="CR629" t="str">
        <v>Heartland Alliance International (HAI)</v>
      </c>
      <c r="CS629" t="str">
        <v>HELVETAS Swiss Intercooperation</v>
      </c>
      <c r="CT629" t="str">
        <v>HIAS</v>
      </c>
      <c r="CU629" t="str">
        <v>Human Rights Defence Curaçao</v>
      </c>
      <c r="CV629" t="str">
        <v>Humanity &amp; Inclusion</v>
      </c>
      <c r="CW629" t="str">
        <v>Humans Analytic</v>
      </c>
      <c r="CX629" t="str">
        <v>Idas y Vueltas Association</v>
      </c>
      <c r="CY629" t="str">
        <v>iMMAP</v>
      </c>
      <c r="CZ629" t="str">
        <v>IMPACT Initiatives (REACH)</v>
      </c>
      <c r="DA629" t="str">
        <v>Inmigrante Feliz Association</v>
      </c>
      <c r="DB629" t="str">
        <v>Institute for Migration and Human Rights (IMDH)</v>
      </c>
      <c r="DC629" t="str">
        <v>Institute of Natural and Cultural Heritage (IPANC)</v>
      </c>
      <c r="DD629" t="str">
        <v>International Committee for the Development of People (CISP)</v>
      </c>
      <c r="DE629" t="str">
        <v>International Federation of the Red Cross (IFRC)</v>
      </c>
      <c r="DF629" t="str">
        <v>International Labour Organization (ILO)</v>
      </c>
      <c r="DG629" t="str">
        <v>International Medical Corps</v>
      </c>
      <c r="DH629" t="str">
        <v>International Organization for Migration (IOM)</v>
      </c>
      <c r="DI629" t="str">
        <v>International Rescue Committee (IRC)</v>
      </c>
      <c r="DJ629" t="str">
        <v>INTERSOS</v>
      </c>
      <c r="DK629" t="str">
        <v>Jesuit Migrant Service (JMS)</v>
      </c>
      <c r="DL629" t="str">
        <v>Jesuit Refugee Service (JRS)</v>
      </c>
      <c r="DM629" t="str">
        <v>Jesuit Service for Migrants and Refugees (JSMR)</v>
      </c>
      <c r="DN629" t="str">
        <v>Joint United Nations Programme on HIV/AIDS (UNAIDS)</v>
      </c>
      <c r="DO629" t="str">
        <v>Kimirina Coorporation</v>
      </c>
      <c r="DP629" t="str">
        <v>La Casita Hispanic Cultural Centre</v>
      </c>
      <c r="DQ629" t="str">
        <v>Latin American Network of Non-Governmental Organizations of Persons with Disabilities and their Families (RIADIS)</v>
      </c>
      <c r="DR629" t="str">
        <v>LGBT+ Movement Brazil</v>
      </c>
      <c r="DS629" t="str">
        <v>Living Water Community (LWC)</v>
      </c>
      <c r="DT629" t="str">
        <v>LLANOVENCOL</v>
      </c>
      <c r="DU629" t="str">
        <v>Lutheran World Federation</v>
      </c>
      <c r="DV629" t="str">
        <v>Lutheran World Relief</v>
      </c>
      <c r="DW629" t="str">
        <v>Malteser International</v>
      </c>
      <c r="DX629" t="str">
        <v>Mana Institute</v>
      </c>
      <c r="DY629" t="str">
        <v>Manos Veneguayas Association</v>
      </c>
      <c r="DZ629" t="str">
        <v>Más Igualdad Perú</v>
      </c>
      <c r="EA629" t="str">
        <v>MedGlobal</v>
      </c>
      <c r="EB629" t="str">
        <v>Medical Teams International</v>
      </c>
      <c r="EC629" t="str">
        <v>Mercy Corps</v>
      </c>
      <c r="ED629" t="str">
        <v>Migrant Service Center (CAM)</v>
      </c>
      <c r="EE629" t="str">
        <v>Migrants, Refugees and Argentine Social Entrepreneurs (MIRARES)</v>
      </c>
      <c r="EF629" t="str">
        <v>Mision Scalabriniana - Ecuador</v>
      </c>
      <c r="EG629" t="str">
        <v>Missão Paz</v>
      </c>
      <c r="EH629" t="str">
        <v>Museu A CASA</v>
      </c>
      <c r="EI629" t="str">
        <v>Norwegian Refugee Council (NRC)</v>
      </c>
      <c r="EJ629" t="str">
        <v>ONG Migrantes por el Maule</v>
      </c>
      <c r="EK629" t="str">
        <v>ONG Preemptive Love Coalition Colombia</v>
      </c>
      <c r="EL629" t="str">
        <v>Organización Transfomando Vidas</v>
      </c>
      <c r="EM629" t="str">
        <v>Organization of Ibero-American States for Education, Science and Culture (OEI)</v>
      </c>
      <c r="EN629" t="str">
        <v>OXFAM</v>
      </c>
      <c r="EO629" t="str">
        <v>Panamerican Development Foundation</v>
      </c>
      <c r="EP629" t="str">
        <v>Panamerican Health Organization/World Health Organization (PAHO/WHO)</v>
      </c>
      <c r="EQ629" t="str">
        <v>Pastoral of Human Mobility - Peruvian Episcopal Conference</v>
      </c>
      <c r="ER629" t="str">
        <v>Pastoral Service for Migrants National</v>
      </c>
      <c r="ES629" t="str">
        <v>Permanent Human Rights defense Committee (CDH)</v>
      </c>
      <c r="ET629" t="str">
        <v>Pirilampos Institute - Group of visits and voluntary actions in Roraima</v>
      </c>
      <c r="EU629" t="str">
        <v>Plan International</v>
      </c>
      <c r="EV629" t="str">
        <v>Population Program, Faculty of Social Sciences, University of the Republic</v>
      </c>
      <c r="EW629" t="str">
        <v>Profamilia Association</v>
      </c>
      <c r="EX629" t="str">
        <v>Red con Migrantes y Refugiados</v>
      </c>
      <c r="EY629" t="str">
        <v>Red Cross Colombia</v>
      </c>
      <c r="EZ629" t="str">
        <v>Red Cross Ecuador</v>
      </c>
      <c r="FA629" t="str">
        <v>Red Cross Peru</v>
      </c>
      <c r="FB629" t="str">
        <v>Red de Investigaciones en Derechos Humanos - CONICET (Consejo Nacional de Investigaciones Científicas y Técnicas)</v>
      </c>
      <c r="FC629" t="str">
        <v>RET International</v>
      </c>
      <c r="FD629" t="str">
        <v>Salú pa Tur Foundation</v>
      </c>
      <c r="FE629" t="str">
        <v>Salvation Army</v>
      </c>
      <c r="FF629" t="str">
        <v>Samaritan's Purse</v>
      </c>
      <c r="FG629" t="str">
        <v>Save the Children International (SCI)</v>
      </c>
      <c r="FH629" t="str">
        <v>Scalabrini Foundation Chile</v>
      </c>
      <c r="FI629" t="str">
        <v>Sección Peruana de Amnistía Internacional</v>
      </c>
      <c r="FJ629" t="str">
        <v>Serviço Pastoral dos Migrantes do Nordeste</v>
      </c>
      <c r="FK629" t="str">
        <v>Sesame Workshop</v>
      </c>
      <c r="FL629" t="str">
        <v>Si, Da Vida</v>
      </c>
      <c r="FM629" t="str">
        <v>Solidarity and Action Asociation</v>
      </c>
      <c r="FN629" t="str">
        <v>SOS Children's Villages</v>
      </c>
      <c r="FO629" t="str">
        <v>Tarabita Foundation</v>
      </c>
      <c r="FP629" t="str">
        <v>Tearfund</v>
      </c>
      <c r="FQ629" t="str">
        <v>TECHO</v>
      </c>
      <c r="FR629" t="str">
        <v>Terranueva Foundation</v>
      </c>
      <c r="FS629" t="str">
        <v>Terre des Hommes Suisse</v>
      </c>
      <c r="FT629" t="str">
        <v>The Israel Forum for International Humanitarian Aid (IsraAID)</v>
      </c>
      <c r="FU629" t="str">
        <v>Unión Venezolana en Perú</v>
      </c>
      <c r="FV629" t="str">
        <v>United Nations Children's Fund (UNICEF)</v>
      </c>
      <c r="FW629" t="str">
        <v>United Nations Development Programme (UNDP)</v>
      </c>
      <c r="FX629" t="str">
        <v>United Nations Educational, Scientific and Cultural Organization (UNESCO)</v>
      </c>
      <c r="FY629" t="str">
        <v>United Nations Entity for Gender Equality and the Empowerment of Women (UNWOMEN)</v>
      </c>
      <c r="FZ629" t="str">
        <v>United Nations Food and Agricultural Organization (FAO)</v>
      </c>
      <c r="GA629" t="str">
        <v>United Nations High Commissioner for Refugees (UNHCR)</v>
      </c>
      <c r="GB629" t="str">
        <v>United Nations Office of the High Commissioner for Human Rights (OHCHR)</v>
      </c>
      <c r="GC629" t="str">
        <v>United Nations Office on Drugs and Crime (UNODC)</v>
      </c>
      <c r="GD629" t="str">
        <v>United Nations Population Fund (UNFPA)</v>
      </c>
      <c r="GE629" t="str">
        <v>United Nations Programme for Human Settlements (UN Habitat)</v>
      </c>
      <c r="GF629" t="str">
        <v>Vale da Benção Educational and Charitable Association (AEBVB)</v>
      </c>
      <c r="GG629" t="str">
        <v>VenAruba Solidaria</v>
      </c>
      <c r="GH629" t="str">
        <v>Venex Curacao Foundation</v>
      </c>
      <c r="GI629" t="str">
        <v>Venezolanos en Barranquilla</v>
      </c>
      <c r="GJ629" t="str">
        <v>Venezolanos en San Cristóbal</v>
      </c>
      <c r="GK629" t="str">
        <v>Venezuelan Emigrant Foundation (FEV)</v>
      </c>
      <c r="GL629" t="str">
        <v>Vicaría de Pastoral Social Caritas</v>
      </c>
      <c r="GM629" t="str">
        <v>Voices GY</v>
      </c>
      <c r="GN629" t="str">
        <v>We World GVC</v>
      </c>
      <c r="GO629" t="str">
        <v>World Council of Credit Unions</v>
      </c>
      <c r="GP629" t="str">
        <v>World Food Programme (WFP)</v>
      </c>
      <c r="GQ629" t="str">
        <v>World Vision</v>
      </c>
      <c r="GR629" t="str">
        <v>ZOA</v>
      </c>
    </row>
    <row r="630" spans="8:200" x14ac:dyDescent="0.3">
      <c r="H630" t="str" cm="1">
        <f t="array" ref="H630:GR630">TRANSPOSE(_xlfn._xlws.SORT(_xlfn._xlws.FILTER(Table3[Name],ISNUMBER(SEARCH(' Activity Sheet'!D684,Table3[Name])),"Not found"),,1))</f>
        <v>.New Organisation</v>
      </c>
      <c r="I630" t="str">
        <v>ABV - Association of Good with Life</v>
      </c>
      <c r="J630" t="str">
        <v>ACAPS</v>
      </c>
      <c r="K630" t="str">
        <v>Acción y Desarrollo</v>
      </c>
      <c r="L630" t="str">
        <v>ACTED</v>
      </c>
      <c r="M630" t="str">
        <v>Action against Hunger</v>
      </c>
      <c r="N630" t="str">
        <v>ActionAid</v>
      </c>
      <c r="O630" t="str">
        <v>Adventist Development and Relief Agency (ADRA)</v>
      </c>
      <c r="P630" t="str">
        <v>Alas de Colibrí Foundation</v>
      </c>
      <c r="Q630" t="str">
        <v>Alianza por la Solidaridad</v>
      </c>
      <c r="R630" t="str">
        <v>Alianza por Venezuela</v>
      </c>
      <c r="S630" t="str">
        <v>Americares Foundation</v>
      </c>
      <c r="T630" t="str">
        <v>Argentine Commission for Refugees and Migrants (CAREF)</v>
      </c>
      <c r="U630" t="str">
        <v>Asociación Aves</v>
      </c>
      <c r="V630" t="str">
        <v>Asociación de Jubilados y Pensionados Venezolanos en Argentina</v>
      </c>
      <c r="W630" t="str">
        <v>Asociación de Venezolanos en Eloy Alfaro</v>
      </c>
      <c r="X630" t="str">
        <v>Asociación Fundación contra el Hambre Perú</v>
      </c>
      <c r="Y630" t="str">
        <v>Asociación Migrantes Venezolanos</v>
      </c>
      <c r="Z630" t="str">
        <v>Asociación Misioneros de San Carlos Scalabrinianos</v>
      </c>
      <c r="AA630" t="str">
        <v>Asociacion Proteccion Poblacion Vulnerable</v>
      </c>
      <c r="AB630" t="str">
        <v>Asociación Quinta Ola</v>
      </c>
      <c r="AC630" t="str">
        <v>Asociación Salto Ángel</v>
      </c>
      <c r="AD630" t="str">
        <v>Asociación Venezuela en Ecuador AC</v>
      </c>
      <c r="AE630" t="str">
        <v>ASOVENAR</v>
      </c>
      <c r="AF630" t="str">
        <v>Associação Hermanitos</v>
      </c>
      <c r="AG630" t="str">
        <v>AVSI Foundation</v>
      </c>
      <c r="AH630" t="str">
        <v>Bethany Christian Services</v>
      </c>
      <c r="AI630" t="str">
        <v>Blumont</v>
      </c>
      <c r="AJ630" t="str">
        <v>CARE</v>
      </c>
      <c r="AK630" t="str">
        <v>Caritas Brazil</v>
      </c>
      <c r="AL630" t="str">
        <v>Caritas Ecuador</v>
      </c>
      <c r="AM630" t="str">
        <v>Caritas Germany</v>
      </c>
      <c r="AN630" t="str">
        <v>Caritas Manaus</v>
      </c>
      <c r="AO630" t="str">
        <v>Caritas Parana</v>
      </c>
      <c r="AP630" t="str">
        <v>Caritas Peru</v>
      </c>
      <c r="AQ630" t="str">
        <v>Caritas Rio de Janeiro</v>
      </c>
      <c r="AR630" t="str">
        <v>Caritas São Paulo</v>
      </c>
      <c r="AS630" t="str">
        <v>Caritas Switzerland</v>
      </c>
      <c r="AT630" t="str">
        <v>CCEFIRO Association</v>
      </c>
      <c r="AU630" t="str">
        <v>CEDRO</v>
      </c>
      <c r="AV630" t="str">
        <v>Center for Integrated Studies and Programs for Sustainable Development (CIEDS)</v>
      </c>
      <c r="AW630" t="str">
        <v>Center for Migration and Human Rights of the Diocese of Roraima (CMDH)</v>
      </c>
      <c r="AX630" t="str">
        <v>Centro de Atencion Psicosocial (CAPS)</v>
      </c>
      <c r="AY630" t="str">
        <v>CESAL</v>
      </c>
      <c r="AZ630" t="str">
        <v>CESVI-Cooperazione e Sviluppo</v>
      </c>
      <c r="BA630" t="str">
        <v>ChildFund International</v>
      </c>
      <c r="BB630" t="str">
        <v>CHS Alternativo</v>
      </c>
      <c r="BC630" t="str">
        <v>Churún Merú Association</v>
      </c>
      <c r="BD630" t="str">
        <v>Coalición por Venezuela</v>
      </c>
      <c r="BE630" t="str">
        <v>Colonia Foundation of Venezuelans in the Dominican Republic (FUNCOVERD)</v>
      </c>
      <c r="BF630" t="str">
        <v>COLVENZ</v>
      </c>
      <c r="BG630" t="str">
        <v>Compassiva</v>
      </c>
      <c r="BH630" t="str">
        <v>Consejo Interreligioso del Perú - Religiones por la Paz</v>
      </c>
      <c r="BI630" t="str">
        <v>Consorcio ONG OCIPI Y Capellanía Nacional OFICA</v>
      </c>
      <c r="BJ630" t="str">
        <v>COOPI - International Cooperation Foundation</v>
      </c>
      <c r="BK630" t="str">
        <v>Corporación Colectivo Sin Fronteras</v>
      </c>
      <c r="BL630" t="str">
        <v>CRISFE Foundation</v>
      </c>
      <c r="BM630" t="str">
        <v>Cuso International</v>
      </c>
      <c r="BN630" t="str">
        <v>Danielle’s Children Fund (DCF)</v>
      </c>
      <c r="BO630" t="str">
        <v>Danish Refugee Council (DRC)</v>
      </c>
      <c r="BP630" t="str">
        <v>Development Support Association - APOYAR</v>
      </c>
      <c r="BQ630" t="str">
        <v>Diakonie Katastrophenhilfe</v>
      </c>
      <c r="BR630" t="str">
        <v>Diálogo Diverso</v>
      </c>
      <c r="BS630" t="str">
        <v>Doctors of the World</v>
      </c>
      <c r="BT630" t="str">
        <v>Dominican Institute for Integrated Development</v>
      </c>
      <c r="BU630" t="str">
        <v>Duendes y Ángeles Vinotinto República Dominicana</v>
      </c>
      <c r="BV630" t="str">
        <v>Encuentros SJS (Servicio Jesuita de la Solidaridad)</v>
      </c>
      <c r="BW630" t="str">
        <v>Ending Violence Against Migrants</v>
      </c>
      <c r="BX630" t="str">
        <v>Equidad Foundation</v>
      </c>
      <c r="BY630" t="str">
        <v>Equilibrium CenDE</v>
      </c>
      <c r="BZ630" t="str">
        <v>Facultad de Psicología - Universidad de la República (UDELAR)</v>
      </c>
      <c r="CA630" t="str">
        <v>First International Emergency and Solidarités International</v>
      </c>
      <c r="CB630" t="str">
        <v>Fondo Ecuatoriano Populorum Progressio</v>
      </c>
      <c r="CC630" t="str">
        <v>Foro Salud Callao</v>
      </c>
      <c r="CD630" t="str">
        <v>Foundation for the Integration and Development of Latin America (FIDAL)</v>
      </c>
      <c r="CE630" t="str">
        <v>Foundation of the Americas (FUDELA)</v>
      </c>
      <c r="CF630" t="str">
        <v>Fraternity Without Borders</v>
      </c>
      <c r="CG630" t="str">
        <v>Fundación Brisas del Norte</v>
      </c>
      <c r="CH630" t="str">
        <v>Fundación Colombovenezolana Nueva Ilusión</v>
      </c>
      <c r="CI630" t="str">
        <v>Fundación Nakama's</v>
      </c>
      <c r="CJ630" t="str">
        <v>Fundación RadaBer</v>
      </c>
      <c r="CK630" t="str">
        <v>Fundación Scalabrini Bolivia</v>
      </c>
      <c r="CL630" t="str">
        <v>Fundacion Social Vivan los Niños</v>
      </c>
      <c r="CM630" t="str">
        <v>FUNVEAC</v>
      </c>
      <c r="CN630" t="str">
        <v>German Development Cooperation Agency GIZ</v>
      </c>
      <c r="CO630" t="str">
        <v>Globalizate Radio</v>
      </c>
      <c r="CP630" t="str">
        <v>GOAL</v>
      </c>
      <c r="CQ630" t="str">
        <v>Halü Bienestar Humano Foundation (HALU)</v>
      </c>
      <c r="CR630" t="str">
        <v>Heartland Alliance International (HAI)</v>
      </c>
      <c r="CS630" t="str">
        <v>HELVETAS Swiss Intercooperation</v>
      </c>
      <c r="CT630" t="str">
        <v>HIAS</v>
      </c>
      <c r="CU630" t="str">
        <v>Human Rights Defence Curaçao</v>
      </c>
      <c r="CV630" t="str">
        <v>Humanity &amp; Inclusion</v>
      </c>
      <c r="CW630" t="str">
        <v>Humans Analytic</v>
      </c>
      <c r="CX630" t="str">
        <v>Idas y Vueltas Association</v>
      </c>
      <c r="CY630" t="str">
        <v>iMMAP</v>
      </c>
      <c r="CZ630" t="str">
        <v>IMPACT Initiatives (REACH)</v>
      </c>
      <c r="DA630" t="str">
        <v>Inmigrante Feliz Association</v>
      </c>
      <c r="DB630" t="str">
        <v>Institute for Migration and Human Rights (IMDH)</v>
      </c>
      <c r="DC630" t="str">
        <v>Institute of Natural and Cultural Heritage (IPANC)</v>
      </c>
      <c r="DD630" t="str">
        <v>International Committee for the Development of People (CISP)</v>
      </c>
      <c r="DE630" t="str">
        <v>International Federation of the Red Cross (IFRC)</v>
      </c>
      <c r="DF630" t="str">
        <v>International Labour Organization (ILO)</v>
      </c>
      <c r="DG630" t="str">
        <v>International Medical Corps</v>
      </c>
      <c r="DH630" t="str">
        <v>International Organization for Migration (IOM)</v>
      </c>
      <c r="DI630" t="str">
        <v>International Rescue Committee (IRC)</v>
      </c>
      <c r="DJ630" t="str">
        <v>INTERSOS</v>
      </c>
      <c r="DK630" t="str">
        <v>Jesuit Migrant Service (JMS)</v>
      </c>
      <c r="DL630" t="str">
        <v>Jesuit Refugee Service (JRS)</v>
      </c>
      <c r="DM630" t="str">
        <v>Jesuit Service for Migrants and Refugees (JSMR)</v>
      </c>
      <c r="DN630" t="str">
        <v>Joint United Nations Programme on HIV/AIDS (UNAIDS)</v>
      </c>
      <c r="DO630" t="str">
        <v>Kimirina Coorporation</v>
      </c>
      <c r="DP630" t="str">
        <v>La Casita Hispanic Cultural Centre</v>
      </c>
      <c r="DQ630" t="str">
        <v>Latin American Network of Non-Governmental Organizations of Persons with Disabilities and their Families (RIADIS)</v>
      </c>
      <c r="DR630" t="str">
        <v>LGBT+ Movement Brazil</v>
      </c>
      <c r="DS630" t="str">
        <v>Living Water Community (LWC)</v>
      </c>
      <c r="DT630" t="str">
        <v>LLANOVENCOL</v>
      </c>
      <c r="DU630" t="str">
        <v>Lutheran World Federation</v>
      </c>
      <c r="DV630" t="str">
        <v>Lutheran World Relief</v>
      </c>
      <c r="DW630" t="str">
        <v>Malteser International</v>
      </c>
      <c r="DX630" t="str">
        <v>Mana Institute</v>
      </c>
      <c r="DY630" t="str">
        <v>Manos Veneguayas Association</v>
      </c>
      <c r="DZ630" t="str">
        <v>Más Igualdad Perú</v>
      </c>
      <c r="EA630" t="str">
        <v>MedGlobal</v>
      </c>
      <c r="EB630" t="str">
        <v>Medical Teams International</v>
      </c>
      <c r="EC630" t="str">
        <v>Mercy Corps</v>
      </c>
      <c r="ED630" t="str">
        <v>Migrant Service Center (CAM)</v>
      </c>
      <c r="EE630" t="str">
        <v>Migrants, Refugees and Argentine Social Entrepreneurs (MIRARES)</v>
      </c>
      <c r="EF630" t="str">
        <v>Mision Scalabriniana - Ecuador</v>
      </c>
      <c r="EG630" t="str">
        <v>Missão Paz</v>
      </c>
      <c r="EH630" t="str">
        <v>Museu A CASA</v>
      </c>
      <c r="EI630" t="str">
        <v>Norwegian Refugee Council (NRC)</v>
      </c>
      <c r="EJ630" t="str">
        <v>ONG Migrantes por el Maule</v>
      </c>
      <c r="EK630" t="str">
        <v>ONG Preemptive Love Coalition Colombia</v>
      </c>
      <c r="EL630" t="str">
        <v>Organización Transfomando Vidas</v>
      </c>
      <c r="EM630" t="str">
        <v>Organization of Ibero-American States for Education, Science and Culture (OEI)</v>
      </c>
      <c r="EN630" t="str">
        <v>OXFAM</v>
      </c>
      <c r="EO630" t="str">
        <v>Panamerican Development Foundation</v>
      </c>
      <c r="EP630" t="str">
        <v>Panamerican Health Organization/World Health Organization (PAHO/WHO)</v>
      </c>
      <c r="EQ630" t="str">
        <v>Pastoral of Human Mobility - Peruvian Episcopal Conference</v>
      </c>
      <c r="ER630" t="str">
        <v>Pastoral Service for Migrants National</v>
      </c>
      <c r="ES630" t="str">
        <v>Permanent Human Rights defense Committee (CDH)</v>
      </c>
      <c r="ET630" t="str">
        <v>Pirilampos Institute - Group of visits and voluntary actions in Roraima</v>
      </c>
      <c r="EU630" t="str">
        <v>Plan International</v>
      </c>
      <c r="EV630" t="str">
        <v>Population Program, Faculty of Social Sciences, University of the Republic</v>
      </c>
      <c r="EW630" t="str">
        <v>Profamilia Association</v>
      </c>
      <c r="EX630" t="str">
        <v>Red con Migrantes y Refugiados</v>
      </c>
      <c r="EY630" t="str">
        <v>Red Cross Colombia</v>
      </c>
      <c r="EZ630" t="str">
        <v>Red Cross Ecuador</v>
      </c>
      <c r="FA630" t="str">
        <v>Red Cross Peru</v>
      </c>
      <c r="FB630" t="str">
        <v>Red de Investigaciones en Derechos Humanos - CONICET (Consejo Nacional de Investigaciones Científicas y Técnicas)</v>
      </c>
      <c r="FC630" t="str">
        <v>RET International</v>
      </c>
      <c r="FD630" t="str">
        <v>Salú pa Tur Foundation</v>
      </c>
      <c r="FE630" t="str">
        <v>Salvation Army</v>
      </c>
      <c r="FF630" t="str">
        <v>Samaritan's Purse</v>
      </c>
      <c r="FG630" t="str">
        <v>Save the Children International (SCI)</v>
      </c>
      <c r="FH630" t="str">
        <v>Scalabrini Foundation Chile</v>
      </c>
      <c r="FI630" t="str">
        <v>Sección Peruana de Amnistía Internacional</v>
      </c>
      <c r="FJ630" t="str">
        <v>Serviço Pastoral dos Migrantes do Nordeste</v>
      </c>
      <c r="FK630" t="str">
        <v>Sesame Workshop</v>
      </c>
      <c r="FL630" t="str">
        <v>Si, Da Vida</v>
      </c>
      <c r="FM630" t="str">
        <v>Solidarity and Action Asociation</v>
      </c>
      <c r="FN630" t="str">
        <v>SOS Children's Villages</v>
      </c>
      <c r="FO630" t="str">
        <v>Tarabita Foundation</v>
      </c>
      <c r="FP630" t="str">
        <v>Tearfund</v>
      </c>
      <c r="FQ630" t="str">
        <v>TECHO</v>
      </c>
      <c r="FR630" t="str">
        <v>Terranueva Foundation</v>
      </c>
      <c r="FS630" t="str">
        <v>Terre des Hommes Suisse</v>
      </c>
      <c r="FT630" t="str">
        <v>The Israel Forum for International Humanitarian Aid (IsraAID)</v>
      </c>
      <c r="FU630" t="str">
        <v>Unión Venezolana en Perú</v>
      </c>
      <c r="FV630" t="str">
        <v>United Nations Children's Fund (UNICEF)</v>
      </c>
      <c r="FW630" t="str">
        <v>United Nations Development Programme (UNDP)</v>
      </c>
      <c r="FX630" t="str">
        <v>United Nations Educational, Scientific and Cultural Organization (UNESCO)</v>
      </c>
      <c r="FY630" t="str">
        <v>United Nations Entity for Gender Equality and the Empowerment of Women (UNWOMEN)</v>
      </c>
      <c r="FZ630" t="str">
        <v>United Nations Food and Agricultural Organization (FAO)</v>
      </c>
      <c r="GA630" t="str">
        <v>United Nations High Commissioner for Refugees (UNHCR)</v>
      </c>
      <c r="GB630" t="str">
        <v>United Nations Office of the High Commissioner for Human Rights (OHCHR)</v>
      </c>
      <c r="GC630" t="str">
        <v>United Nations Office on Drugs and Crime (UNODC)</v>
      </c>
      <c r="GD630" t="str">
        <v>United Nations Population Fund (UNFPA)</v>
      </c>
      <c r="GE630" t="str">
        <v>United Nations Programme for Human Settlements (UN Habitat)</v>
      </c>
      <c r="GF630" t="str">
        <v>Vale da Benção Educational and Charitable Association (AEBVB)</v>
      </c>
      <c r="GG630" t="str">
        <v>VenAruba Solidaria</v>
      </c>
      <c r="GH630" t="str">
        <v>Venex Curacao Foundation</v>
      </c>
      <c r="GI630" t="str">
        <v>Venezolanos en Barranquilla</v>
      </c>
      <c r="GJ630" t="str">
        <v>Venezolanos en San Cristóbal</v>
      </c>
      <c r="GK630" t="str">
        <v>Venezuelan Emigrant Foundation (FEV)</v>
      </c>
      <c r="GL630" t="str">
        <v>Vicaría de Pastoral Social Caritas</v>
      </c>
      <c r="GM630" t="str">
        <v>Voices GY</v>
      </c>
      <c r="GN630" t="str">
        <v>We World GVC</v>
      </c>
      <c r="GO630" t="str">
        <v>World Council of Credit Unions</v>
      </c>
      <c r="GP630" t="str">
        <v>World Food Programme (WFP)</v>
      </c>
      <c r="GQ630" t="str">
        <v>World Vision</v>
      </c>
      <c r="GR630" t="str">
        <v>ZOA</v>
      </c>
    </row>
    <row r="631" spans="8:200" x14ac:dyDescent="0.3">
      <c r="H631" t="str" cm="1">
        <f t="array" ref="H631:GR631">TRANSPOSE(_xlfn._xlws.SORT(_xlfn._xlws.FILTER(Table3[Name],ISNUMBER(SEARCH(' Activity Sheet'!D685,Table3[Name])),"Not found"),,1))</f>
        <v>.New Organisation</v>
      </c>
      <c r="I631" t="str">
        <v>ABV - Association of Good with Life</v>
      </c>
      <c r="J631" t="str">
        <v>ACAPS</v>
      </c>
      <c r="K631" t="str">
        <v>Acción y Desarrollo</v>
      </c>
      <c r="L631" t="str">
        <v>ACTED</v>
      </c>
      <c r="M631" t="str">
        <v>Action against Hunger</v>
      </c>
      <c r="N631" t="str">
        <v>ActionAid</v>
      </c>
      <c r="O631" t="str">
        <v>Adventist Development and Relief Agency (ADRA)</v>
      </c>
      <c r="P631" t="str">
        <v>Alas de Colibrí Foundation</v>
      </c>
      <c r="Q631" t="str">
        <v>Alianza por la Solidaridad</v>
      </c>
      <c r="R631" t="str">
        <v>Alianza por Venezuela</v>
      </c>
      <c r="S631" t="str">
        <v>Americares Foundation</v>
      </c>
      <c r="T631" t="str">
        <v>Argentine Commission for Refugees and Migrants (CAREF)</v>
      </c>
      <c r="U631" t="str">
        <v>Asociación Aves</v>
      </c>
      <c r="V631" t="str">
        <v>Asociación de Jubilados y Pensionados Venezolanos en Argentina</v>
      </c>
      <c r="W631" t="str">
        <v>Asociación de Venezolanos en Eloy Alfaro</v>
      </c>
      <c r="X631" t="str">
        <v>Asociación Fundación contra el Hambre Perú</v>
      </c>
      <c r="Y631" t="str">
        <v>Asociación Migrantes Venezolanos</v>
      </c>
      <c r="Z631" t="str">
        <v>Asociación Misioneros de San Carlos Scalabrinianos</v>
      </c>
      <c r="AA631" t="str">
        <v>Asociacion Proteccion Poblacion Vulnerable</v>
      </c>
      <c r="AB631" t="str">
        <v>Asociación Quinta Ola</v>
      </c>
      <c r="AC631" t="str">
        <v>Asociación Salto Ángel</v>
      </c>
      <c r="AD631" t="str">
        <v>Asociación Venezuela en Ecuador AC</v>
      </c>
      <c r="AE631" t="str">
        <v>ASOVENAR</v>
      </c>
      <c r="AF631" t="str">
        <v>Associação Hermanitos</v>
      </c>
      <c r="AG631" t="str">
        <v>AVSI Foundation</v>
      </c>
      <c r="AH631" t="str">
        <v>Bethany Christian Services</v>
      </c>
      <c r="AI631" t="str">
        <v>Blumont</v>
      </c>
      <c r="AJ631" t="str">
        <v>CARE</v>
      </c>
      <c r="AK631" t="str">
        <v>Caritas Brazil</v>
      </c>
      <c r="AL631" t="str">
        <v>Caritas Ecuador</v>
      </c>
      <c r="AM631" t="str">
        <v>Caritas Germany</v>
      </c>
      <c r="AN631" t="str">
        <v>Caritas Manaus</v>
      </c>
      <c r="AO631" t="str">
        <v>Caritas Parana</v>
      </c>
      <c r="AP631" t="str">
        <v>Caritas Peru</v>
      </c>
      <c r="AQ631" t="str">
        <v>Caritas Rio de Janeiro</v>
      </c>
      <c r="AR631" t="str">
        <v>Caritas São Paulo</v>
      </c>
      <c r="AS631" t="str">
        <v>Caritas Switzerland</v>
      </c>
      <c r="AT631" t="str">
        <v>CCEFIRO Association</v>
      </c>
      <c r="AU631" t="str">
        <v>CEDRO</v>
      </c>
      <c r="AV631" t="str">
        <v>Center for Integrated Studies and Programs for Sustainable Development (CIEDS)</v>
      </c>
      <c r="AW631" t="str">
        <v>Center for Migration and Human Rights of the Diocese of Roraima (CMDH)</v>
      </c>
      <c r="AX631" t="str">
        <v>Centro de Atencion Psicosocial (CAPS)</v>
      </c>
      <c r="AY631" t="str">
        <v>CESAL</v>
      </c>
      <c r="AZ631" t="str">
        <v>CESVI-Cooperazione e Sviluppo</v>
      </c>
      <c r="BA631" t="str">
        <v>ChildFund International</v>
      </c>
      <c r="BB631" t="str">
        <v>CHS Alternativo</v>
      </c>
      <c r="BC631" t="str">
        <v>Churún Merú Association</v>
      </c>
      <c r="BD631" t="str">
        <v>Coalición por Venezuela</v>
      </c>
      <c r="BE631" t="str">
        <v>Colonia Foundation of Venezuelans in the Dominican Republic (FUNCOVERD)</v>
      </c>
      <c r="BF631" t="str">
        <v>COLVENZ</v>
      </c>
      <c r="BG631" t="str">
        <v>Compassiva</v>
      </c>
      <c r="BH631" t="str">
        <v>Consejo Interreligioso del Perú - Religiones por la Paz</v>
      </c>
      <c r="BI631" t="str">
        <v>Consorcio ONG OCIPI Y Capellanía Nacional OFICA</v>
      </c>
      <c r="BJ631" t="str">
        <v>COOPI - International Cooperation Foundation</v>
      </c>
      <c r="BK631" t="str">
        <v>Corporación Colectivo Sin Fronteras</v>
      </c>
      <c r="BL631" t="str">
        <v>CRISFE Foundation</v>
      </c>
      <c r="BM631" t="str">
        <v>Cuso International</v>
      </c>
      <c r="BN631" t="str">
        <v>Danielle’s Children Fund (DCF)</v>
      </c>
      <c r="BO631" t="str">
        <v>Danish Refugee Council (DRC)</v>
      </c>
      <c r="BP631" t="str">
        <v>Development Support Association - APOYAR</v>
      </c>
      <c r="BQ631" t="str">
        <v>Diakonie Katastrophenhilfe</v>
      </c>
      <c r="BR631" t="str">
        <v>Diálogo Diverso</v>
      </c>
      <c r="BS631" t="str">
        <v>Doctors of the World</v>
      </c>
      <c r="BT631" t="str">
        <v>Dominican Institute for Integrated Development</v>
      </c>
      <c r="BU631" t="str">
        <v>Duendes y Ángeles Vinotinto República Dominicana</v>
      </c>
      <c r="BV631" t="str">
        <v>Encuentros SJS (Servicio Jesuita de la Solidaridad)</v>
      </c>
      <c r="BW631" t="str">
        <v>Ending Violence Against Migrants</v>
      </c>
      <c r="BX631" t="str">
        <v>Equidad Foundation</v>
      </c>
      <c r="BY631" t="str">
        <v>Equilibrium CenDE</v>
      </c>
      <c r="BZ631" t="str">
        <v>Facultad de Psicología - Universidad de la República (UDELAR)</v>
      </c>
      <c r="CA631" t="str">
        <v>First International Emergency and Solidarités International</v>
      </c>
      <c r="CB631" t="str">
        <v>Fondo Ecuatoriano Populorum Progressio</v>
      </c>
      <c r="CC631" t="str">
        <v>Foro Salud Callao</v>
      </c>
      <c r="CD631" t="str">
        <v>Foundation for the Integration and Development of Latin America (FIDAL)</v>
      </c>
      <c r="CE631" t="str">
        <v>Foundation of the Americas (FUDELA)</v>
      </c>
      <c r="CF631" t="str">
        <v>Fraternity Without Borders</v>
      </c>
      <c r="CG631" t="str">
        <v>Fundación Brisas del Norte</v>
      </c>
      <c r="CH631" t="str">
        <v>Fundación Colombovenezolana Nueva Ilusión</v>
      </c>
      <c r="CI631" t="str">
        <v>Fundación Nakama's</v>
      </c>
      <c r="CJ631" t="str">
        <v>Fundación RadaBer</v>
      </c>
      <c r="CK631" t="str">
        <v>Fundación Scalabrini Bolivia</v>
      </c>
      <c r="CL631" t="str">
        <v>Fundacion Social Vivan los Niños</v>
      </c>
      <c r="CM631" t="str">
        <v>FUNVEAC</v>
      </c>
      <c r="CN631" t="str">
        <v>German Development Cooperation Agency GIZ</v>
      </c>
      <c r="CO631" t="str">
        <v>Globalizate Radio</v>
      </c>
      <c r="CP631" t="str">
        <v>GOAL</v>
      </c>
      <c r="CQ631" t="str">
        <v>Halü Bienestar Humano Foundation (HALU)</v>
      </c>
      <c r="CR631" t="str">
        <v>Heartland Alliance International (HAI)</v>
      </c>
      <c r="CS631" t="str">
        <v>HELVETAS Swiss Intercooperation</v>
      </c>
      <c r="CT631" t="str">
        <v>HIAS</v>
      </c>
      <c r="CU631" t="str">
        <v>Human Rights Defence Curaçao</v>
      </c>
      <c r="CV631" t="str">
        <v>Humanity &amp; Inclusion</v>
      </c>
      <c r="CW631" t="str">
        <v>Humans Analytic</v>
      </c>
      <c r="CX631" t="str">
        <v>Idas y Vueltas Association</v>
      </c>
      <c r="CY631" t="str">
        <v>iMMAP</v>
      </c>
      <c r="CZ631" t="str">
        <v>IMPACT Initiatives (REACH)</v>
      </c>
      <c r="DA631" t="str">
        <v>Inmigrante Feliz Association</v>
      </c>
      <c r="DB631" t="str">
        <v>Institute for Migration and Human Rights (IMDH)</v>
      </c>
      <c r="DC631" t="str">
        <v>Institute of Natural and Cultural Heritage (IPANC)</v>
      </c>
      <c r="DD631" t="str">
        <v>International Committee for the Development of People (CISP)</v>
      </c>
      <c r="DE631" t="str">
        <v>International Federation of the Red Cross (IFRC)</v>
      </c>
      <c r="DF631" t="str">
        <v>International Labour Organization (ILO)</v>
      </c>
      <c r="DG631" t="str">
        <v>International Medical Corps</v>
      </c>
      <c r="DH631" t="str">
        <v>International Organization for Migration (IOM)</v>
      </c>
      <c r="DI631" t="str">
        <v>International Rescue Committee (IRC)</v>
      </c>
      <c r="DJ631" t="str">
        <v>INTERSOS</v>
      </c>
      <c r="DK631" t="str">
        <v>Jesuit Migrant Service (JMS)</v>
      </c>
      <c r="DL631" t="str">
        <v>Jesuit Refugee Service (JRS)</v>
      </c>
      <c r="DM631" t="str">
        <v>Jesuit Service for Migrants and Refugees (JSMR)</v>
      </c>
      <c r="DN631" t="str">
        <v>Joint United Nations Programme on HIV/AIDS (UNAIDS)</v>
      </c>
      <c r="DO631" t="str">
        <v>Kimirina Coorporation</v>
      </c>
      <c r="DP631" t="str">
        <v>La Casita Hispanic Cultural Centre</v>
      </c>
      <c r="DQ631" t="str">
        <v>Latin American Network of Non-Governmental Organizations of Persons with Disabilities and their Families (RIADIS)</v>
      </c>
      <c r="DR631" t="str">
        <v>LGBT+ Movement Brazil</v>
      </c>
      <c r="DS631" t="str">
        <v>Living Water Community (LWC)</v>
      </c>
      <c r="DT631" t="str">
        <v>LLANOVENCOL</v>
      </c>
      <c r="DU631" t="str">
        <v>Lutheran World Federation</v>
      </c>
      <c r="DV631" t="str">
        <v>Lutheran World Relief</v>
      </c>
      <c r="DW631" t="str">
        <v>Malteser International</v>
      </c>
      <c r="DX631" t="str">
        <v>Mana Institute</v>
      </c>
      <c r="DY631" t="str">
        <v>Manos Veneguayas Association</v>
      </c>
      <c r="DZ631" t="str">
        <v>Más Igualdad Perú</v>
      </c>
      <c r="EA631" t="str">
        <v>MedGlobal</v>
      </c>
      <c r="EB631" t="str">
        <v>Medical Teams International</v>
      </c>
      <c r="EC631" t="str">
        <v>Mercy Corps</v>
      </c>
      <c r="ED631" t="str">
        <v>Migrant Service Center (CAM)</v>
      </c>
      <c r="EE631" t="str">
        <v>Migrants, Refugees and Argentine Social Entrepreneurs (MIRARES)</v>
      </c>
      <c r="EF631" t="str">
        <v>Mision Scalabriniana - Ecuador</v>
      </c>
      <c r="EG631" t="str">
        <v>Missão Paz</v>
      </c>
      <c r="EH631" t="str">
        <v>Museu A CASA</v>
      </c>
      <c r="EI631" t="str">
        <v>Norwegian Refugee Council (NRC)</v>
      </c>
      <c r="EJ631" t="str">
        <v>ONG Migrantes por el Maule</v>
      </c>
      <c r="EK631" t="str">
        <v>ONG Preemptive Love Coalition Colombia</v>
      </c>
      <c r="EL631" t="str">
        <v>Organización Transfomando Vidas</v>
      </c>
      <c r="EM631" t="str">
        <v>Organization of Ibero-American States for Education, Science and Culture (OEI)</v>
      </c>
      <c r="EN631" t="str">
        <v>OXFAM</v>
      </c>
      <c r="EO631" t="str">
        <v>Panamerican Development Foundation</v>
      </c>
      <c r="EP631" t="str">
        <v>Panamerican Health Organization/World Health Organization (PAHO/WHO)</v>
      </c>
      <c r="EQ631" t="str">
        <v>Pastoral of Human Mobility - Peruvian Episcopal Conference</v>
      </c>
      <c r="ER631" t="str">
        <v>Pastoral Service for Migrants National</v>
      </c>
      <c r="ES631" t="str">
        <v>Permanent Human Rights defense Committee (CDH)</v>
      </c>
      <c r="ET631" t="str">
        <v>Pirilampos Institute - Group of visits and voluntary actions in Roraima</v>
      </c>
      <c r="EU631" t="str">
        <v>Plan International</v>
      </c>
      <c r="EV631" t="str">
        <v>Population Program, Faculty of Social Sciences, University of the Republic</v>
      </c>
      <c r="EW631" t="str">
        <v>Profamilia Association</v>
      </c>
      <c r="EX631" t="str">
        <v>Red con Migrantes y Refugiados</v>
      </c>
      <c r="EY631" t="str">
        <v>Red Cross Colombia</v>
      </c>
      <c r="EZ631" t="str">
        <v>Red Cross Ecuador</v>
      </c>
      <c r="FA631" t="str">
        <v>Red Cross Peru</v>
      </c>
      <c r="FB631" t="str">
        <v>Red de Investigaciones en Derechos Humanos - CONICET (Consejo Nacional de Investigaciones Científicas y Técnicas)</v>
      </c>
      <c r="FC631" t="str">
        <v>RET International</v>
      </c>
      <c r="FD631" t="str">
        <v>Salú pa Tur Foundation</v>
      </c>
      <c r="FE631" t="str">
        <v>Salvation Army</v>
      </c>
      <c r="FF631" t="str">
        <v>Samaritan's Purse</v>
      </c>
      <c r="FG631" t="str">
        <v>Save the Children International (SCI)</v>
      </c>
      <c r="FH631" t="str">
        <v>Scalabrini Foundation Chile</v>
      </c>
      <c r="FI631" t="str">
        <v>Sección Peruana de Amnistía Internacional</v>
      </c>
      <c r="FJ631" t="str">
        <v>Serviço Pastoral dos Migrantes do Nordeste</v>
      </c>
      <c r="FK631" t="str">
        <v>Sesame Workshop</v>
      </c>
      <c r="FL631" t="str">
        <v>Si, Da Vida</v>
      </c>
      <c r="FM631" t="str">
        <v>Solidarity and Action Asociation</v>
      </c>
      <c r="FN631" t="str">
        <v>SOS Children's Villages</v>
      </c>
      <c r="FO631" t="str">
        <v>Tarabita Foundation</v>
      </c>
      <c r="FP631" t="str">
        <v>Tearfund</v>
      </c>
      <c r="FQ631" t="str">
        <v>TECHO</v>
      </c>
      <c r="FR631" t="str">
        <v>Terranueva Foundation</v>
      </c>
      <c r="FS631" t="str">
        <v>Terre des Hommes Suisse</v>
      </c>
      <c r="FT631" t="str">
        <v>The Israel Forum for International Humanitarian Aid (IsraAID)</v>
      </c>
      <c r="FU631" t="str">
        <v>Unión Venezolana en Perú</v>
      </c>
      <c r="FV631" t="str">
        <v>United Nations Children's Fund (UNICEF)</v>
      </c>
      <c r="FW631" t="str">
        <v>United Nations Development Programme (UNDP)</v>
      </c>
      <c r="FX631" t="str">
        <v>United Nations Educational, Scientific and Cultural Organization (UNESCO)</v>
      </c>
      <c r="FY631" t="str">
        <v>United Nations Entity for Gender Equality and the Empowerment of Women (UNWOMEN)</v>
      </c>
      <c r="FZ631" t="str">
        <v>United Nations Food and Agricultural Organization (FAO)</v>
      </c>
      <c r="GA631" t="str">
        <v>United Nations High Commissioner for Refugees (UNHCR)</v>
      </c>
      <c r="GB631" t="str">
        <v>United Nations Office of the High Commissioner for Human Rights (OHCHR)</v>
      </c>
      <c r="GC631" t="str">
        <v>United Nations Office on Drugs and Crime (UNODC)</v>
      </c>
      <c r="GD631" t="str">
        <v>United Nations Population Fund (UNFPA)</v>
      </c>
      <c r="GE631" t="str">
        <v>United Nations Programme for Human Settlements (UN Habitat)</v>
      </c>
      <c r="GF631" t="str">
        <v>Vale da Benção Educational and Charitable Association (AEBVB)</v>
      </c>
      <c r="GG631" t="str">
        <v>VenAruba Solidaria</v>
      </c>
      <c r="GH631" t="str">
        <v>Venex Curacao Foundation</v>
      </c>
      <c r="GI631" t="str">
        <v>Venezolanos en Barranquilla</v>
      </c>
      <c r="GJ631" t="str">
        <v>Venezolanos en San Cristóbal</v>
      </c>
      <c r="GK631" t="str">
        <v>Venezuelan Emigrant Foundation (FEV)</v>
      </c>
      <c r="GL631" t="str">
        <v>Vicaría de Pastoral Social Caritas</v>
      </c>
      <c r="GM631" t="str">
        <v>Voices GY</v>
      </c>
      <c r="GN631" t="str">
        <v>We World GVC</v>
      </c>
      <c r="GO631" t="str">
        <v>World Council of Credit Unions</v>
      </c>
      <c r="GP631" t="str">
        <v>World Food Programme (WFP)</v>
      </c>
      <c r="GQ631" t="str">
        <v>World Vision</v>
      </c>
      <c r="GR631" t="str">
        <v>ZOA</v>
      </c>
    </row>
    <row r="632" spans="8:200" x14ac:dyDescent="0.3">
      <c r="H632" t="str" cm="1">
        <f t="array" ref="H632:GR632">TRANSPOSE(_xlfn._xlws.SORT(_xlfn._xlws.FILTER(Table3[Name],ISNUMBER(SEARCH(' Activity Sheet'!D686,Table3[Name])),"Not found"),,1))</f>
        <v>.New Organisation</v>
      </c>
      <c r="I632" t="str">
        <v>ABV - Association of Good with Life</v>
      </c>
      <c r="J632" t="str">
        <v>ACAPS</v>
      </c>
      <c r="K632" t="str">
        <v>Acción y Desarrollo</v>
      </c>
      <c r="L632" t="str">
        <v>ACTED</v>
      </c>
      <c r="M632" t="str">
        <v>Action against Hunger</v>
      </c>
      <c r="N632" t="str">
        <v>ActionAid</v>
      </c>
      <c r="O632" t="str">
        <v>Adventist Development and Relief Agency (ADRA)</v>
      </c>
      <c r="P632" t="str">
        <v>Alas de Colibrí Foundation</v>
      </c>
      <c r="Q632" t="str">
        <v>Alianza por la Solidaridad</v>
      </c>
      <c r="R632" t="str">
        <v>Alianza por Venezuela</v>
      </c>
      <c r="S632" t="str">
        <v>Americares Foundation</v>
      </c>
      <c r="T632" t="str">
        <v>Argentine Commission for Refugees and Migrants (CAREF)</v>
      </c>
      <c r="U632" t="str">
        <v>Asociación Aves</v>
      </c>
      <c r="V632" t="str">
        <v>Asociación de Jubilados y Pensionados Venezolanos en Argentina</v>
      </c>
      <c r="W632" t="str">
        <v>Asociación de Venezolanos en Eloy Alfaro</v>
      </c>
      <c r="X632" t="str">
        <v>Asociación Fundación contra el Hambre Perú</v>
      </c>
      <c r="Y632" t="str">
        <v>Asociación Migrantes Venezolanos</v>
      </c>
      <c r="Z632" t="str">
        <v>Asociación Misioneros de San Carlos Scalabrinianos</v>
      </c>
      <c r="AA632" t="str">
        <v>Asociacion Proteccion Poblacion Vulnerable</v>
      </c>
      <c r="AB632" t="str">
        <v>Asociación Quinta Ola</v>
      </c>
      <c r="AC632" t="str">
        <v>Asociación Salto Ángel</v>
      </c>
      <c r="AD632" t="str">
        <v>Asociación Venezuela en Ecuador AC</v>
      </c>
      <c r="AE632" t="str">
        <v>ASOVENAR</v>
      </c>
      <c r="AF632" t="str">
        <v>Associação Hermanitos</v>
      </c>
      <c r="AG632" t="str">
        <v>AVSI Foundation</v>
      </c>
      <c r="AH632" t="str">
        <v>Bethany Christian Services</v>
      </c>
      <c r="AI632" t="str">
        <v>Blumont</v>
      </c>
      <c r="AJ632" t="str">
        <v>CARE</v>
      </c>
      <c r="AK632" t="str">
        <v>Caritas Brazil</v>
      </c>
      <c r="AL632" t="str">
        <v>Caritas Ecuador</v>
      </c>
      <c r="AM632" t="str">
        <v>Caritas Germany</v>
      </c>
      <c r="AN632" t="str">
        <v>Caritas Manaus</v>
      </c>
      <c r="AO632" t="str">
        <v>Caritas Parana</v>
      </c>
      <c r="AP632" t="str">
        <v>Caritas Peru</v>
      </c>
      <c r="AQ632" t="str">
        <v>Caritas Rio de Janeiro</v>
      </c>
      <c r="AR632" t="str">
        <v>Caritas São Paulo</v>
      </c>
      <c r="AS632" t="str">
        <v>Caritas Switzerland</v>
      </c>
      <c r="AT632" t="str">
        <v>CCEFIRO Association</v>
      </c>
      <c r="AU632" t="str">
        <v>CEDRO</v>
      </c>
      <c r="AV632" t="str">
        <v>Center for Integrated Studies and Programs for Sustainable Development (CIEDS)</v>
      </c>
      <c r="AW632" t="str">
        <v>Center for Migration and Human Rights of the Diocese of Roraima (CMDH)</v>
      </c>
      <c r="AX632" t="str">
        <v>Centro de Atencion Psicosocial (CAPS)</v>
      </c>
      <c r="AY632" t="str">
        <v>CESAL</v>
      </c>
      <c r="AZ632" t="str">
        <v>CESVI-Cooperazione e Sviluppo</v>
      </c>
      <c r="BA632" t="str">
        <v>ChildFund International</v>
      </c>
      <c r="BB632" t="str">
        <v>CHS Alternativo</v>
      </c>
      <c r="BC632" t="str">
        <v>Churún Merú Association</v>
      </c>
      <c r="BD632" t="str">
        <v>Coalición por Venezuela</v>
      </c>
      <c r="BE632" t="str">
        <v>Colonia Foundation of Venezuelans in the Dominican Republic (FUNCOVERD)</v>
      </c>
      <c r="BF632" t="str">
        <v>COLVENZ</v>
      </c>
      <c r="BG632" t="str">
        <v>Compassiva</v>
      </c>
      <c r="BH632" t="str">
        <v>Consejo Interreligioso del Perú - Religiones por la Paz</v>
      </c>
      <c r="BI632" t="str">
        <v>Consorcio ONG OCIPI Y Capellanía Nacional OFICA</v>
      </c>
      <c r="BJ632" t="str">
        <v>COOPI - International Cooperation Foundation</v>
      </c>
      <c r="BK632" t="str">
        <v>Corporación Colectivo Sin Fronteras</v>
      </c>
      <c r="BL632" t="str">
        <v>CRISFE Foundation</v>
      </c>
      <c r="BM632" t="str">
        <v>Cuso International</v>
      </c>
      <c r="BN632" t="str">
        <v>Danielle’s Children Fund (DCF)</v>
      </c>
      <c r="BO632" t="str">
        <v>Danish Refugee Council (DRC)</v>
      </c>
      <c r="BP632" t="str">
        <v>Development Support Association - APOYAR</v>
      </c>
      <c r="BQ632" t="str">
        <v>Diakonie Katastrophenhilfe</v>
      </c>
      <c r="BR632" t="str">
        <v>Diálogo Diverso</v>
      </c>
      <c r="BS632" t="str">
        <v>Doctors of the World</v>
      </c>
      <c r="BT632" t="str">
        <v>Dominican Institute for Integrated Development</v>
      </c>
      <c r="BU632" t="str">
        <v>Duendes y Ángeles Vinotinto República Dominicana</v>
      </c>
      <c r="BV632" t="str">
        <v>Encuentros SJS (Servicio Jesuita de la Solidaridad)</v>
      </c>
      <c r="BW632" t="str">
        <v>Ending Violence Against Migrants</v>
      </c>
      <c r="BX632" t="str">
        <v>Equidad Foundation</v>
      </c>
      <c r="BY632" t="str">
        <v>Equilibrium CenDE</v>
      </c>
      <c r="BZ632" t="str">
        <v>Facultad de Psicología - Universidad de la República (UDELAR)</v>
      </c>
      <c r="CA632" t="str">
        <v>First International Emergency and Solidarités International</v>
      </c>
      <c r="CB632" t="str">
        <v>Fondo Ecuatoriano Populorum Progressio</v>
      </c>
      <c r="CC632" t="str">
        <v>Foro Salud Callao</v>
      </c>
      <c r="CD632" t="str">
        <v>Foundation for the Integration and Development of Latin America (FIDAL)</v>
      </c>
      <c r="CE632" t="str">
        <v>Foundation of the Americas (FUDELA)</v>
      </c>
      <c r="CF632" t="str">
        <v>Fraternity Without Borders</v>
      </c>
      <c r="CG632" t="str">
        <v>Fundación Brisas del Norte</v>
      </c>
      <c r="CH632" t="str">
        <v>Fundación Colombovenezolana Nueva Ilusión</v>
      </c>
      <c r="CI632" t="str">
        <v>Fundación Nakama's</v>
      </c>
      <c r="CJ632" t="str">
        <v>Fundación RadaBer</v>
      </c>
      <c r="CK632" t="str">
        <v>Fundación Scalabrini Bolivia</v>
      </c>
      <c r="CL632" t="str">
        <v>Fundacion Social Vivan los Niños</v>
      </c>
      <c r="CM632" t="str">
        <v>FUNVEAC</v>
      </c>
      <c r="CN632" t="str">
        <v>German Development Cooperation Agency GIZ</v>
      </c>
      <c r="CO632" t="str">
        <v>Globalizate Radio</v>
      </c>
      <c r="CP632" t="str">
        <v>GOAL</v>
      </c>
      <c r="CQ632" t="str">
        <v>Halü Bienestar Humano Foundation (HALU)</v>
      </c>
      <c r="CR632" t="str">
        <v>Heartland Alliance International (HAI)</v>
      </c>
      <c r="CS632" t="str">
        <v>HELVETAS Swiss Intercooperation</v>
      </c>
      <c r="CT632" t="str">
        <v>HIAS</v>
      </c>
      <c r="CU632" t="str">
        <v>Human Rights Defence Curaçao</v>
      </c>
      <c r="CV632" t="str">
        <v>Humanity &amp; Inclusion</v>
      </c>
      <c r="CW632" t="str">
        <v>Humans Analytic</v>
      </c>
      <c r="CX632" t="str">
        <v>Idas y Vueltas Association</v>
      </c>
      <c r="CY632" t="str">
        <v>iMMAP</v>
      </c>
      <c r="CZ632" t="str">
        <v>IMPACT Initiatives (REACH)</v>
      </c>
      <c r="DA632" t="str">
        <v>Inmigrante Feliz Association</v>
      </c>
      <c r="DB632" t="str">
        <v>Institute for Migration and Human Rights (IMDH)</v>
      </c>
      <c r="DC632" t="str">
        <v>Institute of Natural and Cultural Heritage (IPANC)</v>
      </c>
      <c r="DD632" t="str">
        <v>International Committee for the Development of People (CISP)</v>
      </c>
      <c r="DE632" t="str">
        <v>International Federation of the Red Cross (IFRC)</v>
      </c>
      <c r="DF632" t="str">
        <v>International Labour Organization (ILO)</v>
      </c>
      <c r="DG632" t="str">
        <v>International Medical Corps</v>
      </c>
      <c r="DH632" t="str">
        <v>International Organization for Migration (IOM)</v>
      </c>
      <c r="DI632" t="str">
        <v>International Rescue Committee (IRC)</v>
      </c>
      <c r="DJ632" t="str">
        <v>INTERSOS</v>
      </c>
      <c r="DK632" t="str">
        <v>Jesuit Migrant Service (JMS)</v>
      </c>
      <c r="DL632" t="str">
        <v>Jesuit Refugee Service (JRS)</v>
      </c>
      <c r="DM632" t="str">
        <v>Jesuit Service for Migrants and Refugees (JSMR)</v>
      </c>
      <c r="DN632" t="str">
        <v>Joint United Nations Programme on HIV/AIDS (UNAIDS)</v>
      </c>
      <c r="DO632" t="str">
        <v>Kimirina Coorporation</v>
      </c>
      <c r="DP632" t="str">
        <v>La Casita Hispanic Cultural Centre</v>
      </c>
      <c r="DQ632" t="str">
        <v>Latin American Network of Non-Governmental Organizations of Persons with Disabilities and their Families (RIADIS)</v>
      </c>
      <c r="DR632" t="str">
        <v>LGBT+ Movement Brazil</v>
      </c>
      <c r="DS632" t="str">
        <v>Living Water Community (LWC)</v>
      </c>
      <c r="DT632" t="str">
        <v>LLANOVENCOL</v>
      </c>
      <c r="DU632" t="str">
        <v>Lutheran World Federation</v>
      </c>
      <c r="DV632" t="str">
        <v>Lutheran World Relief</v>
      </c>
      <c r="DW632" t="str">
        <v>Malteser International</v>
      </c>
      <c r="DX632" t="str">
        <v>Mana Institute</v>
      </c>
      <c r="DY632" t="str">
        <v>Manos Veneguayas Association</v>
      </c>
      <c r="DZ632" t="str">
        <v>Más Igualdad Perú</v>
      </c>
      <c r="EA632" t="str">
        <v>MedGlobal</v>
      </c>
      <c r="EB632" t="str">
        <v>Medical Teams International</v>
      </c>
      <c r="EC632" t="str">
        <v>Mercy Corps</v>
      </c>
      <c r="ED632" t="str">
        <v>Migrant Service Center (CAM)</v>
      </c>
      <c r="EE632" t="str">
        <v>Migrants, Refugees and Argentine Social Entrepreneurs (MIRARES)</v>
      </c>
      <c r="EF632" t="str">
        <v>Mision Scalabriniana - Ecuador</v>
      </c>
      <c r="EG632" t="str">
        <v>Missão Paz</v>
      </c>
      <c r="EH632" t="str">
        <v>Museu A CASA</v>
      </c>
      <c r="EI632" t="str">
        <v>Norwegian Refugee Council (NRC)</v>
      </c>
      <c r="EJ632" t="str">
        <v>ONG Migrantes por el Maule</v>
      </c>
      <c r="EK632" t="str">
        <v>ONG Preemptive Love Coalition Colombia</v>
      </c>
      <c r="EL632" t="str">
        <v>Organización Transfomando Vidas</v>
      </c>
      <c r="EM632" t="str">
        <v>Organization of Ibero-American States for Education, Science and Culture (OEI)</v>
      </c>
      <c r="EN632" t="str">
        <v>OXFAM</v>
      </c>
      <c r="EO632" t="str">
        <v>Panamerican Development Foundation</v>
      </c>
      <c r="EP632" t="str">
        <v>Panamerican Health Organization/World Health Organization (PAHO/WHO)</v>
      </c>
      <c r="EQ632" t="str">
        <v>Pastoral of Human Mobility - Peruvian Episcopal Conference</v>
      </c>
      <c r="ER632" t="str">
        <v>Pastoral Service for Migrants National</v>
      </c>
      <c r="ES632" t="str">
        <v>Permanent Human Rights defense Committee (CDH)</v>
      </c>
      <c r="ET632" t="str">
        <v>Pirilampos Institute - Group of visits and voluntary actions in Roraima</v>
      </c>
      <c r="EU632" t="str">
        <v>Plan International</v>
      </c>
      <c r="EV632" t="str">
        <v>Population Program, Faculty of Social Sciences, University of the Republic</v>
      </c>
      <c r="EW632" t="str">
        <v>Profamilia Association</v>
      </c>
      <c r="EX632" t="str">
        <v>Red con Migrantes y Refugiados</v>
      </c>
      <c r="EY632" t="str">
        <v>Red Cross Colombia</v>
      </c>
      <c r="EZ632" t="str">
        <v>Red Cross Ecuador</v>
      </c>
      <c r="FA632" t="str">
        <v>Red Cross Peru</v>
      </c>
      <c r="FB632" t="str">
        <v>Red de Investigaciones en Derechos Humanos - CONICET (Consejo Nacional de Investigaciones Científicas y Técnicas)</v>
      </c>
      <c r="FC632" t="str">
        <v>RET International</v>
      </c>
      <c r="FD632" t="str">
        <v>Salú pa Tur Foundation</v>
      </c>
      <c r="FE632" t="str">
        <v>Salvation Army</v>
      </c>
      <c r="FF632" t="str">
        <v>Samaritan's Purse</v>
      </c>
      <c r="FG632" t="str">
        <v>Save the Children International (SCI)</v>
      </c>
      <c r="FH632" t="str">
        <v>Scalabrini Foundation Chile</v>
      </c>
      <c r="FI632" t="str">
        <v>Sección Peruana de Amnistía Internacional</v>
      </c>
      <c r="FJ632" t="str">
        <v>Serviço Pastoral dos Migrantes do Nordeste</v>
      </c>
      <c r="FK632" t="str">
        <v>Sesame Workshop</v>
      </c>
      <c r="FL632" t="str">
        <v>Si, Da Vida</v>
      </c>
      <c r="FM632" t="str">
        <v>Solidarity and Action Asociation</v>
      </c>
      <c r="FN632" t="str">
        <v>SOS Children's Villages</v>
      </c>
      <c r="FO632" t="str">
        <v>Tarabita Foundation</v>
      </c>
      <c r="FP632" t="str">
        <v>Tearfund</v>
      </c>
      <c r="FQ632" t="str">
        <v>TECHO</v>
      </c>
      <c r="FR632" t="str">
        <v>Terranueva Foundation</v>
      </c>
      <c r="FS632" t="str">
        <v>Terre des Hommes Suisse</v>
      </c>
      <c r="FT632" t="str">
        <v>The Israel Forum for International Humanitarian Aid (IsraAID)</v>
      </c>
      <c r="FU632" t="str">
        <v>Unión Venezolana en Perú</v>
      </c>
      <c r="FV632" t="str">
        <v>United Nations Children's Fund (UNICEF)</v>
      </c>
      <c r="FW632" t="str">
        <v>United Nations Development Programme (UNDP)</v>
      </c>
      <c r="FX632" t="str">
        <v>United Nations Educational, Scientific and Cultural Organization (UNESCO)</v>
      </c>
      <c r="FY632" t="str">
        <v>United Nations Entity for Gender Equality and the Empowerment of Women (UNWOMEN)</v>
      </c>
      <c r="FZ632" t="str">
        <v>United Nations Food and Agricultural Organization (FAO)</v>
      </c>
      <c r="GA632" t="str">
        <v>United Nations High Commissioner for Refugees (UNHCR)</v>
      </c>
      <c r="GB632" t="str">
        <v>United Nations Office of the High Commissioner for Human Rights (OHCHR)</v>
      </c>
      <c r="GC632" t="str">
        <v>United Nations Office on Drugs and Crime (UNODC)</v>
      </c>
      <c r="GD632" t="str">
        <v>United Nations Population Fund (UNFPA)</v>
      </c>
      <c r="GE632" t="str">
        <v>United Nations Programme for Human Settlements (UN Habitat)</v>
      </c>
      <c r="GF632" t="str">
        <v>Vale da Benção Educational and Charitable Association (AEBVB)</v>
      </c>
      <c r="GG632" t="str">
        <v>VenAruba Solidaria</v>
      </c>
      <c r="GH632" t="str">
        <v>Venex Curacao Foundation</v>
      </c>
      <c r="GI632" t="str">
        <v>Venezolanos en Barranquilla</v>
      </c>
      <c r="GJ632" t="str">
        <v>Venezolanos en San Cristóbal</v>
      </c>
      <c r="GK632" t="str">
        <v>Venezuelan Emigrant Foundation (FEV)</v>
      </c>
      <c r="GL632" t="str">
        <v>Vicaría de Pastoral Social Caritas</v>
      </c>
      <c r="GM632" t="str">
        <v>Voices GY</v>
      </c>
      <c r="GN632" t="str">
        <v>We World GVC</v>
      </c>
      <c r="GO632" t="str">
        <v>World Council of Credit Unions</v>
      </c>
      <c r="GP632" t="str">
        <v>World Food Programme (WFP)</v>
      </c>
      <c r="GQ632" t="str">
        <v>World Vision</v>
      </c>
      <c r="GR632" t="str">
        <v>ZOA</v>
      </c>
    </row>
    <row r="633" spans="8:200" x14ac:dyDescent="0.3">
      <c r="H633" t="str" cm="1">
        <f t="array" ref="H633:GR633">TRANSPOSE(_xlfn._xlws.SORT(_xlfn._xlws.FILTER(Table3[Name],ISNUMBER(SEARCH(' Activity Sheet'!D687,Table3[Name])),"Not found"),,1))</f>
        <v>.New Organisation</v>
      </c>
      <c r="I633" t="str">
        <v>ABV - Association of Good with Life</v>
      </c>
      <c r="J633" t="str">
        <v>ACAPS</v>
      </c>
      <c r="K633" t="str">
        <v>Acción y Desarrollo</v>
      </c>
      <c r="L633" t="str">
        <v>ACTED</v>
      </c>
      <c r="M633" t="str">
        <v>Action against Hunger</v>
      </c>
      <c r="N633" t="str">
        <v>ActionAid</v>
      </c>
      <c r="O633" t="str">
        <v>Adventist Development and Relief Agency (ADRA)</v>
      </c>
      <c r="P633" t="str">
        <v>Alas de Colibrí Foundation</v>
      </c>
      <c r="Q633" t="str">
        <v>Alianza por la Solidaridad</v>
      </c>
      <c r="R633" t="str">
        <v>Alianza por Venezuela</v>
      </c>
      <c r="S633" t="str">
        <v>Americares Foundation</v>
      </c>
      <c r="T633" t="str">
        <v>Argentine Commission for Refugees and Migrants (CAREF)</v>
      </c>
      <c r="U633" t="str">
        <v>Asociación Aves</v>
      </c>
      <c r="V633" t="str">
        <v>Asociación de Jubilados y Pensionados Venezolanos en Argentina</v>
      </c>
      <c r="W633" t="str">
        <v>Asociación de Venezolanos en Eloy Alfaro</v>
      </c>
      <c r="X633" t="str">
        <v>Asociación Fundación contra el Hambre Perú</v>
      </c>
      <c r="Y633" t="str">
        <v>Asociación Migrantes Venezolanos</v>
      </c>
      <c r="Z633" t="str">
        <v>Asociación Misioneros de San Carlos Scalabrinianos</v>
      </c>
      <c r="AA633" t="str">
        <v>Asociacion Proteccion Poblacion Vulnerable</v>
      </c>
      <c r="AB633" t="str">
        <v>Asociación Quinta Ola</v>
      </c>
      <c r="AC633" t="str">
        <v>Asociación Salto Ángel</v>
      </c>
      <c r="AD633" t="str">
        <v>Asociación Venezuela en Ecuador AC</v>
      </c>
      <c r="AE633" t="str">
        <v>ASOVENAR</v>
      </c>
      <c r="AF633" t="str">
        <v>Associação Hermanitos</v>
      </c>
      <c r="AG633" t="str">
        <v>AVSI Foundation</v>
      </c>
      <c r="AH633" t="str">
        <v>Bethany Christian Services</v>
      </c>
      <c r="AI633" t="str">
        <v>Blumont</v>
      </c>
      <c r="AJ633" t="str">
        <v>CARE</v>
      </c>
      <c r="AK633" t="str">
        <v>Caritas Brazil</v>
      </c>
      <c r="AL633" t="str">
        <v>Caritas Ecuador</v>
      </c>
      <c r="AM633" t="str">
        <v>Caritas Germany</v>
      </c>
      <c r="AN633" t="str">
        <v>Caritas Manaus</v>
      </c>
      <c r="AO633" t="str">
        <v>Caritas Parana</v>
      </c>
      <c r="AP633" t="str">
        <v>Caritas Peru</v>
      </c>
      <c r="AQ633" t="str">
        <v>Caritas Rio de Janeiro</v>
      </c>
      <c r="AR633" t="str">
        <v>Caritas São Paulo</v>
      </c>
      <c r="AS633" t="str">
        <v>Caritas Switzerland</v>
      </c>
      <c r="AT633" t="str">
        <v>CCEFIRO Association</v>
      </c>
      <c r="AU633" t="str">
        <v>CEDRO</v>
      </c>
      <c r="AV633" t="str">
        <v>Center for Integrated Studies and Programs for Sustainable Development (CIEDS)</v>
      </c>
      <c r="AW633" t="str">
        <v>Center for Migration and Human Rights of the Diocese of Roraima (CMDH)</v>
      </c>
      <c r="AX633" t="str">
        <v>Centro de Atencion Psicosocial (CAPS)</v>
      </c>
      <c r="AY633" t="str">
        <v>CESAL</v>
      </c>
      <c r="AZ633" t="str">
        <v>CESVI-Cooperazione e Sviluppo</v>
      </c>
      <c r="BA633" t="str">
        <v>ChildFund International</v>
      </c>
      <c r="BB633" t="str">
        <v>CHS Alternativo</v>
      </c>
      <c r="BC633" t="str">
        <v>Churún Merú Association</v>
      </c>
      <c r="BD633" t="str">
        <v>Coalición por Venezuela</v>
      </c>
      <c r="BE633" t="str">
        <v>Colonia Foundation of Venezuelans in the Dominican Republic (FUNCOVERD)</v>
      </c>
      <c r="BF633" t="str">
        <v>COLVENZ</v>
      </c>
      <c r="BG633" t="str">
        <v>Compassiva</v>
      </c>
      <c r="BH633" t="str">
        <v>Consejo Interreligioso del Perú - Religiones por la Paz</v>
      </c>
      <c r="BI633" t="str">
        <v>Consorcio ONG OCIPI Y Capellanía Nacional OFICA</v>
      </c>
      <c r="BJ633" t="str">
        <v>COOPI - International Cooperation Foundation</v>
      </c>
      <c r="BK633" t="str">
        <v>Corporación Colectivo Sin Fronteras</v>
      </c>
      <c r="BL633" t="str">
        <v>CRISFE Foundation</v>
      </c>
      <c r="BM633" t="str">
        <v>Cuso International</v>
      </c>
      <c r="BN633" t="str">
        <v>Danielle’s Children Fund (DCF)</v>
      </c>
      <c r="BO633" t="str">
        <v>Danish Refugee Council (DRC)</v>
      </c>
      <c r="BP633" t="str">
        <v>Development Support Association - APOYAR</v>
      </c>
      <c r="BQ633" t="str">
        <v>Diakonie Katastrophenhilfe</v>
      </c>
      <c r="BR633" t="str">
        <v>Diálogo Diverso</v>
      </c>
      <c r="BS633" t="str">
        <v>Doctors of the World</v>
      </c>
      <c r="BT633" t="str">
        <v>Dominican Institute for Integrated Development</v>
      </c>
      <c r="BU633" t="str">
        <v>Duendes y Ángeles Vinotinto República Dominicana</v>
      </c>
      <c r="BV633" t="str">
        <v>Encuentros SJS (Servicio Jesuita de la Solidaridad)</v>
      </c>
      <c r="BW633" t="str">
        <v>Ending Violence Against Migrants</v>
      </c>
      <c r="BX633" t="str">
        <v>Equidad Foundation</v>
      </c>
      <c r="BY633" t="str">
        <v>Equilibrium CenDE</v>
      </c>
      <c r="BZ633" t="str">
        <v>Facultad de Psicología - Universidad de la República (UDELAR)</v>
      </c>
      <c r="CA633" t="str">
        <v>First International Emergency and Solidarités International</v>
      </c>
      <c r="CB633" t="str">
        <v>Fondo Ecuatoriano Populorum Progressio</v>
      </c>
      <c r="CC633" t="str">
        <v>Foro Salud Callao</v>
      </c>
      <c r="CD633" t="str">
        <v>Foundation for the Integration and Development of Latin America (FIDAL)</v>
      </c>
      <c r="CE633" t="str">
        <v>Foundation of the Americas (FUDELA)</v>
      </c>
      <c r="CF633" t="str">
        <v>Fraternity Without Borders</v>
      </c>
      <c r="CG633" t="str">
        <v>Fundación Brisas del Norte</v>
      </c>
      <c r="CH633" t="str">
        <v>Fundación Colombovenezolana Nueva Ilusión</v>
      </c>
      <c r="CI633" t="str">
        <v>Fundación Nakama's</v>
      </c>
      <c r="CJ633" t="str">
        <v>Fundación RadaBer</v>
      </c>
      <c r="CK633" t="str">
        <v>Fundación Scalabrini Bolivia</v>
      </c>
      <c r="CL633" t="str">
        <v>Fundacion Social Vivan los Niños</v>
      </c>
      <c r="CM633" t="str">
        <v>FUNVEAC</v>
      </c>
      <c r="CN633" t="str">
        <v>German Development Cooperation Agency GIZ</v>
      </c>
      <c r="CO633" t="str">
        <v>Globalizate Radio</v>
      </c>
      <c r="CP633" t="str">
        <v>GOAL</v>
      </c>
      <c r="CQ633" t="str">
        <v>Halü Bienestar Humano Foundation (HALU)</v>
      </c>
      <c r="CR633" t="str">
        <v>Heartland Alliance International (HAI)</v>
      </c>
      <c r="CS633" t="str">
        <v>HELVETAS Swiss Intercooperation</v>
      </c>
      <c r="CT633" t="str">
        <v>HIAS</v>
      </c>
      <c r="CU633" t="str">
        <v>Human Rights Defence Curaçao</v>
      </c>
      <c r="CV633" t="str">
        <v>Humanity &amp; Inclusion</v>
      </c>
      <c r="CW633" t="str">
        <v>Humans Analytic</v>
      </c>
      <c r="CX633" t="str">
        <v>Idas y Vueltas Association</v>
      </c>
      <c r="CY633" t="str">
        <v>iMMAP</v>
      </c>
      <c r="CZ633" t="str">
        <v>IMPACT Initiatives (REACH)</v>
      </c>
      <c r="DA633" t="str">
        <v>Inmigrante Feliz Association</v>
      </c>
      <c r="DB633" t="str">
        <v>Institute for Migration and Human Rights (IMDH)</v>
      </c>
      <c r="DC633" t="str">
        <v>Institute of Natural and Cultural Heritage (IPANC)</v>
      </c>
      <c r="DD633" t="str">
        <v>International Committee for the Development of People (CISP)</v>
      </c>
      <c r="DE633" t="str">
        <v>International Federation of the Red Cross (IFRC)</v>
      </c>
      <c r="DF633" t="str">
        <v>International Labour Organization (ILO)</v>
      </c>
      <c r="DG633" t="str">
        <v>International Medical Corps</v>
      </c>
      <c r="DH633" t="str">
        <v>International Organization for Migration (IOM)</v>
      </c>
      <c r="DI633" t="str">
        <v>International Rescue Committee (IRC)</v>
      </c>
      <c r="DJ633" t="str">
        <v>INTERSOS</v>
      </c>
      <c r="DK633" t="str">
        <v>Jesuit Migrant Service (JMS)</v>
      </c>
      <c r="DL633" t="str">
        <v>Jesuit Refugee Service (JRS)</v>
      </c>
      <c r="DM633" t="str">
        <v>Jesuit Service for Migrants and Refugees (JSMR)</v>
      </c>
      <c r="DN633" t="str">
        <v>Joint United Nations Programme on HIV/AIDS (UNAIDS)</v>
      </c>
      <c r="DO633" t="str">
        <v>Kimirina Coorporation</v>
      </c>
      <c r="DP633" t="str">
        <v>La Casita Hispanic Cultural Centre</v>
      </c>
      <c r="DQ633" t="str">
        <v>Latin American Network of Non-Governmental Organizations of Persons with Disabilities and their Families (RIADIS)</v>
      </c>
      <c r="DR633" t="str">
        <v>LGBT+ Movement Brazil</v>
      </c>
      <c r="DS633" t="str">
        <v>Living Water Community (LWC)</v>
      </c>
      <c r="DT633" t="str">
        <v>LLANOVENCOL</v>
      </c>
      <c r="DU633" t="str">
        <v>Lutheran World Federation</v>
      </c>
      <c r="DV633" t="str">
        <v>Lutheran World Relief</v>
      </c>
      <c r="DW633" t="str">
        <v>Malteser International</v>
      </c>
      <c r="DX633" t="str">
        <v>Mana Institute</v>
      </c>
      <c r="DY633" t="str">
        <v>Manos Veneguayas Association</v>
      </c>
      <c r="DZ633" t="str">
        <v>Más Igualdad Perú</v>
      </c>
      <c r="EA633" t="str">
        <v>MedGlobal</v>
      </c>
      <c r="EB633" t="str">
        <v>Medical Teams International</v>
      </c>
      <c r="EC633" t="str">
        <v>Mercy Corps</v>
      </c>
      <c r="ED633" t="str">
        <v>Migrant Service Center (CAM)</v>
      </c>
      <c r="EE633" t="str">
        <v>Migrants, Refugees and Argentine Social Entrepreneurs (MIRARES)</v>
      </c>
      <c r="EF633" t="str">
        <v>Mision Scalabriniana - Ecuador</v>
      </c>
      <c r="EG633" t="str">
        <v>Missão Paz</v>
      </c>
      <c r="EH633" t="str">
        <v>Museu A CASA</v>
      </c>
      <c r="EI633" t="str">
        <v>Norwegian Refugee Council (NRC)</v>
      </c>
      <c r="EJ633" t="str">
        <v>ONG Migrantes por el Maule</v>
      </c>
      <c r="EK633" t="str">
        <v>ONG Preemptive Love Coalition Colombia</v>
      </c>
      <c r="EL633" t="str">
        <v>Organización Transfomando Vidas</v>
      </c>
      <c r="EM633" t="str">
        <v>Organization of Ibero-American States for Education, Science and Culture (OEI)</v>
      </c>
      <c r="EN633" t="str">
        <v>OXFAM</v>
      </c>
      <c r="EO633" t="str">
        <v>Panamerican Development Foundation</v>
      </c>
      <c r="EP633" t="str">
        <v>Panamerican Health Organization/World Health Organization (PAHO/WHO)</v>
      </c>
      <c r="EQ633" t="str">
        <v>Pastoral of Human Mobility - Peruvian Episcopal Conference</v>
      </c>
      <c r="ER633" t="str">
        <v>Pastoral Service for Migrants National</v>
      </c>
      <c r="ES633" t="str">
        <v>Permanent Human Rights defense Committee (CDH)</v>
      </c>
      <c r="ET633" t="str">
        <v>Pirilampos Institute - Group of visits and voluntary actions in Roraima</v>
      </c>
      <c r="EU633" t="str">
        <v>Plan International</v>
      </c>
      <c r="EV633" t="str">
        <v>Population Program, Faculty of Social Sciences, University of the Republic</v>
      </c>
      <c r="EW633" t="str">
        <v>Profamilia Association</v>
      </c>
      <c r="EX633" t="str">
        <v>Red con Migrantes y Refugiados</v>
      </c>
      <c r="EY633" t="str">
        <v>Red Cross Colombia</v>
      </c>
      <c r="EZ633" t="str">
        <v>Red Cross Ecuador</v>
      </c>
      <c r="FA633" t="str">
        <v>Red Cross Peru</v>
      </c>
      <c r="FB633" t="str">
        <v>Red de Investigaciones en Derechos Humanos - CONICET (Consejo Nacional de Investigaciones Científicas y Técnicas)</v>
      </c>
      <c r="FC633" t="str">
        <v>RET International</v>
      </c>
      <c r="FD633" t="str">
        <v>Salú pa Tur Foundation</v>
      </c>
      <c r="FE633" t="str">
        <v>Salvation Army</v>
      </c>
      <c r="FF633" t="str">
        <v>Samaritan's Purse</v>
      </c>
      <c r="FG633" t="str">
        <v>Save the Children International (SCI)</v>
      </c>
      <c r="FH633" t="str">
        <v>Scalabrini Foundation Chile</v>
      </c>
      <c r="FI633" t="str">
        <v>Sección Peruana de Amnistía Internacional</v>
      </c>
      <c r="FJ633" t="str">
        <v>Serviço Pastoral dos Migrantes do Nordeste</v>
      </c>
      <c r="FK633" t="str">
        <v>Sesame Workshop</v>
      </c>
      <c r="FL633" t="str">
        <v>Si, Da Vida</v>
      </c>
      <c r="FM633" t="str">
        <v>Solidarity and Action Asociation</v>
      </c>
      <c r="FN633" t="str">
        <v>SOS Children's Villages</v>
      </c>
      <c r="FO633" t="str">
        <v>Tarabita Foundation</v>
      </c>
      <c r="FP633" t="str">
        <v>Tearfund</v>
      </c>
      <c r="FQ633" t="str">
        <v>TECHO</v>
      </c>
      <c r="FR633" t="str">
        <v>Terranueva Foundation</v>
      </c>
      <c r="FS633" t="str">
        <v>Terre des Hommes Suisse</v>
      </c>
      <c r="FT633" t="str">
        <v>The Israel Forum for International Humanitarian Aid (IsraAID)</v>
      </c>
      <c r="FU633" t="str">
        <v>Unión Venezolana en Perú</v>
      </c>
      <c r="FV633" t="str">
        <v>United Nations Children's Fund (UNICEF)</v>
      </c>
      <c r="FW633" t="str">
        <v>United Nations Development Programme (UNDP)</v>
      </c>
      <c r="FX633" t="str">
        <v>United Nations Educational, Scientific and Cultural Organization (UNESCO)</v>
      </c>
      <c r="FY633" t="str">
        <v>United Nations Entity for Gender Equality and the Empowerment of Women (UNWOMEN)</v>
      </c>
      <c r="FZ633" t="str">
        <v>United Nations Food and Agricultural Organization (FAO)</v>
      </c>
      <c r="GA633" t="str">
        <v>United Nations High Commissioner for Refugees (UNHCR)</v>
      </c>
      <c r="GB633" t="str">
        <v>United Nations Office of the High Commissioner for Human Rights (OHCHR)</v>
      </c>
      <c r="GC633" t="str">
        <v>United Nations Office on Drugs and Crime (UNODC)</v>
      </c>
      <c r="GD633" t="str">
        <v>United Nations Population Fund (UNFPA)</v>
      </c>
      <c r="GE633" t="str">
        <v>United Nations Programme for Human Settlements (UN Habitat)</v>
      </c>
      <c r="GF633" t="str">
        <v>Vale da Benção Educational and Charitable Association (AEBVB)</v>
      </c>
      <c r="GG633" t="str">
        <v>VenAruba Solidaria</v>
      </c>
      <c r="GH633" t="str">
        <v>Venex Curacao Foundation</v>
      </c>
      <c r="GI633" t="str">
        <v>Venezolanos en Barranquilla</v>
      </c>
      <c r="GJ633" t="str">
        <v>Venezolanos en San Cristóbal</v>
      </c>
      <c r="GK633" t="str">
        <v>Venezuelan Emigrant Foundation (FEV)</v>
      </c>
      <c r="GL633" t="str">
        <v>Vicaría de Pastoral Social Caritas</v>
      </c>
      <c r="GM633" t="str">
        <v>Voices GY</v>
      </c>
      <c r="GN633" t="str">
        <v>We World GVC</v>
      </c>
      <c r="GO633" t="str">
        <v>World Council of Credit Unions</v>
      </c>
      <c r="GP633" t="str">
        <v>World Food Programme (WFP)</v>
      </c>
      <c r="GQ633" t="str">
        <v>World Vision</v>
      </c>
      <c r="GR633" t="str">
        <v>ZOA</v>
      </c>
    </row>
    <row r="634" spans="8:200" x14ac:dyDescent="0.3">
      <c r="H634" t="str" cm="1">
        <f t="array" ref="H634:GR634">TRANSPOSE(_xlfn._xlws.SORT(_xlfn._xlws.FILTER(Table3[Name],ISNUMBER(SEARCH(' Activity Sheet'!D688,Table3[Name])),"Not found"),,1))</f>
        <v>.New Organisation</v>
      </c>
      <c r="I634" t="str">
        <v>ABV - Association of Good with Life</v>
      </c>
      <c r="J634" t="str">
        <v>ACAPS</v>
      </c>
      <c r="K634" t="str">
        <v>Acción y Desarrollo</v>
      </c>
      <c r="L634" t="str">
        <v>ACTED</v>
      </c>
      <c r="M634" t="str">
        <v>Action against Hunger</v>
      </c>
      <c r="N634" t="str">
        <v>ActionAid</v>
      </c>
      <c r="O634" t="str">
        <v>Adventist Development and Relief Agency (ADRA)</v>
      </c>
      <c r="P634" t="str">
        <v>Alas de Colibrí Foundation</v>
      </c>
      <c r="Q634" t="str">
        <v>Alianza por la Solidaridad</v>
      </c>
      <c r="R634" t="str">
        <v>Alianza por Venezuela</v>
      </c>
      <c r="S634" t="str">
        <v>Americares Foundation</v>
      </c>
      <c r="T634" t="str">
        <v>Argentine Commission for Refugees and Migrants (CAREF)</v>
      </c>
      <c r="U634" t="str">
        <v>Asociación Aves</v>
      </c>
      <c r="V634" t="str">
        <v>Asociación de Jubilados y Pensionados Venezolanos en Argentina</v>
      </c>
      <c r="W634" t="str">
        <v>Asociación de Venezolanos en Eloy Alfaro</v>
      </c>
      <c r="X634" t="str">
        <v>Asociación Fundación contra el Hambre Perú</v>
      </c>
      <c r="Y634" t="str">
        <v>Asociación Migrantes Venezolanos</v>
      </c>
      <c r="Z634" t="str">
        <v>Asociación Misioneros de San Carlos Scalabrinianos</v>
      </c>
      <c r="AA634" t="str">
        <v>Asociacion Proteccion Poblacion Vulnerable</v>
      </c>
      <c r="AB634" t="str">
        <v>Asociación Quinta Ola</v>
      </c>
      <c r="AC634" t="str">
        <v>Asociación Salto Ángel</v>
      </c>
      <c r="AD634" t="str">
        <v>Asociación Venezuela en Ecuador AC</v>
      </c>
      <c r="AE634" t="str">
        <v>ASOVENAR</v>
      </c>
      <c r="AF634" t="str">
        <v>Associação Hermanitos</v>
      </c>
      <c r="AG634" t="str">
        <v>AVSI Foundation</v>
      </c>
      <c r="AH634" t="str">
        <v>Bethany Christian Services</v>
      </c>
      <c r="AI634" t="str">
        <v>Blumont</v>
      </c>
      <c r="AJ634" t="str">
        <v>CARE</v>
      </c>
      <c r="AK634" t="str">
        <v>Caritas Brazil</v>
      </c>
      <c r="AL634" t="str">
        <v>Caritas Ecuador</v>
      </c>
      <c r="AM634" t="str">
        <v>Caritas Germany</v>
      </c>
      <c r="AN634" t="str">
        <v>Caritas Manaus</v>
      </c>
      <c r="AO634" t="str">
        <v>Caritas Parana</v>
      </c>
      <c r="AP634" t="str">
        <v>Caritas Peru</v>
      </c>
      <c r="AQ634" t="str">
        <v>Caritas Rio de Janeiro</v>
      </c>
      <c r="AR634" t="str">
        <v>Caritas São Paulo</v>
      </c>
      <c r="AS634" t="str">
        <v>Caritas Switzerland</v>
      </c>
      <c r="AT634" t="str">
        <v>CCEFIRO Association</v>
      </c>
      <c r="AU634" t="str">
        <v>CEDRO</v>
      </c>
      <c r="AV634" t="str">
        <v>Center for Integrated Studies and Programs for Sustainable Development (CIEDS)</v>
      </c>
      <c r="AW634" t="str">
        <v>Center for Migration and Human Rights of the Diocese of Roraima (CMDH)</v>
      </c>
      <c r="AX634" t="str">
        <v>Centro de Atencion Psicosocial (CAPS)</v>
      </c>
      <c r="AY634" t="str">
        <v>CESAL</v>
      </c>
      <c r="AZ634" t="str">
        <v>CESVI-Cooperazione e Sviluppo</v>
      </c>
      <c r="BA634" t="str">
        <v>ChildFund International</v>
      </c>
      <c r="BB634" t="str">
        <v>CHS Alternativo</v>
      </c>
      <c r="BC634" t="str">
        <v>Churún Merú Association</v>
      </c>
      <c r="BD634" t="str">
        <v>Coalición por Venezuela</v>
      </c>
      <c r="BE634" t="str">
        <v>Colonia Foundation of Venezuelans in the Dominican Republic (FUNCOVERD)</v>
      </c>
      <c r="BF634" t="str">
        <v>COLVENZ</v>
      </c>
      <c r="BG634" t="str">
        <v>Compassiva</v>
      </c>
      <c r="BH634" t="str">
        <v>Consejo Interreligioso del Perú - Religiones por la Paz</v>
      </c>
      <c r="BI634" t="str">
        <v>Consorcio ONG OCIPI Y Capellanía Nacional OFICA</v>
      </c>
      <c r="BJ634" t="str">
        <v>COOPI - International Cooperation Foundation</v>
      </c>
      <c r="BK634" t="str">
        <v>Corporación Colectivo Sin Fronteras</v>
      </c>
      <c r="BL634" t="str">
        <v>CRISFE Foundation</v>
      </c>
      <c r="BM634" t="str">
        <v>Cuso International</v>
      </c>
      <c r="BN634" t="str">
        <v>Danielle’s Children Fund (DCF)</v>
      </c>
      <c r="BO634" t="str">
        <v>Danish Refugee Council (DRC)</v>
      </c>
      <c r="BP634" t="str">
        <v>Development Support Association - APOYAR</v>
      </c>
      <c r="BQ634" t="str">
        <v>Diakonie Katastrophenhilfe</v>
      </c>
      <c r="BR634" t="str">
        <v>Diálogo Diverso</v>
      </c>
      <c r="BS634" t="str">
        <v>Doctors of the World</v>
      </c>
      <c r="BT634" t="str">
        <v>Dominican Institute for Integrated Development</v>
      </c>
      <c r="BU634" t="str">
        <v>Duendes y Ángeles Vinotinto República Dominicana</v>
      </c>
      <c r="BV634" t="str">
        <v>Encuentros SJS (Servicio Jesuita de la Solidaridad)</v>
      </c>
      <c r="BW634" t="str">
        <v>Ending Violence Against Migrants</v>
      </c>
      <c r="BX634" t="str">
        <v>Equidad Foundation</v>
      </c>
      <c r="BY634" t="str">
        <v>Equilibrium CenDE</v>
      </c>
      <c r="BZ634" t="str">
        <v>Facultad de Psicología - Universidad de la República (UDELAR)</v>
      </c>
      <c r="CA634" t="str">
        <v>First International Emergency and Solidarités International</v>
      </c>
      <c r="CB634" t="str">
        <v>Fondo Ecuatoriano Populorum Progressio</v>
      </c>
      <c r="CC634" t="str">
        <v>Foro Salud Callao</v>
      </c>
      <c r="CD634" t="str">
        <v>Foundation for the Integration and Development of Latin America (FIDAL)</v>
      </c>
      <c r="CE634" t="str">
        <v>Foundation of the Americas (FUDELA)</v>
      </c>
      <c r="CF634" t="str">
        <v>Fraternity Without Borders</v>
      </c>
      <c r="CG634" t="str">
        <v>Fundación Brisas del Norte</v>
      </c>
      <c r="CH634" t="str">
        <v>Fundación Colombovenezolana Nueva Ilusión</v>
      </c>
      <c r="CI634" t="str">
        <v>Fundación Nakama's</v>
      </c>
      <c r="CJ634" t="str">
        <v>Fundación RadaBer</v>
      </c>
      <c r="CK634" t="str">
        <v>Fundación Scalabrini Bolivia</v>
      </c>
      <c r="CL634" t="str">
        <v>Fundacion Social Vivan los Niños</v>
      </c>
      <c r="CM634" t="str">
        <v>FUNVEAC</v>
      </c>
      <c r="CN634" t="str">
        <v>German Development Cooperation Agency GIZ</v>
      </c>
      <c r="CO634" t="str">
        <v>Globalizate Radio</v>
      </c>
      <c r="CP634" t="str">
        <v>GOAL</v>
      </c>
      <c r="CQ634" t="str">
        <v>Halü Bienestar Humano Foundation (HALU)</v>
      </c>
      <c r="CR634" t="str">
        <v>Heartland Alliance International (HAI)</v>
      </c>
      <c r="CS634" t="str">
        <v>HELVETAS Swiss Intercooperation</v>
      </c>
      <c r="CT634" t="str">
        <v>HIAS</v>
      </c>
      <c r="CU634" t="str">
        <v>Human Rights Defence Curaçao</v>
      </c>
      <c r="CV634" t="str">
        <v>Humanity &amp; Inclusion</v>
      </c>
      <c r="CW634" t="str">
        <v>Humans Analytic</v>
      </c>
      <c r="CX634" t="str">
        <v>Idas y Vueltas Association</v>
      </c>
      <c r="CY634" t="str">
        <v>iMMAP</v>
      </c>
      <c r="CZ634" t="str">
        <v>IMPACT Initiatives (REACH)</v>
      </c>
      <c r="DA634" t="str">
        <v>Inmigrante Feliz Association</v>
      </c>
      <c r="DB634" t="str">
        <v>Institute for Migration and Human Rights (IMDH)</v>
      </c>
      <c r="DC634" t="str">
        <v>Institute of Natural and Cultural Heritage (IPANC)</v>
      </c>
      <c r="DD634" t="str">
        <v>International Committee for the Development of People (CISP)</v>
      </c>
      <c r="DE634" t="str">
        <v>International Federation of the Red Cross (IFRC)</v>
      </c>
      <c r="DF634" t="str">
        <v>International Labour Organization (ILO)</v>
      </c>
      <c r="DG634" t="str">
        <v>International Medical Corps</v>
      </c>
      <c r="DH634" t="str">
        <v>International Organization for Migration (IOM)</v>
      </c>
      <c r="DI634" t="str">
        <v>International Rescue Committee (IRC)</v>
      </c>
      <c r="DJ634" t="str">
        <v>INTERSOS</v>
      </c>
      <c r="DK634" t="str">
        <v>Jesuit Migrant Service (JMS)</v>
      </c>
      <c r="DL634" t="str">
        <v>Jesuit Refugee Service (JRS)</v>
      </c>
      <c r="DM634" t="str">
        <v>Jesuit Service for Migrants and Refugees (JSMR)</v>
      </c>
      <c r="DN634" t="str">
        <v>Joint United Nations Programme on HIV/AIDS (UNAIDS)</v>
      </c>
      <c r="DO634" t="str">
        <v>Kimirina Coorporation</v>
      </c>
      <c r="DP634" t="str">
        <v>La Casita Hispanic Cultural Centre</v>
      </c>
      <c r="DQ634" t="str">
        <v>Latin American Network of Non-Governmental Organizations of Persons with Disabilities and their Families (RIADIS)</v>
      </c>
      <c r="DR634" t="str">
        <v>LGBT+ Movement Brazil</v>
      </c>
      <c r="DS634" t="str">
        <v>Living Water Community (LWC)</v>
      </c>
      <c r="DT634" t="str">
        <v>LLANOVENCOL</v>
      </c>
      <c r="DU634" t="str">
        <v>Lutheran World Federation</v>
      </c>
      <c r="DV634" t="str">
        <v>Lutheran World Relief</v>
      </c>
      <c r="DW634" t="str">
        <v>Malteser International</v>
      </c>
      <c r="DX634" t="str">
        <v>Mana Institute</v>
      </c>
      <c r="DY634" t="str">
        <v>Manos Veneguayas Association</v>
      </c>
      <c r="DZ634" t="str">
        <v>Más Igualdad Perú</v>
      </c>
      <c r="EA634" t="str">
        <v>MedGlobal</v>
      </c>
      <c r="EB634" t="str">
        <v>Medical Teams International</v>
      </c>
      <c r="EC634" t="str">
        <v>Mercy Corps</v>
      </c>
      <c r="ED634" t="str">
        <v>Migrant Service Center (CAM)</v>
      </c>
      <c r="EE634" t="str">
        <v>Migrants, Refugees and Argentine Social Entrepreneurs (MIRARES)</v>
      </c>
      <c r="EF634" t="str">
        <v>Mision Scalabriniana - Ecuador</v>
      </c>
      <c r="EG634" t="str">
        <v>Missão Paz</v>
      </c>
      <c r="EH634" t="str">
        <v>Museu A CASA</v>
      </c>
      <c r="EI634" t="str">
        <v>Norwegian Refugee Council (NRC)</v>
      </c>
      <c r="EJ634" t="str">
        <v>ONG Migrantes por el Maule</v>
      </c>
      <c r="EK634" t="str">
        <v>ONG Preemptive Love Coalition Colombia</v>
      </c>
      <c r="EL634" t="str">
        <v>Organización Transfomando Vidas</v>
      </c>
      <c r="EM634" t="str">
        <v>Organization of Ibero-American States for Education, Science and Culture (OEI)</v>
      </c>
      <c r="EN634" t="str">
        <v>OXFAM</v>
      </c>
      <c r="EO634" t="str">
        <v>Panamerican Development Foundation</v>
      </c>
      <c r="EP634" t="str">
        <v>Panamerican Health Organization/World Health Organization (PAHO/WHO)</v>
      </c>
      <c r="EQ634" t="str">
        <v>Pastoral of Human Mobility - Peruvian Episcopal Conference</v>
      </c>
      <c r="ER634" t="str">
        <v>Pastoral Service for Migrants National</v>
      </c>
      <c r="ES634" t="str">
        <v>Permanent Human Rights defense Committee (CDH)</v>
      </c>
      <c r="ET634" t="str">
        <v>Pirilampos Institute - Group of visits and voluntary actions in Roraima</v>
      </c>
      <c r="EU634" t="str">
        <v>Plan International</v>
      </c>
      <c r="EV634" t="str">
        <v>Population Program, Faculty of Social Sciences, University of the Republic</v>
      </c>
      <c r="EW634" t="str">
        <v>Profamilia Association</v>
      </c>
      <c r="EX634" t="str">
        <v>Red con Migrantes y Refugiados</v>
      </c>
      <c r="EY634" t="str">
        <v>Red Cross Colombia</v>
      </c>
      <c r="EZ634" t="str">
        <v>Red Cross Ecuador</v>
      </c>
      <c r="FA634" t="str">
        <v>Red Cross Peru</v>
      </c>
      <c r="FB634" t="str">
        <v>Red de Investigaciones en Derechos Humanos - CONICET (Consejo Nacional de Investigaciones Científicas y Técnicas)</v>
      </c>
      <c r="FC634" t="str">
        <v>RET International</v>
      </c>
      <c r="FD634" t="str">
        <v>Salú pa Tur Foundation</v>
      </c>
      <c r="FE634" t="str">
        <v>Salvation Army</v>
      </c>
      <c r="FF634" t="str">
        <v>Samaritan's Purse</v>
      </c>
      <c r="FG634" t="str">
        <v>Save the Children International (SCI)</v>
      </c>
      <c r="FH634" t="str">
        <v>Scalabrini Foundation Chile</v>
      </c>
      <c r="FI634" t="str">
        <v>Sección Peruana de Amnistía Internacional</v>
      </c>
      <c r="FJ634" t="str">
        <v>Serviço Pastoral dos Migrantes do Nordeste</v>
      </c>
      <c r="FK634" t="str">
        <v>Sesame Workshop</v>
      </c>
      <c r="FL634" t="str">
        <v>Si, Da Vida</v>
      </c>
      <c r="FM634" t="str">
        <v>Solidarity and Action Asociation</v>
      </c>
      <c r="FN634" t="str">
        <v>SOS Children's Villages</v>
      </c>
      <c r="FO634" t="str">
        <v>Tarabita Foundation</v>
      </c>
      <c r="FP634" t="str">
        <v>Tearfund</v>
      </c>
      <c r="FQ634" t="str">
        <v>TECHO</v>
      </c>
      <c r="FR634" t="str">
        <v>Terranueva Foundation</v>
      </c>
      <c r="FS634" t="str">
        <v>Terre des Hommes Suisse</v>
      </c>
      <c r="FT634" t="str">
        <v>The Israel Forum for International Humanitarian Aid (IsraAID)</v>
      </c>
      <c r="FU634" t="str">
        <v>Unión Venezolana en Perú</v>
      </c>
      <c r="FV634" t="str">
        <v>United Nations Children's Fund (UNICEF)</v>
      </c>
      <c r="FW634" t="str">
        <v>United Nations Development Programme (UNDP)</v>
      </c>
      <c r="FX634" t="str">
        <v>United Nations Educational, Scientific and Cultural Organization (UNESCO)</v>
      </c>
      <c r="FY634" t="str">
        <v>United Nations Entity for Gender Equality and the Empowerment of Women (UNWOMEN)</v>
      </c>
      <c r="FZ634" t="str">
        <v>United Nations Food and Agricultural Organization (FAO)</v>
      </c>
      <c r="GA634" t="str">
        <v>United Nations High Commissioner for Refugees (UNHCR)</v>
      </c>
      <c r="GB634" t="str">
        <v>United Nations Office of the High Commissioner for Human Rights (OHCHR)</v>
      </c>
      <c r="GC634" t="str">
        <v>United Nations Office on Drugs and Crime (UNODC)</v>
      </c>
      <c r="GD634" t="str">
        <v>United Nations Population Fund (UNFPA)</v>
      </c>
      <c r="GE634" t="str">
        <v>United Nations Programme for Human Settlements (UN Habitat)</v>
      </c>
      <c r="GF634" t="str">
        <v>Vale da Benção Educational and Charitable Association (AEBVB)</v>
      </c>
      <c r="GG634" t="str">
        <v>VenAruba Solidaria</v>
      </c>
      <c r="GH634" t="str">
        <v>Venex Curacao Foundation</v>
      </c>
      <c r="GI634" t="str">
        <v>Venezolanos en Barranquilla</v>
      </c>
      <c r="GJ634" t="str">
        <v>Venezolanos en San Cristóbal</v>
      </c>
      <c r="GK634" t="str">
        <v>Venezuelan Emigrant Foundation (FEV)</v>
      </c>
      <c r="GL634" t="str">
        <v>Vicaría de Pastoral Social Caritas</v>
      </c>
      <c r="GM634" t="str">
        <v>Voices GY</v>
      </c>
      <c r="GN634" t="str">
        <v>We World GVC</v>
      </c>
      <c r="GO634" t="str">
        <v>World Council of Credit Unions</v>
      </c>
      <c r="GP634" t="str">
        <v>World Food Programme (WFP)</v>
      </c>
      <c r="GQ634" t="str">
        <v>World Vision</v>
      </c>
      <c r="GR634" t="str">
        <v>ZOA</v>
      </c>
    </row>
    <row r="635" spans="8:200" x14ac:dyDescent="0.3">
      <c r="H635" t="str" cm="1">
        <f t="array" ref="H635:GR635">TRANSPOSE(_xlfn._xlws.SORT(_xlfn._xlws.FILTER(Table3[Name],ISNUMBER(SEARCH(' Activity Sheet'!D689,Table3[Name])),"Not found"),,1))</f>
        <v>.New Organisation</v>
      </c>
      <c r="I635" t="str">
        <v>ABV - Association of Good with Life</v>
      </c>
      <c r="J635" t="str">
        <v>ACAPS</v>
      </c>
      <c r="K635" t="str">
        <v>Acción y Desarrollo</v>
      </c>
      <c r="L635" t="str">
        <v>ACTED</v>
      </c>
      <c r="M635" t="str">
        <v>Action against Hunger</v>
      </c>
      <c r="N635" t="str">
        <v>ActionAid</v>
      </c>
      <c r="O635" t="str">
        <v>Adventist Development and Relief Agency (ADRA)</v>
      </c>
      <c r="P635" t="str">
        <v>Alas de Colibrí Foundation</v>
      </c>
      <c r="Q635" t="str">
        <v>Alianza por la Solidaridad</v>
      </c>
      <c r="R635" t="str">
        <v>Alianza por Venezuela</v>
      </c>
      <c r="S635" t="str">
        <v>Americares Foundation</v>
      </c>
      <c r="T635" t="str">
        <v>Argentine Commission for Refugees and Migrants (CAREF)</v>
      </c>
      <c r="U635" t="str">
        <v>Asociación Aves</v>
      </c>
      <c r="V635" t="str">
        <v>Asociación de Jubilados y Pensionados Venezolanos en Argentina</v>
      </c>
      <c r="W635" t="str">
        <v>Asociación de Venezolanos en Eloy Alfaro</v>
      </c>
      <c r="X635" t="str">
        <v>Asociación Fundación contra el Hambre Perú</v>
      </c>
      <c r="Y635" t="str">
        <v>Asociación Migrantes Venezolanos</v>
      </c>
      <c r="Z635" t="str">
        <v>Asociación Misioneros de San Carlos Scalabrinianos</v>
      </c>
      <c r="AA635" t="str">
        <v>Asociacion Proteccion Poblacion Vulnerable</v>
      </c>
      <c r="AB635" t="str">
        <v>Asociación Quinta Ola</v>
      </c>
      <c r="AC635" t="str">
        <v>Asociación Salto Ángel</v>
      </c>
      <c r="AD635" t="str">
        <v>Asociación Venezuela en Ecuador AC</v>
      </c>
      <c r="AE635" t="str">
        <v>ASOVENAR</v>
      </c>
      <c r="AF635" t="str">
        <v>Associação Hermanitos</v>
      </c>
      <c r="AG635" t="str">
        <v>AVSI Foundation</v>
      </c>
      <c r="AH635" t="str">
        <v>Bethany Christian Services</v>
      </c>
      <c r="AI635" t="str">
        <v>Blumont</v>
      </c>
      <c r="AJ635" t="str">
        <v>CARE</v>
      </c>
      <c r="AK635" t="str">
        <v>Caritas Brazil</v>
      </c>
      <c r="AL635" t="str">
        <v>Caritas Ecuador</v>
      </c>
      <c r="AM635" t="str">
        <v>Caritas Germany</v>
      </c>
      <c r="AN635" t="str">
        <v>Caritas Manaus</v>
      </c>
      <c r="AO635" t="str">
        <v>Caritas Parana</v>
      </c>
      <c r="AP635" t="str">
        <v>Caritas Peru</v>
      </c>
      <c r="AQ635" t="str">
        <v>Caritas Rio de Janeiro</v>
      </c>
      <c r="AR635" t="str">
        <v>Caritas São Paulo</v>
      </c>
      <c r="AS635" t="str">
        <v>Caritas Switzerland</v>
      </c>
      <c r="AT635" t="str">
        <v>CCEFIRO Association</v>
      </c>
      <c r="AU635" t="str">
        <v>CEDRO</v>
      </c>
      <c r="AV635" t="str">
        <v>Center for Integrated Studies and Programs for Sustainable Development (CIEDS)</v>
      </c>
      <c r="AW635" t="str">
        <v>Center for Migration and Human Rights of the Diocese of Roraima (CMDH)</v>
      </c>
      <c r="AX635" t="str">
        <v>Centro de Atencion Psicosocial (CAPS)</v>
      </c>
      <c r="AY635" t="str">
        <v>CESAL</v>
      </c>
      <c r="AZ635" t="str">
        <v>CESVI-Cooperazione e Sviluppo</v>
      </c>
      <c r="BA635" t="str">
        <v>ChildFund International</v>
      </c>
      <c r="BB635" t="str">
        <v>CHS Alternativo</v>
      </c>
      <c r="BC635" t="str">
        <v>Churún Merú Association</v>
      </c>
      <c r="BD635" t="str">
        <v>Coalición por Venezuela</v>
      </c>
      <c r="BE635" t="str">
        <v>Colonia Foundation of Venezuelans in the Dominican Republic (FUNCOVERD)</v>
      </c>
      <c r="BF635" t="str">
        <v>COLVENZ</v>
      </c>
      <c r="BG635" t="str">
        <v>Compassiva</v>
      </c>
      <c r="BH635" t="str">
        <v>Consejo Interreligioso del Perú - Religiones por la Paz</v>
      </c>
      <c r="BI635" t="str">
        <v>Consorcio ONG OCIPI Y Capellanía Nacional OFICA</v>
      </c>
      <c r="BJ635" t="str">
        <v>COOPI - International Cooperation Foundation</v>
      </c>
      <c r="BK635" t="str">
        <v>Corporación Colectivo Sin Fronteras</v>
      </c>
      <c r="BL635" t="str">
        <v>CRISFE Foundation</v>
      </c>
      <c r="BM635" t="str">
        <v>Cuso International</v>
      </c>
      <c r="BN635" t="str">
        <v>Danielle’s Children Fund (DCF)</v>
      </c>
      <c r="BO635" t="str">
        <v>Danish Refugee Council (DRC)</v>
      </c>
      <c r="BP635" t="str">
        <v>Development Support Association - APOYAR</v>
      </c>
      <c r="BQ635" t="str">
        <v>Diakonie Katastrophenhilfe</v>
      </c>
      <c r="BR635" t="str">
        <v>Diálogo Diverso</v>
      </c>
      <c r="BS635" t="str">
        <v>Doctors of the World</v>
      </c>
      <c r="BT635" t="str">
        <v>Dominican Institute for Integrated Development</v>
      </c>
      <c r="BU635" t="str">
        <v>Duendes y Ángeles Vinotinto República Dominicana</v>
      </c>
      <c r="BV635" t="str">
        <v>Encuentros SJS (Servicio Jesuita de la Solidaridad)</v>
      </c>
      <c r="BW635" t="str">
        <v>Ending Violence Against Migrants</v>
      </c>
      <c r="BX635" t="str">
        <v>Equidad Foundation</v>
      </c>
      <c r="BY635" t="str">
        <v>Equilibrium CenDE</v>
      </c>
      <c r="BZ635" t="str">
        <v>Facultad de Psicología - Universidad de la República (UDELAR)</v>
      </c>
      <c r="CA635" t="str">
        <v>First International Emergency and Solidarités International</v>
      </c>
      <c r="CB635" t="str">
        <v>Fondo Ecuatoriano Populorum Progressio</v>
      </c>
      <c r="CC635" t="str">
        <v>Foro Salud Callao</v>
      </c>
      <c r="CD635" t="str">
        <v>Foundation for the Integration and Development of Latin America (FIDAL)</v>
      </c>
      <c r="CE635" t="str">
        <v>Foundation of the Americas (FUDELA)</v>
      </c>
      <c r="CF635" t="str">
        <v>Fraternity Without Borders</v>
      </c>
      <c r="CG635" t="str">
        <v>Fundación Brisas del Norte</v>
      </c>
      <c r="CH635" t="str">
        <v>Fundación Colombovenezolana Nueva Ilusión</v>
      </c>
      <c r="CI635" t="str">
        <v>Fundación Nakama's</v>
      </c>
      <c r="CJ635" t="str">
        <v>Fundación RadaBer</v>
      </c>
      <c r="CK635" t="str">
        <v>Fundación Scalabrini Bolivia</v>
      </c>
      <c r="CL635" t="str">
        <v>Fundacion Social Vivan los Niños</v>
      </c>
      <c r="CM635" t="str">
        <v>FUNVEAC</v>
      </c>
      <c r="CN635" t="str">
        <v>German Development Cooperation Agency GIZ</v>
      </c>
      <c r="CO635" t="str">
        <v>Globalizate Radio</v>
      </c>
      <c r="CP635" t="str">
        <v>GOAL</v>
      </c>
      <c r="CQ635" t="str">
        <v>Halü Bienestar Humano Foundation (HALU)</v>
      </c>
      <c r="CR635" t="str">
        <v>Heartland Alliance International (HAI)</v>
      </c>
      <c r="CS635" t="str">
        <v>HELVETAS Swiss Intercooperation</v>
      </c>
      <c r="CT635" t="str">
        <v>HIAS</v>
      </c>
      <c r="CU635" t="str">
        <v>Human Rights Defence Curaçao</v>
      </c>
      <c r="CV635" t="str">
        <v>Humanity &amp; Inclusion</v>
      </c>
      <c r="CW635" t="str">
        <v>Humans Analytic</v>
      </c>
      <c r="CX635" t="str">
        <v>Idas y Vueltas Association</v>
      </c>
      <c r="CY635" t="str">
        <v>iMMAP</v>
      </c>
      <c r="CZ635" t="str">
        <v>IMPACT Initiatives (REACH)</v>
      </c>
      <c r="DA635" t="str">
        <v>Inmigrante Feliz Association</v>
      </c>
      <c r="DB635" t="str">
        <v>Institute for Migration and Human Rights (IMDH)</v>
      </c>
      <c r="DC635" t="str">
        <v>Institute of Natural and Cultural Heritage (IPANC)</v>
      </c>
      <c r="DD635" t="str">
        <v>International Committee for the Development of People (CISP)</v>
      </c>
      <c r="DE635" t="str">
        <v>International Federation of the Red Cross (IFRC)</v>
      </c>
      <c r="DF635" t="str">
        <v>International Labour Organization (ILO)</v>
      </c>
      <c r="DG635" t="str">
        <v>International Medical Corps</v>
      </c>
      <c r="DH635" t="str">
        <v>International Organization for Migration (IOM)</v>
      </c>
      <c r="DI635" t="str">
        <v>International Rescue Committee (IRC)</v>
      </c>
      <c r="DJ635" t="str">
        <v>INTERSOS</v>
      </c>
      <c r="DK635" t="str">
        <v>Jesuit Migrant Service (JMS)</v>
      </c>
      <c r="DL635" t="str">
        <v>Jesuit Refugee Service (JRS)</v>
      </c>
      <c r="DM635" t="str">
        <v>Jesuit Service for Migrants and Refugees (JSMR)</v>
      </c>
      <c r="DN635" t="str">
        <v>Joint United Nations Programme on HIV/AIDS (UNAIDS)</v>
      </c>
      <c r="DO635" t="str">
        <v>Kimirina Coorporation</v>
      </c>
      <c r="DP635" t="str">
        <v>La Casita Hispanic Cultural Centre</v>
      </c>
      <c r="DQ635" t="str">
        <v>Latin American Network of Non-Governmental Organizations of Persons with Disabilities and their Families (RIADIS)</v>
      </c>
      <c r="DR635" t="str">
        <v>LGBT+ Movement Brazil</v>
      </c>
      <c r="DS635" t="str">
        <v>Living Water Community (LWC)</v>
      </c>
      <c r="DT635" t="str">
        <v>LLANOVENCOL</v>
      </c>
      <c r="DU635" t="str">
        <v>Lutheran World Federation</v>
      </c>
      <c r="DV635" t="str">
        <v>Lutheran World Relief</v>
      </c>
      <c r="DW635" t="str">
        <v>Malteser International</v>
      </c>
      <c r="DX635" t="str">
        <v>Mana Institute</v>
      </c>
      <c r="DY635" t="str">
        <v>Manos Veneguayas Association</v>
      </c>
      <c r="DZ635" t="str">
        <v>Más Igualdad Perú</v>
      </c>
      <c r="EA635" t="str">
        <v>MedGlobal</v>
      </c>
      <c r="EB635" t="str">
        <v>Medical Teams International</v>
      </c>
      <c r="EC635" t="str">
        <v>Mercy Corps</v>
      </c>
      <c r="ED635" t="str">
        <v>Migrant Service Center (CAM)</v>
      </c>
      <c r="EE635" t="str">
        <v>Migrants, Refugees and Argentine Social Entrepreneurs (MIRARES)</v>
      </c>
      <c r="EF635" t="str">
        <v>Mision Scalabriniana - Ecuador</v>
      </c>
      <c r="EG635" t="str">
        <v>Missão Paz</v>
      </c>
      <c r="EH635" t="str">
        <v>Museu A CASA</v>
      </c>
      <c r="EI635" t="str">
        <v>Norwegian Refugee Council (NRC)</v>
      </c>
      <c r="EJ635" t="str">
        <v>ONG Migrantes por el Maule</v>
      </c>
      <c r="EK635" t="str">
        <v>ONG Preemptive Love Coalition Colombia</v>
      </c>
      <c r="EL635" t="str">
        <v>Organización Transfomando Vidas</v>
      </c>
      <c r="EM635" t="str">
        <v>Organization of Ibero-American States for Education, Science and Culture (OEI)</v>
      </c>
      <c r="EN635" t="str">
        <v>OXFAM</v>
      </c>
      <c r="EO635" t="str">
        <v>Panamerican Development Foundation</v>
      </c>
      <c r="EP635" t="str">
        <v>Panamerican Health Organization/World Health Organization (PAHO/WHO)</v>
      </c>
      <c r="EQ635" t="str">
        <v>Pastoral of Human Mobility - Peruvian Episcopal Conference</v>
      </c>
      <c r="ER635" t="str">
        <v>Pastoral Service for Migrants National</v>
      </c>
      <c r="ES635" t="str">
        <v>Permanent Human Rights defense Committee (CDH)</v>
      </c>
      <c r="ET635" t="str">
        <v>Pirilampos Institute - Group of visits and voluntary actions in Roraima</v>
      </c>
      <c r="EU635" t="str">
        <v>Plan International</v>
      </c>
      <c r="EV635" t="str">
        <v>Population Program, Faculty of Social Sciences, University of the Republic</v>
      </c>
      <c r="EW635" t="str">
        <v>Profamilia Association</v>
      </c>
      <c r="EX635" t="str">
        <v>Red con Migrantes y Refugiados</v>
      </c>
      <c r="EY635" t="str">
        <v>Red Cross Colombia</v>
      </c>
      <c r="EZ635" t="str">
        <v>Red Cross Ecuador</v>
      </c>
      <c r="FA635" t="str">
        <v>Red Cross Peru</v>
      </c>
      <c r="FB635" t="str">
        <v>Red de Investigaciones en Derechos Humanos - CONICET (Consejo Nacional de Investigaciones Científicas y Técnicas)</v>
      </c>
      <c r="FC635" t="str">
        <v>RET International</v>
      </c>
      <c r="FD635" t="str">
        <v>Salú pa Tur Foundation</v>
      </c>
      <c r="FE635" t="str">
        <v>Salvation Army</v>
      </c>
      <c r="FF635" t="str">
        <v>Samaritan's Purse</v>
      </c>
      <c r="FG635" t="str">
        <v>Save the Children International (SCI)</v>
      </c>
      <c r="FH635" t="str">
        <v>Scalabrini Foundation Chile</v>
      </c>
      <c r="FI635" t="str">
        <v>Sección Peruana de Amnistía Internacional</v>
      </c>
      <c r="FJ635" t="str">
        <v>Serviço Pastoral dos Migrantes do Nordeste</v>
      </c>
      <c r="FK635" t="str">
        <v>Sesame Workshop</v>
      </c>
      <c r="FL635" t="str">
        <v>Si, Da Vida</v>
      </c>
      <c r="FM635" t="str">
        <v>Solidarity and Action Asociation</v>
      </c>
      <c r="FN635" t="str">
        <v>SOS Children's Villages</v>
      </c>
      <c r="FO635" t="str">
        <v>Tarabita Foundation</v>
      </c>
      <c r="FP635" t="str">
        <v>Tearfund</v>
      </c>
      <c r="FQ635" t="str">
        <v>TECHO</v>
      </c>
      <c r="FR635" t="str">
        <v>Terranueva Foundation</v>
      </c>
      <c r="FS635" t="str">
        <v>Terre des Hommes Suisse</v>
      </c>
      <c r="FT635" t="str">
        <v>The Israel Forum for International Humanitarian Aid (IsraAID)</v>
      </c>
      <c r="FU635" t="str">
        <v>Unión Venezolana en Perú</v>
      </c>
      <c r="FV635" t="str">
        <v>United Nations Children's Fund (UNICEF)</v>
      </c>
      <c r="FW635" t="str">
        <v>United Nations Development Programme (UNDP)</v>
      </c>
      <c r="FX635" t="str">
        <v>United Nations Educational, Scientific and Cultural Organization (UNESCO)</v>
      </c>
      <c r="FY635" t="str">
        <v>United Nations Entity for Gender Equality and the Empowerment of Women (UNWOMEN)</v>
      </c>
      <c r="FZ635" t="str">
        <v>United Nations Food and Agricultural Organization (FAO)</v>
      </c>
      <c r="GA635" t="str">
        <v>United Nations High Commissioner for Refugees (UNHCR)</v>
      </c>
      <c r="GB635" t="str">
        <v>United Nations Office of the High Commissioner for Human Rights (OHCHR)</v>
      </c>
      <c r="GC635" t="str">
        <v>United Nations Office on Drugs and Crime (UNODC)</v>
      </c>
      <c r="GD635" t="str">
        <v>United Nations Population Fund (UNFPA)</v>
      </c>
      <c r="GE635" t="str">
        <v>United Nations Programme for Human Settlements (UN Habitat)</v>
      </c>
      <c r="GF635" t="str">
        <v>Vale da Benção Educational and Charitable Association (AEBVB)</v>
      </c>
      <c r="GG635" t="str">
        <v>VenAruba Solidaria</v>
      </c>
      <c r="GH635" t="str">
        <v>Venex Curacao Foundation</v>
      </c>
      <c r="GI635" t="str">
        <v>Venezolanos en Barranquilla</v>
      </c>
      <c r="GJ635" t="str">
        <v>Venezolanos en San Cristóbal</v>
      </c>
      <c r="GK635" t="str">
        <v>Venezuelan Emigrant Foundation (FEV)</v>
      </c>
      <c r="GL635" t="str">
        <v>Vicaría de Pastoral Social Caritas</v>
      </c>
      <c r="GM635" t="str">
        <v>Voices GY</v>
      </c>
      <c r="GN635" t="str">
        <v>We World GVC</v>
      </c>
      <c r="GO635" t="str">
        <v>World Council of Credit Unions</v>
      </c>
      <c r="GP635" t="str">
        <v>World Food Programme (WFP)</v>
      </c>
      <c r="GQ635" t="str">
        <v>World Vision</v>
      </c>
      <c r="GR635" t="str">
        <v>ZOA</v>
      </c>
    </row>
    <row r="636" spans="8:200" x14ac:dyDescent="0.3">
      <c r="H636" t="str" cm="1">
        <f t="array" ref="H636:GR636">TRANSPOSE(_xlfn._xlws.SORT(_xlfn._xlws.FILTER(Table3[Name],ISNUMBER(SEARCH(' Activity Sheet'!D690,Table3[Name])),"Not found"),,1))</f>
        <v>.New Organisation</v>
      </c>
      <c r="I636" t="str">
        <v>ABV - Association of Good with Life</v>
      </c>
      <c r="J636" t="str">
        <v>ACAPS</v>
      </c>
      <c r="K636" t="str">
        <v>Acción y Desarrollo</v>
      </c>
      <c r="L636" t="str">
        <v>ACTED</v>
      </c>
      <c r="M636" t="str">
        <v>Action against Hunger</v>
      </c>
      <c r="N636" t="str">
        <v>ActionAid</v>
      </c>
      <c r="O636" t="str">
        <v>Adventist Development and Relief Agency (ADRA)</v>
      </c>
      <c r="P636" t="str">
        <v>Alas de Colibrí Foundation</v>
      </c>
      <c r="Q636" t="str">
        <v>Alianza por la Solidaridad</v>
      </c>
      <c r="R636" t="str">
        <v>Alianza por Venezuela</v>
      </c>
      <c r="S636" t="str">
        <v>Americares Foundation</v>
      </c>
      <c r="T636" t="str">
        <v>Argentine Commission for Refugees and Migrants (CAREF)</v>
      </c>
      <c r="U636" t="str">
        <v>Asociación Aves</v>
      </c>
      <c r="V636" t="str">
        <v>Asociación de Jubilados y Pensionados Venezolanos en Argentina</v>
      </c>
      <c r="W636" t="str">
        <v>Asociación de Venezolanos en Eloy Alfaro</v>
      </c>
      <c r="X636" t="str">
        <v>Asociación Fundación contra el Hambre Perú</v>
      </c>
      <c r="Y636" t="str">
        <v>Asociación Migrantes Venezolanos</v>
      </c>
      <c r="Z636" t="str">
        <v>Asociación Misioneros de San Carlos Scalabrinianos</v>
      </c>
      <c r="AA636" t="str">
        <v>Asociacion Proteccion Poblacion Vulnerable</v>
      </c>
      <c r="AB636" t="str">
        <v>Asociación Quinta Ola</v>
      </c>
      <c r="AC636" t="str">
        <v>Asociación Salto Ángel</v>
      </c>
      <c r="AD636" t="str">
        <v>Asociación Venezuela en Ecuador AC</v>
      </c>
      <c r="AE636" t="str">
        <v>ASOVENAR</v>
      </c>
      <c r="AF636" t="str">
        <v>Associação Hermanitos</v>
      </c>
      <c r="AG636" t="str">
        <v>AVSI Foundation</v>
      </c>
      <c r="AH636" t="str">
        <v>Bethany Christian Services</v>
      </c>
      <c r="AI636" t="str">
        <v>Blumont</v>
      </c>
      <c r="AJ636" t="str">
        <v>CARE</v>
      </c>
      <c r="AK636" t="str">
        <v>Caritas Brazil</v>
      </c>
      <c r="AL636" t="str">
        <v>Caritas Ecuador</v>
      </c>
      <c r="AM636" t="str">
        <v>Caritas Germany</v>
      </c>
      <c r="AN636" t="str">
        <v>Caritas Manaus</v>
      </c>
      <c r="AO636" t="str">
        <v>Caritas Parana</v>
      </c>
      <c r="AP636" t="str">
        <v>Caritas Peru</v>
      </c>
      <c r="AQ636" t="str">
        <v>Caritas Rio de Janeiro</v>
      </c>
      <c r="AR636" t="str">
        <v>Caritas São Paulo</v>
      </c>
      <c r="AS636" t="str">
        <v>Caritas Switzerland</v>
      </c>
      <c r="AT636" t="str">
        <v>CCEFIRO Association</v>
      </c>
      <c r="AU636" t="str">
        <v>CEDRO</v>
      </c>
      <c r="AV636" t="str">
        <v>Center for Integrated Studies and Programs for Sustainable Development (CIEDS)</v>
      </c>
      <c r="AW636" t="str">
        <v>Center for Migration and Human Rights of the Diocese of Roraima (CMDH)</v>
      </c>
      <c r="AX636" t="str">
        <v>Centro de Atencion Psicosocial (CAPS)</v>
      </c>
      <c r="AY636" t="str">
        <v>CESAL</v>
      </c>
      <c r="AZ636" t="str">
        <v>CESVI-Cooperazione e Sviluppo</v>
      </c>
      <c r="BA636" t="str">
        <v>ChildFund International</v>
      </c>
      <c r="BB636" t="str">
        <v>CHS Alternativo</v>
      </c>
      <c r="BC636" t="str">
        <v>Churún Merú Association</v>
      </c>
      <c r="BD636" t="str">
        <v>Coalición por Venezuela</v>
      </c>
      <c r="BE636" t="str">
        <v>Colonia Foundation of Venezuelans in the Dominican Republic (FUNCOVERD)</v>
      </c>
      <c r="BF636" t="str">
        <v>COLVENZ</v>
      </c>
      <c r="BG636" t="str">
        <v>Compassiva</v>
      </c>
      <c r="BH636" t="str">
        <v>Consejo Interreligioso del Perú - Religiones por la Paz</v>
      </c>
      <c r="BI636" t="str">
        <v>Consorcio ONG OCIPI Y Capellanía Nacional OFICA</v>
      </c>
      <c r="BJ636" t="str">
        <v>COOPI - International Cooperation Foundation</v>
      </c>
      <c r="BK636" t="str">
        <v>Corporación Colectivo Sin Fronteras</v>
      </c>
      <c r="BL636" t="str">
        <v>CRISFE Foundation</v>
      </c>
      <c r="BM636" t="str">
        <v>Cuso International</v>
      </c>
      <c r="BN636" t="str">
        <v>Danielle’s Children Fund (DCF)</v>
      </c>
      <c r="BO636" t="str">
        <v>Danish Refugee Council (DRC)</v>
      </c>
      <c r="BP636" t="str">
        <v>Development Support Association - APOYAR</v>
      </c>
      <c r="BQ636" t="str">
        <v>Diakonie Katastrophenhilfe</v>
      </c>
      <c r="BR636" t="str">
        <v>Diálogo Diverso</v>
      </c>
      <c r="BS636" t="str">
        <v>Doctors of the World</v>
      </c>
      <c r="BT636" t="str">
        <v>Dominican Institute for Integrated Development</v>
      </c>
      <c r="BU636" t="str">
        <v>Duendes y Ángeles Vinotinto República Dominicana</v>
      </c>
      <c r="BV636" t="str">
        <v>Encuentros SJS (Servicio Jesuita de la Solidaridad)</v>
      </c>
      <c r="BW636" t="str">
        <v>Ending Violence Against Migrants</v>
      </c>
      <c r="BX636" t="str">
        <v>Equidad Foundation</v>
      </c>
      <c r="BY636" t="str">
        <v>Equilibrium CenDE</v>
      </c>
      <c r="BZ636" t="str">
        <v>Facultad de Psicología - Universidad de la República (UDELAR)</v>
      </c>
      <c r="CA636" t="str">
        <v>First International Emergency and Solidarités International</v>
      </c>
      <c r="CB636" t="str">
        <v>Fondo Ecuatoriano Populorum Progressio</v>
      </c>
      <c r="CC636" t="str">
        <v>Foro Salud Callao</v>
      </c>
      <c r="CD636" t="str">
        <v>Foundation for the Integration and Development of Latin America (FIDAL)</v>
      </c>
      <c r="CE636" t="str">
        <v>Foundation of the Americas (FUDELA)</v>
      </c>
      <c r="CF636" t="str">
        <v>Fraternity Without Borders</v>
      </c>
      <c r="CG636" t="str">
        <v>Fundación Brisas del Norte</v>
      </c>
      <c r="CH636" t="str">
        <v>Fundación Colombovenezolana Nueva Ilusión</v>
      </c>
      <c r="CI636" t="str">
        <v>Fundación Nakama's</v>
      </c>
      <c r="CJ636" t="str">
        <v>Fundación RadaBer</v>
      </c>
      <c r="CK636" t="str">
        <v>Fundación Scalabrini Bolivia</v>
      </c>
      <c r="CL636" t="str">
        <v>Fundacion Social Vivan los Niños</v>
      </c>
      <c r="CM636" t="str">
        <v>FUNVEAC</v>
      </c>
      <c r="CN636" t="str">
        <v>German Development Cooperation Agency GIZ</v>
      </c>
      <c r="CO636" t="str">
        <v>Globalizate Radio</v>
      </c>
      <c r="CP636" t="str">
        <v>GOAL</v>
      </c>
      <c r="CQ636" t="str">
        <v>Halü Bienestar Humano Foundation (HALU)</v>
      </c>
      <c r="CR636" t="str">
        <v>Heartland Alliance International (HAI)</v>
      </c>
      <c r="CS636" t="str">
        <v>HELVETAS Swiss Intercooperation</v>
      </c>
      <c r="CT636" t="str">
        <v>HIAS</v>
      </c>
      <c r="CU636" t="str">
        <v>Human Rights Defence Curaçao</v>
      </c>
      <c r="CV636" t="str">
        <v>Humanity &amp; Inclusion</v>
      </c>
      <c r="CW636" t="str">
        <v>Humans Analytic</v>
      </c>
      <c r="CX636" t="str">
        <v>Idas y Vueltas Association</v>
      </c>
      <c r="CY636" t="str">
        <v>iMMAP</v>
      </c>
      <c r="CZ636" t="str">
        <v>IMPACT Initiatives (REACH)</v>
      </c>
      <c r="DA636" t="str">
        <v>Inmigrante Feliz Association</v>
      </c>
      <c r="DB636" t="str">
        <v>Institute for Migration and Human Rights (IMDH)</v>
      </c>
      <c r="DC636" t="str">
        <v>Institute of Natural and Cultural Heritage (IPANC)</v>
      </c>
      <c r="DD636" t="str">
        <v>International Committee for the Development of People (CISP)</v>
      </c>
      <c r="DE636" t="str">
        <v>International Federation of the Red Cross (IFRC)</v>
      </c>
      <c r="DF636" t="str">
        <v>International Labour Organization (ILO)</v>
      </c>
      <c r="DG636" t="str">
        <v>International Medical Corps</v>
      </c>
      <c r="DH636" t="str">
        <v>International Organization for Migration (IOM)</v>
      </c>
      <c r="DI636" t="str">
        <v>International Rescue Committee (IRC)</v>
      </c>
      <c r="DJ636" t="str">
        <v>INTERSOS</v>
      </c>
      <c r="DK636" t="str">
        <v>Jesuit Migrant Service (JMS)</v>
      </c>
      <c r="DL636" t="str">
        <v>Jesuit Refugee Service (JRS)</v>
      </c>
      <c r="DM636" t="str">
        <v>Jesuit Service for Migrants and Refugees (JSMR)</v>
      </c>
      <c r="DN636" t="str">
        <v>Joint United Nations Programme on HIV/AIDS (UNAIDS)</v>
      </c>
      <c r="DO636" t="str">
        <v>Kimirina Coorporation</v>
      </c>
      <c r="DP636" t="str">
        <v>La Casita Hispanic Cultural Centre</v>
      </c>
      <c r="DQ636" t="str">
        <v>Latin American Network of Non-Governmental Organizations of Persons with Disabilities and their Families (RIADIS)</v>
      </c>
      <c r="DR636" t="str">
        <v>LGBT+ Movement Brazil</v>
      </c>
      <c r="DS636" t="str">
        <v>Living Water Community (LWC)</v>
      </c>
      <c r="DT636" t="str">
        <v>LLANOVENCOL</v>
      </c>
      <c r="DU636" t="str">
        <v>Lutheran World Federation</v>
      </c>
      <c r="DV636" t="str">
        <v>Lutheran World Relief</v>
      </c>
      <c r="DW636" t="str">
        <v>Malteser International</v>
      </c>
      <c r="DX636" t="str">
        <v>Mana Institute</v>
      </c>
      <c r="DY636" t="str">
        <v>Manos Veneguayas Association</v>
      </c>
      <c r="DZ636" t="str">
        <v>Más Igualdad Perú</v>
      </c>
      <c r="EA636" t="str">
        <v>MedGlobal</v>
      </c>
      <c r="EB636" t="str">
        <v>Medical Teams International</v>
      </c>
      <c r="EC636" t="str">
        <v>Mercy Corps</v>
      </c>
      <c r="ED636" t="str">
        <v>Migrant Service Center (CAM)</v>
      </c>
      <c r="EE636" t="str">
        <v>Migrants, Refugees and Argentine Social Entrepreneurs (MIRARES)</v>
      </c>
      <c r="EF636" t="str">
        <v>Mision Scalabriniana - Ecuador</v>
      </c>
      <c r="EG636" t="str">
        <v>Missão Paz</v>
      </c>
      <c r="EH636" t="str">
        <v>Museu A CASA</v>
      </c>
      <c r="EI636" t="str">
        <v>Norwegian Refugee Council (NRC)</v>
      </c>
      <c r="EJ636" t="str">
        <v>ONG Migrantes por el Maule</v>
      </c>
      <c r="EK636" t="str">
        <v>ONG Preemptive Love Coalition Colombia</v>
      </c>
      <c r="EL636" t="str">
        <v>Organización Transfomando Vidas</v>
      </c>
      <c r="EM636" t="str">
        <v>Organization of Ibero-American States for Education, Science and Culture (OEI)</v>
      </c>
      <c r="EN636" t="str">
        <v>OXFAM</v>
      </c>
      <c r="EO636" t="str">
        <v>Panamerican Development Foundation</v>
      </c>
      <c r="EP636" t="str">
        <v>Panamerican Health Organization/World Health Organization (PAHO/WHO)</v>
      </c>
      <c r="EQ636" t="str">
        <v>Pastoral of Human Mobility - Peruvian Episcopal Conference</v>
      </c>
      <c r="ER636" t="str">
        <v>Pastoral Service for Migrants National</v>
      </c>
      <c r="ES636" t="str">
        <v>Permanent Human Rights defense Committee (CDH)</v>
      </c>
      <c r="ET636" t="str">
        <v>Pirilampos Institute - Group of visits and voluntary actions in Roraima</v>
      </c>
      <c r="EU636" t="str">
        <v>Plan International</v>
      </c>
      <c r="EV636" t="str">
        <v>Population Program, Faculty of Social Sciences, University of the Republic</v>
      </c>
      <c r="EW636" t="str">
        <v>Profamilia Association</v>
      </c>
      <c r="EX636" t="str">
        <v>Red con Migrantes y Refugiados</v>
      </c>
      <c r="EY636" t="str">
        <v>Red Cross Colombia</v>
      </c>
      <c r="EZ636" t="str">
        <v>Red Cross Ecuador</v>
      </c>
      <c r="FA636" t="str">
        <v>Red Cross Peru</v>
      </c>
      <c r="FB636" t="str">
        <v>Red de Investigaciones en Derechos Humanos - CONICET (Consejo Nacional de Investigaciones Científicas y Técnicas)</v>
      </c>
      <c r="FC636" t="str">
        <v>RET International</v>
      </c>
      <c r="FD636" t="str">
        <v>Salú pa Tur Foundation</v>
      </c>
      <c r="FE636" t="str">
        <v>Salvation Army</v>
      </c>
      <c r="FF636" t="str">
        <v>Samaritan's Purse</v>
      </c>
      <c r="FG636" t="str">
        <v>Save the Children International (SCI)</v>
      </c>
      <c r="FH636" t="str">
        <v>Scalabrini Foundation Chile</v>
      </c>
      <c r="FI636" t="str">
        <v>Sección Peruana de Amnistía Internacional</v>
      </c>
      <c r="FJ636" t="str">
        <v>Serviço Pastoral dos Migrantes do Nordeste</v>
      </c>
      <c r="FK636" t="str">
        <v>Sesame Workshop</v>
      </c>
      <c r="FL636" t="str">
        <v>Si, Da Vida</v>
      </c>
      <c r="FM636" t="str">
        <v>Solidarity and Action Asociation</v>
      </c>
      <c r="FN636" t="str">
        <v>SOS Children's Villages</v>
      </c>
      <c r="FO636" t="str">
        <v>Tarabita Foundation</v>
      </c>
      <c r="FP636" t="str">
        <v>Tearfund</v>
      </c>
      <c r="FQ636" t="str">
        <v>TECHO</v>
      </c>
      <c r="FR636" t="str">
        <v>Terranueva Foundation</v>
      </c>
      <c r="FS636" t="str">
        <v>Terre des Hommes Suisse</v>
      </c>
      <c r="FT636" t="str">
        <v>The Israel Forum for International Humanitarian Aid (IsraAID)</v>
      </c>
      <c r="FU636" t="str">
        <v>Unión Venezolana en Perú</v>
      </c>
      <c r="FV636" t="str">
        <v>United Nations Children's Fund (UNICEF)</v>
      </c>
      <c r="FW636" t="str">
        <v>United Nations Development Programme (UNDP)</v>
      </c>
      <c r="FX636" t="str">
        <v>United Nations Educational, Scientific and Cultural Organization (UNESCO)</v>
      </c>
      <c r="FY636" t="str">
        <v>United Nations Entity for Gender Equality and the Empowerment of Women (UNWOMEN)</v>
      </c>
      <c r="FZ636" t="str">
        <v>United Nations Food and Agricultural Organization (FAO)</v>
      </c>
      <c r="GA636" t="str">
        <v>United Nations High Commissioner for Refugees (UNHCR)</v>
      </c>
      <c r="GB636" t="str">
        <v>United Nations Office of the High Commissioner for Human Rights (OHCHR)</v>
      </c>
      <c r="GC636" t="str">
        <v>United Nations Office on Drugs and Crime (UNODC)</v>
      </c>
      <c r="GD636" t="str">
        <v>United Nations Population Fund (UNFPA)</v>
      </c>
      <c r="GE636" t="str">
        <v>United Nations Programme for Human Settlements (UN Habitat)</v>
      </c>
      <c r="GF636" t="str">
        <v>Vale da Benção Educational and Charitable Association (AEBVB)</v>
      </c>
      <c r="GG636" t="str">
        <v>VenAruba Solidaria</v>
      </c>
      <c r="GH636" t="str">
        <v>Venex Curacao Foundation</v>
      </c>
      <c r="GI636" t="str">
        <v>Venezolanos en Barranquilla</v>
      </c>
      <c r="GJ636" t="str">
        <v>Venezolanos en San Cristóbal</v>
      </c>
      <c r="GK636" t="str">
        <v>Venezuelan Emigrant Foundation (FEV)</v>
      </c>
      <c r="GL636" t="str">
        <v>Vicaría de Pastoral Social Caritas</v>
      </c>
      <c r="GM636" t="str">
        <v>Voices GY</v>
      </c>
      <c r="GN636" t="str">
        <v>We World GVC</v>
      </c>
      <c r="GO636" t="str">
        <v>World Council of Credit Unions</v>
      </c>
      <c r="GP636" t="str">
        <v>World Food Programme (WFP)</v>
      </c>
      <c r="GQ636" t="str">
        <v>World Vision</v>
      </c>
      <c r="GR636" t="str">
        <v>ZOA</v>
      </c>
    </row>
    <row r="637" spans="8:200" x14ac:dyDescent="0.3">
      <c r="H637" t="str" cm="1">
        <f t="array" ref="H637:GR637">TRANSPOSE(_xlfn._xlws.SORT(_xlfn._xlws.FILTER(Table3[Name],ISNUMBER(SEARCH(' Activity Sheet'!D691,Table3[Name])),"Not found"),,1))</f>
        <v>.New Organisation</v>
      </c>
      <c r="I637" t="str">
        <v>ABV - Association of Good with Life</v>
      </c>
      <c r="J637" t="str">
        <v>ACAPS</v>
      </c>
      <c r="K637" t="str">
        <v>Acción y Desarrollo</v>
      </c>
      <c r="L637" t="str">
        <v>ACTED</v>
      </c>
      <c r="M637" t="str">
        <v>Action against Hunger</v>
      </c>
      <c r="N637" t="str">
        <v>ActionAid</v>
      </c>
      <c r="O637" t="str">
        <v>Adventist Development and Relief Agency (ADRA)</v>
      </c>
      <c r="P637" t="str">
        <v>Alas de Colibrí Foundation</v>
      </c>
      <c r="Q637" t="str">
        <v>Alianza por la Solidaridad</v>
      </c>
      <c r="R637" t="str">
        <v>Alianza por Venezuela</v>
      </c>
      <c r="S637" t="str">
        <v>Americares Foundation</v>
      </c>
      <c r="T637" t="str">
        <v>Argentine Commission for Refugees and Migrants (CAREF)</v>
      </c>
      <c r="U637" t="str">
        <v>Asociación Aves</v>
      </c>
      <c r="V637" t="str">
        <v>Asociación de Jubilados y Pensionados Venezolanos en Argentina</v>
      </c>
      <c r="W637" t="str">
        <v>Asociación de Venezolanos en Eloy Alfaro</v>
      </c>
      <c r="X637" t="str">
        <v>Asociación Fundación contra el Hambre Perú</v>
      </c>
      <c r="Y637" t="str">
        <v>Asociación Migrantes Venezolanos</v>
      </c>
      <c r="Z637" t="str">
        <v>Asociación Misioneros de San Carlos Scalabrinianos</v>
      </c>
      <c r="AA637" t="str">
        <v>Asociacion Proteccion Poblacion Vulnerable</v>
      </c>
      <c r="AB637" t="str">
        <v>Asociación Quinta Ola</v>
      </c>
      <c r="AC637" t="str">
        <v>Asociación Salto Ángel</v>
      </c>
      <c r="AD637" t="str">
        <v>Asociación Venezuela en Ecuador AC</v>
      </c>
      <c r="AE637" t="str">
        <v>ASOVENAR</v>
      </c>
      <c r="AF637" t="str">
        <v>Associação Hermanitos</v>
      </c>
      <c r="AG637" t="str">
        <v>AVSI Foundation</v>
      </c>
      <c r="AH637" t="str">
        <v>Bethany Christian Services</v>
      </c>
      <c r="AI637" t="str">
        <v>Blumont</v>
      </c>
      <c r="AJ637" t="str">
        <v>CARE</v>
      </c>
      <c r="AK637" t="str">
        <v>Caritas Brazil</v>
      </c>
      <c r="AL637" t="str">
        <v>Caritas Ecuador</v>
      </c>
      <c r="AM637" t="str">
        <v>Caritas Germany</v>
      </c>
      <c r="AN637" t="str">
        <v>Caritas Manaus</v>
      </c>
      <c r="AO637" t="str">
        <v>Caritas Parana</v>
      </c>
      <c r="AP637" t="str">
        <v>Caritas Peru</v>
      </c>
      <c r="AQ637" t="str">
        <v>Caritas Rio de Janeiro</v>
      </c>
      <c r="AR637" t="str">
        <v>Caritas São Paulo</v>
      </c>
      <c r="AS637" t="str">
        <v>Caritas Switzerland</v>
      </c>
      <c r="AT637" t="str">
        <v>CCEFIRO Association</v>
      </c>
      <c r="AU637" t="str">
        <v>CEDRO</v>
      </c>
      <c r="AV637" t="str">
        <v>Center for Integrated Studies and Programs for Sustainable Development (CIEDS)</v>
      </c>
      <c r="AW637" t="str">
        <v>Center for Migration and Human Rights of the Diocese of Roraima (CMDH)</v>
      </c>
      <c r="AX637" t="str">
        <v>Centro de Atencion Psicosocial (CAPS)</v>
      </c>
      <c r="AY637" t="str">
        <v>CESAL</v>
      </c>
      <c r="AZ637" t="str">
        <v>CESVI-Cooperazione e Sviluppo</v>
      </c>
      <c r="BA637" t="str">
        <v>ChildFund International</v>
      </c>
      <c r="BB637" t="str">
        <v>CHS Alternativo</v>
      </c>
      <c r="BC637" t="str">
        <v>Churún Merú Association</v>
      </c>
      <c r="BD637" t="str">
        <v>Coalición por Venezuela</v>
      </c>
      <c r="BE637" t="str">
        <v>Colonia Foundation of Venezuelans in the Dominican Republic (FUNCOVERD)</v>
      </c>
      <c r="BF637" t="str">
        <v>COLVENZ</v>
      </c>
      <c r="BG637" t="str">
        <v>Compassiva</v>
      </c>
      <c r="BH637" t="str">
        <v>Consejo Interreligioso del Perú - Religiones por la Paz</v>
      </c>
      <c r="BI637" t="str">
        <v>Consorcio ONG OCIPI Y Capellanía Nacional OFICA</v>
      </c>
      <c r="BJ637" t="str">
        <v>COOPI - International Cooperation Foundation</v>
      </c>
      <c r="BK637" t="str">
        <v>Corporación Colectivo Sin Fronteras</v>
      </c>
      <c r="BL637" t="str">
        <v>CRISFE Foundation</v>
      </c>
      <c r="BM637" t="str">
        <v>Cuso International</v>
      </c>
      <c r="BN637" t="str">
        <v>Danielle’s Children Fund (DCF)</v>
      </c>
      <c r="BO637" t="str">
        <v>Danish Refugee Council (DRC)</v>
      </c>
      <c r="BP637" t="str">
        <v>Development Support Association - APOYAR</v>
      </c>
      <c r="BQ637" t="str">
        <v>Diakonie Katastrophenhilfe</v>
      </c>
      <c r="BR637" t="str">
        <v>Diálogo Diverso</v>
      </c>
      <c r="BS637" t="str">
        <v>Doctors of the World</v>
      </c>
      <c r="BT637" t="str">
        <v>Dominican Institute for Integrated Development</v>
      </c>
      <c r="BU637" t="str">
        <v>Duendes y Ángeles Vinotinto República Dominicana</v>
      </c>
      <c r="BV637" t="str">
        <v>Encuentros SJS (Servicio Jesuita de la Solidaridad)</v>
      </c>
      <c r="BW637" t="str">
        <v>Ending Violence Against Migrants</v>
      </c>
      <c r="BX637" t="str">
        <v>Equidad Foundation</v>
      </c>
      <c r="BY637" t="str">
        <v>Equilibrium CenDE</v>
      </c>
      <c r="BZ637" t="str">
        <v>Facultad de Psicología - Universidad de la República (UDELAR)</v>
      </c>
      <c r="CA637" t="str">
        <v>First International Emergency and Solidarités International</v>
      </c>
      <c r="CB637" t="str">
        <v>Fondo Ecuatoriano Populorum Progressio</v>
      </c>
      <c r="CC637" t="str">
        <v>Foro Salud Callao</v>
      </c>
      <c r="CD637" t="str">
        <v>Foundation for the Integration and Development of Latin America (FIDAL)</v>
      </c>
      <c r="CE637" t="str">
        <v>Foundation of the Americas (FUDELA)</v>
      </c>
      <c r="CF637" t="str">
        <v>Fraternity Without Borders</v>
      </c>
      <c r="CG637" t="str">
        <v>Fundación Brisas del Norte</v>
      </c>
      <c r="CH637" t="str">
        <v>Fundación Colombovenezolana Nueva Ilusión</v>
      </c>
      <c r="CI637" t="str">
        <v>Fundación Nakama's</v>
      </c>
      <c r="CJ637" t="str">
        <v>Fundación RadaBer</v>
      </c>
      <c r="CK637" t="str">
        <v>Fundación Scalabrini Bolivia</v>
      </c>
      <c r="CL637" t="str">
        <v>Fundacion Social Vivan los Niños</v>
      </c>
      <c r="CM637" t="str">
        <v>FUNVEAC</v>
      </c>
      <c r="CN637" t="str">
        <v>German Development Cooperation Agency GIZ</v>
      </c>
      <c r="CO637" t="str">
        <v>Globalizate Radio</v>
      </c>
      <c r="CP637" t="str">
        <v>GOAL</v>
      </c>
      <c r="CQ637" t="str">
        <v>Halü Bienestar Humano Foundation (HALU)</v>
      </c>
      <c r="CR637" t="str">
        <v>Heartland Alliance International (HAI)</v>
      </c>
      <c r="CS637" t="str">
        <v>HELVETAS Swiss Intercooperation</v>
      </c>
      <c r="CT637" t="str">
        <v>HIAS</v>
      </c>
      <c r="CU637" t="str">
        <v>Human Rights Defence Curaçao</v>
      </c>
      <c r="CV637" t="str">
        <v>Humanity &amp; Inclusion</v>
      </c>
      <c r="CW637" t="str">
        <v>Humans Analytic</v>
      </c>
      <c r="CX637" t="str">
        <v>Idas y Vueltas Association</v>
      </c>
      <c r="CY637" t="str">
        <v>iMMAP</v>
      </c>
      <c r="CZ637" t="str">
        <v>IMPACT Initiatives (REACH)</v>
      </c>
      <c r="DA637" t="str">
        <v>Inmigrante Feliz Association</v>
      </c>
      <c r="DB637" t="str">
        <v>Institute for Migration and Human Rights (IMDH)</v>
      </c>
      <c r="DC637" t="str">
        <v>Institute of Natural and Cultural Heritage (IPANC)</v>
      </c>
      <c r="DD637" t="str">
        <v>International Committee for the Development of People (CISP)</v>
      </c>
      <c r="DE637" t="str">
        <v>International Federation of the Red Cross (IFRC)</v>
      </c>
      <c r="DF637" t="str">
        <v>International Labour Organization (ILO)</v>
      </c>
      <c r="DG637" t="str">
        <v>International Medical Corps</v>
      </c>
      <c r="DH637" t="str">
        <v>International Organization for Migration (IOM)</v>
      </c>
      <c r="DI637" t="str">
        <v>International Rescue Committee (IRC)</v>
      </c>
      <c r="DJ637" t="str">
        <v>INTERSOS</v>
      </c>
      <c r="DK637" t="str">
        <v>Jesuit Migrant Service (JMS)</v>
      </c>
      <c r="DL637" t="str">
        <v>Jesuit Refugee Service (JRS)</v>
      </c>
      <c r="DM637" t="str">
        <v>Jesuit Service for Migrants and Refugees (JSMR)</v>
      </c>
      <c r="DN637" t="str">
        <v>Joint United Nations Programme on HIV/AIDS (UNAIDS)</v>
      </c>
      <c r="DO637" t="str">
        <v>Kimirina Coorporation</v>
      </c>
      <c r="DP637" t="str">
        <v>La Casita Hispanic Cultural Centre</v>
      </c>
      <c r="DQ637" t="str">
        <v>Latin American Network of Non-Governmental Organizations of Persons with Disabilities and their Families (RIADIS)</v>
      </c>
      <c r="DR637" t="str">
        <v>LGBT+ Movement Brazil</v>
      </c>
      <c r="DS637" t="str">
        <v>Living Water Community (LWC)</v>
      </c>
      <c r="DT637" t="str">
        <v>LLANOVENCOL</v>
      </c>
      <c r="DU637" t="str">
        <v>Lutheran World Federation</v>
      </c>
      <c r="DV637" t="str">
        <v>Lutheran World Relief</v>
      </c>
      <c r="DW637" t="str">
        <v>Malteser International</v>
      </c>
      <c r="DX637" t="str">
        <v>Mana Institute</v>
      </c>
      <c r="DY637" t="str">
        <v>Manos Veneguayas Association</v>
      </c>
      <c r="DZ637" t="str">
        <v>Más Igualdad Perú</v>
      </c>
      <c r="EA637" t="str">
        <v>MedGlobal</v>
      </c>
      <c r="EB637" t="str">
        <v>Medical Teams International</v>
      </c>
      <c r="EC637" t="str">
        <v>Mercy Corps</v>
      </c>
      <c r="ED637" t="str">
        <v>Migrant Service Center (CAM)</v>
      </c>
      <c r="EE637" t="str">
        <v>Migrants, Refugees and Argentine Social Entrepreneurs (MIRARES)</v>
      </c>
      <c r="EF637" t="str">
        <v>Mision Scalabriniana - Ecuador</v>
      </c>
      <c r="EG637" t="str">
        <v>Missão Paz</v>
      </c>
      <c r="EH637" t="str">
        <v>Museu A CASA</v>
      </c>
      <c r="EI637" t="str">
        <v>Norwegian Refugee Council (NRC)</v>
      </c>
      <c r="EJ637" t="str">
        <v>ONG Migrantes por el Maule</v>
      </c>
      <c r="EK637" t="str">
        <v>ONG Preemptive Love Coalition Colombia</v>
      </c>
      <c r="EL637" t="str">
        <v>Organización Transfomando Vidas</v>
      </c>
      <c r="EM637" t="str">
        <v>Organization of Ibero-American States for Education, Science and Culture (OEI)</v>
      </c>
      <c r="EN637" t="str">
        <v>OXFAM</v>
      </c>
      <c r="EO637" t="str">
        <v>Panamerican Development Foundation</v>
      </c>
      <c r="EP637" t="str">
        <v>Panamerican Health Organization/World Health Organization (PAHO/WHO)</v>
      </c>
      <c r="EQ637" t="str">
        <v>Pastoral of Human Mobility - Peruvian Episcopal Conference</v>
      </c>
      <c r="ER637" t="str">
        <v>Pastoral Service for Migrants National</v>
      </c>
      <c r="ES637" t="str">
        <v>Permanent Human Rights defense Committee (CDH)</v>
      </c>
      <c r="ET637" t="str">
        <v>Pirilampos Institute - Group of visits and voluntary actions in Roraima</v>
      </c>
      <c r="EU637" t="str">
        <v>Plan International</v>
      </c>
      <c r="EV637" t="str">
        <v>Population Program, Faculty of Social Sciences, University of the Republic</v>
      </c>
      <c r="EW637" t="str">
        <v>Profamilia Association</v>
      </c>
      <c r="EX637" t="str">
        <v>Red con Migrantes y Refugiados</v>
      </c>
      <c r="EY637" t="str">
        <v>Red Cross Colombia</v>
      </c>
      <c r="EZ637" t="str">
        <v>Red Cross Ecuador</v>
      </c>
      <c r="FA637" t="str">
        <v>Red Cross Peru</v>
      </c>
      <c r="FB637" t="str">
        <v>Red de Investigaciones en Derechos Humanos - CONICET (Consejo Nacional de Investigaciones Científicas y Técnicas)</v>
      </c>
      <c r="FC637" t="str">
        <v>RET International</v>
      </c>
      <c r="FD637" t="str">
        <v>Salú pa Tur Foundation</v>
      </c>
      <c r="FE637" t="str">
        <v>Salvation Army</v>
      </c>
      <c r="FF637" t="str">
        <v>Samaritan's Purse</v>
      </c>
      <c r="FG637" t="str">
        <v>Save the Children International (SCI)</v>
      </c>
      <c r="FH637" t="str">
        <v>Scalabrini Foundation Chile</v>
      </c>
      <c r="FI637" t="str">
        <v>Sección Peruana de Amnistía Internacional</v>
      </c>
      <c r="FJ637" t="str">
        <v>Serviço Pastoral dos Migrantes do Nordeste</v>
      </c>
      <c r="FK637" t="str">
        <v>Sesame Workshop</v>
      </c>
      <c r="FL637" t="str">
        <v>Si, Da Vida</v>
      </c>
      <c r="FM637" t="str">
        <v>Solidarity and Action Asociation</v>
      </c>
      <c r="FN637" t="str">
        <v>SOS Children's Villages</v>
      </c>
      <c r="FO637" t="str">
        <v>Tarabita Foundation</v>
      </c>
      <c r="FP637" t="str">
        <v>Tearfund</v>
      </c>
      <c r="FQ637" t="str">
        <v>TECHO</v>
      </c>
      <c r="FR637" t="str">
        <v>Terranueva Foundation</v>
      </c>
      <c r="FS637" t="str">
        <v>Terre des Hommes Suisse</v>
      </c>
      <c r="FT637" t="str">
        <v>The Israel Forum for International Humanitarian Aid (IsraAID)</v>
      </c>
      <c r="FU637" t="str">
        <v>Unión Venezolana en Perú</v>
      </c>
      <c r="FV637" t="str">
        <v>United Nations Children's Fund (UNICEF)</v>
      </c>
      <c r="FW637" t="str">
        <v>United Nations Development Programme (UNDP)</v>
      </c>
      <c r="FX637" t="str">
        <v>United Nations Educational, Scientific and Cultural Organization (UNESCO)</v>
      </c>
      <c r="FY637" t="str">
        <v>United Nations Entity for Gender Equality and the Empowerment of Women (UNWOMEN)</v>
      </c>
      <c r="FZ637" t="str">
        <v>United Nations Food and Agricultural Organization (FAO)</v>
      </c>
      <c r="GA637" t="str">
        <v>United Nations High Commissioner for Refugees (UNHCR)</v>
      </c>
      <c r="GB637" t="str">
        <v>United Nations Office of the High Commissioner for Human Rights (OHCHR)</v>
      </c>
      <c r="GC637" t="str">
        <v>United Nations Office on Drugs and Crime (UNODC)</v>
      </c>
      <c r="GD637" t="str">
        <v>United Nations Population Fund (UNFPA)</v>
      </c>
      <c r="GE637" t="str">
        <v>United Nations Programme for Human Settlements (UN Habitat)</v>
      </c>
      <c r="GF637" t="str">
        <v>Vale da Benção Educational and Charitable Association (AEBVB)</v>
      </c>
      <c r="GG637" t="str">
        <v>VenAruba Solidaria</v>
      </c>
      <c r="GH637" t="str">
        <v>Venex Curacao Foundation</v>
      </c>
      <c r="GI637" t="str">
        <v>Venezolanos en Barranquilla</v>
      </c>
      <c r="GJ637" t="str">
        <v>Venezolanos en San Cristóbal</v>
      </c>
      <c r="GK637" t="str">
        <v>Venezuelan Emigrant Foundation (FEV)</v>
      </c>
      <c r="GL637" t="str">
        <v>Vicaría de Pastoral Social Caritas</v>
      </c>
      <c r="GM637" t="str">
        <v>Voices GY</v>
      </c>
      <c r="GN637" t="str">
        <v>We World GVC</v>
      </c>
      <c r="GO637" t="str">
        <v>World Council of Credit Unions</v>
      </c>
      <c r="GP637" t="str">
        <v>World Food Programme (WFP)</v>
      </c>
      <c r="GQ637" t="str">
        <v>World Vision</v>
      </c>
      <c r="GR637" t="str">
        <v>ZOA</v>
      </c>
    </row>
    <row r="638" spans="8:200" x14ac:dyDescent="0.3">
      <c r="H638" t="str" cm="1">
        <f t="array" ref="H638:GR638">TRANSPOSE(_xlfn._xlws.SORT(_xlfn._xlws.FILTER(Table3[Name],ISNUMBER(SEARCH(' Activity Sheet'!D692,Table3[Name])),"Not found"),,1))</f>
        <v>.New Organisation</v>
      </c>
      <c r="I638" t="str">
        <v>ABV - Association of Good with Life</v>
      </c>
      <c r="J638" t="str">
        <v>ACAPS</v>
      </c>
      <c r="K638" t="str">
        <v>Acción y Desarrollo</v>
      </c>
      <c r="L638" t="str">
        <v>ACTED</v>
      </c>
      <c r="M638" t="str">
        <v>Action against Hunger</v>
      </c>
      <c r="N638" t="str">
        <v>ActionAid</v>
      </c>
      <c r="O638" t="str">
        <v>Adventist Development and Relief Agency (ADRA)</v>
      </c>
      <c r="P638" t="str">
        <v>Alas de Colibrí Foundation</v>
      </c>
      <c r="Q638" t="str">
        <v>Alianza por la Solidaridad</v>
      </c>
      <c r="R638" t="str">
        <v>Alianza por Venezuela</v>
      </c>
      <c r="S638" t="str">
        <v>Americares Foundation</v>
      </c>
      <c r="T638" t="str">
        <v>Argentine Commission for Refugees and Migrants (CAREF)</v>
      </c>
      <c r="U638" t="str">
        <v>Asociación Aves</v>
      </c>
      <c r="V638" t="str">
        <v>Asociación de Jubilados y Pensionados Venezolanos en Argentina</v>
      </c>
      <c r="W638" t="str">
        <v>Asociación de Venezolanos en Eloy Alfaro</v>
      </c>
      <c r="X638" t="str">
        <v>Asociación Fundación contra el Hambre Perú</v>
      </c>
      <c r="Y638" t="str">
        <v>Asociación Migrantes Venezolanos</v>
      </c>
      <c r="Z638" t="str">
        <v>Asociación Misioneros de San Carlos Scalabrinianos</v>
      </c>
      <c r="AA638" t="str">
        <v>Asociacion Proteccion Poblacion Vulnerable</v>
      </c>
      <c r="AB638" t="str">
        <v>Asociación Quinta Ola</v>
      </c>
      <c r="AC638" t="str">
        <v>Asociación Salto Ángel</v>
      </c>
      <c r="AD638" t="str">
        <v>Asociación Venezuela en Ecuador AC</v>
      </c>
      <c r="AE638" t="str">
        <v>ASOVENAR</v>
      </c>
      <c r="AF638" t="str">
        <v>Associação Hermanitos</v>
      </c>
      <c r="AG638" t="str">
        <v>AVSI Foundation</v>
      </c>
      <c r="AH638" t="str">
        <v>Bethany Christian Services</v>
      </c>
      <c r="AI638" t="str">
        <v>Blumont</v>
      </c>
      <c r="AJ638" t="str">
        <v>CARE</v>
      </c>
      <c r="AK638" t="str">
        <v>Caritas Brazil</v>
      </c>
      <c r="AL638" t="str">
        <v>Caritas Ecuador</v>
      </c>
      <c r="AM638" t="str">
        <v>Caritas Germany</v>
      </c>
      <c r="AN638" t="str">
        <v>Caritas Manaus</v>
      </c>
      <c r="AO638" t="str">
        <v>Caritas Parana</v>
      </c>
      <c r="AP638" t="str">
        <v>Caritas Peru</v>
      </c>
      <c r="AQ638" t="str">
        <v>Caritas Rio de Janeiro</v>
      </c>
      <c r="AR638" t="str">
        <v>Caritas São Paulo</v>
      </c>
      <c r="AS638" t="str">
        <v>Caritas Switzerland</v>
      </c>
      <c r="AT638" t="str">
        <v>CCEFIRO Association</v>
      </c>
      <c r="AU638" t="str">
        <v>CEDRO</v>
      </c>
      <c r="AV638" t="str">
        <v>Center for Integrated Studies and Programs for Sustainable Development (CIEDS)</v>
      </c>
      <c r="AW638" t="str">
        <v>Center for Migration and Human Rights of the Diocese of Roraima (CMDH)</v>
      </c>
      <c r="AX638" t="str">
        <v>Centro de Atencion Psicosocial (CAPS)</v>
      </c>
      <c r="AY638" t="str">
        <v>CESAL</v>
      </c>
      <c r="AZ638" t="str">
        <v>CESVI-Cooperazione e Sviluppo</v>
      </c>
      <c r="BA638" t="str">
        <v>ChildFund International</v>
      </c>
      <c r="BB638" t="str">
        <v>CHS Alternativo</v>
      </c>
      <c r="BC638" t="str">
        <v>Churún Merú Association</v>
      </c>
      <c r="BD638" t="str">
        <v>Coalición por Venezuela</v>
      </c>
      <c r="BE638" t="str">
        <v>Colonia Foundation of Venezuelans in the Dominican Republic (FUNCOVERD)</v>
      </c>
      <c r="BF638" t="str">
        <v>COLVENZ</v>
      </c>
      <c r="BG638" t="str">
        <v>Compassiva</v>
      </c>
      <c r="BH638" t="str">
        <v>Consejo Interreligioso del Perú - Religiones por la Paz</v>
      </c>
      <c r="BI638" t="str">
        <v>Consorcio ONG OCIPI Y Capellanía Nacional OFICA</v>
      </c>
      <c r="BJ638" t="str">
        <v>COOPI - International Cooperation Foundation</v>
      </c>
      <c r="BK638" t="str">
        <v>Corporación Colectivo Sin Fronteras</v>
      </c>
      <c r="BL638" t="str">
        <v>CRISFE Foundation</v>
      </c>
      <c r="BM638" t="str">
        <v>Cuso International</v>
      </c>
      <c r="BN638" t="str">
        <v>Danielle’s Children Fund (DCF)</v>
      </c>
      <c r="BO638" t="str">
        <v>Danish Refugee Council (DRC)</v>
      </c>
      <c r="BP638" t="str">
        <v>Development Support Association - APOYAR</v>
      </c>
      <c r="BQ638" t="str">
        <v>Diakonie Katastrophenhilfe</v>
      </c>
      <c r="BR638" t="str">
        <v>Diálogo Diverso</v>
      </c>
      <c r="BS638" t="str">
        <v>Doctors of the World</v>
      </c>
      <c r="BT638" t="str">
        <v>Dominican Institute for Integrated Development</v>
      </c>
      <c r="BU638" t="str">
        <v>Duendes y Ángeles Vinotinto República Dominicana</v>
      </c>
      <c r="BV638" t="str">
        <v>Encuentros SJS (Servicio Jesuita de la Solidaridad)</v>
      </c>
      <c r="BW638" t="str">
        <v>Ending Violence Against Migrants</v>
      </c>
      <c r="BX638" t="str">
        <v>Equidad Foundation</v>
      </c>
      <c r="BY638" t="str">
        <v>Equilibrium CenDE</v>
      </c>
      <c r="BZ638" t="str">
        <v>Facultad de Psicología - Universidad de la República (UDELAR)</v>
      </c>
      <c r="CA638" t="str">
        <v>First International Emergency and Solidarités International</v>
      </c>
      <c r="CB638" t="str">
        <v>Fondo Ecuatoriano Populorum Progressio</v>
      </c>
      <c r="CC638" t="str">
        <v>Foro Salud Callao</v>
      </c>
      <c r="CD638" t="str">
        <v>Foundation for the Integration and Development of Latin America (FIDAL)</v>
      </c>
      <c r="CE638" t="str">
        <v>Foundation of the Americas (FUDELA)</v>
      </c>
      <c r="CF638" t="str">
        <v>Fraternity Without Borders</v>
      </c>
      <c r="CG638" t="str">
        <v>Fundación Brisas del Norte</v>
      </c>
      <c r="CH638" t="str">
        <v>Fundación Colombovenezolana Nueva Ilusión</v>
      </c>
      <c r="CI638" t="str">
        <v>Fundación Nakama's</v>
      </c>
      <c r="CJ638" t="str">
        <v>Fundación RadaBer</v>
      </c>
      <c r="CK638" t="str">
        <v>Fundación Scalabrini Bolivia</v>
      </c>
      <c r="CL638" t="str">
        <v>Fundacion Social Vivan los Niños</v>
      </c>
      <c r="CM638" t="str">
        <v>FUNVEAC</v>
      </c>
      <c r="CN638" t="str">
        <v>German Development Cooperation Agency GIZ</v>
      </c>
      <c r="CO638" t="str">
        <v>Globalizate Radio</v>
      </c>
      <c r="CP638" t="str">
        <v>GOAL</v>
      </c>
      <c r="CQ638" t="str">
        <v>Halü Bienestar Humano Foundation (HALU)</v>
      </c>
      <c r="CR638" t="str">
        <v>Heartland Alliance International (HAI)</v>
      </c>
      <c r="CS638" t="str">
        <v>HELVETAS Swiss Intercooperation</v>
      </c>
      <c r="CT638" t="str">
        <v>HIAS</v>
      </c>
      <c r="CU638" t="str">
        <v>Human Rights Defence Curaçao</v>
      </c>
      <c r="CV638" t="str">
        <v>Humanity &amp; Inclusion</v>
      </c>
      <c r="CW638" t="str">
        <v>Humans Analytic</v>
      </c>
      <c r="CX638" t="str">
        <v>Idas y Vueltas Association</v>
      </c>
      <c r="CY638" t="str">
        <v>iMMAP</v>
      </c>
      <c r="CZ638" t="str">
        <v>IMPACT Initiatives (REACH)</v>
      </c>
      <c r="DA638" t="str">
        <v>Inmigrante Feliz Association</v>
      </c>
      <c r="DB638" t="str">
        <v>Institute for Migration and Human Rights (IMDH)</v>
      </c>
      <c r="DC638" t="str">
        <v>Institute of Natural and Cultural Heritage (IPANC)</v>
      </c>
      <c r="DD638" t="str">
        <v>International Committee for the Development of People (CISP)</v>
      </c>
      <c r="DE638" t="str">
        <v>International Federation of the Red Cross (IFRC)</v>
      </c>
      <c r="DF638" t="str">
        <v>International Labour Organization (ILO)</v>
      </c>
      <c r="DG638" t="str">
        <v>International Medical Corps</v>
      </c>
      <c r="DH638" t="str">
        <v>International Organization for Migration (IOM)</v>
      </c>
      <c r="DI638" t="str">
        <v>International Rescue Committee (IRC)</v>
      </c>
      <c r="DJ638" t="str">
        <v>INTERSOS</v>
      </c>
      <c r="DK638" t="str">
        <v>Jesuit Migrant Service (JMS)</v>
      </c>
      <c r="DL638" t="str">
        <v>Jesuit Refugee Service (JRS)</v>
      </c>
      <c r="DM638" t="str">
        <v>Jesuit Service for Migrants and Refugees (JSMR)</v>
      </c>
      <c r="DN638" t="str">
        <v>Joint United Nations Programme on HIV/AIDS (UNAIDS)</v>
      </c>
      <c r="DO638" t="str">
        <v>Kimirina Coorporation</v>
      </c>
      <c r="DP638" t="str">
        <v>La Casita Hispanic Cultural Centre</v>
      </c>
      <c r="DQ638" t="str">
        <v>Latin American Network of Non-Governmental Organizations of Persons with Disabilities and their Families (RIADIS)</v>
      </c>
      <c r="DR638" t="str">
        <v>LGBT+ Movement Brazil</v>
      </c>
      <c r="DS638" t="str">
        <v>Living Water Community (LWC)</v>
      </c>
      <c r="DT638" t="str">
        <v>LLANOVENCOL</v>
      </c>
      <c r="DU638" t="str">
        <v>Lutheran World Federation</v>
      </c>
      <c r="DV638" t="str">
        <v>Lutheran World Relief</v>
      </c>
      <c r="DW638" t="str">
        <v>Malteser International</v>
      </c>
      <c r="DX638" t="str">
        <v>Mana Institute</v>
      </c>
      <c r="DY638" t="str">
        <v>Manos Veneguayas Association</v>
      </c>
      <c r="DZ638" t="str">
        <v>Más Igualdad Perú</v>
      </c>
      <c r="EA638" t="str">
        <v>MedGlobal</v>
      </c>
      <c r="EB638" t="str">
        <v>Medical Teams International</v>
      </c>
      <c r="EC638" t="str">
        <v>Mercy Corps</v>
      </c>
      <c r="ED638" t="str">
        <v>Migrant Service Center (CAM)</v>
      </c>
      <c r="EE638" t="str">
        <v>Migrants, Refugees and Argentine Social Entrepreneurs (MIRARES)</v>
      </c>
      <c r="EF638" t="str">
        <v>Mision Scalabriniana - Ecuador</v>
      </c>
      <c r="EG638" t="str">
        <v>Missão Paz</v>
      </c>
      <c r="EH638" t="str">
        <v>Museu A CASA</v>
      </c>
      <c r="EI638" t="str">
        <v>Norwegian Refugee Council (NRC)</v>
      </c>
      <c r="EJ638" t="str">
        <v>ONG Migrantes por el Maule</v>
      </c>
      <c r="EK638" t="str">
        <v>ONG Preemptive Love Coalition Colombia</v>
      </c>
      <c r="EL638" t="str">
        <v>Organización Transfomando Vidas</v>
      </c>
      <c r="EM638" t="str">
        <v>Organization of Ibero-American States for Education, Science and Culture (OEI)</v>
      </c>
      <c r="EN638" t="str">
        <v>OXFAM</v>
      </c>
      <c r="EO638" t="str">
        <v>Panamerican Development Foundation</v>
      </c>
      <c r="EP638" t="str">
        <v>Panamerican Health Organization/World Health Organization (PAHO/WHO)</v>
      </c>
      <c r="EQ638" t="str">
        <v>Pastoral of Human Mobility - Peruvian Episcopal Conference</v>
      </c>
      <c r="ER638" t="str">
        <v>Pastoral Service for Migrants National</v>
      </c>
      <c r="ES638" t="str">
        <v>Permanent Human Rights defense Committee (CDH)</v>
      </c>
      <c r="ET638" t="str">
        <v>Pirilampos Institute - Group of visits and voluntary actions in Roraima</v>
      </c>
      <c r="EU638" t="str">
        <v>Plan International</v>
      </c>
      <c r="EV638" t="str">
        <v>Population Program, Faculty of Social Sciences, University of the Republic</v>
      </c>
      <c r="EW638" t="str">
        <v>Profamilia Association</v>
      </c>
      <c r="EX638" t="str">
        <v>Red con Migrantes y Refugiados</v>
      </c>
      <c r="EY638" t="str">
        <v>Red Cross Colombia</v>
      </c>
      <c r="EZ638" t="str">
        <v>Red Cross Ecuador</v>
      </c>
      <c r="FA638" t="str">
        <v>Red Cross Peru</v>
      </c>
      <c r="FB638" t="str">
        <v>Red de Investigaciones en Derechos Humanos - CONICET (Consejo Nacional de Investigaciones Científicas y Técnicas)</v>
      </c>
      <c r="FC638" t="str">
        <v>RET International</v>
      </c>
      <c r="FD638" t="str">
        <v>Salú pa Tur Foundation</v>
      </c>
      <c r="FE638" t="str">
        <v>Salvation Army</v>
      </c>
      <c r="FF638" t="str">
        <v>Samaritan's Purse</v>
      </c>
      <c r="FG638" t="str">
        <v>Save the Children International (SCI)</v>
      </c>
      <c r="FH638" t="str">
        <v>Scalabrini Foundation Chile</v>
      </c>
      <c r="FI638" t="str">
        <v>Sección Peruana de Amnistía Internacional</v>
      </c>
      <c r="FJ638" t="str">
        <v>Serviço Pastoral dos Migrantes do Nordeste</v>
      </c>
      <c r="FK638" t="str">
        <v>Sesame Workshop</v>
      </c>
      <c r="FL638" t="str">
        <v>Si, Da Vida</v>
      </c>
      <c r="FM638" t="str">
        <v>Solidarity and Action Asociation</v>
      </c>
      <c r="FN638" t="str">
        <v>SOS Children's Villages</v>
      </c>
      <c r="FO638" t="str">
        <v>Tarabita Foundation</v>
      </c>
      <c r="FP638" t="str">
        <v>Tearfund</v>
      </c>
      <c r="FQ638" t="str">
        <v>TECHO</v>
      </c>
      <c r="FR638" t="str">
        <v>Terranueva Foundation</v>
      </c>
      <c r="FS638" t="str">
        <v>Terre des Hommes Suisse</v>
      </c>
      <c r="FT638" t="str">
        <v>The Israel Forum for International Humanitarian Aid (IsraAID)</v>
      </c>
      <c r="FU638" t="str">
        <v>Unión Venezolana en Perú</v>
      </c>
      <c r="FV638" t="str">
        <v>United Nations Children's Fund (UNICEF)</v>
      </c>
      <c r="FW638" t="str">
        <v>United Nations Development Programme (UNDP)</v>
      </c>
      <c r="FX638" t="str">
        <v>United Nations Educational, Scientific and Cultural Organization (UNESCO)</v>
      </c>
      <c r="FY638" t="str">
        <v>United Nations Entity for Gender Equality and the Empowerment of Women (UNWOMEN)</v>
      </c>
      <c r="FZ638" t="str">
        <v>United Nations Food and Agricultural Organization (FAO)</v>
      </c>
      <c r="GA638" t="str">
        <v>United Nations High Commissioner for Refugees (UNHCR)</v>
      </c>
      <c r="GB638" t="str">
        <v>United Nations Office of the High Commissioner for Human Rights (OHCHR)</v>
      </c>
      <c r="GC638" t="str">
        <v>United Nations Office on Drugs and Crime (UNODC)</v>
      </c>
      <c r="GD638" t="str">
        <v>United Nations Population Fund (UNFPA)</v>
      </c>
      <c r="GE638" t="str">
        <v>United Nations Programme for Human Settlements (UN Habitat)</v>
      </c>
      <c r="GF638" t="str">
        <v>Vale da Benção Educational and Charitable Association (AEBVB)</v>
      </c>
      <c r="GG638" t="str">
        <v>VenAruba Solidaria</v>
      </c>
      <c r="GH638" t="str">
        <v>Venex Curacao Foundation</v>
      </c>
      <c r="GI638" t="str">
        <v>Venezolanos en Barranquilla</v>
      </c>
      <c r="GJ638" t="str">
        <v>Venezolanos en San Cristóbal</v>
      </c>
      <c r="GK638" t="str">
        <v>Venezuelan Emigrant Foundation (FEV)</v>
      </c>
      <c r="GL638" t="str">
        <v>Vicaría de Pastoral Social Caritas</v>
      </c>
      <c r="GM638" t="str">
        <v>Voices GY</v>
      </c>
      <c r="GN638" t="str">
        <v>We World GVC</v>
      </c>
      <c r="GO638" t="str">
        <v>World Council of Credit Unions</v>
      </c>
      <c r="GP638" t="str">
        <v>World Food Programme (WFP)</v>
      </c>
      <c r="GQ638" t="str">
        <v>World Vision</v>
      </c>
      <c r="GR638" t="str">
        <v>ZOA</v>
      </c>
    </row>
    <row r="639" spans="8:200" x14ac:dyDescent="0.3">
      <c r="H639" t="str" cm="1">
        <f t="array" ref="H639:GR639">TRANSPOSE(_xlfn._xlws.SORT(_xlfn._xlws.FILTER(Table3[Name],ISNUMBER(SEARCH(' Activity Sheet'!D693,Table3[Name])),"Not found"),,1))</f>
        <v>.New Organisation</v>
      </c>
      <c r="I639" t="str">
        <v>ABV - Association of Good with Life</v>
      </c>
      <c r="J639" t="str">
        <v>ACAPS</v>
      </c>
      <c r="K639" t="str">
        <v>Acción y Desarrollo</v>
      </c>
      <c r="L639" t="str">
        <v>ACTED</v>
      </c>
      <c r="M639" t="str">
        <v>Action against Hunger</v>
      </c>
      <c r="N639" t="str">
        <v>ActionAid</v>
      </c>
      <c r="O639" t="str">
        <v>Adventist Development and Relief Agency (ADRA)</v>
      </c>
      <c r="P639" t="str">
        <v>Alas de Colibrí Foundation</v>
      </c>
      <c r="Q639" t="str">
        <v>Alianza por la Solidaridad</v>
      </c>
      <c r="R639" t="str">
        <v>Alianza por Venezuela</v>
      </c>
      <c r="S639" t="str">
        <v>Americares Foundation</v>
      </c>
      <c r="T639" t="str">
        <v>Argentine Commission for Refugees and Migrants (CAREF)</v>
      </c>
      <c r="U639" t="str">
        <v>Asociación Aves</v>
      </c>
      <c r="V639" t="str">
        <v>Asociación de Jubilados y Pensionados Venezolanos en Argentina</v>
      </c>
      <c r="W639" t="str">
        <v>Asociación de Venezolanos en Eloy Alfaro</v>
      </c>
      <c r="X639" t="str">
        <v>Asociación Fundación contra el Hambre Perú</v>
      </c>
      <c r="Y639" t="str">
        <v>Asociación Migrantes Venezolanos</v>
      </c>
      <c r="Z639" t="str">
        <v>Asociación Misioneros de San Carlos Scalabrinianos</v>
      </c>
      <c r="AA639" t="str">
        <v>Asociacion Proteccion Poblacion Vulnerable</v>
      </c>
      <c r="AB639" t="str">
        <v>Asociación Quinta Ola</v>
      </c>
      <c r="AC639" t="str">
        <v>Asociación Salto Ángel</v>
      </c>
      <c r="AD639" t="str">
        <v>Asociación Venezuela en Ecuador AC</v>
      </c>
      <c r="AE639" t="str">
        <v>ASOVENAR</v>
      </c>
      <c r="AF639" t="str">
        <v>Associação Hermanitos</v>
      </c>
      <c r="AG639" t="str">
        <v>AVSI Foundation</v>
      </c>
      <c r="AH639" t="str">
        <v>Bethany Christian Services</v>
      </c>
      <c r="AI639" t="str">
        <v>Blumont</v>
      </c>
      <c r="AJ639" t="str">
        <v>CARE</v>
      </c>
      <c r="AK639" t="str">
        <v>Caritas Brazil</v>
      </c>
      <c r="AL639" t="str">
        <v>Caritas Ecuador</v>
      </c>
      <c r="AM639" t="str">
        <v>Caritas Germany</v>
      </c>
      <c r="AN639" t="str">
        <v>Caritas Manaus</v>
      </c>
      <c r="AO639" t="str">
        <v>Caritas Parana</v>
      </c>
      <c r="AP639" t="str">
        <v>Caritas Peru</v>
      </c>
      <c r="AQ639" t="str">
        <v>Caritas Rio de Janeiro</v>
      </c>
      <c r="AR639" t="str">
        <v>Caritas São Paulo</v>
      </c>
      <c r="AS639" t="str">
        <v>Caritas Switzerland</v>
      </c>
      <c r="AT639" t="str">
        <v>CCEFIRO Association</v>
      </c>
      <c r="AU639" t="str">
        <v>CEDRO</v>
      </c>
      <c r="AV639" t="str">
        <v>Center for Integrated Studies and Programs for Sustainable Development (CIEDS)</v>
      </c>
      <c r="AW639" t="str">
        <v>Center for Migration and Human Rights of the Diocese of Roraima (CMDH)</v>
      </c>
      <c r="AX639" t="str">
        <v>Centro de Atencion Psicosocial (CAPS)</v>
      </c>
      <c r="AY639" t="str">
        <v>CESAL</v>
      </c>
      <c r="AZ639" t="str">
        <v>CESVI-Cooperazione e Sviluppo</v>
      </c>
      <c r="BA639" t="str">
        <v>ChildFund International</v>
      </c>
      <c r="BB639" t="str">
        <v>CHS Alternativo</v>
      </c>
      <c r="BC639" t="str">
        <v>Churún Merú Association</v>
      </c>
      <c r="BD639" t="str">
        <v>Coalición por Venezuela</v>
      </c>
      <c r="BE639" t="str">
        <v>Colonia Foundation of Venezuelans in the Dominican Republic (FUNCOVERD)</v>
      </c>
      <c r="BF639" t="str">
        <v>COLVENZ</v>
      </c>
      <c r="BG639" t="str">
        <v>Compassiva</v>
      </c>
      <c r="BH639" t="str">
        <v>Consejo Interreligioso del Perú - Religiones por la Paz</v>
      </c>
      <c r="BI639" t="str">
        <v>Consorcio ONG OCIPI Y Capellanía Nacional OFICA</v>
      </c>
      <c r="BJ639" t="str">
        <v>COOPI - International Cooperation Foundation</v>
      </c>
      <c r="BK639" t="str">
        <v>Corporación Colectivo Sin Fronteras</v>
      </c>
      <c r="BL639" t="str">
        <v>CRISFE Foundation</v>
      </c>
      <c r="BM639" t="str">
        <v>Cuso International</v>
      </c>
      <c r="BN639" t="str">
        <v>Danielle’s Children Fund (DCF)</v>
      </c>
      <c r="BO639" t="str">
        <v>Danish Refugee Council (DRC)</v>
      </c>
      <c r="BP639" t="str">
        <v>Development Support Association - APOYAR</v>
      </c>
      <c r="BQ639" t="str">
        <v>Diakonie Katastrophenhilfe</v>
      </c>
      <c r="BR639" t="str">
        <v>Diálogo Diverso</v>
      </c>
      <c r="BS639" t="str">
        <v>Doctors of the World</v>
      </c>
      <c r="BT639" t="str">
        <v>Dominican Institute for Integrated Development</v>
      </c>
      <c r="BU639" t="str">
        <v>Duendes y Ángeles Vinotinto República Dominicana</v>
      </c>
      <c r="BV639" t="str">
        <v>Encuentros SJS (Servicio Jesuita de la Solidaridad)</v>
      </c>
      <c r="BW639" t="str">
        <v>Ending Violence Against Migrants</v>
      </c>
      <c r="BX639" t="str">
        <v>Equidad Foundation</v>
      </c>
      <c r="BY639" t="str">
        <v>Equilibrium CenDE</v>
      </c>
      <c r="BZ639" t="str">
        <v>Facultad de Psicología - Universidad de la República (UDELAR)</v>
      </c>
      <c r="CA639" t="str">
        <v>First International Emergency and Solidarités International</v>
      </c>
      <c r="CB639" t="str">
        <v>Fondo Ecuatoriano Populorum Progressio</v>
      </c>
      <c r="CC639" t="str">
        <v>Foro Salud Callao</v>
      </c>
      <c r="CD639" t="str">
        <v>Foundation for the Integration and Development of Latin America (FIDAL)</v>
      </c>
      <c r="CE639" t="str">
        <v>Foundation of the Americas (FUDELA)</v>
      </c>
      <c r="CF639" t="str">
        <v>Fraternity Without Borders</v>
      </c>
      <c r="CG639" t="str">
        <v>Fundación Brisas del Norte</v>
      </c>
      <c r="CH639" t="str">
        <v>Fundación Colombovenezolana Nueva Ilusión</v>
      </c>
      <c r="CI639" t="str">
        <v>Fundación Nakama's</v>
      </c>
      <c r="CJ639" t="str">
        <v>Fundación RadaBer</v>
      </c>
      <c r="CK639" t="str">
        <v>Fundación Scalabrini Bolivia</v>
      </c>
      <c r="CL639" t="str">
        <v>Fundacion Social Vivan los Niños</v>
      </c>
      <c r="CM639" t="str">
        <v>FUNVEAC</v>
      </c>
      <c r="CN639" t="str">
        <v>German Development Cooperation Agency GIZ</v>
      </c>
      <c r="CO639" t="str">
        <v>Globalizate Radio</v>
      </c>
      <c r="CP639" t="str">
        <v>GOAL</v>
      </c>
      <c r="CQ639" t="str">
        <v>Halü Bienestar Humano Foundation (HALU)</v>
      </c>
      <c r="CR639" t="str">
        <v>Heartland Alliance International (HAI)</v>
      </c>
      <c r="CS639" t="str">
        <v>HELVETAS Swiss Intercooperation</v>
      </c>
      <c r="CT639" t="str">
        <v>HIAS</v>
      </c>
      <c r="CU639" t="str">
        <v>Human Rights Defence Curaçao</v>
      </c>
      <c r="CV639" t="str">
        <v>Humanity &amp; Inclusion</v>
      </c>
      <c r="CW639" t="str">
        <v>Humans Analytic</v>
      </c>
      <c r="CX639" t="str">
        <v>Idas y Vueltas Association</v>
      </c>
      <c r="CY639" t="str">
        <v>iMMAP</v>
      </c>
      <c r="CZ639" t="str">
        <v>IMPACT Initiatives (REACH)</v>
      </c>
      <c r="DA639" t="str">
        <v>Inmigrante Feliz Association</v>
      </c>
      <c r="DB639" t="str">
        <v>Institute for Migration and Human Rights (IMDH)</v>
      </c>
      <c r="DC639" t="str">
        <v>Institute of Natural and Cultural Heritage (IPANC)</v>
      </c>
      <c r="DD639" t="str">
        <v>International Committee for the Development of People (CISP)</v>
      </c>
      <c r="DE639" t="str">
        <v>International Federation of the Red Cross (IFRC)</v>
      </c>
      <c r="DF639" t="str">
        <v>International Labour Organization (ILO)</v>
      </c>
      <c r="DG639" t="str">
        <v>International Medical Corps</v>
      </c>
      <c r="DH639" t="str">
        <v>International Organization for Migration (IOM)</v>
      </c>
      <c r="DI639" t="str">
        <v>International Rescue Committee (IRC)</v>
      </c>
      <c r="DJ639" t="str">
        <v>INTERSOS</v>
      </c>
      <c r="DK639" t="str">
        <v>Jesuit Migrant Service (JMS)</v>
      </c>
      <c r="DL639" t="str">
        <v>Jesuit Refugee Service (JRS)</v>
      </c>
      <c r="DM639" t="str">
        <v>Jesuit Service for Migrants and Refugees (JSMR)</v>
      </c>
      <c r="DN639" t="str">
        <v>Joint United Nations Programme on HIV/AIDS (UNAIDS)</v>
      </c>
      <c r="DO639" t="str">
        <v>Kimirina Coorporation</v>
      </c>
      <c r="DP639" t="str">
        <v>La Casita Hispanic Cultural Centre</v>
      </c>
      <c r="DQ639" t="str">
        <v>Latin American Network of Non-Governmental Organizations of Persons with Disabilities and their Families (RIADIS)</v>
      </c>
      <c r="DR639" t="str">
        <v>LGBT+ Movement Brazil</v>
      </c>
      <c r="DS639" t="str">
        <v>Living Water Community (LWC)</v>
      </c>
      <c r="DT639" t="str">
        <v>LLANOVENCOL</v>
      </c>
      <c r="DU639" t="str">
        <v>Lutheran World Federation</v>
      </c>
      <c r="DV639" t="str">
        <v>Lutheran World Relief</v>
      </c>
      <c r="DW639" t="str">
        <v>Malteser International</v>
      </c>
      <c r="DX639" t="str">
        <v>Mana Institute</v>
      </c>
      <c r="DY639" t="str">
        <v>Manos Veneguayas Association</v>
      </c>
      <c r="DZ639" t="str">
        <v>Más Igualdad Perú</v>
      </c>
      <c r="EA639" t="str">
        <v>MedGlobal</v>
      </c>
      <c r="EB639" t="str">
        <v>Medical Teams International</v>
      </c>
      <c r="EC639" t="str">
        <v>Mercy Corps</v>
      </c>
      <c r="ED639" t="str">
        <v>Migrant Service Center (CAM)</v>
      </c>
      <c r="EE639" t="str">
        <v>Migrants, Refugees and Argentine Social Entrepreneurs (MIRARES)</v>
      </c>
      <c r="EF639" t="str">
        <v>Mision Scalabriniana - Ecuador</v>
      </c>
      <c r="EG639" t="str">
        <v>Missão Paz</v>
      </c>
      <c r="EH639" t="str">
        <v>Museu A CASA</v>
      </c>
      <c r="EI639" t="str">
        <v>Norwegian Refugee Council (NRC)</v>
      </c>
      <c r="EJ639" t="str">
        <v>ONG Migrantes por el Maule</v>
      </c>
      <c r="EK639" t="str">
        <v>ONG Preemptive Love Coalition Colombia</v>
      </c>
      <c r="EL639" t="str">
        <v>Organización Transfomando Vidas</v>
      </c>
      <c r="EM639" t="str">
        <v>Organization of Ibero-American States for Education, Science and Culture (OEI)</v>
      </c>
      <c r="EN639" t="str">
        <v>OXFAM</v>
      </c>
      <c r="EO639" t="str">
        <v>Panamerican Development Foundation</v>
      </c>
      <c r="EP639" t="str">
        <v>Panamerican Health Organization/World Health Organization (PAHO/WHO)</v>
      </c>
      <c r="EQ639" t="str">
        <v>Pastoral of Human Mobility - Peruvian Episcopal Conference</v>
      </c>
      <c r="ER639" t="str">
        <v>Pastoral Service for Migrants National</v>
      </c>
      <c r="ES639" t="str">
        <v>Permanent Human Rights defense Committee (CDH)</v>
      </c>
      <c r="ET639" t="str">
        <v>Pirilampos Institute - Group of visits and voluntary actions in Roraima</v>
      </c>
      <c r="EU639" t="str">
        <v>Plan International</v>
      </c>
      <c r="EV639" t="str">
        <v>Population Program, Faculty of Social Sciences, University of the Republic</v>
      </c>
      <c r="EW639" t="str">
        <v>Profamilia Association</v>
      </c>
      <c r="EX639" t="str">
        <v>Red con Migrantes y Refugiados</v>
      </c>
      <c r="EY639" t="str">
        <v>Red Cross Colombia</v>
      </c>
      <c r="EZ639" t="str">
        <v>Red Cross Ecuador</v>
      </c>
      <c r="FA639" t="str">
        <v>Red Cross Peru</v>
      </c>
      <c r="FB639" t="str">
        <v>Red de Investigaciones en Derechos Humanos - CONICET (Consejo Nacional de Investigaciones Científicas y Técnicas)</v>
      </c>
      <c r="FC639" t="str">
        <v>RET International</v>
      </c>
      <c r="FD639" t="str">
        <v>Salú pa Tur Foundation</v>
      </c>
      <c r="FE639" t="str">
        <v>Salvation Army</v>
      </c>
      <c r="FF639" t="str">
        <v>Samaritan's Purse</v>
      </c>
      <c r="FG639" t="str">
        <v>Save the Children International (SCI)</v>
      </c>
      <c r="FH639" t="str">
        <v>Scalabrini Foundation Chile</v>
      </c>
      <c r="FI639" t="str">
        <v>Sección Peruana de Amnistía Internacional</v>
      </c>
      <c r="FJ639" t="str">
        <v>Serviço Pastoral dos Migrantes do Nordeste</v>
      </c>
      <c r="FK639" t="str">
        <v>Sesame Workshop</v>
      </c>
      <c r="FL639" t="str">
        <v>Si, Da Vida</v>
      </c>
      <c r="FM639" t="str">
        <v>Solidarity and Action Asociation</v>
      </c>
      <c r="FN639" t="str">
        <v>SOS Children's Villages</v>
      </c>
      <c r="FO639" t="str">
        <v>Tarabita Foundation</v>
      </c>
      <c r="FP639" t="str">
        <v>Tearfund</v>
      </c>
      <c r="FQ639" t="str">
        <v>TECHO</v>
      </c>
      <c r="FR639" t="str">
        <v>Terranueva Foundation</v>
      </c>
      <c r="FS639" t="str">
        <v>Terre des Hommes Suisse</v>
      </c>
      <c r="FT639" t="str">
        <v>The Israel Forum for International Humanitarian Aid (IsraAID)</v>
      </c>
      <c r="FU639" t="str">
        <v>Unión Venezolana en Perú</v>
      </c>
      <c r="FV639" t="str">
        <v>United Nations Children's Fund (UNICEF)</v>
      </c>
      <c r="FW639" t="str">
        <v>United Nations Development Programme (UNDP)</v>
      </c>
      <c r="FX639" t="str">
        <v>United Nations Educational, Scientific and Cultural Organization (UNESCO)</v>
      </c>
      <c r="FY639" t="str">
        <v>United Nations Entity for Gender Equality and the Empowerment of Women (UNWOMEN)</v>
      </c>
      <c r="FZ639" t="str">
        <v>United Nations Food and Agricultural Organization (FAO)</v>
      </c>
      <c r="GA639" t="str">
        <v>United Nations High Commissioner for Refugees (UNHCR)</v>
      </c>
      <c r="GB639" t="str">
        <v>United Nations Office of the High Commissioner for Human Rights (OHCHR)</v>
      </c>
      <c r="GC639" t="str">
        <v>United Nations Office on Drugs and Crime (UNODC)</v>
      </c>
      <c r="GD639" t="str">
        <v>United Nations Population Fund (UNFPA)</v>
      </c>
      <c r="GE639" t="str">
        <v>United Nations Programme for Human Settlements (UN Habitat)</v>
      </c>
      <c r="GF639" t="str">
        <v>Vale da Benção Educational and Charitable Association (AEBVB)</v>
      </c>
      <c r="GG639" t="str">
        <v>VenAruba Solidaria</v>
      </c>
      <c r="GH639" t="str">
        <v>Venex Curacao Foundation</v>
      </c>
      <c r="GI639" t="str">
        <v>Venezolanos en Barranquilla</v>
      </c>
      <c r="GJ639" t="str">
        <v>Venezolanos en San Cristóbal</v>
      </c>
      <c r="GK639" t="str">
        <v>Venezuelan Emigrant Foundation (FEV)</v>
      </c>
      <c r="GL639" t="str">
        <v>Vicaría de Pastoral Social Caritas</v>
      </c>
      <c r="GM639" t="str">
        <v>Voices GY</v>
      </c>
      <c r="GN639" t="str">
        <v>We World GVC</v>
      </c>
      <c r="GO639" t="str">
        <v>World Council of Credit Unions</v>
      </c>
      <c r="GP639" t="str">
        <v>World Food Programme (WFP)</v>
      </c>
      <c r="GQ639" t="str">
        <v>World Vision</v>
      </c>
      <c r="GR639" t="str">
        <v>ZOA</v>
      </c>
    </row>
    <row r="640" spans="8:200" x14ac:dyDescent="0.3">
      <c r="H640" t="str" cm="1">
        <f t="array" ref="H640:GR640">TRANSPOSE(_xlfn._xlws.SORT(_xlfn._xlws.FILTER(Table3[Name],ISNUMBER(SEARCH(' Activity Sheet'!D694,Table3[Name])),"Not found"),,1))</f>
        <v>.New Organisation</v>
      </c>
      <c r="I640" t="str">
        <v>ABV - Association of Good with Life</v>
      </c>
      <c r="J640" t="str">
        <v>ACAPS</v>
      </c>
      <c r="K640" t="str">
        <v>Acción y Desarrollo</v>
      </c>
      <c r="L640" t="str">
        <v>ACTED</v>
      </c>
      <c r="M640" t="str">
        <v>Action against Hunger</v>
      </c>
      <c r="N640" t="str">
        <v>ActionAid</v>
      </c>
      <c r="O640" t="str">
        <v>Adventist Development and Relief Agency (ADRA)</v>
      </c>
      <c r="P640" t="str">
        <v>Alas de Colibrí Foundation</v>
      </c>
      <c r="Q640" t="str">
        <v>Alianza por la Solidaridad</v>
      </c>
      <c r="R640" t="str">
        <v>Alianza por Venezuela</v>
      </c>
      <c r="S640" t="str">
        <v>Americares Foundation</v>
      </c>
      <c r="T640" t="str">
        <v>Argentine Commission for Refugees and Migrants (CAREF)</v>
      </c>
      <c r="U640" t="str">
        <v>Asociación Aves</v>
      </c>
      <c r="V640" t="str">
        <v>Asociación de Jubilados y Pensionados Venezolanos en Argentina</v>
      </c>
      <c r="W640" t="str">
        <v>Asociación de Venezolanos en Eloy Alfaro</v>
      </c>
      <c r="X640" t="str">
        <v>Asociación Fundación contra el Hambre Perú</v>
      </c>
      <c r="Y640" t="str">
        <v>Asociación Migrantes Venezolanos</v>
      </c>
      <c r="Z640" t="str">
        <v>Asociación Misioneros de San Carlos Scalabrinianos</v>
      </c>
      <c r="AA640" t="str">
        <v>Asociacion Proteccion Poblacion Vulnerable</v>
      </c>
      <c r="AB640" t="str">
        <v>Asociación Quinta Ola</v>
      </c>
      <c r="AC640" t="str">
        <v>Asociación Salto Ángel</v>
      </c>
      <c r="AD640" t="str">
        <v>Asociación Venezuela en Ecuador AC</v>
      </c>
      <c r="AE640" t="str">
        <v>ASOVENAR</v>
      </c>
      <c r="AF640" t="str">
        <v>Associação Hermanitos</v>
      </c>
      <c r="AG640" t="str">
        <v>AVSI Foundation</v>
      </c>
      <c r="AH640" t="str">
        <v>Bethany Christian Services</v>
      </c>
      <c r="AI640" t="str">
        <v>Blumont</v>
      </c>
      <c r="AJ640" t="str">
        <v>CARE</v>
      </c>
      <c r="AK640" t="str">
        <v>Caritas Brazil</v>
      </c>
      <c r="AL640" t="str">
        <v>Caritas Ecuador</v>
      </c>
      <c r="AM640" t="str">
        <v>Caritas Germany</v>
      </c>
      <c r="AN640" t="str">
        <v>Caritas Manaus</v>
      </c>
      <c r="AO640" t="str">
        <v>Caritas Parana</v>
      </c>
      <c r="AP640" t="str">
        <v>Caritas Peru</v>
      </c>
      <c r="AQ640" t="str">
        <v>Caritas Rio de Janeiro</v>
      </c>
      <c r="AR640" t="str">
        <v>Caritas São Paulo</v>
      </c>
      <c r="AS640" t="str">
        <v>Caritas Switzerland</v>
      </c>
      <c r="AT640" t="str">
        <v>CCEFIRO Association</v>
      </c>
      <c r="AU640" t="str">
        <v>CEDRO</v>
      </c>
      <c r="AV640" t="str">
        <v>Center for Integrated Studies and Programs for Sustainable Development (CIEDS)</v>
      </c>
      <c r="AW640" t="str">
        <v>Center for Migration and Human Rights of the Diocese of Roraima (CMDH)</v>
      </c>
      <c r="AX640" t="str">
        <v>Centro de Atencion Psicosocial (CAPS)</v>
      </c>
      <c r="AY640" t="str">
        <v>CESAL</v>
      </c>
      <c r="AZ640" t="str">
        <v>CESVI-Cooperazione e Sviluppo</v>
      </c>
      <c r="BA640" t="str">
        <v>ChildFund International</v>
      </c>
      <c r="BB640" t="str">
        <v>CHS Alternativo</v>
      </c>
      <c r="BC640" t="str">
        <v>Churún Merú Association</v>
      </c>
      <c r="BD640" t="str">
        <v>Coalición por Venezuela</v>
      </c>
      <c r="BE640" t="str">
        <v>Colonia Foundation of Venezuelans in the Dominican Republic (FUNCOVERD)</v>
      </c>
      <c r="BF640" t="str">
        <v>COLVENZ</v>
      </c>
      <c r="BG640" t="str">
        <v>Compassiva</v>
      </c>
      <c r="BH640" t="str">
        <v>Consejo Interreligioso del Perú - Religiones por la Paz</v>
      </c>
      <c r="BI640" t="str">
        <v>Consorcio ONG OCIPI Y Capellanía Nacional OFICA</v>
      </c>
      <c r="BJ640" t="str">
        <v>COOPI - International Cooperation Foundation</v>
      </c>
      <c r="BK640" t="str">
        <v>Corporación Colectivo Sin Fronteras</v>
      </c>
      <c r="BL640" t="str">
        <v>CRISFE Foundation</v>
      </c>
      <c r="BM640" t="str">
        <v>Cuso International</v>
      </c>
      <c r="BN640" t="str">
        <v>Danielle’s Children Fund (DCF)</v>
      </c>
      <c r="BO640" t="str">
        <v>Danish Refugee Council (DRC)</v>
      </c>
      <c r="BP640" t="str">
        <v>Development Support Association - APOYAR</v>
      </c>
      <c r="BQ640" t="str">
        <v>Diakonie Katastrophenhilfe</v>
      </c>
      <c r="BR640" t="str">
        <v>Diálogo Diverso</v>
      </c>
      <c r="BS640" t="str">
        <v>Doctors of the World</v>
      </c>
      <c r="BT640" t="str">
        <v>Dominican Institute for Integrated Development</v>
      </c>
      <c r="BU640" t="str">
        <v>Duendes y Ángeles Vinotinto República Dominicana</v>
      </c>
      <c r="BV640" t="str">
        <v>Encuentros SJS (Servicio Jesuita de la Solidaridad)</v>
      </c>
      <c r="BW640" t="str">
        <v>Ending Violence Against Migrants</v>
      </c>
      <c r="BX640" t="str">
        <v>Equidad Foundation</v>
      </c>
      <c r="BY640" t="str">
        <v>Equilibrium CenDE</v>
      </c>
      <c r="BZ640" t="str">
        <v>Facultad de Psicología - Universidad de la República (UDELAR)</v>
      </c>
      <c r="CA640" t="str">
        <v>First International Emergency and Solidarités International</v>
      </c>
      <c r="CB640" t="str">
        <v>Fondo Ecuatoriano Populorum Progressio</v>
      </c>
      <c r="CC640" t="str">
        <v>Foro Salud Callao</v>
      </c>
      <c r="CD640" t="str">
        <v>Foundation for the Integration and Development of Latin America (FIDAL)</v>
      </c>
      <c r="CE640" t="str">
        <v>Foundation of the Americas (FUDELA)</v>
      </c>
      <c r="CF640" t="str">
        <v>Fraternity Without Borders</v>
      </c>
      <c r="CG640" t="str">
        <v>Fundación Brisas del Norte</v>
      </c>
      <c r="CH640" t="str">
        <v>Fundación Colombovenezolana Nueva Ilusión</v>
      </c>
      <c r="CI640" t="str">
        <v>Fundación Nakama's</v>
      </c>
      <c r="CJ640" t="str">
        <v>Fundación RadaBer</v>
      </c>
      <c r="CK640" t="str">
        <v>Fundación Scalabrini Bolivia</v>
      </c>
      <c r="CL640" t="str">
        <v>Fundacion Social Vivan los Niños</v>
      </c>
      <c r="CM640" t="str">
        <v>FUNVEAC</v>
      </c>
      <c r="CN640" t="str">
        <v>German Development Cooperation Agency GIZ</v>
      </c>
      <c r="CO640" t="str">
        <v>Globalizate Radio</v>
      </c>
      <c r="CP640" t="str">
        <v>GOAL</v>
      </c>
      <c r="CQ640" t="str">
        <v>Halü Bienestar Humano Foundation (HALU)</v>
      </c>
      <c r="CR640" t="str">
        <v>Heartland Alliance International (HAI)</v>
      </c>
      <c r="CS640" t="str">
        <v>HELVETAS Swiss Intercooperation</v>
      </c>
      <c r="CT640" t="str">
        <v>HIAS</v>
      </c>
      <c r="CU640" t="str">
        <v>Human Rights Defence Curaçao</v>
      </c>
      <c r="CV640" t="str">
        <v>Humanity &amp; Inclusion</v>
      </c>
      <c r="CW640" t="str">
        <v>Humans Analytic</v>
      </c>
      <c r="CX640" t="str">
        <v>Idas y Vueltas Association</v>
      </c>
      <c r="CY640" t="str">
        <v>iMMAP</v>
      </c>
      <c r="CZ640" t="str">
        <v>IMPACT Initiatives (REACH)</v>
      </c>
      <c r="DA640" t="str">
        <v>Inmigrante Feliz Association</v>
      </c>
      <c r="DB640" t="str">
        <v>Institute for Migration and Human Rights (IMDH)</v>
      </c>
      <c r="DC640" t="str">
        <v>Institute of Natural and Cultural Heritage (IPANC)</v>
      </c>
      <c r="DD640" t="str">
        <v>International Committee for the Development of People (CISP)</v>
      </c>
      <c r="DE640" t="str">
        <v>International Federation of the Red Cross (IFRC)</v>
      </c>
      <c r="DF640" t="str">
        <v>International Labour Organization (ILO)</v>
      </c>
      <c r="DG640" t="str">
        <v>International Medical Corps</v>
      </c>
      <c r="DH640" t="str">
        <v>International Organization for Migration (IOM)</v>
      </c>
      <c r="DI640" t="str">
        <v>International Rescue Committee (IRC)</v>
      </c>
      <c r="DJ640" t="str">
        <v>INTERSOS</v>
      </c>
      <c r="DK640" t="str">
        <v>Jesuit Migrant Service (JMS)</v>
      </c>
      <c r="DL640" t="str">
        <v>Jesuit Refugee Service (JRS)</v>
      </c>
      <c r="DM640" t="str">
        <v>Jesuit Service for Migrants and Refugees (JSMR)</v>
      </c>
      <c r="DN640" t="str">
        <v>Joint United Nations Programme on HIV/AIDS (UNAIDS)</v>
      </c>
      <c r="DO640" t="str">
        <v>Kimirina Coorporation</v>
      </c>
      <c r="DP640" t="str">
        <v>La Casita Hispanic Cultural Centre</v>
      </c>
      <c r="DQ640" t="str">
        <v>Latin American Network of Non-Governmental Organizations of Persons with Disabilities and their Families (RIADIS)</v>
      </c>
      <c r="DR640" t="str">
        <v>LGBT+ Movement Brazil</v>
      </c>
      <c r="DS640" t="str">
        <v>Living Water Community (LWC)</v>
      </c>
      <c r="DT640" t="str">
        <v>LLANOVENCOL</v>
      </c>
      <c r="DU640" t="str">
        <v>Lutheran World Federation</v>
      </c>
      <c r="DV640" t="str">
        <v>Lutheran World Relief</v>
      </c>
      <c r="DW640" t="str">
        <v>Malteser International</v>
      </c>
      <c r="DX640" t="str">
        <v>Mana Institute</v>
      </c>
      <c r="DY640" t="str">
        <v>Manos Veneguayas Association</v>
      </c>
      <c r="DZ640" t="str">
        <v>Más Igualdad Perú</v>
      </c>
      <c r="EA640" t="str">
        <v>MedGlobal</v>
      </c>
      <c r="EB640" t="str">
        <v>Medical Teams International</v>
      </c>
      <c r="EC640" t="str">
        <v>Mercy Corps</v>
      </c>
      <c r="ED640" t="str">
        <v>Migrant Service Center (CAM)</v>
      </c>
      <c r="EE640" t="str">
        <v>Migrants, Refugees and Argentine Social Entrepreneurs (MIRARES)</v>
      </c>
      <c r="EF640" t="str">
        <v>Mision Scalabriniana - Ecuador</v>
      </c>
      <c r="EG640" t="str">
        <v>Missão Paz</v>
      </c>
      <c r="EH640" t="str">
        <v>Museu A CASA</v>
      </c>
      <c r="EI640" t="str">
        <v>Norwegian Refugee Council (NRC)</v>
      </c>
      <c r="EJ640" t="str">
        <v>ONG Migrantes por el Maule</v>
      </c>
      <c r="EK640" t="str">
        <v>ONG Preemptive Love Coalition Colombia</v>
      </c>
      <c r="EL640" t="str">
        <v>Organización Transfomando Vidas</v>
      </c>
      <c r="EM640" t="str">
        <v>Organization of Ibero-American States for Education, Science and Culture (OEI)</v>
      </c>
      <c r="EN640" t="str">
        <v>OXFAM</v>
      </c>
      <c r="EO640" t="str">
        <v>Panamerican Development Foundation</v>
      </c>
      <c r="EP640" t="str">
        <v>Panamerican Health Organization/World Health Organization (PAHO/WHO)</v>
      </c>
      <c r="EQ640" t="str">
        <v>Pastoral of Human Mobility - Peruvian Episcopal Conference</v>
      </c>
      <c r="ER640" t="str">
        <v>Pastoral Service for Migrants National</v>
      </c>
      <c r="ES640" t="str">
        <v>Permanent Human Rights defense Committee (CDH)</v>
      </c>
      <c r="ET640" t="str">
        <v>Pirilampos Institute - Group of visits and voluntary actions in Roraima</v>
      </c>
      <c r="EU640" t="str">
        <v>Plan International</v>
      </c>
      <c r="EV640" t="str">
        <v>Population Program, Faculty of Social Sciences, University of the Republic</v>
      </c>
      <c r="EW640" t="str">
        <v>Profamilia Association</v>
      </c>
      <c r="EX640" t="str">
        <v>Red con Migrantes y Refugiados</v>
      </c>
      <c r="EY640" t="str">
        <v>Red Cross Colombia</v>
      </c>
      <c r="EZ640" t="str">
        <v>Red Cross Ecuador</v>
      </c>
      <c r="FA640" t="str">
        <v>Red Cross Peru</v>
      </c>
      <c r="FB640" t="str">
        <v>Red de Investigaciones en Derechos Humanos - CONICET (Consejo Nacional de Investigaciones Científicas y Técnicas)</v>
      </c>
      <c r="FC640" t="str">
        <v>RET International</v>
      </c>
      <c r="FD640" t="str">
        <v>Salú pa Tur Foundation</v>
      </c>
      <c r="FE640" t="str">
        <v>Salvation Army</v>
      </c>
      <c r="FF640" t="str">
        <v>Samaritan's Purse</v>
      </c>
      <c r="FG640" t="str">
        <v>Save the Children International (SCI)</v>
      </c>
      <c r="FH640" t="str">
        <v>Scalabrini Foundation Chile</v>
      </c>
      <c r="FI640" t="str">
        <v>Sección Peruana de Amnistía Internacional</v>
      </c>
      <c r="FJ640" t="str">
        <v>Serviço Pastoral dos Migrantes do Nordeste</v>
      </c>
      <c r="FK640" t="str">
        <v>Sesame Workshop</v>
      </c>
      <c r="FL640" t="str">
        <v>Si, Da Vida</v>
      </c>
      <c r="FM640" t="str">
        <v>Solidarity and Action Asociation</v>
      </c>
      <c r="FN640" t="str">
        <v>SOS Children's Villages</v>
      </c>
      <c r="FO640" t="str">
        <v>Tarabita Foundation</v>
      </c>
      <c r="FP640" t="str">
        <v>Tearfund</v>
      </c>
      <c r="FQ640" t="str">
        <v>TECHO</v>
      </c>
      <c r="FR640" t="str">
        <v>Terranueva Foundation</v>
      </c>
      <c r="FS640" t="str">
        <v>Terre des Hommes Suisse</v>
      </c>
      <c r="FT640" t="str">
        <v>The Israel Forum for International Humanitarian Aid (IsraAID)</v>
      </c>
      <c r="FU640" t="str">
        <v>Unión Venezolana en Perú</v>
      </c>
      <c r="FV640" t="str">
        <v>United Nations Children's Fund (UNICEF)</v>
      </c>
      <c r="FW640" t="str">
        <v>United Nations Development Programme (UNDP)</v>
      </c>
      <c r="FX640" t="str">
        <v>United Nations Educational, Scientific and Cultural Organization (UNESCO)</v>
      </c>
      <c r="FY640" t="str">
        <v>United Nations Entity for Gender Equality and the Empowerment of Women (UNWOMEN)</v>
      </c>
      <c r="FZ640" t="str">
        <v>United Nations Food and Agricultural Organization (FAO)</v>
      </c>
      <c r="GA640" t="str">
        <v>United Nations High Commissioner for Refugees (UNHCR)</v>
      </c>
      <c r="GB640" t="str">
        <v>United Nations Office of the High Commissioner for Human Rights (OHCHR)</v>
      </c>
      <c r="GC640" t="str">
        <v>United Nations Office on Drugs and Crime (UNODC)</v>
      </c>
      <c r="GD640" t="str">
        <v>United Nations Population Fund (UNFPA)</v>
      </c>
      <c r="GE640" t="str">
        <v>United Nations Programme for Human Settlements (UN Habitat)</v>
      </c>
      <c r="GF640" t="str">
        <v>Vale da Benção Educational and Charitable Association (AEBVB)</v>
      </c>
      <c r="GG640" t="str">
        <v>VenAruba Solidaria</v>
      </c>
      <c r="GH640" t="str">
        <v>Venex Curacao Foundation</v>
      </c>
      <c r="GI640" t="str">
        <v>Venezolanos en Barranquilla</v>
      </c>
      <c r="GJ640" t="str">
        <v>Venezolanos en San Cristóbal</v>
      </c>
      <c r="GK640" t="str">
        <v>Venezuelan Emigrant Foundation (FEV)</v>
      </c>
      <c r="GL640" t="str">
        <v>Vicaría de Pastoral Social Caritas</v>
      </c>
      <c r="GM640" t="str">
        <v>Voices GY</v>
      </c>
      <c r="GN640" t="str">
        <v>We World GVC</v>
      </c>
      <c r="GO640" t="str">
        <v>World Council of Credit Unions</v>
      </c>
      <c r="GP640" t="str">
        <v>World Food Programme (WFP)</v>
      </c>
      <c r="GQ640" t="str">
        <v>World Vision</v>
      </c>
      <c r="GR640" t="str">
        <v>ZOA</v>
      </c>
    </row>
    <row r="641" spans="8:200" x14ac:dyDescent="0.3">
      <c r="H641" t="str" cm="1">
        <f t="array" ref="H641:GR641">TRANSPOSE(_xlfn._xlws.SORT(_xlfn._xlws.FILTER(Table3[Name],ISNUMBER(SEARCH(' Activity Sheet'!D695,Table3[Name])),"Not found"),,1))</f>
        <v>.New Organisation</v>
      </c>
      <c r="I641" t="str">
        <v>ABV - Association of Good with Life</v>
      </c>
      <c r="J641" t="str">
        <v>ACAPS</v>
      </c>
      <c r="K641" t="str">
        <v>Acción y Desarrollo</v>
      </c>
      <c r="L641" t="str">
        <v>ACTED</v>
      </c>
      <c r="M641" t="str">
        <v>Action against Hunger</v>
      </c>
      <c r="N641" t="str">
        <v>ActionAid</v>
      </c>
      <c r="O641" t="str">
        <v>Adventist Development and Relief Agency (ADRA)</v>
      </c>
      <c r="P641" t="str">
        <v>Alas de Colibrí Foundation</v>
      </c>
      <c r="Q641" t="str">
        <v>Alianza por la Solidaridad</v>
      </c>
      <c r="R641" t="str">
        <v>Alianza por Venezuela</v>
      </c>
      <c r="S641" t="str">
        <v>Americares Foundation</v>
      </c>
      <c r="T641" t="str">
        <v>Argentine Commission for Refugees and Migrants (CAREF)</v>
      </c>
      <c r="U641" t="str">
        <v>Asociación Aves</v>
      </c>
      <c r="V641" t="str">
        <v>Asociación de Jubilados y Pensionados Venezolanos en Argentina</v>
      </c>
      <c r="W641" t="str">
        <v>Asociación de Venezolanos en Eloy Alfaro</v>
      </c>
      <c r="X641" t="str">
        <v>Asociación Fundación contra el Hambre Perú</v>
      </c>
      <c r="Y641" t="str">
        <v>Asociación Migrantes Venezolanos</v>
      </c>
      <c r="Z641" t="str">
        <v>Asociación Misioneros de San Carlos Scalabrinianos</v>
      </c>
      <c r="AA641" t="str">
        <v>Asociacion Proteccion Poblacion Vulnerable</v>
      </c>
      <c r="AB641" t="str">
        <v>Asociación Quinta Ola</v>
      </c>
      <c r="AC641" t="str">
        <v>Asociación Salto Ángel</v>
      </c>
      <c r="AD641" t="str">
        <v>Asociación Venezuela en Ecuador AC</v>
      </c>
      <c r="AE641" t="str">
        <v>ASOVENAR</v>
      </c>
      <c r="AF641" t="str">
        <v>Associação Hermanitos</v>
      </c>
      <c r="AG641" t="str">
        <v>AVSI Foundation</v>
      </c>
      <c r="AH641" t="str">
        <v>Bethany Christian Services</v>
      </c>
      <c r="AI641" t="str">
        <v>Blumont</v>
      </c>
      <c r="AJ641" t="str">
        <v>CARE</v>
      </c>
      <c r="AK641" t="str">
        <v>Caritas Brazil</v>
      </c>
      <c r="AL641" t="str">
        <v>Caritas Ecuador</v>
      </c>
      <c r="AM641" t="str">
        <v>Caritas Germany</v>
      </c>
      <c r="AN641" t="str">
        <v>Caritas Manaus</v>
      </c>
      <c r="AO641" t="str">
        <v>Caritas Parana</v>
      </c>
      <c r="AP641" t="str">
        <v>Caritas Peru</v>
      </c>
      <c r="AQ641" t="str">
        <v>Caritas Rio de Janeiro</v>
      </c>
      <c r="AR641" t="str">
        <v>Caritas São Paulo</v>
      </c>
      <c r="AS641" t="str">
        <v>Caritas Switzerland</v>
      </c>
      <c r="AT641" t="str">
        <v>CCEFIRO Association</v>
      </c>
      <c r="AU641" t="str">
        <v>CEDRO</v>
      </c>
      <c r="AV641" t="str">
        <v>Center for Integrated Studies and Programs for Sustainable Development (CIEDS)</v>
      </c>
      <c r="AW641" t="str">
        <v>Center for Migration and Human Rights of the Diocese of Roraima (CMDH)</v>
      </c>
      <c r="AX641" t="str">
        <v>Centro de Atencion Psicosocial (CAPS)</v>
      </c>
      <c r="AY641" t="str">
        <v>CESAL</v>
      </c>
      <c r="AZ641" t="str">
        <v>CESVI-Cooperazione e Sviluppo</v>
      </c>
      <c r="BA641" t="str">
        <v>ChildFund International</v>
      </c>
      <c r="BB641" t="str">
        <v>CHS Alternativo</v>
      </c>
      <c r="BC641" t="str">
        <v>Churún Merú Association</v>
      </c>
      <c r="BD641" t="str">
        <v>Coalición por Venezuela</v>
      </c>
      <c r="BE641" t="str">
        <v>Colonia Foundation of Venezuelans in the Dominican Republic (FUNCOVERD)</v>
      </c>
      <c r="BF641" t="str">
        <v>COLVENZ</v>
      </c>
      <c r="BG641" t="str">
        <v>Compassiva</v>
      </c>
      <c r="BH641" t="str">
        <v>Consejo Interreligioso del Perú - Religiones por la Paz</v>
      </c>
      <c r="BI641" t="str">
        <v>Consorcio ONG OCIPI Y Capellanía Nacional OFICA</v>
      </c>
      <c r="BJ641" t="str">
        <v>COOPI - International Cooperation Foundation</v>
      </c>
      <c r="BK641" t="str">
        <v>Corporación Colectivo Sin Fronteras</v>
      </c>
      <c r="BL641" t="str">
        <v>CRISFE Foundation</v>
      </c>
      <c r="BM641" t="str">
        <v>Cuso International</v>
      </c>
      <c r="BN641" t="str">
        <v>Danielle’s Children Fund (DCF)</v>
      </c>
      <c r="BO641" t="str">
        <v>Danish Refugee Council (DRC)</v>
      </c>
      <c r="BP641" t="str">
        <v>Development Support Association - APOYAR</v>
      </c>
      <c r="BQ641" t="str">
        <v>Diakonie Katastrophenhilfe</v>
      </c>
      <c r="BR641" t="str">
        <v>Diálogo Diverso</v>
      </c>
      <c r="BS641" t="str">
        <v>Doctors of the World</v>
      </c>
      <c r="BT641" t="str">
        <v>Dominican Institute for Integrated Development</v>
      </c>
      <c r="BU641" t="str">
        <v>Duendes y Ángeles Vinotinto República Dominicana</v>
      </c>
      <c r="BV641" t="str">
        <v>Encuentros SJS (Servicio Jesuita de la Solidaridad)</v>
      </c>
      <c r="BW641" t="str">
        <v>Ending Violence Against Migrants</v>
      </c>
      <c r="BX641" t="str">
        <v>Equidad Foundation</v>
      </c>
      <c r="BY641" t="str">
        <v>Equilibrium CenDE</v>
      </c>
      <c r="BZ641" t="str">
        <v>Facultad de Psicología - Universidad de la República (UDELAR)</v>
      </c>
      <c r="CA641" t="str">
        <v>First International Emergency and Solidarités International</v>
      </c>
      <c r="CB641" t="str">
        <v>Fondo Ecuatoriano Populorum Progressio</v>
      </c>
      <c r="CC641" t="str">
        <v>Foro Salud Callao</v>
      </c>
      <c r="CD641" t="str">
        <v>Foundation for the Integration and Development of Latin America (FIDAL)</v>
      </c>
      <c r="CE641" t="str">
        <v>Foundation of the Americas (FUDELA)</v>
      </c>
      <c r="CF641" t="str">
        <v>Fraternity Without Borders</v>
      </c>
      <c r="CG641" t="str">
        <v>Fundación Brisas del Norte</v>
      </c>
      <c r="CH641" t="str">
        <v>Fundación Colombovenezolana Nueva Ilusión</v>
      </c>
      <c r="CI641" t="str">
        <v>Fundación Nakama's</v>
      </c>
      <c r="CJ641" t="str">
        <v>Fundación RadaBer</v>
      </c>
      <c r="CK641" t="str">
        <v>Fundación Scalabrini Bolivia</v>
      </c>
      <c r="CL641" t="str">
        <v>Fundacion Social Vivan los Niños</v>
      </c>
      <c r="CM641" t="str">
        <v>FUNVEAC</v>
      </c>
      <c r="CN641" t="str">
        <v>German Development Cooperation Agency GIZ</v>
      </c>
      <c r="CO641" t="str">
        <v>Globalizate Radio</v>
      </c>
      <c r="CP641" t="str">
        <v>GOAL</v>
      </c>
      <c r="CQ641" t="str">
        <v>Halü Bienestar Humano Foundation (HALU)</v>
      </c>
      <c r="CR641" t="str">
        <v>Heartland Alliance International (HAI)</v>
      </c>
      <c r="CS641" t="str">
        <v>HELVETAS Swiss Intercooperation</v>
      </c>
      <c r="CT641" t="str">
        <v>HIAS</v>
      </c>
      <c r="CU641" t="str">
        <v>Human Rights Defence Curaçao</v>
      </c>
      <c r="CV641" t="str">
        <v>Humanity &amp; Inclusion</v>
      </c>
      <c r="CW641" t="str">
        <v>Humans Analytic</v>
      </c>
      <c r="CX641" t="str">
        <v>Idas y Vueltas Association</v>
      </c>
      <c r="CY641" t="str">
        <v>iMMAP</v>
      </c>
      <c r="CZ641" t="str">
        <v>IMPACT Initiatives (REACH)</v>
      </c>
      <c r="DA641" t="str">
        <v>Inmigrante Feliz Association</v>
      </c>
      <c r="DB641" t="str">
        <v>Institute for Migration and Human Rights (IMDH)</v>
      </c>
      <c r="DC641" t="str">
        <v>Institute of Natural and Cultural Heritage (IPANC)</v>
      </c>
      <c r="DD641" t="str">
        <v>International Committee for the Development of People (CISP)</v>
      </c>
      <c r="DE641" t="str">
        <v>International Federation of the Red Cross (IFRC)</v>
      </c>
      <c r="DF641" t="str">
        <v>International Labour Organization (ILO)</v>
      </c>
      <c r="DG641" t="str">
        <v>International Medical Corps</v>
      </c>
      <c r="DH641" t="str">
        <v>International Organization for Migration (IOM)</v>
      </c>
      <c r="DI641" t="str">
        <v>International Rescue Committee (IRC)</v>
      </c>
      <c r="DJ641" t="str">
        <v>INTERSOS</v>
      </c>
      <c r="DK641" t="str">
        <v>Jesuit Migrant Service (JMS)</v>
      </c>
      <c r="DL641" t="str">
        <v>Jesuit Refugee Service (JRS)</v>
      </c>
      <c r="DM641" t="str">
        <v>Jesuit Service for Migrants and Refugees (JSMR)</v>
      </c>
      <c r="DN641" t="str">
        <v>Joint United Nations Programme on HIV/AIDS (UNAIDS)</v>
      </c>
      <c r="DO641" t="str">
        <v>Kimirina Coorporation</v>
      </c>
      <c r="DP641" t="str">
        <v>La Casita Hispanic Cultural Centre</v>
      </c>
      <c r="DQ641" t="str">
        <v>Latin American Network of Non-Governmental Organizations of Persons with Disabilities and their Families (RIADIS)</v>
      </c>
      <c r="DR641" t="str">
        <v>LGBT+ Movement Brazil</v>
      </c>
      <c r="DS641" t="str">
        <v>Living Water Community (LWC)</v>
      </c>
      <c r="DT641" t="str">
        <v>LLANOVENCOL</v>
      </c>
      <c r="DU641" t="str">
        <v>Lutheran World Federation</v>
      </c>
      <c r="DV641" t="str">
        <v>Lutheran World Relief</v>
      </c>
      <c r="DW641" t="str">
        <v>Malteser International</v>
      </c>
      <c r="DX641" t="str">
        <v>Mana Institute</v>
      </c>
      <c r="DY641" t="str">
        <v>Manos Veneguayas Association</v>
      </c>
      <c r="DZ641" t="str">
        <v>Más Igualdad Perú</v>
      </c>
      <c r="EA641" t="str">
        <v>MedGlobal</v>
      </c>
      <c r="EB641" t="str">
        <v>Medical Teams International</v>
      </c>
      <c r="EC641" t="str">
        <v>Mercy Corps</v>
      </c>
      <c r="ED641" t="str">
        <v>Migrant Service Center (CAM)</v>
      </c>
      <c r="EE641" t="str">
        <v>Migrants, Refugees and Argentine Social Entrepreneurs (MIRARES)</v>
      </c>
      <c r="EF641" t="str">
        <v>Mision Scalabriniana - Ecuador</v>
      </c>
      <c r="EG641" t="str">
        <v>Missão Paz</v>
      </c>
      <c r="EH641" t="str">
        <v>Museu A CASA</v>
      </c>
      <c r="EI641" t="str">
        <v>Norwegian Refugee Council (NRC)</v>
      </c>
      <c r="EJ641" t="str">
        <v>ONG Migrantes por el Maule</v>
      </c>
      <c r="EK641" t="str">
        <v>ONG Preemptive Love Coalition Colombia</v>
      </c>
      <c r="EL641" t="str">
        <v>Organización Transfomando Vidas</v>
      </c>
      <c r="EM641" t="str">
        <v>Organization of Ibero-American States for Education, Science and Culture (OEI)</v>
      </c>
      <c r="EN641" t="str">
        <v>OXFAM</v>
      </c>
      <c r="EO641" t="str">
        <v>Panamerican Development Foundation</v>
      </c>
      <c r="EP641" t="str">
        <v>Panamerican Health Organization/World Health Organization (PAHO/WHO)</v>
      </c>
      <c r="EQ641" t="str">
        <v>Pastoral of Human Mobility - Peruvian Episcopal Conference</v>
      </c>
      <c r="ER641" t="str">
        <v>Pastoral Service for Migrants National</v>
      </c>
      <c r="ES641" t="str">
        <v>Permanent Human Rights defense Committee (CDH)</v>
      </c>
      <c r="ET641" t="str">
        <v>Pirilampos Institute - Group of visits and voluntary actions in Roraima</v>
      </c>
      <c r="EU641" t="str">
        <v>Plan International</v>
      </c>
      <c r="EV641" t="str">
        <v>Population Program, Faculty of Social Sciences, University of the Republic</v>
      </c>
      <c r="EW641" t="str">
        <v>Profamilia Association</v>
      </c>
      <c r="EX641" t="str">
        <v>Red con Migrantes y Refugiados</v>
      </c>
      <c r="EY641" t="str">
        <v>Red Cross Colombia</v>
      </c>
      <c r="EZ641" t="str">
        <v>Red Cross Ecuador</v>
      </c>
      <c r="FA641" t="str">
        <v>Red Cross Peru</v>
      </c>
      <c r="FB641" t="str">
        <v>Red de Investigaciones en Derechos Humanos - CONICET (Consejo Nacional de Investigaciones Científicas y Técnicas)</v>
      </c>
      <c r="FC641" t="str">
        <v>RET International</v>
      </c>
      <c r="FD641" t="str">
        <v>Salú pa Tur Foundation</v>
      </c>
      <c r="FE641" t="str">
        <v>Salvation Army</v>
      </c>
      <c r="FF641" t="str">
        <v>Samaritan's Purse</v>
      </c>
      <c r="FG641" t="str">
        <v>Save the Children International (SCI)</v>
      </c>
      <c r="FH641" t="str">
        <v>Scalabrini Foundation Chile</v>
      </c>
      <c r="FI641" t="str">
        <v>Sección Peruana de Amnistía Internacional</v>
      </c>
      <c r="FJ641" t="str">
        <v>Serviço Pastoral dos Migrantes do Nordeste</v>
      </c>
      <c r="FK641" t="str">
        <v>Sesame Workshop</v>
      </c>
      <c r="FL641" t="str">
        <v>Si, Da Vida</v>
      </c>
      <c r="FM641" t="str">
        <v>Solidarity and Action Asociation</v>
      </c>
      <c r="FN641" t="str">
        <v>SOS Children's Villages</v>
      </c>
      <c r="FO641" t="str">
        <v>Tarabita Foundation</v>
      </c>
      <c r="FP641" t="str">
        <v>Tearfund</v>
      </c>
      <c r="FQ641" t="str">
        <v>TECHO</v>
      </c>
      <c r="FR641" t="str">
        <v>Terranueva Foundation</v>
      </c>
      <c r="FS641" t="str">
        <v>Terre des Hommes Suisse</v>
      </c>
      <c r="FT641" t="str">
        <v>The Israel Forum for International Humanitarian Aid (IsraAID)</v>
      </c>
      <c r="FU641" t="str">
        <v>Unión Venezolana en Perú</v>
      </c>
      <c r="FV641" t="str">
        <v>United Nations Children's Fund (UNICEF)</v>
      </c>
      <c r="FW641" t="str">
        <v>United Nations Development Programme (UNDP)</v>
      </c>
      <c r="FX641" t="str">
        <v>United Nations Educational, Scientific and Cultural Organization (UNESCO)</v>
      </c>
      <c r="FY641" t="str">
        <v>United Nations Entity for Gender Equality and the Empowerment of Women (UNWOMEN)</v>
      </c>
      <c r="FZ641" t="str">
        <v>United Nations Food and Agricultural Organization (FAO)</v>
      </c>
      <c r="GA641" t="str">
        <v>United Nations High Commissioner for Refugees (UNHCR)</v>
      </c>
      <c r="GB641" t="str">
        <v>United Nations Office of the High Commissioner for Human Rights (OHCHR)</v>
      </c>
      <c r="GC641" t="str">
        <v>United Nations Office on Drugs and Crime (UNODC)</v>
      </c>
      <c r="GD641" t="str">
        <v>United Nations Population Fund (UNFPA)</v>
      </c>
      <c r="GE641" t="str">
        <v>United Nations Programme for Human Settlements (UN Habitat)</v>
      </c>
      <c r="GF641" t="str">
        <v>Vale da Benção Educational and Charitable Association (AEBVB)</v>
      </c>
      <c r="GG641" t="str">
        <v>VenAruba Solidaria</v>
      </c>
      <c r="GH641" t="str">
        <v>Venex Curacao Foundation</v>
      </c>
      <c r="GI641" t="str">
        <v>Venezolanos en Barranquilla</v>
      </c>
      <c r="GJ641" t="str">
        <v>Venezolanos en San Cristóbal</v>
      </c>
      <c r="GK641" t="str">
        <v>Venezuelan Emigrant Foundation (FEV)</v>
      </c>
      <c r="GL641" t="str">
        <v>Vicaría de Pastoral Social Caritas</v>
      </c>
      <c r="GM641" t="str">
        <v>Voices GY</v>
      </c>
      <c r="GN641" t="str">
        <v>We World GVC</v>
      </c>
      <c r="GO641" t="str">
        <v>World Council of Credit Unions</v>
      </c>
      <c r="GP641" t="str">
        <v>World Food Programme (WFP)</v>
      </c>
      <c r="GQ641" t="str">
        <v>World Vision</v>
      </c>
      <c r="GR641" t="str">
        <v>ZOA</v>
      </c>
    </row>
    <row r="642" spans="8:200" x14ac:dyDescent="0.3">
      <c r="H642" t="str" cm="1">
        <f t="array" ref="H642:GR642">TRANSPOSE(_xlfn._xlws.SORT(_xlfn._xlws.FILTER(Table3[Name],ISNUMBER(SEARCH(' Activity Sheet'!D696,Table3[Name])),"Not found"),,1))</f>
        <v>.New Organisation</v>
      </c>
      <c r="I642" t="str">
        <v>ABV - Association of Good with Life</v>
      </c>
      <c r="J642" t="str">
        <v>ACAPS</v>
      </c>
      <c r="K642" t="str">
        <v>Acción y Desarrollo</v>
      </c>
      <c r="L642" t="str">
        <v>ACTED</v>
      </c>
      <c r="M642" t="str">
        <v>Action against Hunger</v>
      </c>
      <c r="N642" t="str">
        <v>ActionAid</v>
      </c>
      <c r="O642" t="str">
        <v>Adventist Development and Relief Agency (ADRA)</v>
      </c>
      <c r="P642" t="str">
        <v>Alas de Colibrí Foundation</v>
      </c>
      <c r="Q642" t="str">
        <v>Alianza por la Solidaridad</v>
      </c>
      <c r="R642" t="str">
        <v>Alianza por Venezuela</v>
      </c>
      <c r="S642" t="str">
        <v>Americares Foundation</v>
      </c>
      <c r="T642" t="str">
        <v>Argentine Commission for Refugees and Migrants (CAREF)</v>
      </c>
      <c r="U642" t="str">
        <v>Asociación Aves</v>
      </c>
      <c r="V642" t="str">
        <v>Asociación de Jubilados y Pensionados Venezolanos en Argentina</v>
      </c>
      <c r="W642" t="str">
        <v>Asociación de Venezolanos en Eloy Alfaro</v>
      </c>
      <c r="X642" t="str">
        <v>Asociación Fundación contra el Hambre Perú</v>
      </c>
      <c r="Y642" t="str">
        <v>Asociación Migrantes Venezolanos</v>
      </c>
      <c r="Z642" t="str">
        <v>Asociación Misioneros de San Carlos Scalabrinianos</v>
      </c>
      <c r="AA642" t="str">
        <v>Asociacion Proteccion Poblacion Vulnerable</v>
      </c>
      <c r="AB642" t="str">
        <v>Asociación Quinta Ola</v>
      </c>
      <c r="AC642" t="str">
        <v>Asociación Salto Ángel</v>
      </c>
      <c r="AD642" t="str">
        <v>Asociación Venezuela en Ecuador AC</v>
      </c>
      <c r="AE642" t="str">
        <v>ASOVENAR</v>
      </c>
      <c r="AF642" t="str">
        <v>Associação Hermanitos</v>
      </c>
      <c r="AG642" t="str">
        <v>AVSI Foundation</v>
      </c>
      <c r="AH642" t="str">
        <v>Bethany Christian Services</v>
      </c>
      <c r="AI642" t="str">
        <v>Blumont</v>
      </c>
      <c r="AJ642" t="str">
        <v>CARE</v>
      </c>
      <c r="AK642" t="str">
        <v>Caritas Brazil</v>
      </c>
      <c r="AL642" t="str">
        <v>Caritas Ecuador</v>
      </c>
      <c r="AM642" t="str">
        <v>Caritas Germany</v>
      </c>
      <c r="AN642" t="str">
        <v>Caritas Manaus</v>
      </c>
      <c r="AO642" t="str">
        <v>Caritas Parana</v>
      </c>
      <c r="AP642" t="str">
        <v>Caritas Peru</v>
      </c>
      <c r="AQ642" t="str">
        <v>Caritas Rio de Janeiro</v>
      </c>
      <c r="AR642" t="str">
        <v>Caritas São Paulo</v>
      </c>
      <c r="AS642" t="str">
        <v>Caritas Switzerland</v>
      </c>
      <c r="AT642" t="str">
        <v>CCEFIRO Association</v>
      </c>
      <c r="AU642" t="str">
        <v>CEDRO</v>
      </c>
      <c r="AV642" t="str">
        <v>Center for Integrated Studies and Programs for Sustainable Development (CIEDS)</v>
      </c>
      <c r="AW642" t="str">
        <v>Center for Migration and Human Rights of the Diocese of Roraima (CMDH)</v>
      </c>
      <c r="AX642" t="str">
        <v>Centro de Atencion Psicosocial (CAPS)</v>
      </c>
      <c r="AY642" t="str">
        <v>CESAL</v>
      </c>
      <c r="AZ642" t="str">
        <v>CESVI-Cooperazione e Sviluppo</v>
      </c>
      <c r="BA642" t="str">
        <v>ChildFund International</v>
      </c>
      <c r="BB642" t="str">
        <v>CHS Alternativo</v>
      </c>
      <c r="BC642" t="str">
        <v>Churún Merú Association</v>
      </c>
      <c r="BD642" t="str">
        <v>Coalición por Venezuela</v>
      </c>
      <c r="BE642" t="str">
        <v>Colonia Foundation of Venezuelans in the Dominican Republic (FUNCOVERD)</v>
      </c>
      <c r="BF642" t="str">
        <v>COLVENZ</v>
      </c>
      <c r="BG642" t="str">
        <v>Compassiva</v>
      </c>
      <c r="BH642" t="str">
        <v>Consejo Interreligioso del Perú - Religiones por la Paz</v>
      </c>
      <c r="BI642" t="str">
        <v>Consorcio ONG OCIPI Y Capellanía Nacional OFICA</v>
      </c>
      <c r="BJ642" t="str">
        <v>COOPI - International Cooperation Foundation</v>
      </c>
      <c r="BK642" t="str">
        <v>Corporación Colectivo Sin Fronteras</v>
      </c>
      <c r="BL642" t="str">
        <v>CRISFE Foundation</v>
      </c>
      <c r="BM642" t="str">
        <v>Cuso International</v>
      </c>
      <c r="BN642" t="str">
        <v>Danielle’s Children Fund (DCF)</v>
      </c>
      <c r="BO642" t="str">
        <v>Danish Refugee Council (DRC)</v>
      </c>
      <c r="BP642" t="str">
        <v>Development Support Association - APOYAR</v>
      </c>
      <c r="BQ642" t="str">
        <v>Diakonie Katastrophenhilfe</v>
      </c>
      <c r="BR642" t="str">
        <v>Diálogo Diverso</v>
      </c>
      <c r="BS642" t="str">
        <v>Doctors of the World</v>
      </c>
      <c r="BT642" t="str">
        <v>Dominican Institute for Integrated Development</v>
      </c>
      <c r="BU642" t="str">
        <v>Duendes y Ángeles Vinotinto República Dominicana</v>
      </c>
      <c r="BV642" t="str">
        <v>Encuentros SJS (Servicio Jesuita de la Solidaridad)</v>
      </c>
      <c r="BW642" t="str">
        <v>Ending Violence Against Migrants</v>
      </c>
      <c r="BX642" t="str">
        <v>Equidad Foundation</v>
      </c>
      <c r="BY642" t="str">
        <v>Equilibrium CenDE</v>
      </c>
      <c r="BZ642" t="str">
        <v>Facultad de Psicología - Universidad de la República (UDELAR)</v>
      </c>
      <c r="CA642" t="str">
        <v>First International Emergency and Solidarités International</v>
      </c>
      <c r="CB642" t="str">
        <v>Fondo Ecuatoriano Populorum Progressio</v>
      </c>
      <c r="CC642" t="str">
        <v>Foro Salud Callao</v>
      </c>
      <c r="CD642" t="str">
        <v>Foundation for the Integration and Development of Latin America (FIDAL)</v>
      </c>
      <c r="CE642" t="str">
        <v>Foundation of the Americas (FUDELA)</v>
      </c>
      <c r="CF642" t="str">
        <v>Fraternity Without Borders</v>
      </c>
      <c r="CG642" t="str">
        <v>Fundación Brisas del Norte</v>
      </c>
      <c r="CH642" t="str">
        <v>Fundación Colombovenezolana Nueva Ilusión</v>
      </c>
      <c r="CI642" t="str">
        <v>Fundación Nakama's</v>
      </c>
      <c r="CJ642" t="str">
        <v>Fundación RadaBer</v>
      </c>
      <c r="CK642" t="str">
        <v>Fundación Scalabrini Bolivia</v>
      </c>
      <c r="CL642" t="str">
        <v>Fundacion Social Vivan los Niños</v>
      </c>
      <c r="CM642" t="str">
        <v>FUNVEAC</v>
      </c>
      <c r="CN642" t="str">
        <v>German Development Cooperation Agency GIZ</v>
      </c>
      <c r="CO642" t="str">
        <v>Globalizate Radio</v>
      </c>
      <c r="CP642" t="str">
        <v>GOAL</v>
      </c>
      <c r="CQ642" t="str">
        <v>Halü Bienestar Humano Foundation (HALU)</v>
      </c>
      <c r="CR642" t="str">
        <v>Heartland Alliance International (HAI)</v>
      </c>
      <c r="CS642" t="str">
        <v>HELVETAS Swiss Intercooperation</v>
      </c>
      <c r="CT642" t="str">
        <v>HIAS</v>
      </c>
      <c r="CU642" t="str">
        <v>Human Rights Defence Curaçao</v>
      </c>
      <c r="CV642" t="str">
        <v>Humanity &amp; Inclusion</v>
      </c>
      <c r="CW642" t="str">
        <v>Humans Analytic</v>
      </c>
      <c r="CX642" t="str">
        <v>Idas y Vueltas Association</v>
      </c>
      <c r="CY642" t="str">
        <v>iMMAP</v>
      </c>
      <c r="CZ642" t="str">
        <v>IMPACT Initiatives (REACH)</v>
      </c>
      <c r="DA642" t="str">
        <v>Inmigrante Feliz Association</v>
      </c>
      <c r="DB642" t="str">
        <v>Institute for Migration and Human Rights (IMDH)</v>
      </c>
      <c r="DC642" t="str">
        <v>Institute of Natural and Cultural Heritage (IPANC)</v>
      </c>
      <c r="DD642" t="str">
        <v>International Committee for the Development of People (CISP)</v>
      </c>
      <c r="DE642" t="str">
        <v>International Federation of the Red Cross (IFRC)</v>
      </c>
      <c r="DF642" t="str">
        <v>International Labour Organization (ILO)</v>
      </c>
      <c r="DG642" t="str">
        <v>International Medical Corps</v>
      </c>
      <c r="DH642" t="str">
        <v>International Organization for Migration (IOM)</v>
      </c>
      <c r="DI642" t="str">
        <v>International Rescue Committee (IRC)</v>
      </c>
      <c r="DJ642" t="str">
        <v>INTERSOS</v>
      </c>
      <c r="DK642" t="str">
        <v>Jesuit Migrant Service (JMS)</v>
      </c>
      <c r="DL642" t="str">
        <v>Jesuit Refugee Service (JRS)</v>
      </c>
      <c r="DM642" t="str">
        <v>Jesuit Service for Migrants and Refugees (JSMR)</v>
      </c>
      <c r="DN642" t="str">
        <v>Joint United Nations Programme on HIV/AIDS (UNAIDS)</v>
      </c>
      <c r="DO642" t="str">
        <v>Kimirina Coorporation</v>
      </c>
      <c r="DP642" t="str">
        <v>La Casita Hispanic Cultural Centre</v>
      </c>
      <c r="DQ642" t="str">
        <v>Latin American Network of Non-Governmental Organizations of Persons with Disabilities and their Families (RIADIS)</v>
      </c>
      <c r="DR642" t="str">
        <v>LGBT+ Movement Brazil</v>
      </c>
      <c r="DS642" t="str">
        <v>Living Water Community (LWC)</v>
      </c>
      <c r="DT642" t="str">
        <v>LLANOVENCOL</v>
      </c>
      <c r="DU642" t="str">
        <v>Lutheran World Federation</v>
      </c>
      <c r="DV642" t="str">
        <v>Lutheran World Relief</v>
      </c>
      <c r="DW642" t="str">
        <v>Malteser International</v>
      </c>
      <c r="DX642" t="str">
        <v>Mana Institute</v>
      </c>
      <c r="DY642" t="str">
        <v>Manos Veneguayas Association</v>
      </c>
      <c r="DZ642" t="str">
        <v>Más Igualdad Perú</v>
      </c>
      <c r="EA642" t="str">
        <v>MedGlobal</v>
      </c>
      <c r="EB642" t="str">
        <v>Medical Teams International</v>
      </c>
      <c r="EC642" t="str">
        <v>Mercy Corps</v>
      </c>
      <c r="ED642" t="str">
        <v>Migrant Service Center (CAM)</v>
      </c>
      <c r="EE642" t="str">
        <v>Migrants, Refugees and Argentine Social Entrepreneurs (MIRARES)</v>
      </c>
      <c r="EF642" t="str">
        <v>Mision Scalabriniana - Ecuador</v>
      </c>
      <c r="EG642" t="str">
        <v>Missão Paz</v>
      </c>
      <c r="EH642" t="str">
        <v>Museu A CASA</v>
      </c>
      <c r="EI642" t="str">
        <v>Norwegian Refugee Council (NRC)</v>
      </c>
      <c r="EJ642" t="str">
        <v>ONG Migrantes por el Maule</v>
      </c>
      <c r="EK642" t="str">
        <v>ONG Preemptive Love Coalition Colombia</v>
      </c>
      <c r="EL642" t="str">
        <v>Organización Transfomando Vidas</v>
      </c>
      <c r="EM642" t="str">
        <v>Organization of Ibero-American States for Education, Science and Culture (OEI)</v>
      </c>
      <c r="EN642" t="str">
        <v>OXFAM</v>
      </c>
      <c r="EO642" t="str">
        <v>Panamerican Development Foundation</v>
      </c>
      <c r="EP642" t="str">
        <v>Panamerican Health Organization/World Health Organization (PAHO/WHO)</v>
      </c>
      <c r="EQ642" t="str">
        <v>Pastoral of Human Mobility - Peruvian Episcopal Conference</v>
      </c>
      <c r="ER642" t="str">
        <v>Pastoral Service for Migrants National</v>
      </c>
      <c r="ES642" t="str">
        <v>Permanent Human Rights defense Committee (CDH)</v>
      </c>
      <c r="ET642" t="str">
        <v>Pirilampos Institute - Group of visits and voluntary actions in Roraima</v>
      </c>
      <c r="EU642" t="str">
        <v>Plan International</v>
      </c>
      <c r="EV642" t="str">
        <v>Population Program, Faculty of Social Sciences, University of the Republic</v>
      </c>
      <c r="EW642" t="str">
        <v>Profamilia Association</v>
      </c>
      <c r="EX642" t="str">
        <v>Red con Migrantes y Refugiados</v>
      </c>
      <c r="EY642" t="str">
        <v>Red Cross Colombia</v>
      </c>
      <c r="EZ642" t="str">
        <v>Red Cross Ecuador</v>
      </c>
      <c r="FA642" t="str">
        <v>Red Cross Peru</v>
      </c>
      <c r="FB642" t="str">
        <v>Red de Investigaciones en Derechos Humanos - CONICET (Consejo Nacional de Investigaciones Científicas y Técnicas)</v>
      </c>
      <c r="FC642" t="str">
        <v>RET International</v>
      </c>
      <c r="FD642" t="str">
        <v>Salú pa Tur Foundation</v>
      </c>
      <c r="FE642" t="str">
        <v>Salvation Army</v>
      </c>
      <c r="FF642" t="str">
        <v>Samaritan's Purse</v>
      </c>
      <c r="FG642" t="str">
        <v>Save the Children International (SCI)</v>
      </c>
      <c r="FH642" t="str">
        <v>Scalabrini Foundation Chile</v>
      </c>
      <c r="FI642" t="str">
        <v>Sección Peruana de Amnistía Internacional</v>
      </c>
      <c r="FJ642" t="str">
        <v>Serviço Pastoral dos Migrantes do Nordeste</v>
      </c>
      <c r="FK642" t="str">
        <v>Sesame Workshop</v>
      </c>
      <c r="FL642" t="str">
        <v>Si, Da Vida</v>
      </c>
      <c r="FM642" t="str">
        <v>Solidarity and Action Asociation</v>
      </c>
      <c r="FN642" t="str">
        <v>SOS Children's Villages</v>
      </c>
      <c r="FO642" t="str">
        <v>Tarabita Foundation</v>
      </c>
      <c r="FP642" t="str">
        <v>Tearfund</v>
      </c>
      <c r="FQ642" t="str">
        <v>TECHO</v>
      </c>
      <c r="FR642" t="str">
        <v>Terranueva Foundation</v>
      </c>
      <c r="FS642" t="str">
        <v>Terre des Hommes Suisse</v>
      </c>
      <c r="FT642" t="str">
        <v>The Israel Forum for International Humanitarian Aid (IsraAID)</v>
      </c>
      <c r="FU642" t="str">
        <v>Unión Venezolana en Perú</v>
      </c>
      <c r="FV642" t="str">
        <v>United Nations Children's Fund (UNICEF)</v>
      </c>
      <c r="FW642" t="str">
        <v>United Nations Development Programme (UNDP)</v>
      </c>
      <c r="FX642" t="str">
        <v>United Nations Educational, Scientific and Cultural Organization (UNESCO)</v>
      </c>
      <c r="FY642" t="str">
        <v>United Nations Entity for Gender Equality and the Empowerment of Women (UNWOMEN)</v>
      </c>
      <c r="FZ642" t="str">
        <v>United Nations Food and Agricultural Organization (FAO)</v>
      </c>
      <c r="GA642" t="str">
        <v>United Nations High Commissioner for Refugees (UNHCR)</v>
      </c>
      <c r="GB642" t="str">
        <v>United Nations Office of the High Commissioner for Human Rights (OHCHR)</v>
      </c>
      <c r="GC642" t="str">
        <v>United Nations Office on Drugs and Crime (UNODC)</v>
      </c>
      <c r="GD642" t="str">
        <v>United Nations Population Fund (UNFPA)</v>
      </c>
      <c r="GE642" t="str">
        <v>United Nations Programme for Human Settlements (UN Habitat)</v>
      </c>
      <c r="GF642" t="str">
        <v>Vale da Benção Educational and Charitable Association (AEBVB)</v>
      </c>
      <c r="GG642" t="str">
        <v>VenAruba Solidaria</v>
      </c>
      <c r="GH642" t="str">
        <v>Venex Curacao Foundation</v>
      </c>
      <c r="GI642" t="str">
        <v>Venezolanos en Barranquilla</v>
      </c>
      <c r="GJ642" t="str">
        <v>Venezolanos en San Cristóbal</v>
      </c>
      <c r="GK642" t="str">
        <v>Venezuelan Emigrant Foundation (FEV)</v>
      </c>
      <c r="GL642" t="str">
        <v>Vicaría de Pastoral Social Caritas</v>
      </c>
      <c r="GM642" t="str">
        <v>Voices GY</v>
      </c>
      <c r="GN642" t="str">
        <v>We World GVC</v>
      </c>
      <c r="GO642" t="str">
        <v>World Council of Credit Unions</v>
      </c>
      <c r="GP642" t="str">
        <v>World Food Programme (WFP)</v>
      </c>
      <c r="GQ642" t="str">
        <v>World Vision</v>
      </c>
      <c r="GR642" t="str">
        <v>ZOA</v>
      </c>
    </row>
    <row r="643" spans="8:200" x14ac:dyDescent="0.3">
      <c r="H643" t="str" cm="1">
        <f t="array" ref="H643:GR643">TRANSPOSE(_xlfn._xlws.SORT(_xlfn._xlws.FILTER(Table3[Name],ISNUMBER(SEARCH(' Activity Sheet'!D697,Table3[Name])),"Not found"),,1))</f>
        <v>.New Organisation</v>
      </c>
      <c r="I643" t="str">
        <v>ABV - Association of Good with Life</v>
      </c>
      <c r="J643" t="str">
        <v>ACAPS</v>
      </c>
      <c r="K643" t="str">
        <v>Acción y Desarrollo</v>
      </c>
      <c r="L643" t="str">
        <v>ACTED</v>
      </c>
      <c r="M643" t="str">
        <v>Action against Hunger</v>
      </c>
      <c r="N643" t="str">
        <v>ActionAid</v>
      </c>
      <c r="O643" t="str">
        <v>Adventist Development and Relief Agency (ADRA)</v>
      </c>
      <c r="P643" t="str">
        <v>Alas de Colibrí Foundation</v>
      </c>
      <c r="Q643" t="str">
        <v>Alianza por la Solidaridad</v>
      </c>
      <c r="R643" t="str">
        <v>Alianza por Venezuela</v>
      </c>
      <c r="S643" t="str">
        <v>Americares Foundation</v>
      </c>
      <c r="T643" t="str">
        <v>Argentine Commission for Refugees and Migrants (CAREF)</v>
      </c>
      <c r="U643" t="str">
        <v>Asociación Aves</v>
      </c>
      <c r="V643" t="str">
        <v>Asociación de Jubilados y Pensionados Venezolanos en Argentina</v>
      </c>
      <c r="W643" t="str">
        <v>Asociación de Venezolanos en Eloy Alfaro</v>
      </c>
      <c r="X643" t="str">
        <v>Asociación Fundación contra el Hambre Perú</v>
      </c>
      <c r="Y643" t="str">
        <v>Asociación Migrantes Venezolanos</v>
      </c>
      <c r="Z643" t="str">
        <v>Asociación Misioneros de San Carlos Scalabrinianos</v>
      </c>
      <c r="AA643" t="str">
        <v>Asociacion Proteccion Poblacion Vulnerable</v>
      </c>
      <c r="AB643" t="str">
        <v>Asociación Quinta Ola</v>
      </c>
      <c r="AC643" t="str">
        <v>Asociación Salto Ángel</v>
      </c>
      <c r="AD643" t="str">
        <v>Asociación Venezuela en Ecuador AC</v>
      </c>
      <c r="AE643" t="str">
        <v>ASOVENAR</v>
      </c>
      <c r="AF643" t="str">
        <v>Associação Hermanitos</v>
      </c>
      <c r="AG643" t="str">
        <v>AVSI Foundation</v>
      </c>
      <c r="AH643" t="str">
        <v>Bethany Christian Services</v>
      </c>
      <c r="AI643" t="str">
        <v>Blumont</v>
      </c>
      <c r="AJ643" t="str">
        <v>CARE</v>
      </c>
      <c r="AK643" t="str">
        <v>Caritas Brazil</v>
      </c>
      <c r="AL643" t="str">
        <v>Caritas Ecuador</v>
      </c>
      <c r="AM643" t="str">
        <v>Caritas Germany</v>
      </c>
      <c r="AN643" t="str">
        <v>Caritas Manaus</v>
      </c>
      <c r="AO643" t="str">
        <v>Caritas Parana</v>
      </c>
      <c r="AP643" t="str">
        <v>Caritas Peru</v>
      </c>
      <c r="AQ643" t="str">
        <v>Caritas Rio de Janeiro</v>
      </c>
      <c r="AR643" t="str">
        <v>Caritas São Paulo</v>
      </c>
      <c r="AS643" t="str">
        <v>Caritas Switzerland</v>
      </c>
      <c r="AT643" t="str">
        <v>CCEFIRO Association</v>
      </c>
      <c r="AU643" t="str">
        <v>CEDRO</v>
      </c>
      <c r="AV643" t="str">
        <v>Center for Integrated Studies and Programs for Sustainable Development (CIEDS)</v>
      </c>
      <c r="AW643" t="str">
        <v>Center for Migration and Human Rights of the Diocese of Roraima (CMDH)</v>
      </c>
      <c r="AX643" t="str">
        <v>Centro de Atencion Psicosocial (CAPS)</v>
      </c>
      <c r="AY643" t="str">
        <v>CESAL</v>
      </c>
      <c r="AZ643" t="str">
        <v>CESVI-Cooperazione e Sviluppo</v>
      </c>
      <c r="BA643" t="str">
        <v>ChildFund International</v>
      </c>
      <c r="BB643" t="str">
        <v>CHS Alternativo</v>
      </c>
      <c r="BC643" t="str">
        <v>Churún Merú Association</v>
      </c>
      <c r="BD643" t="str">
        <v>Coalición por Venezuela</v>
      </c>
      <c r="BE643" t="str">
        <v>Colonia Foundation of Venezuelans in the Dominican Republic (FUNCOVERD)</v>
      </c>
      <c r="BF643" t="str">
        <v>COLVENZ</v>
      </c>
      <c r="BG643" t="str">
        <v>Compassiva</v>
      </c>
      <c r="BH643" t="str">
        <v>Consejo Interreligioso del Perú - Religiones por la Paz</v>
      </c>
      <c r="BI643" t="str">
        <v>Consorcio ONG OCIPI Y Capellanía Nacional OFICA</v>
      </c>
      <c r="BJ643" t="str">
        <v>COOPI - International Cooperation Foundation</v>
      </c>
      <c r="BK643" t="str">
        <v>Corporación Colectivo Sin Fronteras</v>
      </c>
      <c r="BL643" t="str">
        <v>CRISFE Foundation</v>
      </c>
      <c r="BM643" t="str">
        <v>Cuso International</v>
      </c>
      <c r="BN643" t="str">
        <v>Danielle’s Children Fund (DCF)</v>
      </c>
      <c r="BO643" t="str">
        <v>Danish Refugee Council (DRC)</v>
      </c>
      <c r="BP643" t="str">
        <v>Development Support Association - APOYAR</v>
      </c>
      <c r="BQ643" t="str">
        <v>Diakonie Katastrophenhilfe</v>
      </c>
      <c r="BR643" t="str">
        <v>Diálogo Diverso</v>
      </c>
      <c r="BS643" t="str">
        <v>Doctors of the World</v>
      </c>
      <c r="BT643" t="str">
        <v>Dominican Institute for Integrated Development</v>
      </c>
      <c r="BU643" t="str">
        <v>Duendes y Ángeles Vinotinto República Dominicana</v>
      </c>
      <c r="BV643" t="str">
        <v>Encuentros SJS (Servicio Jesuita de la Solidaridad)</v>
      </c>
      <c r="BW643" t="str">
        <v>Ending Violence Against Migrants</v>
      </c>
      <c r="BX643" t="str">
        <v>Equidad Foundation</v>
      </c>
      <c r="BY643" t="str">
        <v>Equilibrium CenDE</v>
      </c>
      <c r="BZ643" t="str">
        <v>Facultad de Psicología - Universidad de la República (UDELAR)</v>
      </c>
      <c r="CA643" t="str">
        <v>First International Emergency and Solidarités International</v>
      </c>
      <c r="CB643" t="str">
        <v>Fondo Ecuatoriano Populorum Progressio</v>
      </c>
      <c r="CC643" t="str">
        <v>Foro Salud Callao</v>
      </c>
      <c r="CD643" t="str">
        <v>Foundation for the Integration and Development of Latin America (FIDAL)</v>
      </c>
      <c r="CE643" t="str">
        <v>Foundation of the Americas (FUDELA)</v>
      </c>
      <c r="CF643" t="str">
        <v>Fraternity Without Borders</v>
      </c>
      <c r="CG643" t="str">
        <v>Fundación Brisas del Norte</v>
      </c>
      <c r="CH643" t="str">
        <v>Fundación Colombovenezolana Nueva Ilusión</v>
      </c>
      <c r="CI643" t="str">
        <v>Fundación Nakama's</v>
      </c>
      <c r="CJ643" t="str">
        <v>Fundación RadaBer</v>
      </c>
      <c r="CK643" t="str">
        <v>Fundación Scalabrini Bolivia</v>
      </c>
      <c r="CL643" t="str">
        <v>Fundacion Social Vivan los Niños</v>
      </c>
      <c r="CM643" t="str">
        <v>FUNVEAC</v>
      </c>
      <c r="CN643" t="str">
        <v>German Development Cooperation Agency GIZ</v>
      </c>
      <c r="CO643" t="str">
        <v>Globalizate Radio</v>
      </c>
      <c r="CP643" t="str">
        <v>GOAL</v>
      </c>
      <c r="CQ643" t="str">
        <v>Halü Bienestar Humano Foundation (HALU)</v>
      </c>
      <c r="CR643" t="str">
        <v>Heartland Alliance International (HAI)</v>
      </c>
      <c r="CS643" t="str">
        <v>HELVETAS Swiss Intercooperation</v>
      </c>
      <c r="CT643" t="str">
        <v>HIAS</v>
      </c>
      <c r="CU643" t="str">
        <v>Human Rights Defence Curaçao</v>
      </c>
      <c r="CV643" t="str">
        <v>Humanity &amp; Inclusion</v>
      </c>
      <c r="CW643" t="str">
        <v>Humans Analytic</v>
      </c>
      <c r="CX643" t="str">
        <v>Idas y Vueltas Association</v>
      </c>
      <c r="CY643" t="str">
        <v>iMMAP</v>
      </c>
      <c r="CZ643" t="str">
        <v>IMPACT Initiatives (REACH)</v>
      </c>
      <c r="DA643" t="str">
        <v>Inmigrante Feliz Association</v>
      </c>
      <c r="DB643" t="str">
        <v>Institute for Migration and Human Rights (IMDH)</v>
      </c>
      <c r="DC643" t="str">
        <v>Institute of Natural and Cultural Heritage (IPANC)</v>
      </c>
      <c r="DD643" t="str">
        <v>International Committee for the Development of People (CISP)</v>
      </c>
      <c r="DE643" t="str">
        <v>International Federation of the Red Cross (IFRC)</v>
      </c>
      <c r="DF643" t="str">
        <v>International Labour Organization (ILO)</v>
      </c>
      <c r="DG643" t="str">
        <v>International Medical Corps</v>
      </c>
      <c r="DH643" t="str">
        <v>International Organization for Migration (IOM)</v>
      </c>
      <c r="DI643" t="str">
        <v>International Rescue Committee (IRC)</v>
      </c>
      <c r="DJ643" t="str">
        <v>INTERSOS</v>
      </c>
      <c r="DK643" t="str">
        <v>Jesuit Migrant Service (JMS)</v>
      </c>
      <c r="DL643" t="str">
        <v>Jesuit Refugee Service (JRS)</v>
      </c>
      <c r="DM643" t="str">
        <v>Jesuit Service for Migrants and Refugees (JSMR)</v>
      </c>
      <c r="DN643" t="str">
        <v>Joint United Nations Programme on HIV/AIDS (UNAIDS)</v>
      </c>
      <c r="DO643" t="str">
        <v>Kimirina Coorporation</v>
      </c>
      <c r="DP643" t="str">
        <v>La Casita Hispanic Cultural Centre</v>
      </c>
      <c r="DQ643" t="str">
        <v>Latin American Network of Non-Governmental Organizations of Persons with Disabilities and their Families (RIADIS)</v>
      </c>
      <c r="DR643" t="str">
        <v>LGBT+ Movement Brazil</v>
      </c>
      <c r="DS643" t="str">
        <v>Living Water Community (LWC)</v>
      </c>
      <c r="DT643" t="str">
        <v>LLANOVENCOL</v>
      </c>
      <c r="DU643" t="str">
        <v>Lutheran World Federation</v>
      </c>
      <c r="DV643" t="str">
        <v>Lutheran World Relief</v>
      </c>
      <c r="DW643" t="str">
        <v>Malteser International</v>
      </c>
      <c r="DX643" t="str">
        <v>Mana Institute</v>
      </c>
      <c r="DY643" t="str">
        <v>Manos Veneguayas Association</v>
      </c>
      <c r="DZ643" t="str">
        <v>Más Igualdad Perú</v>
      </c>
      <c r="EA643" t="str">
        <v>MedGlobal</v>
      </c>
      <c r="EB643" t="str">
        <v>Medical Teams International</v>
      </c>
      <c r="EC643" t="str">
        <v>Mercy Corps</v>
      </c>
      <c r="ED643" t="str">
        <v>Migrant Service Center (CAM)</v>
      </c>
      <c r="EE643" t="str">
        <v>Migrants, Refugees and Argentine Social Entrepreneurs (MIRARES)</v>
      </c>
      <c r="EF643" t="str">
        <v>Mision Scalabriniana - Ecuador</v>
      </c>
      <c r="EG643" t="str">
        <v>Missão Paz</v>
      </c>
      <c r="EH643" t="str">
        <v>Museu A CASA</v>
      </c>
      <c r="EI643" t="str">
        <v>Norwegian Refugee Council (NRC)</v>
      </c>
      <c r="EJ643" t="str">
        <v>ONG Migrantes por el Maule</v>
      </c>
      <c r="EK643" t="str">
        <v>ONG Preemptive Love Coalition Colombia</v>
      </c>
      <c r="EL643" t="str">
        <v>Organización Transfomando Vidas</v>
      </c>
      <c r="EM643" t="str">
        <v>Organization of Ibero-American States for Education, Science and Culture (OEI)</v>
      </c>
      <c r="EN643" t="str">
        <v>OXFAM</v>
      </c>
      <c r="EO643" t="str">
        <v>Panamerican Development Foundation</v>
      </c>
      <c r="EP643" t="str">
        <v>Panamerican Health Organization/World Health Organization (PAHO/WHO)</v>
      </c>
      <c r="EQ643" t="str">
        <v>Pastoral of Human Mobility - Peruvian Episcopal Conference</v>
      </c>
      <c r="ER643" t="str">
        <v>Pastoral Service for Migrants National</v>
      </c>
      <c r="ES643" t="str">
        <v>Permanent Human Rights defense Committee (CDH)</v>
      </c>
      <c r="ET643" t="str">
        <v>Pirilampos Institute - Group of visits and voluntary actions in Roraima</v>
      </c>
      <c r="EU643" t="str">
        <v>Plan International</v>
      </c>
      <c r="EV643" t="str">
        <v>Population Program, Faculty of Social Sciences, University of the Republic</v>
      </c>
      <c r="EW643" t="str">
        <v>Profamilia Association</v>
      </c>
      <c r="EX643" t="str">
        <v>Red con Migrantes y Refugiados</v>
      </c>
      <c r="EY643" t="str">
        <v>Red Cross Colombia</v>
      </c>
      <c r="EZ643" t="str">
        <v>Red Cross Ecuador</v>
      </c>
      <c r="FA643" t="str">
        <v>Red Cross Peru</v>
      </c>
      <c r="FB643" t="str">
        <v>Red de Investigaciones en Derechos Humanos - CONICET (Consejo Nacional de Investigaciones Científicas y Técnicas)</v>
      </c>
      <c r="FC643" t="str">
        <v>RET International</v>
      </c>
      <c r="FD643" t="str">
        <v>Salú pa Tur Foundation</v>
      </c>
      <c r="FE643" t="str">
        <v>Salvation Army</v>
      </c>
      <c r="FF643" t="str">
        <v>Samaritan's Purse</v>
      </c>
      <c r="FG643" t="str">
        <v>Save the Children International (SCI)</v>
      </c>
      <c r="FH643" t="str">
        <v>Scalabrini Foundation Chile</v>
      </c>
      <c r="FI643" t="str">
        <v>Sección Peruana de Amnistía Internacional</v>
      </c>
      <c r="FJ643" t="str">
        <v>Serviço Pastoral dos Migrantes do Nordeste</v>
      </c>
      <c r="FK643" t="str">
        <v>Sesame Workshop</v>
      </c>
      <c r="FL643" t="str">
        <v>Si, Da Vida</v>
      </c>
      <c r="FM643" t="str">
        <v>Solidarity and Action Asociation</v>
      </c>
      <c r="FN643" t="str">
        <v>SOS Children's Villages</v>
      </c>
      <c r="FO643" t="str">
        <v>Tarabita Foundation</v>
      </c>
      <c r="FP643" t="str">
        <v>Tearfund</v>
      </c>
      <c r="FQ643" t="str">
        <v>TECHO</v>
      </c>
      <c r="FR643" t="str">
        <v>Terranueva Foundation</v>
      </c>
      <c r="FS643" t="str">
        <v>Terre des Hommes Suisse</v>
      </c>
      <c r="FT643" t="str">
        <v>The Israel Forum for International Humanitarian Aid (IsraAID)</v>
      </c>
      <c r="FU643" t="str">
        <v>Unión Venezolana en Perú</v>
      </c>
      <c r="FV643" t="str">
        <v>United Nations Children's Fund (UNICEF)</v>
      </c>
      <c r="FW643" t="str">
        <v>United Nations Development Programme (UNDP)</v>
      </c>
      <c r="FX643" t="str">
        <v>United Nations Educational, Scientific and Cultural Organization (UNESCO)</v>
      </c>
      <c r="FY643" t="str">
        <v>United Nations Entity for Gender Equality and the Empowerment of Women (UNWOMEN)</v>
      </c>
      <c r="FZ643" t="str">
        <v>United Nations Food and Agricultural Organization (FAO)</v>
      </c>
      <c r="GA643" t="str">
        <v>United Nations High Commissioner for Refugees (UNHCR)</v>
      </c>
      <c r="GB643" t="str">
        <v>United Nations Office of the High Commissioner for Human Rights (OHCHR)</v>
      </c>
      <c r="GC643" t="str">
        <v>United Nations Office on Drugs and Crime (UNODC)</v>
      </c>
      <c r="GD643" t="str">
        <v>United Nations Population Fund (UNFPA)</v>
      </c>
      <c r="GE643" t="str">
        <v>United Nations Programme for Human Settlements (UN Habitat)</v>
      </c>
      <c r="GF643" t="str">
        <v>Vale da Benção Educational and Charitable Association (AEBVB)</v>
      </c>
      <c r="GG643" t="str">
        <v>VenAruba Solidaria</v>
      </c>
      <c r="GH643" t="str">
        <v>Venex Curacao Foundation</v>
      </c>
      <c r="GI643" t="str">
        <v>Venezolanos en Barranquilla</v>
      </c>
      <c r="GJ643" t="str">
        <v>Venezolanos en San Cristóbal</v>
      </c>
      <c r="GK643" t="str">
        <v>Venezuelan Emigrant Foundation (FEV)</v>
      </c>
      <c r="GL643" t="str">
        <v>Vicaría de Pastoral Social Caritas</v>
      </c>
      <c r="GM643" t="str">
        <v>Voices GY</v>
      </c>
      <c r="GN643" t="str">
        <v>We World GVC</v>
      </c>
      <c r="GO643" t="str">
        <v>World Council of Credit Unions</v>
      </c>
      <c r="GP643" t="str">
        <v>World Food Programme (WFP)</v>
      </c>
      <c r="GQ643" t="str">
        <v>World Vision</v>
      </c>
      <c r="GR643" t="str">
        <v>ZOA</v>
      </c>
    </row>
    <row r="644" spans="8:200" x14ac:dyDescent="0.3">
      <c r="H644" t="str" cm="1">
        <f t="array" ref="H644:GR644">TRANSPOSE(_xlfn._xlws.SORT(_xlfn._xlws.FILTER(Table3[Name],ISNUMBER(SEARCH(' Activity Sheet'!D698,Table3[Name])),"Not found"),,1))</f>
        <v>.New Organisation</v>
      </c>
      <c r="I644" t="str">
        <v>ABV - Association of Good with Life</v>
      </c>
      <c r="J644" t="str">
        <v>ACAPS</v>
      </c>
      <c r="K644" t="str">
        <v>Acción y Desarrollo</v>
      </c>
      <c r="L644" t="str">
        <v>ACTED</v>
      </c>
      <c r="M644" t="str">
        <v>Action against Hunger</v>
      </c>
      <c r="N644" t="str">
        <v>ActionAid</v>
      </c>
      <c r="O644" t="str">
        <v>Adventist Development and Relief Agency (ADRA)</v>
      </c>
      <c r="P644" t="str">
        <v>Alas de Colibrí Foundation</v>
      </c>
      <c r="Q644" t="str">
        <v>Alianza por la Solidaridad</v>
      </c>
      <c r="R644" t="str">
        <v>Alianza por Venezuela</v>
      </c>
      <c r="S644" t="str">
        <v>Americares Foundation</v>
      </c>
      <c r="T644" t="str">
        <v>Argentine Commission for Refugees and Migrants (CAREF)</v>
      </c>
      <c r="U644" t="str">
        <v>Asociación Aves</v>
      </c>
      <c r="V644" t="str">
        <v>Asociación de Jubilados y Pensionados Venezolanos en Argentina</v>
      </c>
      <c r="W644" t="str">
        <v>Asociación de Venezolanos en Eloy Alfaro</v>
      </c>
      <c r="X644" t="str">
        <v>Asociación Fundación contra el Hambre Perú</v>
      </c>
      <c r="Y644" t="str">
        <v>Asociación Migrantes Venezolanos</v>
      </c>
      <c r="Z644" t="str">
        <v>Asociación Misioneros de San Carlos Scalabrinianos</v>
      </c>
      <c r="AA644" t="str">
        <v>Asociacion Proteccion Poblacion Vulnerable</v>
      </c>
      <c r="AB644" t="str">
        <v>Asociación Quinta Ola</v>
      </c>
      <c r="AC644" t="str">
        <v>Asociación Salto Ángel</v>
      </c>
      <c r="AD644" t="str">
        <v>Asociación Venezuela en Ecuador AC</v>
      </c>
      <c r="AE644" t="str">
        <v>ASOVENAR</v>
      </c>
      <c r="AF644" t="str">
        <v>Associação Hermanitos</v>
      </c>
      <c r="AG644" t="str">
        <v>AVSI Foundation</v>
      </c>
      <c r="AH644" t="str">
        <v>Bethany Christian Services</v>
      </c>
      <c r="AI644" t="str">
        <v>Blumont</v>
      </c>
      <c r="AJ644" t="str">
        <v>CARE</v>
      </c>
      <c r="AK644" t="str">
        <v>Caritas Brazil</v>
      </c>
      <c r="AL644" t="str">
        <v>Caritas Ecuador</v>
      </c>
      <c r="AM644" t="str">
        <v>Caritas Germany</v>
      </c>
      <c r="AN644" t="str">
        <v>Caritas Manaus</v>
      </c>
      <c r="AO644" t="str">
        <v>Caritas Parana</v>
      </c>
      <c r="AP644" t="str">
        <v>Caritas Peru</v>
      </c>
      <c r="AQ644" t="str">
        <v>Caritas Rio de Janeiro</v>
      </c>
      <c r="AR644" t="str">
        <v>Caritas São Paulo</v>
      </c>
      <c r="AS644" t="str">
        <v>Caritas Switzerland</v>
      </c>
      <c r="AT644" t="str">
        <v>CCEFIRO Association</v>
      </c>
      <c r="AU644" t="str">
        <v>CEDRO</v>
      </c>
      <c r="AV644" t="str">
        <v>Center for Integrated Studies and Programs for Sustainable Development (CIEDS)</v>
      </c>
      <c r="AW644" t="str">
        <v>Center for Migration and Human Rights of the Diocese of Roraima (CMDH)</v>
      </c>
      <c r="AX644" t="str">
        <v>Centro de Atencion Psicosocial (CAPS)</v>
      </c>
      <c r="AY644" t="str">
        <v>CESAL</v>
      </c>
      <c r="AZ644" t="str">
        <v>CESVI-Cooperazione e Sviluppo</v>
      </c>
      <c r="BA644" t="str">
        <v>ChildFund International</v>
      </c>
      <c r="BB644" t="str">
        <v>CHS Alternativo</v>
      </c>
      <c r="BC644" t="str">
        <v>Churún Merú Association</v>
      </c>
      <c r="BD644" t="str">
        <v>Coalición por Venezuela</v>
      </c>
      <c r="BE644" t="str">
        <v>Colonia Foundation of Venezuelans in the Dominican Republic (FUNCOVERD)</v>
      </c>
      <c r="BF644" t="str">
        <v>COLVENZ</v>
      </c>
      <c r="BG644" t="str">
        <v>Compassiva</v>
      </c>
      <c r="BH644" t="str">
        <v>Consejo Interreligioso del Perú - Religiones por la Paz</v>
      </c>
      <c r="BI644" t="str">
        <v>Consorcio ONG OCIPI Y Capellanía Nacional OFICA</v>
      </c>
      <c r="BJ644" t="str">
        <v>COOPI - International Cooperation Foundation</v>
      </c>
      <c r="BK644" t="str">
        <v>Corporación Colectivo Sin Fronteras</v>
      </c>
      <c r="BL644" t="str">
        <v>CRISFE Foundation</v>
      </c>
      <c r="BM644" t="str">
        <v>Cuso International</v>
      </c>
      <c r="BN644" t="str">
        <v>Danielle’s Children Fund (DCF)</v>
      </c>
      <c r="BO644" t="str">
        <v>Danish Refugee Council (DRC)</v>
      </c>
      <c r="BP644" t="str">
        <v>Development Support Association - APOYAR</v>
      </c>
      <c r="BQ644" t="str">
        <v>Diakonie Katastrophenhilfe</v>
      </c>
      <c r="BR644" t="str">
        <v>Diálogo Diverso</v>
      </c>
      <c r="BS644" t="str">
        <v>Doctors of the World</v>
      </c>
      <c r="BT644" t="str">
        <v>Dominican Institute for Integrated Development</v>
      </c>
      <c r="BU644" t="str">
        <v>Duendes y Ángeles Vinotinto República Dominicana</v>
      </c>
      <c r="BV644" t="str">
        <v>Encuentros SJS (Servicio Jesuita de la Solidaridad)</v>
      </c>
      <c r="BW644" t="str">
        <v>Ending Violence Against Migrants</v>
      </c>
      <c r="BX644" t="str">
        <v>Equidad Foundation</v>
      </c>
      <c r="BY644" t="str">
        <v>Equilibrium CenDE</v>
      </c>
      <c r="BZ644" t="str">
        <v>Facultad de Psicología - Universidad de la República (UDELAR)</v>
      </c>
      <c r="CA644" t="str">
        <v>First International Emergency and Solidarités International</v>
      </c>
      <c r="CB644" t="str">
        <v>Fondo Ecuatoriano Populorum Progressio</v>
      </c>
      <c r="CC644" t="str">
        <v>Foro Salud Callao</v>
      </c>
      <c r="CD644" t="str">
        <v>Foundation for the Integration and Development of Latin America (FIDAL)</v>
      </c>
      <c r="CE644" t="str">
        <v>Foundation of the Americas (FUDELA)</v>
      </c>
      <c r="CF644" t="str">
        <v>Fraternity Without Borders</v>
      </c>
      <c r="CG644" t="str">
        <v>Fundación Brisas del Norte</v>
      </c>
      <c r="CH644" t="str">
        <v>Fundación Colombovenezolana Nueva Ilusión</v>
      </c>
      <c r="CI644" t="str">
        <v>Fundación Nakama's</v>
      </c>
      <c r="CJ644" t="str">
        <v>Fundación RadaBer</v>
      </c>
      <c r="CK644" t="str">
        <v>Fundación Scalabrini Bolivia</v>
      </c>
      <c r="CL644" t="str">
        <v>Fundacion Social Vivan los Niños</v>
      </c>
      <c r="CM644" t="str">
        <v>FUNVEAC</v>
      </c>
      <c r="CN644" t="str">
        <v>German Development Cooperation Agency GIZ</v>
      </c>
      <c r="CO644" t="str">
        <v>Globalizate Radio</v>
      </c>
      <c r="CP644" t="str">
        <v>GOAL</v>
      </c>
      <c r="CQ644" t="str">
        <v>Halü Bienestar Humano Foundation (HALU)</v>
      </c>
      <c r="CR644" t="str">
        <v>Heartland Alliance International (HAI)</v>
      </c>
      <c r="CS644" t="str">
        <v>HELVETAS Swiss Intercooperation</v>
      </c>
      <c r="CT644" t="str">
        <v>HIAS</v>
      </c>
      <c r="CU644" t="str">
        <v>Human Rights Defence Curaçao</v>
      </c>
      <c r="CV644" t="str">
        <v>Humanity &amp; Inclusion</v>
      </c>
      <c r="CW644" t="str">
        <v>Humans Analytic</v>
      </c>
      <c r="CX644" t="str">
        <v>Idas y Vueltas Association</v>
      </c>
      <c r="CY644" t="str">
        <v>iMMAP</v>
      </c>
      <c r="CZ644" t="str">
        <v>IMPACT Initiatives (REACH)</v>
      </c>
      <c r="DA644" t="str">
        <v>Inmigrante Feliz Association</v>
      </c>
      <c r="DB644" t="str">
        <v>Institute for Migration and Human Rights (IMDH)</v>
      </c>
      <c r="DC644" t="str">
        <v>Institute of Natural and Cultural Heritage (IPANC)</v>
      </c>
      <c r="DD644" t="str">
        <v>International Committee for the Development of People (CISP)</v>
      </c>
      <c r="DE644" t="str">
        <v>International Federation of the Red Cross (IFRC)</v>
      </c>
      <c r="DF644" t="str">
        <v>International Labour Organization (ILO)</v>
      </c>
      <c r="DG644" t="str">
        <v>International Medical Corps</v>
      </c>
      <c r="DH644" t="str">
        <v>International Organization for Migration (IOM)</v>
      </c>
      <c r="DI644" t="str">
        <v>International Rescue Committee (IRC)</v>
      </c>
      <c r="DJ644" t="str">
        <v>INTERSOS</v>
      </c>
      <c r="DK644" t="str">
        <v>Jesuit Migrant Service (JMS)</v>
      </c>
      <c r="DL644" t="str">
        <v>Jesuit Refugee Service (JRS)</v>
      </c>
      <c r="DM644" t="str">
        <v>Jesuit Service for Migrants and Refugees (JSMR)</v>
      </c>
      <c r="DN644" t="str">
        <v>Joint United Nations Programme on HIV/AIDS (UNAIDS)</v>
      </c>
      <c r="DO644" t="str">
        <v>Kimirina Coorporation</v>
      </c>
      <c r="DP644" t="str">
        <v>La Casita Hispanic Cultural Centre</v>
      </c>
      <c r="DQ644" t="str">
        <v>Latin American Network of Non-Governmental Organizations of Persons with Disabilities and their Families (RIADIS)</v>
      </c>
      <c r="DR644" t="str">
        <v>LGBT+ Movement Brazil</v>
      </c>
      <c r="DS644" t="str">
        <v>Living Water Community (LWC)</v>
      </c>
      <c r="DT644" t="str">
        <v>LLANOVENCOL</v>
      </c>
      <c r="DU644" t="str">
        <v>Lutheran World Federation</v>
      </c>
      <c r="DV644" t="str">
        <v>Lutheran World Relief</v>
      </c>
      <c r="DW644" t="str">
        <v>Malteser International</v>
      </c>
      <c r="DX644" t="str">
        <v>Mana Institute</v>
      </c>
      <c r="DY644" t="str">
        <v>Manos Veneguayas Association</v>
      </c>
      <c r="DZ644" t="str">
        <v>Más Igualdad Perú</v>
      </c>
      <c r="EA644" t="str">
        <v>MedGlobal</v>
      </c>
      <c r="EB644" t="str">
        <v>Medical Teams International</v>
      </c>
      <c r="EC644" t="str">
        <v>Mercy Corps</v>
      </c>
      <c r="ED644" t="str">
        <v>Migrant Service Center (CAM)</v>
      </c>
      <c r="EE644" t="str">
        <v>Migrants, Refugees and Argentine Social Entrepreneurs (MIRARES)</v>
      </c>
      <c r="EF644" t="str">
        <v>Mision Scalabriniana - Ecuador</v>
      </c>
      <c r="EG644" t="str">
        <v>Missão Paz</v>
      </c>
      <c r="EH644" t="str">
        <v>Museu A CASA</v>
      </c>
      <c r="EI644" t="str">
        <v>Norwegian Refugee Council (NRC)</v>
      </c>
      <c r="EJ644" t="str">
        <v>ONG Migrantes por el Maule</v>
      </c>
      <c r="EK644" t="str">
        <v>ONG Preemptive Love Coalition Colombia</v>
      </c>
      <c r="EL644" t="str">
        <v>Organización Transfomando Vidas</v>
      </c>
      <c r="EM644" t="str">
        <v>Organization of Ibero-American States for Education, Science and Culture (OEI)</v>
      </c>
      <c r="EN644" t="str">
        <v>OXFAM</v>
      </c>
      <c r="EO644" t="str">
        <v>Panamerican Development Foundation</v>
      </c>
      <c r="EP644" t="str">
        <v>Panamerican Health Organization/World Health Organization (PAHO/WHO)</v>
      </c>
      <c r="EQ644" t="str">
        <v>Pastoral of Human Mobility - Peruvian Episcopal Conference</v>
      </c>
      <c r="ER644" t="str">
        <v>Pastoral Service for Migrants National</v>
      </c>
      <c r="ES644" t="str">
        <v>Permanent Human Rights defense Committee (CDH)</v>
      </c>
      <c r="ET644" t="str">
        <v>Pirilampos Institute - Group of visits and voluntary actions in Roraima</v>
      </c>
      <c r="EU644" t="str">
        <v>Plan International</v>
      </c>
      <c r="EV644" t="str">
        <v>Population Program, Faculty of Social Sciences, University of the Republic</v>
      </c>
      <c r="EW644" t="str">
        <v>Profamilia Association</v>
      </c>
      <c r="EX644" t="str">
        <v>Red con Migrantes y Refugiados</v>
      </c>
      <c r="EY644" t="str">
        <v>Red Cross Colombia</v>
      </c>
      <c r="EZ644" t="str">
        <v>Red Cross Ecuador</v>
      </c>
      <c r="FA644" t="str">
        <v>Red Cross Peru</v>
      </c>
      <c r="FB644" t="str">
        <v>Red de Investigaciones en Derechos Humanos - CONICET (Consejo Nacional de Investigaciones Científicas y Técnicas)</v>
      </c>
      <c r="FC644" t="str">
        <v>RET International</v>
      </c>
      <c r="FD644" t="str">
        <v>Salú pa Tur Foundation</v>
      </c>
      <c r="FE644" t="str">
        <v>Salvation Army</v>
      </c>
      <c r="FF644" t="str">
        <v>Samaritan's Purse</v>
      </c>
      <c r="FG644" t="str">
        <v>Save the Children International (SCI)</v>
      </c>
      <c r="FH644" t="str">
        <v>Scalabrini Foundation Chile</v>
      </c>
      <c r="FI644" t="str">
        <v>Sección Peruana de Amnistía Internacional</v>
      </c>
      <c r="FJ644" t="str">
        <v>Serviço Pastoral dos Migrantes do Nordeste</v>
      </c>
      <c r="FK644" t="str">
        <v>Sesame Workshop</v>
      </c>
      <c r="FL644" t="str">
        <v>Si, Da Vida</v>
      </c>
      <c r="FM644" t="str">
        <v>Solidarity and Action Asociation</v>
      </c>
      <c r="FN644" t="str">
        <v>SOS Children's Villages</v>
      </c>
      <c r="FO644" t="str">
        <v>Tarabita Foundation</v>
      </c>
      <c r="FP644" t="str">
        <v>Tearfund</v>
      </c>
      <c r="FQ644" t="str">
        <v>TECHO</v>
      </c>
      <c r="FR644" t="str">
        <v>Terranueva Foundation</v>
      </c>
      <c r="FS644" t="str">
        <v>Terre des Hommes Suisse</v>
      </c>
      <c r="FT644" t="str">
        <v>The Israel Forum for International Humanitarian Aid (IsraAID)</v>
      </c>
      <c r="FU644" t="str">
        <v>Unión Venezolana en Perú</v>
      </c>
      <c r="FV644" t="str">
        <v>United Nations Children's Fund (UNICEF)</v>
      </c>
      <c r="FW644" t="str">
        <v>United Nations Development Programme (UNDP)</v>
      </c>
      <c r="FX644" t="str">
        <v>United Nations Educational, Scientific and Cultural Organization (UNESCO)</v>
      </c>
      <c r="FY644" t="str">
        <v>United Nations Entity for Gender Equality and the Empowerment of Women (UNWOMEN)</v>
      </c>
      <c r="FZ644" t="str">
        <v>United Nations Food and Agricultural Organization (FAO)</v>
      </c>
      <c r="GA644" t="str">
        <v>United Nations High Commissioner for Refugees (UNHCR)</v>
      </c>
      <c r="GB644" t="str">
        <v>United Nations Office of the High Commissioner for Human Rights (OHCHR)</v>
      </c>
      <c r="GC644" t="str">
        <v>United Nations Office on Drugs and Crime (UNODC)</v>
      </c>
      <c r="GD644" t="str">
        <v>United Nations Population Fund (UNFPA)</v>
      </c>
      <c r="GE644" t="str">
        <v>United Nations Programme for Human Settlements (UN Habitat)</v>
      </c>
      <c r="GF644" t="str">
        <v>Vale da Benção Educational and Charitable Association (AEBVB)</v>
      </c>
      <c r="GG644" t="str">
        <v>VenAruba Solidaria</v>
      </c>
      <c r="GH644" t="str">
        <v>Venex Curacao Foundation</v>
      </c>
      <c r="GI644" t="str">
        <v>Venezolanos en Barranquilla</v>
      </c>
      <c r="GJ644" t="str">
        <v>Venezolanos en San Cristóbal</v>
      </c>
      <c r="GK644" t="str">
        <v>Venezuelan Emigrant Foundation (FEV)</v>
      </c>
      <c r="GL644" t="str">
        <v>Vicaría de Pastoral Social Caritas</v>
      </c>
      <c r="GM644" t="str">
        <v>Voices GY</v>
      </c>
      <c r="GN644" t="str">
        <v>We World GVC</v>
      </c>
      <c r="GO644" t="str">
        <v>World Council of Credit Unions</v>
      </c>
      <c r="GP644" t="str">
        <v>World Food Programme (WFP)</v>
      </c>
      <c r="GQ644" t="str">
        <v>World Vision</v>
      </c>
      <c r="GR644" t="str">
        <v>ZOA</v>
      </c>
    </row>
    <row r="645" spans="8:200" x14ac:dyDescent="0.3">
      <c r="H645" t="str" cm="1">
        <f t="array" ref="H645:GR645">TRANSPOSE(_xlfn._xlws.SORT(_xlfn._xlws.FILTER(Table3[Name],ISNUMBER(SEARCH(' Activity Sheet'!D699,Table3[Name])),"Not found"),,1))</f>
        <v>.New Organisation</v>
      </c>
      <c r="I645" t="str">
        <v>ABV - Association of Good with Life</v>
      </c>
      <c r="J645" t="str">
        <v>ACAPS</v>
      </c>
      <c r="K645" t="str">
        <v>Acción y Desarrollo</v>
      </c>
      <c r="L645" t="str">
        <v>ACTED</v>
      </c>
      <c r="M645" t="str">
        <v>Action against Hunger</v>
      </c>
      <c r="N645" t="str">
        <v>ActionAid</v>
      </c>
      <c r="O645" t="str">
        <v>Adventist Development and Relief Agency (ADRA)</v>
      </c>
      <c r="P645" t="str">
        <v>Alas de Colibrí Foundation</v>
      </c>
      <c r="Q645" t="str">
        <v>Alianza por la Solidaridad</v>
      </c>
      <c r="R645" t="str">
        <v>Alianza por Venezuela</v>
      </c>
      <c r="S645" t="str">
        <v>Americares Foundation</v>
      </c>
      <c r="T645" t="str">
        <v>Argentine Commission for Refugees and Migrants (CAREF)</v>
      </c>
      <c r="U645" t="str">
        <v>Asociación Aves</v>
      </c>
      <c r="V645" t="str">
        <v>Asociación de Jubilados y Pensionados Venezolanos en Argentina</v>
      </c>
      <c r="W645" t="str">
        <v>Asociación de Venezolanos en Eloy Alfaro</v>
      </c>
      <c r="X645" t="str">
        <v>Asociación Fundación contra el Hambre Perú</v>
      </c>
      <c r="Y645" t="str">
        <v>Asociación Migrantes Venezolanos</v>
      </c>
      <c r="Z645" t="str">
        <v>Asociación Misioneros de San Carlos Scalabrinianos</v>
      </c>
      <c r="AA645" t="str">
        <v>Asociacion Proteccion Poblacion Vulnerable</v>
      </c>
      <c r="AB645" t="str">
        <v>Asociación Quinta Ola</v>
      </c>
      <c r="AC645" t="str">
        <v>Asociación Salto Ángel</v>
      </c>
      <c r="AD645" t="str">
        <v>Asociación Venezuela en Ecuador AC</v>
      </c>
      <c r="AE645" t="str">
        <v>ASOVENAR</v>
      </c>
      <c r="AF645" t="str">
        <v>Associação Hermanitos</v>
      </c>
      <c r="AG645" t="str">
        <v>AVSI Foundation</v>
      </c>
      <c r="AH645" t="str">
        <v>Bethany Christian Services</v>
      </c>
      <c r="AI645" t="str">
        <v>Blumont</v>
      </c>
      <c r="AJ645" t="str">
        <v>CARE</v>
      </c>
      <c r="AK645" t="str">
        <v>Caritas Brazil</v>
      </c>
      <c r="AL645" t="str">
        <v>Caritas Ecuador</v>
      </c>
      <c r="AM645" t="str">
        <v>Caritas Germany</v>
      </c>
      <c r="AN645" t="str">
        <v>Caritas Manaus</v>
      </c>
      <c r="AO645" t="str">
        <v>Caritas Parana</v>
      </c>
      <c r="AP645" t="str">
        <v>Caritas Peru</v>
      </c>
      <c r="AQ645" t="str">
        <v>Caritas Rio de Janeiro</v>
      </c>
      <c r="AR645" t="str">
        <v>Caritas São Paulo</v>
      </c>
      <c r="AS645" t="str">
        <v>Caritas Switzerland</v>
      </c>
      <c r="AT645" t="str">
        <v>CCEFIRO Association</v>
      </c>
      <c r="AU645" t="str">
        <v>CEDRO</v>
      </c>
      <c r="AV645" t="str">
        <v>Center for Integrated Studies and Programs for Sustainable Development (CIEDS)</v>
      </c>
      <c r="AW645" t="str">
        <v>Center for Migration and Human Rights of the Diocese of Roraima (CMDH)</v>
      </c>
      <c r="AX645" t="str">
        <v>Centro de Atencion Psicosocial (CAPS)</v>
      </c>
      <c r="AY645" t="str">
        <v>CESAL</v>
      </c>
      <c r="AZ645" t="str">
        <v>CESVI-Cooperazione e Sviluppo</v>
      </c>
      <c r="BA645" t="str">
        <v>ChildFund International</v>
      </c>
      <c r="BB645" t="str">
        <v>CHS Alternativo</v>
      </c>
      <c r="BC645" t="str">
        <v>Churún Merú Association</v>
      </c>
      <c r="BD645" t="str">
        <v>Coalición por Venezuela</v>
      </c>
      <c r="BE645" t="str">
        <v>Colonia Foundation of Venezuelans in the Dominican Republic (FUNCOVERD)</v>
      </c>
      <c r="BF645" t="str">
        <v>COLVENZ</v>
      </c>
      <c r="BG645" t="str">
        <v>Compassiva</v>
      </c>
      <c r="BH645" t="str">
        <v>Consejo Interreligioso del Perú - Religiones por la Paz</v>
      </c>
      <c r="BI645" t="str">
        <v>Consorcio ONG OCIPI Y Capellanía Nacional OFICA</v>
      </c>
      <c r="BJ645" t="str">
        <v>COOPI - International Cooperation Foundation</v>
      </c>
      <c r="BK645" t="str">
        <v>Corporación Colectivo Sin Fronteras</v>
      </c>
      <c r="BL645" t="str">
        <v>CRISFE Foundation</v>
      </c>
      <c r="BM645" t="str">
        <v>Cuso International</v>
      </c>
      <c r="BN645" t="str">
        <v>Danielle’s Children Fund (DCF)</v>
      </c>
      <c r="BO645" t="str">
        <v>Danish Refugee Council (DRC)</v>
      </c>
      <c r="BP645" t="str">
        <v>Development Support Association - APOYAR</v>
      </c>
      <c r="BQ645" t="str">
        <v>Diakonie Katastrophenhilfe</v>
      </c>
      <c r="BR645" t="str">
        <v>Diálogo Diverso</v>
      </c>
      <c r="BS645" t="str">
        <v>Doctors of the World</v>
      </c>
      <c r="BT645" t="str">
        <v>Dominican Institute for Integrated Development</v>
      </c>
      <c r="BU645" t="str">
        <v>Duendes y Ángeles Vinotinto República Dominicana</v>
      </c>
      <c r="BV645" t="str">
        <v>Encuentros SJS (Servicio Jesuita de la Solidaridad)</v>
      </c>
      <c r="BW645" t="str">
        <v>Ending Violence Against Migrants</v>
      </c>
      <c r="BX645" t="str">
        <v>Equidad Foundation</v>
      </c>
      <c r="BY645" t="str">
        <v>Equilibrium CenDE</v>
      </c>
      <c r="BZ645" t="str">
        <v>Facultad de Psicología - Universidad de la República (UDELAR)</v>
      </c>
      <c r="CA645" t="str">
        <v>First International Emergency and Solidarités International</v>
      </c>
      <c r="CB645" t="str">
        <v>Fondo Ecuatoriano Populorum Progressio</v>
      </c>
      <c r="CC645" t="str">
        <v>Foro Salud Callao</v>
      </c>
      <c r="CD645" t="str">
        <v>Foundation for the Integration and Development of Latin America (FIDAL)</v>
      </c>
      <c r="CE645" t="str">
        <v>Foundation of the Americas (FUDELA)</v>
      </c>
      <c r="CF645" t="str">
        <v>Fraternity Without Borders</v>
      </c>
      <c r="CG645" t="str">
        <v>Fundación Brisas del Norte</v>
      </c>
      <c r="CH645" t="str">
        <v>Fundación Colombovenezolana Nueva Ilusión</v>
      </c>
      <c r="CI645" t="str">
        <v>Fundación Nakama's</v>
      </c>
      <c r="CJ645" t="str">
        <v>Fundación RadaBer</v>
      </c>
      <c r="CK645" t="str">
        <v>Fundación Scalabrini Bolivia</v>
      </c>
      <c r="CL645" t="str">
        <v>Fundacion Social Vivan los Niños</v>
      </c>
      <c r="CM645" t="str">
        <v>FUNVEAC</v>
      </c>
      <c r="CN645" t="str">
        <v>German Development Cooperation Agency GIZ</v>
      </c>
      <c r="CO645" t="str">
        <v>Globalizate Radio</v>
      </c>
      <c r="CP645" t="str">
        <v>GOAL</v>
      </c>
      <c r="CQ645" t="str">
        <v>Halü Bienestar Humano Foundation (HALU)</v>
      </c>
      <c r="CR645" t="str">
        <v>Heartland Alliance International (HAI)</v>
      </c>
      <c r="CS645" t="str">
        <v>HELVETAS Swiss Intercooperation</v>
      </c>
      <c r="CT645" t="str">
        <v>HIAS</v>
      </c>
      <c r="CU645" t="str">
        <v>Human Rights Defence Curaçao</v>
      </c>
      <c r="CV645" t="str">
        <v>Humanity &amp; Inclusion</v>
      </c>
      <c r="CW645" t="str">
        <v>Humans Analytic</v>
      </c>
      <c r="CX645" t="str">
        <v>Idas y Vueltas Association</v>
      </c>
      <c r="CY645" t="str">
        <v>iMMAP</v>
      </c>
      <c r="CZ645" t="str">
        <v>IMPACT Initiatives (REACH)</v>
      </c>
      <c r="DA645" t="str">
        <v>Inmigrante Feliz Association</v>
      </c>
      <c r="DB645" t="str">
        <v>Institute for Migration and Human Rights (IMDH)</v>
      </c>
      <c r="DC645" t="str">
        <v>Institute of Natural and Cultural Heritage (IPANC)</v>
      </c>
      <c r="DD645" t="str">
        <v>International Committee for the Development of People (CISP)</v>
      </c>
      <c r="DE645" t="str">
        <v>International Federation of the Red Cross (IFRC)</v>
      </c>
      <c r="DF645" t="str">
        <v>International Labour Organization (ILO)</v>
      </c>
      <c r="DG645" t="str">
        <v>International Medical Corps</v>
      </c>
      <c r="DH645" t="str">
        <v>International Organization for Migration (IOM)</v>
      </c>
      <c r="DI645" t="str">
        <v>International Rescue Committee (IRC)</v>
      </c>
      <c r="DJ645" t="str">
        <v>INTERSOS</v>
      </c>
      <c r="DK645" t="str">
        <v>Jesuit Migrant Service (JMS)</v>
      </c>
      <c r="DL645" t="str">
        <v>Jesuit Refugee Service (JRS)</v>
      </c>
      <c r="DM645" t="str">
        <v>Jesuit Service for Migrants and Refugees (JSMR)</v>
      </c>
      <c r="DN645" t="str">
        <v>Joint United Nations Programme on HIV/AIDS (UNAIDS)</v>
      </c>
      <c r="DO645" t="str">
        <v>Kimirina Coorporation</v>
      </c>
      <c r="DP645" t="str">
        <v>La Casita Hispanic Cultural Centre</v>
      </c>
      <c r="DQ645" t="str">
        <v>Latin American Network of Non-Governmental Organizations of Persons with Disabilities and their Families (RIADIS)</v>
      </c>
      <c r="DR645" t="str">
        <v>LGBT+ Movement Brazil</v>
      </c>
      <c r="DS645" t="str">
        <v>Living Water Community (LWC)</v>
      </c>
      <c r="DT645" t="str">
        <v>LLANOVENCOL</v>
      </c>
      <c r="DU645" t="str">
        <v>Lutheran World Federation</v>
      </c>
      <c r="DV645" t="str">
        <v>Lutheran World Relief</v>
      </c>
      <c r="DW645" t="str">
        <v>Malteser International</v>
      </c>
      <c r="DX645" t="str">
        <v>Mana Institute</v>
      </c>
      <c r="DY645" t="str">
        <v>Manos Veneguayas Association</v>
      </c>
      <c r="DZ645" t="str">
        <v>Más Igualdad Perú</v>
      </c>
      <c r="EA645" t="str">
        <v>MedGlobal</v>
      </c>
      <c r="EB645" t="str">
        <v>Medical Teams International</v>
      </c>
      <c r="EC645" t="str">
        <v>Mercy Corps</v>
      </c>
      <c r="ED645" t="str">
        <v>Migrant Service Center (CAM)</v>
      </c>
      <c r="EE645" t="str">
        <v>Migrants, Refugees and Argentine Social Entrepreneurs (MIRARES)</v>
      </c>
      <c r="EF645" t="str">
        <v>Mision Scalabriniana - Ecuador</v>
      </c>
      <c r="EG645" t="str">
        <v>Missão Paz</v>
      </c>
      <c r="EH645" t="str">
        <v>Museu A CASA</v>
      </c>
      <c r="EI645" t="str">
        <v>Norwegian Refugee Council (NRC)</v>
      </c>
      <c r="EJ645" t="str">
        <v>ONG Migrantes por el Maule</v>
      </c>
      <c r="EK645" t="str">
        <v>ONG Preemptive Love Coalition Colombia</v>
      </c>
      <c r="EL645" t="str">
        <v>Organización Transfomando Vidas</v>
      </c>
      <c r="EM645" t="str">
        <v>Organization of Ibero-American States for Education, Science and Culture (OEI)</v>
      </c>
      <c r="EN645" t="str">
        <v>OXFAM</v>
      </c>
      <c r="EO645" t="str">
        <v>Panamerican Development Foundation</v>
      </c>
      <c r="EP645" t="str">
        <v>Panamerican Health Organization/World Health Organization (PAHO/WHO)</v>
      </c>
      <c r="EQ645" t="str">
        <v>Pastoral of Human Mobility - Peruvian Episcopal Conference</v>
      </c>
      <c r="ER645" t="str">
        <v>Pastoral Service for Migrants National</v>
      </c>
      <c r="ES645" t="str">
        <v>Permanent Human Rights defense Committee (CDH)</v>
      </c>
      <c r="ET645" t="str">
        <v>Pirilampos Institute - Group of visits and voluntary actions in Roraima</v>
      </c>
      <c r="EU645" t="str">
        <v>Plan International</v>
      </c>
      <c r="EV645" t="str">
        <v>Population Program, Faculty of Social Sciences, University of the Republic</v>
      </c>
      <c r="EW645" t="str">
        <v>Profamilia Association</v>
      </c>
      <c r="EX645" t="str">
        <v>Red con Migrantes y Refugiados</v>
      </c>
      <c r="EY645" t="str">
        <v>Red Cross Colombia</v>
      </c>
      <c r="EZ645" t="str">
        <v>Red Cross Ecuador</v>
      </c>
      <c r="FA645" t="str">
        <v>Red Cross Peru</v>
      </c>
      <c r="FB645" t="str">
        <v>Red de Investigaciones en Derechos Humanos - CONICET (Consejo Nacional de Investigaciones Científicas y Técnicas)</v>
      </c>
      <c r="FC645" t="str">
        <v>RET International</v>
      </c>
      <c r="FD645" t="str">
        <v>Salú pa Tur Foundation</v>
      </c>
      <c r="FE645" t="str">
        <v>Salvation Army</v>
      </c>
      <c r="FF645" t="str">
        <v>Samaritan's Purse</v>
      </c>
      <c r="FG645" t="str">
        <v>Save the Children International (SCI)</v>
      </c>
      <c r="FH645" t="str">
        <v>Scalabrini Foundation Chile</v>
      </c>
      <c r="FI645" t="str">
        <v>Sección Peruana de Amnistía Internacional</v>
      </c>
      <c r="FJ645" t="str">
        <v>Serviço Pastoral dos Migrantes do Nordeste</v>
      </c>
      <c r="FK645" t="str">
        <v>Sesame Workshop</v>
      </c>
      <c r="FL645" t="str">
        <v>Si, Da Vida</v>
      </c>
      <c r="FM645" t="str">
        <v>Solidarity and Action Asociation</v>
      </c>
      <c r="FN645" t="str">
        <v>SOS Children's Villages</v>
      </c>
      <c r="FO645" t="str">
        <v>Tarabita Foundation</v>
      </c>
      <c r="FP645" t="str">
        <v>Tearfund</v>
      </c>
      <c r="FQ645" t="str">
        <v>TECHO</v>
      </c>
      <c r="FR645" t="str">
        <v>Terranueva Foundation</v>
      </c>
      <c r="FS645" t="str">
        <v>Terre des Hommes Suisse</v>
      </c>
      <c r="FT645" t="str">
        <v>The Israel Forum for International Humanitarian Aid (IsraAID)</v>
      </c>
      <c r="FU645" t="str">
        <v>Unión Venezolana en Perú</v>
      </c>
      <c r="FV645" t="str">
        <v>United Nations Children's Fund (UNICEF)</v>
      </c>
      <c r="FW645" t="str">
        <v>United Nations Development Programme (UNDP)</v>
      </c>
      <c r="FX645" t="str">
        <v>United Nations Educational, Scientific and Cultural Organization (UNESCO)</v>
      </c>
      <c r="FY645" t="str">
        <v>United Nations Entity for Gender Equality and the Empowerment of Women (UNWOMEN)</v>
      </c>
      <c r="FZ645" t="str">
        <v>United Nations Food and Agricultural Organization (FAO)</v>
      </c>
      <c r="GA645" t="str">
        <v>United Nations High Commissioner for Refugees (UNHCR)</v>
      </c>
      <c r="GB645" t="str">
        <v>United Nations Office of the High Commissioner for Human Rights (OHCHR)</v>
      </c>
      <c r="GC645" t="str">
        <v>United Nations Office on Drugs and Crime (UNODC)</v>
      </c>
      <c r="GD645" t="str">
        <v>United Nations Population Fund (UNFPA)</v>
      </c>
      <c r="GE645" t="str">
        <v>United Nations Programme for Human Settlements (UN Habitat)</v>
      </c>
      <c r="GF645" t="str">
        <v>Vale da Benção Educational and Charitable Association (AEBVB)</v>
      </c>
      <c r="GG645" t="str">
        <v>VenAruba Solidaria</v>
      </c>
      <c r="GH645" t="str">
        <v>Venex Curacao Foundation</v>
      </c>
      <c r="GI645" t="str">
        <v>Venezolanos en Barranquilla</v>
      </c>
      <c r="GJ645" t="str">
        <v>Venezolanos en San Cristóbal</v>
      </c>
      <c r="GK645" t="str">
        <v>Venezuelan Emigrant Foundation (FEV)</v>
      </c>
      <c r="GL645" t="str">
        <v>Vicaría de Pastoral Social Caritas</v>
      </c>
      <c r="GM645" t="str">
        <v>Voices GY</v>
      </c>
      <c r="GN645" t="str">
        <v>We World GVC</v>
      </c>
      <c r="GO645" t="str">
        <v>World Council of Credit Unions</v>
      </c>
      <c r="GP645" t="str">
        <v>World Food Programme (WFP)</v>
      </c>
      <c r="GQ645" t="str">
        <v>World Vision</v>
      </c>
      <c r="GR645" t="str">
        <v>ZOA</v>
      </c>
    </row>
    <row r="646" spans="8:200" x14ac:dyDescent="0.3">
      <c r="H646" t="str" cm="1">
        <f t="array" ref="H646:GR646">TRANSPOSE(_xlfn._xlws.SORT(_xlfn._xlws.FILTER(Table3[Name],ISNUMBER(SEARCH(' Activity Sheet'!D700,Table3[Name])),"Not found"),,1))</f>
        <v>.New Organisation</v>
      </c>
      <c r="I646" t="str">
        <v>ABV - Association of Good with Life</v>
      </c>
      <c r="J646" t="str">
        <v>ACAPS</v>
      </c>
      <c r="K646" t="str">
        <v>Acción y Desarrollo</v>
      </c>
      <c r="L646" t="str">
        <v>ACTED</v>
      </c>
      <c r="M646" t="str">
        <v>Action against Hunger</v>
      </c>
      <c r="N646" t="str">
        <v>ActionAid</v>
      </c>
      <c r="O646" t="str">
        <v>Adventist Development and Relief Agency (ADRA)</v>
      </c>
      <c r="P646" t="str">
        <v>Alas de Colibrí Foundation</v>
      </c>
      <c r="Q646" t="str">
        <v>Alianza por la Solidaridad</v>
      </c>
      <c r="R646" t="str">
        <v>Alianza por Venezuela</v>
      </c>
      <c r="S646" t="str">
        <v>Americares Foundation</v>
      </c>
      <c r="T646" t="str">
        <v>Argentine Commission for Refugees and Migrants (CAREF)</v>
      </c>
      <c r="U646" t="str">
        <v>Asociación Aves</v>
      </c>
      <c r="V646" t="str">
        <v>Asociación de Jubilados y Pensionados Venezolanos en Argentina</v>
      </c>
      <c r="W646" t="str">
        <v>Asociación de Venezolanos en Eloy Alfaro</v>
      </c>
      <c r="X646" t="str">
        <v>Asociación Fundación contra el Hambre Perú</v>
      </c>
      <c r="Y646" t="str">
        <v>Asociación Migrantes Venezolanos</v>
      </c>
      <c r="Z646" t="str">
        <v>Asociación Misioneros de San Carlos Scalabrinianos</v>
      </c>
      <c r="AA646" t="str">
        <v>Asociacion Proteccion Poblacion Vulnerable</v>
      </c>
      <c r="AB646" t="str">
        <v>Asociación Quinta Ola</v>
      </c>
      <c r="AC646" t="str">
        <v>Asociación Salto Ángel</v>
      </c>
      <c r="AD646" t="str">
        <v>Asociación Venezuela en Ecuador AC</v>
      </c>
      <c r="AE646" t="str">
        <v>ASOVENAR</v>
      </c>
      <c r="AF646" t="str">
        <v>Associação Hermanitos</v>
      </c>
      <c r="AG646" t="str">
        <v>AVSI Foundation</v>
      </c>
      <c r="AH646" t="str">
        <v>Bethany Christian Services</v>
      </c>
      <c r="AI646" t="str">
        <v>Blumont</v>
      </c>
      <c r="AJ646" t="str">
        <v>CARE</v>
      </c>
      <c r="AK646" t="str">
        <v>Caritas Brazil</v>
      </c>
      <c r="AL646" t="str">
        <v>Caritas Ecuador</v>
      </c>
      <c r="AM646" t="str">
        <v>Caritas Germany</v>
      </c>
      <c r="AN646" t="str">
        <v>Caritas Manaus</v>
      </c>
      <c r="AO646" t="str">
        <v>Caritas Parana</v>
      </c>
      <c r="AP646" t="str">
        <v>Caritas Peru</v>
      </c>
      <c r="AQ646" t="str">
        <v>Caritas Rio de Janeiro</v>
      </c>
      <c r="AR646" t="str">
        <v>Caritas São Paulo</v>
      </c>
      <c r="AS646" t="str">
        <v>Caritas Switzerland</v>
      </c>
      <c r="AT646" t="str">
        <v>CCEFIRO Association</v>
      </c>
      <c r="AU646" t="str">
        <v>CEDRO</v>
      </c>
      <c r="AV646" t="str">
        <v>Center for Integrated Studies and Programs for Sustainable Development (CIEDS)</v>
      </c>
      <c r="AW646" t="str">
        <v>Center for Migration and Human Rights of the Diocese of Roraima (CMDH)</v>
      </c>
      <c r="AX646" t="str">
        <v>Centro de Atencion Psicosocial (CAPS)</v>
      </c>
      <c r="AY646" t="str">
        <v>CESAL</v>
      </c>
      <c r="AZ646" t="str">
        <v>CESVI-Cooperazione e Sviluppo</v>
      </c>
      <c r="BA646" t="str">
        <v>ChildFund International</v>
      </c>
      <c r="BB646" t="str">
        <v>CHS Alternativo</v>
      </c>
      <c r="BC646" t="str">
        <v>Churún Merú Association</v>
      </c>
      <c r="BD646" t="str">
        <v>Coalición por Venezuela</v>
      </c>
      <c r="BE646" t="str">
        <v>Colonia Foundation of Venezuelans in the Dominican Republic (FUNCOVERD)</v>
      </c>
      <c r="BF646" t="str">
        <v>COLVENZ</v>
      </c>
      <c r="BG646" t="str">
        <v>Compassiva</v>
      </c>
      <c r="BH646" t="str">
        <v>Consejo Interreligioso del Perú - Religiones por la Paz</v>
      </c>
      <c r="BI646" t="str">
        <v>Consorcio ONG OCIPI Y Capellanía Nacional OFICA</v>
      </c>
      <c r="BJ646" t="str">
        <v>COOPI - International Cooperation Foundation</v>
      </c>
      <c r="BK646" t="str">
        <v>Corporación Colectivo Sin Fronteras</v>
      </c>
      <c r="BL646" t="str">
        <v>CRISFE Foundation</v>
      </c>
      <c r="BM646" t="str">
        <v>Cuso International</v>
      </c>
      <c r="BN646" t="str">
        <v>Danielle’s Children Fund (DCF)</v>
      </c>
      <c r="BO646" t="str">
        <v>Danish Refugee Council (DRC)</v>
      </c>
      <c r="BP646" t="str">
        <v>Development Support Association - APOYAR</v>
      </c>
      <c r="BQ646" t="str">
        <v>Diakonie Katastrophenhilfe</v>
      </c>
      <c r="BR646" t="str">
        <v>Diálogo Diverso</v>
      </c>
      <c r="BS646" t="str">
        <v>Doctors of the World</v>
      </c>
      <c r="BT646" t="str">
        <v>Dominican Institute for Integrated Development</v>
      </c>
      <c r="BU646" t="str">
        <v>Duendes y Ángeles Vinotinto República Dominicana</v>
      </c>
      <c r="BV646" t="str">
        <v>Encuentros SJS (Servicio Jesuita de la Solidaridad)</v>
      </c>
      <c r="BW646" t="str">
        <v>Ending Violence Against Migrants</v>
      </c>
      <c r="BX646" t="str">
        <v>Equidad Foundation</v>
      </c>
      <c r="BY646" t="str">
        <v>Equilibrium CenDE</v>
      </c>
      <c r="BZ646" t="str">
        <v>Facultad de Psicología - Universidad de la República (UDELAR)</v>
      </c>
      <c r="CA646" t="str">
        <v>First International Emergency and Solidarités International</v>
      </c>
      <c r="CB646" t="str">
        <v>Fondo Ecuatoriano Populorum Progressio</v>
      </c>
      <c r="CC646" t="str">
        <v>Foro Salud Callao</v>
      </c>
      <c r="CD646" t="str">
        <v>Foundation for the Integration and Development of Latin America (FIDAL)</v>
      </c>
      <c r="CE646" t="str">
        <v>Foundation of the Americas (FUDELA)</v>
      </c>
      <c r="CF646" t="str">
        <v>Fraternity Without Borders</v>
      </c>
      <c r="CG646" t="str">
        <v>Fundación Brisas del Norte</v>
      </c>
      <c r="CH646" t="str">
        <v>Fundación Colombovenezolana Nueva Ilusión</v>
      </c>
      <c r="CI646" t="str">
        <v>Fundación Nakama's</v>
      </c>
      <c r="CJ646" t="str">
        <v>Fundación RadaBer</v>
      </c>
      <c r="CK646" t="str">
        <v>Fundación Scalabrini Bolivia</v>
      </c>
      <c r="CL646" t="str">
        <v>Fundacion Social Vivan los Niños</v>
      </c>
      <c r="CM646" t="str">
        <v>FUNVEAC</v>
      </c>
      <c r="CN646" t="str">
        <v>German Development Cooperation Agency GIZ</v>
      </c>
      <c r="CO646" t="str">
        <v>Globalizate Radio</v>
      </c>
      <c r="CP646" t="str">
        <v>GOAL</v>
      </c>
      <c r="CQ646" t="str">
        <v>Halü Bienestar Humano Foundation (HALU)</v>
      </c>
      <c r="CR646" t="str">
        <v>Heartland Alliance International (HAI)</v>
      </c>
      <c r="CS646" t="str">
        <v>HELVETAS Swiss Intercooperation</v>
      </c>
      <c r="CT646" t="str">
        <v>HIAS</v>
      </c>
      <c r="CU646" t="str">
        <v>Human Rights Defence Curaçao</v>
      </c>
      <c r="CV646" t="str">
        <v>Humanity &amp; Inclusion</v>
      </c>
      <c r="CW646" t="str">
        <v>Humans Analytic</v>
      </c>
      <c r="CX646" t="str">
        <v>Idas y Vueltas Association</v>
      </c>
      <c r="CY646" t="str">
        <v>iMMAP</v>
      </c>
      <c r="CZ646" t="str">
        <v>IMPACT Initiatives (REACH)</v>
      </c>
      <c r="DA646" t="str">
        <v>Inmigrante Feliz Association</v>
      </c>
      <c r="DB646" t="str">
        <v>Institute for Migration and Human Rights (IMDH)</v>
      </c>
      <c r="DC646" t="str">
        <v>Institute of Natural and Cultural Heritage (IPANC)</v>
      </c>
      <c r="DD646" t="str">
        <v>International Committee for the Development of People (CISP)</v>
      </c>
      <c r="DE646" t="str">
        <v>International Federation of the Red Cross (IFRC)</v>
      </c>
      <c r="DF646" t="str">
        <v>International Labour Organization (ILO)</v>
      </c>
      <c r="DG646" t="str">
        <v>International Medical Corps</v>
      </c>
      <c r="DH646" t="str">
        <v>International Organization for Migration (IOM)</v>
      </c>
      <c r="DI646" t="str">
        <v>International Rescue Committee (IRC)</v>
      </c>
      <c r="DJ646" t="str">
        <v>INTERSOS</v>
      </c>
      <c r="DK646" t="str">
        <v>Jesuit Migrant Service (JMS)</v>
      </c>
      <c r="DL646" t="str">
        <v>Jesuit Refugee Service (JRS)</v>
      </c>
      <c r="DM646" t="str">
        <v>Jesuit Service for Migrants and Refugees (JSMR)</v>
      </c>
      <c r="DN646" t="str">
        <v>Joint United Nations Programme on HIV/AIDS (UNAIDS)</v>
      </c>
      <c r="DO646" t="str">
        <v>Kimirina Coorporation</v>
      </c>
      <c r="DP646" t="str">
        <v>La Casita Hispanic Cultural Centre</v>
      </c>
      <c r="DQ646" t="str">
        <v>Latin American Network of Non-Governmental Organizations of Persons with Disabilities and their Families (RIADIS)</v>
      </c>
      <c r="DR646" t="str">
        <v>LGBT+ Movement Brazil</v>
      </c>
      <c r="DS646" t="str">
        <v>Living Water Community (LWC)</v>
      </c>
      <c r="DT646" t="str">
        <v>LLANOVENCOL</v>
      </c>
      <c r="DU646" t="str">
        <v>Lutheran World Federation</v>
      </c>
      <c r="DV646" t="str">
        <v>Lutheran World Relief</v>
      </c>
      <c r="DW646" t="str">
        <v>Malteser International</v>
      </c>
      <c r="DX646" t="str">
        <v>Mana Institute</v>
      </c>
      <c r="DY646" t="str">
        <v>Manos Veneguayas Association</v>
      </c>
      <c r="DZ646" t="str">
        <v>Más Igualdad Perú</v>
      </c>
      <c r="EA646" t="str">
        <v>MedGlobal</v>
      </c>
      <c r="EB646" t="str">
        <v>Medical Teams International</v>
      </c>
      <c r="EC646" t="str">
        <v>Mercy Corps</v>
      </c>
      <c r="ED646" t="str">
        <v>Migrant Service Center (CAM)</v>
      </c>
      <c r="EE646" t="str">
        <v>Migrants, Refugees and Argentine Social Entrepreneurs (MIRARES)</v>
      </c>
      <c r="EF646" t="str">
        <v>Mision Scalabriniana - Ecuador</v>
      </c>
      <c r="EG646" t="str">
        <v>Missão Paz</v>
      </c>
      <c r="EH646" t="str">
        <v>Museu A CASA</v>
      </c>
      <c r="EI646" t="str">
        <v>Norwegian Refugee Council (NRC)</v>
      </c>
      <c r="EJ646" t="str">
        <v>ONG Migrantes por el Maule</v>
      </c>
      <c r="EK646" t="str">
        <v>ONG Preemptive Love Coalition Colombia</v>
      </c>
      <c r="EL646" t="str">
        <v>Organización Transfomando Vidas</v>
      </c>
      <c r="EM646" t="str">
        <v>Organization of Ibero-American States for Education, Science and Culture (OEI)</v>
      </c>
      <c r="EN646" t="str">
        <v>OXFAM</v>
      </c>
      <c r="EO646" t="str">
        <v>Panamerican Development Foundation</v>
      </c>
      <c r="EP646" t="str">
        <v>Panamerican Health Organization/World Health Organization (PAHO/WHO)</v>
      </c>
      <c r="EQ646" t="str">
        <v>Pastoral of Human Mobility - Peruvian Episcopal Conference</v>
      </c>
      <c r="ER646" t="str">
        <v>Pastoral Service for Migrants National</v>
      </c>
      <c r="ES646" t="str">
        <v>Permanent Human Rights defense Committee (CDH)</v>
      </c>
      <c r="ET646" t="str">
        <v>Pirilampos Institute - Group of visits and voluntary actions in Roraima</v>
      </c>
      <c r="EU646" t="str">
        <v>Plan International</v>
      </c>
      <c r="EV646" t="str">
        <v>Population Program, Faculty of Social Sciences, University of the Republic</v>
      </c>
      <c r="EW646" t="str">
        <v>Profamilia Association</v>
      </c>
      <c r="EX646" t="str">
        <v>Red con Migrantes y Refugiados</v>
      </c>
      <c r="EY646" t="str">
        <v>Red Cross Colombia</v>
      </c>
      <c r="EZ646" t="str">
        <v>Red Cross Ecuador</v>
      </c>
      <c r="FA646" t="str">
        <v>Red Cross Peru</v>
      </c>
      <c r="FB646" t="str">
        <v>Red de Investigaciones en Derechos Humanos - CONICET (Consejo Nacional de Investigaciones Científicas y Técnicas)</v>
      </c>
      <c r="FC646" t="str">
        <v>RET International</v>
      </c>
      <c r="FD646" t="str">
        <v>Salú pa Tur Foundation</v>
      </c>
      <c r="FE646" t="str">
        <v>Salvation Army</v>
      </c>
      <c r="FF646" t="str">
        <v>Samaritan's Purse</v>
      </c>
      <c r="FG646" t="str">
        <v>Save the Children International (SCI)</v>
      </c>
      <c r="FH646" t="str">
        <v>Scalabrini Foundation Chile</v>
      </c>
      <c r="FI646" t="str">
        <v>Sección Peruana de Amnistía Internacional</v>
      </c>
      <c r="FJ646" t="str">
        <v>Serviço Pastoral dos Migrantes do Nordeste</v>
      </c>
      <c r="FK646" t="str">
        <v>Sesame Workshop</v>
      </c>
      <c r="FL646" t="str">
        <v>Si, Da Vida</v>
      </c>
      <c r="FM646" t="str">
        <v>Solidarity and Action Asociation</v>
      </c>
      <c r="FN646" t="str">
        <v>SOS Children's Villages</v>
      </c>
      <c r="FO646" t="str">
        <v>Tarabita Foundation</v>
      </c>
      <c r="FP646" t="str">
        <v>Tearfund</v>
      </c>
      <c r="FQ646" t="str">
        <v>TECHO</v>
      </c>
      <c r="FR646" t="str">
        <v>Terranueva Foundation</v>
      </c>
      <c r="FS646" t="str">
        <v>Terre des Hommes Suisse</v>
      </c>
      <c r="FT646" t="str">
        <v>The Israel Forum for International Humanitarian Aid (IsraAID)</v>
      </c>
      <c r="FU646" t="str">
        <v>Unión Venezolana en Perú</v>
      </c>
      <c r="FV646" t="str">
        <v>United Nations Children's Fund (UNICEF)</v>
      </c>
      <c r="FW646" t="str">
        <v>United Nations Development Programme (UNDP)</v>
      </c>
      <c r="FX646" t="str">
        <v>United Nations Educational, Scientific and Cultural Organization (UNESCO)</v>
      </c>
      <c r="FY646" t="str">
        <v>United Nations Entity for Gender Equality and the Empowerment of Women (UNWOMEN)</v>
      </c>
      <c r="FZ646" t="str">
        <v>United Nations Food and Agricultural Organization (FAO)</v>
      </c>
      <c r="GA646" t="str">
        <v>United Nations High Commissioner for Refugees (UNHCR)</v>
      </c>
      <c r="GB646" t="str">
        <v>United Nations Office of the High Commissioner for Human Rights (OHCHR)</v>
      </c>
      <c r="GC646" t="str">
        <v>United Nations Office on Drugs and Crime (UNODC)</v>
      </c>
      <c r="GD646" t="str">
        <v>United Nations Population Fund (UNFPA)</v>
      </c>
      <c r="GE646" t="str">
        <v>United Nations Programme for Human Settlements (UN Habitat)</v>
      </c>
      <c r="GF646" t="str">
        <v>Vale da Benção Educational and Charitable Association (AEBVB)</v>
      </c>
      <c r="GG646" t="str">
        <v>VenAruba Solidaria</v>
      </c>
      <c r="GH646" t="str">
        <v>Venex Curacao Foundation</v>
      </c>
      <c r="GI646" t="str">
        <v>Venezolanos en Barranquilla</v>
      </c>
      <c r="GJ646" t="str">
        <v>Venezolanos en San Cristóbal</v>
      </c>
      <c r="GK646" t="str">
        <v>Venezuelan Emigrant Foundation (FEV)</v>
      </c>
      <c r="GL646" t="str">
        <v>Vicaría de Pastoral Social Caritas</v>
      </c>
      <c r="GM646" t="str">
        <v>Voices GY</v>
      </c>
      <c r="GN646" t="str">
        <v>We World GVC</v>
      </c>
      <c r="GO646" t="str">
        <v>World Council of Credit Unions</v>
      </c>
      <c r="GP646" t="str">
        <v>World Food Programme (WFP)</v>
      </c>
      <c r="GQ646" t="str">
        <v>World Vision</v>
      </c>
      <c r="GR646" t="str">
        <v>ZOA</v>
      </c>
    </row>
    <row r="647" spans="8:200" x14ac:dyDescent="0.3">
      <c r="H647" t="str" cm="1">
        <f t="array" ref="H647:GR647">TRANSPOSE(_xlfn._xlws.SORT(_xlfn._xlws.FILTER(Table3[Name],ISNUMBER(SEARCH(' Activity Sheet'!D701,Table3[Name])),"Not found"),,1))</f>
        <v>.New Organisation</v>
      </c>
      <c r="I647" t="str">
        <v>ABV - Association of Good with Life</v>
      </c>
      <c r="J647" t="str">
        <v>ACAPS</v>
      </c>
      <c r="K647" t="str">
        <v>Acción y Desarrollo</v>
      </c>
      <c r="L647" t="str">
        <v>ACTED</v>
      </c>
      <c r="M647" t="str">
        <v>Action against Hunger</v>
      </c>
      <c r="N647" t="str">
        <v>ActionAid</v>
      </c>
      <c r="O647" t="str">
        <v>Adventist Development and Relief Agency (ADRA)</v>
      </c>
      <c r="P647" t="str">
        <v>Alas de Colibrí Foundation</v>
      </c>
      <c r="Q647" t="str">
        <v>Alianza por la Solidaridad</v>
      </c>
      <c r="R647" t="str">
        <v>Alianza por Venezuela</v>
      </c>
      <c r="S647" t="str">
        <v>Americares Foundation</v>
      </c>
      <c r="T647" t="str">
        <v>Argentine Commission for Refugees and Migrants (CAREF)</v>
      </c>
      <c r="U647" t="str">
        <v>Asociación Aves</v>
      </c>
      <c r="V647" t="str">
        <v>Asociación de Jubilados y Pensionados Venezolanos en Argentina</v>
      </c>
      <c r="W647" t="str">
        <v>Asociación de Venezolanos en Eloy Alfaro</v>
      </c>
      <c r="X647" t="str">
        <v>Asociación Fundación contra el Hambre Perú</v>
      </c>
      <c r="Y647" t="str">
        <v>Asociación Migrantes Venezolanos</v>
      </c>
      <c r="Z647" t="str">
        <v>Asociación Misioneros de San Carlos Scalabrinianos</v>
      </c>
      <c r="AA647" t="str">
        <v>Asociacion Proteccion Poblacion Vulnerable</v>
      </c>
      <c r="AB647" t="str">
        <v>Asociación Quinta Ola</v>
      </c>
      <c r="AC647" t="str">
        <v>Asociación Salto Ángel</v>
      </c>
      <c r="AD647" t="str">
        <v>Asociación Venezuela en Ecuador AC</v>
      </c>
      <c r="AE647" t="str">
        <v>ASOVENAR</v>
      </c>
      <c r="AF647" t="str">
        <v>Associação Hermanitos</v>
      </c>
      <c r="AG647" t="str">
        <v>AVSI Foundation</v>
      </c>
      <c r="AH647" t="str">
        <v>Bethany Christian Services</v>
      </c>
      <c r="AI647" t="str">
        <v>Blumont</v>
      </c>
      <c r="AJ647" t="str">
        <v>CARE</v>
      </c>
      <c r="AK647" t="str">
        <v>Caritas Brazil</v>
      </c>
      <c r="AL647" t="str">
        <v>Caritas Ecuador</v>
      </c>
      <c r="AM647" t="str">
        <v>Caritas Germany</v>
      </c>
      <c r="AN647" t="str">
        <v>Caritas Manaus</v>
      </c>
      <c r="AO647" t="str">
        <v>Caritas Parana</v>
      </c>
      <c r="AP647" t="str">
        <v>Caritas Peru</v>
      </c>
      <c r="AQ647" t="str">
        <v>Caritas Rio de Janeiro</v>
      </c>
      <c r="AR647" t="str">
        <v>Caritas São Paulo</v>
      </c>
      <c r="AS647" t="str">
        <v>Caritas Switzerland</v>
      </c>
      <c r="AT647" t="str">
        <v>CCEFIRO Association</v>
      </c>
      <c r="AU647" t="str">
        <v>CEDRO</v>
      </c>
      <c r="AV647" t="str">
        <v>Center for Integrated Studies and Programs for Sustainable Development (CIEDS)</v>
      </c>
      <c r="AW647" t="str">
        <v>Center for Migration and Human Rights of the Diocese of Roraima (CMDH)</v>
      </c>
      <c r="AX647" t="str">
        <v>Centro de Atencion Psicosocial (CAPS)</v>
      </c>
      <c r="AY647" t="str">
        <v>CESAL</v>
      </c>
      <c r="AZ647" t="str">
        <v>CESVI-Cooperazione e Sviluppo</v>
      </c>
      <c r="BA647" t="str">
        <v>ChildFund International</v>
      </c>
      <c r="BB647" t="str">
        <v>CHS Alternativo</v>
      </c>
      <c r="BC647" t="str">
        <v>Churún Merú Association</v>
      </c>
      <c r="BD647" t="str">
        <v>Coalición por Venezuela</v>
      </c>
      <c r="BE647" t="str">
        <v>Colonia Foundation of Venezuelans in the Dominican Republic (FUNCOVERD)</v>
      </c>
      <c r="BF647" t="str">
        <v>COLVENZ</v>
      </c>
      <c r="BG647" t="str">
        <v>Compassiva</v>
      </c>
      <c r="BH647" t="str">
        <v>Consejo Interreligioso del Perú - Religiones por la Paz</v>
      </c>
      <c r="BI647" t="str">
        <v>Consorcio ONG OCIPI Y Capellanía Nacional OFICA</v>
      </c>
      <c r="BJ647" t="str">
        <v>COOPI - International Cooperation Foundation</v>
      </c>
      <c r="BK647" t="str">
        <v>Corporación Colectivo Sin Fronteras</v>
      </c>
      <c r="BL647" t="str">
        <v>CRISFE Foundation</v>
      </c>
      <c r="BM647" t="str">
        <v>Cuso International</v>
      </c>
      <c r="BN647" t="str">
        <v>Danielle’s Children Fund (DCF)</v>
      </c>
      <c r="BO647" t="str">
        <v>Danish Refugee Council (DRC)</v>
      </c>
      <c r="BP647" t="str">
        <v>Development Support Association - APOYAR</v>
      </c>
      <c r="BQ647" t="str">
        <v>Diakonie Katastrophenhilfe</v>
      </c>
      <c r="BR647" t="str">
        <v>Diálogo Diverso</v>
      </c>
      <c r="BS647" t="str">
        <v>Doctors of the World</v>
      </c>
      <c r="BT647" t="str">
        <v>Dominican Institute for Integrated Development</v>
      </c>
      <c r="BU647" t="str">
        <v>Duendes y Ángeles Vinotinto República Dominicana</v>
      </c>
      <c r="BV647" t="str">
        <v>Encuentros SJS (Servicio Jesuita de la Solidaridad)</v>
      </c>
      <c r="BW647" t="str">
        <v>Ending Violence Against Migrants</v>
      </c>
      <c r="BX647" t="str">
        <v>Equidad Foundation</v>
      </c>
      <c r="BY647" t="str">
        <v>Equilibrium CenDE</v>
      </c>
      <c r="BZ647" t="str">
        <v>Facultad de Psicología - Universidad de la República (UDELAR)</v>
      </c>
      <c r="CA647" t="str">
        <v>First International Emergency and Solidarités International</v>
      </c>
      <c r="CB647" t="str">
        <v>Fondo Ecuatoriano Populorum Progressio</v>
      </c>
      <c r="CC647" t="str">
        <v>Foro Salud Callao</v>
      </c>
      <c r="CD647" t="str">
        <v>Foundation for the Integration and Development of Latin America (FIDAL)</v>
      </c>
      <c r="CE647" t="str">
        <v>Foundation of the Americas (FUDELA)</v>
      </c>
      <c r="CF647" t="str">
        <v>Fraternity Without Borders</v>
      </c>
      <c r="CG647" t="str">
        <v>Fundación Brisas del Norte</v>
      </c>
      <c r="CH647" t="str">
        <v>Fundación Colombovenezolana Nueva Ilusión</v>
      </c>
      <c r="CI647" t="str">
        <v>Fundación Nakama's</v>
      </c>
      <c r="CJ647" t="str">
        <v>Fundación RadaBer</v>
      </c>
      <c r="CK647" t="str">
        <v>Fundación Scalabrini Bolivia</v>
      </c>
      <c r="CL647" t="str">
        <v>Fundacion Social Vivan los Niños</v>
      </c>
      <c r="CM647" t="str">
        <v>FUNVEAC</v>
      </c>
      <c r="CN647" t="str">
        <v>German Development Cooperation Agency GIZ</v>
      </c>
      <c r="CO647" t="str">
        <v>Globalizate Radio</v>
      </c>
      <c r="CP647" t="str">
        <v>GOAL</v>
      </c>
      <c r="CQ647" t="str">
        <v>Halü Bienestar Humano Foundation (HALU)</v>
      </c>
      <c r="CR647" t="str">
        <v>Heartland Alliance International (HAI)</v>
      </c>
      <c r="CS647" t="str">
        <v>HELVETAS Swiss Intercooperation</v>
      </c>
      <c r="CT647" t="str">
        <v>HIAS</v>
      </c>
      <c r="CU647" t="str">
        <v>Human Rights Defence Curaçao</v>
      </c>
      <c r="CV647" t="str">
        <v>Humanity &amp; Inclusion</v>
      </c>
      <c r="CW647" t="str">
        <v>Humans Analytic</v>
      </c>
      <c r="CX647" t="str">
        <v>Idas y Vueltas Association</v>
      </c>
      <c r="CY647" t="str">
        <v>iMMAP</v>
      </c>
      <c r="CZ647" t="str">
        <v>IMPACT Initiatives (REACH)</v>
      </c>
      <c r="DA647" t="str">
        <v>Inmigrante Feliz Association</v>
      </c>
      <c r="DB647" t="str">
        <v>Institute for Migration and Human Rights (IMDH)</v>
      </c>
      <c r="DC647" t="str">
        <v>Institute of Natural and Cultural Heritage (IPANC)</v>
      </c>
      <c r="DD647" t="str">
        <v>International Committee for the Development of People (CISP)</v>
      </c>
      <c r="DE647" t="str">
        <v>International Federation of the Red Cross (IFRC)</v>
      </c>
      <c r="DF647" t="str">
        <v>International Labour Organization (ILO)</v>
      </c>
      <c r="DG647" t="str">
        <v>International Medical Corps</v>
      </c>
      <c r="DH647" t="str">
        <v>International Organization for Migration (IOM)</v>
      </c>
      <c r="DI647" t="str">
        <v>International Rescue Committee (IRC)</v>
      </c>
      <c r="DJ647" t="str">
        <v>INTERSOS</v>
      </c>
      <c r="DK647" t="str">
        <v>Jesuit Migrant Service (JMS)</v>
      </c>
      <c r="DL647" t="str">
        <v>Jesuit Refugee Service (JRS)</v>
      </c>
      <c r="DM647" t="str">
        <v>Jesuit Service for Migrants and Refugees (JSMR)</v>
      </c>
      <c r="DN647" t="str">
        <v>Joint United Nations Programme on HIV/AIDS (UNAIDS)</v>
      </c>
      <c r="DO647" t="str">
        <v>Kimirina Coorporation</v>
      </c>
      <c r="DP647" t="str">
        <v>La Casita Hispanic Cultural Centre</v>
      </c>
      <c r="DQ647" t="str">
        <v>Latin American Network of Non-Governmental Organizations of Persons with Disabilities and their Families (RIADIS)</v>
      </c>
      <c r="DR647" t="str">
        <v>LGBT+ Movement Brazil</v>
      </c>
      <c r="DS647" t="str">
        <v>Living Water Community (LWC)</v>
      </c>
      <c r="DT647" t="str">
        <v>LLANOVENCOL</v>
      </c>
      <c r="DU647" t="str">
        <v>Lutheran World Federation</v>
      </c>
      <c r="DV647" t="str">
        <v>Lutheran World Relief</v>
      </c>
      <c r="DW647" t="str">
        <v>Malteser International</v>
      </c>
      <c r="DX647" t="str">
        <v>Mana Institute</v>
      </c>
      <c r="DY647" t="str">
        <v>Manos Veneguayas Association</v>
      </c>
      <c r="DZ647" t="str">
        <v>Más Igualdad Perú</v>
      </c>
      <c r="EA647" t="str">
        <v>MedGlobal</v>
      </c>
      <c r="EB647" t="str">
        <v>Medical Teams International</v>
      </c>
      <c r="EC647" t="str">
        <v>Mercy Corps</v>
      </c>
      <c r="ED647" t="str">
        <v>Migrant Service Center (CAM)</v>
      </c>
      <c r="EE647" t="str">
        <v>Migrants, Refugees and Argentine Social Entrepreneurs (MIRARES)</v>
      </c>
      <c r="EF647" t="str">
        <v>Mision Scalabriniana - Ecuador</v>
      </c>
      <c r="EG647" t="str">
        <v>Missão Paz</v>
      </c>
      <c r="EH647" t="str">
        <v>Museu A CASA</v>
      </c>
      <c r="EI647" t="str">
        <v>Norwegian Refugee Council (NRC)</v>
      </c>
      <c r="EJ647" t="str">
        <v>ONG Migrantes por el Maule</v>
      </c>
      <c r="EK647" t="str">
        <v>ONG Preemptive Love Coalition Colombia</v>
      </c>
      <c r="EL647" t="str">
        <v>Organización Transfomando Vidas</v>
      </c>
      <c r="EM647" t="str">
        <v>Organization of Ibero-American States for Education, Science and Culture (OEI)</v>
      </c>
      <c r="EN647" t="str">
        <v>OXFAM</v>
      </c>
      <c r="EO647" t="str">
        <v>Panamerican Development Foundation</v>
      </c>
      <c r="EP647" t="str">
        <v>Panamerican Health Organization/World Health Organization (PAHO/WHO)</v>
      </c>
      <c r="EQ647" t="str">
        <v>Pastoral of Human Mobility - Peruvian Episcopal Conference</v>
      </c>
      <c r="ER647" t="str">
        <v>Pastoral Service for Migrants National</v>
      </c>
      <c r="ES647" t="str">
        <v>Permanent Human Rights defense Committee (CDH)</v>
      </c>
      <c r="ET647" t="str">
        <v>Pirilampos Institute - Group of visits and voluntary actions in Roraima</v>
      </c>
      <c r="EU647" t="str">
        <v>Plan International</v>
      </c>
      <c r="EV647" t="str">
        <v>Population Program, Faculty of Social Sciences, University of the Republic</v>
      </c>
      <c r="EW647" t="str">
        <v>Profamilia Association</v>
      </c>
      <c r="EX647" t="str">
        <v>Red con Migrantes y Refugiados</v>
      </c>
      <c r="EY647" t="str">
        <v>Red Cross Colombia</v>
      </c>
      <c r="EZ647" t="str">
        <v>Red Cross Ecuador</v>
      </c>
      <c r="FA647" t="str">
        <v>Red Cross Peru</v>
      </c>
      <c r="FB647" t="str">
        <v>Red de Investigaciones en Derechos Humanos - CONICET (Consejo Nacional de Investigaciones Científicas y Técnicas)</v>
      </c>
      <c r="FC647" t="str">
        <v>RET International</v>
      </c>
      <c r="FD647" t="str">
        <v>Salú pa Tur Foundation</v>
      </c>
      <c r="FE647" t="str">
        <v>Salvation Army</v>
      </c>
      <c r="FF647" t="str">
        <v>Samaritan's Purse</v>
      </c>
      <c r="FG647" t="str">
        <v>Save the Children International (SCI)</v>
      </c>
      <c r="FH647" t="str">
        <v>Scalabrini Foundation Chile</v>
      </c>
      <c r="FI647" t="str">
        <v>Sección Peruana de Amnistía Internacional</v>
      </c>
      <c r="FJ647" t="str">
        <v>Serviço Pastoral dos Migrantes do Nordeste</v>
      </c>
      <c r="FK647" t="str">
        <v>Sesame Workshop</v>
      </c>
      <c r="FL647" t="str">
        <v>Si, Da Vida</v>
      </c>
      <c r="FM647" t="str">
        <v>Solidarity and Action Asociation</v>
      </c>
      <c r="FN647" t="str">
        <v>SOS Children's Villages</v>
      </c>
      <c r="FO647" t="str">
        <v>Tarabita Foundation</v>
      </c>
      <c r="FP647" t="str">
        <v>Tearfund</v>
      </c>
      <c r="FQ647" t="str">
        <v>TECHO</v>
      </c>
      <c r="FR647" t="str">
        <v>Terranueva Foundation</v>
      </c>
      <c r="FS647" t="str">
        <v>Terre des Hommes Suisse</v>
      </c>
      <c r="FT647" t="str">
        <v>The Israel Forum for International Humanitarian Aid (IsraAID)</v>
      </c>
      <c r="FU647" t="str">
        <v>Unión Venezolana en Perú</v>
      </c>
      <c r="FV647" t="str">
        <v>United Nations Children's Fund (UNICEF)</v>
      </c>
      <c r="FW647" t="str">
        <v>United Nations Development Programme (UNDP)</v>
      </c>
      <c r="FX647" t="str">
        <v>United Nations Educational, Scientific and Cultural Organization (UNESCO)</v>
      </c>
      <c r="FY647" t="str">
        <v>United Nations Entity for Gender Equality and the Empowerment of Women (UNWOMEN)</v>
      </c>
      <c r="FZ647" t="str">
        <v>United Nations Food and Agricultural Organization (FAO)</v>
      </c>
      <c r="GA647" t="str">
        <v>United Nations High Commissioner for Refugees (UNHCR)</v>
      </c>
      <c r="GB647" t="str">
        <v>United Nations Office of the High Commissioner for Human Rights (OHCHR)</v>
      </c>
      <c r="GC647" t="str">
        <v>United Nations Office on Drugs and Crime (UNODC)</v>
      </c>
      <c r="GD647" t="str">
        <v>United Nations Population Fund (UNFPA)</v>
      </c>
      <c r="GE647" t="str">
        <v>United Nations Programme for Human Settlements (UN Habitat)</v>
      </c>
      <c r="GF647" t="str">
        <v>Vale da Benção Educational and Charitable Association (AEBVB)</v>
      </c>
      <c r="GG647" t="str">
        <v>VenAruba Solidaria</v>
      </c>
      <c r="GH647" t="str">
        <v>Venex Curacao Foundation</v>
      </c>
      <c r="GI647" t="str">
        <v>Venezolanos en Barranquilla</v>
      </c>
      <c r="GJ647" t="str">
        <v>Venezolanos en San Cristóbal</v>
      </c>
      <c r="GK647" t="str">
        <v>Venezuelan Emigrant Foundation (FEV)</v>
      </c>
      <c r="GL647" t="str">
        <v>Vicaría de Pastoral Social Caritas</v>
      </c>
      <c r="GM647" t="str">
        <v>Voices GY</v>
      </c>
      <c r="GN647" t="str">
        <v>We World GVC</v>
      </c>
      <c r="GO647" t="str">
        <v>World Council of Credit Unions</v>
      </c>
      <c r="GP647" t="str">
        <v>World Food Programme (WFP)</v>
      </c>
      <c r="GQ647" t="str">
        <v>World Vision</v>
      </c>
      <c r="GR647" t="str">
        <v>ZOA</v>
      </c>
    </row>
    <row r="648" spans="8:200" x14ac:dyDescent="0.3">
      <c r="H648" t="str" cm="1">
        <f t="array" ref="H648:GR648">TRANSPOSE(_xlfn._xlws.SORT(_xlfn._xlws.FILTER(Table3[Name],ISNUMBER(SEARCH(' Activity Sheet'!D702,Table3[Name])),"Not found"),,1))</f>
        <v>.New Organisation</v>
      </c>
      <c r="I648" t="str">
        <v>ABV - Association of Good with Life</v>
      </c>
      <c r="J648" t="str">
        <v>ACAPS</v>
      </c>
      <c r="K648" t="str">
        <v>Acción y Desarrollo</v>
      </c>
      <c r="L648" t="str">
        <v>ACTED</v>
      </c>
      <c r="M648" t="str">
        <v>Action against Hunger</v>
      </c>
      <c r="N648" t="str">
        <v>ActionAid</v>
      </c>
      <c r="O648" t="str">
        <v>Adventist Development and Relief Agency (ADRA)</v>
      </c>
      <c r="P648" t="str">
        <v>Alas de Colibrí Foundation</v>
      </c>
      <c r="Q648" t="str">
        <v>Alianza por la Solidaridad</v>
      </c>
      <c r="R648" t="str">
        <v>Alianza por Venezuela</v>
      </c>
      <c r="S648" t="str">
        <v>Americares Foundation</v>
      </c>
      <c r="T648" t="str">
        <v>Argentine Commission for Refugees and Migrants (CAREF)</v>
      </c>
      <c r="U648" t="str">
        <v>Asociación Aves</v>
      </c>
      <c r="V648" t="str">
        <v>Asociación de Jubilados y Pensionados Venezolanos en Argentina</v>
      </c>
      <c r="W648" t="str">
        <v>Asociación de Venezolanos en Eloy Alfaro</v>
      </c>
      <c r="X648" t="str">
        <v>Asociación Fundación contra el Hambre Perú</v>
      </c>
      <c r="Y648" t="str">
        <v>Asociación Migrantes Venezolanos</v>
      </c>
      <c r="Z648" t="str">
        <v>Asociación Misioneros de San Carlos Scalabrinianos</v>
      </c>
      <c r="AA648" t="str">
        <v>Asociacion Proteccion Poblacion Vulnerable</v>
      </c>
      <c r="AB648" t="str">
        <v>Asociación Quinta Ola</v>
      </c>
      <c r="AC648" t="str">
        <v>Asociación Salto Ángel</v>
      </c>
      <c r="AD648" t="str">
        <v>Asociación Venezuela en Ecuador AC</v>
      </c>
      <c r="AE648" t="str">
        <v>ASOVENAR</v>
      </c>
      <c r="AF648" t="str">
        <v>Associação Hermanitos</v>
      </c>
      <c r="AG648" t="str">
        <v>AVSI Foundation</v>
      </c>
      <c r="AH648" t="str">
        <v>Bethany Christian Services</v>
      </c>
      <c r="AI648" t="str">
        <v>Blumont</v>
      </c>
      <c r="AJ648" t="str">
        <v>CARE</v>
      </c>
      <c r="AK648" t="str">
        <v>Caritas Brazil</v>
      </c>
      <c r="AL648" t="str">
        <v>Caritas Ecuador</v>
      </c>
      <c r="AM648" t="str">
        <v>Caritas Germany</v>
      </c>
      <c r="AN648" t="str">
        <v>Caritas Manaus</v>
      </c>
      <c r="AO648" t="str">
        <v>Caritas Parana</v>
      </c>
      <c r="AP648" t="str">
        <v>Caritas Peru</v>
      </c>
      <c r="AQ648" t="str">
        <v>Caritas Rio de Janeiro</v>
      </c>
      <c r="AR648" t="str">
        <v>Caritas São Paulo</v>
      </c>
      <c r="AS648" t="str">
        <v>Caritas Switzerland</v>
      </c>
      <c r="AT648" t="str">
        <v>CCEFIRO Association</v>
      </c>
      <c r="AU648" t="str">
        <v>CEDRO</v>
      </c>
      <c r="AV648" t="str">
        <v>Center for Integrated Studies and Programs for Sustainable Development (CIEDS)</v>
      </c>
      <c r="AW648" t="str">
        <v>Center for Migration and Human Rights of the Diocese of Roraima (CMDH)</v>
      </c>
      <c r="AX648" t="str">
        <v>Centro de Atencion Psicosocial (CAPS)</v>
      </c>
      <c r="AY648" t="str">
        <v>CESAL</v>
      </c>
      <c r="AZ648" t="str">
        <v>CESVI-Cooperazione e Sviluppo</v>
      </c>
      <c r="BA648" t="str">
        <v>ChildFund International</v>
      </c>
      <c r="BB648" t="str">
        <v>CHS Alternativo</v>
      </c>
      <c r="BC648" t="str">
        <v>Churún Merú Association</v>
      </c>
      <c r="BD648" t="str">
        <v>Coalición por Venezuela</v>
      </c>
      <c r="BE648" t="str">
        <v>Colonia Foundation of Venezuelans in the Dominican Republic (FUNCOVERD)</v>
      </c>
      <c r="BF648" t="str">
        <v>COLVENZ</v>
      </c>
      <c r="BG648" t="str">
        <v>Compassiva</v>
      </c>
      <c r="BH648" t="str">
        <v>Consejo Interreligioso del Perú - Religiones por la Paz</v>
      </c>
      <c r="BI648" t="str">
        <v>Consorcio ONG OCIPI Y Capellanía Nacional OFICA</v>
      </c>
      <c r="BJ648" t="str">
        <v>COOPI - International Cooperation Foundation</v>
      </c>
      <c r="BK648" t="str">
        <v>Corporación Colectivo Sin Fronteras</v>
      </c>
      <c r="BL648" t="str">
        <v>CRISFE Foundation</v>
      </c>
      <c r="BM648" t="str">
        <v>Cuso International</v>
      </c>
      <c r="BN648" t="str">
        <v>Danielle’s Children Fund (DCF)</v>
      </c>
      <c r="BO648" t="str">
        <v>Danish Refugee Council (DRC)</v>
      </c>
      <c r="BP648" t="str">
        <v>Development Support Association - APOYAR</v>
      </c>
      <c r="BQ648" t="str">
        <v>Diakonie Katastrophenhilfe</v>
      </c>
      <c r="BR648" t="str">
        <v>Diálogo Diverso</v>
      </c>
      <c r="BS648" t="str">
        <v>Doctors of the World</v>
      </c>
      <c r="BT648" t="str">
        <v>Dominican Institute for Integrated Development</v>
      </c>
      <c r="BU648" t="str">
        <v>Duendes y Ángeles Vinotinto República Dominicana</v>
      </c>
      <c r="BV648" t="str">
        <v>Encuentros SJS (Servicio Jesuita de la Solidaridad)</v>
      </c>
      <c r="BW648" t="str">
        <v>Ending Violence Against Migrants</v>
      </c>
      <c r="BX648" t="str">
        <v>Equidad Foundation</v>
      </c>
      <c r="BY648" t="str">
        <v>Equilibrium CenDE</v>
      </c>
      <c r="BZ648" t="str">
        <v>Facultad de Psicología - Universidad de la República (UDELAR)</v>
      </c>
      <c r="CA648" t="str">
        <v>First International Emergency and Solidarités International</v>
      </c>
      <c r="CB648" t="str">
        <v>Fondo Ecuatoriano Populorum Progressio</v>
      </c>
      <c r="CC648" t="str">
        <v>Foro Salud Callao</v>
      </c>
      <c r="CD648" t="str">
        <v>Foundation for the Integration and Development of Latin America (FIDAL)</v>
      </c>
      <c r="CE648" t="str">
        <v>Foundation of the Americas (FUDELA)</v>
      </c>
      <c r="CF648" t="str">
        <v>Fraternity Without Borders</v>
      </c>
      <c r="CG648" t="str">
        <v>Fundación Brisas del Norte</v>
      </c>
      <c r="CH648" t="str">
        <v>Fundación Colombovenezolana Nueva Ilusión</v>
      </c>
      <c r="CI648" t="str">
        <v>Fundación Nakama's</v>
      </c>
      <c r="CJ648" t="str">
        <v>Fundación RadaBer</v>
      </c>
      <c r="CK648" t="str">
        <v>Fundación Scalabrini Bolivia</v>
      </c>
      <c r="CL648" t="str">
        <v>Fundacion Social Vivan los Niños</v>
      </c>
      <c r="CM648" t="str">
        <v>FUNVEAC</v>
      </c>
      <c r="CN648" t="str">
        <v>German Development Cooperation Agency GIZ</v>
      </c>
      <c r="CO648" t="str">
        <v>Globalizate Radio</v>
      </c>
      <c r="CP648" t="str">
        <v>GOAL</v>
      </c>
      <c r="CQ648" t="str">
        <v>Halü Bienestar Humano Foundation (HALU)</v>
      </c>
      <c r="CR648" t="str">
        <v>Heartland Alliance International (HAI)</v>
      </c>
      <c r="CS648" t="str">
        <v>HELVETAS Swiss Intercooperation</v>
      </c>
      <c r="CT648" t="str">
        <v>HIAS</v>
      </c>
      <c r="CU648" t="str">
        <v>Human Rights Defence Curaçao</v>
      </c>
      <c r="CV648" t="str">
        <v>Humanity &amp; Inclusion</v>
      </c>
      <c r="CW648" t="str">
        <v>Humans Analytic</v>
      </c>
      <c r="CX648" t="str">
        <v>Idas y Vueltas Association</v>
      </c>
      <c r="CY648" t="str">
        <v>iMMAP</v>
      </c>
      <c r="CZ648" t="str">
        <v>IMPACT Initiatives (REACH)</v>
      </c>
      <c r="DA648" t="str">
        <v>Inmigrante Feliz Association</v>
      </c>
      <c r="DB648" t="str">
        <v>Institute for Migration and Human Rights (IMDH)</v>
      </c>
      <c r="DC648" t="str">
        <v>Institute of Natural and Cultural Heritage (IPANC)</v>
      </c>
      <c r="DD648" t="str">
        <v>International Committee for the Development of People (CISP)</v>
      </c>
      <c r="DE648" t="str">
        <v>International Federation of the Red Cross (IFRC)</v>
      </c>
      <c r="DF648" t="str">
        <v>International Labour Organization (ILO)</v>
      </c>
      <c r="DG648" t="str">
        <v>International Medical Corps</v>
      </c>
      <c r="DH648" t="str">
        <v>International Organization for Migration (IOM)</v>
      </c>
      <c r="DI648" t="str">
        <v>International Rescue Committee (IRC)</v>
      </c>
      <c r="DJ648" t="str">
        <v>INTERSOS</v>
      </c>
      <c r="DK648" t="str">
        <v>Jesuit Migrant Service (JMS)</v>
      </c>
      <c r="DL648" t="str">
        <v>Jesuit Refugee Service (JRS)</v>
      </c>
      <c r="DM648" t="str">
        <v>Jesuit Service for Migrants and Refugees (JSMR)</v>
      </c>
      <c r="DN648" t="str">
        <v>Joint United Nations Programme on HIV/AIDS (UNAIDS)</v>
      </c>
      <c r="DO648" t="str">
        <v>Kimirina Coorporation</v>
      </c>
      <c r="DP648" t="str">
        <v>La Casita Hispanic Cultural Centre</v>
      </c>
      <c r="DQ648" t="str">
        <v>Latin American Network of Non-Governmental Organizations of Persons with Disabilities and their Families (RIADIS)</v>
      </c>
      <c r="DR648" t="str">
        <v>LGBT+ Movement Brazil</v>
      </c>
      <c r="DS648" t="str">
        <v>Living Water Community (LWC)</v>
      </c>
      <c r="DT648" t="str">
        <v>LLANOVENCOL</v>
      </c>
      <c r="DU648" t="str">
        <v>Lutheran World Federation</v>
      </c>
      <c r="DV648" t="str">
        <v>Lutheran World Relief</v>
      </c>
      <c r="DW648" t="str">
        <v>Malteser International</v>
      </c>
      <c r="DX648" t="str">
        <v>Mana Institute</v>
      </c>
      <c r="DY648" t="str">
        <v>Manos Veneguayas Association</v>
      </c>
      <c r="DZ648" t="str">
        <v>Más Igualdad Perú</v>
      </c>
      <c r="EA648" t="str">
        <v>MedGlobal</v>
      </c>
      <c r="EB648" t="str">
        <v>Medical Teams International</v>
      </c>
      <c r="EC648" t="str">
        <v>Mercy Corps</v>
      </c>
      <c r="ED648" t="str">
        <v>Migrant Service Center (CAM)</v>
      </c>
      <c r="EE648" t="str">
        <v>Migrants, Refugees and Argentine Social Entrepreneurs (MIRARES)</v>
      </c>
      <c r="EF648" t="str">
        <v>Mision Scalabriniana - Ecuador</v>
      </c>
      <c r="EG648" t="str">
        <v>Missão Paz</v>
      </c>
      <c r="EH648" t="str">
        <v>Museu A CASA</v>
      </c>
      <c r="EI648" t="str">
        <v>Norwegian Refugee Council (NRC)</v>
      </c>
      <c r="EJ648" t="str">
        <v>ONG Migrantes por el Maule</v>
      </c>
      <c r="EK648" t="str">
        <v>ONG Preemptive Love Coalition Colombia</v>
      </c>
      <c r="EL648" t="str">
        <v>Organización Transfomando Vidas</v>
      </c>
      <c r="EM648" t="str">
        <v>Organization of Ibero-American States for Education, Science and Culture (OEI)</v>
      </c>
      <c r="EN648" t="str">
        <v>OXFAM</v>
      </c>
      <c r="EO648" t="str">
        <v>Panamerican Development Foundation</v>
      </c>
      <c r="EP648" t="str">
        <v>Panamerican Health Organization/World Health Organization (PAHO/WHO)</v>
      </c>
      <c r="EQ648" t="str">
        <v>Pastoral of Human Mobility - Peruvian Episcopal Conference</v>
      </c>
      <c r="ER648" t="str">
        <v>Pastoral Service for Migrants National</v>
      </c>
      <c r="ES648" t="str">
        <v>Permanent Human Rights defense Committee (CDH)</v>
      </c>
      <c r="ET648" t="str">
        <v>Pirilampos Institute - Group of visits and voluntary actions in Roraima</v>
      </c>
      <c r="EU648" t="str">
        <v>Plan International</v>
      </c>
      <c r="EV648" t="str">
        <v>Population Program, Faculty of Social Sciences, University of the Republic</v>
      </c>
      <c r="EW648" t="str">
        <v>Profamilia Association</v>
      </c>
      <c r="EX648" t="str">
        <v>Red con Migrantes y Refugiados</v>
      </c>
      <c r="EY648" t="str">
        <v>Red Cross Colombia</v>
      </c>
      <c r="EZ648" t="str">
        <v>Red Cross Ecuador</v>
      </c>
      <c r="FA648" t="str">
        <v>Red Cross Peru</v>
      </c>
      <c r="FB648" t="str">
        <v>Red de Investigaciones en Derechos Humanos - CONICET (Consejo Nacional de Investigaciones Científicas y Técnicas)</v>
      </c>
      <c r="FC648" t="str">
        <v>RET International</v>
      </c>
      <c r="FD648" t="str">
        <v>Salú pa Tur Foundation</v>
      </c>
      <c r="FE648" t="str">
        <v>Salvation Army</v>
      </c>
      <c r="FF648" t="str">
        <v>Samaritan's Purse</v>
      </c>
      <c r="FG648" t="str">
        <v>Save the Children International (SCI)</v>
      </c>
      <c r="FH648" t="str">
        <v>Scalabrini Foundation Chile</v>
      </c>
      <c r="FI648" t="str">
        <v>Sección Peruana de Amnistía Internacional</v>
      </c>
      <c r="FJ648" t="str">
        <v>Serviço Pastoral dos Migrantes do Nordeste</v>
      </c>
      <c r="FK648" t="str">
        <v>Sesame Workshop</v>
      </c>
      <c r="FL648" t="str">
        <v>Si, Da Vida</v>
      </c>
      <c r="FM648" t="str">
        <v>Solidarity and Action Asociation</v>
      </c>
      <c r="FN648" t="str">
        <v>SOS Children's Villages</v>
      </c>
      <c r="FO648" t="str">
        <v>Tarabita Foundation</v>
      </c>
      <c r="FP648" t="str">
        <v>Tearfund</v>
      </c>
      <c r="FQ648" t="str">
        <v>TECHO</v>
      </c>
      <c r="FR648" t="str">
        <v>Terranueva Foundation</v>
      </c>
      <c r="FS648" t="str">
        <v>Terre des Hommes Suisse</v>
      </c>
      <c r="FT648" t="str">
        <v>The Israel Forum for International Humanitarian Aid (IsraAID)</v>
      </c>
      <c r="FU648" t="str">
        <v>Unión Venezolana en Perú</v>
      </c>
      <c r="FV648" t="str">
        <v>United Nations Children's Fund (UNICEF)</v>
      </c>
      <c r="FW648" t="str">
        <v>United Nations Development Programme (UNDP)</v>
      </c>
      <c r="FX648" t="str">
        <v>United Nations Educational, Scientific and Cultural Organization (UNESCO)</v>
      </c>
      <c r="FY648" t="str">
        <v>United Nations Entity for Gender Equality and the Empowerment of Women (UNWOMEN)</v>
      </c>
      <c r="FZ648" t="str">
        <v>United Nations Food and Agricultural Organization (FAO)</v>
      </c>
      <c r="GA648" t="str">
        <v>United Nations High Commissioner for Refugees (UNHCR)</v>
      </c>
      <c r="GB648" t="str">
        <v>United Nations Office of the High Commissioner for Human Rights (OHCHR)</v>
      </c>
      <c r="GC648" t="str">
        <v>United Nations Office on Drugs and Crime (UNODC)</v>
      </c>
      <c r="GD648" t="str">
        <v>United Nations Population Fund (UNFPA)</v>
      </c>
      <c r="GE648" t="str">
        <v>United Nations Programme for Human Settlements (UN Habitat)</v>
      </c>
      <c r="GF648" t="str">
        <v>Vale da Benção Educational and Charitable Association (AEBVB)</v>
      </c>
      <c r="GG648" t="str">
        <v>VenAruba Solidaria</v>
      </c>
      <c r="GH648" t="str">
        <v>Venex Curacao Foundation</v>
      </c>
      <c r="GI648" t="str">
        <v>Venezolanos en Barranquilla</v>
      </c>
      <c r="GJ648" t="str">
        <v>Venezolanos en San Cristóbal</v>
      </c>
      <c r="GK648" t="str">
        <v>Venezuelan Emigrant Foundation (FEV)</v>
      </c>
      <c r="GL648" t="str">
        <v>Vicaría de Pastoral Social Caritas</v>
      </c>
      <c r="GM648" t="str">
        <v>Voices GY</v>
      </c>
      <c r="GN648" t="str">
        <v>We World GVC</v>
      </c>
      <c r="GO648" t="str">
        <v>World Council of Credit Unions</v>
      </c>
      <c r="GP648" t="str">
        <v>World Food Programme (WFP)</v>
      </c>
      <c r="GQ648" t="str">
        <v>World Vision</v>
      </c>
      <c r="GR648" t="str">
        <v>ZOA</v>
      </c>
    </row>
    <row r="649" spans="8:200" x14ac:dyDescent="0.3">
      <c r="H649" t="str" cm="1">
        <f t="array" ref="H649:GR649">TRANSPOSE(_xlfn._xlws.SORT(_xlfn._xlws.FILTER(Table3[Name],ISNUMBER(SEARCH(' Activity Sheet'!D703,Table3[Name])),"Not found"),,1))</f>
        <v>.New Organisation</v>
      </c>
      <c r="I649" t="str">
        <v>ABV - Association of Good with Life</v>
      </c>
      <c r="J649" t="str">
        <v>ACAPS</v>
      </c>
      <c r="K649" t="str">
        <v>Acción y Desarrollo</v>
      </c>
      <c r="L649" t="str">
        <v>ACTED</v>
      </c>
      <c r="M649" t="str">
        <v>Action against Hunger</v>
      </c>
      <c r="N649" t="str">
        <v>ActionAid</v>
      </c>
      <c r="O649" t="str">
        <v>Adventist Development and Relief Agency (ADRA)</v>
      </c>
      <c r="P649" t="str">
        <v>Alas de Colibrí Foundation</v>
      </c>
      <c r="Q649" t="str">
        <v>Alianza por la Solidaridad</v>
      </c>
      <c r="R649" t="str">
        <v>Alianza por Venezuela</v>
      </c>
      <c r="S649" t="str">
        <v>Americares Foundation</v>
      </c>
      <c r="T649" t="str">
        <v>Argentine Commission for Refugees and Migrants (CAREF)</v>
      </c>
      <c r="U649" t="str">
        <v>Asociación Aves</v>
      </c>
      <c r="V649" t="str">
        <v>Asociación de Jubilados y Pensionados Venezolanos en Argentina</v>
      </c>
      <c r="W649" t="str">
        <v>Asociación de Venezolanos en Eloy Alfaro</v>
      </c>
      <c r="X649" t="str">
        <v>Asociación Fundación contra el Hambre Perú</v>
      </c>
      <c r="Y649" t="str">
        <v>Asociación Migrantes Venezolanos</v>
      </c>
      <c r="Z649" t="str">
        <v>Asociación Misioneros de San Carlos Scalabrinianos</v>
      </c>
      <c r="AA649" t="str">
        <v>Asociacion Proteccion Poblacion Vulnerable</v>
      </c>
      <c r="AB649" t="str">
        <v>Asociación Quinta Ola</v>
      </c>
      <c r="AC649" t="str">
        <v>Asociación Salto Ángel</v>
      </c>
      <c r="AD649" t="str">
        <v>Asociación Venezuela en Ecuador AC</v>
      </c>
      <c r="AE649" t="str">
        <v>ASOVENAR</v>
      </c>
      <c r="AF649" t="str">
        <v>Associação Hermanitos</v>
      </c>
      <c r="AG649" t="str">
        <v>AVSI Foundation</v>
      </c>
      <c r="AH649" t="str">
        <v>Bethany Christian Services</v>
      </c>
      <c r="AI649" t="str">
        <v>Blumont</v>
      </c>
      <c r="AJ649" t="str">
        <v>CARE</v>
      </c>
      <c r="AK649" t="str">
        <v>Caritas Brazil</v>
      </c>
      <c r="AL649" t="str">
        <v>Caritas Ecuador</v>
      </c>
      <c r="AM649" t="str">
        <v>Caritas Germany</v>
      </c>
      <c r="AN649" t="str">
        <v>Caritas Manaus</v>
      </c>
      <c r="AO649" t="str">
        <v>Caritas Parana</v>
      </c>
      <c r="AP649" t="str">
        <v>Caritas Peru</v>
      </c>
      <c r="AQ649" t="str">
        <v>Caritas Rio de Janeiro</v>
      </c>
      <c r="AR649" t="str">
        <v>Caritas São Paulo</v>
      </c>
      <c r="AS649" t="str">
        <v>Caritas Switzerland</v>
      </c>
      <c r="AT649" t="str">
        <v>CCEFIRO Association</v>
      </c>
      <c r="AU649" t="str">
        <v>CEDRO</v>
      </c>
      <c r="AV649" t="str">
        <v>Center for Integrated Studies and Programs for Sustainable Development (CIEDS)</v>
      </c>
      <c r="AW649" t="str">
        <v>Center for Migration and Human Rights of the Diocese of Roraima (CMDH)</v>
      </c>
      <c r="AX649" t="str">
        <v>Centro de Atencion Psicosocial (CAPS)</v>
      </c>
      <c r="AY649" t="str">
        <v>CESAL</v>
      </c>
      <c r="AZ649" t="str">
        <v>CESVI-Cooperazione e Sviluppo</v>
      </c>
      <c r="BA649" t="str">
        <v>ChildFund International</v>
      </c>
      <c r="BB649" t="str">
        <v>CHS Alternativo</v>
      </c>
      <c r="BC649" t="str">
        <v>Churún Merú Association</v>
      </c>
      <c r="BD649" t="str">
        <v>Coalición por Venezuela</v>
      </c>
      <c r="BE649" t="str">
        <v>Colonia Foundation of Venezuelans in the Dominican Republic (FUNCOVERD)</v>
      </c>
      <c r="BF649" t="str">
        <v>COLVENZ</v>
      </c>
      <c r="BG649" t="str">
        <v>Compassiva</v>
      </c>
      <c r="BH649" t="str">
        <v>Consejo Interreligioso del Perú - Religiones por la Paz</v>
      </c>
      <c r="BI649" t="str">
        <v>Consorcio ONG OCIPI Y Capellanía Nacional OFICA</v>
      </c>
      <c r="BJ649" t="str">
        <v>COOPI - International Cooperation Foundation</v>
      </c>
      <c r="BK649" t="str">
        <v>Corporación Colectivo Sin Fronteras</v>
      </c>
      <c r="BL649" t="str">
        <v>CRISFE Foundation</v>
      </c>
      <c r="BM649" t="str">
        <v>Cuso International</v>
      </c>
      <c r="BN649" t="str">
        <v>Danielle’s Children Fund (DCF)</v>
      </c>
      <c r="BO649" t="str">
        <v>Danish Refugee Council (DRC)</v>
      </c>
      <c r="BP649" t="str">
        <v>Development Support Association - APOYAR</v>
      </c>
      <c r="BQ649" t="str">
        <v>Diakonie Katastrophenhilfe</v>
      </c>
      <c r="BR649" t="str">
        <v>Diálogo Diverso</v>
      </c>
      <c r="BS649" t="str">
        <v>Doctors of the World</v>
      </c>
      <c r="BT649" t="str">
        <v>Dominican Institute for Integrated Development</v>
      </c>
      <c r="BU649" t="str">
        <v>Duendes y Ángeles Vinotinto República Dominicana</v>
      </c>
      <c r="BV649" t="str">
        <v>Encuentros SJS (Servicio Jesuita de la Solidaridad)</v>
      </c>
      <c r="BW649" t="str">
        <v>Ending Violence Against Migrants</v>
      </c>
      <c r="BX649" t="str">
        <v>Equidad Foundation</v>
      </c>
      <c r="BY649" t="str">
        <v>Equilibrium CenDE</v>
      </c>
      <c r="BZ649" t="str">
        <v>Facultad de Psicología - Universidad de la República (UDELAR)</v>
      </c>
      <c r="CA649" t="str">
        <v>First International Emergency and Solidarités International</v>
      </c>
      <c r="CB649" t="str">
        <v>Fondo Ecuatoriano Populorum Progressio</v>
      </c>
      <c r="CC649" t="str">
        <v>Foro Salud Callao</v>
      </c>
      <c r="CD649" t="str">
        <v>Foundation for the Integration and Development of Latin America (FIDAL)</v>
      </c>
      <c r="CE649" t="str">
        <v>Foundation of the Americas (FUDELA)</v>
      </c>
      <c r="CF649" t="str">
        <v>Fraternity Without Borders</v>
      </c>
      <c r="CG649" t="str">
        <v>Fundación Brisas del Norte</v>
      </c>
      <c r="CH649" t="str">
        <v>Fundación Colombovenezolana Nueva Ilusión</v>
      </c>
      <c r="CI649" t="str">
        <v>Fundación Nakama's</v>
      </c>
      <c r="CJ649" t="str">
        <v>Fundación RadaBer</v>
      </c>
      <c r="CK649" t="str">
        <v>Fundación Scalabrini Bolivia</v>
      </c>
      <c r="CL649" t="str">
        <v>Fundacion Social Vivan los Niños</v>
      </c>
      <c r="CM649" t="str">
        <v>FUNVEAC</v>
      </c>
      <c r="CN649" t="str">
        <v>German Development Cooperation Agency GIZ</v>
      </c>
      <c r="CO649" t="str">
        <v>Globalizate Radio</v>
      </c>
      <c r="CP649" t="str">
        <v>GOAL</v>
      </c>
      <c r="CQ649" t="str">
        <v>Halü Bienestar Humano Foundation (HALU)</v>
      </c>
      <c r="CR649" t="str">
        <v>Heartland Alliance International (HAI)</v>
      </c>
      <c r="CS649" t="str">
        <v>HELVETAS Swiss Intercooperation</v>
      </c>
      <c r="CT649" t="str">
        <v>HIAS</v>
      </c>
      <c r="CU649" t="str">
        <v>Human Rights Defence Curaçao</v>
      </c>
      <c r="CV649" t="str">
        <v>Humanity &amp; Inclusion</v>
      </c>
      <c r="CW649" t="str">
        <v>Humans Analytic</v>
      </c>
      <c r="CX649" t="str">
        <v>Idas y Vueltas Association</v>
      </c>
      <c r="CY649" t="str">
        <v>iMMAP</v>
      </c>
      <c r="CZ649" t="str">
        <v>IMPACT Initiatives (REACH)</v>
      </c>
      <c r="DA649" t="str">
        <v>Inmigrante Feliz Association</v>
      </c>
      <c r="DB649" t="str">
        <v>Institute for Migration and Human Rights (IMDH)</v>
      </c>
      <c r="DC649" t="str">
        <v>Institute of Natural and Cultural Heritage (IPANC)</v>
      </c>
      <c r="DD649" t="str">
        <v>International Committee for the Development of People (CISP)</v>
      </c>
      <c r="DE649" t="str">
        <v>International Federation of the Red Cross (IFRC)</v>
      </c>
      <c r="DF649" t="str">
        <v>International Labour Organization (ILO)</v>
      </c>
      <c r="DG649" t="str">
        <v>International Medical Corps</v>
      </c>
      <c r="DH649" t="str">
        <v>International Organization for Migration (IOM)</v>
      </c>
      <c r="DI649" t="str">
        <v>International Rescue Committee (IRC)</v>
      </c>
      <c r="DJ649" t="str">
        <v>INTERSOS</v>
      </c>
      <c r="DK649" t="str">
        <v>Jesuit Migrant Service (JMS)</v>
      </c>
      <c r="DL649" t="str">
        <v>Jesuit Refugee Service (JRS)</v>
      </c>
      <c r="DM649" t="str">
        <v>Jesuit Service for Migrants and Refugees (JSMR)</v>
      </c>
      <c r="DN649" t="str">
        <v>Joint United Nations Programme on HIV/AIDS (UNAIDS)</v>
      </c>
      <c r="DO649" t="str">
        <v>Kimirina Coorporation</v>
      </c>
      <c r="DP649" t="str">
        <v>La Casita Hispanic Cultural Centre</v>
      </c>
      <c r="DQ649" t="str">
        <v>Latin American Network of Non-Governmental Organizations of Persons with Disabilities and their Families (RIADIS)</v>
      </c>
      <c r="DR649" t="str">
        <v>LGBT+ Movement Brazil</v>
      </c>
      <c r="DS649" t="str">
        <v>Living Water Community (LWC)</v>
      </c>
      <c r="DT649" t="str">
        <v>LLANOVENCOL</v>
      </c>
      <c r="DU649" t="str">
        <v>Lutheran World Federation</v>
      </c>
      <c r="DV649" t="str">
        <v>Lutheran World Relief</v>
      </c>
      <c r="DW649" t="str">
        <v>Malteser International</v>
      </c>
      <c r="DX649" t="str">
        <v>Mana Institute</v>
      </c>
      <c r="DY649" t="str">
        <v>Manos Veneguayas Association</v>
      </c>
      <c r="DZ649" t="str">
        <v>Más Igualdad Perú</v>
      </c>
      <c r="EA649" t="str">
        <v>MedGlobal</v>
      </c>
      <c r="EB649" t="str">
        <v>Medical Teams International</v>
      </c>
      <c r="EC649" t="str">
        <v>Mercy Corps</v>
      </c>
      <c r="ED649" t="str">
        <v>Migrant Service Center (CAM)</v>
      </c>
      <c r="EE649" t="str">
        <v>Migrants, Refugees and Argentine Social Entrepreneurs (MIRARES)</v>
      </c>
      <c r="EF649" t="str">
        <v>Mision Scalabriniana - Ecuador</v>
      </c>
      <c r="EG649" t="str">
        <v>Missão Paz</v>
      </c>
      <c r="EH649" t="str">
        <v>Museu A CASA</v>
      </c>
      <c r="EI649" t="str">
        <v>Norwegian Refugee Council (NRC)</v>
      </c>
      <c r="EJ649" t="str">
        <v>ONG Migrantes por el Maule</v>
      </c>
      <c r="EK649" t="str">
        <v>ONG Preemptive Love Coalition Colombia</v>
      </c>
      <c r="EL649" t="str">
        <v>Organización Transfomando Vidas</v>
      </c>
      <c r="EM649" t="str">
        <v>Organization of Ibero-American States for Education, Science and Culture (OEI)</v>
      </c>
      <c r="EN649" t="str">
        <v>OXFAM</v>
      </c>
      <c r="EO649" t="str">
        <v>Panamerican Development Foundation</v>
      </c>
      <c r="EP649" t="str">
        <v>Panamerican Health Organization/World Health Organization (PAHO/WHO)</v>
      </c>
      <c r="EQ649" t="str">
        <v>Pastoral of Human Mobility - Peruvian Episcopal Conference</v>
      </c>
      <c r="ER649" t="str">
        <v>Pastoral Service for Migrants National</v>
      </c>
      <c r="ES649" t="str">
        <v>Permanent Human Rights defense Committee (CDH)</v>
      </c>
      <c r="ET649" t="str">
        <v>Pirilampos Institute - Group of visits and voluntary actions in Roraima</v>
      </c>
      <c r="EU649" t="str">
        <v>Plan International</v>
      </c>
      <c r="EV649" t="str">
        <v>Population Program, Faculty of Social Sciences, University of the Republic</v>
      </c>
      <c r="EW649" t="str">
        <v>Profamilia Association</v>
      </c>
      <c r="EX649" t="str">
        <v>Red con Migrantes y Refugiados</v>
      </c>
      <c r="EY649" t="str">
        <v>Red Cross Colombia</v>
      </c>
      <c r="EZ649" t="str">
        <v>Red Cross Ecuador</v>
      </c>
      <c r="FA649" t="str">
        <v>Red Cross Peru</v>
      </c>
      <c r="FB649" t="str">
        <v>Red de Investigaciones en Derechos Humanos - CONICET (Consejo Nacional de Investigaciones Científicas y Técnicas)</v>
      </c>
      <c r="FC649" t="str">
        <v>RET International</v>
      </c>
      <c r="FD649" t="str">
        <v>Salú pa Tur Foundation</v>
      </c>
      <c r="FE649" t="str">
        <v>Salvation Army</v>
      </c>
      <c r="FF649" t="str">
        <v>Samaritan's Purse</v>
      </c>
      <c r="FG649" t="str">
        <v>Save the Children International (SCI)</v>
      </c>
      <c r="FH649" t="str">
        <v>Scalabrini Foundation Chile</v>
      </c>
      <c r="FI649" t="str">
        <v>Sección Peruana de Amnistía Internacional</v>
      </c>
      <c r="FJ649" t="str">
        <v>Serviço Pastoral dos Migrantes do Nordeste</v>
      </c>
      <c r="FK649" t="str">
        <v>Sesame Workshop</v>
      </c>
      <c r="FL649" t="str">
        <v>Si, Da Vida</v>
      </c>
      <c r="FM649" t="str">
        <v>Solidarity and Action Asociation</v>
      </c>
      <c r="FN649" t="str">
        <v>SOS Children's Villages</v>
      </c>
      <c r="FO649" t="str">
        <v>Tarabita Foundation</v>
      </c>
      <c r="FP649" t="str">
        <v>Tearfund</v>
      </c>
      <c r="FQ649" t="str">
        <v>TECHO</v>
      </c>
      <c r="FR649" t="str">
        <v>Terranueva Foundation</v>
      </c>
      <c r="FS649" t="str">
        <v>Terre des Hommes Suisse</v>
      </c>
      <c r="FT649" t="str">
        <v>The Israel Forum for International Humanitarian Aid (IsraAID)</v>
      </c>
      <c r="FU649" t="str">
        <v>Unión Venezolana en Perú</v>
      </c>
      <c r="FV649" t="str">
        <v>United Nations Children's Fund (UNICEF)</v>
      </c>
      <c r="FW649" t="str">
        <v>United Nations Development Programme (UNDP)</v>
      </c>
      <c r="FX649" t="str">
        <v>United Nations Educational, Scientific and Cultural Organization (UNESCO)</v>
      </c>
      <c r="FY649" t="str">
        <v>United Nations Entity for Gender Equality and the Empowerment of Women (UNWOMEN)</v>
      </c>
      <c r="FZ649" t="str">
        <v>United Nations Food and Agricultural Organization (FAO)</v>
      </c>
      <c r="GA649" t="str">
        <v>United Nations High Commissioner for Refugees (UNHCR)</v>
      </c>
      <c r="GB649" t="str">
        <v>United Nations Office of the High Commissioner for Human Rights (OHCHR)</v>
      </c>
      <c r="GC649" t="str">
        <v>United Nations Office on Drugs and Crime (UNODC)</v>
      </c>
      <c r="GD649" t="str">
        <v>United Nations Population Fund (UNFPA)</v>
      </c>
      <c r="GE649" t="str">
        <v>United Nations Programme for Human Settlements (UN Habitat)</v>
      </c>
      <c r="GF649" t="str">
        <v>Vale da Benção Educational and Charitable Association (AEBVB)</v>
      </c>
      <c r="GG649" t="str">
        <v>VenAruba Solidaria</v>
      </c>
      <c r="GH649" t="str">
        <v>Venex Curacao Foundation</v>
      </c>
      <c r="GI649" t="str">
        <v>Venezolanos en Barranquilla</v>
      </c>
      <c r="GJ649" t="str">
        <v>Venezolanos en San Cristóbal</v>
      </c>
      <c r="GK649" t="str">
        <v>Venezuelan Emigrant Foundation (FEV)</v>
      </c>
      <c r="GL649" t="str">
        <v>Vicaría de Pastoral Social Caritas</v>
      </c>
      <c r="GM649" t="str">
        <v>Voices GY</v>
      </c>
      <c r="GN649" t="str">
        <v>We World GVC</v>
      </c>
      <c r="GO649" t="str">
        <v>World Council of Credit Unions</v>
      </c>
      <c r="GP649" t="str">
        <v>World Food Programme (WFP)</v>
      </c>
      <c r="GQ649" t="str">
        <v>World Vision</v>
      </c>
      <c r="GR649" t="str">
        <v>ZOA</v>
      </c>
    </row>
    <row r="650" spans="8:200" x14ac:dyDescent="0.3">
      <c r="H650" t="str" cm="1">
        <f t="array" ref="H650:GR650">TRANSPOSE(_xlfn._xlws.SORT(_xlfn._xlws.FILTER(Table3[Name],ISNUMBER(SEARCH(' Activity Sheet'!D704,Table3[Name])),"Not found"),,1))</f>
        <v>.New Organisation</v>
      </c>
      <c r="I650" t="str">
        <v>ABV - Association of Good with Life</v>
      </c>
      <c r="J650" t="str">
        <v>ACAPS</v>
      </c>
      <c r="K650" t="str">
        <v>Acción y Desarrollo</v>
      </c>
      <c r="L650" t="str">
        <v>ACTED</v>
      </c>
      <c r="M650" t="str">
        <v>Action against Hunger</v>
      </c>
      <c r="N650" t="str">
        <v>ActionAid</v>
      </c>
      <c r="O650" t="str">
        <v>Adventist Development and Relief Agency (ADRA)</v>
      </c>
      <c r="P650" t="str">
        <v>Alas de Colibrí Foundation</v>
      </c>
      <c r="Q650" t="str">
        <v>Alianza por la Solidaridad</v>
      </c>
      <c r="R650" t="str">
        <v>Alianza por Venezuela</v>
      </c>
      <c r="S650" t="str">
        <v>Americares Foundation</v>
      </c>
      <c r="T650" t="str">
        <v>Argentine Commission for Refugees and Migrants (CAREF)</v>
      </c>
      <c r="U650" t="str">
        <v>Asociación Aves</v>
      </c>
      <c r="V650" t="str">
        <v>Asociación de Jubilados y Pensionados Venezolanos en Argentina</v>
      </c>
      <c r="W650" t="str">
        <v>Asociación de Venezolanos en Eloy Alfaro</v>
      </c>
      <c r="X650" t="str">
        <v>Asociación Fundación contra el Hambre Perú</v>
      </c>
      <c r="Y650" t="str">
        <v>Asociación Migrantes Venezolanos</v>
      </c>
      <c r="Z650" t="str">
        <v>Asociación Misioneros de San Carlos Scalabrinianos</v>
      </c>
      <c r="AA650" t="str">
        <v>Asociacion Proteccion Poblacion Vulnerable</v>
      </c>
      <c r="AB650" t="str">
        <v>Asociación Quinta Ola</v>
      </c>
      <c r="AC650" t="str">
        <v>Asociación Salto Ángel</v>
      </c>
      <c r="AD650" t="str">
        <v>Asociación Venezuela en Ecuador AC</v>
      </c>
      <c r="AE650" t="str">
        <v>ASOVENAR</v>
      </c>
      <c r="AF650" t="str">
        <v>Associação Hermanitos</v>
      </c>
      <c r="AG650" t="str">
        <v>AVSI Foundation</v>
      </c>
      <c r="AH650" t="str">
        <v>Bethany Christian Services</v>
      </c>
      <c r="AI650" t="str">
        <v>Blumont</v>
      </c>
      <c r="AJ650" t="str">
        <v>CARE</v>
      </c>
      <c r="AK650" t="str">
        <v>Caritas Brazil</v>
      </c>
      <c r="AL650" t="str">
        <v>Caritas Ecuador</v>
      </c>
      <c r="AM650" t="str">
        <v>Caritas Germany</v>
      </c>
      <c r="AN650" t="str">
        <v>Caritas Manaus</v>
      </c>
      <c r="AO650" t="str">
        <v>Caritas Parana</v>
      </c>
      <c r="AP650" t="str">
        <v>Caritas Peru</v>
      </c>
      <c r="AQ650" t="str">
        <v>Caritas Rio de Janeiro</v>
      </c>
      <c r="AR650" t="str">
        <v>Caritas São Paulo</v>
      </c>
      <c r="AS650" t="str">
        <v>Caritas Switzerland</v>
      </c>
      <c r="AT650" t="str">
        <v>CCEFIRO Association</v>
      </c>
      <c r="AU650" t="str">
        <v>CEDRO</v>
      </c>
      <c r="AV650" t="str">
        <v>Center for Integrated Studies and Programs for Sustainable Development (CIEDS)</v>
      </c>
      <c r="AW650" t="str">
        <v>Center for Migration and Human Rights of the Diocese of Roraima (CMDH)</v>
      </c>
      <c r="AX650" t="str">
        <v>Centro de Atencion Psicosocial (CAPS)</v>
      </c>
      <c r="AY650" t="str">
        <v>CESAL</v>
      </c>
      <c r="AZ650" t="str">
        <v>CESVI-Cooperazione e Sviluppo</v>
      </c>
      <c r="BA650" t="str">
        <v>ChildFund International</v>
      </c>
      <c r="BB650" t="str">
        <v>CHS Alternativo</v>
      </c>
      <c r="BC650" t="str">
        <v>Churún Merú Association</v>
      </c>
      <c r="BD650" t="str">
        <v>Coalición por Venezuela</v>
      </c>
      <c r="BE650" t="str">
        <v>Colonia Foundation of Venezuelans in the Dominican Republic (FUNCOVERD)</v>
      </c>
      <c r="BF650" t="str">
        <v>COLVENZ</v>
      </c>
      <c r="BG650" t="str">
        <v>Compassiva</v>
      </c>
      <c r="BH650" t="str">
        <v>Consejo Interreligioso del Perú - Religiones por la Paz</v>
      </c>
      <c r="BI650" t="str">
        <v>Consorcio ONG OCIPI Y Capellanía Nacional OFICA</v>
      </c>
      <c r="BJ650" t="str">
        <v>COOPI - International Cooperation Foundation</v>
      </c>
      <c r="BK650" t="str">
        <v>Corporación Colectivo Sin Fronteras</v>
      </c>
      <c r="BL650" t="str">
        <v>CRISFE Foundation</v>
      </c>
      <c r="BM650" t="str">
        <v>Cuso International</v>
      </c>
      <c r="BN650" t="str">
        <v>Danielle’s Children Fund (DCF)</v>
      </c>
      <c r="BO650" t="str">
        <v>Danish Refugee Council (DRC)</v>
      </c>
      <c r="BP650" t="str">
        <v>Development Support Association - APOYAR</v>
      </c>
      <c r="BQ650" t="str">
        <v>Diakonie Katastrophenhilfe</v>
      </c>
      <c r="BR650" t="str">
        <v>Diálogo Diverso</v>
      </c>
      <c r="BS650" t="str">
        <v>Doctors of the World</v>
      </c>
      <c r="BT650" t="str">
        <v>Dominican Institute for Integrated Development</v>
      </c>
      <c r="BU650" t="str">
        <v>Duendes y Ángeles Vinotinto República Dominicana</v>
      </c>
      <c r="BV650" t="str">
        <v>Encuentros SJS (Servicio Jesuita de la Solidaridad)</v>
      </c>
      <c r="BW650" t="str">
        <v>Ending Violence Against Migrants</v>
      </c>
      <c r="BX650" t="str">
        <v>Equidad Foundation</v>
      </c>
      <c r="BY650" t="str">
        <v>Equilibrium CenDE</v>
      </c>
      <c r="BZ650" t="str">
        <v>Facultad de Psicología - Universidad de la República (UDELAR)</v>
      </c>
      <c r="CA650" t="str">
        <v>First International Emergency and Solidarités International</v>
      </c>
      <c r="CB650" t="str">
        <v>Fondo Ecuatoriano Populorum Progressio</v>
      </c>
      <c r="CC650" t="str">
        <v>Foro Salud Callao</v>
      </c>
      <c r="CD650" t="str">
        <v>Foundation for the Integration and Development of Latin America (FIDAL)</v>
      </c>
      <c r="CE650" t="str">
        <v>Foundation of the Americas (FUDELA)</v>
      </c>
      <c r="CF650" t="str">
        <v>Fraternity Without Borders</v>
      </c>
      <c r="CG650" t="str">
        <v>Fundación Brisas del Norte</v>
      </c>
      <c r="CH650" t="str">
        <v>Fundación Colombovenezolana Nueva Ilusión</v>
      </c>
      <c r="CI650" t="str">
        <v>Fundación Nakama's</v>
      </c>
      <c r="CJ650" t="str">
        <v>Fundación RadaBer</v>
      </c>
      <c r="CK650" t="str">
        <v>Fundación Scalabrini Bolivia</v>
      </c>
      <c r="CL650" t="str">
        <v>Fundacion Social Vivan los Niños</v>
      </c>
      <c r="CM650" t="str">
        <v>FUNVEAC</v>
      </c>
      <c r="CN650" t="str">
        <v>German Development Cooperation Agency GIZ</v>
      </c>
      <c r="CO650" t="str">
        <v>Globalizate Radio</v>
      </c>
      <c r="CP650" t="str">
        <v>GOAL</v>
      </c>
      <c r="CQ650" t="str">
        <v>Halü Bienestar Humano Foundation (HALU)</v>
      </c>
      <c r="CR650" t="str">
        <v>Heartland Alliance International (HAI)</v>
      </c>
      <c r="CS650" t="str">
        <v>HELVETAS Swiss Intercooperation</v>
      </c>
      <c r="CT650" t="str">
        <v>HIAS</v>
      </c>
      <c r="CU650" t="str">
        <v>Human Rights Defence Curaçao</v>
      </c>
      <c r="CV650" t="str">
        <v>Humanity &amp; Inclusion</v>
      </c>
      <c r="CW650" t="str">
        <v>Humans Analytic</v>
      </c>
      <c r="CX650" t="str">
        <v>Idas y Vueltas Association</v>
      </c>
      <c r="CY650" t="str">
        <v>iMMAP</v>
      </c>
      <c r="CZ650" t="str">
        <v>IMPACT Initiatives (REACH)</v>
      </c>
      <c r="DA650" t="str">
        <v>Inmigrante Feliz Association</v>
      </c>
      <c r="DB650" t="str">
        <v>Institute for Migration and Human Rights (IMDH)</v>
      </c>
      <c r="DC650" t="str">
        <v>Institute of Natural and Cultural Heritage (IPANC)</v>
      </c>
      <c r="DD650" t="str">
        <v>International Committee for the Development of People (CISP)</v>
      </c>
      <c r="DE650" t="str">
        <v>International Federation of the Red Cross (IFRC)</v>
      </c>
      <c r="DF650" t="str">
        <v>International Labour Organization (ILO)</v>
      </c>
      <c r="DG650" t="str">
        <v>International Medical Corps</v>
      </c>
      <c r="DH650" t="str">
        <v>International Organization for Migration (IOM)</v>
      </c>
      <c r="DI650" t="str">
        <v>International Rescue Committee (IRC)</v>
      </c>
      <c r="DJ650" t="str">
        <v>INTERSOS</v>
      </c>
      <c r="DK650" t="str">
        <v>Jesuit Migrant Service (JMS)</v>
      </c>
      <c r="DL650" t="str">
        <v>Jesuit Refugee Service (JRS)</v>
      </c>
      <c r="DM650" t="str">
        <v>Jesuit Service for Migrants and Refugees (JSMR)</v>
      </c>
      <c r="DN650" t="str">
        <v>Joint United Nations Programme on HIV/AIDS (UNAIDS)</v>
      </c>
      <c r="DO650" t="str">
        <v>Kimirina Coorporation</v>
      </c>
      <c r="DP650" t="str">
        <v>La Casita Hispanic Cultural Centre</v>
      </c>
      <c r="DQ650" t="str">
        <v>Latin American Network of Non-Governmental Organizations of Persons with Disabilities and their Families (RIADIS)</v>
      </c>
      <c r="DR650" t="str">
        <v>LGBT+ Movement Brazil</v>
      </c>
      <c r="DS650" t="str">
        <v>Living Water Community (LWC)</v>
      </c>
      <c r="DT650" t="str">
        <v>LLANOVENCOL</v>
      </c>
      <c r="DU650" t="str">
        <v>Lutheran World Federation</v>
      </c>
      <c r="DV650" t="str">
        <v>Lutheran World Relief</v>
      </c>
      <c r="DW650" t="str">
        <v>Malteser International</v>
      </c>
      <c r="DX650" t="str">
        <v>Mana Institute</v>
      </c>
      <c r="DY650" t="str">
        <v>Manos Veneguayas Association</v>
      </c>
      <c r="DZ650" t="str">
        <v>Más Igualdad Perú</v>
      </c>
      <c r="EA650" t="str">
        <v>MedGlobal</v>
      </c>
      <c r="EB650" t="str">
        <v>Medical Teams International</v>
      </c>
      <c r="EC650" t="str">
        <v>Mercy Corps</v>
      </c>
      <c r="ED650" t="str">
        <v>Migrant Service Center (CAM)</v>
      </c>
      <c r="EE650" t="str">
        <v>Migrants, Refugees and Argentine Social Entrepreneurs (MIRARES)</v>
      </c>
      <c r="EF650" t="str">
        <v>Mision Scalabriniana - Ecuador</v>
      </c>
      <c r="EG650" t="str">
        <v>Missão Paz</v>
      </c>
      <c r="EH650" t="str">
        <v>Museu A CASA</v>
      </c>
      <c r="EI650" t="str">
        <v>Norwegian Refugee Council (NRC)</v>
      </c>
      <c r="EJ650" t="str">
        <v>ONG Migrantes por el Maule</v>
      </c>
      <c r="EK650" t="str">
        <v>ONG Preemptive Love Coalition Colombia</v>
      </c>
      <c r="EL650" t="str">
        <v>Organización Transfomando Vidas</v>
      </c>
      <c r="EM650" t="str">
        <v>Organization of Ibero-American States for Education, Science and Culture (OEI)</v>
      </c>
      <c r="EN650" t="str">
        <v>OXFAM</v>
      </c>
      <c r="EO650" t="str">
        <v>Panamerican Development Foundation</v>
      </c>
      <c r="EP650" t="str">
        <v>Panamerican Health Organization/World Health Organization (PAHO/WHO)</v>
      </c>
      <c r="EQ650" t="str">
        <v>Pastoral of Human Mobility - Peruvian Episcopal Conference</v>
      </c>
      <c r="ER650" t="str">
        <v>Pastoral Service for Migrants National</v>
      </c>
      <c r="ES650" t="str">
        <v>Permanent Human Rights defense Committee (CDH)</v>
      </c>
      <c r="ET650" t="str">
        <v>Pirilampos Institute - Group of visits and voluntary actions in Roraima</v>
      </c>
      <c r="EU650" t="str">
        <v>Plan International</v>
      </c>
      <c r="EV650" t="str">
        <v>Population Program, Faculty of Social Sciences, University of the Republic</v>
      </c>
      <c r="EW650" t="str">
        <v>Profamilia Association</v>
      </c>
      <c r="EX650" t="str">
        <v>Red con Migrantes y Refugiados</v>
      </c>
      <c r="EY650" t="str">
        <v>Red Cross Colombia</v>
      </c>
      <c r="EZ650" t="str">
        <v>Red Cross Ecuador</v>
      </c>
      <c r="FA650" t="str">
        <v>Red Cross Peru</v>
      </c>
      <c r="FB650" t="str">
        <v>Red de Investigaciones en Derechos Humanos - CONICET (Consejo Nacional de Investigaciones Científicas y Técnicas)</v>
      </c>
      <c r="FC650" t="str">
        <v>RET International</v>
      </c>
      <c r="FD650" t="str">
        <v>Salú pa Tur Foundation</v>
      </c>
      <c r="FE650" t="str">
        <v>Salvation Army</v>
      </c>
      <c r="FF650" t="str">
        <v>Samaritan's Purse</v>
      </c>
      <c r="FG650" t="str">
        <v>Save the Children International (SCI)</v>
      </c>
      <c r="FH650" t="str">
        <v>Scalabrini Foundation Chile</v>
      </c>
      <c r="FI650" t="str">
        <v>Sección Peruana de Amnistía Internacional</v>
      </c>
      <c r="FJ650" t="str">
        <v>Serviço Pastoral dos Migrantes do Nordeste</v>
      </c>
      <c r="FK650" t="str">
        <v>Sesame Workshop</v>
      </c>
      <c r="FL650" t="str">
        <v>Si, Da Vida</v>
      </c>
      <c r="FM650" t="str">
        <v>Solidarity and Action Asociation</v>
      </c>
      <c r="FN650" t="str">
        <v>SOS Children's Villages</v>
      </c>
      <c r="FO650" t="str">
        <v>Tarabita Foundation</v>
      </c>
      <c r="FP650" t="str">
        <v>Tearfund</v>
      </c>
      <c r="FQ650" t="str">
        <v>TECHO</v>
      </c>
      <c r="FR650" t="str">
        <v>Terranueva Foundation</v>
      </c>
      <c r="FS650" t="str">
        <v>Terre des Hommes Suisse</v>
      </c>
      <c r="FT650" t="str">
        <v>The Israel Forum for International Humanitarian Aid (IsraAID)</v>
      </c>
      <c r="FU650" t="str">
        <v>Unión Venezolana en Perú</v>
      </c>
      <c r="FV650" t="str">
        <v>United Nations Children's Fund (UNICEF)</v>
      </c>
      <c r="FW650" t="str">
        <v>United Nations Development Programme (UNDP)</v>
      </c>
      <c r="FX650" t="str">
        <v>United Nations Educational, Scientific and Cultural Organization (UNESCO)</v>
      </c>
      <c r="FY650" t="str">
        <v>United Nations Entity for Gender Equality and the Empowerment of Women (UNWOMEN)</v>
      </c>
      <c r="FZ650" t="str">
        <v>United Nations Food and Agricultural Organization (FAO)</v>
      </c>
      <c r="GA650" t="str">
        <v>United Nations High Commissioner for Refugees (UNHCR)</v>
      </c>
      <c r="GB650" t="str">
        <v>United Nations Office of the High Commissioner for Human Rights (OHCHR)</v>
      </c>
      <c r="GC650" t="str">
        <v>United Nations Office on Drugs and Crime (UNODC)</v>
      </c>
      <c r="GD650" t="str">
        <v>United Nations Population Fund (UNFPA)</v>
      </c>
      <c r="GE650" t="str">
        <v>United Nations Programme for Human Settlements (UN Habitat)</v>
      </c>
      <c r="GF650" t="str">
        <v>Vale da Benção Educational and Charitable Association (AEBVB)</v>
      </c>
      <c r="GG650" t="str">
        <v>VenAruba Solidaria</v>
      </c>
      <c r="GH650" t="str">
        <v>Venex Curacao Foundation</v>
      </c>
      <c r="GI650" t="str">
        <v>Venezolanos en Barranquilla</v>
      </c>
      <c r="GJ650" t="str">
        <v>Venezolanos en San Cristóbal</v>
      </c>
      <c r="GK650" t="str">
        <v>Venezuelan Emigrant Foundation (FEV)</v>
      </c>
      <c r="GL650" t="str">
        <v>Vicaría de Pastoral Social Caritas</v>
      </c>
      <c r="GM650" t="str">
        <v>Voices GY</v>
      </c>
      <c r="GN650" t="str">
        <v>We World GVC</v>
      </c>
      <c r="GO650" t="str">
        <v>World Council of Credit Unions</v>
      </c>
      <c r="GP650" t="str">
        <v>World Food Programme (WFP)</v>
      </c>
      <c r="GQ650" t="str">
        <v>World Vision</v>
      </c>
      <c r="GR650" t="str">
        <v>ZOA</v>
      </c>
    </row>
    <row r="651" spans="8:200" x14ac:dyDescent="0.3">
      <c r="H651" t="str" cm="1">
        <f t="array" ref="H651:GR651">TRANSPOSE(_xlfn._xlws.SORT(_xlfn._xlws.FILTER(Table3[Name],ISNUMBER(SEARCH(' Activity Sheet'!D705,Table3[Name])),"Not found"),,1))</f>
        <v>.New Organisation</v>
      </c>
      <c r="I651" t="str">
        <v>ABV - Association of Good with Life</v>
      </c>
      <c r="J651" t="str">
        <v>ACAPS</v>
      </c>
      <c r="K651" t="str">
        <v>Acción y Desarrollo</v>
      </c>
      <c r="L651" t="str">
        <v>ACTED</v>
      </c>
      <c r="M651" t="str">
        <v>Action against Hunger</v>
      </c>
      <c r="N651" t="str">
        <v>ActionAid</v>
      </c>
      <c r="O651" t="str">
        <v>Adventist Development and Relief Agency (ADRA)</v>
      </c>
      <c r="P651" t="str">
        <v>Alas de Colibrí Foundation</v>
      </c>
      <c r="Q651" t="str">
        <v>Alianza por la Solidaridad</v>
      </c>
      <c r="R651" t="str">
        <v>Alianza por Venezuela</v>
      </c>
      <c r="S651" t="str">
        <v>Americares Foundation</v>
      </c>
      <c r="T651" t="str">
        <v>Argentine Commission for Refugees and Migrants (CAREF)</v>
      </c>
      <c r="U651" t="str">
        <v>Asociación Aves</v>
      </c>
      <c r="V651" t="str">
        <v>Asociación de Jubilados y Pensionados Venezolanos en Argentina</v>
      </c>
      <c r="W651" t="str">
        <v>Asociación de Venezolanos en Eloy Alfaro</v>
      </c>
      <c r="X651" t="str">
        <v>Asociación Fundación contra el Hambre Perú</v>
      </c>
      <c r="Y651" t="str">
        <v>Asociación Migrantes Venezolanos</v>
      </c>
      <c r="Z651" t="str">
        <v>Asociación Misioneros de San Carlos Scalabrinianos</v>
      </c>
      <c r="AA651" t="str">
        <v>Asociacion Proteccion Poblacion Vulnerable</v>
      </c>
      <c r="AB651" t="str">
        <v>Asociación Quinta Ola</v>
      </c>
      <c r="AC651" t="str">
        <v>Asociación Salto Ángel</v>
      </c>
      <c r="AD651" t="str">
        <v>Asociación Venezuela en Ecuador AC</v>
      </c>
      <c r="AE651" t="str">
        <v>ASOVENAR</v>
      </c>
      <c r="AF651" t="str">
        <v>Associação Hermanitos</v>
      </c>
      <c r="AG651" t="str">
        <v>AVSI Foundation</v>
      </c>
      <c r="AH651" t="str">
        <v>Bethany Christian Services</v>
      </c>
      <c r="AI651" t="str">
        <v>Blumont</v>
      </c>
      <c r="AJ651" t="str">
        <v>CARE</v>
      </c>
      <c r="AK651" t="str">
        <v>Caritas Brazil</v>
      </c>
      <c r="AL651" t="str">
        <v>Caritas Ecuador</v>
      </c>
      <c r="AM651" t="str">
        <v>Caritas Germany</v>
      </c>
      <c r="AN651" t="str">
        <v>Caritas Manaus</v>
      </c>
      <c r="AO651" t="str">
        <v>Caritas Parana</v>
      </c>
      <c r="AP651" t="str">
        <v>Caritas Peru</v>
      </c>
      <c r="AQ651" t="str">
        <v>Caritas Rio de Janeiro</v>
      </c>
      <c r="AR651" t="str">
        <v>Caritas São Paulo</v>
      </c>
      <c r="AS651" t="str">
        <v>Caritas Switzerland</v>
      </c>
      <c r="AT651" t="str">
        <v>CCEFIRO Association</v>
      </c>
      <c r="AU651" t="str">
        <v>CEDRO</v>
      </c>
      <c r="AV651" t="str">
        <v>Center for Integrated Studies and Programs for Sustainable Development (CIEDS)</v>
      </c>
      <c r="AW651" t="str">
        <v>Center for Migration and Human Rights of the Diocese of Roraima (CMDH)</v>
      </c>
      <c r="AX651" t="str">
        <v>Centro de Atencion Psicosocial (CAPS)</v>
      </c>
      <c r="AY651" t="str">
        <v>CESAL</v>
      </c>
      <c r="AZ651" t="str">
        <v>CESVI-Cooperazione e Sviluppo</v>
      </c>
      <c r="BA651" t="str">
        <v>ChildFund International</v>
      </c>
      <c r="BB651" t="str">
        <v>CHS Alternativo</v>
      </c>
      <c r="BC651" t="str">
        <v>Churún Merú Association</v>
      </c>
      <c r="BD651" t="str">
        <v>Coalición por Venezuela</v>
      </c>
      <c r="BE651" t="str">
        <v>Colonia Foundation of Venezuelans in the Dominican Republic (FUNCOVERD)</v>
      </c>
      <c r="BF651" t="str">
        <v>COLVENZ</v>
      </c>
      <c r="BG651" t="str">
        <v>Compassiva</v>
      </c>
      <c r="BH651" t="str">
        <v>Consejo Interreligioso del Perú - Religiones por la Paz</v>
      </c>
      <c r="BI651" t="str">
        <v>Consorcio ONG OCIPI Y Capellanía Nacional OFICA</v>
      </c>
      <c r="BJ651" t="str">
        <v>COOPI - International Cooperation Foundation</v>
      </c>
      <c r="BK651" t="str">
        <v>Corporación Colectivo Sin Fronteras</v>
      </c>
      <c r="BL651" t="str">
        <v>CRISFE Foundation</v>
      </c>
      <c r="BM651" t="str">
        <v>Cuso International</v>
      </c>
      <c r="BN651" t="str">
        <v>Danielle’s Children Fund (DCF)</v>
      </c>
      <c r="BO651" t="str">
        <v>Danish Refugee Council (DRC)</v>
      </c>
      <c r="BP651" t="str">
        <v>Development Support Association - APOYAR</v>
      </c>
      <c r="BQ651" t="str">
        <v>Diakonie Katastrophenhilfe</v>
      </c>
      <c r="BR651" t="str">
        <v>Diálogo Diverso</v>
      </c>
      <c r="BS651" t="str">
        <v>Doctors of the World</v>
      </c>
      <c r="BT651" t="str">
        <v>Dominican Institute for Integrated Development</v>
      </c>
      <c r="BU651" t="str">
        <v>Duendes y Ángeles Vinotinto República Dominicana</v>
      </c>
      <c r="BV651" t="str">
        <v>Encuentros SJS (Servicio Jesuita de la Solidaridad)</v>
      </c>
      <c r="BW651" t="str">
        <v>Ending Violence Against Migrants</v>
      </c>
      <c r="BX651" t="str">
        <v>Equidad Foundation</v>
      </c>
      <c r="BY651" t="str">
        <v>Equilibrium CenDE</v>
      </c>
      <c r="BZ651" t="str">
        <v>Facultad de Psicología - Universidad de la República (UDELAR)</v>
      </c>
      <c r="CA651" t="str">
        <v>First International Emergency and Solidarités International</v>
      </c>
      <c r="CB651" t="str">
        <v>Fondo Ecuatoriano Populorum Progressio</v>
      </c>
      <c r="CC651" t="str">
        <v>Foro Salud Callao</v>
      </c>
      <c r="CD651" t="str">
        <v>Foundation for the Integration and Development of Latin America (FIDAL)</v>
      </c>
      <c r="CE651" t="str">
        <v>Foundation of the Americas (FUDELA)</v>
      </c>
      <c r="CF651" t="str">
        <v>Fraternity Without Borders</v>
      </c>
      <c r="CG651" t="str">
        <v>Fundación Brisas del Norte</v>
      </c>
      <c r="CH651" t="str">
        <v>Fundación Colombovenezolana Nueva Ilusión</v>
      </c>
      <c r="CI651" t="str">
        <v>Fundación Nakama's</v>
      </c>
      <c r="CJ651" t="str">
        <v>Fundación RadaBer</v>
      </c>
      <c r="CK651" t="str">
        <v>Fundación Scalabrini Bolivia</v>
      </c>
      <c r="CL651" t="str">
        <v>Fundacion Social Vivan los Niños</v>
      </c>
      <c r="CM651" t="str">
        <v>FUNVEAC</v>
      </c>
      <c r="CN651" t="str">
        <v>German Development Cooperation Agency GIZ</v>
      </c>
      <c r="CO651" t="str">
        <v>Globalizate Radio</v>
      </c>
      <c r="CP651" t="str">
        <v>GOAL</v>
      </c>
      <c r="CQ651" t="str">
        <v>Halü Bienestar Humano Foundation (HALU)</v>
      </c>
      <c r="CR651" t="str">
        <v>Heartland Alliance International (HAI)</v>
      </c>
      <c r="CS651" t="str">
        <v>HELVETAS Swiss Intercooperation</v>
      </c>
      <c r="CT651" t="str">
        <v>HIAS</v>
      </c>
      <c r="CU651" t="str">
        <v>Human Rights Defence Curaçao</v>
      </c>
      <c r="CV651" t="str">
        <v>Humanity &amp; Inclusion</v>
      </c>
      <c r="CW651" t="str">
        <v>Humans Analytic</v>
      </c>
      <c r="CX651" t="str">
        <v>Idas y Vueltas Association</v>
      </c>
      <c r="CY651" t="str">
        <v>iMMAP</v>
      </c>
      <c r="CZ651" t="str">
        <v>IMPACT Initiatives (REACH)</v>
      </c>
      <c r="DA651" t="str">
        <v>Inmigrante Feliz Association</v>
      </c>
      <c r="DB651" t="str">
        <v>Institute for Migration and Human Rights (IMDH)</v>
      </c>
      <c r="DC651" t="str">
        <v>Institute of Natural and Cultural Heritage (IPANC)</v>
      </c>
      <c r="DD651" t="str">
        <v>International Committee for the Development of People (CISP)</v>
      </c>
      <c r="DE651" t="str">
        <v>International Federation of the Red Cross (IFRC)</v>
      </c>
      <c r="DF651" t="str">
        <v>International Labour Organization (ILO)</v>
      </c>
      <c r="DG651" t="str">
        <v>International Medical Corps</v>
      </c>
      <c r="DH651" t="str">
        <v>International Organization for Migration (IOM)</v>
      </c>
      <c r="DI651" t="str">
        <v>International Rescue Committee (IRC)</v>
      </c>
      <c r="DJ651" t="str">
        <v>INTERSOS</v>
      </c>
      <c r="DK651" t="str">
        <v>Jesuit Migrant Service (JMS)</v>
      </c>
      <c r="DL651" t="str">
        <v>Jesuit Refugee Service (JRS)</v>
      </c>
      <c r="DM651" t="str">
        <v>Jesuit Service for Migrants and Refugees (JSMR)</v>
      </c>
      <c r="DN651" t="str">
        <v>Joint United Nations Programme on HIV/AIDS (UNAIDS)</v>
      </c>
      <c r="DO651" t="str">
        <v>Kimirina Coorporation</v>
      </c>
      <c r="DP651" t="str">
        <v>La Casita Hispanic Cultural Centre</v>
      </c>
      <c r="DQ651" t="str">
        <v>Latin American Network of Non-Governmental Organizations of Persons with Disabilities and their Families (RIADIS)</v>
      </c>
      <c r="DR651" t="str">
        <v>LGBT+ Movement Brazil</v>
      </c>
      <c r="DS651" t="str">
        <v>Living Water Community (LWC)</v>
      </c>
      <c r="DT651" t="str">
        <v>LLANOVENCOL</v>
      </c>
      <c r="DU651" t="str">
        <v>Lutheran World Federation</v>
      </c>
      <c r="DV651" t="str">
        <v>Lutheran World Relief</v>
      </c>
      <c r="DW651" t="str">
        <v>Malteser International</v>
      </c>
      <c r="DX651" t="str">
        <v>Mana Institute</v>
      </c>
      <c r="DY651" t="str">
        <v>Manos Veneguayas Association</v>
      </c>
      <c r="DZ651" t="str">
        <v>Más Igualdad Perú</v>
      </c>
      <c r="EA651" t="str">
        <v>MedGlobal</v>
      </c>
      <c r="EB651" t="str">
        <v>Medical Teams International</v>
      </c>
      <c r="EC651" t="str">
        <v>Mercy Corps</v>
      </c>
      <c r="ED651" t="str">
        <v>Migrant Service Center (CAM)</v>
      </c>
      <c r="EE651" t="str">
        <v>Migrants, Refugees and Argentine Social Entrepreneurs (MIRARES)</v>
      </c>
      <c r="EF651" t="str">
        <v>Mision Scalabriniana - Ecuador</v>
      </c>
      <c r="EG651" t="str">
        <v>Missão Paz</v>
      </c>
      <c r="EH651" t="str">
        <v>Museu A CASA</v>
      </c>
      <c r="EI651" t="str">
        <v>Norwegian Refugee Council (NRC)</v>
      </c>
      <c r="EJ651" t="str">
        <v>ONG Migrantes por el Maule</v>
      </c>
      <c r="EK651" t="str">
        <v>ONG Preemptive Love Coalition Colombia</v>
      </c>
      <c r="EL651" t="str">
        <v>Organización Transfomando Vidas</v>
      </c>
      <c r="EM651" t="str">
        <v>Organization of Ibero-American States for Education, Science and Culture (OEI)</v>
      </c>
      <c r="EN651" t="str">
        <v>OXFAM</v>
      </c>
      <c r="EO651" t="str">
        <v>Panamerican Development Foundation</v>
      </c>
      <c r="EP651" t="str">
        <v>Panamerican Health Organization/World Health Organization (PAHO/WHO)</v>
      </c>
      <c r="EQ651" t="str">
        <v>Pastoral of Human Mobility - Peruvian Episcopal Conference</v>
      </c>
      <c r="ER651" t="str">
        <v>Pastoral Service for Migrants National</v>
      </c>
      <c r="ES651" t="str">
        <v>Permanent Human Rights defense Committee (CDH)</v>
      </c>
      <c r="ET651" t="str">
        <v>Pirilampos Institute - Group of visits and voluntary actions in Roraima</v>
      </c>
      <c r="EU651" t="str">
        <v>Plan International</v>
      </c>
      <c r="EV651" t="str">
        <v>Population Program, Faculty of Social Sciences, University of the Republic</v>
      </c>
      <c r="EW651" t="str">
        <v>Profamilia Association</v>
      </c>
      <c r="EX651" t="str">
        <v>Red con Migrantes y Refugiados</v>
      </c>
      <c r="EY651" t="str">
        <v>Red Cross Colombia</v>
      </c>
      <c r="EZ651" t="str">
        <v>Red Cross Ecuador</v>
      </c>
      <c r="FA651" t="str">
        <v>Red Cross Peru</v>
      </c>
      <c r="FB651" t="str">
        <v>Red de Investigaciones en Derechos Humanos - CONICET (Consejo Nacional de Investigaciones Científicas y Técnicas)</v>
      </c>
      <c r="FC651" t="str">
        <v>RET International</v>
      </c>
      <c r="FD651" t="str">
        <v>Salú pa Tur Foundation</v>
      </c>
      <c r="FE651" t="str">
        <v>Salvation Army</v>
      </c>
      <c r="FF651" t="str">
        <v>Samaritan's Purse</v>
      </c>
      <c r="FG651" t="str">
        <v>Save the Children International (SCI)</v>
      </c>
      <c r="FH651" t="str">
        <v>Scalabrini Foundation Chile</v>
      </c>
      <c r="FI651" t="str">
        <v>Sección Peruana de Amnistía Internacional</v>
      </c>
      <c r="FJ651" t="str">
        <v>Serviço Pastoral dos Migrantes do Nordeste</v>
      </c>
      <c r="FK651" t="str">
        <v>Sesame Workshop</v>
      </c>
      <c r="FL651" t="str">
        <v>Si, Da Vida</v>
      </c>
      <c r="FM651" t="str">
        <v>Solidarity and Action Asociation</v>
      </c>
      <c r="FN651" t="str">
        <v>SOS Children's Villages</v>
      </c>
      <c r="FO651" t="str">
        <v>Tarabita Foundation</v>
      </c>
      <c r="FP651" t="str">
        <v>Tearfund</v>
      </c>
      <c r="FQ651" t="str">
        <v>TECHO</v>
      </c>
      <c r="FR651" t="str">
        <v>Terranueva Foundation</v>
      </c>
      <c r="FS651" t="str">
        <v>Terre des Hommes Suisse</v>
      </c>
      <c r="FT651" t="str">
        <v>The Israel Forum for International Humanitarian Aid (IsraAID)</v>
      </c>
      <c r="FU651" t="str">
        <v>Unión Venezolana en Perú</v>
      </c>
      <c r="FV651" t="str">
        <v>United Nations Children's Fund (UNICEF)</v>
      </c>
      <c r="FW651" t="str">
        <v>United Nations Development Programme (UNDP)</v>
      </c>
      <c r="FX651" t="str">
        <v>United Nations Educational, Scientific and Cultural Organization (UNESCO)</v>
      </c>
      <c r="FY651" t="str">
        <v>United Nations Entity for Gender Equality and the Empowerment of Women (UNWOMEN)</v>
      </c>
      <c r="FZ651" t="str">
        <v>United Nations Food and Agricultural Organization (FAO)</v>
      </c>
      <c r="GA651" t="str">
        <v>United Nations High Commissioner for Refugees (UNHCR)</v>
      </c>
      <c r="GB651" t="str">
        <v>United Nations Office of the High Commissioner for Human Rights (OHCHR)</v>
      </c>
      <c r="GC651" t="str">
        <v>United Nations Office on Drugs and Crime (UNODC)</v>
      </c>
      <c r="GD651" t="str">
        <v>United Nations Population Fund (UNFPA)</v>
      </c>
      <c r="GE651" t="str">
        <v>United Nations Programme for Human Settlements (UN Habitat)</v>
      </c>
      <c r="GF651" t="str">
        <v>Vale da Benção Educational and Charitable Association (AEBVB)</v>
      </c>
      <c r="GG651" t="str">
        <v>VenAruba Solidaria</v>
      </c>
      <c r="GH651" t="str">
        <v>Venex Curacao Foundation</v>
      </c>
      <c r="GI651" t="str">
        <v>Venezolanos en Barranquilla</v>
      </c>
      <c r="GJ651" t="str">
        <v>Venezolanos en San Cristóbal</v>
      </c>
      <c r="GK651" t="str">
        <v>Venezuelan Emigrant Foundation (FEV)</v>
      </c>
      <c r="GL651" t="str">
        <v>Vicaría de Pastoral Social Caritas</v>
      </c>
      <c r="GM651" t="str">
        <v>Voices GY</v>
      </c>
      <c r="GN651" t="str">
        <v>We World GVC</v>
      </c>
      <c r="GO651" t="str">
        <v>World Council of Credit Unions</v>
      </c>
      <c r="GP651" t="str">
        <v>World Food Programme (WFP)</v>
      </c>
      <c r="GQ651" t="str">
        <v>World Vision</v>
      </c>
      <c r="GR651" t="str">
        <v>ZOA</v>
      </c>
    </row>
    <row r="652" spans="8:200" x14ac:dyDescent="0.3">
      <c r="H652" t="str" cm="1">
        <f t="array" ref="H652:GR652">TRANSPOSE(_xlfn._xlws.SORT(_xlfn._xlws.FILTER(Table3[Name],ISNUMBER(SEARCH(' Activity Sheet'!D706,Table3[Name])),"Not found"),,1))</f>
        <v>.New Organisation</v>
      </c>
      <c r="I652" t="str">
        <v>ABV - Association of Good with Life</v>
      </c>
      <c r="J652" t="str">
        <v>ACAPS</v>
      </c>
      <c r="K652" t="str">
        <v>Acción y Desarrollo</v>
      </c>
      <c r="L652" t="str">
        <v>ACTED</v>
      </c>
      <c r="M652" t="str">
        <v>Action against Hunger</v>
      </c>
      <c r="N652" t="str">
        <v>ActionAid</v>
      </c>
      <c r="O652" t="str">
        <v>Adventist Development and Relief Agency (ADRA)</v>
      </c>
      <c r="P652" t="str">
        <v>Alas de Colibrí Foundation</v>
      </c>
      <c r="Q652" t="str">
        <v>Alianza por la Solidaridad</v>
      </c>
      <c r="R652" t="str">
        <v>Alianza por Venezuela</v>
      </c>
      <c r="S652" t="str">
        <v>Americares Foundation</v>
      </c>
      <c r="T652" t="str">
        <v>Argentine Commission for Refugees and Migrants (CAREF)</v>
      </c>
      <c r="U652" t="str">
        <v>Asociación Aves</v>
      </c>
      <c r="V652" t="str">
        <v>Asociación de Jubilados y Pensionados Venezolanos en Argentina</v>
      </c>
      <c r="W652" t="str">
        <v>Asociación de Venezolanos en Eloy Alfaro</v>
      </c>
      <c r="X652" t="str">
        <v>Asociación Fundación contra el Hambre Perú</v>
      </c>
      <c r="Y652" t="str">
        <v>Asociación Migrantes Venezolanos</v>
      </c>
      <c r="Z652" t="str">
        <v>Asociación Misioneros de San Carlos Scalabrinianos</v>
      </c>
      <c r="AA652" t="str">
        <v>Asociacion Proteccion Poblacion Vulnerable</v>
      </c>
      <c r="AB652" t="str">
        <v>Asociación Quinta Ola</v>
      </c>
      <c r="AC652" t="str">
        <v>Asociación Salto Ángel</v>
      </c>
      <c r="AD652" t="str">
        <v>Asociación Venezuela en Ecuador AC</v>
      </c>
      <c r="AE652" t="str">
        <v>ASOVENAR</v>
      </c>
      <c r="AF652" t="str">
        <v>Associação Hermanitos</v>
      </c>
      <c r="AG652" t="str">
        <v>AVSI Foundation</v>
      </c>
      <c r="AH652" t="str">
        <v>Bethany Christian Services</v>
      </c>
      <c r="AI652" t="str">
        <v>Blumont</v>
      </c>
      <c r="AJ652" t="str">
        <v>CARE</v>
      </c>
      <c r="AK652" t="str">
        <v>Caritas Brazil</v>
      </c>
      <c r="AL652" t="str">
        <v>Caritas Ecuador</v>
      </c>
      <c r="AM652" t="str">
        <v>Caritas Germany</v>
      </c>
      <c r="AN652" t="str">
        <v>Caritas Manaus</v>
      </c>
      <c r="AO652" t="str">
        <v>Caritas Parana</v>
      </c>
      <c r="AP652" t="str">
        <v>Caritas Peru</v>
      </c>
      <c r="AQ652" t="str">
        <v>Caritas Rio de Janeiro</v>
      </c>
      <c r="AR652" t="str">
        <v>Caritas São Paulo</v>
      </c>
      <c r="AS652" t="str">
        <v>Caritas Switzerland</v>
      </c>
      <c r="AT652" t="str">
        <v>CCEFIRO Association</v>
      </c>
      <c r="AU652" t="str">
        <v>CEDRO</v>
      </c>
      <c r="AV652" t="str">
        <v>Center for Integrated Studies and Programs for Sustainable Development (CIEDS)</v>
      </c>
      <c r="AW652" t="str">
        <v>Center for Migration and Human Rights of the Diocese of Roraima (CMDH)</v>
      </c>
      <c r="AX652" t="str">
        <v>Centro de Atencion Psicosocial (CAPS)</v>
      </c>
      <c r="AY652" t="str">
        <v>CESAL</v>
      </c>
      <c r="AZ652" t="str">
        <v>CESVI-Cooperazione e Sviluppo</v>
      </c>
      <c r="BA652" t="str">
        <v>ChildFund International</v>
      </c>
      <c r="BB652" t="str">
        <v>CHS Alternativo</v>
      </c>
      <c r="BC652" t="str">
        <v>Churún Merú Association</v>
      </c>
      <c r="BD652" t="str">
        <v>Coalición por Venezuela</v>
      </c>
      <c r="BE652" t="str">
        <v>Colonia Foundation of Venezuelans in the Dominican Republic (FUNCOVERD)</v>
      </c>
      <c r="BF652" t="str">
        <v>COLVENZ</v>
      </c>
      <c r="BG652" t="str">
        <v>Compassiva</v>
      </c>
      <c r="BH652" t="str">
        <v>Consejo Interreligioso del Perú - Religiones por la Paz</v>
      </c>
      <c r="BI652" t="str">
        <v>Consorcio ONG OCIPI Y Capellanía Nacional OFICA</v>
      </c>
      <c r="BJ652" t="str">
        <v>COOPI - International Cooperation Foundation</v>
      </c>
      <c r="BK652" t="str">
        <v>Corporación Colectivo Sin Fronteras</v>
      </c>
      <c r="BL652" t="str">
        <v>CRISFE Foundation</v>
      </c>
      <c r="BM652" t="str">
        <v>Cuso International</v>
      </c>
      <c r="BN652" t="str">
        <v>Danielle’s Children Fund (DCF)</v>
      </c>
      <c r="BO652" t="str">
        <v>Danish Refugee Council (DRC)</v>
      </c>
      <c r="BP652" t="str">
        <v>Development Support Association - APOYAR</v>
      </c>
      <c r="BQ652" t="str">
        <v>Diakonie Katastrophenhilfe</v>
      </c>
      <c r="BR652" t="str">
        <v>Diálogo Diverso</v>
      </c>
      <c r="BS652" t="str">
        <v>Doctors of the World</v>
      </c>
      <c r="BT652" t="str">
        <v>Dominican Institute for Integrated Development</v>
      </c>
      <c r="BU652" t="str">
        <v>Duendes y Ángeles Vinotinto República Dominicana</v>
      </c>
      <c r="BV652" t="str">
        <v>Encuentros SJS (Servicio Jesuita de la Solidaridad)</v>
      </c>
      <c r="BW652" t="str">
        <v>Ending Violence Against Migrants</v>
      </c>
      <c r="BX652" t="str">
        <v>Equidad Foundation</v>
      </c>
      <c r="BY652" t="str">
        <v>Equilibrium CenDE</v>
      </c>
      <c r="BZ652" t="str">
        <v>Facultad de Psicología - Universidad de la República (UDELAR)</v>
      </c>
      <c r="CA652" t="str">
        <v>First International Emergency and Solidarités International</v>
      </c>
      <c r="CB652" t="str">
        <v>Fondo Ecuatoriano Populorum Progressio</v>
      </c>
      <c r="CC652" t="str">
        <v>Foro Salud Callao</v>
      </c>
      <c r="CD652" t="str">
        <v>Foundation for the Integration and Development of Latin America (FIDAL)</v>
      </c>
      <c r="CE652" t="str">
        <v>Foundation of the Americas (FUDELA)</v>
      </c>
      <c r="CF652" t="str">
        <v>Fraternity Without Borders</v>
      </c>
      <c r="CG652" t="str">
        <v>Fundación Brisas del Norte</v>
      </c>
      <c r="CH652" t="str">
        <v>Fundación Colombovenezolana Nueva Ilusión</v>
      </c>
      <c r="CI652" t="str">
        <v>Fundación Nakama's</v>
      </c>
      <c r="CJ652" t="str">
        <v>Fundación RadaBer</v>
      </c>
      <c r="CK652" t="str">
        <v>Fundación Scalabrini Bolivia</v>
      </c>
      <c r="CL652" t="str">
        <v>Fundacion Social Vivan los Niños</v>
      </c>
      <c r="CM652" t="str">
        <v>FUNVEAC</v>
      </c>
      <c r="CN652" t="str">
        <v>German Development Cooperation Agency GIZ</v>
      </c>
      <c r="CO652" t="str">
        <v>Globalizate Radio</v>
      </c>
      <c r="CP652" t="str">
        <v>GOAL</v>
      </c>
      <c r="CQ652" t="str">
        <v>Halü Bienestar Humano Foundation (HALU)</v>
      </c>
      <c r="CR652" t="str">
        <v>Heartland Alliance International (HAI)</v>
      </c>
      <c r="CS652" t="str">
        <v>HELVETAS Swiss Intercooperation</v>
      </c>
      <c r="CT652" t="str">
        <v>HIAS</v>
      </c>
      <c r="CU652" t="str">
        <v>Human Rights Defence Curaçao</v>
      </c>
      <c r="CV652" t="str">
        <v>Humanity &amp; Inclusion</v>
      </c>
      <c r="CW652" t="str">
        <v>Humans Analytic</v>
      </c>
      <c r="CX652" t="str">
        <v>Idas y Vueltas Association</v>
      </c>
      <c r="CY652" t="str">
        <v>iMMAP</v>
      </c>
      <c r="CZ652" t="str">
        <v>IMPACT Initiatives (REACH)</v>
      </c>
      <c r="DA652" t="str">
        <v>Inmigrante Feliz Association</v>
      </c>
      <c r="DB652" t="str">
        <v>Institute for Migration and Human Rights (IMDH)</v>
      </c>
      <c r="DC652" t="str">
        <v>Institute of Natural and Cultural Heritage (IPANC)</v>
      </c>
      <c r="DD652" t="str">
        <v>International Committee for the Development of People (CISP)</v>
      </c>
      <c r="DE652" t="str">
        <v>International Federation of the Red Cross (IFRC)</v>
      </c>
      <c r="DF652" t="str">
        <v>International Labour Organization (ILO)</v>
      </c>
      <c r="DG652" t="str">
        <v>International Medical Corps</v>
      </c>
      <c r="DH652" t="str">
        <v>International Organization for Migration (IOM)</v>
      </c>
      <c r="DI652" t="str">
        <v>International Rescue Committee (IRC)</v>
      </c>
      <c r="DJ652" t="str">
        <v>INTERSOS</v>
      </c>
      <c r="DK652" t="str">
        <v>Jesuit Migrant Service (JMS)</v>
      </c>
      <c r="DL652" t="str">
        <v>Jesuit Refugee Service (JRS)</v>
      </c>
      <c r="DM652" t="str">
        <v>Jesuit Service for Migrants and Refugees (JSMR)</v>
      </c>
      <c r="DN652" t="str">
        <v>Joint United Nations Programme on HIV/AIDS (UNAIDS)</v>
      </c>
      <c r="DO652" t="str">
        <v>Kimirina Coorporation</v>
      </c>
      <c r="DP652" t="str">
        <v>La Casita Hispanic Cultural Centre</v>
      </c>
      <c r="DQ652" t="str">
        <v>Latin American Network of Non-Governmental Organizations of Persons with Disabilities and their Families (RIADIS)</v>
      </c>
      <c r="DR652" t="str">
        <v>LGBT+ Movement Brazil</v>
      </c>
      <c r="DS652" t="str">
        <v>Living Water Community (LWC)</v>
      </c>
      <c r="DT652" t="str">
        <v>LLANOVENCOL</v>
      </c>
      <c r="DU652" t="str">
        <v>Lutheran World Federation</v>
      </c>
      <c r="DV652" t="str">
        <v>Lutheran World Relief</v>
      </c>
      <c r="DW652" t="str">
        <v>Malteser International</v>
      </c>
      <c r="DX652" t="str">
        <v>Mana Institute</v>
      </c>
      <c r="DY652" t="str">
        <v>Manos Veneguayas Association</v>
      </c>
      <c r="DZ652" t="str">
        <v>Más Igualdad Perú</v>
      </c>
      <c r="EA652" t="str">
        <v>MedGlobal</v>
      </c>
      <c r="EB652" t="str">
        <v>Medical Teams International</v>
      </c>
      <c r="EC652" t="str">
        <v>Mercy Corps</v>
      </c>
      <c r="ED652" t="str">
        <v>Migrant Service Center (CAM)</v>
      </c>
      <c r="EE652" t="str">
        <v>Migrants, Refugees and Argentine Social Entrepreneurs (MIRARES)</v>
      </c>
      <c r="EF652" t="str">
        <v>Mision Scalabriniana - Ecuador</v>
      </c>
      <c r="EG652" t="str">
        <v>Missão Paz</v>
      </c>
      <c r="EH652" t="str">
        <v>Museu A CASA</v>
      </c>
      <c r="EI652" t="str">
        <v>Norwegian Refugee Council (NRC)</v>
      </c>
      <c r="EJ652" t="str">
        <v>ONG Migrantes por el Maule</v>
      </c>
      <c r="EK652" t="str">
        <v>ONG Preemptive Love Coalition Colombia</v>
      </c>
      <c r="EL652" t="str">
        <v>Organización Transfomando Vidas</v>
      </c>
      <c r="EM652" t="str">
        <v>Organization of Ibero-American States for Education, Science and Culture (OEI)</v>
      </c>
      <c r="EN652" t="str">
        <v>OXFAM</v>
      </c>
      <c r="EO652" t="str">
        <v>Panamerican Development Foundation</v>
      </c>
      <c r="EP652" t="str">
        <v>Panamerican Health Organization/World Health Organization (PAHO/WHO)</v>
      </c>
      <c r="EQ652" t="str">
        <v>Pastoral of Human Mobility - Peruvian Episcopal Conference</v>
      </c>
      <c r="ER652" t="str">
        <v>Pastoral Service for Migrants National</v>
      </c>
      <c r="ES652" t="str">
        <v>Permanent Human Rights defense Committee (CDH)</v>
      </c>
      <c r="ET652" t="str">
        <v>Pirilampos Institute - Group of visits and voluntary actions in Roraima</v>
      </c>
      <c r="EU652" t="str">
        <v>Plan International</v>
      </c>
      <c r="EV652" t="str">
        <v>Population Program, Faculty of Social Sciences, University of the Republic</v>
      </c>
      <c r="EW652" t="str">
        <v>Profamilia Association</v>
      </c>
      <c r="EX652" t="str">
        <v>Red con Migrantes y Refugiados</v>
      </c>
      <c r="EY652" t="str">
        <v>Red Cross Colombia</v>
      </c>
      <c r="EZ652" t="str">
        <v>Red Cross Ecuador</v>
      </c>
      <c r="FA652" t="str">
        <v>Red Cross Peru</v>
      </c>
      <c r="FB652" t="str">
        <v>Red de Investigaciones en Derechos Humanos - CONICET (Consejo Nacional de Investigaciones Científicas y Técnicas)</v>
      </c>
      <c r="FC652" t="str">
        <v>RET International</v>
      </c>
      <c r="FD652" t="str">
        <v>Salú pa Tur Foundation</v>
      </c>
      <c r="FE652" t="str">
        <v>Salvation Army</v>
      </c>
      <c r="FF652" t="str">
        <v>Samaritan's Purse</v>
      </c>
      <c r="FG652" t="str">
        <v>Save the Children International (SCI)</v>
      </c>
      <c r="FH652" t="str">
        <v>Scalabrini Foundation Chile</v>
      </c>
      <c r="FI652" t="str">
        <v>Sección Peruana de Amnistía Internacional</v>
      </c>
      <c r="FJ652" t="str">
        <v>Serviço Pastoral dos Migrantes do Nordeste</v>
      </c>
      <c r="FK652" t="str">
        <v>Sesame Workshop</v>
      </c>
      <c r="FL652" t="str">
        <v>Si, Da Vida</v>
      </c>
      <c r="FM652" t="str">
        <v>Solidarity and Action Asociation</v>
      </c>
      <c r="FN652" t="str">
        <v>SOS Children's Villages</v>
      </c>
      <c r="FO652" t="str">
        <v>Tarabita Foundation</v>
      </c>
      <c r="FP652" t="str">
        <v>Tearfund</v>
      </c>
      <c r="FQ652" t="str">
        <v>TECHO</v>
      </c>
      <c r="FR652" t="str">
        <v>Terranueva Foundation</v>
      </c>
      <c r="FS652" t="str">
        <v>Terre des Hommes Suisse</v>
      </c>
      <c r="FT652" t="str">
        <v>The Israel Forum for International Humanitarian Aid (IsraAID)</v>
      </c>
      <c r="FU652" t="str">
        <v>Unión Venezolana en Perú</v>
      </c>
      <c r="FV652" t="str">
        <v>United Nations Children's Fund (UNICEF)</v>
      </c>
      <c r="FW652" t="str">
        <v>United Nations Development Programme (UNDP)</v>
      </c>
      <c r="FX652" t="str">
        <v>United Nations Educational, Scientific and Cultural Organization (UNESCO)</v>
      </c>
      <c r="FY652" t="str">
        <v>United Nations Entity for Gender Equality and the Empowerment of Women (UNWOMEN)</v>
      </c>
      <c r="FZ652" t="str">
        <v>United Nations Food and Agricultural Organization (FAO)</v>
      </c>
      <c r="GA652" t="str">
        <v>United Nations High Commissioner for Refugees (UNHCR)</v>
      </c>
      <c r="GB652" t="str">
        <v>United Nations Office of the High Commissioner for Human Rights (OHCHR)</v>
      </c>
      <c r="GC652" t="str">
        <v>United Nations Office on Drugs and Crime (UNODC)</v>
      </c>
      <c r="GD652" t="str">
        <v>United Nations Population Fund (UNFPA)</v>
      </c>
      <c r="GE652" t="str">
        <v>United Nations Programme for Human Settlements (UN Habitat)</v>
      </c>
      <c r="GF652" t="str">
        <v>Vale da Benção Educational and Charitable Association (AEBVB)</v>
      </c>
      <c r="GG652" t="str">
        <v>VenAruba Solidaria</v>
      </c>
      <c r="GH652" t="str">
        <v>Venex Curacao Foundation</v>
      </c>
      <c r="GI652" t="str">
        <v>Venezolanos en Barranquilla</v>
      </c>
      <c r="GJ652" t="str">
        <v>Venezolanos en San Cristóbal</v>
      </c>
      <c r="GK652" t="str">
        <v>Venezuelan Emigrant Foundation (FEV)</v>
      </c>
      <c r="GL652" t="str">
        <v>Vicaría de Pastoral Social Caritas</v>
      </c>
      <c r="GM652" t="str">
        <v>Voices GY</v>
      </c>
      <c r="GN652" t="str">
        <v>We World GVC</v>
      </c>
      <c r="GO652" t="str">
        <v>World Council of Credit Unions</v>
      </c>
      <c r="GP652" t="str">
        <v>World Food Programme (WFP)</v>
      </c>
      <c r="GQ652" t="str">
        <v>World Vision</v>
      </c>
      <c r="GR652" t="str">
        <v>ZOA</v>
      </c>
    </row>
    <row r="653" spans="8:200" x14ac:dyDescent="0.3">
      <c r="H653" t="str" cm="1">
        <f t="array" ref="H653:GR653">TRANSPOSE(_xlfn._xlws.SORT(_xlfn._xlws.FILTER(Table3[Name],ISNUMBER(SEARCH(' Activity Sheet'!D707,Table3[Name])),"Not found"),,1))</f>
        <v>.New Organisation</v>
      </c>
      <c r="I653" t="str">
        <v>ABV - Association of Good with Life</v>
      </c>
      <c r="J653" t="str">
        <v>ACAPS</v>
      </c>
      <c r="K653" t="str">
        <v>Acción y Desarrollo</v>
      </c>
      <c r="L653" t="str">
        <v>ACTED</v>
      </c>
      <c r="M653" t="str">
        <v>Action against Hunger</v>
      </c>
      <c r="N653" t="str">
        <v>ActionAid</v>
      </c>
      <c r="O653" t="str">
        <v>Adventist Development and Relief Agency (ADRA)</v>
      </c>
      <c r="P653" t="str">
        <v>Alas de Colibrí Foundation</v>
      </c>
      <c r="Q653" t="str">
        <v>Alianza por la Solidaridad</v>
      </c>
      <c r="R653" t="str">
        <v>Alianza por Venezuela</v>
      </c>
      <c r="S653" t="str">
        <v>Americares Foundation</v>
      </c>
      <c r="T653" t="str">
        <v>Argentine Commission for Refugees and Migrants (CAREF)</v>
      </c>
      <c r="U653" t="str">
        <v>Asociación Aves</v>
      </c>
      <c r="V653" t="str">
        <v>Asociación de Jubilados y Pensionados Venezolanos en Argentina</v>
      </c>
      <c r="W653" t="str">
        <v>Asociación de Venezolanos en Eloy Alfaro</v>
      </c>
      <c r="X653" t="str">
        <v>Asociación Fundación contra el Hambre Perú</v>
      </c>
      <c r="Y653" t="str">
        <v>Asociación Migrantes Venezolanos</v>
      </c>
      <c r="Z653" t="str">
        <v>Asociación Misioneros de San Carlos Scalabrinianos</v>
      </c>
      <c r="AA653" t="str">
        <v>Asociacion Proteccion Poblacion Vulnerable</v>
      </c>
      <c r="AB653" t="str">
        <v>Asociación Quinta Ola</v>
      </c>
      <c r="AC653" t="str">
        <v>Asociación Salto Ángel</v>
      </c>
      <c r="AD653" t="str">
        <v>Asociación Venezuela en Ecuador AC</v>
      </c>
      <c r="AE653" t="str">
        <v>ASOVENAR</v>
      </c>
      <c r="AF653" t="str">
        <v>Associação Hermanitos</v>
      </c>
      <c r="AG653" t="str">
        <v>AVSI Foundation</v>
      </c>
      <c r="AH653" t="str">
        <v>Bethany Christian Services</v>
      </c>
      <c r="AI653" t="str">
        <v>Blumont</v>
      </c>
      <c r="AJ653" t="str">
        <v>CARE</v>
      </c>
      <c r="AK653" t="str">
        <v>Caritas Brazil</v>
      </c>
      <c r="AL653" t="str">
        <v>Caritas Ecuador</v>
      </c>
      <c r="AM653" t="str">
        <v>Caritas Germany</v>
      </c>
      <c r="AN653" t="str">
        <v>Caritas Manaus</v>
      </c>
      <c r="AO653" t="str">
        <v>Caritas Parana</v>
      </c>
      <c r="AP653" t="str">
        <v>Caritas Peru</v>
      </c>
      <c r="AQ653" t="str">
        <v>Caritas Rio de Janeiro</v>
      </c>
      <c r="AR653" t="str">
        <v>Caritas São Paulo</v>
      </c>
      <c r="AS653" t="str">
        <v>Caritas Switzerland</v>
      </c>
      <c r="AT653" t="str">
        <v>CCEFIRO Association</v>
      </c>
      <c r="AU653" t="str">
        <v>CEDRO</v>
      </c>
      <c r="AV653" t="str">
        <v>Center for Integrated Studies and Programs for Sustainable Development (CIEDS)</v>
      </c>
      <c r="AW653" t="str">
        <v>Center for Migration and Human Rights of the Diocese of Roraima (CMDH)</v>
      </c>
      <c r="AX653" t="str">
        <v>Centro de Atencion Psicosocial (CAPS)</v>
      </c>
      <c r="AY653" t="str">
        <v>CESAL</v>
      </c>
      <c r="AZ653" t="str">
        <v>CESVI-Cooperazione e Sviluppo</v>
      </c>
      <c r="BA653" t="str">
        <v>ChildFund International</v>
      </c>
      <c r="BB653" t="str">
        <v>CHS Alternativo</v>
      </c>
      <c r="BC653" t="str">
        <v>Churún Merú Association</v>
      </c>
      <c r="BD653" t="str">
        <v>Coalición por Venezuela</v>
      </c>
      <c r="BE653" t="str">
        <v>Colonia Foundation of Venezuelans in the Dominican Republic (FUNCOVERD)</v>
      </c>
      <c r="BF653" t="str">
        <v>COLVENZ</v>
      </c>
      <c r="BG653" t="str">
        <v>Compassiva</v>
      </c>
      <c r="BH653" t="str">
        <v>Consejo Interreligioso del Perú - Religiones por la Paz</v>
      </c>
      <c r="BI653" t="str">
        <v>Consorcio ONG OCIPI Y Capellanía Nacional OFICA</v>
      </c>
      <c r="BJ653" t="str">
        <v>COOPI - International Cooperation Foundation</v>
      </c>
      <c r="BK653" t="str">
        <v>Corporación Colectivo Sin Fronteras</v>
      </c>
      <c r="BL653" t="str">
        <v>CRISFE Foundation</v>
      </c>
      <c r="BM653" t="str">
        <v>Cuso International</v>
      </c>
      <c r="BN653" t="str">
        <v>Danielle’s Children Fund (DCF)</v>
      </c>
      <c r="BO653" t="str">
        <v>Danish Refugee Council (DRC)</v>
      </c>
      <c r="BP653" t="str">
        <v>Development Support Association - APOYAR</v>
      </c>
      <c r="BQ653" t="str">
        <v>Diakonie Katastrophenhilfe</v>
      </c>
      <c r="BR653" t="str">
        <v>Diálogo Diverso</v>
      </c>
      <c r="BS653" t="str">
        <v>Doctors of the World</v>
      </c>
      <c r="BT653" t="str">
        <v>Dominican Institute for Integrated Development</v>
      </c>
      <c r="BU653" t="str">
        <v>Duendes y Ángeles Vinotinto República Dominicana</v>
      </c>
      <c r="BV653" t="str">
        <v>Encuentros SJS (Servicio Jesuita de la Solidaridad)</v>
      </c>
      <c r="BW653" t="str">
        <v>Ending Violence Against Migrants</v>
      </c>
      <c r="BX653" t="str">
        <v>Equidad Foundation</v>
      </c>
      <c r="BY653" t="str">
        <v>Equilibrium CenDE</v>
      </c>
      <c r="BZ653" t="str">
        <v>Facultad de Psicología - Universidad de la República (UDELAR)</v>
      </c>
      <c r="CA653" t="str">
        <v>First International Emergency and Solidarités International</v>
      </c>
      <c r="CB653" t="str">
        <v>Fondo Ecuatoriano Populorum Progressio</v>
      </c>
      <c r="CC653" t="str">
        <v>Foro Salud Callao</v>
      </c>
      <c r="CD653" t="str">
        <v>Foundation for the Integration and Development of Latin America (FIDAL)</v>
      </c>
      <c r="CE653" t="str">
        <v>Foundation of the Americas (FUDELA)</v>
      </c>
      <c r="CF653" t="str">
        <v>Fraternity Without Borders</v>
      </c>
      <c r="CG653" t="str">
        <v>Fundación Brisas del Norte</v>
      </c>
      <c r="CH653" t="str">
        <v>Fundación Colombovenezolana Nueva Ilusión</v>
      </c>
      <c r="CI653" t="str">
        <v>Fundación Nakama's</v>
      </c>
      <c r="CJ653" t="str">
        <v>Fundación RadaBer</v>
      </c>
      <c r="CK653" t="str">
        <v>Fundación Scalabrini Bolivia</v>
      </c>
      <c r="CL653" t="str">
        <v>Fundacion Social Vivan los Niños</v>
      </c>
      <c r="CM653" t="str">
        <v>FUNVEAC</v>
      </c>
      <c r="CN653" t="str">
        <v>German Development Cooperation Agency GIZ</v>
      </c>
      <c r="CO653" t="str">
        <v>Globalizate Radio</v>
      </c>
      <c r="CP653" t="str">
        <v>GOAL</v>
      </c>
      <c r="CQ653" t="str">
        <v>Halü Bienestar Humano Foundation (HALU)</v>
      </c>
      <c r="CR653" t="str">
        <v>Heartland Alliance International (HAI)</v>
      </c>
      <c r="CS653" t="str">
        <v>HELVETAS Swiss Intercooperation</v>
      </c>
      <c r="CT653" t="str">
        <v>HIAS</v>
      </c>
      <c r="CU653" t="str">
        <v>Human Rights Defence Curaçao</v>
      </c>
      <c r="CV653" t="str">
        <v>Humanity &amp; Inclusion</v>
      </c>
      <c r="CW653" t="str">
        <v>Humans Analytic</v>
      </c>
      <c r="CX653" t="str">
        <v>Idas y Vueltas Association</v>
      </c>
      <c r="CY653" t="str">
        <v>iMMAP</v>
      </c>
      <c r="CZ653" t="str">
        <v>IMPACT Initiatives (REACH)</v>
      </c>
      <c r="DA653" t="str">
        <v>Inmigrante Feliz Association</v>
      </c>
      <c r="DB653" t="str">
        <v>Institute for Migration and Human Rights (IMDH)</v>
      </c>
      <c r="DC653" t="str">
        <v>Institute of Natural and Cultural Heritage (IPANC)</v>
      </c>
      <c r="DD653" t="str">
        <v>International Committee for the Development of People (CISP)</v>
      </c>
      <c r="DE653" t="str">
        <v>International Federation of the Red Cross (IFRC)</v>
      </c>
      <c r="DF653" t="str">
        <v>International Labour Organization (ILO)</v>
      </c>
      <c r="DG653" t="str">
        <v>International Medical Corps</v>
      </c>
      <c r="DH653" t="str">
        <v>International Organization for Migration (IOM)</v>
      </c>
      <c r="DI653" t="str">
        <v>International Rescue Committee (IRC)</v>
      </c>
      <c r="DJ653" t="str">
        <v>INTERSOS</v>
      </c>
      <c r="DK653" t="str">
        <v>Jesuit Migrant Service (JMS)</v>
      </c>
      <c r="DL653" t="str">
        <v>Jesuit Refugee Service (JRS)</v>
      </c>
      <c r="DM653" t="str">
        <v>Jesuit Service for Migrants and Refugees (JSMR)</v>
      </c>
      <c r="DN653" t="str">
        <v>Joint United Nations Programme on HIV/AIDS (UNAIDS)</v>
      </c>
      <c r="DO653" t="str">
        <v>Kimirina Coorporation</v>
      </c>
      <c r="DP653" t="str">
        <v>La Casita Hispanic Cultural Centre</v>
      </c>
      <c r="DQ653" t="str">
        <v>Latin American Network of Non-Governmental Organizations of Persons with Disabilities and their Families (RIADIS)</v>
      </c>
      <c r="DR653" t="str">
        <v>LGBT+ Movement Brazil</v>
      </c>
      <c r="DS653" t="str">
        <v>Living Water Community (LWC)</v>
      </c>
      <c r="DT653" t="str">
        <v>LLANOVENCOL</v>
      </c>
      <c r="DU653" t="str">
        <v>Lutheran World Federation</v>
      </c>
      <c r="DV653" t="str">
        <v>Lutheran World Relief</v>
      </c>
      <c r="DW653" t="str">
        <v>Malteser International</v>
      </c>
      <c r="DX653" t="str">
        <v>Mana Institute</v>
      </c>
      <c r="DY653" t="str">
        <v>Manos Veneguayas Association</v>
      </c>
      <c r="DZ653" t="str">
        <v>Más Igualdad Perú</v>
      </c>
      <c r="EA653" t="str">
        <v>MedGlobal</v>
      </c>
      <c r="EB653" t="str">
        <v>Medical Teams International</v>
      </c>
      <c r="EC653" t="str">
        <v>Mercy Corps</v>
      </c>
      <c r="ED653" t="str">
        <v>Migrant Service Center (CAM)</v>
      </c>
      <c r="EE653" t="str">
        <v>Migrants, Refugees and Argentine Social Entrepreneurs (MIRARES)</v>
      </c>
      <c r="EF653" t="str">
        <v>Mision Scalabriniana - Ecuador</v>
      </c>
      <c r="EG653" t="str">
        <v>Missão Paz</v>
      </c>
      <c r="EH653" t="str">
        <v>Museu A CASA</v>
      </c>
      <c r="EI653" t="str">
        <v>Norwegian Refugee Council (NRC)</v>
      </c>
      <c r="EJ653" t="str">
        <v>ONG Migrantes por el Maule</v>
      </c>
      <c r="EK653" t="str">
        <v>ONG Preemptive Love Coalition Colombia</v>
      </c>
      <c r="EL653" t="str">
        <v>Organización Transfomando Vidas</v>
      </c>
      <c r="EM653" t="str">
        <v>Organization of Ibero-American States for Education, Science and Culture (OEI)</v>
      </c>
      <c r="EN653" t="str">
        <v>OXFAM</v>
      </c>
      <c r="EO653" t="str">
        <v>Panamerican Development Foundation</v>
      </c>
      <c r="EP653" t="str">
        <v>Panamerican Health Organization/World Health Organization (PAHO/WHO)</v>
      </c>
      <c r="EQ653" t="str">
        <v>Pastoral of Human Mobility - Peruvian Episcopal Conference</v>
      </c>
      <c r="ER653" t="str">
        <v>Pastoral Service for Migrants National</v>
      </c>
      <c r="ES653" t="str">
        <v>Permanent Human Rights defense Committee (CDH)</v>
      </c>
      <c r="ET653" t="str">
        <v>Pirilampos Institute - Group of visits and voluntary actions in Roraima</v>
      </c>
      <c r="EU653" t="str">
        <v>Plan International</v>
      </c>
      <c r="EV653" t="str">
        <v>Population Program, Faculty of Social Sciences, University of the Republic</v>
      </c>
      <c r="EW653" t="str">
        <v>Profamilia Association</v>
      </c>
      <c r="EX653" t="str">
        <v>Red con Migrantes y Refugiados</v>
      </c>
      <c r="EY653" t="str">
        <v>Red Cross Colombia</v>
      </c>
      <c r="EZ653" t="str">
        <v>Red Cross Ecuador</v>
      </c>
      <c r="FA653" t="str">
        <v>Red Cross Peru</v>
      </c>
      <c r="FB653" t="str">
        <v>Red de Investigaciones en Derechos Humanos - CONICET (Consejo Nacional de Investigaciones Científicas y Técnicas)</v>
      </c>
      <c r="FC653" t="str">
        <v>RET International</v>
      </c>
      <c r="FD653" t="str">
        <v>Salú pa Tur Foundation</v>
      </c>
      <c r="FE653" t="str">
        <v>Salvation Army</v>
      </c>
      <c r="FF653" t="str">
        <v>Samaritan's Purse</v>
      </c>
      <c r="FG653" t="str">
        <v>Save the Children International (SCI)</v>
      </c>
      <c r="FH653" t="str">
        <v>Scalabrini Foundation Chile</v>
      </c>
      <c r="FI653" t="str">
        <v>Sección Peruana de Amnistía Internacional</v>
      </c>
      <c r="FJ653" t="str">
        <v>Serviço Pastoral dos Migrantes do Nordeste</v>
      </c>
      <c r="FK653" t="str">
        <v>Sesame Workshop</v>
      </c>
      <c r="FL653" t="str">
        <v>Si, Da Vida</v>
      </c>
      <c r="FM653" t="str">
        <v>Solidarity and Action Asociation</v>
      </c>
      <c r="FN653" t="str">
        <v>SOS Children's Villages</v>
      </c>
      <c r="FO653" t="str">
        <v>Tarabita Foundation</v>
      </c>
      <c r="FP653" t="str">
        <v>Tearfund</v>
      </c>
      <c r="FQ653" t="str">
        <v>TECHO</v>
      </c>
      <c r="FR653" t="str">
        <v>Terranueva Foundation</v>
      </c>
      <c r="FS653" t="str">
        <v>Terre des Hommes Suisse</v>
      </c>
      <c r="FT653" t="str">
        <v>The Israel Forum for International Humanitarian Aid (IsraAID)</v>
      </c>
      <c r="FU653" t="str">
        <v>Unión Venezolana en Perú</v>
      </c>
      <c r="FV653" t="str">
        <v>United Nations Children's Fund (UNICEF)</v>
      </c>
      <c r="FW653" t="str">
        <v>United Nations Development Programme (UNDP)</v>
      </c>
      <c r="FX653" t="str">
        <v>United Nations Educational, Scientific and Cultural Organization (UNESCO)</v>
      </c>
      <c r="FY653" t="str">
        <v>United Nations Entity for Gender Equality and the Empowerment of Women (UNWOMEN)</v>
      </c>
      <c r="FZ653" t="str">
        <v>United Nations Food and Agricultural Organization (FAO)</v>
      </c>
      <c r="GA653" t="str">
        <v>United Nations High Commissioner for Refugees (UNHCR)</v>
      </c>
      <c r="GB653" t="str">
        <v>United Nations Office of the High Commissioner for Human Rights (OHCHR)</v>
      </c>
      <c r="GC653" t="str">
        <v>United Nations Office on Drugs and Crime (UNODC)</v>
      </c>
      <c r="GD653" t="str">
        <v>United Nations Population Fund (UNFPA)</v>
      </c>
      <c r="GE653" t="str">
        <v>United Nations Programme for Human Settlements (UN Habitat)</v>
      </c>
      <c r="GF653" t="str">
        <v>Vale da Benção Educational and Charitable Association (AEBVB)</v>
      </c>
      <c r="GG653" t="str">
        <v>VenAruba Solidaria</v>
      </c>
      <c r="GH653" t="str">
        <v>Venex Curacao Foundation</v>
      </c>
      <c r="GI653" t="str">
        <v>Venezolanos en Barranquilla</v>
      </c>
      <c r="GJ653" t="str">
        <v>Venezolanos en San Cristóbal</v>
      </c>
      <c r="GK653" t="str">
        <v>Venezuelan Emigrant Foundation (FEV)</v>
      </c>
      <c r="GL653" t="str">
        <v>Vicaría de Pastoral Social Caritas</v>
      </c>
      <c r="GM653" t="str">
        <v>Voices GY</v>
      </c>
      <c r="GN653" t="str">
        <v>We World GVC</v>
      </c>
      <c r="GO653" t="str">
        <v>World Council of Credit Unions</v>
      </c>
      <c r="GP653" t="str">
        <v>World Food Programme (WFP)</v>
      </c>
      <c r="GQ653" t="str">
        <v>World Vision</v>
      </c>
      <c r="GR653" t="str">
        <v>ZOA</v>
      </c>
    </row>
    <row r="654" spans="8:200" x14ac:dyDescent="0.3">
      <c r="H654" t="str" cm="1">
        <f t="array" ref="H654:GR654">TRANSPOSE(_xlfn._xlws.SORT(_xlfn._xlws.FILTER(Table3[Name],ISNUMBER(SEARCH(' Activity Sheet'!D708,Table3[Name])),"Not found"),,1))</f>
        <v>.New Organisation</v>
      </c>
      <c r="I654" t="str">
        <v>ABV - Association of Good with Life</v>
      </c>
      <c r="J654" t="str">
        <v>ACAPS</v>
      </c>
      <c r="K654" t="str">
        <v>Acción y Desarrollo</v>
      </c>
      <c r="L654" t="str">
        <v>ACTED</v>
      </c>
      <c r="M654" t="str">
        <v>Action against Hunger</v>
      </c>
      <c r="N654" t="str">
        <v>ActionAid</v>
      </c>
      <c r="O654" t="str">
        <v>Adventist Development and Relief Agency (ADRA)</v>
      </c>
      <c r="P654" t="str">
        <v>Alas de Colibrí Foundation</v>
      </c>
      <c r="Q654" t="str">
        <v>Alianza por la Solidaridad</v>
      </c>
      <c r="R654" t="str">
        <v>Alianza por Venezuela</v>
      </c>
      <c r="S654" t="str">
        <v>Americares Foundation</v>
      </c>
      <c r="T654" t="str">
        <v>Argentine Commission for Refugees and Migrants (CAREF)</v>
      </c>
      <c r="U654" t="str">
        <v>Asociación Aves</v>
      </c>
      <c r="V654" t="str">
        <v>Asociación de Jubilados y Pensionados Venezolanos en Argentina</v>
      </c>
      <c r="W654" t="str">
        <v>Asociación de Venezolanos en Eloy Alfaro</v>
      </c>
      <c r="X654" t="str">
        <v>Asociación Fundación contra el Hambre Perú</v>
      </c>
      <c r="Y654" t="str">
        <v>Asociación Migrantes Venezolanos</v>
      </c>
      <c r="Z654" t="str">
        <v>Asociación Misioneros de San Carlos Scalabrinianos</v>
      </c>
      <c r="AA654" t="str">
        <v>Asociacion Proteccion Poblacion Vulnerable</v>
      </c>
      <c r="AB654" t="str">
        <v>Asociación Quinta Ola</v>
      </c>
      <c r="AC654" t="str">
        <v>Asociación Salto Ángel</v>
      </c>
      <c r="AD654" t="str">
        <v>Asociación Venezuela en Ecuador AC</v>
      </c>
      <c r="AE654" t="str">
        <v>ASOVENAR</v>
      </c>
      <c r="AF654" t="str">
        <v>Associação Hermanitos</v>
      </c>
      <c r="AG654" t="str">
        <v>AVSI Foundation</v>
      </c>
      <c r="AH654" t="str">
        <v>Bethany Christian Services</v>
      </c>
      <c r="AI654" t="str">
        <v>Blumont</v>
      </c>
      <c r="AJ654" t="str">
        <v>CARE</v>
      </c>
      <c r="AK654" t="str">
        <v>Caritas Brazil</v>
      </c>
      <c r="AL654" t="str">
        <v>Caritas Ecuador</v>
      </c>
      <c r="AM654" t="str">
        <v>Caritas Germany</v>
      </c>
      <c r="AN654" t="str">
        <v>Caritas Manaus</v>
      </c>
      <c r="AO654" t="str">
        <v>Caritas Parana</v>
      </c>
      <c r="AP654" t="str">
        <v>Caritas Peru</v>
      </c>
      <c r="AQ654" t="str">
        <v>Caritas Rio de Janeiro</v>
      </c>
      <c r="AR654" t="str">
        <v>Caritas São Paulo</v>
      </c>
      <c r="AS654" t="str">
        <v>Caritas Switzerland</v>
      </c>
      <c r="AT654" t="str">
        <v>CCEFIRO Association</v>
      </c>
      <c r="AU654" t="str">
        <v>CEDRO</v>
      </c>
      <c r="AV654" t="str">
        <v>Center for Integrated Studies and Programs for Sustainable Development (CIEDS)</v>
      </c>
      <c r="AW654" t="str">
        <v>Center for Migration and Human Rights of the Diocese of Roraima (CMDH)</v>
      </c>
      <c r="AX654" t="str">
        <v>Centro de Atencion Psicosocial (CAPS)</v>
      </c>
      <c r="AY654" t="str">
        <v>CESAL</v>
      </c>
      <c r="AZ654" t="str">
        <v>CESVI-Cooperazione e Sviluppo</v>
      </c>
      <c r="BA654" t="str">
        <v>ChildFund International</v>
      </c>
      <c r="BB654" t="str">
        <v>CHS Alternativo</v>
      </c>
      <c r="BC654" t="str">
        <v>Churún Merú Association</v>
      </c>
      <c r="BD654" t="str">
        <v>Coalición por Venezuela</v>
      </c>
      <c r="BE654" t="str">
        <v>Colonia Foundation of Venezuelans in the Dominican Republic (FUNCOVERD)</v>
      </c>
      <c r="BF654" t="str">
        <v>COLVENZ</v>
      </c>
      <c r="BG654" t="str">
        <v>Compassiva</v>
      </c>
      <c r="BH654" t="str">
        <v>Consejo Interreligioso del Perú - Religiones por la Paz</v>
      </c>
      <c r="BI654" t="str">
        <v>Consorcio ONG OCIPI Y Capellanía Nacional OFICA</v>
      </c>
      <c r="BJ654" t="str">
        <v>COOPI - International Cooperation Foundation</v>
      </c>
      <c r="BK654" t="str">
        <v>Corporación Colectivo Sin Fronteras</v>
      </c>
      <c r="BL654" t="str">
        <v>CRISFE Foundation</v>
      </c>
      <c r="BM654" t="str">
        <v>Cuso International</v>
      </c>
      <c r="BN654" t="str">
        <v>Danielle’s Children Fund (DCF)</v>
      </c>
      <c r="BO654" t="str">
        <v>Danish Refugee Council (DRC)</v>
      </c>
      <c r="BP654" t="str">
        <v>Development Support Association - APOYAR</v>
      </c>
      <c r="BQ654" t="str">
        <v>Diakonie Katastrophenhilfe</v>
      </c>
      <c r="BR654" t="str">
        <v>Diálogo Diverso</v>
      </c>
      <c r="BS654" t="str">
        <v>Doctors of the World</v>
      </c>
      <c r="BT654" t="str">
        <v>Dominican Institute for Integrated Development</v>
      </c>
      <c r="BU654" t="str">
        <v>Duendes y Ángeles Vinotinto República Dominicana</v>
      </c>
      <c r="BV654" t="str">
        <v>Encuentros SJS (Servicio Jesuita de la Solidaridad)</v>
      </c>
      <c r="BW654" t="str">
        <v>Ending Violence Against Migrants</v>
      </c>
      <c r="BX654" t="str">
        <v>Equidad Foundation</v>
      </c>
      <c r="BY654" t="str">
        <v>Equilibrium CenDE</v>
      </c>
      <c r="BZ654" t="str">
        <v>Facultad de Psicología - Universidad de la República (UDELAR)</v>
      </c>
      <c r="CA654" t="str">
        <v>First International Emergency and Solidarités International</v>
      </c>
      <c r="CB654" t="str">
        <v>Fondo Ecuatoriano Populorum Progressio</v>
      </c>
      <c r="CC654" t="str">
        <v>Foro Salud Callao</v>
      </c>
      <c r="CD654" t="str">
        <v>Foundation for the Integration and Development of Latin America (FIDAL)</v>
      </c>
      <c r="CE654" t="str">
        <v>Foundation of the Americas (FUDELA)</v>
      </c>
      <c r="CF654" t="str">
        <v>Fraternity Without Borders</v>
      </c>
      <c r="CG654" t="str">
        <v>Fundación Brisas del Norte</v>
      </c>
      <c r="CH654" t="str">
        <v>Fundación Colombovenezolana Nueva Ilusión</v>
      </c>
      <c r="CI654" t="str">
        <v>Fundación Nakama's</v>
      </c>
      <c r="CJ654" t="str">
        <v>Fundación RadaBer</v>
      </c>
      <c r="CK654" t="str">
        <v>Fundación Scalabrini Bolivia</v>
      </c>
      <c r="CL654" t="str">
        <v>Fundacion Social Vivan los Niños</v>
      </c>
      <c r="CM654" t="str">
        <v>FUNVEAC</v>
      </c>
      <c r="CN654" t="str">
        <v>German Development Cooperation Agency GIZ</v>
      </c>
      <c r="CO654" t="str">
        <v>Globalizate Radio</v>
      </c>
      <c r="CP654" t="str">
        <v>GOAL</v>
      </c>
      <c r="CQ654" t="str">
        <v>Halü Bienestar Humano Foundation (HALU)</v>
      </c>
      <c r="CR654" t="str">
        <v>Heartland Alliance International (HAI)</v>
      </c>
      <c r="CS654" t="str">
        <v>HELVETAS Swiss Intercooperation</v>
      </c>
      <c r="CT654" t="str">
        <v>HIAS</v>
      </c>
      <c r="CU654" t="str">
        <v>Human Rights Defence Curaçao</v>
      </c>
      <c r="CV654" t="str">
        <v>Humanity &amp; Inclusion</v>
      </c>
      <c r="CW654" t="str">
        <v>Humans Analytic</v>
      </c>
      <c r="CX654" t="str">
        <v>Idas y Vueltas Association</v>
      </c>
      <c r="CY654" t="str">
        <v>iMMAP</v>
      </c>
      <c r="CZ654" t="str">
        <v>IMPACT Initiatives (REACH)</v>
      </c>
      <c r="DA654" t="str">
        <v>Inmigrante Feliz Association</v>
      </c>
      <c r="DB654" t="str">
        <v>Institute for Migration and Human Rights (IMDH)</v>
      </c>
      <c r="DC654" t="str">
        <v>Institute of Natural and Cultural Heritage (IPANC)</v>
      </c>
      <c r="DD654" t="str">
        <v>International Committee for the Development of People (CISP)</v>
      </c>
      <c r="DE654" t="str">
        <v>International Federation of the Red Cross (IFRC)</v>
      </c>
      <c r="DF654" t="str">
        <v>International Labour Organization (ILO)</v>
      </c>
      <c r="DG654" t="str">
        <v>International Medical Corps</v>
      </c>
      <c r="DH654" t="str">
        <v>International Organization for Migration (IOM)</v>
      </c>
      <c r="DI654" t="str">
        <v>International Rescue Committee (IRC)</v>
      </c>
      <c r="DJ654" t="str">
        <v>INTERSOS</v>
      </c>
      <c r="DK654" t="str">
        <v>Jesuit Migrant Service (JMS)</v>
      </c>
      <c r="DL654" t="str">
        <v>Jesuit Refugee Service (JRS)</v>
      </c>
      <c r="DM654" t="str">
        <v>Jesuit Service for Migrants and Refugees (JSMR)</v>
      </c>
      <c r="DN654" t="str">
        <v>Joint United Nations Programme on HIV/AIDS (UNAIDS)</v>
      </c>
      <c r="DO654" t="str">
        <v>Kimirina Coorporation</v>
      </c>
      <c r="DP654" t="str">
        <v>La Casita Hispanic Cultural Centre</v>
      </c>
      <c r="DQ654" t="str">
        <v>Latin American Network of Non-Governmental Organizations of Persons with Disabilities and their Families (RIADIS)</v>
      </c>
      <c r="DR654" t="str">
        <v>LGBT+ Movement Brazil</v>
      </c>
      <c r="DS654" t="str">
        <v>Living Water Community (LWC)</v>
      </c>
      <c r="DT654" t="str">
        <v>LLANOVENCOL</v>
      </c>
      <c r="DU654" t="str">
        <v>Lutheran World Federation</v>
      </c>
      <c r="DV654" t="str">
        <v>Lutheran World Relief</v>
      </c>
      <c r="DW654" t="str">
        <v>Malteser International</v>
      </c>
      <c r="DX654" t="str">
        <v>Mana Institute</v>
      </c>
      <c r="DY654" t="str">
        <v>Manos Veneguayas Association</v>
      </c>
      <c r="DZ654" t="str">
        <v>Más Igualdad Perú</v>
      </c>
      <c r="EA654" t="str">
        <v>MedGlobal</v>
      </c>
      <c r="EB654" t="str">
        <v>Medical Teams International</v>
      </c>
      <c r="EC654" t="str">
        <v>Mercy Corps</v>
      </c>
      <c r="ED654" t="str">
        <v>Migrant Service Center (CAM)</v>
      </c>
      <c r="EE654" t="str">
        <v>Migrants, Refugees and Argentine Social Entrepreneurs (MIRARES)</v>
      </c>
      <c r="EF654" t="str">
        <v>Mision Scalabriniana - Ecuador</v>
      </c>
      <c r="EG654" t="str">
        <v>Missão Paz</v>
      </c>
      <c r="EH654" t="str">
        <v>Museu A CASA</v>
      </c>
      <c r="EI654" t="str">
        <v>Norwegian Refugee Council (NRC)</v>
      </c>
      <c r="EJ654" t="str">
        <v>ONG Migrantes por el Maule</v>
      </c>
      <c r="EK654" t="str">
        <v>ONG Preemptive Love Coalition Colombia</v>
      </c>
      <c r="EL654" t="str">
        <v>Organización Transfomando Vidas</v>
      </c>
      <c r="EM654" t="str">
        <v>Organization of Ibero-American States for Education, Science and Culture (OEI)</v>
      </c>
      <c r="EN654" t="str">
        <v>OXFAM</v>
      </c>
      <c r="EO654" t="str">
        <v>Panamerican Development Foundation</v>
      </c>
      <c r="EP654" t="str">
        <v>Panamerican Health Organization/World Health Organization (PAHO/WHO)</v>
      </c>
      <c r="EQ654" t="str">
        <v>Pastoral of Human Mobility - Peruvian Episcopal Conference</v>
      </c>
      <c r="ER654" t="str">
        <v>Pastoral Service for Migrants National</v>
      </c>
      <c r="ES654" t="str">
        <v>Permanent Human Rights defense Committee (CDH)</v>
      </c>
      <c r="ET654" t="str">
        <v>Pirilampos Institute - Group of visits and voluntary actions in Roraima</v>
      </c>
      <c r="EU654" t="str">
        <v>Plan International</v>
      </c>
      <c r="EV654" t="str">
        <v>Population Program, Faculty of Social Sciences, University of the Republic</v>
      </c>
      <c r="EW654" t="str">
        <v>Profamilia Association</v>
      </c>
      <c r="EX654" t="str">
        <v>Red con Migrantes y Refugiados</v>
      </c>
      <c r="EY654" t="str">
        <v>Red Cross Colombia</v>
      </c>
      <c r="EZ654" t="str">
        <v>Red Cross Ecuador</v>
      </c>
      <c r="FA654" t="str">
        <v>Red Cross Peru</v>
      </c>
      <c r="FB654" t="str">
        <v>Red de Investigaciones en Derechos Humanos - CONICET (Consejo Nacional de Investigaciones Científicas y Técnicas)</v>
      </c>
      <c r="FC654" t="str">
        <v>RET International</v>
      </c>
      <c r="FD654" t="str">
        <v>Salú pa Tur Foundation</v>
      </c>
      <c r="FE654" t="str">
        <v>Salvation Army</v>
      </c>
      <c r="FF654" t="str">
        <v>Samaritan's Purse</v>
      </c>
      <c r="FG654" t="str">
        <v>Save the Children International (SCI)</v>
      </c>
      <c r="FH654" t="str">
        <v>Scalabrini Foundation Chile</v>
      </c>
      <c r="FI654" t="str">
        <v>Sección Peruana de Amnistía Internacional</v>
      </c>
      <c r="FJ654" t="str">
        <v>Serviço Pastoral dos Migrantes do Nordeste</v>
      </c>
      <c r="FK654" t="str">
        <v>Sesame Workshop</v>
      </c>
      <c r="FL654" t="str">
        <v>Si, Da Vida</v>
      </c>
      <c r="FM654" t="str">
        <v>Solidarity and Action Asociation</v>
      </c>
      <c r="FN654" t="str">
        <v>SOS Children's Villages</v>
      </c>
      <c r="FO654" t="str">
        <v>Tarabita Foundation</v>
      </c>
      <c r="FP654" t="str">
        <v>Tearfund</v>
      </c>
      <c r="FQ654" t="str">
        <v>TECHO</v>
      </c>
      <c r="FR654" t="str">
        <v>Terranueva Foundation</v>
      </c>
      <c r="FS654" t="str">
        <v>Terre des Hommes Suisse</v>
      </c>
      <c r="FT654" t="str">
        <v>The Israel Forum for International Humanitarian Aid (IsraAID)</v>
      </c>
      <c r="FU654" t="str">
        <v>Unión Venezolana en Perú</v>
      </c>
      <c r="FV654" t="str">
        <v>United Nations Children's Fund (UNICEF)</v>
      </c>
      <c r="FW654" t="str">
        <v>United Nations Development Programme (UNDP)</v>
      </c>
      <c r="FX654" t="str">
        <v>United Nations Educational, Scientific and Cultural Organization (UNESCO)</v>
      </c>
      <c r="FY654" t="str">
        <v>United Nations Entity for Gender Equality and the Empowerment of Women (UNWOMEN)</v>
      </c>
      <c r="FZ654" t="str">
        <v>United Nations Food and Agricultural Organization (FAO)</v>
      </c>
      <c r="GA654" t="str">
        <v>United Nations High Commissioner for Refugees (UNHCR)</v>
      </c>
      <c r="GB654" t="str">
        <v>United Nations Office of the High Commissioner for Human Rights (OHCHR)</v>
      </c>
      <c r="GC654" t="str">
        <v>United Nations Office on Drugs and Crime (UNODC)</v>
      </c>
      <c r="GD654" t="str">
        <v>United Nations Population Fund (UNFPA)</v>
      </c>
      <c r="GE654" t="str">
        <v>United Nations Programme for Human Settlements (UN Habitat)</v>
      </c>
      <c r="GF654" t="str">
        <v>Vale da Benção Educational and Charitable Association (AEBVB)</v>
      </c>
      <c r="GG654" t="str">
        <v>VenAruba Solidaria</v>
      </c>
      <c r="GH654" t="str">
        <v>Venex Curacao Foundation</v>
      </c>
      <c r="GI654" t="str">
        <v>Venezolanos en Barranquilla</v>
      </c>
      <c r="GJ654" t="str">
        <v>Venezolanos en San Cristóbal</v>
      </c>
      <c r="GK654" t="str">
        <v>Venezuelan Emigrant Foundation (FEV)</v>
      </c>
      <c r="GL654" t="str">
        <v>Vicaría de Pastoral Social Caritas</v>
      </c>
      <c r="GM654" t="str">
        <v>Voices GY</v>
      </c>
      <c r="GN654" t="str">
        <v>We World GVC</v>
      </c>
      <c r="GO654" t="str">
        <v>World Council of Credit Unions</v>
      </c>
      <c r="GP654" t="str">
        <v>World Food Programme (WFP)</v>
      </c>
      <c r="GQ654" t="str">
        <v>World Vision</v>
      </c>
      <c r="GR654" t="str">
        <v>ZOA</v>
      </c>
    </row>
    <row r="655" spans="8:200" x14ac:dyDescent="0.3">
      <c r="H655" t="str" cm="1">
        <f t="array" ref="H655:GR655">TRANSPOSE(_xlfn._xlws.SORT(_xlfn._xlws.FILTER(Table3[Name],ISNUMBER(SEARCH(' Activity Sheet'!D709,Table3[Name])),"Not found"),,1))</f>
        <v>.New Organisation</v>
      </c>
      <c r="I655" t="str">
        <v>ABV - Association of Good with Life</v>
      </c>
      <c r="J655" t="str">
        <v>ACAPS</v>
      </c>
      <c r="K655" t="str">
        <v>Acción y Desarrollo</v>
      </c>
      <c r="L655" t="str">
        <v>ACTED</v>
      </c>
      <c r="M655" t="str">
        <v>Action against Hunger</v>
      </c>
      <c r="N655" t="str">
        <v>ActionAid</v>
      </c>
      <c r="O655" t="str">
        <v>Adventist Development and Relief Agency (ADRA)</v>
      </c>
      <c r="P655" t="str">
        <v>Alas de Colibrí Foundation</v>
      </c>
      <c r="Q655" t="str">
        <v>Alianza por la Solidaridad</v>
      </c>
      <c r="R655" t="str">
        <v>Alianza por Venezuela</v>
      </c>
      <c r="S655" t="str">
        <v>Americares Foundation</v>
      </c>
      <c r="T655" t="str">
        <v>Argentine Commission for Refugees and Migrants (CAREF)</v>
      </c>
      <c r="U655" t="str">
        <v>Asociación Aves</v>
      </c>
      <c r="V655" t="str">
        <v>Asociación de Jubilados y Pensionados Venezolanos en Argentina</v>
      </c>
      <c r="W655" t="str">
        <v>Asociación de Venezolanos en Eloy Alfaro</v>
      </c>
      <c r="X655" t="str">
        <v>Asociación Fundación contra el Hambre Perú</v>
      </c>
      <c r="Y655" t="str">
        <v>Asociación Migrantes Venezolanos</v>
      </c>
      <c r="Z655" t="str">
        <v>Asociación Misioneros de San Carlos Scalabrinianos</v>
      </c>
      <c r="AA655" t="str">
        <v>Asociacion Proteccion Poblacion Vulnerable</v>
      </c>
      <c r="AB655" t="str">
        <v>Asociación Quinta Ola</v>
      </c>
      <c r="AC655" t="str">
        <v>Asociación Salto Ángel</v>
      </c>
      <c r="AD655" t="str">
        <v>Asociación Venezuela en Ecuador AC</v>
      </c>
      <c r="AE655" t="str">
        <v>ASOVENAR</v>
      </c>
      <c r="AF655" t="str">
        <v>Associação Hermanitos</v>
      </c>
      <c r="AG655" t="str">
        <v>AVSI Foundation</v>
      </c>
      <c r="AH655" t="str">
        <v>Bethany Christian Services</v>
      </c>
      <c r="AI655" t="str">
        <v>Blumont</v>
      </c>
      <c r="AJ655" t="str">
        <v>CARE</v>
      </c>
      <c r="AK655" t="str">
        <v>Caritas Brazil</v>
      </c>
      <c r="AL655" t="str">
        <v>Caritas Ecuador</v>
      </c>
      <c r="AM655" t="str">
        <v>Caritas Germany</v>
      </c>
      <c r="AN655" t="str">
        <v>Caritas Manaus</v>
      </c>
      <c r="AO655" t="str">
        <v>Caritas Parana</v>
      </c>
      <c r="AP655" t="str">
        <v>Caritas Peru</v>
      </c>
      <c r="AQ655" t="str">
        <v>Caritas Rio de Janeiro</v>
      </c>
      <c r="AR655" t="str">
        <v>Caritas São Paulo</v>
      </c>
      <c r="AS655" t="str">
        <v>Caritas Switzerland</v>
      </c>
      <c r="AT655" t="str">
        <v>CCEFIRO Association</v>
      </c>
      <c r="AU655" t="str">
        <v>CEDRO</v>
      </c>
      <c r="AV655" t="str">
        <v>Center for Integrated Studies and Programs for Sustainable Development (CIEDS)</v>
      </c>
      <c r="AW655" t="str">
        <v>Center for Migration and Human Rights of the Diocese of Roraima (CMDH)</v>
      </c>
      <c r="AX655" t="str">
        <v>Centro de Atencion Psicosocial (CAPS)</v>
      </c>
      <c r="AY655" t="str">
        <v>CESAL</v>
      </c>
      <c r="AZ655" t="str">
        <v>CESVI-Cooperazione e Sviluppo</v>
      </c>
      <c r="BA655" t="str">
        <v>ChildFund International</v>
      </c>
      <c r="BB655" t="str">
        <v>CHS Alternativo</v>
      </c>
      <c r="BC655" t="str">
        <v>Churún Merú Association</v>
      </c>
      <c r="BD655" t="str">
        <v>Coalición por Venezuela</v>
      </c>
      <c r="BE655" t="str">
        <v>Colonia Foundation of Venezuelans in the Dominican Republic (FUNCOVERD)</v>
      </c>
      <c r="BF655" t="str">
        <v>COLVENZ</v>
      </c>
      <c r="BG655" t="str">
        <v>Compassiva</v>
      </c>
      <c r="BH655" t="str">
        <v>Consejo Interreligioso del Perú - Religiones por la Paz</v>
      </c>
      <c r="BI655" t="str">
        <v>Consorcio ONG OCIPI Y Capellanía Nacional OFICA</v>
      </c>
      <c r="BJ655" t="str">
        <v>COOPI - International Cooperation Foundation</v>
      </c>
      <c r="BK655" t="str">
        <v>Corporación Colectivo Sin Fronteras</v>
      </c>
      <c r="BL655" t="str">
        <v>CRISFE Foundation</v>
      </c>
      <c r="BM655" t="str">
        <v>Cuso International</v>
      </c>
      <c r="BN655" t="str">
        <v>Danielle’s Children Fund (DCF)</v>
      </c>
      <c r="BO655" t="str">
        <v>Danish Refugee Council (DRC)</v>
      </c>
      <c r="BP655" t="str">
        <v>Development Support Association - APOYAR</v>
      </c>
      <c r="BQ655" t="str">
        <v>Diakonie Katastrophenhilfe</v>
      </c>
      <c r="BR655" t="str">
        <v>Diálogo Diverso</v>
      </c>
      <c r="BS655" t="str">
        <v>Doctors of the World</v>
      </c>
      <c r="BT655" t="str">
        <v>Dominican Institute for Integrated Development</v>
      </c>
      <c r="BU655" t="str">
        <v>Duendes y Ángeles Vinotinto República Dominicana</v>
      </c>
      <c r="BV655" t="str">
        <v>Encuentros SJS (Servicio Jesuita de la Solidaridad)</v>
      </c>
      <c r="BW655" t="str">
        <v>Ending Violence Against Migrants</v>
      </c>
      <c r="BX655" t="str">
        <v>Equidad Foundation</v>
      </c>
      <c r="BY655" t="str">
        <v>Equilibrium CenDE</v>
      </c>
      <c r="BZ655" t="str">
        <v>Facultad de Psicología - Universidad de la República (UDELAR)</v>
      </c>
      <c r="CA655" t="str">
        <v>First International Emergency and Solidarités International</v>
      </c>
      <c r="CB655" t="str">
        <v>Fondo Ecuatoriano Populorum Progressio</v>
      </c>
      <c r="CC655" t="str">
        <v>Foro Salud Callao</v>
      </c>
      <c r="CD655" t="str">
        <v>Foundation for the Integration and Development of Latin America (FIDAL)</v>
      </c>
      <c r="CE655" t="str">
        <v>Foundation of the Americas (FUDELA)</v>
      </c>
      <c r="CF655" t="str">
        <v>Fraternity Without Borders</v>
      </c>
      <c r="CG655" t="str">
        <v>Fundación Brisas del Norte</v>
      </c>
      <c r="CH655" t="str">
        <v>Fundación Colombovenezolana Nueva Ilusión</v>
      </c>
      <c r="CI655" t="str">
        <v>Fundación Nakama's</v>
      </c>
      <c r="CJ655" t="str">
        <v>Fundación RadaBer</v>
      </c>
      <c r="CK655" t="str">
        <v>Fundación Scalabrini Bolivia</v>
      </c>
      <c r="CL655" t="str">
        <v>Fundacion Social Vivan los Niños</v>
      </c>
      <c r="CM655" t="str">
        <v>FUNVEAC</v>
      </c>
      <c r="CN655" t="str">
        <v>German Development Cooperation Agency GIZ</v>
      </c>
      <c r="CO655" t="str">
        <v>Globalizate Radio</v>
      </c>
      <c r="CP655" t="str">
        <v>GOAL</v>
      </c>
      <c r="CQ655" t="str">
        <v>Halü Bienestar Humano Foundation (HALU)</v>
      </c>
      <c r="CR655" t="str">
        <v>Heartland Alliance International (HAI)</v>
      </c>
      <c r="CS655" t="str">
        <v>HELVETAS Swiss Intercooperation</v>
      </c>
      <c r="CT655" t="str">
        <v>HIAS</v>
      </c>
      <c r="CU655" t="str">
        <v>Human Rights Defence Curaçao</v>
      </c>
      <c r="CV655" t="str">
        <v>Humanity &amp; Inclusion</v>
      </c>
      <c r="CW655" t="str">
        <v>Humans Analytic</v>
      </c>
      <c r="CX655" t="str">
        <v>Idas y Vueltas Association</v>
      </c>
      <c r="CY655" t="str">
        <v>iMMAP</v>
      </c>
      <c r="CZ655" t="str">
        <v>IMPACT Initiatives (REACH)</v>
      </c>
      <c r="DA655" t="str">
        <v>Inmigrante Feliz Association</v>
      </c>
      <c r="DB655" t="str">
        <v>Institute for Migration and Human Rights (IMDH)</v>
      </c>
      <c r="DC655" t="str">
        <v>Institute of Natural and Cultural Heritage (IPANC)</v>
      </c>
      <c r="DD655" t="str">
        <v>International Committee for the Development of People (CISP)</v>
      </c>
      <c r="DE655" t="str">
        <v>International Federation of the Red Cross (IFRC)</v>
      </c>
      <c r="DF655" t="str">
        <v>International Labour Organization (ILO)</v>
      </c>
      <c r="DG655" t="str">
        <v>International Medical Corps</v>
      </c>
      <c r="DH655" t="str">
        <v>International Organization for Migration (IOM)</v>
      </c>
      <c r="DI655" t="str">
        <v>International Rescue Committee (IRC)</v>
      </c>
      <c r="DJ655" t="str">
        <v>INTERSOS</v>
      </c>
      <c r="DK655" t="str">
        <v>Jesuit Migrant Service (JMS)</v>
      </c>
      <c r="DL655" t="str">
        <v>Jesuit Refugee Service (JRS)</v>
      </c>
      <c r="DM655" t="str">
        <v>Jesuit Service for Migrants and Refugees (JSMR)</v>
      </c>
      <c r="DN655" t="str">
        <v>Joint United Nations Programme on HIV/AIDS (UNAIDS)</v>
      </c>
      <c r="DO655" t="str">
        <v>Kimirina Coorporation</v>
      </c>
      <c r="DP655" t="str">
        <v>La Casita Hispanic Cultural Centre</v>
      </c>
      <c r="DQ655" t="str">
        <v>Latin American Network of Non-Governmental Organizations of Persons with Disabilities and their Families (RIADIS)</v>
      </c>
      <c r="DR655" t="str">
        <v>LGBT+ Movement Brazil</v>
      </c>
      <c r="DS655" t="str">
        <v>Living Water Community (LWC)</v>
      </c>
      <c r="DT655" t="str">
        <v>LLANOVENCOL</v>
      </c>
      <c r="DU655" t="str">
        <v>Lutheran World Federation</v>
      </c>
      <c r="DV655" t="str">
        <v>Lutheran World Relief</v>
      </c>
      <c r="DW655" t="str">
        <v>Malteser International</v>
      </c>
      <c r="DX655" t="str">
        <v>Mana Institute</v>
      </c>
      <c r="DY655" t="str">
        <v>Manos Veneguayas Association</v>
      </c>
      <c r="DZ655" t="str">
        <v>Más Igualdad Perú</v>
      </c>
      <c r="EA655" t="str">
        <v>MedGlobal</v>
      </c>
      <c r="EB655" t="str">
        <v>Medical Teams International</v>
      </c>
      <c r="EC655" t="str">
        <v>Mercy Corps</v>
      </c>
      <c r="ED655" t="str">
        <v>Migrant Service Center (CAM)</v>
      </c>
      <c r="EE655" t="str">
        <v>Migrants, Refugees and Argentine Social Entrepreneurs (MIRARES)</v>
      </c>
      <c r="EF655" t="str">
        <v>Mision Scalabriniana - Ecuador</v>
      </c>
      <c r="EG655" t="str">
        <v>Missão Paz</v>
      </c>
      <c r="EH655" t="str">
        <v>Museu A CASA</v>
      </c>
      <c r="EI655" t="str">
        <v>Norwegian Refugee Council (NRC)</v>
      </c>
      <c r="EJ655" t="str">
        <v>ONG Migrantes por el Maule</v>
      </c>
      <c r="EK655" t="str">
        <v>ONG Preemptive Love Coalition Colombia</v>
      </c>
      <c r="EL655" t="str">
        <v>Organización Transfomando Vidas</v>
      </c>
      <c r="EM655" t="str">
        <v>Organization of Ibero-American States for Education, Science and Culture (OEI)</v>
      </c>
      <c r="EN655" t="str">
        <v>OXFAM</v>
      </c>
      <c r="EO655" t="str">
        <v>Panamerican Development Foundation</v>
      </c>
      <c r="EP655" t="str">
        <v>Panamerican Health Organization/World Health Organization (PAHO/WHO)</v>
      </c>
      <c r="EQ655" t="str">
        <v>Pastoral of Human Mobility - Peruvian Episcopal Conference</v>
      </c>
      <c r="ER655" t="str">
        <v>Pastoral Service for Migrants National</v>
      </c>
      <c r="ES655" t="str">
        <v>Permanent Human Rights defense Committee (CDH)</v>
      </c>
      <c r="ET655" t="str">
        <v>Pirilampos Institute - Group of visits and voluntary actions in Roraima</v>
      </c>
      <c r="EU655" t="str">
        <v>Plan International</v>
      </c>
      <c r="EV655" t="str">
        <v>Population Program, Faculty of Social Sciences, University of the Republic</v>
      </c>
      <c r="EW655" t="str">
        <v>Profamilia Association</v>
      </c>
      <c r="EX655" t="str">
        <v>Red con Migrantes y Refugiados</v>
      </c>
      <c r="EY655" t="str">
        <v>Red Cross Colombia</v>
      </c>
      <c r="EZ655" t="str">
        <v>Red Cross Ecuador</v>
      </c>
      <c r="FA655" t="str">
        <v>Red Cross Peru</v>
      </c>
      <c r="FB655" t="str">
        <v>Red de Investigaciones en Derechos Humanos - CONICET (Consejo Nacional de Investigaciones Científicas y Técnicas)</v>
      </c>
      <c r="FC655" t="str">
        <v>RET International</v>
      </c>
      <c r="FD655" t="str">
        <v>Salú pa Tur Foundation</v>
      </c>
      <c r="FE655" t="str">
        <v>Salvation Army</v>
      </c>
      <c r="FF655" t="str">
        <v>Samaritan's Purse</v>
      </c>
      <c r="FG655" t="str">
        <v>Save the Children International (SCI)</v>
      </c>
      <c r="FH655" t="str">
        <v>Scalabrini Foundation Chile</v>
      </c>
      <c r="FI655" t="str">
        <v>Sección Peruana de Amnistía Internacional</v>
      </c>
      <c r="FJ655" t="str">
        <v>Serviço Pastoral dos Migrantes do Nordeste</v>
      </c>
      <c r="FK655" t="str">
        <v>Sesame Workshop</v>
      </c>
      <c r="FL655" t="str">
        <v>Si, Da Vida</v>
      </c>
      <c r="FM655" t="str">
        <v>Solidarity and Action Asociation</v>
      </c>
      <c r="FN655" t="str">
        <v>SOS Children's Villages</v>
      </c>
      <c r="FO655" t="str">
        <v>Tarabita Foundation</v>
      </c>
      <c r="FP655" t="str">
        <v>Tearfund</v>
      </c>
      <c r="FQ655" t="str">
        <v>TECHO</v>
      </c>
      <c r="FR655" t="str">
        <v>Terranueva Foundation</v>
      </c>
      <c r="FS655" t="str">
        <v>Terre des Hommes Suisse</v>
      </c>
      <c r="FT655" t="str">
        <v>The Israel Forum for International Humanitarian Aid (IsraAID)</v>
      </c>
      <c r="FU655" t="str">
        <v>Unión Venezolana en Perú</v>
      </c>
      <c r="FV655" t="str">
        <v>United Nations Children's Fund (UNICEF)</v>
      </c>
      <c r="FW655" t="str">
        <v>United Nations Development Programme (UNDP)</v>
      </c>
      <c r="FX655" t="str">
        <v>United Nations Educational, Scientific and Cultural Organization (UNESCO)</v>
      </c>
      <c r="FY655" t="str">
        <v>United Nations Entity for Gender Equality and the Empowerment of Women (UNWOMEN)</v>
      </c>
      <c r="FZ655" t="str">
        <v>United Nations Food and Agricultural Organization (FAO)</v>
      </c>
      <c r="GA655" t="str">
        <v>United Nations High Commissioner for Refugees (UNHCR)</v>
      </c>
      <c r="GB655" t="str">
        <v>United Nations Office of the High Commissioner for Human Rights (OHCHR)</v>
      </c>
      <c r="GC655" t="str">
        <v>United Nations Office on Drugs and Crime (UNODC)</v>
      </c>
      <c r="GD655" t="str">
        <v>United Nations Population Fund (UNFPA)</v>
      </c>
      <c r="GE655" t="str">
        <v>United Nations Programme for Human Settlements (UN Habitat)</v>
      </c>
      <c r="GF655" t="str">
        <v>Vale da Benção Educational and Charitable Association (AEBVB)</v>
      </c>
      <c r="GG655" t="str">
        <v>VenAruba Solidaria</v>
      </c>
      <c r="GH655" t="str">
        <v>Venex Curacao Foundation</v>
      </c>
      <c r="GI655" t="str">
        <v>Venezolanos en Barranquilla</v>
      </c>
      <c r="GJ655" t="str">
        <v>Venezolanos en San Cristóbal</v>
      </c>
      <c r="GK655" t="str">
        <v>Venezuelan Emigrant Foundation (FEV)</v>
      </c>
      <c r="GL655" t="str">
        <v>Vicaría de Pastoral Social Caritas</v>
      </c>
      <c r="GM655" t="str">
        <v>Voices GY</v>
      </c>
      <c r="GN655" t="str">
        <v>We World GVC</v>
      </c>
      <c r="GO655" t="str">
        <v>World Council of Credit Unions</v>
      </c>
      <c r="GP655" t="str">
        <v>World Food Programme (WFP)</v>
      </c>
      <c r="GQ655" t="str">
        <v>World Vision</v>
      </c>
      <c r="GR655" t="str">
        <v>ZOA</v>
      </c>
    </row>
    <row r="656" spans="8:200" x14ac:dyDescent="0.3">
      <c r="H656" t="str" cm="1">
        <f t="array" ref="H656:GR656">TRANSPOSE(_xlfn._xlws.SORT(_xlfn._xlws.FILTER(Table3[Name],ISNUMBER(SEARCH(' Activity Sheet'!D710,Table3[Name])),"Not found"),,1))</f>
        <v>.New Organisation</v>
      </c>
      <c r="I656" t="str">
        <v>ABV - Association of Good with Life</v>
      </c>
      <c r="J656" t="str">
        <v>ACAPS</v>
      </c>
      <c r="K656" t="str">
        <v>Acción y Desarrollo</v>
      </c>
      <c r="L656" t="str">
        <v>ACTED</v>
      </c>
      <c r="M656" t="str">
        <v>Action against Hunger</v>
      </c>
      <c r="N656" t="str">
        <v>ActionAid</v>
      </c>
      <c r="O656" t="str">
        <v>Adventist Development and Relief Agency (ADRA)</v>
      </c>
      <c r="P656" t="str">
        <v>Alas de Colibrí Foundation</v>
      </c>
      <c r="Q656" t="str">
        <v>Alianza por la Solidaridad</v>
      </c>
      <c r="R656" t="str">
        <v>Alianza por Venezuela</v>
      </c>
      <c r="S656" t="str">
        <v>Americares Foundation</v>
      </c>
      <c r="T656" t="str">
        <v>Argentine Commission for Refugees and Migrants (CAREF)</v>
      </c>
      <c r="U656" t="str">
        <v>Asociación Aves</v>
      </c>
      <c r="V656" t="str">
        <v>Asociación de Jubilados y Pensionados Venezolanos en Argentina</v>
      </c>
      <c r="W656" t="str">
        <v>Asociación de Venezolanos en Eloy Alfaro</v>
      </c>
      <c r="X656" t="str">
        <v>Asociación Fundación contra el Hambre Perú</v>
      </c>
      <c r="Y656" t="str">
        <v>Asociación Migrantes Venezolanos</v>
      </c>
      <c r="Z656" t="str">
        <v>Asociación Misioneros de San Carlos Scalabrinianos</v>
      </c>
      <c r="AA656" t="str">
        <v>Asociacion Proteccion Poblacion Vulnerable</v>
      </c>
      <c r="AB656" t="str">
        <v>Asociación Quinta Ola</v>
      </c>
      <c r="AC656" t="str">
        <v>Asociación Salto Ángel</v>
      </c>
      <c r="AD656" t="str">
        <v>Asociación Venezuela en Ecuador AC</v>
      </c>
      <c r="AE656" t="str">
        <v>ASOVENAR</v>
      </c>
      <c r="AF656" t="str">
        <v>Associação Hermanitos</v>
      </c>
      <c r="AG656" t="str">
        <v>AVSI Foundation</v>
      </c>
      <c r="AH656" t="str">
        <v>Bethany Christian Services</v>
      </c>
      <c r="AI656" t="str">
        <v>Blumont</v>
      </c>
      <c r="AJ656" t="str">
        <v>CARE</v>
      </c>
      <c r="AK656" t="str">
        <v>Caritas Brazil</v>
      </c>
      <c r="AL656" t="str">
        <v>Caritas Ecuador</v>
      </c>
      <c r="AM656" t="str">
        <v>Caritas Germany</v>
      </c>
      <c r="AN656" t="str">
        <v>Caritas Manaus</v>
      </c>
      <c r="AO656" t="str">
        <v>Caritas Parana</v>
      </c>
      <c r="AP656" t="str">
        <v>Caritas Peru</v>
      </c>
      <c r="AQ656" t="str">
        <v>Caritas Rio de Janeiro</v>
      </c>
      <c r="AR656" t="str">
        <v>Caritas São Paulo</v>
      </c>
      <c r="AS656" t="str">
        <v>Caritas Switzerland</v>
      </c>
      <c r="AT656" t="str">
        <v>CCEFIRO Association</v>
      </c>
      <c r="AU656" t="str">
        <v>CEDRO</v>
      </c>
      <c r="AV656" t="str">
        <v>Center for Integrated Studies and Programs for Sustainable Development (CIEDS)</v>
      </c>
      <c r="AW656" t="str">
        <v>Center for Migration and Human Rights of the Diocese of Roraima (CMDH)</v>
      </c>
      <c r="AX656" t="str">
        <v>Centro de Atencion Psicosocial (CAPS)</v>
      </c>
      <c r="AY656" t="str">
        <v>CESAL</v>
      </c>
      <c r="AZ656" t="str">
        <v>CESVI-Cooperazione e Sviluppo</v>
      </c>
      <c r="BA656" t="str">
        <v>ChildFund International</v>
      </c>
      <c r="BB656" t="str">
        <v>CHS Alternativo</v>
      </c>
      <c r="BC656" t="str">
        <v>Churún Merú Association</v>
      </c>
      <c r="BD656" t="str">
        <v>Coalición por Venezuela</v>
      </c>
      <c r="BE656" t="str">
        <v>Colonia Foundation of Venezuelans in the Dominican Republic (FUNCOVERD)</v>
      </c>
      <c r="BF656" t="str">
        <v>COLVENZ</v>
      </c>
      <c r="BG656" t="str">
        <v>Compassiva</v>
      </c>
      <c r="BH656" t="str">
        <v>Consejo Interreligioso del Perú - Religiones por la Paz</v>
      </c>
      <c r="BI656" t="str">
        <v>Consorcio ONG OCIPI Y Capellanía Nacional OFICA</v>
      </c>
      <c r="BJ656" t="str">
        <v>COOPI - International Cooperation Foundation</v>
      </c>
      <c r="BK656" t="str">
        <v>Corporación Colectivo Sin Fronteras</v>
      </c>
      <c r="BL656" t="str">
        <v>CRISFE Foundation</v>
      </c>
      <c r="BM656" t="str">
        <v>Cuso International</v>
      </c>
      <c r="BN656" t="str">
        <v>Danielle’s Children Fund (DCF)</v>
      </c>
      <c r="BO656" t="str">
        <v>Danish Refugee Council (DRC)</v>
      </c>
      <c r="BP656" t="str">
        <v>Development Support Association - APOYAR</v>
      </c>
      <c r="BQ656" t="str">
        <v>Diakonie Katastrophenhilfe</v>
      </c>
      <c r="BR656" t="str">
        <v>Diálogo Diverso</v>
      </c>
      <c r="BS656" t="str">
        <v>Doctors of the World</v>
      </c>
      <c r="BT656" t="str">
        <v>Dominican Institute for Integrated Development</v>
      </c>
      <c r="BU656" t="str">
        <v>Duendes y Ángeles Vinotinto República Dominicana</v>
      </c>
      <c r="BV656" t="str">
        <v>Encuentros SJS (Servicio Jesuita de la Solidaridad)</v>
      </c>
      <c r="BW656" t="str">
        <v>Ending Violence Against Migrants</v>
      </c>
      <c r="BX656" t="str">
        <v>Equidad Foundation</v>
      </c>
      <c r="BY656" t="str">
        <v>Equilibrium CenDE</v>
      </c>
      <c r="BZ656" t="str">
        <v>Facultad de Psicología - Universidad de la República (UDELAR)</v>
      </c>
      <c r="CA656" t="str">
        <v>First International Emergency and Solidarités International</v>
      </c>
      <c r="CB656" t="str">
        <v>Fondo Ecuatoriano Populorum Progressio</v>
      </c>
      <c r="CC656" t="str">
        <v>Foro Salud Callao</v>
      </c>
      <c r="CD656" t="str">
        <v>Foundation for the Integration and Development of Latin America (FIDAL)</v>
      </c>
      <c r="CE656" t="str">
        <v>Foundation of the Americas (FUDELA)</v>
      </c>
      <c r="CF656" t="str">
        <v>Fraternity Without Borders</v>
      </c>
      <c r="CG656" t="str">
        <v>Fundación Brisas del Norte</v>
      </c>
      <c r="CH656" t="str">
        <v>Fundación Colombovenezolana Nueva Ilusión</v>
      </c>
      <c r="CI656" t="str">
        <v>Fundación Nakama's</v>
      </c>
      <c r="CJ656" t="str">
        <v>Fundación RadaBer</v>
      </c>
      <c r="CK656" t="str">
        <v>Fundación Scalabrini Bolivia</v>
      </c>
      <c r="CL656" t="str">
        <v>Fundacion Social Vivan los Niños</v>
      </c>
      <c r="CM656" t="str">
        <v>FUNVEAC</v>
      </c>
      <c r="CN656" t="str">
        <v>German Development Cooperation Agency GIZ</v>
      </c>
      <c r="CO656" t="str">
        <v>Globalizate Radio</v>
      </c>
      <c r="CP656" t="str">
        <v>GOAL</v>
      </c>
      <c r="CQ656" t="str">
        <v>Halü Bienestar Humano Foundation (HALU)</v>
      </c>
      <c r="CR656" t="str">
        <v>Heartland Alliance International (HAI)</v>
      </c>
      <c r="CS656" t="str">
        <v>HELVETAS Swiss Intercooperation</v>
      </c>
      <c r="CT656" t="str">
        <v>HIAS</v>
      </c>
      <c r="CU656" t="str">
        <v>Human Rights Defence Curaçao</v>
      </c>
      <c r="CV656" t="str">
        <v>Humanity &amp; Inclusion</v>
      </c>
      <c r="CW656" t="str">
        <v>Humans Analytic</v>
      </c>
      <c r="CX656" t="str">
        <v>Idas y Vueltas Association</v>
      </c>
      <c r="CY656" t="str">
        <v>iMMAP</v>
      </c>
      <c r="CZ656" t="str">
        <v>IMPACT Initiatives (REACH)</v>
      </c>
      <c r="DA656" t="str">
        <v>Inmigrante Feliz Association</v>
      </c>
      <c r="DB656" t="str">
        <v>Institute for Migration and Human Rights (IMDH)</v>
      </c>
      <c r="DC656" t="str">
        <v>Institute of Natural and Cultural Heritage (IPANC)</v>
      </c>
      <c r="DD656" t="str">
        <v>International Committee for the Development of People (CISP)</v>
      </c>
      <c r="DE656" t="str">
        <v>International Federation of the Red Cross (IFRC)</v>
      </c>
      <c r="DF656" t="str">
        <v>International Labour Organization (ILO)</v>
      </c>
      <c r="DG656" t="str">
        <v>International Medical Corps</v>
      </c>
      <c r="DH656" t="str">
        <v>International Organization for Migration (IOM)</v>
      </c>
      <c r="DI656" t="str">
        <v>International Rescue Committee (IRC)</v>
      </c>
      <c r="DJ656" t="str">
        <v>INTERSOS</v>
      </c>
      <c r="DK656" t="str">
        <v>Jesuit Migrant Service (JMS)</v>
      </c>
      <c r="DL656" t="str">
        <v>Jesuit Refugee Service (JRS)</v>
      </c>
      <c r="DM656" t="str">
        <v>Jesuit Service for Migrants and Refugees (JSMR)</v>
      </c>
      <c r="DN656" t="str">
        <v>Joint United Nations Programme on HIV/AIDS (UNAIDS)</v>
      </c>
      <c r="DO656" t="str">
        <v>Kimirina Coorporation</v>
      </c>
      <c r="DP656" t="str">
        <v>La Casita Hispanic Cultural Centre</v>
      </c>
      <c r="DQ656" t="str">
        <v>Latin American Network of Non-Governmental Organizations of Persons with Disabilities and their Families (RIADIS)</v>
      </c>
      <c r="DR656" t="str">
        <v>LGBT+ Movement Brazil</v>
      </c>
      <c r="DS656" t="str">
        <v>Living Water Community (LWC)</v>
      </c>
      <c r="DT656" t="str">
        <v>LLANOVENCOL</v>
      </c>
      <c r="DU656" t="str">
        <v>Lutheran World Federation</v>
      </c>
      <c r="DV656" t="str">
        <v>Lutheran World Relief</v>
      </c>
      <c r="DW656" t="str">
        <v>Malteser International</v>
      </c>
      <c r="DX656" t="str">
        <v>Mana Institute</v>
      </c>
      <c r="DY656" t="str">
        <v>Manos Veneguayas Association</v>
      </c>
      <c r="DZ656" t="str">
        <v>Más Igualdad Perú</v>
      </c>
      <c r="EA656" t="str">
        <v>MedGlobal</v>
      </c>
      <c r="EB656" t="str">
        <v>Medical Teams International</v>
      </c>
      <c r="EC656" t="str">
        <v>Mercy Corps</v>
      </c>
      <c r="ED656" t="str">
        <v>Migrant Service Center (CAM)</v>
      </c>
      <c r="EE656" t="str">
        <v>Migrants, Refugees and Argentine Social Entrepreneurs (MIRARES)</v>
      </c>
      <c r="EF656" t="str">
        <v>Mision Scalabriniana - Ecuador</v>
      </c>
      <c r="EG656" t="str">
        <v>Missão Paz</v>
      </c>
      <c r="EH656" t="str">
        <v>Museu A CASA</v>
      </c>
      <c r="EI656" t="str">
        <v>Norwegian Refugee Council (NRC)</v>
      </c>
      <c r="EJ656" t="str">
        <v>ONG Migrantes por el Maule</v>
      </c>
      <c r="EK656" t="str">
        <v>ONG Preemptive Love Coalition Colombia</v>
      </c>
      <c r="EL656" t="str">
        <v>Organización Transfomando Vidas</v>
      </c>
      <c r="EM656" t="str">
        <v>Organization of Ibero-American States for Education, Science and Culture (OEI)</v>
      </c>
      <c r="EN656" t="str">
        <v>OXFAM</v>
      </c>
      <c r="EO656" t="str">
        <v>Panamerican Development Foundation</v>
      </c>
      <c r="EP656" t="str">
        <v>Panamerican Health Organization/World Health Organization (PAHO/WHO)</v>
      </c>
      <c r="EQ656" t="str">
        <v>Pastoral of Human Mobility - Peruvian Episcopal Conference</v>
      </c>
      <c r="ER656" t="str">
        <v>Pastoral Service for Migrants National</v>
      </c>
      <c r="ES656" t="str">
        <v>Permanent Human Rights defense Committee (CDH)</v>
      </c>
      <c r="ET656" t="str">
        <v>Pirilampos Institute - Group of visits and voluntary actions in Roraima</v>
      </c>
      <c r="EU656" t="str">
        <v>Plan International</v>
      </c>
      <c r="EV656" t="str">
        <v>Population Program, Faculty of Social Sciences, University of the Republic</v>
      </c>
      <c r="EW656" t="str">
        <v>Profamilia Association</v>
      </c>
      <c r="EX656" t="str">
        <v>Red con Migrantes y Refugiados</v>
      </c>
      <c r="EY656" t="str">
        <v>Red Cross Colombia</v>
      </c>
      <c r="EZ656" t="str">
        <v>Red Cross Ecuador</v>
      </c>
      <c r="FA656" t="str">
        <v>Red Cross Peru</v>
      </c>
      <c r="FB656" t="str">
        <v>Red de Investigaciones en Derechos Humanos - CONICET (Consejo Nacional de Investigaciones Científicas y Técnicas)</v>
      </c>
      <c r="FC656" t="str">
        <v>RET International</v>
      </c>
      <c r="FD656" t="str">
        <v>Salú pa Tur Foundation</v>
      </c>
      <c r="FE656" t="str">
        <v>Salvation Army</v>
      </c>
      <c r="FF656" t="str">
        <v>Samaritan's Purse</v>
      </c>
      <c r="FG656" t="str">
        <v>Save the Children International (SCI)</v>
      </c>
      <c r="FH656" t="str">
        <v>Scalabrini Foundation Chile</v>
      </c>
      <c r="FI656" t="str">
        <v>Sección Peruana de Amnistía Internacional</v>
      </c>
      <c r="FJ656" t="str">
        <v>Serviço Pastoral dos Migrantes do Nordeste</v>
      </c>
      <c r="FK656" t="str">
        <v>Sesame Workshop</v>
      </c>
      <c r="FL656" t="str">
        <v>Si, Da Vida</v>
      </c>
      <c r="FM656" t="str">
        <v>Solidarity and Action Asociation</v>
      </c>
      <c r="FN656" t="str">
        <v>SOS Children's Villages</v>
      </c>
      <c r="FO656" t="str">
        <v>Tarabita Foundation</v>
      </c>
      <c r="FP656" t="str">
        <v>Tearfund</v>
      </c>
      <c r="FQ656" t="str">
        <v>TECHO</v>
      </c>
      <c r="FR656" t="str">
        <v>Terranueva Foundation</v>
      </c>
      <c r="FS656" t="str">
        <v>Terre des Hommes Suisse</v>
      </c>
      <c r="FT656" t="str">
        <v>The Israel Forum for International Humanitarian Aid (IsraAID)</v>
      </c>
      <c r="FU656" t="str">
        <v>Unión Venezolana en Perú</v>
      </c>
      <c r="FV656" t="str">
        <v>United Nations Children's Fund (UNICEF)</v>
      </c>
      <c r="FW656" t="str">
        <v>United Nations Development Programme (UNDP)</v>
      </c>
      <c r="FX656" t="str">
        <v>United Nations Educational, Scientific and Cultural Organization (UNESCO)</v>
      </c>
      <c r="FY656" t="str">
        <v>United Nations Entity for Gender Equality and the Empowerment of Women (UNWOMEN)</v>
      </c>
      <c r="FZ656" t="str">
        <v>United Nations Food and Agricultural Organization (FAO)</v>
      </c>
      <c r="GA656" t="str">
        <v>United Nations High Commissioner for Refugees (UNHCR)</v>
      </c>
      <c r="GB656" t="str">
        <v>United Nations Office of the High Commissioner for Human Rights (OHCHR)</v>
      </c>
      <c r="GC656" t="str">
        <v>United Nations Office on Drugs and Crime (UNODC)</v>
      </c>
      <c r="GD656" t="str">
        <v>United Nations Population Fund (UNFPA)</v>
      </c>
      <c r="GE656" t="str">
        <v>United Nations Programme for Human Settlements (UN Habitat)</v>
      </c>
      <c r="GF656" t="str">
        <v>Vale da Benção Educational and Charitable Association (AEBVB)</v>
      </c>
      <c r="GG656" t="str">
        <v>VenAruba Solidaria</v>
      </c>
      <c r="GH656" t="str">
        <v>Venex Curacao Foundation</v>
      </c>
      <c r="GI656" t="str">
        <v>Venezolanos en Barranquilla</v>
      </c>
      <c r="GJ656" t="str">
        <v>Venezolanos en San Cristóbal</v>
      </c>
      <c r="GK656" t="str">
        <v>Venezuelan Emigrant Foundation (FEV)</v>
      </c>
      <c r="GL656" t="str">
        <v>Vicaría de Pastoral Social Caritas</v>
      </c>
      <c r="GM656" t="str">
        <v>Voices GY</v>
      </c>
      <c r="GN656" t="str">
        <v>We World GVC</v>
      </c>
      <c r="GO656" t="str">
        <v>World Council of Credit Unions</v>
      </c>
      <c r="GP656" t="str">
        <v>World Food Programme (WFP)</v>
      </c>
      <c r="GQ656" t="str">
        <v>World Vision</v>
      </c>
      <c r="GR656" t="str">
        <v>ZOA</v>
      </c>
    </row>
    <row r="657" spans="8:200" x14ac:dyDescent="0.3">
      <c r="H657" t="str" cm="1">
        <f t="array" ref="H657:GR657">TRANSPOSE(_xlfn._xlws.SORT(_xlfn._xlws.FILTER(Table3[Name],ISNUMBER(SEARCH(' Activity Sheet'!D711,Table3[Name])),"Not found"),,1))</f>
        <v>.New Organisation</v>
      </c>
      <c r="I657" t="str">
        <v>ABV - Association of Good with Life</v>
      </c>
      <c r="J657" t="str">
        <v>ACAPS</v>
      </c>
      <c r="K657" t="str">
        <v>Acción y Desarrollo</v>
      </c>
      <c r="L657" t="str">
        <v>ACTED</v>
      </c>
      <c r="M657" t="str">
        <v>Action against Hunger</v>
      </c>
      <c r="N657" t="str">
        <v>ActionAid</v>
      </c>
      <c r="O657" t="str">
        <v>Adventist Development and Relief Agency (ADRA)</v>
      </c>
      <c r="P657" t="str">
        <v>Alas de Colibrí Foundation</v>
      </c>
      <c r="Q657" t="str">
        <v>Alianza por la Solidaridad</v>
      </c>
      <c r="R657" t="str">
        <v>Alianza por Venezuela</v>
      </c>
      <c r="S657" t="str">
        <v>Americares Foundation</v>
      </c>
      <c r="T657" t="str">
        <v>Argentine Commission for Refugees and Migrants (CAREF)</v>
      </c>
      <c r="U657" t="str">
        <v>Asociación Aves</v>
      </c>
      <c r="V657" t="str">
        <v>Asociación de Jubilados y Pensionados Venezolanos en Argentina</v>
      </c>
      <c r="W657" t="str">
        <v>Asociación de Venezolanos en Eloy Alfaro</v>
      </c>
      <c r="X657" t="str">
        <v>Asociación Fundación contra el Hambre Perú</v>
      </c>
      <c r="Y657" t="str">
        <v>Asociación Migrantes Venezolanos</v>
      </c>
      <c r="Z657" t="str">
        <v>Asociación Misioneros de San Carlos Scalabrinianos</v>
      </c>
      <c r="AA657" t="str">
        <v>Asociacion Proteccion Poblacion Vulnerable</v>
      </c>
      <c r="AB657" t="str">
        <v>Asociación Quinta Ola</v>
      </c>
      <c r="AC657" t="str">
        <v>Asociación Salto Ángel</v>
      </c>
      <c r="AD657" t="str">
        <v>Asociación Venezuela en Ecuador AC</v>
      </c>
      <c r="AE657" t="str">
        <v>ASOVENAR</v>
      </c>
      <c r="AF657" t="str">
        <v>Associação Hermanitos</v>
      </c>
      <c r="AG657" t="str">
        <v>AVSI Foundation</v>
      </c>
      <c r="AH657" t="str">
        <v>Bethany Christian Services</v>
      </c>
      <c r="AI657" t="str">
        <v>Blumont</v>
      </c>
      <c r="AJ657" t="str">
        <v>CARE</v>
      </c>
      <c r="AK657" t="str">
        <v>Caritas Brazil</v>
      </c>
      <c r="AL657" t="str">
        <v>Caritas Ecuador</v>
      </c>
      <c r="AM657" t="str">
        <v>Caritas Germany</v>
      </c>
      <c r="AN657" t="str">
        <v>Caritas Manaus</v>
      </c>
      <c r="AO657" t="str">
        <v>Caritas Parana</v>
      </c>
      <c r="AP657" t="str">
        <v>Caritas Peru</v>
      </c>
      <c r="AQ657" t="str">
        <v>Caritas Rio de Janeiro</v>
      </c>
      <c r="AR657" t="str">
        <v>Caritas São Paulo</v>
      </c>
      <c r="AS657" t="str">
        <v>Caritas Switzerland</v>
      </c>
      <c r="AT657" t="str">
        <v>CCEFIRO Association</v>
      </c>
      <c r="AU657" t="str">
        <v>CEDRO</v>
      </c>
      <c r="AV657" t="str">
        <v>Center for Integrated Studies and Programs for Sustainable Development (CIEDS)</v>
      </c>
      <c r="AW657" t="str">
        <v>Center for Migration and Human Rights of the Diocese of Roraima (CMDH)</v>
      </c>
      <c r="AX657" t="str">
        <v>Centro de Atencion Psicosocial (CAPS)</v>
      </c>
      <c r="AY657" t="str">
        <v>CESAL</v>
      </c>
      <c r="AZ657" t="str">
        <v>CESVI-Cooperazione e Sviluppo</v>
      </c>
      <c r="BA657" t="str">
        <v>ChildFund International</v>
      </c>
      <c r="BB657" t="str">
        <v>CHS Alternativo</v>
      </c>
      <c r="BC657" t="str">
        <v>Churún Merú Association</v>
      </c>
      <c r="BD657" t="str">
        <v>Coalición por Venezuela</v>
      </c>
      <c r="BE657" t="str">
        <v>Colonia Foundation of Venezuelans in the Dominican Republic (FUNCOVERD)</v>
      </c>
      <c r="BF657" t="str">
        <v>COLVENZ</v>
      </c>
      <c r="BG657" t="str">
        <v>Compassiva</v>
      </c>
      <c r="BH657" t="str">
        <v>Consejo Interreligioso del Perú - Religiones por la Paz</v>
      </c>
      <c r="BI657" t="str">
        <v>Consorcio ONG OCIPI Y Capellanía Nacional OFICA</v>
      </c>
      <c r="BJ657" t="str">
        <v>COOPI - International Cooperation Foundation</v>
      </c>
      <c r="BK657" t="str">
        <v>Corporación Colectivo Sin Fronteras</v>
      </c>
      <c r="BL657" t="str">
        <v>CRISFE Foundation</v>
      </c>
      <c r="BM657" t="str">
        <v>Cuso International</v>
      </c>
      <c r="BN657" t="str">
        <v>Danielle’s Children Fund (DCF)</v>
      </c>
      <c r="BO657" t="str">
        <v>Danish Refugee Council (DRC)</v>
      </c>
      <c r="BP657" t="str">
        <v>Development Support Association - APOYAR</v>
      </c>
      <c r="BQ657" t="str">
        <v>Diakonie Katastrophenhilfe</v>
      </c>
      <c r="BR657" t="str">
        <v>Diálogo Diverso</v>
      </c>
      <c r="BS657" t="str">
        <v>Doctors of the World</v>
      </c>
      <c r="BT657" t="str">
        <v>Dominican Institute for Integrated Development</v>
      </c>
      <c r="BU657" t="str">
        <v>Duendes y Ángeles Vinotinto República Dominicana</v>
      </c>
      <c r="BV657" t="str">
        <v>Encuentros SJS (Servicio Jesuita de la Solidaridad)</v>
      </c>
      <c r="BW657" t="str">
        <v>Ending Violence Against Migrants</v>
      </c>
      <c r="BX657" t="str">
        <v>Equidad Foundation</v>
      </c>
      <c r="BY657" t="str">
        <v>Equilibrium CenDE</v>
      </c>
      <c r="BZ657" t="str">
        <v>Facultad de Psicología - Universidad de la República (UDELAR)</v>
      </c>
      <c r="CA657" t="str">
        <v>First International Emergency and Solidarités International</v>
      </c>
      <c r="CB657" t="str">
        <v>Fondo Ecuatoriano Populorum Progressio</v>
      </c>
      <c r="CC657" t="str">
        <v>Foro Salud Callao</v>
      </c>
      <c r="CD657" t="str">
        <v>Foundation for the Integration and Development of Latin America (FIDAL)</v>
      </c>
      <c r="CE657" t="str">
        <v>Foundation of the Americas (FUDELA)</v>
      </c>
      <c r="CF657" t="str">
        <v>Fraternity Without Borders</v>
      </c>
      <c r="CG657" t="str">
        <v>Fundación Brisas del Norte</v>
      </c>
      <c r="CH657" t="str">
        <v>Fundación Colombovenezolana Nueva Ilusión</v>
      </c>
      <c r="CI657" t="str">
        <v>Fundación Nakama's</v>
      </c>
      <c r="CJ657" t="str">
        <v>Fundación RadaBer</v>
      </c>
      <c r="CK657" t="str">
        <v>Fundación Scalabrini Bolivia</v>
      </c>
      <c r="CL657" t="str">
        <v>Fundacion Social Vivan los Niños</v>
      </c>
      <c r="CM657" t="str">
        <v>FUNVEAC</v>
      </c>
      <c r="CN657" t="str">
        <v>German Development Cooperation Agency GIZ</v>
      </c>
      <c r="CO657" t="str">
        <v>Globalizate Radio</v>
      </c>
      <c r="CP657" t="str">
        <v>GOAL</v>
      </c>
      <c r="CQ657" t="str">
        <v>Halü Bienestar Humano Foundation (HALU)</v>
      </c>
      <c r="CR657" t="str">
        <v>Heartland Alliance International (HAI)</v>
      </c>
      <c r="CS657" t="str">
        <v>HELVETAS Swiss Intercooperation</v>
      </c>
      <c r="CT657" t="str">
        <v>HIAS</v>
      </c>
      <c r="CU657" t="str">
        <v>Human Rights Defence Curaçao</v>
      </c>
      <c r="CV657" t="str">
        <v>Humanity &amp; Inclusion</v>
      </c>
      <c r="CW657" t="str">
        <v>Humans Analytic</v>
      </c>
      <c r="CX657" t="str">
        <v>Idas y Vueltas Association</v>
      </c>
      <c r="CY657" t="str">
        <v>iMMAP</v>
      </c>
      <c r="CZ657" t="str">
        <v>IMPACT Initiatives (REACH)</v>
      </c>
      <c r="DA657" t="str">
        <v>Inmigrante Feliz Association</v>
      </c>
      <c r="DB657" t="str">
        <v>Institute for Migration and Human Rights (IMDH)</v>
      </c>
      <c r="DC657" t="str">
        <v>Institute of Natural and Cultural Heritage (IPANC)</v>
      </c>
      <c r="DD657" t="str">
        <v>International Committee for the Development of People (CISP)</v>
      </c>
      <c r="DE657" t="str">
        <v>International Federation of the Red Cross (IFRC)</v>
      </c>
      <c r="DF657" t="str">
        <v>International Labour Organization (ILO)</v>
      </c>
      <c r="DG657" t="str">
        <v>International Medical Corps</v>
      </c>
      <c r="DH657" t="str">
        <v>International Organization for Migration (IOM)</v>
      </c>
      <c r="DI657" t="str">
        <v>International Rescue Committee (IRC)</v>
      </c>
      <c r="DJ657" t="str">
        <v>INTERSOS</v>
      </c>
      <c r="DK657" t="str">
        <v>Jesuit Migrant Service (JMS)</v>
      </c>
      <c r="DL657" t="str">
        <v>Jesuit Refugee Service (JRS)</v>
      </c>
      <c r="DM657" t="str">
        <v>Jesuit Service for Migrants and Refugees (JSMR)</v>
      </c>
      <c r="DN657" t="str">
        <v>Joint United Nations Programme on HIV/AIDS (UNAIDS)</v>
      </c>
      <c r="DO657" t="str">
        <v>Kimirina Coorporation</v>
      </c>
      <c r="DP657" t="str">
        <v>La Casita Hispanic Cultural Centre</v>
      </c>
      <c r="DQ657" t="str">
        <v>Latin American Network of Non-Governmental Organizations of Persons with Disabilities and their Families (RIADIS)</v>
      </c>
      <c r="DR657" t="str">
        <v>LGBT+ Movement Brazil</v>
      </c>
      <c r="DS657" t="str">
        <v>Living Water Community (LWC)</v>
      </c>
      <c r="DT657" t="str">
        <v>LLANOVENCOL</v>
      </c>
      <c r="DU657" t="str">
        <v>Lutheran World Federation</v>
      </c>
      <c r="DV657" t="str">
        <v>Lutheran World Relief</v>
      </c>
      <c r="DW657" t="str">
        <v>Malteser International</v>
      </c>
      <c r="DX657" t="str">
        <v>Mana Institute</v>
      </c>
      <c r="DY657" t="str">
        <v>Manos Veneguayas Association</v>
      </c>
      <c r="DZ657" t="str">
        <v>Más Igualdad Perú</v>
      </c>
      <c r="EA657" t="str">
        <v>MedGlobal</v>
      </c>
      <c r="EB657" t="str">
        <v>Medical Teams International</v>
      </c>
      <c r="EC657" t="str">
        <v>Mercy Corps</v>
      </c>
      <c r="ED657" t="str">
        <v>Migrant Service Center (CAM)</v>
      </c>
      <c r="EE657" t="str">
        <v>Migrants, Refugees and Argentine Social Entrepreneurs (MIRARES)</v>
      </c>
      <c r="EF657" t="str">
        <v>Mision Scalabriniana - Ecuador</v>
      </c>
      <c r="EG657" t="str">
        <v>Missão Paz</v>
      </c>
      <c r="EH657" t="str">
        <v>Museu A CASA</v>
      </c>
      <c r="EI657" t="str">
        <v>Norwegian Refugee Council (NRC)</v>
      </c>
      <c r="EJ657" t="str">
        <v>ONG Migrantes por el Maule</v>
      </c>
      <c r="EK657" t="str">
        <v>ONG Preemptive Love Coalition Colombia</v>
      </c>
      <c r="EL657" t="str">
        <v>Organización Transfomando Vidas</v>
      </c>
      <c r="EM657" t="str">
        <v>Organization of Ibero-American States for Education, Science and Culture (OEI)</v>
      </c>
      <c r="EN657" t="str">
        <v>OXFAM</v>
      </c>
      <c r="EO657" t="str">
        <v>Panamerican Development Foundation</v>
      </c>
      <c r="EP657" t="str">
        <v>Panamerican Health Organization/World Health Organization (PAHO/WHO)</v>
      </c>
      <c r="EQ657" t="str">
        <v>Pastoral of Human Mobility - Peruvian Episcopal Conference</v>
      </c>
      <c r="ER657" t="str">
        <v>Pastoral Service for Migrants National</v>
      </c>
      <c r="ES657" t="str">
        <v>Permanent Human Rights defense Committee (CDH)</v>
      </c>
      <c r="ET657" t="str">
        <v>Pirilampos Institute - Group of visits and voluntary actions in Roraima</v>
      </c>
      <c r="EU657" t="str">
        <v>Plan International</v>
      </c>
      <c r="EV657" t="str">
        <v>Population Program, Faculty of Social Sciences, University of the Republic</v>
      </c>
      <c r="EW657" t="str">
        <v>Profamilia Association</v>
      </c>
      <c r="EX657" t="str">
        <v>Red con Migrantes y Refugiados</v>
      </c>
      <c r="EY657" t="str">
        <v>Red Cross Colombia</v>
      </c>
      <c r="EZ657" t="str">
        <v>Red Cross Ecuador</v>
      </c>
      <c r="FA657" t="str">
        <v>Red Cross Peru</v>
      </c>
      <c r="FB657" t="str">
        <v>Red de Investigaciones en Derechos Humanos - CONICET (Consejo Nacional de Investigaciones Científicas y Técnicas)</v>
      </c>
      <c r="FC657" t="str">
        <v>RET International</v>
      </c>
      <c r="FD657" t="str">
        <v>Salú pa Tur Foundation</v>
      </c>
      <c r="FE657" t="str">
        <v>Salvation Army</v>
      </c>
      <c r="FF657" t="str">
        <v>Samaritan's Purse</v>
      </c>
      <c r="FG657" t="str">
        <v>Save the Children International (SCI)</v>
      </c>
      <c r="FH657" t="str">
        <v>Scalabrini Foundation Chile</v>
      </c>
      <c r="FI657" t="str">
        <v>Sección Peruana de Amnistía Internacional</v>
      </c>
      <c r="FJ657" t="str">
        <v>Serviço Pastoral dos Migrantes do Nordeste</v>
      </c>
      <c r="FK657" t="str">
        <v>Sesame Workshop</v>
      </c>
      <c r="FL657" t="str">
        <v>Si, Da Vida</v>
      </c>
      <c r="FM657" t="str">
        <v>Solidarity and Action Asociation</v>
      </c>
      <c r="FN657" t="str">
        <v>SOS Children's Villages</v>
      </c>
      <c r="FO657" t="str">
        <v>Tarabita Foundation</v>
      </c>
      <c r="FP657" t="str">
        <v>Tearfund</v>
      </c>
      <c r="FQ657" t="str">
        <v>TECHO</v>
      </c>
      <c r="FR657" t="str">
        <v>Terranueva Foundation</v>
      </c>
      <c r="FS657" t="str">
        <v>Terre des Hommes Suisse</v>
      </c>
      <c r="FT657" t="str">
        <v>The Israel Forum for International Humanitarian Aid (IsraAID)</v>
      </c>
      <c r="FU657" t="str">
        <v>Unión Venezolana en Perú</v>
      </c>
      <c r="FV657" t="str">
        <v>United Nations Children's Fund (UNICEF)</v>
      </c>
      <c r="FW657" t="str">
        <v>United Nations Development Programme (UNDP)</v>
      </c>
      <c r="FX657" t="str">
        <v>United Nations Educational, Scientific and Cultural Organization (UNESCO)</v>
      </c>
      <c r="FY657" t="str">
        <v>United Nations Entity for Gender Equality and the Empowerment of Women (UNWOMEN)</v>
      </c>
      <c r="FZ657" t="str">
        <v>United Nations Food and Agricultural Organization (FAO)</v>
      </c>
      <c r="GA657" t="str">
        <v>United Nations High Commissioner for Refugees (UNHCR)</v>
      </c>
      <c r="GB657" t="str">
        <v>United Nations Office of the High Commissioner for Human Rights (OHCHR)</v>
      </c>
      <c r="GC657" t="str">
        <v>United Nations Office on Drugs and Crime (UNODC)</v>
      </c>
      <c r="GD657" t="str">
        <v>United Nations Population Fund (UNFPA)</v>
      </c>
      <c r="GE657" t="str">
        <v>United Nations Programme for Human Settlements (UN Habitat)</v>
      </c>
      <c r="GF657" t="str">
        <v>Vale da Benção Educational and Charitable Association (AEBVB)</v>
      </c>
      <c r="GG657" t="str">
        <v>VenAruba Solidaria</v>
      </c>
      <c r="GH657" t="str">
        <v>Venex Curacao Foundation</v>
      </c>
      <c r="GI657" t="str">
        <v>Venezolanos en Barranquilla</v>
      </c>
      <c r="GJ657" t="str">
        <v>Venezolanos en San Cristóbal</v>
      </c>
      <c r="GK657" t="str">
        <v>Venezuelan Emigrant Foundation (FEV)</v>
      </c>
      <c r="GL657" t="str">
        <v>Vicaría de Pastoral Social Caritas</v>
      </c>
      <c r="GM657" t="str">
        <v>Voices GY</v>
      </c>
      <c r="GN657" t="str">
        <v>We World GVC</v>
      </c>
      <c r="GO657" t="str">
        <v>World Council of Credit Unions</v>
      </c>
      <c r="GP657" t="str">
        <v>World Food Programme (WFP)</v>
      </c>
      <c r="GQ657" t="str">
        <v>World Vision</v>
      </c>
      <c r="GR657" t="str">
        <v>ZOA</v>
      </c>
    </row>
    <row r="658" spans="8:200" x14ac:dyDescent="0.3">
      <c r="H658" t="str" cm="1">
        <f t="array" ref="H658:GR658">TRANSPOSE(_xlfn._xlws.SORT(_xlfn._xlws.FILTER(Table3[Name],ISNUMBER(SEARCH(' Activity Sheet'!D712,Table3[Name])),"Not found"),,1))</f>
        <v>.New Organisation</v>
      </c>
      <c r="I658" t="str">
        <v>ABV - Association of Good with Life</v>
      </c>
      <c r="J658" t="str">
        <v>ACAPS</v>
      </c>
      <c r="K658" t="str">
        <v>Acción y Desarrollo</v>
      </c>
      <c r="L658" t="str">
        <v>ACTED</v>
      </c>
      <c r="M658" t="str">
        <v>Action against Hunger</v>
      </c>
      <c r="N658" t="str">
        <v>ActionAid</v>
      </c>
      <c r="O658" t="str">
        <v>Adventist Development and Relief Agency (ADRA)</v>
      </c>
      <c r="P658" t="str">
        <v>Alas de Colibrí Foundation</v>
      </c>
      <c r="Q658" t="str">
        <v>Alianza por la Solidaridad</v>
      </c>
      <c r="R658" t="str">
        <v>Alianza por Venezuela</v>
      </c>
      <c r="S658" t="str">
        <v>Americares Foundation</v>
      </c>
      <c r="T658" t="str">
        <v>Argentine Commission for Refugees and Migrants (CAREF)</v>
      </c>
      <c r="U658" t="str">
        <v>Asociación Aves</v>
      </c>
      <c r="V658" t="str">
        <v>Asociación de Jubilados y Pensionados Venezolanos en Argentina</v>
      </c>
      <c r="W658" t="str">
        <v>Asociación de Venezolanos en Eloy Alfaro</v>
      </c>
      <c r="X658" t="str">
        <v>Asociación Fundación contra el Hambre Perú</v>
      </c>
      <c r="Y658" t="str">
        <v>Asociación Migrantes Venezolanos</v>
      </c>
      <c r="Z658" t="str">
        <v>Asociación Misioneros de San Carlos Scalabrinianos</v>
      </c>
      <c r="AA658" t="str">
        <v>Asociacion Proteccion Poblacion Vulnerable</v>
      </c>
      <c r="AB658" t="str">
        <v>Asociación Quinta Ola</v>
      </c>
      <c r="AC658" t="str">
        <v>Asociación Salto Ángel</v>
      </c>
      <c r="AD658" t="str">
        <v>Asociación Venezuela en Ecuador AC</v>
      </c>
      <c r="AE658" t="str">
        <v>ASOVENAR</v>
      </c>
      <c r="AF658" t="str">
        <v>Associação Hermanitos</v>
      </c>
      <c r="AG658" t="str">
        <v>AVSI Foundation</v>
      </c>
      <c r="AH658" t="str">
        <v>Bethany Christian Services</v>
      </c>
      <c r="AI658" t="str">
        <v>Blumont</v>
      </c>
      <c r="AJ658" t="str">
        <v>CARE</v>
      </c>
      <c r="AK658" t="str">
        <v>Caritas Brazil</v>
      </c>
      <c r="AL658" t="str">
        <v>Caritas Ecuador</v>
      </c>
      <c r="AM658" t="str">
        <v>Caritas Germany</v>
      </c>
      <c r="AN658" t="str">
        <v>Caritas Manaus</v>
      </c>
      <c r="AO658" t="str">
        <v>Caritas Parana</v>
      </c>
      <c r="AP658" t="str">
        <v>Caritas Peru</v>
      </c>
      <c r="AQ658" t="str">
        <v>Caritas Rio de Janeiro</v>
      </c>
      <c r="AR658" t="str">
        <v>Caritas São Paulo</v>
      </c>
      <c r="AS658" t="str">
        <v>Caritas Switzerland</v>
      </c>
      <c r="AT658" t="str">
        <v>CCEFIRO Association</v>
      </c>
      <c r="AU658" t="str">
        <v>CEDRO</v>
      </c>
      <c r="AV658" t="str">
        <v>Center for Integrated Studies and Programs for Sustainable Development (CIEDS)</v>
      </c>
      <c r="AW658" t="str">
        <v>Center for Migration and Human Rights of the Diocese of Roraima (CMDH)</v>
      </c>
      <c r="AX658" t="str">
        <v>Centro de Atencion Psicosocial (CAPS)</v>
      </c>
      <c r="AY658" t="str">
        <v>CESAL</v>
      </c>
      <c r="AZ658" t="str">
        <v>CESVI-Cooperazione e Sviluppo</v>
      </c>
      <c r="BA658" t="str">
        <v>ChildFund International</v>
      </c>
      <c r="BB658" t="str">
        <v>CHS Alternativo</v>
      </c>
      <c r="BC658" t="str">
        <v>Churún Merú Association</v>
      </c>
      <c r="BD658" t="str">
        <v>Coalición por Venezuela</v>
      </c>
      <c r="BE658" t="str">
        <v>Colonia Foundation of Venezuelans in the Dominican Republic (FUNCOVERD)</v>
      </c>
      <c r="BF658" t="str">
        <v>COLVENZ</v>
      </c>
      <c r="BG658" t="str">
        <v>Compassiva</v>
      </c>
      <c r="BH658" t="str">
        <v>Consejo Interreligioso del Perú - Religiones por la Paz</v>
      </c>
      <c r="BI658" t="str">
        <v>Consorcio ONG OCIPI Y Capellanía Nacional OFICA</v>
      </c>
      <c r="BJ658" t="str">
        <v>COOPI - International Cooperation Foundation</v>
      </c>
      <c r="BK658" t="str">
        <v>Corporación Colectivo Sin Fronteras</v>
      </c>
      <c r="BL658" t="str">
        <v>CRISFE Foundation</v>
      </c>
      <c r="BM658" t="str">
        <v>Cuso International</v>
      </c>
      <c r="BN658" t="str">
        <v>Danielle’s Children Fund (DCF)</v>
      </c>
      <c r="BO658" t="str">
        <v>Danish Refugee Council (DRC)</v>
      </c>
      <c r="BP658" t="str">
        <v>Development Support Association - APOYAR</v>
      </c>
      <c r="BQ658" t="str">
        <v>Diakonie Katastrophenhilfe</v>
      </c>
      <c r="BR658" t="str">
        <v>Diálogo Diverso</v>
      </c>
      <c r="BS658" t="str">
        <v>Doctors of the World</v>
      </c>
      <c r="BT658" t="str">
        <v>Dominican Institute for Integrated Development</v>
      </c>
      <c r="BU658" t="str">
        <v>Duendes y Ángeles Vinotinto República Dominicana</v>
      </c>
      <c r="BV658" t="str">
        <v>Encuentros SJS (Servicio Jesuita de la Solidaridad)</v>
      </c>
      <c r="BW658" t="str">
        <v>Ending Violence Against Migrants</v>
      </c>
      <c r="BX658" t="str">
        <v>Equidad Foundation</v>
      </c>
      <c r="BY658" t="str">
        <v>Equilibrium CenDE</v>
      </c>
      <c r="BZ658" t="str">
        <v>Facultad de Psicología - Universidad de la República (UDELAR)</v>
      </c>
      <c r="CA658" t="str">
        <v>First International Emergency and Solidarités International</v>
      </c>
      <c r="CB658" t="str">
        <v>Fondo Ecuatoriano Populorum Progressio</v>
      </c>
      <c r="CC658" t="str">
        <v>Foro Salud Callao</v>
      </c>
      <c r="CD658" t="str">
        <v>Foundation for the Integration and Development of Latin America (FIDAL)</v>
      </c>
      <c r="CE658" t="str">
        <v>Foundation of the Americas (FUDELA)</v>
      </c>
      <c r="CF658" t="str">
        <v>Fraternity Without Borders</v>
      </c>
      <c r="CG658" t="str">
        <v>Fundación Brisas del Norte</v>
      </c>
      <c r="CH658" t="str">
        <v>Fundación Colombovenezolana Nueva Ilusión</v>
      </c>
      <c r="CI658" t="str">
        <v>Fundación Nakama's</v>
      </c>
      <c r="CJ658" t="str">
        <v>Fundación RadaBer</v>
      </c>
      <c r="CK658" t="str">
        <v>Fundación Scalabrini Bolivia</v>
      </c>
      <c r="CL658" t="str">
        <v>Fundacion Social Vivan los Niños</v>
      </c>
      <c r="CM658" t="str">
        <v>FUNVEAC</v>
      </c>
      <c r="CN658" t="str">
        <v>German Development Cooperation Agency GIZ</v>
      </c>
      <c r="CO658" t="str">
        <v>Globalizate Radio</v>
      </c>
      <c r="CP658" t="str">
        <v>GOAL</v>
      </c>
      <c r="CQ658" t="str">
        <v>Halü Bienestar Humano Foundation (HALU)</v>
      </c>
      <c r="CR658" t="str">
        <v>Heartland Alliance International (HAI)</v>
      </c>
      <c r="CS658" t="str">
        <v>HELVETAS Swiss Intercooperation</v>
      </c>
      <c r="CT658" t="str">
        <v>HIAS</v>
      </c>
      <c r="CU658" t="str">
        <v>Human Rights Defence Curaçao</v>
      </c>
      <c r="CV658" t="str">
        <v>Humanity &amp; Inclusion</v>
      </c>
      <c r="CW658" t="str">
        <v>Humans Analytic</v>
      </c>
      <c r="CX658" t="str">
        <v>Idas y Vueltas Association</v>
      </c>
      <c r="CY658" t="str">
        <v>iMMAP</v>
      </c>
      <c r="CZ658" t="str">
        <v>IMPACT Initiatives (REACH)</v>
      </c>
      <c r="DA658" t="str">
        <v>Inmigrante Feliz Association</v>
      </c>
      <c r="DB658" t="str">
        <v>Institute for Migration and Human Rights (IMDH)</v>
      </c>
      <c r="DC658" t="str">
        <v>Institute of Natural and Cultural Heritage (IPANC)</v>
      </c>
      <c r="DD658" t="str">
        <v>International Committee for the Development of People (CISP)</v>
      </c>
      <c r="DE658" t="str">
        <v>International Federation of the Red Cross (IFRC)</v>
      </c>
      <c r="DF658" t="str">
        <v>International Labour Organization (ILO)</v>
      </c>
      <c r="DG658" t="str">
        <v>International Medical Corps</v>
      </c>
      <c r="DH658" t="str">
        <v>International Organization for Migration (IOM)</v>
      </c>
      <c r="DI658" t="str">
        <v>International Rescue Committee (IRC)</v>
      </c>
      <c r="DJ658" t="str">
        <v>INTERSOS</v>
      </c>
      <c r="DK658" t="str">
        <v>Jesuit Migrant Service (JMS)</v>
      </c>
      <c r="DL658" t="str">
        <v>Jesuit Refugee Service (JRS)</v>
      </c>
      <c r="DM658" t="str">
        <v>Jesuit Service for Migrants and Refugees (JSMR)</v>
      </c>
      <c r="DN658" t="str">
        <v>Joint United Nations Programme on HIV/AIDS (UNAIDS)</v>
      </c>
      <c r="DO658" t="str">
        <v>Kimirina Coorporation</v>
      </c>
      <c r="DP658" t="str">
        <v>La Casita Hispanic Cultural Centre</v>
      </c>
      <c r="DQ658" t="str">
        <v>Latin American Network of Non-Governmental Organizations of Persons with Disabilities and their Families (RIADIS)</v>
      </c>
      <c r="DR658" t="str">
        <v>LGBT+ Movement Brazil</v>
      </c>
      <c r="DS658" t="str">
        <v>Living Water Community (LWC)</v>
      </c>
      <c r="DT658" t="str">
        <v>LLANOVENCOL</v>
      </c>
      <c r="DU658" t="str">
        <v>Lutheran World Federation</v>
      </c>
      <c r="DV658" t="str">
        <v>Lutheran World Relief</v>
      </c>
      <c r="DW658" t="str">
        <v>Malteser International</v>
      </c>
      <c r="DX658" t="str">
        <v>Mana Institute</v>
      </c>
      <c r="DY658" t="str">
        <v>Manos Veneguayas Association</v>
      </c>
      <c r="DZ658" t="str">
        <v>Más Igualdad Perú</v>
      </c>
      <c r="EA658" t="str">
        <v>MedGlobal</v>
      </c>
      <c r="EB658" t="str">
        <v>Medical Teams International</v>
      </c>
      <c r="EC658" t="str">
        <v>Mercy Corps</v>
      </c>
      <c r="ED658" t="str">
        <v>Migrant Service Center (CAM)</v>
      </c>
      <c r="EE658" t="str">
        <v>Migrants, Refugees and Argentine Social Entrepreneurs (MIRARES)</v>
      </c>
      <c r="EF658" t="str">
        <v>Mision Scalabriniana - Ecuador</v>
      </c>
      <c r="EG658" t="str">
        <v>Missão Paz</v>
      </c>
      <c r="EH658" t="str">
        <v>Museu A CASA</v>
      </c>
      <c r="EI658" t="str">
        <v>Norwegian Refugee Council (NRC)</v>
      </c>
      <c r="EJ658" t="str">
        <v>ONG Migrantes por el Maule</v>
      </c>
      <c r="EK658" t="str">
        <v>ONG Preemptive Love Coalition Colombia</v>
      </c>
      <c r="EL658" t="str">
        <v>Organización Transfomando Vidas</v>
      </c>
      <c r="EM658" t="str">
        <v>Organization of Ibero-American States for Education, Science and Culture (OEI)</v>
      </c>
      <c r="EN658" t="str">
        <v>OXFAM</v>
      </c>
      <c r="EO658" t="str">
        <v>Panamerican Development Foundation</v>
      </c>
      <c r="EP658" t="str">
        <v>Panamerican Health Organization/World Health Organization (PAHO/WHO)</v>
      </c>
      <c r="EQ658" t="str">
        <v>Pastoral of Human Mobility - Peruvian Episcopal Conference</v>
      </c>
      <c r="ER658" t="str">
        <v>Pastoral Service for Migrants National</v>
      </c>
      <c r="ES658" t="str">
        <v>Permanent Human Rights defense Committee (CDH)</v>
      </c>
      <c r="ET658" t="str">
        <v>Pirilampos Institute - Group of visits and voluntary actions in Roraima</v>
      </c>
      <c r="EU658" t="str">
        <v>Plan International</v>
      </c>
      <c r="EV658" t="str">
        <v>Population Program, Faculty of Social Sciences, University of the Republic</v>
      </c>
      <c r="EW658" t="str">
        <v>Profamilia Association</v>
      </c>
      <c r="EX658" t="str">
        <v>Red con Migrantes y Refugiados</v>
      </c>
      <c r="EY658" t="str">
        <v>Red Cross Colombia</v>
      </c>
      <c r="EZ658" t="str">
        <v>Red Cross Ecuador</v>
      </c>
      <c r="FA658" t="str">
        <v>Red Cross Peru</v>
      </c>
      <c r="FB658" t="str">
        <v>Red de Investigaciones en Derechos Humanos - CONICET (Consejo Nacional de Investigaciones Científicas y Técnicas)</v>
      </c>
      <c r="FC658" t="str">
        <v>RET International</v>
      </c>
      <c r="FD658" t="str">
        <v>Salú pa Tur Foundation</v>
      </c>
      <c r="FE658" t="str">
        <v>Salvation Army</v>
      </c>
      <c r="FF658" t="str">
        <v>Samaritan's Purse</v>
      </c>
      <c r="FG658" t="str">
        <v>Save the Children International (SCI)</v>
      </c>
      <c r="FH658" t="str">
        <v>Scalabrini Foundation Chile</v>
      </c>
      <c r="FI658" t="str">
        <v>Sección Peruana de Amnistía Internacional</v>
      </c>
      <c r="FJ658" t="str">
        <v>Serviço Pastoral dos Migrantes do Nordeste</v>
      </c>
      <c r="FK658" t="str">
        <v>Sesame Workshop</v>
      </c>
      <c r="FL658" t="str">
        <v>Si, Da Vida</v>
      </c>
      <c r="FM658" t="str">
        <v>Solidarity and Action Asociation</v>
      </c>
      <c r="FN658" t="str">
        <v>SOS Children's Villages</v>
      </c>
      <c r="FO658" t="str">
        <v>Tarabita Foundation</v>
      </c>
      <c r="FP658" t="str">
        <v>Tearfund</v>
      </c>
      <c r="FQ658" t="str">
        <v>TECHO</v>
      </c>
      <c r="FR658" t="str">
        <v>Terranueva Foundation</v>
      </c>
      <c r="FS658" t="str">
        <v>Terre des Hommes Suisse</v>
      </c>
      <c r="FT658" t="str">
        <v>The Israel Forum for International Humanitarian Aid (IsraAID)</v>
      </c>
      <c r="FU658" t="str">
        <v>Unión Venezolana en Perú</v>
      </c>
      <c r="FV658" t="str">
        <v>United Nations Children's Fund (UNICEF)</v>
      </c>
      <c r="FW658" t="str">
        <v>United Nations Development Programme (UNDP)</v>
      </c>
      <c r="FX658" t="str">
        <v>United Nations Educational, Scientific and Cultural Organization (UNESCO)</v>
      </c>
      <c r="FY658" t="str">
        <v>United Nations Entity for Gender Equality and the Empowerment of Women (UNWOMEN)</v>
      </c>
      <c r="FZ658" t="str">
        <v>United Nations Food and Agricultural Organization (FAO)</v>
      </c>
      <c r="GA658" t="str">
        <v>United Nations High Commissioner for Refugees (UNHCR)</v>
      </c>
      <c r="GB658" t="str">
        <v>United Nations Office of the High Commissioner for Human Rights (OHCHR)</v>
      </c>
      <c r="GC658" t="str">
        <v>United Nations Office on Drugs and Crime (UNODC)</v>
      </c>
      <c r="GD658" t="str">
        <v>United Nations Population Fund (UNFPA)</v>
      </c>
      <c r="GE658" t="str">
        <v>United Nations Programme for Human Settlements (UN Habitat)</v>
      </c>
      <c r="GF658" t="str">
        <v>Vale da Benção Educational and Charitable Association (AEBVB)</v>
      </c>
      <c r="GG658" t="str">
        <v>VenAruba Solidaria</v>
      </c>
      <c r="GH658" t="str">
        <v>Venex Curacao Foundation</v>
      </c>
      <c r="GI658" t="str">
        <v>Venezolanos en Barranquilla</v>
      </c>
      <c r="GJ658" t="str">
        <v>Venezolanos en San Cristóbal</v>
      </c>
      <c r="GK658" t="str">
        <v>Venezuelan Emigrant Foundation (FEV)</v>
      </c>
      <c r="GL658" t="str">
        <v>Vicaría de Pastoral Social Caritas</v>
      </c>
      <c r="GM658" t="str">
        <v>Voices GY</v>
      </c>
      <c r="GN658" t="str">
        <v>We World GVC</v>
      </c>
      <c r="GO658" t="str">
        <v>World Council of Credit Unions</v>
      </c>
      <c r="GP658" t="str">
        <v>World Food Programme (WFP)</v>
      </c>
      <c r="GQ658" t="str">
        <v>World Vision</v>
      </c>
      <c r="GR658" t="str">
        <v>ZOA</v>
      </c>
    </row>
    <row r="659" spans="8:200" x14ac:dyDescent="0.3">
      <c r="H659" t="str" cm="1">
        <f t="array" ref="H659:GR659">TRANSPOSE(_xlfn._xlws.SORT(_xlfn._xlws.FILTER(Table3[Name],ISNUMBER(SEARCH(' Activity Sheet'!D713,Table3[Name])),"Not found"),,1))</f>
        <v>.New Organisation</v>
      </c>
      <c r="I659" t="str">
        <v>ABV - Association of Good with Life</v>
      </c>
      <c r="J659" t="str">
        <v>ACAPS</v>
      </c>
      <c r="K659" t="str">
        <v>Acción y Desarrollo</v>
      </c>
      <c r="L659" t="str">
        <v>ACTED</v>
      </c>
      <c r="M659" t="str">
        <v>Action against Hunger</v>
      </c>
      <c r="N659" t="str">
        <v>ActionAid</v>
      </c>
      <c r="O659" t="str">
        <v>Adventist Development and Relief Agency (ADRA)</v>
      </c>
      <c r="P659" t="str">
        <v>Alas de Colibrí Foundation</v>
      </c>
      <c r="Q659" t="str">
        <v>Alianza por la Solidaridad</v>
      </c>
      <c r="R659" t="str">
        <v>Alianza por Venezuela</v>
      </c>
      <c r="S659" t="str">
        <v>Americares Foundation</v>
      </c>
      <c r="T659" t="str">
        <v>Argentine Commission for Refugees and Migrants (CAREF)</v>
      </c>
      <c r="U659" t="str">
        <v>Asociación Aves</v>
      </c>
      <c r="V659" t="str">
        <v>Asociación de Jubilados y Pensionados Venezolanos en Argentina</v>
      </c>
      <c r="W659" t="str">
        <v>Asociación de Venezolanos en Eloy Alfaro</v>
      </c>
      <c r="X659" t="str">
        <v>Asociación Fundación contra el Hambre Perú</v>
      </c>
      <c r="Y659" t="str">
        <v>Asociación Migrantes Venezolanos</v>
      </c>
      <c r="Z659" t="str">
        <v>Asociación Misioneros de San Carlos Scalabrinianos</v>
      </c>
      <c r="AA659" t="str">
        <v>Asociacion Proteccion Poblacion Vulnerable</v>
      </c>
      <c r="AB659" t="str">
        <v>Asociación Quinta Ola</v>
      </c>
      <c r="AC659" t="str">
        <v>Asociación Salto Ángel</v>
      </c>
      <c r="AD659" t="str">
        <v>Asociación Venezuela en Ecuador AC</v>
      </c>
      <c r="AE659" t="str">
        <v>ASOVENAR</v>
      </c>
      <c r="AF659" t="str">
        <v>Associação Hermanitos</v>
      </c>
      <c r="AG659" t="str">
        <v>AVSI Foundation</v>
      </c>
      <c r="AH659" t="str">
        <v>Bethany Christian Services</v>
      </c>
      <c r="AI659" t="str">
        <v>Blumont</v>
      </c>
      <c r="AJ659" t="str">
        <v>CARE</v>
      </c>
      <c r="AK659" t="str">
        <v>Caritas Brazil</v>
      </c>
      <c r="AL659" t="str">
        <v>Caritas Ecuador</v>
      </c>
      <c r="AM659" t="str">
        <v>Caritas Germany</v>
      </c>
      <c r="AN659" t="str">
        <v>Caritas Manaus</v>
      </c>
      <c r="AO659" t="str">
        <v>Caritas Parana</v>
      </c>
      <c r="AP659" t="str">
        <v>Caritas Peru</v>
      </c>
      <c r="AQ659" t="str">
        <v>Caritas Rio de Janeiro</v>
      </c>
      <c r="AR659" t="str">
        <v>Caritas São Paulo</v>
      </c>
      <c r="AS659" t="str">
        <v>Caritas Switzerland</v>
      </c>
      <c r="AT659" t="str">
        <v>CCEFIRO Association</v>
      </c>
      <c r="AU659" t="str">
        <v>CEDRO</v>
      </c>
      <c r="AV659" t="str">
        <v>Center for Integrated Studies and Programs for Sustainable Development (CIEDS)</v>
      </c>
      <c r="AW659" t="str">
        <v>Center for Migration and Human Rights of the Diocese of Roraima (CMDH)</v>
      </c>
      <c r="AX659" t="str">
        <v>Centro de Atencion Psicosocial (CAPS)</v>
      </c>
      <c r="AY659" t="str">
        <v>CESAL</v>
      </c>
      <c r="AZ659" t="str">
        <v>CESVI-Cooperazione e Sviluppo</v>
      </c>
      <c r="BA659" t="str">
        <v>ChildFund International</v>
      </c>
      <c r="BB659" t="str">
        <v>CHS Alternativo</v>
      </c>
      <c r="BC659" t="str">
        <v>Churún Merú Association</v>
      </c>
      <c r="BD659" t="str">
        <v>Coalición por Venezuela</v>
      </c>
      <c r="BE659" t="str">
        <v>Colonia Foundation of Venezuelans in the Dominican Republic (FUNCOVERD)</v>
      </c>
      <c r="BF659" t="str">
        <v>COLVENZ</v>
      </c>
      <c r="BG659" t="str">
        <v>Compassiva</v>
      </c>
      <c r="BH659" t="str">
        <v>Consejo Interreligioso del Perú - Religiones por la Paz</v>
      </c>
      <c r="BI659" t="str">
        <v>Consorcio ONG OCIPI Y Capellanía Nacional OFICA</v>
      </c>
      <c r="BJ659" t="str">
        <v>COOPI - International Cooperation Foundation</v>
      </c>
      <c r="BK659" t="str">
        <v>Corporación Colectivo Sin Fronteras</v>
      </c>
      <c r="BL659" t="str">
        <v>CRISFE Foundation</v>
      </c>
      <c r="BM659" t="str">
        <v>Cuso International</v>
      </c>
      <c r="BN659" t="str">
        <v>Danielle’s Children Fund (DCF)</v>
      </c>
      <c r="BO659" t="str">
        <v>Danish Refugee Council (DRC)</v>
      </c>
      <c r="BP659" t="str">
        <v>Development Support Association - APOYAR</v>
      </c>
      <c r="BQ659" t="str">
        <v>Diakonie Katastrophenhilfe</v>
      </c>
      <c r="BR659" t="str">
        <v>Diálogo Diverso</v>
      </c>
      <c r="BS659" t="str">
        <v>Doctors of the World</v>
      </c>
      <c r="BT659" t="str">
        <v>Dominican Institute for Integrated Development</v>
      </c>
      <c r="BU659" t="str">
        <v>Duendes y Ángeles Vinotinto República Dominicana</v>
      </c>
      <c r="BV659" t="str">
        <v>Encuentros SJS (Servicio Jesuita de la Solidaridad)</v>
      </c>
      <c r="BW659" t="str">
        <v>Ending Violence Against Migrants</v>
      </c>
      <c r="BX659" t="str">
        <v>Equidad Foundation</v>
      </c>
      <c r="BY659" t="str">
        <v>Equilibrium CenDE</v>
      </c>
      <c r="BZ659" t="str">
        <v>Facultad de Psicología - Universidad de la República (UDELAR)</v>
      </c>
      <c r="CA659" t="str">
        <v>First International Emergency and Solidarités International</v>
      </c>
      <c r="CB659" t="str">
        <v>Fondo Ecuatoriano Populorum Progressio</v>
      </c>
      <c r="CC659" t="str">
        <v>Foro Salud Callao</v>
      </c>
      <c r="CD659" t="str">
        <v>Foundation for the Integration and Development of Latin America (FIDAL)</v>
      </c>
      <c r="CE659" t="str">
        <v>Foundation of the Americas (FUDELA)</v>
      </c>
      <c r="CF659" t="str">
        <v>Fraternity Without Borders</v>
      </c>
      <c r="CG659" t="str">
        <v>Fundación Brisas del Norte</v>
      </c>
      <c r="CH659" t="str">
        <v>Fundación Colombovenezolana Nueva Ilusión</v>
      </c>
      <c r="CI659" t="str">
        <v>Fundación Nakama's</v>
      </c>
      <c r="CJ659" t="str">
        <v>Fundación RadaBer</v>
      </c>
      <c r="CK659" t="str">
        <v>Fundación Scalabrini Bolivia</v>
      </c>
      <c r="CL659" t="str">
        <v>Fundacion Social Vivan los Niños</v>
      </c>
      <c r="CM659" t="str">
        <v>FUNVEAC</v>
      </c>
      <c r="CN659" t="str">
        <v>German Development Cooperation Agency GIZ</v>
      </c>
      <c r="CO659" t="str">
        <v>Globalizate Radio</v>
      </c>
      <c r="CP659" t="str">
        <v>GOAL</v>
      </c>
      <c r="CQ659" t="str">
        <v>Halü Bienestar Humano Foundation (HALU)</v>
      </c>
      <c r="CR659" t="str">
        <v>Heartland Alliance International (HAI)</v>
      </c>
      <c r="CS659" t="str">
        <v>HELVETAS Swiss Intercooperation</v>
      </c>
      <c r="CT659" t="str">
        <v>HIAS</v>
      </c>
      <c r="CU659" t="str">
        <v>Human Rights Defence Curaçao</v>
      </c>
      <c r="CV659" t="str">
        <v>Humanity &amp; Inclusion</v>
      </c>
      <c r="CW659" t="str">
        <v>Humans Analytic</v>
      </c>
      <c r="CX659" t="str">
        <v>Idas y Vueltas Association</v>
      </c>
      <c r="CY659" t="str">
        <v>iMMAP</v>
      </c>
      <c r="CZ659" t="str">
        <v>IMPACT Initiatives (REACH)</v>
      </c>
      <c r="DA659" t="str">
        <v>Inmigrante Feliz Association</v>
      </c>
      <c r="DB659" t="str">
        <v>Institute for Migration and Human Rights (IMDH)</v>
      </c>
      <c r="DC659" t="str">
        <v>Institute of Natural and Cultural Heritage (IPANC)</v>
      </c>
      <c r="DD659" t="str">
        <v>International Committee for the Development of People (CISP)</v>
      </c>
      <c r="DE659" t="str">
        <v>International Federation of the Red Cross (IFRC)</v>
      </c>
      <c r="DF659" t="str">
        <v>International Labour Organization (ILO)</v>
      </c>
      <c r="DG659" t="str">
        <v>International Medical Corps</v>
      </c>
      <c r="DH659" t="str">
        <v>International Organization for Migration (IOM)</v>
      </c>
      <c r="DI659" t="str">
        <v>International Rescue Committee (IRC)</v>
      </c>
      <c r="DJ659" t="str">
        <v>INTERSOS</v>
      </c>
      <c r="DK659" t="str">
        <v>Jesuit Migrant Service (JMS)</v>
      </c>
      <c r="DL659" t="str">
        <v>Jesuit Refugee Service (JRS)</v>
      </c>
      <c r="DM659" t="str">
        <v>Jesuit Service for Migrants and Refugees (JSMR)</v>
      </c>
      <c r="DN659" t="str">
        <v>Joint United Nations Programme on HIV/AIDS (UNAIDS)</v>
      </c>
      <c r="DO659" t="str">
        <v>Kimirina Coorporation</v>
      </c>
      <c r="DP659" t="str">
        <v>La Casita Hispanic Cultural Centre</v>
      </c>
      <c r="DQ659" t="str">
        <v>Latin American Network of Non-Governmental Organizations of Persons with Disabilities and their Families (RIADIS)</v>
      </c>
      <c r="DR659" t="str">
        <v>LGBT+ Movement Brazil</v>
      </c>
      <c r="DS659" t="str">
        <v>Living Water Community (LWC)</v>
      </c>
      <c r="DT659" t="str">
        <v>LLANOVENCOL</v>
      </c>
      <c r="DU659" t="str">
        <v>Lutheran World Federation</v>
      </c>
      <c r="DV659" t="str">
        <v>Lutheran World Relief</v>
      </c>
      <c r="DW659" t="str">
        <v>Malteser International</v>
      </c>
      <c r="DX659" t="str">
        <v>Mana Institute</v>
      </c>
      <c r="DY659" t="str">
        <v>Manos Veneguayas Association</v>
      </c>
      <c r="DZ659" t="str">
        <v>Más Igualdad Perú</v>
      </c>
      <c r="EA659" t="str">
        <v>MedGlobal</v>
      </c>
      <c r="EB659" t="str">
        <v>Medical Teams International</v>
      </c>
      <c r="EC659" t="str">
        <v>Mercy Corps</v>
      </c>
      <c r="ED659" t="str">
        <v>Migrant Service Center (CAM)</v>
      </c>
      <c r="EE659" t="str">
        <v>Migrants, Refugees and Argentine Social Entrepreneurs (MIRARES)</v>
      </c>
      <c r="EF659" t="str">
        <v>Mision Scalabriniana - Ecuador</v>
      </c>
      <c r="EG659" t="str">
        <v>Missão Paz</v>
      </c>
      <c r="EH659" t="str">
        <v>Museu A CASA</v>
      </c>
      <c r="EI659" t="str">
        <v>Norwegian Refugee Council (NRC)</v>
      </c>
      <c r="EJ659" t="str">
        <v>ONG Migrantes por el Maule</v>
      </c>
      <c r="EK659" t="str">
        <v>ONG Preemptive Love Coalition Colombia</v>
      </c>
      <c r="EL659" t="str">
        <v>Organización Transfomando Vidas</v>
      </c>
      <c r="EM659" t="str">
        <v>Organization of Ibero-American States for Education, Science and Culture (OEI)</v>
      </c>
      <c r="EN659" t="str">
        <v>OXFAM</v>
      </c>
      <c r="EO659" t="str">
        <v>Panamerican Development Foundation</v>
      </c>
      <c r="EP659" t="str">
        <v>Panamerican Health Organization/World Health Organization (PAHO/WHO)</v>
      </c>
      <c r="EQ659" t="str">
        <v>Pastoral of Human Mobility - Peruvian Episcopal Conference</v>
      </c>
      <c r="ER659" t="str">
        <v>Pastoral Service for Migrants National</v>
      </c>
      <c r="ES659" t="str">
        <v>Permanent Human Rights defense Committee (CDH)</v>
      </c>
      <c r="ET659" t="str">
        <v>Pirilampos Institute - Group of visits and voluntary actions in Roraima</v>
      </c>
      <c r="EU659" t="str">
        <v>Plan International</v>
      </c>
      <c r="EV659" t="str">
        <v>Population Program, Faculty of Social Sciences, University of the Republic</v>
      </c>
      <c r="EW659" t="str">
        <v>Profamilia Association</v>
      </c>
      <c r="EX659" t="str">
        <v>Red con Migrantes y Refugiados</v>
      </c>
      <c r="EY659" t="str">
        <v>Red Cross Colombia</v>
      </c>
      <c r="EZ659" t="str">
        <v>Red Cross Ecuador</v>
      </c>
      <c r="FA659" t="str">
        <v>Red Cross Peru</v>
      </c>
      <c r="FB659" t="str">
        <v>Red de Investigaciones en Derechos Humanos - CONICET (Consejo Nacional de Investigaciones Científicas y Técnicas)</v>
      </c>
      <c r="FC659" t="str">
        <v>RET International</v>
      </c>
      <c r="FD659" t="str">
        <v>Salú pa Tur Foundation</v>
      </c>
      <c r="FE659" t="str">
        <v>Salvation Army</v>
      </c>
      <c r="FF659" t="str">
        <v>Samaritan's Purse</v>
      </c>
      <c r="FG659" t="str">
        <v>Save the Children International (SCI)</v>
      </c>
      <c r="FH659" t="str">
        <v>Scalabrini Foundation Chile</v>
      </c>
      <c r="FI659" t="str">
        <v>Sección Peruana de Amnistía Internacional</v>
      </c>
      <c r="FJ659" t="str">
        <v>Serviço Pastoral dos Migrantes do Nordeste</v>
      </c>
      <c r="FK659" t="str">
        <v>Sesame Workshop</v>
      </c>
      <c r="FL659" t="str">
        <v>Si, Da Vida</v>
      </c>
      <c r="FM659" t="str">
        <v>Solidarity and Action Asociation</v>
      </c>
      <c r="FN659" t="str">
        <v>SOS Children's Villages</v>
      </c>
      <c r="FO659" t="str">
        <v>Tarabita Foundation</v>
      </c>
      <c r="FP659" t="str">
        <v>Tearfund</v>
      </c>
      <c r="FQ659" t="str">
        <v>TECHO</v>
      </c>
      <c r="FR659" t="str">
        <v>Terranueva Foundation</v>
      </c>
      <c r="FS659" t="str">
        <v>Terre des Hommes Suisse</v>
      </c>
      <c r="FT659" t="str">
        <v>The Israel Forum for International Humanitarian Aid (IsraAID)</v>
      </c>
      <c r="FU659" t="str">
        <v>Unión Venezolana en Perú</v>
      </c>
      <c r="FV659" t="str">
        <v>United Nations Children's Fund (UNICEF)</v>
      </c>
      <c r="FW659" t="str">
        <v>United Nations Development Programme (UNDP)</v>
      </c>
      <c r="FX659" t="str">
        <v>United Nations Educational, Scientific and Cultural Organization (UNESCO)</v>
      </c>
      <c r="FY659" t="str">
        <v>United Nations Entity for Gender Equality and the Empowerment of Women (UNWOMEN)</v>
      </c>
      <c r="FZ659" t="str">
        <v>United Nations Food and Agricultural Organization (FAO)</v>
      </c>
      <c r="GA659" t="str">
        <v>United Nations High Commissioner for Refugees (UNHCR)</v>
      </c>
      <c r="GB659" t="str">
        <v>United Nations Office of the High Commissioner for Human Rights (OHCHR)</v>
      </c>
      <c r="GC659" t="str">
        <v>United Nations Office on Drugs and Crime (UNODC)</v>
      </c>
      <c r="GD659" t="str">
        <v>United Nations Population Fund (UNFPA)</v>
      </c>
      <c r="GE659" t="str">
        <v>United Nations Programme for Human Settlements (UN Habitat)</v>
      </c>
      <c r="GF659" t="str">
        <v>Vale da Benção Educational and Charitable Association (AEBVB)</v>
      </c>
      <c r="GG659" t="str">
        <v>VenAruba Solidaria</v>
      </c>
      <c r="GH659" t="str">
        <v>Venex Curacao Foundation</v>
      </c>
      <c r="GI659" t="str">
        <v>Venezolanos en Barranquilla</v>
      </c>
      <c r="GJ659" t="str">
        <v>Venezolanos en San Cristóbal</v>
      </c>
      <c r="GK659" t="str">
        <v>Venezuelan Emigrant Foundation (FEV)</v>
      </c>
      <c r="GL659" t="str">
        <v>Vicaría de Pastoral Social Caritas</v>
      </c>
      <c r="GM659" t="str">
        <v>Voices GY</v>
      </c>
      <c r="GN659" t="str">
        <v>We World GVC</v>
      </c>
      <c r="GO659" t="str">
        <v>World Council of Credit Unions</v>
      </c>
      <c r="GP659" t="str">
        <v>World Food Programme (WFP)</v>
      </c>
      <c r="GQ659" t="str">
        <v>World Vision</v>
      </c>
      <c r="GR659" t="str">
        <v>ZOA</v>
      </c>
    </row>
    <row r="660" spans="8:200" x14ac:dyDescent="0.3">
      <c r="H660" t="str" cm="1">
        <f t="array" ref="H660:GR660">TRANSPOSE(_xlfn._xlws.SORT(_xlfn._xlws.FILTER(Table3[Name],ISNUMBER(SEARCH(' Activity Sheet'!D714,Table3[Name])),"Not found"),,1))</f>
        <v>.New Organisation</v>
      </c>
      <c r="I660" t="str">
        <v>ABV - Association of Good with Life</v>
      </c>
      <c r="J660" t="str">
        <v>ACAPS</v>
      </c>
      <c r="K660" t="str">
        <v>Acción y Desarrollo</v>
      </c>
      <c r="L660" t="str">
        <v>ACTED</v>
      </c>
      <c r="M660" t="str">
        <v>Action against Hunger</v>
      </c>
      <c r="N660" t="str">
        <v>ActionAid</v>
      </c>
      <c r="O660" t="str">
        <v>Adventist Development and Relief Agency (ADRA)</v>
      </c>
      <c r="P660" t="str">
        <v>Alas de Colibrí Foundation</v>
      </c>
      <c r="Q660" t="str">
        <v>Alianza por la Solidaridad</v>
      </c>
      <c r="R660" t="str">
        <v>Alianza por Venezuela</v>
      </c>
      <c r="S660" t="str">
        <v>Americares Foundation</v>
      </c>
      <c r="T660" t="str">
        <v>Argentine Commission for Refugees and Migrants (CAREF)</v>
      </c>
      <c r="U660" t="str">
        <v>Asociación Aves</v>
      </c>
      <c r="V660" t="str">
        <v>Asociación de Jubilados y Pensionados Venezolanos en Argentina</v>
      </c>
      <c r="W660" t="str">
        <v>Asociación de Venezolanos en Eloy Alfaro</v>
      </c>
      <c r="X660" t="str">
        <v>Asociación Fundación contra el Hambre Perú</v>
      </c>
      <c r="Y660" t="str">
        <v>Asociación Migrantes Venezolanos</v>
      </c>
      <c r="Z660" t="str">
        <v>Asociación Misioneros de San Carlos Scalabrinianos</v>
      </c>
      <c r="AA660" t="str">
        <v>Asociacion Proteccion Poblacion Vulnerable</v>
      </c>
      <c r="AB660" t="str">
        <v>Asociación Quinta Ola</v>
      </c>
      <c r="AC660" t="str">
        <v>Asociación Salto Ángel</v>
      </c>
      <c r="AD660" t="str">
        <v>Asociación Venezuela en Ecuador AC</v>
      </c>
      <c r="AE660" t="str">
        <v>ASOVENAR</v>
      </c>
      <c r="AF660" t="str">
        <v>Associação Hermanitos</v>
      </c>
      <c r="AG660" t="str">
        <v>AVSI Foundation</v>
      </c>
      <c r="AH660" t="str">
        <v>Bethany Christian Services</v>
      </c>
      <c r="AI660" t="str">
        <v>Blumont</v>
      </c>
      <c r="AJ660" t="str">
        <v>CARE</v>
      </c>
      <c r="AK660" t="str">
        <v>Caritas Brazil</v>
      </c>
      <c r="AL660" t="str">
        <v>Caritas Ecuador</v>
      </c>
      <c r="AM660" t="str">
        <v>Caritas Germany</v>
      </c>
      <c r="AN660" t="str">
        <v>Caritas Manaus</v>
      </c>
      <c r="AO660" t="str">
        <v>Caritas Parana</v>
      </c>
      <c r="AP660" t="str">
        <v>Caritas Peru</v>
      </c>
      <c r="AQ660" t="str">
        <v>Caritas Rio de Janeiro</v>
      </c>
      <c r="AR660" t="str">
        <v>Caritas São Paulo</v>
      </c>
      <c r="AS660" t="str">
        <v>Caritas Switzerland</v>
      </c>
      <c r="AT660" t="str">
        <v>CCEFIRO Association</v>
      </c>
      <c r="AU660" t="str">
        <v>CEDRO</v>
      </c>
      <c r="AV660" t="str">
        <v>Center for Integrated Studies and Programs for Sustainable Development (CIEDS)</v>
      </c>
      <c r="AW660" t="str">
        <v>Center for Migration and Human Rights of the Diocese of Roraima (CMDH)</v>
      </c>
      <c r="AX660" t="str">
        <v>Centro de Atencion Psicosocial (CAPS)</v>
      </c>
      <c r="AY660" t="str">
        <v>CESAL</v>
      </c>
      <c r="AZ660" t="str">
        <v>CESVI-Cooperazione e Sviluppo</v>
      </c>
      <c r="BA660" t="str">
        <v>ChildFund International</v>
      </c>
      <c r="BB660" t="str">
        <v>CHS Alternativo</v>
      </c>
      <c r="BC660" t="str">
        <v>Churún Merú Association</v>
      </c>
      <c r="BD660" t="str">
        <v>Coalición por Venezuela</v>
      </c>
      <c r="BE660" t="str">
        <v>Colonia Foundation of Venezuelans in the Dominican Republic (FUNCOVERD)</v>
      </c>
      <c r="BF660" t="str">
        <v>COLVENZ</v>
      </c>
      <c r="BG660" t="str">
        <v>Compassiva</v>
      </c>
      <c r="BH660" t="str">
        <v>Consejo Interreligioso del Perú - Religiones por la Paz</v>
      </c>
      <c r="BI660" t="str">
        <v>Consorcio ONG OCIPI Y Capellanía Nacional OFICA</v>
      </c>
      <c r="BJ660" t="str">
        <v>COOPI - International Cooperation Foundation</v>
      </c>
      <c r="BK660" t="str">
        <v>Corporación Colectivo Sin Fronteras</v>
      </c>
      <c r="BL660" t="str">
        <v>CRISFE Foundation</v>
      </c>
      <c r="BM660" t="str">
        <v>Cuso International</v>
      </c>
      <c r="BN660" t="str">
        <v>Danielle’s Children Fund (DCF)</v>
      </c>
      <c r="BO660" t="str">
        <v>Danish Refugee Council (DRC)</v>
      </c>
      <c r="BP660" t="str">
        <v>Development Support Association - APOYAR</v>
      </c>
      <c r="BQ660" t="str">
        <v>Diakonie Katastrophenhilfe</v>
      </c>
      <c r="BR660" t="str">
        <v>Diálogo Diverso</v>
      </c>
      <c r="BS660" t="str">
        <v>Doctors of the World</v>
      </c>
      <c r="BT660" t="str">
        <v>Dominican Institute for Integrated Development</v>
      </c>
      <c r="BU660" t="str">
        <v>Duendes y Ángeles Vinotinto República Dominicana</v>
      </c>
      <c r="BV660" t="str">
        <v>Encuentros SJS (Servicio Jesuita de la Solidaridad)</v>
      </c>
      <c r="BW660" t="str">
        <v>Ending Violence Against Migrants</v>
      </c>
      <c r="BX660" t="str">
        <v>Equidad Foundation</v>
      </c>
      <c r="BY660" t="str">
        <v>Equilibrium CenDE</v>
      </c>
      <c r="BZ660" t="str">
        <v>Facultad de Psicología - Universidad de la República (UDELAR)</v>
      </c>
      <c r="CA660" t="str">
        <v>First International Emergency and Solidarités International</v>
      </c>
      <c r="CB660" t="str">
        <v>Fondo Ecuatoriano Populorum Progressio</v>
      </c>
      <c r="CC660" t="str">
        <v>Foro Salud Callao</v>
      </c>
      <c r="CD660" t="str">
        <v>Foundation for the Integration and Development of Latin America (FIDAL)</v>
      </c>
      <c r="CE660" t="str">
        <v>Foundation of the Americas (FUDELA)</v>
      </c>
      <c r="CF660" t="str">
        <v>Fraternity Without Borders</v>
      </c>
      <c r="CG660" t="str">
        <v>Fundación Brisas del Norte</v>
      </c>
      <c r="CH660" t="str">
        <v>Fundación Colombovenezolana Nueva Ilusión</v>
      </c>
      <c r="CI660" t="str">
        <v>Fundación Nakama's</v>
      </c>
      <c r="CJ660" t="str">
        <v>Fundación RadaBer</v>
      </c>
      <c r="CK660" t="str">
        <v>Fundación Scalabrini Bolivia</v>
      </c>
      <c r="CL660" t="str">
        <v>Fundacion Social Vivan los Niños</v>
      </c>
      <c r="CM660" t="str">
        <v>FUNVEAC</v>
      </c>
      <c r="CN660" t="str">
        <v>German Development Cooperation Agency GIZ</v>
      </c>
      <c r="CO660" t="str">
        <v>Globalizate Radio</v>
      </c>
      <c r="CP660" t="str">
        <v>GOAL</v>
      </c>
      <c r="CQ660" t="str">
        <v>Halü Bienestar Humano Foundation (HALU)</v>
      </c>
      <c r="CR660" t="str">
        <v>Heartland Alliance International (HAI)</v>
      </c>
      <c r="CS660" t="str">
        <v>HELVETAS Swiss Intercooperation</v>
      </c>
      <c r="CT660" t="str">
        <v>HIAS</v>
      </c>
      <c r="CU660" t="str">
        <v>Human Rights Defence Curaçao</v>
      </c>
      <c r="CV660" t="str">
        <v>Humanity &amp; Inclusion</v>
      </c>
      <c r="CW660" t="str">
        <v>Humans Analytic</v>
      </c>
      <c r="CX660" t="str">
        <v>Idas y Vueltas Association</v>
      </c>
      <c r="CY660" t="str">
        <v>iMMAP</v>
      </c>
      <c r="CZ660" t="str">
        <v>IMPACT Initiatives (REACH)</v>
      </c>
      <c r="DA660" t="str">
        <v>Inmigrante Feliz Association</v>
      </c>
      <c r="DB660" t="str">
        <v>Institute for Migration and Human Rights (IMDH)</v>
      </c>
      <c r="DC660" t="str">
        <v>Institute of Natural and Cultural Heritage (IPANC)</v>
      </c>
      <c r="DD660" t="str">
        <v>International Committee for the Development of People (CISP)</v>
      </c>
      <c r="DE660" t="str">
        <v>International Federation of the Red Cross (IFRC)</v>
      </c>
      <c r="DF660" t="str">
        <v>International Labour Organization (ILO)</v>
      </c>
      <c r="DG660" t="str">
        <v>International Medical Corps</v>
      </c>
      <c r="DH660" t="str">
        <v>International Organization for Migration (IOM)</v>
      </c>
      <c r="DI660" t="str">
        <v>International Rescue Committee (IRC)</v>
      </c>
      <c r="DJ660" t="str">
        <v>INTERSOS</v>
      </c>
      <c r="DK660" t="str">
        <v>Jesuit Migrant Service (JMS)</v>
      </c>
      <c r="DL660" t="str">
        <v>Jesuit Refugee Service (JRS)</v>
      </c>
      <c r="DM660" t="str">
        <v>Jesuit Service for Migrants and Refugees (JSMR)</v>
      </c>
      <c r="DN660" t="str">
        <v>Joint United Nations Programme on HIV/AIDS (UNAIDS)</v>
      </c>
      <c r="DO660" t="str">
        <v>Kimirina Coorporation</v>
      </c>
      <c r="DP660" t="str">
        <v>La Casita Hispanic Cultural Centre</v>
      </c>
      <c r="DQ660" t="str">
        <v>Latin American Network of Non-Governmental Organizations of Persons with Disabilities and their Families (RIADIS)</v>
      </c>
      <c r="DR660" t="str">
        <v>LGBT+ Movement Brazil</v>
      </c>
      <c r="DS660" t="str">
        <v>Living Water Community (LWC)</v>
      </c>
      <c r="DT660" t="str">
        <v>LLANOVENCOL</v>
      </c>
      <c r="DU660" t="str">
        <v>Lutheran World Federation</v>
      </c>
      <c r="DV660" t="str">
        <v>Lutheran World Relief</v>
      </c>
      <c r="DW660" t="str">
        <v>Malteser International</v>
      </c>
      <c r="DX660" t="str">
        <v>Mana Institute</v>
      </c>
      <c r="DY660" t="str">
        <v>Manos Veneguayas Association</v>
      </c>
      <c r="DZ660" t="str">
        <v>Más Igualdad Perú</v>
      </c>
      <c r="EA660" t="str">
        <v>MedGlobal</v>
      </c>
      <c r="EB660" t="str">
        <v>Medical Teams International</v>
      </c>
      <c r="EC660" t="str">
        <v>Mercy Corps</v>
      </c>
      <c r="ED660" t="str">
        <v>Migrant Service Center (CAM)</v>
      </c>
      <c r="EE660" t="str">
        <v>Migrants, Refugees and Argentine Social Entrepreneurs (MIRARES)</v>
      </c>
      <c r="EF660" t="str">
        <v>Mision Scalabriniana - Ecuador</v>
      </c>
      <c r="EG660" t="str">
        <v>Missão Paz</v>
      </c>
      <c r="EH660" t="str">
        <v>Museu A CASA</v>
      </c>
      <c r="EI660" t="str">
        <v>Norwegian Refugee Council (NRC)</v>
      </c>
      <c r="EJ660" t="str">
        <v>ONG Migrantes por el Maule</v>
      </c>
      <c r="EK660" t="str">
        <v>ONG Preemptive Love Coalition Colombia</v>
      </c>
      <c r="EL660" t="str">
        <v>Organización Transfomando Vidas</v>
      </c>
      <c r="EM660" t="str">
        <v>Organization of Ibero-American States for Education, Science and Culture (OEI)</v>
      </c>
      <c r="EN660" t="str">
        <v>OXFAM</v>
      </c>
      <c r="EO660" t="str">
        <v>Panamerican Development Foundation</v>
      </c>
      <c r="EP660" t="str">
        <v>Panamerican Health Organization/World Health Organization (PAHO/WHO)</v>
      </c>
      <c r="EQ660" t="str">
        <v>Pastoral of Human Mobility - Peruvian Episcopal Conference</v>
      </c>
      <c r="ER660" t="str">
        <v>Pastoral Service for Migrants National</v>
      </c>
      <c r="ES660" t="str">
        <v>Permanent Human Rights defense Committee (CDH)</v>
      </c>
      <c r="ET660" t="str">
        <v>Pirilampos Institute - Group of visits and voluntary actions in Roraima</v>
      </c>
      <c r="EU660" t="str">
        <v>Plan International</v>
      </c>
      <c r="EV660" t="str">
        <v>Population Program, Faculty of Social Sciences, University of the Republic</v>
      </c>
      <c r="EW660" t="str">
        <v>Profamilia Association</v>
      </c>
      <c r="EX660" t="str">
        <v>Red con Migrantes y Refugiados</v>
      </c>
      <c r="EY660" t="str">
        <v>Red Cross Colombia</v>
      </c>
      <c r="EZ660" t="str">
        <v>Red Cross Ecuador</v>
      </c>
      <c r="FA660" t="str">
        <v>Red Cross Peru</v>
      </c>
      <c r="FB660" t="str">
        <v>Red de Investigaciones en Derechos Humanos - CONICET (Consejo Nacional de Investigaciones Científicas y Técnicas)</v>
      </c>
      <c r="FC660" t="str">
        <v>RET International</v>
      </c>
      <c r="FD660" t="str">
        <v>Salú pa Tur Foundation</v>
      </c>
      <c r="FE660" t="str">
        <v>Salvation Army</v>
      </c>
      <c r="FF660" t="str">
        <v>Samaritan's Purse</v>
      </c>
      <c r="FG660" t="str">
        <v>Save the Children International (SCI)</v>
      </c>
      <c r="FH660" t="str">
        <v>Scalabrini Foundation Chile</v>
      </c>
      <c r="FI660" t="str">
        <v>Sección Peruana de Amnistía Internacional</v>
      </c>
      <c r="FJ660" t="str">
        <v>Serviço Pastoral dos Migrantes do Nordeste</v>
      </c>
      <c r="FK660" t="str">
        <v>Sesame Workshop</v>
      </c>
      <c r="FL660" t="str">
        <v>Si, Da Vida</v>
      </c>
      <c r="FM660" t="str">
        <v>Solidarity and Action Asociation</v>
      </c>
      <c r="FN660" t="str">
        <v>SOS Children's Villages</v>
      </c>
      <c r="FO660" t="str">
        <v>Tarabita Foundation</v>
      </c>
      <c r="FP660" t="str">
        <v>Tearfund</v>
      </c>
      <c r="FQ660" t="str">
        <v>TECHO</v>
      </c>
      <c r="FR660" t="str">
        <v>Terranueva Foundation</v>
      </c>
      <c r="FS660" t="str">
        <v>Terre des Hommes Suisse</v>
      </c>
      <c r="FT660" t="str">
        <v>The Israel Forum for International Humanitarian Aid (IsraAID)</v>
      </c>
      <c r="FU660" t="str">
        <v>Unión Venezolana en Perú</v>
      </c>
      <c r="FV660" t="str">
        <v>United Nations Children's Fund (UNICEF)</v>
      </c>
      <c r="FW660" t="str">
        <v>United Nations Development Programme (UNDP)</v>
      </c>
      <c r="FX660" t="str">
        <v>United Nations Educational, Scientific and Cultural Organization (UNESCO)</v>
      </c>
      <c r="FY660" t="str">
        <v>United Nations Entity for Gender Equality and the Empowerment of Women (UNWOMEN)</v>
      </c>
      <c r="FZ660" t="str">
        <v>United Nations Food and Agricultural Organization (FAO)</v>
      </c>
      <c r="GA660" t="str">
        <v>United Nations High Commissioner for Refugees (UNHCR)</v>
      </c>
      <c r="GB660" t="str">
        <v>United Nations Office of the High Commissioner for Human Rights (OHCHR)</v>
      </c>
      <c r="GC660" t="str">
        <v>United Nations Office on Drugs and Crime (UNODC)</v>
      </c>
      <c r="GD660" t="str">
        <v>United Nations Population Fund (UNFPA)</v>
      </c>
      <c r="GE660" t="str">
        <v>United Nations Programme for Human Settlements (UN Habitat)</v>
      </c>
      <c r="GF660" t="str">
        <v>Vale da Benção Educational and Charitable Association (AEBVB)</v>
      </c>
      <c r="GG660" t="str">
        <v>VenAruba Solidaria</v>
      </c>
      <c r="GH660" t="str">
        <v>Venex Curacao Foundation</v>
      </c>
      <c r="GI660" t="str">
        <v>Venezolanos en Barranquilla</v>
      </c>
      <c r="GJ660" t="str">
        <v>Venezolanos en San Cristóbal</v>
      </c>
      <c r="GK660" t="str">
        <v>Venezuelan Emigrant Foundation (FEV)</v>
      </c>
      <c r="GL660" t="str">
        <v>Vicaría de Pastoral Social Caritas</v>
      </c>
      <c r="GM660" t="str">
        <v>Voices GY</v>
      </c>
      <c r="GN660" t="str">
        <v>We World GVC</v>
      </c>
      <c r="GO660" t="str">
        <v>World Council of Credit Unions</v>
      </c>
      <c r="GP660" t="str">
        <v>World Food Programme (WFP)</v>
      </c>
      <c r="GQ660" t="str">
        <v>World Vision</v>
      </c>
      <c r="GR660" t="str">
        <v>ZOA</v>
      </c>
    </row>
    <row r="661" spans="8:200" x14ac:dyDescent="0.3">
      <c r="H661" t="str" cm="1">
        <f t="array" ref="H661:GR661">TRANSPOSE(_xlfn._xlws.SORT(_xlfn._xlws.FILTER(Table3[Name],ISNUMBER(SEARCH(' Activity Sheet'!D715,Table3[Name])),"Not found"),,1))</f>
        <v>.New Organisation</v>
      </c>
      <c r="I661" t="str">
        <v>ABV - Association of Good with Life</v>
      </c>
      <c r="J661" t="str">
        <v>ACAPS</v>
      </c>
      <c r="K661" t="str">
        <v>Acción y Desarrollo</v>
      </c>
      <c r="L661" t="str">
        <v>ACTED</v>
      </c>
      <c r="M661" t="str">
        <v>Action against Hunger</v>
      </c>
      <c r="N661" t="str">
        <v>ActionAid</v>
      </c>
      <c r="O661" t="str">
        <v>Adventist Development and Relief Agency (ADRA)</v>
      </c>
      <c r="P661" t="str">
        <v>Alas de Colibrí Foundation</v>
      </c>
      <c r="Q661" t="str">
        <v>Alianza por la Solidaridad</v>
      </c>
      <c r="R661" t="str">
        <v>Alianza por Venezuela</v>
      </c>
      <c r="S661" t="str">
        <v>Americares Foundation</v>
      </c>
      <c r="T661" t="str">
        <v>Argentine Commission for Refugees and Migrants (CAREF)</v>
      </c>
      <c r="U661" t="str">
        <v>Asociación Aves</v>
      </c>
      <c r="V661" t="str">
        <v>Asociación de Jubilados y Pensionados Venezolanos en Argentina</v>
      </c>
      <c r="W661" t="str">
        <v>Asociación de Venezolanos en Eloy Alfaro</v>
      </c>
      <c r="X661" t="str">
        <v>Asociación Fundación contra el Hambre Perú</v>
      </c>
      <c r="Y661" t="str">
        <v>Asociación Migrantes Venezolanos</v>
      </c>
      <c r="Z661" t="str">
        <v>Asociación Misioneros de San Carlos Scalabrinianos</v>
      </c>
      <c r="AA661" t="str">
        <v>Asociacion Proteccion Poblacion Vulnerable</v>
      </c>
      <c r="AB661" t="str">
        <v>Asociación Quinta Ola</v>
      </c>
      <c r="AC661" t="str">
        <v>Asociación Salto Ángel</v>
      </c>
      <c r="AD661" t="str">
        <v>Asociación Venezuela en Ecuador AC</v>
      </c>
      <c r="AE661" t="str">
        <v>ASOVENAR</v>
      </c>
      <c r="AF661" t="str">
        <v>Associação Hermanitos</v>
      </c>
      <c r="AG661" t="str">
        <v>AVSI Foundation</v>
      </c>
      <c r="AH661" t="str">
        <v>Bethany Christian Services</v>
      </c>
      <c r="AI661" t="str">
        <v>Blumont</v>
      </c>
      <c r="AJ661" t="str">
        <v>CARE</v>
      </c>
      <c r="AK661" t="str">
        <v>Caritas Brazil</v>
      </c>
      <c r="AL661" t="str">
        <v>Caritas Ecuador</v>
      </c>
      <c r="AM661" t="str">
        <v>Caritas Germany</v>
      </c>
      <c r="AN661" t="str">
        <v>Caritas Manaus</v>
      </c>
      <c r="AO661" t="str">
        <v>Caritas Parana</v>
      </c>
      <c r="AP661" t="str">
        <v>Caritas Peru</v>
      </c>
      <c r="AQ661" t="str">
        <v>Caritas Rio de Janeiro</v>
      </c>
      <c r="AR661" t="str">
        <v>Caritas São Paulo</v>
      </c>
      <c r="AS661" t="str">
        <v>Caritas Switzerland</v>
      </c>
      <c r="AT661" t="str">
        <v>CCEFIRO Association</v>
      </c>
      <c r="AU661" t="str">
        <v>CEDRO</v>
      </c>
      <c r="AV661" t="str">
        <v>Center for Integrated Studies and Programs for Sustainable Development (CIEDS)</v>
      </c>
      <c r="AW661" t="str">
        <v>Center for Migration and Human Rights of the Diocese of Roraima (CMDH)</v>
      </c>
      <c r="AX661" t="str">
        <v>Centro de Atencion Psicosocial (CAPS)</v>
      </c>
      <c r="AY661" t="str">
        <v>CESAL</v>
      </c>
      <c r="AZ661" t="str">
        <v>CESVI-Cooperazione e Sviluppo</v>
      </c>
      <c r="BA661" t="str">
        <v>ChildFund International</v>
      </c>
      <c r="BB661" t="str">
        <v>CHS Alternativo</v>
      </c>
      <c r="BC661" t="str">
        <v>Churún Merú Association</v>
      </c>
      <c r="BD661" t="str">
        <v>Coalición por Venezuela</v>
      </c>
      <c r="BE661" t="str">
        <v>Colonia Foundation of Venezuelans in the Dominican Republic (FUNCOVERD)</v>
      </c>
      <c r="BF661" t="str">
        <v>COLVENZ</v>
      </c>
      <c r="BG661" t="str">
        <v>Compassiva</v>
      </c>
      <c r="BH661" t="str">
        <v>Consejo Interreligioso del Perú - Religiones por la Paz</v>
      </c>
      <c r="BI661" t="str">
        <v>Consorcio ONG OCIPI Y Capellanía Nacional OFICA</v>
      </c>
      <c r="BJ661" t="str">
        <v>COOPI - International Cooperation Foundation</v>
      </c>
      <c r="BK661" t="str">
        <v>Corporación Colectivo Sin Fronteras</v>
      </c>
      <c r="BL661" t="str">
        <v>CRISFE Foundation</v>
      </c>
      <c r="BM661" t="str">
        <v>Cuso International</v>
      </c>
      <c r="BN661" t="str">
        <v>Danielle’s Children Fund (DCF)</v>
      </c>
      <c r="BO661" t="str">
        <v>Danish Refugee Council (DRC)</v>
      </c>
      <c r="BP661" t="str">
        <v>Development Support Association - APOYAR</v>
      </c>
      <c r="BQ661" t="str">
        <v>Diakonie Katastrophenhilfe</v>
      </c>
      <c r="BR661" t="str">
        <v>Diálogo Diverso</v>
      </c>
      <c r="BS661" t="str">
        <v>Doctors of the World</v>
      </c>
      <c r="BT661" t="str">
        <v>Dominican Institute for Integrated Development</v>
      </c>
      <c r="BU661" t="str">
        <v>Duendes y Ángeles Vinotinto República Dominicana</v>
      </c>
      <c r="BV661" t="str">
        <v>Encuentros SJS (Servicio Jesuita de la Solidaridad)</v>
      </c>
      <c r="BW661" t="str">
        <v>Ending Violence Against Migrants</v>
      </c>
      <c r="BX661" t="str">
        <v>Equidad Foundation</v>
      </c>
      <c r="BY661" t="str">
        <v>Equilibrium CenDE</v>
      </c>
      <c r="BZ661" t="str">
        <v>Facultad de Psicología - Universidad de la República (UDELAR)</v>
      </c>
      <c r="CA661" t="str">
        <v>First International Emergency and Solidarités International</v>
      </c>
      <c r="CB661" t="str">
        <v>Fondo Ecuatoriano Populorum Progressio</v>
      </c>
      <c r="CC661" t="str">
        <v>Foro Salud Callao</v>
      </c>
      <c r="CD661" t="str">
        <v>Foundation for the Integration and Development of Latin America (FIDAL)</v>
      </c>
      <c r="CE661" t="str">
        <v>Foundation of the Americas (FUDELA)</v>
      </c>
      <c r="CF661" t="str">
        <v>Fraternity Without Borders</v>
      </c>
      <c r="CG661" t="str">
        <v>Fundación Brisas del Norte</v>
      </c>
      <c r="CH661" t="str">
        <v>Fundación Colombovenezolana Nueva Ilusión</v>
      </c>
      <c r="CI661" t="str">
        <v>Fundación Nakama's</v>
      </c>
      <c r="CJ661" t="str">
        <v>Fundación RadaBer</v>
      </c>
      <c r="CK661" t="str">
        <v>Fundación Scalabrini Bolivia</v>
      </c>
      <c r="CL661" t="str">
        <v>Fundacion Social Vivan los Niños</v>
      </c>
      <c r="CM661" t="str">
        <v>FUNVEAC</v>
      </c>
      <c r="CN661" t="str">
        <v>German Development Cooperation Agency GIZ</v>
      </c>
      <c r="CO661" t="str">
        <v>Globalizate Radio</v>
      </c>
      <c r="CP661" t="str">
        <v>GOAL</v>
      </c>
      <c r="CQ661" t="str">
        <v>Halü Bienestar Humano Foundation (HALU)</v>
      </c>
      <c r="CR661" t="str">
        <v>Heartland Alliance International (HAI)</v>
      </c>
      <c r="CS661" t="str">
        <v>HELVETAS Swiss Intercooperation</v>
      </c>
      <c r="CT661" t="str">
        <v>HIAS</v>
      </c>
      <c r="CU661" t="str">
        <v>Human Rights Defence Curaçao</v>
      </c>
      <c r="CV661" t="str">
        <v>Humanity &amp; Inclusion</v>
      </c>
      <c r="CW661" t="str">
        <v>Humans Analytic</v>
      </c>
      <c r="CX661" t="str">
        <v>Idas y Vueltas Association</v>
      </c>
      <c r="CY661" t="str">
        <v>iMMAP</v>
      </c>
      <c r="CZ661" t="str">
        <v>IMPACT Initiatives (REACH)</v>
      </c>
      <c r="DA661" t="str">
        <v>Inmigrante Feliz Association</v>
      </c>
      <c r="DB661" t="str">
        <v>Institute for Migration and Human Rights (IMDH)</v>
      </c>
      <c r="DC661" t="str">
        <v>Institute of Natural and Cultural Heritage (IPANC)</v>
      </c>
      <c r="DD661" t="str">
        <v>International Committee for the Development of People (CISP)</v>
      </c>
      <c r="DE661" t="str">
        <v>International Federation of the Red Cross (IFRC)</v>
      </c>
      <c r="DF661" t="str">
        <v>International Labour Organization (ILO)</v>
      </c>
      <c r="DG661" t="str">
        <v>International Medical Corps</v>
      </c>
      <c r="DH661" t="str">
        <v>International Organization for Migration (IOM)</v>
      </c>
      <c r="DI661" t="str">
        <v>International Rescue Committee (IRC)</v>
      </c>
      <c r="DJ661" t="str">
        <v>INTERSOS</v>
      </c>
      <c r="DK661" t="str">
        <v>Jesuit Migrant Service (JMS)</v>
      </c>
      <c r="DL661" t="str">
        <v>Jesuit Refugee Service (JRS)</v>
      </c>
      <c r="DM661" t="str">
        <v>Jesuit Service for Migrants and Refugees (JSMR)</v>
      </c>
      <c r="DN661" t="str">
        <v>Joint United Nations Programme on HIV/AIDS (UNAIDS)</v>
      </c>
      <c r="DO661" t="str">
        <v>Kimirina Coorporation</v>
      </c>
      <c r="DP661" t="str">
        <v>La Casita Hispanic Cultural Centre</v>
      </c>
      <c r="DQ661" t="str">
        <v>Latin American Network of Non-Governmental Organizations of Persons with Disabilities and their Families (RIADIS)</v>
      </c>
      <c r="DR661" t="str">
        <v>LGBT+ Movement Brazil</v>
      </c>
      <c r="DS661" t="str">
        <v>Living Water Community (LWC)</v>
      </c>
      <c r="DT661" t="str">
        <v>LLANOVENCOL</v>
      </c>
      <c r="DU661" t="str">
        <v>Lutheran World Federation</v>
      </c>
      <c r="DV661" t="str">
        <v>Lutheran World Relief</v>
      </c>
      <c r="DW661" t="str">
        <v>Malteser International</v>
      </c>
      <c r="DX661" t="str">
        <v>Mana Institute</v>
      </c>
      <c r="DY661" t="str">
        <v>Manos Veneguayas Association</v>
      </c>
      <c r="DZ661" t="str">
        <v>Más Igualdad Perú</v>
      </c>
      <c r="EA661" t="str">
        <v>MedGlobal</v>
      </c>
      <c r="EB661" t="str">
        <v>Medical Teams International</v>
      </c>
      <c r="EC661" t="str">
        <v>Mercy Corps</v>
      </c>
      <c r="ED661" t="str">
        <v>Migrant Service Center (CAM)</v>
      </c>
      <c r="EE661" t="str">
        <v>Migrants, Refugees and Argentine Social Entrepreneurs (MIRARES)</v>
      </c>
      <c r="EF661" t="str">
        <v>Mision Scalabriniana - Ecuador</v>
      </c>
      <c r="EG661" t="str">
        <v>Missão Paz</v>
      </c>
      <c r="EH661" t="str">
        <v>Museu A CASA</v>
      </c>
      <c r="EI661" t="str">
        <v>Norwegian Refugee Council (NRC)</v>
      </c>
      <c r="EJ661" t="str">
        <v>ONG Migrantes por el Maule</v>
      </c>
      <c r="EK661" t="str">
        <v>ONG Preemptive Love Coalition Colombia</v>
      </c>
      <c r="EL661" t="str">
        <v>Organización Transfomando Vidas</v>
      </c>
      <c r="EM661" t="str">
        <v>Organization of Ibero-American States for Education, Science and Culture (OEI)</v>
      </c>
      <c r="EN661" t="str">
        <v>OXFAM</v>
      </c>
      <c r="EO661" t="str">
        <v>Panamerican Development Foundation</v>
      </c>
      <c r="EP661" t="str">
        <v>Panamerican Health Organization/World Health Organization (PAHO/WHO)</v>
      </c>
      <c r="EQ661" t="str">
        <v>Pastoral of Human Mobility - Peruvian Episcopal Conference</v>
      </c>
      <c r="ER661" t="str">
        <v>Pastoral Service for Migrants National</v>
      </c>
      <c r="ES661" t="str">
        <v>Permanent Human Rights defense Committee (CDH)</v>
      </c>
      <c r="ET661" t="str">
        <v>Pirilampos Institute - Group of visits and voluntary actions in Roraima</v>
      </c>
      <c r="EU661" t="str">
        <v>Plan International</v>
      </c>
      <c r="EV661" t="str">
        <v>Population Program, Faculty of Social Sciences, University of the Republic</v>
      </c>
      <c r="EW661" t="str">
        <v>Profamilia Association</v>
      </c>
      <c r="EX661" t="str">
        <v>Red con Migrantes y Refugiados</v>
      </c>
      <c r="EY661" t="str">
        <v>Red Cross Colombia</v>
      </c>
      <c r="EZ661" t="str">
        <v>Red Cross Ecuador</v>
      </c>
      <c r="FA661" t="str">
        <v>Red Cross Peru</v>
      </c>
      <c r="FB661" t="str">
        <v>Red de Investigaciones en Derechos Humanos - CONICET (Consejo Nacional de Investigaciones Científicas y Técnicas)</v>
      </c>
      <c r="FC661" t="str">
        <v>RET International</v>
      </c>
      <c r="FD661" t="str">
        <v>Salú pa Tur Foundation</v>
      </c>
      <c r="FE661" t="str">
        <v>Salvation Army</v>
      </c>
      <c r="FF661" t="str">
        <v>Samaritan's Purse</v>
      </c>
      <c r="FG661" t="str">
        <v>Save the Children International (SCI)</v>
      </c>
      <c r="FH661" t="str">
        <v>Scalabrini Foundation Chile</v>
      </c>
      <c r="FI661" t="str">
        <v>Sección Peruana de Amnistía Internacional</v>
      </c>
      <c r="FJ661" t="str">
        <v>Serviço Pastoral dos Migrantes do Nordeste</v>
      </c>
      <c r="FK661" t="str">
        <v>Sesame Workshop</v>
      </c>
      <c r="FL661" t="str">
        <v>Si, Da Vida</v>
      </c>
      <c r="FM661" t="str">
        <v>Solidarity and Action Asociation</v>
      </c>
      <c r="FN661" t="str">
        <v>SOS Children's Villages</v>
      </c>
      <c r="FO661" t="str">
        <v>Tarabita Foundation</v>
      </c>
      <c r="FP661" t="str">
        <v>Tearfund</v>
      </c>
      <c r="FQ661" t="str">
        <v>TECHO</v>
      </c>
      <c r="FR661" t="str">
        <v>Terranueva Foundation</v>
      </c>
      <c r="FS661" t="str">
        <v>Terre des Hommes Suisse</v>
      </c>
      <c r="FT661" t="str">
        <v>The Israel Forum for International Humanitarian Aid (IsraAID)</v>
      </c>
      <c r="FU661" t="str">
        <v>Unión Venezolana en Perú</v>
      </c>
      <c r="FV661" t="str">
        <v>United Nations Children's Fund (UNICEF)</v>
      </c>
      <c r="FW661" t="str">
        <v>United Nations Development Programme (UNDP)</v>
      </c>
      <c r="FX661" t="str">
        <v>United Nations Educational, Scientific and Cultural Organization (UNESCO)</v>
      </c>
      <c r="FY661" t="str">
        <v>United Nations Entity for Gender Equality and the Empowerment of Women (UNWOMEN)</v>
      </c>
      <c r="FZ661" t="str">
        <v>United Nations Food and Agricultural Organization (FAO)</v>
      </c>
      <c r="GA661" t="str">
        <v>United Nations High Commissioner for Refugees (UNHCR)</v>
      </c>
      <c r="GB661" t="str">
        <v>United Nations Office of the High Commissioner for Human Rights (OHCHR)</v>
      </c>
      <c r="GC661" t="str">
        <v>United Nations Office on Drugs and Crime (UNODC)</v>
      </c>
      <c r="GD661" t="str">
        <v>United Nations Population Fund (UNFPA)</v>
      </c>
      <c r="GE661" t="str">
        <v>United Nations Programme for Human Settlements (UN Habitat)</v>
      </c>
      <c r="GF661" t="str">
        <v>Vale da Benção Educational and Charitable Association (AEBVB)</v>
      </c>
      <c r="GG661" t="str">
        <v>VenAruba Solidaria</v>
      </c>
      <c r="GH661" t="str">
        <v>Venex Curacao Foundation</v>
      </c>
      <c r="GI661" t="str">
        <v>Venezolanos en Barranquilla</v>
      </c>
      <c r="GJ661" t="str">
        <v>Venezolanos en San Cristóbal</v>
      </c>
      <c r="GK661" t="str">
        <v>Venezuelan Emigrant Foundation (FEV)</v>
      </c>
      <c r="GL661" t="str">
        <v>Vicaría de Pastoral Social Caritas</v>
      </c>
      <c r="GM661" t="str">
        <v>Voices GY</v>
      </c>
      <c r="GN661" t="str">
        <v>We World GVC</v>
      </c>
      <c r="GO661" t="str">
        <v>World Council of Credit Unions</v>
      </c>
      <c r="GP661" t="str">
        <v>World Food Programme (WFP)</v>
      </c>
      <c r="GQ661" t="str">
        <v>World Vision</v>
      </c>
      <c r="GR661" t="str">
        <v>ZOA</v>
      </c>
    </row>
    <row r="662" spans="8:200" x14ac:dyDescent="0.3">
      <c r="H662" t="str" cm="1">
        <f t="array" ref="H662:GR662">TRANSPOSE(_xlfn._xlws.SORT(_xlfn._xlws.FILTER(Table3[Name],ISNUMBER(SEARCH(' Activity Sheet'!D716,Table3[Name])),"Not found"),,1))</f>
        <v>.New Organisation</v>
      </c>
      <c r="I662" t="str">
        <v>ABV - Association of Good with Life</v>
      </c>
      <c r="J662" t="str">
        <v>ACAPS</v>
      </c>
      <c r="K662" t="str">
        <v>Acción y Desarrollo</v>
      </c>
      <c r="L662" t="str">
        <v>ACTED</v>
      </c>
      <c r="M662" t="str">
        <v>Action against Hunger</v>
      </c>
      <c r="N662" t="str">
        <v>ActionAid</v>
      </c>
      <c r="O662" t="str">
        <v>Adventist Development and Relief Agency (ADRA)</v>
      </c>
      <c r="P662" t="str">
        <v>Alas de Colibrí Foundation</v>
      </c>
      <c r="Q662" t="str">
        <v>Alianza por la Solidaridad</v>
      </c>
      <c r="R662" t="str">
        <v>Alianza por Venezuela</v>
      </c>
      <c r="S662" t="str">
        <v>Americares Foundation</v>
      </c>
      <c r="T662" t="str">
        <v>Argentine Commission for Refugees and Migrants (CAREF)</v>
      </c>
      <c r="U662" t="str">
        <v>Asociación Aves</v>
      </c>
      <c r="V662" t="str">
        <v>Asociación de Jubilados y Pensionados Venezolanos en Argentina</v>
      </c>
      <c r="W662" t="str">
        <v>Asociación de Venezolanos en Eloy Alfaro</v>
      </c>
      <c r="X662" t="str">
        <v>Asociación Fundación contra el Hambre Perú</v>
      </c>
      <c r="Y662" t="str">
        <v>Asociación Migrantes Venezolanos</v>
      </c>
      <c r="Z662" t="str">
        <v>Asociación Misioneros de San Carlos Scalabrinianos</v>
      </c>
      <c r="AA662" t="str">
        <v>Asociacion Proteccion Poblacion Vulnerable</v>
      </c>
      <c r="AB662" t="str">
        <v>Asociación Quinta Ola</v>
      </c>
      <c r="AC662" t="str">
        <v>Asociación Salto Ángel</v>
      </c>
      <c r="AD662" t="str">
        <v>Asociación Venezuela en Ecuador AC</v>
      </c>
      <c r="AE662" t="str">
        <v>ASOVENAR</v>
      </c>
      <c r="AF662" t="str">
        <v>Associação Hermanitos</v>
      </c>
      <c r="AG662" t="str">
        <v>AVSI Foundation</v>
      </c>
      <c r="AH662" t="str">
        <v>Bethany Christian Services</v>
      </c>
      <c r="AI662" t="str">
        <v>Blumont</v>
      </c>
      <c r="AJ662" t="str">
        <v>CARE</v>
      </c>
      <c r="AK662" t="str">
        <v>Caritas Brazil</v>
      </c>
      <c r="AL662" t="str">
        <v>Caritas Ecuador</v>
      </c>
      <c r="AM662" t="str">
        <v>Caritas Germany</v>
      </c>
      <c r="AN662" t="str">
        <v>Caritas Manaus</v>
      </c>
      <c r="AO662" t="str">
        <v>Caritas Parana</v>
      </c>
      <c r="AP662" t="str">
        <v>Caritas Peru</v>
      </c>
      <c r="AQ662" t="str">
        <v>Caritas Rio de Janeiro</v>
      </c>
      <c r="AR662" t="str">
        <v>Caritas São Paulo</v>
      </c>
      <c r="AS662" t="str">
        <v>Caritas Switzerland</v>
      </c>
      <c r="AT662" t="str">
        <v>CCEFIRO Association</v>
      </c>
      <c r="AU662" t="str">
        <v>CEDRO</v>
      </c>
      <c r="AV662" t="str">
        <v>Center for Integrated Studies and Programs for Sustainable Development (CIEDS)</v>
      </c>
      <c r="AW662" t="str">
        <v>Center for Migration and Human Rights of the Diocese of Roraima (CMDH)</v>
      </c>
      <c r="AX662" t="str">
        <v>Centro de Atencion Psicosocial (CAPS)</v>
      </c>
      <c r="AY662" t="str">
        <v>CESAL</v>
      </c>
      <c r="AZ662" t="str">
        <v>CESVI-Cooperazione e Sviluppo</v>
      </c>
      <c r="BA662" t="str">
        <v>ChildFund International</v>
      </c>
      <c r="BB662" t="str">
        <v>CHS Alternativo</v>
      </c>
      <c r="BC662" t="str">
        <v>Churún Merú Association</v>
      </c>
      <c r="BD662" t="str">
        <v>Coalición por Venezuela</v>
      </c>
      <c r="BE662" t="str">
        <v>Colonia Foundation of Venezuelans in the Dominican Republic (FUNCOVERD)</v>
      </c>
      <c r="BF662" t="str">
        <v>COLVENZ</v>
      </c>
      <c r="BG662" t="str">
        <v>Compassiva</v>
      </c>
      <c r="BH662" t="str">
        <v>Consejo Interreligioso del Perú - Religiones por la Paz</v>
      </c>
      <c r="BI662" t="str">
        <v>Consorcio ONG OCIPI Y Capellanía Nacional OFICA</v>
      </c>
      <c r="BJ662" t="str">
        <v>COOPI - International Cooperation Foundation</v>
      </c>
      <c r="BK662" t="str">
        <v>Corporación Colectivo Sin Fronteras</v>
      </c>
      <c r="BL662" t="str">
        <v>CRISFE Foundation</v>
      </c>
      <c r="BM662" t="str">
        <v>Cuso International</v>
      </c>
      <c r="BN662" t="str">
        <v>Danielle’s Children Fund (DCF)</v>
      </c>
      <c r="BO662" t="str">
        <v>Danish Refugee Council (DRC)</v>
      </c>
      <c r="BP662" t="str">
        <v>Development Support Association - APOYAR</v>
      </c>
      <c r="BQ662" t="str">
        <v>Diakonie Katastrophenhilfe</v>
      </c>
      <c r="BR662" t="str">
        <v>Diálogo Diverso</v>
      </c>
      <c r="BS662" t="str">
        <v>Doctors of the World</v>
      </c>
      <c r="BT662" t="str">
        <v>Dominican Institute for Integrated Development</v>
      </c>
      <c r="BU662" t="str">
        <v>Duendes y Ángeles Vinotinto República Dominicana</v>
      </c>
      <c r="BV662" t="str">
        <v>Encuentros SJS (Servicio Jesuita de la Solidaridad)</v>
      </c>
      <c r="BW662" t="str">
        <v>Ending Violence Against Migrants</v>
      </c>
      <c r="BX662" t="str">
        <v>Equidad Foundation</v>
      </c>
      <c r="BY662" t="str">
        <v>Equilibrium CenDE</v>
      </c>
      <c r="BZ662" t="str">
        <v>Facultad de Psicología - Universidad de la República (UDELAR)</v>
      </c>
      <c r="CA662" t="str">
        <v>First International Emergency and Solidarités International</v>
      </c>
      <c r="CB662" t="str">
        <v>Fondo Ecuatoriano Populorum Progressio</v>
      </c>
      <c r="CC662" t="str">
        <v>Foro Salud Callao</v>
      </c>
      <c r="CD662" t="str">
        <v>Foundation for the Integration and Development of Latin America (FIDAL)</v>
      </c>
      <c r="CE662" t="str">
        <v>Foundation of the Americas (FUDELA)</v>
      </c>
      <c r="CF662" t="str">
        <v>Fraternity Without Borders</v>
      </c>
      <c r="CG662" t="str">
        <v>Fundación Brisas del Norte</v>
      </c>
      <c r="CH662" t="str">
        <v>Fundación Colombovenezolana Nueva Ilusión</v>
      </c>
      <c r="CI662" t="str">
        <v>Fundación Nakama's</v>
      </c>
      <c r="CJ662" t="str">
        <v>Fundación RadaBer</v>
      </c>
      <c r="CK662" t="str">
        <v>Fundación Scalabrini Bolivia</v>
      </c>
      <c r="CL662" t="str">
        <v>Fundacion Social Vivan los Niños</v>
      </c>
      <c r="CM662" t="str">
        <v>FUNVEAC</v>
      </c>
      <c r="CN662" t="str">
        <v>German Development Cooperation Agency GIZ</v>
      </c>
      <c r="CO662" t="str">
        <v>Globalizate Radio</v>
      </c>
      <c r="CP662" t="str">
        <v>GOAL</v>
      </c>
      <c r="CQ662" t="str">
        <v>Halü Bienestar Humano Foundation (HALU)</v>
      </c>
      <c r="CR662" t="str">
        <v>Heartland Alliance International (HAI)</v>
      </c>
      <c r="CS662" t="str">
        <v>HELVETAS Swiss Intercooperation</v>
      </c>
      <c r="CT662" t="str">
        <v>HIAS</v>
      </c>
      <c r="CU662" t="str">
        <v>Human Rights Defence Curaçao</v>
      </c>
      <c r="CV662" t="str">
        <v>Humanity &amp; Inclusion</v>
      </c>
      <c r="CW662" t="str">
        <v>Humans Analytic</v>
      </c>
      <c r="CX662" t="str">
        <v>Idas y Vueltas Association</v>
      </c>
      <c r="CY662" t="str">
        <v>iMMAP</v>
      </c>
      <c r="CZ662" t="str">
        <v>IMPACT Initiatives (REACH)</v>
      </c>
      <c r="DA662" t="str">
        <v>Inmigrante Feliz Association</v>
      </c>
      <c r="DB662" t="str">
        <v>Institute for Migration and Human Rights (IMDH)</v>
      </c>
      <c r="DC662" t="str">
        <v>Institute of Natural and Cultural Heritage (IPANC)</v>
      </c>
      <c r="DD662" t="str">
        <v>International Committee for the Development of People (CISP)</v>
      </c>
      <c r="DE662" t="str">
        <v>International Federation of the Red Cross (IFRC)</v>
      </c>
      <c r="DF662" t="str">
        <v>International Labour Organization (ILO)</v>
      </c>
      <c r="DG662" t="str">
        <v>International Medical Corps</v>
      </c>
      <c r="DH662" t="str">
        <v>International Organization for Migration (IOM)</v>
      </c>
      <c r="DI662" t="str">
        <v>International Rescue Committee (IRC)</v>
      </c>
      <c r="DJ662" t="str">
        <v>INTERSOS</v>
      </c>
      <c r="DK662" t="str">
        <v>Jesuit Migrant Service (JMS)</v>
      </c>
      <c r="DL662" t="str">
        <v>Jesuit Refugee Service (JRS)</v>
      </c>
      <c r="DM662" t="str">
        <v>Jesuit Service for Migrants and Refugees (JSMR)</v>
      </c>
      <c r="DN662" t="str">
        <v>Joint United Nations Programme on HIV/AIDS (UNAIDS)</v>
      </c>
      <c r="DO662" t="str">
        <v>Kimirina Coorporation</v>
      </c>
      <c r="DP662" t="str">
        <v>La Casita Hispanic Cultural Centre</v>
      </c>
      <c r="DQ662" t="str">
        <v>Latin American Network of Non-Governmental Organizations of Persons with Disabilities and their Families (RIADIS)</v>
      </c>
      <c r="DR662" t="str">
        <v>LGBT+ Movement Brazil</v>
      </c>
      <c r="DS662" t="str">
        <v>Living Water Community (LWC)</v>
      </c>
      <c r="DT662" t="str">
        <v>LLANOVENCOL</v>
      </c>
      <c r="DU662" t="str">
        <v>Lutheran World Federation</v>
      </c>
      <c r="DV662" t="str">
        <v>Lutheran World Relief</v>
      </c>
      <c r="DW662" t="str">
        <v>Malteser International</v>
      </c>
      <c r="DX662" t="str">
        <v>Mana Institute</v>
      </c>
      <c r="DY662" t="str">
        <v>Manos Veneguayas Association</v>
      </c>
      <c r="DZ662" t="str">
        <v>Más Igualdad Perú</v>
      </c>
      <c r="EA662" t="str">
        <v>MedGlobal</v>
      </c>
      <c r="EB662" t="str">
        <v>Medical Teams International</v>
      </c>
      <c r="EC662" t="str">
        <v>Mercy Corps</v>
      </c>
      <c r="ED662" t="str">
        <v>Migrant Service Center (CAM)</v>
      </c>
      <c r="EE662" t="str">
        <v>Migrants, Refugees and Argentine Social Entrepreneurs (MIRARES)</v>
      </c>
      <c r="EF662" t="str">
        <v>Mision Scalabriniana - Ecuador</v>
      </c>
      <c r="EG662" t="str">
        <v>Missão Paz</v>
      </c>
      <c r="EH662" t="str">
        <v>Museu A CASA</v>
      </c>
      <c r="EI662" t="str">
        <v>Norwegian Refugee Council (NRC)</v>
      </c>
      <c r="EJ662" t="str">
        <v>ONG Migrantes por el Maule</v>
      </c>
      <c r="EK662" t="str">
        <v>ONG Preemptive Love Coalition Colombia</v>
      </c>
      <c r="EL662" t="str">
        <v>Organización Transfomando Vidas</v>
      </c>
      <c r="EM662" t="str">
        <v>Organization of Ibero-American States for Education, Science and Culture (OEI)</v>
      </c>
      <c r="EN662" t="str">
        <v>OXFAM</v>
      </c>
      <c r="EO662" t="str">
        <v>Panamerican Development Foundation</v>
      </c>
      <c r="EP662" t="str">
        <v>Panamerican Health Organization/World Health Organization (PAHO/WHO)</v>
      </c>
      <c r="EQ662" t="str">
        <v>Pastoral of Human Mobility - Peruvian Episcopal Conference</v>
      </c>
      <c r="ER662" t="str">
        <v>Pastoral Service for Migrants National</v>
      </c>
      <c r="ES662" t="str">
        <v>Permanent Human Rights defense Committee (CDH)</v>
      </c>
      <c r="ET662" t="str">
        <v>Pirilampos Institute - Group of visits and voluntary actions in Roraima</v>
      </c>
      <c r="EU662" t="str">
        <v>Plan International</v>
      </c>
      <c r="EV662" t="str">
        <v>Population Program, Faculty of Social Sciences, University of the Republic</v>
      </c>
      <c r="EW662" t="str">
        <v>Profamilia Association</v>
      </c>
      <c r="EX662" t="str">
        <v>Red con Migrantes y Refugiados</v>
      </c>
      <c r="EY662" t="str">
        <v>Red Cross Colombia</v>
      </c>
      <c r="EZ662" t="str">
        <v>Red Cross Ecuador</v>
      </c>
      <c r="FA662" t="str">
        <v>Red Cross Peru</v>
      </c>
      <c r="FB662" t="str">
        <v>Red de Investigaciones en Derechos Humanos - CONICET (Consejo Nacional de Investigaciones Científicas y Técnicas)</v>
      </c>
      <c r="FC662" t="str">
        <v>RET International</v>
      </c>
      <c r="FD662" t="str">
        <v>Salú pa Tur Foundation</v>
      </c>
      <c r="FE662" t="str">
        <v>Salvation Army</v>
      </c>
      <c r="FF662" t="str">
        <v>Samaritan's Purse</v>
      </c>
      <c r="FG662" t="str">
        <v>Save the Children International (SCI)</v>
      </c>
      <c r="FH662" t="str">
        <v>Scalabrini Foundation Chile</v>
      </c>
      <c r="FI662" t="str">
        <v>Sección Peruana de Amnistía Internacional</v>
      </c>
      <c r="FJ662" t="str">
        <v>Serviço Pastoral dos Migrantes do Nordeste</v>
      </c>
      <c r="FK662" t="str">
        <v>Sesame Workshop</v>
      </c>
      <c r="FL662" t="str">
        <v>Si, Da Vida</v>
      </c>
      <c r="FM662" t="str">
        <v>Solidarity and Action Asociation</v>
      </c>
      <c r="FN662" t="str">
        <v>SOS Children's Villages</v>
      </c>
      <c r="FO662" t="str">
        <v>Tarabita Foundation</v>
      </c>
      <c r="FP662" t="str">
        <v>Tearfund</v>
      </c>
      <c r="FQ662" t="str">
        <v>TECHO</v>
      </c>
      <c r="FR662" t="str">
        <v>Terranueva Foundation</v>
      </c>
      <c r="FS662" t="str">
        <v>Terre des Hommes Suisse</v>
      </c>
      <c r="FT662" t="str">
        <v>The Israel Forum for International Humanitarian Aid (IsraAID)</v>
      </c>
      <c r="FU662" t="str">
        <v>Unión Venezolana en Perú</v>
      </c>
      <c r="FV662" t="str">
        <v>United Nations Children's Fund (UNICEF)</v>
      </c>
      <c r="FW662" t="str">
        <v>United Nations Development Programme (UNDP)</v>
      </c>
      <c r="FX662" t="str">
        <v>United Nations Educational, Scientific and Cultural Organization (UNESCO)</v>
      </c>
      <c r="FY662" t="str">
        <v>United Nations Entity for Gender Equality and the Empowerment of Women (UNWOMEN)</v>
      </c>
      <c r="FZ662" t="str">
        <v>United Nations Food and Agricultural Organization (FAO)</v>
      </c>
      <c r="GA662" t="str">
        <v>United Nations High Commissioner for Refugees (UNHCR)</v>
      </c>
      <c r="GB662" t="str">
        <v>United Nations Office of the High Commissioner for Human Rights (OHCHR)</v>
      </c>
      <c r="GC662" t="str">
        <v>United Nations Office on Drugs and Crime (UNODC)</v>
      </c>
      <c r="GD662" t="str">
        <v>United Nations Population Fund (UNFPA)</v>
      </c>
      <c r="GE662" t="str">
        <v>United Nations Programme for Human Settlements (UN Habitat)</v>
      </c>
      <c r="GF662" t="str">
        <v>Vale da Benção Educational and Charitable Association (AEBVB)</v>
      </c>
      <c r="GG662" t="str">
        <v>VenAruba Solidaria</v>
      </c>
      <c r="GH662" t="str">
        <v>Venex Curacao Foundation</v>
      </c>
      <c r="GI662" t="str">
        <v>Venezolanos en Barranquilla</v>
      </c>
      <c r="GJ662" t="str">
        <v>Venezolanos en San Cristóbal</v>
      </c>
      <c r="GK662" t="str">
        <v>Venezuelan Emigrant Foundation (FEV)</v>
      </c>
      <c r="GL662" t="str">
        <v>Vicaría de Pastoral Social Caritas</v>
      </c>
      <c r="GM662" t="str">
        <v>Voices GY</v>
      </c>
      <c r="GN662" t="str">
        <v>We World GVC</v>
      </c>
      <c r="GO662" t="str">
        <v>World Council of Credit Unions</v>
      </c>
      <c r="GP662" t="str">
        <v>World Food Programme (WFP)</v>
      </c>
      <c r="GQ662" t="str">
        <v>World Vision</v>
      </c>
      <c r="GR662" t="str">
        <v>ZOA</v>
      </c>
    </row>
    <row r="663" spans="8:200" x14ac:dyDescent="0.3">
      <c r="H663" t="str" cm="1">
        <f t="array" ref="H663:GR663">TRANSPOSE(_xlfn._xlws.SORT(_xlfn._xlws.FILTER(Table3[Name],ISNUMBER(SEARCH(' Activity Sheet'!D717,Table3[Name])),"Not found"),,1))</f>
        <v>.New Organisation</v>
      </c>
      <c r="I663" t="str">
        <v>ABV - Association of Good with Life</v>
      </c>
      <c r="J663" t="str">
        <v>ACAPS</v>
      </c>
      <c r="K663" t="str">
        <v>Acción y Desarrollo</v>
      </c>
      <c r="L663" t="str">
        <v>ACTED</v>
      </c>
      <c r="M663" t="str">
        <v>Action against Hunger</v>
      </c>
      <c r="N663" t="str">
        <v>ActionAid</v>
      </c>
      <c r="O663" t="str">
        <v>Adventist Development and Relief Agency (ADRA)</v>
      </c>
      <c r="P663" t="str">
        <v>Alas de Colibrí Foundation</v>
      </c>
      <c r="Q663" t="str">
        <v>Alianza por la Solidaridad</v>
      </c>
      <c r="R663" t="str">
        <v>Alianza por Venezuela</v>
      </c>
      <c r="S663" t="str">
        <v>Americares Foundation</v>
      </c>
      <c r="T663" t="str">
        <v>Argentine Commission for Refugees and Migrants (CAREF)</v>
      </c>
      <c r="U663" t="str">
        <v>Asociación Aves</v>
      </c>
      <c r="V663" t="str">
        <v>Asociación de Jubilados y Pensionados Venezolanos en Argentina</v>
      </c>
      <c r="W663" t="str">
        <v>Asociación de Venezolanos en Eloy Alfaro</v>
      </c>
      <c r="X663" t="str">
        <v>Asociación Fundación contra el Hambre Perú</v>
      </c>
      <c r="Y663" t="str">
        <v>Asociación Migrantes Venezolanos</v>
      </c>
      <c r="Z663" t="str">
        <v>Asociación Misioneros de San Carlos Scalabrinianos</v>
      </c>
      <c r="AA663" t="str">
        <v>Asociacion Proteccion Poblacion Vulnerable</v>
      </c>
      <c r="AB663" t="str">
        <v>Asociación Quinta Ola</v>
      </c>
      <c r="AC663" t="str">
        <v>Asociación Salto Ángel</v>
      </c>
      <c r="AD663" t="str">
        <v>Asociación Venezuela en Ecuador AC</v>
      </c>
      <c r="AE663" t="str">
        <v>ASOVENAR</v>
      </c>
      <c r="AF663" t="str">
        <v>Associação Hermanitos</v>
      </c>
      <c r="AG663" t="str">
        <v>AVSI Foundation</v>
      </c>
      <c r="AH663" t="str">
        <v>Bethany Christian Services</v>
      </c>
      <c r="AI663" t="str">
        <v>Blumont</v>
      </c>
      <c r="AJ663" t="str">
        <v>CARE</v>
      </c>
      <c r="AK663" t="str">
        <v>Caritas Brazil</v>
      </c>
      <c r="AL663" t="str">
        <v>Caritas Ecuador</v>
      </c>
      <c r="AM663" t="str">
        <v>Caritas Germany</v>
      </c>
      <c r="AN663" t="str">
        <v>Caritas Manaus</v>
      </c>
      <c r="AO663" t="str">
        <v>Caritas Parana</v>
      </c>
      <c r="AP663" t="str">
        <v>Caritas Peru</v>
      </c>
      <c r="AQ663" t="str">
        <v>Caritas Rio de Janeiro</v>
      </c>
      <c r="AR663" t="str">
        <v>Caritas São Paulo</v>
      </c>
      <c r="AS663" t="str">
        <v>Caritas Switzerland</v>
      </c>
      <c r="AT663" t="str">
        <v>CCEFIRO Association</v>
      </c>
      <c r="AU663" t="str">
        <v>CEDRO</v>
      </c>
      <c r="AV663" t="str">
        <v>Center for Integrated Studies and Programs for Sustainable Development (CIEDS)</v>
      </c>
      <c r="AW663" t="str">
        <v>Center for Migration and Human Rights of the Diocese of Roraima (CMDH)</v>
      </c>
      <c r="AX663" t="str">
        <v>Centro de Atencion Psicosocial (CAPS)</v>
      </c>
      <c r="AY663" t="str">
        <v>CESAL</v>
      </c>
      <c r="AZ663" t="str">
        <v>CESVI-Cooperazione e Sviluppo</v>
      </c>
      <c r="BA663" t="str">
        <v>ChildFund International</v>
      </c>
      <c r="BB663" t="str">
        <v>CHS Alternativo</v>
      </c>
      <c r="BC663" t="str">
        <v>Churún Merú Association</v>
      </c>
      <c r="BD663" t="str">
        <v>Coalición por Venezuela</v>
      </c>
      <c r="BE663" t="str">
        <v>Colonia Foundation of Venezuelans in the Dominican Republic (FUNCOVERD)</v>
      </c>
      <c r="BF663" t="str">
        <v>COLVENZ</v>
      </c>
      <c r="BG663" t="str">
        <v>Compassiva</v>
      </c>
      <c r="BH663" t="str">
        <v>Consejo Interreligioso del Perú - Religiones por la Paz</v>
      </c>
      <c r="BI663" t="str">
        <v>Consorcio ONG OCIPI Y Capellanía Nacional OFICA</v>
      </c>
      <c r="BJ663" t="str">
        <v>COOPI - International Cooperation Foundation</v>
      </c>
      <c r="BK663" t="str">
        <v>Corporación Colectivo Sin Fronteras</v>
      </c>
      <c r="BL663" t="str">
        <v>CRISFE Foundation</v>
      </c>
      <c r="BM663" t="str">
        <v>Cuso International</v>
      </c>
      <c r="BN663" t="str">
        <v>Danielle’s Children Fund (DCF)</v>
      </c>
      <c r="BO663" t="str">
        <v>Danish Refugee Council (DRC)</v>
      </c>
      <c r="BP663" t="str">
        <v>Development Support Association - APOYAR</v>
      </c>
      <c r="BQ663" t="str">
        <v>Diakonie Katastrophenhilfe</v>
      </c>
      <c r="BR663" t="str">
        <v>Diálogo Diverso</v>
      </c>
      <c r="BS663" t="str">
        <v>Doctors of the World</v>
      </c>
      <c r="BT663" t="str">
        <v>Dominican Institute for Integrated Development</v>
      </c>
      <c r="BU663" t="str">
        <v>Duendes y Ángeles Vinotinto República Dominicana</v>
      </c>
      <c r="BV663" t="str">
        <v>Encuentros SJS (Servicio Jesuita de la Solidaridad)</v>
      </c>
      <c r="BW663" t="str">
        <v>Ending Violence Against Migrants</v>
      </c>
      <c r="BX663" t="str">
        <v>Equidad Foundation</v>
      </c>
      <c r="BY663" t="str">
        <v>Equilibrium CenDE</v>
      </c>
      <c r="BZ663" t="str">
        <v>Facultad de Psicología - Universidad de la República (UDELAR)</v>
      </c>
      <c r="CA663" t="str">
        <v>First International Emergency and Solidarités International</v>
      </c>
      <c r="CB663" t="str">
        <v>Fondo Ecuatoriano Populorum Progressio</v>
      </c>
      <c r="CC663" t="str">
        <v>Foro Salud Callao</v>
      </c>
      <c r="CD663" t="str">
        <v>Foundation for the Integration and Development of Latin America (FIDAL)</v>
      </c>
      <c r="CE663" t="str">
        <v>Foundation of the Americas (FUDELA)</v>
      </c>
      <c r="CF663" t="str">
        <v>Fraternity Without Borders</v>
      </c>
      <c r="CG663" t="str">
        <v>Fundación Brisas del Norte</v>
      </c>
      <c r="CH663" t="str">
        <v>Fundación Colombovenezolana Nueva Ilusión</v>
      </c>
      <c r="CI663" t="str">
        <v>Fundación Nakama's</v>
      </c>
      <c r="CJ663" t="str">
        <v>Fundación RadaBer</v>
      </c>
      <c r="CK663" t="str">
        <v>Fundación Scalabrini Bolivia</v>
      </c>
      <c r="CL663" t="str">
        <v>Fundacion Social Vivan los Niños</v>
      </c>
      <c r="CM663" t="str">
        <v>FUNVEAC</v>
      </c>
      <c r="CN663" t="str">
        <v>German Development Cooperation Agency GIZ</v>
      </c>
      <c r="CO663" t="str">
        <v>Globalizate Radio</v>
      </c>
      <c r="CP663" t="str">
        <v>GOAL</v>
      </c>
      <c r="CQ663" t="str">
        <v>Halü Bienestar Humano Foundation (HALU)</v>
      </c>
      <c r="CR663" t="str">
        <v>Heartland Alliance International (HAI)</v>
      </c>
      <c r="CS663" t="str">
        <v>HELVETAS Swiss Intercooperation</v>
      </c>
      <c r="CT663" t="str">
        <v>HIAS</v>
      </c>
      <c r="CU663" t="str">
        <v>Human Rights Defence Curaçao</v>
      </c>
      <c r="CV663" t="str">
        <v>Humanity &amp; Inclusion</v>
      </c>
      <c r="CW663" t="str">
        <v>Humans Analytic</v>
      </c>
      <c r="CX663" t="str">
        <v>Idas y Vueltas Association</v>
      </c>
      <c r="CY663" t="str">
        <v>iMMAP</v>
      </c>
      <c r="CZ663" t="str">
        <v>IMPACT Initiatives (REACH)</v>
      </c>
      <c r="DA663" t="str">
        <v>Inmigrante Feliz Association</v>
      </c>
      <c r="DB663" t="str">
        <v>Institute for Migration and Human Rights (IMDH)</v>
      </c>
      <c r="DC663" t="str">
        <v>Institute of Natural and Cultural Heritage (IPANC)</v>
      </c>
      <c r="DD663" t="str">
        <v>International Committee for the Development of People (CISP)</v>
      </c>
      <c r="DE663" t="str">
        <v>International Federation of the Red Cross (IFRC)</v>
      </c>
      <c r="DF663" t="str">
        <v>International Labour Organization (ILO)</v>
      </c>
      <c r="DG663" t="str">
        <v>International Medical Corps</v>
      </c>
      <c r="DH663" t="str">
        <v>International Organization for Migration (IOM)</v>
      </c>
      <c r="DI663" t="str">
        <v>International Rescue Committee (IRC)</v>
      </c>
      <c r="DJ663" t="str">
        <v>INTERSOS</v>
      </c>
      <c r="DK663" t="str">
        <v>Jesuit Migrant Service (JMS)</v>
      </c>
      <c r="DL663" t="str">
        <v>Jesuit Refugee Service (JRS)</v>
      </c>
      <c r="DM663" t="str">
        <v>Jesuit Service for Migrants and Refugees (JSMR)</v>
      </c>
      <c r="DN663" t="str">
        <v>Joint United Nations Programme on HIV/AIDS (UNAIDS)</v>
      </c>
      <c r="DO663" t="str">
        <v>Kimirina Coorporation</v>
      </c>
      <c r="DP663" t="str">
        <v>La Casita Hispanic Cultural Centre</v>
      </c>
      <c r="DQ663" t="str">
        <v>Latin American Network of Non-Governmental Organizations of Persons with Disabilities and their Families (RIADIS)</v>
      </c>
      <c r="DR663" t="str">
        <v>LGBT+ Movement Brazil</v>
      </c>
      <c r="DS663" t="str">
        <v>Living Water Community (LWC)</v>
      </c>
      <c r="DT663" t="str">
        <v>LLANOVENCOL</v>
      </c>
      <c r="DU663" t="str">
        <v>Lutheran World Federation</v>
      </c>
      <c r="DV663" t="str">
        <v>Lutheran World Relief</v>
      </c>
      <c r="DW663" t="str">
        <v>Malteser International</v>
      </c>
      <c r="DX663" t="str">
        <v>Mana Institute</v>
      </c>
      <c r="DY663" t="str">
        <v>Manos Veneguayas Association</v>
      </c>
      <c r="DZ663" t="str">
        <v>Más Igualdad Perú</v>
      </c>
      <c r="EA663" t="str">
        <v>MedGlobal</v>
      </c>
      <c r="EB663" t="str">
        <v>Medical Teams International</v>
      </c>
      <c r="EC663" t="str">
        <v>Mercy Corps</v>
      </c>
      <c r="ED663" t="str">
        <v>Migrant Service Center (CAM)</v>
      </c>
      <c r="EE663" t="str">
        <v>Migrants, Refugees and Argentine Social Entrepreneurs (MIRARES)</v>
      </c>
      <c r="EF663" t="str">
        <v>Mision Scalabriniana - Ecuador</v>
      </c>
      <c r="EG663" t="str">
        <v>Missão Paz</v>
      </c>
      <c r="EH663" t="str">
        <v>Museu A CASA</v>
      </c>
      <c r="EI663" t="str">
        <v>Norwegian Refugee Council (NRC)</v>
      </c>
      <c r="EJ663" t="str">
        <v>ONG Migrantes por el Maule</v>
      </c>
      <c r="EK663" t="str">
        <v>ONG Preemptive Love Coalition Colombia</v>
      </c>
      <c r="EL663" t="str">
        <v>Organización Transfomando Vidas</v>
      </c>
      <c r="EM663" t="str">
        <v>Organization of Ibero-American States for Education, Science and Culture (OEI)</v>
      </c>
      <c r="EN663" t="str">
        <v>OXFAM</v>
      </c>
      <c r="EO663" t="str">
        <v>Panamerican Development Foundation</v>
      </c>
      <c r="EP663" t="str">
        <v>Panamerican Health Organization/World Health Organization (PAHO/WHO)</v>
      </c>
      <c r="EQ663" t="str">
        <v>Pastoral of Human Mobility - Peruvian Episcopal Conference</v>
      </c>
      <c r="ER663" t="str">
        <v>Pastoral Service for Migrants National</v>
      </c>
      <c r="ES663" t="str">
        <v>Permanent Human Rights defense Committee (CDH)</v>
      </c>
      <c r="ET663" t="str">
        <v>Pirilampos Institute - Group of visits and voluntary actions in Roraima</v>
      </c>
      <c r="EU663" t="str">
        <v>Plan International</v>
      </c>
      <c r="EV663" t="str">
        <v>Population Program, Faculty of Social Sciences, University of the Republic</v>
      </c>
      <c r="EW663" t="str">
        <v>Profamilia Association</v>
      </c>
      <c r="EX663" t="str">
        <v>Red con Migrantes y Refugiados</v>
      </c>
      <c r="EY663" t="str">
        <v>Red Cross Colombia</v>
      </c>
      <c r="EZ663" t="str">
        <v>Red Cross Ecuador</v>
      </c>
      <c r="FA663" t="str">
        <v>Red Cross Peru</v>
      </c>
      <c r="FB663" t="str">
        <v>Red de Investigaciones en Derechos Humanos - CONICET (Consejo Nacional de Investigaciones Científicas y Técnicas)</v>
      </c>
      <c r="FC663" t="str">
        <v>RET International</v>
      </c>
      <c r="FD663" t="str">
        <v>Salú pa Tur Foundation</v>
      </c>
      <c r="FE663" t="str">
        <v>Salvation Army</v>
      </c>
      <c r="FF663" t="str">
        <v>Samaritan's Purse</v>
      </c>
      <c r="FG663" t="str">
        <v>Save the Children International (SCI)</v>
      </c>
      <c r="FH663" t="str">
        <v>Scalabrini Foundation Chile</v>
      </c>
      <c r="FI663" t="str">
        <v>Sección Peruana de Amnistía Internacional</v>
      </c>
      <c r="FJ663" t="str">
        <v>Serviço Pastoral dos Migrantes do Nordeste</v>
      </c>
      <c r="FK663" t="str">
        <v>Sesame Workshop</v>
      </c>
      <c r="FL663" t="str">
        <v>Si, Da Vida</v>
      </c>
      <c r="FM663" t="str">
        <v>Solidarity and Action Asociation</v>
      </c>
      <c r="FN663" t="str">
        <v>SOS Children's Villages</v>
      </c>
      <c r="FO663" t="str">
        <v>Tarabita Foundation</v>
      </c>
      <c r="FP663" t="str">
        <v>Tearfund</v>
      </c>
      <c r="FQ663" t="str">
        <v>TECHO</v>
      </c>
      <c r="FR663" t="str">
        <v>Terranueva Foundation</v>
      </c>
      <c r="FS663" t="str">
        <v>Terre des Hommes Suisse</v>
      </c>
      <c r="FT663" t="str">
        <v>The Israel Forum for International Humanitarian Aid (IsraAID)</v>
      </c>
      <c r="FU663" t="str">
        <v>Unión Venezolana en Perú</v>
      </c>
      <c r="FV663" t="str">
        <v>United Nations Children's Fund (UNICEF)</v>
      </c>
      <c r="FW663" t="str">
        <v>United Nations Development Programme (UNDP)</v>
      </c>
      <c r="FX663" t="str">
        <v>United Nations Educational, Scientific and Cultural Organization (UNESCO)</v>
      </c>
      <c r="FY663" t="str">
        <v>United Nations Entity for Gender Equality and the Empowerment of Women (UNWOMEN)</v>
      </c>
      <c r="FZ663" t="str">
        <v>United Nations Food and Agricultural Organization (FAO)</v>
      </c>
      <c r="GA663" t="str">
        <v>United Nations High Commissioner for Refugees (UNHCR)</v>
      </c>
      <c r="GB663" t="str">
        <v>United Nations Office of the High Commissioner for Human Rights (OHCHR)</v>
      </c>
      <c r="GC663" t="str">
        <v>United Nations Office on Drugs and Crime (UNODC)</v>
      </c>
      <c r="GD663" t="str">
        <v>United Nations Population Fund (UNFPA)</v>
      </c>
      <c r="GE663" t="str">
        <v>United Nations Programme for Human Settlements (UN Habitat)</v>
      </c>
      <c r="GF663" t="str">
        <v>Vale da Benção Educational and Charitable Association (AEBVB)</v>
      </c>
      <c r="GG663" t="str">
        <v>VenAruba Solidaria</v>
      </c>
      <c r="GH663" t="str">
        <v>Venex Curacao Foundation</v>
      </c>
      <c r="GI663" t="str">
        <v>Venezolanos en Barranquilla</v>
      </c>
      <c r="GJ663" t="str">
        <v>Venezolanos en San Cristóbal</v>
      </c>
      <c r="GK663" t="str">
        <v>Venezuelan Emigrant Foundation (FEV)</v>
      </c>
      <c r="GL663" t="str">
        <v>Vicaría de Pastoral Social Caritas</v>
      </c>
      <c r="GM663" t="str">
        <v>Voices GY</v>
      </c>
      <c r="GN663" t="str">
        <v>We World GVC</v>
      </c>
      <c r="GO663" t="str">
        <v>World Council of Credit Unions</v>
      </c>
      <c r="GP663" t="str">
        <v>World Food Programme (WFP)</v>
      </c>
      <c r="GQ663" t="str">
        <v>World Vision</v>
      </c>
      <c r="GR663" t="str">
        <v>ZOA</v>
      </c>
    </row>
    <row r="664" spans="8:200" x14ac:dyDescent="0.3">
      <c r="H664" t="str" cm="1">
        <f t="array" ref="H664:GR664">TRANSPOSE(_xlfn._xlws.SORT(_xlfn._xlws.FILTER(Table3[Name],ISNUMBER(SEARCH(' Activity Sheet'!D718,Table3[Name])),"Not found"),,1))</f>
        <v>.New Organisation</v>
      </c>
      <c r="I664" t="str">
        <v>ABV - Association of Good with Life</v>
      </c>
      <c r="J664" t="str">
        <v>ACAPS</v>
      </c>
      <c r="K664" t="str">
        <v>Acción y Desarrollo</v>
      </c>
      <c r="L664" t="str">
        <v>ACTED</v>
      </c>
      <c r="M664" t="str">
        <v>Action against Hunger</v>
      </c>
      <c r="N664" t="str">
        <v>ActionAid</v>
      </c>
      <c r="O664" t="str">
        <v>Adventist Development and Relief Agency (ADRA)</v>
      </c>
      <c r="P664" t="str">
        <v>Alas de Colibrí Foundation</v>
      </c>
      <c r="Q664" t="str">
        <v>Alianza por la Solidaridad</v>
      </c>
      <c r="R664" t="str">
        <v>Alianza por Venezuela</v>
      </c>
      <c r="S664" t="str">
        <v>Americares Foundation</v>
      </c>
      <c r="T664" t="str">
        <v>Argentine Commission for Refugees and Migrants (CAREF)</v>
      </c>
      <c r="U664" t="str">
        <v>Asociación Aves</v>
      </c>
      <c r="V664" t="str">
        <v>Asociación de Jubilados y Pensionados Venezolanos en Argentina</v>
      </c>
      <c r="W664" t="str">
        <v>Asociación de Venezolanos en Eloy Alfaro</v>
      </c>
      <c r="X664" t="str">
        <v>Asociación Fundación contra el Hambre Perú</v>
      </c>
      <c r="Y664" t="str">
        <v>Asociación Migrantes Venezolanos</v>
      </c>
      <c r="Z664" t="str">
        <v>Asociación Misioneros de San Carlos Scalabrinianos</v>
      </c>
      <c r="AA664" t="str">
        <v>Asociacion Proteccion Poblacion Vulnerable</v>
      </c>
      <c r="AB664" t="str">
        <v>Asociación Quinta Ola</v>
      </c>
      <c r="AC664" t="str">
        <v>Asociación Salto Ángel</v>
      </c>
      <c r="AD664" t="str">
        <v>Asociación Venezuela en Ecuador AC</v>
      </c>
      <c r="AE664" t="str">
        <v>ASOVENAR</v>
      </c>
      <c r="AF664" t="str">
        <v>Associação Hermanitos</v>
      </c>
      <c r="AG664" t="str">
        <v>AVSI Foundation</v>
      </c>
      <c r="AH664" t="str">
        <v>Bethany Christian Services</v>
      </c>
      <c r="AI664" t="str">
        <v>Blumont</v>
      </c>
      <c r="AJ664" t="str">
        <v>CARE</v>
      </c>
      <c r="AK664" t="str">
        <v>Caritas Brazil</v>
      </c>
      <c r="AL664" t="str">
        <v>Caritas Ecuador</v>
      </c>
      <c r="AM664" t="str">
        <v>Caritas Germany</v>
      </c>
      <c r="AN664" t="str">
        <v>Caritas Manaus</v>
      </c>
      <c r="AO664" t="str">
        <v>Caritas Parana</v>
      </c>
      <c r="AP664" t="str">
        <v>Caritas Peru</v>
      </c>
      <c r="AQ664" t="str">
        <v>Caritas Rio de Janeiro</v>
      </c>
      <c r="AR664" t="str">
        <v>Caritas São Paulo</v>
      </c>
      <c r="AS664" t="str">
        <v>Caritas Switzerland</v>
      </c>
      <c r="AT664" t="str">
        <v>CCEFIRO Association</v>
      </c>
      <c r="AU664" t="str">
        <v>CEDRO</v>
      </c>
      <c r="AV664" t="str">
        <v>Center for Integrated Studies and Programs for Sustainable Development (CIEDS)</v>
      </c>
      <c r="AW664" t="str">
        <v>Center for Migration and Human Rights of the Diocese of Roraima (CMDH)</v>
      </c>
      <c r="AX664" t="str">
        <v>Centro de Atencion Psicosocial (CAPS)</v>
      </c>
      <c r="AY664" t="str">
        <v>CESAL</v>
      </c>
      <c r="AZ664" t="str">
        <v>CESVI-Cooperazione e Sviluppo</v>
      </c>
      <c r="BA664" t="str">
        <v>ChildFund International</v>
      </c>
      <c r="BB664" t="str">
        <v>CHS Alternativo</v>
      </c>
      <c r="BC664" t="str">
        <v>Churún Merú Association</v>
      </c>
      <c r="BD664" t="str">
        <v>Coalición por Venezuela</v>
      </c>
      <c r="BE664" t="str">
        <v>Colonia Foundation of Venezuelans in the Dominican Republic (FUNCOVERD)</v>
      </c>
      <c r="BF664" t="str">
        <v>COLVENZ</v>
      </c>
      <c r="BG664" t="str">
        <v>Compassiva</v>
      </c>
      <c r="BH664" t="str">
        <v>Consejo Interreligioso del Perú - Religiones por la Paz</v>
      </c>
      <c r="BI664" t="str">
        <v>Consorcio ONG OCIPI Y Capellanía Nacional OFICA</v>
      </c>
      <c r="BJ664" t="str">
        <v>COOPI - International Cooperation Foundation</v>
      </c>
      <c r="BK664" t="str">
        <v>Corporación Colectivo Sin Fronteras</v>
      </c>
      <c r="BL664" t="str">
        <v>CRISFE Foundation</v>
      </c>
      <c r="BM664" t="str">
        <v>Cuso International</v>
      </c>
      <c r="BN664" t="str">
        <v>Danielle’s Children Fund (DCF)</v>
      </c>
      <c r="BO664" t="str">
        <v>Danish Refugee Council (DRC)</v>
      </c>
      <c r="BP664" t="str">
        <v>Development Support Association - APOYAR</v>
      </c>
      <c r="BQ664" t="str">
        <v>Diakonie Katastrophenhilfe</v>
      </c>
      <c r="BR664" t="str">
        <v>Diálogo Diverso</v>
      </c>
      <c r="BS664" t="str">
        <v>Doctors of the World</v>
      </c>
      <c r="BT664" t="str">
        <v>Dominican Institute for Integrated Development</v>
      </c>
      <c r="BU664" t="str">
        <v>Duendes y Ángeles Vinotinto República Dominicana</v>
      </c>
      <c r="BV664" t="str">
        <v>Encuentros SJS (Servicio Jesuita de la Solidaridad)</v>
      </c>
      <c r="BW664" t="str">
        <v>Ending Violence Against Migrants</v>
      </c>
      <c r="BX664" t="str">
        <v>Equidad Foundation</v>
      </c>
      <c r="BY664" t="str">
        <v>Equilibrium CenDE</v>
      </c>
      <c r="BZ664" t="str">
        <v>Facultad de Psicología - Universidad de la República (UDELAR)</v>
      </c>
      <c r="CA664" t="str">
        <v>First International Emergency and Solidarités International</v>
      </c>
      <c r="CB664" t="str">
        <v>Fondo Ecuatoriano Populorum Progressio</v>
      </c>
      <c r="CC664" t="str">
        <v>Foro Salud Callao</v>
      </c>
      <c r="CD664" t="str">
        <v>Foundation for the Integration and Development of Latin America (FIDAL)</v>
      </c>
      <c r="CE664" t="str">
        <v>Foundation of the Americas (FUDELA)</v>
      </c>
      <c r="CF664" t="str">
        <v>Fraternity Without Borders</v>
      </c>
      <c r="CG664" t="str">
        <v>Fundación Brisas del Norte</v>
      </c>
      <c r="CH664" t="str">
        <v>Fundación Colombovenezolana Nueva Ilusión</v>
      </c>
      <c r="CI664" t="str">
        <v>Fundación Nakama's</v>
      </c>
      <c r="CJ664" t="str">
        <v>Fundación RadaBer</v>
      </c>
      <c r="CK664" t="str">
        <v>Fundación Scalabrini Bolivia</v>
      </c>
      <c r="CL664" t="str">
        <v>Fundacion Social Vivan los Niños</v>
      </c>
      <c r="CM664" t="str">
        <v>FUNVEAC</v>
      </c>
      <c r="CN664" t="str">
        <v>German Development Cooperation Agency GIZ</v>
      </c>
      <c r="CO664" t="str">
        <v>Globalizate Radio</v>
      </c>
      <c r="CP664" t="str">
        <v>GOAL</v>
      </c>
      <c r="CQ664" t="str">
        <v>Halü Bienestar Humano Foundation (HALU)</v>
      </c>
      <c r="CR664" t="str">
        <v>Heartland Alliance International (HAI)</v>
      </c>
      <c r="CS664" t="str">
        <v>HELVETAS Swiss Intercooperation</v>
      </c>
      <c r="CT664" t="str">
        <v>HIAS</v>
      </c>
      <c r="CU664" t="str">
        <v>Human Rights Defence Curaçao</v>
      </c>
      <c r="CV664" t="str">
        <v>Humanity &amp; Inclusion</v>
      </c>
      <c r="CW664" t="str">
        <v>Humans Analytic</v>
      </c>
      <c r="CX664" t="str">
        <v>Idas y Vueltas Association</v>
      </c>
      <c r="CY664" t="str">
        <v>iMMAP</v>
      </c>
      <c r="CZ664" t="str">
        <v>IMPACT Initiatives (REACH)</v>
      </c>
      <c r="DA664" t="str">
        <v>Inmigrante Feliz Association</v>
      </c>
      <c r="DB664" t="str">
        <v>Institute for Migration and Human Rights (IMDH)</v>
      </c>
      <c r="DC664" t="str">
        <v>Institute of Natural and Cultural Heritage (IPANC)</v>
      </c>
      <c r="DD664" t="str">
        <v>International Committee for the Development of People (CISP)</v>
      </c>
      <c r="DE664" t="str">
        <v>International Federation of the Red Cross (IFRC)</v>
      </c>
      <c r="DF664" t="str">
        <v>International Labour Organization (ILO)</v>
      </c>
      <c r="DG664" t="str">
        <v>International Medical Corps</v>
      </c>
      <c r="DH664" t="str">
        <v>International Organization for Migration (IOM)</v>
      </c>
      <c r="DI664" t="str">
        <v>International Rescue Committee (IRC)</v>
      </c>
      <c r="DJ664" t="str">
        <v>INTERSOS</v>
      </c>
      <c r="DK664" t="str">
        <v>Jesuit Migrant Service (JMS)</v>
      </c>
      <c r="DL664" t="str">
        <v>Jesuit Refugee Service (JRS)</v>
      </c>
      <c r="DM664" t="str">
        <v>Jesuit Service for Migrants and Refugees (JSMR)</v>
      </c>
      <c r="DN664" t="str">
        <v>Joint United Nations Programme on HIV/AIDS (UNAIDS)</v>
      </c>
      <c r="DO664" t="str">
        <v>Kimirina Coorporation</v>
      </c>
      <c r="DP664" t="str">
        <v>La Casita Hispanic Cultural Centre</v>
      </c>
      <c r="DQ664" t="str">
        <v>Latin American Network of Non-Governmental Organizations of Persons with Disabilities and their Families (RIADIS)</v>
      </c>
      <c r="DR664" t="str">
        <v>LGBT+ Movement Brazil</v>
      </c>
      <c r="DS664" t="str">
        <v>Living Water Community (LWC)</v>
      </c>
      <c r="DT664" t="str">
        <v>LLANOVENCOL</v>
      </c>
      <c r="DU664" t="str">
        <v>Lutheran World Federation</v>
      </c>
      <c r="DV664" t="str">
        <v>Lutheran World Relief</v>
      </c>
      <c r="DW664" t="str">
        <v>Malteser International</v>
      </c>
      <c r="DX664" t="str">
        <v>Mana Institute</v>
      </c>
      <c r="DY664" t="str">
        <v>Manos Veneguayas Association</v>
      </c>
      <c r="DZ664" t="str">
        <v>Más Igualdad Perú</v>
      </c>
      <c r="EA664" t="str">
        <v>MedGlobal</v>
      </c>
      <c r="EB664" t="str">
        <v>Medical Teams International</v>
      </c>
      <c r="EC664" t="str">
        <v>Mercy Corps</v>
      </c>
      <c r="ED664" t="str">
        <v>Migrant Service Center (CAM)</v>
      </c>
      <c r="EE664" t="str">
        <v>Migrants, Refugees and Argentine Social Entrepreneurs (MIRARES)</v>
      </c>
      <c r="EF664" t="str">
        <v>Mision Scalabriniana - Ecuador</v>
      </c>
      <c r="EG664" t="str">
        <v>Missão Paz</v>
      </c>
      <c r="EH664" t="str">
        <v>Museu A CASA</v>
      </c>
      <c r="EI664" t="str">
        <v>Norwegian Refugee Council (NRC)</v>
      </c>
      <c r="EJ664" t="str">
        <v>ONG Migrantes por el Maule</v>
      </c>
      <c r="EK664" t="str">
        <v>ONG Preemptive Love Coalition Colombia</v>
      </c>
      <c r="EL664" t="str">
        <v>Organización Transfomando Vidas</v>
      </c>
      <c r="EM664" t="str">
        <v>Organization of Ibero-American States for Education, Science and Culture (OEI)</v>
      </c>
      <c r="EN664" t="str">
        <v>OXFAM</v>
      </c>
      <c r="EO664" t="str">
        <v>Panamerican Development Foundation</v>
      </c>
      <c r="EP664" t="str">
        <v>Panamerican Health Organization/World Health Organization (PAHO/WHO)</v>
      </c>
      <c r="EQ664" t="str">
        <v>Pastoral of Human Mobility - Peruvian Episcopal Conference</v>
      </c>
      <c r="ER664" t="str">
        <v>Pastoral Service for Migrants National</v>
      </c>
      <c r="ES664" t="str">
        <v>Permanent Human Rights defense Committee (CDH)</v>
      </c>
      <c r="ET664" t="str">
        <v>Pirilampos Institute - Group of visits and voluntary actions in Roraima</v>
      </c>
      <c r="EU664" t="str">
        <v>Plan International</v>
      </c>
      <c r="EV664" t="str">
        <v>Population Program, Faculty of Social Sciences, University of the Republic</v>
      </c>
      <c r="EW664" t="str">
        <v>Profamilia Association</v>
      </c>
      <c r="EX664" t="str">
        <v>Red con Migrantes y Refugiados</v>
      </c>
      <c r="EY664" t="str">
        <v>Red Cross Colombia</v>
      </c>
      <c r="EZ664" t="str">
        <v>Red Cross Ecuador</v>
      </c>
      <c r="FA664" t="str">
        <v>Red Cross Peru</v>
      </c>
      <c r="FB664" t="str">
        <v>Red de Investigaciones en Derechos Humanos - CONICET (Consejo Nacional de Investigaciones Científicas y Técnicas)</v>
      </c>
      <c r="FC664" t="str">
        <v>RET International</v>
      </c>
      <c r="FD664" t="str">
        <v>Salú pa Tur Foundation</v>
      </c>
      <c r="FE664" t="str">
        <v>Salvation Army</v>
      </c>
      <c r="FF664" t="str">
        <v>Samaritan's Purse</v>
      </c>
      <c r="FG664" t="str">
        <v>Save the Children International (SCI)</v>
      </c>
      <c r="FH664" t="str">
        <v>Scalabrini Foundation Chile</v>
      </c>
      <c r="FI664" t="str">
        <v>Sección Peruana de Amnistía Internacional</v>
      </c>
      <c r="FJ664" t="str">
        <v>Serviço Pastoral dos Migrantes do Nordeste</v>
      </c>
      <c r="FK664" t="str">
        <v>Sesame Workshop</v>
      </c>
      <c r="FL664" t="str">
        <v>Si, Da Vida</v>
      </c>
      <c r="FM664" t="str">
        <v>Solidarity and Action Asociation</v>
      </c>
      <c r="FN664" t="str">
        <v>SOS Children's Villages</v>
      </c>
      <c r="FO664" t="str">
        <v>Tarabita Foundation</v>
      </c>
      <c r="FP664" t="str">
        <v>Tearfund</v>
      </c>
      <c r="FQ664" t="str">
        <v>TECHO</v>
      </c>
      <c r="FR664" t="str">
        <v>Terranueva Foundation</v>
      </c>
      <c r="FS664" t="str">
        <v>Terre des Hommes Suisse</v>
      </c>
      <c r="FT664" t="str">
        <v>The Israel Forum for International Humanitarian Aid (IsraAID)</v>
      </c>
      <c r="FU664" t="str">
        <v>Unión Venezolana en Perú</v>
      </c>
      <c r="FV664" t="str">
        <v>United Nations Children's Fund (UNICEF)</v>
      </c>
      <c r="FW664" t="str">
        <v>United Nations Development Programme (UNDP)</v>
      </c>
      <c r="FX664" t="str">
        <v>United Nations Educational, Scientific and Cultural Organization (UNESCO)</v>
      </c>
      <c r="FY664" t="str">
        <v>United Nations Entity for Gender Equality and the Empowerment of Women (UNWOMEN)</v>
      </c>
      <c r="FZ664" t="str">
        <v>United Nations Food and Agricultural Organization (FAO)</v>
      </c>
      <c r="GA664" t="str">
        <v>United Nations High Commissioner for Refugees (UNHCR)</v>
      </c>
      <c r="GB664" t="str">
        <v>United Nations Office of the High Commissioner for Human Rights (OHCHR)</v>
      </c>
      <c r="GC664" t="str">
        <v>United Nations Office on Drugs and Crime (UNODC)</v>
      </c>
      <c r="GD664" t="str">
        <v>United Nations Population Fund (UNFPA)</v>
      </c>
      <c r="GE664" t="str">
        <v>United Nations Programme for Human Settlements (UN Habitat)</v>
      </c>
      <c r="GF664" t="str">
        <v>Vale da Benção Educational and Charitable Association (AEBVB)</v>
      </c>
      <c r="GG664" t="str">
        <v>VenAruba Solidaria</v>
      </c>
      <c r="GH664" t="str">
        <v>Venex Curacao Foundation</v>
      </c>
      <c r="GI664" t="str">
        <v>Venezolanos en Barranquilla</v>
      </c>
      <c r="GJ664" t="str">
        <v>Venezolanos en San Cristóbal</v>
      </c>
      <c r="GK664" t="str">
        <v>Venezuelan Emigrant Foundation (FEV)</v>
      </c>
      <c r="GL664" t="str">
        <v>Vicaría de Pastoral Social Caritas</v>
      </c>
      <c r="GM664" t="str">
        <v>Voices GY</v>
      </c>
      <c r="GN664" t="str">
        <v>We World GVC</v>
      </c>
      <c r="GO664" t="str">
        <v>World Council of Credit Unions</v>
      </c>
      <c r="GP664" t="str">
        <v>World Food Programme (WFP)</v>
      </c>
      <c r="GQ664" t="str">
        <v>World Vision</v>
      </c>
      <c r="GR664" t="str">
        <v>ZOA</v>
      </c>
    </row>
    <row r="665" spans="8:200" x14ac:dyDescent="0.3">
      <c r="H665" t="str" cm="1">
        <f t="array" ref="H665:GR665">TRANSPOSE(_xlfn._xlws.SORT(_xlfn._xlws.FILTER(Table3[Name],ISNUMBER(SEARCH(' Activity Sheet'!D719,Table3[Name])),"Not found"),,1))</f>
        <v>.New Organisation</v>
      </c>
      <c r="I665" t="str">
        <v>ABV - Association of Good with Life</v>
      </c>
      <c r="J665" t="str">
        <v>ACAPS</v>
      </c>
      <c r="K665" t="str">
        <v>Acción y Desarrollo</v>
      </c>
      <c r="L665" t="str">
        <v>ACTED</v>
      </c>
      <c r="M665" t="str">
        <v>Action against Hunger</v>
      </c>
      <c r="N665" t="str">
        <v>ActionAid</v>
      </c>
      <c r="O665" t="str">
        <v>Adventist Development and Relief Agency (ADRA)</v>
      </c>
      <c r="P665" t="str">
        <v>Alas de Colibrí Foundation</v>
      </c>
      <c r="Q665" t="str">
        <v>Alianza por la Solidaridad</v>
      </c>
      <c r="R665" t="str">
        <v>Alianza por Venezuela</v>
      </c>
      <c r="S665" t="str">
        <v>Americares Foundation</v>
      </c>
      <c r="T665" t="str">
        <v>Argentine Commission for Refugees and Migrants (CAREF)</v>
      </c>
      <c r="U665" t="str">
        <v>Asociación Aves</v>
      </c>
      <c r="V665" t="str">
        <v>Asociación de Jubilados y Pensionados Venezolanos en Argentina</v>
      </c>
      <c r="W665" t="str">
        <v>Asociación de Venezolanos en Eloy Alfaro</v>
      </c>
      <c r="X665" t="str">
        <v>Asociación Fundación contra el Hambre Perú</v>
      </c>
      <c r="Y665" t="str">
        <v>Asociación Migrantes Venezolanos</v>
      </c>
      <c r="Z665" t="str">
        <v>Asociación Misioneros de San Carlos Scalabrinianos</v>
      </c>
      <c r="AA665" t="str">
        <v>Asociacion Proteccion Poblacion Vulnerable</v>
      </c>
      <c r="AB665" t="str">
        <v>Asociación Quinta Ola</v>
      </c>
      <c r="AC665" t="str">
        <v>Asociación Salto Ángel</v>
      </c>
      <c r="AD665" t="str">
        <v>Asociación Venezuela en Ecuador AC</v>
      </c>
      <c r="AE665" t="str">
        <v>ASOVENAR</v>
      </c>
      <c r="AF665" t="str">
        <v>Associação Hermanitos</v>
      </c>
      <c r="AG665" t="str">
        <v>AVSI Foundation</v>
      </c>
      <c r="AH665" t="str">
        <v>Bethany Christian Services</v>
      </c>
      <c r="AI665" t="str">
        <v>Blumont</v>
      </c>
      <c r="AJ665" t="str">
        <v>CARE</v>
      </c>
      <c r="AK665" t="str">
        <v>Caritas Brazil</v>
      </c>
      <c r="AL665" t="str">
        <v>Caritas Ecuador</v>
      </c>
      <c r="AM665" t="str">
        <v>Caritas Germany</v>
      </c>
      <c r="AN665" t="str">
        <v>Caritas Manaus</v>
      </c>
      <c r="AO665" t="str">
        <v>Caritas Parana</v>
      </c>
      <c r="AP665" t="str">
        <v>Caritas Peru</v>
      </c>
      <c r="AQ665" t="str">
        <v>Caritas Rio de Janeiro</v>
      </c>
      <c r="AR665" t="str">
        <v>Caritas São Paulo</v>
      </c>
      <c r="AS665" t="str">
        <v>Caritas Switzerland</v>
      </c>
      <c r="AT665" t="str">
        <v>CCEFIRO Association</v>
      </c>
      <c r="AU665" t="str">
        <v>CEDRO</v>
      </c>
      <c r="AV665" t="str">
        <v>Center for Integrated Studies and Programs for Sustainable Development (CIEDS)</v>
      </c>
      <c r="AW665" t="str">
        <v>Center for Migration and Human Rights of the Diocese of Roraima (CMDH)</v>
      </c>
      <c r="AX665" t="str">
        <v>Centro de Atencion Psicosocial (CAPS)</v>
      </c>
      <c r="AY665" t="str">
        <v>CESAL</v>
      </c>
      <c r="AZ665" t="str">
        <v>CESVI-Cooperazione e Sviluppo</v>
      </c>
      <c r="BA665" t="str">
        <v>ChildFund International</v>
      </c>
      <c r="BB665" t="str">
        <v>CHS Alternativo</v>
      </c>
      <c r="BC665" t="str">
        <v>Churún Merú Association</v>
      </c>
      <c r="BD665" t="str">
        <v>Coalición por Venezuela</v>
      </c>
      <c r="BE665" t="str">
        <v>Colonia Foundation of Venezuelans in the Dominican Republic (FUNCOVERD)</v>
      </c>
      <c r="BF665" t="str">
        <v>COLVENZ</v>
      </c>
      <c r="BG665" t="str">
        <v>Compassiva</v>
      </c>
      <c r="BH665" t="str">
        <v>Consejo Interreligioso del Perú - Religiones por la Paz</v>
      </c>
      <c r="BI665" t="str">
        <v>Consorcio ONG OCIPI Y Capellanía Nacional OFICA</v>
      </c>
      <c r="BJ665" t="str">
        <v>COOPI - International Cooperation Foundation</v>
      </c>
      <c r="BK665" t="str">
        <v>Corporación Colectivo Sin Fronteras</v>
      </c>
      <c r="BL665" t="str">
        <v>CRISFE Foundation</v>
      </c>
      <c r="BM665" t="str">
        <v>Cuso International</v>
      </c>
      <c r="BN665" t="str">
        <v>Danielle’s Children Fund (DCF)</v>
      </c>
      <c r="BO665" t="str">
        <v>Danish Refugee Council (DRC)</v>
      </c>
      <c r="BP665" t="str">
        <v>Development Support Association - APOYAR</v>
      </c>
      <c r="BQ665" t="str">
        <v>Diakonie Katastrophenhilfe</v>
      </c>
      <c r="BR665" t="str">
        <v>Diálogo Diverso</v>
      </c>
      <c r="BS665" t="str">
        <v>Doctors of the World</v>
      </c>
      <c r="BT665" t="str">
        <v>Dominican Institute for Integrated Development</v>
      </c>
      <c r="BU665" t="str">
        <v>Duendes y Ángeles Vinotinto República Dominicana</v>
      </c>
      <c r="BV665" t="str">
        <v>Encuentros SJS (Servicio Jesuita de la Solidaridad)</v>
      </c>
      <c r="BW665" t="str">
        <v>Ending Violence Against Migrants</v>
      </c>
      <c r="BX665" t="str">
        <v>Equidad Foundation</v>
      </c>
      <c r="BY665" t="str">
        <v>Equilibrium CenDE</v>
      </c>
      <c r="BZ665" t="str">
        <v>Facultad de Psicología - Universidad de la República (UDELAR)</v>
      </c>
      <c r="CA665" t="str">
        <v>First International Emergency and Solidarités International</v>
      </c>
      <c r="CB665" t="str">
        <v>Fondo Ecuatoriano Populorum Progressio</v>
      </c>
      <c r="CC665" t="str">
        <v>Foro Salud Callao</v>
      </c>
      <c r="CD665" t="str">
        <v>Foundation for the Integration and Development of Latin America (FIDAL)</v>
      </c>
      <c r="CE665" t="str">
        <v>Foundation of the Americas (FUDELA)</v>
      </c>
      <c r="CF665" t="str">
        <v>Fraternity Without Borders</v>
      </c>
      <c r="CG665" t="str">
        <v>Fundación Brisas del Norte</v>
      </c>
      <c r="CH665" t="str">
        <v>Fundación Colombovenezolana Nueva Ilusión</v>
      </c>
      <c r="CI665" t="str">
        <v>Fundación Nakama's</v>
      </c>
      <c r="CJ665" t="str">
        <v>Fundación RadaBer</v>
      </c>
      <c r="CK665" t="str">
        <v>Fundación Scalabrini Bolivia</v>
      </c>
      <c r="CL665" t="str">
        <v>Fundacion Social Vivan los Niños</v>
      </c>
      <c r="CM665" t="str">
        <v>FUNVEAC</v>
      </c>
      <c r="CN665" t="str">
        <v>German Development Cooperation Agency GIZ</v>
      </c>
      <c r="CO665" t="str">
        <v>Globalizate Radio</v>
      </c>
      <c r="CP665" t="str">
        <v>GOAL</v>
      </c>
      <c r="CQ665" t="str">
        <v>Halü Bienestar Humano Foundation (HALU)</v>
      </c>
      <c r="CR665" t="str">
        <v>Heartland Alliance International (HAI)</v>
      </c>
      <c r="CS665" t="str">
        <v>HELVETAS Swiss Intercooperation</v>
      </c>
      <c r="CT665" t="str">
        <v>HIAS</v>
      </c>
      <c r="CU665" t="str">
        <v>Human Rights Defence Curaçao</v>
      </c>
      <c r="CV665" t="str">
        <v>Humanity &amp; Inclusion</v>
      </c>
      <c r="CW665" t="str">
        <v>Humans Analytic</v>
      </c>
      <c r="CX665" t="str">
        <v>Idas y Vueltas Association</v>
      </c>
      <c r="CY665" t="str">
        <v>iMMAP</v>
      </c>
      <c r="CZ665" t="str">
        <v>IMPACT Initiatives (REACH)</v>
      </c>
      <c r="DA665" t="str">
        <v>Inmigrante Feliz Association</v>
      </c>
      <c r="DB665" t="str">
        <v>Institute for Migration and Human Rights (IMDH)</v>
      </c>
      <c r="DC665" t="str">
        <v>Institute of Natural and Cultural Heritage (IPANC)</v>
      </c>
      <c r="DD665" t="str">
        <v>International Committee for the Development of People (CISP)</v>
      </c>
      <c r="DE665" t="str">
        <v>International Federation of the Red Cross (IFRC)</v>
      </c>
      <c r="DF665" t="str">
        <v>International Labour Organization (ILO)</v>
      </c>
      <c r="DG665" t="str">
        <v>International Medical Corps</v>
      </c>
      <c r="DH665" t="str">
        <v>International Organization for Migration (IOM)</v>
      </c>
      <c r="DI665" t="str">
        <v>International Rescue Committee (IRC)</v>
      </c>
      <c r="DJ665" t="str">
        <v>INTERSOS</v>
      </c>
      <c r="DK665" t="str">
        <v>Jesuit Migrant Service (JMS)</v>
      </c>
      <c r="DL665" t="str">
        <v>Jesuit Refugee Service (JRS)</v>
      </c>
      <c r="DM665" t="str">
        <v>Jesuit Service for Migrants and Refugees (JSMR)</v>
      </c>
      <c r="DN665" t="str">
        <v>Joint United Nations Programme on HIV/AIDS (UNAIDS)</v>
      </c>
      <c r="DO665" t="str">
        <v>Kimirina Coorporation</v>
      </c>
      <c r="DP665" t="str">
        <v>La Casita Hispanic Cultural Centre</v>
      </c>
      <c r="DQ665" t="str">
        <v>Latin American Network of Non-Governmental Organizations of Persons with Disabilities and their Families (RIADIS)</v>
      </c>
      <c r="DR665" t="str">
        <v>LGBT+ Movement Brazil</v>
      </c>
      <c r="DS665" t="str">
        <v>Living Water Community (LWC)</v>
      </c>
      <c r="DT665" t="str">
        <v>LLANOVENCOL</v>
      </c>
      <c r="DU665" t="str">
        <v>Lutheran World Federation</v>
      </c>
      <c r="DV665" t="str">
        <v>Lutheran World Relief</v>
      </c>
      <c r="DW665" t="str">
        <v>Malteser International</v>
      </c>
      <c r="DX665" t="str">
        <v>Mana Institute</v>
      </c>
      <c r="DY665" t="str">
        <v>Manos Veneguayas Association</v>
      </c>
      <c r="DZ665" t="str">
        <v>Más Igualdad Perú</v>
      </c>
      <c r="EA665" t="str">
        <v>MedGlobal</v>
      </c>
      <c r="EB665" t="str">
        <v>Medical Teams International</v>
      </c>
      <c r="EC665" t="str">
        <v>Mercy Corps</v>
      </c>
      <c r="ED665" t="str">
        <v>Migrant Service Center (CAM)</v>
      </c>
      <c r="EE665" t="str">
        <v>Migrants, Refugees and Argentine Social Entrepreneurs (MIRARES)</v>
      </c>
      <c r="EF665" t="str">
        <v>Mision Scalabriniana - Ecuador</v>
      </c>
      <c r="EG665" t="str">
        <v>Missão Paz</v>
      </c>
      <c r="EH665" t="str">
        <v>Museu A CASA</v>
      </c>
      <c r="EI665" t="str">
        <v>Norwegian Refugee Council (NRC)</v>
      </c>
      <c r="EJ665" t="str">
        <v>ONG Migrantes por el Maule</v>
      </c>
      <c r="EK665" t="str">
        <v>ONG Preemptive Love Coalition Colombia</v>
      </c>
      <c r="EL665" t="str">
        <v>Organización Transfomando Vidas</v>
      </c>
      <c r="EM665" t="str">
        <v>Organization of Ibero-American States for Education, Science and Culture (OEI)</v>
      </c>
      <c r="EN665" t="str">
        <v>OXFAM</v>
      </c>
      <c r="EO665" t="str">
        <v>Panamerican Development Foundation</v>
      </c>
      <c r="EP665" t="str">
        <v>Panamerican Health Organization/World Health Organization (PAHO/WHO)</v>
      </c>
      <c r="EQ665" t="str">
        <v>Pastoral of Human Mobility - Peruvian Episcopal Conference</v>
      </c>
      <c r="ER665" t="str">
        <v>Pastoral Service for Migrants National</v>
      </c>
      <c r="ES665" t="str">
        <v>Permanent Human Rights defense Committee (CDH)</v>
      </c>
      <c r="ET665" t="str">
        <v>Pirilampos Institute - Group of visits and voluntary actions in Roraima</v>
      </c>
      <c r="EU665" t="str">
        <v>Plan International</v>
      </c>
      <c r="EV665" t="str">
        <v>Population Program, Faculty of Social Sciences, University of the Republic</v>
      </c>
      <c r="EW665" t="str">
        <v>Profamilia Association</v>
      </c>
      <c r="EX665" t="str">
        <v>Red con Migrantes y Refugiados</v>
      </c>
      <c r="EY665" t="str">
        <v>Red Cross Colombia</v>
      </c>
      <c r="EZ665" t="str">
        <v>Red Cross Ecuador</v>
      </c>
      <c r="FA665" t="str">
        <v>Red Cross Peru</v>
      </c>
      <c r="FB665" t="str">
        <v>Red de Investigaciones en Derechos Humanos - CONICET (Consejo Nacional de Investigaciones Científicas y Técnicas)</v>
      </c>
      <c r="FC665" t="str">
        <v>RET International</v>
      </c>
      <c r="FD665" t="str">
        <v>Salú pa Tur Foundation</v>
      </c>
      <c r="FE665" t="str">
        <v>Salvation Army</v>
      </c>
      <c r="FF665" t="str">
        <v>Samaritan's Purse</v>
      </c>
      <c r="FG665" t="str">
        <v>Save the Children International (SCI)</v>
      </c>
      <c r="FH665" t="str">
        <v>Scalabrini Foundation Chile</v>
      </c>
      <c r="FI665" t="str">
        <v>Sección Peruana de Amnistía Internacional</v>
      </c>
      <c r="FJ665" t="str">
        <v>Serviço Pastoral dos Migrantes do Nordeste</v>
      </c>
      <c r="FK665" t="str">
        <v>Sesame Workshop</v>
      </c>
      <c r="FL665" t="str">
        <v>Si, Da Vida</v>
      </c>
      <c r="FM665" t="str">
        <v>Solidarity and Action Asociation</v>
      </c>
      <c r="FN665" t="str">
        <v>SOS Children's Villages</v>
      </c>
      <c r="FO665" t="str">
        <v>Tarabita Foundation</v>
      </c>
      <c r="FP665" t="str">
        <v>Tearfund</v>
      </c>
      <c r="FQ665" t="str">
        <v>TECHO</v>
      </c>
      <c r="FR665" t="str">
        <v>Terranueva Foundation</v>
      </c>
      <c r="FS665" t="str">
        <v>Terre des Hommes Suisse</v>
      </c>
      <c r="FT665" t="str">
        <v>The Israel Forum for International Humanitarian Aid (IsraAID)</v>
      </c>
      <c r="FU665" t="str">
        <v>Unión Venezolana en Perú</v>
      </c>
      <c r="FV665" t="str">
        <v>United Nations Children's Fund (UNICEF)</v>
      </c>
      <c r="FW665" t="str">
        <v>United Nations Development Programme (UNDP)</v>
      </c>
      <c r="FX665" t="str">
        <v>United Nations Educational, Scientific and Cultural Organization (UNESCO)</v>
      </c>
      <c r="FY665" t="str">
        <v>United Nations Entity for Gender Equality and the Empowerment of Women (UNWOMEN)</v>
      </c>
      <c r="FZ665" t="str">
        <v>United Nations Food and Agricultural Organization (FAO)</v>
      </c>
      <c r="GA665" t="str">
        <v>United Nations High Commissioner for Refugees (UNHCR)</v>
      </c>
      <c r="GB665" t="str">
        <v>United Nations Office of the High Commissioner for Human Rights (OHCHR)</v>
      </c>
      <c r="GC665" t="str">
        <v>United Nations Office on Drugs and Crime (UNODC)</v>
      </c>
      <c r="GD665" t="str">
        <v>United Nations Population Fund (UNFPA)</v>
      </c>
      <c r="GE665" t="str">
        <v>United Nations Programme for Human Settlements (UN Habitat)</v>
      </c>
      <c r="GF665" t="str">
        <v>Vale da Benção Educational and Charitable Association (AEBVB)</v>
      </c>
      <c r="GG665" t="str">
        <v>VenAruba Solidaria</v>
      </c>
      <c r="GH665" t="str">
        <v>Venex Curacao Foundation</v>
      </c>
      <c r="GI665" t="str">
        <v>Venezolanos en Barranquilla</v>
      </c>
      <c r="GJ665" t="str">
        <v>Venezolanos en San Cristóbal</v>
      </c>
      <c r="GK665" t="str">
        <v>Venezuelan Emigrant Foundation (FEV)</v>
      </c>
      <c r="GL665" t="str">
        <v>Vicaría de Pastoral Social Caritas</v>
      </c>
      <c r="GM665" t="str">
        <v>Voices GY</v>
      </c>
      <c r="GN665" t="str">
        <v>We World GVC</v>
      </c>
      <c r="GO665" t="str">
        <v>World Council of Credit Unions</v>
      </c>
      <c r="GP665" t="str">
        <v>World Food Programme (WFP)</v>
      </c>
      <c r="GQ665" t="str">
        <v>World Vision</v>
      </c>
      <c r="GR665" t="str">
        <v>ZOA</v>
      </c>
    </row>
    <row r="666" spans="8:200" x14ac:dyDescent="0.3">
      <c r="H666" t="str" cm="1">
        <f t="array" ref="H666:GR666">TRANSPOSE(_xlfn._xlws.SORT(_xlfn._xlws.FILTER(Table3[Name],ISNUMBER(SEARCH(' Activity Sheet'!D720,Table3[Name])),"Not found"),,1))</f>
        <v>.New Organisation</v>
      </c>
      <c r="I666" t="str">
        <v>ABV - Association of Good with Life</v>
      </c>
      <c r="J666" t="str">
        <v>ACAPS</v>
      </c>
      <c r="K666" t="str">
        <v>Acción y Desarrollo</v>
      </c>
      <c r="L666" t="str">
        <v>ACTED</v>
      </c>
      <c r="M666" t="str">
        <v>Action against Hunger</v>
      </c>
      <c r="N666" t="str">
        <v>ActionAid</v>
      </c>
      <c r="O666" t="str">
        <v>Adventist Development and Relief Agency (ADRA)</v>
      </c>
      <c r="P666" t="str">
        <v>Alas de Colibrí Foundation</v>
      </c>
      <c r="Q666" t="str">
        <v>Alianza por la Solidaridad</v>
      </c>
      <c r="R666" t="str">
        <v>Alianza por Venezuela</v>
      </c>
      <c r="S666" t="str">
        <v>Americares Foundation</v>
      </c>
      <c r="T666" t="str">
        <v>Argentine Commission for Refugees and Migrants (CAREF)</v>
      </c>
      <c r="U666" t="str">
        <v>Asociación Aves</v>
      </c>
      <c r="V666" t="str">
        <v>Asociación de Jubilados y Pensionados Venezolanos en Argentina</v>
      </c>
      <c r="W666" t="str">
        <v>Asociación de Venezolanos en Eloy Alfaro</v>
      </c>
      <c r="X666" t="str">
        <v>Asociación Fundación contra el Hambre Perú</v>
      </c>
      <c r="Y666" t="str">
        <v>Asociación Migrantes Venezolanos</v>
      </c>
      <c r="Z666" t="str">
        <v>Asociación Misioneros de San Carlos Scalabrinianos</v>
      </c>
      <c r="AA666" t="str">
        <v>Asociacion Proteccion Poblacion Vulnerable</v>
      </c>
      <c r="AB666" t="str">
        <v>Asociación Quinta Ola</v>
      </c>
      <c r="AC666" t="str">
        <v>Asociación Salto Ángel</v>
      </c>
      <c r="AD666" t="str">
        <v>Asociación Venezuela en Ecuador AC</v>
      </c>
      <c r="AE666" t="str">
        <v>ASOVENAR</v>
      </c>
      <c r="AF666" t="str">
        <v>Associação Hermanitos</v>
      </c>
      <c r="AG666" t="str">
        <v>AVSI Foundation</v>
      </c>
      <c r="AH666" t="str">
        <v>Bethany Christian Services</v>
      </c>
      <c r="AI666" t="str">
        <v>Blumont</v>
      </c>
      <c r="AJ666" t="str">
        <v>CARE</v>
      </c>
      <c r="AK666" t="str">
        <v>Caritas Brazil</v>
      </c>
      <c r="AL666" t="str">
        <v>Caritas Ecuador</v>
      </c>
      <c r="AM666" t="str">
        <v>Caritas Germany</v>
      </c>
      <c r="AN666" t="str">
        <v>Caritas Manaus</v>
      </c>
      <c r="AO666" t="str">
        <v>Caritas Parana</v>
      </c>
      <c r="AP666" t="str">
        <v>Caritas Peru</v>
      </c>
      <c r="AQ666" t="str">
        <v>Caritas Rio de Janeiro</v>
      </c>
      <c r="AR666" t="str">
        <v>Caritas São Paulo</v>
      </c>
      <c r="AS666" t="str">
        <v>Caritas Switzerland</v>
      </c>
      <c r="AT666" t="str">
        <v>CCEFIRO Association</v>
      </c>
      <c r="AU666" t="str">
        <v>CEDRO</v>
      </c>
      <c r="AV666" t="str">
        <v>Center for Integrated Studies and Programs for Sustainable Development (CIEDS)</v>
      </c>
      <c r="AW666" t="str">
        <v>Center for Migration and Human Rights of the Diocese of Roraima (CMDH)</v>
      </c>
      <c r="AX666" t="str">
        <v>Centro de Atencion Psicosocial (CAPS)</v>
      </c>
      <c r="AY666" t="str">
        <v>CESAL</v>
      </c>
      <c r="AZ666" t="str">
        <v>CESVI-Cooperazione e Sviluppo</v>
      </c>
      <c r="BA666" t="str">
        <v>ChildFund International</v>
      </c>
      <c r="BB666" t="str">
        <v>CHS Alternativo</v>
      </c>
      <c r="BC666" t="str">
        <v>Churún Merú Association</v>
      </c>
      <c r="BD666" t="str">
        <v>Coalición por Venezuela</v>
      </c>
      <c r="BE666" t="str">
        <v>Colonia Foundation of Venezuelans in the Dominican Republic (FUNCOVERD)</v>
      </c>
      <c r="BF666" t="str">
        <v>COLVENZ</v>
      </c>
      <c r="BG666" t="str">
        <v>Compassiva</v>
      </c>
      <c r="BH666" t="str">
        <v>Consejo Interreligioso del Perú - Religiones por la Paz</v>
      </c>
      <c r="BI666" t="str">
        <v>Consorcio ONG OCIPI Y Capellanía Nacional OFICA</v>
      </c>
      <c r="BJ666" t="str">
        <v>COOPI - International Cooperation Foundation</v>
      </c>
      <c r="BK666" t="str">
        <v>Corporación Colectivo Sin Fronteras</v>
      </c>
      <c r="BL666" t="str">
        <v>CRISFE Foundation</v>
      </c>
      <c r="BM666" t="str">
        <v>Cuso International</v>
      </c>
      <c r="BN666" t="str">
        <v>Danielle’s Children Fund (DCF)</v>
      </c>
      <c r="BO666" t="str">
        <v>Danish Refugee Council (DRC)</v>
      </c>
      <c r="BP666" t="str">
        <v>Development Support Association - APOYAR</v>
      </c>
      <c r="BQ666" t="str">
        <v>Diakonie Katastrophenhilfe</v>
      </c>
      <c r="BR666" t="str">
        <v>Diálogo Diverso</v>
      </c>
      <c r="BS666" t="str">
        <v>Doctors of the World</v>
      </c>
      <c r="BT666" t="str">
        <v>Dominican Institute for Integrated Development</v>
      </c>
      <c r="BU666" t="str">
        <v>Duendes y Ángeles Vinotinto República Dominicana</v>
      </c>
      <c r="BV666" t="str">
        <v>Encuentros SJS (Servicio Jesuita de la Solidaridad)</v>
      </c>
      <c r="BW666" t="str">
        <v>Ending Violence Against Migrants</v>
      </c>
      <c r="BX666" t="str">
        <v>Equidad Foundation</v>
      </c>
      <c r="BY666" t="str">
        <v>Equilibrium CenDE</v>
      </c>
      <c r="BZ666" t="str">
        <v>Facultad de Psicología - Universidad de la República (UDELAR)</v>
      </c>
      <c r="CA666" t="str">
        <v>First International Emergency and Solidarités International</v>
      </c>
      <c r="CB666" t="str">
        <v>Fondo Ecuatoriano Populorum Progressio</v>
      </c>
      <c r="CC666" t="str">
        <v>Foro Salud Callao</v>
      </c>
      <c r="CD666" t="str">
        <v>Foundation for the Integration and Development of Latin America (FIDAL)</v>
      </c>
      <c r="CE666" t="str">
        <v>Foundation of the Americas (FUDELA)</v>
      </c>
      <c r="CF666" t="str">
        <v>Fraternity Without Borders</v>
      </c>
      <c r="CG666" t="str">
        <v>Fundación Brisas del Norte</v>
      </c>
      <c r="CH666" t="str">
        <v>Fundación Colombovenezolana Nueva Ilusión</v>
      </c>
      <c r="CI666" t="str">
        <v>Fundación Nakama's</v>
      </c>
      <c r="CJ666" t="str">
        <v>Fundación RadaBer</v>
      </c>
      <c r="CK666" t="str">
        <v>Fundación Scalabrini Bolivia</v>
      </c>
      <c r="CL666" t="str">
        <v>Fundacion Social Vivan los Niños</v>
      </c>
      <c r="CM666" t="str">
        <v>FUNVEAC</v>
      </c>
      <c r="CN666" t="str">
        <v>German Development Cooperation Agency GIZ</v>
      </c>
      <c r="CO666" t="str">
        <v>Globalizate Radio</v>
      </c>
      <c r="CP666" t="str">
        <v>GOAL</v>
      </c>
      <c r="CQ666" t="str">
        <v>Halü Bienestar Humano Foundation (HALU)</v>
      </c>
      <c r="CR666" t="str">
        <v>Heartland Alliance International (HAI)</v>
      </c>
      <c r="CS666" t="str">
        <v>HELVETAS Swiss Intercooperation</v>
      </c>
      <c r="CT666" t="str">
        <v>HIAS</v>
      </c>
      <c r="CU666" t="str">
        <v>Human Rights Defence Curaçao</v>
      </c>
      <c r="CV666" t="str">
        <v>Humanity &amp; Inclusion</v>
      </c>
      <c r="CW666" t="str">
        <v>Humans Analytic</v>
      </c>
      <c r="CX666" t="str">
        <v>Idas y Vueltas Association</v>
      </c>
      <c r="CY666" t="str">
        <v>iMMAP</v>
      </c>
      <c r="CZ666" t="str">
        <v>IMPACT Initiatives (REACH)</v>
      </c>
      <c r="DA666" t="str">
        <v>Inmigrante Feliz Association</v>
      </c>
      <c r="DB666" t="str">
        <v>Institute for Migration and Human Rights (IMDH)</v>
      </c>
      <c r="DC666" t="str">
        <v>Institute of Natural and Cultural Heritage (IPANC)</v>
      </c>
      <c r="DD666" t="str">
        <v>International Committee for the Development of People (CISP)</v>
      </c>
      <c r="DE666" t="str">
        <v>International Federation of the Red Cross (IFRC)</v>
      </c>
      <c r="DF666" t="str">
        <v>International Labour Organization (ILO)</v>
      </c>
      <c r="DG666" t="str">
        <v>International Medical Corps</v>
      </c>
      <c r="DH666" t="str">
        <v>International Organization for Migration (IOM)</v>
      </c>
      <c r="DI666" t="str">
        <v>International Rescue Committee (IRC)</v>
      </c>
      <c r="DJ666" t="str">
        <v>INTERSOS</v>
      </c>
      <c r="DK666" t="str">
        <v>Jesuit Migrant Service (JMS)</v>
      </c>
      <c r="DL666" t="str">
        <v>Jesuit Refugee Service (JRS)</v>
      </c>
      <c r="DM666" t="str">
        <v>Jesuit Service for Migrants and Refugees (JSMR)</v>
      </c>
      <c r="DN666" t="str">
        <v>Joint United Nations Programme on HIV/AIDS (UNAIDS)</v>
      </c>
      <c r="DO666" t="str">
        <v>Kimirina Coorporation</v>
      </c>
      <c r="DP666" t="str">
        <v>La Casita Hispanic Cultural Centre</v>
      </c>
      <c r="DQ666" t="str">
        <v>Latin American Network of Non-Governmental Organizations of Persons with Disabilities and their Families (RIADIS)</v>
      </c>
      <c r="DR666" t="str">
        <v>LGBT+ Movement Brazil</v>
      </c>
      <c r="DS666" t="str">
        <v>Living Water Community (LWC)</v>
      </c>
      <c r="DT666" t="str">
        <v>LLANOVENCOL</v>
      </c>
      <c r="DU666" t="str">
        <v>Lutheran World Federation</v>
      </c>
      <c r="DV666" t="str">
        <v>Lutheran World Relief</v>
      </c>
      <c r="DW666" t="str">
        <v>Malteser International</v>
      </c>
      <c r="DX666" t="str">
        <v>Mana Institute</v>
      </c>
      <c r="DY666" t="str">
        <v>Manos Veneguayas Association</v>
      </c>
      <c r="DZ666" t="str">
        <v>Más Igualdad Perú</v>
      </c>
      <c r="EA666" t="str">
        <v>MedGlobal</v>
      </c>
      <c r="EB666" t="str">
        <v>Medical Teams International</v>
      </c>
      <c r="EC666" t="str">
        <v>Mercy Corps</v>
      </c>
      <c r="ED666" t="str">
        <v>Migrant Service Center (CAM)</v>
      </c>
      <c r="EE666" t="str">
        <v>Migrants, Refugees and Argentine Social Entrepreneurs (MIRARES)</v>
      </c>
      <c r="EF666" t="str">
        <v>Mision Scalabriniana - Ecuador</v>
      </c>
      <c r="EG666" t="str">
        <v>Missão Paz</v>
      </c>
      <c r="EH666" t="str">
        <v>Museu A CASA</v>
      </c>
      <c r="EI666" t="str">
        <v>Norwegian Refugee Council (NRC)</v>
      </c>
      <c r="EJ666" t="str">
        <v>ONG Migrantes por el Maule</v>
      </c>
      <c r="EK666" t="str">
        <v>ONG Preemptive Love Coalition Colombia</v>
      </c>
      <c r="EL666" t="str">
        <v>Organización Transfomando Vidas</v>
      </c>
      <c r="EM666" t="str">
        <v>Organization of Ibero-American States for Education, Science and Culture (OEI)</v>
      </c>
      <c r="EN666" t="str">
        <v>OXFAM</v>
      </c>
      <c r="EO666" t="str">
        <v>Panamerican Development Foundation</v>
      </c>
      <c r="EP666" t="str">
        <v>Panamerican Health Organization/World Health Organization (PAHO/WHO)</v>
      </c>
      <c r="EQ666" t="str">
        <v>Pastoral of Human Mobility - Peruvian Episcopal Conference</v>
      </c>
      <c r="ER666" t="str">
        <v>Pastoral Service for Migrants National</v>
      </c>
      <c r="ES666" t="str">
        <v>Permanent Human Rights defense Committee (CDH)</v>
      </c>
      <c r="ET666" t="str">
        <v>Pirilampos Institute - Group of visits and voluntary actions in Roraima</v>
      </c>
      <c r="EU666" t="str">
        <v>Plan International</v>
      </c>
      <c r="EV666" t="str">
        <v>Population Program, Faculty of Social Sciences, University of the Republic</v>
      </c>
      <c r="EW666" t="str">
        <v>Profamilia Association</v>
      </c>
      <c r="EX666" t="str">
        <v>Red con Migrantes y Refugiados</v>
      </c>
      <c r="EY666" t="str">
        <v>Red Cross Colombia</v>
      </c>
      <c r="EZ666" t="str">
        <v>Red Cross Ecuador</v>
      </c>
      <c r="FA666" t="str">
        <v>Red Cross Peru</v>
      </c>
      <c r="FB666" t="str">
        <v>Red de Investigaciones en Derechos Humanos - CONICET (Consejo Nacional de Investigaciones Científicas y Técnicas)</v>
      </c>
      <c r="FC666" t="str">
        <v>RET International</v>
      </c>
      <c r="FD666" t="str">
        <v>Salú pa Tur Foundation</v>
      </c>
      <c r="FE666" t="str">
        <v>Salvation Army</v>
      </c>
      <c r="FF666" t="str">
        <v>Samaritan's Purse</v>
      </c>
      <c r="FG666" t="str">
        <v>Save the Children International (SCI)</v>
      </c>
      <c r="FH666" t="str">
        <v>Scalabrini Foundation Chile</v>
      </c>
      <c r="FI666" t="str">
        <v>Sección Peruana de Amnistía Internacional</v>
      </c>
      <c r="FJ666" t="str">
        <v>Serviço Pastoral dos Migrantes do Nordeste</v>
      </c>
      <c r="FK666" t="str">
        <v>Sesame Workshop</v>
      </c>
      <c r="FL666" t="str">
        <v>Si, Da Vida</v>
      </c>
      <c r="FM666" t="str">
        <v>Solidarity and Action Asociation</v>
      </c>
      <c r="FN666" t="str">
        <v>SOS Children's Villages</v>
      </c>
      <c r="FO666" t="str">
        <v>Tarabita Foundation</v>
      </c>
      <c r="FP666" t="str">
        <v>Tearfund</v>
      </c>
      <c r="FQ666" t="str">
        <v>TECHO</v>
      </c>
      <c r="FR666" t="str">
        <v>Terranueva Foundation</v>
      </c>
      <c r="FS666" t="str">
        <v>Terre des Hommes Suisse</v>
      </c>
      <c r="FT666" t="str">
        <v>The Israel Forum for International Humanitarian Aid (IsraAID)</v>
      </c>
      <c r="FU666" t="str">
        <v>Unión Venezolana en Perú</v>
      </c>
      <c r="FV666" t="str">
        <v>United Nations Children's Fund (UNICEF)</v>
      </c>
      <c r="FW666" t="str">
        <v>United Nations Development Programme (UNDP)</v>
      </c>
      <c r="FX666" t="str">
        <v>United Nations Educational, Scientific and Cultural Organization (UNESCO)</v>
      </c>
      <c r="FY666" t="str">
        <v>United Nations Entity for Gender Equality and the Empowerment of Women (UNWOMEN)</v>
      </c>
      <c r="FZ666" t="str">
        <v>United Nations Food and Agricultural Organization (FAO)</v>
      </c>
      <c r="GA666" t="str">
        <v>United Nations High Commissioner for Refugees (UNHCR)</v>
      </c>
      <c r="GB666" t="str">
        <v>United Nations Office of the High Commissioner for Human Rights (OHCHR)</v>
      </c>
      <c r="GC666" t="str">
        <v>United Nations Office on Drugs and Crime (UNODC)</v>
      </c>
      <c r="GD666" t="str">
        <v>United Nations Population Fund (UNFPA)</v>
      </c>
      <c r="GE666" t="str">
        <v>United Nations Programme for Human Settlements (UN Habitat)</v>
      </c>
      <c r="GF666" t="str">
        <v>Vale da Benção Educational and Charitable Association (AEBVB)</v>
      </c>
      <c r="GG666" t="str">
        <v>VenAruba Solidaria</v>
      </c>
      <c r="GH666" t="str">
        <v>Venex Curacao Foundation</v>
      </c>
      <c r="GI666" t="str">
        <v>Venezolanos en Barranquilla</v>
      </c>
      <c r="GJ666" t="str">
        <v>Venezolanos en San Cristóbal</v>
      </c>
      <c r="GK666" t="str">
        <v>Venezuelan Emigrant Foundation (FEV)</v>
      </c>
      <c r="GL666" t="str">
        <v>Vicaría de Pastoral Social Caritas</v>
      </c>
      <c r="GM666" t="str">
        <v>Voices GY</v>
      </c>
      <c r="GN666" t="str">
        <v>We World GVC</v>
      </c>
      <c r="GO666" t="str">
        <v>World Council of Credit Unions</v>
      </c>
      <c r="GP666" t="str">
        <v>World Food Programme (WFP)</v>
      </c>
      <c r="GQ666" t="str">
        <v>World Vision</v>
      </c>
      <c r="GR666" t="str">
        <v>ZOA</v>
      </c>
    </row>
    <row r="667" spans="8:200" x14ac:dyDescent="0.3">
      <c r="H667" t="str" cm="1">
        <f t="array" ref="H667:GR667">TRANSPOSE(_xlfn._xlws.SORT(_xlfn._xlws.FILTER(Table3[Name],ISNUMBER(SEARCH(' Activity Sheet'!D721,Table3[Name])),"Not found"),,1))</f>
        <v>.New Organisation</v>
      </c>
      <c r="I667" t="str">
        <v>ABV - Association of Good with Life</v>
      </c>
      <c r="J667" t="str">
        <v>ACAPS</v>
      </c>
      <c r="K667" t="str">
        <v>Acción y Desarrollo</v>
      </c>
      <c r="L667" t="str">
        <v>ACTED</v>
      </c>
      <c r="M667" t="str">
        <v>Action against Hunger</v>
      </c>
      <c r="N667" t="str">
        <v>ActionAid</v>
      </c>
      <c r="O667" t="str">
        <v>Adventist Development and Relief Agency (ADRA)</v>
      </c>
      <c r="P667" t="str">
        <v>Alas de Colibrí Foundation</v>
      </c>
      <c r="Q667" t="str">
        <v>Alianza por la Solidaridad</v>
      </c>
      <c r="R667" t="str">
        <v>Alianza por Venezuela</v>
      </c>
      <c r="S667" t="str">
        <v>Americares Foundation</v>
      </c>
      <c r="T667" t="str">
        <v>Argentine Commission for Refugees and Migrants (CAREF)</v>
      </c>
      <c r="U667" t="str">
        <v>Asociación Aves</v>
      </c>
      <c r="V667" t="str">
        <v>Asociación de Jubilados y Pensionados Venezolanos en Argentina</v>
      </c>
      <c r="W667" t="str">
        <v>Asociación de Venezolanos en Eloy Alfaro</v>
      </c>
      <c r="X667" t="str">
        <v>Asociación Fundación contra el Hambre Perú</v>
      </c>
      <c r="Y667" t="str">
        <v>Asociación Migrantes Venezolanos</v>
      </c>
      <c r="Z667" t="str">
        <v>Asociación Misioneros de San Carlos Scalabrinianos</v>
      </c>
      <c r="AA667" t="str">
        <v>Asociacion Proteccion Poblacion Vulnerable</v>
      </c>
      <c r="AB667" t="str">
        <v>Asociación Quinta Ola</v>
      </c>
      <c r="AC667" t="str">
        <v>Asociación Salto Ángel</v>
      </c>
      <c r="AD667" t="str">
        <v>Asociación Venezuela en Ecuador AC</v>
      </c>
      <c r="AE667" t="str">
        <v>ASOVENAR</v>
      </c>
      <c r="AF667" t="str">
        <v>Associação Hermanitos</v>
      </c>
      <c r="AG667" t="str">
        <v>AVSI Foundation</v>
      </c>
      <c r="AH667" t="str">
        <v>Bethany Christian Services</v>
      </c>
      <c r="AI667" t="str">
        <v>Blumont</v>
      </c>
      <c r="AJ667" t="str">
        <v>CARE</v>
      </c>
      <c r="AK667" t="str">
        <v>Caritas Brazil</v>
      </c>
      <c r="AL667" t="str">
        <v>Caritas Ecuador</v>
      </c>
      <c r="AM667" t="str">
        <v>Caritas Germany</v>
      </c>
      <c r="AN667" t="str">
        <v>Caritas Manaus</v>
      </c>
      <c r="AO667" t="str">
        <v>Caritas Parana</v>
      </c>
      <c r="AP667" t="str">
        <v>Caritas Peru</v>
      </c>
      <c r="AQ667" t="str">
        <v>Caritas Rio de Janeiro</v>
      </c>
      <c r="AR667" t="str">
        <v>Caritas São Paulo</v>
      </c>
      <c r="AS667" t="str">
        <v>Caritas Switzerland</v>
      </c>
      <c r="AT667" t="str">
        <v>CCEFIRO Association</v>
      </c>
      <c r="AU667" t="str">
        <v>CEDRO</v>
      </c>
      <c r="AV667" t="str">
        <v>Center for Integrated Studies and Programs for Sustainable Development (CIEDS)</v>
      </c>
      <c r="AW667" t="str">
        <v>Center for Migration and Human Rights of the Diocese of Roraima (CMDH)</v>
      </c>
      <c r="AX667" t="str">
        <v>Centro de Atencion Psicosocial (CAPS)</v>
      </c>
      <c r="AY667" t="str">
        <v>CESAL</v>
      </c>
      <c r="AZ667" t="str">
        <v>CESVI-Cooperazione e Sviluppo</v>
      </c>
      <c r="BA667" t="str">
        <v>ChildFund International</v>
      </c>
      <c r="BB667" t="str">
        <v>CHS Alternativo</v>
      </c>
      <c r="BC667" t="str">
        <v>Churún Merú Association</v>
      </c>
      <c r="BD667" t="str">
        <v>Coalición por Venezuela</v>
      </c>
      <c r="BE667" t="str">
        <v>Colonia Foundation of Venezuelans in the Dominican Republic (FUNCOVERD)</v>
      </c>
      <c r="BF667" t="str">
        <v>COLVENZ</v>
      </c>
      <c r="BG667" t="str">
        <v>Compassiva</v>
      </c>
      <c r="BH667" t="str">
        <v>Consejo Interreligioso del Perú - Religiones por la Paz</v>
      </c>
      <c r="BI667" t="str">
        <v>Consorcio ONG OCIPI Y Capellanía Nacional OFICA</v>
      </c>
      <c r="BJ667" t="str">
        <v>COOPI - International Cooperation Foundation</v>
      </c>
      <c r="BK667" t="str">
        <v>Corporación Colectivo Sin Fronteras</v>
      </c>
      <c r="BL667" t="str">
        <v>CRISFE Foundation</v>
      </c>
      <c r="BM667" t="str">
        <v>Cuso International</v>
      </c>
      <c r="BN667" t="str">
        <v>Danielle’s Children Fund (DCF)</v>
      </c>
      <c r="BO667" t="str">
        <v>Danish Refugee Council (DRC)</v>
      </c>
      <c r="BP667" t="str">
        <v>Development Support Association - APOYAR</v>
      </c>
      <c r="BQ667" t="str">
        <v>Diakonie Katastrophenhilfe</v>
      </c>
      <c r="BR667" t="str">
        <v>Diálogo Diverso</v>
      </c>
      <c r="BS667" t="str">
        <v>Doctors of the World</v>
      </c>
      <c r="BT667" t="str">
        <v>Dominican Institute for Integrated Development</v>
      </c>
      <c r="BU667" t="str">
        <v>Duendes y Ángeles Vinotinto República Dominicana</v>
      </c>
      <c r="BV667" t="str">
        <v>Encuentros SJS (Servicio Jesuita de la Solidaridad)</v>
      </c>
      <c r="BW667" t="str">
        <v>Ending Violence Against Migrants</v>
      </c>
      <c r="BX667" t="str">
        <v>Equidad Foundation</v>
      </c>
      <c r="BY667" t="str">
        <v>Equilibrium CenDE</v>
      </c>
      <c r="BZ667" t="str">
        <v>Facultad de Psicología - Universidad de la República (UDELAR)</v>
      </c>
      <c r="CA667" t="str">
        <v>First International Emergency and Solidarités International</v>
      </c>
      <c r="CB667" t="str">
        <v>Fondo Ecuatoriano Populorum Progressio</v>
      </c>
      <c r="CC667" t="str">
        <v>Foro Salud Callao</v>
      </c>
      <c r="CD667" t="str">
        <v>Foundation for the Integration and Development of Latin America (FIDAL)</v>
      </c>
      <c r="CE667" t="str">
        <v>Foundation of the Americas (FUDELA)</v>
      </c>
      <c r="CF667" t="str">
        <v>Fraternity Without Borders</v>
      </c>
      <c r="CG667" t="str">
        <v>Fundación Brisas del Norte</v>
      </c>
      <c r="CH667" t="str">
        <v>Fundación Colombovenezolana Nueva Ilusión</v>
      </c>
      <c r="CI667" t="str">
        <v>Fundación Nakama's</v>
      </c>
      <c r="CJ667" t="str">
        <v>Fundación RadaBer</v>
      </c>
      <c r="CK667" t="str">
        <v>Fundación Scalabrini Bolivia</v>
      </c>
      <c r="CL667" t="str">
        <v>Fundacion Social Vivan los Niños</v>
      </c>
      <c r="CM667" t="str">
        <v>FUNVEAC</v>
      </c>
      <c r="CN667" t="str">
        <v>German Development Cooperation Agency GIZ</v>
      </c>
      <c r="CO667" t="str">
        <v>Globalizate Radio</v>
      </c>
      <c r="CP667" t="str">
        <v>GOAL</v>
      </c>
      <c r="CQ667" t="str">
        <v>Halü Bienestar Humano Foundation (HALU)</v>
      </c>
      <c r="CR667" t="str">
        <v>Heartland Alliance International (HAI)</v>
      </c>
      <c r="CS667" t="str">
        <v>HELVETAS Swiss Intercooperation</v>
      </c>
      <c r="CT667" t="str">
        <v>HIAS</v>
      </c>
      <c r="CU667" t="str">
        <v>Human Rights Defence Curaçao</v>
      </c>
      <c r="CV667" t="str">
        <v>Humanity &amp; Inclusion</v>
      </c>
      <c r="CW667" t="str">
        <v>Humans Analytic</v>
      </c>
      <c r="CX667" t="str">
        <v>Idas y Vueltas Association</v>
      </c>
      <c r="CY667" t="str">
        <v>iMMAP</v>
      </c>
      <c r="CZ667" t="str">
        <v>IMPACT Initiatives (REACH)</v>
      </c>
      <c r="DA667" t="str">
        <v>Inmigrante Feliz Association</v>
      </c>
      <c r="DB667" t="str">
        <v>Institute for Migration and Human Rights (IMDH)</v>
      </c>
      <c r="DC667" t="str">
        <v>Institute of Natural and Cultural Heritage (IPANC)</v>
      </c>
      <c r="DD667" t="str">
        <v>International Committee for the Development of People (CISP)</v>
      </c>
      <c r="DE667" t="str">
        <v>International Federation of the Red Cross (IFRC)</v>
      </c>
      <c r="DF667" t="str">
        <v>International Labour Organization (ILO)</v>
      </c>
      <c r="DG667" t="str">
        <v>International Medical Corps</v>
      </c>
      <c r="DH667" t="str">
        <v>International Organization for Migration (IOM)</v>
      </c>
      <c r="DI667" t="str">
        <v>International Rescue Committee (IRC)</v>
      </c>
      <c r="DJ667" t="str">
        <v>INTERSOS</v>
      </c>
      <c r="DK667" t="str">
        <v>Jesuit Migrant Service (JMS)</v>
      </c>
      <c r="DL667" t="str">
        <v>Jesuit Refugee Service (JRS)</v>
      </c>
      <c r="DM667" t="str">
        <v>Jesuit Service for Migrants and Refugees (JSMR)</v>
      </c>
      <c r="DN667" t="str">
        <v>Joint United Nations Programme on HIV/AIDS (UNAIDS)</v>
      </c>
      <c r="DO667" t="str">
        <v>Kimirina Coorporation</v>
      </c>
      <c r="DP667" t="str">
        <v>La Casita Hispanic Cultural Centre</v>
      </c>
      <c r="DQ667" t="str">
        <v>Latin American Network of Non-Governmental Organizations of Persons with Disabilities and their Families (RIADIS)</v>
      </c>
      <c r="DR667" t="str">
        <v>LGBT+ Movement Brazil</v>
      </c>
      <c r="DS667" t="str">
        <v>Living Water Community (LWC)</v>
      </c>
      <c r="DT667" t="str">
        <v>LLANOVENCOL</v>
      </c>
      <c r="DU667" t="str">
        <v>Lutheran World Federation</v>
      </c>
      <c r="DV667" t="str">
        <v>Lutheran World Relief</v>
      </c>
      <c r="DW667" t="str">
        <v>Malteser International</v>
      </c>
      <c r="DX667" t="str">
        <v>Mana Institute</v>
      </c>
      <c r="DY667" t="str">
        <v>Manos Veneguayas Association</v>
      </c>
      <c r="DZ667" t="str">
        <v>Más Igualdad Perú</v>
      </c>
      <c r="EA667" t="str">
        <v>MedGlobal</v>
      </c>
      <c r="EB667" t="str">
        <v>Medical Teams International</v>
      </c>
      <c r="EC667" t="str">
        <v>Mercy Corps</v>
      </c>
      <c r="ED667" t="str">
        <v>Migrant Service Center (CAM)</v>
      </c>
      <c r="EE667" t="str">
        <v>Migrants, Refugees and Argentine Social Entrepreneurs (MIRARES)</v>
      </c>
      <c r="EF667" t="str">
        <v>Mision Scalabriniana - Ecuador</v>
      </c>
      <c r="EG667" t="str">
        <v>Missão Paz</v>
      </c>
      <c r="EH667" t="str">
        <v>Museu A CASA</v>
      </c>
      <c r="EI667" t="str">
        <v>Norwegian Refugee Council (NRC)</v>
      </c>
      <c r="EJ667" t="str">
        <v>ONG Migrantes por el Maule</v>
      </c>
      <c r="EK667" t="str">
        <v>ONG Preemptive Love Coalition Colombia</v>
      </c>
      <c r="EL667" t="str">
        <v>Organización Transfomando Vidas</v>
      </c>
      <c r="EM667" t="str">
        <v>Organization of Ibero-American States for Education, Science and Culture (OEI)</v>
      </c>
      <c r="EN667" t="str">
        <v>OXFAM</v>
      </c>
      <c r="EO667" t="str">
        <v>Panamerican Development Foundation</v>
      </c>
      <c r="EP667" t="str">
        <v>Panamerican Health Organization/World Health Organization (PAHO/WHO)</v>
      </c>
      <c r="EQ667" t="str">
        <v>Pastoral of Human Mobility - Peruvian Episcopal Conference</v>
      </c>
      <c r="ER667" t="str">
        <v>Pastoral Service for Migrants National</v>
      </c>
      <c r="ES667" t="str">
        <v>Permanent Human Rights defense Committee (CDH)</v>
      </c>
      <c r="ET667" t="str">
        <v>Pirilampos Institute - Group of visits and voluntary actions in Roraima</v>
      </c>
      <c r="EU667" t="str">
        <v>Plan International</v>
      </c>
      <c r="EV667" t="str">
        <v>Population Program, Faculty of Social Sciences, University of the Republic</v>
      </c>
      <c r="EW667" t="str">
        <v>Profamilia Association</v>
      </c>
      <c r="EX667" t="str">
        <v>Red con Migrantes y Refugiados</v>
      </c>
      <c r="EY667" t="str">
        <v>Red Cross Colombia</v>
      </c>
      <c r="EZ667" t="str">
        <v>Red Cross Ecuador</v>
      </c>
      <c r="FA667" t="str">
        <v>Red Cross Peru</v>
      </c>
      <c r="FB667" t="str">
        <v>Red de Investigaciones en Derechos Humanos - CONICET (Consejo Nacional de Investigaciones Científicas y Técnicas)</v>
      </c>
      <c r="FC667" t="str">
        <v>RET International</v>
      </c>
      <c r="FD667" t="str">
        <v>Salú pa Tur Foundation</v>
      </c>
      <c r="FE667" t="str">
        <v>Salvation Army</v>
      </c>
      <c r="FF667" t="str">
        <v>Samaritan's Purse</v>
      </c>
      <c r="FG667" t="str">
        <v>Save the Children International (SCI)</v>
      </c>
      <c r="FH667" t="str">
        <v>Scalabrini Foundation Chile</v>
      </c>
      <c r="FI667" t="str">
        <v>Sección Peruana de Amnistía Internacional</v>
      </c>
      <c r="FJ667" t="str">
        <v>Serviço Pastoral dos Migrantes do Nordeste</v>
      </c>
      <c r="FK667" t="str">
        <v>Sesame Workshop</v>
      </c>
      <c r="FL667" t="str">
        <v>Si, Da Vida</v>
      </c>
      <c r="FM667" t="str">
        <v>Solidarity and Action Asociation</v>
      </c>
      <c r="FN667" t="str">
        <v>SOS Children's Villages</v>
      </c>
      <c r="FO667" t="str">
        <v>Tarabita Foundation</v>
      </c>
      <c r="FP667" t="str">
        <v>Tearfund</v>
      </c>
      <c r="FQ667" t="str">
        <v>TECHO</v>
      </c>
      <c r="FR667" t="str">
        <v>Terranueva Foundation</v>
      </c>
      <c r="FS667" t="str">
        <v>Terre des Hommes Suisse</v>
      </c>
      <c r="FT667" t="str">
        <v>The Israel Forum for International Humanitarian Aid (IsraAID)</v>
      </c>
      <c r="FU667" t="str">
        <v>Unión Venezolana en Perú</v>
      </c>
      <c r="FV667" t="str">
        <v>United Nations Children's Fund (UNICEF)</v>
      </c>
      <c r="FW667" t="str">
        <v>United Nations Development Programme (UNDP)</v>
      </c>
      <c r="FX667" t="str">
        <v>United Nations Educational, Scientific and Cultural Organization (UNESCO)</v>
      </c>
      <c r="FY667" t="str">
        <v>United Nations Entity for Gender Equality and the Empowerment of Women (UNWOMEN)</v>
      </c>
      <c r="FZ667" t="str">
        <v>United Nations Food and Agricultural Organization (FAO)</v>
      </c>
      <c r="GA667" t="str">
        <v>United Nations High Commissioner for Refugees (UNHCR)</v>
      </c>
      <c r="GB667" t="str">
        <v>United Nations Office of the High Commissioner for Human Rights (OHCHR)</v>
      </c>
      <c r="GC667" t="str">
        <v>United Nations Office on Drugs and Crime (UNODC)</v>
      </c>
      <c r="GD667" t="str">
        <v>United Nations Population Fund (UNFPA)</v>
      </c>
      <c r="GE667" t="str">
        <v>United Nations Programme for Human Settlements (UN Habitat)</v>
      </c>
      <c r="GF667" t="str">
        <v>Vale da Benção Educational and Charitable Association (AEBVB)</v>
      </c>
      <c r="GG667" t="str">
        <v>VenAruba Solidaria</v>
      </c>
      <c r="GH667" t="str">
        <v>Venex Curacao Foundation</v>
      </c>
      <c r="GI667" t="str">
        <v>Venezolanos en Barranquilla</v>
      </c>
      <c r="GJ667" t="str">
        <v>Venezolanos en San Cristóbal</v>
      </c>
      <c r="GK667" t="str">
        <v>Venezuelan Emigrant Foundation (FEV)</v>
      </c>
      <c r="GL667" t="str">
        <v>Vicaría de Pastoral Social Caritas</v>
      </c>
      <c r="GM667" t="str">
        <v>Voices GY</v>
      </c>
      <c r="GN667" t="str">
        <v>We World GVC</v>
      </c>
      <c r="GO667" t="str">
        <v>World Council of Credit Unions</v>
      </c>
      <c r="GP667" t="str">
        <v>World Food Programme (WFP)</v>
      </c>
      <c r="GQ667" t="str">
        <v>World Vision</v>
      </c>
      <c r="GR667" t="str">
        <v>ZOA</v>
      </c>
    </row>
    <row r="668" spans="8:200" x14ac:dyDescent="0.3">
      <c r="H668" t="str" cm="1">
        <f t="array" ref="H668:GR668">TRANSPOSE(_xlfn._xlws.SORT(_xlfn._xlws.FILTER(Table3[Name],ISNUMBER(SEARCH(' Activity Sheet'!D722,Table3[Name])),"Not found"),,1))</f>
        <v>.New Organisation</v>
      </c>
      <c r="I668" t="str">
        <v>ABV - Association of Good with Life</v>
      </c>
      <c r="J668" t="str">
        <v>ACAPS</v>
      </c>
      <c r="K668" t="str">
        <v>Acción y Desarrollo</v>
      </c>
      <c r="L668" t="str">
        <v>ACTED</v>
      </c>
      <c r="M668" t="str">
        <v>Action against Hunger</v>
      </c>
      <c r="N668" t="str">
        <v>ActionAid</v>
      </c>
      <c r="O668" t="str">
        <v>Adventist Development and Relief Agency (ADRA)</v>
      </c>
      <c r="P668" t="str">
        <v>Alas de Colibrí Foundation</v>
      </c>
      <c r="Q668" t="str">
        <v>Alianza por la Solidaridad</v>
      </c>
      <c r="R668" t="str">
        <v>Alianza por Venezuela</v>
      </c>
      <c r="S668" t="str">
        <v>Americares Foundation</v>
      </c>
      <c r="T668" t="str">
        <v>Argentine Commission for Refugees and Migrants (CAREF)</v>
      </c>
      <c r="U668" t="str">
        <v>Asociación Aves</v>
      </c>
      <c r="V668" t="str">
        <v>Asociación de Jubilados y Pensionados Venezolanos en Argentina</v>
      </c>
      <c r="W668" t="str">
        <v>Asociación de Venezolanos en Eloy Alfaro</v>
      </c>
      <c r="X668" t="str">
        <v>Asociación Fundación contra el Hambre Perú</v>
      </c>
      <c r="Y668" t="str">
        <v>Asociación Migrantes Venezolanos</v>
      </c>
      <c r="Z668" t="str">
        <v>Asociación Misioneros de San Carlos Scalabrinianos</v>
      </c>
      <c r="AA668" t="str">
        <v>Asociacion Proteccion Poblacion Vulnerable</v>
      </c>
      <c r="AB668" t="str">
        <v>Asociación Quinta Ola</v>
      </c>
      <c r="AC668" t="str">
        <v>Asociación Salto Ángel</v>
      </c>
      <c r="AD668" t="str">
        <v>Asociación Venezuela en Ecuador AC</v>
      </c>
      <c r="AE668" t="str">
        <v>ASOVENAR</v>
      </c>
      <c r="AF668" t="str">
        <v>Associação Hermanitos</v>
      </c>
      <c r="AG668" t="str">
        <v>AVSI Foundation</v>
      </c>
      <c r="AH668" t="str">
        <v>Bethany Christian Services</v>
      </c>
      <c r="AI668" t="str">
        <v>Blumont</v>
      </c>
      <c r="AJ668" t="str">
        <v>CARE</v>
      </c>
      <c r="AK668" t="str">
        <v>Caritas Brazil</v>
      </c>
      <c r="AL668" t="str">
        <v>Caritas Ecuador</v>
      </c>
      <c r="AM668" t="str">
        <v>Caritas Germany</v>
      </c>
      <c r="AN668" t="str">
        <v>Caritas Manaus</v>
      </c>
      <c r="AO668" t="str">
        <v>Caritas Parana</v>
      </c>
      <c r="AP668" t="str">
        <v>Caritas Peru</v>
      </c>
      <c r="AQ668" t="str">
        <v>Caritas Rio de Janeiro</v>
      </c>
      <c r="AR668" t="str">
        <v>Caritas São Paulo</v>
      </c>
      <c r="AS668" t="str">
        <v>Caritas Switzerland</v>
      </c>
      <c r="AT668" t="str">
        <v>CCEFIRO Association</v>
      </c>
      <c r="AU668" t="str">
        <v>CEDRO</v>
      </c>
      <c r="AV668" t="str">
        <v>Center for Integrated Studies and Programs for Sustainable Development (CIEDS)</v>
      </c>
      <c r="AW668" t="str">
        <v>Center for Migration and Human Rights of the Diocese of Roraima (CMDH)</v>
      </c>
      <c r="AX668" t="str">
        <v>Centro de Atencion Psicosocial (CAPS)</v>
      </c>
      <c r="AY668" t="str">
        <v>CESAL</v>
      </c>
      <c r="AZ668" t="str">
        <v>CESVI-Cooperazione e Sviluppo</v>
      </c>
      <c r="BA668" t="str">
        <v>ChildFund International</v>
      </c>
      <c r="BB668" t="str">
        <v>CHS Alternativo</v>
      </c>
      <c r="BC668" t="str">
        <v>Churún Merú Association</v>
      </c>
      <c r="BD668" t="str">
        <v>Coalición por Venezuela</v>
      </c>
      <c r="BE668" t="str">
        <v>Colonia Foundation of Venezuelans in the Dominican Republic (FUNCOVERD)</v>
      </c>
      <c r="BF668" t="str">
        <v>COLVENZ</v>
      </c>
      <c r="BG668" t="str">
        <v>Compassiva</v>
      </c>
      <c r="BH668" t="str">
        <v>Consejo Interreligioso del Perú - Religiones por la Paz</v>
      </c>
      <c r="BI668" t="str">
        <v>Consorcio ONG OCIPI Y Capellanía Nacional OFICA</v>
      </c>
      <c r="BJ668" t="str">
        <v>COOPI - International Cooperation Foundation</v>
      </c>
      <c r="BK668" t="str">
        <v>Corporación Colectivo Sin Fronteras</v>
      </c>
      <c r="BL668" t="str">
        <v>CRISFE Foundation</v>
      </c>
      <c r="BM668" t="str">
        <v>Cuso International</v>
      </c>
      <c r="BN668" t="str">
        <v>Danielle’s Children Fund (DCF)</v>
      </c>
      <c r="BO668" t="str">
        <v>Danish Refugee Council (DRC)</v>
      </c>
      <c r="BP668" t="str">
        <v>Development Support Association - APOYAR</v>
      </c>
      <c r="BQ668" t="str">
        <v>Diakonie Katastrophenhilfe</v>
      </c>
      <c r="BR668" t="str">
        <v>Diálogo Diverso</v>
      </c>
      <c r="BS668" t="str">
        <v>Doctors of the World</v>
      </c>
      <c r="BT668" t="str">
        <v>Dominican Institute for Integrated Development</v>
      </c>
      <c r="BU668" t="str">
        <v>Duendes y Ángeles Vinotinto República Dominicana</v>
      </c>
      <c r="BV668" t="str">
        <v>Encuentros SJS (Servicio Jesuita de la Solidaridad)</v>
      </c>
      <c r="BW668" t="str">
        <v>Ending Violence Against Migrants</v>
      </c>
      <c r="BX668" t="str">
        <v>Equidad Foundation</v>
      </c>
      <c r="BY668" t="str">
        <v>Equilibrium CenDE</v>
      </c>
      <c r="BZ668" t="str">
        <v>Facultad de Psicología - Universidad de la República (UDELAR)</v>
      </c>
      <c r="CA668" t="str">
        <v>First International Emergency and Solidarités International</v>
      </c>
      <c r="CB668" t="str">
        <v>Fondo Ecuatoriano Populorum Progressio</v>
      </c>
      <c r="CC668" t="str">
        <v>Foro Salud Callao</v>
      </c>
      <c r="CD668" t="str">
        <v>Foundation for the Integration and Development of Latin America (FIDAL)</v>
      </c>
      <c r="CE668" t="str">
        <v>Foundation of the Americas (FUDELA)</v>
      </c>
      <c r="CF668" t="str">
        <v>Fraternity Without Borders</v>
      </c>
      <c r="CG668" t="str">
        <v>Fundación Brisas del Norte</v>
      </c>
      <c r="CH668" t="str">
        <v>Fundación Colombovenezolana Nueva Ilusión</v>
      </c>
      <c r="CI668" t="str">
        <v>Fundación Nakama's</v>
      </c>
      <c r="CJ668" t="str">
        <v>Fundación RadaBer</v>
      </c>
      <c r="CK668" t="str">
        <v>Fundación Scalabrini Bolivia</v>
      </c>
      <c r="CL668" t="str">
        <v>Fundacion Social Vivan los Niños</v>
      </c>
      <c r="CM668" t="str">
        <v>FUNVEAC</v>
      </c>
      <c r="CN668" t="str">
        <v>German Development Cooperation Agency GIZ</v>
      </c>
      <c r="CO668" t="str">
        <v>Globalizate Radio</v>
      </c>
      <c r="CP668" t="str">
        <v>GOAL</v>
      </c>
      <c r="CQ668" t="str">
        <v>Halü Bienestar Humano Foundation (HALU)</v>
      </c>
      <c r="CR668" t="str">
        <v>Heartland Alliance International (HAI)</v>
      </c>
      <c r="CS668" t="str">
        <v>HELVETAS Swiss Intercooperation</v>
      </c>
      <c r="CT668" t="str">
        <v>HIAS</v>
      </c>
      <c r="CU668" t="str">
        <v>Human Rights Defence Curaçao</v>
      </c>
      <c r="CV668" t="str">
        <v>Humanity &amp; Inclusion</v>
      </c>
      <c r="CW668" t="str">
        <v>Humans Analytic</v>
      </c>
      <c r="CX668" t="str">
        <v>Idas y Vueltas Association</v>
      </c>
      <c r="CY668" t="str">
        <v>iMMAP</v>
      </c>
      <c r="CZ668" t="str">
        <v>IMPACT Initiatives (REACH)</v>
      </c>
      <c r="DA668" t="str">
        <v>Inmigrante Feliz Association</v>
      </c>
      <c r="DB668" t="str">
        <v>Institute for Migration and Human Rights (IMDH)</v>
      </c>
      <c r="DC668" t="str">
        <v>Institute of Natural and Cultural Heritage (IPANC)</v>
      </c>
      <c r="DD668" t="str">
        <v>International Committee for the Development of People (CISP)</v>
      </c>
      <c r="DE668" t="str">
        <v>International Federation of the Red Cross (IFRC)</v>
      </c>
      <c r="DF668" t="str">
        <v>International Labour Organization (ILO)</v>
      </c>
      <c r="DG668" t="str">
        <v>International Medical Corps</v>
      </c>
      <c r="DH668" t="str">
        <v>International Organization for Migration (IOM)</v>
      </c>
      <c r="DI668" t="str">
        <v>International Rescue Committee (IRC)</v>
      </c>
      <c r="DJ668" t="str">
        <v>INTERSOS</v>
      </c>
      <c r="DK668" t="str">
        <v>Jesuit Migrant Service (JMS)</v>
      </c>
      <c r="DL668" t="str">
        <v>Jesuit Refugee Service (JRS)</v>
      </c>
      <c r="DM668" t="str">
        <v>Jesuit Service for Migrants and Refugees (JSMR)</v>
      </c>
      <c r="DN668" t="str">
        <v>Joint United Nations Programme on HIV/AIDS (UNAIDS)</v>
      </c>
      <c r="DO668" t="str">
        <v>Kimirina Coorporation</v>
      </c>
      <c r="DP668" t="str">
        <v>La Casita Hispanic Cultural Centre</v>
      </c>
      <c r="DQ668" t="str">
        <v>Latin American Network of Non-Governmental Organizations of Persons with Disabilities and their Families (RIADIS)</v>
      </c>
      <c r="DR668" t="str">
        <v>LGBT+ Movement Brazil</v>
      </c>
      <c r="DS668" t="str">
        <v>Living Water Community (LWC)</v>
      </c>
      <c r="DT668" t="str">
        <v>LLANOVENCOL</v>
      </c>
      <c r="DU668" t="str">
        <v>Lutheran World Federation</v>
      </c>
      <c r="DV668" t="str">
        <v>Lutheran World Relief</v>
      </c>
      <c r="DW668" t="str">
        <v>Malteser International</v>
      </c>
      <c r="DX668" t="str">
        <v>Mana Institute</v>
      </c>
      <c r="DY668" t="str">
        <v>Manos Veneguayas Association</v>
      </c>
      <c r="DZ668" t="str">
        <v>Más Igualdad Perú</v>
      </c>
      <c r="EA668" t="str">
        <v>MedGlobal</v>
      </c>
      <c r="EB668" t="str">
        <v>Medical Teams International</v>
      </c>
      <c r="EC668" t="str">
        <v>Mercy Corps</v>
      </c>
      <c r="ED668" t="str">
        <v>Migrant Service Center (CAM)</v>
      </c>
      <c r="EE668" t="str">
        <v>Migrants, Refugees and Argentine Social Entrepreneurs (MIRARES)</v>
      </c>
      <c r="EF668" t="str">
        <v>Mision Scalabriniana - Ecuador</v>
      </c>
      <c r="EG668" t="str">
        <v>Missão Paz</v>
      </c>
      <c r="EH668" t="str">
        <v>Museu A CASA</v>
      </c>
      <c r="EI668" t="str">
        <v>Norwegian Refugee Council (NRC)</v>
      </c>
      <c r="EJ668" t="str">
        <v>ONG Migrantes por el Maule</v>
      </c>
      <c r="EK668" t="str">
        <v>ONG Preemptive Love Coalition Colombia</v>
      </c>
      <c r="EL668" t="str">
        <v>Organización Transfomando Vidas</v>
      </c>
      <c r="EM668" t="str">
        <v>Organization of Ibero-American States for Education, Science and Culture (OEI)</v>
      </c>
      <c r="EN668" t="str">
        <v>OXFAM</v>
      </c>
      <c r="EO668" t="str">
        <v>Panamerican Development Foundation</v>
      </c>
      <c r="EP668" t="str">
        <v>Panamerican Health Organization/World Health Organization (PAHO/WHO)</v>
      </c>
      <c r="EQ668" t="str">
        <v>Pastoral of Human Mobility - Peruvian Episcopal Conference</v>
      </c>
      <c r="ER668" t="str">
        <v>Pastoral Service for Migrants National</v>
      </c>
      <c r="ES668" t="str">
        <v>Permanent Human Rights defense Committee (CDH)</v>
      </c>
      <c r="ET668" t="str">
        <v>Pirilampos Institute - Group of visits and voluntary actions in Roraima</v>
      </c>
      <c r="EU668" t="str">
        <v>Plan International</v>
      </c>
      <c r="EV668" t="str">
        <v>Population Program, Faculty of Social Sciences, University of the Republic</v>
      </c>
      <c r="EW668" t="str">
        <v>Profamilia Association</v>
      </c>
      <c r="EX668" t="str">
        <v>Red con Migrantes y Refugiados</v>
      </c>
      <c r="EY668" t="str">
        <v>Red Cross Colombia</v>
      </c>
      <c r="EZ668" t="str">
        <v>Red Cross Ecuador</v>
      </c>
      <c r="FA668" t="str">
        <v>Red Cross Peru</v>
      </c>
      <c r="FB668" t="str">
        <v>Red de Investigaciones en Derechos Humanos - CONICET (Consejo Nacional de Investigaciones Científicas y Técnicas)</v>
      </c>
      <c r="FC668" t="str">
        <v>RET International</v>
      </c>
      <c r="FD668" t="str">
        <v>Salú pa Tur Foundation</v>
      </c>
      <c r="FE668" t="str">
        <v>Salvation Army</v>
      </c>
      <c r="FF668" t="str">
        <v>Samaritan's Purse</v>
      </c>
      <c r="FG668" t="str">
        <v>Save the Children International (SCI)</v>
      </c>
      <c r="FH668" t="str">
        <v>Scalabrini Foundation Chile</v>
      </c>
      <c r="FI668" t="str">
        <v>Sección Peruana de Amnistía Internacional</v>
      </c>
      <c r="FJ668" t="str">
        <v>Serviço Pastoral dos Migrantes do Nordeste</v>
      </c>
      <c r="FK668" t="str">
        <v>Sesame Workshop</v>
      </c>
      <c r="FL668" t="str">
        <v>Si, Da Vida</v>
      </c>
      <c r="FM668" t="str">
        <v>Solidarity and Action Asociation</v>
      </c>
      <c r="FN668" t="str">
        <v>SOS Children's Villages</v>
      </c>
      <c r="FO668" t="str">
        <v>Tarabita Foundation</v>
      </c>
      <c r="FP668" t="str">
        <v>Tearfund</v>
      </c>
      <c r="FQ668" t="str">
        <v>TECHO</v>
      </c>
      <c r="FR668" t="str">
        <v>Terranueva Foundation</v>
      </c>
      <c r="FS668" t="str">
        <v>Terre des Hommes Suisse</v>
      </c>
      <c r="FT668" t="str">
        <v>The Israel Forum for International Humanitarian Aid (IsraAID)</v>
      </c>
      <c r="FU668" t="str">
        <v>Unión Venezolana en Perú</v>
      </c>
      <c r="FV668" t="str">
        <v>United Nations Children's Fund (UNICEF)</v>
      </c>
      <c r="FW668" t="str">
        <v>United Nations Development Programme (UNDP)</v>
      </c>
      <c r="FX668" t="str">
        <v>United Nations Educational, Scientific and Cultural Organization (UNESCO)</v>
      </c>
      <c r="FY668" t="str">
        <v>United Nations Entity for Gender Equality and the Empowerment of Women (UNWOMEN)</v>
      </c>
      <c r="FZ668" t="str">
        <v>United Nations Food and Agricultural Organization (FAO)</v>
      </c>
      <c r="GA668" t="str">
        <v>United Nations High Commissioner for Refugees (UNHCR)</v>
      </c>
      <c r="GB668" t="str">
        <v>United Nations Office of the High Commissioner for Human Rights (OHCHR)</v>
      </c>
      <c r="GC668" t="str">
        <v>United Nations Office on Drugs and Crime (UNODC)</v>
      </c>
      <c r="GD668" t="str">
        <v>United Nations Population Fund (UNFPA)</v>
      </c>
      <c r="GE668" t="str">
        <v>United Nations Programme for Human Settlements (UN Habitat)</v>
      </c>
      <c r="GF668" t="str">
        <v>Vale da Benção Educational and Charitable Association (AEBVB)</v>
      </c>
      <c r="GG668" t="str">
        <v>VenAruba Solidaria</v>
      </c>
      <c r="GH668" t="str">
        <v>Venex Curacao Foundation</v>
      </c>
      <c r="GI668" t="str">
        <v>Venezolanos en Barranquilla</v>
      </c>
      <c r="GJ668" t="str">
        <v>Venezolanos en San Cristóbal</v>
      </c>
      <c r="GK668" t="str">
        <v>Venezuelan Emigrant Foundation (FEV)</v>
      </c>
      <c r="GL668" t="str">
        <v>Vicaría de Pastoral Social Caritas</v>
      </c>
      <c r="GM668" t="str">
        <v>Voices GY</v>
      </c>
      <c r="GN668" t="str">
        <v>We World GVC</v>
      </c>
      <c r="GO668" t="str">
        <v>World Council of Credit Unions</v>
      </c>
      <c r="GP668" t="str">
        <v>World Food Programme (WFP)</v>
      </c>
      <c r="GQ668" t="str">
        <v>World Vision</v>
      </c>
      <c r="GR668" t="str">
        <v>ZOA</v>
      </c>
    </row>
    <row r="669" spans="8:200" x14ac:dyDescent="0.3">
      <c r="H669" t="str" cm="1">
        <f t="array" ref="H669:GR669">TRANSPOSE(_xlfn._xlws.SORT(_xlfn._xlws.FILTER(Table3[Name],ISNUMBER(SEARCH(' Activity Sheet'!D723,Table3[Name])),"Not found"),,1))</f>
        <v>.New Organisation</v>
      </c>
      <c r="I669" t="str">
        <v>ABV - Association of Good with Life</v>
      </c>
      <c r="J669" t="str">
        <v>ACAPS</v>
      </c>
      <c r="K669" t="str">
        <v>Acción y Desarrollo</v>
      </c>
      <c r="L669" t="str">
        <v>ACTED</v>
      </c>
      <c r="M669" t="str">
        <v>Action against Hunger</v>
      </c>
      <c r="N669" t="str">
        <v>ActionAid</v>
      </c>
      <c r="O669" t="str">
        <v>Adventist Development and Relief Agency (ADRA)</v>
      </c>
      <c r="P669" t="str">
        <v>Alas de Colibrí Foundation</v>
      </c>
      <c r="Q669" t="str">
        <v>Alianza por la Solidaridad</v>
      </c>
      <c r="R669" t="str">
        <v>Alianza por Venezuela</v>
      </c>
      <c r="S669" t="str">
        <v>Americares Foundation</v>
      </c>
      <c r="T669" t="str">
        <v>Argentine Commission for Refugees and Migrants (CAREF)</v>
      </c>
      <c r="U669" t="str">
        <v>Asociación Aves</v>
      </c>
      <c r="V669" t="str">
        <v>Asociación de Jubilados y Pensionados Venezolanos en Argentina</v>
      </c>
      <c r="W669" t="str">
        <v>Asociación de Venezolanos en Eloy Alfaro</v>
      </c>
      <c r="X669" t="str">
        <v>Asociación Fundación contra el Hambre Perú</v>
      </c>
      <c r="Y669" t="str">
        <v>Asociación Migrantes Venezolanos</v>
      </c>
      <c r="Z669" t="str">
        <v>Asociación Misioneros de San Carlos Scalabrinianos</v>
      </c>
      <c r="AA669" t="str">
        <v>Asociacion Proteccion Poblacion Vulnerable</v>
      </c>
      <c r="AB669" t="str">
        <v>Asociación Quinta Ola</v>
      </c>
      <c r="AC669" t="str">
        <v>Asociación Salto Ángel</v>
      </c>
      <c r="AD669" t="str">
        <v>Asociación Venezuela en Ecuador AC</v>
      </c>
      <c r="AE669" t="str">
        <v>ASOVENAR</v>
      </c>
      <c r="AF669" t="str">
        <v>Associação Hermanitos</v>
      </c>
      <c r="AG669" t="str">
        <v>AVSI Foundation</v>
      </c>
      <c r="AH669" t="str">
        <v>Bethany Christian Services</v>
      </c>
      <c r="AI669" t="str">
        <v>Blumont</v>
      </c>
      <c r="AJ669" t="str">
        <v>CARE</v>
      </c>
      <c r="AK669" t="str">
        <v>Caritas Brazil</v>
      </c>
      <c r="AL669" t="str">
        <v>Caritas Ecuador</v>
      </c>
      <c r="AM669" t="str">
        <v>Caritas Germany</v>
      </c>
      <c r="AN669" t="str">
        <v>Caritas Manaus</v>
      </c>
      <c r="AO669" t="str">
        <v>Caritas Parana</v>
      </c>
      <c r="AP669" t="str">
        <v>Caritas Peru</v>
      </c>
      <c r="AQ669" t="str">
        <v>Caritas Rio de Janeiro</v>
      </c>
      <c r="AR669" t="str">
        <v>Caritas São Paulo</v>
      </c>
      <c r="AS669" t="str">
        <v>Caritas Switzerland</v>
      </c>
      <c r="AT669" t="str">
        <v>CCEFIRO Association</v>
      </c>
      <c r="AU669" t="str">
        <v>CEDRO</v>
      </c>
      <c r="AV669" t="str">
        <v>Center for Integrated Studies and Programs for Sustainable Development (CIEDS)</v>
      </c>
      <c r="AW669" t="str">
        <v>Center for Migration and Human Rights of the Diocese of Roraima (CMDH)</v>
      </c>
      <c r="AX669" t="str">
        <v>Centro de Atencion Psicosocial (CAPS)</v>
      </c>
      <c r="AY669" t="str">
        <v>CESAL</v>
      </c>
      <c r="AZ669" t="str">
        <v>CESVI-Cooperazione e Sviluppo</v>
      </c>
      <c r="BA669" t="str">
        <v>ChildFund International</v>
      </c>
      <c r="BB669" t="str">
        <v>CHS Alternativo</v>
      </c>
      <c r="BC669" t="str">
        <v>Churún Merú Association</v>
      </c>
      <c r="BD669" t="str">
        <v>Coalición por Venezuela</v>
      </c>
      <c r="BE669" t="str">
        <v>Colonia Foundation of Venezuelans in the Dominican Republic (FUNCOVERD)</v>
      </c>
      <c r="BF669" t="str">
        <v>COLVENZ</v>
      </c>
      <c r="BG669" t="str">
        <v>Compassiva</v>
      </c>
      <c r="BH669" t="str">
        <v>Consejo Interreligioso del Perú - Religiones por la Paz</v>
      </c>
      <c r="BI669" t="str">
        <v>Consorcio ONG OCIPI Y Capellanía Nacional OFICA</v>
      </c>
      <c r="BJ669" t="str">
        <v>COOPI - International Cooperation Foundation</v>
      </c>
      <c r="BK669" t="str">
        <v>Corporación Colectivo Sin Fronteras</v>
      </c>
      <c r="BL669" t="str">
        <v>CRISFE Foundation</v>
      </c>
      <c r="BM669" t="str">
        <v>Cuso International</v>
      </c>
      <c r="BN669" t="str">
        <v>Danielle’s Children Fund (DCF)</v>
      </c>
      <c r="BO669" t="str">
        <v>Danish Refugee Council (DRC)</v>
      </c>
      <c r="BP669" t="str">
        <v>Development Support Association - APOYAR</v>
      </c>
      <c r="BQ669" t="str">
        <v>Diakonie Katastrophenhilfe</v>
      </c>
      <c r="BR669" t="str">
        <v>Diálogo Diverso</v>
      </c>
      <c r="BS669" t="str">
        <v>Doctors of the World</v>
      </c>
      <c r="BT669" t="str">
        <v>Dominican Institute for Integrated Development</v>
      </c>
      <c r="BU669" t="str">
        <v>Duendes y Ángeles Vinotinto República Dominicana</v>
      </c>
      <c r="BV669" t="str">
        <v>Encuentros SJS (Servicio Jesuita de la Solidaridad)</v>
      </c>
      <c r="BW669" t="str">
        <v>Ending Violence Against Migrants</v>
      </c>
      <c r="BX669" t="str">
        <v>Equidad Foundation</v>
      </c>
      <c r="BY669" t="str">
        <v>Equilibrium CenDE</v>
      </c>
      <c r="BZ669" t="str">
        <v>Facultad de Psicología - Universidad de la República (UDELAR)</v>
      </c>
      <c r="CA669" t="str">
        <v>First International Emergency and Solidarités International</v>
      </c>
      <c r="CB669" t="str">
        <v>Fondo Ecuatoriano Populorum Progressio</v>
      </c>
      <c r="CC669" t="str">
        <v>Foro Salud Callao</v>
      </c>
      <c r="CD669" t="str">
        <v>Foundation for the Integration and Development of Latin America (FIDAL)</v>
      </c>
      <c r="CE669" t="str">
        <v>Foundation of the Americas (FUDELA)</v>
      </c>
      <c r="CF669" t="str">
        <v>Fraternity Without Borders</v>
      </c>
      <c r="CG669" t="str">
        <v>Fundación Brisas del Norte</v>
      </c>
      <c r="CH669" t="str">
        <v>Fundación Colombovenezolana Nueva Ilusión</v>
      </c>
      <c r="CI669" t="str">
        <v>Fundación Nakama's</v>
      </c>
      <c r="CJ669" t="str">
        <v>Fundación RadaBer</v>
      </c>
      <c r="CK669" t="str">
        <v>Fundación Scalabrini Bolivia</v>
      </c>
      <c r="CL669" t="str">
        <v>Fundacion Social Vivan los Niños</v>
      </c>
      <c r="CM669" t="str">
        <v>FUNVEAC</v>
      </c>
      <c r="CN669" t="str">
        <v>German Development Cooperation Agency GIZ</v>
      </c>
      <c r="CO669" t="str">
        <v>Globalizate Radio</v>
      </c>
      <c r="CP669" t="str">
        <v>GOAL</v>
      </c>
      <c r="CQ669" t="str">
        <v>Halü Bienestar Humano Foundation (HALU)</v>
      </c>
      <c r="CR669" t="str">
        <v>Heartland Alliance International (HAI)</v>
      </c>
      <c r="CS669" t="str">
        <v>HELVETAS Swiss Intercooperation</v>
      </c>
      <c r="CT669" t="str">
        <v>HIAS</v>
      </c>
      <c r="CU669" t="str">
        <v>Human Rights Defence Curaçao</v>
      </c>
      <c r="CV669" t="str">
        <v>Humanity &amp; Inclusion</v>
      </c>
      <c r="CW669" t="str">
        <v>Humans Analytic</v>
      </c>
      <c r="CX669" t="str">
        <v>Idas y Vueltas Association</v>
      </c>
      <c r="CY669" t="str">
        <v>iMMAP</v>
      </c>
      <c r="CZ669" t="str">
        <v>IMPACT Initiatives (REACH)</v>
      </c>
      <c r="DA669" t="str">
        <v>Inmigrante Feliz Association</v>
      </c>
      <c r="DB669" t="str">
        <v>Institute for Migration and Human Rights (IMDH)</v>
      </c>
      <c r="DC669" t="str">
        <v>Institute of Natural and Cultural Heritage (IPANC)</v>
      </c>
      <c r="DD669" t="str">
        <v>International Committee for the Development of People (CISP)</v>
      </c>
      <c r="DE669" t="str">
        <v>International Federation of the Red Cross (IFRC)</v>
      </c>
      <c r="DF669" t="str">
        <v>International Labour Organization (ILO)</v>
      </c>
      <c r="DG669" t="str">
        <v>International Medical Corps</v>
      </c>
      <c r="DH669" t="str">
        <v>International Organization for Migration (IOM)</v>
      </c>
      <c r="DI669" t="str">
        <v>International Rescue Committee (IRC)</v>
      </c>
      <c r="DJ669" t="str">
        <v>INTERSOS</v>
      </c>
      <c r="DK669" t="str">
        <v>Jesuit Migrant Service (JMS)</v>
      </c>
      <c r="DL669" t="str">
        <v>Jesuit Refugee Service (JRS)</v>
      </c>
      <c r="DM669" t="str">
        <v>Jesuit Service for Migrants and Refugees (JSMR)</v>
      </c>
      <c r="DN669" t="str">
        <v>Joint United Nations Programme on HIV/AIDS (UNAIDS)</v>
      </c>
      <c r="DO669" t="str">
        <v>Kimirina Coorporation</v>
      </c>
      <c r="DP669" t="str">
        <v>La Casita Hispanic Cultural Centre</v>
      </c>
      <c r="DQ669" t="str">
        <v>Latin American Network of Non-Governmental Organizations of Persons with Disabilities and their Families (RIADIS)</v>
      </c>
      <c r="DR669" t="str">
        <v>LGBT+ Movement Brazil</v>
      </c>
      <c r="DS669" t="str">
        <v>Living Water Community (LWC)</v>
      </c>
      <c r="DT669" t="str">
        <v>LLANOVENCOL</v>
      </c>
      <c r="DU669" t="str">
        <v>Lutheran World Federation</v>
      </c>
      <c r="DV669" t="str">
        <v>Lutheran World Relief</v>
      </c>
      <c r="DW669" t="str">
        <v>Malteser International</v>
      </c>
      <c r="DX669" t="str">
        <v>Mana Institute</v>
      </c>
      <c r="DY669" t="str">
        <v>Manos Veneguayas Association</v>
      </c>
      <c r="DZ669" t="str">
        <v>Más Igualdad Perú</v>
      </c>
      <c r="EA669" t="str">
        <v>MedGlobal</v>
      </c>
      <c r="EB669" t="str">
        <v>Medical Teams International</v>
      </c>
      <c r="EC669" t="str">
        <v>Mercy Corps</v>
      </c>
      <c r="ED669" t="str">
        <v>Migrant Service Center (CAM)</v>
      </c>
      <c r="EE669" t="str">
        <v>Migrants, Refugees and Argentine Social Entrepreneurs (MIRARES)</v>
      </c>
      <c r="EF669" t="str">
        <v>Mision Scalabriniana - Ecuador</v>
      </c>
      <c r="EG669" t="str">
        <v>Missão Paz</v>
      </c>
      <c r="EH669" t="str">
        <v>Museu A CASA</v>
      </c>
      <c r="EI669" t="str">
        <v>Norwegian Refugee Council (NRC)</v>
      </c>
      <c r="EJ669" t="str">
        <v>ONG Migrantes por el Maule</v>
      </c>
      <c r="EK669" t="str">
        <v>ONG Preemptive Love Coalition Colombia</v>
      </c>
      <c r="EL669" t="str">
        <v>Organización Transfomando Vidas</v>
      </c>
      <c r="EM669" t="str">
        <v>Organization of Ibero-American States for Education, Science and Culture (OEI)</v>
      </c>
      <c r="EN669" t="str">
        <v>OXFAM</v>
      </c>
      <c r="EO669" t="str">
        <v>Panamerican Development Foundation</v>
      </c>
      <c r="EP669" t="str">
        <v>Panamerican Health Organization/World Health Organization (PAHO/WHO)</v>
      </c>
      <c r="EQ669" t="str">
        <v>Pastoral of Human Mobility - Peruvian Episcopal Conference</v>
      </c>
      <c r="ER669" t="str">
        <v>Pastoral Service for Migrants National</v>
      </c>
      <c r="ES669" t="str">
        <v>Permanent Human Rights defense Committee (CDH)</v>
      </c>
      <c r="ET669" t="str">
        <v>Pirilampos Institute - Group of visits and voluntary actions in Roraima</v>
      </c>
      <c r="EU669" t="str">
        <v>Plan International</v>
      </c>
      <c r="EV669" t="str">
        <v>Population Program, Faculty of Social Sciences, University of the Republic</v>
      </c>
      <c r="EW669" t="str">
        <v>Profamilia Association</v>
      </c>
      <c r="EX669" t="str">
        <v>Red con Migrantes y Refugiados</v>
      </c>
      <c r="EY669" t="str">
        <v>Red Cross Colombia</v>
      </c>
      <c r="EZ669" t="str">
        <v>Red Cross Ecuador</v>
      </c>
      <c r="FA669" t="str">
        <v>Red Cross Peru</v>
      </c>
      <c r="FB669" t="str">
        <v>Red de Investigaciones en Derechos Humanos - CONICET (Consejo Nacional de Investigaciones Científicas y Técnicas)</v>
      </c>
      <c r="FC669" t="str">
        <v>RET International</v>
      </c>
      <c r="FD669" t="str">
        <v>Salú pa Tur Foundation</v>
      </c>
      <c r="FE669" t="str">
        <v>Salvation Army</v>
      </c>
      <c r="FF669" t="str">
        <v>Samaritan's Purse</v>
      </c>
      <c r="FG669" t="str">
        <v>Save the Children International (SCI)</v>
      </c>
      <c r="FH669" t="str">
        <v>Scalabrini Foundation Chile</v>
      </c>
      <c r="FI669" t="str">
        <v>Sección Peruana de Amnistía Internacional</v>
      </c>
      <c r="FJ669" t="str">
        <v>Serviço Pastoral dos Migrantes do Nordeste</v>
      </c>
      <c r="FK669" t="str">
        <v>Sesame Workshop</v>
      </c>
      <c r="FL669" t="str">
        <v>Si, Da Vida</v>
      </c>
      <c r="FM669" t="str">
        <v>Solidarity and Action Asociation</v>
      </c>
      <c r="FN669" t="str">
        <v>SOS Children's Villages</v>
      </c>
      <c r="FO669" t="str">
        <v>Tarabita Foundation</v>
      </c>
      <c r="FP669" t="str">
        <v>Tearfund</v>
      </c>
      <c r="FQ669" t="str">
        <v>TECHO</v>
      </c>
      <c r="FR669" t="str">
        <v>Terranueva Foundation</v>
      </c>
      <c r="FS669" t="str">
        <v>Terre des Hommes Suisse</v>
      </c>
      <c r="FT669" t="str">
        <v>The Israel Forum for International Humanitarian Aid (IsraAID)</v>
      </c>
      <c r="FU669" t="str">
        <v>Unión Venezolana en Perú</v>
      </c>
      <c r="FV669" t="str">
        <v>United Nations Children's Fund (UNICEF)</v>
      </c>
      <c r="FW669" t="str">
        <v>United Nations Development Programme (UNDP)</v>
      </c>
      <c r="FX669" t="str">
        <v>United Nations Educational, Scientific and Cultural Organization (UNESCO)</v>
      </c>
      <c r="FY669" t="str">
        <v>United Nations Entity for Gender Equality and the Empowerment of Women (UNWOMEN)</v>
      </c>
      <c r="FZ669" t="str">
        <v>United Nations Food and Agricultural Organization (FAO)</v>
      </c>
      <c r="GA669" t="str">
        <v>United Nations High Commissioner for Refugees (UNHCR)</v>
      </c>
      <c r="GB669" t="str">
        <v>United Nations Office of the High Commissioner for Human Rights (OHCHR)</v>
      </c>
      <c r="GC669" t="str">
        <v>United Nations Office on Drugs and Crime (UNODC)</v>
      </c>
      <c r="GD669" t="str">
        <v>United Nations Population Fund (UNFPA)</v>
      </c>
      <c r="GE669" t="str">
        <v>United Nations Programme for Human Settlements (UN Habitat)</v>
      </c>
      <c r="GF669" t="str">
        <v>Vale da Benção Educational and Charitable Association (AEBVB)</v>
      </c>
      <c r="GG669" t="str">
        <v>VenAruba Solidaria</v>
      </c>
      <c r="GH669" t="str">
        <v>Venex Curacao Foundation</v>
      </c>
      <c r="GI669" t="str">
        <v>Venezolanos en Barranquilla</v>
      </c>
      <c r="GJ669" t="str">
        <v>Venezolanos en San Cristóbal</v>
      </c>
      <c r="GK669" t="str">
        <v>Venezuelan Emigrant Foundation (FEV)</v>
      </c>
      <c r="GL669" t="str">
        <v>Vicaría de Pastoral Social Caritas</v>
      </c>
      <c r="GM669" t="str">
        <v>Voices GY</v>
      </c>
      <c r="GN669" t="str">
        <v>We World GVC</v>
      </c>
      <c r="GO669" t="str">
        <v>World Council of Credit Unions</v>
      </c>
      <c r="GP669" t="str">
        <v>World Food Programme (WFP)</v>
      </c>
      <c r="GQ669" t="str">
        <v>World Vision</v>
      </c>
      <c r="GR669" t="str">
        <v>ZOA</v>
      </c>
    </row>
    <row r="670" spans="8:200" x14ac:dyDescent="0.3">
      <c r="H670" t="str" cm="1">
        <f t="array" ref="H670:GR670">TRANSPOSE(_xlfn._xlws.SORT(_xlfn._xlws.FILTER(Table3[Name],ISNUMBER(SEARCH(' Activity Sheet'!D724,Table3[Name])),"Not found"),,1))</f>
        <v>.New Organisation</v>
      </c>
      <c r="I670" t="str">
        <v>ABV - Association of Good with Life</v>
      </c>
      <c r="J670" t="str">
        <v>ACAPS</v>
      </c>
      <c r="K670" t="str">
        <v>Acción y Desarrollo</v>
      </c>
      <c r="L670" t="str">
        <v>ACTED</v>
      </c>
      <c r="M670" t="str">
        <v>Action against Hunger</v>
      </c>
      <c r="N670" t="str">
        <v>ActionAid</v>
      </c>
      <c r="O670" t="str">
        <v>Adventist Development and Relief Agency (ADRA)</v>
      </c>
      <c r="P670" t="str">
        <v>Alas de Colibrí Foundation</v>
      </c>
      <c r="Q670" t="str">
        <v>Alianza por la Solidaridad</v>
      </c>
      <c r="R670" t="str">
        <v>Alianza por Venezuela</v>
      </c>
      <c r="S670" t="str">
        <v>Americares Foundation</v>
      </c>
      <c r="T670" t="str">
        <v>Argentine Commission for Refugees and Migrants (CAREF)</v>
      </c>
      <c r="U670" t="str">
        <v>Asociación Aves</v>
      </c>
      <c r="V670" t="str">
        <v>Asociación de Jubilados y Pensionados Venezolanos en Argentina</v>
      </c>
      <c r="W670" t="str">
        <v>Asociación de Venezolanos en Eloy Alfaro</v>
      </c>
      <c r="X670" t="str">
        <v>Asociación Fundación contra el Hambre Perú</v>
      </c>
      <c r="Y670" t="str">
        <v>Asociación Migrantes Venezolanos</v>
      </c>
      <c r="Z670" t="str">
        <v>Asociación Misioneros de San Carlos Scalabrinianos</v>
      </c>
      <c r="AA670" t="str">
        <v>Asociacion Proteccion Poblacion Vulnerable</v>
      </c>
      <c r="AB670" t="str">
        <v>Asociación Quinta Ola</v>
      </c>
      <c r="AC670" t="str">
        <v>Asociación Salto Ángel</v>
      </c>
      <c r="AD670" t="str">
        <v>Asociación Venezuela en Ecuador AC</v>
      </c>
      <c r="AE670" t="str">
        <v>ASOVENAR</v>
      </c>
      <c r="AF670" t="str">
        <v>Associação Hermanitos</v>
      </c>
      <c r="AG670" t="str">
        <v>AVSI Foundation</v>
      </c>
      <c r="AH670" t="str">
        <v>Bethany Christian Services</v>
      </c>
      <c r="AI670" t="str">
        <v>Blumont</v>
      </c>
      <c r="AJ670" t="str">
        <v>CARE</v>
      </c>
      <c r="AK670" t="str">
        <v>Caritas Brazil</v>
      </c>
      <c r="AL670" t="str">
        <v>Caritas Ecuador</v>
      </c>
      <c r="AM670" t="str">
        <v>Caritas Germany</v>
      </c>
      <c r="AN670" t="str">
        <v>Caritas Manaus</v>
      </c>
      <c r="AO670" t="str">
        <v>Caritas Parana</v>
      </c>
      <c r="AP670" t="str">
        <v>Caritas Peru</v>
      </c>
      <c r="AQ670" t="str">
        <v>Caritas Rio de Janeiro</v>
      </c>
      <c r="AR670" t="str">
        <v>Caritas São Paulo</v>
      </c>
      <c r="AS670" t="str">
        <v>Caritas Switzerland</v>
      </c>
      <c r="AT670" t="str">
        <v>CCEFIRO Association</v>
      </c>
      <c r="AU670" t="str">
        <v>CEDRO</v>
      </c>
      <c r="AV670" t="str">
        <v>Center for Integrated Studies and Programs for Sustainable Development (CIEDS)</v>
      </c>
      <c r="AW670" t="str">
        <v>Center for Migration and Human Rights of the Diocese of Roraima (CMDH)</v>
      </c>
      <c r="AX670" t="str">
        <v>Centro de Atencion Psicosocial (CAPS)</v>
      </c>
      <c r="AY670" t="str">
        <v>CESAL</v>
      </c>
      <c r="AZ670" t="str">
        <v>CESVI-Cooperazione e Sviluppo</v>
      </c>
      <c r="BA670" t="str">
        <v>ChildFund International</v>
      </c>
      <c r="BB670" t="str">
        <v>CHS Alternativo</v>
      </c>
      <c r="BC670" t="str">
        <v>Churún Merú Association</v>
      </c>
      <c r="BD670" t="str">
        <v>Coalición por Venezuela</v>
      </c>
      <c r="BE670" t="str">
        <v>Colonia Foundation of Venezuelans in the Dominican Republic (FUNCOVERD)</v>
      </c>
      <c r="BF670" t="str">
        <v>COLVENZ</v>
      </c>
      <c r="BG670" t="str">
        <v>Compassiva</v>
      </c>
      <c r="BH670" t="str">
        <v>Consejo Interreligioso del Perú - Religiones por la Paz</v>
      </c>
      <c r="BI670" t="str">
        <v>Consorcio ONG OCIPI Y Capellanía Nacional OFICA</v>
      </c>
      <c r="BJ670" t="str">
        <v>COOPI - International Cooperation Foundation</v>
      </c>
      <c r="BK670" t="str">
        <v>Corporación Colectivo Sin Fronteras</v>
      </c>
      <c r="BL670" t="str">
        <v>CRISFE Foundation</v>
      </c>
      <c r="BM670" t="str">
        <v>Cuso International</v>
      </c>
      <c r="BN670" t="str">
        <v>Danielle’s Children Fund (DCF)</v>
      </c>
      <c r="BO670" t="str">
        <v>Danish Refugee Council (DRC)</v>
      </c>
      <c r="BP670" t="str">
        <v>Development Support Association - APOYAR</v>
      </c>
      <c r="BQ670" t="str">
        <v>Diakonie Katastrophenhilfe</v>
      </c>
      <c r="BR670" t="str">
        <v>Diálogo Diverso</v>
      </c>
      <c r="BS670" t="str">
        <v>Doctors of the World</v>
      </c>
      <c r="BT670" t="str">
        <v>Dominican Institute for Integrated Development</v>
      </c>
      <c r="BU670" t="str">
        <v>Duendes y Ángeles Vinotinto República Dominicana</v>
      </c>
      <c r="BV670" t="str">
        <v>Encuentros SJS (Servicio Jesuita de la Solidaridad)</v>
      </c>
      <c r="BW670" t="str">
        <v>Ending Violence Against Migrants</v>
      </c>
      <c r="BX670" t="str">
        <v>Equidad Foundation</v>
      </c>
      <c r="BY670" t="str">
        <v>Equilibrium CenDE</v>
      </c>
      <c r="BZ670" t="str">
        <v>Facultad de Psicología - Universidad de la República (UDELAR)</v>
      </c>
      <c r="CA670" t="str">
        <v>First International Emergency and Solidarités International</v>
      </c>
      <c r="CB670" t="str">
        <v>Fondo Ecuatoriano Populorum Progressio</v>
      </c>
      <c r="CC670" t="str">
        <v>Foro Salud Callao</v>
      </c>
      <c r="CD670" t="str">
        <v>Foundation for the Integration and Development of Latin America (FIDAL)</v>
      </c>
      <c r="CE670" t="str">
        <v>Foundation of the Americas (FUDELA)</v>
      </c>
      <c r="CF670" t="str">
        <v>Fraternity Without Borders</v>
      </c>
      <c r="CG670" t="str">
        <v>Fundación Brisas del Norte</v>
      </c>
      <c r="CH670" t="str">
        <v>Fundación Colombovenezolana Nueva Ilusión</v>
      </c>
      <c r="CI670" t="str">
        <v>Fundación Nakama's</v>
      </c>
      <c r="CJ670" t="str">
        <v>Fundación RadaBer</v>
      </c>
      <c r="CK670" t="str">
        <v>Fundación Scalabrini Bolivia</v>
      </c>
      <c r="CL670" t="str">
        <v>Fundacion Social Vivan los Niños</v>
      </c>
      <c r="CM670" t="str">
        <v>FUNVEAC</v>
      </c>
      <c r="CN670" t="str">
        <v>German Development Cooperation Agency GIZ</v>
      </c>
      <c r="CO670" t="str">
        <v>Globalizate Radio</v>
      </c>
      <c r="CP670" t="str">
        <v>GOAL</v>
      </c>
      <c r="CQ670" t="str">
        <v>Halü Bienestar Humano Foundation (HALU)</v>
      </c>
      <c r="CR670" t="str">
        <v>Heartland Alliance International (HAI)</v>
      </c>
      <c r="CS670" t="str">
        <v>HELVETAS Swiss Intercooperation</v>
      </c>
      <c r="CT670" t="str">
        <v>HIAS</v>
      </c>
      <c r="CU670" t="str">
        <v>Human Rights Defence Curaçao</v>
      </c>
      <c r="CV670" t="str">
        <v>Humanity &amp; Inclusion</v>
      </c>
      <c r="CW670" t="str">
        <v>Humans Analytic</v>
      </c>
      <c r="CX670" t="str">
        <v>Idas y Vueltas Association</v>
      </c>
      <c r="CY670" t="str">
        <v>iMMAP</v>
      </c>
      <c r="CZ670" t="str">
        <v>IMPACT Initiatives (REACH)</v>
      </c>
      <c r="DA670" t="str">
        <v>Inmigrante Feliz Association</v>
      </c>
      <c r="DB670" t="str">
        <v>Institute for Migration and Human Rights (IMDH)</v>
      </c>
      <c r="DC670" t="str">
        <v>Institute of Natural and Cultural Heritage (IPANC)</v>
      </c>
      <c r="DD670" t="str">
        <v>International Committee for the Development of People (CISP)</v>
      </c>
      <c r="DE670" t="str">
        <v>International Federation of the Red Cross (IFRC)</v>
      </c>
      <c r="DF670" t="str">
        <v>International Labour Organization (ILO)</v>
      </c>
      <c r="DG670" t="str">
        <v>International Medical Corps</v>
      </c>
      <c r="DH670" t="str">
        <v>International Organization for Migration (IOM)</v>
      </c>
      <c r="DI670" t="str">
        <v>International Rescue Committee (IRC)</v>
      </c>
      <c r="DJ670" t="str">
        <v>INTERSOS</v>
      </c>
      <c r="DK670" t="str">
        <v>Jesuit Migrant Service (JMS)</v>
      </c>
      <c r="DL670" t="str">
        <v>Jesuit Refugee Service (JRS)</v>
      </c>
      <c r="DM670" t="str">
        <v>Jesuit Service for Migrants and Refugees (JSMR)</v>
      </c>
      <c r="DN670" t="str">
        <v>Joint United Nations Programme on HIV/AIDS (UNAIDS)</v>
      </c>
      <c r="DO670" t="str">
        <v>Kimirina Coorporation</v>
      </c>
      <c r="DP670" t="str">
        <v>La Casita Hispanic Cultural Centre</v>
      </c>
      <c r="DQ670" t="str">
        <v>Latin American Network of Non-Governmental Organizations of Persons with Disabilities and their Families (RIADIS)</v>
      </c>
      <c r="DR670" t="str">
        <v>LGBT+ Movement Brazil</v>
      </c>
      <c r="DS670" t="str">
        <v>Living Water Community (LWC)</v>
      </c>
      <c r="DT670" t="str">
        <v>LLANOVENCOL</v>
      </c>
      <c r="DU670" t="str">
        <v>Lutheran World Federation</v>
      </c>
      <c r="DV670" t="str">
        <v>Lutheran World Relief</v>
      </c>
      <c r="DW670" t="str">
        <v>Malteser International</v>
      </c>
      <c r="DX670" t="str">
        <v>Mana Institute</v>
      </c>
      <c r="DY670" t="str">
        <v>Manos Veneguayas Association</v>
      </c>
      <c r="DZ670" t="str">
        <v>Más Igualdad Perú</v>
      </c>
      <c r="EA670" t="str">
        <v>MedGlobal</v>
      </c>
      <c r="EB670" t="str">
        <v>Medical Teams International</v>
      </c>
      <c r="EC670" t="str">
        <v>Mercy Corps</v>
      </c>
      <c r="ED670" t="str">
        <v>Migrant Service Center (CAM)</v>
      </c>
      <c r="EE670" t="str">
        <v>Migrants, Refugees and Argentine Social Entrepreneurs (MIRARES)</v>
      </c>
      <c r="EF670" t="str">
        <v>Mision Scalabriniana - Ecuador</v>
      </c>
      <c r="EG670" t="str">
        <v>Missão Paz</v>
      </c>
      <c r="EH670" t="str">
        <v>Museu A CASA</v>
      </c>
      <c r="EI670" t="str">
        <v>Norwegian Refugee Council (NRC)</v>
      </c>
      <c r="EJ670" t="str">
        <v>ONG Migrantes por el Maule</v>
      </c>
      <c r="EK670" t="str">
        <v>ONG Preemptive Love Coalition Colombia</v>
      </c>
      <c r="EL670" t="str">
        <v>Organización Transfomando Vidas</v>
      </c>
      <c r="EM670" t="str">
        <v>Organization of Ibero-American States for Education, Science and Culture (OEI)</v>
      </c>
      <c r="EN670" t="str">
        <v>OXFAM</v>
      </c>
      <c r="EO670" t="str">
        <v>Panamerican Development Foundation</v>
      </c>
      <c r="EP670" t="str">
        <v>Panamerican Health Organization/World Health Organization (PAHO/WHO)</v>
      </c>
      <c r="EQ670" t="str">
        <v>Pastoral of Human Mobility - Peruvian Episcopal Conference</v>
      </c>
      <c r="ER670" t="str">
        <v>Pastoral Service for Migrants National</v>
      </c>
      <c r="ES670" t="str">
        <v>Permanent Human Rights defense Committee (CDH)</v>
      </c>
      <c r="ET670" t="str">
        <v>Pirilampos Institute - Group of visits and voluntary actions in Roraima</v>
      </c>
      <c r="EU670" t="str">
        <v>Plan International</v>
      </c>
      <c r="EV670" t="str">
        <v>Population Program, Faculty of Social Sciences, University of the Republic</v>
      </c>
      <c r="EW670" t="str">
        <v>Profamilia Association</v>
      </c>
      <c r="EX670" t="str">
        <v>Red con Migrantes y Refugiados</v>
      </c>
      <c r="EY670" t="str">
        <v>Red Cross Colombia</v>
      </c>
      <c r="EZ670" t="str">
        <v>Red Cross Ecuador</v>
      </c>
      <c r="FA670" t="str">
        <v>Red Cross Peru</v>
      </c>
      <c r="FB670" t="str">
        <v>Red de Investigaciones en Derechos Humanos - CONICET (Consejo Nacional de Investigaciones Científicas y Técnicas)</v>
      </c>
      <c r="FC670" t="str">
        <v>RET International</v>
      </c>
      <c r="FD670" t="str">
        <v>Salú pa Tur Foundation</v>
      </c>
      <c r="FE670" t="str">
        <v>Salvation Army</v>
      </c>
      <c r="FF670" t="str">
        <v>Samaritan's Purse</v>
      </c>
      <c r="FG670" t="str">
        <v>Save the Children International (SCI)</v>
      </c>
      <c r="FH670" t="str">
        <v>Scalabrini Foundation Chile</v>
      </c>
      <c r="FI670" t="str">
        <v>Sección Peruana de Amnistía Internacional</v>
      </c>
      <c r="FJ670" t="str">
        <v>Serviço Pastoral dos Migrantes do Nordeste</v>
      </c>
      <c r="FK670" t="str">
        <v>Sesame Workshop</v>
      </c>
      <c r="FL670" t="str">
        <v>Si, Da Vida</v>
      </c>
      <c r="FM670" t="str">
        <v>Solidarity and Action Asociation</v>
      </c>
      <c r="FN670" t="str">
        <v>SOS Children's Villages</v>
      </c>
      <c r="FO670" t="str">
        <v>Tarabita Foundation</v>
      </c>
      <c r="FP670" t="str">
        <v>Tearfund</v>
      </c>
      <c r="FQ670" t="str">
        <v>TECHO</v>
      </c>
      <c r="FR670" t="str">
        <v>Terranueva Foundation</v>
      </c>
      <c r="FS670" t="str">
        <v>Terre des Hommes Suisse</v>
      </c>
      <c r="FT670" t="str">
        <v>The Israel Forum for International Humanitarian Aid (IsraAID)</v>
      </c>
      <c r="FU670" t="str">
        <v>Unión Venezolana en Perú</v>
      </c>
      <c r="FV670" t="str">
        <v>United Nations Children's Fund (UNICEF)</v>
      </c>
      <c r="FW670" t="str">
        <v>United Nations Development Programme (UNDP)</v>
      </c>
      <c r="FX670" t="str">
        <v>United Nations Educational, Scientific and Cultural Organization (UNESCO)</v>
      </c>
      <c r="FY670" t="str">
        <v>United Nations Entity for Gender Equality and the Empowerment of Women (UNWOMEN)</v>
      </c>
      <c r="FZ670" t="str">
        <v>United Nations Food and Agricultural Organization (FAO)</v>
      </c>
      <c r="GA670" t="str">
        <v>United Nations High Commissioner for Refugees (UNHCR)</v>
      </c>
      <c r="GB670" t="str">
        <v>United Nations Office of the High Commissioner for Human Rights (OHCHR)</v>
      </c>
      <c r="GC670" t="str">
        <v>United Nations Office on Drugs and Crime (UNODC)</v>
      </c>
      <c r="GD670" t="str">
        <v>United Nations Population Fund (UNFPA)</v>
      </c>
      <c r="GE670" t="str">
        <v>United Nations Programme for Human Settlements (UN Habitat)</v>
      </c>
      <c r="GF670" t="str">
        <v>Vale da Benção Educational and Charitable Association (AEBVB)</v>
      </c>
      <c r="GG670" t="str">
        <v>VenAruba Solidaria</v>
      </c>
      <c r="GH670" t="str">
        <v>Venex Curacao Foundation</v>
      </c>
      <c r="GI670" t="str">
        <v>Venezolanos en Barranquilla</v>
      </c>
      <c r="GJ670" t="str">
        <v>Venezolanos en San Cristóbal</v>
      </c>
      <c r="GK670" t="str">
        <v>Venezuelan Emigrant Foundation (FEV)</v>
      </c>
      <c r="GL670" t="str">
        <v>Vicaría de Pastoral Social Caritas</v>
      </c>
      <c r="GM670" t="str">
        <v>Voices GY</v>
      </c>
      <c r="GN670" t="str">
        <v>We World GVC</v>
      </c>
      <c r="GO670" t="str">
        <v>World Council of Credit Unions</v>
      </c>
      <c r="GP670" t="str">
        <v>World Food Programme (WFP)</v>
      </c>
      <c r="GQ670" t="str">
        <v>World Vision</v>
      </c>
      <c r="GR670" t="str">
        <v>ZOA</v>
      </c>
    </row>
    <row r="671" spans="8:200" x14ac:dyDescent="0.3">
      <c r="H671" t="str" cm="1">
        <f t="array" ref="H671:GR671">TRANSPOSE(_xlfn._xlws.SORT(_xlfn._xlws.FILTER(Table3[Name],ISNUMBER(SEARCH(' Activity Sheet'!D725,Table3[Name])),"Not found"),,1))</f>
        <v>.New Organisation</v>
      </c>
      <c r="I671" t="str">
        <v>ABV - Association of Good with Life</v>
      </c>
      <c r="J671" t="str">
        <v>ACAPS</v>
      </c>
      <c r="K671" t="str">
        <v>Acción y Desarrollo</v>
      </c>
      <c r="L671" t="str">
        <v>ACTED</v>
      </c>
      <c r="M671" t="str">
        <v>Action against Hunger</v>
      </c>
      <c r="N671" t="str">
        <v>ActionAid</v>
      </c>
      <c r="O671" t="str">
        <v>Adventist Development and Relief Agency (ADRA)</v>
      </c>
      <c r="P671" t="str">
        <v>Alas de Colibrí Foundation</v>
      </c>
      <c r="Q671" t="str">
        <v>Alianza por la Solidaridad</v>
      </c>
      <c r="R671" t="str">
        <v>Alianza por Venezuela</v>
      </c>
      <c r="S671" t="str">
        <v>Americares Foundation</v>
      </c>
      <c r="T671" t="str">
        <v>Argentine Commission for Refugees and Migrants (CAREF)</v>
      </c>
      <c r="U671" t="str">
        <v>Asociación Aves</v>
      </c>
      <c r="V671" t="str">
        <v>Asociación de Jubilados y Pensionados Venezolanos en Argentina</v>
      </c>
      <c r="W671" t="str">
        <v>Asociación de Venezolanos en Eloy Alfaro</v>
      </c>
      <c r="X671" t="str">
        <v>Asociación Fundación contra el Hambre Perú</v>
      </c>
      <c r="Y671" t="str">
        <v>Asociación Migrantes Venezolanos</v>
      </c>
      <c r="Z671" t="str">
        <v>Asociación Misioneros de San Carlos Scalabrinianos</v>
      </c>
      <c r="AA671" t="str">
        <v>Asociacion Proteccion Poblacion Vulnerable</v>
      </c>
      <c r="AB671" t="str">
        <v>Asociación Quinta Ola</v>
      </c>
      <c r="AC671" t="str">
        <v>Asociación Salto Ángel</v>
      </c>
      <c r="AD671" t="str">
        <v>Asociación Venezuela en Ecuador AC</v>
      </c>
      <c r="AE671" t="str">
        <v>ASOVENAR</v>
      </c>
      <c r="AF671" t="str">
        <v>Associação Hermanitos</v>
      </c>
      <c r="AG671" t="str">
        <v>AVSI Foundation</v>
      </c>
      <c r="AH671" t="str">
        <v>Bethany Christian Services</v>
      </c>
      <c r="AI671" t="str">
        <v>Blumont</v>
      </c>
      <c r="AJ671" t="str">
        <v>CARE</v>
      </c>
      <c r="AK671" t="str">
        <v>Caritas Brazil</v>
      </c>
      <c r="AL671" t="str">
        <v>Caritas Ecuador</v>
      </c>
      <c r="AM671" t="str">
        <v>Caritas Germany</v>
      </c>
      <c r="AN671" t="str">
        <v>Caritas Manaus</v>
      </c>
      <c r="AO671" t="str">
        <v>Caritas Parana</v>
      </c>
      <c r="AP671" t="str">
        <v>Caritas Peru</v>
      </c>
      <c r="AQ671" t="str">
        <v>Caritas Rio de Janeiro</v>
      </c>
      <c r="AR671" t="str">
        <v>Caritas São Paulo</v>
      </c>
      <c r="AS671" t="str">
        <v>Caritas Switzerland</v>
      </c>
      <c r="AT671" t="str">
        <v>CCEFIRO Association</v>
      </c>
      <c r="AU671" t="str">
        <v>CEDRO</v>
      </c>
      <c r="AV671" t="str">
        <v>Center for Integrated Studies and Programs for Sustainable Development (CIEDS)</v>
      </c>
      <c r="AW671" t="str">
        <v>Center for Migration and Human Rights of the Diocese of Roraima (CMDH)</v>
      </c>
      <c r="AX671" t="str">
        <v>Centro de Atencion Psicosocial (CAPS)</v>
      </c>
      <c r="AY671" t="str">
        <v>CESAL</v>
      </c>
      <c r="AZ671" t="str">
        <v>CESVI-Cooperazione e Sviluppo</v>
      </c>
      <c r="BA671" t="str">
        <v>ChildFund International</v>
      </c>
      <c r="BB671" t="str">
        <v>CHS Alternativo</v>
      </c>
      <c r="BC671" t="str">
        <v>Churún Merú Association</v>
      </c>
      <c r="BD671" t="str">
        <v>Coalición por Venezuela</v>
      </c>
      <c r="BE671" t="str">
        <v>Colonia Foundation of Venezuelans in the Dominican Republic (FUNCOVERD)</v>
      </c>
      <c r="BF671" t="str">
        <v>COLVENZ</v>
      </c>
      <c r="BG671" t="str">
        <v>Compassiva</v>
      </c>
      <c r="BH671" t="str">
        <v>Consejo Interreligioso del Perú - Religiones por la Paz</v>
      </c>
      <c r="BI671" t="str">
        <v>Consorcio ONG OCIPI Y Capellanía Nacional OFICA</v>
      </c>
      <c r="BJ671" t="str">
        <v>COOPI - International Cooperation Foundation</v>
      </c>
      <c r="BK671" t="str">
        <v>Corporación Colectivo Sin Fronteras</v>
      </c>
      <c r="BL671" t="str">
        <v>CRISFE Foundation</v>
      </c>
      <c r="BM671" t="str">
        <v>Cuso International</v>
      </c>
      <c r="BN671" t="str">
        <v>Danielle’s Children Fund (DCF)</v>
      </c>
      <c r="BO671" t="str">
        <v>Danish Refugee Council (DRC)</v>
      </c>
      <c r="BP671" t="str">
        <v>Development Support Association - APOYAR</v>
      </c>
      <c r="BQ671" t="str">
        <v>Diakonie Katastrophenhilfe</v>
      </c>
      <c r="BR671" t="str">
        <v>Diálogo Diverso</v>
      </c>
      <c r="BS671" t="str">
        <v>Doctors of the World</v>
      </c>
      <c r="BT671" t="str">
        <v>Dominican Institute for Integrated Development</v>
      </c>
      <c r="BU671" t="str">
        <v>Duendes y Ángeles Vinotinto República Dominicana</v>
      </c>
      <c r="BV671" t="str">
        <v>Encuentros SJS (Servicio Jesuita de la Solidaridad)</v>
      </c>
      <c r="BW671" t="str">
        <v>Ending Violence Against Migrants</v>
      </c>
      <c r="BX671" t="str">
        <v>Equidad Foundation</v>
      </c>
      <c r="BY671" t="str">
        <v>Equilibrium CenDE</v>
      </c>
      <c r="BZ671" t="str">
        <v>Facultad de Psicología - Universidad de la República (UDELAR)</v>
      </c>
      <c r="CA671" t="str">
        <v>First International Emergency and Solidarités International</v>
      </c>
      <c r="CB671" t="str">
        <v>Fondo Ecuatoriano Populorum Progressio</v>
      </c>
      <c r="CC671" t="str">
        <v>Foro Salud Callao</v>
      </c>
      <c r="CD671" t="str">
        <v>Foundation for the Integration and Development of Latin America (FIDAL)</v>
      </c>
      <c r="CE671" t="str">
        <v>Foundation of the Americas (FUDELA)</v>
      </c>
      <c r="CF671" t="str">
        <v>Fraternity Without Borders</v>
      </c>
      <c r="CG671" t="str">
        <v>Fundación Brisas del Norte</v>
      </c>
      <c r="CH671" t="str">
        <v>Fundación Colombovenezolana Nueva Ilusión</v>
      </c>
      <c r="CI671" t="str">
        <v>Fundación Nakama's</v>
      </c>
      <c r="CJ671" t="str">
        <v>Fundación RadaBer</v>
      </c>
      <c r="CK671" t="str">
        <v>Fundación Scalabrini Bolivia</v>
      </c>
      <c r="CL671" t="str">
        <v>Fundacion Social Vivan los Niños</v>
      </c>
      <c r="CM671" t="str">
        <v>FUNVEAC</v>
      </c>
      <c r="CN671" t="str">
        <v>German Development Cooperation Agency GIZ</v>
      </c>
      <c r="CO671" t="str">
        <v>Globalizate Radio</v>
      </c>
      <c r="CP671" t="str">
        <v>GOAL</v>
      </c>
      <c r="CQ671" t="str">
        <v>Halü Bienestar Humano Foundation (HALU)</v>
      </c>
      <c r="CR671" t="str">
        <v>Heartland Alliance International (HAI)</v>
      </c>
      <c r="CS671" t="str">
        <v>HELVETAS Swiss Intercooperation</v>
      </c>
      <c r="CT671" t="str">
        <v>HIAS</v>
      </c>
      <c r="CU671" t="str">
        <v>Human Rights Defence Curaçao</v>
      </c>
      <c r="CV671" t="str">
        <v>Humanity &amp; Inclusion</v>
      </c>
      <c r="CW671" t="str">
        <v>Humans Analytic</v>
      </c>
      <c r="CX671" t="str">
        <v>Idas y Vueltas Association</v>
      </c>
      <c r="CY671" t="str">
        <v>iMMAP</v>
      </c>
      <c r="CZ671" t="str">
        <v>IMPACT Initiatives (REACH)</v>
      </c>
      <c r="DA671" t="str">
        <v>Inmigrante Feliz Association</v>
      </c>
      <c r="DB671" t="str">
        <v>Institute for Migration and Human Rights (IMDH)</v>
      </c>
      <c r="DC671" t="str">
        <v>Institute of Natural and Cultural Heritage (IPANC)</v>
      </c>
      <c r="DD671" t="str">
        <v>International Committee for the Development of People (CISP)</v>
      </c>
      <c r="DE671" t="str">
        <v>International Federation of the Red Cross (IFRC)</v>
      </c>
      <c r="DF671" t="str">
        <v>International Labour Organization (ILO)</v>
      </c>
      <c r="DG671" t="str">
        <v>International Medical Corps</v>
      </c>
      <c r="DH671" t="str">
        <v>International Organization for Migration (IOM)</v>
      </c>
      <c r="DI671" t="str">
        <v>International Rescue Committee (IRC)</v>
      </c>
      <c r="DJ671" t="str">
        <v>INTERSOS</v>
      </c>
      <c r="DK671" t="str">
        <v>Jesuit Migrant Service (JMS)</v>
      </c>
      <c r="DL671" t="str">
        <v>Jesuit Refugee Service (JRS)</v>
      </c>
      <c r="DM671" t="str">
        <v>Jesuit Service for Migrants and Refugees (JSMR)</v>
      </c>
      <c r="DN671" t="str">
        <v>Joint United Nations Programme on HIV/AIDS (UNAIDS)</v>
      </c>
      <c r="DO671" t="str">
        <v>Kimirina Coorporation</v>
      </c>
      <c r="DP671" t="str">
        <v>La Casita Hispanic Cultural Centre</v>
      </c>
      <c r="DQ671" t="str">
        <v>Latin American Network of Non-Governmental Organizations of Persons with Disabilities and their Families (RIADIS)</v>
      </c>
      <c r="DR671" t="str">
        <v>LGBT+ Movement Brazil</v>
      </c>
      <c r="DS671" t="str">
        <v>Living Water Community (LWC)</v>
      </c>
      <c r="DT671" t="str">
        <v>LLANOVENCOL</v>
      </c>
      <c r="DU671" t="str">
        <v>Lutheran World Federation</v>
      </c>
      <c r="DV671" t="str">
        <v>Lutheran World Relief</v>
      </c>
      <c r="DW671" t="str">
        <v>Malteser International</v>
      </c>
      <c r="DX671" t="str">
        <v>Mana Institute</v>
      </c>
      <c r="DY671" t="str">
        <v>Manos Veneguayas Association</v>
      </c>
      <c r="DZ671" t="str">
        <v>Más Igualdad Perú</v>
      </c>
      <c r="EA671" t="str">
        <v>MedGlobal</v>
      </c>
      <c r="EB671" t="str">
        <v>Medical Teams International</v>
      </c>
      <c r="EC671" t="str">
        <v>Mercy Corps</v>
      </c>
      <c r="ED671" t="str">
        <v>Migrant Service Center (CAM)</v>
      </c>
      <c r="EE671" t="str">
        <v>Migrants, Refugees and Argentine Social Entrepreneurs (MIRARES)</v>
      </c>
      <c r="EF671" t="str">
        <v>Mision Scalabriniana - Ecuador</v>
      </c>
      <c r="EG671" t="str">
        <v>Missão Paz</v>
      </c>
      <c r="EH671" t="str">
        <v>Museu A CASA</v>
      </c>
      <c r="EI671" t="str">
        <v>Norwegian Refugee Council (NRC)</v>
      </c>
      <c r="EJ671" t="str">
        <v>ONG Migrantes por el Maule</v>
      </c>
      <c r="EK671" t="str">
        <v>ONG Preemptive Love Coalition Colombia</v>
      </c>
      <c r="EL671" t="str">
        <v>Organización Transfomando Vidas</v>
      </c>
      <c r="EM671" t="str">
        <v>Organization of Ibero-American States for Education, Science and Culture (OEI)</v>
      </c>
      <c r="EN671" t="str">
        <v>OXFAM</v>
      </c>
      <c r="EO671" t="str">
        <v>Panamerican Development Foundation</v>
      </c>
      <c r="EP671" t="str">
        <v>Panamerican Health Organization/World Health Organization (PAHO/WHO)</v>
      </c>
      <c r="EQ671" t="str">
        <v>Pastoral of Human Mobility - Peruvian Episcopal Conference</v>
      </c>
      <c r="ER671" t="str">
        <v>Pastoral Service for Migrants National</v>
      </c>
      <c r="ES671" t="str">
        <v>Permanent Human Rights defense Committee (CDH)</v>
      </c>
      <c r="ET671" t="str">
        <v>Pirilampos Institute - Group of visits and voluntary actions in Roraima</v>
      </c>
      <c r="EU671" t="str">
        <v>Plan International</v>
      </c>
      <c r="EV671" t="str">
        <v>Population Program, Faculty of Social Sciences, University of the Republic</v>
      </c>
      <c r="EW671" t="str">
        <v>Profamilia Association</v>
      </c>
      <c r="EX671" t="str">
        <v>Red con Migrantes y Refugiados</v>
      </c>
      <c r="EY671" t="str">
        <v>Red Cross Colombia</v>
      </c>
      <c r="EZ671" t="str">
        <v>Red Cross Ecuador</v>
      </c>
      <c r="FA671" t="str">
        <v>Red Cross Peru</v>
      </c>
      <c r="FB671" t="str">
        <v>Red de Investigaciones en Derechos Humanos - CONICET (Consejo Nacional de Investigaciones Científicas y Técnicas)</v>
      </c>
      <c r="FC671" t="str">
        <v>RET International</v>
      </c>
      <c r="FD671" t="str">
        <v>Salú pa Tur Foundation</v>
      </c>
      <c r="FE671" t="str">
        <v>Salvation Army</v>
      </c>
      <c r="FF671" t="str">
        <v>Samaritan's Purse</v>
      </c>
      <c r="FG671" t="str">
        <v>Save the Children International (SCI)</v>
      </c>
      <c r="FH671" t="str">
        <v>Scalabrini Foundation Chile</v>
      </c>
      <c r="FI671" t="str">
        <v>Sección Peruana de Amnistía Internacional</v>
      </c>
      <c r="FJ671" t="str">
        <v>Serviço Pastoral dos Migrantes do Nordeste</v>
      </c>
      <c r="FK671" t="str">
        <v>Sesame Workshop</v>
      </c>
      <c r="FL671" t="str">
        <v>Si, Da Vida</v>
      </c>
      <c r="FM671" t="str">
        <v>Solidarity and Action Asociation</v>
      </c>
      <c r="FN671" t="str">
        <v>SOS Children's Villages</v>
      </c>
      <c r="FO671" t="str">
        <v>Tarabita Foundation</v>
      </c>
      <c r="FP671" t="str">
        <v>Tearfund</v>
      </c>
      <c r="FQ671" t="str">
        <v>TECHO</v>
      </c>
      <c r="FR671" t="str">
        <v>Terranueva Foundation</v>
      </c>
      <c r="FS671" t="str">
        <v>Terre des Hommes Suisse</v>
      </c>
      <c r="FT671" t="str">
        <v>The Israel Forum for International Humanitarian Aid (IsraAID)</v>
      </c>
      <c r="FU671" t="str">
        <v>Unión Venezolana en Perú</v>
      </c>
      <c r="FV671" t="str">
        <v>United Nations Children's Fund (UNICEF)</v>
      </c>
      <c r="FW671" t="str">
        <v>United Nations Development Programme (UNDP)</v>
      </c>
      <c r="FX671" t="str">
        <v>United Nations Educational, Scientific and Cultural Organization (UNESCO)</v>
      </c>
      <c r="FY671" t="str">
        <v>United Nations Entity for Gender Equality and the Empowerment of Women (UNWOMEN)</v>
      </c>
      <c r="FZ671" t="str">
        <v>United Nations Food and Agricultural Organization (FAO)</v>
      </c>
      <c r="GA671" t="str">
        <v>United Nations High Commissioner for Refugees (UNHCR)</v>
      </c>
      <c r="GB671" t="str">
        <v>United Nations Office of the High Commissioner for Human Rights (OHCHR)</v>
      </c>
      <c r="GC671" t="str">
        <v>United Nations Office on Drugs and Crime (UNODC)</v>
      </c>
      <c r="GD671" t="str">
        <v>United Nations Population Fund (UNFPA)</v>
      </c>
      <c r="GE671" t="str">
        <v>United Nations Programme for Human Settlements (UN Habitat)</v>
      </c>
      <c r="GF671" t="str">
        <v>Vale da Benção Educational and Charitable Association (AEBVB)</v>
      </c>
      <c r="GG671" t="str">
        <v>VenAruba Solidaria</v>
      </c>
      <c r="GH671" t="str">
        <v>Venex Curacao Foundation</v>
      </c>
      <c r="GI671" t="str">
        <v>Venezolanos en Barranquilla</v>
      </c>
      <c r="GJ671" t="str">
        <v>Venezolanos en San Cristóbal</v>
      </c>
      <c r="GK671" t="str">
        <v>Venezuelan Emigrant Foundation (FEV)</v>
      </c>
      <c r="GL671" t="str">
        <v>Vicaría de Pastoral Social Caritas</v>
      </c>
      <c r="GM671" t="str">
        <v>Voices GY</v>
      </c>
      <c r="GN671" t="str">
        <v>We World GVC</v>
      </c>
      <c r="GO671" t="str">
        <v>World Council of Credit Unions</v>
      </c>
      <c r="GP671" t="str">
        <v>World Food Programme (WFP)</v>
      </c>
      <c r="GQ671" t="str">
        <v>World Vision</v>
      </c>
      <c r="GR671" t="str">
        <v>ZOA</v>
      </c>
    </row>
    <row r="672" spans="8:200" x14ac:dyDescent="0.3">
      <c r="H672" t="str" cm="1">
        <f t="array" ref="H672:GR672">TRANSPOSE(_xlfn._xlws.SORT(_xlfn._xlws.FILTER(Table3[Name],ISNUMBER(SEARCH(' Activity Sheet'!D726,Table3[Name])),"Not found"),,1))</f>
        <v>.New Organisation</v>
      </c>
      <c r="I672" t="str">
        <v>ABV - Association of Good with Life</v>
      </c>
      <c r="J672" t="str">
        <v>ACAPS</v>
      </c>
      <c r="K672" t="str">
        <v>Acción y Desarrollo</v>
      </c>
      <c r="L672" t="str">
        <v>ACTED</v>
      </c>
      <c r="M672" t="str">
        <v>Action against Hunger</v>
      </c>
      <c r="N672" t="str">
        <v>ActionAid</v>
      </c>
      <c r="O672" t="str">
        <v>Adventist Development and Relief Agency (ADRA)</v>
      </c>
      <c r="P672" t="str">
        <v>Alas de Colibrí Foundation</v>
      </c>
      <c r="Q672" t="str">
        <v>Alianza por la Solidaridad</v>
      </c>
      <c r="R672" t="str">
        <v>Alianza por Venezuela</v>
      </c>
      <c r="S672" t="str">
        <v>Americares Foundation</v>
      </c>
      <c r="T672" t="str">
        <v>Argentine Commission for Refugees and Migrants (CAREF)</v>
      </c>
      <c r="U672" t="str">
        <v>Asociación Aves</v>
      </c>
      <c r="V672" t="str">
        <v>Asociación de Jubilados y Pensionados Venezolanos en Argentina</v>
      </c>
      <c r="W672" t="str">
        <v>Asociación de Venezolanos en Eloy Alfaro</v>
      </c>
      <c r="X672" t="str">
        <v>Asociación Fundación contra el Hambre Perú</v>
      </c>
      <c r="Y672" t="str">
        <v>Asociación Migrantes Venezolanos</v>
      </c>
      <c r="Z672" t="str">
        <v>Asociación Misioneros de San Carlos Scalabrinianos</v>
      </c>
      <c r="AA672" t="str">
        <v>Asociacion Proteccion Poblacion Vulnerable</v>
      </c>
      <c r="AB672" t="str">
        <v>Asociación Quinta Ola</v>
      </c>
      <c r="AC672" t="str">
        <v>Asociación Salto Ángel</v>
      </c>
      <c r="AD672" t="str">
        <v>Asociación Venezuela en Ecuador AC</v>
      </c>
      <c r="AE672" t="str">
        <v>ASOVENAR</v>
      </c>
      <c r="AF672" t="str">
        <v>Associação Hermanitos</v>
      </c>
      <c r="AG672" t="str">
        <v>AVSI Foundation</v>
      </c>
      <c r="AH672" t="str">
        <v>Bethany Christian Services</v>
      </c>
      <c r="AI672" t="str">
        <v>Blumont</v>
      </c>
      <c r="AJ672" t="str">
        <v>CARE</v>
      </c>
      <c r="AK672" t="str">
        <v>Caritas Brazil</v>
      </c>
      <c r="AL672" t="str">
        <v>Caritas Ecuador</v>
      </c>
      <c r="AM672" t="str">
        <v>Caritas Germany</v>
      </c>
      <c r="AN672" t="str">
        <v>Caritas Manaus</v>
      </c>
      <c r="AO672" t="str">
        <v>Caritas Parana</v>
      </c>
      <c r="AP672" t="str">
        <v>Caritas Peru</v>
      </c>
      <c r="AQ672" t="str">
        <v>Caritas Rio de Janeiro</v>
      </c>
      <c r="AR672" t="str">
        <v>Caritas São Paulo</v>
      </c>
      <c r="AS672" t="str">
        <v>Caritas Switzerland</v>
      </c>
      <c r="AT672" t="str">
        <v>CCEFIRO Association</v>
      </c>
      <c r="AU672" t="str">
        <v>CEDRO</v>
      </c>
      <c r="AV672" t="str">
        <v>Center for Integrated Studies and Programs for Sustainable Development (CIEDS)</v>
      </c>
      <c r="AW672" t="str">
        <v>Center for Migration and Human Rights of the Diocese of Roraima (CMDH)</v>
      </c>
      <c r="AX672" t="str">
        <v>Centro de Atencion Psicosocial (CAPS)</v>
      </c>
      <c r="AY672" t="str">
        <v>CESAL</v>
      </c>
      <c r="AZ672" t="str">
        <v>CESVI-Cooperazione e Sviluppo</v>
      </c>
      <c r="BA672" t="str">
        <v>ChildFund International</v>
      </c>
      <c r="BB672" t="str">
        <v>CHS Alternativo</v>
      </c>
      <c r="BC672" t="str">
        <v>Churún Merú Association</v>
      </c>
      <c r="BD672" t="str">
        <v>Coalición por Venezuela</v>
      </c>
      <c r="BE672" t="str">
        <v>Colonia Foundation of Venezuelans in the Dominican Republic (FUNCOVERD)</v>
      </c>
      <c r="BF672" t="str">
        <v>COLVENZ</v>
      </c>
      <c r="BG672" t="str">
        <v>Compassiva</v>
      </c>
      <c r="BH672" t="str">
        <v>Consejo Interreligioso del Perú - Religiones por la Paz</v>
      </c>
      <c r="BI672" t="str">
        <v>Consorcio ONG OCIPI Y Capellanía Nacional OFICA</v>
      </c>
      <c r="BJ672" t="str">
        <v>COOPI - International Cooperation Foundation</v>
      </c>
      <c r="BK672" t="str">
        <v>Corporación Colectivo Sin Fronteras</v>
      </c>
      <c r="BL672" t="str">
        <v>CRISFE Foundation</v>
      </c>
      <c r="BM672" t="str">
        <v>Cuso International</v>
      </c>
      <c r="BN672" t="str">
        <v>Danielle’s Children Fund (DCF)</v>
      </c>
      <c r="BO672" t="str">
        <v>Danish Refugee Council (DRC)</v>
      </c>
      <c r="BP672" t="str">
        <v>Development Support Association - APOYAR</v>
      </c>
      <c r="BQ672" t="str">
        <v>Diakonie Katastrophenhilfe</v>
      </c>
      <c r="BR672" t="str">
        <v>Diálogo Diverso</v>
      </c>
      <c r="BS672" t="str">
        <v>Doctors of the World</v>
      </c>
      <c r="BT672" t="str">
        <v>Dominican Institute for Integrated Development</v>
      </c>
      <c r="BU672" t="str">
        <v>Duendes y Ángeles Vinotinto República Dominicana</v>
      </c>
      <c r="BV672" t="str">
        <v>Encuentros SJS (Servicio Jesuita de la Solidaridad)</v>
      </c>
      <c r="BW672" t="str">
        <v>Ending Violence Against Migrants</v>
      </c>
      <c r="BX672" t="str">
        <v>Equidad Foundation</v>
      </c>
      <c r="BY672" t="str">
        <v>Equilibrium CenDE</v>
      </c>
      <c r="BZ672" t="str">
        <v>Facultad de Psicología - Universidad de la República (UDELAR)</v>
      </c>
      <c r="CA672" t="str">
        <v>First International Emergency and Solidarités International</v>
      </c>
      <c r="CB672" t="str">
        <v>Fondo Ecuatoriano Populorum Progressio</v>
      </c>
      <c r="CC672" t="str">
        <v>Foro Salud Callao</v>
      </c>
      <c r="CD672" t="str">
        <v>Foundation for the Integration and Development of Latin America (FIDAL)</v>
      </c>
      <c r="CE672" t="str">
        <v>Foundation of the Americas (FUDELA)</v>
      </c>
      <c r="CF672" t="str">
        <v>Fraternity Without Borders</v>
      </c>
      <c r="CG672" t="str">
        <v>Fundación Brisas del Norte</v>
      </c>
      <c r="CH672" t="str">
        <v>Fundación Colombovenezolana Nueva Ilusión</v>
      </c>
      <c r="CI672" t="str">
        <v>Fundación Nakama's</v>
      </c>
      <c r="CJ672" t="str">
        <v>Fundación RadaBer</v>
      </c>
      <c r="CK672" t="str">
        <v>Fundación Scalabrini Bolivia</v>
      </c>
      <c r="CL672" t="str">
        <v>Fundacion Social Vivan los Niños</v>
      </c>
      <c r="CM672" t="str">
        <v>FUNVEAC</v>
      </c>
      <c r="CN672" t="str">
        <v>German Development Cooperation Agency GIZ</v>
      </c>
      <c r="CO672" t="str">
        <v>Globalizate Radio</v>
      </c>
      <c r="CP672" t="str">
        <v>GOAL</v>
      </c>
      <c r="CQ672" t="str">
        <v>Halü Bienestar Humano Foundation (HALU)</v>
      </c>
      <c r="CR672" t="str">
        <v>Heartland Alliance International (HAI)</v>
      </c>
      <c r="CS672" t="str">
        <v>HELVETAS Swiss Intercooperation</v>
      </c>
      <c r="CT672" t="str">
        <v>HIAS</v>
      </c>
      <c r="CU672" t="str">
        <v>Human Rights Defence Curaçao</v>
      </c>
      <c r="CV672" t="str">
        <v>Humanity &amp; Inclusion</v>
      </c>
      <c r="CW672" t="str">
        <v>Humans Analytic</v>
      </c>
      <c r="CX672" t="str">
        <v>Idas y Vueltas Association</v>
      </c>
      <c r="CY672" t="str">
        <v>iMMAP</v>
      </c>
      <c r="CZ672" t="str">
        <v>IMPACT Initiatives (REACH)</v>
      </c>
      <c r="DA672" t="str">
        <v>Inmigrante Feliz Association</v>
      </c>
      <c r="DB672" t="str">
        <v>Institute for Migration and Human Rights (IMDH)</v>
      </c>
      <c r="DC672" t="str">
        <v>Institute of Natural and Cultural Heritage (IPANC)</v>
      </c>
      <c r="DD672" t="str">
        <v>International Committee for the Development of People (CISP)</v>
      </c>
      <c r="DE672" t="str">
        <v>International Federation of the Red Cross (IFRC)</v>
      </c>
      <c r="DF672" t="str">
        <v>International Labour Organization (ILO)</v>
      </c>
      <c r="DG672" t="str">
        <v>International Medical Corps</v>
      </c>
      <c r="DH672" t="str">
        <v>International Organization for Migration (IOM)</v>
      </c>
      <c r="DI672" t="str">
        <v>International Rescue Committee (IRC)</v>
      </c>
      <c r="DJ672" t="str">
        <v>INTERSOS</v>
      </c>
      <c r="DK672" t="str">
        <v>Jesuit Migrant Service (JMS)</v>
      </c>
      <c r="DL672" t="str">
        <v>Jesuit Refugee Service (JRS)</v>
      </c>
      <c r="DM672" t="str">
        <v>Jesuit Service for Migrants and Refugees (JSMR)</v>
      </c>
      <c r="DN672" t="str">
        <v>Joint United Nations Programme on HIV/AIDS (UNAIDS)</v>
      </c>
      <c r="DO672" t="str">
        <v>Kimirina Coorporation</v>
      </c>
      <c r="DP672" t="str">
        <v>La Casita Hispanic Cultural Centre</v>
      </c>
      <c r="DQ672" t="str">
        <v>Latin American Network of Non-Governmental Organizations of Persons with Disabilities and their Families (RIADIS)</v>
      </c>
      <c r="DR672" t="str">
        <v>LGBT+ Movement Brazil</v>
      </c>
      <c r="DS672" t="str">
        <v>Living Water Community (LWC)</v>
      </c>
      <c r="DT672" t="str">
        <v>LLANOVENCOL</v>
      </c>
      <c r="DU672" t="str">
        <v>Lutheran World Federation</v>
      </c>
      <c r="DV672" t="str">
        <v>Lutheran World Relief</v>
      </c>
      <c r="DW672" t="str">
        <v>Malteser International</v>
      </c>
      <c r="DX672" t="str">
        <v>Mana Institute</v>
      </c>
      <c r="DY672" t="str">
        <v>Manos Veneguayas Association</v>
      </c>
      <c r="DZ672" t="str">
        <v>Más Igualdad Perú</v>
      </c>
      <c r="EA672" t="str">
        <v>MedGlobal</v>
      </c>
      <c r="EB672" t="str">
        <v>Medical Teams International</v>
      </c>
      <c r="EC672" t="str">
        <v>Mercy Corps</v>
      </c>
      <c r="ED672" t="str">
        <v>Migrant Service Center (CAM)</v>
      </c>
      <c r="EE672" t="str">
        <v>Migrants, Refugees and Argentine Social Entrepreneurs (MIRARES)</v>
      </c>
      <c r="EF672" t="str">
        <v>Mision Scalabriniana - Ecuador</v>
      </c>
      <c r="EG672" t="str">
        <v>Missão Paz</v>
      </c>
      <c r="EH672" t="str">
        <v>Museu A CASA</v>
      </c>
      <c r="EI672" t="str">
        <v>Norwegian Refugee Council (NRC)</v>
      </c>
      <c r="EJ672" t="str">
        <v>ONG Migrantes por el Maule</v>
      </c>
      <c r="EK672" t="str">
        <v>ONG Preemptive Love Coalition Colombia</v>
      </c>
      <c r="EL672" t="str">
        <v>Organización Transfomando Vidas</v>
      </c>
      <c r="EM672" t="str">
        <v>Organization of Ibero-American States for Education, Science and Culture (OEI)</v>
      </c>
      <c r="EN672" t="str">
        <v>OXFAM</v>
      </c>
      <c r="EO672" t="str">
        <v>Panamerican Development Foundation</v>
      </c>
      <c r="EP672" t="str">
        <v>Panamerican Health Organization/World Health Organization (PAHO/WHO)</v>
      </c>
      <c r="EQ672" t="str">
        <v>Pastoral of Human Mobility - Peruvian Episcopal Conference</v>
      </c>
      <c r="ER672" t="str">
        <v>Pastoral Service for Migrants National</v>
      </c>
      <c r="ES672" t="str">
        <v>Permanent Human Rights defense Committee (CDH)</v>
      </c>
      <c r="ET672" t="str">
        <v>Pirilampos Institute - Group of visits and voluntary actions in Roraima</v>
      </c>
      <c r="EU672" t="str">
        <v>Plan International</v>
      </c>
      <c r="EV672" t="str">
        <v>Population Program, Faculty of Social Sciences, University of the Republic</v>
      </c>
      <c r="EW672" t="str">
        <v>Profamilia Association</v>
      </c>
      <c r="EX672" t="str">
        <v>Red con Migrantes y Refugiados</v>
      </c>
      <c r="EY672" t="str">
        <v>Red Cross Colombia</v>
      </c>
      <c r="EZ672" t="str">
        <v>Red Cross Ecuador</v>
      </c>
      <c r="FA672" t="str">
        <v>Red Cross Peru</v>
      </c>
      <c r="FB672" t="str">
        <v>Red de Investigaciones en Derechos Humanos - CONICET (Consejo Nacional de Investigaciones Científicas y Técnicas)</v>
      </c>
      <c r="FC672" t="str">
        <v>RET International</v>
      </c>
      <c r="FD672" t="str">
        <v>Salú pa Tur Foundation</v>
      </c>
      <c r="FE672" t="str">
        <v>Salvation Army</v>
      </c>
      <c r="FF672" t="str">
        <v>Samaritan's Purse</v>
      </c>
      <c r="FG672" t="str">
        <v>Save the Children International (SCI)</v>
      </c>
      <c r="FH672" t="str">
        <v>Scalabrini Foundation Chile</v>
      </c>
      <c r="FI672" t="str">
        <v>Sección Peruana de Amnistía Internacional</v>
      </c>
      <c r="FJ672" t="str">
        <v>Serviço Pastoral dos Migrantes do Nordeste</v>
      </c>
      <c r="FK672" t="str">
        <v>Sesame Workshop</v>
      </c>
      <c r="FL672" t="str">
        <v>Si, Da Vida</v>
      </c>
      <c r="FM672" t="str">
        <v>Solidarity and Action Asociation</v>
      </c>
      <c r="FN672" t="str">
        <v>SOS Children's Villages</v>
      </c>
      <c r="FO672" t="str">
        <v>Tarabita Foundation</v>
      </c>
      <c r="FP672" t="str">
        <v>Tearfund</v>
      </c>
      <c r="FQ672" t="str">
        <v>TECHO</v>
      </c>
      <c r="FR672" t="str">
        <v>Terranueva Foundation</v>
      </c>
      <c r="FS672" t="str">
        <v>Terre des Hommes Suisse</v>
      </c>
      <c r="FT672" t="str">
        <v>The Israel Forum for International Humanitarian Aid (IsraAID)</v>
      </c>
      <c r="FU672" t="str">
        <v>Unión Venezolana en Perú</v>
      </c>
      <c r="FV672" t="str">
        <v>United Nations Children's Fund (UNICEF)</v>
      </c>
      <c r="FW672" t="str">
        <v>United Nations Development Programme (UNDP)</v>
      </c>
      <c r="FX672" t="str">
        <v>United Nations Educational, Scientific and Cultural Organization (UNESCO)</v>
      </c>
      <c r="FY672" t="str">
        <v>United Nations Entity for Gender Equality and the Empowerment of Women (UNWOMEN)</v>
      </c>
      <c r="FZ672" t="str">
        <v>United Nations Food and Agricultural Organization (FAO)</v>
      </c>
      <c r="GA672" t="str">
        <v>United Nations High Commissioner for Refugees (UNHCR)</v>
      </c>
      <c r="GB672" t="str">
        <v>United Nations Office of the High Commissioner for Human Rights (OHCHR)</v>
      </c>
      <c r="GC672" t="str">
        <v>United Nations Office on Drugs and Crime (UNODC)</v>
      </c>
      <c r="GD672" t="str">
        <v>United Nations Population Fund (UNFPA)</v>
      </c>
      <c r="GE672" t="str">
        <v>United Nations Programme for Human Settlements (UN Habitat)</v>
      </c>
      <c r="GF672" t="str">
        <v>Vale da Benção Educational and Charitable Association (AEBVB)</v>
      </c>
      <c r="GG672" t="str">
        <v>VenAruba Solidaria</v>
      </c>
      <c r="GH672" t="str">
        <v>Venex Curacao Foundation</v>
      </c>
      <c r="GI672" t="str">
        <v>Venezolanos en Barranquilla</v>
      </c>
      <c r="GJ672" t="str">
        <v>Venezolanos en San Cristóbal</v>
      </c>
      <c r="GK672" t="str">
        <v>Venezuelan Emigrant Foundation (FEV)</v>
      </c>
      <c r="GL672" t="str">
        <v>Vicaría de Pastoral Social Caritas</v>
      </c>
      <c r="GM672" t="str">
        <v>Voices GY</v>
      </c>
      <c r="GN672" t="str">
        <v>We World GVC</v>
      </c>
      <c r="GO672" t="str">
        <v>World Council of Credit Unions</v>
      </c>
      <c r="GP672" t="str">
        <v>World Food Programme (WFP)</v>
      </c>
      <c r="GQ672" t="str">
        <v>World Vision</v>
      </c>
      <c r="GR672" t="str">
        <v>ZOA</v>
      </c>
    </row>
    <row r="673" spans="8:200" x14ac:dyDescent="0.3">
      <c r="H673" t="str" cm="1">
        <f t="array" ref="H673:GR673">TRANSPOSE(_xlfn._xlws.SORT(_xlfn._xlws.FILTER(Table3[Name],ISNUMBER(SEARCH(' Activity Sheet'!D727,Table3[Name])),"Not found"),,1))</f>
        <v>.New Organisation</v>
      </c>
      <c r="I673" t="str">
        <v>ABV - Association of Good with Life</v>
      </c>
      <c r="J673" t="str">
        <v>ACAPS</v>
      </c>
      <c r="K673" t="str">
        <v>Acción y Desarrollo</v>
      </c>
      <c r="L673" t="str">
        <v>ACTED</v>
      </c>
      <c r="M673" t="str">
        <v>Action against Hunger</v>
      </c>
      <c r="N673" t="str">
        <v>ActionAid</v>
      </c>
      <c r="O673" t="str">
        <v>Adventist Development and Relief Agency (ADRA)</v>
      </c>
      <c r="P673" t="str">
        <v>Alas de Colibrí Foundation</v>
      </c>
      <c r="Q673" t="str">
        <v>Alianza por la Solidaridad</v>
      </c>
      <c r="R673" t="str">
        <v>Alianza por Venezuela</v>
      </c>
      <c r="S673" t="str">
        <v>Americares Foundation</v>
      </c>
      <c r="T673" t="str">
        <v>Argentine Commission for Refugees and Migrants (CAREF)</v>
      </c>
      <c r="U673" t="str">
        <v>Asociación Aves</v>
      </c>
      <c r="V673" t="str">
        <v>Asociación de Jubilados y Pensionados Venezolanos en Argentina</v>
      </c>
      <c r="W673" t="str">
        <v>Asociación de Venezolanos en Eloy Alfaro</v>
      </c>
      <c r="X673" t="str">
        <v>Asociación Fundación contra el Hambre Perú</v>
      </c>
      <c r="Y673" t="str">
        <v>Asociación Migrantes Venezolanos</v>
      </c>
      <c r="Z673" t="str">
        <v>Asociación Misioneros de San Carlos Scalabrinianos</v>
      </c>
      <c r="AA673" t="str">
        <v>Asociacion Proteccion Poblacion Vulnerable</v>
      </c>
      <c r="AB673" t="str">
        <v>Asociación Quinta Ola</v>
      </c>
      <c r="AC673" t="str">
        <v>Asociación Salto Ángel</v>
      </c>
      <c r="AD673" t="str">
        <v>Asociación Venezuela en Ecuador AC</v>
      </c>
      <c r="AE673" t="str">
        <v>ASOVENAR</v>
      </c>
      <c r="AF673" t="str">
        <v>Associação Hermanitos</v>
      </c>
      <c r="AG673" t="str">
        <v>AVSI Foundation</v>
      </c>
      <c r="AH673" t="str">
        <v>Bethany Christian Services</v>
      </c>
      <c r="AI673" t="str">
        <v>Blumont</v>
      </c>
      <c r="AJ673" t="str">
        <v>CARE</v>
      </c>
      <c r="AK673" t="str">
        <v>Caritas Brazil</v>
      </c>
      <c r="AL673" t="str">
        <v>Caritas Ecuador</v>
      </c>
      <c r="AM673" t="str">
        <v>Caritas Germany</v>
      </c>
      <c r="AN673" t="str">
        <v>Caritas Manaus</v>
      </c>
      <c r="AO673" t="str">
        <v>Caritas Parana</v>
      </c>
      <c r="AP673" t="str">
        <v>Caritas Peru</v>
      </c>
      <c r="AQ673" t="str">
        <v>Caritas Rio de Janeiro</v>
      </c>
      <c r="AR673" t="str">
        <v>Caritas São Paulo</v>
      </c>
      <c r="AS673" t="str">
        <v>Caritas Switzerland</v>
      </c>
      <c r="AT673" t="str">
        <v>CCEFIRO Association</v>
      </c>
      <c r="AU673" t="str">
        <v>CEDRO</v>
      </c>
      <c r="AV673" t="str">
        <v>Center for Integrated Studies and Programs for Sustainable Development (CIEDS)</v>
      </c>
      <c r="AW673" t="str">
        <v>Center for Migration and Human Rights of the Diocese of Roraima (CMDH)</v>
      </c>
      <c r="AX673" t="str">
        <v>Centro de Atencion Psicosocial (CAPS)</v>
      </c>
      <c r="AY673" t="str">
        <v>CESAL</v>
      </c>
      <c r="AZ673" t="str">
        <v>CESVI-Cooperazione e Sviluppo</v>
      </c>
      <c r="BA673" t="str">
        <v>ChildFund International</v>
      </c>
      <c r="BB673" t="str">
        <v>CHS Alternativo</v>
      </c>
      <c r="BC673" t="str">
        <v>Churún Merú Association</v>
      </c>
      <c r="BD673" t="str">
        <v>Coalición por Venezuela</v>
      </c>
      <c r="BE673" t="str">
        <v>Colonia Foundation of Venezuelans in the Dominican Republic (FUNCOVERD)</v>
      </c>
      <c r="BF673" t="str">
        <v>COLVENZ</v>
      </c>
      <c r="BG673" t="str">
        <v>Compassiva</v>
      </c>
      <c r="BH673" t="str">
        <v>Consejo Interreligioso del Perú - Religiones por la Paz</v>
      </c>
      <c r="BI673" t="str">
        <v>Consorcio ONG OCIPI Y Capellanía Nacional OFICA</v>
      </c>
      <c r="BJ673" t="str">
        <v>COOPI - International Cooperation Foundation</v>
      </c>
      <c r="BK673" t="str">
        <v>Corporación Colectivo Sin Fronteras</v>
      </c>
      <c r="BL673" t="str">
        <v>CRISFE Foundation</v>
      </c>
      <c r="BM673" t="str">
        <v>Cuso International</v>
      </c>
      <c r="BN673" t="str">
        <v>Danielle’s Children Fund (DCF)</v>
      </c>
      <c r="BO673" t="str">
        <v>Danish Refugee Council (DRC)</v>
      </c>
      <c r="BP673" t="str">
        <v>Development Support Association - APOYAR</v>
      </c>
      <c r="BQ673" t="str">
        <v>Diakonie Katastrophenhilfe</v>
      </c>
      <c r="BR673" t="str">
        <v>Diálogo Diverso</v>
      </c>
      <c r="BS673" t="str">
        <v>Doctors of the World</v>
      </c>
      <c r="BT673" t="str">
        <v>Dominican Institute for Integrated Development</v>
      </c>
      <c r="BU673" t="str">
        <v>Duendes y Ángeles Vinotinto República Dominicana</v>
      </c>
      <c r="BV673" t="str">
        <v>Encuentros SJS (Servicio Jesuita de la Solidaridad)</v>
      </c>
      <c r="BW673" t="str">
        <v>Ending Violence Against Migrants</v>
      </c>
      <c r="BX673" t="str">
        <v>Equidad Foundation</v>
      </c>
      <c r="BY673" t="str">
        <v>Equilibrium CenDE</v>
      </c>
      <c r="BZ673" t="str">
        <v>Facultad de Psicología - Universidad de la República (UDELAR)</v>
      </c>
      <c r="CA673" t="str">
        <v>First International Emergency and Solidarités International</v>
      </c>
      <c r="CB673" t="str">
        <v>Fondo Ecuatoriano Populorum Progressio</v>
      </c>
      <c r="CC673" t="str">
        <v>Foro Salud Callao</v>
      </c>
      <c r="CD673" t="str">
        <v>Foundation for the Integration and Development of Latin America (FIDAL)</v>
      </c>
      <c r="CE673" t="str">
        <v>Foundation of the Americas (FUDELA)</v>
      </c>
      <c r="CF673" t="str">
        <v>Fraternity Without Borders</v>
      </c>
      <c r="CG673" t="str">
        <v>Fundación Brisas del Norte</v>
      </c>
      <c r="CH673" t="str">
        <v>Fundación Colombovenezolana Nueva Ilusión</v>
      </c>
      <c r="CI673" t="str">
        <v>Fundación Nakama's</v>
      </c>
      <c r="CJ673" t="str">
        <v>Fundación RadaBer</v>
      </c>
      <c r="CK673" t="str">
        <v>Fundación Scalabrini Bolivia</v>
      </c>
      <c r="CL673" t="str">
        <v>Fundacion Social Vivan los Niños</v>
      </c>
      <c r="CM673" t="str">
        <v>FUNVEAC</v>
      </c>
      <c r="CN673" t="str">
        <v>German Development Cooperation Agency GIZ</v>
      </c>
      <c r="CO673" t="str">
        <v>Globalizate Radio</v>
      </c>
      <c r="CP673" t="str">
        <v>GOAL</v>
      </c>
      <c r="CQ673" t="str">
        <v>Halü Bienestar Humano Foundation (HALU)</v>
      </c>
      <c r="CR673" t="str">
        <v>Heartland Alliance International (HAI)</v>
      </c>
      <c r="CS673" t="str">
        <v>HELVETAS Swiss Intercooperation</v>
      </c>
      <c r="CT673" t="str">
        <v>HIAS</v>
      </c>
      <c r="CU673" t="str">
        <v>Human Rights Defence Curaçao</v>
      </c>
      <c r="CV673" t="str">
        <v>Humanity &amp; Inclusion</v>
      </c>
      <c r="CW673" t="str">
        <v>Humans Analytic</v>
      </c>
      <c r="CX673" t="str">
        <v>Idas y Vueltas Association</v>
      </c>
      <c r="CY673" t="str">
        <v>iMMAP</v>
      </c>
      <c r="CZ673" t="str">
        <v>IMPACT Initiatives (REACH)</v>
      </c>
      <c r="DA673" t="str">
        <v>Inmigrante Feliz Association</v>
      </c>
      <c r="DB673" t="str">
        <v>Institute for Migration and Human Rights (IMDH)</v>
      </c>
      <c r="DC673" t="str">
        <v>Institute of Natural and Cultural Heritage (IPANC)</v>
      </c>
      <c r="DD673" t="str">
        <v>International Committee for the Development of People (CISP)</v>
      </c>
      <c r="DE673" t="str">
        <v>International Federation of the Red Cross (IFRC)</v>
      </c>
      <c r="DF673" t="str">
        <v>International Labour Organization (ILO)</v>
      </c>
      <c r="DG673" t="str">
        <v>International Medical Corps</v>
      </c>
      <c r="DH673" t="str">
        <v>International Organization for Migration (IOM)</v>
      </c>
      <c r="DI673" t="str">
        <v>International Rescue Committee (IRC)</v>
      </c>
      <c r="DJ673" t="str">
        <v>INTERSOS</v>
      </c>
      <c r="DK673" t="str">
        <v>Jesuit Migrant Service (JMS)</v>
      </c>
      <c r="DL673" t="str">
        <v>Jesuit Refugee Service (JRS)</v>
      </c>
      <c r="DM673" t="str">
        <v>Jesuit Service for Migrants and Refugees (JSMR)</v>
      </c>
      <c r="DN673" t="str">
        <v>Joint United Nations Programme on HIV/AIDS (UNAIDS)</v>
      </c>
      <c r="DO673" t="str">
        <v>Kimirina Coorporation</v>
      </c>
      <c r="DP673" t="str">
        <v>La Casita Hispanic Cultural Centre</v>
      </c>
      <c r="DQ673" t="str">
        <v>Latin American Network of Non-Governmental Organizations of Persons with Disabilities and their Families (RIADIS)</v>
      </c>
      <c r="DR673" t="str">
        <v>LGBT+ Movement Brazil</v>
      </c>
      <c r="DS673" t="str">
        <v>Living Water Community (LWC)</v>
      </c>
      <c r="DT673" t="str">
        <v>LLANOVENCOL</v>
      </c>
      <c r="DU673" t="str">
        <v>Lutheran World Federation</v>
      </c>
      <c r="DV673" t="str">
        <v>Lutheran World Relief</v>
      </c>
      <c r="DW673" t="str">
        <v>Malteser International</v>
      </c>
      <c r="DX673" t="str">
        <v>Mana Institute</v>
      </c>
      <c r="DY673" t="str">
        <v>Manos Veneguayas Association</v>
      </c>
      <c r="DZ673" t="str">
        <v>Más Igualdad Perú</v>
      </c>
      <c r="EA673" t="str">
        <v>MedGlobal</v>
      </c>
      <c r="EB673" t="str">
        <v>Medical Teams International</v>
      </c>
      <c r="EC673" t="str">
        <v>Mercy Corps</v>
      </c>
      <c r="ED673" t="str">
        <v>Migrant Service Center (CAM)</v>
      </c>
      <c r="EE673" t="str">
        <v>Migrants, Refugees and Argentine Social Entrepreneurs (MIRARES)</v>
      </c>
      <c r="EF673" t="str">
        <v>Mision Scalabriniana - Ecuador</v>
      </c>
      <c r="EG673" t="str">
        <v>Missão Paz</v>
      </c>
      <c r="EH673" t="str">
        <v>Museu A CASA</v>
      </c>
      <c r="EI673" t="str">
        <v>Norwegian Refugee Council (NRC)</v>
      </c>
      <c r="EJ673" t="str">
        <v>ONG Migrantes por el Maule</v>
      </c>
      <c r="EK673" t="str">
        <v>ONG Preemptive Love Coalition Colombia</v>
      </c>
      <c r="EL673" t="str">
        <v>Organización Transfomando Vidas</v>
      </c>
      <c r="EM673" t="str">
        <v>Organization of Ibero-American States for Education, Science and Culture (OEI)</v>
      </c>
      <c r="EN673" t="str">
        <v>OXFAM</v>
      </c>
      <c r="EO673" t="str">
        <v>Panamerican Development Foundation</v>
      </c>
      <c r="EP673" t="str">
        <v>Panamerican Health Organization/World Health Organization (PAHO/WHO)</v>
      </c>
      <c r="EQ673" t="str">
        <v>Pastoral of Human Mobility - Peruvian Episcopal Conference</v>
      </c>
      <c r="ER673" t="str">
        <v>Pastoral Service for Migrants National</v>
      </c>
      <c r="ES673" t="str">
        <v>Permanent Human Rights defense Committee (CDH)</v>
      </c>
      <c r="ET673" t="str">
        <v>Pirilampos Institute - Group of visits and voluntary actions in Roraima</v>
      </c>
      <c r="EU673" t="str">
        <v>Plan International</v>
      </c>
      <c r="EV673" t="str">
        <v>Population Program, Faculty of Social Sciences, University of the Republic</v>
      </c>
      <c r="EW673" t="str">
        <v>Profamilia Association</v>
      </c>
      <c r="EX673" t="str">
        <v>Red con Migrantes y Refugiados</v>
      </c>
      <c r="EY673" t="str">
        <v>Red Cross Colombia</v>
      </c>
      <c r="EZ673" t="str">
        <v>Red Cross Ecuador</v>
      </c>
      <c r="FA673" t="str">
        <v>Red Cross Peru</v>
      </c>
      <c r="FB673" t="str">
        <v>Red de Investigaciones en Derechos Humanos - CONICET (Consejo Nacional de Investigaciones Científicas y Técnicas)</v>
      </c>
      <c r="FC673" t="str">
        <v>RET International</v>
      </c>
      <c r="FD673" t="str">
        <v>Salú pa Tur Foundation</v>
      </c>
      <c r="FE673" t="str">
        <v>Salvation Army</v>
      </c>
      <c r="FF673" t="str">
        <v>Samaritan's Purse</v>
      </c>
      <c r="FG673" t="str">
        <v>Save the Children International (SCI)</v>
      </c>
      <c r="FH673" t="str">
        <v>Scalabrini Foundation Chile</v>
      </c>
      <c r="FI673" t="str">
        <v>Sección Peruana de Amnistía Internacional</v>
      </c>
      <c r="FJ673" t="str">
        <v>Serviço Pastoral dos Migrantes do Nordeste</v>
      </c>
      <c r="FK673" t="str">
        <v>Sesame Workshop</v>
      </c>
      <c r="FL673" t="str">
        <v>Si, Da Vida</v>
      </c>
      <c r="FM673" t="str">
        <v>Solidarity and Action Asociation</v>
      </c>
      <c r="FN673" t="str">
        <v>SOS Children's Villages</v>
      </c>
      <c r="FO673" t="str">
        <v>Tarabita Foundation</v>
      </c>
      <c r="FP673" t="str">
        <v>Tearfund</v>
      </c>
      <c r="FQ673" t="str">
        <v>TECHO</v>
      </c>
      <c r="FR673" t="str">
        <v>Terranueva Foundation</v>
      </c>
      <c r="FS673" t="str">
        <v>Terre des Hommes Suisse</v>
      </c>
      <c r="FT673" t="str">
        <v>The Israel Forum for International Humanitarian Aid (IsraAID)</v>
      </c>
      <c r="FU673" t="str">
        <v>Unión Venezolana en Perú</v>
      </c>
      <c r="FV673" t="str">
        <v>United Nations Children's Fund (UNICEF)</v>
      </c>
      <c r="FW673" t="str">
        <v>United Nations Development Programme (UNDP)</v>
      </c>
      <c r="FX673" t="str">
        <v>United Nations Educational, Scientific and Cultural Organization (UNESCO)</v>
      </c>
      <c r="FY673" t="str">
        <v>United Nations Entity for Gender Equality and the Empowerment of Women (UNWOMEN)</v>
      </c>
      <c r="FZ673" t="str">
        <v>United Nations Food and Agricultural Organization (FAO)</v>
      </c>
      <c r="GA673" t="str">
        <v>United Nations High Commissioner for Refugees (UNHCR)</v>
      </c>
      <c r="GB673" t="str">
        <v>United Nations Office of the High Commissioner for Human Rights (OHCHR)</v>
      </c>
      <c r="GC673" t="str">
        <v>United Nations Office on Drugs and Crime (UNODC)</v>
      </c>
      <c r="GD673" t="str">
        <v>United Nations Population Fund (UNFPA)</v>
      </c>
      <c r="GE673" t="str">
        <v>United Nations Programme for Human Settlements (UN Habitat)</v>
      </c>
      <c r="GF673" t="str">
        <v>Vale da Benção Educational and Charitable Association (AEBVB)</v>
      </c>
      <c r="GG673" t="str">
        <v>VenAruba Solidaria</v>
      </c>
      <c r="GH673" t="str">
        <v>Venex Curacao Foundation</v>
      </c>
      <c r="GI673" t="str">
        <v>Venezolanos en Barranquilla</v>
      </c>
      <c r="GJ673" t="str">
        <v>Venezolanos en San Cristóbal</v>
      </c>
      <c r="GK673" t="str">
        <v>Venezuelan Emigrant Foundation (FEV)</v>
      </c>
      <c r="GL673" t="str">
        <v>Vicaría de Pastoral Social Caritas</v>
      </c>
      <c r="GM673" t="str">
        <v>Voices GY</v>
      </c>
      <c r="GN673" t="str">
        <v>We World GVC</v>
      </c>
      <c r="GO673" t="str">
        <v>World Council of Credit Unions</v>
      </c>
      <c r="GP673" t="str">
        <v>World Food Programme (WFP)</v>
      </c>
      <c r="GQ673" t="str">
        <v>World Vision</v>
      </c>
      <c r="GR673" t="str">
        <v>ZOA</v>
      </c>
    </row>
    <row r="674" spans="8:200" x14ac:dyDescent="0.3">
      <c r="H674" t="str" cm="1">
        <f t="array" ref="H674:GR674">TRANSPOSE(_xlfn._xlws.SORT(_xlfn._xlws.FILTER(Table3[Name],ISNUMBER(SEARCH(' Activity Sheet'!D728,Table3[Name])),"Not found"),,1))</f>
        <v>.New Organisation</v>
      </c>
      <c r="I674" t="str">
        <v>ABV - Association of Good with Life</v>
      </c>
      <c r="J674" t="str">
        <v>ACAPS</v>
      </c>
      <c r="K674" t="str">
        <v>Acción y Desarrollo</v>
      </c>
      <c r="L674" t="str">
        <v>ACTED</v>
      </c>
      <c r="M674" t="str">
        <v>Action against Hunger</v>
      </c>
      <c r="N674" t="str">
        <v>ActionAid</v>
      </c>
      <c r="O674" t="str">
        <v>Adventist Development and Relief Agency (ADRA)</v>
      </c>
      <c r="P674" t="str">
        <v>Alas de Colibrí Foundation</v>
      </c>
      <c r="Q674" t="str">
        <v>Alianza por la Solidaridad</v>
      </c>
      <c r="R674" t="str">
        <v>Alianza por Venezuela</v>
      </c>
      <c r="S674" t="str">
        <v>Americares Foundation</v>
      </c>
      <c r="T674" t="str">
        <v>Argentine Commission for Refugees and Migrants (CAREF)</v>
      </c>
      <c r="U674" t="str">
        <v>Asociación Aves</v>
      </c>
      <c r="V674" t="str">
        <v>Asociación de Jubilados y Pensionados Venezolanos en Argentina</v>
      </c>
      <c r="W674" t="str">
        <v>Asociación de Venezolanos en Eloy Alfaro</v>
      </c>
      <c r="X674" t="str">
        <v>Asociación Fundación contra el Hambre Perú</v>
      </c>
      <c r="Y674" t="str">
        <v>Asociación Migrantes Venezolanos</v>
      </c>
      <c r="Z674" t="str">
        <v>Asociación Misioneros de San Carlos Scalabrinianos</v>
      </c>
      <c r="AA674" t="str">
        <v>Asociacion Proteccion Poblacion Vulnerable</v>
      </c>
      <c r="AB674" t="str">
        <v>Asociación Quinta Ola</v>
      </c>
      <c r="AC674" t="str">
        <v>Asociación Salto Ángel</v>
      </c>
      <c r="AD674" t="str">
        <v>Asociación Venezuela en Ecuador AC</v>
      </c>
      <c r="AE674" t="str">
        <v>ASOVENAR</v>
      </c>
      <c r="AF674" t="str">
        <v>Associação Hermanitos</v>
      </c>
      <c r="AG674" t="str">
        <v>AVSI Foundation</v>
      </c>
      <c r="AH674" t="str">
        <v>Bethany Christian Services</v>
      </c>
      <c r="AI674" t="str">
        <v>Blumont</v>
      </c>
      <c r="AJ674" t="str">
        <v>CARE</v>
      </c>
      <c r="AK674" t="str">
        <v>Caritas Brazil</v>
      </c>
      <c r="AL674" t="str">
        <v>Caritas Ecuador</v>
      </c>
      <c r="AM674" t="str">
        <v>Caritas Germany</v>
      </c>
      <c r="AN674" t="str">
        <v>Caritas Manaus</v>
      </c>
      <c r="AO674" t="str">
        <v>Caritas Parana</v>
      </c>
      <c r="AP674" t="str">
        <v>Caritas Peru</v>
      </c>
      <c r="AQ674" t="str">
        <v>Caritas Rio de Janeiro</v>
      </c>
      <c r="AR674" t="str">
        <v>Caritas São Paulo</v>
      </c>
      <c r="AS674" t="str">
        <v>Caritas Switzerland</v>
      </c>
      <c r="AT674" t="str">
        <v>CCEFIRO Association</v>
      </c>
      <c r="AU674" t="str">
        <v>CEDRO</v>
      </c>
      <c r="AV674" t="str">
        <v>Center for Integrated Studies and Programs for Sustainable Development (CIEDS)</v>
      </c>
      <c r="AW674" t="str">
        <v>Center for Migration and Human Rights of the Diocese of Roraima (CMDH)</v>
      </c>
      <c r="AX674" t="str">
        <v>Centro de Atencion Psicosocial (CAPS)</v>
      </c>
      <c r="AY674" t="str">
        <v>CESAL</v>
      </c>
      <c r="AZ674" t="str">
        <v>CESVI-Cooperazione e Sviluppo</v>
      </c>
      <c r="BA674" t="str">
        <v>ChildFund International</v>
      </c>
      <c r="BB674" t="str">
        <v>CHS Alternativo</v>
      </c>
      <c r="BC674" t="str">
        <v>Churún Merú Association</v>
      </c>
      <c r="BD674" t="str">
        <v>Coalición por Venezuela</v>
      </c>
      <c r="BE674" t="str">
        <v>Colonia Foundation of Venezuelans in the Dominican Republic (FUNCOVERD)</v>
      </c>
      <c r="BF674" t="str">
        <v>COLVENZ</v>
      </c>
      <c r="BG674" t="str">
        <v>Compassiva</v>
      </c>
      <c r="BH674" t="str">
        <v>Consejo Interreligioso del Perú - Religiones por la Paz</v>
      </c>
      <c r="BI674" t="str">
        <v>Consorcio ONG OCIPI Y Capellanía Nacional OFICA</v>
      </c>
      <c r="BJ674" t="str">
        <v>COOPI - International Cooperation Foundation</v>
      </c>
      <c r="BK674" t="str">
        <v>Corporación Colectivo Sin Fronteras</v>
      </c>
      <c r="BL674" t="str">
        <v>CRISFE Foundation</v>
      </c>
      <c r="BM674" t="str">
        <v>Cuso International</v>
      </c>
      <c r="BN674" t="str">
        <v>Danielle’s Children Fund (DCF)</v>
      </c>
      <c r="BO674" t="str">
        <v>Danish Refugee Council (DRC)</v>
      </c>
      <c r="BP674" t="str">
        <v>Development Support Association - APOYAR</v>
      </c>
      <c r="BQ674" t="str">
        <v>Diakonie Katastrophenhilfe</v>
      </c>
      <c r="BR674" t="str">
        <v>Diálogo Diverso</v>
      </c>
      <c r="BS674" t="str">
        <v>Doctors of the World</v>
      </c>
      <c r="BT674" t="str">
        <v>Dominican Institute for Integrated Development</v>
      </c>
      <c r="BU674" t="str">
        <v>Duendes y Ángeles Vinotinto República Dominicana</v>
      </c>
      <c r="BV674" t="str">
        <v>Encuentros SJS (Servicio Jesuita de la Solidaridad)</v>
      </c>
      <c r="BW674" t="str">
        <v>Ending Violence Against Migrants</v>
      </c>
      <c r="BX674" t="str">
        <v>Equidad Foundation</v>
      </c>
      <c r="BY674" t="str">
        <v>Equilibrium CenDE</v>
      </c>
      <c r="BZ674" t="str">
        <v>Facultad de Psicología - Universidad de la República (UDELAR)</v>
      </c>
      <c r="CA674" t="str">
        <v>First International Emergency and Solidarités International</v>
      </c>
      <c r="CB674" t="str">
        <v>Fondo Ecuatoriano Populorum Progressio</v>
      </c>
      <c r="CC674" t="str">
        <v>Foro Salud Callao</v>
      </c>
      <c r="CD674" t="str">
        <v>Foundation for the Integration and Development of Latin America (FIDAL)</v>
      </c>
      <c r="CE674" t="str">
        <v>Foundation of the Americas (FUDELA)</v>
      </c>
      <c r="CF674" t="str">
        <v>Fraternity Without Borders</v>
      </c>
      <c r="CG674" t="str">
        <v>Fundación Brisas del Norte</v>
      </c>
      <c r="CH674" t="str">
        <v>Fundación Colombovenezolana Nueva Ilusión</v>
      </c>
      <c r="CI674" t="str">
        <v>Fundación Nakama's</v>
      </c>
      <c r="CJ674" t="str">
        <v>Fundación RadaBer</v>
      </c>
      <c r="CK674" t="str">
        <v>Fundación Scalabrini Bolivia</v>
      </c>
      <c r="CL674" t="str">
        <v>Fundacion Social Vivan los Niños</v>
      </c>
      <c r="CM674" t="str">
        <v>FUNVEAC</v>
      </c>
      <c r="CN674" t="str">
        <v>German Development Cooperation Agency GIZ</v>
      </c>
      <c r="CO674" t="str">
        <v>Globalizate Radio</v>
      </c>
      <c r="CP674" t="str">
        <v>GOAL</v>
      </c>
      <c r="CQ674" t="str">
        <v>Halü Bienestar Humano Foundation (HALU)</v>
      </c>
      <c r="CR674" t="str">
        <v>Heartland Alliance International (HAI)</v>
      </c>
      <c r="CS674" t="str">
        <v>HELVETAS Swiss Intercooperation</v>
      </c>
      <c r="CT674" t="str">
        <v>HIAS</v>
      </c>
      <c r="CU674" t="str">
        <v>Human Rights Defence Curaçao</v>
      </c>
      <c r="CV674" t="str">
        <v>Humanity &amp; Inclusion</v>
      </c>
      <c r="CW674" t="str">
        <v>Humans Analytic</v>
      </c>
      <c r="CX674" t="str">
        <v>Idas y Vueltas Association</v>
      </c>
      <c r="CY674" t="str">
        <v>iMMAP</v>
      </c>
      <c r="CZ674" t="str">
        <v>IMPACT Initiatives (REACH)</v>
      </c>
      <c r="DA674" t="str">
        <v>Inmigrante Feliz Association</v>
      </c>
      <c r="DB674" t="str">
        <v>Institute for Migration and Human Rights (IMDH)</v>
      </c>
      <c r="DC674" t="str">
        <v>Institute of Natural and Cultural Heritage (IPANC)</v>
      </c>
      <c r="DD674" t="str">
        <v>International Committee for the Development of People (CISP)</v>
      </c>
      <c r="DE674" t="str">
        <v>International Federation of the Red Cross (IFRC)</v>
      </c>
      <c r="DF674" t="str">
        <v>International Labour Organization (ILO)</v>
      </c>
      <c r="DG674" t="str">
        <v>International Medical Corps</v>
      </c>
      <c r="DH674" t="str">
        <v>International Organization for Migration (IOM)</v>
      </c>
      <c r="DI674" t="str">
        <v>International Rescue Committee (IRC)</v>
      </c>
      <c r="DJ674" t="str">
        <v>INTERSOS</v>
      </c>
      <c r="DK674" t="str">
        <v>Jesuit Migrant Service (JMS)</v>
      </c>
      <c r="DL674" t="str">
        <v>Jesuit Refugee Service (JRS)</v>
      </c>
      <c r="DM674" t="str">
        <v>Jesuit Service for Migrants and Refugees (JSMR)</v>
      </c>
      <c r="DN674" t="str">
        <v>Joint United Nations Programme on HIV/AIDS (UNAIDS)</v>
      </c>
      <c r="DO674" t="str">
        <v>Kimirina Coorporation</v>
      </c>
      <c r="DP674" t="str">
        <v>La Casita Hispanic Cultural Centre</v>
      </c>
      <c r="DQ674" t="str">
        <v>Latin American Network of Non-Governmental Organizations of Persons with Disabilities and their Families (RIADIS)</v>
      </c>
      <c r="DR674" t="str">
        <v>LGBT+ Movement Brazil</v>
      </c>
      <c r="DS674" t="str">
        <v>Living Water Community (LWC)</v>
      </c>
      <c r="DT674" t="str">
        <v>LLANOVENCOL</v>
      </c>
      <c r="DU674" t="str">
        <v>Lutheran World Federation</v>
      </c>
      <c r="DV674" t="str">
        <v>Lutheran World Relief</v>
      </c>
      <c r="DW674" t="str">
        <v>Malteser International</v>
      </c>
      <c r="DX674" t="str">
        <v>Mana Institute</v>
      </c>
      <c r="DY674" t="str">
        <v>Manos Veneguayas Association</v>
      </c>
      <c r="DZ674" t="str">
        <v>Más Igualdad Perú</v>
      </c>
      <c r="EA674" t="str">
        <v>MedGlobal</v>
      </c>
      <c r="EB674" t="str">
        <v>Medical Teams International</v>
      </c>
      <c r="EC674" t="str">
        <v>Mercy Corps</v>
      </c>
      <c r="ED674" t="str">
        <v>Migrant Service Center (CAM)</v>
      </c>
      <c r="EE674" t="str">
        <v>Migrants, Refugees and Argentine Social Entrepreneurs (MIRARES)</v>
      </c>
      <c r="EF674" t="str">
        <v>Mision Scalabriniana - Ecuador</v>
      </c>
      <c r="EG674" t="str">
        <v>Missão Paz</v>
      </c>
      <c r="EH674" t="str">
        <v>Museu A CASA</v>
      </c>
      <c r="EI674" t="str">
        <v>Norwegian Refugee Council (NRC)</v>
      </c>
      <c r="EJ674" t="str">
        <v>ONG Migrantes por el Maule</v>
      </c>
      <c r="EK674" t="str">
        <v>ONG Preemptive Love Coalition Colombia</v>
      </c>
      <c r="EL674" t="str">
        <v>Organización Transfomando Vidas</v>
      </c>
      <c r="EM674" t="str">
        <v>Organization of Ibero-American States for Education, Science and Culture (OEI)</v>
      </c>
      <c r="EN674" t="str">
        <v>OXFAM</v>
      </c>
      <c r="EO674" t="str">
        <v>Panamerican Development Foundation</v>
      </c>
      <c r="EP674" t="str">
        <v>Panamerican Health Organization/World Health Organization (PAHO/WHO)</v>
      </c>
      <c r="EQ674" t="str">
        <v>Pastoral of Human Mobility - Peruvian Episcopal Conference</v>
      </c>
      <c r="ER674" t="str">
        <v>Pastoral Service for Migrants National</v>
      </c>
      <c r="ES674" t="str">
        <v>Permanent Human Rights defense Committee (CDH)</v>
      </c>
      <c r="ET674" t="str">
        <v>Pirilampos Institute - Group of visits and voluntary actions in Roraima</v>
      </c>
      <c r="EU674" t="str">
        <v>Plan International</v>
      </c>
      <c r="EV674" t="str">
        <v>Population Program, Faculty of Social Sciences, University of the Republic</v>
      </c>
      <c r="EW674" t="str">
        <v>Profamilia Association</v>
      </c>
      <c r="EX674" t="str">
        <v>Red con Migrantes y Refugiados</v>
      </c>
      <c r="EY674" t="str">
        <v>Red Cross Colombia</v>
      </c>
      <c r="EZ674" t="str">
        <v>Red Cross Ecuador</v>
      </c>
      <c r="FA674" t="str">
        <v>Red Cross Peru</v>
      </c>
      <c r="FB674" t="str">
        <v>Red de Investigaciones en Derechos Humanos - CONICET (Consejo Nacional de Investigaciones Científicas y Técnicas)</v>
      </c>
      <c r="FC674" t="str">
        <v>RET International</v>
      </c>
      <c r="FD674" t="str">
        <v>Salú pa Tur Foundation</v>
      </c>
      <c r="FE674" t="str">
        <v>Salvation Army</v>
      </c>
      <c r="FF674" t="str">
        <v>Samaritan's Purse</v>
      </c>
      <c r="FG674" t="str">
        <v>Save the Children International (SCI)</v>
      </c>
      <c r="FH674" t="str">
        <v>Scalabrini Foundation Chile</v>
      </c>
      <c r="FI674" t="str">
        <v>Sección Peruana de Amnistía Internacional</v>
      </c>
      <c r="FJ674" t="str">
        <v>Serviço Pastoral dos Migrantes do Nordeste</v>
      </c>
      <c r="FK674" t="str">
        <v>Sesame Workshop</v>
      </c>
      <c r="FL674" t="str">
        <v>Si, Da Vida</v>
      </c>
      <c r="FM674" t="str">
        <v>Solidarity and Action Asociation</v>
      </c>
      <c r="FN674" t="str">
        <v>SOS Children's Villages</v>
      </c>
      <c r="FO674" t="str">
        <v>Tarabita Foundation</v>
      </c>
      <c r="FP674" t="str">
        <v>Tearfund</v>
      </c>
      <c r="FQ674" t="str">
        <v>TECHO</v>
      </c>
      <c r="FR674" t="str">
        <v>Terranueva Foundation</v>
      </c>
      <c r="FS674" t="str">
        <v>Terre des Hommes Suisse</v>
      </c>
      <c r="FT674" t="str">
        <v>The Israel Forum for International Humanitarian Aid (IsraAID)</v>
      </c>
      <c r="FU674" t="str">
        <v>Unión Venezolana en Perú</v>
      </c>
      <c r="FV674" t="str">
        <v>United Nations Children's Fund (UNICEF)</v>
      </c>
      <c r="FW674" t="str">
        <v>United Nations Development Programme (UNDP)</v>
      </c>
      <c r="FX674" t="str">
        <v>United Nations Educational, Scientific and Cultural Organization (UNESCO)</v>
      </c>
      <c r="FY674" t="str">
        <v>United Nations Entity for Gender Equality and the Empowerment of Women (UNWOMEN)</v>
      </c>
      <c r="FZ674" t="str">
        <v>United Nations Food and Agricultural Organization (FAO)</v>
      </c>
      <c r="GA674" t="str">
        <v>United Nations High Commissioner for Refugees (UNHCR)</v>
      </c>
      <c r="GB674" t="str">
        <v>United Nations Office of the High Commissioner for Human Rights (OHCHR)</v>
      </c>
      <c r="GC674" t="str">
        <v>United Nations Office on Drugs and Crime (UNODC)</v>
      </c>
      <c r="GD674" t="str">
        <v>United Nations Population Fund (UNFPA)</v>
      </c>
      <c r="GE674" t="str">
        <v>United Nations Programme for Human Settlements (UN Habitat)</v>
      </c>
      <c r="GF674" t="str">
        <v>Vale da Benção Educational and Charitable Association (AEBVB)</v>
      </c>
      <c r="GG674" t="str">
        <v>VenAruba Solidaria</v>
      </c>
      <c r="GH674" t="str">
        <v>Venex Curacao Foundation</v>
      </c>
      <c r="GI674" t="str">
        <v>Venezolanos en Barranquilla</v>
      </c>
      <c r="GJ674" t="str">
        <v>Venezolanos en San Cristóbal</v>
      </c>
      <c r="GK674" t="str">
        <v>Venezuelan Emigrant Foundation (FEV)</v>
      </c>
      <c r="GL674" t="str">
        <v>Vicaría de Pastoral Social Caritas</v>
      </c>
      <c r="GM674" t="str">
        <v>Voices GY</v>
      </c>
      <c r="GN674" t="str">
        <v>We World GVC</v>
      </c>
      <c r="GO674" t="str">
        <v>World Council of Credit Unions</v>
      </c>
      <c r="GP674" t="str">
        <v>World Food Programme (WFP)</v>
      </c>
      <c r="GQ674" t="str">
        <v>World Vision</v>
      </c>
      <c r="GR674" t="str">
        <v>ZOA</v>
      </c>
    </row>
    <row r="675" spans="8:200" x14ac:dyDescent="0.3">
      <c r="H675" t="str" cm="1">
        <f t="array" ref="H675:GR675">TRANSPOSE(_xlfn._xlws.SORT(_xlfn._xlws.FILTER(Table3[Name],ISNUMBER(SEARCH(' Activity Sheet'!D729,Table3[Name])),"Not found"),,1))</f>
        <v>.New Organisation</v>
      </c>
      <c r="I675" t="str">
        <v>ABV - Association of Good with Life</v>
      </c>
      <c r="J675" t="str">
        <v>ACAPS</v>
      </c>
      <c r="K675" t="str">
        <v>Acción y Desarrollo</v>
      </c>
      <c r="L675" t="str">
        <v>ACTED</v>
      </c>
      <c r="M675" t="str">
        <v>Action against Hunger</v>
      </c>
      <c r="N675" t="str">
        <v>ActionAid</v>
      </c>
      <c r="O675" t="str">
        <v>Adventist Development and Relief Agency (ADRA)</v>
      </c>
      <c r="P675" t="str">
        <v>Alas de Colibrí Foundation</v>
      </c>
      <c r="Q675" t="str">
        <v>Alianza por la Solidaridad</v>
      </c>
      <c r="R675" t="str">
        <v>Alianza por Venezuela</v>
      </c>
      <c r="S675" t="str">
        <v>Americares Foundation</v>
      </c>
      <c r="T675" t="str">
        <v>Argentine Commission for Refugees and Migrants (CAREF)</v>
      </c>
      <c r="U675" t="str">
        <v>Asociación Aves</v>
      </c>
      <c r="V675" t="str">
        <v>Asociación de Jubilados y Pensionados Venezolanos en Argentina</v>
      </c>
      <c r="W675" t="str">
        <v>Asociación de Venezolanos en Eloy Alfaro</v>
      </c>
      <c r="X675" t="str">
        <v>Asociación Fundación contra el Hambre Perú</v>
      </c>
      <c r="Y675" t="str">
        <v>Asociación Migrantes Venezolanos</v>
      </c>
      <c r="Z675" t="str">
        <v>Asociación Misioneros de San Carlos Scalabrinianos</v>
      </c>
      <c r="AA675" t="str">
        <v>Asociacion Proteccion Poblacion Vulnerable</v>
      </c>
      <c r="AB675" t="str">
        <v>Asociación Quinta Ola</v>
      </c>
      <c r="AC675" t="str">
        <v>Asociación Salto Ángel</v>
      </c>
      <c r="AD675" t="str">
        <v>Asociación Venezuela en Ecuador AC</v>
      </c>
      <c r="AE675" t="str">
        <v>ASOVENAR</v>
      </c>
      <c r="AF675" t="str">
        <v>Associação Hermanitos</v>
      </c>
      <c r="AG675" t="str">
        <v>AVSI Foundation</v>
      </c>
      <c r="AH675" t="str">
        <v>Bethany Christian Services</v>
      </c>
      <c r="AI675" t="str">
        <v>Blumont</v>
      </c>
      <c r="AJ675" t="str">
        <v>CARE</v>
      </c>
      <c r="AK675" t="str">
        <v>Caritas Brazil</v>
      </c>
      <c r="AL675" t="str">
        <v>Caritas Ecuador</v>
      </c>
      <c r="AM675" t="str">
        <v>Caritas Germany</v>
      </c>
      <c r="AN675" t="str">
        <v>Caritas Manaus</v>
      </c>
      <c r="AO675" t="str">
        <v>Caritas Parana</v>
      </c>
      <c r="AP675" t="str">
        <v>Caritas Peru</v>
      </c>
      <c r="AQ675" t="str">
        <v>Caritas Rio de Janeiro</v>
      </c>
      <c r="AR675" t="str">
        <v>Caritas São Paulo</v>
      </c>
      <c r="AS675" t="str">
        <v>Caritas Switzerland</v>
      </c>
      <c r="AT675" t="str">
        <v>CCEFIRO Association</v>
      </c>
      <c r="AU675" t="str">
        <v>CEDRO</v>
      </c>
      <c r="AV675" t="str">
        <v>Center for Integrated Studies and Programs for Sustainable Development (CIEDS)</v>
      </c>
      <c r="AW675" t="str">
        <v>Center for Migration and Human Rights of the Diocese of Roraima (CMDH)</v>
      </c>
      <c r="AX675" t="str">
        <v>Centro de Atencion Psicosocial (CAPS)</v>
      </c>
      <c r="AY675" t="str">
        <v>CESAL</v>
      </c>
      <c r="AZ675" t="str">
        <v>CESVI-Cooperazione e Sviluppo</v>
      </c>
      <c r="BA675" t="str">
        <v>ChildFund International</v>
      </c>
      <c r="BB675" t="str">
        <v>CHS Alternativo</v>
      </c>
      <c r="BC675" t="str">
        <v>Churún Merú Association</v>
      </c>
      <c r="BD675" t="str">
        <v>Coalición por Venezuela</v>
      </c>
      <c r="BE675" t="str">
        <v>Colonia Foundation of Venezuelans in the Dominican Republic (FUNCOVERD)</v>
      </c>
      <c r="BF675" t="str">
        <v>COLVENZ</v>
      </c>
      <c r="BG675" t="str">
        <v>Compassiva</v>
      </c>
      <c r="BH675" t="str">
        <v>Consejo Interreligioso del Perú - Religiones por la Paz</v>
      </c>
      <c r="BI675" t="str">
        <v>Consorcio ONG OCIPI Y Capellanía Nacional OFICA</v>
      </c>
      <c r="BJ675" t="str">
        <v>COOPI - International Cooperation Foundation</v>
      </c>
      <c r="BK675" t="str">
        <v>Corporación Colectivo Sin Fronteras</v>
      </c>
      <c r="BL675" t="str">
        <v>CRISFE Foundation</v>
      </c>
      <c r="BM675" t="str">
        <v>Cuso International</v>
      </c>
      <c r="BN675" t="str">
        <v>Danielle’s Children Fund (DCF)</v>
      </c>
      <c r="BO675" t="str">
        <v>Danish Refugee Council (DRC)</v>
      </c>
      <c r="BP675" t="str">
        <v>Development Support Association - APOYAR</v>
      </c>
      <c r="BQ675" t="str">
        <v>Diakonie Katastrophenhilfe</v>
      </c>
      <c r="BR675" t="str">
        <v>Diálogo Diverso</v>
      </c>
      <c r="BS675" t="str">
        <v>Doctors of the World</v>
      </c>
      <c r="BT675" t="str">
        <v>Dominican Institute for Integrated Development</v>
      </c>
      <c r="BU675" t="str">
        <v>Duendes y Ángeles Vinotinto República Dominicana</v>
      </c>
      <c r="BV675" t="str">
        <v>Encuentros SJS (Servicio Jesuita de la Solidaridad)</v>
      </c>
      <c r="BW675" t="str">
        <v>Ending Violence Against Migrants</v>
      </c>
      <c r="BX675" t="str">
        <v>Equidad Foundation</v>
      </c>
      <c r="BY675" t="str">
        <v>Equilibrium CenDE</v>
      </c>
      <c r="BZ675" t="str">
        <v>Facultad de Psicología - Universidad de la República (UDELAR)</v>
      </c>
      <c r="CA675" t="str">
        <v>First International Emergency and Solidarités International</v>
      </c>
      <c r="CB675" t="str">
        <v>Fondo Ecuatoriano Populorum Progressio</v>
      </c>
      <c r="CC675" t="str">
        <v>Foro Salud Callao</v>
      </c>
      <c r="CD675" t="str">
        <v>Foundation for the Integration and Development of Latin America (FIDAL)</v>
      </c>
      <c r="CE675" t="str">
        <v>Foundation of the Americas (FUDELA)</v>
      </c>
      <c r="CF675" t="str">
        <v>Fraternity Without Borders</v>
      </c>
      <c r="CG675" t="str">
        <v>Fundación Brisas del Norte</v>
      </c>
      <c r="CH675" t="str">
        <v>Fundación Colombovenezolana Nueva Ilusión</v>
      </c>
      <c r="CI675" t="str">
        <v>Fundación Nakama's</v>
      </c>
      <c r="CJ675" t="str">
        <v>Fundación RadaBer</v>
      </c>
      <c r="CK675" t="str">
        <v>Fundación Scalabrini Bolivia</v>
      </c>
      <c r="CL675" t="str">
        <v>Fundacion Social Vivan los Niños</v>
      </c>
      <c r="CM675" t="str">
        <v>FUNVEAC</v>
      </c>
      <c r="CN675" t="str">
        <v>German Development Cooperation Agency GIZ</v>
      </c>
      <c r="CO675" t="str">
        <v>Globalizate Radio</v>
      </c>
      <c r="CP675" t="str">
        <v>GOAL</v>
      </c>
      <c r="CQ675" t="str">
        <v>Halü Bienestar Humano Foundation (HALU)</v>
      </c>
      <c r="CR675" t="str">
        <v>Heartland Alliance International (HAI)</v>
      </c>
      <c r="CS675" t="str">
        <v>HELVETAS Swiss Intercooperation</v>
      </c>
      <c r="CT675" t="str">
        <v>HIAS</v>
      </c>
      <c r="CU675" t="str">
        <v>Human Rights Defence Curaçao</v>
      </c>
      <c r="CV675" t="str">
        <v>Humanity &amp; Inclusion</v>
      </c>
      <c r="CW675" t="str">
        <v>Humans Analytic</v>
      </c>
      <c r="CX675" t="str">
        <v>Idas y Vueltas Association</v>
      </c>
      <c r="CY675" t="str">
        <v>iMMAP</v>
      </c>
      <c r="CZ675" t="str">
        <v>IMPACT Initiatives (REACH)</v>
      </c>
      <c r="DA675" t="str">
        <v>Inmigrante Feliz Association</v>
      </c>
      <c r="DB675" t="str">
        <v>Institute for Migration and Human Rights (IMDH)</v>
      </c>
      <c r="DC675" t="str">
        <v>Institute of Natural and Cultural Heritage (IPANC)</v>
      </c>
      <c r="DD675" t="str">
        <v>International Committee for the Development of People (CISP)</v>
      </c>
      <c r="DE675" t="str">
        <v>International Federation of the Red Cross (IFRC)</v>
      </c>
      <c r="DF675" t="str">
        <v>International Labour Organization (ILO)</v>
      </c>
      <c r="DG675" t="str">
        <v>International Medical Corps</v>
      </c>
      <c r="DH675" t="str">
        <v>International Organization for Migration (IOM)</v>
      </c>
      <c r="DI675" t="str">
        <v>International Rescue Committee (IRC)</v>
      </c>
      <c r="DJ675" t="str">
        <v>INTERSOS</v>
      </c>
      <c r="DK675" t="str">
        <v>Jesuit Migrant Service (JMS)</v>
      </c>
      <c r="DL675" t="str">
        <v>Jesuit Refugee Service (JRS)</v>
      </c>
      <c r="DM675" t="str">
        <v>Jesuit Service for Migrants and Refugees (JSMR)</v>
      </c>
      <c r="DN675" t="str">
        <v>Joint United Nations Programme on HIV/AIDS (UNAIDS)</v>
      </c>
      <c r="DO675" t="str">
        <v>Kimirina Coorporation</v>
      </c>
      <c r="DP675" t="str">
        <v>La Casita Hispanic Cultural Centre</v>
      </c>
      <c r="DQ675" t="str">
        <v>Latin American Network of Non-Governmental Organizations of Persons with Disabilities and their Families (RIADIS)</v>
      </c>
      <c r="DR675" t="str">
        <v>LGBT+ Movement Brazil</v>
      </c>
      <c r="DS675" t="str">
        <v>Living Water Community (LWC)</v>
      </c>
      <c r="DT675" t="str">
        <v>LLANOVENCOL</v>
      </c>
      <c r="DU675" t="str">
        <v>Lutheran World Federation</v>
      </c>
      <c r="DV675" t="str">
        <v>Lutheran World Relief</v>
      </c>
      <c r="DW675" t="str">
        <v>Malteser International</v>
      </c>
      <c r="DX675" t="str">
        <v>Mana Institute</v>
      </c>
      <c r="DY675" t="str">
        <v>Manos Veneguayas Association</v>
      </c>
      <c r="DZ675" t="str">
        <v>Más Igualdad Perú</v>
      </c>
      <c r="EA675" t="str">
        <v>MedGlobal</v>
      </c>
      <c r="EB675" t="str">
        <v>Medical Teams International</v>
      </c>
      <c r="EC675" t="str">
        <v>Mercy Corps</v>
      </c>
      <c r="ED675" t="str">
        <v>Migrant Service Center (CAM)</v>
      </c>
      <c r="EE675" t="str">
        <v>Migrants, Refugees and Argentine Social Entrepreneurs (MIRARES)</v>
      </c>
      <c r="EF675" t="str">
        <v>Mision Scalabriniana - Ecuador</v>
      </c>
      <c r="EG675" t="str">
        <v>Missão Paz</v>
      </c>
      <c r="EH675" t="str">
        <v>Museu A CASA</v>
      </c>
      <c r="EI675" t="str">
        <v>Norwegian Refugee Council (NRC)</v>
      </c>
      <c r="EJ675" t="str">
        <v>ONG Migrantes por el Maule</v>
      </c>
      <c r="EK675" t="str">
        <v>ONG Preemptive Love Coalition Colombia</v>
      </c>
      <c r="EL675" t="str">
        <v>Organización Transfomando Vidas</v>
      </c>
      <c r="EM675" t="str">
        <v>Organization of Ibero-American States for Education, Science and Culture (OEI)</v>
      </c>
      <c r="EN675" t="str">
        <v>OXFAM</v>
      </c>
      <c r="EO675" t="str">
        <v>Panamerican Development Foundation</v>
      </c>
      <c r="EP675" t="str">
        <v>Panamerican Health Organization/World Health Organization (PAHO/WHO)</v>
      </c>
      <c r="EQ675" t="str">
        <v>Pastoral of Human Mobility - Peruvian Episcopal Conference</v>
      </c>
      <c r="ER675" t="str">
        <v>Pastoral Service for Migrants National</v>
      </c>
      <c r="ES675" t="str">
        <v>Permanent Human Rights defense Committee (CDH)</v>
      </c>
      <c r="ET675" t="str">
        <v>Pirilampos Institute - Group of visits and voluntary actions in Roraima</v>
      </c>
      <c r="EU675" t="str">
        <v>Plan International</v>
      </c>
      <c r="EV675" t="str">
        <v>Population Program, Faculty of Social Sciences, University of the Republic</v>
      </c>
      <c r="EW675" t="str">
        <v>Profamilia Association</v>
      </c>
      <c r="EX675" t="str">
        <v>Red con Migrantes y Refugiados</v>
      </c>
      <c r="EY675" t="str">
        <v>Red Cross Colombia</v>
      </c>
      <c r="EZ675" t="str">
        <v>Red Cross Ecuador</v>
      </c>
      <c r="FA675" t="str">
        <v>Red Cross Peru</v>
      </c>
      <c r="FB675" t="str">
        <v>Red de Investigaciones en Derechos Humanos - CONICET (Consejo Nacional de Investigaciones Científicas y Técnicas)</v>
      </c>
      <c r="FC675" t="str">
        <v>RET International</v>
      </c>
      <c r="FD675" t="str">
        <v>Salú pa Tur Foundation</v>
      </c>
      <c r="FE675" t="str">
        <v>Salvation Army</v>
      </c>
      <c r="FF675" t="str">
        <v>Samaritan's Purse</v>
      </c>
      <c r="FG675" t="str">
        <v>Save the Children International (SCI)</v>
      </c>
      <c r="FH675" t="str">
        <v>Scalabrini Foundation Chile</v>
      </c>
      <c r="FI675" t="str">
        <v>Sección Peruana de Amnistía Internacional</v>
      </c>
      <c r="FJ675" t="str">
        <v>Serviço Pastoral dos Migrantes do Nordeste</v>
      </c>
      <c r="FK675" t="str">
        <v>Sesame Workshop</v>
      </c>
      <c r="FL675" t="str">
        <v>Si, Da Vida</v>
      </c>
      <c r="FM675" t="str">
        <v>Solidarity and Action Asociation</v>
      </c>
      <c r="FN675" t="str">
        <v>SOS Children's Villages</v>
      </c>
      <c r="FO675" t="str">
        <v>Tarabita Foundation</v>
      </c>
      <c r="FP675" t="str">
        <v>Tearfund</v>
      </c>
      <c r="FQ675" t="str">
        <v>TECHO</v>
      </c>
      <c r="FR675" t="str">
        <v>Terranueva Foundation</v>
      </c>
      <c r="FS675" t="str">
        <v>Terre des Hommes Suisse</v>
      </c>
      <c r="FT675" t="str">
        <v>The Israel Forum for International Humanitarian Aid (IsraAID)</v>
      </c>
      <c r="FU675" t="str">
        <v>Unión Venezolana en Perú</v>
      </c>
      <c r="FV675" t="str">
        <v>United Nations Children's Fund (UNICEF)</v>
      </c>
      <c r="FW675" t="str">
        <v>United Nations Development Programme (UNDP)</v>
      </c>
      <c r="FX675" t="str">
        <v>United Nations Educational, Scientific and Cultural Organization (UNESCO)</v>
      </c>
      <c r="FY675" t="str">
        <v>United Nations Entity for Gender Equality and the Empowerment of Women (UNWOMEN)</v>
      </c>
      <c r="FZ675" t="str">
        <v>United Nations Food and Agricultural Organization (FAO)</v>
      </c>
      <c r="GA675" t="str">
        <v>United Nations High Commissioner for Refugees (UNHCR)</v>
      </c>
      <c r="GB675" t="str">
        <v>United Nations Office of the High Commissioner for Human Rights (OHCHR)</v>
      </c>
      <c r="GC675" t="str">
        <v>United Nations Office on Drugs and Crime (UNODC)</v>
      </c>
      <c r="GD675" t="str">
        <v>United Nations Population Fund (UNFPA)</v>
      </c>
      <c r="GE675" t="str">
        <v>United Nations Programme for Human Settlements (UN Habitat)</v>
      </c>
      <c r="GF675" t="str">
        <v>Vale da Benção Educational and Charitable Association (AEBVB)</v>
      </c>
      <c r="GG675" t="str">
        <v>VenAruba Solidaria</v>
      </c>
      <c r="GH675" t="str">
        <v>Venex Curacao Foundation</v>
      </c>
      <c r="GI675" t="str">
        <v>Venezolanos en Barranquilla</v>
      </c>
      <c r="GJ675" t="str">
        <v>Venezolanos en San Cristóbal</v>
      </c>
      <c r="GK675" t="str">
        <v>Venezuelan Emigrant Foundation (FEV)</v>
      </c>
      <c r="GL675" t="str">
        <v>Vicaría de Pastoral Social Caritas</v>
      </c>
      <c r="GM675" t="str">
        <v>Voices GY</v>
      </c>
      <c r="GN675" t="str">
        <v>We World GVC</v>
      </c>
      <c r="GO675" t="str">
        <v>World Council of Credit Unions</v>
      </c>
      <c r="GP675" t="str">
        <v>World Food Programme (WFP)</v>
      </c>
      <c r="GQ675" t="str">
        <v>World Vision</v>
      </c>
      <c r="GR675" t="str">
        <v>ZOA</v>
      </c>
    </row>
    <row r="676" spans="8:200" x14ac:dyDescent="0.3">
      <c r="H676" t="str" cm="1">
        <f t="array" ref="H676:GR676">TRANSPOSE(_xlfn._xlws.SORT(_xlfn._xlws.FILTER(Table3[Name],ISNUMBER(SEARCH(' Activity Sheet'!D730,Table3[Name])),"Not found"),,1))</f>
        <v>.New Organisation</v>
      </c>
      <c r="I676" t="str">
        <v>ABV - Association of Good with Life</v>
      </c>
      <c r="J676" t="str">
        <v>ACAPS</v>
      </c>
      <c r="K676" t="str">
        <v>Acción y Desarrollo</v>
      </c>
      <c r="L676" t="str">
        <v>ACTED</v>
      </c>
      <c r="M676" t="str">
        <v>Action against Hunger</v>
      </c>
      <c r="N676" t="str">
        <v>ActionAid</v>
      </c>
      <c r="O676" t="str">
        <v>Adventist Development and Relief Agency (ADRA)</v>
      </c>
      <c r="P676" t="str">
        <v>Alas de Colibrí Foundation</v>
      </c>
      <c r="Q676" t="str">
        <v>Alianza por la Solidaridad</v>
      </c>
      <c r="R676" t="str">
        <v>Alianza por Venezuela</v>
      </c>
      <c r="S676" t="str">
        <v>Americares Foundation</v>
      </c>
      <c r="T676" t="str">
        <v>Argentine Commission for Refugees and Migrants (CAREF)</v>
      </c>
      <c r="U676" t="str">
        <v>Asociación Aves</v>
      </c>
      <c r="V676" t="str">
        <v>Asociación de Jubilados y Pensionados Venezolanos en Argentina</v>
      </c>
      <c r="W676" t="str">
        <v>Asociación de Venezolanos en Eloy Alfaro</v>
      </c>
      <c r="X676" t="str">
        <v>Asociación Fundación contra el Hambre Perú</v>
      </c>
      <c r="Y676" t="str">
        <v>Asociación Migrantes Venezolanos</v>
      </c>
      <c r="Z676" t="str">
        <v>Asociación Misioneros de San Carlos Scalabrinianos</v>
      </c>
      <c r="AA676" t="str">
        <v>Asociacion Proteccion Poblacion Vulnerable</v>
      </c>
      <c r="AB676" t="str">
        <v>Asociación Quinta Ola</v>
      </c>
      <c r="AC676" t="str">
        <v>Asociación Salto Ángel</v>
      </c>
      <c r="AD676" t="str">
        <v>Asociación Venezuela en Ecuador AC</v>
      </c>
      <c r="AE676" t="str">
        <v>ASOVENAR</v>
      </c>
      <c r="AF676" t="str">
        <v>Associação Hermanitos</v>
      </c>
      <c r="AG676" t="str">
        <v>AVSI Foundation</v>
      </c>
      <c r="AH676" t="str">
        <v>Bethany Christian Services</v>
      </c>
      <c r="AI676" t="str">
        <v>Blumont</v>
      </c>
      <c r="AJ676" t="str">
        <v>CARE</v>
      </c>
      <c r="AK676" t="str">
        <v>Caritas Brazil</v>
      </c>
      <c r="AL676" t="str">
        <v>Caritas Ecuador</v>
      </c>
      <c r="AM676" t="str">
        <v>Caritas Germany</v>
      </c>
      <c r="AN676" t="str">
        <v>Caritas Manaus</v>
      </c>
      <c r="AO676" t="str">
        <v>Caritas Parana</v>
      </c>
      <c r="AP676" t="str">
        <v>Caritas Peru</v>
      </c>
      <c r="AQ676" t="str">
        <v>Caritas Rio de Janeiro</v>
      </c>
      <c r="AR676" t="str">
        <v>Caritas São Paulo</v>
      </c>
      <c r="AS676" t="str">
        <v>Caritas Switzerland</v>
      </c>
      <c r="AT676" t="str">
        <v>CCEFIRO Association</v>
      </c>
      <c r="AU676" t="str">
        <v>CEDRO</v>
      </c>
      <c r="AV676" t="str">
        <v>Center for Integrated Studies and Programs for Sustainable Development (CIEDS)</v>
      </c>
      <c r="AW676" t="str">
        <v>Center for Migration and Human Rights of the Diocese of Roraima (CMDH)</v>
      </c>
      <c r="AX676" t="str">
        <v>Centro de Atencion Psicosocial (CAPS)</v>
      </c>
      <c r="AY676" t="str">
        <v>CESAL</v>
      </c>
      <c r="AZ676" t="str">
        <v>CESVI-Cooperazione e Sviluppo</v>
      </c>
      <c r="BA676" t="str">
        <v>ChildFund International</v>
      </c>
      <c r="BB676" t="str">
        <v>CHS Alternativo</v>
      </c>
      <c r="BC676" t="str">
        <v>Churún Merú Association</v>
      </c>
      <c r="BD676" t="str">
        <v>Coalición por Venezuela</v>
      </c>
      <c r="BE676" t="str">
        <v>Colonia Foundation of Venezuelans in the Dominican Republic (FUNCOVERD)</v>
      </c>
      <c r="BF676" t="str">
        <v>COLVENZ</v>
      </c>
      <c r="BG676" t="str">
        <v>Compassiva</v>
      </c>
      <c r="BH676" t="str">
        <v>Consejo Interreligioso del Perú - Religiones por la Paz</v>
      </c>
      <c r="BI676" t="str">
        <v>Consorcio ONG OCIPI Y Capellanía Nacional OFICA</v>
      </c>
      <c r="BJ676" t="str">
        <v>COOPI - International Cooperation Foundation</v>
      </c>
      <c r="BK676" t="str">
        <v>Corporación Colectivo Sin Fronteras</v>
      </c>
      <c r="BL676" t="str">
        <v>CRISFE Foundation</v>
      </c>
      <c r="BM676" t="str">
        <v>Cuso International</v>
      </c>
      <c r="BN676" t="str">
        <v>Danielle’s Children Fund (DCF)</v>
      </c>
      <c r="BO676" t="str">
        <v>Danish Refugee Council (DRC)</v>
      </c>
      <c r="BP676" t="str">
        <v>Development Support Association - APOYAR</v>
      </c>
      <c r="BQ676" t="str">
        <v>Diakonie Katastrophenhilfe</v>
      </c>
      <c r="BR676" t="str">
        <v>Diálogo Diverso</v>
      </c>
      <c r="BS676" t="str">
        <v>Doctors of the World</v>
      </c>
      <c r="BT676" t="str">
        <v>Dominican Institute for Integrated Development</v>
      </c>
      <c r="BU676" t="str">
        <v>Duendes y Ángeles Vinotinto República Dominicana</v>
      </c>
      <c r="BV676" t="str">
        <v>Encuentros SJS (Servicio Jesuita de la Solidaridad)</v>
      </c>
      <c r="BW676" t="str">
        <v>Ending Violence Against Migrants</v>
      </c>
      <c r="BX676" t="str">
        <v>Equidad Foundation</v>
      </c>
      <c r="BY676" t="str">
        <v>Equilibrium CenDE</v>
      </c>
      <c r="BZ676" t="str">
        <v>Facultad de Psicología - Universidad de la República (UDELAR)</v>
      </c>
      <c r="CA676" t="str">
        <v>First International Emergency and Solidarités International</v>
      </c>
      <c r="CB676" t="str">
        <v>Fondo Ecuatoriano Populorum Progressio</v>
      </c>
      <c r="CC676" t="str">
        <v>Foro Salud Callao</v>
      </c>
      <c r="CD676" t="str">
        <v>Foundation for the Integration and Development of Latin America (FIDAL)</v>
      </c>
      <c r="CE676" t="str">
        <v>Foundation of the Americas (FUDELA)</v>
      </c>
      <c r="CF676" t="str">
        <v>Fraternity Without Borders</v>
      </c>
      <c r="CG676" t="str">
        <v>Fundación Brisas del Norte</v>
      </c>
      <c r="CH676" t="str">
        <v>Fundación Colombovenezolana Nueva Ilusión</v>
      </c>
      <c r="CI676" t="str">
        <v>Fundación Nakama's</v>
      </c>
      <c r="CJ676" t="str">
        <v>Fundación RadaBer</v>
      </c>
      <c r="CK676" t="str">
        <v>Fundación Scalabrini Bolivia</v>
      </c>
      <c r="CL676" t="str">
        <v>Fundacion Social Vivan los Niños</v>
      </c>
      <c r="CM676" t="str">
        <v>FUNVEAC</v>
      </c>
      <c r="CN676" t="str">
        <v>German Development Cooperation Agency GIZ</v>
      </c>
      <c r="CO676" t="str">
        <v>Globalizate Radio</v>
      </c>
      <c r="CP676" t="str">
        <v>GOAL</v>
      </c>
      <c r="CQ676" t="str">
        <v>Halü Bienestar Humano Foundation (HALU)</v>
      </c>
      <c r="CR676" t="str">
        <v>Heartland Alliance International (HAI)</v>
      </c>
      <c r="CS676" t="str">
        <v>HELVETAS Swiss Intercooperation</v>
      </c>
      <c r="CT676" t="str">
        <v>HIAS</v>
      </c>
      <c r="CU676" t="str">
        <v>Human Rights Defence Curaçao</v>
      </c>
      <c r="CV676" t="str">
        <v>Humanity &amp; Inclusion</v>
      </c>
      <c r="CW676" t="str">
        <v>Humans Analytic</v>
      </c>
      <c r="CX676" t="str">
        <v>Idas y Vueltas Association</v>
      </c>
      <c r="CY676" t="str">
        <v>iMMAP</v>
      </c>
      <c r="CZ676" t="str">
        <v>IMPACT Initiatives (REACH)</v>
      </c>
      <c r="DA676" t="str">
        <v>Inmigrante Feliz Association</v>
      </c>
      <c r="DB676" t="str">
        <v>Institute for Migration and Human Rights (IMDH)</v>
      </c>
      <c r="DC676" t="str">
        <v>Institute of Natural and Cultural Heritage (IPANC)</v>
      </c>
      <c r="DD676" t="str">
        <v>International Committee for the Development of People (CISP)</v>
      </c>
      <c r="DE676" t="str">
        <v>International Federation of the Red Cross (IFRC)</v>
      </c>
      <c r="DF676" t="str">
        <v>International Labour Organization (ILO)</v>
      </c>
      <c r="DG676" t="str">
        <v>International Medical Corps</v>
      </c>
      <c r="DH676" t="str">
        <v>International Organization for Migration (IOM)</v>
      </c>
      <c r="DI676" t="str">
        <v>International Rescue Committee (IRC)</v>
      </c>
      <c r="DJ676" t="str">
        <v>INTERSOS</v>
      </c>
      <c r="DK676" t="str">
        <v>Jesuit Migrant Service (JMS)</v>
      </c>
      <c r="DL676" t="str">
        <v>Jesuit Refugee Service (JRS)</v>
      </c>
      <c r="DM676" t="str">
        <v>Jesuit Service for Migrants and Refugees (JSMR)</v>
      </c>
      <c r="DN676" t="str">
        <v>Joint United Nations Programme on HIV/AIDS (UNAIDS)</v>
      </c>
      <c r="DO676" t="str">
        <v>Kimirina Coorporation</v>
      </c>
      <c r="DP676" t="str">
        <v>La Casita Hispanic Cultural Centre</v>
      </c>
      <c r="DQ676" t="str">
        <v>Latin American Network of Non-Governmental Organizations of Persons with Disabilities and their Families (RIADIS)</v>
      </c>
      <c r="DR676" t="str">
        <v>LGBT+ Movement Brazil</v>
      </c>
      <c r="DS676" t="str">
        <v>Living Water Community (LWC)</v>
      </c>
      <c r="DT676" t="str">
        <v>LLANOVENCOL</v>
      </c>
      <c r="DU676" t="str">
        <v>Lutheran World Federation</v>
      </c>
      <c r="DV676" t="str">
        <v>Lutheran World Relief</v>
      </c>
      <c r="DW676" t="str">
        <v>Malteser International</v>
      </c>
      <c r="DX676" t="str">
        <v>Mana Institute</v>
      </c>
      <c r="DY676" t="str">
        <v>Manos Veneguayas Association</v>
      </c>
      <c r="DZ676" t="str">
        <v>Más Igualdad Perú</v>
      </c>
      <c r="EA676" t="str">
        <v>MedGlobal</v>
      </c>
      <c r="EB676" t="str">
        <v>Medical Teams International</v>
      </c>
      <c r="EC676" t="str">
        <v>Mercy Corps</v>
      </c>
      <c r="ED676" t="str">
        <v>Migrant Service Center (CAM)</v>
      </c>
      <c r="EE676" t="str">
        <v>Migrants, Refugees and Argentine Social Entrepreneurs (MIRARES)</v>
      </c>
      <c r="EF676" t="str">
        <v>Mision Scalabriniana - Ecuador</v>
      </c>
      <c r="EG676" t="str">
        <v>Missão Paz</v>
      </c>
      <c r="EH676" t="str">
        <v>Museu A CASA</v>
      </c>
      <c r="EI676" t="str">
        <v>Norwegian Refugee Council (NRC)</v>
      </c>
      <c r="EJ676" t="str">
        <v>ONG Migrantes por el Maule</v>
      </c>
      <c r="EK676" t="str">
        <v>ONG Preemptive Love Coalition Colombia</v>
      </c>
      <c r="EL676" t="str">
        <v>Organización Transfomando Vidas</v>
      </c>
      <c r="EM676" t="str">
        <v>Organization of Ibero-American States for Education, Science and Culture (OEI)</v>
      </c>
      <c r="EN676" t="str">
        <v>OXFAM</v>
      </c>
      <c r="EO676" t="str">
        <v>Panamerican Development Foundation</v>
      </c>
      <c r="EP676" t="str">
        <v>Panamerican Health Organization/World Health Organization (PAHO/WHO)</v>
      </c>
      <c r="EQ676" t="str">
        <v>Pastoral of Human Mobility - Peruvian Episcopal Conference</v>
      </c>
      <c r="ER676" t="str">
        <v>Pastoral Service for Migrants National</v>
      </c>
      <c r="ES676" t="str">
        <v>Permanent Human Rights defense Committee (CDH)</v>
      </c>
      <c r="ET676" t="str">
        <v>Pirilampos Institute - Group of visits and voluntary actions in Roraima</v>
      </c>
      <c r="EU676" t="str">
        <v>Plan International</v>
      </c>
      <c r="EV676" t="str">
        <v>Population Program, Faculty of Social Sciences, University of the Republic</v>
      </c>
      <c r="EW676" t="str">
        <v>Profamilia Association</v>
      </c>
      <c r="EX676" t="str">
        <v>Red con Migrantes y Refugiados</v>
      </c>
      <c r="EY676" t="str">
        <v>Red Cross Colombia</v>
      </c>
      <c r="EZ676" t="str">
        <v>Red Cross Ecuador</v>
      </c>
      <c r="FA676" t="str">
        <v>Red Cross Peru</v>
      </c>
      <c r="FB676" t="str">
        <v>Red de Investigaciones en Derechos Humanos - CONICET (Consejo Nacional de Investigaciones Científicas y Técnicas)</v>
      </c>
      <c r="FC676" t="str">
        <v>RET International</v>
      </c>
      <c r="FD676" t="str">
        <v>Salú pa Tur Foundation</v>
      </c>
      <c r="FE676" t="str">
        <v>Salvation Army</v>
      </c>
      <c r="FF676" t="str">
        <v>Samaritan's Purse</v>
      </c>
      <c r="FG676" t="str">
        <v>Save the Children International (SCI)</v>
      </c>
      <c r="FH676" t="str">
        <v>Scalabrini Foundation Chile</v>
      </c>
      <c r="FI676" t="str">
        <v>Sección Peruana de Amnistía Internacional</v>
      </c>
      <c r="FJ676" t="str">
        <v>Serviço Pastoral dos Migrantes do Nordeste</v>
      </c>
      <c r="FK676" t="str">
        <v>Sesame Workshop</v>
      </c>
      <c r="FL676" t="str">
        <v>Si, Da Vida</v>
      </c>
      <c r="FM676" t="str">
        <v>Solidarity and Action Asociation</v>
      </c>
      <c r="FN676" t="str">
        <v>SOS Children's Villages</v>
      </c>
      <c r="FO676" t="str">
        <v>Tarabita Foundation</v>
      </c>
      <c r="FP676" t="str">
        <v>Tearfund</v>
      </c>
      <c r="FQ676" t="str">
        <v>TECHO</v>
      </c>
      <c r="FR676" t="str">
        <v>Terranueva Foundation</v>
      </c>
      <c r="FS676" t="str">
        <v>Terre des Hommes Suisse</v>
      </c>
      <c r="FT676" t="str">
        <v>The Israel Forum for International Humanitarian Aid (IsraAID)</v>
      </c>
      <c r="FU676" t="str">
        <v>Unión Venezolana en Perú</v>
      </c>
      <c r="FV676" t="str">
        <v>United Nations Children's Fund (UNICEF)</v>
      </c>
      <c r="FW676" t="str">
        <v>United Nations Development Programme (UNDP)</v>
      </c>
      <c r="FX676" t="str">
        <v>United Nations Educational, Scientific and Cultural Organization (UNESCO)</v>
      </c>
      <c r="FY676" t="str">
        <v>United Nations Entity for Gender Equality and the Empowerment of Women (UNWOMEN)</v>
      </c>
      <c r="FZ676" t="str">
        <v>United Nations Food and Agricultural Organization (FAO)</v>
      </c>
      <c r="GA676" t="str">
        <v>United Nations High Commissioner for Refugees (UNHCR)</v>
      </c>
      <c r="GB676" t="str">
        <v>United Nations Office of the High Commissioner for Human Rights (OHCHR)</v>
      </c>
      <c r="GC676" t="str">
        <v>United Nations Office on Drugs and Crime (UNODC)</v>
      </c>
      <c r="GD676" t="str">
        <v>United Nations Population Fund (UNFPA)</v>
      </c>
      <c r="GE676" t="str">
        <v>United Nations Programme for Human Settlements (UN Habitat)</v>
      </c>
      <c r="GF676" t="str">
        <v>Vale da Benção Educational and Charitable Association (AEBVB)</v>
      </c>
      <c r="GG676" t="str">
        <v>VenAruba Solidaria</v>
      </c>
      <c r="GH676" t="str">
        <v>Venex Curacao Foundation</v>
      </c>
      <c r="GI676" t="str">
        <v>Venezolanos en Barranquilla</v>
      </c>
      <c r="GJ676" t="str">
        <v>Venezolanos en San Cristóbal</v>
      </c>
      <c r="GK676" t="str">
        <v>Venezuelan Emigrant Foundation (FEV)</v>
      </c>
      <c r="GL676" t="str">
        <v>Vicaría de Pastoral Social Caritas</v>
      </c>
      <c r="GM676" t="str">
        <v>Voices GY</v>
      </c>
      <c r="GN676" t="str">
        <v>We World GVC</v>
      </c>
      <c r="GO676" t="str">
        <v>World Council of Credit Unions</v>
      </c>
      <c r="GP676" t="str">
        <v>World Food Programme (WFP)</v>
      </c>
      <c r="GQ676" t="str">
        <v>World Vision</v>
      </c>
      <c r="GR676" t="str">
        <v>ZOA</v>
      </c>
    </row>
    <row r="677" spans="8:200" x14ac:dyDescent="0.3">
      <c r="H677" t="str" cm="1">
        <f t="array" ref="H677:GR677">TRANSPOSE(_xlfn._xlws.SORT(_xlfn._xlws.FILTER(Table3[Name],ISNUMBER(SEARCH(' Activity Sheet'!D731,Table3[Name])),"Not found"),,1))</f>
        <v>.New Organisation</v>
      </c>
      <c r="I677" t="str">
        <v>ABV - Association of Good with Life</v>
      </c>
      <c r="J677" t="str">
        <v>ACAPS</v>
      </c>
      <c r="K677" t="str">
        <v>Acción y Desarrollo</v>
      </c>
      <c r="L677" t="str">
        <v>ACTED</v>
      </c>
      <c r="M677" t="str">
        <v>Action against Hunger</v>
      </c>
      <c r="N677" t="str">
        <v>ActionAid</v>
      </c>
      <c r="O677" t="str">
        <v>Adventist Development and Relief Agency (ADRA)</v>
      </c>
      <c r="P677" t="str">
        <v>Alas de Colibrí Foundation</v>
      </c>
      <c r="Q677" t="str">
        <v>Alianza por la Solidaridad</v>
      </c>
      <c r="R677" t="str">
        <v>Alianza por Venezuela</v>
      </c>
      <c r="S677" t="str">
        <v>Americares Foundation</v>
      </c>
      <c r="T677" t="str">
        <v>Argentine Commission for Refugees and Migrants (CAREF)</v>
      </c>
      <c r="U677" t="str">
        <v>Asociación Aves</v>
      </c>
      <c r="V677" t="str">
        <v>Asociación de Jubilados y Pensionados Venezolanos en Argentina</v>
      </c>
      <c r="W677" t="str">
        <v>Asociación de Venezolanos en Eloy Alfaro</v>
      </c>
      <c r="X677" t="str">
        <v>Asociación Fundación contra el Hambre Perú</v>
      </c>
      <c r="Y677" t="str">
        <v>Asociación Migrantes Venezolanos</v>
      </c>
      <c r="Z677" t="str">
        <v>Asociación Misioneros de San Carlos Scalabrinianos</v>
      </c>
      <c r="AA677" t="str">
        <v>Asociacion Proteccion Poblacion Vulnerable</v>
      </c>
      <c r="AB677" t="str">
        <v>Asociación Quinta Ola</v>
      </c>
      <c r="AC677" t="str">
        <v>Asociación Salto Ángel</v>
      </c>
      <c r="AD677" t="str">
        <v>Asociación Venezuela en Ecuador AC</v>
      </c>
      <c r="AE677" t="str">
        <v>ASOVENAR</v>
      </c>
      <c r="AF677" t="str">
        <v>Associação Hermanitos</v>
      </c>
      <c r="AG677" t="str">
        <v>AVSI Foundation</v>
      </c>
      <c r="AH677" t="str">
        <v>Bethany Christian Services</v>
      </c>
      <c r="AI677" t="str">
        <v>Blumont</v>
      </c>
      <c r="AJ677" t="str">
        <v>CARE</v>
      </c>
      <c r="AK677" t="str">
        <v>Caritas Brazil</v>
      </c>
      <c r="AL677" t="str">
        <v>Caritas Ecuador</v>
      </c>
      <c r="AM677" t="str">
        <v>Caritas Germany</v>
      </c>
      <c r="AN677" t="str">
        <v>Caritas Manaus</v>
      </c>
      <c r="AO677" t="str">
        <v>Caritas Parana</v>
      </c>
      <c r="AP677" t="str">
        <v>Caritas Peru</v>
      </c>
      <c r="AQ677" t="str">
        <v>Caritas Rio de Janeiro</v>
      </c>
      <c r="AR677" t="str">
        <v>Caritas São Paulo</v>
      </c>
      <c r="AS677" t="str">
        <v>Caritas Switzerland</v>
      </c>
      <c r="AT677" t="str">
        <v>CCEFIRO Association</v>
      </c>
      <c r="AU677" t="str">
        <v>CEDRO</v>
      </c>
      <c r="AV677" t="str">
        <v>Center for Integrated Studies and Programs for Sustainable Development (CIEDS)</v>
      </c>
      <c r="AW677" t="str">
        <v>Center for Migration and Human Rights of the Diocese of Roraima (CMDH)</v>
      </c>
      <c r="AX677" t="str">
        <v>Centro de Atencion Psicosocial (CAPS)</v>
      </c>
      <c r="AY677" t="str">
        <v>CESAL</v>
      </c>
      <c r="AZ677" t="str">
        <v>CESVI-Cooperazione e Sviluppo</v>
      </c>
      <c r="BA677" t="str">
        <v>ChildFund International</v>
      </c>
      <c r="BB677" t="str">
        <v>CHS Alternativo</v>
      </c>
      <c r="BC677" t="str">
        <v>Churún Merú Association</v>
      </c>
      <c r="BD677" t="str">
        <v>Coalición por Venezuela</v>
      </c>
      <c r="BE677" t="str">
        <v>Colonia Foundation of Venezuelans in the Dominican Republic (FUNCOVERD)</v>
      </c>
      <c r="BF677" t="str">
        <v>COLVENZ</v>
      </c>
      <c r="BG677" t="str">
        <v>Compassiva</v>
      </c>
      <c r="BH677" t="str">
        <v>Consejo Interreligioso del Perú - Religiones por la Paz</v>
      </c>
      <c r="BI677" t="str">
        <v>Consorcio ONG OCIPI Y Capellanía Nacional OFICA</v>
      </c>
      <c r="BJ677" t="str">
        <v>COOPI - International Cooperation Foundation</v>
      </c>
      <c r="BK677" t="str">
        <v>Corporación Colectivo Sin Fronteras</v>
      </c>
      <c r="BL677" t="str">
        <v>CRISFE Foundation</v>
      </c>
      <c r="BM677" t="str">
        <v>Cuso International</v>
      </c>
      <c r="BN677" t="str">
        <v>Danielle’s Children Fund (DCF)</v>
      </c>
      <c r="BO677" t="str">
        <v>Danish Refugee Council (DRC)</v>
      </c>
      <c r="BP677" t="str">
        <v>Development Support Association - APOYAR</v>
      </c>
      <c r="BQ677" t="str">
        <v>Diakonie Katastrophenhilfe</v>
      </c>
      <c r="BR677" t="str">
        <v>Diálogo Diverso</v>
      </c>
      <c r="BS677" t="str">
        <v>Doctors of the World</v>
      </c>
      <c r="BT677" t="str">
        <v>Dominican Institute for Integrated Development</v>
      </c>
      <c r="BU677" t="str">
        <v>Duendes y Ángeles Vinotinto República Dominicana</v>
      </c>
      <c r="BV677" t="str">
        <v>Encuentros SJS (Servicio Jesuita de la Solidaridad)</v>
      </c>
      <c r="BW677" t="str">
        <v>Ending Violence Against Migrants</v>
      </c>
      <c r="BX677" t="str">
        <v>Equidad Foundation</v>
      </c>
      <c r="BY677" t="str">
        <v>Equilibrium CenDE</v>
      </c>
      <c r="BZ677" t="str">
        <v>Facultad de Psicología - Universidad de la República (UDELAR)</v>
      </c>
      <c r="CA677" t="str">
        <v>First International Emergency and Solidarités International</v>
      </c>
      <c r="CB677" t="str">
        <v>Fondo Ecuatoriano Populorum Progressio</v>
      </c>
      <c r="CC677" t="str">
        <v>Foro Salud Callao</v>
      </c>
      <c r="CD677" t="str">
        <v>Foundation for the Integration and Development of Latin America (FIDAL)</v>
      </c>
      <c r="CE677" t="str">
        <v>Foundation of the Americas (FUDELA)</v>
      </c>
      <c r="CF677" t="str">
        <v>Fraternity Without Borders</v>
      </c>
      <c r="CG677" t="str">
        <v>Fundación Brisas del Norte</v>
      </c>
      <c r="CH677" t="str">
        <v>Fundación Colombovenezolana Nueva Ilusión</v>
      </c>
      <c r="CI677" t="str">
        <v>Fundación Nakama's</v>
      </c>
      <c r="CJ677" t="str">
        <v>Fundación RadaBer</v>
      </c>
      <c r="CK677" t="str">
        <v>Fundación Scalabrini Bolivia</v>
      </c>
      <c r="CL677" t="str">
        <v>Fundacion Social Vivan los Niños</v>
      </c>
      <c r="CM677" t="str">
        <v>FUNVEAC</v>
      </c>
      <c r="CN677" t="str">
        <v>German Development Cooperation Agency GIZ</v>
      </c>
      <c r="CO677" t="str">
        <v>Globalizate Radio</v>
      </c>
      <c r="CP677" t="str">
        <v>GOAL</v>
      </c>
      <c r="CQ677" t="str">
        <v>Halü Bienestar Humano Foundation (HALU)</v>
      </c>
      <c r="CR677" t="str">
        <v>Heartland Alliance International (HAI)</v>
      </c>
      <c r="CS677" t="str">
        <v>HELVETAS Swiss Intercooperation</v>
      </c>
      <c r="CT677" t="str">
        <v>HIAS</v>
      </c>
      <c r="CU677" t="str">
        <v>Human Rights Defence Curaçao</v>
      </c>
      <c r="CV677" t="str">
        <v>Humanity &amp; Inclusion</v>
      </c>
      <c r="CW677" t="str">
        <v>Humans Analytic</v>
      </c>
      <c r="CX677" t="str">
        <v>Idas y Vueltas Association</v>
      </c>
      <c r="CY677" t="str">
        <v>iMMAP</v>
      </c>
      <c r="CZ677" t="str">
        <v>IMPACT Initiatives (REACH)</v>
      </c>
      <c r="DA677" t="str">
        <v>Inmigrante Feliz Association</v>
      </c>
      <c r="DB677" t="str">
        <v>Institute for Migration and Human Rights (IMDH)</v>
      </c>
      <c r="DC677" t="str">
        <v>Institute of Natural and Cultural Heritage (IPANC)</v>
      </c>
      <c r="DD677" t="str">
        <v>International Committee for the Development of People (CISP)</v>
      </c>
      <c r="DE677" t="str">
        <v>International Federation of the Red Cross (IFRC)</v>
      </c>
      <c r="DF677" t="str">
        <v>International Labour Organization (ILO)</v>
      </c>
      <c r="DG677" t="str">
        <v>International Medical Corps</v>
      </c>
      <c r="DH677" t="str">
        <v>International Organization for Migration (IOM)</v>
      </c>
      <c r="DI677" t="str">
        <v>International Rescue Committee (IRC)</v>
      </c>
      <c r="DJ677" t="str">
        <v>INTERSOS</v>
      </c>
      <c r="DK677" t="str">
        <v>Jesuit Migrant Service (JMS)</v>
      </c>
      <c r="DL677" t="str">
        <v>Jesuit Refugee Service (JRS)</v>
      </c>
      <c r="DM677" t="str">
        <v>Jesuit Service for Migrants and Refugees (JSMR)</v>
      </c>
      <c r="DN677" t="str">
        <v>Joint United Nations Programme on HIV/AIDS (UNAIDS)</v>
      </c>
      <c r="DO677" t="str">
        <v>Kimirina Coorporation</v>
      </c>
      <c r="DP677" t="str">
        <v>La Casita Hispanic Cultural Centre</v>
      </c>
      <c r="DQ677" t="str">
        <v>Latin American Network of Non-Governmental Organizations of Persons with Disabilities and their Families (RIADIS)</v>
      </c>
      <c r="DR677" t="str">
        <v>LGBT+ Movement Brazil</v>
      </c>
      <c r="DS677" t="str">
        <v>Living Water Community (LWC)</v>
      </c>
      <c r="DT677" t="str">
        <v>LLANOVENCOL</v>
      </c>
      <c r="DU677" t="str">
        <v>Lutheran World Federation</v>
      </c>
      <c r="DV677" t="str">
        <v>Lutheran World Relief</v>
      </c>
      <c r="DW677" t="str">
        <v>Malteser International</v>
      </c>
      <c r="DX677" t="str">
        <v>Mana Institute</v>
      </c>
      <c r="DY677" t="str">
        <v>Manos Veneguayas Association</v>
      </c>
      <c r="DZ677" t="str">
        <v>Más Igualdad Perú</v>
      </c>
      <c r="EA677" t="str">
        <v>MedGlobal</v>
      </c>
      <c r="EB677" t="str">
        <v>Medical Teams International</v>
      </c>
      <c r="EC677" t="str">
        <v>Mercy Corps</v>
      </c>
      <c r="ED677" t="str">
        <v>Migrant Service Center (CAM)</v>
      </c>
      <c r="EE677" t="str">
        <v>Migrants, Refugees and Argentine Social Entrepreneurs (MIRARES)</v>
      </c>
      <c r="EF677" t="str">
        <v>Mision Scalabriniana - Ecuador</v>
      </c>
      <c r="EG677" t="str">
        <v>Missão Paz</v>
      </c>
      <c r="EH677" t="str">
        <v>Museu A CASA</v>
      </c>
      <c r="EI677" t="str">
        <v>Norwegian Refugee Council (NRC)</v>
      </c>
      <c r="EJ677" t="str">
        <v>ONG Migrantes por el Maule</v>
      </c>
      <c r="EK677" t="str">
        <v>ONG Preemptive Love Coalition Colombia</v>
      </c>
      <c r="EL677" t="str">
        <v>Organización Transfomando Vidas</v>
      </c>
      <c r="EM677" t="str">
        <v>Organization of Ibero-American States for Education, Science and Culture (OEI)</v>
      </c>
      <c r="EN677" t="str">
        <v>OXFAM</v>
      </c>
      <c r="EO677" t="str">
        <v>Panamerican Development Foundation</v>
      </c>
      <c r="EP677" t="str">
        <v>Panamerican Health Organization/World Health Organization (PAHO/WHO)</v>
      </c>
      <c r="EQ677" t="str">
        <v>Pastoral of Human Mobility - Peruvian Episcopal Conference</v>
      </c>
      <c r="ER677" t="str">
        <v>Pastoral Service for Migrants National</v>
      </c>
      <c r="ES677" t="str">
        <v>Permanent Human Rights defense Committee (CDH)</v>
      </c>
      <c r="ET677" t="str">
        <v>Pirilampos Institute - Group of visits and voluntary actions in Roraima</v>
      </c>
      <c r="EU677" t="str">
        <v>Plan International</v>
      </c>
      <c r="EV677" t="str">
        <v>Population Program, Faculty of Social Sciences, University of the Republic</v>
      </c>
      <c r="EW677" t="str">
        <v>Profamilia Association</v>
      </c>
      <c r="EX677" t="str">
        <v>Red con Migrantes y Refugiados</v>
      </c>
      <c r="EY677" t="str">
        <v>Red Cross Colombia</v>
      </c>
      <c r="EZ677" t="str">
        <v>Red Cross Ecuador</v>
      </c>
      <c r="FA677" t="str">
        <v>Red Cross Peru</v>
      </c>
      <c r="FB677" t="str">
        <v>Red de Investigaciones en Derechos Humanos - CONICET (Consejo Nacional de Investigaciones Científicas y Técnicas)</v>
      </c>
      <c r="FC677" t="str">
        <v>RET International</v>
      </c>
      <c r="FD677" t="str">
        <v>Salú pa Tur Foundation</v>
      </c>
      <c r="FE677" t="str">
        <v>Salvation Army</v>
      </c>
      <c r="FF677" t="str">
        <v>Samaritan's Purse</v>
      </c>
      <c r="FG677" t="str">
        <v>Save the Children International (SCI)</v>
      </c>
      <c r="FH677" t="str">
        <v>Scalabrini Foundation Chile</v>
      </c>
      <c r="FI677" t="str">
        <v>Sección Peruana de Amnistía Internacional</v>
      </c>
      <c r="FJ677" t="str">
        <v>Serviço Pastoral dos Migrantes do Nordeste</v>
      </c>
      <c r="FK677" t="str">
        <v>Sesame Workshop</v>
      </c>
      <c r="FL677" t="str">
        <v>Si, Da Vida</v>
      </c>
      <c r="FM677" t="str">
        <v>Solidarity and Action Asociation</v>
      </c>
      <c r="FN677" t="str">
        <v>SOS Children's Villages</v>
      </c>
      <c r="FO677" t="str">
        <v>Tarabita Foundation</v>
      </c>
      <c r="FP677" t="str">
        <v>Tearfund</v>
      </c>
      <c r="FQ677" t="str">
        <v>TECHO</v>
      </c>
      <c r="FR677" t="str">
        <v>Terranueva Foundation</v>
      </c>
      <c r="FS677" t="str">
        <v>Terre des Hommes Suisse</v>
      </c>
      <c r="FT677" t="str">
        <v>The Israel Forum for International Humanitarian Aid (IsraAID)</v>
      </c>
      <c r="FU677" t="str">
        <v>Unión Venezolana en Perú</v>
      </c>
      <c r="FV677" t="str">
        <v>United Nations Children's Fund (UNICEF)</v>
      </c>
      <c r="FW677" t="str">
        <v>United Nations Development Programme (UNDP)</v>
      </c>
      <c r="FX677" t="str">
        <v>United Nations Educational, Scientific and Cultural Organization (UNESCO)</v>
      </c>
      <c r="FY677" t="str">
        <v>United Nations Entity for Gender Equality and the Empowerment of Women (UNWOMEN)</v>
      </c>
      <c r="FZ677" t="str">
        <v>United Nations Food and Agricultural Organization (FAO)</v>
      </c>
      <c r="GA677" t="str">
        <v>United Nations High Commissioner for Refugees (UNHCR)</v>
      </c>
      <c r="GB677" t="str">
        <v>United Nations Office of the High Commissioner for Human Rights (OHCHR)</v>
      </c>
      <c r="GC677" t="str">
        <v>United Nations Office on Drugs and Crime (UNODC)</v>
      </c>
      <c r="GD677" t="str">
        <v>United Nations Population Fund (UNFPA)</v>
      </c>
      <c r="GE677" t="str">
        <v>United Nations Programme for Human Settlements (UN Habitat)</v>
      </c>
      <c r="GF677" t="str">
        <v>Vale da Benção Educational and Charitable Association (AEBVB)</v>
      </c>
      <c r="GG677" t="str">
        <v>VenAruba Solidaria</v>
      </c>
      <c r="GH677" t="str">
        <v>Venex Curacao Foundation</v>
      </c>
      <c r="GI677" t="str">
        <v>Venezolanos en Barranquilla</v>
      </c>
      <c r="GJ677" t="str">
        <v>Venezolanos en San Cristóbal</v>
      </c>
      <c r="GK677" t="str">
        <v>Venezuelan Emigrant Foundation (FEV)</v>
      </c>
      <c r="GL677" t="str">
        <v>Vicaría de Pastoral Social Caritas</v>
      </c>
      <c r="GM677" t="str">
        <v>Voices GY</v>
      </c>
      <c r="GN677" t="str">
        <v>We World GVC</v>
      </c>
      <c r="GO677" t="str">
        <v>World Council of Credit Unions</v>
      </c>
      <c r="GP677" t="str">
        <v>World Food Programme (WFP)</v>
      </c>
      <c r="GQ677" t="str">
        <v>World Vision</v>
      </c>
      <c r="GR677" t="str">
        <v>ZOA</v>
      </c>
    </row>
    <row r="678" spans="8:200" x14ac:dyDescent="0.3">
      <c r="H678" t="str" cm="1">
        <f t="array" ref="H678:GR678">TRANSPOSE(_xlfn._xlws.SORT(_xlfn._xlws.FILTER(Table3[Name],ISNUMBER(SEARCH(' Activity Sheet'!D732,Table3[Name])),"Not found"),,1))</f>
        <v>.New Organisation</v>
      </c>
      <c r="I678" t="str">
        <v>ABV - Association of Good with Life</v>
      </c>
      <c r="J678" t="str">
        <v>ACAPS</v>
      </c>
      <c r="K678" t="str">
        <v>Acción y Desarrollo</v>
      </c>
      <c r="L678" t="str">
        <v>ACTED</v>
      </c>
      <c r="M678" t="str">
        <v>Action against Hunger</v>
      </c>
      <c r="N678" t="str">
        <v>ActionAid</v>
      </c>
      <c r="O678" t="str">
        <v>Adventist Development and Relief Agency (ADRA)</v>
      </c>
      <c r="P678" t="str">
        <v>Alas de Colibrí Foundation</v>
      </c>
      <c r="Q678" t="str">
        <v>Alianza por la Solidaridad</v>
      </c>
      <c r="R678" t="str">
        <v>Alianza por Venezuela</v>
      </c>
      <c r="S678" t="str">
        <v>Americares Foundation</v>
      </c>
      <c r="T678" t="str">
        <v>Argentine Commission for Refugees and Migrants (CAREF)</v>
      </c>
      <c r="U678" t="str">
        <v>Asociación Aves</v>
      </c>
      <c r="V678" t="str">
        <v>Asociación de Jubilados y Pensionados Venezolanos en Argentina</v>
      </c>
      <c r="W678" t="str">
        <v>Asociación de Venezolanos en Eloy Alfaro</v>
      </c>
      <c r="X678" t="str">
        <v>Asociación Fundación contra el Hambre Perú</v>
      </c>
      <c r="Y678" t="str">
        <v>Asociación Migrantes Venezolanos</v>
      </c>
      <c r="Z678" t="str">
        <v>Asociación Misioneros de San Carlos Scalabrinianos</v>
      </c>
      <c r="AA678" t="str">
        <v>Asociacion Proteccion Poblacion Vulnerable</v>
      </c>
      <c r="AB678" t="str">
        <v>Asociación Quinta Ola</v>
      </c>
      <c r="AC678" t="str">
        <v>Asociación Salto Ángel</v>
      </c>
      <c r="AD678" t="str">
        <v>Asociación Venezuela en Ecuador AC</v>
      </c>
      <c r="AE678" t="str">
        <v>ASOVENAR</v>
      </c>
      <c r="AF678" t="str">
        <v>Associação Hermanitos</v>
      </c>
      <c r="AG678" t="str">
        <v>AVSI Foundation</v>
      </c>
      <c r="AH678" t="str">
        <v>Bethany Christian Services</v>
      </c>
      <c r="AI678" t="str">
        <v>Blumont</v>
      </c>
      <c r="AJ678" t="str">
        <v>CARE</v>
      </c>
      <c r="AK678" t="str">
        <v>Caritas Brazil</v>
      </c>
      <c r="AL678" t="str">
        <v>Caritas Ecuador</v>
      </c>
      <c r="AM678" t="str">
        <v>Caritas Germany</v>
      </c>
      <c r="AN678" t="str">
        <v>Caritas Manaus</v>
      </c>
      <c r="AO678" t="str">
        <v>Caritas Parana</v>
      </c>
      <c r="AP678" t="str">
        <v>Caritas Peru</v>
      </c>
      <c r="AQ678" t="str">
        <v>Caritas Rio de Janeiro</v>
      </c>
      <c r="AR678" t="str">
        <v>Caritas São Paulo</v>
      </c>
      <c r="AS678" t="str">
        <v>Caritas Switzerland</v>
      </c>
      <c r="AT678" t="str">
        <v>CCEFIRO Association</v>
      </c>
      <c r="AU678" t="str">
        <v>CEDRO</v>
      </c>
      <c r="AV678" t="str">
        <v>Center for Integrated Studies and Programs for Sustainable Development (CIEDS)</v>
      </c>
      <c r="AW678" t="str">
        <v>Center for Migration and Human Rights of the Diocese of Roraima (CMDH)</v>
      </c>
      <c r="AX678" t="str">
        <v>Centro de Atencion Psicosocial (CAPS)</v>
      </c>
      <c r="AY678" t="str">
        <v>CESAL</v>
      </c>
      <c r="AZ678" t="str">
        <v>CESVI-Cooperazione e Sviluppo</v>
      </c>
      <c r="BA678" t="str">
        <v>ChildFund International</v>
      </c>
      <c r="BB678" t="str">
        <v>CHS Alternativo</v>
      </c>
      <c r="BC678" t="str">
        <v>Churún Merú Association</v>
      </c>
      <c r="BD678" t="str">
        <v>Coalición por Venezuela</v>
      </c>
      <c r="BE678" t="str">
        <v>Colonia Foundation of Venezuelans in the Dominican Republic (FUNCOVERD)</v>
      </c>
      <c r="BF678" t="str">
        <v>COLVENZ</v>
      </c>
      <c r="BG678" t="str">
        <v>Compassiva</v>
      </c>
      <c r="BH678" t="str">
        <v>Consejo Interreligioso del Perú - Religiones por la Paz</v>
      </c>
      <c r="BI678" t="str">
        <v>Consorcio ONG OCIPI Y Capellanía Nacional OFICA</v>
      </c>
      <c r="BJ678" t="str">
        <v>COOPI - International Cooperation Foundation</v>
      </c>
      <c r="BK678" t="str">
        <v>Corporación Colectivo Sin Fronteras</v>
      </c>
      <c r="BL678" t="str">
        <v>CRISFE Foundation</v>
      </c>
      <c r="BM678" t="str">
        <v>Cuso International</v>
      </c>
      <c r="BN678" t="str">
        <v>Danielle’s Children Fund (DCF)</v>
      </c>
      <c r="BO678" t="str">
        <v>Danish Refugee Council (DRC)</v>
      </c>
      <c r="BP678" t="str">
        <v>Development Support Association - APOYAR</v>
      </c>
      <c r="BQ678" t="str">
        <v>Diakonie Katastrophenhilfe</v>
      </c>
      <c r="BR678" t="str">
        <v>Diálogo Diverso</v>
      </c>
      <c r="BS678" t="str">
        <v>Doctors of the World</v>
      </c>
      <c r="BT678" t="str">
        <v>Dominican Institute for Integrated Development</v>
      </c>
      <c r="BU678" t="str">
        <v>Duendes y Ángeles Vinotinto República Dominicana</v>
      </c>
      <c r="BV678" t="str">
        <v>Encuentros SJS (Servicio Jesuita de la Solidaridad)</v>
      </c>
      <c r="BW678" t="str">
        <v>Ending Violence Against Migrants</v>
      </c>
      <c r="BX678" t="str">
        <v>Equidad Foundation</v>
      </c>
      <c r="BY678" t="str">
        <v>Equilibrium CenDE</v>
      </c>
      <c r="BZ678" t="str">
        <v>Facultad de Psicología - Universidad de la República (UDELAR)</v>
      </c>
      <c r="CA678" t="str">
        <v>First International Emergency and Solidarités International</v>
      </c>
      <c r="CB678" t="str">
        <v>Fondo Ecuatoriano Populorum Progressio</v>
      </c>
      <c r="CC678" t="str">
        <v>Foro Salud Callao</v>
      </c>
      <c r="CD678" t="str">
        <v>Foundation for the Integration and Development of Latin America (FIDAL)</v>
      </c>
      <c r="CE678" t="str">
        <v>Foundation of the Americas (FUDELA)</v>
      </c>
      <c r="CF678" t="str">
        <v>Fraternity Without Borders</v>
      </c>
      <c r="CG678" t="str">
        <v>Fundación Brisas del Norte</v>
      </c>
      <c r="CH678" t="str">
        <v>Fundación Colombovenezolana Nueva Ilusión</v>
      </c>
      <c r="CI678" t="str">
        <v>Fundación Nakama's</v>
      </c>
      <c r="CJ678" t="str">
        <v>Fundación RadaBer</v>
      </c>
      <c r="CK678" t="str">
        <v>Fundación Scalabrini Bolivia</v>
      </c>
      <c r="CL678" t="str">
        <v>Fundacion Social Vivan los Niños</v>
      </c>
      <c r="CM678" t="str">
        <v>FUNVEAC</v>
      </c>
      <c r="CN678" t="str">
        <v>German Development Cooperation Agency GIZ</v>
      </c>
      <c r="CO678" t="str">
        <v>Globalizate Radio</v>
      </c>
      <c r="CP678" t="str">
        <v>GOAL</v>
      </c>
      <c r="CQ678" t="str">
        <v>Halü Bienestar Humano Foundation (HALU)</v>
      </c>
      <c r="CR678" t="str">
        <v>Heartland Alliance International (HAI)</v>
      </c>
      <c r="CS678" t="str">
        <v>HELVETAS Swiss Intercooperation</v>
      </c>
      <c r="CT678" t="str">
        <v>HIAS</v>
      </c>
      <c r="CU678" t="str">
        <v>Human Rights Defence Curaçao</v>
      </c>
      <c r="CV678" t="str">
        <v>Humanity &amp; Inclusion</v>
      </c>
      <c r="CW678" t="str">
        <v>Humans Analytic</v>
      </c>
      <c r="CX678" t="str">
        <v>Idas y Vueltas Association</v>
      </c>
      <c r="CY678" t="str">
        <v>iMMAP</v>
      </c>
      <c r="CZ678" t="str">
        <v>IMPACT Initiatives (REACH)</v>
      </c>
      <c r="DA678" t="str">
        <v>Inmigrante Feliz Association</v>
      </c>
      <c r="DB678" t="str">
        <v>Institute for Migration and Human Rights (IMDH)</v>
      </c>
      <c r="DC678" t="str">
        <v>Institute of Natural and Cultural Heritage (IPANC)</v>
      </c>
      <c r="DD678" t="str">
        <v>International Committee for the Development of People (CISP)</v>
      </c>
      <c r="DE678" t="str">
        <v>International Federation of the Red Cross (IFRC)</v>
      </c>
      <c r="DF678" t="str">
        <v>International Labour Organization (ILO)</v>
      </c>
      <c r="DG678" t="str">
        <v>International Medical Corps</v>
      </c>
      <c r="DH678" t="str">
        <v>International Organization for Migration (IOM)</v>
      </c>
      <c r="DI678" t="str">
        <v>International Rescue Committee (IRC)</v>
      </c>
      <c r="DJ678" t="str">
        <v>INTERSOS</v>
      </c>
      <c r="DK678" t="str">
        <v>Jesuit Migrant Service (JMS)</v>
      </c>
      <c r="DL678" t="str">
        <v>Jesuit Refugee Service (JRS)</v>
      </c>
      <c r="DM678" t="str">
        <v>Jesuit Service for Migrants and Refugees (JSMR)</v>
      </c>
      <c r="DN678" t="str">
        <v>Joint United Nations Programme on HIV/AIDS (UNAIDS)</v>
      </c>
      <c r="DO678" t="str">
        <v>Kimirina Coorporation</v>
      </c>
      <c r="DP678" t="str">
        <v>La Casita Hispanic Cultural Centre</v>
      </c>
      <c r="DQ678" t="str">
        <v>Latin American Network of Non-Governmental Organizations of Persons with Disabilities and their Families (RIADIS)</v>
      </c>
      <c r="DR678" t="str">
        <v>LGBT+ Movement Brazil</v>
      </c>
      <c r="DS678" t="str">
        <v>Living Water Community (LWC)</v>
      </c>
      <c r="DT678" t="str">
        <v>LLANOVENCOL</v>
      </c>
      <c r="DU678" t="str">
        <v>Lutheran World Federation</v>
      </c>
      <c r="DV678" t="str">
        <v>Lutheran World Relief</v>
      </c>
      <c r="DW678" t="str">
        <v>Malteser International</v>
      </c>
      <c r="DX678" t="str">
        <v>Mana Institute</v>
      </c>
      <c r="DY678" t="str">
        <v>Manos Veneguayas Association</v>
      </c>
      <c r="DZ678" t="str">
        <v>Más Igualdad Perú</v>
      </c>
      <c r="EA678" t="str">
        <v>MedGlobal</v>
      </c>
      <c r="EB678" t="str">
        <v>Medical Teams International</v>
      </c>
      <c r="EC678" t="str">
        <v>Mercy Corps</v>
      </c>
      <c r="ED678" t="str">
        <v>Migrant Service Center (CAM)</v>
      </c>
      <c r="EE678" t="str">
        <v>Migrants, Refugees and Argentine Social Entrepreneurs (MIRARES)</v>
      </c>
      <c r="EF678" t="str">
        <v>Mision Scalabriniana - Ecuador</v>
      </c>
      <c r="EG678" t="str">
        <v>Missão Paz</v>
      </c>
      <c r="EH678" t="str">
        <v>Museu A CASA</v>
      </c>
      <c r="EI678" t="str">
        <v>Norwegian Refugee Council (NRC)</v>
      </c>
      <c r="EJ678" t="str">
        <v>ONG Migrantes por el Maule</v>
      </c>
      <c r="EK678" t="str">
        <v>ONG Preemptive Love Coalition Colombia</v>
      </c>
      <c r="EL678" t="str">
        <v>Organización Transfomando Vidas</v>
      </c>
      <c r="EM678" t="str">
        <v>Organization of Ibero-American States for Education, Science and Culture (OEI)</v>
      </c>
      <c r="EN678" t="str">
        <v>OXFAM</v>
      </c>
      <c r="EO678" t="str">
        <v>Panamerican Development Foundation</v>
      </c>
      <c r="EP678" t="str">
        <v>Panamerican Health Organization/World Health Organization (PAHO/WHO)</v>
      </c>
      <c r="EQ678" t="str">
        <v>Pastoral of Human Mobility - Peruvian Episcopal Conference</v>
      </c>
      <c r="ER678" t="str">
        <v>Pastoral Service for Migrants National</v>
      </c>
      <c r="ES678" t="str">
        <v>Permanent Human Rights defense Committee (CDH)</v>
      </c>
      <c r="ET678" t="str">
        <v>Pirilampos Institute - Group of visits and voluntary actions in Roraima</v>
      </c>
      <c r="EU678" t="str">
        <v>Plan International</v>
      </c>
      <c r="EV678" t="str">
        <v>Population Program, Faculty of Social Sciences, University of the Republic</v>
      </c>
      <c r="EW678" t="str">
        <v>Profamilia Association</v>
      </c>
      <c r="EX678" t="str">
        <v>Red con Migrantes y Refugiados</v>
      </c>
      <c r="EY678" t="str">
        <v>Red Cross Colombia</v>
      </c>
      <c r="EZ678" t="str">
        <v>Red Cross Ecuador</v>
      </c>
      <c r="FA678" t="str">
        <v>Red Cross Peru</v>
      </c>
      <c r="FB678" t="str">
        <v>Red de Investigaciones en Derechos Humanos - CONICET (Consejo Nacional de Investigaciones Científicas y Técnicas)</v>
      </c>
      <c r="FC678" t="str">
        <v>RET International</v>
      </c>
      <c r="FD678" t="str">
        <v>Salú pa Tur Foundation</v>
      </c>
      <c r="FE678" t="str">
        <v>Salvation Army</v>
      </c>
      <c r="FF678" t="str">
        <v>Samaritan's Purse</v>
      </c>
      <c r="FG678" t="str">
        <v>Save the Children International (SCI)</v>
      </c>
      <c r="FH678" t="str">
        <v>Scalabrini Foundation Chile</v>
      </c>
      <c r="FI678" t="str">
        <v>Sección Peruana de Amnistía Internacional</v>
      </c>
      <c r="FJ678" t="str">
        <v>Serviço Pastoral dos Migrantes do Nordeste</v>
      </c>
      <c r="FK678" t="str">
        <v>Sesame Workshop</v>
      </c>
      <c r="FL678" t="str">
        <v>Si, Da Vida</v>
      </c>
      <c r="FM678" t="str">
        <v>Solidarity and Action Asociation</v>
      </c>
      <c r="FN678" t="str">
        <v>SOS Children's Villages</v>
      </c>
      <c r="FO678" t="str">
        <v>Tarabita Foundation</v>
      </c>
      <c r="FP678" t="str">
        <v>Tearfund</v>
      </c>
      <c r="FQ678" t="str">
        <v>TECHO</v>
      </c>
      <c r="FR678" t="str">
        <v>Terranueva Foundation</v>
      </c>
      <c r="FS678" t="str">
        <v>Terre des Hommes Suisse</v>
      </c>
      <c r="FT678" t="str">
        <v>The Israel Forum for International Humanitarian Aid (IsraAID)</v>
      </c>
      <c r="FU678" t="str">
        <v>Unión Venezolana en Perú</v>
      </c>
      <c r="FV678" t="str">
        <v>United Nations Children's Fund (UNICEF)</v>
      </c>
      <c r="FW678" t="str">
        <v>United Nations Development Programme (UNDP)</v>
      </c>
      <c r="FX678" t="str">
        <v>United Nations Educational, Scientific and Cultural Organization (UNESCO)</v>
      </c>
      <c r="FY678" t="str">
        <v>United Nations Entity for Gender Equality and the Empowerment of Women (UNWOMEN)</v>
      </c>
      <c r="FZ678" t="str">
        <v>United Nations Food and Agricultural Organization (FAO)</v>
      </c>
      <c r="GA678" t="str">
        <v>United Nations High Commissioner for Refugees (UNHCR)</v>
      </c>
      <c r="GB678" t="str">
        <v>United Nations Office of the High Commissioner for Human Rights (OHCHR)</v>
      </c>
      <c r="GC678" t="str">
        <v>United Nations Office on Drugs and Crime (UNODC)</v>
      </c>
      <c r="GD678" t="str">
        <v>United Nations Population Fund (UNFPA)</v>
      </c>
      <c r="GE678" t="str">
        <v>United Nations Programme for Human Settlements (UN Habitat)</v>
      </c>
      <c r="GF678" t="str">
        <v>Vale da Benção Educational and Charitable Association (AEBVB)</v>
      </c>
      <c r="GG678" t="str">
        <v>VenAruba Solidaria</v>
      </c>
      <c r="GH678" t="str">
        <v>Venex Curacao Foundation</v>
      </c>
      <c r="GI678" t="str">
        <v>Venezolanos en Barranquilla</v>
      </c>
      <c r="GJ678" t="str">
        <v>Venezolanos en San Cristóbal</v>
      </c>
      <c r="GK678" t="str">
        <v>Venezuelan Emigrant Foundation (FEV)</v>
      </c>
      <c r="GL678" t="str">
        <v>Vicaría de Pastoral Social Caritas</v>
      </c>
      <c r="GM678" t="str">
        <v>Voices GY</v>
      </c>
      <c r="GN678" t="str">
        <v>We World GVC</v>
      </c>
      <c r="GO678" t="str">
        <v>World Council of Credit Unions</v>
      </c>
      <c r="GP678" t="str">
        <v>World Food Programme (WFP)</v>
      </c>
      <c r="GQ678" t="str">
        <v>World Vision</v>
      </c>
      <c r="GR678" t="str">
        <v>ZOA</v>
      </c>
    </row>
    <row r="679" spans="8:200" x14ac:dyDescent="0.3">
      <c r="H679" t="str" cm="1">
        <f t="array" ref="H679:GR679">TRANSPOSE(_xlfn._xlws.SORT(_xlfn._xlws.FILTER(Table3[Name],ISNUMBER(SEARCH(' Activity Sheet'!D733,Table3[Name])),"Not found"),,1))</f>
        <v>.New Organisation</v>
      </c>
      <c r="I679" t="str">
        <v>ABV - Association of Good with Life</v>
      </c>
      <c r="J679" t="str">
        <v>ACAPS</v>
      </c>
      <c r="K679" t="str">
        <v>Acción y Desarrollo</v>
      </c>
      <c r="L679" t="str">
        <v>ACTED</v>
      </c>
      <c r="M679" t="str">
        <v>Action against Hunger</v>
      </c>
      <c r="N679" t="str">
        <v>ActionAid</v>
      </c>
      <c r="O679" t="str">
        <v>Adventist Development and Relief Agency (ADRA)</v>
      </c>
      <c r="P679" t="str">
        <v>Alas de Colibrí Foundation</v>
      </c>
      <c r="Q679" t="str">
        <v>Alianza por la Solidaridad</v>
      </c>
      <c r="R679" t="str">
        <v>Alianza por Venezuela</v>
      </c>
      <c r="S679" t="str">
        <v>Americares Foundation</v>
      </c>
      <c r="T679" t="str">
        <v>Argentine Commission for Refugees and Migrants (CAREF)</v>
      </c>
      <c r="U679" t="str">
        <v>Asociación Aves</v>
      </c>
      <c r="V679" t="str">
        <v>Asociación de Jubilados y Pensionados Venezolanos en Argentina</v>
      </c>
      <c r="W679" t="str">
        <v>Asociación de Venezolanos en Eloy Alfaro</v>
      </c>
      <c r="X679" t="str">
        <v>Asociación Fundación contra el Hambre Perú</v>
      </c>
      <c r="Y679" t="str">
        <v>Asociación Migrantes Venezolanos</v>
      </c>
      <c r="Z679" t="str">
        <v>Asociación Misioneros de San Carlos Scalabrinianos</v>
      </c>
      <c r="AA679" t="str">
        <v>Asociacion Proteccion Poblacion Vulnerable</v>
      </c>
      <c r="AB679" t="str">
        <v>Asociación Quinta Ola</v>
      </c>
      <c r="AC679" t="str">
        <v>Asociación Salto Ángel</v>
      </c>
      <c r="AD679" t="str">
        <v>Asociación Venezuela en Ecuador AC</v>
      </c>
      <c r="AE679" t="str">
        <v>ASOVENAR</v>
      </c>
      <c r="AF679" t="str">
        <v>Associação Hermanitos</v>
      </c>
      <c r="AG679" t="str">
        <v>AVSI Foundation</v>
      </c>
      <c r="AH679" t="str">
        <v>Bethany Christian Services</v>
      </c>
      <c r="AI679" t="str">
        <v>Blumont</v>
      </c>
      <c r="AJ679" t="str">
        <v>CARE</v>
      </c>
      <c r="AK679" t="str">
        <v>Caritas Brazil</v>
      </c>
      <c r="AL679" t="str">
        <v>Caritas Ecuador</v>
      </c>
      <c r="AM679" t="str">
        <v>Caritas Germany</v>
      </c>
      <c r="AN679" t="str">
        <v>Caritas Manaus</v>
      </c>
      <c r="AO679" t="str">
        <v>Caritas Parana</v>
      </c>
      <c r="AP679" t="str">
        <v>Caritas Peru</v>
      </c>
      <c r="AQ679" t="str">
        <v>Caritas Rio de Janeiro</v>
      </c>
      <c r="AR679" t="str">
        <v>Caritas São Paulo</v>
      </c>
      <c r="AS679" t="str">
        <v>Caritas Switzerland</v>
      </c>
      <c r="AT679" t="str">
        <v>CCEFIRO Association</v>
      </c>
      <c r="AU679" t="str">
        <v>CEDRO</v>
      </c>
      <c r="AV679" t="str">
        <v>Center for Integrated Studies and Programs for Sustainable Development (CIEDS)</v>
      </c>
      <c r="AW679" t="str">
        <v>Center for Migration and Human Rights of the Diocese of Roraima (CMDH)</v>
      </c>
      <c r="AX679" t="str">
        <v>Centro de Atencion Psicosocial (CAPS)</v>
      </c>
      <c r="AY679" t="str">
        <v>CESAL</v>
      </c>
      <c r="AZ679" t="str">
        <v>CESVI-Cooperazione e Sviluppo</v>
      </c>
      <c r="BA679" t="str">
        <v>ChildFund International</v>
      </c>
      <c r="BB679" t="str">
        <v>CHS Alternativo</v>
      </c>
      <c r="BC679" t="str">
        <v>Churún Merú Association</v>
      </c>
      <c r="BD679" t="str">
        <v>Coalición por Venezuela</v>
      </c>
      <c r="BE679" t="str">
        <v>Colonia Foundation of Venezuelans in the Dominican Republic (FUNCOVERD)</v>
      </c>
      <c r="BF679" t="str">
        <v>COLVENZ</v>
      </c>
      <c r="BG679" t="str">
        <v>Compassiva</v>
      </c>
      <c r="BH679" t="str">
        <v>Consejo Interreligioso del Perú - Religiones por la Paz</v>
      </c>
      <c r="BI679" t="str">
        <v>Consorcio ONG OCIPI Y Capellanía Nacional OFICA</v>
      </c>
      <c r="BJ679" t="str">
        <v>COOPI - International Cooperation Foundation</v>
      </c>
      <c r="BK679" t="str">
        <v>Corporación Colectivo Sin Fronteras</v>
      </c>
      <c r="BL679" t="str">
        <v>CRISFE Foundation</v>
      </c>
      <c r="BM679" t="str">
        <v>Cuso International</v>
      </c>
      <c r="BN679" t="str">
        <v>Danielle’s Children Fund (DCF)</v>
      </c>
      <c r="BO679" t="str">
        <v>Danish Refugee Council (DRC)</v>
      </c>
      <c r="BP679" t="str">
        <v>Development Support Association - APOYAR</v>
      </c>
      <c r="BQ679" t="str">
        <v>Diakonie Katastrophenhilfe</v>
      </c>
      <c r="BR679" t="str">
        <v>Diálogo Diverso</v>
      </c>
      <c r="BS679" t="str">
        <v>Doctors of the World</v>
      </c>
      <c r="BT679" t="str">
        <v>Dominican Institute for Integrated Development</v>
      </c>
      <c r="BU679" t="str">
        <v>Duendes y Ángeles Vinotinto República Dominicana</v>
      </c>
      <c r="BV679" t="str">
        <v>Encuentros SJS (Servicio Jesuita de la Solidaridad)</v>
      </c>
      <c r="BW679" t="str">
        <v>Ending Violence Against Migrants</v>
      </c>
      <c r="BX679" t="str">
        <v>Equidad Foundation</v>
      </c>
      <c r="BY679" t="str">
        <v>Equilibrium CenDE</v>
      </c>
      <c r="BZ679" t="str">
        <v>Facultad de Psicología - Universidad de la República (UDELAR)</v>
      </c>
      <c r="CA679" t="str">
        <v>First International Emergency and Solidarités International</v>
      </c>
      <c r="CB679" t="str">
        <v>Fondo Ecuatoriano Populorum Progressio</v>
      </c>
      <c r="CC679" t="str">
        <v>Foro Salud Callao</v>
      </c>
      <c r="CD679" t="str">
        <v>Foundation for the Integration and Development of Latin America (FIDAL)</v>
      </c>
      <c r="CE679" t="str">
        <v>Foundation of the Americas (FUDELA)</v>
      </c>
      <c r="CF679" t="str">
        <v>Fraternity Without Borders</v>
      </c>
      <c r="CG679" t="str">
        <v>Fundación Brisas del Norte</v>
      </c>
      <c r="CH679" t="str">
        <v>Fundación Colombovenezolana Nueva Ilusión</v>
      </c>
      <c r="CI679" t="str">
        <v>Fundación Nakama's</v>
      </c>
      <c r="CJ679" t="str">
        <v>Fundación RadaBer</v>
      </c>
      <c r="CK679" t="str">
        <v>Fundación Scalabrini Bolivia</v>
      </c>
      <c r="CL679" t="str">
        <v>Fundacion Social Vivan los Niños</v>
      </c>
      <c r="CM679" t="str">
        <v>FUNVEAC</v>
      </c>
      <c r="CN679" t="str">
        <v>German Development Cooperation Agency GIZ</v>
      </c>
      <c r="CO679" t="str">
        <v>Globalizate Radio</v>
      </c>
      <c r="CP679" t="str">
        <v>GOAL</v>
      </c>
      <c r="CQ679" t="str">
        <v>Halü Bienestar Humano Foundation (HALU)</v>
      </c>
      <c r="CR679" t="str">
        <v>Heartland Alliance International (HAI)</v>
      </c>
      <c r="CS679" t="str">
        <v>HELVETAS Swiss Intercooperation</v>
      </c>
      <c r="CT679" t="str">
        <v>HIAS</v>
      </c>
      <c r="CU679" t="str">
        <v>Human Rights Defence Curaçao</v>
      </c>
      <c r="CV679" t="str">
        <v>Humanity &amp; Inclusion</v>
      </c>
      <c r="CW679" t="str">
        <v>Humans Analytic</v>
      </c>
      <c r="CX679" t="str">
        <v>Idas y Vueltas Association</v>
      </c>
      <c r="CY679" t="str">
        <v>iMMAP</v>
      </c>
      <c r="CZ679" t="str">
        <v>IMPACT Initiatives (REACH)</v>
      </c>
      <c r="DA679" t="str">
        <v>Inmigrante Feliz Association</v>
      </c>
      <c r="DB679" t="str">
        <v>Institute for Migration and Human Rights (IMDH)</v>
      </c>
      <c r="DC679" t="str">
        <v>Institute of Natural and Cultural Heritage (IPANC)</v>
      </c>
      <c r="DD679" t="str">
        <v>International Committee for the Development of People (CISP)</v>
      </c>
      <c r="DE679" t="str">
        <v>International Federation of the Red Cross (IFRC)</v>
      </c>
      <c r="DF679" t="str">
        <v>International Labour Organization (ILO)</v>
      </c>
      <c r="DG679" t="str">
        <v>International Medical Corps</v>
      </c>
      <c r="DH679" t="str">
        <v>International Organization for Migration (IOM)</v>
      </c>
      <c r="DI679" t="str">
        <v>International Rescue Committee (IRC)</v>
      </c>
      <c r="DJ679" t="str">
        <v>INTERSOS</v>
      </c>
      <c r="DK679" t="str">
        <v>Jesuit Migrant Service (JMS)</v>
      </c>
      <c r="DL679" t="str">
        <v>Jesuit Refugee Service (JRS)</v>
      </c>
      <c r="DM679" t="str">
        <v>Jesuit Service for Migrants and Refugees (JSMR)</v>
      </c>
      <c r="DN679" t="str">
        <v>Joint United Nations Programme on HIV/AIDS (UNAIDS)</v>
      </c>
      <c r="DO679" t="str">
        <v>Kimirina Coorporation</v>
      </c>
      <c r="DP679" t="str">
        <v>La Casita Hispanic Cultural Centre</v>
      </c>
      <c r="DQ679" t="str">
        <v>Latin American Network of Non-Governmental Organizations of Persons with Disabilities and their Families (RIADIS)</v>
      </c>
      <c r="DR679" t="str">
        <v>LGBT+ Movement Brazil</v>
      </c>
      <c r="DS679" t="str">
        <v>Living Water Community (LWC)</v>
      </c>
      <c r="DT679" t="str">
        <v>LLANOVENCOL</v>
      </c>
      <c r="DU679" t="str">
        <v>Lutheran World Federation</v>
      </c>
      <c r="DV679" t="str">
        <v>Lutheran World Relief</v>
      </c>
      <c r="DW679" t="str">
        <v>Malteser International</v>
      </c>
      <c r="DX679" t="str">
        <v>Mana Institute</v>
      </c>
      <c r="DY679" t="str">
        <v>Manos Veneguayas Association</v>
      </c>
      <c r="DZ679" t="str">
        <v>Más Igualdad Perú</v>
      </c>
      <c r="EA679" t="str">
        <v>MedGlobal</v>
      </c>
      <c r="EB679" t="str">
        <v>Medical Teams International</v>
      </c>
      <c r="EC679" t="str">
        <v>Mercy Corps</v>
      </c>
      <c r="ED679" t="str">
        <v>Migrant Service Center (CAM)</v>
      </c>
      <c r="EE679" t="str">
        <v>Migrants, Refugees and Argentine Social Entrepreneurs (MIRARES)</v>
      </c>
      <c r="EF679" t="str">
        <v>Mision Scalabriniana - Ecuador</v>
      </c>
      <c r="EG679" t="str">
        <v>Missão Paz</v>
      </c>
      <c r="EH679" t="str">
        <v>Museu A CASA</v>
      </c>
      <c r="EI679" t="str">
        <v>Norwegian Refugee Council (NRC)</v>
      </c>
      <c r="EJ679" t="str">
        <v>ONG Migrantes por el Maule</v>
      </c>
      <c r="EK679" t="str">
        <v>ONG Preemptive Love Coalition Colombia</v>
      </c>
      <c r="EL679" t="str">
        <v>Organización Transfomando Vidas</v>
      </c>
      <c r="EM679" t="str">
        <v>Organization of Ibero-American States for Education, Science and Culture (OEI)</v>
      </c>
      <c r="EN679" t="str">
        <v>OXFAM</v>
      </c>
      <c r="EO679" t="str">
        <v>Panamerican Development Foundation</v>
      </c>
      <c r="EP679" t="str">
        <v>Panamerican Health Organization/World Health Organization (PAHO/WHO)</v>
      </c>
      <c r="EQ679" t="str">
        <v>Pastoral of Human Mobility - Peruvian Episcopal Conference</v>
      </c>
      <c r="ER679" t="str">
        <v>Pastoral Service for Migrants National</v>
      </c>
      <c r="ES679" t="str">
        <v>Permanent Human Rights defense Committee (CDH)</v>
      </c>
      <c r="ET679" t="str">
        <v>Pirilampos Institute - Group of visits and voluntary actions in Roraima</v>
      </c>
      <c r="EU679" t="str">
        <v>Plan International</v>
      </c>
      <c r="EV679" t="str">
        <v>Population Program, Faculty of Social Sciences, University of the Republic</v>
      </c>
      <c r="EW679" t="str">
        <v>Profamilia Association</v>
      </c>
      <c r="EX679" t="str">
        <v>Red con Migrantes y Refugiados</v>
      </c>
      <c r="EY679" t="str">
        <v>Red Cross Colombia</v>
      </c>
      <c r="EZ679" t="str">
        <v>Red Cross Ecuador</v>
      </c>
      <c r="FA679" t="str">
        <v>Red Cross Peru</v>
      </c>
      <c r="FB679" t="str">
        <v>Red de Investigaciones en Derechos Humanos - CONICET (Consejo Nacional de Investigaciones Científicas y Técnicas)</v>
      </c>
      <c r="FC679" t="str">
        <v>RET International</v>
      </c>
      <c r="FD679" t="str">
        <v>Salú pa Tur Foundation</v>
      </c>
      <c r="FE679" t="str">
        <v>Salvation Army</v>
      </c>
      <c r="FF679" t="str">
        <v>Samaritan's Purse</v>
      </c>
      <c r="FG679" t="str">
        <v>Save the Children International (SCI)</v>
      </c>
      <c r="FH679" t="str">
        <v>Scalabrini Foundation Chile</v>
      </c>
      <c r="FI679" t="str">
        <v>Sección Peruana de Amnistía Internacional</v>
      </c>
      <c r="FJ679" t="str">
        <v>Serviço Pastoral dos Migrantes do Nordeste</v>
      </c>
      <c r="FK679" t="str">
        <v>Sesame Workshop</v>
      </c>
      <c r="FL679" t="str">
        <v>Si, Da Vida</v>
      </c>
      <c r="FM679" t="str">
        <v>Solidarity and Action Asociation</v>
      </c>
      <c r="FN679" t="str">
        <v>SOS Children's Villages</v>
      </c>
      <c r="FO679" t="str">
        <v>Tarabita Foundation</v>
      </c>
      <c r="FP679" t="str">
        <v>Tearfund</v>
      </c>
      <c r="FQ679" t="str">
        <v>TECHO</v>
      </c>
      <c r="FR679" t="str">
        <v>Terranueva Foundation</v>
      </c>
      <c r="FS679" t="str">
        <v>Terre des Hommes Suisse</v>
      </c>
      <c r="FT679" t="str">
        <v>The Israel Forum for International Humanitarian Aid (IsraAID)</v>
      </c>
      <c r="FU679" t="str">
        <v>Unión Venezolana en Perú</v>
      </c>
      <c r="FV679" t="str">
        <v>United Nations Children's Fund (UNICEF)</v>
      </c>
      <c r="FW679" t="str">
        <v>United Nations Development Programme (UNDP)</v>
      </c>
      <c r="FX679" t="str">
        <v>United Nations Educational, Scientific and Cultural Organization (UNESCO)</v>
      </c>
      <c r="FY679" t="str">
        <v>United Nations Entity for Gender Equality and the Empowerment of Women (UNWOMEN)</v>
      </c>
      <c r="FZ679" t="str">
        <v>United Nations Food and Agricultural Organization (FAO)</v>
      </c>
      <c r="GA679" t="str">
        <v>United Nations High Commissioner for Refugees (UNHCR)</v>
      </c>
      <c r="GB679" t="str">
        <v>United Nations Office of the High Commissioner for Human Rights (OHCHR)</v>
      </c>
      <c r="GC679" t="str">
        <v>United Nations Office on Drugs and Crime (UNODC)</v>
      </c>
      <c r="GD679" t="str">
        <v>United Nations Population Fund (UNFPA)</v>
      </c>
      <c r="GE679" t="str">
        <v>United Nations Programme for Human Settlements (UN Habitat)</v>
      </c>
      <c r="GF679" t="str">
        <v>Vale da Benção Educational and Charitable Association (AEBVB)</v>
      </c>
      <c r="GG679" t="str">
        <v>VenAruba Solidaria</v>
      </c>
      <c r="GH679" t="str">
        <v>Venex Curacao Foundation</v>
      </c>
      <c r="GI679" t="str">
        <v>Venezolanos en Barranquilla</v>
      </c>
      <c r="GJ679" t="str">
        <v>Venezolanos en San Cristóbal</v>
      </c>
      <c r="GK679" t="str">
        <v>Venezuelan Emigrant Foundation (FEV)</v>
      </c>
      <c r="GL679" t="str">
        <v>Vicaría de Pastoral Social Caritas</v>
      </c>
      <c r="GM679" t="str">
        <v>Voices GY</v>
      </c>
      <c r="GN679" t="str">
        <v>We World GVC</v>
      </c>
      <c r="GO679" t="str">
        <v>World Council of Credit Unions</v>
      </c>
      <c r="GP679" t="str">
        <v>World Food Programme (WFP)</v>
      </c>
      <c r="GQ679" t="str">
        <v>World Vision</v>
      </c>
      <c r="GR679" t="str">
        <v>ZOA</v>
      </c>
    </row>
    <row r="680" spans="8:200" x14ac:dyDescent="0.3">
      <c r="H680" t="str" cm="1">
        <f t="array" ref="H680:GR680">TRANSPOSE(_xlfn._xlws.SORT(_xlfn._xlws.FILTER(Table3[Name],ISNUMBER(SEARCH(' Activity Sheet'!D734,Table3[Name])),"Not found"),,1))</f>
        <v>.New Organisation</v>
      </c>
      <c r="I680" t="str">
        <v>ABV - Association of Good with Life</v>
      </c>
      <c r="J680" t="str">
        <v>ACAPS</v>
      </c>
      <c r="K680" t="str">
        <v>Acción y Desarrollo</v>
      </c>
      <c r="L680" t="str">
        <v>ACTED</v>
      </c>
      <c r="M680" t="str">
        <v>Action against Hunger</v>
      </c>
      <c r="N680" t="str">
        <v>ActionAid</v>
      </c>
      <c r="O680" t="str">
        <v>Adventist Development and Relief Agency (ADRA)</v>
      </c>
      <c r="P680" t="str">
        <v>Alas de Colibrí Foundation</v>
      </c>
      <c r="Q680" t="str">
        <v>Alianza por la Solidaridad</v>
      </c>
      <c r="R680" t="str">
        <v>Alianza por Venezuela</v>
      </c>
      <c r="S680" t="str">
        <v>Americares Foundation</v>
      </c>
      <c r="T680" t="str">
        <v>Argentine Commission for Refugees and Migrants (CAREF)</v>
      </c>
      <c r="U680" t="str">
        <v>Asociación Aves</v>
      </c>
      <c r="V680" t="str">
        <v>Asociación de Jubilados y Pensionados Venezolanos en Argentina</v>
      </c>
      <c r="W680" t="str">
        <v>Asociación de Venezolanos en Eloy Alfaro</v>
      </c>
      <c r="X680" t="str">
        <v>Asociación Fundación contra el Hambre Perú</v>
      </c>
      <c r="Y680" t="str">
        <v>Asociación Migrantes Venezolanos</v>
      </c>
      <c r="Z680" t="str">
        <v>Asociación Misioneros de San Carlos Scalabrinianos</v>
      </c>
      <c r="AA680" t="str">
        <v>Asociacion Proteccion Poblacion Vulnerable</v>
      </c>
      <c r="AB680" t="str">
        <v>Asociación Quinta Ola</v>
      </c>
      <c r="AC680" t="str">
        <v>Asociación Salto Ángel</v>
      </c>
      <c r="AD680" t="str">
        <v>Asociación Venezuela en Ecuador AC</v>
      </c>
      <c r="AE680" t="str">
        <v>ASOVENAR</v>
      </c>
      <c r="AF680" t="str">
        <v>Associação Hermanitos</v>
      </c>
      <c r="AG680" t="str">
        <v>AVSI Foundation</v>
      </c>
      <c r="AH680" t="str">
        <v>Bethany Christian Services</v>
      </c>
      <c r="AI680" t="str">
        <v>Blumont</v>
      </c>
      <c r="AJ680" t="str">
        <v>CARE</v>
      </c>
      <c r="AK680" t="str">
        <v>Caritas Brazil</v>
      </c>
      <c r="AL680" t="str">
        <v>Caritas Ecuador</v>
      </c>
      <c r="AM680" t="str">
        <v>Caritas Germany</v>
      </c>
      <c r="AN680" t="str">
        <v>Caritas Manaus</v>
      </c>
      <c r="AO680" t="str">
        <v>Caritas Parana</v>
      </c>
      <c r="AP680" t="str">
        <v>Caritas Peru</v>
      </c>
      <c r="AQ680" t="str">
        <v>Caritas Rio de Janeiro</v>
      </c>
      <c r="AR680" t="str">
        <v>Caritas São Paulo</v>
      </c>
      <c r="AS680" t="str">
        <v>Caritas Switzerland</v>
      </c>
      <c r="AT680" t="str">
        <v>CCEFIRO Association</v>
      </c>
      <c r="AU680" t="str">
        <v>CEDRO</v>
      </c>
      <c r="AV680" t="str">
        <v>Center for Integrated Studies and Programs for Sustainable Development (CIEDS)</v>
      </c>
      <c r="AW680" t="str">
        <v>Center for Migration and Human Rights of the Diocese of Roraima (CMDH)</v>
      </c>
      <c r="AX680" t="str">
        <v>Centro de Atencion Psicosocial (CAPS)</v>
      </c>
      <c r="AY680" t="str">
        <v>CESAL</v>
      </c>
      <c r="AZ680" t="str">
        <v>CESVI-Cooperazione e Sviluppo</v>
      </c>
      <c r="BA680" t="str">
        <v>ChildFund International</v>
      </c>
      <c r="BB680" t="str">
        <v>CHS Alternativo</v>
      </c>
      <c r="BC680" t="str">
        <v>Churún Merú Association</v>
      </c>
      <c r="BD680" t="str">
        <v>Coalición por Venezuela</v>
      </c>
      <c r="BE680" t="str">
        <v>Colonia Foundation of Venezuelans in the Dominican Republic (FUNCOVERD)</v>
      </c>
      <c r="BF680" t="str">
        <v>COLVENZ</v>
      </c>
      <c r="BG680" t="str">
        <v>Compassiva</v>
      </c>
      <c r="BH680" t="str">
        <v>Consejo Interreligioso del Perú - Religiones por la Paz</v>
      </c>
      <c r="BI680" t="str">
        <v>Consorcio ONG OCIPI Y Capellanía Nacional OFICA</v>
      </c>
      <c r="BJ680" t="str">
        <v>COOPI - International Cooperation Foundation</v>
      </c>
      <c r="BK680" t="str">
        <v>Corporación Colectivo Sin Fronteras</v>
      </c>
      <c r="BL680" t="str">
        <v>CRISFE Foundation</v>
      </c>
      <c r="BM680" t="str">
        <v>Cuso International</v>
      </c>
      <c r="BN680" t="str">
        <v>Danielle’s Children Fund (DCF)</v>
      </c>
      <c r="BO680" t="str">
        <v>Danish Refugee Council (DRC)</v>
      </c>
      <c r="BP680" t="str">
        <v>Development Support Association - APOYAR</v>
      </c>
      <c r="BQ680" t="str">
        <v>Diakonie Katastrophenhilfe</v>
      </c>
      <c r="BR680" t="str">
        <v>Diálogo Diverso</v>
      </c>
      <c r="BS680" t="str">
        <v>Doctors of the World</v>
      </c>
      <c r="BT680" t="str">
        <v>Dominican Institute for Integrated Development</v>
      </c>
      <c r="BU680" t="str">
        <v>Duendes y Ángeles Vinotinto República Dominicana</v>
      </c>
      <c r="BV680" t="str">
        <v>Encuentros SJS (Servicio Jesuita de la Solidaridad)</v>
      </c>
      <c r="BW680" t="str">
        <v>Ending Violence Against Migrants</v>
      </c>
      <c r="BX680" t="str">
        <v>Equidad Foundation</v>
      </c>
      <c r="BY680" t="str">
        <v>Equilibrium CenDE</v>
      </c>
      <c r="BZ680" t="str">
        <v>Facultad de Psicología - Universidad de la República (UDELAR)</v>
      </c>
      <c r="CA680" t="str">
        <v>First International Emergency and Solidarités International</v>
      </c>
      <c r="CB680" t="str">
        <v>Fondo Ecuatoriano Populorum Progressio</v>
      </c>
      <c r="CC680" t="str">
        <v>Foro Salud Callao</v>
      </c>
      <c r="CD680" t="str">
        <v>Foundation for the Integration and Development of Latin America (FIDAL)</v>
      </c>
      <c r="CE680" t="str">
        <v>Foundation of the Americas (FUDELA)</v>
      </c>
      <c r="CF680" t="str">
        <v>Fraternity Without Borders</v>
      </c>
      <c r="CG680" t="str">
        <v>Fundación Brisas del Norte</v>
      </c>
      <c r="CH680" t="str">
        <v>Fundación Colombovenezolana Nueva Ilusión</v>
      </c>
      <c r="CI680" t="str">
        <v>Fundación Nakama's</v>
      </c>
      <c r="CJ680" t="str">
        <v>Fundación RadaBer</v>
      </c>
      <c r="CK680" t="str">
        <v>Fundación Scalabrini Bolivia</v>
      </c>
      <c r="CL680" t="str">
        <v>Fundacion Social Vivan los Niños</v>
      </c>
      <c r="CM680" t="str">
        <v>FUNVEAC</v>
      </c>
      <c r="CN680" t="str">
        <v>German Development Cooperation Agency GIZ</v>
      </c>
      <c r="CO680" t="str">
        <v>Globalizate Radio</v>
      </c>
      <c r="CP680" t="str">
        <v>GOAL</v>
      </c>
      <c r="CQ680" t="str">
        <v>Halü Bienestar Humano Foundation (HALU)</v>
      </c>
      <c r="CR680" t="str">
        <v>Heartland Alliance International (HAI)</v>
      </c>
      <c r="CS680" t="str">
        <v>HELVETAS Swiss Intercooperation</v>
      </c>
      <c r="CT680" t="str">
        <v>HIAS</v>
      </c>
      <c r="CU680" t="str">
        <v>Human Rights Defence Curaçao</v>
      </c>
      <c r="CV680" t="str">
        <v>Humanity &amp; Inclusion</v>
      </c>
      <c r="CW680" t="str">
        <v>Humans Analytic</v>
      </c>
      <c r="CX680" t="str">
        <v>Idas y Vueltas Association</v>
      </c>
      <c r="CY680" t="str">
        <v>iMMAP</v>
      </c>
      <c r="CZ680" t="str">
        <v>IMPACT Initiatives (REACH)</v>
      </c>
      <c r="DA680" t="str">
        <v>Inmigrante Feliz Association</v>
      </c>
      <c r="DB680" t="str">
        <v>Institute for Migration and Human Rights (IMDH)</v>
      </c>
      <c r="DC680" t="str">
        <v>Institute of Natural and Cultural Heritage (IPANC)</v>
      </c>
      <c r="DD680" t="str">
        <v>International Committee for the Development of People (CISP)</v>
      </c>
      <c r="DE680" t="str">
        <v>International Federation of the Red Cross (IFRC)</v>
      </c>
      <c r="DF680" t="str">
        <v>International Labour Organization (ILO)</v>
      </c>
      <c r="DG680" t="str">
        <v>International Medical Corps</v>
      </c>
      <c r="DH680" t="str">
        <v>International Organization for Migration (IOM)</v>
      </c>
      <c r="DI680" t="str">
        <v>International Rescue Committee (IRC)</v>
      </c>
      <c r="DJ680" t="str">
        <v>INTERSOS</v>
      </c>
      <c r="DK680" t="str">
        <v>Jesuit Migrant Service (JMS)</v>
      </c>
      <c r="DL680" t="str">
        <v>Jesuit Refugee Service (JRS)</v>
      </c>
      <c r="DM680" t="str">
        <v>Jesuit Service for Migrants and Refugees (JSMR)</v>
      </c>
      <c r="DN680" t="str">
        <v>Joint United Nations Programme on HIV/AIDS (UNAIDS)</v>
      </c>
      <c r="DO680" t="str">
        <v>Kimirina Coorporation</v>
      </c>
      <c r="DP680" t="str">
        <v>La Casita Hispanic Cultural Centre</v>
      </c>
      <c r="DQ680" t="str">
        <v>Latin American Network of Non-Governmental Organizations of Persons with Disabilities and their Families (RIADIS)</v>
      </c>
      <c r="DR680" t="str">
        <v>LGBT+ Movement Brazil</v>
      </c>
      <c r="DS680" t="str">
        <v>Living Water Community (LWC)</v>
      </c>
      <c r="DT680" t="str">
        <v>LLANOVENCOL</v>
      </c>
      <c r="DU680" t="str">
        <v>Lutheran World Federation</v>
      </c>
      <c r="DV680" t="str">
        <v>Lutheran World Relief</v>
      </c>
      <c r="DW680" t="str">
        <v>Malteser International</v>
      </c>
      <c r="DX680" t="str">
        <v>Mana Institute</v>
      </c>
      <c r="DY680" t="str">
        <v>Manos Veneguayas Association</v>
      </c>
      <c r="DZ680" t="str">
        <v>Más Igualdad Perú</v>
      </c>
      <c r="EA680" t="str">
        <v>MedGlobal</v>
      </c>
      <c r="EB680" t="str">
        <v>Medical Teams International</v>
      </c>
      <c r="EC680" t="str">
        <v>Mercy Corps</v>
      </c>
      <c r="ED680" t="str">
        <v>Migrant Service Center (CAM)</v>
      </c>
      <c r="EE680" t="str">
        <v>Migrants, Refugees and Argentine Social Entrepreneurs (MIRARES)</v>
      </c>
      <c r="EF680" t="str">
        <v>Mision Scalabriniana - Ecuador</v>
      </c>
      <c r="EG680" t="str">
        <v>Missão Paz</v>
      </c>
      <c r="EH680" t="str">
        <v>Museu A CASA</v>
      </c>
      <c r="EI680" t="str">
        <v>Norwegian Refugee Council (NRC)</v>
      </c>
      <c r="EJ680" t="str">
        <v>ONG Migrantes por el Maule</v>
      </c>
      <c r="EK680" t="str">
        <v>ONG Preemptive Love Coalition Colombia</v>
      </c>
      <c r="EL680" t="str">
        <v>Organización Transfomando Vidas</v>
      </c>
      <c r="EM680" t="str">
        <v>Organization of Ibero-American States for Education, Science and Culture (OEI)</v>
      </c>
      <c r="EN680" t="str">
        <v>OXFAM</v>
      </c>
      <c r="EO680" t="str">
        <v>Panamerican Development Foundation</v>
      </c>
      <c r="EP680" t="str">
        <v>Panamerican Health Organization/World Health Organization (PAHO/WHO)</v>
      </c>
      <c r="EQ680" t="str">
        <v>Pastoral of Human Mobility - Peruvian Episcopal Conference</v>
      </c>
      <c r="ER680" t="str">
        <v>Pastoral Service for Migrants National</v>
      </c>
      <c r="ES680" t="str">
        <v>Permanent Human Rights defense Committee (CDH)</v>
      </c>
      <c r="ET680" t="str">
        <v>Pirilampos Institute - Group of visits and voluntary actions in Roraima</v>
      </c>
      <c r="EU680" t="str">
        <v>Plan International</v>
      </c>
      <c r="EV680" t="str">
        <v>Population Program, Faculty of Social Sciences, University of the Republic</v>
      </c>
      <c r="EW680" t="str">
        <v>Profamilia Association</v>
      </c>
      <c r="EX680" t="str">
        <v>Red con Migrantes y Refugiados</v>
      </c>
      <c r="EY680" t="str">
        <v>Red Cross Colombia</v>
      </c>
      <c r="EZ680" t="str">
        <v>Red Cross Ecuador</v>
      </c>
      <c r="FA680" t="str">
        <v>Red Cross Peru</v>
      </c>
      <c r="FB680" t="str">
        <v>Red de Investigaciones en Derechos Humanos - CONICET (Consejo Nacional de Investigaciones Científicas y Técnicas)</v>
      </c>
      <c r="FC680" t="str">
        <v>RET International</v>
      </c>
      <c r="FD680" t="str">
        <v>Salú pa Tur Foundation</v>
      </c>
      <c r="FE680" t="str">
        <v>Salvation Army</v>
      </c>
      <c r="FF680" t="str">
        <v>Samaritan's Purse</v>
      </c>
      <c r="FG680" t="str">
        <v>Save the Children International (SCI)</v>
      </c>
      <c r="FH680" t="str">
        <v>Scalabrini Foundation Chile</v>
      </c>
      <c r="FI680" t="str">
        <v>Sección Peruana de Amnistía Internacional</v>
      </c>
      <c r="FJ680" t="str">
        <v>Serviço Pastoral dos Migrantes do Nordeste</v>
      </c>
      <c r="FK680" t="str">
        <v>Sesame Workshop</v>
      </c>
      <c r="FL680" t="str">
        <v>Si, Da Vida</v>
      </c>
      <c r="FM680" t="str">
        <v>Solidarity and Action Asociation</v>
      </c>
      <c r="FN680" t="str">
        <v>SOS Children's Villages</v>
      </c>
      <c r="FO680" t="str">
        <v>Tarabita Foundation</v>
      </c>
      <c r="FP680" t="str">
        <v>Tearfund</v>
      </c>
      <c r="FQ680" t="str">
        <v>TECHO</v>
      </c>
      <c r="FR680" t="str">
        <v>Terranueva Foundation</v>
      </c>
      <c r="FS680" t="str">
        <v>Terre des Hommes Suisse</v>
      </c>
      <c r="FT680" t="str">
        <v>The Israel Forum for International Humanitarian Aid (IsraAID)</v>
      </c>
      <c r="FU680" t="str">
        <v>Unión Venezolana en Perú</v>
      </c>
      <c r="FV680" t="str">
        <v>United Nations Children's Fund (UNICEF)</v>
      </c>
      <c r="FW680" t="str">
        <v>United Nations Development Programme (UNDP)</v>
      </c>
      <c r="FX680" t="str">
        <v>United Nations Educational, Scientific and Cultural Organization (UNESCO)</v>
      </c>
      <c r="FY680" t="str">
        <v>United Nations Entity for Gender Equality and the Empowerment of Women (UNWOMEN)</v>
      </c>
      <c r="FZ680" t="str">
        <v>United Nations Food and Agricultural Organization (FAO)</v>
      </c>
      <c r="GA680" t="str">
        <v>United Nations High Commissioner for Refugees (UNHCR)</v>
      </c>
      <c r="GB680" t="str">
        <v>United Nations Office of the High Commissioner for Human Rights (OHCHR)</v>
      </c>
      <c r="GC680" t="str">
        <v>United Nations Office on Drugs and Crime (UNODC)</v>
      </c>
      <c r="GD680" t="str">
        <v>United Nations Population Fund (UNFPA)</v>
      </c>
      <c r="GE680" t="str">
        <v>United Nations Programme for Human Settlements (UN Habitat)</v>
      </c>
      <c r="GF680" t="str">
        <v>Vale da Benção Educational and Charitable Association (AEBVB)</v>
      </c>
      <c r="GG680" t="str">
        <v>VenAruba Solidaria</v>
      </c>
      <c r="GH680" t="str">
        <v>Venex Curacao Foundation</v>
      </c>
      <c r="GI680" t="str">
        <v>Venezolanos en Barranquilla</v>
      </c>
      <c r="GJ680" t="str">
        <v>Venezolanos en San Cristóbal</v>
      </c>
      <c r="GK680" t="str">
        <v>Venezuelan Emigrant Foundation (FEV)</v>
      </c>
      <c r="GL680" t="str">
        <v>Vicaría de Pastoral Social Caritas</v>
      </c>
      <c r="GM680" t="str">
        <v>Voices GY</v>
      </c>
      <c r="GN680" t="str">
        <v>We World GVC</v>
      </c>
      <c r="GO680" t="str">
        <v>World Council of Credit Unions</v>
      </c>
      <c r="GP680" t="str">
        <v>World Food Programme (WFP)</v>
      </c>
      <c r="GQ680" t="str">
        <v>World Vision</v>
      </c>
      <c r="GR680" t="str">
        <v>ZOA</v>
      </c>
    </row>
    <row r="681" spans="8:200" x14ac:dyDescent="0.3">
      <c r="H681" t="str" cm="1">
        <f t="array" ref="H681:GR681">TRANSPOSE(_xlfn._xlws.SORT(_xlfn._xlws.FILTER(Table3[Name],ISNUMBER(SEARCH(' Activity Sheet'!D735,Table3[Name])),"Not found"),,1))</f>
        <v>.New Organisation</v>
      </c>
      <c r="I681" t="str">
        <v>ABV - Association of Good with Life</v>
      </c>
      <c r="J681" t="str">
        <v>ACAPS</v>
      </c>
      <c r="K681" t="str">
        <v>Acción y Desarrollo</v>
      </c>
      <c r="L681" t="str">
        <v>ACTED</v>
      </c>
      <c r="M681" t="str">
        <v>Action against Hunger</v>
      </c>
      <c r="N681" t="str">
        <v>ActionAid</v>
      </c>
      <c r="O681" t="str">
        <v>Adventist Development and Relief Agency (ADRA)</v>
      </c>
      <c r="P681" t="str">
        <v>Alas de Colibrí Foundation</v>
      </c>
      <c r="Q681" t="str">
        <v>Alianza por la Solidaridad</v>
      </c>
      <c r="R681" t="str">
        <v>Alianza por Venezuela</v>
      </c>
      <c r="S681" t="str">
        <v>Americares Foundation</v>
      </c>
      <c r="T681" t="str">
        <v>Argentine Commission for Refugees and Migrants (CAREF)</v>
      </c>
      <c r="U681" t="str">
        <v>Asociación Aves</v>
      </c>
      <c r="V681" t="str">
        <v>Asociación de Jubilados y Pensionados Venezolanos en Argentina</v>
      </c>
      <c r="W681" t="str">
        <v>Asociación de Venezolanos en Eloy Alfaro</v>
      </c>
      <c r="X681" t="str">
        <v>Asociación Fundación contra el Hambre Perú</v>
      </c>
      <c r="Y681" t="str">
        <v>Asociación Migrantes Venezolanos</v>
      </c>
      <c r="Z681" t="str">
        <v>Asociación Misioneros de San Carlos Scalabrinianos</v>
      </c>
      <c r="AA681" t="str">
        <v>Asociacion Proteccion Poblacion Vulnerable</v>
      </c>
      <c r="AB681" t="str">
        <v>Asociación Quinta Ola</v>
      </c>
      <c r="AC681" t="str">
        <v>Asociación Salto Ángel</v>
      </c>
      <c r="AD681" t="str">
        <v>Asociación Venezuela en Ecuador AC</v>
      </c>
      <c r="AE681" t="str">
        <v>ASOVENAR</v>
      </c>
      <c r="AF681" t="str">
        <v>Associação Hermanitos</v>
      </c>
      <c r="AG681" t="str">
        <v>AVSI Foundation</v>
      </c>
      <c r="AH681" t="str">
        <v>Bethany Christian Services</v>
      </c>
      <c r="AI681" t="str">
        <v>Blumont</v>
      </c>
      <c r="AJ681" t="str">
        <v>CARE</v>
      </c>
      <c r="AK681" t="str">
        <v>Caritas Brazil</v>
      </c>
      <c r="AL681" t="str">
        <v>Caritas Ecuador</v>
      </c>
      <c r="AM681" t="str">
        <v>Caritas Germany</v>
      </c>
      <c r="AN681" t="str">
        <v>Caritas Manaus</v>
      </c>
      <c r="AO681" t="str">
        <v>Caritas Parana</v>
      </c>
      <c r="AP681" t="str">
        <v>Caritas Peru</v>
      </c>
      <c r="AQ681" t="str">
        <v>Caritas Rio de Janeiro</v>
      </c>
      <c r="AR681" t="str">
        <v>Caritas São Paulo</v>
      </c>
      <c r="AS681" t="str">
        <v>Caritas Switzerland</v>
      </c>
      <c r="AT681" t="str">
        <v>CCEFIRO Association</v>
      </c>
      <c r="AU681" t="str">
        <v>CEDRO</v>
      </c>
      <c r="AV681" t="str">
        <v>Center for Integrated Studies and Programs for Sustainable Development (CIEDS)</v>
      </c>
      <c r="AW681" t="str">
        <v>Center for Migration and Human Rights of the Diocese of Roraima (CMDH)</v>
      </c>
      <c r="AX681" t="str">
        <v>Centro de Atencion Psicosocial (CAPS)</v>
      </c>
      <c r="AY681" t="str">
        <v>CESAL</v>
      </c>
      <c r="AZ681" t="str">
        <v>CESVI-Cooperazione e Sviluppo</v>
      </c>
      <c r="BA681" t="str">
        <v>ChildFund International</v>
      </c>
      <c r="BB681" t="str">
        <v>CHS Alternativo</v>
      </c>
      <c r="BC681" t="str">
        <v>Churún Merú Association</v>
      </c>
      <c r="BD681" t="str">
        <v>Coalición por Venezuela</v>
      </c>
      <c r="BE681" t="str">
        <v>Colonia Foundation of Venezuelans in the Dominican Republic (FUNCOVERD)</v>
      </c>
      <c r="BF681" t="str">
        <v>COLVENZ</v>
      </c>
      <c r="BG681" t="str">
        <v>Compassiva</v>
      </c>
      <c r="BH681" t="str">
        <v>Consejo Interreligioso del Perú - Religiones por la Paz</v>
      </c>
      <c r="BI681" t="str">
        <v>Consorcio ONG OCIPI Y Capellanía Nacional OFICA</v>
      </c>
      <c r="BJ681" t="str">
        <v>COOPI - International Cooperation Foundation</v>
      </c>
      <c r="BK681" t="str">
        <v>Corporación Colectivo Sin Fronteras</v>
      </c>
      <c r="BL681" t="str">
        <v>CRISFE Foundation</v>
      </c>
      <c r="BM681" t="str">
        <v>Cuso International</v>
      </c>
      <c r="BN681" t="str">
        <v>Danielle’s Children Fund (DCF)</v>
      </c>
      <c r="BO681" t="str">
        <v>Danish Refugee Council (DRC)</v>
      </c>
      <c r="BP681" t="str">
        <v>Development Support Association - APOYAR</v>
      </c>
      <c r="BQ681" t="str">
        <v>Diakonie Katastrophenhilfe</v>
      </c>
      <c r="BR681" t="str">
        <v>Diálogo Diverso</v>
      </c>
      <c r="BS681" t="str">
        <v>Doctors of the World</v>
      </c>
      <c r="BT681" t="str">
        <v>Dominican Institute for Integrated Development</v>
      </c>
      <c r="BU681" t="str">
        <v>Duendes y Ángeles Vinotinto República Dominicana</v>
      </c>
      <c r="BV681" t="str">
        <v>Encuentros SJS (Servicio Jesuita de la Solidaridad)</v>
      </c>
      <c r="BW681" t="str">
        <v>Ending Violence Against Migrants</v>
      </c>
      <c r="BX681" t="str">
        <v>Equidad Foundation</v>
      </c>
      <c r="BY681" t="str">
        <v>Equilibrium CenDE</v>
      </c>
      <c r="BZ681" t="str">
        <v>Facultad de Psicología - Universidad de la República (UDELAR)</v>
      </c>
      <c r="CA681" t="str">
        <v>First International Emergency and Solidarités International</v>
      </c>
      <c r="CB681" t="str">
        <v>Fondo Ecuatoriano Populorum Progressio</v>
      </c>
      <c r="CC681" t="str">
        <v>Foro Salud Callao</v>
      </c>
      <c r="CD681" t="str">
        <v>Foundation for the Integration and Development of Latin America (FIDAL)</v>
      </c>
      <c r="CE681" t="str">
        <v>Foundation of the Americas (FUDELA)</v>
      </c>
      <c r="CF681" t="str">
        <v>Fraternity Without Borders</v>
      </c>
      <c r="CG681" t="str">
        <v>Fundación Brisas del Norte</v>
      </c>
      <c r="CH681" t="str">
        <v>Fundación Colombovenezolana Nueva Ilusión</v>
      </c>
      <c r="CI681" t="str">
        <v>Fundación Nakama's</v>
      </c>
      <c r="CJ681" t="str">
        <v>Fundación RadaBer</v>
      </c>
      <c r="CK681" t="str">
        <v>Fundación Scalabrini Bolivia</v>
      </c>
      <c r="CL681" t="str">
        <v>Fundacion Social Vivan los Niños</v>
      </c>
      <c r="CM681" t="str">
        <v>FUNVEAC</v>
      </c>
      <c r="CN681" t="str">
        <v>German Development Cooperation Agency GIZ</v>
      </c>
      <c r="CO681" t="str">
        <v>Globalizate Radio</v>
      </c>
      <c r="CP681" t="str">
        <v>GOAL</v>
      </c>
      <c r="CQ681" t="str">
        <v>Halü Bienestar Humano Foundation (HALU)</v>
      </c>
      <c r="CR681" t="str">
        <v>Heartland Alliance International (HAI)</v>
      </c>
      <c r="CS681" t="str">
        <v>HELVETAS Swiss Intercooperation</v>
      </c>
      <c r="CT681" t="str">
        <v>HIAS</v>
      </c>
      <c r="CU681" t="str">
        <v>Human Rights Defence Curaçao</v>
      </c>
      <c r="CV681" t="str">
        <v>Humanity &amp; Inclusion</v>
      </c>
      <c r="CW681" t="str">
        <v>Humans Analytic</v>
      </c>
      <c r="CX681" t="str">
        <v>Idas y Vueltas Association</v>
      </c>
      <c r="CY681" t="str">
        <v>iMMAP</v>
      </c>
      <c r="CZ681" t="str">
        <v>IMPACT Initiatives (REACH)</v>
      </c>
      <c r="DA681" t="str">
        <v>Inmigrante Feliz Association</v>
      </c>
      <c r="DB681" t="str">
        <v>Institute for Migration and Human Rights (IMDH)</v>
      </c>
      <c r="DC681" t="str">
        <v>Institute of Natural and Cultural Heritage (IPANC)</v>
      </c>
      <c r="DD681" t="str">
        <v>International Committee for the Development of People (CISP)</v>
      </c>
      <c r="DE681" t="str">
        <v>International Federation of the Red Cross (IFRC)</v>
      </c>
      <c r="DF681" t="str">
        <v>International Labour Organization (ILO)</v>
      </c>
      <c r="DG681" t="str">
        <v>International Medical Corps</v>
      </c>
      <c r="DH681" t="str">
        <v>International Organization for Migration (IOM)</v>
      </c>
      <c r="DI681" t="str">
        <v>International Rescue Committee (IRC)</v>
      </c>
      <c r="DJ681" t="str">
        <v>INTERSOS</v>
      </c>
      <c r="DK681" t="str">
        <v>Jesuit Migrant Service (JMS)</v>
      </c>
      <c r="DL681" t="str">
        <v>Jesuit Refugee Service (JRS)</v>
      </c>
      <c r="DM681" t="str">
        <v>Jesuit Service for Migrants and Refugees (JSMR)</v>
      </c>
      <c r="DN681" t="str">
        <v>Joint United Nations Programme on HIV/AIDS (UNAIDS)</v>
      </c>
      <c r="DO681" t="str">
        <v>Kimirina Coorporation</v>
      </c>
      <c r="DP681" t="str">
        <v>La Casita Hispanic Cultural Centre</v>
      </c>
      <c r="DQ681" t="str">
        <v>Latin American Network of Non-Governmental Organizations of Persons with Disabilities and their Families (RIADIS)</v>
      </c>
      <c r="DR681" t="str">
        <v>LGBT+ Movement Brazil</v>
      </c>
      <c r="DS681" t="str">
        <v>Living Water Community (LWC)</v>
      </c>
      <c r="DT681" t="str">
        <v>LLANOVENCOL</v>
      </c>
      <c r="DU681" t="str">
        <v>Lutheran World Federation</v>
      </c>
      <c r="DV681" t="str">
        <v>Lutheran World Relief</v>
      </c>
      <c r="DW681" t="str">
        <v>Malteser International</v>
      </c>
      <c r="DX681" t="str">
        <v>Mana Institute</v>
      </c>
      <c r="DY681" t="str">
        <v>Manos Veneguayas Association</v>
      </c>
      <c r="DZ681" t="str">
        <v>Más Igualdad Perú</v>
      </c>
      <c r="EA681" t="str">
        <v>MedGlobal</v>
      </c>
      <c r="EB681" t="str">
        <v>Medical Teams International</v>
      </c>
      <c r="EC681" t="str">
        <v>Mercy Corps</v>
      </c>
      <c r="ED681" t="str">
        <v>Migrant Service Center (CAM)</v>
      </c>
      <c r="EE681" t="str">
        <v>Migrants, Refugees and Argentine Social Entrepreneurs (MIRARES)</v>
      </c>
      <c r="EF681" t="str">
        <v>Mision Scalabriniana - Ecuador</v>
      </c>
      <c r="EG681" t="str">
        <v>Missão Paz</v>
      </c>
      <c r="EH681" t="str">
        <v>Museu A CASA</v>
      </c>
      <c r="EI681" t="str">
        <v>Norwegian Refugee Council (NRC)</v>
      </c>
      <c r="EJ681" t="str">
        <v>ONG Migrantes por el Maule</v>
      </c>
      <c r="EK681" t="str">
        <v>ONG Preemptive Love Coalition Colombia</v>
      </c>
      <c r="EL681" t="str">
        <v>Organización Transfomando Vidas</v>
      </c>
      <c r="EM681" t="str">
        <v>Organization of Ibero-American States for Education, Science and Culture (OEI)</v>
      </c>
      <c r="EN681" t="str">
        <v>OXFAM</v>
      </c>
      <c r="EO681" t="str">
        <v>Panamerican Development Foundation</v>
      </c>
      <c r="EP681" t="str">
        <v>Panamerican Health Organization/World Health Organization (PAHO/WHO)</v>
      </c>
      <c r="EQ681" t="str">
        <v>Pastoral of Human Mobility - Peruvian Episcopal Conference</v>
      </c>
      <c r="ER681" t="str">
        <v>Pastoral Service for Migrants National</v>
      </c>
      <c r="ES681" t="str">
        <v>Permanent Human Rights defense Committee (CDH)</v>
      </c>
      <c r="ET681" t="str">
        <v>Pirilampos Institute - Group of visits and voluntary actions in Roraima</v>
      </c>
      <c r="EU681" t="str">
        <v>Plan International</v>
      </c>
      <c r="EV681" t="str">
        <v>Population Program, Faculty of Social Sciences, University of the Republic</v>
      </c>
      <c r="EW681" t="str">
        <v>Profamilia Association</v>
      </c>
      <c r="EX681" t="str">
        <v>Red con Migrantes y Refugiados</v>
      </c>
      <c r="EY681" t="str">
        <v>Red Cross Colombia</v>
      </c>
      <c r="EZ681" t="str">
        <v>Red Cross Ecuador</v>
      </c>
      <c r="FA681" t="str">
        <v>Red Cross Peru</v>
      </c>
      <c r="FB681" t="str">
        <v>Red de Investigaciones en Derechos Humanos - CONICET (Consejo Nacional de Investigaciones Científicas y Técnicas)</v>
      </c>
      <c r="FC681" t="str">
        <v>RET International</v>
      </c>
      <c r="FD681" t="str">
        <v>Salú pa Tur Foundation</v>
      </c>
      <c r="FE681" t="str">
        <v>Salvation Army</v>
      </c>
      <c r="FF681" t="str">
        <v>Samaritan's Purse</v>
      </c>
      <c r="FG681" t="str">
        <v>Save the Children International (SCI)</v>
      </c>
      <c r="FH681" t="str">
        <v>Scalabrini Foundation Chile</v>
      </c>
      <c r="FI681" t="str">
        <v>Sección Peruana de Amnistía Internacional</v>
      </c>
      <c r="FJ681" t="str">
        <v>Serviço Pastoral dos Migrantes do Nordeste</v>
      </c>
      <c r="FK681" t="str">
        <v>Sesame Workshop</v>
      </c>
      <c r="FL681" t="str">
        <v>Si, Da Vida</v>
      </c>
      <c r="FM681" t="str">
        <v>Solidarity and Action Asociation</v>
      </c>
      <c r="FN681" t="str">
        <v>SOS Children's Villages</v>
      </c>
      <c r="FO681" t="str">
        <v>Tarabita Foundation</v>
      </c>
      <c r="FP681" t="str">
        <v>Tearfund</v>
      </c>
      <c r="FQ681" t="str">
        <v>TECHO</v>
      </c>
      <c r="FR681" t="str">
        <v>Terranueva Foundation</v>
      </c>
      <c r="FS681" t="str">
        <v>Terre des Hommes Suisse</v>
      </c>
      <c r="FT681" t="str">
        <v>The Israel Forum for International Humanitarian Aid (IsraAID)</v>
      </c>
      <c r="FU681" t="str">
        <v>Unión Venezolana en Perú</v>
      </c>
      <c r="FV681" t="str">
        <v>United Nations Children's Fund (UNICEF)</v>
      </c>
      <c r="FW681" t="str">
        <v>United Nations Development Programme (UNDP)</v>
      </c>
      <c r="FX681" t="str">
        <v>United Nations Educational, Scientific and Cultural Organization (UNESCO)</v>
      </c>
      <c r="FY681" t="str">
        <v>United Nations Entity for Gender Equality and the Empowerment of Women (UNWOMEN)</v>
      </c>
      <c r="FZ681" t="str">
        <v>United Nations Food and Agricultural Organization (FAO)</v>
      </c>
      <c r="GA681" t="str">
        <v>United Nations High Commissioner for Refugees (UNHCR)</v>
      </c>
      <c r="GB681" t="str">
        <v>United Nations Office of the High Commissioner for Human Rights (OHCHR)</v>
      </c>
      <c r="GC681" t="str">
        <v>United Nations Office on Drugs and Crime (UNODC)</v>
      </c>
      <c r="GD681" t="str">
        <v>United Nations Population Fund (UNFPA)</v>
      </c>
      <c r="GE681" t="str">
        <v>United Nations Programme for Human Settlements (UN Habitat)</v>
      </c>
      <c r="GF681" t="str">
        <v>Vale da Benção Educational and Charitable Association (AEBVB)</v>
      </c>
      <c r="GG681" t="str">
        <v>VenAruba Solidaria</v>
      </c>
      <c r="GH681" t="str">
        <v>Venex Curacao Foundation</v>
      </c>
      <c r="GI681" t="str">
        <v>Venezolanos en Barranquilla</v>
      </c>
      <c r="GJ681" t="str">
        <v>Venezolanos en San Cristóbal</v>
      </c>
      <c r="GK681" t="str">
        <v>Venezuelan Emigrant Foundation (FEV)</v>
      </c>
      <c r="GL681" t="str">
        <v>Vicaría de Pastoral Social Caritas</v>
      </c>
      <c r="GM681" t="str">
        <v>Voices GY</v>
      </c>
      <c r="GN681" t="str">
        <v>We World GVC</v>
      </c>
      <c r="GO681" t="str">
        <v>World Council of Credit Unions</v>
      </c>
      <c r="GP681" t="str">
        <v>World Food Programme (WFP)</v>
      </c>
      <c r="GQ681" t="str">
        <v>World Vision</v>
      </c>
      <c r="GR681" t="str">
        <v>ZOA</v>
      </c>
    </row>
    <row r="682" spans="8:200" x14ac:dyDescent="0.3">
      <c r="H682" t="str" cm="1">
        <f t="array" ref="H682:GR682">TRANSPOSE(_xlfn._xlws.SORT(_xlfn._xlws.FILTER(Table3[Name],ISNUMBER(SEARCH(' Activity Sheet'!D736,Table3[Name])),"Not found"),,1))</f>
        <v>.New Organisation</v>
      </c>
      <c r="I682" t="str">
        <v>ABV - Association of Good with Life</v>
      </c>
      <c r="J682" t="str">
        <v>ACAPS</v>
      </c>
      <c r="K682" t="str">
        <v>Acción y Desarrollo</v>
      </c>
      <c r="L682" t="str">
        <v>ACTED</v>
      </c>
      <c r="M682" t="str">
        <v>Action against Hunger</v>
      </c>
      <c r="N682" t="str">
        <v>ActionAid</v>
      </c>
      <c r="O682" t="str">
        <v>Adventist Development and Relief Agency (ADRA)</v>
      </c>
      <c r="P682" t="str">
        <v>Alas de Colibrí Foundation</v>
      </c>
      <c r="Q682" t="str">
        <v>Alianza por la Solidaridad</v>
      </c>
      <c r="R682" t="str">
        <v>Alianza por Venezuela</v>
      </c>
      <c r="S682" t="str">
        <v>Americares Foundation</v>
      </c>
      <c r="T682" t="str">
        <v>Argentine Commission for Refugees and Migrants (CAREF)</v>
      </c>
      <c r="U682" t="str">
        <v>Asociación Aves</v>
      </c>
      <c r="V682" t="str">
        <v>Asociación de Jubilados y Pensionados Venezolanos en Argentina</v>
      </c>
      <c r="W682" t="str">
        <v>Asociación de Venezolanos en Eloy Alfaro</v>
      </c>
      <c r="X682" t="str">
        <v>Asociación Fundación contra el Hambre Perú</v>
      </c>
      <c r="Y682" t="str">
        <v>Asociación Migrantes Venezolanos</v>
      </c>
      <c r="Z682" t="str">
        <v>Asociación Misioneros de San Carlos Scalabrinianos</v>
      </c>
      <c r="AA682" t="str">
        <v>Asociacion Proteccion Poblacion Vulnerable</v>
      </c>
      <c r="AB682" t="str">
        <v>Asociación Quinta Ola</v>
      </c>
      <c r="AC682" t="str">
        <v>Asociación Salto Ángel</v>
      </c>
      <c r="AD682" t="str">
        <v>Asociación Venezuela en Ecuador AC</v>
      </c>
      <c r="AE682" t="str">
        <v>ASOVENAR</v>
      </c>
      <c r="AF682" t="str">
        <v>Associação Hermanitos</v>
      </c>
      <c r="AG682" t="str">
        <v>AVSI Foundation</v>
      </c>
      <c r="AH682" t="str">
        <v>Bethany Christian Services</v>
      </c>
      <c r="AI682" t="str">
        <v>Blumont</v>
      </c>
      <c r="AJ682" t="str">
        <v>CARE</v>
      </c>
      <c r="AK682" t="str">
        <v>Caritas Brazil</v>
      </c>
      <c r="AL682" t="str">
        <v>Caritas Ecuador</v>
      </c>
      <c r="AM682" t="str">
        <v>Caritas Germany</v>
      </c>
      <c r="AN682" t="str">
        <v>Caritas Manaus</v>
      </c>
      <c r="AO682" t="str">
        <v>Caritas Parana</v>
      </c>
      <c r="AP682" t="str">
        <v>Caritas Peru</v>
      </c>
      <c r="AQ682" t="str">
        <v>Caritas Rio de Janeiro</v>
      </c>
      <c r="AR682" t="str">
        <v>Caritas São Paulo</v>
      </c>
      <c r="AS682" t="str">
        <v>Caritas Switzerland</v>
      </c>
      <c r="AT682" t="str">
        <v>CCEFIRO Association</v>
      </c>
      <c r="AU682" t="str">
        <v>CEDRO</v>
      </c>
      <c r="AV682" t="str">
        <v>Center for Integrated Studies and Programs for Sustainable Development (CIEDS)</v>
      </c>
      <c r="AW682" t="str">
        <v>Center for Migration and Human Rights of the Diocese of Roraima (CMDH)</v>
      </c>
      <c r="AX682" t="str">
        <v>Centro de Atencion Psicosocial (CAPS)</v>
      </c>
      <c r="AY682" t="str">
        <v>CESAL</v>
      </c>
      <c r="AZ682" t="str">
        <v>CESVI-Cooperazione e Sviluppo</v>
      </c>
      <c r="BA682" t="str">
        <v>ChildFund International</v>
      </c>
      <c r="BB682" t="str">
        <v>CHS Alternativo</v>
      </c>
      <c r="BC682" t="str">
        <v>Churún Merú Association</v>
      </c>
      <c r="BD682" t="str">
        <v>Coalición por Venezuela</v>
      </c>
      <c r="BE682" t="str">
        <v>Colonia Foundation of Venezuelans in the Dominican Republic (FUNCOVERD)</v>
      </c>
      <c r="BF682" t="str">
        <v>COLVENZ</v>
      </c>
      <c r="BG682" t="str">
        <v>Compassiva</v>
      </c>
      <c r="BH682" t="str">
        <v>Consejo Interreligioso del Perú - Religiones por la Paz</v>
      </c>
      <c r="BI682" t="str">
        <v>Consorcio ONG OCIPI Y Capellanía Nacional OFICA</v>
      </c>
      <c r="BJ682" t="str">
        <v>COOPI - International Cooperation Foundation</v>
      </c>
      <c r="BK682" t="str">
        <v>Corporación Colectivo Sin Fronteras</v>
      </c>
      <c r="BL682" t="str">
        <v>CRISFE Foundation</v>
      </c>
      <c r="BM682" t="str">
        <v>Cuso International</v>
      </c>
      <c r="BN682" t="str">
        <v>Danielle’s Children Fund (DCF)</v>
      </c>
      <c r="BO682" t="str">
        <v>Danish Refugee Council (DRC)</v>
      </c>
      <c r="BP682" t="str">
        <v>Development Support Association - APOYAR</v>
      </c>
      <c r="BQ682" t="str">
        <v>Diakonie Katastrophenhilfe</v>
      </c>
      <c r="BR682" t="str">
        <v>Diálogo Diverso</v>
      </c>
      <c r="BS682" t="str">
        <v>Doctors of the World</v>
      </c>
      <c r="BT682" t="str">
        <v>Dominican Institute for Integrated Development</v>
      </c>
      <c r="BU682" t="str">
        <v>Duendes y Ángeles Vinotinto República Dominicana</v>
      </c>
      <c r="BV682" t="str">
        <v>Encuentros SJS (Servicio Jesuita de la Solidaridad)</v>
      </c>
      <c r="BW682" t="str">
        <v>Ending Violence Against Migrants</v>
      </c>
      <c r="BX682" t="str">
        <v>Equidad Foundation</v>
      </c>
      <c r="BY682" t="str">
        <v>Equilibrium CenDE</v>
      </c>
      <c r="BZ682" t="str">
        <v>Facultad de Psicología - Universidad de la República (UDELAR)</v>
      </c>
      <c r="CA682" t="str">
        <v>First International Emergency and Solidarités International</v>
      </c>
      <c r="CB682" t="str">
        <v>Fondo Ecuatoriano Populorum Progressio</v>
      </c>
      <c r="CC682" t="str">
        <v>Foro Salud Callao</v>
      </c>
      <c r="CD682" t="str">
        <v>Foundation for the Integration and Development of Latin America (FIDAL)</v>
      </c>
      <c r="CE682" t="str">
        <v>Foundation of the Americas (FUDELA)</v>
      </c>
      <c r="CF682" t="str">
        <v>Fraternity Without Borders</v>
      </c>
      <c r="CG682" t="str">
        <v>Fundación Brisas del Norte</v>
      </c>
      <c r="CH682" t="str">
        <v>Fundación Colombovenezolana Nueva Ilusión</v>
      </c>
      <c r="CI682" t="str">
        <v>Fundación Nakama's</v>
      </c>
      <c r="CJ682" t="str">
        <v>Fundación RadaBer</v>
      </c>
      <c r="CK682" t="str">
        <v>Fundación Scalabrini Bolivia</v>
      </c>
      <c r="CL682" t="str">
        <v>Fundacion Social Vivan los Niños</v>
      </c>
      <c r="CM682" t="str">
        <v>FUNVEAC</v>
      </c>
      <c r="CN682" t="str">
        <v>German Development Cooperation Agency GIZ</v>
      </c>
      <c r="CO682" t="str">
        <v>Globalizate Radio</v>
      </c>
      <c r="CP682" t="str">
        <v>GOAL</v>
      </c>
      <c r="CQ682" t="str">
        <v>Halü Bienestar Humano Foundation (HALU)</v>
      </c>
      <c r="CR682" t="str">
        <v>Heartland Alliance International (HAI)</v>
      </c>
      <c r="CS682" t="str">
        <v>HELVETAS Swiss Intercooperation</v>
      </c>
      <c r="CT682" t="str">
        <v>HIAS</v>
      </c>
      <c r="CU682" t="str">
        <v>Human Rights Defence Curaçao</v>
      </c>
      <c r="CV682" t="str">
        <v>Humanity &amp; Inclusion</v>
      </c>
      <c r="CW682" t="str">
        <v>Humans Analytic</v>
      </c>
      <c r="CX682" t="str">
        <v>Idas y Vueltas Association</v>
      </c>
      <c r="CY682" t="str">
        <v>iMMAP</v>
      </c>
      <c r="CZ682" t="str">
        <v>IMPACT Initiatives (REACH)</v>
      </c>
      <c r="DA682" t="str">
        <v>Inmigrante Feliz Association</v>
      </c>
      <c r="DB682" t="str">
        <v>Institute for Migration and Human Rights (IMDH)</v>
      </c>
      <c r="DC682" t="str">
        <v>Institute of Natural and Cultural Heritage (IPANC)</v>
      </c>
      <c r="DD682" t="str">
        <v>International Committee for the Development of People (CISP)</v>
      </c>
      <c r="DE682" t="str">
        <v>International Federation of the Red Cross (IFRC)</v>
      </c>
      <c r="DF682" t="str">
        <v>International Labour Organization (ILO)</v>
      </c>
      <c r="DG682" t="str">
        <v>International Medical Corps</v>
      </c>
      <c r="DH682" t="str">
        <v>International Organization for Migration (IOM)</v>
      </c>
      <c r="DI682" t="str">
        <v>International Rescue Committee (IRC)</v>
      </c>
      <c r="DJ682" t="str">
        <v>INTERSOS</v>
      </c>
      <c r="DK682" t="str">
        <v>Jesuit Migrant Service (JMS)</v>
      </c>
      <c r="DL682" t="str">
        <v>Jesuit Refugee Service (JRS)</v>
      </c>
      <c r="DM682" t="str">
        <v>Jesuit Service for Migrants and Refugees (JSMR)</v>
      </c>
      <c r="DN682" t="str">
        <v>Joint United Nations Programme on HIV/AIDS (UNAIDS)</v>
      </c>
      <c r="DO682" t="str">
        <v>Kimirina Coorporation</v>
      </c>
      <c r="DP682" t="str">
        <v>La Casita Hispanic Cultural Centre</v>
      </c>
      <c r="DQ682" t="str">
        <v>Latin American Network of Non-Governmental Organizations of Persons with Disabilities and their Families (RIADIS)</v>
      </c>
      <c r="DR682" t="str">
        <v>LGBT+ Movement Brazil</v>
      </c>
      <c r="DS682" t="str">
        <v>Living Water Community (LWC)</v>
      </c>
      <c r="DT682" t="str">
        <v>LLANOVENCOL</v>
      </c>
      <c r="DU682" t="str">
        <v>Lutheran World Federation</v>
      </c>
      <c r="DV682" t="str">
        <v>Lutheran World Relief</v>
      </c>
      <c r="DW682" t="str">
        <v>Malteser International</v>
      </c>
      <c r="DX682" t="str">
        <v>Mana Institute</v>
      </c>
      <c r="DY682" t="str">
        <v>Manos Veneguayas Association</v>
      </c>
      <c r="DZ682" t="str">
        <v>Más Igualdad Perú</v>
      </c>
      <c r="EA682" t="str">
        <v>MedGlobal</v>
      </c>
      <c r="EB682" t="str">
        <v>Medical Teams International</v>
      </c>
      <c r="EC682" t="str">
        <v>Mercy Corps</v>
      </c>
      <c r="ED682" t="str">
        <v>Migrant Service Center (CAM)</v>
      </c>
      <c r="EE682" t="str">
        <v>Migrants, Refugees and Argentine Social Entrepreneurs (MIRARES)</v>
      </c>
      <c r="EF682" t="str">
        <v>Mision Scalabriniana - Ecuador</v>
      </c>
      <c r="EG682" t="str">
        <v>Missão Paz</v>
      </c>
      <c r="EH682" t="str">
        <v>Museu A CASA</v>
      </c>
      <c r="EI682" t="str">
        <v>Norwegian Refugee Council (NRC)</v>
      </c>
      <c r="EJ682" t="str">
        <v>ONG Migrantes por el Maule</v>
      </c>
      <c r="EK682" t="str">
        <v>ONG Preemptive Love Coalition Colombia</v>
      </c>
      <c r="EL682" t="str">
        <v>Organización Transfomando Vidas</v>
      </c>
      <c r="EM682" t="str">
        <v>Organization of Ibero-American States for Education, Science and Culture (OEI)</v>
      </c>
      <c r="EN682" t="str">
        <v>OXFAM</v>
      </c>
      <c r="EO682" t="str">
        <v>Panamerican Development Foundation</v>
      </c>
      <c r="EP682" t="str">
        <v>Panamerican Health Organization/World Health Organization (PAHO/WHO)</v>
      </c>
      <c r="EQ682" t="str">
        <v>Pastoral of Human Mobility - Peruvian Episcopal Conference</v>
      </c>
      <c r="ER682" t="str">
        <v>Pastoral Service for Migrants National</v>
      </c>
      <c r="ES682" t="str">
        <v>Permanent Human Rights defense Committee (CDH)</v>
      </c>
      <c r="ET682" t="str">
        <v>Pirilampos Institute - Group of visits and voluntary actions in Roraima</v>
      </c>
      <c r="EU682" t="str">
        <v>Plan International</v>
      </c>
      <c r="EV682" t="str">
        <v>Population Program, Faculty of Social Sciences, University of the Republic</v>
      </c>
      <c r="EW682" t="str">
        <v>Profamilia Association</v>
      </c>
      <c r="EX682" t="str">
        <v>Red con Migrantes y Refugiados</v>
      </c>
      <c r="EY682" t="str">
        <v>Red Cross Colombia</v>
      </c>
      <c r="EZ682" t="str">
        <v>Red Cross Ecuador</v>
      </c>
      <c r="FA682" t="str">
        <v>Red Cross Peru</v>
      </c>
      <c r="FB682" t="str">
        <v>Red de Investigaciones en Derechos Humanos - CONICET (Consejo Nacional de Investigaciones Científicas y Técnicas)</v>
      </c>
      <c r="FC682" t="str">
        <v>RET International</v>
      </c>
      <c r="FD682" t="str">
        <v>Salú pa Tur Foundation</v>
      </c>
      <c r="FE682" t="str">
        <v>Salvation Army</v>
      </c>
      <c r="FF682" t="str">
        <v>Samaritan's Purse</v>
      </c>
      <c r="FG682" t="str">
        <v>Save the Children International (SCI)</v>
      </c>
      <c r="FH682" t="str">
        <v>Scalabrini Foundation Chile</v>
      </c>
      <c r="FI682" t="str">
        <v>Sección Peruana de Amnistía Internacional</v>
      </c>
      <c r="FJ682" t="str">
        <v>Serviço Pastoral dos Migrantes do Nordeste</v>
      </c>
      <c r="FK682" t="str">
        <v>Sesame Workshop</v>
      </c>
      <c r="FL682" t="str">
        <v>Si, Da Vida</v>
      </c>
      <c r="FM682" t="str">
        <v>Solidarity and Action Asociation</v>
      </c>
      <c r="FN682" t="str">
        <v>SOS Children's Villages</v>
      </c>
      <c r="FO682" t="str">
        <v>Tarabita Foundation</v>
      </c>
      <c r="FP682" t="str">
        <v>Tearfund</v>
      </c>
      <c r="FQ682" t="str">
        <v>TECHO</v>
      </c>
      <c r="FR682" t="str">
        <v>Terranueva Foundation</v>
      </c>
      <c r="FS682" t="str">
        <v>Terre des Hommes Suisse</v>
      </c>
      <c r="FT682" t="str">
        <v>The Israel Forum for International Humanitarian Aid (IsraAID)</v>
      </c>
      <c r="FU682" t="str">
        <v>Unión Venezolana en Perú</v>
      </c>
      <c r="FV682" t="str">
        <v>United Nations Children's Fund (UNICEF)</v>
      </c>
      <c r="FW682" t="str">
        <v>United Nations Development Programme (UNDP)</v>
      </c>
      <c r="FX682" t="str">
        <v>United Nations Educational, Scientific and Cultural Organization (UNESCO)</v>
      </c>
      <c r="FY682" t="str">
        <v>United Nations Entity for Gender Equality and the Empowerment of Women (UNWOMEN)</v>
      </c>
      <c r="FZ682" t="str">
        <v>United Nations Food and Agricultural Organization (FAO)</v>
      </c>
      <c r="GA682" t="str">
        <v>United Nations High Commissioner for Refugees (UNHCR)</v>
      </c>
      <c r="GB682" t="str">
        <v>United Nations Office of the High Commissioner for Human Rights (OHCHR)</v>
      </c>
      <c r="GC682" t="str">
        <v>United Nations Office on Drugs and Crime (UNODC)</v>
      </c>
      <c r="GD682" t="str">
        <v>United Nations Population Fund (UNFPA)</v>
      </c>
      <c r="GE682" t="str">
        <v>United Nations Programme for Human Settlements (UN Habitat)</v>
      </c>
      <c r="GF682" t="str">
        <v>Vale da Benção Educational and Charitable Association (AEBVB)</v>
      </c>
      <c r="GG682" t="str">
        <v>VenAruba Solidaria</v>
      </c>
      <c r="GH682" t="str">
        <v>Venex Curacao Foundation</v>
      </c>
      <c r="GI682" t="str">
        <v>Venezolanos en Barranquilla</v>
      </c>
      <c r="GJ682" t="str">
        <v>Venezolanos en San Cristóbal</v>
      </c>
      <c r="GK682" t="str">
        <v>Venezuelan Emigrant Foundation (FEV)</v>
      </c>
      <c r="GL682" t="str">
        <v>Vicaría de Pastoral Social Caritas</v>
      </c>
      <c r="GM682" t="str">
        <v>Voices GY</v>
      </c>
      <c r="GN682" t="str">
        <v>We World GVC</v>
      </c>
      <c r="GO682" t="str">
        <v>World Council of Credit Unions</v>
      </c>
      <c r="GP682" t="str">
        <v>World Food Programme (WFP)</v>
      </c>
      <c r="GQ682" t="str">
        <v>World Vision</v>
      </c>
      <c r="GR682" t="str">
        <v>ZOA</v>
      </c>
    </row>
    <row r="683" spans="8:200" x14ac:dyDescent="0.3">
      <c r="H683" t="str" cm="1">
        <f t="array" ref="H683:GR683">TRANSPOSE(_xlfn._xlws.SORT(_xlfn._xlws.FILTER(Table3[Name],ISNUMBER(SEARCH(' Activity Sheet'!D737,Table3[Name])),"Not found"),,1))</f>
        <v>.New Organisation</v>
      </c>
      <c r="I683" t="str">
        <v>ABV - Association of Good with Life</v>
      </c>
      <c r="J683" t="str">
        <v>ACAPS</v>
      </c>
      <c r="K683" t="str">
        <v>Acción y Desarrollo</v>
      </c>
      <c r="L683" t="str">
        <v>ACTED</v>
      </c>
      <c r="M683" t="str">
        <v>Action against Hunger</v>
      </c>
      <c r="N683" t="str">
        <v>ActionAid</v>
      </c>
      <c r="O683" t="str">
        <v>Adventist Development and Relief Agency (ADRA)</v>
      </c>
      <c r="P683" t="str">
        <v>Alas de Colibrí Foundation</v>
      </c>
      <c r="Q683" t="str">
        <v>Alianza por la Solidaridad</v>
      </c>
      <c r="R683" t="str">
        <v>Alianza por Venezuela</v>
      </c>
      <c r="S683" t="str">
        <v>Americares Foundation</v>
      </c>
      <c r="T683" t="str">
        <v>Argentine Commission for Refugees and Migrants (CAREF)</v>
      </c>
      <c r="U683" t="str">
        <v>Asociación Aves</v>
      </c>
      <c r="V683" t="str">
        <v>Asociación de Jubilados y Pensionados Venezolanos en Argentina</v>
      </c>
      <c r="W683" t="str">
        <v>Asociación de Venezolanos en Eloy Alfaro</v>
      </c>
      <c r="X683" t="str">
        <v>Asociación Fundación contra el Hambre Perú</v>
      </c>
      <c r="Y683" t="str">
        <v>Asociación Migrantes Venezolanos</v>
      </c>
      <c r="Z683" t="str">
        <v>Asociación Misioneros de San Carlos Scalabrinianos</v>
      </c>
      <c r="AA683" t="str">
        <v>Asociacion Proteccion Poblacion Vulnerable</v>
      </c>
      <c r="AB683" t="str">
        <v>Asociación Quinta Ola</v>
      </c>
      <c r="AC683" t="str">
        <v>Asociación Salto Ángel</v>
      </c>
      <c r="AD683" t="str">
        <v>Asociación Venezuela en Ecuador AC</v>
      </c>
      <c r="AE683" t="str">
        <v>ASOVENAR</v>
      </c>
      <c r="AF683" t="str">
        <v>Associação Hermanitos</v>
      </c>
      <c r="AG683" t="str">
        <v>AVSI Foundation</v>
      </c>
      <c r="AH683" t="str">
        <v>Bethany Christian Services</v>
      </c>
      <c r="AI683" t="str">
        <v>Blumont</v>
      </c>
      <c r="AJ683" t="str">
        <v>CARE</v>
      </c>
      <c r="AK683" t="str">
        <v>Caritas Brazil</v>
      </c>
      <c r="AL683" t="str">
        <v>Caritas Ecuador</v>
      </c>
      <c r="AM683" t="str">
        <v>Caritas Germany</v>
      </c>
      <c r="AN683" t="str">
        <v>Caritas Manaus</v>
      </c>
      <c r="AO683" t="str">
        <v>Caritas Parana</v>
      </c>
      <c r="AP683" t="str">
        <v>Caritas Peru</v>
      </c>
      <c r="AQ683" t="str">
        <v>Caritas Rio de Janeiro</v>
      </c>
      <c r="AR683" t="str">
        <v>Caritas São Paulo</v>
      </c>
      <c r="AS683" t="str">
        <v>Caritas Switzerland</v>
      </c>
      <c r="AT683" t="str">
        <v>CCEFIRO Association</v>
      </c>
      <c r="AU683" t="str">
        <v>CEDRO</v>
      </c>
      <c r="AV683" t="str">
        <v>Center for Integrated Studies and Programs for Sustainable Development (CIEDS)</v>
      </c>
      <c r="AW683" t="str">
        <v>Center for Migration and Human Rights of the Diocese of Roraima (CMDH)</v>
      </c>
      <c r="AX683" t="str">
        <v>Centro de Atencion Psicosocial (CAPS)</v>
      </c>
      <c r="AY683" t="str">
        <v>CESAL</v>
      </c>
      <c r="AZ683" t="str">
        <v>CESVI-Cooperazione e Sviluppo</v>
      </c>
      <c r="BA683" t="str">
        <v>ChildFund International</v>
      </c>
      <c r="BB683" t="str">
        <v>CHS Alternativo</v>
      </c>
      <c r="BC683" t="str">
        <v>Churún Merú Association</v>
      </c>
      <c r="BD683" t="str">
        <v>Coalición por Venezuela</v>
      </c>
      <c r="BE683" t="str">
        <v>Colonia Foundation of Venezuelans in the Dominican Republic (FUNCOVERD)</v>
      </c>
      <c r="BF683" t="str">
        <v>COLVENZ</v>
      </c>
      <c r="BG683" t="str">
        <v>Compassiva</v>
      </c>
      <c r="BH683" t="str">
        <v>Consejo Interreligioso del Perú - Religiones por la Paz</v>
      </c>
      <c r="BI683" t="str">
        <v>Consorcio ONG OCIPI Y Capellanía Nacional OFICA</v>
      </c>
      <c r="BJ683" t="str">
        <v>COOPI - International Cooperation Foundation</v>
      </c>
      <c r="BK683" t="str">
        <v>Corporación Colectivo Sin Fronteras</v>
      </c>
      <c r="BL683" t="str">
        <v>CRISFE Foundation</v>
      </c>
      <c r="BM683" t="str">
        <v>Cuso International</v>
      </c>
      <c r="BN683" t="str">
        <v>Danielle’s Children Fund (DCF)</v>
      </c>
      <c r="BO683" t="str">
        <v>Danish Refugee Council (DRC)</v>
      </c>
      <c r="BP683" t="str">
        <v>Development Support Association - APOYAR</v>
      </c>
      <c r="BQ683" t="str">
        <v>Diakonie Katastrophenhilfe</v>
      </c>
      <c r="BR683" t="str">
        <v>Diálogo Diverso</v>
      </c>
      <c r="BS683" t="str">
        <v>Doctors of the World</v>
      </c>
      <c r="BT683" t="str">
        <v>Dominican Institute for Integrated Development</v>
      </c>
      <c r="BU683" t="str">
        <v>Duendes y Ángeles Vinotinto República Dominicana</v>
      </c>
      <c r="BV683" t="str">
        <v>Encuentros SJS (Servicio Jesuita de la Solidaridad)</v>
      </c>
      <c r="BW683" t="str">
        <v>Ending Violence Against Migrants</v>
      </c>
      <c r="BX683" t="str">
        <v>Equidad Foundation</v>
      </c>
      <c r="BY683" t="str">
        <v>Equilibrium CenDE</v>
      </c>
      <c r="BZ683" t="str">
        <v>Facultad de Psicología - Universidad de la República (UDELAR)</v>
      </c>
      <c r="CA683" t="str">
        <v>First International Emergency and Solidarités International</v>
      </c>
      <c r="CB683" t="str">
        <v>Fondo Ecuatoriano Populorum Progressio</v>
      </c>
      <c r="CC683" t="str">
        <v>Foro Salud Callao</v>
      </c>
      <c r="CD683" t="str">
        <v>Foundation for the Integration and Development of Latin America (FIDAL)</v>
      </c>
      <c r="CE683" t="str">
        <v>Foundation of the Americas (FUDELA)</v>
      </c>
      <c r="CF683" t="str">
        <v>Fraternity Without Borders</v>
      </c>
      <c r="CG683" t="str">
        <v>Fundación Brisas del Norte</v>
      </c>
      <c r="CH683" t="str">
        <v>Fundación Colombovenezolana Nueva Ilusión</v>
      </c>
      <c r="CI683" t="str">
        <v>Fundación Nakama's</v>
      </c>
      <c r="CJ683" t="str">
        <v>Fundación RadaBer</v>
      </c>
      <c r="CK683" t="str">
        <v>Fundación Scalabrini Bolivia</v>
      </c>
      <c r="CL683" t="str">
        <v>Fundacion Social Vivan los Niños</v>
      </c>
      <c r="CM683" t="str">
        <v>FUNVEAC</v>
      </c>
      <c r="CN683" t="str">
        <v>German Development Cooperation Agency GIZ</v>
      </c>
      <c r="CO683" t="str">
        <v>Globalizate Radio</v>
      </c>
      <c r="CP683" t="str">
        <v>GOAL</v>
      </c>
      <c r="CQ683" t="str">
        <v>Halü Bienestar Humano Foundation (HALU)</v>
      </c>
      <c r="CR683" t="str">
        <v>Heartland Alliance International (HAI)</v>
      </c>
      <c r="CS683" t="str">
        <v>HELVETAS Swiss Intercooperation</v>
      </c>
      <c r="CT683" t="str">
        <v>HIAS</v>
      </c>
      <c r="CU683" t="str">
        <v>Human Rights Defence Curaçao</v>
      </c>
      <c r="CV683" t="str">
        <v>Humanity &amp; Inclusion</v>
      </c>
      <c r="CW683" t="str">
        <v>Humans Analytic</v>
      </c>
      <c r="CX683" t="str">
        <v>Idas y Vueltas Association</v>
      </c>
      <c r="CY683" t="str">
        <v>iMMAP</v>
      </c>
      <c r="CZ683" t="str">
        <v>IMPACT Initiatives (REACH)</v>
      </c>
      <c r="DA683" t="str">
        <v>Inmigrante Feliz Association</v>
      </c>
      <c r="DB683" t="str">
        <v>Institute for Migration and Human Rights (IMDH)</v>
      </c>
      <c r="DC683" t="str">
        <v>Institute of Natural and Cultural Heritage (IPANC)</v>
      </c>
      <c r="DD683" t="str">
        <v>International Committee for the Development of People (CISP)</v>
      </c>
      <c r="DE683" t="str">
        <v>International Federation of the Red Cross (IFRC)</v>
      </c>
      <c r="DF683" t="str">
        <v>International Labour Organization (ILO)</v>
      </c>
      <c r="DG683" t="str">
        <v>International Medical Corps</v>
      </c>
      <c r="DH683" t="str">
        <v>International Organization for Migration (IOM)</v>
      </c>
      <c r="DI683" t="str">
        <v>International Rescue Committee (IRC)</v>
      </c>
      <c r="DJ683" t="str">
        <v>INTERSOS</v>
      </c>
      <c r="DK683" t="str">
        <v>Jesuit Migrant Service (JMS)</v>
      </c>
      <c r="DL683" t="str">
        <v>Jesuit Refugee Service (JRS)</v>
      </c>
      <c r="DM683" t="str">
        <v>Jesuit Service for Migrants and Refugees (JSMR)</v>
      </c>
      <c r="DN683" t="str">
        <v>Joint United Nations Programme on HIV/AIDS (UNAIDS)</v>
      </c>
      <c r="DO683" t="str">
        <v>Kimirina Coorporation</v>
      </c>
      <c r="DP683" t="str">
        <v>La Casita Hispanic Cultural Centre</v>
      </c>
      <c r="DQ683" t="str">
        <v>Latin American Network of Non-Governmental Organizations of Persons with Disabilities and their Families (RIADIS)</v>
      </c>
      <c r="DR683" t="str">
        <v>LGBT+ Movement Brazil</v>
      </c>
      <c r="DS683" t="str">
        <v>Living Water Community (LWC)</v>
      </c>
      <c r="DT683" t="str">
        <v>LLANOVENCOL</v>
      </c>
      <c r="DU683" t="str">
        <v>Lutheran World Federation</v>
      </c>
      <c r="DV683" t="str">
        <v>Lutheran World Relief</v>
      </c>
      <c r="DW683" t="str">
        <v>Malteser International</v>
      </c>
      <c r="DX683" t="str">
        <v>Mana Institute</v>
      </c>
      <c r="DY683" t="str">
        <v>Manos Veneguayas Association</v>
      </c>
      <c r="DZ683" t="str">
        <v>Más Igualdad Perú</v>
      </c>
      <c r="EA683" t="str">
        <v>MedGlobal</v>
      </c>
      <c r="EB683" t="str">
        <v>Medical Teams International</v>
      </c>
      <c r="EC683" t="str">
        <v>Mercy Corps</v>
      </c>
      <c r="ED683" t="str">
        <v>Migrant Service Center (CAM)</v>
      </c>
      <c r="EE683" t="str">
        <v>Migrants, Refugees and Argentine Social Entrepreneurs (MIRARES)</v>
      </c>
      <c r="EF683" t="str">
        <v>Mision Scalabriniana - Ecuador</v>
      </c>
      <c r="EG683" t="str">
        <v>Missão Paz</v>
      </c>
      <c r="EH683" t="str">
        <v>Museu A CASA</v>
      </c>
      <c r="EI683" t="str">
        <v>Norwegian Refugee Council (NRC)</v>
      </c>
      <c r="EJ683" t="str">
        <v>ONG Migrantes por el Maule</v>
      </c>
      <c r="EK683" t="str">
        <v>ONG Preemptive Love Coalition Colombia</v>
      </c>
      <c r="EL683" t="str">
        <v>Organización Transfomando Vidas</v>
      </c>
      <c r="EM683" t="str">
        <v>Organization of Ibero-American States for Education, Science and Culture (OEI)</v>
      </c>
      <c r="EN683" t="str">
        <v>OXFAM</v>
      </c>
      <c r="EO683" t="str">
        <v>Panamerican Development Foundation</v>
      </c>
      <c r="EP683" t="str">
        <v>Panamerican Health Organization/World Health Organization (PAHO/WHO)</v>
      </c>
      <c r="EQ683" t="str">
        <v>Pastoral of Human Mobility - Peruvian Episcopal Conference</v>
      </c>
      <c r="ER683" t="str">
        <v>Pastoral Service for Migrants National</v>
      </c>
      <c r="ES683" t="str">
        <v>Permanent Human Rights defense Committee (CDH)</v>
      </c>
      <c r="ET683" t="str">
        <v>Pirilampos Institute - Group of visits and voluntary actions in Roraima</v>
      </c>
      <c r="EU683" t="str">
        <v>Plan International</v>
      </c>
      <c r="EV683" t="str">
        <v>Population Program, Faculty of Social Sciences, University of the Republic</v>
      </c>
      <c r="EW683" t="str">
        <v>Profamilia Association</v>
      </c>
      <c r="EX683" t="str">
        <v>Red con Migrantes y Refugiados</v>
      </c>
      <c r="EY683" t="str">
        <v>Red Cross Colombia</v>
      </c>
      <c r="EZ683" t="str">
        <v>Red Cross Ecuador</v>
      </c>
      <c r="FA683" t="str">
        <v>Red Cross Peru</v>
      </c>
      <c r="FB683" t="str">
        <v>Red de Investigaciones en Derechos Humanos - CONICET (Consejo Nacional de Investigaciones Científicas y Técnicas)</v>
      </c>
      <c r="FC683" t="str">
        <v>RET International</v>
      </c>
      <c r="FD683" t="str">
        <v>Salú pa Tur Foundation</v>
      </c>
      <c r="FE683" t="str">
        <v>Salvation Army</v>
      </c>
      <c r="FF683" t="str">
        <v>Samaritan's Purse</v>
      </c>
      <c r="FG683" t="str">
        <v>Save the Children International (SCI)</v>
      </c>
      <c r="FH683" t="str">
        <v>Scalabrini Foundation Chile</v>
      </c>
      <c r="FI683" t="str">
        <v>Sección Peruana de Amnistía Internacional</v>
      </c>
      <c r="FJ683" t="str">
        <v>Serviço Pastoral dos Migrantes do Nordeste</v>
      </c>
      <c r="FK683" t="str">
        <v>Sesame Workshop</v>
      </c>
      <c r="FL683" t="str">
        <v>Si, Da Vida</v>
      </c>
      <c r="FM683" t="str">
        <v>Solidarity and Action Asociation</v>
      </c>
      <c r="FN683" t="str">
        <v>SOS Children's Villages</v>
      </c>
      <c r="FO683" t="str">
        <v>Tarabita Foundation</v>
      </c>
      <c r="FP683" t="str">
        <v>Tearfund</v>
      </c>
      <c r="FQ683" t="str">
        <v>TECHO</v>
      </c>
      <c r="FR683" t="str">
        <v>Terranueva Foundation</v>
      </c>
      <c r="FS683" t="str">
        <v>Terre des Hommes Suisse</v>
      </c>
      <c r="FT683" t="str">
        <v>The Israel Forum for International Humanitarian Aid (IsraAID)</v>
      </c>
      <c r="FU683" t="str">
        <v>Unión Venezolana en Perú</v>
      </c>
      <c r="FV683" t="str">
        <v>United Nations Children's Fund (UNICEF)</v>
      </c>
      <c r="FW683" t="str">
        <v>United Nations Development Programme (UNDP)</v>
      </c>
      <c r="FX683" t="str">
        <v>United Nations Educational, Scientific and Cultural Organization (UNESCO)</v>
      </c>
      <c r="FY683" t="str">
        <v>United Nations Entity for Gender Equality and the Empowerment of Women (UNWOMEN)</v>
      </c>
      <c r="FZ683" t="str">
        <v>United Nations Food and Agricultural Organization (FAO)</v>
      </c>
      <c r="GA683" t="str">
        <v>United Nations High Commissioner for Refugees (UNHCR)</v>
      </c>
      <c r="GB683" t="str">
        <v>United Nations Office of the High Commissioner for Human Rights (OHCHR)</v>
      </c>
      <c r="GC683" t="str">
        <v>United Nations Office on Drugs and Crime (UNODC)</v>
      </c>
      <c r="GD683" t="str">
        <v>United Nations Population Fund (UNFPA)</v>
      </c>
      <c r="GE683" t="str">
        <v>United Nations Programme for Human Settlements (UN Habitat)</v>
      </c>
      <c r="GF683" t="str">
        <v>Vale da Benção Educational and Charitable Association (AEBVB)</v>
      </c>
      <c r="GG683" t="str">
        <v>VenAruba Solidaria</v>
      </c>
      <c r="GH683" t="str">
        <v>Venex Curacao Foundation</v>
      </c>
      <c r="GI683" t="str">
        <v>Venezolanos en Barranquilla</v>
      </c>
      <c r="GJ683" t="str">
        <v>Venezolanos en San Cristóbal</v>
      </c>
      <c r="GK683" t="str">
        <v>Venezuelan Emigrant Foundation (FEV)</v>
      </c>
      <c r="GL683" t="str">
        <v>Vicaría de Pastoral Social Caritas</v>
      </c>
      <c r="GM683" t="str">
        <v>Voices GY</v>
      </c>
      <c r="GN683" t="str">
        <v>We World GVC</v>
      </c>
      <c r="GO683" t="str">
        <v>World Council of Credit Unions</v>
      </c>
      <c r="GP683" t="str">
        <v>World Food Programme (WFP)</v>
      </c>
      <c r="GQ683" t="str">
        <v>World Vision</v>
      </c>
      <c r="GR683" t="str">
        <v>ZOA</v>
      </c>
    </row>
    <row r="684" spans="8:200" x14ac:dyDescent="0.3">
      <c r="H684" t="str" cm="1">
        <f t="array" ref="H684:GR684">TRANSPOSE(_xlfn._xlws.SORT(_xlfn._xlws.FILTER(Table3[Name],ISNUMBER(SEARCH(' Activity Sheet'!D738,Table3[Name])),"Not found"),,1))</f>
        <v>.New Organisation</v>
      </c>
      <c r="I684" t="str">
        <v>ABV - Association of Good with Life</v>
      </c>
      <c r="J684" t="str">
        <v>ACAPS</v>
      </c>
      <c r="K684" t="str">
        <v>Acción y Desarrollo</v>
      </c>
      <c r="L684" t="str">
        <v>ACTED</v>
      </c>
      <c r="M684" t="str">
        <v>Action against Hunger</v>
      </c>
      <c r="N684" t="str">
        <v>ActionAid</v>
      </c>
      <c r="O684" t="str">
        <v>Adventist Development and Relief Agency (ADRA)</v>
      </c>
      <c r="P684" t="str">
        <v>Alas de Colibrí Foundation</v>
      </c>
      <c r="Q684" t="str">
        <v>Alianza por la Solidaridad</v>
      </c>
      <c r="R684" t="str">
        <v>Alianza por Venezuela</v>
      </c>
      <c r="S684" t="str">
        <v>Americares Foundation</v>
      </c>
      <c r="T684" t="str">
        <v>Argentine Commission for Refugees and Migrants (CAREF)</v>
      </c>
      <c r="U684" t="str">
        <v>Asociación Aves</v>
      </c>
      <c r="V684" t="str">
        <v>Asociación de Jubilados y Pensionados Venezolanos en Argentina</v>
      </c>
      <c r="W684" t="str">
        <v>Asociación de Venezolanos en Eloy Alfaro</v>
      </c>
      <c r="X684" t="str">
        <v>Asociación Fundación contra el Hambre Perú</v>
      </c>
      <c r="Y684" t="str">
        <v>Asociación Migrantes Venezolanos</v>
      </c>
      <c r="Z684" t="str">
        <v>Asociación Misioneros de San Carlos Scalabrinianos</v>
      </c>
      <c r="AA684" t="str">
        <v>Asociacion Proteccion Poblacion Vulnerable</v>
      </c>
      <c r="AB684" t="str">
        <v>Asociación Quinta Ola</v>
      </c>
      <c r="AC684" t="str">
        <v>Asociación Salto Ángel</v>
      </c>
      <c r="AD684" t="str">
        <v>Asociación Venezuela en Ecuador AC</v>
      </c>
      <c r="AE684" t="str">
        <v>ASOVENAR</v>
      </c>
      <c r="AF684" t="str">
        <v>Associação Hermanitos</v>
      </c>
      <c r="AG684" t="str">
        <v>AVSI Foundation</v>
      </c>
      <c r="AH684" t="str">
        <v>Bethany Christian Services</v>
      </c>
      <c r="AI684" t="str">
        <v>Blumont</v>
      </c>
      <c r="AJ684" t="str">
        <v>CARE</v>
      </c>
      <c r="AK684" t="str">
        <v>Caritas Brazil</v>
      </c>
      <c r="AL684" t="str">
        <v>Caritas Ecuador</v>
      </c>
      <c r="AM684" t="str">
        <v>Caritas Germany</v>
      </c>
      <c r="AN684" t="str">
        <v>Caritas Manaus</v>
      </c>
      <c r="AO684" t="str">
        <v>Caritas Parana</v>
      </c>
      <c r="AP684" t="str">
        <v>Caritas Peru</v>
      </c>
      <c r="AQ684" t="str">
        <v>Caritas Rio de Janeiro</v>
      </c>
      <c r="AR684" t="str">
        <v>Caritas São Paulo</v>
      </c>
      <c r="AS684" t="str">
        <v>Caritas Switzerland</v>
      </c>
      <c r="AT684" t="str">
        <v>CCEFIRO Association</v>
      </c>
      <c r="AU684" t="str">
        <v>CEDRO</v>
      </c>
      <c r="AV684" t="str">
        <v>Center for Integrated Studies and Programs for Sustainable Development (CIEDS)</v>
      </c>
      <c r="AW684" t="str">
        <v>Center for Migration and Human Rights of the Diocese of Roraima (CMDH)</v>
      </c>
      <c r="AX684" t="str">
        <v>Centro de Atencion Psicosocial (CAPS)</v>
      </c>
      <c r="AY684" t="str">
        <v>CESAL</v>
      </c>
      <c r="AZ684" t="str">
        <v>CESVI-Cooperazione e Sviluppo</v>
      </c>
      <c r="BA684" t="str">
        <v>ChildFund International</v>
      </c>
      <c r="BB684" t="str">
        <v>CHS Alternativo</v>
      </c>
      <c r="BC684" t="str">
        <v>Churún Merú Association</v>
      </c>
      <c r="BD684" t="str">
        <v>Coalición por Venezuela</v>
      </c>
      <c r="BE684" t="str">
        <v>Colonia Foundation of Venezuelans in the Dominican Republic (FUNCOVERD)</v>
      </c>
      <c r="BF684" t="str">
        <v>COLVENZ</v>
      </c>
      <c r="BG684" t="str">
        <v>Compassiva</v>
      </c>
      <c r="BH684" t="str">
        <v>Consejo Interreligioso del Perú - Religiones por la Paz</v>
      </c>
      <c r="BI684" t="str">
        <v>Consorcio ONG OCIPI Y Capellanía Nacional OFICA</v>
      </c>
      <c r="BJ684" t="str">
        <v>COOPI - International Cooperation Foundation</v>
      </c>
      <c r="BK684" t="str">
        <v>Corporación Colectivo Sin Fronteras</v>
      </c>
      <c r="BL684" t="str">
        <v>CRISFE Foundation</v>
      </c>
      <c r="BM684" t="str">
        <v>Cuso International</v>
      </c>
      <c r="BN684" t="str">
        <v>Danielle’s Children Fund (DCF)</v>
      </c>
      <c r="BO684" t="str">
        <v>Danish Refugee Council (DRC)</v>
      </c>
      <c r="BP684" t="str">
        <v>Development Support Association - APOYAR</v>
      </c>
      <c r="BQ684" t="str">
        <v>Diakonie Katastrophenhilfe</v>
      </c>
      <c r="BR684" t="str">
        <v>Diálogo Diverso</v>
      </c>
      <c r="BS684" t="str">
        <v>Doctors of the World</v>
      </c>
      <c r="BT684" t="str">
        <v>Dominican Institute for Integrated Development</v>
      </c>
      <c r="BU684" t="str">
        <v>Duendes y Ángeles Vinotinto República Dominicana</v>
      </c>
      <c r="BV684" t="str">
        <v>Encuentros SJS (Servicio Jesuita de la Solidaridad)</v>
      </c>
      <c r="BW684" t="str">
        <v>Ending Violence Against Migrants</v>
      </c>
      <c r="BX684" t="str">
        <v>Equidad Foundation</v>
      </c>
      <c r="BY684" t="str">
        <v>Equilibrium CenDE</v>
      </c>
      <c r="BZ684" t="str">
        <v>Facultad de Psicología - Universidad de la República (UDELAR)</v>
      </c>
      <c r="CA684" t="str">
        <v>First International Emergency and Solidarités International</v>
      </c>
      <c r="CB684" t="str">
        <v>Fondo Ecuatoriano Populorum Progressio</v>
      </c>
      <c r="CC684" t="str">
        <v>Foro Salud Callao</v>
      </c>
      <c r="CD684" t="str">
        <v>Foundation for the Integration and Development of Latin America (FIDAL)</v>
      </c>
      <c r="CE684" t="str">
        <v>Foundation of the Americas (FUDELA)</v>
      </c>
      <c r="CF684" t="str">
        <v>Fraternity Without Borders</v>
      </c>
      <c r="CG684" t="str">
        <v>Fundación Brisas del Norte</v>
      </c>
      <c r="CH684" t="str">
        <v>Fundación Colombovenezolana Nueva Ilusión</v>
      </c>
      <c r="CI684" t="str">
        <v>Fundación Nakama's</v>
      </c>
      <c r="CJ684" t="str">
        <v>Fundación RadaBer</v>
      </c>
      <c r="CK684" t="str">
        <v>Fundación Scalabrini Bolivia</v>
      </c>
      <c r="CL684" t="str">
        <v>Fundacion Social Vivan los Niños</v>
      </c>
      <c r="CM684" t="str">
        <v>FUNVEAC</v>
      </c>
      <c r="CN684" t="str">
        <v>German Development Cooperation Agency GIZ</v>
      </c>
      <c r="CO684" t="str">
        <v>Globalizate Radio</v>
      </c>
      <c r="CP684" t="str">
        <v>GOAL</v>
      </c>
      <c r="CQ684" t="str">
        <v>Halü Bienestar Humano Foundation (HALU)</v>
      </c>
      <c r="CR684" t="str">
        <v>Heartland Alliance International (HAI)</v>
      </c>
      <c r="CS684" t="str">
        <v>HELVETAS Swiss Intercooperation</v>
      </c>
      <c r="CT684" t="str">
        <v>HIAS</v>
      </c>
      <c r="CU684" t="str">
        <v>Human Rights Defence Curaçao</v>
      </c>
      <c r="CV684" t="str">
        <v>Humanity &amp; Inclusion</v>
      </c>
      <c r="CW684" t="str">
        <v>Humans Analytic</v>
      </c>
      <c r="CX684" t="str">
        <v>Idas y Vueltas Association</v>
      </c>
      <c r="CY684" t="str">
        <v>iMMAP</v>
      </c>
      <c r="CZ684" t="str">
        <v>IMPACT Initiatives (REACH)</v>
      </c>
      <c r="DA684" t="str">
        <v>Inmigrante Feliz Association</v>
      </c>
      <c r="DB684" t="str">
        <v>Institute for Migration and Human Rights (IMDH)</v>
      </c>
      <c r="DC684" t="str">
        <v>Institute of Natural and Cultural Heritage (IPANC)</v>
      </c>
      <c r="DD684" t="str">
        <v>International Committee for the Development of People (CISP)</v>
      </c>
      <c r="DE684" t="str">
        <v>International Federation of the Red Cross (IFRC)</v>
      </c>
      <c r="DF684" t="str">
        <v>International Labour Organization (ILO)</v>
      </c>
      <c r="DG684" t="str">
        <v>International Medical Corps</v>
      </c>
      <c r="DH684" t="str">
        <v>International Organization for Migration (IOM)</v>
      </c>
      <c r="DI684" t="str">
        <v>International Rescue Committee (IRC)</v>
      </c>
      <c r="DJ684" t="str">
        <v>INTERSOS</v>
      </c>
      <c r="DK684" t="str">
        <v>Jesuit Migrant Service (JMS)</v>
      </c>
      <c r="DL684" t="str">
        <v>Jesuit Refugee Service (JRS)</v>
      </c>
      <c r="DM684" t="str">
        <v>Jesuit Service for Migrants and Refugees (JSMR)</v>
      </c>
      <c r="DN684" t="str">
        <v>Joint United Nations Programme on HIV/AIDS (UNAIDS)</v>
      </c>
      <c r="DO684" t="str">
        <v>Kimirina Coorporation</v>
      </c>
      <c r="DP684" t="str">
        <v>La Casita Hispanic Cultural Centre</v>
      </c>
      <c r="DQ684" t="str">
        <v>Latin American Network of Non-Governmental Organizations of Persons with Disabilities and their Families (RIADIS)</v>
      </c>
      <c r="DR684" t="str">
        <v>LGBT+ Movement Brazil</v>
      </c>
      <c r="DS684" t="str">
        <v>Living Water Community (LWC)</v>
      </c>
      <c r="DT684" t="str">
        <v>LLANOVENCOL</v>
      </c>
      <c r="DU684" t="str">
        <v>Lutheran World Federation</v>
      </c>
      <c r="DV684" t="str">
        <v>Lutheran World Relief</v>
      </c>
      <c r="DW684" t="str">
        <v>Malteser International</v>
      </c>
      <c r="DX684" t="str">
        <v>Mana Institute</v>
      </c>
      <c r="DY684" t="str">
        <v>Manos Veneguayas Association</v>
      </c>
      <c r="DZ684" t="str">
        <v>Más Igualdad Perú</v>
      </c>
      <c r="EA684" t="str">
        <v>MedGlobal</v>
      </c>
      <c r="EB684" t="str">
        <v>Medical Teams International</v>
      </c>
      <c r="EC684" t="str">
        <v>Mercy Corps</v>
      </c>
      <c r="ED684" t="str">
        <v>Migrant Service Center (CAM)</v>
      </c>
      <c r="EE684" t="str">
        <v>Migrants, Refugees and Argentine Social Entrepreneurs (MIRARES)</v>
      </c>
      <c r="EF684" t="str">
        <v>Mision Scalabriniana - Ecuador</v>
      </c>
      <c r="EG684" t="str">
        <v>Missão Paz</v>
      </c>
      <c r="EH684" t="str">
        <v>Museu A CASA</v>
      </c>
      <c r="EI684" t="str">
        <v>Norwegian Refugee Council (NRC)</v>
      </c>
      <c r="EJ684" t="str">
        <v>ONG Migrantes por el Maule</v>
      </c>
      <c r="EK684" t="str">
        <v>ONG Preemptive Love Coalition Colombia</v>
      </c>
      <c r="EL684" t="str">
        <v>Organización Transfomando Vidas</v>
      </c>
      <c r="EM684" t="str">
        <v>Organization of Ibero-American States for Education, Science and Culture (OEI)</v>
      </c>
      <c r="EN684" t="str">
        <v>OXFAM</v>
      </c>
      <c r="EO684" t="str">
        <v>Panamerican Development Foundation</v>
      </c>
      <c r="EP684" t="str">
        <v>Panamerican Health Organization/World Health Organization (PAHO/WHO)</v>
      </c>
      <c r="EQ684" t="str">
        <v>Pastoral of Human Mobility - Peruvian Episcopal Conference</v>
      </c>
      <c r="ER684" t="str">
        <v>Pastoral Service for Migrants National</v>
      </c>
      <c r="ES684" t="str">
        <v>Permanent Human Rights defense Committee (CDH)</v>
      </c>
      <c r="ET684" t="str">
        <v>Pirilampos Institute - Group of visits and voluntary actions in Roraima</v>
      </c>
      <c r="EU684" t="str">
        <v>Plan International</v>
      </c>
      <c r="EV684" t="str">
        <v>Population Program, Faculty of Social Sciences, University of the Republic</v>
      </c>
      <c r="EW684" t="str">
        <v>Profamilia Association</v>
      </c>
      <c r="EX684" t="str">
        <v>Red con Migrantes y Refugiados</v>
      </c>
      <c r="EY684" t="str">
        <v>Red Cross Colombia</v>
      </c>
      <c r="EZ684" t="str">
        <v>Red Cross Ecuador</v>
      </c>
      <c r="FA684" t="str">
        <v>Red Cross Peru</v>
      </c>
      <c r="FB684" t="str">
        <v>Red de Investigaciones en Derechos Humanos - CONICET (Consejo Nacional de Investigaciones Científicas y Técnicas)</v>
      </c>
      <c r="FC684" t="str">
        <v>RET International</v>
      </c>
      <c r="FD684" t="str">
        <v>Salú pa Tur Foundation</v>
      </c>
      <c r="FE684" t="str">
        <v>Salvation Army</v>
      </c>
      <c r="FF684" t="str">
        <v>Samaritan's Purse</v>
      </c>
      <c r="FG684" t="str">
        <v>Save the Children International (SCI)</v>
      </c>
      <c r="FH684" t="str">
        <v>Scalabrini Foundation Chile</v>
      </c>
      <c r="FI684" t="str">
        <v>Sección Peruana de Amnistía Internacional</v>
      </c>
      <c r="FJ684" t="str">
        <v>Serviço Pastoral dos Migrantes do Nordeste</v>
      </c>
      <c r="FK684" t="str">
        <v>Sesame Workshop</v>
      </c>
      <c r="FL684" t="str">
        <v>Si, Da Vida</v>
      </c>
      <c r="FM684" t="str">
        <v>Solidarity and Action Asociation</v>
      </c>
      <c r="FN684" t="str">
        <v>SOS Children's Villages</v>
      </c>
      <c r="FO684" t="str">
        <v>Tarabita Foundation</v>
      </c>
      <c r="FP684" t="str">
        <v>Tearfund</v>
      </c>
      <c r="FQ684" t="str">
        <v>TECHO</v>
      </c>
      <c r="FR684" t="str">
        <v>Terranueva Foundation</v>
      </c>
      <c r="FS684" t="str">
        <v>Terre des Hommes Suisse</v>
      </c>
      <c r="FT684" t="str">
        <v>The Israel Forum for International Humanitarian Aid (IsraAID)</v>
      </c>
      <c r="FU684" t="str">
        <v>Unión Venezolana en Perú</v>
      </c>
      <c r="FV684" t="str">
        <v>United Nations Children's Fund (UNICEF)</v>
      </c>
      <c r="FW684" t="str">
        <v>United Nations Development Programme (UNDP)</v>
      </c>
      <c r="FX684" t="str">
        <v>United Nations Educational, Scientific and Cultural Organization (UNESCO)</v>
      </c>
      <c r="FY684" t="str">
        <v>United Nations Entity for Gender Equality and the Empowerment of Women (UNWOMEN)</v>
      </c>
      <c r="FZ684" t="str">
        <v>United Nations Food and Agricultural Organization (FAO)</v>
      </c>
      <c r="GA684" t="str">
        <v>United Nations High Commissioner for Refugees (UNHCR)</v>
      </c>
      <c r="GB684" t="str">
        <v>United Nations Office of the High Commissioner for Human Rights (OHCHR)</v>
      </c>
      <c r="GC684" t="str">
        <v>United Nations Office on Drugs and Crime (UNODC)</v>
      </c>
      <c r="GD684" t="str">
        <v>United Nations Population Fund (UNFPA)</v>
      </c>
      <c r="GE684" t="str">
        <v>United Nations Programme for Human Settlements (UN Habitat)</v>
      </c>
      <c r="GF684" t="str">
        <v>Vale da Benção Educational and Charitable Association (AEBVB)</v>
      </c>
      <c r="GG684" t="str">
        <v>VenAruba Solidaria</v>
      </c>
      <c r="GH684" t="str">
        <v>Venex Curacao Foundation</v>
      </c>
      <c r="GI684" t="str">
        <v>Venezolanos en Barranquilla</v>
      </c>
      <c r="GJ684" t="str">
        <v>Venezolanos en San Cristóbal</v>
      </c>
      <c r="GK684" t="str">
        <v>Venezuelan Emigrant Foundation (FEV)</v>
      </c>
      <c r="GL684" t="str">
        <v>Vicaría de Pastoral Social Caritas</v>
      </c>
      <c r="GM684" t="str">
        <v>Voices GY</v>
      </c>
      <c r="GN684" t="str">
        <v>We World GVC</v>
      </c>
      <c r="GO684" t="str">
        <v>World Council of Credit Unions</v>
      </c>
      <c r="GP684" t="str">
        <v>World Food Programme (WFP)</v>
      </c>
      <c r="GQ684" t="str">
        <v>World Vision</v>
      </c>
      <c r="GR684" t="str">
        <v>ZOA</v>
      </c>
    </row>
    <row r="685" spans="8:200" x14ac:dyDescent="0.3">
      <c r="H685" t="str" cm="1">
        <f t="array" ref="H685:GR685">TRANSPOSE(_xlfn._xlws.SORT(_xlfn._xlws.FILTER(Table3[Name],ISNUMBER(SEARCH(' Activity Sheet'!D739,Table3[Name])),"Not found"),,1))</f>
        <v>.New Organisation</v>
      </c>
      <c r="I685" t="str">
        <v>ABV - Association of Good with Life</v>
      </c>
      <c r="J685" t="str">
        <v>ACAPS</v>
      </c>
      <c r="K685" t="str">
        <v>Acción y Desarrollo</v>
      </c>
      <c r="L685" t="str">
        <v>ACTED</v>
      </c>
      <c r="M685" t="str">
        <v>Action against Hunger</v>
      </c>
      <c r="N685" t="str">
        <v>ActionAid</v>
      </c>
      <c r="O685" t="str">
        <v>Adventist Development and Relief Agency (ADRA)</v>
      </c>
      <c r="P685" t="str">
        <v>Alas de Colibrí Foundation</v>
      </c>
      <c r="Q685" t="str">
        <v>Alianza por la Solidaridad</v>
      </c>
      <c r="R685" t="str">
        <v>Alianza por Venezuela</v>
      </c>
      <c r="S685" t="str">
        <v>Americares Foundation</v>
      </c>
      <c r="T685" t="str">
        <v>Argentine Commission for Refugees and Migrants (CAREF)</v>
      </c>
      <c r="U685" t="str">
        <v>Asociación Aves</v>
      </c>
      <c r="V685" t="str">
        <v>Asociación de Jubilados y Pensionados Venezolanos en Argentina</v>
      </c>
      <c r="W685" t="str">
        <v>Asociación de Venezolanos en Eloy Alfaro</v>
      </c>
      <c r="X685" t="str">
        <v>Asociación Fundación contra el Hambre Perú</v>
      </c>
      <c r="Y685" t="str">
        <v>Asociación Migrantes Venezolanos</v>
      </c>
      <c r="Z685" t="str">
        <v>Asociación Misioneros de San Carlos Scalabrinianos</v>
      </c>
      <c r="AA685" t="str">
        <v>Asociacion Proteccion Poblacion Vulnerable</v>
      </c>
      <c r="AB685" t="str">
        <v>Asociación Quinta Ola</v>
      </c>
      <c r="AC685" t="str">
        <v>Asociación Salto Ángel</v>
      </c>
      <c r="AD685" t="str">
        <v>Asociación Venezuela en Ecuador AC</v>
      </c>
      <c r="AE685" t="str">
        <v>ASOVENAR</v>
      </c>
      <c r="AF685" t="str">
        <v>Associação Hermanitos</v>
      </c>
      <c r="AG685" t="str">
        <v>AVSI Foundation</v>
      </c>
      <c r="AH685" t="str">
        <v>Bethany Christian Services</v>
      </c>
      <c r="AI685" t="str">
        <v>Blumont</v>
      </c>
      <c r="AJ685" t="str">
        <v>CARE</v>
      </c>
      <c r="AK685" t="str">
        <v>Caritas Brazil</v>
      </c>
      <c r="AL685" t="str">
        <v>Caritas Ecuador</v>
      </c>
      <c r="AM685" t="str">
        <v>Caritas Germany</v>
      </c>
      <c r="AN685" t="str">
        <v>Caritas Manaus</v>
      </c>
      <c r="AO685" t="str">
        <v>Caritas Parana</v>
      </c>
      <c r="AP685" t="str">
        <v>Caritas Peru</v>
      </c>
      <c r="AQ685" t="str">
        <v>Caritas Rio de Janeiro</v>
      </c>
      <c r="AR685" t="str">
        <v>Caritas São Paulo</v>
      </c>
      <c r="AS685" t="str">
        <v>Caritas Switzerland</v>
      </c>
      <c r="AT685" t="str">
        <v>CCEFIRO Association</v>
      </c>
      <c r="AU685" t="str">
        <v>CEDRO</v>
      </c>
      <c r="AV685" t="str">
        <v>Center for Integrated Studies and Programs for Sustainable Development (CIEDS)</v>
      </c>
      <c r="AW685" t="str">
        <v>Center for Migration and Human Rights of the Diocese of Roraima (CMDH)</v>
      </c>
      <c r="AX685" t="str">
        <v>Centro de Atencion Psicosocial (CAPS)</v>
      </c>
      <c r="AY685" t="str">
        <v>CESAL</v>
      </c>
      <c r="AZ685" t="str">
        <v>CESVI-Cooperazione e Sviluppo</v>
      </c>
      <c r="BA685" t="str">
        <v>ChildFund International</v>
      </c>
      <c r="BB685" t="str">
        <v>CHS Alternativo</v>
      </c>
      <c r="BC685" t="str">
        <v>Churún Merú Association</v>
      </c>
      <c r="BD685" t="str">
        <v>Coalición por Venezuela</v>
      </c>
      <c r="BE685" t="str">
        <v>Colonia Foundation of Venezuelans in the Dominican Republic (FUNCOVERD)</v>
      </c>
      <c r="BF685" t="str">
        <v>COLVENZ</v>
      </c>
      <c r="BG685" t="str">
        <v>Compassiva</v>
      </c>
      <c r="BH685" t="str">
        <v>Consejo Interreligioso del Perú - Religiones por la Paz</v>
      </c>
      <c r="BI685" t="str">
        <v>Consorcio ONG OCIPI Y Capellanía Nacional OFICA</v>
      </c>
      <c r="BJ685" t="str">
        <v>COOPI - International Cooperation Foundation</v>
      </c>
      <c r="BK685" t="str">
        <v>Corporación Colectivo Sin Fronteras</v>
      </c>
      <c r="BL685" t="str">
        <v>CRISFE Foundation</v>
      </c>
      <c r="BM685" t="str">
        <v>Cuso International</v>
      </c>
      <c r="BN685" t="str">
        <v>Danielle’s Children Fund (DCF)</v>
      </c>
      <c r="BO685" t="str">
        <v>Danish Refugee Council (DRC)</v>
      </c>
      <c r="BP685" t="str">
        <v>Development Support Association - APOYAR</v>
      </c>
      <c r="BQ685" t="str">
        <v>Diakonie Katastrophenhilfe</v>
      </c>
      <c r="BR685" t="str">
        <v>Diálogo Diverso</v>
      </c>
      <c r="BS685" t="str">
        <v>Doctors of the World</v>
      </c>
      <c r="BT685" t="str">
        <v>Dominican Institute for Integrated Development</v>
      </c>
      <c r="BU685" t="str">
        <v>Duendes y Ángeles Vinotinto República Dominicana</v>
      </c>
      <c r="BV685" t="str">
        <v>Encuentros SJS (Servicio Jesuita de la Solidaridad)</v>
      </c>
      <c r="BW685" t="str">
        <v>Ending Violence Against Migrants</v>
      </c>
      <c r="BX685" t="str">
        <v>Equidad Foundation</v>
      </c>
      <c r="BY685" t="str">
        <v>Equilibrium CenDE</v>
      </c>
      <c r="BZ685" t="str">
        <v>Facultad de Psicología - Universidad de la República (UDELAR)</v>
      </c>
      <c r="CA685" t="str">
        <v>First International Emergency and Solidarités International</v>
      </c>
      <c r="CB685" t="str">
        <v>Fondo Ecuatoriano Populorum Progressio</v>
      </c>
      <c r="CC685" t="str">
        <v>Foro Salud Callao</v>
      </c>
      <c r="CD685" t="str">
        <v>Foundation for the Integration and Development of Latin America (FIDAL)</v>
      </c>
      <c r="CE685" t="str">
        <v>Foundation of the Americas (FUDELA)</v>
      </c>
      <c r="CF685" t="str">
        <v>Fraternity Without Borders</v>
      </c>
      <c r="CG685" t="str">
        <v>Fundación Brisas del Norte</v>
      </c>
      <c r="CH685" t="str">
        <v>Fundación Colombovenezolana Nueva Ilusión</v>
      </c>
      <c r="CI685" t="str">
        <v>Fundación Nakama's</v>
      </c>
      <c r="CJ685" t="str">
        <v>Fundación RadaBer</v>
      </c>
      <c r="CK685" t="str">
        <v>Fundación Scalabrini Bolivia</v>
      </c>
      <c r="CL685" t="str">
        <v>Fundacion Social Vivan los Niños</v>
      </c>
      <c r="CM685" t="str">
        <v>FUNVEAC</v>
      </c>
      <c r="CN685" t="str">
        <v>German Development Cooperation Agency GIZ</v>
      </c>
      <c r="CO685" t="str">
        <v>Globalizate Radio</v>
      </c>
      <c r="CP685" t="str">
        <v>GOAL</v>
      </c>
      <c r="CQ685" t="str">
        <v>Halü Bienestar Humano Foundation (HALU)</v>
      </c>
      <c r="CR685" t="str">
        <v>Heartland Alliance International (HAI)</v>
      </c>
      <c r="CS685" t="str">
        <v>HELVETAS Swiss Intercooperation</v>
      </c>
      <c r="CT685" t="str">
        <v>HIAS</v>
      </c>
      <c r="CU685" t="str">
        <v>Human Rights Defence Curaçao</v>
      </c>
      <c r="CV685" t="str">
        <v>Humanity &amp; Inclusion</v>
      </c>
      <c r="CW685" t="str">
        <v>Humans Analytic</v>
      </c>
      <c r="CX685" t="str">
        <v>Idas y Vueltas Association</v>
      </c>
      <c r="CY685" t="str">
        <v>iMMAP</v>
      </c>
      <c r="CZ685" t="str">
        <v>IMPACT Initiatives (REACH)</v>
      </c>
      <c r="DA685" t="str">
        <v>Inmigrante Feliz Association</v>
      </c>
      <c r="DB685" t="str">
        <v>Institute for Migration and Human Rights (IMDH)</v>
      </c>
      <c r="DC685" t="str">
        <v>Institute of Natural and Cultural Heritage (IPANC)</v>
      </c>
      <c r="DD685" t="str">
        <v>International Committee for the Development of People (CISP)</v>
      </c>
      <c r="DE685" t="str">
        <v>International Federation of the Red Cross (IFRC)</v>
      </c>
      <c r="DF685" t="str">
        <v>International Labour Organization (ILO)</v>
      </c>
      <c r="DG685" t="str">
        <v>International Medical Corps</v>
      </c>
      <c r="DH685" t="str">
        <v>International Organization for Migration (IOM)</v>
      </c>
      <c r="DI685" t="str">
        <v>International Rescue Committee (IRC)</v>
      </c>
      <c r="DJ685" t="str">
        <v>INTERSOS</v>
      </c>
      <c r="DK685" t="str">
        <v>Jesuit Migrant Service (JMS)</v>
      </c>
      <c r="DL685" t="str">
        <v>Jesuit Refugee Service (JRS)</v>
      </c>
      <c r="DM685" t="str">
        <v>Jesuit Service for Migrants and Refugees (JSMR)</v>
      </c>
      <c r="DN685" t="str">
        <v>Joint United Nations Programme on HIV/AIDS (UNAIDS)</v>
      </c>
      <c r="DO685" t="str">
        <v>Kimirina Coorporation</v>
      </c>
      <c r="DP685" t="str">
        <v>La Casita Hispanic Cultural Centre</v>
      </c>
      <c r="DQ685" t="str">
        <v>Latin American Network of Non-Governmental Organizations of Persons with Disabilities and their Families (RIADIS)</v>
      </c>
      <c r="DR685" t="str">
        <v>LGBT+ Movement Brazil</v>
      </c>
      <c r="DS685" t="str">
        <v>Living Water Community (LWC)</v>
      </c>
      <c r="DT685" t="str">
        <v>LLANOVENCOL</v>
      </c>
      <c r="DU685" t="str">
        <v>Lutheran World Federation</v>
      </c>
      <c r="DV685" t="str">
        <v>Lutheran World Relief</v>
      </c>
      <c r="DW685" t="str">
        <v>Malteser International</v>
      </c>
      <c r="DX685" t="str">
        <v>Mana Institute</v>
      </c>
      <c r="DY685" t="str">
        <v>Manos Veneguayas Association</v>
      </c>
      <c r="DZ685" t="str">
        <v>Más Igualdad Perú</v>
      </c>
      <c r="EA685" t="str">
        <v>MedGlobal</v>
      </c>
      <c r="EB685" t="str">
        <v>Medical Teams International</v>
      </c>
      <c r="EC685" t="str">
        <v>Mercy Corps</v>
      </c>
      <c r="ED685" t="str">
        <v>Migrant Service Center (CAM)</v>
      </c>
      <c r="EE685" t="str">
        <v>Migrants, Refugees and Argentine Social Entrepreneurs (MIRARES)</v>
      </c>
      <c r="EF685" t="str">
        <v>Mision Scalabriniana - Ecuador</v>
      </c>
      <c r="EG685" t="str">
        <v>Missão Paz</v>
      </c>
      <c r="EH685" t="str">
        <v>Museu A CASA</v>
      </c>
      <c r="EI685" t="str">
        <v>Norwegian Refugee Council (NRC)</v>
      </c>
      <c r="EJ685" t="str">
        <v>ONG Migrantes por el Maule</v>
      </c>
      <c r="EK685" t="str">
        <v>ONG Preemptive Love Coalition Colombia</v>
      </c>
      <c r="EL685" t="str">
        <v>Organización Transfomando Vidas</v>
      </c>
      <c r="EM685" t="str">
        <v>Organization of Ibero-American States for Education, Science and Culture (OEI)</v>
      </c>
      <c r="EN685" t="str">
        <v>OXFAM</v>
      </c>
      <c r="EO685" t="str">
        <v>Panamerican Development Foundation</v>
      </c>
      <c r="EP685" t="str">
        <v>Panamerican Health Organization/World Health Organization (PAHO/WHO)</v>
      </c>
      <c r="EQ685" t="str">
        <v>Pastoral of Human Mobility - Peruvian Episcopal Conference</v>
      </c>
      <c r="ER685" t="str">
        <v>Pastoral Service for Migrants National</v>
      </c>
      <c r="ES685" t="str">
        <v>Permanent Human Rights defense Committee (CDH)</v>
      </c>
      <c r="ET685" t="str">
        <v>Pirilampos Institute - Group of visits and voluntary actions in Roraima</v>
      </c>
      <c r="EU685" t="str">
        <v>Plan International</v>
      </c>
      <c r="EV685" t="str">
        <v>Population Program, Faculty of Social Sciences, University of the Republic</v>
      </c>
      <c r="EW685" t="str">
        <v>Profamilia Association</v>
      </c>
      <c r="EX685" t="str">
        <v>Red con Migrantes y Refugiados</v>
      </c>
      <c r="EY685" t="str">
        <v>Red Cross Colombia</v>
      </c>
      <c r="EZ685" t="str">
        <v>Red Cross Ecuador</v>
      </c>
      <c r="FA685" t="str">
        <v>Red Cross Peru</v>
      </c>
      <c r="FB685" t="str">
        <v>Red de Investigaciones en Derechos Humanos - CONICET (Consejo Nacional de Investigaciones Científicas y Técnicas)</v>
      </c>
      <c r="FC685" t="str">
        <v>RET International</v>
      </c>
      <c r="FD685" t="str">
        <v>Salú pa Tur Foundation</v>
      </c>
      <c r="FE685" t="str">
        <v>Salvation Army</v>
      </c>
      <c r="FF685" t="str">
        <v>Samaritan's Purse</v>
      </c>
      <c r="FG685" t="str">
        <v>Save the Children International (SCI)</v>
      </c>
      <c r="FH685" t="str">
        <v>Scalabrini Foundation Chile</v>
      </c>
      <c r="FI685" t="str">
        <v>Sección Peruana de Amnistía Internacional</v>
      </c>
      <c r="FJ685" t="str">
        <v>Serviço Pastoral dos Migrantes do Nordeste</v>
      </c>
      <c r="FK685" t="str">
        <v>Sesame Workshop</v>
      </c>
      <c r="FL685" t="str">
        <v>Si, Da Vida</v>
      </c>
      <c r="FM685" t="str">
        <v>Solidarity and Action Asociation</v>
      </c>
      <c r="FN685" t="str">
        <v>SOS Children's Villages</v>
      </c>
      <c r="FO685" t="str">
        <v>Tarabita Foundation</v>
      </c>
      <c r="FP685" t="str">
        <v>Tearfund</v>
      </c>
      <c r="FQ685" t="str">
        <v>TECHO</v>
      </c>
      <c r="FR685" t="str">
        <v>Terranueva Foundation</v>
      </c>
      <c r="FS685" t="str">
        <v>Terre des Hommes Suisse</v>
      </c>
      <c r="FT685" t="str">
        <v>The Israel Forum for International Humanitarian Aid (IsraAID)</v>
      </c>
      <c r="FU685" t="str">
        <v>Unión Venezolana en Perú</v>
      </c>
      <c r="FV685" t="str">
        <v>United Nations Children's Fund (UNICEF)</v>
      </c>
      <c r="FW685" t="str">
        <v>United Nations Development Programme (UNDP)</v>
      </c>
      <c r="FX685" t="str">
        <v>United Nations Educational, Scientific and Cultural Organization (UNESCO)</v>
      </c>
      <c r="FY685" t="str">
        <v>United Nations Entity for Gender Equality and the Empowerment of Women (UNWOMEN)</v>
      </c>
      <c r="FZ685" t="str">
        <v>United Nations Food and Agricultural Organization (FAO)</v>
      </c>
      <c r="GA685" t="str">
        <v>United Nations High Commissioner for Refugees (UNHCR)</v>
      </c>
      <c r="GB685" t="str">
        <v>United Nations Office of the High Commissioner for Human Rights (OHCHR)</v>
      </c>
      <c r="GC685" t="str">
        <v>United Nations Office on Drugs and Crime (UNODC)</v>
      </c>
      <c r="GD685" t="str">
        <v>United Nations Population Fund (UNFPA)</v>
      </c>
      <c r="GE685" t="str">
        <v>United Nations Programme for Human Settlements (UN Habitat)</v>
      </c>
      <c r="GF685" t="str">
        <v>Vale da Benção Educational and Charitable Association (AEBVB)</v>
      </c>
      <c r="GG685" t="str">
        <v>VenAruba Solidaria</v>
      </c>
      <c r="GH685" t="str">
        <v>Venex Curacao Foundation</v>
      </c>
      <c r="GI685" t="str">
        <v>Venezolanos en Barranquilla</v>
      </c>
      <c r="GJ685" t="str">
        <v>Venezolanos en San Cristóbal</v>
      </c>
      <c r="GK685" t="str">
        <v>Venezuelan Emigrant Foundation (FEV)</v>
      </c>
      <c r="GL685" t="str">
        <v>Vicaría de Pastoral Social Caritas</v>
      </c>
      <c r="GM685" t="str">
        <v>Voices GY</v>
      </c>
      <c r="GN685" t="str">
        <v>We World GVC</v>
      </c>
      <c r="GO685" t="str">
        <v>World Council of Credit Unions</v>
      </c>
      <c r="GP685" t="str">
        <v>World Food Programme (WFP)</v>
      </c>
      <c r="GQ685" t="str">
        <v>World Vision</v>
      </c>
      <c r="GR685" t="str">
        <v>ZOA</v>
      </c>
    </row>
    <row r="686" spans="8:200" x14ac:dyDescent="0.3">
      <c r="H686" t="str" cm="1">
        <f t="array" ref="H686:GR686">TRANSPOSE(_xlfn._xlws.SORT(_xlfn._xlws.FILTER(Table3[Name],ISNUMBER(SEARCH(' Activity Sheet'!D740,Table3[Name])),"Not found"),,1))</f>
        <v>.New Organisation</v>
      </c>
      <c r="I686" t="str">
        <v>ABV - Association of Good with Life</v>
      </c>
      <c r="J686" t="str">
        <v>ACAPS</v>
      </c>
      <c r="K686" t="str">
        <v>Acción y Desarrollo</v>
      </c>
      <c r="L686" t="str">
        <v>ACTED</v>
      </c>
      <c r="M686" t="str">
        <v>Action against Hunger</v>
      </c>
      <c r="N686" t="str">
        <v>ActionAid</v>
      </c>
      <c r="O686" t="str">
        <v>Adventist Development and Relief Agency (ADRA)</v>
      </c>
      <c r="P686" t="str">
        <v>Alas de Colibrí Foundation</v>
      </c>
      <c r="Q686" t="str">
        <v>Alianza por la Solidaridad</v>
      </c>
      <c r="R686" t="str">
        <v>Alianza por Venezuela</v>
      </c>
      <c r="S686" t="str">
        <v>Americares Foundation</v>
      </c>
      <c r="T686" t="str">
        <v>Argentine Commission for Refugees and Migrants (CAREF)</v>
      </c>
      <c r="U686" t="str">
        <v>Asociación Aves</v>
      </c>
      <c r="V686" t="str">
        <v>Asociación de Jubilados y Pensionados Venezolanos en Argentina</v>
      </c>
      <c r="W686" t="str">
        <v>Asociación de Venezolanos en Eloy Alfaro</v>
      </c>
      <c r="X686" t="str">
        <v>Asociación Fundación contra el Hambre Perú</v>
      </c>
      <c r="Y686" t="str">
        <v>Asociación Migrantes Venezolanos</v>
      </c>
      <c r="Z686" t="str">
        <v>Asociación Misioneros de San Carlos Scalabrinianos</v>
      </c>
      <c r="AA686" t="str">
        <v>Asociacion Proteccion Poblacion Vulnerable</v>
      </c>
      <c r="AB686" t="str">
        <v>Asociación Quinta Ola</v>
      </c>
      <c r="AC686" t="str">
        <v>Asociación Salto Ángel</v>
      </c>
      <c r="AD686" t="str">
        <v>Asociación Venezuela en Ecuador AC</v>
      </c>
      <c r="AE686" t="str">
        <v>ASOVENAR</v>
      </c>
      <c r="AF686" t="str">
        <v>Associação Hermanitos</v>
      </c>
      <c r="AG686" t="str">
        <v>AVSI Foundation</v>
      </c>
      <c r="AH686" t="str">
        <v>Bethany Christian Services</v>
      </c>
      <c r="AI686" t="str">
        <v>Blumont</v>
      </c>
      <c r="AJ686" t="str">
        <v>CARE</v>
      </c>
      <c r="AK686" t="str">
        <v>Caritas Brazil</v>
      </c>
      <c r="AL686" t="str">
        <v>Caritas Ecuador</v>
      </c>
      <c r="AM686" t="str">
        <v>Caritas Germany</v>
      </c>
      <c r="AN686" t="str">
        <v>Caritas Manaus</v>
      </c>
      <c r="AO686" t="str">
        <v>Caritas Parana</v>
      </c>
      <c r="AP686" t="str">
        <v>Caritas Peru</v>
      </c>
      <c r="AQ686" t="str">
        <v>Caritas Rio de Janeiro</v>
      </c>
      <c r="AR686" t="str">
        <v>Caritas São Paulo</v>
      </c>
      <c r="AS686" t="str">
        <v>Caritas Switzerland</v>
      </c>
      <c r="AT686" t="str">
        <v>CCEFIRO Association</v>
      </c>
      <c r="AU686" t="str">
        <v>CEDRO</v>
      </c>
      <c r="AV686" t="str">
        <v>Center for Integrated Studies and Programs for Sustainable Development (CIEDS)</v>
      </c>
      <c r="AW686" t="str">
        <v>Center for Migration and Human Rights of the Diocese of Roraima (CMDH)</v>
      </c>
      <c r="AX686" t="str">
        <v>Centro de Atencion Psicosocial (CAPS)</v>
      </c>
      <c r="AY686" t="str">
        <v>CESAL</v>
      </c>
      <c r="AZ686" t="str">
        <v>CESVI-Cooperazione e Sviluppo</v>
      </c>
      <c r="BA686" t="str">
        <v>ChildFund International</v>
      </c>
      <c r="BB686" t="str">
        <v>CHS Alternativo</v>
      </c>
      <c r="BC686" t="str">
        <v>Churún Merú Association</v>
      </c>
      <c r="BD686" t="str">
        <v>Coalición por Venezuela</v>
      </c>
      <c r="BE686" t="str">
        <v>Colonia Foundation of Venezuelans in the Dominican Republic (FUNCOVERD)</v>
      </c>
      <c r="BF686" t="str">
        <v>COLVENZ</v>
      </c>
      <c r="BG686" t="str">
        <v>Compassiva</v>
      </c>
      <c r="BH686" t="str">
        <v>Consejo Interreligioso del Perú - Religiones por la Paz</v>
      </c>
      <c r="BI686" t="str">
        <v>Consorcio ONG OCIPI Y Capellanía Nacional OFICA</v>
      </c>
      <c r="BJ686" t="str">
        <v>COOPI - International Cooperation Foundation</v>
      </c>
      <c r="BK686" t="str">
        <v>Corporación Colectivo Sin Fronteras</v>
      </c>
      <c r="BL686" t="str">
        <v>CRISFE Foundation</v>
      </c>
      <c r="BM686" t="str">
        <v>Cuso International</v>
      </c>
      <c r="BN686" t="str">
        <v>Danielle’s Children Fund (DCF)</v>
      </c>
      <c r="BO686" t="str">
        <v>Danish Refugee Council (DRC)</v>
      </c>
      <c r="BP686" t="str">
        <v>Development Support Association - APOYAR</v>
      </c>
      <c r="BQ686" t="str">
        <v>Diakonie Katastrophenhilfe</v>
      </c>
      <c r="BR686" t="str">
        <v>Diálogo Diverso</v>
      </c>
      <c r="BS686" t="str">
        <v>Doctors of the World</v>
      </c>
      <c r="BT686" t="str">
        <v>Dominican Institute for Integrated Development</v>
      </c>
      <c r="BU686" t="str">
        <v>Duendes y Ángeles Vinotinto República Dominicana</v>
      </c>
      <c r="BV686" t="str">
        <v>Encuentros SJS (Servicio Jesuita de la Solidaridad)</v>
      </c>
      <c r="BW686" t="str">
        <v>Ending Violence Against Migrants</v>
      </c>
      <c r="BX686" t="str">
        <v>Equidad Foundation</v>
      </c>
      <c r="BY686" t="str">
        <v>Equilibrium CenDE</v>
      </c>
      <c r="BZ686" t="str">
        <v>Facultad de Psicología - Universidad de la República (UDELAR)</v>
      </c>
      <c r="CA686" t="str">
        <v>First International Emergency and Solidarités International</v>
      </c>
      <c r="CB686" t="str">
        <v>Fondo Ecuatoriano Populorum Progressio</v>
      </c>
      <c r="CC686" t="str">
        <v>Foro Salud Callao</v>
      </c>
      <c r="CD686" t="str">
        <v>Foundation for the Integration and Development of Latin America (FIDAL)</v>
      </c>
      <c r="CE686" t="str">
        <v>Foundation of the Americas (FUDELA)</v>
      </c>
      <c r="CF686" t="str">
        <v>Fraternity Without Borders</v>
      </c>
      <c r="CG686" t="str">
        <v>Fundación Brisas del Norte</v>
      </c>
      <c r="CH686" t="str">
        <v>Fundación Colombovenezolana Nueva Ilusión</v>
      </c>
      <c r="CI686" t="str">
        <v>Fundación Nakama's</v>
      </c>
      <c r="CJ686" t="str">
        <v>Fundación RadaBer</v>
      </c>
      <c r="CK686" t="str">
        <v>Fundación Scalabrini Bolivia</v>
      </c>
      <c r="CL686" t="str">
        <v>Fundacion Social Vivan los Niños</v>
      </c>
      <c r="CM686" t="str">
        <v>FUNVEAC</v>
      </c>
      <c r="CN686" t="str">
        <v>German Development Cooperation Agency GIZ</v>
      </c>
      <c r="CO686" t="str">
        <v>Globalizate Radio</v>
      </c>
      <c r="CP686" t="str">
        <v>GOAL</v>
      </c>
      <c r="CQ686" t="str">
        <v>Halü Bienestar Humano Foundation (HALU)</v>
      </c>
      <c r="CR686" t="str">
        <v>Heartland Alliance International (HAI)</v>
      </c>
      <c r="CS686" t="str">
        <v>HELVETAS Swiss Intercooperation</v>
      </c>
      <c r="CT686" t="str">
        <v>HIAS</v>
      </c>
      <c r="CU686" t="str">
        <v>Human Rights Defence Curaçao</v>
      </c>
      <c r="CV686" t="str">
        <v>Humanity &amp; Inclusion</v>
      </c>
      <c r="CW686" t="str">
        <v>Humans Analytic</v>
      </c>
      <c r="CX686" t="str">
        <v>Idas y Vueltas Association</v>
      </c>
      <c r="CY686" t="str">
        <v>iMMAP</v>
      </c>
      <c r="CZ686" t="str">
        <v>IMPACT Initiatives (REACH)</v>
      </c>
      <c r="DA686" t="str">
        <v>Inmigrante Feliz Association</v>
      </c>
      <c r="DB686" t="str">
        <v>Institute for Migration and Human Rights (IMDH)</v>
      </c>
      <c r="DC686" t="str">
        <v>Institute of Natural and Cultural Heritage (IPANC)</v>
      </c>
      <c r="DD686" t="str">
        <v>International Committee for the Development of People (CISP)</v>
      </c>
      <c r="DE686" t="str">
        <v>International Federation of the Red Cross (IFRC)</v>
      </c>
      <c r="DF686" t="str">
        <v>International Labour Organization (ILO)</v>
      </c>
      <c r="DG686" t="str">
        <v>International Medical Corps</v>
      </c>
      <c r="DH686" t="str">
        <v>International Organization for Migration (IOM)</v>
      </c>
      <c r="DI686" t="str">
        <v>International Rescue Committee (IRC)</v>
      </c>
      <c r="DJ686" t="str">
        <v>INTERSOS</v>
      </c>
      <c r="DK686" t="str">
        <v>Jesuit Migrant Service (JMS)</v>
      </c>
      <c r="DL686" t="str">
        <v>Jesuit Refugee Service (JRS)</v>
      </c>
      <c r="DM686" t="str">
        <v>Jesuit Service for Migrants and Refugees (JSMR)</v>
      </c>
      <c r="DN686" t="str">
        <v>Joint United Nations Programme on HIV/AIDS (UNAIDS)</v>
      </c>
      <c r="DO686" t="str">
        <v>Kimirina Coorporation</v>
      </c>
      <c r="DP686" t="str">
        <v>La Casita Hispanic Cultural Centre</v>
      </c>
      <c r="DQ686" t="str">
        <v>Latin American Network of Non-Governmental Organizations of Persons with Disabilities and their Families (RIADIS)</v>
      </c>
      <c r="DR686" t="str">
        <v>LGBT+ Movement Brazil</v>
      </c>
      <c r="DS686" t="str">
        <v>Living Water Community (LWC)</v>
      </c>
      <c r="DT686" t="str">
        <v>LLANOVENCOL</v>
      </c>
      <c r="DU686" t="str">
        <v>Lutheran World Federation</v>
      </c>
      <c r="DV686" t="str">
        <v>Lutheran World Relief</v>
      </c>
      <c r="DW686" t="str">
        <v>Malteser International</v>
      </c>
      <c r="DX686" t="str">
        <v>Mana Institute</v>
      </c>
      <c r="DY686" t="str">
        <v>Manos Veneguayas Association</v>
      </c>
      <c r="DZ686" t="str">
        <v>Más Igualdad Perú</v>
      </c>
      <c r="EA686" t="str">
        <v>MedGlobal</v>
      </c>
      <c r="EB686" t="str">
        <v>Medical Teams International</v>
      </c>
      <c r="EC686" t="str">
        <v>Mercy Corps</v>
      </c>
      <c r="ED686" t="str">
        <v>Migrant Service Center (CAM)</v>
      </c>
      <c r="EE686" t="str">
        <v>Migrants, Refugees and Argentine Social Entrepreneurs (MIRARES)</v>
      </c>
      <c r="EF686" t="str">
        <v>Mision Scalabriniana - Ecuador</v>
      </c>
      <c r="EG686" t="str">
        <v>Missão Paz</v>
      </c>
      <c r="EH686" t="str">
        <v>Museu A CASA</v>
      </c>
      <c r="EI686" t="str">
        <v>Norwegian Refugee Council (NRC)</v>
      </c>
      <c r="EJ686" t="str">
        <v>ONG Migrantes por el Maule</v>
      </c>
      <c r="EK686" t="str">
        <v>ONG Preemptive Love Coalition Colombia</v>
      </c>
      <c r="EL686" t="str">
        <v>Organización Transfomando Vidas</v>
      </c>
      <c r="EM686" t="str">
        <v>Organization of Ibero-American States for Education, Science and Culture (OEI)</v>
      </c>
      <c r="EN686" t="str">
        <v>OXFAM</v>
      </c>
      <c r="EO686" t="str">
        <v>Panamerican Development Foundation</v>
      </c>
      <c r="EP686" t="str">
        <v>Panamerican Health Organization/World Health Organization (PAHO/WHO)</v>
      </c>
      <c r="EQ686" t="str">
        <v>Pastoral of Human Mobility - Peruvian Episcopal Conference</v>
      </c>
      <c r="ER686" t="str">
        <v>Pastoral Service for Migrants National</v>
      </c>
      <c r="ES686" t="str">
        <v>Permanent Human Rights defense Committee (CDH)</v>
      </c>
      <c r="ET686" t="str">
        <v>Pirilampos Institute - Group of visits and voluntary actions in Roraima</v>
      </c>
      <c r="EU686" t="str">
        <v>Plan International</v>
      </c>
      <c r="EV686" t="str">
        <v>Population Program, Faculty of Social Sciences, University of the Republic</v>
      </c>
      <c r="EW686" t="str">
        <v>Profamilia Association</v>
      </c>
      <c r="EX686" t="str">
        <v>Red con Migrantes y Refugiados</v>
      </c>
      <c r="EY686" t="str">
        <v>Red Cross Colombia</v>
      </c>
      <c r="EZ686" t="str">
        <v>Red Cross Ecuador</v>
      </c>
      <c r="FA686" t="str">
        <v>Red Cross Peru</v>
      </c>
      <c r="FB686" t="str">
        <v>Red de Investigaciones en Derechos Humanos - CONICET (Consejo Nacional de Investigaciones Científicas y Técnicas)</v>
      </c>
      <c r="FC686" t="str">
        <v>RET International</v>
      </c>
      <c r="FD686" t="str">
        <v>Salú pa Tur Foundation</v>
      </c>
      <c r="FE686" t="str">
        <v>Salvation Army</v>
      </c>
      <c r="FF686" t="str">
        <v>Samaritan's Purse</v>
      </c>
      <c r="FG686" t="str">
        <v>Save the Children International (SCI)</v>
      </c>
      <c r="FH686" t="str">
        <v>Scalabrini Foundation Chile</v>
      </c>
      <c r="FI686" t="str">
        <v>Sección Peruana de Amnistía Internacional</v>
      </c>
      <c r="FJ686" t="str">
        <v>Serviço Pastoral dos Migrantes do Nordeste</v>
      </c>
      <c r="FK686" t="str">
        <v>Sesame Workshop</v>
      </c>
      <c r="FL686" t="str">
        <v>Si, Da Vida</v>
      </c>
      <c r="FM686" t="str">
        <v>Solidarity and Action Asociation</v>
      </c>
      <c r="FN686" t="str">
        <v>SOS Children's Villages</v>
      </c>
      <c r="FO686" t="str">
        <v>Tarabita Foundation</v>
      </c>
      <c r="FP686" t="str">
        <v>Tearfund</v>
      </c>
      <c r="FQ686" t="str">
        <v>TECHO</v>
      </c>
      <c r="FR686" t="str">
        <v>Terranueva Foundation</v>
      </c>
      <c r="FS686" t="str">
        <v>Terre des Hommes Suisse</v>
      </c>
      <c r="FT686" t="str">
        <v>The Israel Forum for International Humanitarian Aid (IsraAID)</v>
      </c>
      <c r="FU686" t="str">
        <v>Unión Venezolana en Perú</v>
      </c>
      <c r="FV686" t="str">
        <v>United Nations Children's Fund (UNICEF)</v>
      </c>
      <c r="FW686" t="str">
        <v>United Nations Development Programme (UNDP)</v>
      </c>
      <c r="FX686" t="str">
        <v>United Nations Educational, Scientific and Cultural Organization (UNESCO)</v>
      </c>
      <c r="FY686" t="str">
        <v>United Nations Entity for Gender Equality and the Empowerment of Women (UNWOMEN)</v>
      </c>
      <c r="FZ686" t="str">
        <v>United Nations Food and Agricultural Organization (FAO)</v>
      </c>
      <c r="GA686" t="str">
        <v>United Nations High Commissioner for Refugees (UNHCR)</v>
      </c>
      <c r="GB686" t="str">
        <v>United Nations Office of the High Commissioner for Human Rights (OHCHR)</v>
      </c>
      <c r="GC686" t="str">
        <v>United Nations Office on Drugs and Crime (UNODC)</v>
      </c>
      <c r="GD686" t="str">
        <v>United Nations Population Fund (UNFPA)</v>
      </c>
      <c r="GE686" t="str">
        <v>United Nations Programme for Human Settlements (UN Habitat)</v>
      </c>
      <c r="GF686" t="str">
        <v>Vale da Benção Educational and Charitable Association (AEBVB)</v>
      </c>
      <c r="GG686" t="str">
        <v>VenAruba Solidaria</v>
      </c>
      <c r="GH686" t="str">
        <v>Venex Curacao Foundation</v>
      </c>
      <c r="GI686" t="str">
        <v>Venezolanos en Barranquilla</v>
      </c>
      <c r="GJ686" t="str">
        <v>Venezolanos en San Cristóbal</v>
      </c>
      <c r="GK686" t="str">
        <v>Venezuelan Emigrant Foundation (FEV)</v>
      </c>
      <c r="GL686" t="str">
        <v>Vicaría de Pastoral Social Caritas</v>
      </c>
      <c r="GM686" t="str">
        <v>Voices GY</v>
      </c>
      <c r="GN686" t="str">
        <v>We World GVC</v>
      </c>
      <c r="GO686" t="str">
        <v>World Council of Credit Unions</v>
      </c>
      <c r="GP686" t="str">
        <v>World Food Programme (WFP)</v>
      </c>
      <c r="GQ686" t="str">
        <v>World Vision</v>
      </c>
      <c r="GR686" t="str">
        <v>ZOA</v>
      </c>
    </row>
    <row r="687" spans="8:200" x14ac:dyDescent="0.3">
      <c r="H687" t="str" cm="1">
        <f t="array" ref="H687:GR687">TRANSPOSE(_xlfn._xlws.SORT(_xlfn._xlws.FILTER(Table3[Name],ISNUMBER(SEARCH(' Activity Sheet'!D741,Table3[Name])),"Not found"),,1))</f>
        <v>.New Organisation</v>
      </c>
      <c r="I687" t="str">
        <v>ABV - Association of Good with Life</v>
      </c>
      <c r="J687" t="str">
        <v>ACAPS</v>
      </c>
      <c r="K687" t="str">
        <v>Acción y Desarrollo</v>
      </c>
      <c r="L687" t="str">
        <v>ACTED</v>
      </c>
      <c r="M687" t="str">
        <v>Action against Hunger</v>
      </c>
      <c r="N687" t="str">
        <v>ActionAid</v>
      </c>
      <c r="O687" t="str">
        <v>Adventist Development and Relief Agency (ADRA)</v>
      </c>
      <c r="P687" t="str">
        <v>Alas de Colibrí Foundation</v>
      </c>
      <c r="Q687" t="str">
        <v>Alianza por la Solidaridad</v>
      </c>
      <c r="R687" t="str">
        <v>Alianza por Venezuela</v>
      </c>
      <c r="S687" t="str">
        <v>Americares Foundation</v>
      </c>
      <c r="T687" t="str">
        <v>Argentine Commission for Refugees and Migrants (CAREF)</v>
      </c>
      <c r="U687" t="str">
        <v>Asociación Aves</v>
      </c>
      <c r="V687" t="str">
        <v>Asociación de Jubilados y Pensionados Venezolanos en Argentina</v>
      </c>
      <c r="W687" t="str">
        <v>Asociación de Venezolanos en Eloy Alfaro</v>
      </c>
      <c r="X687" t="str">
        <v>Asociación Fundación contra el Hambre Perú</v>
      </c>
      <c r="Y687" t="str">
        <v>Asociación Migrantes Venezolanos</v>
      </c>
      <c r="Z687" t="str">
        <v>Asociación Misioneros de San Carlos Scalabrinianos</v>
      </c>
      <c r="AA687" t="str">
        <v>Asociacion Proteccion Poblacion Vulnerable</v>
      </c>
      <c r="AB687" t="str">
        <v>Asociación Quinta Ola</v>
      </c>
      <c r="AC687" t="str">
        <v>Asociación Salto Ángel</v>
      </c>
      <c r="AD687" t="str">
        <v>Asociación Venezuela en Ecuador AC</v>
      </c>
      <c r="AE687" t="str">
        <v>ASOVENAR</v>
      </c>
      <c r="AF687" t="str">
        <v>Associação Hermanitos</v>
      </c>
      <c r="AG687" t="str">
        <v>AVSI Foundation</v>
      </c>
      <c r="AH687" t="str">
        <v>Bethany Christian Services</v>
      </c>
      <c r="AI687" t="str">
        <v>Blumont</v>
      </c>
      <c r="AJ687" t="str">
        <v>CARE</v>
      </c>
      <c r="AK687" t="str">
        <v>Caritas Brazil</v>
      </c>
      <c r="AL687" t="str">
        <v>Caritas Ecuador</v>
      </c>
      <c r="AM687" t="str">
        <v>Caritas Germany</v>
      </c>
      <c r="AN687" t="str">
        <v>Caritas Manaus</v>
      </c>
      <c r="AO687" t="str">
        <v>Caritas Parana</v>
      </c>
      <c r="AP687" t="str">
        <v>Caritas Peru</v>
      </c>
      <c r="AQ687" t="str">
        <v>Caritas Rio de Janeiro</v>
      </c>
      <c r="AR687" t="str">
        <v>Caritas São Paulo</v>
      </c>
      <c r="AS687" t="str">
        <v>Caritas Switzerland</v>
      </c>
      <c r="AT687" t="str">
        <v>CCEFIRO Association</v>
      </c>
      <c r="AU687" t="str">
        <v>CEDRO</v>
      </c>
      <c r="AV687" t="str">
        <v>Center for Integrated Studies and Programs for Sustainable Development (CIEDS)</v>
      </c>
      <c r="AW687" t="str">
        <v>Center for Migration and Human Rights of the Diocese of Roraima (CMDH)</v>
      </c>
      <c r="AX687" t="str">
        <v>Centro de Atencion Psicosocial (CAPS)</v>
      </c>
      <c r="AY687" t="str">
        <v>CESAL</v>
      </c>
      <c r="AZ687" t="str">
        <v>CESVI-Cooperazione e Sviluppo</v>
      </c>
      <c r="BA687" t="str">
        <v>ChildFund International</v>
      </c>
      <c r="BB687" t="str">
        <v>CHS Alternativo</v>
      </c>
      <c r="BC687" t="str">
        <v>Churún Merú Association</v>
      </c>
      <c r="BD687" t="str">
        <v>Coalición por Venezuela</v>
      </c>
      <c r="BE687" t="str">
        <v>Colonia Foundation of Venezuelans in the Dominican Republic (FUNCOVERD)</v>
      </c>
      <c r="BF687" t="str">
        <v>COLVENZ</v>
      </c>
      <c r="BG687" t="str">
        <v>Compassiva</v>
      </c>
      <c r="BH687" t="str">
        <v>Consejo Interreligioso del Perú - Religiones por la Paz</v>
      </c>
      <c r="BI687" t="str">
        <v>Consorcio ONG OCIPI Y Capellanía Nacional OFICA</v>
      </c>
      <c r="BJ687" t="str">
        <v>COOPI - International Cooperation Foundation</v>
      </c>
      <c r="BK687" t="str">
        <v>Corporación Colectivo Sin Fronteras</v>
      </c>
      <c r="BL687" t="str">
        <v>CRISFE Foundation</v>
      </c>
      <c r="BM687" t="str">
        <v>Cuso International</v>
      </c>
      <c r="BN687" t="str">
        <v>Danielle’s Children Fund (DCF)</v>
      </c>
      <c r="BO687" t="str">
        <v>Danish Refugee Council (DRC)</v>
      </c>
      <c r="BP687" t="str">
        <v>Development Support Association - APOYAR</v>
      </c>
      <c r="BQ687" t="str">
        <v>Diakonie Katastrophenhilfe</v>
      </c>
      <c r="BR687" t="str">
        <v>Diálogo Diverso</v>
      </c>
      <c r="BS687" t="str">
        <v>Doctors of the World</v>
      </c>
      <c r="BT687" t="str">
        <v>Dominican Institute for Integrated Development</v>
      </c>
      <c r="BU687" t="str">
        <v>Duendes y Ángeles Vinotinto República Dominicana</v>
      </c>
      <c r="BV687" t="str">
        <v>Encuentros SJS (Servicio Jesuita de la Solidaridad)</v>
      </c>
      <c r="BW687" t="str">
        <v>Ending Violence Against Migrants</v>
      </c>
      <c r="BX687" t="str">
        <v>Equidad Foundation</v>
      </c>
      <c r="BY687" t="str">
        <v>Equilibrium CenDE</v>
      </c>
      <c r="BZ687" t="str">
        <v>Facultad de Psicología - Universidad de la República (UDELAR)</v>
      </c>
      <c r="CA687" t="str">
        <v>First International Emergency and Solidarités International</v>
      </c>
      <c r="CB687" t="str">
        <v>Fondo Ecuatoriano Populorum Progressio</v>
      </c>
      <c r="CC687" t="str">
        <v>Foro Salud Callao</v>
      </c>
      <c r="CD687" t="str">
        <v>Foundation for the Integration and Development of Latin America (FIDAL)</v>
      </c>
      <c r="CE687" t="str">
        <v>Foundation of the Americas (FUDELA)</v>
      </c>
      <c r="CF687" t="str">
        <v>Fraternity Without Borders</v>
      </c>
      <c r="CG687" t="str">
        <v>Fundación Brisas del Norte</v>
      </c>
      <c r="CH687" t="str">
        <v>Fundación Colombovenezolana Nueva Ilusión</v>
      </c>
      <c r="CI687" t="str">
        <v>Fundación Nakama's</v>
      </c>
      <c r="CJ687" t="str">
        <v>Fundación RadaBer</v>
      </c>
      <c r="CK687" t="str">
        <v>Fundación Scalabrini Bolivia</v>
      </c>
      <c r="CL687" t="str">
        <v>Fundacion Social Vivan los Niños</v>
      </c>
      <c r="CM687" t="str">
        <v>FUNVEAC</v>
      </c>
      <c r="CN687" t="str">
        <v>German Development Cooperation Agency GIZ</v>
      </c>
      <c r="CO687" t="str">
        <v>Globalizate Radio</v>
      </c>
      <c r="CP687" t="str">
        <v>GOAL</v>
      </c>
      <c r="CQ687" t="str">
        <v>Halü Bienestar Humano Foundation (HALU)</v>
      </c>
      <c r="CR687" t="str">
        <v>Heartland Alliance International (HAI)</v>
      </c>
      <c r="CS687" t="str">
        <v>HELVETAS Swiss Intercooperation</v>
      </c>
      <c r="CT687" t="str">
        <v>HIAS</v>
      </c>
      <c r="CU687" t="str">
        <v>Human Rights Defence Curaçao</v>
      </c>
      <c r="CV687" t="str">
        <v>Humanity &amp; Inclusion</v>
      </c>
      <c r="CW687" t="str">
        <v>Humans Analytic</v>
      </c>
      <c r="CX687" t="str">
        <v>Idas y Vueltas Association</v>
      </c>
      <c r="CY687" t="str">
        <v>iMMAP</v>
      </c>
      <c r="CZ687" t="str">
        <v>IMPACT Initiatives (REACH)</v>
      </c>
      <c r="DA687" t="str">
        <v>Inmigrante Feliz Association</v>
      </c>
      <c r="DB687" t="str">
        <v>Institute for Migration and Human Rights (IMDH)</v>
      </c>
      <c r="DC687" t="str">
        <v>Institute of Natural and Cultural Heritage (IPANC)</v>
      </c>
      <c r="DD687" t="str">
        <v>International Committee for the Development of People (CISP)</v>
      </c>
      <c r="DE687" t="str">
        <v>International Federation of the Red Cross (IFRC)</v>
      </c>
      <c r="DF687" t="str">
        <v>International Labour Organization (ILO)</v>
      </c>
      <c r="DG687" t="str">
        <v>International Medical Corps</v>
      </c>
      <c r="DH687" t="str">
        <v>International Organization for Migration (IOM)</v>
      </c>
      <c r="DI687" t="str">
        <v>International Rescue Committee (IRC)</v>
      </c>
      <c r="DJ687" t="str">
        <v>INTERSOS</v>
      </c>
      <c r="DK687" t="str">
        <v>Jesuit Migrant Service (JMS)</v>
      </c>
      <c r="DL687" t="str">
        <v>Jesuit Refugee Service (JRS)</v>
      </c>
      <c r="DM687" t="str">
        <v>Jesuit Service for Migrants and Refugees (JSMR)</v>
      </c>
      <c r="DN687" t="str">
        <v>Joint United Nations Programme on HIV/AIDS (UNAIDS)</v>
      </c>
      <c r="DO687" t="str">
        <v>Kimirina Coorporation</v>
      </c>
      <c r="DP687" t="str">
        <v>La Casita Hispanic Cultural Centre</v>
      </c>
      <c r="DQ687" t="str">
        <v>Latin American Network of Non-Governmental Organizations of Persons with Disabilities and their Families (RIADIS)</v>
      </c>
      <c r="DR687" t="str">
        <v>LGBT+ Movement Brazil</v>
      </c>
      <c r="DS687" t="str">
        <v>Living Water Community (LWC)</v>
      </c>
      <c r="DT687" t="str">
        <v>LLANOVENCOL</v>
      </c>
      <c r="DU687" t="str">
        <v>Lutheran World Federation</v>
      </c>
      <c r="DV687" t="str">
        <v>Lutheran World Relief</v>
      </c>
      <c r="DW687" t="str">
        <v>Malteser International</v>
      </c>
      <c r="DX687" t="str">
        <v>Mana Institute</v>
      </c>
      <c r="DY687" t="str">
        <v>Manos Veneguayas Association</v>
      </c>
      <c r="DZ687" t="str">
        <v>Más Igualdad Perú</v>
      </c>
      <c r="EA687" t="str">
        <v>MedGlobal</v>
      </c>
      <c r="EB687" t="str">
        <v>Medical Teams International</v>
      </c>
      <c r="EC687" t="str">
        <v>Mercy Corps</v>
      </c>
      <c r="ED687" t="str">
        <v>Migrant Service Center (CAM)</v>
      </c>
      <c r="EE687" t="str">
        <v>Migrants, Refugees and Argentine Social Entrepreneurs (MIRARES)</v>
      </c>
      <c r="EF687" t="str">
        <v>Mision Scalabriniana - Ecuador</v>
      </c>
      <c r="EG687" t="str">
        <v>Missão Paz</v>
      </c>
      <c r="EH687" t="str">
        <v>Museu A CASA</v>
      </c>
      <c r="EI687" t="str">
        <v>Norwegian Refugee Council (NRC)</v>
      </c>
      <c r="EJ687" t="str">
        <v>ONG Migrantes por el Maule</v>
      </c>
      <c r="EK687" t="str">
        <v>ONG Preemptive Love Coalition Colombia</v>
      </c>
      <c r="EL687" t="str">
        <v>Organización Transfomando Vidas</v>
      </c>
      <c r="EM687" t="str">
        <v>Organization of Ibero-American States for Education, Science and Culture (OEI)</v>
      </c>
      <c r="EN687" t="str">
        <v>OXFAM</v>
      </c>
      <c r="EO687" t="str">
        <v>Panamerican Development Foundation</v>
      </c>
      <c r="EP687" t="str">
        <v>Panamerican Health Organization/World Health Organization (PAHO/WHO)</v>
      </c>
      <c r="EQ687" t="str">
        <v>Pastoral of Human Mobility - Peruvian Episcopal Conference</v>
      </c>
      <c r="ER687" t="str">
        <v>Pastoral Service for Migrants National</v>
      </c>
      <c r="ES687" t="str">
        <v>Permanent Human Rights defense Committee (CDH)</v>
      </c>
      <c r="ET687" t="str">
        <v>Pirilampos Institute - Group of visits and voluntary actions in Roraima</v>
      </c>
      <c r="EU687" t="str">
        <v>Plan International</v>
      </c>
      <c r="EV687" t="str">
        <v>Population Program, Faculty of Social Sciences, University of the Republic</v>
      </c>
      <c r="EW687" t="str">
        <v>Profamilia Association</v>
      </c>
      <c r="EX687" t="str">
        <v>Red con Migrantes y Refugiados</v>
      </c>
      <c r="EY687" t="str">
        <v>Red Cross Colombia</v>
      </c>
      <c r="EZ687" t="str">
        <v>Red Cross Ecuador</v>
      </c>
      <c r="FA687" t="str">
        <v>Red Cross Peru</v>
      </c>
      <c r="FB687" t="str">
        <v>Red de Investigaciones en Derechos Humanos - CONICET (Consejo Nacional de Investigaciones Científicas y Técnicas)</v>
      </c>
      <c r="FC687" t="str">
        <v>RET International</v>
      </c>
      <c r="FD687" t="str">
        <v>Salú pa Tur Foundation</v>
      </c>
      <c r="FE687" t="str">
        <v>Salvation Army</v>
      </c>
      <c r="FF687" t="str">
        <v>Samaritan's Purse</v>
      </c>
      <c r="FG687" t="str">
        <v>Save the Children International (SCI)</v>
      </c>
      <c r="FH687" t="str">
        <v>Scalabrini Foundation Chile</v>
      </c>
      <c r="FI687" t="str">
        <v>Sección Peruana de Amnistía Internacional</v>
      </c>
      <c r="FJ687" t="str">
        <v>Serviço Pastoral dos Migrantes do Nordeste</v>
      </c>
      <c r="FK687" t="str">
        <v>Sesame Workshop</v>
      </c>
      <c r="FL687" t="str">
        <v>Si, Da Vida</v>
      </c>
      <c r="FM687" t="str">
        <v>Solidarity and Action Asociation</v>
      </c>
      <c r="FN687" t="str">
        <v>SOS Children's Villages</v>
      </c>
      <c r="FO687" t="str">
        <v>Tarabita Foundation</v>
      </c>
      <c r="FP687" t="str">
        <v>Tearfund</v>
      </c>
      <c r="FQ687" t="str">
        <v>TECHO</v>
      </c>
      <c r="FR687" t="str">
        <v>Terranueva Foundation</v>
      </c>
      <c r="FS687" t="str">
        <v>Terre des Hommes Suisse</v>
      </c>
      <c r="FT687" t="str">
        <v>The Israel Forum for International Humanitarian Aid (IsraAID)</v>
      </c>
      <c r="FU687" t="str">
        <v>Unión Venezolana en Perú</v>
      </c>
      <c r="FV687" t="str">
        <v>United Nations Children's Fund (UNICEF)</v>
      </c>
      <c r="FW687" t="str">
        <v>United Nations Development Programme (UNDP)</v>
      </c>
      <c r="FX687" t="str">
        <v>United Nations Educational, Scientific and Cultural Organization (UNESCO)</v>
      </c>
      <c r="FY687" t="str">
        <v>United Nations Entity for Gender Equality and the Empowerment of Women (UNWOMEN)</v>
      </c>
      <c r="FZ687" t="str">
        <v>United Nations Food and Agricultural Organization (FAO)</v>
      </c>
      <c r="GA687" t="str">
        <v>United Nations High Commissioner for Refugees (UNHCR)</v>
      </c>
      <c r="GB687" t="str">
        <v>United Nations Office of the High Commissioner for Human Rights (OHCHR)</v>
      </c>
      <c r="GC687" t="str">
        <v>United Nations Office on Drugs and Crime (UNODC)</v>
      </c>
      <c r="GD687" t="str">
        <v>United Nations Population Fund (UNFPA)</v>
      </c>
      <c r="GE687" t="str">
        <v>United Nations Programme for Human Settlements (UN Habitat)</v>
      </c>
      <c r="GF687" t="str">
        <v>Vale da Benção Educational and Charitable Association (AEBVB)</v>
      </c>
      <c r="GG687" t="str">
        <v>VenAruba Solidaria</v>
      </c>
      <c r="GH687" t="str">
        <v>Venex Curacao Foundation</v>
      </c>
      <c r="GI687" t="str">
        <v>Venezolanos en Barranquilla</v>
      </c>
      <c r="GJ687" t="str">
        <v>Venezolanos en San Cristóbal</v>
      </c>
      <c r="GK687" t="str">
        <v>Venezuelan Emigrant Foundation (FEV)</v>
      </c>
      <c r="GL687" t="str">
        <v>Vicaría de Pastoral Social Caritas</v>
      </c>
      <c r="GM687" t="str">
        <v>Voices GY</v>
      </c>
      <c r="GN687" t="str">
        <v>We World GVC</v>
      </c>
      <c r="GO687" t="str">
        <v>World Council of Credit Unions</v>
      </c>
      <c r="GP687" t="str">
        <v>World Food Programme (WFP)</v>
      </c>
      <c r="GQ687" t="str">
        <v>World Vision</v>
      </c>
      <c r="GR687" t="str">
        <v>ZOA</v>
      </c>
    </row>
    <row r="688" spans="8:200" x14ac:dyDescent="0.3">
      <c r="H688" t="str" cm="1">
        <f t="array" ref="H688:GR688">TRANSPOSE(_xlfn._xlws.SORT(_xlfn._xlws.FILTER(Table3[Name],ISNUMBER(SEARCH(' Activity Sheet'!D742,Table3[Name])),"Not found"),,1))</f>
        <v>.New Organisation</v>
      </c>
      <c r="I688" t="str">
        <v>ABV - Association of Good with Life</v>
      </c>
      <c r="J688" t="str">
        <v>ACAPS</v>
      </c>
      <c r="K688" t="str">
        <v>Acción y Desarrollo</v>
      </c>
      <c r="L688" t="str">
        <v>ACTED</v>
      </c>
      <c r="M688" t="str">
        <v>Action against Hunger</v>
      </c>
      <c r="N688" t="str">
        <v>ActionAid</v>
      </c>
      <c r="O688" t="str">
        <v>Adventist Development and Relief Agency (ADRA)</v>
      </c>
      <c r="P688" t="str">
        <v>Alas de Colibrí Foundation</v>
      </c>
      <c r="Q688" t="str">
        <v>Alianza por la Solidaridad</v>
      </c>
      <c r="R688" t="str">
        <v>Alianza por Venezuela</v>
      </c>
      <c r="S688" t="str">
        <v>Americares Foundation</v>
      </c>
      <c r="T688" t="str">
        <v>Argentine Commission for Refugees and Migrants (CAREF)</v>
      </c>
      <c r="U688" t="str">
        <v>Asociación Aves</v>
      </c>
      <c r="V688" t="str">
        <v>Asociación de Jubilados y Pensionados Venezolanos en Argentina</v>
      </c>
      <c r="W688" t="str">
        <v>Asociación de Venezolanos en Eloy Alfaro</v>
      </c>
      <c r="X688" t="str">
        <v>Asociación Fundación contra el Hambre Perú</v>
      </c>
      <c r="Y688" t="str">
        <v>Asociación Migrantes Venezolanos</v>
      </c>
      <c r="Z688" t="str">
        <v>Asociación Misioneros de San Carlos Scalabrinianos</v>
      </c>
      <c r="AA688" t="str">
        <v>Asociacion Proteccion Poblacion Vulnerable</v>
      </c>
      <c r="AB688" t="str">
        <v>Asociación Quinta Ola</v>
      </c>
      <c r="AC688" t="str">
        <v>Asociación Salto Ángel</v>
      </c>
      <c r="AD688" t="str">
        <v>Asociación Venezuela en Ecuador AC</v>
      </c>
      <c r="AE688" t="str">
        <v>ASOVENAR</v>
      </c>
      <c r="AF688" t="str">
        <v>Associação Hermanitos</v>
      </c>
      <c r="AG688" t="str">
        <v>AVSI Foundation</v>
      </c>
      <c r="AH688" t="str">
        <v>Bethany Christian Services</v>
      </c>
      <c r="AI688" t="str">
        <v>Blumont</v>
      </c>
      <c r="AJ688" t="str">
        <v>CARE</v>
      </c>
      <c r="AK688" t="str">
        <v>Caritas Brazil</v>
      </c>
      <c r="AL688" t="str">
        <v>Caritas Ecuador</v>
      </c>
      <c r="AM688" t="str">
        <v>Caritas Germany</v>
      </c>
      <c r="AN688" t="str">
        <v>Caritas Manaus</v>
      </c>
      <c r="AO688" t="str">
        <v>Caritas Parana</v>
      </c>
      <c r="AP688" t="str">
        <v>Caritas Peru</v>
      </c>
      <c r="AQ688" t="str">
        <v>Caritas Rio de Janeiro</v>
      </c>
      <c r="AR688" t="str">
        <v>Caritas São Paulo</v>
      </c>
      <c r="AS688" t="str">
        <v>Caritas Switzerland</v>
      </c>
      <c r="AT688" t="str">
        <v>CCEFIRO Association</v>
      </c>
      <c r="AU688" t="str">
        <v>CEDRO</v>
      </c>
      <c r="AV688" t="str">
        <v>Center for Integrated Studies and Programs for Sustainable Development (CIEDS)</v>
      </c>
      <c r="AW688" t="str">
        <v>Center for Migration and Human Rights of the Diocese of Roraima (CMDH)</v>
      </c>
      <c r="AX688" t="str">
        <v>Centro de Atencion Psicosocial (CAPS)</v>
      </c>
      <c r="AY688" t="str">
        <v>CESAL</v>
      </c>
      <c r="AZ688" t="str">
        <v>CESVI-Cooperazione e Sviluppo</v>
      </c>
      <c r="BA688" t="str">
        <v>ChildFund International</v>
      </c>
      <c r="BB688" t="str">
        <v>CHS Alternativo</v>
      </c>
      <c r="BC688" t="str">
        <v>Churún Merú Association</v>
      </c>
      <c r="BD688" t="str">
        <v>Coalición por Venezuela</v>
      </c>
      <c r="BE688" t="str">
        <v>Colonia Foundation of Venezuelans in the Dominican Republic (FUNCOVERD)</v>
      </c>
      <c r="BF688" t="str">
        <v>COLVENZ</v>
      </c>
      <c r="BG688" t="str">
        <v>Compassiva</v>
      </c>
      <c r="BH688" t="str">
        <v>Consejo Interreligioso del Perú - Religiones por la Paz</v>
      </c>
      <c r="BI688" t="str">
        <v>Consorcio ONG OCIPI Y Capellanía Nacional OFICA</v>
      </c>
      <c r="BJ688" t="str">
        <v>COOPI - International Cooperation Foundation</v>
      </c>
      <c r="BK688" t="str">
        <v>Corporación Colectivo Sin Fronteras</v>
      </c>
      <c r="BL688" t="str">
        <v>CRISFE Foundation</v>
      </c>
      <c r="BM688" t="str">
        <v>Cuso International</v>
      </c>
      <c r="BN688" t="str">
        <v>Danielle’s Children Fund (DCF)</v>
      </c>
      <c r="BO688" t="str">
        <v>Danish Refugee Council (DRC)</v>
      </c>
      <c r="BP688" t="str">
        <v>Development Support Association - APOYAR</v>
      </c>
      <c r="BQ688" t="str">
        <v>Diakonie Katastrophenhilfe</v>
      </c>
      <c r="BR688" t="str">
        <v>Diálogo Diverso</v>
      </c>
      <c r="BS688" t="str">
        <v>Doctors of the World</v>
      </c>
      <c r="BT688" t="str">
        <v>Dominican Institute for Integrated Development</v>
      </c>
      <c r="BU688" t="str">
        <v>Duendes y Ángeles Vinotinto República Dominicana</v>
      </c>
      <c r="BV688" t="str">
        <v>Encuentros SJS (Servicio Jesuita de la Solidaridad)</v>
      </c>
      <c r="BW688" t="str">
        <v>Ending Violence Against Migrants</v>
      </c>
      <c r="BX688" t="str">
        <v>Equidad Foundation</v>
      </c>
      <c r="BY688" t="str">
        <v>Equilibrium CenDE</v>
      </c>
      <c r="BZ688" t="str">
        <v>Facultad de Psicología - Universidad de la República (UDELAR)</v>
      </c>
      <c r="CA688" t="str">
        <v>First International Emergency and Solidarités International</v>
      </c>
      <c r="CB688" t="str">
        <v>Fondo Ecuatoriano Populorum Progressio</v>
      </c>
      <c r="CC688" t="str">
        <v>Foro Salud Callao</v>
      </c>
      <c r="CD688" t="str">
        <v>Foundation for the Integration and Development of Latin America (FIDAL)</v>
      </c>
      <c r="CE688" t="str">
        <v>Foundation of the Americas (FUDELA)</v>
      </c>
      <c r="CF688" t="str">
        <v>Fraternity Without Borders</v>
      </c>
      <c r="CG688" t="str">
        <v>Fundación Brisas del Norte</v>
      </c>
      <c r="CH688" t="str">
        <v>Fundación Colombovenezolana Nueva Ilusión</v>
      </c>
      <c r="CI688" t="str">
        <v>Fundación Nakama's</v>
      </c>
      <c r="CJ688" t="str">
        <v>Fundación RadaBer</v>
      </c>
      <c r="CK688" t="str">
        <v>Fundación Scalabrini Bolivia</v>
      </c>
      <c r="CL688" t="str">
        <v>Fundacion Social Vivan los Niños</v>
      </c>
      <c r="CM688" t="str">
        <v>FUNVEAC</v>
      </c>
      <c r="CN688" t="str">
        <v>German Development Cooperation Agency GIZ</v>
      </c>
      <c r="CO688" t="str">
        <v>Globalizate Radio</v>
      </c>
      <c r="CP688" t="str">
        <v>GOAL</v>
      </c>
      <c r="CQ688" t="str">
        <v>Halü Bienestar Humano Foundation (HALU)</v>
      </c>
      <c r="CR688" t="str">
        <v>Heartland Alliance International (HAI)</v>
      </c>
      <c r="CS688" t="str">
        <v>HELVETAS Swiss Intercooperation</v>
      </c>
      <c r="CT688" t="str">
        <v>HIAS</v>
      </c>
      <c r="CU688" t="str">
        <v>Human Rights Defence Curaçao</v>
      </c>
      <c r="CV688" t="str">
        <v>Humanity &amp; Inclusion</v>
      </c>
      <c r="CW688" t="str">
        <v>Humans Analytic</v>
      </c>
      <c r="CX688" t="str">
        <v>Idas y Vueltas Association</v>
      </c>
      <c r="CY688" t="str">
        <v>iMMAP</v>
      </c>
      <c r="CZ688" t="str">
        <v>IMPACT Initiatives (REACH)</v>
      </c>
      <c r="DA688" t="str">
        <v>Inmigrante Feliz Association</v>
      </c>
      <c r="DB688" t="str">
        <v>Institute for Migration and Human Rights (IMDH)</v>
      </c>
      <c r="DC688" t="str">
        <v>Institute of Natural and Cultural Heritage (IPANC)</v>
      </c>
      <c r="DD688" t="str">
        <v>International Committee for the Development of People (CISP)</v>
      </c>
      <c r="DE688" t="str">
        <v>International Federation of the Red Cross (IFRC)</v>
      </c>
      <c r="DF688" t="str">
        <v>International Labour Organization (ILO)</v>
      </c>
      <c r="DG688" t="str">
        <v>International Medical Corps</v>
      </c>
      <c r="DH688" t="str">
        <v>International Organization for Migration (IOM)</v>
      </c>
      <c r="DI688" t="str">
        <v>International Rescue Committee (IRC)</v>
      </c>
      <c r="DJ688" t="str">
        <v>INTERSOS</v>
      </c>
      <c r="DK688" t="str">
        <v>Jesuit Migrant Service (JMS)</v>
      </c>
      <c r="DL688" t="str">
        <v>Jesuit Refugee Service (JRS)</v>
      </c>
      <c r="DM688" t="str">
        <v>Jesuit Service for Migrants and Refugees (JSMR)</v>
      </c>
      <c r="DN688" t="str">
        <v>Joint United Nations Programme on HIV/AIDS (UNAIDS)</v>
      </c>
      <c r="DO688" t="str">
        <v>Kimirina Coorporation</v>
      </c>
      <c r="DP688" t="str">
        <v>La Casita Hispanic Cultural Centre</v>
      </c>
      <c r="DQ688" t="str">
        <v>Latin American Network of Non-Governmental Organizations of Persons with Disabilities and their Families (RIADIS)</v>
      </c>
      <c r="DR688" t="str">
        <v>LGBT+ Movement Brazil</v>
      </c>
      <c r="DS688" t="str">
        <v>Living Water Community (LWC)</v>
      </c>
      <c r="DT688" t="str">
        <v>LLANOVENCOL</v>
      </c>
      <c r="DU688" t="str">
        <v>Lutheran World Federation</v>
      </c>
      <c r="DV688" t="str">
        <v>Lutheran World Relief</v>
      </c>
      <c r="DW688" t="str">
        <v>Malteser International</v>
      </c>
      <c r="DX688" t="str">
        <v>Mana Institute</v>
      </c>
      <c r="DY688" t="str">
        <v>Manos Veneguayas Association</v>
      </c>
      <c r="DZ688" t="str">
        <v>Más Igualdad Perú</v>
      </c>
      <c r="EA688" t="str">
        <v>MedGlobal</v>
      </c>
      <c r="EB688" t="str">
        <v>Medical Teams International</v>
      </c>
      <c r="EC688" t="str">
        <v>Mercy Corps</v>
      </c>
      <c r="ED688" t="str">
        <v>Migrant Service Center (CAM)</v>
      </c>
      <c r="EE688" t="str">
        <v>Migrants, Refugees and Argentine Social Entrepreneurs (MIRARES)</v>
      </c>
      <c r="EF688" t="str">
        <v>Mision Scalabriniana - Ecuador</v>
      </c>
      <c r="EG688" t="str">
        <v>Missão Paz</v>
      </c>
      <c r="EH688" t="str">
        <v>Museu A CASA</v>
      </c>
      <c r="EI688" t="str">
        <v>Norwegian Refugee Council (NRC)</v>
      </c>
      <c r="EJ688" t="str">
        <v>ONG Migrantes por el Maule</v>
      </c>
      <c r="EK688" t="str">
        <v>ONG Preemptive Love Coalition Colombia</v>
      </c>
      <c r="EL688" t="str">
        <v>Organización Transfomando Vidas</v>
      </c>
      <c r="EM688" t="str">
        <v>Organization of Ibero-American States for Education, Science and Culture (OEI)</v>
      </c>
      <c r="EN688" t="str">
        <v>OXFAM</v>
      </c>
      <c r="EO688" t="str">
        <v>Panamerican Development Foundation</v>
      </c>
      <c r="EP688" t="str">
        <v>Panamerican Health Organization/World Health Organization (PAHO/WHO)</v>
      </c>
      <c r="EQ688" t="str">
        <v>Pastoral of Human Mobility - Peruvian Episcopal Conference</v>
      </c>
      <c r="ER688" t="str">
        <v>Pastoral Service for Migrants National</v>
      </c>
      <c r="ES688" t="str">
        <v>Permanent Human Rights defense Committee (CDH)</v>
      </c>
      <c r="ET688" t="str">
        <v>Pirilampos Institute - Group of visits and voluntary actions in Roraima</v>
      </c>
      <c r="EU688" t="str">
        <v>Plan International</v>
      </c>
      <c r="EV688" t="str">
        <v>Population Program, Faculty of Social Sciences, University of the Republic</v>
      </c>
      <c r="EW688" t="str">
        <v>Profamilia Association</v>
      </c>
      <c r="EX688" t="str">
        <v>Red con Migrantes y Refugiados</v>
      </c>
      <c r="EY688" t="str">
        <v>Red Cross Colombia</v>
      </c>
      <c r="EZ688" t="str">
        <v>Red Cross Ecuador</v>
      </c>
      <c r="FA688" t="str">
        <v>Red Cross Peru</v>
      </c>
      <c r="FB688" t="str">
        <v>Red de Investigaciones en Derechos Humanos - CONICET (Consejo Nacional de Investigaciones Científicas y Técnicas)</v>
      </c>
      <c r="FC688" t="str">
        <v>RET International</v>
      </c>
      <c r="FD688" t="str">
        <v>Salú pa Tur Foundation</v>
      </c>
      <c r="FE688" t="str">
        <v>Salvation Army</v>
      </c>
      <c r="FF688" t="str">
        <v>Samaritan's Purse</v>
      </c>
      <c r="FG688" t="str">
        <v>Save the Children International (SCI)</v>
      </c>
      <c r="FH688" t="str">
        <v>Scalabrini Foundation Chile</v>
      </c>
      <c r="FI688" t="str">
        <v>Sección Peruana de Amnistía Internacional</v>
      </c>
      <c r="FJ688" t="str">
        <v>Serviço Pastoral dos Migrantes do Nordeste</v>
      </c>
      <c r="FK688" t="str">
        <v>Sesame Workshop</v>
      </c>
      <c r="FL688" t="str">
        <v>Si, Da Vida</v>
      </c>
      <c r="FM688" t="str">
        <v>Solidarity and Action Asociation</v>
      </c>
      <c r="FN688" t="str">
        <v>SOS Children's Villages</v>
      </c>
      <c r="FO688" t="str">
        <v>Tarabita Foundation</v>
      </c>
      <c r="FP688" t="str">
        <v>Tearfund</v>
      </c>
      <c r="FQ688" t="str">
        <v>TECHO</v>
      </c>
      <c r="FR688" t="str">
        <v>Terranueva Foundation</v>
      </c>
      <c r="FS688" t="str">
        <v>Terre des Hommes Suisse</v>
      </c>
      <c r="FT688" t="str">
        <v>The Israel Forum for International Humanitarian Aid (IsraAID)</v>
      </c>
      <c r="FU688" t="str">
        <v>Unión Venezolana en Perú</v>
      </c>
      <c r="FV688" t="str">
        <v>United Nations Children's Fund (UNICEF)</v>
      </c>
      <c r="FW688" t="str">
        <v>United Nations Development Programme (UNDP)</v>
      </c>
      <c r="FX688" t="str">
        <v>United Nations Educational, Scientific and Cultural Organization (UNESCO)</v>
      </c>
      <c r="FY688" t="str">
        <v>United Nations Entity for Gender Equality and the Empowerment of Women (UNWOMEN)</v>
      </c>
      <c r="FZ688" t="str">
        <v>United Nations Food and Agricultural Organization (FAO)</v>
      </c>
      <c r="GA688" t="str">
        <v>United Nations High Commissioner for Refugees (UNHCR)</v>
      </c>
      <c r="GB688" t="str">
        <v>United Nations Office of the High Commissioner for Human Rights (OHCHR)</v>
      </c>
      <c r="GC688" t="str">
        <v>United Nations Office on Drugs and Crime (UNODC)</v>
      </c>
      <c r="GD688" t="str">
        <v>United Nations Population Fund (UNFPA)</v>
      </c>
      <c r="GE688" t="str">
        <v>United Nations Programme for Human Settlements (UN Habitat)</v>
      </c>
      <c r="GF688" t="str">
        <v>Vale da Benção Educational and Charitable Association (AEBVB)</v>
      </c>
      <c r="GG688" t="str">
        <v>VenAruba Solidaria</v>
      </c>
      <c r="GH688" t="str">
        <v>Venex Curacao Foundation</v>
      </c>
      <c r="GI688" t="str">
        <v>Venezolanos en Barranquilla</v>
      </c>
      <c r="GJ688" t="str">
        <v>Venezolanos en San Cristóbal</v>
      </c>
      <c r="GK688" t="str">
        <v>Venezuelan Emigrant Foundation (FEV)</v>
      </c>
      <c r="GL688" t="str">
        <v>Vicaría de Pastoral Social Caritas</v>
      </c>
      <c r="GM688" t="str">
        <v>Voices GY</v>
      </c>
      <c r="GN688" t="str">
        <v>We World GVC</v>
      </c>
      <c r="GO688" t="str">
        <v>World Council of Credit Unions</v>
      </c>
      <c r="GP688" t="str">
        <v>World Food Programme (WFP)</v>
      </c>
      <c r="GQ688" t="str">
        <v>World Vision</v>
      </c>
      <c r="GR688" t="str">
        <v>ZOA</v>
      </c>
    </row>
    <row r="689" spans="8:200" x14ac:dyDescent="0.3">
      <c r="H689" t="str" cm="1">
        <f t="array" ref="H689:GR689">TRANSPOSE(_xlfn._xlws.SORT(_xlfn._xlws.FILTER(Table3[Name],ISNUMBER(SEARCH(' Activity Sheet'!D743,Table3[Name])),"Not found"),,1))</f>
        <v>.New Organisation</v>
      </c>
      <c r="I689" t="str">
        <v>ABV - Association of Good with Life</v>
      </c>
      <c r="J689" t="str">
        <v>ACAPS</v>
      </c>
      <c r="K689" t="str">
        <v>Acción y Desarrollo</v>
      </c>
      <c r="L689" t="str">
        <v>ACTED</v>
      </c>
      <c r="M689" t="str">
        <v>Action against Hunger</v>
      </c>
      <c r="N689" t="str">
        <v>ActionAid</v>
      </c>
      <c r="O689" t="str">
        <v>Adventist Development and Relief Agency (ADRA)</v>
      </c>
      <c r="P689" t="str">
        <v>Alas de Colibrí Foundation</v>
      </c>
      <c r="Q689" t="str">
        <v>Alianza por la Solidaridad</v>
      </c>
      <c r="R689" t="str">
        <v>Alianza por Venezuela</v>
      </c>
      <c r="S689" t="str">
        <v>Americares Foundation</v>
      </c>
      <c r="T689" t="str">
        <v>Argentine Commission for Refugees and Migrants (CAREF)</v>
      </c>
      <c r="U689" t="str">
        <v>Asociación Aves</v>
      </c>
      <c r="V689" t="str">
        <v>Asociación de Jubilados y Pensionados Venezolanos en Argentina</v>
      </c>
      <c r="W689" t="str">
        <v>Asociación de Venezolanos en Eloy Alfaro</v>
      </c>
      <c r="X689" t="str">
        <v>Asociación Fundación contra el Hambre Perú</v>
      </c>
      <c r="Y689" t="str">
        <v>Asociación Migrantes Venezolanos</v>
      </c>
      <c r="Z689" t="str">
        <v>Asociación Misioneros de San Carlos Scalabrinianos</v>
      </c>
      <c r="AA689" t="str">
        <v>Asociacion Proteccion Poblacion Vulnerable</v>
      </c>
      <c r="AB689" t="str">
        <v>Asociación Quinta Ola</v>
      </c>
      <c r="AC689" t="str">
        <v>Asociación Salto Ángel</v>
      </c>
      <c r="AD689" t="str">
        <v>Asociación Venezuela en Ecuador AC</v>
      </c>
      <c r="AE689" t="str">
        <v>ASOVENAR</v>
      </c>
      <c r="AF689" t="str">
        <v>Associação Hermanitos</v>
      </c>
      <c r="AG689" t="str">
        <v>AVSI Foundation</v>
      </c>
      <c r="AH689" t="str">
        <v>Bethany Christian Services</v>
      </c>
      <c r="AI689" t="str">
        <v>Blumont</v>
      </c>
      <c r="AJ689" t="str">
        <v>CARE</v>
      </c>
      <c r="AK689" t="str">
        <v>Caritas Brazil</v>
      </c>
      <c r="AL689" t="str">
        <v>Caritas Ecuador</v>
      </c>
      <c r="AM689" t="str">
        <v>Caritas Germany</v>
      </c>
      <c r="AN689" t="str">
        <v>Caritas Manaus</v>
      </c>
      <c r="AO689" t="str">
        <v>Caritas Parana</v>
      </c>
      <c r="AP689" t="str">
        <v>Caritas Peru</v>
      </c>
      <c r="AQ689" t="str">
        <v>Caritas Rio de Janeiro</v>
      </c>
      <c r="AR689" t="str">
        <v>Caritas São Paulo</v>
      </c>
      <c r="AS689" t="str">
        <v>Caritas Switzerland</v>
      </c>
      <c r="AT689" t="str">
        <v>CCEFIRO Association</v>
      </c>
      <c r="AU689" t="str">
        <v>CEDRO</v>
      </c>
      <c r="AV689" t="str">
        <v>Center for Integrated Studies and Programs for Sustainable Development (CIEDS)</v>
      </c>
      <c r="AW689" t="str">
        <v>Center for Migration and Human Rights of the Diocese of Roraima (CMDH)</v>
      </c>
      <c r="AX689" t="str">
        <v>Centro de Atencion Psicosocial (CAPS)</v>
      </c>
      <c r="AY689" t="str">
        <v>CESAL</v>
      </c>
      <c r="AZ689" t="str">
        <v>CESVI-Cooperazione e Sviluppo</v>
      </c>
      <c r="BA689" t="str">
        <v>ChildFund International</v>
      </c>
      <c r="BB689" t="str">
        <v>CHS Alternativo</v>
      </c>
      <c r="BC689" t="str">
        <v>Churún Merú Association</v>
      </c>
      <c r="BD689" t="str">
        <v>Coalición por Venezuela</v>
      </c>
      <c r="BE689" t="str">
        <v>Colonia Foundation of Venezuelans in the Dominican Republic (FUNCOVERD)</v>
      </c>
      <c r="BF689" t="str">
        <v>COLVENZ</v>
      </c>
      <c r="BG689" t="str">
        <v>Compassiva</v>
      </c>
      <c r="BH689" t="str">
        <v>Consejo Interreligioso del Perú - Religiones por la Paz</v>
      </c>
      <c r="BI689" t="str">
        <v>Consorcio ONG OCIPI Y Capellanía Nacional OFICA</v>
      </c>
      <c r="BJ689" t="str">
        <v>COOPI - International Cooperation Foundation</v>
      </c>
      <c r="BK689" t="str">
        <v>Corporación Colectivo Sin Fronteras</v>
      </c>
      <c r="BL689" t="str">
        <v>CRISFE Foundation</v>
      </c>
      <c r="BM689" t="str">
        <v>Cuso International</v>
      </c>
      <c r="BN689" t="str">
        <v>Danielle’s Children Fund (DCF)</v>
      </c>
      <c r="BO689" t="str">
        <v>Danish Refugee Council (DRC)</v>
      </c>
      <c r="BP689" t="str">
        <v>Development Support Association - APOYAR</v>
      </c>
      <c r="BQ689" t="str">
        <v>Diakonie Katastrophenhilfe</v>
      </c>
      <c r="BR689" t="str">
        <v>Diálogo Diverso</v>
      </c>
      <c r="BS689" t="str">
        <v>Doctors of the World</v>
      </c>
      <c r="BT689" t="str">
        <v>Dominican Institute for Integrated Development</v>
      </c>
      <c r="BU689" t="str">
        <v>Duendes y Ángeles Vinotinto República Dominicana</v>
      </c>
      <c r="BV689" t="str">
        <v>Encuentros SJS (Servicio Jesuita de la Solidaridad)</v>
      </c>
      <c r="BW689" t="str">
        <v>Ending Violence Against Migrants</v>
      </c>
      <c r="BX689" t="str">
        <v>Equidad Foundation</v>
      </c>
      <c r="BY689" t="str">
        <v>Equilibrium CenDE</v>
      </c>
      <c r="BZ689" t="str">
        <v>Facultad de Psicología - Universidad de la República (UDELAR)</v>
      </c>
      <c r="CA689" t="str">
        <v>First International Emergency and Solidarités International</v>
      </c>
      <c r="CB689" t="str">
        <v>Fondo Ecuatoriano Populorum Progressio</v>
      </c>
      <c r="CC689" t="str">
        <v>Foro Salud Callao</v>
      </c>
      <c r="CD689" t="str">
        <v>Foundation for the Integration and Development of Latin America (FIDAL)</v>
      </c>
      <c r="CE689" t="str">
        <v>Foundation of the Americas (FUDELA)</v>
      </c>
      <c r="CF689" t="str">
        <v>Fraternity Without Borders</v>
      </c>
      <c r="CG689" t="str">
        <v>Fundación Brisas del Norte</v>
      </c>
      <c r="CH689" t="str">
        <v>Fundación Colombovenezolana Nueva Ilusión</v>
      </c>
      <c r="CI689" t="str">
        <v>Fundación Nakama's</v>
      </c>
      <c r="CJ689" t="str">
        <v>Fundación RadaBer</v>
      </c>
      <c r="CK689" t="str">
        <v>Fundación Scalabrini Bolivia</v>
      </c>
      <c r="CL689" t="str">
        <v>Fundacion Social Vivan los Niños</v>
      </c>
      <c r="CM689" t="str">
        <v>FUNVEAC</v>
      </c>
      <c r="CN689" t="str">
        <v>German Development Cooperation Agency GIZ</v>
      </c>
      <c r="CO689" t="str">
        <v>Globalizate Radio</v>
      </c>
      <c r="CP689" t="str">
        <v>GOAL</v>
      </c>
      <c r="CQ689" t="str">
        <v>Halü Bienestar Humano Foundation (HALU)</v>
      </c>
      <c r="CR689" t="str">
        <v>Heartland Alliance International (HAI)</v>
      </c>
      <c r="CS689" t="str">
        <v>HELVETAS Swiss Intercooperation</v>
      </c>
      <c r="CT689" t="str">
        <v>HIAS</v>
      </c>
      <c r="CU689" t="str">
        <v>Human Rights Defence Curaçao</v>
      </c>
      <c r="CV689" t="str">
        <v>Humanity &amp; Inclusion</v>
      </c>
      <c r="CW689" t="str">
        <v>Humans Analytic</v>
      </c>
      <c r="CX689" t="str">
        <v>Idas y Vueltas Association</v>
      </c>
      <c r="CY689" t="str">
        <v>iMMAP</v>
      </c>
      <c r="CZ689" t="str">
        <v>IMPACT Initiatives (REACH)</v>
      </c>
      <c r="DA689" t="str">
        <v>Inmigrante Feliz Association</v>
      </c>
      <c r="DB689" t="str">
        <v>Institute for Migration and Human Rights (IMDH)</v>
      </c>
      <c r="DC689" t="str">
        <v>Institute of Natural and Cultural Heritage (IPANC)</v>
      </c>
      <c r="DD689" t="str">
        <v>International Committee for the Development of People (CISP)</v>
      </c>
      <c r="DE689" t="str">
        <v>International Federation of the Red Cross (IFRC)</v>
      </c>
      <c r="DF689" t="str">
        <v>International Labour Organization (ILO)</v>
      </c>
      <c r="DG689" t="str">
        <v>International Medical Corps</v>
      </c>
      <c r="DH689" t="str">
        <v>International Organization for Migration (IOM)</v>
      </c>
      <c r="DI689" t="str">
        <v>International Rescue Committee (IRC)</v>
      </c>
      <c r="DJ689" t="str">
        <v>INTERSOS</v>
      </c>
      <c r="DK689" t="str">
        <v>Jesuit Migrant Service (JMS)</v>
      </c>
      <c r="DL689" t="str">
        <v>Jesuit Refugee Service (JRS)</v>
      </c>
      <c r="DM689" t="str">
        <v>Jesuit Service for Migrants and Refugees (JSMR)</v>
      </c>
      <c r="DN689" t="str">
        <v>Joint United Nations Programme on HIV/AIDS (UNAIDS)</v>
      </c>
      <c r="DO689" t="str">
        <v>Kimirina Coorporation</v>
      </c>
      <c r="DP689" t="str">
        <v>La Casita Hispanic Cultural Centre</v>
      </c>
      <c r="DQ689" t="str">
        <v>Latin American Network of Non-Governmental Organizations of Persons with Disabilities and their Families (RIADIS)</v>
      </c>
      <c r="DR689" t="str">
        <v>LGBT+ Movement Brazil</v>
      </c>
      <c r="DS689" t="str">
        <v>Living Water Community (LWC)</v>
      </c>
      <c r="DT689" t="str">
        <v>LLANOVENCOL</v>
      </c>
      <c r="DU689" t="str">
        <v>Lutheran World Federation</v>
      </c>
      <c r="DV689" t="str">
        <v>Lutheran World Relief</v>
      </c>
      <c r="DW689" t="str">
        <v>Malteser International</v>
      </c>
      <c r="DX689" t="str">
        <v>Mana Institute</v>
      </c>
      <c r="DY689" t="str">
        <v>Manos Veneguayas Association</v>
      </c>
      <c r="DZ689" t="str">
        <v>Más Igualdad Perú</v>
      </c>
      <c r="EA689" t="str">
        <v>MedGlobal</v>
      </c>
      <c r="EB689" t="str">
        <v>Medical Teams International</v>
      </c>
      <c r="EC689" t="str">
        <v>Mercy Corps</v>
      </c>
      <c r="ED689" t="str">
        <v>Migrant Service Center (CAM)</v>
      </c>
      <c r="EE689" t="str">
        <v>Migrants, Refugees and Argentine Social Entrepreneurs (MIRARES)</v>
      </c>
      <c r="EF689" t="str">
        <v>Mision Scalabriniana - Ecuador</v>
      </c>
      <c r="EG689" t="str">
        <v>Missão Paz</v>
      </c>
      <c r="EH689" t="str">
        <v>Museu A CASA</v>
      </c>
      <c r="EI689" t="str">
        <v>Norwegian Refugee Council (NRC)</v>
      </c>
      <c r="EJ689" t="str">
        <v>ONG Migrantes por el Maule</v>
      </c>
      <c r="EK689" t="str">
        <v>ONG Preemptive Love Coalition Colombia</v>
      </c>
      <c r="EL689" t="str">
        <v>Organización Transfomando Vidas</v>
      </c>
      <c r="EM689" t="str">
        <v>Organization of Ibero-American States for Education, Science and Culture (OEI)</v>
      </c>
      <c r="EN689" t="str">
        <v>OXFAM</v>
      </c>
      <c r="EO689" t="str">
        <v>Panamerican Development Foundation</v>
      </c>
      <c r="EP689" t="str">
        <v>Panamerican Health Organization/World Health Organization (PAHO/WHO)</v>
      </c>
      <c r="EQ689" t="str">
        <v>Pastoral of Human Mobility - Peruvian Episcopal Conference</v>
      </c>
      <c r="ER689" t="str">
        <v>Pastoral Service for Migrants National</v>
      </c>
      <c r="ES689" t="str">
        <v>Permanent Human Rights defense Committee (CDH)</v>
      </c>
      <c r="ET689" t="str">
        <v>Pirilampos Institute - Group of visits and voluntary actions in Roraima</v>
      </c>
      <c r="EU689" t="str">
        <v>Plan International</v>
      </c>
      <c r="EV689" t="str">
        <v>Population Program, Faculty of Social Sciences, University of the Republic</v>
      </c>
      <c r="EW689" t="str">
        <v>Profamilia Association</v>
      </c>
      <c r="EX689" t="str">
        <v>Red con Migrantes y Refugiados</v>
      </c>
      <c r="EY689" t="str">
        <v>Red Cross Colombia</v>
      </c>
      <c r="EZ689" t="str">
        <v>Red Cross Ecuador</v>
      </c>
      <c r="FA689" t="str">
        <v>Red Cross Peru</v>
      </c>
      <c r="FB689" t="str">
        <v>Red de Investigaciones en Derechos Humanos - CONICET (Consejo Nacional de Investigaciones Científicas y Técnicas)</v>
      </c>
      <c r="FC689" t="str">
        <v>RET International</v>
      </c>
      <c r="FD689" t="str">
        <v>Salú pa Tur Foundation</v>
      </c>
      <c r="FE689" t="str">
        <v>Salvation Army</v>
      </c>
      <c r="FF689" t="str">
        <v>Samaritan's Purse</v>
      </c>
      <c r="FG689" t="str">
        <v>Save the Children International (SCI)</v>
      </c>
      <c r="FH689" t="str">
        <v>Scalabrini Foundation Chile</v>
      </c>
      <c r="FI689" t="str">
        <v>Sección Peruana de Amnistía Internacional</v>
      </c>
      <c r="FJ689" t="str">
        <v>Serviço Pastoral dos Migrantes do Nordeste</v>
      </c>
      <c r="FK689" t="str">
        <v>Sesame Workshop</v>
      </c>
      <c r="FL689" t="str">
        <v>Si, Da Vida</v>
      </c>
      <c r="FM689" t="str">
        <v>Solidarity and Action Asociation</v>
      </c>
      <c r="FN689" t="str">
        <v>SOS Children's Villages</v>
      </c>
      <c r="FO689" t="str">
        <v>Tarabita Foundation</v>
      </c>
      <c r="FP689" t="str">
        <v>Tearfund</v>
      </c>
      <c r="FQ689" t="str">
        <v>TECHO</v>
      </c>
      <c r="FR689" t="str">
        <v>Terranueva Foundation</v>
      </c>
      <c r="FS689" t="str">
        <v>Terre des Hommes Suisse</v>
      </c>
      <c r="FT689" t="str">
        <v>The Israel Forum for International Humanitarian Aid (IsraAID)</v>
      </c>
      <c r="FU689" t="str">
        <v>Unión Venezolana en Perú</v>
      </c>
      <c r="FV689" t="str">
        <v>United Nations Children's Fund (UNICEF)</v>
      </c>
      <c r="FW689" t="str">
        <v>United Nations Development Programme (UNDP)</v>
      </c>
      <c r="FX689" t="str">
        <v>United Nations Educational, Scientific and Cultural Organization (UNESCO)</v>
      </c>
      <c r="FY689" t="str">
        <v>United Nations Entity for Gender Equality and the Empowerment of Women (UNWOMEN)</v>
      </c>
      <c r="FZ689" t="str">
        <v>United Nations Food and Agricultural Organization (FAO)</v>
      </c>
      <c r="GA689" t="str">
        <v>United Nations High Commissioner for Refugees (UNHCR)</v>
      </c>
      <c r="GB689" t="str">
        <v>United Nations Office of the High Commissioner for Human Rights (OHCHR)</v>
      </c>
      <c r="GC689" t="str">
        <v>United Nations Office on Drugs and Crime (UNODC)</v>
      </c>
      <c r="GD689" t="str">
        <v>United Nations Population Fund (UNFPA)</v>
      </c>
      <c r="GE689" t="str">
        <v>United Nations Programme for Human Settlements (UN Habitat)</v>
      </c>
      <c r="GF689" t="str">
        <v>Vale da Benção Educational and Charitable Association (AEBVB)</v>
      </c>
      <c r="GG689" t="str">
        <v>VenAruba Solidaria</v>
      </c>
      <c r="GH689" t="str">
        <v>Venex Curacao Foundation</v>
      </c>
      <c r="GI689" t="str">
        <v>Venezolanos en Barranquilla</v>
      </c>
      <c r="GJ689" t="str">
        <v>Venezolanos en San Cristóbal</v>
      </c>
      <c r="GK689" t="str">
        <v>Venezuelan Emigrant Foundation (FEV)</v>
      </c>
      <c r="GL689" t="str">
        <v>Vicaría de Pastoral Social Caritas</v>
      </c>
      <c r="GM689" t="str">
        <v>Voices GY</v>
      </c>
      <c r="GN689" t="str">
        <v>We World GVC</v>
      </c>
      <c r="GO689" t="str">
        <v>World Council of Credit Unions</v>
      </c>
      <c r="GP689" t="str">
        <v>World Food Programme (WFP)</v>
      </c>
      <c r="GQ689" t="str">
        <v>World Vision</v>
      </c>
      <c r="GR689" t="str">
        <v>ZOA</v>
      </c>
    </row>
    <row r="690" spans="8:200" x14ac:dyDescent="0.3">
      <c r="H690" t="str" cm="1">
        <f t="array" ref="H690:GR690">TRANSPOSE(_xlfn._xlws.SORT(_xlfn._xlws.FILTER(Table3[Name],ISNUMBER(SEARCH(' Activity Sheet'!D744,Table3[Name])),"Not found"),,1))</f>
        <v>.New Organisation</v>
      </c>
      <c r="I690" t="str">
        <v>ABV - Association of Good with Life</v>
      </c>
      <c r="J690" t="str">
        <v>ACAPS</v>
      </c>
      <c r="K690" t="str">
        <v>Acción y Desarrollo</v>
      </c>
      <c r="L690" t="str">
        <v>ACTED</v>
      </c>
      <c r="M690" t="str">
        <v>Action against Hunger</v>
      </c>
      <c r="N690" t="str">
        <v>ActionAid</v>
      </c>
      <c r="O690" t="str">
        <v>Adventist Development and Relief Agency (ADRA)</v>
      </c>
      <c r="P690" t="str">
        <v>Alas de Colibrí Foundation</v>
      </c>
      <c r="Q690" t="str">
        <v>Alianza por la Solidaridad</v>
      </c>
      <c r="R690" t="str">
        <v>Alianza por Venezuela</v>
      </c>
      <c r="S690" t="str">
        <v>Americares Foundation</v>
      </c>
      <c r="T690" t="str">
        <v>Argentine Commission for Refugees and Migrants (CAREF)</v>
      </c>
      <c r="U690" t="str">
        <v>Asociación Aves</v>
      </c>
      <c r="V690" t="str">
        <v>Asociación de Jubilados y Pensionados Venezolanos en Argentina</v>
      </c>
      <c r="W690" t="str">
        <v>Asociación de Venezolanos en Eloy Alfaro</v>
      </c>
      <c r="X690" t="str">
        <v>Asociación Fundación contra el Hambre Perú</v>
      </c>
      <c r="Y690" t="str">
        <v>Asociación Migrantes Venezolanos</v>
      </c>
      <c r="Z690" t="str">
        <v>Asociación Misioneros de San Carlos Scalabrinianos</v>
      </c>
      <c r="AA690" t="str">
        <v>Asociacion Proteccion Poblacion Vulnerable</v>
      </c>
      <c r="AB690" t="str">
        <v>Asociación Quinta Ola</v>
      </c>
      <c r="AC690" t="str">
        <v>Asociación Salto Ángel</v>
      </c>
      <c r="AD690" t="str">
        <v>Asociación Venezuela en Ecuador AC</v>
      </c>
      <c r="AE690" t="str">
        <v>ASOVENAR</v>
      </c>
      <c r="AF690" t="str">
        <v>Associação Hermanitos</v>
      </c>
      <c r="AG690" t="str">
        <v>AVSI Foundation</v>
      </c>
      <c r="AH690" t="str">
        <v>Bethany Christian Services</v>
      </c>
      <c r="AI690" t="str">
        <v>Blumont</v>
      </c>
      <c r="AJ690" t="str">
        <v>CARE</v>
      </c>
      <c r="AK690" t="str">
        <v>Caritas Brazil</v>
      </c>
      <c r="AL690" t="str">
        <v>Caritas Ecuador</v>
      </c>
      <c r="AM690" t="str">
        <v>Caritas Germany</v>
      </c>
      <c r="AN690" t="str">
        <v>Caritas Manaus</v>
      </c>
      <c r="AO690" t="str">
        <v>Caritas Parana</v>
      </c>
      <c r="AP690" t="str">
        <v>Caritas Peru</v>
      </c>
      <c r="AQ690" t="str">
        <v>Caritas Rio de Janeiro</v>
      </c>
      <c r="AR690" t="str">
        <v>Caritas São Paulo</v>
      </c>
      <c r="AS690" t="str">
        <v>Caritas Switzerland</v>
      </c>
      <c r="AT690" t="str">
        <v>CCEFIRO Association</v>
      </c>
      <c r="AU690" t="str">
        <v>CEDRO</v>
      </c>
      <c r="AV690" t="str">
        <v>Center for Integrated Studies and Programs for Sustainable Development (CIEDS)</v>
      </c>
      <c r="AW690" t="str">
        <v>Center for Migration and Human Rights of the Diocese of Roraima (CMDH)</v>
      </c>
      <c r="AX690" t="str">
        <v>Centro de Atencion Psicosocial (CAPS)</v>
      </c>
      <c r="AY690" t="str">
        <v>CESAL</v>
      </c>
      <c r="AZ690" t="str">
        <v>CESVI-Cooperazione e Sviluppo</v>
      </c>
      <c r="BA690" t="str">
        <v>ChildFund International</v>
      </c>
      <c r="BB690" t="str">
        <v>CHS Alternativo</v>
      </c>
      <c r="BC690" t="str">
        <v>Churún Merú Association</v>
      </c>
      <c r="BD690" t="str">
        <v>Coalición por Venezuela</v>
      </c>
      <c r="BE690" t="str">
        <v>Colonia Foundation of Venezuelans in the Dominican Republic (FUNCOVERD)</v>
      </c>
      <c r="BF690" t="str">
        <v>COLVENZ</v>
      </c>
      <c r="BG690" t="str">
        <v>Compassiva</v>
      </c>
      <c r="BH690" t="str">
        <v>Consejo Interreligioso del Perú - Religiones por la Paz</v>
      </c>
      <c r="BI690" t="str">
        <v>Consorcio ONG OCIPI Y Capellanía Nacional OFICA</v>
      </c>
      <c r="BJ690" t="str">
        <v>COOPI - International Cooperation Foundation</v>
      </c>
      <c r="BK690" t="str">
        <v>Corporación Colectivo Sin Fronteras</v>
      </c>
      <c r="BL690" t="str">
        <v>CRISFE Foundation</v>
      </c>
      <c r="BM690" t="str">
        <v>Cuso International</v>
      </c>
      <c r="BN690" t="str">
        <v>Danielle’s Children Fund (DCF)</v>
      </c>
      <c r="BO690" t="str">
        <v>Danish Refugee Council (DRC)</v>
      </c>
      <c r="BP690" t="str">
        <v>Development Support Association - APOYAR</v>
      </c>
      <c r="BQ690" t="str">
        <v>Diakonie Katastrophenhilfe</v>
      </c>
      <c r="BR690" t="str">
        <v>Diálogo Diverso</v>
      </c>
      <c r="BS690" t="str">
        <v>Doctors of the World</v>
      </c>
      <c r="BT690" t="str">
        <v>Dominican Institute for Integrated Development</v>
      </c>
      <c r="BU690" t="str">
        <v>Duendes y Ángeles Vinotinto República Dominicana</v>
      </c>
      <c r="BV690" t="str">
        <v>Encuentros SJS (Servicio Jesuita de la Solidaridad)</v>
      </c>
      <c r="BW690" t="str">
        <v>Ending Violence Against Migrants</v>
      </c>
      <c r="BX690" t="str">
        <v>Equidad Foundation</v>
      </c>
      <c r="BY690" t="str">
        <v>Equilibrium CenDE</v>
      </c>
      <c r="BZ690" t="str">
        <v>Facultad de Psicología - Universidad de la República (UDELAR)</v>
      </c>
      <c r="CA690" t="str">
        <v>First International Emergency and Solidarités International</v>
      </c>
      <c r="CB690" t="str">
        <v>Fondo Ecuatoriano Populorum Progressio</v>
      </c>
      <c r="CC690" t="str">
        <v>Foro Salud Callao</v>
      </c>
      <c r="CD690" t="str">
        <v>Foundation for the Integration and Development of Latin America (FIDAL)</v>
      </c>
      <c r="CE690" t="str">
        <v>Foundation of the Americas (FUDELA)</v>
      </c>
      <c r="CF690" t="str">
        <v>Fraternity Without Borders</v>
      </c>
      <c r="CG690" t="str">
        <v>Fundación Brisas del Norte</v>
      </c>
      <c r="CH690" t="str">
        <v>Fundación Colombovenezolana Nueva Ilusión</v>
      </c>
      <c r="CI690" t="str">
        <v>Fundación Nakama's</v>
      </c>
      <c r="CJ690" t="str">
        <v>Fundación RadaBer</v>
      </c>
      <c r="CK690" t="str">
        <v>Fundación Scalabrini Bolivia</v>
      </c>
      <c r="CL690" t="str">
        <v>Fundacion Social Vivan los Niños</v>
      </c>
      <c r="CM690" t="str">
        <v>FUNVEAC</v>
      </c>
      <c r="CN690" t="str">
        <v>German Development Cooperation Agency GIZ</v>
      </c>
      <c r="CO690" t="str">
        <v>Globalizate Radio</v>
      </c>
      <c r="CP690" t="str">
        <v>GOAL</v>
      </c>
      <c r="CQ690" t="str">
        <v>Halü Bienestar Humano Foundation (HALU)</v>
      </c>
      <c r="CR690" t="str">
        <v>Heartland Alliance International (HAI)</v>
      </c>
      <c r="CS690" t="str">
        <v>HELVETAS Swiss Intercooperation</v>
      </c>
      <c r="CT690" t="str">
        <v>HIAS</v>
      </c>
      <c r="CU690" t="str">
        <v>Human Rights Defence Curaçao</v>
      </c>
      <c r="CV690" t="str">
        <v>Humanity &amp; Inclusion</v>
      </c>
      <c r="CW690" t="str">
        <v>Humans Analytic</v>
      </c>
      <c r="CX690" t="str">
        <v>Idas y Vueltas Association</v>
      </c>
      <c r="CY690" t="str">
        <v>iMMAP</v>
      </c>
      <c r="CZ690" t="str">
        <v>IMPACT Initiatives (REACH)</v>
      </c>
      <c r="DA690" t="str">
        <v>Inmigrante Feliz Association</v>
      </c>
      <c r="DB690" t="str">
        <v>Institute for Migration and Human Rights (IMDH)</v>
      </c>
      <c r="DC690" t="str">
        <v>Institute of Natural and Cultural Heritage (IPANC)</v>
      </c>
      <c r="DD690" t="str">
        <v>International Committee for the Development of People (CISP)</v>
      </c>
      <c r="DE690" t="str">
        <v>International Federation of the Red Cross (IFRC)</v>
      </c>
      <c r="DF690" t="str">
        <v>International Labour Organization (ILO)</v>
      </c>
      <c r="DG690" t="str">
        <v>International Medical Corps</v>
      </c>
      <c r="DH690" t="str">
        <v>International Organization for Migration (IOM)</v>
      </c>
      <c r="DI690" t="str">
        <v>International Rescue Committee (IRC)</v>
      </c>
      <c r="DJ690" t="str">
        <v>INTERSOS</v>
      </c>
      <c r="DK690" t="str">
        <v>Jesuit Migrant Service (JMS)</v>
      </c>
      <c r="DL690" t="str">
        <v>Jesuit Refugee Service (JRS)</v>
      </c>
      <c r="DM690" t="str">
        <v>Jesuit Service for Migrants and Refugees (JSMR)</v>
      </c>
      <c r="DN690" t="str">
        <v>Joint United Nations Programme on HIV/AIDS (UNAIDS)</v>
      </c>
      <c r="DO690" t="str">
        <v>Kimirina Coorporation</v>
      </c>
      <c r="DP690" t="str">
        <v>La Casita Hispanic Cultural Centre</v>
      </c>
      <c r="DQ690" t="str">
        <v>Latin American Network of Non-Governmental Organizations of Persons with Disabilities and their Families (RIADIS)</v>
      </c>
      <c r="DR690" t="str">
        <v>LGBT+ Movement Brazil</v>
      </c>
      <c r="DS690" t="str">
        <v>Living Water Community (LWC)</v>
      </c>
      <c r="DT690" t="str">
        <v>LLANOVENCOL</v>
      </c>
      <c r="DU690" t="str">
        <v>Lutheran World Federation</v>
      </c>
      <c r="DV690" t="str">
        <v>Lutheran World Relief</v>
      </c>
      <c r="DW690" t="str">
        <v>Malteser International</v>
      </c>
      <c r="DX690" t="str">
        <v>Mana Institute</v>
      </c>
      <c r="DY690" t="str">
        <v>Manos Veneguayas Association</v>
      </c>
      <c r="DZ690" t="str">
        <v>Más Igualdad Perú</v>
      </c>
      <c r="EA690" t="str">
        <v>MedGlobal</v>
      </c>
      <c r="EB690" t="str">
        <v>Medical Teams International</v>
      </c>
      <c r="EC690" t="str">
        <v>Mercy Corps</v>
      </c>
      <c r="ED690" t="str">
        <v>Migrant Service Center (CAM)</v>
      </c>
      <c r="EE690" t="str">
        <v>Migrants, Refugees and Argentine Social Entrepreneurs (MIRARES)</v>
      </c>
      <c r="EF690" t="str">
        <v>Mision Scalabriniana - Ecuador</v>
      </c>
      <c r="EG690" t="str">
        <v>Missão Paz</v>
      </c>
      <c r="EH690" t="str">
        <v>Museu A CASA</v>
      </c>
      <c r="EI690" t="str">
        <v>Norwegian Refugee Council (NRC)</v>
      </c>
      <c r="EJ690" t="str">
        <v>ONG Migrantes por el Maule</v>
      </c>
      <c r="EK690" t="str">
        <v>ONG Preemptive Love Coalition Colombia</v>
      </c>
      <c r="EL690" t="str">
        <v>Organización Transfomando Vidas</v>
      </c>
      <c r="EM690" t="str">
        <v>Organization of Ibero-American States for Education, Science and Culture (OEI)</v>
      </c>
      <c r="EN690" t="str">
        <v>OXFAM</v>
      </c>
      <c r="EO690" t="str">
        <v>Panamerican Development Foundation</v>
      </c>
      <c r="EP690" t="str">
        <v>Panamerican Health Organization/World Health Organization (PAHO/WHO)</v>
      </c>
      <c r="EQ690" t="str">
        <v>Pastoral of Human Mobility - Peruvian Episcopal Conference</v>
      </c>
      <c r="ER690" t="str">
        <v>Pastoral Service for Migrants National</v>
      </c>
      <c r="ES690" t="str">
        <v>Permanent Human Rights defense Committee (CDH)</v>
      </c>
      <c r="ET690" t="str">
        <v>Pirilampos Institute - Group of visits and voluntary actions in Roraima</v>
      </c>
      <c r="EU690" t="str">
        <v>Plan International</v>
      </c>
      <c r="EV690" t="str">
        <v>Population Program, Faculty of Social Sciences, University of the Republic</v>
      </c>
      <c r="EW690" t="str">
        <v>Profamilia Association</v>
      </c>
      <c r="EX690" t="str">
        <v>Red con Migrantes y Refugiados</v>
      </c>
      <c r="EY690" t="str">
        <v>Red Cross Colombia</v>
      </c>
      <c r="EZ690" t="str">
        <v>Red Cross Ecuador</v>
      </c>
      <c r="FA690" t="str">
        <v>Red Cross Peru</v>
      </c>
      <c r="FB690" t="str">
        <v>Red de Investigaciones en Derechos Humanos - CONICET (Consejo Nacional de Investigaciones Científicas y Técnicas)</v>
      </c>
      <c r="FC690" t="str">
        <v>RET International</v>
      </c>
      <c r="FD690" t="str">
        <v>Salú pa Tur Foundation</v>
      </c>
      <c r="FE690" t="str">
        <v>Salvation Army</v>
      </c>
      <c r="FF690" t="str">
        <v>Samaritan's Purse</v>
      </c>
      <c r="FG690" t="str">
        <v>Save the Children International (SCI)</v>
      </c>
      <c r="FH690" t="str">
        <v>Scalabrini Foundation Chile</v>
      </c>
      <c r="FI690" t="str">
        <v>Sección Peruana de Amnistía Internacional</v>
      </c>
      <c r="FJ690" t="str">
        <v>Serviço Pastoral dos Migrantes do Nordeste</v>
      </c>
      <c r="FK690" t="str">
        <v>Sesame Workshop</v>
      </c>
      <c r="FL690" t="str">
        <v>Si, Da Vida</v>
      </c>
      <c r="FM690" t="str">
        <v>Solidarity and Action Asociation</v>
      </c>
      <c r="FN690" t="str">
        <v>SOS Children's Villages</v>
      </c>
      <c r="FO690" t="str">
        <v>Tarabita Foundation</v>
      </c>
      <c r="FP690" t="str">
        <v>Tearfund</v>
      </c>
      <c r="FQ690" t="str">
        <v>TECHO</v>
      </c>
      <c r="FR690" t="str">
        <v>Terranueva Foundation</v>
      </c>
      <c r="FS690" t="str">
        <v>Terre des Hommes Suisse</v>
      </c>
      <c r="FT690" t="str">
        <v>The Israel Forum for International Humanitarian Aid (IsraAID)</v>
      </c>
      <c r="FU690" t="str">
        <v>Unión Venezolana en Perú</v>
      </c>
      <c r="FV690" t="str">
        <v>United Nations Children's Fund (UNICEF)</v>
      </c>
      <c r="FW690" t="str">
        <v>United Nations Development Programme (UNDP)</v>
      </c>
      <c r="FX690" t="str">
        <v>United Nations Educational, Scientific and Cultural Organization (UNESCO)</v>
      </c>
      <c r="FY690" t="str">
        <v>United Nations Entity for Gender Equality and the Empowerment of Women (UNWOMEN)</v>
      </c>
      <c r="FZ690" t="str">
        <v>United Nations Food and Agricultural Organization (FAO)</v>
      </c>
      <c r="GA690" t="str">
        <v>United Nations High Commissioner for Refugees (UNHCR)</v>
      </c>
      <c r="GB690" t="str">
        <v>United Nations Office of the High Commissioner for Human Rights (OHCHR)</v>
      </c>
      <c r="GC690" t="str">
        <v>United Nations Office on Drugs and Crime (UNODC)</v>
      </c>
      <c r="GD690" t="str">
        <v>United Nations Population Fund (UNFPA)</v>
      </c>
      <c r="GE690" t="str">
        <v>United Nations Programme for Human Settlements (UN Habitat)</v>
      </c>
      <c r="GF690" t="str">
        <v>Vale da Benção Educational and Charitable Association (AEBVB)</v>
      </c>
      <c r="GG690" t="str">
        <v>VenAruba Solidaria</v>
      </c>
      <c r="GH690" t="str">
        <v>Venex Curacao Foundation</v>
      </c>
      <c r="GI690" t="str">
        <v>Venezolanos en Barranquilla</v>
      </c>
      <c r="GJ690" t="str">
        <v>Venezolanos en San Cristóbal</v>
      </c>
      <c r="GK690" t="str">
        <v>Venezuelan Emigrant Foundation (FEV)</v>
      </c>
      <c r="GL690" t="str">
        <v>Vicaría de Pastoral Social Caritas</v>
      </c>
      <c r="GM690" t="str">
        <v>Voices GY</v>
      </c>
      <c r="GN690" t="str">
        <v>We World GVC</v>
      </c>
      <c r="GO690" t="str">
        <v>World Council of Credit Unions</v>
      </c>
      <c r="GP690" t="str">
        <v>World Food Programme (WFP)</v>
      </c>
      <c r="GQ690" t="str">
        <v>World Vision</v>
      </c>
      <c r="GR690" t="str">
        <v>ZOA</v>
      </c>
    </row>
    <row r="691" spans="8:200" x14ac:dyDescent="0.3">
      <c r="H691" t="str" cm="1">
        <f t="array" ref="H691:GR691">TRANSPOSE(_xlfn._xlws.SORT(_xlfn._xlws.FILTER(Table3[Name],ISNUMBER(SEARCH(' Activity Sheet'!D745,Table3[Name])),"Not found"),,1))</f>
        <v>.New Organisation</v>
      </c>
      <c r="I691" t="str">
        <v>ABV - Association of Good with Life</v>
      </c>
      <c r="J691" t="str">
        <v>ACAPS</v>
      </c>
      <c r="K691" t="str">
        <v>Acción y Desarrollo</v>
      </c>
      <c r="L691" t="str">
        <v>ACTED</v>
      </c>
      <c r="M691" t="str">
        <v>Action against Hunger</v>
      </c>
      <c r="N691" t="str">
        <v>ActionAid</v>
      </c>
      <c r="O691" t="str">
        <v>Adventist Development and Relief Agency (ADRA)</v>
      </c>
      <c r="P691" t="str">
        <v>Alas de Colibrí Foundation</v>
      </c>
      <c r="Q691" t="str">
        <v>Alianza por la Solidaridad</v>
      </c>
      <c r="R691" t="str">
        <v>Alianza por Venezuela</v>
      </c>
      <c r="S691" t="str">
        <v>Americares Foundation</v>
      </c>
      <c r="T691" t="str">
        <v>Argentine Commission for Refugees and Migrants (CAREF)</v>
      </c>
      <c r="U691" t="str">
        <v>Asociación Aves</v>
      </c>
      <c r="V691" t="str">
        <v>Asociación de Jubilados y Pensionados Venezolanos en Argentina</v>
      </c>
      <c r="W691" t="str">
        <v>Asociación de Venezolanos en Eloy Alfaro</v>
      </c>
      <c r="X691" t="str">
        <v>Asociación Fundación contra el Hambre Perú</v>
      </c>
      <c r="Y691" t="str">
        <v>Asociación Migrantes Venezolanos</v>
      </c>
      <c r="Z691" t="str">
        <v>Asociación Misioneros de San Carlos Scalabrinianos</v>
      </c>
      <c r="AA691" t="str">
        <v>Asociacion Proteccion Poblacion Vulnerable</v>
      </c>
      <c r="AB691" t="str">
        <v>Asociación Quinta Ola</v>
      </c>
      <c r="AC691" t="str">
        <v>Asociación Salto Ángel</v>
      </c>
      <c r="AD691" t="str">
        <v>Asociación Venezuela en Ecuador AC</v>
      </c>
      <c r="AE691" t="str">
        <v>ASOVENAR</v>
      </c>
      <c r="AF691" t="str">
        <v>Associação Hermanitos</v>
      </c>
      <c r="AG691" t="str">
        <v>AVSI Foundation</v>
      </c>
      <c r="AH691" t="str">
        <v>Bethany Christian Services</v>
      </c>
      <c r="AI691" t="str">
        <v>Blumont</v>
      </c>
      <c r="AJ691" t="str">
        <v>CARE</v>
      </c>
      <c r="AK691" t="str">
        <v>Caritas Brazil</v>
      </c>
      <c r="AL691" t="str">
        <v>Caritas Ecuador</v>
      </c>
      <c r="AM691" t="str">
        <v>Caritas Germany</v>
      </c>
      <c r="AN691" t="str">
        <v>Caritas Manaus</v>
      </c>
      <c r="AO691" t="str">
        <v>Caritas Parana</v>
      </c>
      <c r="AP691" t="str">
        <v>Caritas Peru</v>
      </c>
      <c r="AQ691" t="str">
        <v>Caritas Rio de Janeiro</v>
      </c>
      <c r="AR691" t="str">
        <v>Caritas São Paulo</v>
      </c>
      <c r="AS691" t="str">
        <v>Caritas Switzerland</v>
      </c>
      <c r="AT691" t="str">
        <v>CCEFIRO Association</v>
      </c>
      <c r="AU691" t="str">
        <v>CEDRO</v>
      </c>
      <c r="AV691" t="str">
        <v>Center for Integrated Studies and Programs for Sustainable Development (CIEDS)</v>
      </c>
      <c r="AW691" t="str">
        <v>Center for Migration and Human Rights of the Diocese of Roraima (CMDH)</v>
      </c>
      <c r="AX691" t="str">
        <v>Centro de Atencion Psicosocial (CAPS)</v>
      </c>
      <c r="AY691" t="str">
        <v>CESAL</v>
      </c>
      <c r="AZ691" t="str">
        <v>CESVI-Cooperazione e Sviluppo</v>
      </c>
      <c r="BA691" t="str">
        <v>ChildFund International</v>
      </c>
      <c r="BB691" t="str">
        <v>CHS Alternativo</v>
      </c>
      <c r="BC691" t="str">
        <v>Churún Merú Association</v>
      </c>
      <c r="BD691" t="str">
        <v>Coalición por Venezuela</v>
      </c>
      <c r="BE691" t="str">
        <v>Colonia Foundation of Venezuelans in the Dominican Republic (FUNCOVERD)</v>
      </c>
      <c r="BF691" t="str">
        <v>COLVENZ</v>
      </c>
      <c r="BG691" t="str">
        <v>Compassiva</v>
      </c>
      <c r="BH691" t="str">
        <v>Consejo Interreligioso del Perú - Religiones por la Paz</v>
      </c>
      <c r="BI691" t="str">
        <v>Consorcio ONG OCIPI Y Capellanía Nacional OFICA</v>
      </c>
      <c r="BJ691" t="str">
        <v>COOPI - International Cooperation Foundation</v>
      </c>
      <c r="BK691" t="str">
        <v>Corporación Colectivo Sin Fronteras</v>
      </c>
      <c r="BL691" t="str">
        <v>CRISFE Foundation</v>
      </c>
      <c r="BM691" t="str">
        <v>Cuso International</v>
      </c>
      <c r="BN691" t="str">
        <v>Danielle’s Children Fund (DCF)</v>
      </c>
      <c r="BO691" t="str">
        <v>Danish Refugee Council (DRC)</v>
      </c>
      <c r="BP691" t="str">
        <v>Development Support Association - APOYAR</v>
      </c>
      <c r="BQ691" t="str">
        <v>Diakonie Katastrophenhilfe</v>
      </c>
      <c r="BR691" t="str">
        <v>Diálogo Diverso</v>
      </c>
      <c r="BS691" t="str">
        <v>Doctors of the World</v>
      </c>
      <c r="BT691" t="str">
        <v>Dominican Institute for Integrated Development</v>
      </c>
      <c r="BU691" t="str">
        <v>Duendes y Ángeles Vinotinto República Dominicana</v>
      </c>
      <c r="BV691" t="str">
        <v>Encuentros SJS (Servicio Jesuita de la Solidaridad)</v>
      </c>
      <c r="BW691" t="str">
        <v>Ending Violence Against Migrants</v>
      </c>
      <c r="BX691" t="str">
        <v>Equidad Foundation</v>
      </c>
      <c r="BY691" t="str">
        <v>Equilibrium CenDE</v>
      </c>
      <c r="BZ691" t="str">
        <v>Facultad de Psicología - Universidad de la República (UDELAR)</v>
      </c>
      <c r="CA691" t="str">
        <v>First International Emergency and Solidarités International</v>
      </c>
      <c r="CB691" t="str">
        <v>Fondo Ecuatoriano Populorum Progressio</v>
      </c>
      <c r="CC691" t="str">
        <v>Foro Salud Callao</v>
      </c>
      <c r="CD691" t="str">
        <v>Foundation for the Integration and Development of Latin America (FIDAL)</v>
      </c>
      <c r="CE691" t="str">
        <v>Foundation of the Americas (FUDELA)</v>
      </c>
      <c r="CF691" t="str">
        <v>Fraternity Without Borders</v>
      </c>
      <c r="CG691" t="str">
        <v>Fundación Brisas del Norte</v>
      </c>
      <c r="CH691" t="str">
        <v>Fundación Colombovenezolana Nueva Ilusión</v>
      </c>
      <c r="CI691" t="str">
        <v>Fundación Nakama's</v>
      </c>
      <c r="CJ691" t="str">
        <v>Fundación RadaBer</v>
      </c>
      <c r="CK691" t="str">
        <v>Fundación Scalabrini Bolivia</v>
      </c>
      <c r="CL691" t="str">
        <v>Fundacion Social Vivan los Niños</v>
      </c>
      <c r="CM691" t="str">
        <v>FUNVEAC</v>
      </c>
      <c r="CN691" t="str">
        <v>German Development Cooperation Agency GIZ</v>
      </c>
      <c r="CO691" t="str">
        <v>Globalizate Radio</v>
      </c>
      <c r="CP691" t="str">
        <v>GOAL</v>
      </c>
      <c r="CQ691" t="str">
        <v>Halü Bienestar Humano Foundation (HALU)</v>
      </c>
      <c r="CR691" t="str">
        <v>Heartland Alliance International (HAI)</v>
      </c>
      <c r="CS691" t="str">
        <v>HELVETAS Swiss Intercooperation</v>
      </c>
      <c r="CT691" t="str">
        <v>HIAS</v>
      </c>
      <c r="CU691" t="str">
        <v>Human Rights Defence Curaçao</v>
      </c>
      <c r="CV691" t="str">
        <v>Humanity &amp; Inclusion</v>
      </c>
      <c r="CW691" t="str">
        <v>Humans Analytic</v>
      </c>
      <c r="CX691" t="str">
        <v>Idas y Vueltas Association</v>
      </c>
      <c r="CY691" t="str">
        <v>iMMAP</v>
      </c>
      <c r="CZ691" t="str">
        <v>IMPACT Initiatives (REACH)</v>
      </c>
      <c r="DA691" t="str">
        <v>Inmigrante Feliz Association</v>
      </c>
      <c r="DB691" t="str">
        <v>Institute for Migration and Human Rights (IMDH)</v>
      </c>
      <c r="DC691" t="str">
        <v>Institute of Natural and Cultural Heritage (IPANC)</v>
      </c>
      <c r="DD691" t="str">
        <v>International Committee for the Development of People (CISP)</v>
      </c>
      <c r="DE691" t="str">
        <v>International Federation of the Red Cross (IFRC)</v>
      </c>
      <c r="DF691" t="str">
        <v>International Labour Organization (ILO)</v>
      </c>
      <c r="DG691" t="str">
        <v>International Medical Corps</v>
      </c>
      <c r="DH691" t="str">
        <v>International Organization for Migration (IOM)</v>
      </c>
      <c r="DI691" t="str">
        <v>International Rescue Committee (IRC)</v>
      </c>
      <c r="DJ691" t="str">
        <v>INTERSOS</v>
      </c>
      <c r="DK691" t="str">
        <v>Jesuit Migrant Service (JMS)</v>
      </c>
      <c r="DL691" t="str">
        <v>Jesuit Refugee Service (JRS)</v>
      </c>
      <c r="DM691" t="str">
        <v>Jesuit Service for Migrants and Refugees (JSMR)</v>
      </c>
      <c r="DN691" t="str">
        <v>Joint United Nations Programme on HIV/AIDS (UNAIDS)</v>
      </c>
      <c r="DO691" t="str">
        <v>Kimirina Coorporation</v>
      </c>
      <c r="DP691" t="str">
        <v>La Casita Hispanic Cultural Centre</v>
      </c>
      <c r="DQ691" t="str">
        <v>Latin American Network of Non-Governmental Organizations of Persons with Disabilities and their Families (RIADIS)</v>
      </c>
      <c r="DR691" t="str">
        <v>LGBT+ Movement Brazil</v>
      </c>
      <c r="DS691" t="str">
        <v>Living Water Community (LWC)</v>
      </c>
      <c r="DT691" t="str">
        <v>LLANOVENCOL</v>
      </c>
      <c r="DU691" t="str">
        <v>Lutheran World Federation</v>
      </c>
      <c r="DV691" t="str">
        <v>Lutheran World Relief</v>
      </c>
      <c r="DW691" t="str">
        <v>Malteser International</v>
      </c>
      <c r="DX691" t="str">
        <v>Mana Institute</v>
      </c>
      <c r="DY691" t="str">
        <v>Manos Veneguayas Association</v>
      </c>
      <c r="DZ691" t="str">
        <v>Más Igualdad Perú</v>
      </c>
      <c r="EA691" t="str">
        <v>MedGlobal</v>
      </c>
      <c r="EB691" t="str">
        <v>Medical Teams International</v>
      </c>
      <c r="EC691" t="str">
        <v>Mercy Corps</v>
      </c>
      <c r="ED691" t="str">
        <v>Migrant Service Center (CAM)</v>
      </c>
      <c r="EE691" t="str">
        <v>Migrants, Refugees and Argentine Social Entrepreneurs (MIRARES)</v>
      </c>
      <c r="EF691" t="str">
        <v>Mision Scalabriniana - Ecuador</v>
      </c>
      <c r="EG691" t="str">
        <v>Missão Paz</v>
      </c>
      <c r="EH691" t="str">
        <v>Museu A CASA</v>
      </c>
      <c r="EI691" t="str">
        <v>Norwegian Refugee Council (NRC)</v>
      </c>
      <c r="EJ691" t="str">
        <v>ONG Migrantes por el Maule</v>
      </c>
      <c r="EK691" t="str">
        <v>ONG Preemptive Love Coalition Colombia</v>
      </c>
      <c r="EL691" t="str">
        <v>Organización Transfomando Vidas</v>
      </c>
      <c r="EM691" t="str">
        <v>Organization of Ibero-American States for Education, Science and Culture (OEI)</v>
      </c>
      <c r="EN691" t="str">
        <v>OXFAM</v>
      </c>
      <c r="EO691" t="str">
        <v>Panamerican Development Foundation</v>
      </c>
      <c r="EP691" t="str">
        <v>Panamerican Health Organization/World Health Organization (PAHO/WHO)</v>
      </c>
      <c r="EQ691" t="str">
        <v>Pastoral of Human Mobility - Peruvian Episcopal Conference</v>
      </c>
      <c r="ER691" t="str">
        <v>Pastoral Service for Migrants National</v>
      </c>
      <c r="ES691" t="str">
        <v>Permanent Human Rights defense Committee (CDH)</v>
      </c>
      <c r="ET691" t="str">
        <v>Pirilampos Institute - Group of visits and voluntary actions in Roraima</v>
      </c>
      <c r="EU691" t="str">
        <v>Plan International</v>
      </c>
      <c r="EV691" t="str">
        <v>Population Program, Faculty of Social Sciences, University of the Republic</v>
      </c>
      <c r="EW691" t="str">
        <v>Profamilia Association</v>
      </c>
      <c r="EX691" t="str">
        <v>Red con Migrantes y Refugiados</v>
      </c>
      <c r="EY691" t="str">
        <v>Red Cross Colombia</v>
      </c>
      <c r="EZ691" t="str">
        <v>Red Cross Ecuador</v>
      </c>
      <c r="FA691" t="str">
        <v>Red Cross Peru</v>
      </c>
      <c r="FB691" t="str">
        <v>Red de Investigaciones en Derechos Humanos - CONICET (Consejo Nacional de Investigaciones Científicas y Técnicas)</v>
      </c>
      <c r="FC691" t="str">
        <v>RET International</v>
      </c>
      <c r="FD691" t="str">
        <v>Salú pa Tur Foundation</v>
      </c>
      <c r="FE691" t="str">
        <v>Salvation Army</v>
      </c>
      <c r="FF691" t="str">
        <v>Samaritan's Purse</v>
      </c>
      <c r="FG691" t="str">
        <v>Save the Children International (SCI)</v>
      </c>
      <c r="FH691" t="str">
        <v>Scalabrini Foundation Chile</v>
      </c>
      <c r="FI691" t="str">
        <v>Sección Peruana de Amnistía Internacional</v>
      </c>
      <c r="FJ691" t="str">
        <v>Serviço Pastoral dos Migrantes do Nordeste</v>
      </c>
      <c r="FK691" t="str">
        <v>Sesame Workshop</v>
      </c>
      <c r="FL691" t="str">
        <v>Si, Da Vida</v>
      </c>
      <c r="FM691" t="str">
        <v>Solidarity and Action Asociation</v>
      </c>
      <c r="FN691" t="str">
        <v>SOS Children's Villages</v>
      </c>
      <c r="FO691" t="str">
        <v>Tarabita Foundation</v>
      </c>
      <c r="FP691" t="str">
        <v>Tearfund</v>
      </c>
      <c r="FQ691" t="str">
        <v>TECHO</v>
      </c>
      <c r="FR691" t="str">
        <v>Terranueva Foundation</v>
      </c>
      <c r="FS691" t="str">
        <v>Terre des Hommes Suisse</v>
      </c>
      <c r="FT691" t="str">
        <v>The Israel Forum for International Humanitarian Aid (IsraAID)</v>
      </c>
      <c r="FU691" t="str">
        <v>Unión Venezolana en Perú</v>
      </c>
      <c r="FV691" t="str">
        <v>United Nations Children's Fund (UNICEF)</v>
      </c>
      <c r="FW691" t="str">
        <v>United Nations Development Programme (UNDP)</v>
      </c>
      <c r="FX691" t="str">
        <v>United Nations Educational, Scientific and Cultural Organization (UNESCO)</v>
      </c>
      <c r="FY691" t="str">
        <v>United Nations Entity for Gender Equality and the Empowerment of Women (UNWOMEN)</v>
      </c>
      <c r="FZ691" t="str">
        <v>United Nations Food and Agricultural Organization (FAO)</v>
      </c>
      <c r="GA691" t="str">
        <v>United Nations High Commissioner for Refugees (UNHCR)</v>
      </c>
      <c r="GB691" t="str">
        <v>United Nations Office of the High Commissioner for Human Rights (OHCHR)</v>
      </c>
      <c r="GC691" t="str">
        <v>United Nations Office on Drugs and Crime (UNODC)</v>
      </c>
      <c r="GD691" t="str">
        <v>United Nations Population Fund (UNFPA)</v>
      </c>
      <c r="GE691" t="str">
        <v>United Nations Programme for Human Settlements (UN Habitat)</v>
      </c>
      <c r="GF691" t="str">
        <v>Vale da Benção Educational and Charitable Association (AEBVB)</v>
      </c>
      <c r="GG691" t="str">
        <v>VenAruba Solidaria</v>
      </c>
      <c r="GH691" t="str">
        <v>Venex Curacao Foundation</v>
      </c>
      <c r="GI691" t="str">
        <v>Venezolanos en Barranquilla</v>
      </c>
      <c r="GJ691" t="str">
        <v>Venezolanos en San Cristóbal</v>
      </c>
      <c r="GK691" t="str">
        <v>Venezuelan Emigrant Foundation (FEV)</v>
      </c>
      <c r="GL691" t="str">
        <v>Vicaría de Pastoral Social Caritas</v>
      </c>
      <c r="GM691" t="str">
        <v>Voices GY</v>
      </c>
      <c r="GN691" t="str">
        <v>We World GVC</v>
      </c>
      <c r="GO691" t="str">
        <v>World Council of Credit Unions</v>
      </c>
      <c r="GP691" t="str">
        <v>World Food Programme (WFP)</v>
      </c>
      <c r="GQ691" t="str">
        <v>World Vision</v>
      </c>
      <c r="GR691" t="str">
        <v>ZOA</v>
      </c>
    </row>
    <row r="692" spans="8:200" x14ac:dyDescent="0.3">
      <c r="H692" t="str" cm="1">
        <f t="array" ref="H692:GR692">TRANSPOSE(_xlfn._xlws.SORT(_xlfn._xlws.FILTER(Table3[Name],ISNUMBER(SEARCH(' Activity Sheet'!D746,Table3[Name])),"Not found"),,1))</f>
        <v>.New Organisation</v>
      </c>
      <c r="I692" t="str">
        <v>ABV - Association of Good with Life</v>
      </c>
      <c r="J692" t="str">
        <v>ACAPS</v>
      </c>
      <c r="K692" t="str">
        <v>Acción y Desarrollo</v>
      </c>
      <c r="L692" t="str">
        <v>ACTED</v>
      </c>
      <c r="M692" t="str">
        <v>Action against Hunger</v>
      </c>
      <c r="N692" t="str">
        <v>ActionAid</v>
      </c>
      <c r="O692" t="str">
        <v>Adventist Development and Relief Agency (ADRA)</v>
      </c>
      <c r="P692" t="str">
        <v>Alas de Colibrí Foundation</v>
      </c>
      <c r="Q692" t="str">
        <v>Alianza por la Solidaridad</v>
      </c>
      <c r="R692" t="str">
        <v>Alianza por Venezuela</v>
      </c>
      <c r="S692" t="str">
        <v>Americares Foundation</v>
      </c>
      <c r="T692" t="str">
        <v>Argentine Commission for Refugees and Migrants (CAREF)</v>
      </c>
      <c r="U692" t="str">
        <v>Asociación Aves</v>
      </c>
      <c r="V692" t="str">
        <v>Asociación de Jubilados y Pensionados Venezolanos en Argentina</v>
      </c>
      <c r="W692" t="str">
        <v>Asociación de Venezolanos en Eloy Alfaro</v>
      </c>
      <c r="X692" t="str">
        <v>Asociación Fundación contra el Hambre Perú</v>
      </c>
      <c r="Y692" t="str">
        <v>Asociación Migrantes Venezolanos</v>
      </c>
      <c r="Z692" t="str">
        <v>Asociación Misioneros de San Carlos Scalabrinianos</v>
      </c>
      <c r="AA692" t="str">
        <v>Asociacion Proteccion Poblacion Vulnerable</v>
      </c>
      <c r="AB692" t="str">
        <v>Asociación Quinta Ola</v>
      </c>
      <c r="AC692" t="str">
        <v>Asociación Salto Ángel</v>
      </c>
      <c r="AD692" t="str">
        <v>Asociación Venezuela en Ecuador AC</v>
      </c>
      <c r="AE692" t="str">
        <v>ASOVENAR</v>
      </c>
      <c r="AF692" t="str">
        <v>Associação Hermanitos</v>
      </c>
      <c r="AG692" t="str">
        <v>AVSI Foundation</v>
      </c>
      <c r="AH692" t="str">
        <v>Bethany Christian Services</v>
      </c>
      <c r="AI692" t="str">
        <v>Blumont</v>
      </c>
      <c r="AJ692" t="str">
        <v>CARE</v>
      </c>
      <c r="AK692" t="str">
        <v>Caritas Brazil</v>
      </c>
      <c r="AL692" t="str">
        <v>Caritas Ecuador</v>
      </c>
      <c r="AM692" t="str">
        <v>Caritas Germany</v>
      </c>
      <c r="AN692" t="str">
        <v>Caritas Manaus</v>
      </c>
      <c r="AO692" t="str">
        <v>Caritas Parana</v>
      </c>
      <c r="AP692" t="str">
        <v>Caritas Peru</v>
      </c>
      <c r="AQ692" t="str">
        <v>Caritas Rio de Janeiro</v>
      </c>
      <c r="AR692" t="str">
        <v>Caritas São Paulo</v>
      </c>
      <c r="AS692" t="str">
        <v>Caritas Switzerland</v>
      </c>
      <c r="AT692" t="str">
        <v>CCEFIRO Association</v>
      </c>
      <c r="AU692" t="str">
        <v>CEDRO</v>
      </c>
      <c r="AV692" t="str">
        <v>Center for Integrated Studies and Programs for Sustainable Development (CIEDS)</v>
      </c>
      <c r="AW692" t="str">
        <v>Center for Migration and Human Rights of the Diocese of Roraima (CMDH)</v>
      </c>
      <c r="AX692" t="str">
        <v>Centro de Atencion Psicosocial (CAPS)</v>
      </c>
      <c r="AY692" t="str">
        <v>CESAL</v>
      </c>
      <c r="AZ692" t="str">
        <v>CESVI-Cooperazione e Sviluppo</v>
      </c>
      <c r="BA692" t="str">
        <v>ChildFund International</v>
      </c>
      <c r="BB692" t="str">
        <v>CHS Alternativo</v>
      </c>
      <c r="BC692" t="str">
        <v>Churún Merú Association</v>
      </c>
      <c r="BD692" t="str">
        <v>Coalición por Venezuela</v>
      </c>
      <c r="BE692" t="str">
        <v>Colonia Foundation of Venezuelans in the Dominican Republic (FUNCOVERD)</v>
      </c>
      <c r="BF692" t="str">
        <v>COLVENZ</v>
      </c>
      <c r="BG692" t="str">
        <v>Compassiva</v>
      </c>
      <c r="BH692" t="str">
        <v>Consejo Interreligioso del Perú - Religiones por la Paz</v>
      </c>
      <c r="BI692" t="str">
        <v>Consorcio ONG OCIPI Y Capellanía Nacional OFICA</v>
      </c>
      <c r="BJ692" t="str">
        <v>COOPI - International Cooperation Foundation</v>
      </c>
      <c r="BK692" t="str">
        <v>Corporación Colectivo Sin Fronteras</v>
      </c>
      <c r="BL692" t="str">
        <v>CRISFE Foundation</v>
      </c>
      <c r="BM692" t="str">
        <v>Cuso International</v>
      </c>
      <c r="BN692" t="str">
        <v>Danielle’s Children Fund (DCF)</v>
      </c>
      <c r="BO692" t="str">
        <v>Danish Refugee Council (DRC)</v>
      </c>
      <c r="BP692" t="str">
        <v>Development Support Association - APOYAR</v>
      </c>
      <c r="BQ692" t="str">
        <v>Diakonie Katastrophenhilfe</v>
      </c>
      <c r="BR692" t="str">
        <v>Diálogo Diverso</v>
      </c>
      <c r="BS692" t="str">
        <v>Doctors of the World</v>
      </c>
      <c r="BT692" t="str">
        <v>Dominican Institute for Integrated Development</v>
      </c>
      <c r="BU692" t="str">
        <v>Duendes y Ángeles Vinotinto República Dominicana</v>
      </c>
      <c r="BV692" t="str">
        <v>Encuentros SJS (Servicio Jesuita de la Solidaridad)</v>
      </c>
      <c r="BW692" t="str">
        <v>Ending Violence Against Migrants</v>
      </c>
      <c r="BX692" t="str">
        <v>Equidad Foundation</v>
      </c>
      <c r="BY692" t="str">
        <v>Equilibrium CenDE</v>
      </c>
      <c r="BZ692" t="str">
        <v>Facultad de Psicología - Universidad de la República (UDELAR)</v>
      </c>
      <c r="CA692" t="str">
        <v>First International Emergency and Solidarités International</v>
      </c>
      <c r="CB692" t="str">
        <v>Fondo Ecuatoriano Populorum Progressio</v>
      </c>
      <c r="CC692" t="str">
        <v>Foro Salud Callao</v>
      </c>
      <c r="CD692" t="str">
        <v>Foundation for the Integration and Development of Latin America (FIDAL)</v>
      </c>
      <c r="CE692" t="str">
        <v>Foundation of the Americas (FUDELA)</v>
      </c>
      <c r="CF692" t="str">
        <v>Fraternity Without Borders</v>
      </c>
      <c r="CG692" t="str">
        <v>Fundación Brisas del Norte</v>
      </c>
      <c r="CH692" t="str">
        <v>Fundación Colombovenezolana Nueva Ilusión</v>
      </c>
      <c r="CI692" t="str">
        <v>Fundación Nakama's</v>
      </c>
      <c r="CJ692" t="str">
        <v>Fundación RadaBer</v>
      </c>
      <c r="CK692" t="str">
        <v>Fundación Scalabrini Bolivia</v>
      </c>
      <c r="CL692" t="str">
        <v>Fundacion Social Vivan los Niños</v>
      </c>
      <c r="CM692" t="str">
        <v>FUNVEAC</v>
      </c>
      <c r="CN692" t="str">
        <v>German Development Cooperation Agency GIZ</v>
      </c>
      <c r="CO692" t="str">
        <v>Globalizate Radio</v>
      </c>
      <c r="CP692" t="str">
        <v>GOAL</v>
      </c>
      <c r="CQ692" t="str">
        <v>Halü Bienestar Humano Foundation (HALU)</v>
      </c>
      <c r="CR692" t="str">
        <v>Heartland Alliance International (HAI)</v>
      </c>
      <c r="CS692" t="str">
        <v>HELVETAS Swiss Intercooperation</v>
      </c>
      <c r="CT692" t="str">
        <v>HIAS</v>
      </c>
      <c r="CU692" t="str">
        <v>Human Rights Defence Curaçao</v>
      </c>
      <c r="CV692" t="str">
        <v>Humanity &amp; Inclusion</v>
      </c>
      <c r="CW692" t="str">
        <v>Humans Analytic</v>
      </c>
      <c r="CX692" t="str">
        <v>Idas y Vueltas Association</v>
      </c>
      <c r="CY692" t="str">
        <v>iMMAP</v>
      </c>
      <c r="CZ692" t="str">
        <v>IMPACT Initiatives (REACH)</v>
      </c>
      <c r="DA692" t="str">
        <v>Inmigrante Feliz Association</v>
      </c>
      <c r="DB692" t="str">
        <v>Institute for Migration and Human Rights (IMDH)</v>
      </c>
      <c r="DC692" t="str">
        <v>Institute of Natural and Cultural Heritage (IPANC)</v>
      </c>
      <c r="DD692" t="str">
        <v>International Committee for the Development of People (CISP)</v>
      </c>
      <c r="DE692" t="str">
        <v>International Federation of the Red Cross (IFRC)</v>
      </c>
      <c r="DF692" t="str">
        <v>International Labour Organization (ILO)</v>
      </c>
      <c r="DG692" t="str">
        <v>International Medical Corps</v>
      </c>
      <c r="DH692" t="str">
        <v>International Organization for Migration (IOM)</v>
      </c>
      <c r="DI692" t="str">
        <v>International Rescue Committee (IRC)</v>
      </c>
      <c r="DJ692" t="str">
        <v>INTERSOS</v>
      </c>
      <c r="DK692" t="str">
        <v>Jesuit Migrant Service (JMS)</v>
      </c>
      <c r="DL692" t="str">
        <v>Jesuit Refugee Service (JRS)</v>
      </c>
      <c r="DM692" t="str">
        <v>Jesuit Service for Migrants and Refugees (JSMR)</v>
      </c>
      <c r="DN692" t="str">
        <v>Joint United Nations Programme on HIV/AIDS (UNAIDS)</v>
      </c>
      <c r="DO692" t="str">
        <v>Kimirina Coorporation</v>
      </c>
      <c r="DP692" t="str">
        <v>La Casita Hispanic Cultural Centre</v>
      </c>
      <c r="DQ692" t="str">
        <v>Latin American Network of Non-Governmental Organizations of Persons with Disabilities and their Families (RIADIS)</v>
      </c>
      <c r="DR692" t="str">
        <v>LGBT+ Movement Brazil</v>
      </c>
      <c r="DS692" t="str">
        <v>Living Water Community (LWC)</v>
      </c>
      <c r="DT692" t="str">
        <v>LLANOVENCOL</v>
      </c>
      <c r="DU692" t="str">
        <v>Lutheran World Federation</v>
      </c>
      <c r="DV692" t="str">
        <v>Lutheran World Relief</v>
      </c>
      <c r="DW692" t="str">
        <v>Malteser International</v>
      </c>
      <c r="DX692" t="str">
        <v>Mana Institute</v>
      </c>
      <c r="DY692" t="str">
        <v>Manos Veneguayas Association</v>
      </c>
      <c r="DZ692" t="str">
        <v>Más Igualdad Perú</v>
      </c>
      <c r="EA692" t="str">
        <v>MedGlobal</v>
      </c>
      <c r="EB692" t="str">
        <v>Medical Teams International</v>
      </c>
      <c r="EC692" t="str">
        <v>Mercy Corps</v>
      </c>
      <c r="ED692" t="str">
        <v>Migrant Service Center (CAM)</v>
      </c>
      <c r="EE692" t="str">
        <v>Migrants, Refugees and Argentine Social Entrepreneurs (MIRARES)</v>
      </c>
      <c r="EF692" t="str">
        <v>Mision Scalabriniana - Ecuador</v>
      </c>
      <c r="EG692" t="str">
        <v>Missão Paz</v>
      </c>
      <c r="EH692" t="str">
        <v>Museu A CASA</v>
      </c>
      <c r="EI692" t="str">
        <v>Norwegian Refugee Council (NRC)</v>
      </c>
      <c r="EJ692" t="str">
        <v>ONG Migrantes por el Maule</v>
      </c>
      <c r="EK692" t="str">
        <v>ONG Preemptive Love Coalition Colombia</v>
      </c>
      <c r="EL692" t="str">
        <v>Organización Transfomando Vidas</v>
      </c>
      <c r="EM692" t="str">
        <v>Organization of Ibero-American States for Education, Science and Culture (OEI)</v>
      </c>
      <c r="EN692" t="str">
        <v>OXFAM</v>
      </c>
      <c r="EO692" t="str">
        <v>Panamerican Development Foundation</v>
      </c>
      <c r="EP692" t="str">
        <v>Panamerican Health Organization/World Health Organization (PAHO/WHO)</v>
      </c>
      <c r="EQ692" t="str">
        <v>Pastoral of Human Mobility - Peruvian Episcopal Conference</v>
      </c>
      <c r="ER692" t="str">
        <v>Pastoral Service for Migrants National</v>
      </c>
      <c r="ES692" t="str">
        <v>Permanent Human Rights defense Committee (CDH)</v>
      </c>
      <c r="ET692" t="str">
        <v>Pirilampos Institute - Group of visits and voluntary actions in Roraima</v>
      </c>
      <c r="EU692" t="str">
        <v>Plan International</v>
      </c>
      <c r="EV692" t="str">
        <v>Population Program, Faculty of Social Sciences, University of the Republic</v>
      </c>
      <c r="EW692" t="str">
        <v>Profamilia Association</v>
      </c>
      <c r="EX692" t="str">
        <v>Red con Migrantes y Refugiados</v>
      </c>
      <c r="EY692" t="str">
        <v>Red Cross Colombia</v>
      </c>
      <c r="EZ692" t="str">
        <v>Red Cross Ecuador</v>
      </c>
      <c r="FA692" t="str">
        <v>Red Cross Peru</v>
      </c>
      <c r="FB692" t="str">
        <v>Red de Investigaciones en Derechos Humanos - CONICET (Consejo Nacional de Investigaciones Científicas y Técnicas)</v>
      </c>
      <c r="FC692" t="str">
        <v>RET International</v>
      </c>
      <c r="FD692" t="str">
        <v>Salú pa Tur Foundation</v>
      </c>
      <c r="FE692" t="str">
        <v>Salvation Army</v>
      </c>
      <c r="FF692" t="str">
        <v>Samaritan's Purse</v>
      </c>
      <c r="FG692" t="str">
        <v>Save the Children International (SCI)</v>
      </c>
      <c r="FH692" t="str">
        <v>Scalabrini Foundation Chile</v>
      </c>
      <c r="FI692" t="str">
        <v>Sección Peruana de Amnistía Internacional</v>
      </c>
      <c r="FJ692" t="str">
        <v>Serviço Pastoral dos Migrantes do Nordeste</v>
      </c>
      <c r="FK692" t="str">
        <v>Sesame Workshop</v>
      </c>
      <c r="FL692" t="str">
        <v>Si, Da Vida</v>
      </c>
      <c r="FM692" t="str">
        <v>Solidarity and Action Asociation</v>
      </c>
      <c r="FN692" t="str">
        <v>SOS Children's Villages</v>
      </c>
      <c r="FO692" t="str">
        <v>Tarabita Foundation</v>
      </c>
      <c r="FP692" t="str">
        <v>Tearfund</v>
      </c>
      <c r="FQ692" t="str">
        <v>TECHO</v>
      </c>
      <c r="FR692" t="str">
        <v>Terranueva Foundation</v>
      </c>
      <c r="FS692" t="str">
        <v>Terre des Hommes Suisse</v>
      </c>
      <c r="FT692" t="str">
        <v>The Israel Forum for International Humanitarian Aid (IsraAID)</v>
      </c>
      <c r="FU692" t="str">
        <v>Unión Venezolana en Perú</v>
      </c>
      <c r="FV692" t="str">
        <v>United Nations Children's Fund (UNICEF)</v>
      </c>
      <c r="FW692" t="str">
        <v>United Nations Development Programme (UNDP)</v>
      </c>
      <c r="FX692" t="str">
        <v>United Nations Educational, Scientific and Cultural Organization (UNESCO)</v>
      </c>
      <c r="FY692" t="str">
        <v>United Nations Entity for Gender Equality and the Empowerment of Women (UNWOMEN)</v>
      </c>
      <c r="FZ692" t="str">
        <v>United Nations Food and Agricultural Organization (FAO)</v>
      </c>
      <c r="GA692" t="str">
        <v>United Nations High Commissioner for Refugees (UNHCR)</v>
      </c>
      <c r="GB692" t="str">
        <v>United Nations Office of the High Commissioner for Human Rights (OHCHR)</v>
      </c>
      <c r="GC692" t="str">
        <v>United Nations Office on Drugs and Crime (UNODC)</v>
      </c>
      <c r="GD692" t="str">
        <v>United Nations Population Fund (UNFPA)</v>
      </c>
      <c r="GE692" t="str">
        <v>United Nations Programme for Human Settlements (UN Habitat)</v>
      </c>
      <c r="GF692" t="str">
        <v>Vale da Benção Educational and Charitable Association (AEBVB)</v>
      </c>
      <c r="GG692" t="str">
        <v>VenAruba Solidaria</v>
      </c>
      <c r="GH692" t="str">
        <v>Venex Curacao Foundation</v>
      </c>
      <c r="GI692" t="str">
        <v>Venezolanos en Barranquilla</v>
      </c>
      <c r="GJ692" t="str">
        <v>Venezolanos en San Cristóbal</v>
      </c>
      <c r="GK692" t="str">
        <v>Venezuelan Emigrant Foundation (FEV)</v>
      </c>
      <c r="GL692" t="str">
        <v>Vicaría de Pastoral Social Caritas</v>
      </c>
      <c r="GM692" t="str">
        <v>Voices GY</v>
      </c>
      <c r="GN692" t="str">
        <v>We World GVC</v>
      </c>
      <c r="GO692" t="str">
        <v>World Council of Credit Unions</v>
      </c>
      <c r="GP692" t="str">
        <v>World Food Programme (WFP)</v>
      </c>
      <c r="GQ692" t="str">
        <v>World Vision</v>
      </c>
      <c r="GR692" t="str">
        <v>ZOA</v>
      </c>
    </row>
    <row r="693" spans="8:200" x14ac:dyDescent="0.3">
      <c r="H693" t="str" cm="1">
        <f t="array" ref="H693:GR693">TRANSPOSE(_xlfn._xlws.SORT(_xlfn._xlws.FILTER(Table3[Name],ISNUMBER(SEARCH(' Activity Sheet'!D747,Table3[Name])),"Not found"),,1))</f>
        <v>.New Organisation</v>
      </c>
      <c r="I693" t="str">
        <v>ABV - Association of Good with Life</v>
      </c>
      <c r="J693" t="str">
        <v>ACAPS</v>
      </c>
      <c r="K693" t="str">
        <v>Acción y Desarrollo</v>
      </c>
      <c r="L693" t="str">
        <v>ACTED</v>
      </c>
      <c r="M693" t="str">
        <v>Action against Hunger</v>
      </c>
      <c r="N693" t="str">
        <v>ActionAid</v>
      </c>
      <c r="O693" t="str">
        <v>Adventist Development and Relief Agency (ADRA)</v>
      </c>
      <c r="P693" t="str">
        <v>Alas de Colibrí Foundation</v>
      </c>
      <c r="Q693" t="str">
        <v>Alianza por la Solidaridad</v>
      </c>
      <c r="R693" t="str">
        <v>Alianza por Venezuela</v>
      </c>
      <c r="S693" t="str">
        <v>Americares Foundation</v>
      </c>
      <c r="T693" t="str">
        <v>Argentine Commission for Refugees and Migrants (CAREF)</v>
      </c>
      <c r="U693" t="str">
        <v>Asociación Aves</v>
      </c>
      <c r="V693" t="str">
        <v>Asociación de Jubilados y Pensionados Venezolanos en Argentina</v>
      </c>
      <c r="W693" t="str">
        <v>Asociación de Venezolanos en Eloy Alfaro</v>
      </c>
      <c r="X693" t="str">
        <v>Asociación Fundación contra el Hambre Perú</v>
      </c>
      <c r="Y693" t="str">
        <v>Asociación Migrantes Venezolanos</v>
      </c>
      <c r="Z693" t="str">
        <v>Asociación Misioneros de San Carlos Scalabrinianos</v>
      </c>
      <c r="AA693" t="str">
        <v>Asociacion Proteccion Poblacion Vulnerable</v>
      </c>
      <c r="AB693" t="str">
        <v>Asociación Quinta Ola</v>
      </c>
      <c r="AC693" t="str">
        <v>Asociación Salto Ángel</v>
      </c>
      <c r="AD693" t="str">
        <v>Asociación Venezuela en Ecuador AC</v>
      </c>
      <c r="AE693" t="str">
        <v>ASOVENAR</v>
      </c>
      <c r="AF693" t="str">
        <v>Associação Hermanitos</v>
      </c>
      <c r="AG693" t="str">
        <v>AVSI Foundation</v>
      </c>
      <c r="AH693" t="str">
        <v>Bethany Christian Services</v>
      </c>
      <c r="AI693" t="str">
        <v>Blumont</v>
      </c>
      <c r="AJ693" t="str">
        <v>CARE</v>
      </c>
      <c r="AK693" t="str">
        <v>Caritas Brazil</v>
      </c>
      <c r="AL693" t="str">
        <v>Caritas Ecuador</v>
      </c>
      <c r="AM693" t="str">
        <v>Caritas Germany</v>
      </c>
      <c r="AN693" t="str">
        <v>Caritas Manaus</v>
      </c>
      <c r="AO693" t="str">
        <v>Caritas Parana</v>
      </c>
      <c r="AP693" t="str">
        <v>Caritas Peru</v>
      </c>
      <c r="AQ693" t="str">
        <v>Caritas Rio de Janeiro</v>
      </c>
      <c r="AR693" t="str">
        <v>Caritas São Paulo</v>
      </c>
      <c r="AS693" t="str">
        <v>Caritas Switzerland</v>
      </c>
      <c r="AT693" t="str">
        <v>CCEFIRO Association</v>
      </c>
      <c r="AU693" t="str">
        <v>CEDRO</v>
      </c>
      <c r="AV693" t="str">
        <v>Center for Integrated Studies and Programs for Sustainable Development (CIEDS)</v>
      </c>
      <c r="AW693" t="str">
        <v>Center for Migration and Human Rights of the Diocese of Roraima (CMDH)</v>
      </c>
      <c r="AX693" t="str">
        <v>Centro de Atencion Psicosocial (CAPS)</v>
      </c>
      <c r="AY693" t="str">
        <v>CESAL</v>
      </c>
      <c r="AZ693" t="str">
        <v>CESVI-Cooperazione e Sviluppo</v>
      </c>
      <c r="BA693" t="str">
        <v>ChildFund International</v>
      </c>
      <c r="BB693" t="str">
        <v>CHS Alternativo</v>
      </c>
      <c r="BC693" t="str">
        <v>Churún Merú Association</v>
      </c>
      <c r="BD693" t="str">
        <v>Coalición por Venezuela</v>
      </c>
      <c r="BE693" t="str">
        <v>Colonia Foundation of Venezuelans in the Dominican Republic (FUNCOVERD)</v>
      </c>
      <c r="BF693" t="str">
        <v>COLVENZ</v>
      </c>
      <c r="BG693" t="str">
        <v>Compassiva</v>
      </c>
      <c r="BH693" t="str">
        <v>Consejo Interreligioso del Perú - Religiones por la Paz</v>
      </c>
      <c r="BI693" t="str">
        <v>Consorcio ONG OCIPI Y Capellanía Nacional OFICA</v>
      </c>
      <c r="BJ693" t="str">
        <v>COOPI - International Cooperation Foundation</v>
      </c>
      <c r="BK693" t="str">
        <v>Corporación Colectivo Sin Fronteras</v>
      </c>
      <c r="BL693" t="str">
        <v>CRISFE Foundation</v>
      </c>
      <c r="BM693" t="str">
        <v>Cuso International</v>
      </c>
      <c r="BN693" t="str">
        <v>Danielle’s Children Fund (DCF)</v>
      </c>
      <c r="BO693" t="str">
        <v>Danish Refugee Council (DRC)</v>
      </c>
      <c r="BP693" t="str">
        <v>Development Support Association - APOYAR</v>
      </c>
      <c r="BQ693" t="str">
        <v>Diakonie Katastrophenhilfe</v>
      </c>
      <c r="BR693" t="str">
        <v>Diálogo Diverso</v>
      </c>
      <c r="BS693" t="str">
        <v>Doctors of the World</v>
      </c>
      <c r="BT693" t="str">
        <v>Dominican Institute for Integrated Development</v>
      </c>
      <c r="BU693" t="str">
        <v>Duendes y Ángeles Vinotinto República Dominicana</v>
      </c>
      <c r="BV693" t="str">
        <v>Encuentros SJS (Servicio Jesuita de la Solidaridad)</v>
      </c>
      <c r="BW693" t="str">
        <v>Ending Violence Against Migrants</v>
      </c>
      <c r="BX693" t="str">
        <v>Equidad Foundation</v>
      </c>
      <c r="BY693" t="str">
        <v>Equilibrium CenDE</v>
      </c>
      <c r="BZ693" t="str">
        <v>Facultad de Psicología - Universidad de la República (UDELAR)</v>
      </c>
      <c r="CA693" t="str">
        <v>First International Emergency and Solidarités International</v>
      </c>
      <c r="CB693" t="str">
        <v>Fondo Ecuatoriano Populorum Progressio</v>
      </c>
      <c r="CC693" t="str">
        <v>Foro Salud Callao</v>
      </c>
      <c r="CD693" t="str">
        <v>Foundation for the Integration and Development of Latin America (FIDAL)</v>
      </c>
      <c r="CE693" t="str">
        <v>Foundation of the Americas (FUDELA)</v>
      </c>
      <c r="CF693" t="str">
        <v>Fraternity Without Borders</v>
      </c>
      <c r="CG693" t="str">
        <v>Fundación Brisas del Norte</v>
      </c>
      <c r="CH693" t="str">
        <v>Fundación Colombovenezolana Nueva Ilusión</v>
      </c>
      <c r="CI693" t="str">
        <v>Fundación Nakama's</v>
      </c>
      <c r="CJ693" t="str">
        <v>Fundación RadaBer</v>
      </c>
      <c r="CK693" t="str">
        <v>Fundación Scalabrini Bolivia</v>
      </c>
      <c r="CL693" t="str">
        <v>Fundacion Social Vivan los Niños</v>
      </c>
      <c r="CM693" t="str">
        <v>FUNVEAC</v>
      </c>
      <c r="CN693" t="str">
        <v>German Development Cooperation Agency GIZ</v>
      </c>
      <c r="CO693" t="str">
        <v>Globalizate Radio</v>
      </c>
      <c r="CP693" t="str">
        <v>GOAL</v>
      </c>
      <c r="CQ693" t="str">
        <v>Halü Bienestar Humano Foundation (HALU)</v>
      </c>
      <c r="CR693" t="str">
        <v>Heartland Alliance International (HAI)</v>
      </c>
      <c r="CS693" t="str">
        <v>HELVETAS Swiss Intercooperation</v>
      </c>
      <c r="CT693" t="str">
        <v>HIAS</v>
      </c>
      <c r="CU693" t="str">
        <v>Human Rights Defence Curaçao</v>
      </c>
      <c r="CV693" t="str">
        <v>Humanity &amp; Inclusion</v>
      </c>
      <c r="CW693" t="str">
        <v>Humans Analytic</v>
      </c>
      <c r="CX693" t="str">
        <v>Idas y Vueltas Association</v>
      </c>
      <c r="CY693" t="str">
        <v>iMMAP</v>
      </c>
      <c r="CZ693" t="str">
        <v>IMPACT Initiatives (REACH)</v>
      </c>
      <c r="DA693" t="str">
        <v>Inmigrante Feliz Association</v>
      </c>
      <c r="DB693" t="str">
        <v>Institute for Migration and Human Rights (IMDH)</v>
      </c>
      <c r="DC693" t="str">
        <v>Institute of Natural and Cultural Heritage (IPANC)</v>
      </c>
      <c r="DD693" t="str">
        <v>International Committee for the Development of People (CISP)</v>
      </c>
      <c r="DE693" t="str">
        <v>International Federation of the Red Cross (IFRC)</v>
      </c>
      <c r="DF693" t="str">
        <v>International Labour Organization (ILO)</v>
      </c>
      <c r="DG693" t="str">
        <v>International Medical Corps</v>
      </c>
      <c r="DH693" t="str">
        <v>International Organization for Migration (IOM)</v>
      </c>
      <c r="DI693" t="str">
        <v>International Rescue Committee (IRC)</v>
      </c>
      <c r="DJ693" t="str">
        <v>INTERSOS</v>
      </c>
      <c r="DK693" t="str">
        <v>Jesuit Migrant Service (JMS)</v>
      </c>
      <c r="DL693" t="str">
        <v>Jesuit Refugee Service (JRS)</v>
      </c>
      <c r="DM693" t="str">
        <v>Jesuit Service for Migrants and Refugees (JSMR)</v>
      </c>
      <c r="DN693" t="str">
        <v>Joint United Nations Programme on HIV/AIDS (UNAIDS)</v>
      </c>
      <c r="DO693" t="str">
        <v>Kimirina Coorporation</v>
      </c>
      <c r="DP693" t="str">
        <v>La Casita Hispanic Cultural Centre</v>
      </c>
      <c r="DQ693" t="str">
        <v>Latin American Network of Non-Governmental Organizations of Persons with Disabilities and their Families (RIADIS)</v>
      </c>
      <c r="DR693" t="str">
        <v>LGBT+ Movement Brazil</v>
      </c>
      <c r="DS693" t="str">
        <v>Living Water Community (LWC)</v>
      </c>
      <c r="DT693" t="str">
        <v>LLANOVENCOL</v>
      </c>
      <c r="DU693" t="str">
        <v>Lutheran World Federation</v>
      </c>
      <c r="DV693" t="str">
        <v>Lutheran World Relief</v>
      </c>
      <c r="DW693" t="str">
        <v>Malteser International</v>
      </c>
      <c r="DX693" t="str">
        <v>Mana Institute</v>
      </c>
      <c r="DY693" t="str">
        <v>Manos Veneguayas Association</v>
      </c>
      <c r="DZ693" t="str">
        <v>Más Igualdad Perú</v>
      </c>
      <c r="EA693" t="str">
        <v>MedGlobal</v>
      </c>
      <c r="EB693" t="str">
        <v>Medical Teams International</v>
      </c>
      <c r="EC693" t="str">
        <v>Mercy Corps</v>
      </c>
      <c r="ED693" t="str">
        <v>Migrant Service Center (CAM)</v>
      </c>
      <c r="EE693" t="str">
        <v>Migrants, Refugees and Argentine Social Entrepreneurs (MIRARES)</v>
      </c>
      <c r="EF693" t="str">
        <v>Mision Scalabriniana - Ecuador</v>
      </c>
      <c r="EG693" t="str">
        <v>Missão Paz</v>
      </c>
      <c r="EH693" t="str">
        <v>Museu A CASA</v>
      </c>
      <c r="EI693" t="str">
        <v>Norwegian Refugee Council (NRC)</v>
      </c>
      <c r="EJ693" t="str">
        <v>ONG Migrantes por el Maule</v>
      </c>
      <c r="EK693" t="str">
        <v>ONG Preemptive Love Coalition Colombia</v>
      </c>
      <c r="EL693" t="str">
        <v>Organización Transfomando Vidas</v>
      </c>
      <c r="EM693" t="str">
        <v>Organization of Ibero-American States for Education, Science and Culture (OEI)</v>
      </c>
      <c r="EN693" t="str">
        <v>OXFAM</v>
      </c>
      <c r="EO693" t="str">
        <v>Panamerican Development Foundation</v>
      </c>
      <c r="EP693" t="str">
        <v>Panamerican Health Organization/World Health Organization (PAHO/WHO)</v>
      </c>
      <c r="EQ693" t="str">
        <v>Pastoral of Human Mobility - Peruvian Episcopal Conference</v>
      </c>
      <c r="ER693" t="str">
        <v>Pastoral Service for Migrants National</v>
      </c>
      <c r="ES693" t="str">
        <v>Permanent Human Rights defense Committee (CDH)</v>
      </c>
      <c r="ET693" t="str">
        <v>Pirilampos Institute - Group of visits and voluntary actions in Roraima</v>
      </c>
      <c r="EU693" t="str">
        <v>Plan International</v>
      </c>
      <c r="EV693" t="str">
        <v>Population Program, Faculty of Social Sciences, University of the Republic</v>
      </c>
      <c r="EW693" t="str">
        <v>Profamilia Association</v>
      </c>
      <c r="EX693" t="str">
        <v>Red con Migrantes y Refugiados</v>
      </c>
      <c r="EY693" t="str">
        <v>Red Cross Colombia</v>
      </c>
      <c r="EZ693" t="str">
        <v>Red Cross Ecuador</v>
      </c>
      <c r="FA693" t="str">
        <v>Red Cross Peru</v>
      </c>
      <c r="FB693" t="str">
        <v>Red de Investigaciones en Derechos Humanos - CONICET (Consejo Nacional de Investigaciones Científicas y Técnicas)</v>
      </c>
      <c r="FC693" t="str">
        <v>RET International</v>
      </c>
      <c r="FD693" t="str">
        <v>Salú pa Tur Foundation</v>
      </c>
      <c r="FE693" t="str">
        <v>Salvation Army</v>
      </c>
      <c r="FF693" t="str">
        <v>Samaritan's Purse</v>
      </c>
      <c r="FG693" t="str">
        <v>Save the Children International (SCI)</v>
      </c>
      <c r="FH693" t="str">
        <v>Scalabrini Foundation Chile</v>
      </c>
      <c r="FI693" t="str">
        <v>Sección Peruana de Amnistía Internacional</v>
      </c>
      <c r="FJ693" t="str">
        <v>Serviço Pastoral dos Migrantes do Nordeste</v>
      </c>
      <c r="FK693" t="str">
        <v>Sesame Workshop</v>
      </c>
      <c r="FL693" t="str">
        <v>Si, Da Vida</v>
      </c>
      <c r="FM693" t="str">
        <v>Solidarity and Action Asociation</v>
      </c>
      <c r="FN693" t="str">
        <v>SOS Children's Villages</v>
      </c>
      <c r="FO693" t="str">
        <v>Tarabita Foundation</v>
      </c>
      <c r="FP693" t="str">
        <v>Tearfund</v>
      </c>
      <c r="FQ693" t="str">
        <v>TECHO</v>
      </c>
      <c r="FR693" t="str">
        <v>Terranueva Foundation</v>
      </c>
      <c r="FS693" t="str">
        <v>Terre des Hommes Suisse</v>
      </c>
      <c r="FT693" t="str">
        <v>The Israel Forum for International Humanitarian Aid (IsraAID)</v>
      </c>
      <c r="FU693" t="str">
        <v>Unión Venezolana en Perú</v>
      </c>
      <c r="FV693" t="str">
        <v>United Nations Children's Fund (UNICEF)</v>
      </c>
      <c r="FW693" t="str">
        <v>United Nations Development Programme (UNDP)</v>
      </c>
      <c r="FX693" t="str">
        <v>United Nations Educational, Scientific and Cultural Organization (UNESCO)</v>
      </c>
      <c r="FY693" t="str">
        <v>United Nations Entity for Gender Equality and the Empowerment of Women (UNWOMEN)</v>
      </c>
      <c r="FZ693" t="str">
        <v>United Nations Food and Agricultural Organization (FAO)</v>
      </c>
      <c r="GA693" t="str">
        <v>United Nations High Commissioner for Refugees (UNHCR)</v>
      </c>
      <c r="GB693" t="str">
        <v>United Nations Office of the High Commissioner for Human Rights (OHCHR)</v>
      </c>
      <c r="GC693" t="str">
        <v>United Nations Office on Drugs and Crime (UNODC)</v>
      </c>
      <c r="GD693" t="str">
        <v>United Nations Population Fund (UNFPA)</v>
      </c>
      <c r="GE693" t="str">
        <v>United Nations Programme for Human Settlements (UN Habitat)</v>
      </c>
      <c r="GF693" t="str">
        <v>Vale da Benção Educational and Charitable Association (AEBVB)</v>
      </c>
      <c r="GG693" t="str">
        <v>VenAruba Solidaria</v>
      </c>
      <c r="GH693" t="str">
        <v>Venex Curacao Foundation</v>
      </c>
      <c r="GI693" t="str">
        <v>Venezolanos en Barranquilla</v>
      </c>
      <c r="GJ693" t="str">
        <v>Venezolanos en San Cristóbal</v>
      </c>
      <c r="GK693" t="str">
        <v>Venezuelan Emigrant Foundation (FEV)</v>
      </c>
      <c r="GL693" t="str">
        <v>Vicaría de Pastoral Social Caritas</v>
      </c>
      <c r="GM693" t="str">
        <v>Voices GY</v>
      </c>
      <c r="GN693" t="str">
        <v>We World GVC</v>
      </c>
      <c r="GO693" t="str">
        <v>World Council of Credit Unions</v>
      </c>
      <c r="GP693" t="str">
        <v>World Food Programme (WFP)</v>
      </c>
      <c r="GQ693" t="str">
        <v>World Vision</v>
      </c>
      <c r="GR693" t="str">
        <v>ZOA</v>
      </c>
    </row>
    <row r="694" spans="8:200" x14ac:dyDescent="0.3">
      <c r="H694" t="str" cm="1">
        <f t="array" ref="H694:GR694">TRANSPOSE(_xlfn._xlws.SORT(_xlfn._xlws.FILTER(Table3[Name],ISNUMBER(SEARCH(' Activity Sheet'!D748,Table3[Name])),"Not found"),,1))</f>
        <v>.New Organisation</v>
      </c>
      <c r="I694" t="str">
        <v>ABV - Association of Good with Life</v>
      </c>
      <c r="J694" t="str">
        <v>ACAPS</v>
      </c>
      <c r="K694" t="str">
        <v>Acción y Desarrollo</v>
      </c>
      <c r="L694" t="str">
        <v>ACTED</v>
      </c>
      <c r="M694" t="str">
        <v>Action against Hunger</v>
      </c>
      <c r="N694" t="str">
        <v>ActionAid</v>
      </c>
      <c r="O694" t="str">
        <v>Adventist Development and Relief Agency (ADRA)</v>
      </c>
      <c r="P694" t="str">
        <v>Alas de Colibrí Foundation</v>
      </c>
      <c r="Q694" t="str">
        <v>Alianza por la Solidaridad</v>
      </c>
      <c r="R694" t="str">
        <v>Alianza por Venezuela</v>
      </c>
      <c r="S694" t="str">
        <v>Americares Foundation</v>
      </c>
      <c r="T694" t="str">
        <v>Argentine Commission for Refugees and Migrants (CAREF)</v>
      </c>
      <c r="U694" t="str">
        <v>Asociación Aves</v>
      </c>
      <c r="V694" t="str">
        <v>Asociación de Jubilados y Pensionados Venezolanos en Argentina</v>
      </c>
      <c r="W694" t="str">
        <v>Asociación de Venezolanos en Eloy Alfaro</v>
      </c>
      <c r="X694" t="str">
        <v>Asociación Fundación contra el Hambre Perú</v>
      </c>
      <c r="Y694" t="str">
        <v>Asociación Migrantes Venezolanos</v>
      </c>
      <c r="Z694" t="str">
        <v>Asociación Misioneros de San Carlos Scalabrinianos</v>
      </c>
      <c r="AA694" t="str">
        <v>Asociacion Proteccion Poblacion Vulnerable</v>
      </c>
      <c r="AB694" t="str">
        <v>Asociación Quinta Ola</v>
      </c>
      <c r="AC694" t="str">
        <v>Asociación Salto Ángel</v>
      </c>
      <c r="AD694" t="str">
        <v>Asociación Venezuela en Ecuador AC</v>
      </c>
      <c r="AE694" t="str">
        <v>ASOVENAR</v>
      </c>
      <c r="AF694" t="str">
        <v>Associação Hermanitos</v>
      </c>
      <c r="AG694" t="str">
        <v>AVSI Foundation</v>
      </c>
      <c r="AH694" t="str">
        <v>Bethany Christian Services</v>
      </c>
      <c r="AI694" t="str">
        <v>Blumont</v>
      </c>
      <c r="AJ694" t="str">
        <v>CARE</v>
      </c>
      <c r="AK694" t="str">
        <v>Caritas Brazil</v>
      </c>
      <c r="AL694" t="str">
        <v>Caritas Ecuador</v>
      </c>
      <c r="AM694" t="str">
        <v>Caritas Germany</v>
      </c>
      <c r="AN694" t="str">
        <v>Caritas Manaus</v>
      </c>
      <c r="AO694" t="str">
        <v>Caritas Parana</v>
      </c>
      <c r="AP694" t="str">
        <v>Caritas Peru</v>
      </c>
      <c r="AQ694" t="str">
        <v>Caritas Rio de Janeiro</v>
      </c>
      <c r="AR694" t="str">
        <v>Caritas São Paulo</v>
      </c>
      <c r="AS694" t="str">
        <v>Caritas Switzerland</v>
      </c>
      <c r="AT694" t="str">
        <v>CCEFIRO Association</v>
      </c>
      <c r="AU694" t="str">
        <v>CEDRO</v>
      </c>
      <c r="AV694" t="str">
        <v>Center for Integrated Studies and Programs for Sustainable Development (CIEDS)</v>
      </c>
      <c r="AW694" t="str">
        <v>Center for Migration and Human Rights of the Diocese of Roraima (CMDH)</v>
      </c>
      <c r="AX694" t="str">
        <v>Centro de Atencion Psicosocial (CAPS)</v>
      </c>
      <c r="AY694" t="str">
        <v>CESAL</v>
      </c>
      <c r="AZ694" t="str">
        <v>CESVI-Cooperazione e Sviluppo</v>
      </c>
      <c r="BA694" t="str">
        <v>ChildFund International</v>
      </c>
      <c r="BB694" t="str">
        <v>CHS Alternativo</v>
      </c>
      <c r="BC694" t="str">
        <v>Churún Merú Association</v>
      </c>
      <c r="BD694" t="str">
        <v>Coalición por Venezuela</v>
      </c>
      <c r="BE694" t="str">
        <v>Colonia Foundation of Venezuelans in the Dominican Republic (FUNCOVERD)</v>
      </c>
      <c r="BF694" t="str">
        <v>COLVENZ</v>
      </c>
      <c r="BG694" t="str">
        <v>Compassiva</v>
      </c>
      <c r="BH694" t="str">
        <v>Consejo Interreligioso del Perú - Religiones por la Paz</v>
      </c>
      <c r="BI694" t="str">
        <v>Consorcio ONG OCIPI Y Capellanía Nacional OFICA</v>
      </c>
      <c r="BJ694" t="str">
        <v>COOPI - International Cooperation Foundation</v>
      </c>
      <c r="BK694" t="str">
        <v>Corporación Colectivo Sin Fronteras</v>
      </c>
      <c r="BL694" t="str">
        <v>CRISFE Foundation</v>
      </c>
      <c r="BM694" t="str">
        <v>Cuso International</v>
      </c>
      <c r="BN694" t="str">
        <v>Danielle’s Children Fund (DCF)</v>
      </c>
      <c r="BO694" t="str">
        <v>Danish Refugee Council (DRC)</v>
      </c>
      <c r="BP694" t="str">
        <v>Development Support Association - APOYAR</v>
      </c>
      <c r="BQ694" t="str">
        <v>Diakonie Katastrophenhilfe</v>
      </c>
      <c r="BR694" t="str">
        <v>Diálogo Diverso</v>
      </c>
      <c r="BS694" t="str">
        <v>Doctors of the World</v>
      </c>
      <c r="BT694" t="str">
        <v>Dominican Institute for Integrated Development</v>
      </c>
      <c r="BU694" t="str">
        <v>Duendes y Ángeles Vinotinto República Dominicana</v>
      </c>
      <c r="BV694" t="str">
        <v>Encuentros SJS (Servicio Jesuita de la Solidaridad)</v>
      </c>
      <c r="BW694" t="str">
        <v>Ending Violence Against Migrants</v>
      </c>
      <c r="BX694" t="str">
        <v>Equidad Foundation</v>
      </c>
      <c r="BY694" t="str">
        <v>Equilibrium CenDE</v>
      </c>
      <c r="BZ694" t="str">
        <v>Facultad de Psicología - Universidad de la República (UDELAR)</v>
      </c>
      <c r="CA694" t="str">
        <v>First International Emergency and Solidarités International</v>
      </c>
      <c r="CB694" t="str">
        <v>Fondo Ecuatoriano Populorum Progressio</v>
      </c>
      <c r="CC694" t="str">
        <v>Foro Salud Callao</v>
      </c>
      <c r="CD694" t="str">
        <v>Foundation for the Integration and Development of Latin America (FIDAL)</v>
      </c>
      <c r="CE694" t="str">
        <v>Foundation of the Americas (FUDELA)</v>
      </c>
      <c r="CF694" t="str">
        <v>Fraternity Without Borders</v>
      </c>
      <c r="CG694" t="str">
        <v>Fundación Brisas del Norte</v>
      </c>
      <c r="CH694" t="str">
        <v>Fundación Colombovenezolana Nueva Ilusión</v>
      </c>
      <c r="CI694" t="str">
        <v>Fundación Nakama's</v>
      </c>
      <c r="CJ694" t="str">
        <v>Fundación RadaBer</v>
      </c>
      <c r="CK694" t="str">
        <v>Fundación Scalabrini Bolivia</v>
      </c>
      <c r="CL694" t="str">
        <v>Fundacion Social Vivan los Niños</v>
      </c>
      <c r="CM694" t="str">
        <v>FUNVEAC</v>
      </c>
      <c r="CN694" t="str">
        <v>German Development Cooperation Agency GIZ</v>
      </c>
      <c r="CO694" t="str">
        <v>Globalizate Radio</v>
      </c>
      <c r="CP694" t="str">
        <v>GOAL</v>
      </c>
      <c r="CQ694" t="str">
        <v>Halü Bienestar Humano Foundation (HALU)</v>
      </c>
      <c r="CR694" t="str">
        <v>Heartland Alliance International (HAI)</v>
      </c>
      <c r="CS694" t="str">
        <v>HELVETAS Swiss Intercooperation</v>
      </c>
      <c r="CT694" t="str">
        <v>HIAS</v>
      </c>
      <c r="CU694" t="str">
        <v>Human Rights Defence Curaçao</v>
      </c>
      <c r="CV694" t="str">
        <v>Humanity &amp; Inclusion</v>
      </c>
      <c r="CW694" t="str">
        <v>Humans Analytic</v>
      </c>
      <c r="CX694" t="str">
        <v>Idas y Vueltas Association</v>
      </c>
      <c r="CY694" t="str">
        <v>iMMAP</v>
      </c>
      <c r="CZ694" t="str">
        <v>IMPACT Initiatives (REACH)</v>
      </c>
      <c r="DA694" t="str">
        <v>Inmigrante Feliz Association</v>
      </c>
      <c r="DB694" t="str">
        <v>Institute for Migration and Human Rights (IMDH)</v>
      </c>
      <c r="DC694" t="str">
        <v>Institute of Natural and Cultural Heritage (IPANC)</v>
      </c>
      <c r="DD694" t="str">
        <v>International Committee for the Development of People (CISP)</v>
      </c>
      <c r="DE694" t="str">
        <v>International Federation of the Red Cross (IFRC)</v>
      </c>
      <c r="DF694" t="str">
        <v>International Labour Organization (ILO)</v>
      </c>
      <c r="DG694" t="str">
        <v>International Medical Corps</v>
      </c>
      <c r="DH694" t="str">
        <v>International Organization for Migration (IOM)</v>
      </c>
      <c r="DI694" t="str">
        <v>International Rescue Committee (IRC)</v>
      </c>
      <c r="DJ694" t="str">
        <v>INTERSOS</v>
      </c>
      <c r="DK694" t="str">
        <v>Jesuit Migrant Service (JMS)</v>
      </c>
      <c r="DL694" t="str">
        <v>Jesuit Refugee Service (JRS)</v>
      </c>
      <c r="DM694" t="str">
        <v>Jesuit Service for Migrants and Refugees (JSMR)</v>
      </c>
      <c r="DN694" t="str">
        <v>Joint United Nations Programme on HIV/AIDS (UNAIDS)</v>
      </c>
      <c r="DO694" t="str">
        <v>Kimirina Coorporation</v>
      </c>
      <c r="DP694" t="str">
        <v>La Casita Hispanic Cultural Centre</v>
      </c>
      <c r="DQ694" t="str">
        <v>Latin American Network of Non-Governmental Organizations of Persons with Disabilities and their Families (RIADIS)</v>
      </c>
      <c r="DR694" t="str">
        <v>LGBT+ Movement Brazil</v>
      </c>
      <c r="DS694" t="str">
        <v>Living Water Community (LWC)</v>
      </c>
      <c r="DT694" t="str">
        <v>LLANOVENCOL</v>
      </c>
      <c r="DU694" t="str">
        <v>Lutheran World Federation</v>
      </c>
      <c r="DV694" t="str">
        <v>Lutheran World Relief</v>
      </c>
      <c r="DW694" t="str">
        <v>Malteser International</v>
      </c>
      <c r="DX694" t="str">
        <v>Mana Institute</v>
      </c>
      <c r="DY694" t="str">
        <v>Manos Veneguayas Association</v>
      </c>
      <c r="DZ694" t="str">
        <v>Más Igualdad Perú</v>
      </c>
      <c r="EA694" t="str">
        <v>MedGlobal</v>
      </c>
      <c r="EB694" t="str">
        <v>Medical Teams International</v>
      </c>
      <c r="EC694" t="str">
        <v>Mercy Corps</v>
      </c>
      <c r="ED694" t="str">
        <v>Migrant Service Center (CAM)</v>
      </c>
      <c r="EE694" t="str">
        <v>Migrants, Refugees and Argentine Social Entrepreneurs (MIRARES)</v>
      </c>
      <c r="EF694" t="str">
        <v>Mision Scalabriniana - Ecuador</v>
      </c>
      <c r="EG694" t="str">
        <v>Missão Paz</v>
      </c>
      <c r="EH694" t="str">
        <v>Museu A CASA</v>
      </c>
      <c r="EI694" t="str">
        <v>Norwegian Refugee Council (NRC)</v>
      </c>
      <c r="EJ694" t="str">
        <v>ONG Migrantes por el Maule</v>
      </c>
      <c r="EK694" t="str">
        <v>ONG Preemptive Love Coalition Colombia</v>
      </c>
      <c r="EL694" t="str">
        <v>Organización Transfomando Vidas</v>
      </c>
      <c r="EM694" t="str">
        <v>Organization of Ibero-American States for Education, Science and Culture (OEI)</v>
      </c>
      <c r="EN694" t="str">
        <v>OXFAM</v>
      </c>
      <c r="EO694" t="str">
        <v>Panamerican Development Foundation</v>
      </c>
      <c r="EP694" t="str">
        <v>Panamerican Health Organization/World Health Organization (PAHO/WHO)</v>
      </c>
      <c r="EQ694" t="str">
        <v>Pastoral of Human Mobility - Peruvian Episcopal Conference</v>
      </c>
      <c r="ER694" t="str">
        <v>Pastoral Service for Migrants National</v>
      </c>
      <c r="ES694" t="str">
        <v>Permanent Human Rights defense Committee (CDH)</v>
      </c>
      <c r="ET694" t="str">
        <v>Pirilampos Institute - Group of visits and voluntary actions in Roraima</v>
      </c>
      <c r="EU694" t="str">
        <v>Plan International</v>
      </c>
      <c r="EV694" t="str">
        <v>Population Program, Faculty of Social Sciences, University of the Republic</v>
      </c>
      <c r="EW694" t="str">
        <v>Profamilia Association</v>
      </c>
      <c r="EX694" t="str">
        <v>Red con Migrantes y Refugiados</v>
      </c>
      <c r="EY694" t="str">
        <v>Red Cross Colombia</v>
      </c>
      <c r="EZ694" t="str">
        <v>Red Cross Ecuador</v>
      </c>
      <c r="FA694" t="str">
        <v>Red Cross Peru</v>
      </c>
      <c r="FB694" t="str">
        <v>Red de Investigaciones en Derechos Humanos - CONICET (Consejo Nacional de Investigaciones Científicas y Técnicas)</v>
      </c>
      <c r="FC694" t="str">
        <v>RET International</v>
      </c>
      <c r="FD694" t="str">
        <v>Salú pa Tur Foundation</v>
      </c>
      <c r="FE694" t="str">
        <v>Salvation Army</v>
      </c>
      <c r="FF694" t="str">
        <v>Samaritan's Purse</v>
      </c>
      <c r="FG694" t="str">
        <v>Save the Children International (SCI)</v>
      </c>
      <c r="FH694" t="str">
        <v>Scalabrini Foundation Chile</v>
      </c>
      <c r="FI694" t="str">
        <v>Sección Peruana de Amnistía Internacional</v>
      </c>
      <c r="FJ694" t="str">
        <v>Serviço Pastoral dos Migrantes do Nordeste</v>
      </c>
      <c r="FK694" t="str">
        <v>Sesame Workshop</v>
      </c>
      <c r="FL694" t="str">
        <v>Si, Da Vida</v>
      </c>
      <c r="FM694" t="str">
        <v>Solidarity and Action Asociation</v>
      </c>
      <c r="FN694" t="str">
        <v>SOS Children's Villages</v>
      </c>
      <c r="FO694" t="str">
        <v>Tarabita Foundation</v>
      </c>
      <c r="FP694" t="str">
        <v>Tearfund</v>
      </c>
      <c r="FQ694" t="str">
        <v>TECHO</v>
      </c>
      <c r="FR694" t="str">
        <v>Terranueva Foundation</v>
      </c>
      <c r="FS694" t="str">
        <v>Terre des Hommes Suisse</v>
      </c>
      <c r="FT694" t="str">
        <v>The Israel Forum for International Humanitarian Aid (IsraAID)</v>
      </c>
      <c r="FU694" t="str">
        <v>Unión Venezolana en Perú</v>
      </c>
      <c r="FV694" t="str">
        <v>United Nations Children's Fund (UNICEF)</v>
      </c>
      <c r="FW694" t="str">
        <v>United Nations Development Programme (UNDP)</v>
      </c>
      <c r="FX694" t="str">
        <v>United Nations Educational, Scientific and Cultural Organization (UNESCO)</v>
      </c>
      <c r="FY694" t="str">
        <v>United Nations Entity for Gender Equality and the Empowerment of Women (UNWOMEN)</v>
      </c>
      <c r="FZ694" t="str">
        <v>United Nations Food and Agricultural Organization (FAO)</v>
      </c>
      <c r="GA694" t="str">
        <v>United Nations High Commissioner for Refugees (UNHCR)</v>
      </c>
      <c r="GB694" t="str">
        <v>United Nations Office of the High Commissioner for Human Rights (OHCHR)</v>
      </c>
      <c r="GC694" t="str">
        <v>United Nations Office on Drugs and Crime (UNODC)</v>
      </c>
      <c r="GD694" t="str">
        <v>United Nations Population Fund (UNFPA)</v>
      </c>
      <c r="GE694" t="str">
        <v>United Nations Programme for Human Settlements (UN Habitat)</v>
      </c>
      <c r="GF694" t="str">
        <v>Vale da Benção Educational and Charitable Association (AEBVB)</v>
      </c>
      <c r="GG694" t="str">
        <v>VenAruba Solidaria</v>
      </c>
      <c r="GH694" t="str">
        <v>Venex Curacao Foundation</v>
      </c>
      <c r="GI694" t="str">
        <v>Venezolanos en Barranquilla</v>
      </c>
      <c r="GJ694" t="str">
        <v>Venezolanos en San Cristóbal</v>
      </c>
      <c r="GK694" t="str">
        <v>Venezuelan Emigrant Foundation (FEV)</v>
      </c>
      <c r="GL694" t="str">
        <v>Vicaría de Pastoral Social Caritas</v>
      </c>
      <c r="GM694" t="str">
        <v>Voices GY</v>
      </c>
      <c r="GN694" t="str">
        <v>We World GVC</v>
      </c>
      <c r="GO694" t="str">
        <v>World Council of Credit Unions</v>
      </c>
      <c r="GP694" t="str">
        <v>World Food Programme (WFP)</v>
      </c>
      <c r="GQ694" t="str">
        <v>World Vision</v>
      </c>
      <c r="GR694" t="str">
        <v>ZOA</v>
      </c>
    </row>
    <row r="695" spans="8:200" x14ac:dyDescent="0.3">
      <c r="H695" t="str" cm="1">
        <f t="array" ref="H695:GR695">TRANSPOSE(_xlfn._xlws.SORT(_xlfn._xlws.FILTER(Table3[Name],ISNUMBER(SEARCH(' Activity Sheet'!D749,Table3[Name])),"Not found"),,1))</f>
        <v>.New Organisation</v>
      </c>
      <c r="I695" t="str">
        <v>ABV - Association of Good with Life</v>
      </c>
      <c r="J695" t="str">
        <v>ACAPS</v>
      </c>
      <c r="K695" t="str">
        <v>Acción y Desarrollo</v>
      </c>
      <c r="L695" t="str">
        <v>ACTED</v>
      </c>
      <c r="M695" t="str">
        <v>Action against Hunger</v>
      </c>
      <c r="N695" t="str">
        <v>ActionAid</v>
      </c>
      <c r="O695" t="str">
        <v>Adventist Development and Relief Agency (ADRA)</v>
      </c>
      <c r="P695" t="str">
        <v>Alas de Colibrí Foundation</v>
      </c>
      <c r="Q695" t="str">
        <v>Alianza por la Solidaridad</v>
      </c>
      <c r="R695" t="str">
        <v>Alianza por Venezuela</v>
      </c>
      <c r="S695" t="str">
        <v>Americares Foundation</v>
      </c>
      <c r="T695" t="str">
        <v>Argentine Commission for Refugees and Migrants (CAREF)</v>
      </c>
      <c r="U695" t="str">
        <v>Asociación Aves</v>
      </c>
      <c r="V695" t="str">
        <v>Asociación de Jubilados y Pensionados Venezolanos en Argentina</v>
      </c>
      <c r="W695" t="str">
        <v>Asociación de Venezolanos en Eloy Alfaro</v>
      </c>
      <c r="X695" t="str">
        <v>Asociación Fundación contra el Hambre Perú</v>
      </c>
      <c r="Y695" t="str">
        <v>Asociación Migrantes Venezolanos</v>
      </c>
      <c r="Z695" t="str">
        <v>Asociación Misioneros de San Carlos Scalabrinianos</v>
      </c>
      <c r="AA695" t="str">
        <v>Asociacion Proteccion Poblacion Vulnerable</v>
      </c>
      <c r="AB695" t="str">
        <v>Asociación Quinta Ola</v>
      </c>
      <c r="AC695" t="str">
        <v>Asociación Salto Ángel</v>
      </c>
      <c r="AD695" t="str">
        <v>Asociación Venezuela en Ecuador AC</v>
      </c>
      <c r="AE695" t="str">
        <v>ASOVENAR</v>
      </c>
      <c r="AF695" t="str">
        <v>Associação Hermanitos</v>
      </c>
      <c r="AG695" t="str">
        <v>AVSI Foundation</v>
      </c>
      <c r="AH695" t="str">
        <v>Bethany Christian Services</v>
      </c>
      <c r="AI695" t="str">
        <v>Blumont</v>
      </c>
      <c r="AJ695" t="str">
        <v>CARE</v>
      </c>
      <c r="AK695" t="str">
        <v>Caritas Brazil</v>
      </c>
      <c r="AL695" t="str">
        <v>Caritas Ecuador</v>
      </c>
      <c r="AM695" t="str">
        <v>Caritas Germany</v>
      </c>
      <c r="AN695" t="str">
        <v>Caritas Manaus</v>
      </c>
      <c r="AO695" t="str">
        <v>Caritas Parana</v>
      </c>
      <c r="AP695" t="str">
        <v>Caritas Peru</v>
      </c>
      <c r="AQ695" t="str">
        <v>Caritas Rio de Janeiro</v>
      </c>
      <c r="AR695" t="str">
        <v>Caritas São Paulo</v>
      </c>
      <c r="AS695" t="str">
        <v>Caritas Switzerland</v>
      </c>
      <c r="AT695" t="str">
        <v>CCEFIRO Association</v>
      </c>
      <c r="AU695" t="str">
        <v>CEDRO</v>
      </c>
      <c r="AV695" t="str">
        <v>Center for Integrated Studies and Programs for Sustainable Development (CIEDS)</v>
      </c>
      <c r="AW695" t="str">
        <v>Center for Migration and Human Rights of the Diocese of Roraima (CMDH)</v>
      </c>
      <c r="AX695" t="str">
        <v>Centro de Atencion Psicosocial (CAPS)</v>
      </c>
      <c r="AY695" t="str">
        <v>CESAL</v>
      </c>
      <c r="AZ695" t="str">
        <v>CESVI-Cooperazione e Sviluppo</v>
      </c>
      <c r="BA695" t="str">
        <v>ChildFund International</v>
      </c>
      <c r="BB695" t="str">
        <v>CHS Alternativo</v>
      </c>
      <c r="BC695" t="str">
        <v>Churún Merú Association</v>
      </c>
      <c r="BD695" t="str">
        <v>Coalición por Venezuela</v>
      </c>
      <c r="BE695" t="str">
        <v>Colonia Foundation of Venezuelans in the Dominican Republic (FUNCOVERD)</v>
      </c>
      <c r="BF695" t="str">
        <v>COLVENZ</v>
      </c>
      <c r="BG695" t="str">
        <v>Compassiva</v>
      </c>
      <c r="BH695" t="str">
        <v>Consejo Interreligioso del Perú - Religiones por la Paz</v>
      </c>
      <c r="BI695" t="str">
        <v>Consorcio ONG OCIPI Y Capellanía Nacional OFICA</v>
      </c>
      <c r="BJ695" t="str">
        <v>COOPI - International Cooperation Foundation</v>
      </c>
      <c r="BK695" t="str">
        <v>Corporación Colectivo Sin Fronteras</v>
      </c>
      <c r="BL695" t="str">
        <v>CRISFE Foundation</v>
      </c>
      <c r="BM695" t="str">
        <v>Cuso International</v>
      </c>
      <c r="BN695" t="str">
        <v>Danielle’s Children Fund (DCF)</v>
      </c>
      <c r="BO695" t="str">
        <v>Danish Refugee Council (DRC)</v>
      </c>
      <c r="BP695" t="str">
        <v>Development Support Association - APOYAR</v>
      </c>
      <c r="BQ695" t="str">
        <v>Diakonie Katastrophenhilfe</v>
      </c>
      <c r="BR695" t="str">
        <v>Diálogo Diverso</v>
      </c>
      <c r="BS695" t="str">
        <v>Doctors of the World</v>
      </c>
      <c r="BT695" t="str">
        <v>Dominican Institute for Integrated Development</v>
      </c>
      <c r="BU695" t="str">
        <v>Duendes y Ángeles Vinotinto República Dominicana</v>
      </c>
      <c r="BV695" t="str">
        <v>Encuentros SJS (Servicio Jesuita de la Solidaridad)</v>
      </c>
      <c r="BW695" t="str">
        <v>Ending Violence Against Migrants</v>
      </c>
      <c r="BX695" t="str">
        <v>Equidad Foundation</v>
      </c>
      <c r="BY695" t="str">
        <v>Equilibrium CenDE</v>
      </c>
      <c r="BZ695" t="str">
        <v>Facultad de Psicología - Universidad de la República (UDELAR)</v>
      </c>
      <c r="CA695" t="str">
        <v>First International Emergency and Solidarités International</v>
      </c>
      <c r="CB695" t="str">
        <v>Fondo Ecuatoriano Populorum Progressio</v>
      </c>
      <c r="CC695" t="str">
        <v>Foro Salud Callao</v>
      </c>
      <c r="CD695" t="str">
        <v>Foundation for the Integration and Development of Latin America (FIDAL)</v>
      </c>
      <c r="CE695" t="str">
        <v>Foundation of the Americas (FUDELA)</v>
      </c>
      <c r="CF695" t="str">
        <v>Fraternity Without Borders</v>
      </c>
      <c r="CG695" t="str">
        <v>Fundación Brisas del Norte</v>
      </c>
      <c r="CH695" t="str">
        <v>Fundación Colombovenezolana Nueva Ilusión</v>
      </c>
      <c r="CI695" t="str">
        <v>Fundación Nakama's</v>
      </c>
      <c r="CJ695" t="str">
        <v>Fundación RadaBer</v>
      </c>
      <c r="CK695" t="str">
        <v>Fundación Scalabrini Bolivia</v>
      </c>
      <c r="CL695" t="str">
        <v>Fundacion Social Vivan los Niños</v>
      </c>
      <c r="CM695" t="str">
        <v>FUNVEAC</v>
      </c>
      <c r="CN695" t="str">
        <v>German Development Cooperation Agency GIZ</v>
      </c>
      <c r="CO695" t="str">
        <v>Globalizate Radio</v>
      </c>
      <c r="CP695" t="str">
        <v>GOAL</v>
      </c>
      <c r="CQ695" t="str">
        <v>Halü Bienestar Humano Foundation (HALU)</v>
      </c>
      <c r="CR695" t="str">
        <v>Heartland Alliance International (HAI)</v>
      </c>
      <c r="CS695" t="str">
        <v>HELVETAS Swiss Intercooperation</v>
      </c>
      <c r="CT695" t="str">
        <v>HIAS</v>
      </c>
      <c r="CU695" t="str">
        <v>Human Rights Defence Curaçao</v>
      </c>
      <c r="CV695" t="str">
        <v>Humanity &amp; Inclusion</v>
      </c>
      <c r="CW695" t="str">
        <v>Humans Analytic</v>
      </c>
      <c r="CX695" t="str">
        <v>Idas y Vueltas Association</v>
      </c>
      <c r="CY695" t="str">
        <v>iMMAP</v>
      </c>
      <c r="CZ695" t="str">
        <v>IMPACT Initiatives (REACH)</v>
      </c>
      <c r="DA695" t="str">
        <v>Inmigrante Feliz Association</v>
      </c>
      <c r="DB695" t="str">
        <v>Institute for Migration and Human Rights (IMDH)</v>
      </c>
      <c r="DC695" t="str">
        <v>Institute of Natural and Cultural Heritage (IPANC)</v>
      </c>
      <c r="DD695" t="str">
        <v>International Committee for the Development of People (CISP)</v>
      </c>
      <c r="DE695" t="str">
        <v>International Federation of the Red Cross (IFRC)</v>
      </c>
      <c r="DF695" t="str">
        <v>International Labour Organization (ILO)</v>
      </c>
      <c r="DG695" t="str">
        <v>International Medical Corps</v>
      </c>
      <c r="DH695" t="str">
        <v>International Organization for Migration (IOM)</v>
      </c>
      <c r="DI695" t="str">
        <v>International Rescue Committee (IRC)</v>
      </c>
      <c r="DJ695" t="str">
        <v>INTERSOS</v>
      </c>
      <c r="DK695" t="str">
        <v>Jesuit Migrant Service (JMS)</v>
      </c>
      <c r="DL695" t="str">
        <v>Jesuit Refugee Service (JRS)</v>
      </c>
      <c r="DM695" t="str">
        <v>Jesuit Service for Migrants and Refugees (JSMR)</v>
      </c>
      <c r="DN695" t="str">
        <v>Joint United Nations Programme on HIV/AIDS (UNAIDS)</v>
      </c>
      <c r="DO695" t="str">
        <v>Kimirina Coorporation</v>
      </c>
      <c r="DP695" t="str">
        <v>La Casita Hispanic Cultural Centre</v>
      </c>
      <c r="DQ695" t="str">
        <v>Latin American Network of Non-Governmental Organizations of Persons with Disabilities and their Families (RIADIS)</v>
      </c>
      <c r="DR695" t="str">
        <v>LGBT+ Movement Brazil</v>
      </c>
      <c r="DS695" t="str">
        <v>Living Water Community (LWC)</v>
      </c>
      <c r="DT695" t="str">
        <v>LLANOVENCOL</v>
      </c>
      <c r="DU695" t="str">
        <v>Lutheran World Federation</v>
      </c>
      <c r="DV695" t="str">
        <v>Lutheran World Relief</v>
      </c>
      <c r="DW695" t="str">
        <v>Malteser International</v>
      </c>
      <c r="DX695" t="str">
        <v>Mana Institute</v>
      </c>
      <c r="DY695" t="str">
        <v>Manos Veneguayas Association</v>
      </c>
      <c r="DZ695" t="str">
        <v>Más Igualdad Perú</v>
      </c>
      <c r="EA695" t="str">
        <v>MedGlobal</v>
      </c>
      <c r="EB695" t="str">
        <v>Medical Teams International</v>
      </c>
      <c r="EC695" t="str">
        <v>Mercy Corps</v>
      </c>
      <c r="ED695" t="str">
        <v>Migrant Service Center (CAM)</v>
      </c>
      <c r="EE695" t="str">
        <v>Migrants, Refugees and Argentine Social Entrepreneurs (MIRARES)</v>
      </c>
      <c r="EF695" t="str">
        <v>Mision Scalabriniana - Ecuador</v>
      </c>
      <c r="EG695" t="str">
        <v>Missão Paz</v>
      </c>
      <c r="EH695" t="str">
        <v>Museu A CASA</v>
      </c>
      <c r="EI695" t="str">
        <v>Norwegian Refugee Council (NRC)</v>
      </c>
      <c r="EJ695" t="str">
        <v>ONG Migrantes por el Maule</v>
      </c>
      <c r="EK695" t="str">
        <v>ONG Preemptive Love Coalition Colombia</v>
      </c>
      <c r="EL695" t="str">
        <v>Organización Transfomando Vidas</v>
      </c>
      <c r="EM695" t="str">
        <v>Organization of Ibero-American States for Education, Science and Culture (OEI)</v>
      </c>
      <c r="EN695" t="str">
        <v>OXFAM</v>
      </c>
      <c r="EO695" t="str">
        <v>Panamerican Development Foundation</v>
      </c>
      <c r="EP695" t="str">
        <v>Panamerican Health Organization/World Health Organization (PAHO/WHO)</v>
      </c>
      <c r="EQ695" t="str">
        <v>Pastoral of Human Mobility - Peruvian Episcopal Conference</v>
      </c>
      <c r="ER695" t="str">
        <v>Pastoral Service for Migrants National</v>
      </c>
      <c r="ES695" t="str">
        <v>Permanent Human Rights defense Committee (CDH)</v>
      </c>
      <c r="ET695" t="str">
        <v>Pirilampos Institute - Group of visits and voluntary actions in Roraima</v>
      </c>
      <c r="EU695" t="str">
        <v>Plan International</v>
      </c>
      <c r="EV695" t="str">
        <v>Population Program, Faculty of Social Sciences, University of the Republic</v>
      </c>
      <c r="EW695" t="str">
        <v>Profamilia Association</v>
      </c>
      <c r="EX695" t="str">
        <v>Red con Migrantes y Refugiados</v>
      </c>
      <c r="EY695" t="str">
        <v>Red Cross Colombia</v>
      </c>
      <c r="EZ695" t="str">
        <v>Red Cross Ecuador</v>
      </c>
      <c r="FA695" t="str">
        <v>Red Cross Peru</v>
      </c>
      <c r="FB695" t="str">
        <v>Red de Investigaciones en Derechos Humanos - CONICET (Consejo Nacional de Investigaciones Científicas y Técnicas)</v>
      </c>
      <c r="FC695" t="str">
        <v>RET International</v>
      </c>
      <c r="FD695" t="str">
        <v>Salú pa Tur Foundation</v>
      </c>
      <c r="FE695" t="str">
        <v>Salvation Army</v>
      </c>
      <c r="FF695" t="str">
        <v>Samaritan's Purse</v>
      </c>
      <c r="FG695" t="str">
        <v>Save the Children International (SCI)</v>
      </c>
      <c r="FH695" t="str">
        <v>Scalabrini Foundation Chile</v>
      </c>
      <c r="FI695" t="str">
        <v>Sección Peruana de Amnistía Internacional</v>
      </c>
      <c r="FJ695" t="str">
        <v>Serviço Pastoral dos Migrantes do Nordeste</v>
      </c>
      <c r="FK695" t="str">
        <v>Sesame Workshop</v>
      </c>
      <c r="FL695" t="str">
        <v>Si, Da Vida</v>
      </c>
      <c r="FM695" t="str">
        <v>Solidarity and Action Asociation</v>
      </c>
      <c r="FN695" t="str">
        <v>SOS Children's Villages</v>
      </c>
      <c r="FO695" t="str">
        <v>Tarabita Foundation</v>
      </c>
      <c r="FP695" t="str">
        <v>Tearfund</v>
      </c>
      <c r="FQ695" t="str">
        <v>TECHO</v>
      </c>
      <c r="FR695" t="str">
        <v>Terranueva Foundation</v>
      </c>
      <c r="FS695" t="str">
        <v>Terre des Hommes Suisse</v>
      </c>
      <c r="FT695" t="str">
        <v>The Israel Forum for International Humanitarian Aid (IsraAID)</v>
      </c>
      <c r="FU695" t="str">
        <v>Unión Venezolana en Perú</v>
      </c>
      <c r="FV695" t="str">
        <v>United Nations Children's Fund (UNICEF)</v>
      </c>
      <c r="FW695" t="str">
        <v>United Nations Development Programme (UNDP)</v>
      </c>
      <c r="FX695" t="str">
        <v>United Nations Educational, Scientific and Cultural Organization (UNESCO)</v>
      </c>
      <c r="FY695" t="str">
        <v>United Nations Entity for Gender Equality and the Empowerment of Women (UNWOMEN)</v>
      </c>
      <c r="FZ695" t="str">
        <v>United Nations Food and Agricultural Organization (FAO)</v>
      </c>
      <c r="GA695" t="str">
        <v>United Nations High Commissioner for Refugees (UNHCR)</v>
      </c>
      <c r="GB695" t="str">
        <v>United Nations Office of the High Commissioner for Human Rights (OHCHR)</v>
      </c>
      <c r="GC695" t="str">
        <v>United Nations Office on Drugs and Crime (UNODC)</v>
      </c>
      <c r="GD695" t="str">
        <v>United Nations Population Fund (UNFPA)</v>
      </c>
      <c r="GE695" t="str">
        <v>United Nations Programme for Human Settlements (UN Habitat)</v>
      </c>
      <c r="GF695" t="str">
        <v>Vale da Benção Educational and Charitable Association (AEBVB)</v>
      </c>
      <c r="GG695" t="str">
        <v>VenAruba Solidaria</v>
      </c>
      <c r="GH695" t="str">
        <v>Venex Curacao Foundation</v>
      </c>
      <c r="GI695" t="str">
        <v>Venezolanos en Barranquilla</v>
      </c>
      <c r="GJ695" t="str">
        <v>Venezolanos en San Cristóbal</v>
      </c>
      <c r="GK695" t="str">
        <v>Venezuelan Emigrant Foundation (FEV)</v>
      </c>
      <c r="GL695" t="str">
        <v>Vicaría de Pastoral Social Caritas</v>
      </c>
      <c r="GM695" t="str">
        <v>Voices GY</v>
      </c>
      <c r="GN695" t="str">
        <v>We World GVC</v>
      </c>
      <c r="GO695" t="str">
        <v>World Council of Credit Unions</v>
      </c>
      <c r="GP695" t="str">
        <v>World Food Programme (WFP)</v>
      </c>
      <c r="GQ695" t="str">
        <v>World Vision</v>
      </c>
      <c r="GR695" t="str">
        <v>ZOA</v>
      </c>
    </row>
    <row r="696" spans="8:200" x14ac:dyDescent="0.3">
      <c r="H696" t="str" cm="1">
        <f t="array" ref="H696:GR696">TRANSPOSE(_xlfn._xlws.SORT(_xlfn._xlws.FILTER(Table3[Name],ISNUMBER(SEARCH(' Activity Sheet'!D750,Table3[Name])),"Not found"),,1))</f>
        <v>.New Organisation</v>
      </c>
      <c r="I696" t="str">
        <v>ABV - Association of Good with Life</v>
      </c>
      <c r="J696" t="str">
        <v>ACAPS</v>
      </c>
      <c r="K696" t="str">
        <v>Acción y Desarrollo</v>
      </c>
      <c r="L696" t="str">
        <v>ACTED</v>
      </c>
      <c r="M696" t="str">
        <v>Action against Hunger</v>
      </c>
      <c r="N696" t="str">
        <v>ActionAid</v>
      </c>
      <c r="O696" t="str">
        <v>Adventist Development and Relief Agency (ADRA)</v>
      </c>
      <c r="P696" t="str">
        <v>Alas de Colibrí Foundation</v>
      </c>
      <c r="Q696" t="str">
        <v>Alianza por la Solidaridad</v>
      </c>
      <c r="R696" t="str">
        <v>Alianza por Venezuela</v>
      </c>
      <c r="S696" t="str">
        <v>Americares Foundation</v>
      </c>
      <c r="T696" t="str">
        <v>Argentine Commission for Refugees and Migrants (CAREF)</v>
      </c>
      <c r="U696" t="str">
        <v>Asociación Aves</v>
      </c>
      <c r="V696" t="str">
        <v>Asociación de Jubilados y Pensionados Venezolanos en Argentina</v>
      </c>
      <c r="W696" t="str">
        <v>Asociación de Venezolanos en Eloy Alfaro</v>
      </c>
      <c r="X696" t="str">
        <v>Asociación Fundación contra el Hambre Perú</v>
      </c>
      <c r="Y696" t="str">
        <v>Asociación Migrantes Venezolanos</v>
      </c>
      <c r="Z696" t="str">
        <v>Asociación Misioneros de San Carlos Scalabrinianos</v>
      </c>
      <c r="AA696" t="str">
        <v>Asociacion Proteccion Poblacion Vulnerable</v>
      </c>
      <c r="AB696" t="str">
        <v>Asociación Quinta Ola</v>
      </c>
      <c r="AC696" t="str">
        <v>Asociación Salto Ángel</v>
      </c>
      <c r="AD696" t="str">
        <v>Asociación Venezuela en Ecuador AC</v>
      </c>
      <c r="AE696" t="str">
        <v>ASOVENAR</v>
      </c>
      <c r="AF696" t="str">
        <v>Associação Hermanitos</v>
      </c>
      <c r="AG696" t="str">
        <v>AVSI Foundation</v>
      </c>
      <c r="AH696" t="str">
        <v>Bethany Christian Services</v>
      </c>
      <c r="AI696" t="str">
        <v>Blumont</v>
      </c>
      <c r="AJ696" t="str">
        <v>CARE</v>
      </c>
      <c r="AK696" t="str">
        <v>Caritas Brazil</v>
      </c>
      <c r="AL696" t="str">
        <v>Caritas Ecuador</v>
      </c>
      <c r="AM696" t="str">
        <v>Caritas Germany</v>
      </c>
      <c r="AN696" t="str">
        <v>Caritas Manaus</v>
      </c>
      <c r="AO696" t="str">
        <v>Caritas Parana</v>
      </c>
      <c r="AP696" t="str">
        <v>Caritas Peru</v>
      </c>
      <c r="AQ696" t="str">
        <v>Caritas Rio de Janeiro</v>
      </c>
      <c r="AR696" t="str">
        <v>Caritas São Paulo</v>
      </c>
      <c r="AS696" t="str">
        <v>Caritas Switzerland</v>
      </c>
      <c r="AT696" t="str">
        <v>CCEFIRO Association</v>
      </c>
      <c r="AU696" t="str">
        <v>CEDRO</v>
      </c>
      <c r="AV696" t="str">
        <v>Center for Integrated Studies and Programs for Sustainable Development (CIEDS)</v>
      </c>
      <c r="AW696" t="str">
        <v>Center for Migration and Human Rights of the Diocese of Roraima (CMDH)</v>
      </c>
      <c r="AX696" t="str">
        <v>Centro de Atencion Psicosocial (CAPS)</v>
      </c>
      <c r="AY696" t="str">
        <v>CESAL</v>
      </c>
      <c r="AZ696" t="str">
        <v>CESVI-Cooperazione e Sviluppo</v>
      </c>
      <c r="BA696" t="str">
        <v>ChildFund International</v>
      </c>
      <c r="BB696" t="str">
        <v>CHS Alternativo</v>
      </c>
      <c r="BC696" t="str">
        <v>Churún Merú Association</v>
      </c>
      <c r="BD696" t="str">
        <v>Coalición por Venezuela</v>
      </c>
      <c r="BE696" t="str">
        <v>Colonia Foundation of Venezuelans in the Dominican Republic (FUNCOVERD)</v>
      </c>
      <c r="BF696" t="str">
        <v>COLVENZ</v>
      </c>
      <c r="BG696" t="str">
        <v>Compassiva</v>
      </c>
      <c r="BH696" t="str">
        <v>Consejo Interreligioso del Perú - Religiones por la Paz</v>
      </c>
      <c r="BI696" t="str">
        <v>Consorcio ONG OCIPI Y Capellanía Nacional OFICA</v>
      </c>
      <c r="BJ696" t="str">
        <v>COOPI - International Cooperation Foundation</v>
      </c>
      <c r="BK696" t="str">
        <v>Corporación Colectivo Sin Fronteras</v>
      </c>
      <c r="BL696" t="str">
        <v>CRISFE Foundation</v>
      </c>
      <c r="BM696" t="str">
        <v>Cuso International</v>
      </c>
      <c r="BN696" t="str">
        <v>Danielle’s Children Fund (DCF)</v>
      </c>
      <c r="BO696" t="str">
        <v>Danish Refugee Council (DRC)</v>
      </c>
      <c r="BP696" t="str">
        <v>Development Support Association - APOYAR</v>
      </c>
      <c r="BQ696" t="str">
        <v>Diakonie Katastrophenhilfe</v>
      </c>
      <c r="BR696" t="str">
        <v>Diálogo Diverso</v>
      </c>
      <c r="BS696" t="str">
        <v>Doctors of the World</v>
      </c>
      <c r="BT696" t="str">
        <v>Dominican Institute for Integrated Development</v>
      </c>
      <c r="BU696" t="str">
        <v>Duendes y Ángeles Vinotinto República Dominicana</v>
      </c>
      <c r="BV696" t="str">
        <v>Encuentros SJS (Servicio Jesuita de la Solidaridad)</v>
      </c>
      <c r="BW696" t="str">
        <v>Ending Violence Against Migrants</v>
      </c>
      <c r="BX696" t="str">
        <v>Equidad Foundation</v>
      </c>
      <c r="BY696" t="str">
        <v>Equilibrium CenDE</v>
      </c>
      <c r="BZ696" t="str">
        <v>Facultad de Psicología - Universidad de la República (UDELAR)</v>
      </c>
      <c r="CA696" t="str">
        <v>First International Emergency and Solidarités International</v>
      </c>
      <c r="CB696" t="str">
        <v>Fondo Ecuatoriano Populorum Progressio</v>
      </c>
      <c r="CC696" t="str">
        <v>Foro Salud Callao</v>
      </c>
      <c r="CD696" t="str">
        <v>Foundation for the Integration and Development of Latin America (FIDAL)</v>
      </c>
      <c r="CE696" t="str">
        <v>Foundation of the Americas (FUDELA)</v>
      </c>
      <c r="CF696" t="str">
        <v>Fraternity Without Borders</v>
      </c>
      <c r="CG696" t="str">
        <v>Fundación Brisas del Norte</v>
      </c>
      <c r="CH696" t="str">
        <v>Fundación Colombovenezolana Nueva Ilusión</v>
      </c>
      <c r="CI696" t="str">
        <v>Fundación Nakama's</v>
      </c>
      <c r="CJ696" t="str">
        <v>Fundación RadaBer</v>
      </c>
      <c r="CK696" t="str">
        <v>Fundación Scalabrini Bolivia</v>
      </c>
      <c r="CL696" t="str">
        <v>Fundacion Social Vivan los Niños</v>
      </c>
      <c r="CM696" t="str">
        <v>FUNVEAC</v>
      </c>
      <c r="CN696" t="str">
        <v>German Development Cooperation Agency GIZ</v>
      </c>
      <c r="CO696" t="str">
        <v>Globalizate Radio</v>
      </c>
      <c r="CP696" t="str">
        <v>GOAL</v>
      </c>
      <c r="CQ696" t="str">
        <v>Halü Bienestar Humano Foundation (HALU)</v>
      </c>
      <c r="CR696" t="str">
        <v>Heartland Alliance International (HAI)</v>
      </c>
      <c r="CS696" t="str">
        <v>HELVETAS Swiss Intercooperation</v>
      </c>
      <c r="CT696" t="str">
        <v>HIAS</v>
      </c>
      <c r="CU696" t="str">
        <v>Human Rights Defence Curaçao</v>
      </c>
      <c r="CV696" t="str">
        <v>Humanity &amp; Inclusion</v>
      </c>
      <c r="CW696" t="str">
        <v>Humans Analytic</v>
      </c>
      <c r="CX696" t="str">
        <v>Idas y Vueltas Association</v>
      </c>
      <c r="CY696" t="str">
        <v>iMMAP</v>
      </c>
      <c r="CZ696" t="str">
        <v>IMPACT Initiatives (REACH)</v>
      </c>
      <c r="DA696" t="str">
        <v>Inmigrante Feliz Association</v>
      </c>
      <c r="DB696" t="str">
        <v>Institute for Migration and Human Rights (IMDH)</v>
      </c>
      <c r="DC696" t="str">
        <v>Institute of Natural and Cultural Heritage (IPANC)</v>
      </c>
      <c r="DD696" t="str">
        <v>International Committee for the Development of People (CISP)</v>
      </c>
      <c r="DE696" t="str">
        <v>International Federation of the Red Cross (IFRC)</v>
      </c>
      <c r="DF696" t="str">
        <v>International Labour Organization (ILO)</v>
      </c>
      <c r="DG696" t="str">
        <v>International Medical Corps</v>
      </c>
      <c r="DH696" t="str">
        <v>International Organization for Migration (IOM)</v>
      </c>
      <c r="DI696" t="str">
        <v>International Rescue Committee (IRC)</v>
      </c>
      <c r="DJ696" t="str">
        <v>INTERSOS</v>
      </c>
      <c r="DK696" t="str">
        <v>Jesuit Migrant Service (JMS)</v>
      </c>
      <c r="DL696" t="str">
        <v>Jesuit Refugee Service (JRS)</v>
      </c>
      <c r="DM696" t="str">
        <v>Jesuit Service for Migrants and Refugees (JSMR)</v>
      </c>
      <c r="DN696" t="str">
        <v>Joint United Nations Programme on HIV/AIDS (UNAIDS)</v>
      </c>
      <c r="DO696" t="str">
        <v>Kimirina Coorporation</v>
      </c>
      <c r="DP696" t="str">
        <v>La Casita Hispanic Cultural Centre</v>
      </c>
      <c r="DQ696" t="str">
        <v>Latin American Network of Non-Governmental Organizations of Persons with Disabilities and their Families (RIADIS)</v>
      </c>
      <c r="DR696" t="str">
        <v>LGBT+ Movement Brazil</v>
      </c>
      <c r="DS696" t="str">
        <v>Living Water Community (LWC)</v>
      </c>
      <c r="DT696" t="str">
        <v>LLANOVENCOL</v>
      </c>
      <c r="DU696" t="str">
        <v>Lutheran World Federation</v>
      </c>
      <c r="DV696" t="str">
        <v>Lutheran World Relief</v>
      </c>
      <c r="DW696" t="str">
        <v>Malteser International</v>
      </c>
      <c r="DX696" t="str">
        <v>Mana Institute</v>
      </c>
      <c r="DY696" t="str">
        <v>Manos Veneguayas Association</v>
      </c>
      <c r="DZ696" t="str">
        <v>Más Igualdad Perú</v>
      </c>
      <c r="EA696" t="str">
        <v>MedGlobal</v>
      </c>
      <c r="EB696" t="str">
        <v>Medical Teams International</v>
      </c>
      <c r="EC696" t="str">
        <v>Mercy Corps</v>
      </c>
      <c r="ED696" t="str">
        <v>Migrant Service Center (CAM)</v>
      </c>
      <c r="EE696" t="str">
        <v>Migrants, Refugees and Argentine Social Entrepreneurs (MIRARES)</v>
      </c>
      <c r="EF696" t="str">
        <v>Mision Scalabriniana - Ecuador</v>
      </c>
      <c r="EG696" t="str">
        <v>Missão Paz</v>
      </c>
      <c r="EH696" t="str">
        <v>Museu A CASA</v>
      </c>
      <c r="EI696" t="str">
        <v>Norwegian Refugee Council (NRC)</v>
      </c>
      <c r="EJ696" t="str">
        <v>ONG Migrantes por el Maule</v>
      </c>
      <c r="EK696" t="str">
        <v>ONG Preemptive Love Coalition Colombia</v>
      </c>
      <c r="EL696" t="str">
        <v>Organización Transfomando Vidas</v>
      </c>
      <c r="EM696" t="str">
        <v>Organization of Ibero-American States for Education, Science and Culture (OEI)</v>
      </c>
      <c r="EN696" t="str">
        <v>OXFAM</v>
      </c>
      <c r="EO696" t="str">
        <v>Panamerican Development Foundation</v>
      </c>
      <c r="EP696" t="str">
        <v>Panamerican Health Organization/World Health Organization (PAHO/WHO)</v>
      </c>
      <c r="EQ696" t="str">
        <v>Pastoral of Human Mobility - Peruvian Episcopal Conference</v>
      </c>
      <c r="ER696" t="str">
        <v>Pastoral Service for Migrants National</v>
      </c>
      <c r="ES696" t="str">
        <v>Permanent Human Rights defense Committee (CDH)</v>
      </c>
      <c r="ET696" t="str">
        <v>Pirilampos Institute - Group of visits and voluntary actions in Roraima</v>
      </c>
      <c r="EU696" t="str">
        <v>Plan International</v>
      </c>
      <c r="EV696" t="str">
        <v>Population Program, Faculty of Social Sciences, University of the Republic</v>
      </c>
      <c r="EW696" t="str">
        <v>Profamilia Association</v>
      </c>
      <c r="EX696" t="str">
        <v>Red con Migrantes y Refugiados</v>
      </c>
      <c r="EY696" t="str">
        <v>Red Cross Colombia</v>
      </c>
      <c r="EZ696" t="str">
        <v>Red Cross Ecuador</v>
      </c>
      <c r="FA696" t="str">
        <v>Red Cross Peru</v>
      </c>
      <c r="FB696" t="str">
        <v>Red de Investigaciones en Derechos Humanos - CONICET (Consejo Nacional de Investigaciones Científicas y Técnicas)</v>
      </c>
      <c r="FC696" t="str">
        <v>RET International</v>
      </c>
      <c r="FD696" t="str">
        <v>Salú pa Tur Foundation</v>
      </c>
      <c r="FE696" t="str">
        <v>Salvation Army</v>
      </c>
      <c r="FF696" t="str">
        <v>Samaritan's Purse</v>
      </c>
      <c r="FG696" t="str">
        <v>Save the Children International (SCI)</v>
      </c>
      <c r="FH696" t="str">
        <v>Scalabrini Foundation Chile</v>
      </c>
      <c r="FI696" t="str">
        <v>Sección Peruana de Amnistía Internacional</v>
      </c>
      <c r="FJ696" t="str">
        <v>Serviço Pastoral dos Migrantes do Nordeste</v>
      </c>
      <c r="FK696" t="str">
        <v>Sesame Workshop</v>
      </c>
      <c r="FL696" t="str">
        <v>Si, Da Vida</v>
      </c>
      <c r="FM696" t="str">
        <v>Solidarity and Action Asociation</v>
      </c>
      <c r="FN696" t="str">
        <v>SOS Children's Villages</v>
      </c>
      <c r="FO696" t="str">
        <v>Tarabita Foundation</v>
      </c>
      <c r="FP696" t="str">
        <v>Tearfund</v>
      </c>
      <c r="FQ696" t="str">
        <v>TECHO</v>
      </c>
      <c r="FR696" t="str">
        <v>Terranueva Foundation</v>
      </c>
      <c r="FS696" t="str">
        <v>Terre des Hommes Suisse</v>
      </c>
      <c r="FT696" t="str">
        <v>The Israel Forum for International Humanitarian Aid (IsraAID)</v>
      </c>
      <c r="FU696" t="str">
        <v>Unión Venezolana en Perú</v>
      </c>
      <c r="FV696" t="str">
        <v>United Nations Children's Fund (UNICEF)</v>
      </c>
      <c r="FW696" t="str">
        <v>United Nations Development Programme (UNDP)</v>
      </c>
      <c r="FX696" t="str">
        <v>United Nations Educational, Scientific and Cultural Organization (UNESCO)</v>
      </c>
      <c r="FY696" t="str">
        <v>United Nations Entity for Gender Equality and the Empowerment of Women (UNWOMEN)</v>
      </c>
      <c r="FZ696" t="str">
        <v>United Nations Food and Agricultural Organization (FAO)</v>
      </c>
      <c r="GA696" t="str">
        <v>United Nations High Commissioner for Refugees (UNHCR)</v>
      </c>
      <c r="GB696" t="str">
        <v>United Nations Office of the High Commissioner for Human Rights (OHCHR)</v>
      </c>
      <c r="GC696" t="str">
        <v>United Nations Office on Drugs and Crime (UNODC)</v>
      </c>
      <c r="GD696" t="str">
        <v>United Nations Population Fund (UNFPA)</v>
      </c>
      <c r="GE696" t="str">
        <v>United Nations Programme for Human Settlements (UN Habitat)</v>
      </c>
      <c r="GF696" t="str">
        <v>Vale da Benção Educational and Charitable Association (AEBVB)</v>
      </c>
      <c r="GG696" t="str">
        <v>VenAruba Solidaria</v>
      </c>
      <c r="GH696" t="str">
        <v>Venex Curacao Foundation</v>
      </c>
      <c r="GI696" t="str">
        <v>Venezolanos en Barranquilla</v>
      </c>
      <c r="GJ696" t="str">
        <v>Venezolanos en San Cristóbal</v>
      </c>
      <c r="GK696" t="str">
        <v>Venezuelan Emigrant Foundation (FEV)</v>
      </c>
      <c r="GL696" t="str">
        <v>Vicaría de Pastoral Social Caritas</v>
      </c>
      <c r="GM696" t="str">
        <v>Voices GY</v>
      </c>
      <c r="GN696" t="str">
        <v>We World GVC</v>
      </c>
      <c r="GO696" t="str">
        <v>World Council of Credit Unions</v>
      </c>
      <c r="GP696" t="str">
        <v>World Food Programme (WFP)</v>
      </c>
      <c r="GQ696" t="str">
        <v>World Vision</v>
      </c>
      <c r="GR696" t="str">
        <v>ZOA</v>
      </c>
    </row>
    <row r="697" spans="8:200" x14ac:dyDescent="0.3">
      <c r="H697" t="str" cm="1">
        <f t="array" ref="H697:GR697">TRANSPOSE(_xlfn._xlws.SORT(_xlfn._xlws.FILTER(Table3[Name],ISNUMBER(SEARCH(' Activity Sheet'!D751,Table3[Name])),"Not found"),,1))</f>
        <v>.New Organisation</v>
      </c>
      <c r="I697" t="str">
        <v>ABV - Association of Good with Life</v>
      </c>
      <c r="J697" t="str">
        <v>ACAPS</v>
      </c>
      <c r="K697" t="str">
        <v>Acción y Desarrollo</v>
      </c>
      <c r="L697" t="str">
        <v>ACTED</v>
      </c>
      <c r="M697" t="str">
        <v>Action against Hunger</v>
      </c>
      <c r="N697" t="str">
        <v>ActionAid</v>
      </c>
      <c r="O697" t="str">
        <v>Adventist Development and Relief Agency (ADRA)</v>
      </c>
      <c r="P697" t="str">
        <v>Alas de Colibrí Foundation</v>
      </c>
      <c r="Q697" t="str">
        <v>Alianza por la Solidaridad</v>
      </c>
      <c r="R697" t="str">
        <v>Alianza por Venezuela</v>
      </c>
      <c r="S697" t="str">
        <v>Americares Foundation</v>
      </c>
      <c r="T697" t="str">
        <v>Argentine Commission for Refugees and Migrants (CAREF)</v>
      </c>
      <c r="U697" t="str">
        <v>Asociación Aves</v>
      </c>
      <c r="V697" t="str">
        <v>Asociación de Jubilados y Pensionados Venezolanos en Argentina</v>
      </c>
      <c r="W697" t="str">
        <v>Asociación de Venezolanos en Eloy Alfaro</v>
      </c>
      <c r="X697" t="str">
        <v>Asociación Fundación contra el Hambre Perú</v>
      </c>
      <c r="Y697" t="str">
        <v>Asociación Migrantes Venezolanos</v>
      </c>
      <c r="Z697" t="str">
        <v>Asociación Misioneros de San Carlos Scalabrinianos</v>
      </c>
      <c r="AA697" t="str">
        <v>Asociacion Proteccion Poblacion Vulnerable</v>
      </c>
      <c r="AB697" t="str">
        <v>Asociación Quinta Ola</v>
      </c>
      <c r="AC697" t="str">
        <v>Asociación Salto Ángel</v>
      </c>
      <c r="AD697" t="str">
        <v>Asociación Venezuela en Ecuador AC</v>
      </c>
      <c r="AE697" t="str">
        <v>ASOVENAR</v>
      </c>
      <c r="AF697" t="str">
        <v>Associação Hermanitos</v>
      </c>
      <c r="AG697" t="str">
        <v>AVSI Foundation</v>
      </c>
      <c r="AH697" t="str">
        <v>Bethany Christian Services</v>
      </c>
      <c r="AI697" t="str">
        <v>Blumont</v>
      </c>
      <c r="AJ697" t="str">
        <v>CARE</v>
      </c>
      <c r="AK697" t="str">
        <v>Caritas Brazil</v>
      </c>
      <c r="AL697" t="str">
        <v>Caritas Ecuador</v>
      </c>
      <c r="AM697" t="str">
        <v>Caritas Germany</v>
      </c>
      <c r="AN697" t="str">
        <v>Caritas Manaus</v>
      </c>
      <c r="AO697" t="str">
        <v>Caritas Parana</v>
      </c>
      <c r="AP697" t="str">
        <v>Caritas Peru</v>
      </c>
      <c r="AQ697" t="str">
        <v>Caritas Rio de Janeiro</v>
      </c>
      <c r="AR697" t="str">
        <v>Caritas São Paulo</v>
      </c>
      <c r="AS697" t="str">
        <v>Caritas Switzerland</v>
      </c>
      <c r="AT697" t="str">
        <v>CCEFIRO Association</v>
      </c>
      <c r="AU697" t="str">
        <v>CEDRO</v>
      </c>
      <c r="AV697" t="str">
        <v>Center for Integrated Studies and Programs for Sustainable Development (CIEDS)</v>
      </c>
      <c r="AW697" t="str">
        <v>Center for Migration and Human Rights of the Diocese of Roraima (CMDH)</v>
      </c>
      <c r="AX697" t="str">
        <v>Centro de Atencion Psicosocial (CAPS)</v>
      </c>
      <c r="AY697" t="str">
        <v>CESAL</v>
      </c>
      <c r="AZ697" t="str">
        <v>CESVI-Cooperazione e Sviluppo</v>
      </c>
      <c r="BA697" t="str">
        <v>ChildFund International</v>
      </c>
      <c r="BB697" t="str">
        <v>CHS Alternativo</v>
      </c>
      <c r="BC697" t="str">
        <v>Churún Merú Association</v>
      </c>
      <c r="BD697" t="str">
        <v>Coalición por Venezuela</v>
      </c>
      <c r="BE697" t="str">
        <v>Colonia Foundation of Venezuelans in the Dominican Republic (FUNCOVERD)</v>
      </c>
      <c r="BF697" t="str">
        <v>COLVENZ</v>
      </c>
      <c r="BG697" t="str">
        <v>Compassiva</v>
      </c>
      <c r="BH697" t="str">
        <v>Consejo Interreligioso del Perú - Religiones por la Paz</v>
      </c>
      <c r="BI697" t="str">
        <v>Consorcio ONG OCIPI Y Capellanía Nacional OFICA</v>
      </c>
      <c r="BJ697" t="str">
        <v>COOPI - International Cooperation Foundation</v>
      </c>
      <c r="BK697" t="str">
        <v>Corporación Colectivo Sin Fronteras</v>
      </c>
      <c r="BL697" t="str">
        <v>CRISFE Foundation</v>
      </c>
      <c r="BM697" t="str">
        <v>Cuso International</v>
      </c>
      <c r="BN697" t="str">
        <v>Danielle’s Children Fund (DCF)</v>
      </c>
      <c r="BO697" t="str">
        <v>Danish Refugee Council (DRC)</v>
      </c>
      <c r="BP697" t="str">
        <v>Development Support Association - APOYAR</v>
      </c>
      <c r="BQ697" t="str">
        <v>Diakonie Katastrophenhilfe</v>
      </c>
      <c r="BR697" t="str">
        <v>Diálogo Diverso</v>
      </c>
      <c r="BS697" t="str">
        <v>Doctors of the World</v>
      </c>
      <c r="BT697" t="str">
        <v>Dominican Institute for Integrated Development</v>
      </c>
      <c r="BU697" t="str">
        <v>Duendes y Ángeles Vinotinto República Dominicana</v>
      </c>
      <c r="BV697" t="str">
        <v>Encuentros SJS (Servicio Jesuita de la Solidaridad)</v>
      </c>
      <c r="BW697" t="str">
        <v>Ending Violence Against Migrants</v>
      </c>
      <c r="BX697" t="str">
        <v>Equidad Foundation</v>
      </c>
      <c r="BY697" t="str">
        <v>Equilibrium CenDE</v>
      </c>
      <c r="BZ697" t="str">
        <v>Facultad de Psicología - Universidad de la República (UDELAR)</v>
      </c>
      <c r="CA697" t="str">
        <v>First International Emergency and Solidarités International</v>
      </c>
      <c r="CB697" t="str">
        <v>Fondo Ecuatoriano Populorum Progressio</v>
      </c>
      <c r="CC697" t="str">
        <v>Foro Salud Callao</v>
      </c>
      <c r="CD697" t="str">
        <v>Foundation for the Integration and Development of Latin America (FIDAL)</v>
      </c>
      <c r="CE697" t="str">
        <v>Foundation of the Americas (FUDELA)</v>
      </c>
      <c r="CF697" t="str">
        <v>Fraternity Without Borders</v>
      </c>
      <c r="CG697" t="str">
        <v>Fundación Brisas del Norte</v>
      </c>
      <c r="CH697" t="str">
        <v>Fundación Colombovenezolana Nueva Ilusión</v>
      </c>
      <c r="CI697" t="str">
        <v>Fundación Nakama's</v>
      </c>
      <c r="CJ697" t="str">
        <v>Fundación RadaBer</v>
      </c>
      <c r="CK697" t="str">
        <v>Fundación Scalabrini Bolivia</v>
      </c>
      <c r="CL697" t="str">
        <v>Fundacion Social Vivan los Niños</v>
      </c>
      <c r="CM697" t="str">
        <v>FUNVEAC</v>
      </c>
      <c r="CN697" t="str">
        <v>German Development Cooperation Agency GIZ</v>
      </c>
      <c r="CO697" t="str">
        <v>Globalizate Radio</v>
      </c>
      <c r="CP697" t="str">
        <v>GOAL</v>
      </c>
      <c r="CQ697" t="str">
        <v>Halü Bienestar Humano Foundation (HALU)</v>
      </c>
      <c r="CR697" t="str">
        <v>Heartland Alliance International (HAI)</v>
      </c>
      <c r="CS697" t="str">
        <v>HELVETAS Swiss Intercooperation</v>
      </c>
      <c r="CT697" t="str">
        <v>HIAS</v>
      </c>
      <c r="CU697" t="str">
        <v>Human Rights Defence Curaçao</v>
      </c>
      <c r="CV697" t="str">
        <v>Humanity &amp; Inclusion</v>
      </c>
      <c r="CW697" t="str">
        <v>Humans Analytic</v>
      </c>
      <c r="CX697" t="str">
        <v>Idas y Vueltas Association</v>
      </c>
      <c r="CY697" t="str">
        <v>iMMAP</v>
      </c>
      <c r="CZ697" t="str">
        <v>IMPACT Initiatives (REACH)</v>
      </c>
      <c r="DA697" t="str">
        <v>Inmigrante Feliz Association</v>
      </c>
      <c r="DB697" t="str">
        <v>Institute for Migration and Human Rights (IMDH)</v>
      </c>
      <c r="DC697" t="str">
        <v>Institute of Natural and Cultural Heritage (IPANC)</v>
      </c>
      <c r="DD697" t="str">
        <v>International Committee for the Development of People (CISP)</v>
      </c>
      <c r="DE697" t="str">
        <v>International Federation of the Red Cross (IFRC)</v>
      </c>
      <c r="DF697" t="str">
        <v>International Labour Organization (ILO)</v>
      </c>
      <c r="DG697" t="str">
        <v>International Medical Corps</v>
      </c>
      <c r="DH697" t="str">
        <v>International Organization for Migration (IOM)</v>
      </c>
      <c r="DI697" t="str">
        <v>International Rescue Committee (IRC)</v>
      </c>
      <c r="DJ697" t="str">
        <v>INTERSOS</v>
      </c>
      <c r="DK697" t="str">
        <v>Jesuit Migrant Service (JMS)</v>
      </c>
      <c r="DL697" t="str">
        <v>Jesuit Refugee Service (JRS)</v>
      </c>
      <c r="DM697" t="str">
        <v>Jesuit Service for Migrants and Refugees (JSMR)</v>
      </c>
      <c r="DN697" t="str">
        <v>Joint United Nations Programme on HIV/AIDS (UNAIDS)</v>
      </c>
      <c r="DO697" t="str">
        <v>Kimirina Coorporation</v>
      </c>
      <c r="DP697" t="str">
        <v>La Casita Hispanic Cultural Centre</v>
      </c>
      <c r="DQ697" t="str">
        <v>Latin American Network of Non-Governmental Organizations of Persons with Disabilities and their Families (RIADIS)</v>
      </c>
      <c r="DR697" t="str">
        <v>LGBT+ Movement Brazil</v>
      </c>
      <c r="DS697" t="str">
        <v>Living Water Community (LWC)</v>
      </c>
      <c r="DT697" t="str">
        <v>LLANOVENCOL</v>
      </c>
      <c r="DU697" t="str">
        <v>Lutheran World Federation</v>
      </c>
      <c r="DV697" t="str">
        <v>Lutheran World Relief</v>
      </c>
      <c r="DW697" t="str">
        <v>Malteser International</v>
      </c>
      <c r="DX697" t="str">
        <v>Mana Institute</v>
      </c>
      <c r="DY697" t="str">
        <v>Manos Veneguayas Association</v>
      </c>
      <c r="DZ697" t="str">
        <v>Más Igualdad Perú</v>
      </c>
      <c r="EA697" t="str">
        <v>MedGlobal</v>
      </c>
      <c r="EB697" t="str">
        <v>Medical Teams International</v>
      </c>
      <c r="EC697" t="str">
        <v>Mercy Corps</v>
      </c>
      <c r="ED697" t="str">
        <v>Migrant Service Center (CAM)</v>
      </c>
      <c r="EE697" t="str">
        <v>Migrants, Refugees and Argentine Social Entrepreneurs (MIRARES)</v>
      </c>
      <c r="EF697" t="str">
        <v>Mision Scalabriniana - Ecuador</v>
      </c>
      <c r="EG697" t="str">
        <v>Missão Paz</v>
      </c>
      <c r="EH697" t="str">
        <v>Museu A CASA</v>
      </c>
      <c r="EI697" t="str">
        <v>Norwegian Refugee Council (NRC)</v>
      </c>
      <c r="EJ697" t="str">
        <v>ONG Migrantes por el Maule</v>
      </c>
      <c r="EK697" t="str">
        <v>ONG Preemptive Love Coalition Colombia</v>
      </c>
      <c r="EL697" t="str">
        <v>Organización Transfomando Vidas</v>
      </c>
      <c r="EM697" t="str">
        <v>Organization of Ibero-American States for Education, Science and Culture (OEI)</v>
      </c>
      <c r="EN697" t="str">
        <v>OXFAM</v>
      </c>
      <c r="EO697" t="str">
        <v>Panamerican Development Foundation</v>
      </c>
      <c r="EP697" t="str">
        <v>Panamerican Health Organization/World Health Organization (PAHO/WHO)</v>
      </c>
      <c r="EQ697" t="str">
        <v>Pastoral of Human Mobility - Peruvian Episcopal Conference</v>
      </c>
      <c r="ER697" t="str">
        <v>Pastoral Service for Migrants National</v>
      </c>
      <c r="ES697" t="str">
        <v>Permanent Human Rights defense Committee (CDH)</v>
      </c>
      <c r="ET697" t="str">
        <v>Pirilampos Institute - Group of visits and voluntary actions in Roraima</v>
      </c>
      <c r="EU697" t="str">
        <v>Plan International</v>
      </c>
      <c r="EV697" t="str">
        <v>Population Program, Faculty of Social Sciences, University of the Republic</v>
      </c>
      <c r="EW697" t="str">
        <v>Profamilia Association</v>
      </c>
      <c r="EX697" t="str">
        <v>Red con Migrantes y Refugiados</v>
      </c>
      <c r="EY697" t="str">
        <v>Red Cross Colombia</v>
      </c>
      <c r="EZ697" t="str">
        <v>Red Cross Ecuador</v>
      </c>
      <c r="FA697" t="str">
        <v>Red Cross Peru</v>
      </c>
      <c r="FB697" t="str">
        <v>Red de Investigaciones en Derechos Humanos - CONICET (Consejo Nacional de Investigaciones Científicas y Técnicas)</v>
      </c>
      <c r="FC697" t="str">
        <v>RET International</v>
      </c>
      <c r="FD697" t="str">
        <v>Salú pa Tur Foundation</v>
      </c>
      <c r="FE697" t="str">
        <v>Salvation Army</v>
      </c>
      <c r="FF697" t="str">
        <v>Samaritan's Purse</v>
      </c>
      <c r="FG697" t="str">
        <v>Save the Children International (SCI)</v>
      </c>
      <c r="FH697" t="str">
        <v>Scalabrini Foundation Chile</v>
      </c>
      <c r="FI697" t="str">
        <v>Sección Peruana de Amnistía Internacional</v>
      </c>
      <c r="FJ697" t="str">
        <v>Serviço Pastoral dos Migrantes do Nordeste</v>
      </c>
      <c r="FK697" t="str">
        <v>Sesame Workshop</v>
      </c>
      <c r="FL697" t="str">
        <v>Si, Da Vida</v>
      </c>
      <c r="FM697" t="str">
        <v>Solidarity and Action Asociation</v>
      </c>
      <c r="FN697" t="str">
        <v>SOS Children's Villages</v>
      </c>
      <c r="FO697" t="str">
        <v>Tarabita Foundation</v>
      </c>
      <c r="FP697" t="str">
        <v>Tearfund</v>
      </c>
      <c r="FQ697" t="str">
        <v>TECHO</v>
      </c>
      <c r="FR697" t="str">
        <v>Terranueva Foundation</v>
      </c>
      <c r="FS697" t="str">
        <v>Terre des Hommes Suisse</v>
      </c>
      <c r="FT697" t="str">
        <v>The Israel Forum for International Humanitarian Aid (IsraAID)</v>
      </c>
      <c r="FU697" t="str">
        <v>Unión Venezolana en Perú</v>
      </c>
      <c r="FV697" t="str">
        <v>United Nations Children's Fund (UNICEF)</v>
      </c>
      <c r="FW697" t="str">
        <v>United Nations Development Programme (UNDP)</v>
      </c>
      <c r="FX697" t="str">
        <v>United Nations Educational, Scientific and Cultural Organization (UNESCO)</v>
      </c>
      <c r="FY697" t="str">
        <v>United Nations Entity for Gender Equality and the Empowerment of Women (UNWOMEN)</v>
      </c>
      <c r="FZ697" t="str">
        <v>United Nations Food and Agricultural Organization (FAO)</v>
      </c>
      <c r="GA697" t="str">
        <v>United Nations High Commissioner for Refugees (UNHCR)</v>
      </c>
      <c r="GB697" t="str">
        <v>United Nations Office of the High Commissioner for Human Rights (OHCHR)</v>
      </c>
      <c r="GC697" t="str">
        <v>United Nations Office on Drugs and Crime (UNODC)</v>
      </c>
      <c r="GD697" t="str">
        <v>United Nations Population Fund (UNFPA)</v>
      </c>
      <c r="GE697" t="str">
        <v>United Nations Programme for Human Settlements (UN Habitat)</v>
      </c>
      <c r="GF697" t="str">
        <v>Vale da Benção Educational and Charitable Association (AEBVB)</v>
      </c>
      <c r="GG697" t="str">
        <v>VenAruba Solidaria</v>
      </c>
      <c r="GH697" t="str">
        <v>Venex Curacao Foundation</v>
      </c>
      <c r="GI697" t="str">
        <v>Venezolanos en Barranquilla</v>
      </c>
      <c r="GJ697" t="str">
        <v>Venezolanos en San Cristóbal</v>
      </c>
      <c r="GK697" t="str">
        <v>Venezuelan Emigrant Foundation (FEV)</v>
      </c>
      <c r="GL697" t="str">
        <v>Vicaría de Pastoral Social Caritas</v>
      </c>
      <c r="GM697" t="str">
        <v>Voices GY</v>
      </c>
      <c r="GN697" t="str">
        <v>We World GVC</v>
      </c>
      <c r="GO697" t="str">
        <v>World Council of Credit Unions</v>
      </c>
      <c r="GP697" t="str">
        <v>World Food Programme (WFP)</v>
      </c>
      <c r="GQ697" t="str">
        <v>World Vision</v>
      </c>
      <c r="GR697" t="str">
        <v>ZOA</v>
      </c>
    </row>
    <row r="698" spans="8:200" x14ac:dyDescent="0.3">
      <c r="H698" t="str" cm="1">
        <f t="array" ref="H698:GR698">TRANSPOSE(_xlfn._xlws.SORT(_xlfn._xlws.FILTER(Table3[Name],ISNUMBER(SEARCH(' Activity Sheet'!D752,Table3[Name])),"Not found"),,1))</f>
        <v>.New Organisation</v>
      </c>
      <c r="I698" t="str">
        <v>ABV - Association of Good with Life</v>
      </c>
      <c r="J698" t="str">
        <v>ACAPS</v>
      </c>
      <c r="K698" t="str">
        <v>Acción y Desarrollo</v>
      </c>
      <c r="L698" t="str">
        <v>ACTED</v>
      </c>
      <c r="M698" t="str">
        <v>Action against Hunger</v>
      </c>
      <c r="N698" t="str">
        <v>ActionAid</v>
      </c>
      <c r="O698" t="str">
        <v>Adventist Development and Relief Agency (ADRA)</v>
      </c>
      <c r="P698" t="str">
        <v>Alas de Colibrí Foundation</v>
      </c>
      <c r="Q698" t="str">
        <v>Alianza por la Solidaridad</v>
      </c>
      <c r="R698" t="str">
        <v>Alianza por Venezuela</v>
      </c>
      <c r="S698" t="str">
        <v>Americares Foundation</v>
      </c>
      <c r="T698" t="str">
        <v>Argentine Commission for Refugees and Migrants (CAREF)</v>
      </c>
      <c r="U698" t="str">
        <v>Asociación Aves</v>
      </c>
      <c r="V698" t="str">
        <v>Asociación de Jubilados y Pensionados Venezolanos en Argentina</v>
      </c>
      <c r="W698" t="str">
        <v>Asociación de Venezolanos en Eloy Alfaro</v>
      </c>
      <c r="X698" t="str">
        <v>Asociación Fundación contra el Hambre Perú</v>
      </c>
      <c r="Y698" t="str">
        <v>Asociación Migrantes Venezolanos</v>
      </c>
      <c r="Z698" t="str">
        <v>Asociación Misioneros de San Carlos Scalabrinianos</v>
      </c>
      <c r="AA698" t="str">
        <v>Asociacion Proteccion Poblacion Vulnerable</v>
      </c>
      <c r="AB698" t="str">
        <v>Asociación Quinta Ola</v>
      </c>
      <c r="AC698" t="str">
        <v>Asociación Salto Ángel</v>
      </c>
      <c r="AD698" t="str">
        <v>Asociación Venezuela en Ecuador AC</v>
      </c>
      <c r="AE698" t="str">
        <v>ASOVENAR</v>
      </c>
      <c r="AF698" t="str">
        <v>Associação Hermanitos</v>
      </c>
      <c r="AG698" t="str">
        <v>AVSI Foundation</v>
      </c>
      <c r="AH698" t="str">
        <v>Bethany Christian Services</v>
      </c>
      <c r="AI698" t="str">
        <v>Blumont</v>
      </c>
      <c r="AJ698" t="str">
        <v>CARE</v>
      </c>
      <c r="AK698" t="str">
        <v>Caritas Brazil</v>
      </c>
      <c r="AL698" t="str">
        <v>Caritas Ecuador</v>
      </c>
      <c r="AM698" t="str">
        <v>Caritas Germany</v>
      </c>
      <c r="AN698" t="str">
        <v>Caritas Manaus</v>
      </c>
      <c r="AO698" t="str">
        <v>Caritas Parana</v>
      </c>
      <c r="AP698" t="str">
        <v>Caritas Peru</v>
      </c>
      <c r="AQ698" t="str">
        <v>Caritas Rio de Janeiro</v>
      </c>
      <c r="AR698" t="str">
        <v>Caritas São Paulo</v>
      </c>
      <c r="AS698" t="str">
        <v>Caritas Switzerland</v>
      </c>
      <c r="AT698" t="str">
        <v>CCEFIRO Association</v>
      </c>
      <c r="AU698" t="str">
        <v>CEDRO</v>
      </c>
      <c r="AV698" t="str">
        <v>Center for Integrated Studies and Programs for Sustainable Development (CIEDS)</v>
      </c>
      <c r="AW698" t="str">
        <v>Center for Migration and Human Rights of the Diocese of Roraima (CMDH)</v>
      </c>
      <c r="AX698" t="str">
        <v>Centro de Atencion Psicosocial (CAPS)</v>
      </c>
      <c r="AY698" t="str">
        <v>CESAL</v>
      </c>
      <c r="AZ698" t="str">
        <v>CESVI-Cooperazione e Sviluppo</v>
      </c>
      <c r="BA698" t="str">
        <v>ChildFund International</v>
      </c>
      <c r="BB698" t="str">
        <v>CHS Alternativo</v>
      </c>
      <c r="BC698" t="str">
        <v>Churún Merú Association</v>
      </c>
      <c r="BD698" t="str">
        <v>Coalición por Venezuela</v>
      </c>
      <c r="BE698" t="str">
        <v>Colonia Foundation of Venezuelans in the Dominican Republic (FUNCOVERD)</v>
      </c>
      <c r="BF698" t="str">
        <v>COLVENZ</v>
      </c>
      <c r="BG698" t="str">
        <v>Compassiva</v>
      </c>
      <c r="BH698" t="str">
        <v>Consejo Interreligioso del Perú - Religiones por la Paz</v>
      </c>
      <c r="BI698" t="str">
        <v>Consorcio ONG OCIPI Y Capellanía Nacional OFICA</v>
      </c>
      <c r="BJ698" t="str">
        <v>COOPI - International Cooperation Foundation</v>
      </c>
      <c r="BK698" t="str">
        <v>Corporación Colectivo Sin Fronteras</v>
      </c>
      <c r="BL698" t="str">
        <v>CRISFE Foundation</v>
      </c>
      <c r="BM698" t="str">
        <v>Cuso International</v>
      </c>
      <c r="BN698" t="str">
        <v>Danielle’s Children Fund (DCF)</v>
      </c>
      <c r="BO698" t="str">
        <v>Danish Refugee Council (DRC)</v>
      </c>
      <c r="BP698" t="str">
        <v>Development Support Association - APOYAR</v>
      </c>
      <c r="BQ698" t="str">
        <v>Diakonie Katastrophenhilfe</v>
      </c>
      <c r="BR698" t="str">
        <v>Diálogo Diverso</v>
      </c>
      <c r="BS698" t="str">
        <v>Doctors of the World</v>
      </c>
      <c r="BT698" t="str">
        <v>Dominican Institute for Integrated Development</v>
      </c>
      <c r="BU698" t="str">
        <v>Duendes y Ángeles Vinotinto República Dominicana</v>
      </c>
      <c r="BV698" t="str">
        <v>Encuentros SJS (Servicio Jesuita de la Solidaridad)</v>
      </c>
      <c r="BW698" t="str">
        <v>Ending Violence Against Migrants</v>
      </c>
      <c r="BX698" t="str">
        <v>Equidad Foundation</v>
      </c>
      <c r="BY698" t="str">
        <v>Equilibrium CenDE</v>
      </c>
      <c r="BZ698" t="str">
        <v>Facultad de Psicología - Universidad de la República (UDELAR)</v>
      </c>
      <c r="CA698" t="str">
        <v>First International Emergency and Solidarités International</v>
      </c>
      <c r="CB698" t="str">
        <v>Fondo Ecuatoriano Populorum Progressio</v>
      </c>
      <c r="CC698" t="str">
        <v>Foro Salud Callao</v>
      </c>
      <c r="CD698" t="str">
        <v>Foundation for the Integration and Development of Latin America (FIDAL)</v>
      </c>
      <c r="CE698" t="str">
        <v>Foundation of the Americas (FUDELA)</v>
      </c>
      <c r="CF698" t="str">
        <v>Fraternity Without Borders</v>
      </c>
      <c r="CG698" t="str">
        <v>Fundación Brisas del Norte</v>
      </c>
      <c r="CH698" t="str">
        <v>Fundación Colombovenezolana Nueva Ilusión</v>
      </c>
      <c r="CI698" t="str">
        <v>Fundación Nakama's</v>
      </c>
      <c r="CJ698" t="str">
        <v>Fundación RadaBer</v>
      </c>
      <c r="CK698" t="str">
        <v>Fundación Scalabrini Bolivia</v>
      </c>
      <c r="CL698" t="str">
        <v>Fundacion Social Vivan los Niños</v>
      </c>
      <c r="CM698" t="str">
        <v>FUNVEAC</v>
      </c>
      <c r="CN698" t="str">
        <v>German Development Cooperation Agency GIZ</v>
      </c>
      <c r="CO698" t="str">
        <v>Globalizate Radio</v>
      </c>
      <c r="CP698" t="str">
        <v>GOAL</v>
      </c>
      <c r="CQ698" t="str">
        <v>Halü Bienestar Humano Foundation (HALU)</v>
      </c>
      <c r="CR698" t="str">
        <v>Heartland Alliance International (HAI)</v>
      </c>
      <c r="CS698" t="str">
        <v>HELVETAS Swiss Intercooperation</v>
      </c>
      <c r="CT698" t="str">
        <v>HIAS</v>
      </c>
      <c r="CU698" t="str">
        <v>Human Rights Defence Curaçao</v>
      </c>
      <c r="CV698" t="str">
        <v>Humanity &amp; Inclusion</v>
      </c>
      <c r="CW698" t="str">
        <v>Humans Analytic</v>
      </c>
      <c r="CX698" t="str">
        <v>Idas y Vueltas Association</v>
      </c>
      <c r="CY698" t="str">
        <v>iMMAP</v>
      </c>
      <c r="CZ698" t="str">
        <v>IMPACT Initiatives (REACH)</v>
      </c>
      <c r="DA698" t="str">
        <v>Inmigrante Feliz Association</v>
      </c>
      <c r="DB698" t="str">
        <v>Institute for Migration and Human Rights (IMDH)</v>
      </c>
      <c r="DC698" t="str">
        <v>Institute of Natural and Cultural Heritage (IPANC)</v>
      </c>
      <c r="DD698" t="str">
        <v>International Committee for the Development of People (CISP)</v>
      </c>
      <c r="DE698" t="str">
        <v>International Federation of the Red Cross (IFRC)</v>
      </c>
      <c r="DF698" t="str">
        <v>International Labour Organization (ILO)</v>
      </c>
      <c r="DG698" t="str">
        <v>International Medical Corps</v>
      </c>
      <c r="DH698" t="str">
        <v>International Organization for Migration (IOM)</v>
      </c>
      <c r="DI698" t="str">
        <v>International Rescue Committee (IRC)</v>
      </c>
      <c r="DJ698" t="str">
        <v>INTERSOS</v>
      </c>
      <c r="DK698" t="str">
        <v>Jesuit Migrant Service (JMS)</v>
      </c>
      <c r="DL698" t="str">
        <v>Jesuit Refugee Service (JRS)</v>
      </c>
      <c r="DM698" t="str">
        <v>Jesuit Service for Migrants and Refugees (JSMR)</v>
      </c>
      <c r="DN698" t="str">
        <v>Joint United Nations Programme on HIV/AIDS (UNAIDS)</v>
      </c>
      <c r="DO698" t="str">
        <v>Kimirina Coorporation</v>
      </c>
      <c r="DP698" t="str">
        <v>La Casita Hispanic Cultural Centre</v>
      </c>
      <c r="DQ698" t="str">
        <v>Latin American Network of Non-Governmental Organizations of Persons with Disabilities and their Families (RIADIS)</v>
      </c>
      <c r="DR698" t="str">
        <v>LGBT+ Movement Brazil</v>
      </c>
      <c r="DS698" t="str">
        <v>Living Water Community (LWC)</v>
      </c>
      <c r="DT698" t="str">
        <v>LLANOVENCOL</v>
      </c>
      <c r="DU698" t="str">
        <v>Lutheran World Federation</v>
      </c>
      <c r="DV698" t="str">
        <v>Lutheran World Relief</v>
      </c>
      <c r="DW698" t="str">
        <v>Malteser International</v>
      </c>
      <c r="DX698" t="str">
        <v>Mana Institute</v>
      </c>
      <c r="DY698" t="str">
        <v>Manos Veneguayas Association</v>
      </c>
      <c r="DZ698" t="str">
        <v>Más Igualdad Perú</v>
      </c>
      <c r="EA698" t="str">
        <v>MedGlobal</v>
      </c>
      <c r="EB698" t="str">
        <v>Medical Teams International</v>
      </c>
      <c r="EC698" t="str">
        <v>Mercy Corps</v>
      </c>
      <c r="ED698" t="str">
        <v>Migrant Service Center (CAM)</v>
      </c>
      <c r="EE698" t="str">
        <v>Migrants, Refugees and Argentine Social Entrepreneurs (MIRARES)</v>
      </c>
      <c r="EF698" t="str">
        <v>Mision Scalabriniana - Ecuador</v>
      </c>
      <c r="EG698" t="str">
        <v>Missão Paz</v>
      </c>
      <c r="EH698" t="str">
        <v>Museu A CASA</v>
      </c>
      <c r="EI698" t="str">
        <v>Norwegian Refugee Council (NRC)</v>
      </c>
      <c r="EJ698" t="str">
        <v>ONG Migrantes por el Maule</v>
      </c>
      <c r="EK698" t="str">
        <v>ONG Preemptive Love Coalition Colombia</v>
      </c>
      <c r="EL698" t="str">
        <v>Organización Transfomando Vidas</v>
      </c>
      <c r="EM698" t="str">
        <v>Organization of Ibero-American States for Education, Science and Culture (OEI)</v>
      </c>
      <c r="EN698" t="str">
        <v>OXFAM</v>
      </c>
      <c r="EO698" t="str">
        <v>Panamerican Development Foundation</v>
      </c>
      <c r="EP698" t="str">
        <v>Panamerican Health Organization/World Health Organization (PAHO/WHO)</v>
      </c>
      <c r="EQ698" t="str">
        <v>Pastoral of Human Mobility - Peruvian Episcopal Conference</v>
      </c>
      <c r="ER698" t="str">
        <v>Pastoral Service for Migrants National</v>
      </c>
      <c r="ES698" t="str">
        <v>Permanent Human Rights defense Committee (CDH)</v>
      </c>
      <c r="ET698" t="str">
        <v>Pirilampos Institute - Group of visits and voluntary actions in Roraima</v>
      </c>
      <c r="EU698" t="str">
        <v>Plan International</v>
      </c>
      <c r="EV698" t="str">
        <v>Population Program, Faculty of Social Sciences, University of the Republic</v>
      </c>
      <c r="EW698" t="str">
        <v>Profamilia Association</v>
      </c>
      <c r="EX698" t="str">
        <v>Red con Migrantes y Refugiados</v>
      </c>
      <c r="EY698" t="str">
        <v>Red Cross Colombia</v>
      </c>
      <c r="EZ698" t="str">
        <v>Red Cross Ecuador</v>
      </c>
      <c r="FA698" t="str">
        <v>Red Cross Peru</v>
      </c>
      <c r="FB698" t="str">
        <v>Red de Investigaciones en Derechos Humanos - CONICET (Consejo Nacional de Investigaciones Científicas y Técnicas)</v>
      </c>
      <c r="FC698" t="str">
        <v>RET International</v>
      </c>
      <c r="FD698" t="str">
        <v>Salú pa Tur Foundation</v>
      </c>
      <c r="FE698" t="str">
        <v>Salvation Army</v>
      </c>
      <c r="FF698" t="str">
        <v>Samaritan's Purse</v>
      </c>
      <c r="FG698" t="str">
        <v>Save the Children International (SCI)</v>
      </c>
      <c r="FH698" t="str">
        <v>Scalabrini Foundation Chile</v>
      </c>
      <c r="FI698" t="str">
        <v>Sección Peruana de Amnistía Internacional</v>
      </c>
      <c r="FJ698" t="str">
        <v>Serviço Pastoral dos Migrantes do Nordeste</v>
      </c>
      <c r="FK698" t="str">
        <v>Sesame Workshop</v>
      </c>
      <c r="FL698" t="str">
        <v>Si, Da Vida</v>
      </c>
      <c r="FM698" t="str">
        <v>Solidarity and Action Asociation</v>
      </c>
      <c r="FN698" t="str">
        <v>SOS Children's Villages</v>
      </c>
      <c r="FO698" t="str">
        <v>Tarabita Foundation</v>
      </c>
      <c r="FP698" t="str">
        <v>Tearfund</v>
      </c>
      <c r="FQ698" t="str">
        <v>TECHO</v>
      </c>
      <c r="FR698" t="str">
        <v>Terranueva Foundation</v>
      </c>
      <c r="FS698" t="str">
        <v>Terre des Hommes Suisse</v>
      </c>
      <c r="FT698" t="str">
        <v>The Israel Forum for International Humanitarian Aid (IsraAID)</v>
      </c>
      <c r="FU698" t="str">
        <v>Unión Venezolana en Perú</v>
      </c>
      <c r="FV698" t="str">
        <v>United Nations Children's Fund (UNICEF)</v>
      </c>
      <c r="FW698" t="str">
        <v>United Nations Development Programme (UNDP)</v>
      </c>
      <c r="FX698" t="str">
        <v>United Nations Educational, Scientific and Cultural Organization (UNESCO)</v>
      </c>
      <c r="FY698" t="str">
        <v>United Nations Entity for Gender Equality and the Empowerment of Women (UNWOMEN)</v>
      </c>
      <c r="FZ698" t="str">
        <v>United Nations Food and Agricultural Organization (FAO)</v>
      </c>
      <c r="GA698" t="str">
        <v>United Nations High Commissioner for Refugees (UNHCR)</v>
      </c>
      <c r="GB698" t="str">
        <v>United Nations Office of the High Commissioner for Human Rights (OHCHR)</v>
      </c>
      <c r="GC698" t="str">
        <v>United Nations Office on Drugs and Crime (UNODC)</v>
      </c>
      <c r="GD698" t="str">
        <v>United Nations Population Fund (UNFPA)</v>
      </c>
      <c r="GE698" t="str">
        <v>United Nations Programme for Human Settlements (UN Habitat)</v>
      </c>
      <c r="GF698" t="str">
        <v>Vale da Benção Educational and Charitable Association (AEBVB)</v>
      </c>
      <c r="GG698" t="str">
        <v>VenAruba Solidaria</v>
      </c>
      <c r="GH698" t="str">
        <v>Venex Curacao Foundation</v>
      </c>
      <c r="GI698" t="str">
        <v>Venezolanos en Barranquilla</v>
      </c>
      <c r="GJ698" t="str">
        <v>Venezolanos en San Cristóbal</v>
      </c>
      <c r="GK698" t="str">
        <v>Venezuelan Emigrant Foundation (FEV)</v>
      </c>
      <c r="GL698" t="str">
        <v>Vicaría de Pastoral Social Caritas</v>
      </c>
      <c r="GM698" t="str">
        <v>Voices GY</v>
      </c>
      <c r="GN698" t="str">
        <v>We World GVC</v>
      </c>
      <c r="GO698" t="str">
        <v>World Council of Credit Unions</v>
      </c>
      <c r="GP698" t="str">
        <v>World Food Programme (WFP)</v>
      </c>
      <c r="GQ698" t="str">
        <v>World Vision</v>
      </c>
      <c r="GR698" t="str">
        <v>ZOA</v>
      </c>
    </row>
    <row r="699" spans="8:200" x14ac:dyDescent="0.3">
      <c r="H699" t="str" cm="1">
        <f t="array" ref="H699:GR699">TRANSPOSE(_xlfn._xlws.SORT(_xlfn._xlws.FILTER(Table3[Name],ISNUMBER(SEARCH(' Activity Sheet'!D753,Table3[Name])),"Not found"),,1))</f>
        <v>.New Organisation</v>
      </c>
      <c r="I699" t="str">
        <v>ABV - Association of Good with Life</v>
      </c>
      <c r="J699" t="str">
        <v>ACAPS</v>
      </c>
      <c r="K699" t="str">
        <v>Acción y Desarrollo</v>
      </c>
      <c r="L699" t="str">
        <v>ACTED</v>
      </c>
      <c r="M699" t="str">
        <v>Action against Hunger</v>
      </c>
      <c r="N699" t="str">
        <v>ActionAid</v>
      </c>
      <c r="O699" t="str">
        <v>Adventist Development and Relief Agency (ADRA)</v>
      </c>
      <c r="P699" t="str">
        <v>Alas de Colibrí Foundation</v>
      </c>
      <c r="Q699" t="str">
        <v>Alianza por la Solidaridad</v>
      </c>
      <c r="R699" t="str">
        <v>Alianza por Venezuela</v>
      </c>
      <c r="S699" t="str">
        <v>Americares Foundation</v>
      </c>
      <c r="T699" t="str">
        <v>Argentine Commission for Refugees and Migrants (CAREF)</v>
      </c>
      <c r="U699" t="str">
        <v>Asociación Aves</v>
      </c>
      <c r="V699" t="str">
        <v>Asociación de Jubilados y Pensionados Venezolanos en Argentina</v>
      </c>
      <c r="W699" t="str">
        <v>Asociación de Venezolanos en Eloy Alfaro</v>
      </c>
      <c r="X699" t="str">
        <v>Asociación Fundación contra el Hambre Perú</v>
      </c>
      <c r="Y699" t="str">
        <v>Asociación Migrantes Venezolanos</v>
      </c>
      <c r="Z699" t="str">
        <v>Asociación Misioneros de San Carlos Scalabrinianos</v>
      </c>
      <c r="AA699" t="str">
        <v>Asociacion Proteccion Poblacion Vulnerable</v>
      </c>
      <c r="AB699" t="str">
        <v>Asociación Quinta Ola</v>
      </c>
      <c r="AC699" t="str">
        <v>Asociación Salto Ángel</v>
      </c>
      <c r="AD699" t="str">
        <v>Asociación Venezuela en Ecuador AC</v>
      </c>
      <c r="AE699" t="str">
        <v>ASOVENAR</v>
      </c>
      <c r="AF699" t="str">
        <v>Associação Hermanitos</v>
      </c>
      <c r="AG699" t="str">
        <v>AVSI Foundation</v>
      </c>
      <c r="AH699" t="str">
        <v>Bethany Christian Services</v>
      </c>
      <c r="AI699" t="str">
        <v>Blumont</v>
      </c>
      <c r="AJ699" t="str">
        <v>CARE</v>
      </c>
      <c r="AK699" t="str">
        <v>Caritas Brazil</v>
      </c>
      <c r="AL699" t="str">
        <v>Caritas Ecuador</v>
      </c>
      <c r="AM699" t="str">
        <v>Caritas Germany</v>
      </c>
      <c r="AN699" t="str">
        <v>Caritas Manaus</v>
      </c>
      <c r="AO699" t="str">
        <v>Caritas Parana</v>
      </c>
      <c r="AP699" t="str">
        <v>Caritas Peru</v>
      </c>
      <c r="AQ699" t="str">
        <v>Caritas Rio de Janeiro</v>
      </c>
      <c r="AR699" t="str">
        <v>Caritas São Paulo</v>
      </c>
      <c r="AS699" t="str">
        <v>Caritas Switzerland</v>
      </c>
      <c r="AT699" t="str">
        <v>CCEFIRO Association</v>
      </c>
      <c r="AU699" t="str">
        <v>CEDRO</v>
      </c>
      <c r="AV699" t="str">
        <v>Center for Integrated Studies and Programs for Sustainable Development (CIEDS)</v>
      </c>
      <c r="AW699" t="str">
        <v>Center for Migration and Human Rights of the Diocese of Roraima (CMDH)</v>
      </c>
      <c r="AX699" t="str">
        <v>Centro de Atencion Psicosocial (CAPS)</v>
      </c>
      <c r="AY699" t="str">
        <v>CESAL</v>
      </c>
      <c r="AZ699" t="str">
        <v>CESVI-Cooperazione e Sviluppo</v>
      </c>
      <c r="BA699" t="str">
        <v>ChildFund International</v>
      </c>
      <c r="BB699" t="str">
        <v>CHS Alternativo</v>
      </c>
      <c r="BC699" t="str">
        <v>Churún Merú Association</v>
      </c>
      <c r="BD699" t="str">
        <v>Coalición por Venezuela</v>
      </c>
      <c r="BE699" t="str">
        <v>Colonia Foundation of Venezuelans in the Dominican Republic (FUNCOVERD)</v>
      </c>
      <c r="BF699" t="str">
        <v>COLVENZ</v>
      </c>
      <c r="BG699" t="str">
        <v>Compassiva</v>
      </c>
      <c r="BH699" t="str">
        <v>Consejo Interreligioso del Perú - Religiones por la Paz</v>
      </c>
      <c r="BI699" t="str">
        <v>Consorcio ONG OCIPI Y Capellanía Nacional OFICA</v>
      </c>
      <c r="BJ699" t="str">
        <v>COOPI - International Cooperation Foundation</v>
      </c>
      <c r="BK699" t="str">
        <v>Corporación Colectivo Sin Fronteras</v>
      </c>
      <c r="BL699" t="str">
        <v>CRISFE Foundation</v>
      </c>
      <c r="BM699" t="str">
        <v>Cuso International</v>
      </c>
      <c r="BN699" t="str">
        <v>Danielle’s Children Fund (DCF)</v>
      </c>
      <c r="BO699" t="str">
        <v>Danish Refugee Council (DRC)</v>
      </c>
      <c r="BP699" t="str">
        <v>Development Support Association - APOYAR</v>
      </c>
      <c r="BQ699" t="str">
        <v>Diakonie Katastrophenhilfe</v>
      </c>
      <c r="BR699" t="str">
        <v>Diálogo Diverso</v>
      </c>
      <c r="BS699" t="str">
        <v>Doctors of the World</v>
      </c>
      <c r="BT699" t="str">
        <v>Dominican Institute for Integrated Development</v>
      </c>
      <c r="BU699" t="str">
        <v>Duendes y Ángeles Vinotinto República Dominicana</v>
      </c>
      <c r="BV699" t="str">
        <v>Encuentros SJS (Servicio Jesuita de la Solidaridad)</v>
      </c>
      <c r="BW699" t="str">
        <v>Ending Violence Against Migrants</v>
      </c>
      <c r="BX699" t="str">
        <v>Equidad Foundation</v>
      </c>
      <c r="BY699" t="str">
        <v>Equilibrium CenDE</v>
      </c>
      <c r="BZ699" t="str">
        <v>Facultad de Psicología - Universidad de la República (UDELAR)</v>
      </c>
      <c r="CA699" t="str">
        <v>First International Emergency and Solidarités International</v>
      </c>
      <c r="CB699" t="str">
        <v>Fondo Ecuatoriano Populorum Progressio</v>
      </c>
      <c r="CC699" t="str">
        <v>Foro Salud Callao</v>
      </c>
      <c r="CD699" t="str">
        <v>Foundation for the Integration and Development of Latin America (FIDAL)</v>
      </c>
      <c r="CE699" t="str">
        <v>Foundation of the Americas (FUDELA)</v>
      </c>
      <c r="CF699" t="str">
        <v>Fraternity Without Borders</v>
      </c>
      <c r="CG699" t="str">
        <v>Fundación Brisas del Norte</v>
      </c>
      <c r="CH699" t="str">
        <v>Fundación Colombovenezolana Nueva Ilusión</v>
      </c>
      <c r="CI699" t="str">
        <v>Fundación Nakama's</v>
      </c>
      <c r="CJ699" t="str">
        <v>Fundación RadaBer</v>
      </c>
      <c r="CK699" t="str">
        <v>Fundación Scalabrini Bolivia</v>
      </c>
      <c r="CL699" t="str">
        <v>Fundacion Social Vivan los Niños</v>
      </c>
      <c r="CM699" t="str">
        <v>FUNVEAC</v>
      </c>
      <c r="CN699" t="str">
        <v>German Development Cooperation Agency GIZ</v>
      </c>
      <c r="CO699" t="str">
        <v>Globalizate Radio</v>
      </c>
      <c r="CP699" t="str">
        <v>GOAL</v>
      </c>
      <c r="CQ699" t="str">
        <v>Halü Bienestar Humano Foundation (HALU)</v>
      </c>
      <c r="CR699" t="str">
        <v>Heartland Alliance International (HAI)</v>
      </c>
      <c r="CS699" t="str">
        <v>HELVETAS Swiss Intercooperation</v>
      </c>
      <c r="CT699" t="str">
        <v>HIAS</v>
      </c>
      <c r="CU699" t="str">
        <v>Human Rights Defence Curaçao</v>
      </c>
      <c r="CV699" t="str">
        <v>Humanity &amp; Inclusion</v>
      </c>
      <c r="CW699" t="str">
        <v>Humans Analytic</v>
      </c>
      <c r="CX699" t="str">
        <v>Idas y Vueltas Association</v>
      </c>
      <c r="CY699" t="str">
        <v>iMMAP</v>
      </c>
      <c r="CZ699" t="str">
        <v>IMPACT Initiatives (REACH)</v>
      </c>
      <c r="DA699" t="str">
        <v>Inmigrante Feliz Association</v>
      </c>
      <c r="DB699" t="str">
        <v>Institute for Migration and Human Rights (IMDH)</v>
      </c>
      <c r="DC699" t="str">
        <v>Institute of Natural and Cultural Heritage (IPANC)</v>
      </c>
      <c r="DD699" t="str">
        <v>International Committee for the Development of People (CISP)</v>
      </c>
      <c r="DE699" t="str">
        <v>International Federation of the Red Cross (IFRC)</v>
      </c>
      <c r="DF699" t="str">
        <v>International Labour Organization (ILO)</v>
      </c>
      <c r="DG699" t="str">
        <v>International Medical Corps</v>
      </c>
      <c r="DH699" t="str">
        <v>International Organization for Migration (IOM)</v>
      </c>
      <c r="DI699" t="str">
        <v>International Rescue Committee (IRC)</v>
      </c>
      <c r="DJ699" t="str">
        <v>INTERSOS</v>
      </c>
      <c r="DK699" t="str">
        <v>Jesuit Migrant Service (JMS)</v>
      </c>
      <c r="DL699" t="str">
        <v>Jesuit Refugee Service (JRS)</v>
      </c>
      <c r="DM699" t="str">
        <v>Jesuit Service for Migrants and Refugees (JSMR)</v>
      </c>
      <c r="DN699" t="str">
        <v>Joint United Nations Programme on HIV/AIDS (UNAIDS)</v>
      </c>
      <c r="DO699" t="str">
        <v>Kimirina Coorporation</v>
      </c>
      <c r="DP699" t="str">
        <v>La Casita Hispanic Cultural Centre</v>
      </c>
      <c r="DQ699" t="str">
        <v>Latin American Network of Non-Governmental Organizations of Persons with Disabilities and their Families (RIADIS)</v>
      </c>
      <c r="DR699" t="str">
        <v>LGBT+ Movement Brazil</v>
      </c>
      <c r="DS699" t="str">
        <v>Living Water Community (LWC)</v>
      </c>
      <c r="DT699" t="str">
        <v>LLANOVENCOL</v>
      </c>
      <c r="DU699" t="str">
        <v>Lutheran World Federation</v>
      </c>
      <c r="DV699" t="str">
        <v>Lutheran World Relief</v>
      </c>
      <c r="DW699" t="str">
        <v>Malteser International</v>
      </c>
      <c r="DX699" t="str">
        <v>Mana Institute</v>
      </c>
      <c r="DY699" t="str">
        <v>Manos Veneguayas Association</v>
      </c>
      <c r="DZ699" t="str">
        <v>Más Igualdad Perú</v>
      </c>
      <c r="EA699" t="str">
        <v>MedGlobal</v>
      </c>
      <c r="EB699" t="str">
        <v>Medical Teams International</v>
      </c>
      <c r="EC699" t="str">
        <v>Mercy Corps</v>
      </c>
      <c r="ED699" t="str">
        <v>Migrant Service Center (CAM)</v>
      </c>
      <c r="EE699" t="str">
        <v>Migrants, Refugees and Argentine Social Entrepreneurs (MIRARES)</v>
      </c>
      <c r="EF699" t="str">
        <v>Mision Scalabriniana - Ecuador</v>
      </c>
      <c r="EG699" t="str">
        <v>Missão Paz</v>
      </c>
      <c r="EH699" t="str">
        <v>Museu A CASA</v>
      </c>
      <c r="EI699" t="str">
        <v>Norwegian Refugee Council (NRC)</v>
      </c>
      <c r="EJ699" t="str">
        <v>ONG Migrantes por el Maule</v>
      </c>
      <c r="EK699" t="str">
        <v>ONG Preemptive Love Coalition Colombia</v>
      </c>
      <c r="EL699" t="str">
        <v>Organización Transfomando Vidas</v>
      </c>
      <c r="EM699" t="str">
        <v>Organization of Ibero-American States for Education, Science and Culture (OEI)</v>
      </c>
      <c r="EN699" t="str">
        <v>OXFAM</v>
      </c>
      <c r="EO699" t="str">
        <v>Panamerican Development Foundation</v>
      </c>
      <c r="EP699" t="str">
        <v>Panamerican Health Organization/World Health Organization (PAHO/WHO)</v>
      </c>
      <c r="EQ699" t="str">
        <v>Pastoral of Human Mobility - Peruvian Episcopal Conference</v>
      </c>
      <c r="ER699" t="str">
        <v>Pastoral Service for Migrants National</v>
      </c>
      <c r="ES699" t="str">
        <v>Permanent Human Rights defense Committee (CDH)</v>
      </c>
      <c r="ET699" t="str">
        <v>Pirilampos Institute - Group of visits and voluntary actions in Roraima</v>
      </c>
      <c r="EU699" t="str">
        <v>Plan International</v>
      </c>
      <c r="EV699" t="str">
        <v>Population Program, Faculty of Social Sciences, University of the Republic</v>
      </c>
      <c r="EW699" t="str">
        <v>Profamilia Association</v>
      </c>
      <c r="EX699" t="str">
        <v>Red con Migrantes y Refugiados</v>
      </c>
      <c r="EY699" t="str">
        <v>Red Cross Colombia</v>
      </c>
      <c r="EZ699" t="str">
        <v>Red Cross Ecuador</v>
      </c>
      <c r="FA699" t="str">
        <v>Red Cross Peru</v>
      </c>
      <c r="FB699" t="str">
        <v>Red de Investigaciones en Derechos Humanos - CONICET (Consejo Nacional de Investigaciones Científicas y Técnicas)</v>
      </c>
      <c r="FC699" t="str">
        <v>RET International</v>
      </c>
      <c r="FD699" t="str">
        <v>Salú pa Tur Foundation</v>
      </c>
      <c r="FE699" t="str">
        <v>Salvation Army</v>
      </c>
      <c r="FF699" t="str">
        <v>Samaritan's Purse</v>
      </c>
      <c r="FG699" t="str">
        <v>Save the Children International (SCI)</v>
      </c>
      <c r="FH699" t="str">
        <v>Scalabrini Foundation Chile</v>
      </c>
      <c r="FI699" t="str">
        <v>Sección Peruana de Amnistía Internacional</v>
      </c>
      <c r="FJ699" t="str">
        <v>Serviço Pastoral dos Migrantes do Nordeste</v>
      </c>
      <c r="FK699" t="str">
        <v>Sesame Workshop</v>
      </c>
      <c r="FL699" t="str">
        <v>Si, Da Vida</v>
      </c>
      <c r="FM699" t="str">
        <v>Solidarity and Action Asociation</v>
      </c>
      <c r="FN699" t="str">
        <v>SOS Children's Villages</v>
      </c>
      <c r="FO699" t="str">
        <v>Tarabita Foundation</v>
      </c>
      <c r="FP699" t="str">
        <v>Tearfund</v>
      </c>
      <c r="FQ699" t="str">
        <v>TECHO</v>
      </c>
      <c r="FR699" t="str">
        <v>Terranueva Foundation</v>
      </c>
      <c r="FS699" t="str">
        <v>Terre des Hommes Suisse</v>
      </c>
      <c r="FT699" t="str">
        <v>The Israel Forum for International Humanitarian Aid (IsraAID)</v>
      </c>
      <c r="FU699" t="str">
        <v>Unión Venezolana en Perú</v>
      </c>
      <c r="FV699" t="str">
        <v>United Nations Children's Fund (UNICEF)</v>
      </c>
      <c r="FW699" t="str">
        <v>United Nations Development Programme (UNDP)</v>
      </c>
      <c r="FX699" t="str">
        <v>United Nations Educational, Scientific and Cultural Organization (UNESCO)</v>
      </c>
      <c r="FY699" t="str">
        <v>United Nations Entity for Gender Equality and the Empowerment of Women (UNWOMEN)</v>
      </c>
      <c r="FZ699" t="str">
        <v>United Nations Food and Agricultural Organization (FAO)</v>
      </c>
      <c r="GA699" t="str">
        <v>United Nations High Commissioner for Refugees (UNHCR)</v>
      </c>
      <c r="GB699" t="str">
        <v>United Nations Office of the High Commissioner for Human Rights (OHCHR)</v>
      </c>
      <c r="GC699" t="str">
        <v>United Nations Office on Drugs and Crime (UNODC)</v>
      </c>
      <c r="GD699" t="str">
        <v>United Nations Population Fund (UNFPA)</v>
      </c>
      <c r="GE699" t="str">
        <v>United Nations Programme for Human Settlements (UN Habitat)</v>
      </c>
      <c r="GF699" t="str">
        <v>Vale da Benção Educational and Charitable Association (AEBVB)</v>
      </c>
      <c r="GG699" t="str">
        <v>VenAruba Solidaria</v>
      </c>
      <c r="GH699" t="str">
        <v>Venex Curacao Foundation</v>
      </c>
      <c r="GI699" t="str">
        <v>Venezolanos en Barranquilla</v>
      </c>
      <c r="GJ699" t="str">
        <v>Venezolanos en San Cristóbal</v>
      </c>
      <c r="GK699" t="str">
        <v>Venezuelan Emigrant Foundation (FEV)</v>
      </c>
      <c r="GL699" t="str">
        <v>Vicaría de Pastoral Social Caritas</v>
      </c>
      <c r="GM699" t="str">
        <v>Voices GY</v>
      </c>
      <c r="GN699" t="str">
        <v>We World GVC</v>
      </c>
      <c r="GO699" t="str">
        <v>World Council of Credit Unions</v>
      </c>
      <c r="GP699" t="str">
        <v>World Food Programme (WFP)</v>
      </c>
      <c r="GQ699" t="str">
        <v>World Vision</v>
      </c>
      <c r="GR699" t="str">
        <v>ZOA</v>
      </c>
    </row>
    <row r="700" spans="8:200" x14ac:dyDescent="0.3">
      <c r="H700" t="str" cm="1">
        <f t="array" ref="H700:GR700">TRANSPOSE(_xlfn._xlws.SORT(_xlfn._xlws.FILTER(Table3[Name],ISNUMBER(SEARCH(' Activity Sheet'!D754,Table3[Name])),"Not found"),,1))</f>
        <v>.New Organisation</v>
      </c>
      <c r="I700" t="str">
        <v>ABV - Association of Good with Life</v>
      </c>
      <c r="J700" t="str">
        <v>ACAPS</v>
      </c>
      <c r="K700" t="str">
        <v>Acción y Desarrollo</v>
      </c>
      <c r="L700" t="str">
        <v>ACTED</v>
      </c>
      <c r="M700" t="str">
        <v>Action against Hunger</v>
      </c>
      <c r="N700" t="str">
        <v>ActionAid</v>
      </c>
      <c r="O700" t="str">
        <v>Adventist Development and Relief Agency (ADRA)</v>
      </c>
      <c r="P700" t="str">
        <v>Alas de Colibrí Foundation</v>
      </c>
      <c r="Q700" t="str">
        <v>Alianza por la Solidaridad</v>
      </c>
      <c r="R700" t="str">
        <v>Alianza por Venezuela</v>
      </c>
      <c r="S700" t="str">
        <v>Americares Foundation</v>
      </c>
      <c r="T700" t="str">
        <v>Argentine Commission for Refugees and Migrants (CAREF)</v>
      </c>
      <c r="U700" t="str">
        <v>Asociación Aves</v>
      </c>
      <c r="V700" t="str">
        <v>Asociación de Jubilados y Pensionados Venezolanos en Argentina</v>
      </c>
      <c r="W700" t="str">
        <v>Asociación de Venezolanos en Eloy Alfaro</v>
      </c>
      <c r="X700" t="str">
        <v>Asociación Fundación contra el Hambre Perú</v>
      </c>
      <c r="Y700" t="str">
        <v>Asociación Migrantes Venezolanos</v>
      </c>
      <c r="Z700" t="str">
        <v>Asociación Misioneros de San Carlos Scalabrinianos</v>
      </c>
      <c r="AA700" t="str">
        <v>Asociacion Proteccion Poblacion Vulnerable</v>
      </c>
      <c r="AB700" t="str">
        <v>Asociación Quinta Ola</v>
      </c>
      <c r="AC700" t="str">
        <v>Asociación Salto Ángel</v>
      </c>
      <c r="AD700" t="str">
        <v>Asociación Venezuela en Ecuador AC</v>
      </c>
      <c r="AE700" t="str">
        <v>ASOVENAR</v>
      </c>
      <c r="AF700" t="str">
        <v>Associação Hermanitos</v>
      </c>
      <c r="AG700" t="str">
        <v>AVSI Foundation</v>
      </c>
      <c r="AH700" t="str">
        <v>Bethany Christian Services</v>
      </c>
      <c r="AI700" t="str">
        <v>Blumont</v>
      </c>
      <c r="AJ700" t="str">
        <v>CARE</v>
      </c>
      <c r="AK700" t="str">
        <v>Caritas Brazil</v>
      </c>
      <c r="AL700" t="str">
        <v>Caritas Ecuador</v>
      </c>
      <c r="AM700" t="str">
        <v>Caritas Germany</v>
      </c>
      <c r="AN700" t="str">
        <v>Caritas Manaus</v>
      </c>
      <c r="AO700" t="str">
        <v>Caritas Parana</v>
      </c>
      <c r="AP700" t="str">
        <v>Caritas Peru</v>
      </c>
      <c r="AQ700" t="str">
        <v>Caritas Rio de Janeiro</v>
      </c>
      <c r="AR700" t="str">
        <v>Caritas São Paulo</v>
      </c>
      <c r="AS700" t="str">
        <v>Caritas Switzerland</v>
      </c>
      <c r="AT700" t="str">
        <v>CCEFIRO Association</v>
      </c>
      <c r="AU700" t="str">
        <v>CEDRO</v>
      </c>
      <c r="AV700" t="str">
        <v>Center for Integrated Studies and Programs for Sustainable Development (CIEDS)</v>
      </c>
      <c r="AW700" t="str">
        <v>Center for Migration and Human Rights of the Diocese of Roraima (CMDH)</v>
      </c>
      <c r="AX700" t="str">
        <v>Centro de Atencion Psicosocial (CAPS)</v>
      </c>
      <c r="AY700" t="str">
        <v>CESAL</v>
      </c>
      <c r="AZ700" t="str">
        <v>CESVI-Cooperazione e Sviluppo</v>
      </c>
      <c r="BA700" t="str">
        <v>ChildFund International</v>
      </c>
      <c r="BB700" t="str">
        <v>CHS Alternativo</v>
      </c>
      <c r="BC700" t="str">
        <v>Churún Merú Association</v>
      </c>
      <c r="BD700" t="str">
        <v>Coalición por Venezuela</v>
      </c>
      <c r="BE700" t="str">
        <v>Colonia Foundation of Venezuelans in the Dominican Republic (FUNCOVERD)</v>
      </c>
      <c r="BF700" t="str">
        <v>COLVENZ</v>
      </c>
      <c r="BG700" t="str">
        <v>Compassiva</v>
      </c>
      <c r="BH700" t="str">
        <v>Consejo Interreligioso del Perú - Religiones por la Paz</v>
      </c>
      <c r="BI700" t="str">
        <v>Consorcio ONG OCIPI Y Capellanía Nacional OFICA</v>
      </c>
      <c r="BJ700" t="str">
        <v>COOPI - International Cooperation Foundation</v>
      </c>
      <c r="BK700" t="str">
        <v>Corporación Colectivo Sin Fronteras</v>
      </c>
      <c r="BL700" t="str">
        <v>CRISFE Foundation</v>
      </c>
      <c r="BM700" t="str">
        <v>Cuso International</v>
      </c>
      <c r="BN700" t="str">
        <v>Danielle’s Children Fund (DCF)</v>
      </c>
      <c r="BO700" t="str">
        <v>Danish Refugee Council (DRC)</v>
      </c>
      <c r="BP700" t="str">
        <v>Development Support Association - APOYAR</v>
      </c>
      <c r="BQ700" t="str">
        <v>Diakonie Katastrophenhilfe</v>
      </c>
      <c r="BR700" t="str">
        <v>Diálogo Diverso</v>
      </c>
      <c r="BS700" t="str">
        <v>Doctors of the World</v>
      </c>
      <c r="BT700" t="str">
        <v>Dominican Institute for Integrated Development</v>
      </c>
      <c r="BU700" t="str">
        <v>Duendes y Ángeles Vinotinto República Dominicana</v>
      </c>
      <c r="BV700" t="str">
        <v>Encuentros SJS (Servicio Jesuita de la Solidaridad)</v>
      </c>
      <c r="BW700" t="str">
        <v>Ending Violence Against Migrants</v>
      </c>
      <c r="BX700" t="str">
        <v>Equidad Foundation</v>
      </c>
      <c r="BY700" t="str">
        <v>Equilibrium CenDE</v>
      </c>
      <c r="BZ700" t="str">
        <v>Facultad de Psicología - Universidad de la República (UDELAR)</v>
      </c>
      <c r="CA700" t="str">
        <v>First International Emergency and Solidarités International</v>
      </c>
      <c r="CB700" t="str">
        <v>Fondo Ecuatoriano Populorum Progressio</v>
      </c>
      <c r="CC700" t="str">
        <v>Foro Salud Callao</v>
      </c>
      <c r="CD700" t="str">
        <v>Foundation for the Integration and Development of Latin America (FIDAL)</v>
      </c>
      <c r="CE700" t="str">
        <v>Foundation of the Americas (FUDELA)</v>
      </c>
      <c r="CF700" t="str">
        <v>Fraternity Without Borders</v>
      </c>
      <c r="CG700" t="str">
        <v>Fundación Brisas del Norte</v>
      </c>
      <c r="CH700" t="str">
        <v>Fundación Colombovenezolana Nueva Ilusión</v>
      </c>
      <c r="CI700" t="str">
        <v>Fundación Nakama's</v>
      </c>
      <c r="CJ700" t="str">
        <v>Fundación RadaBer</v>
      </c>
      <c r="CK700" t="str">
        <v>Fundación Scalabrini Bolivia</v>
      </c>
      <c r="CL700" t="str">
        <v>Fundacion Social Vivan los Niños</v>
      </c>
      <c r="CM700" t="str">
        <v>FUNVEAC</v>
      </c>
      <c r="CN700" t="str">
        <v>German Development Cooperation Agency GIZ</v>
      </c>
      <c r="CO700" t="str">
        <v>Globalizate Radio</v>
      </c>
      <c r="CP700" t="str">
        <v>GOAL</v>
      </c>
      <c r="CQ700" t="str">
        <v>Halü Bienestar Humano Foundation (HALU)</v>
      </c>
      <c r="CR700" t="str">
        <v>Heartland Alliance International (HAI)</v>
      </c>
      <c r="CS700" t="str">
        <v>HELVETAS Swiss Intercooperation</v>
      </c>
      <c r="CT700" t="str">
        <v>HIAS</v>
      </c>
      <c r="CU700" t="str">
        <v>Human Rights Defence Curaçao</v>
      </c>
      <c r="CV700" t="str">
        <v>Humanity &amp; Inclusion</v>
      </c>
      <c r="CW700" t="str">
        <v>Humans Analytic</v>
      </c>
      <c r="CX700" t="str">
        <v>Idas y Vueltas Association</v>
      </c>
      <c r="CY700" t="str">
        <v>iMMAP</v>
      </c>
      <c r="CZ700" t="str">
        <v>IMPACT Initiatives (REACH)</v>
      </c>
      <c r="DA700" t="str">
        <v>Inmigrante Feliz Association</v>
      </c>
      <c r="DB700" t="str">
        <v>Institute for Migration and Human Rights (IMDH)</v>
      </c>
      <c r="DC700" t="str">
        <v>Institute of Natural and Cultural Heritage (IPANC)</v>
      </c>
      <c r="DD700" t="str">
        <v>International Committee for the Development of People (CISP)</v>
      </c>
      <c r="DE700" t="str">
        <v>International Federation of the Red Cross (IFRC)</v>
      </c>
      <c r="DF700" t="str">
        <v>International Labour Organization (ILO)</v>
      </c>
      <c r="DG700" t="str">
        <v>International Medical Corps</v>
      </c>
      <c r="DH700" t="str">
        <v>International Organization for Migration (IOM)</v>
      </c>
      <c r="DI700" t="str">
        <v>International Rescue Committee (IRC)</v>
      </c>
      <c r="DJ700" t="str">
        <v>INTERSOS</v>
      </c>
      <c r="DK700" t="str">
        <v>Jesuit Migrant Service (JMS)</v>
      </c>
      <c r="DL700" t="str">
        <v>Jesuit Refugee Service (JRS)</v>
      </c>
      <c r="DM700" t="str">
        <v>Jesuit Service for Migrants and Refugees (JSMR)</v>
      </c>
      <c r="DN700" t="str">
        <v>Joint United Nations Programme on HIV/AIDS (UNAIDS)</v>
      </c>
      <c r="DO700" t="str">
        <v>Kimirina Coorporation</v>
      </c>
      <c r="DP700" t="str">
        <v>La Casita Hispanic Cultural Centre</v>
      </c>
      <c r="DQ700" t="str">
        <v>Latin American Network of Non-Governmental Organizations of Persons with Disabilities and their Families (RIADIS)</v>
      </c>
      <c r="DR700" t="str">
        <v>LGBT+ Movement Brazil</v>
      </c>
      <c r="DS700" t="str">
        <v>Living Water Community (LWC)</v>
      </c>
      <c r="DT700" t="str">
        <v>LLANOVENCOL</v>
      </c>
      <c r="DU700" t="str">
        <v>Lutheran World Federation</v>
      </c>
      <c r="DV700" t="str">
        <v>Lutheran World Relief</v>
      </c>
      <c r="DW700" t="str">
        <v>Malteser International</v>
      </c>
      <c r="DX700" t="str">
        <v>Mana Institute</v>
      </c>
      <c r="DY700" t="str">
        <v>Manos Veneguayas Association</v>
      </c>
      <c r="DZ700" t="str">
        <v>Más Igualdad Perú</v>
      </c>
      <c r="EA700" t="str">
        <v>MedGlobal</v>
      </c>
      <c r="EB700" t="str">
        <v>Medical Teams International</v>
      </c>
      <c r="EC700" t="str">
        <v>Mercy Corps</v>
      </c>
      <c r="ED700" t="str">
        <v>Migrant Service Center (CAM)</v>
      </c>
      <c r="EE700" t="str">
        <v>Migrants, Refugees and Argentine Social Entrepreneurs (MIRARES)</v>
      </c>
      <c r="EF700" t="str">
        <v>Mision Scalabriniana - Ecuador</v>
      </c>
      <c r="EG700" t="str">
        <v>Missão Paz</v>
      </c>
      <c r="EH700" t="str">
        <v>Museu A CASA</v>
      </c>
      <c r="EI700" t="str">
        <v>Norwegian Refugee Council (NRC)</v>
      </c>
      <c r="EJ700" t="str">
        <v>ONG Migrantes por el Maule</v>
      </c>
      <c r="EK700" t="str">
        <v>ONG Preemptive Love Coalition Colombia</v>
      </c>
      <c r="EL700" t="str">
        <v>Organización Transfomando Vidas</v>
      </c>
      <c r="EM700" t="str">
        <v>Organization of Ibero-American States for Education, Science and Culture (OEI)</v>
      </c>
      <c r="EN700" t="str">
        <v>OXFAM</v>
      </c>
      <c r="EO700" t="str">
        <v>Panamerican Development Foundation</v>
      </c>
      <c r="EP700" t="str">
        <v>Panamerican Health Organization/World Health Organization (PAHO/WHO)</v>
      </c>
      <c r="EQ700" t="str">
        <v>Pastoral of Human Mobility - Peruvian Episcopal Conference</v>
      </c>
      <c r="ER700" t="str">
        <v>Pastoral Service for Migrants National</v>
      </c>
      <c r="ES700" t="str">
        <v>Permanent Human Rights defense Committee (CDH)</v>
      </c>
      <c r="ET700" t="str">
        <v>Pirilampos Institute - Group of visits and voluntary actions in Roraima</v>
      </c>
      <c r="EU700" t="str">
        <v>Plan International</v>
      </c>
      <c r="EV700" t="str">
        <v>Population Program, Faculty of Social Sciences, University of the Republic</v>
      </c>
      <c r="EW700" t="str">
        <v>Profamilia Association</v>
      </c>
      <c r="EX700" t="str">
        <v>Red con Migrantes y Refugiados</v>
      </c>
      <c r="EY700" t="str">
        <v>Red Cross Colombia</v>
      </c>
      <c r="EZ700" t="str">
        <v>Red Cross Ecuador</v>
      </c>
      <c r="FA700" t="str">
        <v>Red Cross Peru</v>
      </c>
      <c r="FB700" t="str">
        <v>Red de Investigaciones en Derechos Humanos - CONICET (Consejo Nacional de Investigaciones Científicas y Técnicas)</v>
      </c>
      <c r="FC700" t="str">
        <v>RET International</v>
      </c>
      <c r="FD700" t="str">
        <v>Salú pa Tur Foundation</v>
      </c>
      <c r="FE700" t="str">
        <v>Salvation Army</v>
      </c>
      <c r="FF700" t="str">
        <v>Samaritan's Purse</v>
      </c>
      <c r="FG700" t="str">
        <v>Save the Children International (SCI)</v>
      </c>
      <c r="FH700" t="str">
        <v>Scalabrini Foundation Chile</v>
      </c>
      <c r="FI700" t="str">
        <v>Sección Peruana de Amnistía Internacional</v>
      </c>
      <c r="FJ700" t="str">
        <v>Serviço Pastoral dos Migrantes do Nordeste</v>
      </c>
      <c r="FK700" t="str">
        <v>Sesame Workshop</v>
      </c>
      <c r="FL700" t="str">
        <v>Si, Da Vida</v>
      </c>
      <c r="FM700" t="str">
        <v>Solidarity and Action Asociation</v>
      </c>
      <c r="FN700" t="str">
        <v>SOS Children's Villages</v>
      </c>
      <c r="FO700" t="str">
        <v>Tarabita Foundation</v>
      </c>
      <c r="FP700" t="str">
        <v>Tearfund</v>
      </c>
      <c r="FQ700" t="str">
        <v>TECHO</v>
      </c>
      <c r="FR700" t="str">
        <v>Terranueva Foundation</v>
      </c>
      <c r="FS700" t="str">
        <v>Terre des Hommes Suisse</v>
      </c>
      <c r="FT700" t="str">
        <v>The Israel Forum for International Humanitarian Aid (IsraAID)</v>
      </c>
      <c r="FU700" t="str">
        <v>Unión Venezolana en Perú</v>
      </c>
      <c r="FV700" t="str">
        <v>United Nations Children's Fund (UNICEF)</v>
      </c>
      <c r="FW700" t="str">
        <v>United Nations Development Programme (UNDP)</v>
      </c>
      <c r="FX700" t="str">
        <v>United Nations Educational, Scientific and Cultural Organization (UNESCO)</v>
      </c>
      <c r="FY700" t="str">
        <v>United Nations Entity for Gender Equality and the Empowerment of Women (UNWOMEN)</v>
      </c>
      <c r="FZ700" t="str">
        <v>United Nations Food and Agricultural Organization (FAO)</v>
      </c>
      <c r="GA700" t="str">
        <v>United Nations High Commissioner for Refugees (UNHCR)</v>
      </c>
      <c r="GB700" t="str">
        <v>United Nations Office of the High Commissioner for Human Rights (OHCHR)</v>
      </c>
      <c r="GC700" t="str">
        <v>United Nations Office on Drugs and Crime (UNODC)</v>
      </c>
      <c r="GD700" t="str">
        <v>United Nations Population Fund (UNFPA)</v>
      </c>
      <c r="GE700" t="str">
        <v>United Nations Programme for Human Settlements (UN Habitat)</v>
      </c>
      <c r="GF700" t="str">
        <v>Vale da Benção Educational and Charitable Association (AEBVB)</v>
      </c>
      <c r="GG700" t="str">
        <v>VenAruba Solidaria</v>
      </c>
      <c r="GH700" t="str">
        <v>Venex Curacao Foundation</v>
      </c>
      <c r="GI700" t="str">
        <v>Venezolanos en Barranquilla</v>
      </c>
      <c r="GJ700" t="str">
        <v>Venezolanos en San Cristóbal</v>
      </c>
      <c r="GK700" t="str">
        <v>Venezuelan Emigrant Foundation (FEV)</v>
      </c>
      <c r="GL700" t="str">
        <v>Vicaría de Pastoral Social Caritas</v>
      </c>
      <c r="GM700" t="str">
        <v>Voices GY</v>
      </c>
      <c r="GN700" t="str">
        <v>We World GVC</v>
      </c>
      <c r="GO700" t="str">
        <v>World Council of Credit Unions</v>
      </c>
      <c r="GP700" t="str">
        <v>World Food Programme (WFP)</v>
      </c>
      <c r="GQ700" t="str">
        <v>World Vision</v>
      </c>
      <c r="GR700" t="str">
        <v>ZOA</v>
      </c>
    </row>
    <row r="701" spans="8:200" x14ac:dyDescent="0.3">
      <c r="H701" t="str" cm="1">
        <f t="array" ref="H701:GR701">TRANSPOSE(_xlfn._xlws.SORT(_xlfn._xlws.FILTER(Table3[Name],ISNUMBER(SEARCH(' Activity Sheet'!D755,Table3[Name])),"Not found"),,1))</f>
        <v>.New Organisation</v>
      </c>
      <c r="I701" t="str">
        <v>ABV - Association of Good with Life</v>
      </c>
      <c r="J701" t="str">
        <v>ACAPS</v>
      </c>
      <c r="K701" t="str">
        <v>Acción y Desarrollo</v>
      </c>
      <c r="L701" t="str">
        <v>ACTED</v>
      </c>
      <c r="M701" t="str">
        <v>Action against Hunger</v>
      </c>
      <c r="N701" t="str">
        <v>ActionAid</v>
      </c>
      <c r="O701" t="str">
        <v>Adventist Development and Relief Agency (ADRA)</v>
      </c>
      <c r="P701" t="str">
        <v>Alas de Colibrí Foundation</v>
      </c>
      <c r="Q701" t="str">
        <v>Alianza por la Solidaridad</v>
      </c>
      <c r="R701" t="str">
        <v>Alianza por Venezuela</v>
      </c>
      <c r="S701" t="str">
        <v>Americares Foundation</v>
      </c>
      <c r="T701" t="str">
        <v>Argentine Commission for Refugees and Migrants (CAREF)</v>
      </c>
      <c r="U701" t="str">
        <v>Asociación Aves</v>
      </c>
      <c r="V701" t="str">
        <v>Asociación de Jubilados y Pensionados Venezolanos en Argentina</v>
      </c>
      <c r="W701" t="str">
        <v>Asociación de Venezolanos en Eloy Alfaro</v>
      </c>
      <c r="X701" t="str">
        <v>Asociación Fundación contra el Hambre Perú</v>
      </c>
      <c r="Y701" t="str">
        <v>Asociación Migrantes Venezolanos</v>
      </c>
      <c r="Z701" t="str">
        <v>Asociación Misioneros de San Carlos Scalabrinianos</v>
      </c>
      <c r="AA701" t="str">
        <v>Asociacion Proteccion Poblacion Vulnerable</v>
      </c>
      <c r="AB701" t="str">
        <v>Asociación Quinta Ola</v>
      </c>
      <c r="AC701" t="str">
        <v>Asociación Salto Ángel</v>
      </c>
      <c r="AD701" t="str">
        <v>Asociación Venezuela en Ecuador AC</v>
      </c>
      <c r="AE701" t="str">
        <v>ASOVENAR</v>
      </c>
      <c r="AF701" t="str">
        <v>Associação Hermanitos</v>
      </c>
      <c r="AG701" t="str">
        <v>AVSI Foundation</v>
      </c>
      <c r="AH701" t="str">
        <v>Bethany Christian Services</v>
      </c>
      <c r="AI701" t="str">
        <v>Blumont</v>
      </c>
      <c r="AJ701" t="str">
        <v>CARE</v>
      </c>
      <c r="AK701" t="str">
        <v>Caritas Brazil</v>
      </c>
      <c r="AL701" t="str">
        <v>Caritas Ecuador</v>
      </c>
      <c r="AM701" t="str">
        <v>Caritas Germany</v>
      </c>
      <c r="AN701" t="str">
        <v>Caritas Manaus</v>
      </c>
      <c r="AO701" t="str">
        <v>Caritas Parana</v>
      </c>
      <c r="AP701" t="str">
        <v>Caritas Peru</v>
      </c>
      <c r="AQ701" t="str">
        <v>Caritas Rio de Janeiro</v>
      </c>
      <c r="AR701" t="str">
        <v>Caritas São Paulo</v>
      </c>
      <c r="AS701" t="str">
        <v>Caritas Switzerland</v>
      </c>
      <c r="AT701" t="str">
        <v>CCEFIRO Association</v>
      </c>
      <c r="AU701" t="str">
        <v>CEDRO</v>
      </c>
      <c r="AV701" t="str">
        <v>Center for Integrated Studies and Programs for Sustainable Development (CIEDS)</v>
      </c>
      <c r="AW701" t="str">
        <v>Center for Migration and Human Rights of the Diocese of Roraima (CMDH)</v>
      </c>
      <c r="AX701" t="str">
        <v>Centro de Atencion Psicosocial (CAPS)</v>
      </c>
      <c r="AY701" t="str">
        <v>CESAL</v>
      </c>
      <c r="AZ701" t="str">
        <v>CESVI-Cooperazione e Sviluppo</v>
      </c>
      <c r="BA701" t="str">
        <v>ChildFund International</v>
      </c>
      <c r="BB701" t="str">
        <v>CHS Alternativo</v>
      </c>
      <c r="BC701" t="str">
        <v>Churún Merú Association</v>
      </c>
      <c r="BD701" t="str">
        <v>Coalición por Venezuela</v>
      </c>
      <c r="BE701" t="str">
        <v>Colonia Foundation of Venezuelans in the Dominican Republic (FUNCOVERD)</v>
      </c>
      <c r="BF701" t="str">
        <v>COLVENZ</v>
      </c>
      <c r="BG701" t="str">
        <v>Compassiva</v>
      </c>
      <c r="BH701" t="str">
        <v>Consejo Interreligioso del Perú - Religiones por la Paz</v>
      </c>
      <c r="BI701" t="str">
        <v>Consorcio ONG OCIPI Y Capellanía Nacional OFICA</v>
      </c>
      <c r="BJ701" t="str">
        <v>COOPI - International Cooperation Foundation</v>
      </c>
      <c r="BK701" t="str">
        <v>Corporación Colectivo Sin Fronteras</v>
      </c>
      <c r="BL701" t="str">
        <v>CRISFE Foundation</v>
      </c>
      <c r="BM701" t="str">
        <v>Cuso International</v>
      </c>
      <c r="BN701" t="str">
        <v>Danielle’s Children Fund (DCF)</v>
      </c>
      <c r="BO701" t="str">
        <v>Danish Refugee Council (DRC)</v>
      </c>
      <c r="BP701" t="str">
        <v>Development Support Association - APOYAR</v>
      </c>
      <c r="BQ701" t="str">
        <v>Diakonie Katastrophenhilfe</v>
      </c>
      <c r="BR701" t="str">
        <v>Diálogo Diverso</v>
      </c>
      <c r="BS701" t="str">
        <v>Doctors of the World</v>
      </c>
      <c r="BT701" t="str">
        <v>Dominican Institute for Integrated Development</v>
      </c>
      <c r="BU701" t="str">
        <v>Duendes y Ángeles Vinotinto República Dominicana</v>
      </c>
      <c r="BV701" t="str">
        <v>Encuentros SJS (Servicio Jesuita de la Solidaridad)</v>
      </c>
      <c r="BW701" t="str">
        <v>Ending Violence Against Migrants</v>
      </c>
      <c r="BX701" t="str">
        <v>Equidad Foundation</v>
      </c>
      <c r="BY701" t="str">
        <v>Equilibrium CenDE</v>
      </c>
      <c r="BZ701" t="str">
        <v>Facultad de Psicología - Universidad de la República (UDELAR)</v>
      </c>
      <c r="CA701" t="str">
        <v>First International Emergency and Solidarités International</v>
      </c>
      <c r="CB701" t="str">
        <v>Fondo Ecuatoriano Populorum Progressio</v>
      </c>
      <c r="CC701" t="str">
        <v>Foro Salud Callao</v>
      </c>
      <c r="CD701" t="str">
        <v>Foundation for the Integration and Development of Latin America (FIDAL)</v>
      </c>
      <c r="CE701" t="str">
        <v>Foundation of the Americas (FUDELA)</v>
      </c>
      <c r="CF701" t="str">
        <v>Fraternity Without Borders</v>
      </c>
      <c r="CG701" t="str">
        <v>Fundación Brisas del Norte</v>
      </c>
      <c r="CH701" t="str">
        <v>Fundación Colombovenezolana Nueva Ilusión</v>
      </c>
      <c r="CI701" t="str">
        <v>Fundación Nakama's</v>
      </c>
      <c r="CJ701" t="str">
        <v>Fundación RadaBer</v>
      </c>
      <c r="CK701" t="str">
        <v>Fundación Scalabrini Bolivia</v>
      </c>
      <c r="CL701" t="str">
        <v>Fundacion Social Vivan los Niños</v>
      </c>
      <c r="CM701" t="str">
        <v>FUNVEAC</v>
      </c>
      <c r="CN701" t="str">
        <v>German Development Cooperation Agency GIZ</v>
      </c>
      <c r="CO701" t="str">
        <v>Globalizate Radio</v>
      </c>
      <c r="CP701" t="str">
        <v>GOAL</v>
      </c>
      <c r="CQ701" t="str">
        <v>Halü Bienestar Humano Foundation (HALU)</v>
      </c>
      <c r="CR701" t="str">
        <v>Heartland Alliance International (HAI)</v>
      </c>
      <c r="CS701" t="str">
        <v>HELVETAS Swiss Intercooperation</v>
      </c>
      <c r="CT701" t="str">
        <v>HIAS</v>
      </c>
      <c r="CU701" t="str">
        <v>Human Rights Defence Curaçao</v>
      </c>
      <c r="CV701" t="str">
        <v>Humanity &amp; Inclusion</v>
      </c>
      <c r="CW701" t="str">
        <v>Humans Analytic</v>
      </c>
      <c r="CX701" t="str">
        <v>Idas y Vueltas Association</v>
      </c>
      <c r="CY701" t="str">
        <v>iMMAP</v>
      </c>
      <c r="CZ701" t="str">
        <v>IMPACT Initiatives (REACH)</v>
      </c>
      <c r="DA701" t="str">
        <v>Inmigrante Feliz Association</v>
      </c>
      <c r="DB701" t="str">
        <v>Institute for Migration and Human Rights (IMDH)</v>
      </c>
      <c r="DC701" t="str">
        <v>Institute of Natural and Cultural Heritage (IPANC)</v>
      </c>
      <c r="DD701" t="str">
        <v>International Committee for the Development of People (CISP)</v>
      </c>
      <c r="DE701" t="str">
        <v>International Federation of the Red Cross (IFRC)</v>
      </c>
      <c r="DF701" t="str">
        <v>International Labour Organization (ILO)</v>
      </c>
      <c r="DG701" t="str">
        <v>International Medical Corps</v>
      </c>
      <c r="DH701" t="str">
        <v>International Organization for Migration (IOM)</v>
      </c>
      <c r="DI701" t="str">
        <v>International Rescue Committee (IRC)</v>
      </c>
      <c r="DJ701" t="str">
        <v>INTERSOS</v>
      </c>
      <c r="DK701" t="str">
        <v>Jesuit Migrant Service (JMS)</v>
      </c>
      <c r="DL701" t="str">
        <v>Jesuit Refugee Service (JRS)</v>
      </c>
      <c r="DM701" t="str">
        <v>Jesuit Service for Migrants and Refugees (JSMR)</v>
      </c>
      <c r="DN701" t="str">
        <v>Joint United Nations Programme on HIV/AIDS (UNAIDS)</v>
      </c>
      <c r="DO701" t="str">
        <v>Kimirina Coorporation</v>
      </c>
      <c r="DP701" t="str">
        <v>La Casita Hispanic Cultural Centre</v>
      </c>
      <c r="DQ701" t="str">
        <v>Latin American Network of Non-Governmental Organizations of Persons with Disabilities and their Families (RIADIS)</v>
      </c>
      <c r="DR701" t="str">
        <v>LGBT+ Movement Brazil</v>
      </c>
      <c r="DS701" t="str">
        <v>Living Water Community (LWC)</v>
      </c>
      <c r="DT701" t="str">
        <v>LLANOVENCOL</v>
      </c>
      <c r="DU701" t="str">
        <v>Lutheran World Federation</v>
      </c>
      <c r="DV701" t="str">
        <v>Lutheran World Relief</v>
      </c>
      <c r="DW701" t="str">
        <v>Malteser International</v>
      </c>
      <c r="DX701" t="str">
        <v>Mana Institute</v>
      </c>
      <c r="DY701" t="str">
        <v>Manos Veneguayas Association</v>
      </c>
      <c r="DZ701" t="str">
        <v>Más Igualdad Perú</v>
      </c>
      <c r="EA701" t="str">
        <v>MedGlobal</v>
      </c>
      <c r="EB701" t="str">
        <v>Medical Teams International</v>
      </c>
      <c r="EC701" t="str">
        <v>Mercy Corps</v>
      </c>
      <c r="ED701" t="str">
        <v>Migrant Service Center (CAM)</v>
      </c>
      <c r="EE701" t="str">
        <v>Migrants, Refugees and Argentine Social Entrepreneurs (MIRARES)</v>
      </c>
      <c r="EF701" t="str">
        <v>Mision Scalabriniana - Ecuador</v>
      </c>
      <c r="EG701" t="str">
        <v>Missão Paz</v>
      </c>
      <c r="EH701" t="str">
        <v>Museu A CASA</v>
      </c>
      <c r="EI701" t="str">
        <v>Norwegian Refugee Council (NRC)</v>
      </c>
      <c r="EJ701" t="str">
        <v>ONG Migrantes por el Maule</v>
      </c>
      <c r="EK701" t="str">
        <v>ONG Preemptive Love Coalition Colombia</v>
      </c>
      <c r="EL701" t="str">
        <v>Organización Transfomando Vidas</v>
      </c>
      <c r="EM701" t="str">
        <v>Organization of Ibero-American States for Education, Science and Culture (OEI)</v>
      </c>
      <c r="EN701" t="str">
        <v>OXFAM</v>
      </c>
      <c r="EO701" t="str">
        <v>Panamerican Development Foundation</v>
      </c>
      <c r="EP701" t="str">
        <v>Panamerican Health Organization/World Health Organization (PAHO/WHO)</v>
      </c>
      <c r="EQ701" t="str">
        <v>Pastoral of Human Mobility - Peruvian Episcopal Conference</v>
      </c>
      <c r="ER701" t="str">
        <v>Pastoral Service for Migrants National</v>
      </c>
      <c r="ES701" t="str">
        <v>Permanent Human Rights defense Committee (CDH)</v>
      </c>
      <c r="ET701" t="str">
        <v>Pirilampos Institute - Group of visits and voluntary actions in Roraima</v>
      </c>
      <c r="EU701" t="str">
        <v>Plan International</v>
      </c>
      <c r="EV701" t="str">
        <v>Population Program, Faculty of Social Sciences, University of the Republic</v>
      </c>
      <c r="EW701" t="str">
        <v>Profamilia Association</v>
      </c>
      <c r="EX701" t="str">
        <v>Red con Migrantes y Refugiados</v>
      </c>
      <c r="EY701" t="str">
        <v>Red Cross Colombia</v>
      </c>
      <c r="EZ701" t="str">
        <v>Red Cross Ecuador</v>
      </c>
      <c r="FA701" t="str">
        <v>Red Cross Peru</v>
      </c>
      <c r="FB701" t="str">
        <v>Red de Investigaciones en Derechos Humanos - CONICET (Consejo Nacional de Investigaciones Científicas y Técnicas)</v>
      </c>
      <c r="FC701" t="str">
        <v>RET International</v>
      </c>
      <c r="FD701" t="str">
        <v>Salú pa Tur Foundation</v>
      </c>
      <c r="FE701" t="str">
        <v>Salvation Army</v>
      </c>
      <c r="FF701" t="str">
        <v>Samaritan's Purse</v>
      </c>
      <c r="FG701" t="str">
        <v>Save the Children International (SCI)</v>
      </c>
      <c r="FH701" t="str">
        <v>Scalabrini Foundation Chile</v>
      </c>
      <c r="FI701" t="str">
        <v>Sección Peruana de Amnistía Internacional</v>
      </c>
      <c r="FJ701" t="str">
        <v>Serviço Pastoral dos Migrantes do Nordeste</v>
      </c>
      <c r="FK701" t="str">
        <v>Sesame Workshop</v>
      </c>
      <c r="FL701" t="str">
        <v>Si, Da Vida</v>
      </c>
      <c r="FM701" t="str">
        <v>Solidarity and Action Asociation</v>
      </c>
      <c r="FN701" t="str">
        <v>SOS Children's Villages</v>
      </c>
      <c r="FO701" t="str">
        <v>Tarabita Foundation</v>
      </c>
      <c r="FP701" t="str">
        <v>Tearfund</v>
      </c>
      <c r="FQ701" t="str">
        <v>TECHO</v>
      </c>
      <c r="FR701" t="str">
        <v>Terranueva Foundation</v>
      </c>
      <c r="FS701" t="str">
        <v>Terre des Hommes Suisse</v>
      </c>
      <c r="FT701" t="str">
        <v>The Israel Forum for International Humanitarian Aid (IsraAID)</v>
      </c>
      <c r="FU701" t="str">
        <v>Unión Venezolana en Perú</v>
      </c>
      <c r="FV701" t="str">
        <v>United Nations Children's Fund (UNICEF)</v>
      </c>
      <c r="FW701" t="str">
        <v>United Nations Development Programme (UNDP)</v>
      </c>
      <c r="FX701" t="str">
        <v>United Nations Educational, Scientific and Cultural Organization (UNESCO)</v>
      </c>
      <c r="FY701" t="str">
        <v>United Nations Entity for Gender Equality and the Empowerment of Women (UNWOMEN)</v>
      </c>
      <c r="FZ701" t="str">
        <v>United Nations Food and Agricultural Organization (FAO)</v>
      </c>
      <c r="GA701" t="str">
        <v>United Nations High Commissioner for Refugees (UNHCR)</v>
      </c>
      <c r="GB701" t="str">
        <v>United Nations Office of the High Commissioner for Human Rights (OHCHR)</v>
      </c>
      <c r="GC701" t="str">
        <v>United Nations Office on Drugs and Crime (UNODC)</v>
      </c>
      <c r="GD701" t="str">
        <v>United Nations Population Fund (UNFPA)</v>
      </c>
      <c r="GE701" t="str">
        <v>United Nations Programme for Human Settlements (UN Habitat)</v>
      </c>
      <c r="GF701" t="str">
        <v>Vale da Benção Educational and Charitable Association (AEBVB)</v>
      </c>
      <c r="GG701" t="str">
        <v>VenAruba Solidaria</v>
      </c>
      <c r="GH701" t="str">
        <v>Venex Curacao Foundation</v>
      </c>
      <c r="GI701" t="str">
        <v>Venezolanos en Barranquilla</v>
      </c>
      <c r="GJ701" t="str">
        <v>Venezolanos en San Cristóbal</v>
      </c>
      <c r="GK701" t="str">
        <v>Venezuelan Emigrant Foundation (FEV)</v>
      </c>
      <c r="GL701" t="str">
        <v>Vicaría de Pastoral Social Caritas</v>
      </c>
      <c r="GM701" t="str">
        <v>Voices GY</v>
      </c>
      <c r="GN701" t="str">
        <v>We World GVC</v>
      </c>
      <c r="GO701" t="str">
        <v>World Council of Credit Unions</v>
      </c>
      <c r="GP701" t="str">
        <v>World Food Programme (WFP)</v>
      </c>
      <c r="GQ701" t="str">
        <v>World Vision</v>
      </c>
      <c r="GR701" t="str">
        <v>ZOA</v>
      </c>
    </row>
    <row r="702" spans="8:200" x14ac:dyDescent="0.3">
      <c r="H702" t="str" cm="1">
        <f t="array" ref="H702:GR702">TRANSPOSE(_xlfn._xlws.SORT(_xlfn._xlws.FILTER(Table3[Name],ISNUMBER(SEARCH(' Activity Sheet'!D756,Table3[Name])),"Not found"),,1))</f>
        <v>.New Organisation</v>
      </c>
      <c r="I702" t="str">
        <v>ABV - Association of Good with Life</v>
      </c>
      <c r="J702" t="str">
        <v>ACAPS</v>
      </c>
      <c r="K702" t="str">
        <v>Acción y Desarrollo</v>
      </c>
      <c r="L702" t="str">
        <v>ACTED</v>
      </c>
      <c r="M702" t="str">
        <v>Action against Hunger</v>
      </c>
      <c r="N702" t="str">
        <v>ActionAid</v>
      </c>
      <c r="O702" t="str">
        <v>Adventist Development and Relief Agency (ADRA)</v>
      </c>
      <c r="P702" t="str">
        <v>Alas de Colibrí Foundation</v>
      </c>
      <c r="Q702" t="str">
        <v>Alianza por la Solidaridad</v>
      </c>
      <c r="R702" t="str">
        <v>Alianza por Venezuela</v>
      </c>
      <c r="S702" t="str">
        <v>Americares Foundation</v>
      </c>
      <c r="T702" t="str">
        <v>Argentine Commission for Refugees and Migrants (CAREF)</v>
      </c>
      <c r="U702" t="str">
        <v>Asociación Aves</v>
      </c>
      <c r="V702" t="str">
        <v>Asociación de Jubilados y Pensionados Venezolanos en Argentina</v>
      </c>
      <c r="W702" t="str">
        <v>Asociación de Venezolanos en Eloy Alfaro</v>
      </c>
      <c r="X702" t="str">
        <v>Asociación Fundación contra el Hambre Perú</v>
      </c>
      <c r="Y702" t="str">
        <v>Asociación Migrantes Venezolanos</v>
      </c>
      <c r="Z702" t="str">
        <v>Asociación Misioneros de San Carlos Scalabrinianos</v>
      </c>
      <c r="AA702" t="str">
        <v>Asociacion Proteccion Poblacion Vulnerable</v>
      </c>
      <c r="AB702" t="str">
        <v>Asociación Quinta Ola</v>
      </c>
      <c r="AC702" t="str">
        <v>Asociación Salto Ángel</v>
      </c>
      <c r="AD702" t="str">
        <v>Asociación Venezuela en Ecuador AC</v>
      </c>
      <c r="AE702" t="str">
        <v>ASOVENAR</v>
      </c>
      <c r="AF702" t="str">
        <v>Associação Hermanitos</v>
      </c>
      <c r="AG702" t="str">
        <v>AVSI Foundation</v>
      </c>
      <c r="AH702" t="str">
        <v>Bethany Christian Services</v>
      </c>
      <c r="AI702" t="str">
        <v>Blumont</v>
      </c>
      <c r="AJ702" t="str">
        <v>CARE</v>
      </c>
      <c r="AK702" t="str">
        <v>Caritas Brazil</v>
      </c>
      <c r="AL702" t="str">
        <v>Caritas Ecuador</v>
      </c>
      <c r="AM702" t="str">
        <v>Caritas Germany</v>
      </c>
      <c r="AN702" t="str">
        <v>Caritas Manaus</v>
      </c>
      <c r="AO702" t="str">
        <v>Caritas Parana</v>
      </c>
      <c r="AP702" t="str">
        <v>Caritas Peru</v>
      </c>
      <c r="AQ702" t="str">
        <v>Caritas Rio de Janeiro</v>
      </c>
      <c r="AR702" t="str">
        <v>Caritas São Paulo</v>
      </c>
      <c r="AS702" t="str">
        <v>Caritas Switzerland</v>
      </c>
      <c r="AT702" t="str">
        <v>CCEFIRO Association</v>
      </c>
      <c r="AU702" t="str">
        <v>CEDRO</v>
      </c>
      <c r="AV702" t="str">
        <v>Center for Integrated Studies and Programs for Sustainable Development (CIEDS)</v>
      </c>
      <c r="AW702" t="str">
        <v>Center for Migration and Human Rights of the Diocese of Roraima (CMDH)</v>
      </c>
      <c r="AX702" t="str">
        <v>Centro de Atencion Psicosocial (CAPS)</v>
      </c>
      <c r="AY702" t="str">
        <v>CESAL</v>
      </c>
      <c r="AZ702" t="str">
        <v>CESVI-Cooperazione e Sviluppo</v>
      </c>
      <c r="BA702" t="str">
        <v>ChildFund International</v>
      </c>
      <c r="BB702" t="str">
        <v>CHS Alternativo</v>
      </c>
      <c r="BC702" t="str">
        <v>Churún Merú Association</v>
      </c>
      <c r="BD702" t="str">
        <v>Coalición por Venezuela</v>
      </c>
      <c r="BE702" t="str">
        <v>Colonia Foundation of Venezuelans in the Dominican Republic (FUNCOVERD)</v>
      </c>
      <c r="BF702" t="str">
        <v>COLVENZ</v>
      </c>
      <c r="BG702" t="str">
        <v>Compassiva</v>
      </c>
      <c r="BH702" t="str">
        <v>Consejo Interreligioso del Perú - Religiones por la Paz</v>
      </c>
      <c r="BI702" t="str">
        <v>Consorcio ONG OCIPI Y Capellanía Nacional OFICA</v>
      </c>
      <c r="BJ702" t="str">
        <v>COOPI - International Cooperation Foundation</v>
      </c>
      <c r="BK702" t="str">
        <v>Corporación Colectivo Sin Fronteras</v>
      </c>
      <c r="BL702" t="str">
        <v>CRISFE Foundation</v>
      </c>
      <c r="BM702" t="str">
        <v>Cuso International</v>
      </c>
      <c r="BN702" t="str">
        <v>Danielle’s Children Fund (DCF)</v>
      </c>
      <c r="BO702" t="str">
        <v>Danish Refugee Council (DRC)</v>
      </c>
      <c r="BP702" t="str">
        <v>Development Support Association - APOYAR</v>
      </c>
      <c r="BQ702" t="str">
        <v>Diakonie Katastrophenhilfe</v>
      </c>
      <c r="BR702" t="str">
        <v>Diálogo Diverso</v>
      </c>
      <c r="BS702" t="str">
        <v>Doctors of the World</v>
      </c>
      <c r="BT702" t="str">
        <v>Dominican Institute for Integrated Development</v>
      </c>
      <c r="BU702" t="str">
        <v>Duendes y Ángeles Vinotinto República Dominicana</v>
      </c>
      <c r="BV702" t="str">
        <v>Encuentros SJS (Servicio Jesuita de la Solidaridad)</v>
      </c>
      <c r="BW702" t="str">
        <v>Ending Violence Against Migrants</v>
      </c>
      <c r="BX702" t="str">
        <v>Equidad Foundation</v>
      </c>
      <c r="BY702" t="str">
        <v>Equilibrium CenDE</v>
      </c>
      <c r="BZ702" t="str">
        <v>Facultad de Psicología - Universidad de la República (UDELAR)</v>
      </c>
      <c r="CA702" t="str">
        <v>First International Emergency and Solidarités International</v>
      </c>
      <c r="CB702" t="str">
        <v>Fondo Ecuatoriano Populorum Progressio</v>
      </c>
      <c r="CC702" t="str">
        <v>Foro Salud Callao</v>
      </c>
      <c r="CD702" t="str">
        <v>Foundation for the Integration and Development of Latin America (FIDAL)</v>
      </c>
      <c r="CE702" t="str">
        <v>Foundation of the Americas (FUDELA)</v>
      </c>
      <c r="CF702" t="str">
        <v>Fraternity Without Borders</v>
      </c>
      <c r="CG702" t="str">
        <v>Fundación Brisas del Norte</v>
      </c>
      <c r="CH702" t="str">
        <v>Fundación Colombovenezolana Nueva Ilusión</v>
      </c>
      <c r="CI702" t="str">
        <v>Fundación Nakama's</v>
      </c>
      <c r="CJ702" t="str">
        <v>Fundación RadaBer</v>
      </c>
      <c r="CK702" t="str">
        <v>Fundación Scalabrini Bolivia</v>
      </c>
      <c r="CL702" t="str">
        <v>Fundacion Social Vivan los Niños</v>
      </c>
      <c r="CM702" t="str">
        <v>FUNVEAC</v>
      </c>
      <c r="CN702" t="str">
        <v>German Development Cooperation Agency GIZ</v>
      </c>
      <c r="CO702" t="str">
        <v>Globalizate Radio</v>
      </c>
      <c r="CP702" t="str">
        <v>GOAL</v>
      </c>
      <c r="CQ702" t="str">
        <v>Halü Bienestar Humano Foundation (HALU)</v>
      </c>
      <c r="CR702" t="str">
        <v>Heartland Alliance International (HAI)</v>
      </c>
      <c r="CS702" t="str">
        <v>HELVETAS Swiss Intercooperation</v>
      </c>
      <c r="CT702" t="str">
        <v>HIAS</v>
      </c>
      <c r="CU702" t="str">
        <v>Human Rights Defence Curaçao</v>
      </c>
      <c r="CV702" t="str">
        <v>Humanity &amp; Inclusion</v>
      </c>
      <c r="CW702" t="str">
        <v>Humans Analytic</v>
      </c>
      <c r="CX702" t="str">
        <v>Idas y Vueltas Association</v>
      </c>
      <c r="CY702" t="str">
        <v>iMMAP</v>
      </c>
      <c r="CZ702" t="str">
        <v>IMPACT Initiatives (REACH)</v>
      </c>
      <c r="DA702" t="str">
        <v>Inmigrante Feliz Association</v>
      </c>
      <c r="DB702" t="str">
        <v>Institute for Migration and Human Rights (IMDH)</v>
      </c>
      <c r="DC702" t="str">
        <v>Institute of Natural and Cultural Heritage (IPANC)</v>
      </c>
      <c r="DD702" t="str">
        <v>International Committee for the Development of People (CISP)</v>
      </c>
      <c r="DE702" t="str">
        <v>International Federation of the Red Cross (IFRC)</v>
      </c>
      <c r="DF702" t="str">
        <v>International Labour Organization (ILO)</v>
      </c>
      <c r="DG702" t="str">
        <v>International Medical Corps</v>
      </c>
      <c r="DH702" t="str">
        <v>International Organization for Migration (IOM)</v>
      </c>
      <c r="DI702" t="str">
        <v>International Rescue Committee (IRC)</v>
      </c>
      <c r="DJ702" t="str">
        <v>INTERSOS</v>
      </c>
      <c r="DK702" t="str">
        <v>Jesuit Migrant Service (JMS)</v>
      </c>
      <c r="DL702" t="str">
        <v>Jesuit Refugee Service (JRS)</v>
      </c>
      <c r="DM702" t="str">
        <v>Jesuit Service for Migrants and Refugees (JSMR)</v>
      </c>
      <c r="DN702" t="str">
        <v>Joint United Nations Programme on HIV/AIDS (UNAIDS)</v>
      </c>
      <c r="DO702" t="str">
        <v>Kimirina Coorporation</v>
      </c>
      <c r="DP702" t="str">
        <v>La Casita Hispanic Cultural Centre</v>
      </c>
      <c r="DQ702" t="str">
        <v>Latin American Network of Non-Governmental Organizations of Persons with Disabilities and their Families (RIADIS)</v>
      </c>
      <c r="DR702" t="str">
        <v>LGBT+ Movement Brazil</v>
      </c>
      <c r="DS702" t="str">
        <v>Living Water Community (LWC)</v>
      </c>
      <c r="DT702" t="str">
        <v>LLANOVENCOL</v>
      </c>
      <c r="DU702" t="str">
        <v>Lutheran World Federation</v>
      </c>
      <c r="DV702" t="str">
        <v>Lutheran World Relief</v>
      </c>
      <c r="DW702" t="str">
        <v>Malteser International</v>
      </c>
      <c r="DX702" t="str">
        <v>Mana Institute</v>
      </c>
      <c r="DY702" t="str">
        <v>Manos Veneguayas Association</v>
      </c>
      <c r="DZ702" t="str">
        <v>Más Igualdad Perú</v>
      </c>
      <c r="EA702" t="str">
        <v>MedGlobal</v>
      </c>
      <c r="EB702" t="str">
        <v>Medical Teams International</v>
      </c>
      <c r="EC702" t="str">
        <v>Mercy Corps</v>
      </c>
      <c r="ED702" t="str">
        <v>Migrant Service Center (CAM)</v>
      </c>
      <c r="EE702" t="str">
        <v>Migrants, Refugees and Argentine Social Entrepreneurs (MIRARES)</v>
      </c>
      <c r="EF702" t="str">
        <v>Mision Scalabriniana - Ecuador</v>
      </c>
      <c r="EG702" t="str">
        <v>Missão Paz</v>
      </c>
      <c r="EH702" t="str">
        <v>Museu A CASA</v>
      </c>
      <c r="EI702" t="str">
        <v>Norwegian Refugee Council (NRC)</v>
      </c>
      <c r="EJ702" t="str">
        <v>ONG Migrantes por el Maule</v>
      </c>
      <c r="EK702" t="str">
        <v>ONG Preemptive Love Coalition Colombia</v>
      </c>
      <c r="EL702" t="str">
        <v>Organización Transfomando Vidas</v>
      </c>
      <c r="EM702" t="str">
        <v>Organization of Ibero-American States for Education, Science and Culture (OEI)</v>
      </c>
      <c r="EN702" t="str">
        <v>OXFAM</v>
      </c>
      <c r="EO702" t="str">
        <v>Panamerican Development Foundation</v>
      </c>
      <c r="EP702" t="str">
        <v>Panamerican Health Organization/World Health Organization (PAHO/WHO)</v>
      </c>
      <c r="EQ702" t="str">
        <v>Pastoral of Human Mobility - Peruvian Episcopal Conference</v>
      </c>
      <c r="ER702" t="str">
        <v>Pastoral Service for Migrants National</v>
      </c>
      <c r="ES702" t="str">
        <v>Permanent Human Rights defense Committee (CDH)</v>
      </c>
      <c r="ET702" t="str">
        <v>Pirilampos Institute - Group of visits and voluntary actions in Roraima</v>
      </c>
      <c r="EU702" t="str">
        <v>Plan International</v>
      </c>
      <c r="EV702" t="str">
        <v>Population Program, Faculty of Social Sciences, University of the Republic</v>
      </c>
      <c r="EW702" t="str">
        <v>Profamilia Association</v>
      </c>
      <c r="EX702" t="str">
        <v>Red con Migrantes y Refugiados</v>
      </c>
      <c r="EY702" t="str">
        <v>Red Cross Colombia</v>
      </c>
      <c r="EZ702" t="str">
        <v>Red Cross Ecuador</v>
      </c>
      <c r="FA702" t="str">
        <v>Red Cross Peru</v>
      </c>
      <c r="FB702" t="str">
        <v>Red de Investigaciones en Derechos Humanos - CONICET (Consejo Nacional de Investigaciones Científicas y Técnicas)</v>
      </c>
      <c r="FC702" t="str">
        <v>RET International</v>
      </c>
      <c r="FD702" t="str">
        <v>Salú pa Tur Foundation</v>
      </c>
      <c r="FE702" t="str">
        <v>Salvation Army</v>
      </c>
      <c r="FF702" t="str">
        <v>Samaritan's Purse</v>
      </c>
      <c r="FG702" t="str">
        <v>Save the Children International (SCI)</v>
      </c>
      <c r="FH702" t="str">
        <v>Scalabrini Foundation Chile</v>
      </c>
      <c r="FI702" t="str">
        <v>Sección Peruana de Amnistía Internacional</v>
      </c>
      <c r="FJ702" t="str">
        <v>Serviço Pastoral dos Migrantes do Nordeste</v>
      </c>
      <c r="FK702" t="str">
        <v>Sesame Workshop</v>
      </c>
      <c r="FL702" t="str">
        <v>Si, Da Vida</v>
      </c>
      <c r="FM702" t="str">
        <v>Solidarity and Action Asociation</v>
      </c>
      <c r="FN702" t="str">
        <v>SOS Children's Villages</v>
      </c>
      <c r="FO702" t="str">
        <v>Tarabita Foundation</v>
      </c>
      <c r="FP702" t="str">
        <v>Tearfund</v>
      </c>
      <c r="FQ702" t="str">
        <v>TECHO</v>
      </c>
      <c r="FR702" t="str">
        <v>Terranueva Foundation</v>
      </c>
      <c r="FS702" t="str">
        <v>Terre des Hommes Suisse</v>
      </c>
      <c r="FT702" t="str">
        <v>The Israel Forum for International Humanitarian Aid (IsraAID)</v>
      </c>
      <c r="FU702" t="str">
        <v>Unión Venezolana en Perú</v>
      </c>
      <c r="FV702" t="str">
        <v>United Nations Children's Fund (UNICEF)</v>
      </c>
      <c r="FW702" t="str">
        <v>United Nations Development Programme (UNDP)</v>
      </c>
      <c r="FX702" t="str">
        <v>United Nations Educational, Scientific and Cultural Organization (UNESCO)</v>
      </c>
      <c r="FY702" t="str">
        <v>United Nations Entity for Gender Equality and the Empowerment of Women (UNWOMEN)</v>
      </c>
      <c r="FZ702" t="str">
        <v>United Nations Food and Agricultural Organization (FAO)</v>
      </c>
      <c r="GA702" t="str">
        <v>United Nations High Commissioner for Refugees (UNHCR)</v>
      </c>
      <c r="GB702" t="str">
        <v>United Nations Office of the High Commissioner for Human Rights (OHCHR)</v>
      </c>
      <c r="GC702" t="str">
        <v>United Nations Office on Drugs and Crime (UNODC)</v>
      </c>
      <c r="GD702" t="str">
        <v>United Nations Population Fund (UNFPA)</v>
      </c>
      <c r="GE702" t="str">
        <v>United Nations Programme for Human Settlements (UN Habitat)</v>
      </c>
      <c r="GF702" t="str">
        <v>Vale da Benção Educational and Charitable Association (AEBVB)</v>
      </c>
      <c r="GG702" t="str">
        <v>VenAruba Solidaria</v>
      </c>
      <c r="GH702" t="str">
        <v>Venex Curacao Foundation</v>
      </c>
      <c r="GI702" t="str">
        <v>Venezolanos en Barranquilla</v>
      </c>
      <c r="GJ702" t="str">
        <v>Venezolanos en San Cristóbal</v>
      </c>
      <c r="GK702" t="str">
        <v>Venezuelan Emigrant Foundation (FEV)</v>
      </c>
      <c r="GL702" t="str">
        <v>Vicaría de Pastoral Social Caritas</v>
      </c>
      <c r="GM702" t="str">
        <v>Voices GY</v>
      </c>
      <c r="GN702" t="str">
        <v>We World GVC</v>
      </c>
      <c r="GO702" t="str">
        <v>World Council of Credit Unions</v>
      </c>
      <c r="GP702" t="str">
        <v>World Food Programme (WFP)</v>
      </c>
      <c r="GQ702" t="str">
        <v>World Vision</v>
      </c>
      <c r="GR702" t="str">
        <v>ZOA</v>
      </c>
    </row>
    <row r="703" spans="8:200" x14ac:dyDescent="0.3">
      <c r="H703" t="str" cm="1">
        <f t="array" ref="H703:GR703">TRANSPOSE(_xlfn._xlws.SORT(_xlfn._xlws.FILTER(Table3[Name],ISNUMBER(SEARCH(' Activity Sheet'!D757,Table3[Name])),"Not found"),,1))</f>
        <v>.New Organisation</v>
      </c>
      <c r="I703" t="str">
        <v>ABV - Association of Good with Life</v>
      </c>
      <c r="J703" t="str">
        <v>ACAPS</v>
      </c>
      <c r="K703" t="str">
        <v>Acción y Desarrollo</v>
      </c>
      <c r="L703" t="str">
        <v>ACTED</v>
      </c>
      <c r="M703" t="str">
        <v>Action against Hunger</v>
      </c>
      <c r="N703" t="str">
        <v>ActionAid</v>
      </c>
      <c r="O703" t="str">
        <v>Adventist Development and Relief Agency (ADRA)</v>
      </c>
      <c r="P703" t="str">
        <v>Alas de Colibrí Foundation</v>
      </c>
      <c r="Q703" t="str">
        <v>Alianza por la Solidaridad</v>
      </c>
      <c r="R703" t="str">
        <v>Alianza por Venezuela</v>
      </c>
      <c r="S703" t="str">
        <v>Americares Foundation</v>
      </c>
      <c r="T703" t="str">
        <v>Argentine Commission for Refugees and Migrants (CAREF)</v>
      </c>
      <c r="U703" t="str">
        <v>Asociación Aves</v>
      </c>
      <c r="V703" t="str">
        <v>Asociación de Jubilados y Pensionados Venezolanos en Argentina</v>
      </c>
      <c r="W703" t="str">
        <v>Asociación de Venezolanos en Eloy Alfaro</v>
      </c>
      <c r="X703" t="str">
        <v>Asociación Fundación contra el Hambre Perú</v>
      </c>
      <c r="Y703" t="str">
        <v>Asociación Migrantes Venezolanos</v>
      </c>
      <c r="Z703" t="str">
        <v>Asociación Misioneros de San Carlos Scalabrinianos</v>
      </c>
      <c r="AA703" t="str">
        <v>Asociacion Proteccion Poblacion Vulnerable</v>
      </c>
      <c r="AB703" t="str">
        <v>Asociación Quinta Ola</v>
      </c>
      <c r="AC703" t="str">
        <v>Asociación Salto Ángel</v>
      </c>
      <c r="AD703" t="str">
        <v>Asociación Venezuela en Ecuador AC</v>
      </c>
      <c r="AE703" t="str">
        <v>ASOVENAR</v>
      </c>
      <c r="AF703" t="str">
        <v>Associação Hermanitos</v>
      </c>
      <c r="AG703" t="str">
        <v>AVSI Foundation</v>
      </c>
      <c r="AH703" t="str">
        <v>Bethany Christian Services</v>
      </c>
      <c r="AI703" t="str">
        <v>Blumont</v>
      </c>
      <c r="AJ703" t="str">
        <v>CARE</v>
      </c>
      <c r="AK703" t="str">
        <v>Caritas Brazil</v>
      </c>
      <c r="AL703" t="str">
        <v>Caritas Ecuador</v>
      </c>
      <c r="AM703" t="str">
        <v>Caritas Germany</v>
      </c>
      <c r="AN703" t="str">
        <v>Caritas Manaus</v>
      </c>
      <c r="AO703" t="str">
        <v>Caritas Parana</v>
      </c>
      <c r="AP703" t="str">
        <v>Caritas Peru</v>
      </c>
      <c r="AQ703" t="str">
        <v>Caritas Rio de Janeiro</v>
      </c>
      <c r="AR703" t="str">
        <v>Caritas São Paulo</v>
      </c>
      <c r="AS703" t="str">
        <v>Caritas Switzerland</v>
      </c>
      <c r="AT703" t="str">
        <v>CCEFIRO Association</v>
      </c>
      <c r="AU703" t="str">
        <v>CEDRO</v>
      </c>
      <c r="AV703" t="str">
        <v>Center for Integrated Studies and Programs for Sustainable Development (CIEDS)</v>
      </c>
      <c r="AW703" t="str">
        <v>Center for Migration and Human Rights of the Diocese of Roraima (CMDH)</v>
      </c>
      <c r="AX703" t="str">
        <v>Centro de Atencion Psicosocial (CAPS)</v>
      </c>
      <c r="AY703" t="str">
        <v>CESAL</v>
      </c>
      <c r="AZ703" t="str">
        <v>CESVI-Cooperazione e Sviluppo</v>
      </c>
      <c r="BA703" t="str">
        <v>ChildFund International</v>
      </c>
      <c r="BB703" t="str">
        <v>CHS Alternativo</v>
      </c>
      <c r="BC703" t="str">
        <v>Churún Merú Association</v>
      </c>
      <c r="BD703" t="str">
        <v>Coalición por Venezuela</v>
      </c>
      <c r="BE703" t="str">
        <v>Colonia Foundation of Venezuelans in the Dominican Republic (FUNCOVERD)</v>
      </c>
      <c r="BF703" t="str">
        <v>COLVENZ</v>
      </c>
      <c r="BG703" t="str">
        <v>Compassiva</v>
      </c>
      <c r="BH703" t="str">
        <v>Consejo Interreligioso del Perú - Religiones por la Paz</v>
      </c>
      <c r="BI703" t="str">
        <v>Consorcio ONG OCIPI Y Capellanía Nacional OFICA</v>
      </c>
      <c r="BJ703" t="str">
        <v>COOPI - International Cooperation Foundation</v>
      </c>
      <c r="BK703" t="str">
        <v>Corporación Colectivo Sin Fronteras</v>
      </c>
      <c r="BL703" t="str">
        <v>CRISFE Foundation</v>
      </c>
      <c r="BM703" t="str">
        <v>Cuso International</v>
      </c>
      <c r="BN703" t="str">
        <v>Danielle’s Children Fund (DCF)</v>
      </c>
      <c r="BO703" t="str">
        <v>Danish Refugee Council (DRC)</v>
      </c>
      <c r="BP703" t="str">
        <v>Development Support Association - APOYAR</v>
      </c>
      <c r="BQ703" t="str">
        <v>Diakonie Katastrophenhilfe</v>
      </c>
      <c r="BR703" t="str">
        <v>Diálogo Diverso</v>
      </c>
      <c r="BS703" t="str">
        <v>Doctors of the World</v>
      </c>
      <c r="BT703" t="str">
        <v>Dominican Institute for Integrated Development</v>
      </c>
      <c r="BU703" t="str">
        <v>Duendes y Ángeles Vinotinto República Dominicana</v>
      </c>
      <c r="BV703" t="str">
        <v>Encuentros SJS (Servicio Jesuita de la Solidaridad)</v>
      </c>
      <c r="BW703" t="str">
        <v>Ending Violence Against Migrants</v>
      </c>
      <c r="BX703" t="str">
        <v>Equidad Foundation</v>
      </c>
      <c r="BY703" t="str">
        <v>Equilibrium CenDE</v>
      </c>
      <c r="BZ703" t="str">
        <v>Facultad de Psicología - Universidad de la República (UDELAR)</v>
      </c>
      <c r="CA703" t="str">
        <v>First International Emergency and Solidarités International</v>
      </c>
      <c r="CB703" t="str">
        <v>Fondo Ecuatoriano Populorum Progressio</v>
      </c>
      <c r="CC703" t="str">
        <v>Foro Salud Callao</v>
      </c>
      <c r="CD703" t="str">
        <v>Foundation for the Integration and Development of Latin America (FIDAL)</v>
      </c>
      <c r="CE703" t="str">
        <v>Foundation of the Americas (FUDELA)</v>
      </c>
      <c r="CF703" t="str">
        <v>Fraternity Without Borders</v>
      </c>
      <c r="CG703" t="str">
        <v>Fundación Brisas del Norte</v>
      </c>
      <c r="CH703" t="str">
        <v>Fundación Colombovenezolana Nueva Ilusión</v>
      </c>
      <c r="CI703" t="str">
        <v>Fundación Nakama's</v>
      </c>
      <c r="CJ703" t="str">
        <v>Fundación RadaBer</v>
      </c>
      <c r="CK703" t="str">
        <v>Fundación Scalabrini Bolivia</v>
      </c>
      <c r="CL703" t="str">
        <v>Fundacion Social Vivan los Niños</v>
      </c>
      <c r="CM703" t="str">
        <v>FUNVEAC</v>
      </c>
      <c r="CN703" t="str">
        <v>German Development Cooperation Agency GIZ</v>
      </c>
      <c r="CO703" t="str">
        <v>Globalizate Radio</v>
      </c>
      <c r="CP703" t="str">
        <v>GOAL</v>
      </c>
      <c r="CQ703" t="str">
        <v>Halü Bienestar Humano Foundation (HALU)</v>
      </c>
      <c r="CR703" t="str">
        <v>Heartland Alliance International (HAI)</v>
      </c>
      <c r="CS703" t="str">
        <v>HELVETAS Swiss Intercooperation</v>
      </c>
      <c r="CT703" t="str">
        <v>HIAS</v>
      </c>
      <c r="CU703" t="str">
        <v>Human Rights Defence Curaçao</v>
      </c>
      <c r="CV703" t="str">
        <v>Humanity &amp; Inclusion</v>
      </c>
      <c r="CW703" t="str">
        <v>Humans Analytic</v>
      </c>
      <c r="CX703" t="str">
        <v>Idas y Vueltas Association</v>
      </c>
      <c r="CY703" t="str">
        <v>iMMAP</v>
      </c>
      <c r="CZ703" t="str">
        <v>IMPACT Initiatives (REACH)</v>
      </c>
      <c r="DA703" t="str">
        <v>Inmigrante Feliz Association</v>
      </c>
      <c r="DB703" t="str">
        <v>Institute for Migration and Human Rights (IMDH)</v>
      </c>
      <c r="DC703" t="str">
        <v>Institute of Natural and Cultural Heritage (IPANC)</v>
      </c>
      <c r="DD703" t="str">
        <v>International Committee for the Development of People (CISP)</v>
      </c>
      <c r="DE703" t="str">
        <v>International Federation of the Red Cross (IFRC)</v>
      </c>
      <c r="DF703" t="str">
        <v>International Labour Organization (ILO)</v>
      </c>
      <c r="DG703" t="str">
        <v>International Medical Corps</v>
      </c>
      <c r="DH703" t="str">
        <v>International Organization for Migration (IOM)</v>
      </c>
      <c r="DI703" t="str">
        <v>International Rescue Committee (IRC)</v>
      </c>
      <c r="DJ703" t="str">
        <v>INTERSOS</v>
      </c>
      <c r="DK703" t="str">
        <v>Jesuit Migrant Service (JMS)</v>
      </c>
      <c r="DL703" t="str">
        <v>Jesuit Refugee Service (JRS)</v>
      </c>
      <c r="DM703" t="str">
        <v>Jesuit Service for Migrants and Refugees (JSMR)</v>
      </c>
      <c r="DN703" t="str">
        <v>Joint United Nations Programme on HIV/AIDS (UNAIDS)</v>
      </c>
      <c r="DO703" t="str">
        <v>Kimirina Coorporation</v>
      </c>
      <c r="DP703" t="str">
        <v>La Casita Hispanic Cultural Centre</v>
      </c>
      <c r="DQ703" t="str">
        <v>Latin American Network of Non-Governmental Organizations of Persons with Disabilities and their Families (RIADIS)</v>
      </c>
      <c r="DR703" t="str">
        <v>LGBT+ Movement Brazil</v>
      </c>
      <c r="DS703" t="str">
        <v>Living Water Community (LWC)</v>
      </c>
      <c r="DT703" t="str">
        <v>LLANOVENCOL</v>
      </c>
      <c r="DU703" t="str">
        <v>Lutheran World Federation</v>
      </c>
      <c r="DV703" t="str">
        <v>Lutheran World Relief</v>
      </c>
      <c r="DW703" t="str">
        <v>Malteser International</v>
      </c>
      <c r="DX703" t="str">
        <v>Mana Institute</v>
      </c>
      <c r="DY703" t="str">
        <v>Manos Veneguayas Association</v>
      </c>
      <c r="DZ703" t="str">
        <v>Más Igualdad Perú</v>
      </c>
      <c r="EA703" t="str">
        <v>MedGlobal</v>
      </c>
      <c r="EB703" t="str">
        <v>Medical Teams International</v>
      </c>
      <c r="EC703" t="str">
        <v>Mercy Corps</v>
      </c>
      <c r="ED703" t="str">
        <v>Migrant Service Center (CAM)</v>
      </c>
      <c r="EE703" t="str">
        <v>Migrants, Refugees and Argentine Social Entrepreneurs (MIRARES)</v>
      </c>
      <c r="EF703" t="str">
        <v>Mision Scalabriniana - Ecuador</v>
      </c>
      <c r="EG703" t="str">
        <v>Missão Paz</v>
      </c>
      <c r="EH703" t="str">
        <v>Museu A CASA</v>
      </c>
      <c r="EI703" t="str">
        <v>Norwegian Refugee Council (NRC)</v>
      </c>
      <c r="EJ703" t="str">
        <v>ONG Migrantes por el Maule</v>
      </c>
      <c r="EK703" t="str">
        <v>ONG Preemptive Love Coalition Colombia</v>
      </c>
      <c r="EL703" t="str">
        <v>Organización Transfomando Vidas</v>
      </c>
      <c r="EM703" t="str">
        <v>Organization of Ibero-American States for Education, Science and Culture (OEI)</v>
      </c>
      <c r="EN703" t="str">
        <v>OXFAM</v>
      </c>
      <c r="EO703" t="str">
        <v>Panamerican Development Foundation</v>
      </c>
      <c r="EP703" t="str">
        <v>Panamerican Health Organization/World Health Organization (PAHO/WHO)</v>
      </c>
      <c r="EQ703" t="str">
        <v>Pastoral of Human Mobility - Peruvian Episcopal Conference</v>
      </c>
      <c r="ER703" t="str">
        <v>Pastoral Service for Migrants National</v>
      </c>
      <c r="ES703" t="str">
        <v>Permanent Human Rights defense Committee (CDH)</v>
      </c>
      <c r="ET703" t="str">
        <v>Pirilampos Institute - Group of visits and voluntary actions in Roraima</v>
      </c>
      <c r="EU703" t="str">
        <v>Plan International</v>
      </c>
      <c r="EV703" t="str">
        <v>Population Program, Faculty of Social Sciences, University of the Republic</v>
      </c>
      <c r="EW703" t="str">
        <v>Profamilia Association</v>
      </c>
      <c r="EX703" t="str">
        <v>Red con Migrantes y Refugiados</v>
      </c>
      <c r="EY703" t="str">
        <v>Red Cross Colombia</v>
      </c>
      <c r="EZ703" t="str">
        <v>Red Cross Ecuador</v>
      </c>
      <c r="FA703" t="str">
        <v>Red Cross Peru</v>
      </c>
      <c r="FB703" t="str">
        <v>Red de Investigaciones en Derechos Humanos - CONICET (Consejo Nacional de Investigaciones Científicas y Técnicas)</v>
      </c>
      <c r="FC703" t="str">
        <v>RET International</v>
      </c>
      <c r="FD703" t="str">
        <v>Salú pa Tur Foundation</v>
      </c>
      <c r="FE703" t="str">
        <v>Salvation Army</v>
      </c>
      <c r="FF703" t="str">
        <v>Samaritan's Purse</v>
      </c>
      <c r="FG703" t="str">
        <v>Save the Children International (SCI)</v>
      </c>
      <c r="FH703" t="str">
        <v>Scalabrini Foundation Chile</v>
      </c>
      <c r="FI703" t="str">
        <v>Sección Peruana de Amnistía Internacional</v>
      </c>
      <c r="FJ703" t="str">
        <v>Serviço Pastoral dos Migrantes do Nordeste</v>
      </c>
      <c r="FK703" t="str">
        <v>Sesame Workshop</v>
      </c>
      <c r="FL703" t="str">
        <v>Si, Da Vida</v>
      </c>
      <c r="FM703" t="str">
        <v>Solidarity and Action Asociation</v>
      </c>
      <c r="FN703" t="str">
        <v>SOS Children's Villages</v>
      </c>
      <c r="FO703" t="str">
        <v>Tarabita Foundation</v>
      </c>
      <c r="FP703" t="str">
        <v>Tearfund</v>
      </c>
      <c r="FQ703" t="str">
        <v>TECHO</v>
      </c>
      <c r="FR703" t="str">
        <v>Terranueva Foundation</v>
      </c>
      <c r="FS703" t="str">
        <v>Terre des Hommes Suisse</v>
      </c>
      <c r="FT703" t="str">
        <v>The Israel Forum for International Humanitarian Aid (IsraAID)</v>
      </c>
      <c r="FU703" t="str">
        <v>Unión Venezolana en Perú</v>
      </c>
      <c r="FV703" t="str">
        <v>United Nations Children's Fund (UNICEF)</v>
      </c>
      <c r="FW703" t="str">
        <v>United Nations Development Programme (UNDP)</v>
      </c>
      <c r="FX703" t="str">
        <v>United Nations Educational, Scientific and Cultural Organization (UNESCO)</v>
      </c>
      <c r="FY703" t="str">
        <v>United Nations Entity for Gender Equality and the Empowerment of Women (UNWOMEN)</v>
      </c>
      <c r="FZ703" t="str">
        <v>United Nations Food and Agricultural Organization (FAO)</v>
      </c>
      <c r="GA703" t="str">
        <v>United Nations High Commissioner for Refugees (UNHCR)</v>
      </c>
      <c r="GB703" t="str">
        <v>United Nations Office of the High Commissioner for Human Rights (OHCHR)</v>
      </c>
      <c r="GC703" t="str">
        <v>United Nations Office on Drugs and Crime (UNODC)</v>
      </c>
      <c r="GD703" t="str">
        <v>United Nations Population Fund (UNFPA)</v>
      </c>
      <c r="GE703" t="str">
        <v>United Nations Programme for Human Settlements (UN Habitat)</v>
      </c>
      <c r="GF703" t="str">
        <v>Vale da Benção Educational and Charitable Association (AEBVB)</v>
      </c>
      <c r="GG703" t="str">
        <v>VenAruba Solidaria</v>
      </c>
      <c r="GH703" t="str">
        <v>Venex Curacao Foundation</v>
      </c>
      <c r="GI703" t="str">
        <v>Venezolanos en Barranquilla</v>
      </c>
      <c r="GJ703" t="str">
        <v>Venezolanos en San Cristóbal</v>
      </c>
      <c r="GK703" t="str">
        <v>Venezuelan Emigrant Foundation (FEV)</v>
      </c>
      <c r="GL703" t="str">
        <v>Vicaría de Pastoral Social Caritas</v>
      </c>
      <c r="GM703" t="str">
        <v>Voices GY</v>
      </c>
      <c r="GN703" t="str">
        <v>We World GVC</v>
      </c>
      <c r="GO703" t="str">
        <v>World Council of Credit Unions</v>
      </c>
      <c r="GP703" t="str">
        <v>World Food Programme (WFP)</v>
      </c>
      <c r="GQ703" t="str">
        <v>World Vision</v>
      </c>
      <c r="GR703" t="str">
        <v>ZOA</v>
      </c>
    </row>
    <row r="704" spans="8:200" x14ac:dyDescent="0.3">
      <c r="H704" t="str" cm="1">
        <f t="array" ref="H704:GR704">TRANSPOSE(_xlfn._xlws.SORT(_xlfn._xlws.FILTER(Table3[Name],ISNUMBER(SEARCH(' Activity Sheet'!D758,Table3[Name])),"Not found"),,1))</f>
        <v>.New Organisation</v>
      </c>
      <c r="I704" t="str">
        <v>ABV - Association of Good with Life</v>
      </c>
      <c r="J704" t="str">
        <v>ACAPS</v>
      </c>
      <c r="K704" t="str">
        <v>Acción y Desarrollo</v>
      </c>
      <c r="L704" t="str">
        <v>ACTED</v>
      </c>
      <c r="M704" t="str">
        <v>Action against Hunger</v>
      </c>
      <c r="N704" t="str">
        <v>ActionAid</v>
      </c>
      <c r="O704" t="str">
        <v>Adventist Development and Relief Agency (ADRA)</v>
      </c>
      <c r="P704" t="str">
        <v>Alas de Colibrí Foundation</v>
      </c>
      <c r="Q704" t="str">
        <v>Alianza por la Solidaridad</v>
      </c>
      <c r="R704" t="str">
        <v>Alianza por Venezuela</v>
      </c>
      <c r="S704" t="str">
        <v>Americares Foundation</v>
      </c>
      <c r="T704" t="str">
        <v>Argentine Commission for Refugees and Migrants (CAREF)</v>
      </c>
      <c r="U704" t="str">
        <v>Asociación Aves</v>
      </c>
      <c r="V704" t="str">
        <v>Asociación de Jubilados y Pensionados Venezolanos en Argentina</v>
      </c>
      <c r="W704" t="str">
        <v>Asociación de Venezolanos en Eloy Alfaro</v>
      </c>
      <c r="X704" t="str">
        <v>Asociación Fundación contra el Hambre Perú</v>
      </c>
      <c r="Y704" t="str">
        <v>Asociación Migrantes Venezolanos</v>
      </c>
      <c r="Z704" t="str">
        <v>Asociación Misioneros de San Carlos Scalabrinianos</v>
      </c>
      <c r="AA704" t="str">
        <v>Asociacion Proteccion Poblacion Vulnerable</v>
      </c>
      <c r="AB704" t="str">
        <v>Asociación Quinta Ola</v>
      </c>
      <c r="AC704" t="str">
        <v>Asociación Salto Ángel</v>
      </c>
      <c r="AD704" t="str">
        <v>Asociación Venezuela en Ecuador AC</v>
      </c>
      <c r="AE704" t="str">
        <v>ASOVENAR</v>
      </c>
      <c r="AF704" t="str">
        <v>Associação Hermanitos</v>
      </c>
      <c r="AG704" t="str">
        <v>AVSI Foundation</v>
      </c>
      <c r="AH704" t="str">
        <v>Bethany Christian Services</v>
      </c>
      <c r="AI704" t="str">
        <v>Blumont</v>
      </c>
      <c r="AJ704" t="str">
        <v>CARE</v>
      </c>
      <c r="AK704" t="str">
        <v>Caritas Brazil</v>
      </c>
      <c r="AL704" t="str">
        <v>Caritas Ecuador</v>
      </c>
      <c r="AM704" t="str">
        <v>Caritas Germany</v>
      </c>
      <c r="AN704" t="str">
        <v>Caritas Manaus</v>
      </c>
      <c r="AO704" t="str">
        <v>Caritas Parana</v>
      </c>
      <c r="AP704" t="str">
        <v>Caritas Peru</v>
      </c>
      <c r="AQ704" t="str">
        <v>Caritas Rio de Janeiro</v>
      </c>
      <c r="AR704" t="str">
        <v>Caritas São Paulo</v>
      </c>
      <c r="AS704" t="str">
        <v>Caritas Switzerland</v>
      </c>
      <c r="AT704" t="str">
        <v>CCEFIRO Association</v>
      </c>
      <c r="AU704" t="str">
        <v>CEDRO</v>
      </c>
      <c r="AV704" t="str">
        <v>Center for Integrated Studies and Programs for Sustainable Development (CIEDS)</v>
      </c>
      <c r="AW704" t="str">
        <v>Center for Migration and Human Rights of the Diocese of Roraima (CMDH)</v>
      </c>
      <c r="AX704" t="str">
        <v>Centro de Atencion Psicosocial (CAPS)</v>
      </c>
      <c r="AY704" t="str">
        <v>CESAL</v>
      </c>
      <c r="AZ704" t="str">
        <v>CESVI-Cooperazione e Sviluppo</v>
      </c>
      <c r="BA704" t="str">
        <v>ChildFund International</v>
      </c>
      <c r="BB704" t="str">
        <v>CHS Alternativo</v>
      </c>
      <c r="BC704" t="str">
        <v>Churún Merú Association</v>
      </c>
      <c r="BD704" t="str">
        <v>Coalición por Venezuela</v>
      </c>
      <c r="BE704" t="str">
        <v>Colonia Foundation of Venezuelans in the Dominican Republic (FUNCOVERD)</v>
      </c>
      <c r="BF704" t="str">
        <v>COLVENZ</v>
      </c>
      <c r="BG704" t="str">
        <v>Compassiva</v>
      </c>
      <c r="BH704" t="str">
        <v>Consejo Interreligioso del Perú - Religiones por la Paz</v>
      </c>
      <c r="BI704" t="str">
        <v>Consorcio ONG OCIPI Y Capellanía Nacional OFICA</v>
      </c>
      <c r="BJ704" t="str">
        <v>COOPI - International Cooperation Foundation</v>
      </c>
      <c r="BK704" t="str">
        <v>Corporación Colectivo Sin Fronteras</v>
      </c>
      <c r="BL704" t="str">
        <v>CRISFE Foundation</v>
      </c>
      <c r="BM704" t="str">
        <v>Cuso International</v>
      </c>
      <c r="BN704" t="str">
        <v>Danielle’s Children Fund (DCF)</v>
      </c>
      <c r="BO704" t="str">
        <v>Danish Refugee Council (DRC)</v>
      </c>
      <c r="BP704" t="str">
        <v>Development Support Association - APOYAR</v>
      </c>
      <c r="BQ704" t="str">
        <v>Diakonie Katastrophenhilfe</v>
      </c>
      <c r="BR704" t="str">
        <v>Diálogo Diverso</v>
      </c>
      <c r="BS704" t="str">
        <v>Doctors of the World</v>
      </c>
      <c r="BT704" t="str">
        <v>Dominican Institute for Integrated Development</v>
      </c>
      <c r="BU704" t="str">
        <v>Duendes y Ángeles Vinotinto República Dominicana</v>
      </c>
      <c r="BV704" t="str">
        <v>Encuentros SJS (Servicio Jesuita de la Solidaridad)</v>
      </c>
      <c r="BW704" t="str">
        <v>Ending Violence Against Migrants</v>
      </c>
      <c r="BX704" t="str">
        <v>Equidad Foundation</v>
      </c>
      <c r="BY704" t="str">
        <v>Equilibrium CenDE</v>
      </c>
      <c r="BZ704" t="str">
        <v>Facultad de Psicología - Universidad de la República (UDELAR)</v>
      </c>
      <c r="CA704" t="str">
        <v>First International Emergency and Solidarités International</v>
      </c>
      <c r="CB704" t="str">
        <v>Fondo Ecuatoriano Populorum Progressio</v>
      </c>
      <c r="CC704" t="str">
        <v>Foro Salud Callao</v>
      </c>
      <c r="CD704" t="str">
        <v>Foundation for the Integration and Development of Latin America (FIDAL)</v>
      </c>
      <c r="CE704" t="str">
        <v>Foundation of the Americas (FUDELA)</v>
      </c>
      <c r="CF704" t="str">
        <v>Fraternity Without Borders</v>
      </c>
      <c r="CG704" t="str">
        <v>Fundación Brisas del Norte</v>
      </c>
      <c r="CH704" t="str">
        <v>Fundación Colombovenezolana Nueva Ilusión</v>
      </c>
      <c r="CI704" t="str">
        <v>Fundación Nakama's</v>
      </c>
      <c r="CJ704" t="str">
        <v>Fundación RadaBer</v>
      </c>
      <c r="CK704" t="str">
        <v>Fundación Scalabrini Bolivia</v>
      </c>
      <c r="CL704" t="str">
        <v>Fundacion Social Vivan los Niños</v>
      </c>
      <c r="CM704" t="str">
        <v>FUNVEAC</v>
      </c>
      <c r="CN704" t="str">
        <v>German Development Cooperation Agency GIZ</v>
      </c>
      <c r="CO704" t="str">
        <v>Globalizate Radio</v>
      </c>
      <c r="CP704" t="str">
        <v>GOAL</v>
      </c>
      <c r="CQ704" t="str">
        <v>Halü Bienestar Humano Foundation (HALU)</v>
      </c>
      <c r="CR704" t="str">
        <v>Heartland Alliance International (HAI)</v>
      </c>
      <c r="CS704" t="str">
        <v>HELVETAS Swiss Intercooperation</v>
      </c>
      <c r="CT704" t="str">
        <v>HIAS</v>
      </c>
      <c r="CU704" t="str">
        <v>Human Rights Defence Curaçao</v>
      </c>
      <c r="CV704" t="str">
        <v>Humanity &amp; Inclusion</v>
      </c>
      <c r="CW704" t="str">
        <v>Humans Analytic</v>
      </c>
      <c r="CX704" t="str">
        <v>Idas y Vueltas Association</v>
      </c>
      <c r="CY704" t="str">
        <v>iMMAP</v>
      </c>
      <c r="CZ704" t="str">
        <v>IMPACT Initiatives (REACH)</v>
      </c>
      <c r="DA704" t="str">
        <v>Inmigrante Feliz Association</v>
      </c>
      <c r="DB704" t="str">
        <v>Institute for Migration and Human Rights (IMDH)</v>
      </c>
      <c r="DC704" t="str">
        <v>Institute of Natural and Cultural Heritage (IPANC)</v>
      </c>
      <c r="DD704" t="str">
        <v>International Committee for the Development of People (CISP)</v>
      </c>
      <c r="DE704" t="str">
        <v>International Federation of the Red Cross (IFRC)</v>
      </c>
      <c r="DF704" t="str">
        <v>International Labour Organization (ILO)</v>
      </c>
      <c r="DG704" t="str">
        <v>International Medical Corps</v>
      </c>
      <c r="DH704" t="str">
        <v>International Organization for Migration (IOM)</v>
      </c>
      <c r="DI704" t="str">
        <v>International Rescue Committee (IRC)</v>
      </c>
      <c r="DJ704" t="str">
        <v>INTERSOS</v>
      </c>
      <c r="DK704" t="str">
        <v>Jesuit Migrant Service (JMS)</v>
      </c>
      <c r="DL704" t="str">
        <v>Jesuit Refugee Service (JRS)</v>
      </c>
      <c r="DM704" t="str">
        <v>Jesuit Service for Migrants and Refugees (JSMR)</v>
      </c>
      <c r="DN704" t="str">
        <v>Joint United Nations Programme on HIV/AIDS (UNAIDS)</v>
      </c>
      <c r="DO704" t="str">
        <v>Kimirina Coorporation</v>
      </c>
      <c r="DP704" t="str">
        <v>La Casita Hispanic Cultural Centre</v>
      </c>
      <c r="DQ704" t="str">
        <v>Latin American Network of Non-Governmental Organizations of Persons with Disabilities and their Families (RIADIS)</v>
      </c>
      <c r="DR704" t="str">
        <v>LGBT+ Movement Brazil</v>
      </c>
      <c r="DS704" t="str">
        <v>Living Water Community (LWC)</v>
      </c>
      <c r="DT704" t="str">
        <v>LLANOVENCOL</v>
      </c>
      <c r="DU704" t="str">
        <v>Lutheran World Federation</v>
      </c>
      <c r="DV704" t="str">
        <v>Lutheran World Relief</v>
      </c>
      <c r="DW704" t="str">
        <v>Malteser International</v>
      </c>
      <c r="DX704" t="str">
        <v>Mana Institute</v>
      </c>
      <c r="DY704" t="str">
        <v>Manos Veneguayas Association</v>
      </c>
      <c r="DZ704" t="str">
        <v>Más Igualdad Perú</v>
      </c>
      <c r="EA704" t="str">
        <v>MedGlobal</v>
      </c>
      <c r="EB704" t="str">
        <v>Medical Teams International</v>
      </c>
      <c r="EC704" t="str">
        <v>Mercy Corps</v>
      </c>
      <c r="ED704" t="str">
        <v>Migrant Service Center (CAM)</v>
      </c>
      <c r="EE704" t="str">
        <v>Migrants, Refugees and Argentine Social Entrepreneurs (MIRARES)</v>
      </c>
      <c r="EF704" t="str">
        <v>Mision Scalabriniana - Ecuador</v>
      </c>
      <c r="EG704" t="str">
        <v>Missão Paz</v>
      </c>
      <c r="EH704" t="str">
        <v>Museu A CASA</v>
      </c>
      <c r="EI704" t="str">
        <v>Norwegian Refugee Council (NRC)</v>
      </c>
      <c r="EJ704" t="str">
        <v>ONG Migrantes por el Maule</v>
      </c>
      <c r="EK704" t="str">
        <v>ONG Preemptive Love Coalition Colombia</v>
      </c>
      <c r="EL704" t="str">
        <v>Organización Transfomando Vidas</v>
      </c>
      <c r="EM704" t="str">
        <v>Organization of Ibero-American States for Education, Science and Culture (OEI)</v>
      </c>
      <c r="EN704" t="str">
        <v>OXFAM</v>
      </c>
      <c r="EO704" t="str">
        <v>Panamerican Development Foundation</v>
      </c>
      <c r="EP704" t="str">
        <v>Panamerican Health Organization/World Health Organization (PAHO/WHO)</v>
      </c>
      <c r="EQ704" t="str">
        <v>Pastoral of Human Mobility - Peruvian Episcopal Conference</v>
      </c>
      <c r="ER704" t="str">
        <v>Pastoral Service for Migrants National</v>
      </c>
      <c r="ES704" t="str">
        <v>Permanent Human Rights defense Committee (CDH)</v>
      </c>
      <c r="ET704" t="str">
        <v>Pirilampos Institute - Group of visits and voluntary actions in Roraima</v>
      </c>
      <c r="EU704" t="str">
        <v>Plan International</v>
      </c>
      <c r="EV704" t="str">
        <v>Population Program, Faculty of Social Sciences, University of the Republic</v>
      </c>
      <c r="EW704" t="str">
        <v>Profamilia Association</v>
      </c>
      <c r="EX704" t="str">
        <v>Red con Migrantes y Refugiados</v>
      </c>
      <c r="EY704" t="str">
        <v>Red Cross Colombia</v>
      </c>
      <c r="EZ704" t="str">
        <v>Red Cross Ecuador</v>
      </c>
      <c r="FA704" t="str">
        <v>Red Cross Peru</v>
      </c>
      <c r="FB704" t="str">
        <v>Red de Investigaciones en Derechos Humanos - CONICET (Consejo Nacional de Investigaciones Científicas y Técnicas)</v>
      </c>
      <c r="FC704" t="str">
        <v>RET International</v>
      </c>
      <c r="FD704" t="str">
        <v>Salú pa Tur Foundation</v>
      </c>
      <c r="FE704" t="str">
        <v>Salvation Army</v>
      </c>
      <c r="FF704" t="str">
        <v>Samaritan's Purse</v>
      </c>
      <c r="FG704" t="str">
        <v>Save the Children International (SCI)</v>
      </c>
      <c r="FH704" t="str">
        <v>Scalabrini Foundation Chile</v>
      </c>
      <c r="FI704" t="str">
        <v>Sección Peruana de Amnistía Internacional</v>
      </c>
      <c r="FJ704" t="str">
        <v>Serviço Pastoral dos Migrantes do Nordeste</v>
      </c>
      <c r="FK704" t="str">
        <v>Sesame Workshop</v>
      </c>
      <c r="FL704" t="str">
        <v>Si, Da Vida</v>
      </c>
      <c r="FM704" t="str">
        <v>Solidarity and Action Asociation</v>
      </c>
      <c r="FN704" t="str">
        <v>SOS Children's Villages</v>
      </c>
      <c r="FO704" t="str">
        <v>Tarabita Foundation</v>
      </c>
      <c r="FP704" t="str">
        <v>Tearfund</v>
      </c>
      <c r="FQ704" t="str">
        <v>TECHO</v>
      </c>
      <c r="FR704" t="str">
        <v>Terranueva Foundation</v>
      </c>
      <c r="FS704" t="str">
        <v>Terre des Hommes Suisse</v>
      </c>
      <c r="FT704" t="str">
        <v>The Israel Forum for International Humanitarian Aid (IsraAID)</v>
      </c>
      <c r="FU704" t="str">
        <v>Unión Venezolana en Perú</v>
      </c>
      <c r="FV704" t="str">
        <v>United Nations Children's Fund (UNICEF)</v>
      </c>
      <c r="FW704" t="str">
        <v>United Nations Development Programme (UNDP)</v>
      </c>
      <c r="FX704" t="str">
        <v>United Nations Educational, Scientific and Cultural Organization (UNESCO)</v>
      </c>
      <c r="FY704" t="str">
        <v>United Nations Entity for Gender Equality and the Empowerment of Women (UNWOMEN)</v>
      </c>
      <c r="FZ704" t="str">
        <v>United Nations Food and Agricultural Organization (FAO)</v>
      </c>
      <c r="GA704" t="str">
        <v>United Nations High Commissioner for Refugees (UNHCR)</v>
      </c>
      <c r="GB704" t="str">
        <v>United Nations Office of the High Commissioner for Human Rights (OHCHR)</v>
      </c>
      <c r="GC704" t="str">
        <v>United Nations Office on Drugs and Crime (UNODC)</v>
      </c>
      <c r="GD704" t="str">
        <v>United Nations Population Fund (UNFPA)</v>
      </c>
      <c r="GE704" t="str">
        <v>United Nations Programme for Human Settlements (UN Habitat)</v>
      </c>
      <c r="GF704" t="str">
        <v>Vale da Benção Educational and Charitable Association (AEBVB)</v>
      </c>
      <c r="GG704" t="str">
        <v>VenAruba Solidaria</v>
      </c>
      <c r="GH704" t="str">
        <v>Venex Curacao Foundation</v>
      </c>
      <c r="GI704" t="str">
        <v>Venezolanos en Barranquilla</v>
      </c>
      <c r="GJ704" t="str">
        <v>Venezolanos en San Cristóbal</v>
      </c>
      <c r="GK704" t="str">
        <v>Venezuelan Emigrant Foundation (FEV)</v>
      </c>
      <c r="GL704" t="str">
        <v>Vicaría de Pastoral Social Caritas</v>
      </c>
      <c r="GM704" t="str">
        <v>Voices GY</v>
      </c>
      <c r="GN704" t="str">
        <v>We World GVC</v>
      </c>
      <c r="GO704" t="str">
        <v>World Council of Credit Unions</v>
      </c>
      <c r="GP704" t="str">
        <v>World Food Programme (WFP)</v>
      </c>
      <c r="GQ704" t="str">
        <v>World Vision</v>
      </c>
      <c r="GR704" t="str">
        <v>ZOA</v>
      </c>
    </row>
    <row r="705" spans="8:200" x14ac:dyDescent="0.3">
      <c r="H705" t="str" cm="1">
        <f t="array" ref="H705:GR705">TRANSPOSE(_xlfn._xlws.SORT(_xlfn._xlws.FILTER(Table3[Name],ISNUMBER(SEARCH(' Activity Sheet'!D759,Table3[Name])),"Not found"),,1))</f>
        <v>.New Organisation</v>
      </c>
      <c r="I705" t="str">
        <v>ABV - Association of Good with Life</v>
      </c>
      <c r="J705" t="str">
        <v>ACAPS</v>
      </c>
      <c r="K705" t="str">
        <v>Acción y Desarrollo</v>
      </c>
      <c r="L705" t="str">
        <v>ACTED</v>
      </c>
      <c r="M705" t="str">
        <v>Action against Hunger</v>
      </c>
      <c r="N705" t="str">
        <v>ActionAid</v>
      </c>
      <c r="O705" t="str">
        <v>Adventist Development and Relief Agency (ADRA)</v>
      </c>
      <c r="P705" t="str">
        <v>Alas de Colibrí Foundation</v>
      </c>
      <c r="Q705" t="str">
        <v>Alianza por la Solidaridad</v>
      </c>
      <c r="R705" t="str">
        <v>Alianza por Venezuela</v>
      </c>
      <c r="S705" t="str">
        <v>Americares Foundation</v>
      </c>
      <c r="T705" t="str">
        <v>Argentine Commission for Refugees and Migrants (CAREF)</v>
      </c>
      <c r="U705" t="str">
        <v>Asociación Aves</v>
      </c>
      <c r="V705" t="str">
        <v>Asociación de Jubilados y Pensionados Venezolanos en Argentina</v>
      </c>
      <c r="W705" t="str">
        <v>Asociación de Venezolanos en Eloy Alfaro</v>
      </c>
      <c r="X705" t="str">
        <v>Asociación Fundación contra el Hambre Perú</v>
      </c>
      <c r="Y705" t="str">
        <v>Asociación Migrantes Venezolanos</v>
      </c>
      <c r="Z705" t="str">
        <v>Asociación Misioneros de San Carlos Scalabrinianos</v>
      </c>
      <c r="AA705" t="str">
        <v>Asociacion Proteccion Poblacion Vulnerable</v>
      </c>
      <c r="AB705" t="str">
        <v>Asociación Quinta Ola</v>
      </c>
      <c r="AC705" t="str">
        <v>Asociación Salto Ángel</v>
      </c>
      <c r="AD705" t="str">
        <v>Asociación Venezuela en Ecuador AC</v>
      </c>
      <c r="AE705" t="str">
        <v>ASOVENAR</v>
      </c>
      <c r="AF705" t="str">
        <v>Associação Hermanitos</v>
      </c>
      <c r="AG705" t="str">
        <v>AVSI Foundation</v>
      </c>
      <c r="AH705" t="str">
        <v>Bethany Christian Services</v>
      </c>
      <c r="AI705" t="str">
        <v>Blumont</v>
      </c>
      <c r="AJ705" t="str">
        <v>CARE</v>
      </c>
      <c r="AK705" t="str">
        <v>Caritas Brazil</v>
      </c>
      <c r="AL705" t="str">
        <v>Caritas Ecuador</v>
      </c>
      <c r="AM705" t="str">
        <v>Caritas Germany</v>
      </c>
      <c r="AN705" t="str">
        <v>Caritas Manaus</v>
      </c>
      <c r="AO705" t="str">
        <v>Caritas Parana</v>
      </c>
      <c r="AP705" t="str">
        <v>Caritas Peru</v>
      </c>
      <c r="AQ705" t="str">
        <v>Caritas Rio de Janeiro</v>
      </c>
      <c r="AR705" t="str">
        <v>Caritas São Paulo</v>
      </c>
      <c r="AS705" t="str">
        <v>Caritas Switzerland</v>
      </c>
      <c r="AT705" t="str">
        <v>CCEFIRO Association</v>
      </c>
      <c r="AU705" t="str">
        <v>CEDRO</v>
      </c>
      <c r="AV705" t="str">
        <v>Center for Integrated Studies and Programs for Sustainable Development (CIEDS)</v>
      </c>
      <c r="AW705" t="str">
        <v>Center for Migration and Human Rights of the Diocese of Roraima (CMDH)</v>
      </c>
      <c r="AX705" t="str">
        <v>Centro de Atencion Psicosocial (CAPS)</v>
      </c>
      <c r="AY705" t="str">
        <v>CESAL</v>
      </c>
      <c r="AZ705" t="str">
        <v>CESVI-Cooperazione e Sviluppo</v>
      </c>
      <c r="BA705" t="str">
        <v>ChildFund International</v>
      </c>
      <c r="BB705" t="str">
        <v>CHS Alternativo</v>
      </c>
      <c r="BC705" t="str">
        <v>Churún Merú Association</v>
      </c>
      <c r="BD705" t="str">
        <v>Coalición por Venezuela</v>
      </c>
      <c r="BE705" t="str">
        <v>Colonia Foundation of Venezuelans in the Dominican Republic (FUNCOVERD)</v>
      </c>
      <c r="BF705" t="str">
        <v>COLVENZ</v>
      </c>
      <c r="BG705" t="str">
        <v>Compassiva</v>
      </c>
      <c r="BH705" t="str">
        <v>Consejo Interreligioso del Perú - Religiones por la Paz</v>
      </c>
      <c r="BI705" t="str">
        <v>Consorcio ONG OCIPI Y Capellanía Nacional OFICA</v>
      </c>
      <c r="BJ705" t="str">
        <v>COOPI - International Cooperation Foundation</v>
      </c>
      <c r="BK705" t="str">
        <v>Corporación Colectivo Sin Fronteras</v>
      </c>
      <c r="BL705" t="str">
        <v>CRISFE Foundation</v>
      </c>
      <c r="BM705" t="str">
        <v>Cuso International</v>
      </c>
      <c r="BN705" t="str">
        <v>Danielle’s Children Fund (DCF)</v>
      </c>
      <c r="BO705" t="str">
        <v>Danish Refugee Council (DRC)</v>
      </c>
      <c r="BP705" t="str">
        <v>Development Support Association - APOYAR</v>
      </c>
      <c r="BQ705" t="str">
        <v>Diakonie Katastrophenhilfe</v>
      </c>
      <c r="BR705" t="str">
        <v>Diálogo Diverso</v>
      </c>
      <c r="BS705" t="str">
        <v>Doctors of the World</v>
      </c>
      <c r="BT705" t="str">
        <v>Dominican Institute for Integrated Development</v>
      </c>
      <c r="BU705" t="str">
        <v>Duendes y Ángeles Vinotinto República Dominicana</v>
      </c>
      <c r="BV705" t="str">
        <v>Encuentros SJS (Servicio Jesuita de la Solidaridad)</v>
      </c>
      <c r="BW705" t="str">
        <v>Ending Violence Against Migrants</v>
      </c>
      <c r="BX705" t="str">
        <v>Equidad Foundation</v>
      </c>
      <c r="BY705" t="str">
        <v>Equilibrium CenDE</v>
      </c>
      <c r="BZ705" t="str">
        <v>Facultad de Psicología - Universidad de la República (UDELAR)</v>
      </c>
      <c r="CA705" t="str">
        <v>First International Emergency and Solidarités International</v>
      </c>
      <c r="CB705" t="str">
        <v>Fondo Ecuatoriano Populorum Progressio</v>
      </c>
      <c r="CC705" t="str">
        <v>Foro Salud Callao</v>
      </c>
      <c r="CD705" t="str">
        <v>Foundation for the Integration and Development of Latin America (FIDAL)</v>
      </c>
      <c r="CE705" t="str">
        <v>Foundation of the Americas (FUDELA)</v>
      </c>
      <c r="CF705" t="str">
        <v>Fraternity Without Borders</v>
      </c>
      <c r="CG705" t="str">
        <v>Fundación Brisas del Norte</v>
      </c>
      <c r="CH705" t="str">
        <v>Fundación Colombovenezolana Nueva Ilusión</v>
      </c>
      <c r="CI705" t="str">
        <v>Fundación Nakama's</v>
      </c>
      <c r="CJ705" t="str">
        <v>Fundación RadaBer</v>
      </c>
      <c r="CK705" t="str">
        <v>Fundación Scalabrini Bolivia</v>
      </c>
      <c r="CL705" t="str">
        <v>Fundacion Social Vivan los Niños</v>
      </c>
      <c r="CM705" t="str">
        <v>FUNVEAC</v>
      </c>
      <c r="CN705" t="str">
        <v>German Development Cooperation Agency GIZ</v>
      </c>
      <c r="CO705" t="str">
        <v>Globalizate Radio</v>
      </c>
      <c r="CP705" t="str">
        <v>GOAL</v>
      </c>
      <c r="CQ705" t="str">
        <v>Halü Bienestar Humano Foundation (HALU)</v>
      </c>
      <c r="CR705" t="str">
        <v>Heartland Alliance International (HAI)</v>
      </c>
      <c r="CS705" t="str">
        <v>HELVETAS Swiss Intercooperation</v>
      </c>
      <c r="CT705" t="str">
        <v>HIAS</v>
      </c>
      <c r="CU705" t="str">
        <v>Human Rights Defence Curaçao</v>
      </c>
      <c r="CV705" t="str">
        <v>Humanity &amp; Inclusion</v>
      </c>
      <c r="CW705" t="str">
        <v>Humans Analytic</v>
      </c>
      <c r="CX705" t="str">
        <v>Idas y Vueltas Association</v>
      </c>
      <c r="CY705" t="str">
        <v>iMMAP</v>
      </c>
      <c r="CZ705" t="str">
        <v>IMPACT Initiatives (REACH)</v>
      </c>
      <c r="DA705" t="str">
        <v>Inmigrante Feliz Association</v>
      </c>
      <c r="DB705" t="str">
        <v>Institute for Migration and Human Rights (IMDH)</v>
      </c>
      <c r="DC705" t="str">
        <v>Institute of Natural and Cultural Heritage (IPANC)</v>
      </c>
      <c r="DD705" t="str">
        <v>International Committee for the Development of People (CISP)</v>
      </c>
      <c r="DE705" t="str">
        <v>International Federation of the Red Cross (IFRC)</v>
      </c>
      <c r="DF705" t="str">
        <v>International Labour Organization (ILO)</v>
      </c>
      <c r="DG705" t="str">
        <v>International Medical Corps</v>
      </c>
      <c r="DH705" t="str">
        <v>International Organization for Migration (IOM)</v>
      </c>
      <c r="DI705" t="str">
        <v>International Rescue Committee (IRC)</v>
      </c>
      <c r="DJ705" t="str">
        <v>INTERSOS</v>
      </c>
      <c r="DK705" t="str">
        <v>Jesuit Migrant Service (JMS)</v>
      </c>
      <c r="DL705" t="str">
        <v>Jesuit Refugee Service (JRS)</v>
      </c>
      <c r="DM705" t="str">
        <v>Jesuit Service for Migrants and Refugees (JSMR)</v>
      </c>
      <c r="DN705" t="str">
        <v>Joint United Nations Programme on HIV/AIDS (UNAIDS)</v>
      </c>
      <c r="DO705" t="str">
        <v>Kimirina Coorporation</v>
      </c>
      <c r="DP705" t="str">
        <v>La Casita Hispanic Cultural Centre</v>
      </c>
      <c r="DQ705" t="str">
        <v>Latin American Network of Non-Governmental Organizations of Persons with Disabilities and their Families (RIADIS)</v>
      </c>
      <c r="DR705" t="str">
        <v>LGBT+ Movement Brazil</v>
      </c>
      <c r="DS705" t="str">
        <v>Living Water Community (LWC)</v>
      </c>
      <c r="DT705" t="str">
        <v>LLANOVENCOL</v>
      </c>
      <c r="DU705" t="str">
        <v>Lutheran World Federation</v>
      </c>
      <c r="DV705" t="str">
        <v>Lutheran World Relief</v>
      </c>
      <c r="DW705" t="str">
        <v>Malteser International</v>
      </c>
      <c r="DX705" t="str">
        <v>Mana Institute</v>
      </c>
      <c r="DY705" t="str">
        <v>Manos Veneguayas Association</v>
      </c>
      <c r="DZ705" t="str">
        <v>Más Igualdad Perú</v>
      </c>
      <c r="EA705" t="str">
        <v>MedGlobal</v>
      </c>
      <c r="EB705" t="str">
        <v>Medical Teams International</v>
      </c>
      <c r="EC705" t="str">
        <v>Mercy Corps</v>
      </c>
      <c r="ED705" t="str">
        <v>Migrant Service Center (CAM)</v>
      </c>
      <c r="EE705" t="str">
        <v>Migrants, Refugees and Argentine Social Entrepreneurs (MIRARES)</v>
      </c>
      <c r="EF705" t="str">
        <v>Mision Scalabriniana - Ecuador</v>
      </c>
      <c r="EG705" t="str">
        <v>Missão Paz</v>
      </c>
      <c r="EH705" t="str">
        <v>Museu A CASA</v>
      </c>
      <c r="EI705" t="str">
        <v>Norwegian Refugee Council (NRC)</v>
      </c>
      <c r="EJ705" t="str">
        <v>ONG Migrantes por el Maule</v>
      </c>
      <c r="EK705" t="str">
        <v>ONG Preemptive Love Coalition Colombia</v>
      </c>
      <c r="EL705" t="str">
        <v>Organización Transfomando Vidas</v>
      </c>
      <c r="EM705" t="str">
        <v>Organization of Ibero-American States for Education, Science and Culture (OEI)</v>
      </c>
      <c r="EN705" t="str">
        <v>OXFAM</v>
      </c>
      <c r="EO705" t="str">
        <v>Panamerican Development Foundation</v>
      </c>
      <c r="EP705" t="str">
        <v>Panamerican Health Organization/World Health Organization (PAHO/WHO)</v>
      </c>
      <c r="EQ705" t="str">
        <v>Pastoral of Human Mobility - Peruvian Episcopal Conference</v>
      </c>
      <c r="ER705" t="str">
        <v>Pastoral Service for Migrants National</v>
      </c>
      <c r="ES705" t="str">
        <v>Permanent Human Rights defense Committee (CDH)</v>
      </c>
      <c r="ET705" t="str">
        <v>Pirilampos Institute - Group of visits and voluntary actions in Roraima</v>
      </c>
      <c r="EU705" t="str">
        <v>Plan International</v>
      </c>
      <c r="EV705" t="str">
        <v>Population Program, Faculty of Social Sciences, University of the Republic</v>
      </c>
      <c r="EW705" t="str">
        <v>Profamilia Association</v>
      </c>
      <c r="EX705" t="str">
        <v>Red con Migrantes y Refugiados</v>
      </c>
      <c r="EY705" t="str">
        <v>Red Cross Colombia</v>
      </c>
      <c r="EZ705" t="str">
        <v>Red Cross Ecuador</v>
      </c>
      <c r="FA705" t="str">
        <v>Red Cross Peru</v>
      </c>
      <c r="FB705" t="str">
        <v>Red de Investigaciones en Derechos Humanos - CONICET (Consejo Nacional de Investigaciones Científicas y Técnicas)</v>
      </c>
      <c r="FC705" t="str">
        <v>RET International</v>
      </c>
      <c r="FD705" t="str">
        <v>Salú pa Tur Foundation</v>
      </c>
      <c r="FE705" t="str">
        <v>Salvation Army</v>
      </c>
      <c r="FF705" t="str">
        <v>Samaritan's Purse</v>
      </c>
      <c r="FG705" t="str">
        <v>Save the Children International (SCI)</v>
      </c>
      <c r="FH705" t="str">
        <v>Scalabrini Foundation Chile</v>
      </c>
      <c r="FI705" t="str">
        <v>Sección Peruana de Amnistía Internacional</v>
      </c>
      <c r="FJ705" t="str">
        <v>Serviço Pastoral dos Migrantes do Nordeste</v>
      </c>
      <c r="FK705" t="str">
        <v>Sesame Workshop</v>
      </c>
      <c r="FL705" t="str">
        <v>Si, Da Vida</v>
      </c>
      <c r="FM705" t="str">
        <v>Solidarity and Action Asociation</v>
      </c>
      <c r="FN705" t="str">
        <v>SOS Children's Villages</v>
      </c>
      <c r="FO705" t="str">
        <v>Tarabita Foundation</v>
      </c>
      <c r="FP705" t="str">
        <v>Tearfund</v>
      </c>
      <c r="FQ705" t="str">
        <v>TECHO</v>
      </c>
      <c r="FR705" t="str">
        <v>Terranueva Foundation</v>
      </c>
      <c r="FS705" t="str">
        <v>Terre des Hommes Suisse</v>
      </c>
      <c r="FT705" t="str">
        <v>The Israel Forum for International Humanitarian Aid (IsraAID)</v>
      </c>
      <c r="FU705" t="str">
        <v>Unión Venezolana en Perú</v>
      </c>
      <c r="FV705" t="str">
        <v>United Nations Children's Fund (UNICEF)</v>
      </c>
      <c r="FW705" t="str">
        <v>United Nations Development Programme (UNDP)</v>
      </c>
      <c r="FX705" t="str">
        <v>United Nations Educational, Scientific and Cultural Organization (UNESCO)</v>
      </c>
      <c r="FY705" t="str">
        <v>United Nations Entity for Gender Equality and the Empowerment of Women (UNWOMEN)</v>
      </c>
      <c r="FZ705" t="str">
        <v>United Nations Food and Agricultural Organization (FAO)</v>
      </c>
      <c r="GA705" t="str">
        <v>United Nations High Commissioner for Refugees (UNHCR)</v>
      </c>
      <c r="GB705" t="str">
        <v>United Nations Office of the High Commissioner for Human Rights (OHCHR)</v>
      </c>
      <c r="GC705" t="str">
        <v>United Nations Office on Drugs and Crime (UNODC)</v>
      </c>
      <c r="GD705" t="str">
        <v>United Nations Population Fund (UNFPA)</v>
      </c>
      <c r="GE705" t="str">
        <v>United Nations Programme for Human Settlements (UN Habitat)</v>
      </c>
      <c r="GF705" t="str">
        <v>Vale da Benção Educational and Charitable Association (AEBVB)</v>
      </c>
      <c r="GG705" t="str">
        <v>VenAruba Solidaria</v>
      </c>
      <c r="GH705" t="str">
        <v>Venex Curacao Foundation</v>
      </c>
      <c r="GI705" t="str">
        <v>Venezolanos en Barranquilla</v>
      </c>
      <c r="GJ705" t="str">
        <v>Venezolanos en San Cristóbal</v>
      </c>
      <c r="GK705" t="str">
        <v>Venezuelan Emigrant Foundation (FEV)</v>
      </c>
      <c r="GL705" t="str">
        <v>Vicaría de Pastoral Social Caritas</v>
      </c>
      <c r="GM705" t="str">
        <v>Voices GY</v>
      </c>
      <c r="GN705" t="str">
        <v>We World GVC</v>
      </c>
      <c r="GO705" t="str">
        <v>World Council of Credit Unions</v>
      </c>
      <c r="GP705" t="str">
        <v>World Food Programme (WFP)</v>
      </c>
      <c r="GQ705" t="str">
        <v>World Vision</v>
      </c>
      <c r="GR705" t="str">
        <v>ZOA</v>
      </c>
    </row>
    <row r="706" spans="8:200" x14ac:dyDescent="0.3">
      <c r="H706" t="str" cm="1">
        <f t="array" ref="H706:GR706">TRANSPOSE(_xlfn._xlws.SORT(_xlfn._xlws.FILTER(Table3[Name],ISNUMBER(SEARCH(' Activity Sheet'!D760,Table3[Name])),"Not found"),,1))</f>
        <v>.New Organisation</v>
      </c>
      <c r="I706" t="str">
        <v>ABV - Association of Good with Life</v>
      </c>
      <c r="J706" t="str">
        <v>ACAPS</v>
      </c>
      <c r="K706" t="str">
        <v>Acción y Desarrollo</v>
      </c>
      <c r="L706" t="str">
        <v>ACTED</v>
      </c>
      <c r="M706" t="str">
        <v>Action against Hunger</v>
      </c>
      <c r="N706" t="str">
        <v>ActionAid</v>
      </c>
      <c r="O706" t="str">
        <v>Adventist Development and Relief Agency (ADRA)</v>
      </c>
      <c r="P706" t="str">
        <v>Alas de Colibrí Foundation</v>
      </c>
      <c r="Q706" t="str">
        <v>Alianza por la Solidaridad</v>
      </c>
      <c r="R706" t="str">
        <v>Alianza por Venezuela</v>
      </c>
      <c r="S706" t="str">
        <v>Americares Foundation</v>
      </c>
      <c r="T706" t="str">
        <v>Argentine Commission for Refugees and Migrants (CAREF)</v>
      </c>
      <c r="U706" t="str">
        <v>Asociación Aves</v>
      </c>
      <c r="V706" t="str">
        <v>Asociación de Jubilados y Pensionados Venezolanos en Argentina</v>
      </c>
      <c r="W706" t="str">
        <v>Asociación de Venezolanos en Eloy Alfaro</v>
      </c>
      <c r="X706" t="str">
        <v>Asociación Fundación contra el Hambre Perú</v>
      </c>
      <c r="Y706" t="str">
        <v>Asociación Migrantes Venezolanos</v>
      </c>
      <c r="Z706" t="str">
        <v>Asociación Misioneros de San Carlos Scalabrinianos</v>
      </c>
      <c r="AA706" t="str">
        <v>Asociacion Proteccion Poblacion Vulnerable</v>
      </c>
      <c r="AB706" t="str">
        <v>Asociación Quinta Ola</v>
      </c>
      <c r="AC706" t="str">
        <v>Asociación Salto Ángel</v>
      </c>
      <c r="AD706" t="str">
        <v>Asociación Venezuela en Ecuador AC</v>
      </c>
      <c r="AE706" t="str">
        <v>ASOVENAR</v>
      </c>
      <c r="AF706" t="str">
        <v>Associação Hermanitos</v>
      </c>
      <c r="AG706" t="str">
        <v>AVSI Foundation</v>
      </c>
      <c r="AH706" t="str">
        <v>Bethany Christian Services</v>
      </c>
      <c r="AI706" t="str">
        <v>Blumont</v>
      </c>
      <c r="AJ706" t="str">
        <v>CARE</v>
      </c>
      <c r="AK706" t="str">
        <v>Caritas Brazil</v>
      </c>
      <c r="AL706" t="str">
        <v>Caritas Ecuador</v>
      </c>
      <c r="AM706" t="str">
        <v>Caritas Germany</v>
      </c>
      <c r="AN706" t="str">
        <v>Caritas Manaus</v>
      </c>
      <c r="AO706" t="str">
        <v>Caritas Parana</v>
      </c>
      <c r="AP706" t="str">
        <v>Caritas Peru</v>
      </c>
      <c r="AQ706" t="str">
        <v>Caritas Rio de Janeiro</v>
      </c>
      <c r="AR706" t="str">
        <v>Caritas São Paulo</v>
      </c>
      <c r="AS706" t="str">
        <v>Caritas Switzerland</v>
      </c>
      <c r="AT706" t="str">
        <v>CCEFIRO Association</v>
      </c>
      <c r="AU706" t="str">
        <v>CEDRO</v>
      </c>
      <c r="AV706" t="str">
        <v>Center for Integrated Studies and Programs for Sustainable Development (CIEDS)</v>
      </c>
      <c r="AW706" t="str">
        <v>Center for Migration and Human Rights of the Diocese of Roraima (CMDH)</v>
      </c>
      <c r="AX706" t="str">
        <v>Centro de Atencion Psicosocial (CAPS)</v>
      </c>
      <c r="AY706" t="str">
        <v>CESAL</v>
      </c>
      <c r="AZ706" t="str">
        <v>CESVI-Cooperazione e Sviluppo</v>
      </c>
      <c r="BA706" t="str">
        <v>ChildFund International</v>
      </c>
      <c r="BB706" t="str">
        <v>CHS Alternativo</v>
      </c>
      <c r="BC706" t="str">
        <v>Churún Merú Association</v>
      </c>
      <c r="BD706" t="str">
        <v>Coalición por Venezuela</v>
      </c>
      <c r="BE706" t="str">
        <v>Colonia Foundation of Venezuelans in the Dominican Republic (FUNCOVERD)</v>
      </c>
      <c r="BF706" t="str">
        <v>COLVENZ</v>
      </c>
      <c r="BG706" t="str">
        <v>Compassiva</v>
      </c>
      <c r="BH706" t="str">
        <v>Consejo Interreligioso del Perú - Religiones por la Paz</v>
      </c>
      <c r="BI706" t="str">
        <v>Consorcio ONG OCIPI Y Capellanía Nacional OFICA</v>
      </c>
      <c r="BJ706" t="str">
        <v>COOPI - International Cooperation Foundation</v>
      </c>
      <c r="BK706" t="str">
        <v>Corporación Colectivo Sin Fronteras</v>
      </c>
      <c r="BL706" t="str">
        <v>CRISFE Foundation</v>
      </c>
      <c r="BM706" t="str">
        <v>Cuso International</v>
      </c>
      <c r="BN706" t="str">
        <v>Danielle’s Children Fund (DCF)</v>
      </c>
      <c r="BO706" t="str">
        <v>Danish Refugee Council (DRC)</v>
      </c>
      <c r="BP706" t="str">
        <v>Development Support Association - APOYAR</v>
      </c>
      <c r="BQ706" t="str">
        <v>Diakonie Katastrophenhilfe</v>
      </c>
      <c r="BR706" t="str">
        <v>Diálogo Diverso</v>
      </c>
      <c r="BS706" t="str">
        <v>Doctors of the World</v>
      </c>
      <c r="BT706" t="str">
        <v>Dominican Institute for Integrated Development</v>
      </c>
      <c r="BU706" t="str">
        <v>Duendes y Ángeles Vinotinto República Dominicana</v>
      </c>
      <c r="BV706" t="str">
        <v>Encuentros SJS (Servicio Jesuita de la Solidaridad)</v>
      </c>
      <c r="BW706" t="str">
        <v>Ending Violence Against Migrants</v>
      </c>
      <c r="BX706" t="str">
        <v>Equidad Foundation</v>
      </c>
      <c r="BY706" t="str">
        <v>Equilibrium CenDE</v>
      </c>
      <c r="BZ706" t="str">
        <v>Facultad de Psicología - Universidad de la República (UDELAR)</v>
      </c>
      <c r="CA706" t="str">
        <v>First International Emergency and Solidarités International</v>
      </c>
      <c r="CB706" t="str">
        <v>Fondo Ecuatoriano Populorum Progressio</v>
      </c>
      <c r="CC706" t="str">
        <v>Foro Salud Callao</v>
      </c>
      <c r="CD706" t="str">
        <v>Foundation for the Integration and Development of Latin America (FIDAL)</v>
      </c>
      <c r="CE706" t="str">
        <v>Foundation of the Americas (FUDELA)</v>
      </c>
      <c r="CF706" t="str">
        <v>Fraternity Without Borders</v>
      </c>
      <c r="CG706" t="str">
        <v>Fundación Brisas del Norte</v>
      </c>
      <c r="CH706" t="str">
        <v>Fundación Colombovenezolana Nueva Ilusión</v>
      </c>
      <c r="CI706" t="str">
        <v>Fundación Nakama's</v>
      </c>
      <c r="CJ706" t="str">
        <v>Fundación RadaBer</v>
      </c>
      <c r="CK706" t="str">
        <v>Fundación Scalabrini Bolivia</v>
      </c>
      <c r="CL706" t="str">
        <v>Fundacion Social Vivan los Niños</v>
      </c>
      <c r="CM706" t="str">
        <v>FUNVEAC</v>
      </c>
      <c r="CN706" t="str">
        <v>German Development Cooperation Agency GIZ</v>
      </c>
      <c r="CO706" t="str">
        <v>Globalizate Radio</v>
      </c>
      <c r="CP706" t="str">
        <v>GOAL</v>
      </c>
      <c r="CQ706" t="str">
        <v>Halü Bienestar Humano Foundation (HALU)</v>
      </c>
      <c r="CR706" t="str">
        <v>Heartland Alliance International (HAI)</v>
      </c>
      <c r="CS706" t="str">
        <v>HELVETAS Swiss Intercooperation</v>
      </c>
      <c r="CT706" t="str">
        <v>HIAS</v>
      </c>
      <c r="CU706" t="str">
        <v>Human Rights Defence Curaçao</v>
      </c>
      <c r="CV706" t="str">
        <v>Humanity &amp; Inclusion</v>
      </c>
      <c r="CW706" t="str">
        <v>Humans Analytic</v>
      </c>
      <c r="CX706" t="str">
        <v>Idas y Vueltas Association</v>
      </c>
      <c r="CY706" t="str">
        <v>iMMAP</v>
      </c>
      <c r="CZ706" t="str">
        <v>IMPACT Initiatives (REACH)</v>
      </c>
      <c r="DA706" t="str">
        <v>Inmigrante Feliz Association</v>
      </c>
      <c r="DB706" t="str">
        <v>Institute for Migration and Human Rights (IMDH)</v>
      </c>
      <c r="DC706" t="str">
        <v>Institute of Natural and Cultural Heritage (IPANC)</v>
      </c>
      <c r="DD706" t="str">
        <v>International Committee for the Development of People (CISP)</v>
      </c>
      <c r="DE706" t="str">
        <v>International Federation of the Red Cross (IFRC)</v>
      </c>
      <c r="DF706" t="str">
        <v>International Labour Organization (ILO)</v>
      </c>
      <c r="DG706" t="str">
        <v>International Medical Corps</v>
      </c>
      <c r="DH706" t="str">
        <v>International Organization for Migration (IOM)</v>
      </c>
      <c r="DI706" t="str">
        <v>International Rescue Committee (IRC)</v>
      </c>
      <c r="DJ706" t="str">
        <v>INTERSOS</v>
      </c>
      <c r="DK706" t="str">
        <v>Jesuit Migrant Service (JMS)</v>
      </c>
      <c r="DL706" t="str">
        <v>Jesuit Refugee Service (JRS)</v>
      </c>
      <c r="DM706" t="str">
        <v>Jesuit Service for Migrants and Refugees (JSMR)</v>
      </c>
      <c r="DN706" t="str">
        <v>Joint United Nations Programme on HIV/AIDS (UNAIDS)</v>
      </c>
      <c r="DO706" t="str">
        <v>Kimirina Coorporation</v>
      </c>
      <c r="DP706" t="str">
        <v>La Casita Hispanic Cultural Centre</v>
      </c>
      <c r="DQ706" t="str">
        <v>Latin American Network of Non-Governmental Organizations of Persons with Disabilities and their Families (RIADIS)</v>
      </c>
      <c r="DR706" t="str">
        <v>LGBT+ Movement Brazil</v>
      </c>
      <c r="DS706" t="str">
        <v>Living Water Community (LWC)</v>
      </c>
      <c r="DT706" t="str">
        <v>LLANOVENCOL</v>
      </c>
      <c r="DU706" t="str">
        <v>Lutheran World Federation</v>
      </c>
      <c r="DV706" t="str">
        <v>Lutheran World Relief</v>
      </c>
      <c r="DW706" t="str">
        <v>Malteser International</v>
      </c>
      <c r="DX706" t="str">
        <v>Mana Institute</v>
      </c>
      <c r="DY706" t="str">
        <v>Manos Veneguayas Association</v>
      </c>
      <c r="DZ706" t="str">
        <v>Más Igualdad Perú</v>
      </c>
      <c r="EA706" t="str">
        <v>MedGlobal</v>
      </c>
      <c r="EB706" t="str">
        <v>Medical Teams International</v>
      </c>
      <c r="EC706" t="str">
        <v>Mercy Corps</v>
      </c>
      <c r="ED706" t="str">
        <v>Migrant Service Center (CAM)</v>
      </c>
      <c r="EE706" t="str">
        <v>Migrants, Refugees and Argentine Social Entrepreneurs (MIRARES)</v>
      </c>
      <c r="EF706" t="str">
        <v>Mision Scalabriniana - Ecuador</v>
      </c>
      <c r="EG706" t="str">
        <v>Missão Paz</v>
      </c>
      <c r="EH706" t="str">
        <v>Museu A CASA</v>
      </c>
      <c r="EI706" t="str">
        <v>Norwegian Refugee Council (NRC)</v>
      </c>
      <c r="EJ706" t="str">
        <v>ONG Migrantes por el Maule</v>
      </c>
      <c r="EK706" t="str">
        <v>ONG Preemptive Love Coalition Colombia</v>
      </c>
      <c r="EL706" t="str">
        <v>Organización Transfomando Vidas</v>
      </c>
      <c r="EM706" t="str">
        <v>Organization of Ibero-American States for Education, Science and Culture (OEI)</v>
      </c>
      <c r="EN706" t="str">
        <v>OXFAM</v>
      </c>
      <c r="EO706" t="str">
        <v>Panamerican Development Foundation</v>
      </c>
      <c r="EP706" t="str">
        <v>Panamerican Health Organization/World Health Organization (PAHO/WHO)</v>
      </c>
      <c r="EQ706" t="str">
        <v>Pastoral of Human Mobility - Peruvian Episcopal Conference</v>
      </c>
      <c r="ER706" t="str">
        <v>Pastoral Service for Migrants National</v>
      </c>
      <c r="ES706" t="str">
        <v>Permanent Human Rights defense Committee (CDH)</v>
      </c>
      <c r="ET706" t="str">
        <v>Pirilampos Institute - Group of visits and voluntary actions in Roraima</v>
      </c>
      <c r="EU706" t="str">
        <v>Plan International</v>
      </c>
      <c r="EV706" t="str">
        <v>Population Program, Faculty of Social Sciences, University of the Republic</v>
      </c>
      <c r="EW706" t="str">
        <v>Profamilia Association</v>
      </c>
      <c r="EX706" t="str">
        <v>Red con Migrantes y Refugiados</v>
      </c>
      <c r="EY706" t="str">
        <v>Red Cross Colombia</v>
      </c>
      <c r="EZ706" t="str">
        <v>Red Cross Ecuador</v>
      </c>
      <c r="FA706" t="str">
        <v>Red Cross Peru</v>
      </c>
      <c r="FB706" t="str">
        <v>Red de Investigaciones en Derechos Humanos - CONICET (Consejo Nacional de Investigaciones Científicas y Técnicas)</v>
      </c>
      <c r="FC706" t="str">
        <v>RET International</v>
      </c>
      <c r="FD706" t="str">
        <v>Salú pa Tur Foundation</v>
      </c>
      <c r="FE706" t="str">
        <v>Salvation Army</v>
      </c>
      <c r="FF706" t="str">
        <v>Samaritan's Purse</v>
      </c>
      <c r="FG706" t="str">
        <v>Save the Children International (SCI)</v>
      </c>
      <c r="FH706" t="str">
        <v>Scalabrini Foundation Chile</v>
      </c>
      <c r="FI706" t="str">
        <v>Sección Peruana de Amnistía Internacional</v>
      </c>
      <c r="FJ706" t="str">
        <v>Serviço Pastoral dos Migrantes do Nordeste</v>
      </c>
      <c r="FK706" t="str">
        <v>Sesame Workshop</v>
      </c>
      <c r="FL706" t="str">
        <v>Si, Da Vida</v>
      </c>
      <c r="FM706" t="str">
        <v>Solidarity and Action Asociation</v>
      </c>
      <c r="FN706" t="str">
        <v>SOS Children's Villages</v>
      </c>
      <c r="FO706" t="str">
        <v>Tarabita Foundation</v>
      </c>
      <c r="FP706" t="str">
        <v>Tearfund</v>
      </c>
      <c r="FQ706" t="str">
        <v>TECHO</v>
      </c>
      <c r="FR706" t="str">
        <v>Terranueva Foundation</v>
      </c>
      <c r="FS706" t="str">
        <v>Terre des Hommes Suisse</v>
      </c>
      <c r="FT706" t="str">
        <v>The Israel Forum for International Humanitarian Aid (IsraAID)</v>
      </c>
      <c r="FU706" t="str">
        <v>Unión Venezolana en Perú</v>
      </c>
      <c r="FV706" t="str">
        <v>United Nations Children's Fund (UNICEF)</v>
      </c>
      <c r="FW706" t="str">
        <v>United Nations Development Programme (UNDP)</v>
      </c>
      <c r="FX706" t="str">
        <v>United Nations Educational, Scientific and Cultural Organization (UNESCO)</v>
      </c>
      <c r="FY706" t="str">
        <v>United Nations Entity for Gender Equality and the Empowerment of Women (UNWOMEN)</v>
      </c>
      <c r="FZ706" t="str">
        <v>United Nations Food and Agricultural Organization (FAO)</v>
      </c>
      <c r="GA706" t="str">
        <v>United Nations High Commissioner for Refugees (UNHCR)</v>
      </c>
      <c r="GB706" t="str">
        <v>United Nations Office of the High Commissioner for Human Rights (OHCHR)</v>
      </c>
      <c r="GC706" t="str">
        <v>United Nations Office on Drugs and Crime (UNODC)</v>
      </c>
      <c r="GD706" t="str">
        <v>United Nations Population Fund (UNFPA)</v>
      </c>
      <c r="GE706" t="str">
        <v>United Nations Programme for Human Settlements (UN Habitat)</v>
      </c>
      <c r="GF706" t="str">
        <v>Vale da Benção Educational and Charitable Association (AEBVB)</v>
      </c>
      <c r="GG706" t="str">
        <v>VenAruba Solidaria</v>
      </c>
      <c r="GH706" t="str">
        <v>Venex Curacao Foundation</v>
      </c>
      <c r="GI706" t="str">
        <v>Venezolanos en Barranquilla</v>
      </c>
      <c r="GJ706" t="str">
        <v>Venezolanos en San Cristóbal</v>
      </c>
      <c r="GK706" t="str">
        <v>Venezuelan Emigrant Foundation (FEV)</v>
      </c>
      <c r="GL706" t="str">
        <v>Vicaría de Pastoral Social Caritas</v>
      </c>
      <c r="GM706" t="str">
        <v>Voices GY</v>
      </c>
      <c r="GN706" t="str">
        <v>We World GVC</v>
      </c>
      <c r="GO706" t="str">
        <v>World Council of Credit Unions</v>
      </c>
      <c r="GP706" t="str">
        <v>World Food Programme (WFP)</v>
      </c>
      <c r="GQ706" t="str">
        <v>World Vision</v>
      </c>
      <c r="GR706" t="str">
        <v>ZOA</v>
      </c>
    </row>
    <row r="707" spans="8:200" x14ac:dyDescent="0.3">
      <c r="H707" t="str" cm="1">
        <f t="array" ref="H707:GR707">TRANSPOSE(_xlfn._xlws.SORT(_xlfn._xlws.FILTER(Table3[Name],ISNUMBER(SEARCH(' Activity Sheet'!D761,Table3[Name])),"Not found"),,1))</f>
        <v>.New Organisation</v>
      </c>
      <c r="I707" t="str">
        <v>ABV - Association of Good with Life</v>
      </c>
      <c r="J707" t="str">
        <v>ACAPS</v>
      </c>
      <c r="K707" t="str">
        <v>Acción y Desarrollo</v>
      </c>
      <c r="L707" t="str">
        <v>ACTED</v>
      </c>
      <c r="M707" t="str">
        <v>Action against Hunger</v>
      </c>
      <c r="N707" t="str">
        <v>ActionAid</v>
      </c>
      <c r="O707" t="str">
        <v>Adventist Development and Relief Agency (ADRA)</v>
      </c>
      <c r="P707" t="str">
        <v>Alas de Colibrí Foundation</v>
      </c>
      <c r="Q707" t="str">
        <v>Alianza por la Solidaridad</v>
      </c>
      <c r="R707" t="str">
        <v>Alianza por Venezuela</v>
      </c>
      <c r="S707" t="str">
        <v>Americares Foundation</v>
      </c>
      <c r="T707" t="str">
        <v>Argentine Commission for Refugees and Migrants (CAREF)</v>
      </c>
      <c r="U707" t="str">
        <v>Asociación Aves</v>
      </c>
      <c r="V707" t="str">
        <v>Asociación de Jubilados y Pensionados Venezolanos en Argentina</v>
      </c>
      <c r="W707" t="str">
        <v>Asociación de Venezolanos en Eloy Alfaro</v>
      </c>
      <c r="X707" t="str">
        <v>Asociación Fundación contra el Hambre Perú</v>
      </c>
      <c r="Y707" t="str">
        <v>Asociación Migrantes Venezolanos</v>
      </c>
      <c r="Z707" t="str">
        <v>Asociación Misioneros de San Carlos Scalabrinianos</v>
      </c>
      <c r="AA707" t="str">
        <v>Asociacion Proteccion Poblacion Vulnerable</v>
      </c>
      <c r="AB707" t="str">
        <v>Asociación Quinta Ola</v>
      </c>
      <c r="AC707" t="str">
        <v>Asociación Salto Ángel</v>
      </c>
      <c r="AD707" t="str">
        <v>Asociación Venezuela en Ecuador AC</v>
      </c>
      <c r="AE707" t="str">
        <v>ASOVENAR</v>
      </c>
      <c r="AF707" t="str">
        <v>Associação Hermanitos</v>
      </c>
      <c r="AG707" t="str">
        <v>AVSI Foundation</v>
      </c>
      <c r="AH707" t="str">
        <v>Bethany Christian Services</v>
      </c>
      <c r="AI707" t="str">
        <v>Blumont</v>
      </c>
      <c r="AJ707" t="str">
        <v>CARE</v>
      </c>
      <c r="AK707" t="str">
        <v>Caritas Brazil</v>
      </c>
      <c r="AL707" t="str">
        <v>Caritas Ecuador</v>
      </c>
      <c r="AM707" t="str">
        <v>Caritas Germany</v>
      </c>
      <c r="AN707" t="str">
        <v>Caritas Manaus</v>
      </c>
      <c r="AO707" t="str">
        <v>Caritas Parana</v>
      </c>
      <c r="AP707" t="str">
        <v>Caritas Peru</v>
      </c>
      <c r="AQ707" t="str">
        <v>Caritas Rio de Janeiro</v>
      </c>
      <c r="AR707" t="str">
        <v>Caritas São Paulo</v>
      </c>
      <c r="AS707" t="str">
        <v>Caritas Switzerland</v>
      </c>
      <c r="AT707" t="str">
        <v>CCEFIRO Association</v>
      </c>
      <c r="AU707" t="str">
        <v>CEDRO</v>
      </c>
      <c r="AV707" t="str">
        <v>Center for Integrated Studies and Programs for Sustainable Development (CIEDS)</v>
      </c>
      <c r="AW707" t="str">
        <v>Center for Migration and Human Rights of the Diocese of Roraima (CMDH)</v>
      </c>
      <c r="AX707" t="str">
        <v>Centro de Atencion Psicosocial (CAPS)</v>
      </c>
      <c r="AY707" t="str">
        <v>CESAL</v>
      </c>
      <c r="AZ707" t="str">
        <v>CESVI-Cooperazione e Sviluppo</v>
      </c>
      <c r="BA707" t="str">
        <v>ChildFund International</v>
      </c>
      <c r="BB707" t="str">
        <v>CHS Alternativo</v>
      </c>
      <c r="BC707" t="str">
        <v>Churún Merú Association</v>
      </c>
      <c r="BD707" t="str">
        <v>Coalición por Venezuela</v>
      </c>
      <c r="BE707" t="str">
        <v>Colonia Foundation of Venezuelans in the Dominican Republic (FUNCOVERD)</v>
      </c>
      <c r="BF707" t="str">
        <v>COLVENZ</v>
      </c>
      <c r="BG707" t="str">
        <v>Compassiva</v>
      </c>
      <c r="BH707" t="str">
        <v>Consejo Interreligioso del Perú - Religiones por la Paz</v>
      </c>
      <c r="BI707" t="str">
        <v>Consorcio ONG OCIPI Y Capellanía Nacional OFICA</v>
      </c>
      <c r="BJ707" t="str">
        <v>COOPI - International Cooperation Foundation</v>
      </c>
      <c r="BK707" t="str">
        <v>Corporación Colectivo Sin Fronteras</v>
      </c>
      <c r="BL707" t="str">
        <v>CRISFE Foundation</v>
      </c>
      <c r="BM707" t="str">
        <v>Cuso International</v>
      </c>
      <c r="BN707" t="str">
        <v>Danielle’s Children Fund (DCF)</v>
      </c>
      <c r="BO707" t="str">
        <v>Danish Refugee Council (DRC)</v>
      </c>
      <c r="BP707" t="str">
        <v>Development Support Association - APOYAR</v>
      </c>
      <c r="BQ707" t="str">
        <v>Diakonie Katastrophenhilfe</v>
      </c>
      <c r="BR707" t="str">
        <v>Diálogo Diverso</v>
      </c>
      <c r="BS707" t="str">
        <v>Doctors of the World</v>
      </c>
      <c r="BT707" t="str">
        <v>Dominican Institute for Integrated Development</v>
      </c>
      <c r="BU707" t="str">
        <v>Duendes y Ángeles Vinotinto República Dominicana</v>
      </c>
      <c r="BV707" t="str">
        <v>Encuentros SJS (Servicio Jesuita de la Solidaridad)</v>
      </c>
      <c r="BW707" t="str">
        <v>Ending Violence Against Migrants</v>
      </c>
      <c r="BX707" t="str">
        <v>Equidad Foundation</v>
      </c>
      <c r="BY707" t="str">
        <v>Equilibrium CenDE</v>
      </c>
      <c r="BZ707" t="str">
        <v>Facultad de Psicología - Universidad de la República (UDELAR)</v>
      </c>
      <c r="CA707" t="str">
        <v>First International Emergency and Solidarités International</v>
      </c>
      <c r="CB707" t="str">
        <v>Fondo Ecuatoriano Populorum Progressio</v>
      </c>
      <c r="CC707" t="str">
        <v>Foro Salud Callao</v>
      </c>
      <c r="CD707" t="str">
        <v>Foundation for the Integration and Development of Latin America (FIDAL)</v>
      </c>
      <c r="CE707" t="str">
        <v>Foundation of the Americas (FUDELA)</v>
      </c>
      <c r="CF707" t="str">
        <v>Fraternity Without Borders</v>
      </c>
      <c r="CG707" t="str">
        <v>Fundación Brisas del Norte</v>
      </c>
      <c r="CH707" t="str">
        <v>Fundación Colombovenezolana Nueva Ilusión</v>
      </c>
      <c r="CI707" t="str">
        <v>Fundación Nakama's</v>
      </c>
      <c r="CJ707" t="str">
        <v>Fundación RadaBer</v>
      </c>
      <c r="CK707" t="str">
        <v>Fundación Scalabrini Bolivia</v>
      </c>
      <c r="CL707" t="str">
        <v>Fundacion Social Vivan los Niños</v>
      </c>
      <c r="CM707" t="str">
        <v>FUNVEAC</v>
      </c>
      <c r="CN707" t="str">
        <v>German Development Cooperation Agency GIZ</v>
      </c>
      <c r="CO707" t="str">
        <v>Globalizate Radio</v>
      </c>
      <c r="CP707" t="str">
        <v>GOAL</v>
      </c>
      <c r="CQ707" t="str">
        <v>Halü Bienestar Humano Foundation (HALU)</v>
      </c>
      <c r="CR707" t="str">
        <v>Heartland Alliance International (HAI)</v>
      </c>
      <c r="CS707" t="str">
        <v>HELVETAS Swiss Intercooperation</v>
      </c>
      <c r="CT707" t="str">
        <v>HIAS</v>
      </c>
      <c r="CU707" t="str">
        <v>Human Rights Defence Curaçao</v>
      </c>
      <c r="CV707" t="str">
        <v>Humanity &amp; Inclusion</v>
      </c>
      <c r="CW707" t="str">
        <v>Humans Analytic</v>
      </c>
      <c r="CX707" t="str">
        <v>Idas y Vueltas Association</v>
      </c>
      <c r="CY707" t="str">
        <v>iMMAP</v>
      </c>
      <c r="CZ707" t="str">
        <v>IMPACT Initiatives (REACH)</v>
      </c>
      <c r="DA707" t="str">
        <v>Inmigrante Feliz Association</v>
      </c>
      <c r="DB707" t="str">
        <v>Institute for Migration and Human Rights (IMDH)</v>
      </c>
      <c r="DC707" t="str">
        <v>Institute of Natural and Cultural Heritage (IPANC)</v>
      </c>
      <c r="DD707" t="str">
        <v>International Committee for the Development of People (CISP)</v>
      </c>
      <c r="DE707" t="str">
        <v>International Federation of the Red Cross (IFRC)</v>
      </c>
      <c r="DF707" t="str">
        <v>International Labour Organization (ILO)</v>
      </c>
      <c r="DG707" t="str">
        <v>International Medical Corps</v>
      </c>
      <c r="DH707" t="str">
        <v>International Organization for Migration (IOM)</v>
      </c>
      <c r="DI707" t="str">
        <v>International Rescue Committee (IRC)</v>
      </c>
      <c r="DJ707" t="str">
        <v>INTERSOS</v>
      </c>
      <c r="DK707" t="str">
        <v>Jesuit Migrant Service (JMS)</v>
      </c>
      <c r="DL707" t="str">
        <v>Jesuit Refugee Service (JRS)</v>
      </c>
      <c r="DM707" t="str">
        <v>Jesuit Service for Migrants and Refugees (JSMR)</v>
      </c>
      <c r="DN707" t="str">
        <v>Joint United Nations Programme on HIV/AIDS (UNAIDS)</v>
      </c>
      <c r="DO707" t="str">
        <v>Kimirina Coorporation</v>
      </c>
      <c r="DP707" t="str">
        <v>La Casita Hispanic Cultural Centre</v>
      </c>
      <c r="DQ707" t="str">
        <v>Latin American Network of Non-Governmental Organizations of Persons with Disabilities and their Families (RIADIS)</v>
      </c>
      <c r="DR707" t="str">
        <v>LGBT+ Movement Brazil</v>
      </c>
      <c r="DS707" t="str">
        <v>Living Water Community (LWC)</v>
      </c>
      <c r="DT707" t="str">
        <v>LLANOVENCOL</v>
      </c>
      <c r="DU707" t="str">
        <v>Lutheran World Federation</v>
      </c>
      <c r="DV707" t="str">
        <v>Lutheran World Relief</v>
      </c>
      <c r="DW707" t="str">
        <v>Malteser International</v>
      </c>
      <c r="DX707" t="str">
        <v>Mana Institute</v>
      </c>
      <c r="DY707" t="str">
        <v>Manos Veneguayas Association</v>
      </c>
      <c r="DZ707" t="str">
        <v>Más Igualdad Perú</v>
      </c>
      <c r="EA707" t="str">
        <v>MedGlobal</v>
      </c>
      <c r="EB707" t="str">
        <v>Medical Teams International</v>
      </c>
      <c r="EC707" t="str">
        <v>Mercy Corps</v>
      </c>
      <c r="ED707" t="str">
        <v>Migrant Service Center (CAM)</v>
      </c>
      <c r="EE707" t="str">
        <v>Migrants, Refugees and Argentine Social Entrepreneurs (MIRARES)</v>
      </c>
      <c r="EF707" t="str">
        <v>Mision Scalabriniana - Ecuador</v>
      </c>
      <c r="EG707" t="str">
        <v>Missão Paz</v>
      </c>
      <c r="EH707" t="str">
        <v>Museu A CASA</v>
      </c>
      <c r="EI707" t="str">
        <v>Norwegian Refugee Council (NRC)</v>
      </c>
      <c r="EJ707" t="str">
        <v>ONG Migrantes por el Maule</v>
      </c>
      <c r="EK707" t="str">
        <v>ONG Preemptive Love Coalition Colombia</v>
      </c>
      <c r="EL707" t="str">
        <v>Organización Transfomando Vidas</v>
      </c>
      <c r="EM707" t="str">
        <v>Organization of Ibero-American States for Education, Science and Culture (OEI)</v>
      </c>
      <c r="EN707" t="str">
        <v>OXFAM</v>
      </c>
      <c r="EO707" t="str">
        <v>Panamerican Development Foundation</v>
      </c>
      <c r="EP707" t="str">
        <v>Panamerican Health Organization/World Health Organization (PAHO/WHO)</v>
      </c>
      <c r="EQ707" t="str">
        <v>Pastoral of Human Mobility - Peruvian Episcopal Conference</v>
      </c>
      <c r="ER707" t="str">
        <v>Pastoral Service for Migrants National</v>
      </c>
      <c r="ES707" t="str">
        <v>Permanent Human Rights defense Committee (CDH)</v>
      </c>
      <c r="ET707" t="str">
        <v>Pirilampos Institute - Group of visits and voluntary actions in Roraima</v>
      </c>
      <c r="EU707" t="str">
        <v>Plan International</v>
      </c>
      <c r="EV707" t="str">
        <v>Population Program, Faculty of Social Sciences, University of the Republic</v>
      </c>
      <c r="EW707" t="str">
        <v>Profamilia Association</v>
      </c>
      <c r="EX707" t="str">
        <v>Red con Migrantes y Refugiados</v>
      </c>
      <c r="EY707" t="str">
        <v>Red Cross Colombia</v>
      </c>
      <c r="EZ707" t="str">
        <v>Red Cross Ecuador</v>
      </c>
      <c r="FA707" t="str">
        <v>Red Cross Peru</v>
      </c>
      <c r="FB707" t="str">
        <v>Red de Investigaciones en Derechos Humanos - CONICET (Consejo Nacional de Investigaciones Científicas y Técnicas)</v>
      </c>
      <c r="FC707" t="str">
        <v>RET International</v>
      </c>
      <c r="FD707" t="str">
        <v>Salú pa Tur Foundation</v>
      </c>
      <c r="FE707" t="str">
        <v>Salvation Army</v>
      </c>
      <c r="FF707" t="str">
        <v>Samaritan's Purse</v>
      </c>
      <c r="FG707" t="str">
        <v>Save the Children International (SCI)</v>
      </c>
      <c r="FH707" t="str">
        <v>Scalabrini Foundation Chile</v>
      </c>
      <c r="FI707" t="str">
        <v>Sección Peruana de Amnistía Internacional</v>
      </c>
      <c r="FJ707" t="str">
        <v>Serviço Pastoral dos Migrantes do Nordeste</v>
      </c>
      <c r="FK707" t="str">
        <v>Sesame Workshop</v>
      </c>
      <c r="FL707" t="str">
        <v>Si, Da Vida</v>
      </c>
      <c r="FM707" t="str">
        <v>Solidarity and Action Asociation</v>
      </c>
      <c r="FN707" t="str">
        <v>SOS Children's Villages</v>
      </c>
      <c r="FO707" t="str">
        <v>Tarabita Foundation</v>
      </c>
      <c r="FP707" t="str">
        <v>Tearfund</v>
      </c>
      <c r="FQ707" t="str">
        <v>TECHO</v>
      </c>
      <c r="FR707" t="str">
        <v>Terranueva Foundation</v>
      </c>
      <c r="FS707" t="str">
        <v>Terre des Hommes Suisse</v>
      </c>
      <c r="FT707" t="str">
        <v>The Israel Forum for International Humanitarian Aid (IsraAID)</v>
      </c>
      <c r="FU707" t="str">
        <v>Unión Venezolana en Perú</v>
      </c>
      <c r="FV707" t="str">
        <v>United Nations Children's Fund (UNICEF)</v>
      </c>
      <c r="FW707" t="str">
        <v>United Nations Development Programme (UNDP)</v>
      </c>
      <c r="FX707" t="str">
        <v>United Nations Educational, Scientific and Cultural Organization (UNESCO)</v>
      </c>
      <c r="FY707" t="str">
        <v>United Nations Entity for Gender Equality and the Empowerment of Women (UNWOMEN)</v>
      </c>
      <c r="FZ707" t="str">
        <v>United Nations Food and Agricultural Organization (FAO)</v>
      </c>
      <c r="GA707" t="str">
        <v>United Nations High Commissioner for Refugees (UNHCR)</v>
      </c>
      <c r="GB707" t="str">
        <v>United Nations Office of the High Commissioner for Human Rights (OHCHR)</v>
      </c>
      <c r="GC707" t="str">
        <v>United Nations Office on Drugs and Crime (UNODC)</v>
      </c>
      <c r="GD707" t="str">
        <v>United Nations Population Fund (UNFPA)</v>
      </c>
      <c r="GE707" t="str">
        <v>United Nations Programme for Human Settlements (UN Habitat)</v>
      </c>
      <c r="GF707" t="str">
        <v>Vale da Benção Educational and Charitable Association (AEBVB)</v>
      </c>
      <c r="GG707" t="str">
        <v>VenAruba Solidaria</v>
      </c>
      <c r="GH707" t="str">
        <v>Venex Curacao Foundation</v>
      </c>
      <c r="GI707" t="str">
        <v>Venezolanos en Barranquilla</v>
      </c>
      <c r="GJ707" t="str">
        <v>Venezolanos en San Cristóbal</v>
      </c>
      <c r="GK707" t="str">
        <v>Venezuelan Emigrant Foundation (FEV)</v>
      </c>
      <c r="GL707" t="str">
        <v>Vicaría de Pastoral Social Caritas</v>
      </c>
      <c r="GM707" t="str">
        <v>Voices GY</v>
      </c>
      <c r="GN707" t="str">
        <v>We World GVC</v>
      </c>
      <c r="GO707" t="str">
        <v>World Council of Credit Unions</v>
      </c>
      <c r="GP707" t="str">
        <v>World Food Programme (WFP)</v>
      </c>
      <c r="GQ707" t="str">
        <v>World Vision</v>
      </c>
      <c r="GR707" t="str">
        <v>ZOA</v>
      </c>
    </row>
    <row r="708" spans="8:200" x14ac:dyDescent="0.3">
      <c r="H708" t="str" cm="1">
        <f t="array" ref="H708:GR708">TRANSPOSE(_xlfn._xlws.SORT(_xlfn._xlws.FILTER(Table3[Name],ISNUMBER(SEARCH(' Activity Sheet'!D762,Table3[Name])),"Not found"),,1))</f>
        <v>.New Organisation</v>
      </c>
      <c r="I708" t="str">
        <v>ABV - Association of Good with Life</v>
      </c>
      <c r="J708" t="str">
        <v>ACAPS</v>
      </c>
      <c r="K708" t="str">
        <v>Acción y Desarrollo</v>
      </c>
      <c r="L708" t="str">
        <v>ACTED</v>
      </c>
      <c r="M708" t="str">
        <v>Action against Hunger</v>
      </c>
      <c r="N708" t="str">
        <v>ActionAid</v>
      </c>
      <c r="O708" t="str">
        <v>Adventist Development and Relief Agency (ADRA)</v>
      </c>
      <c r="P708" t="str">
        <v>Alas de Colibrí Foundation</v>
      </c>
      <c r="Q708" t="str">
        <v>Alianza por la Solidaridad</v>
      </c>
      <c r="R708" t="str">
        <v>Alianza por Venezuela</v>
      </c>
      <c r="S708" t="str">
        <v>Americares Foundation</v>
      </c>
      <c r="T708" t="str">
        <v>Argentine Commission for Refugees and Migrants (CAREF)</v>
      </c>
      <c r="U708" t="str">
        <v>Asociación Aves</v>
      </c>
      <c r="V708" t="str">
        <v>Asociación de Jubilados y Pensionados Venezolanos en Argentina</v>
      </c>
      <c r="W708" t="str">
        <v>Asociación de Venezolanos en Eloy Alfaro</v>
      </c>
      <c r="X708" t="str">
        <v>Asociación Fundación contra el Hambre Perú</v>
      </c>
      <c r="Y708" t="str">
        <v>Asociación Migrantes Venezolanos</v>
      </c>
      <c r="Z708" t="str">
        <v>Asociación Misioneros de San Carlos Scalabrinianos</v>
      </c>
      <c r="AA708" t="str">
        <v>Asociacion Proteccion Poblacion Vulnerable</v>
      </c>
      <c r="AB708" t="str">
        <v>Asociación Quinta Ola</v>
      </c>
      <c r="AC708" t="str">
        <v>Asociación Salto Ángel</v>
      </c>
      <c r="AD708" t="str">
        <v>Asociación Venezuela en Ecuador AC</v>
      </c>
      <c r="AE708" t="str">
        <v>ASOVENAR</v>
      </c>
      <c r="AF708" t="str">
        <v>Associação Hermanitos</v>
      </c>
      <c r="AG708" t="str">
        <v>AVSI Foundation</v>
      </c>
      <c r="AH708" t="str">
        <v>Bethany Christian Services</v>
      </c>
      <c r="AI708" t="str">
        <v>Blumont</v>
      </c>
      <c r="AJ708" t="str">
        <v>CARE</v>
      </c>
      <c r="AK708" t="str">
        <v>Caritas Brazil</v>
      </c>
      <c r="AL708" t="str">
        <v>Caritas Ecuador</v>
      </c>
      <c r="AM708" t="str">
        <v>Caritas Germany</v>
      </c>
      <c r="AN708" t="str">
        <v>Caritas Manaus</v>
      </c>
      <c r="AO708" t="str">
        <v>Caritas Parana</v>
      </c>
      <c r="AP708" t="str">
        <v>Caritas Peru</v>
      </c>
      <c r="AQ708" t="str">
        <v>Caritas Rio de Janeiro</v>
      </c>
      <c r="AR708" t="str">
        <v>Caritas São Paulo</v>
      </c>
      <c r="AS708" t="str">
        <v>Caritas Switzerland</v>
      </c>
      <c r="AT708" t="str">
        <v>CCEFIRO Association</v>
      </c>
      <c r="AU708" t="str">
        <v>CEDRO</v>
      </c>
      <c r="AV708" t="str">
        <v>Center for Integrated Studies and Programs for Sustainable Development (CIEDS)</v>
      </c>
      <c r="AW708" t="str">
        <v>Center for Migration and Human Rights of the Diocese of Roraima (CMDH)</v>
      </c>
      <c r="AX708" t="str">
        <v>Centro de Atencion Psicosocial (CAPS)</v>
      </c>
      <c r="AY708" t="str">
        <v>CESAL</v>
      </c>
      <c r="AZ708" t="str">
        <v>CESVI-Cooperazione e Sviluppo</v>
      </c>
      <c r="BA708" t="str">
        <v>ChildFund International</v>
      </c>
      <c r="BB708" t="str">
        <v>CHS Alternativo</v>
      </c>
      <c r="BC708" t="str">
        <v>Churún Merú Association</v>
      </c>
      <c r="BD708" t="str">
        <v>Coalición por Venezuela</v>
      </c>
      <c r="BE708" t="str">
        <v>Colonia Foundation of Venezuelans in the Dominican Republic (FUNCOVERD)</v>
      </c>
      <c r="BF708" t="str">
        <v>COLVENZ</v>
      </c>
      <c r="BG708" t="str">
        <v>Compassiva</v>
      </c>
      <c r="BH708" t="str">
        <v>Consejo Interreligioso del Perú - Religiones por la Paz</v>
      </c>
      <c r="BI708" t="str">
        <v>Consorcio ONG OCIPI Y Capellanía Nacional OFICA</v>
      </c>
      <c r="BJ708" t="str">
        <v>COOPI - International Cooperation Foundation</v>
      </c>
      <c r="BK708" t="str">
        <v>Corporación Colectivo Sin Fronteras</v>
      </c>
      <c r="BL708" t="str">
        <v>CRISFE Foundation</v>
      </c>
      <c r="BM708" t="str">
        <v>Cuso International</v>
      </c>
      <c r="BN708" t="str">
        <v>Danielle’s Children Fund (DCF)</v>
      </c>
      <c r="BO708" t="str">
        <v>Danish Refugee Council (DRC)</v>
      </c>
      <c r="BP708" t="str">
        <v>Development Support Association - APOYAR</v>
      </c>
      <c r="BQ708" t="str">
        <v>Diakonie Katastrophenhilfe</v>
      </c>
      <c r="BR708" t="str">
        <v>Diálogo Diverso</v>
      </c>
      <c r="BS708" t="str">
        <v>Doctors of the World</v>
      </c>
      <c r="BT708" t="str">
        <v>Dominican Institute for Integrated Development</v>
      </c>
      <c r="BU708" t="str">
        <v>Duendes y Ángeles Vinotinto República Dominicana</v>
      </c>
      <c r="BV708" t="str">
        <v>Encuentros SJS (Servicio Jesuita de la Solidaridad)</v>
      </c>
      <c r="BW708" t="str">
        <v>Ending Violence Against Migrants</v>
      </c>
      <c r="BX708" t="str">
        <v>Equidad Foundation</v>
      </c>
      <c r="BY708" t="str">
        <v>Equilibrium CenDE</v>
      </c>
      <c r="BZ708" t="str">
        <v>Facultad de Psicología - Universidad de la República (UDELAR)</v>
      </c>
      <c r="CA708" t="str">
        <v>First International Emergency and Solidarités International</v>
      </c>
      <c r="CB708" t="str">
        <v>Fondo Ecuatoriano Populorum Progressio</v>
      </c>
      <c r="CC708" t="str">
        <v>Foro Salud Callao</v>
      </c>
      <c r="CD708" t="str">
        <v>Foundation for the Integration and Development of Latin America (FIDAL)</v>
      </c>
      <c r="CE708" t="str">
        <v>Foundation of the Americas (FUDELA)</v>
      </c>
      <c r="CF708" t="str">
        <v>Fraternity Without Borders</v>
      </c>
      <c r="CG708" t="str">
        <v>Fundación Brisas del Norte</v>
      </c>
      <c r="CH708" t="str">
        <v>Fundación Colombovenezolana Nueva Ilusión</v>
      </c>
      <c r="CI708" t="str">
        <v>Fundación Nakama's</v>
      </c>
      <c r="CJ708" t="str">
        <v>Fundación RadaBer</v>
      </c>
      <c r="CK708" t="str">
        <v>Fundación Scalabrini Bolivia</v>
      </c>
      <c r="CL708" t="str">
        <v>Fundacion Social Vivan los Niños</v>
      </c>
      <c r="CM708" t="str">
        <v>FUNVEAC</v>
      </c>
      <c r="CN708" t="str">
        <v>German Development Cooperation Agency GIZ</v>
      </c>
      <c r="CO708" t="str">
        <v>Globalizate Radio</v>
      </c>
      <c r="CP708" t="str">
        <v>GOAL</v>
      </c>
      <c r="CQ708" t="str">
        <v>Halü Bienestar Humano Foundation (HALU)</v>
      </c>
      <c r="CR708" t="str">
        <v>Heartland Alliance International (HAI)</v>
      </c>
      <c r="CS708" t="str">
        <v>HELVETAS Swiss Intercooperation</v>
      </c>
      <c r="CT708" t="str">
        <v>HIAS</v>
      </c>
      <c r="CU708" t="str">
        <v>Human Rights Defence Curaçao</v>
      </c>
      <c r="CV708" t="str">
        <v>Humanity &amp; Inclusion</v>
      </c>
      <c r="CW708" t="str">
        <v>Humans Analytic</v>
      </c>
      <c r="CX708" t="str">
        <v>Idas y Vueltas Association</v>
      </c>
      <c r="CY708" t="str">
        <v>iMMAP</v>
      </c>
      <c r="CZ708" t="str">
        <v>IMPACT Initiatives (REACH)</v>
      </c>
      <c r="DA708" t="str">
        <v>Inmigrante Feliz Association</v>
      </c>
      <c r="DB708" t="str">
        <v>Institute for Migration and Human Rights (IMDH)</v>
      </c>
      <c r="DC708" t="str">
        <v>Institute of Natural and Cultural Heritage (IPANC)</v>
      </c>
      <c r="DD708" t="str">
        <v>International Committee for the Development of People (CISP)</v>
      </c>
      <c r="DE708" t="str">
        <v>International Federation of the Red Cross (IFRC)</v>
      </c>
      <c r="DF708" t="str">
        <v>International Labour Organization (ILO)</v>
      </c>
      <c r="DG708" t="str">
        <v>International Medical Corps</v>
      </c>
      <c r="DH708" t="str">
        <v>International Organization for Migration (IOM)</v>
      </c>
      <c r="DI708" t="str">
        <v>International Rescue Committee (IRC)</v>
      </c>
      <c r="DJ708" t="str">
        <v>INTERSOS</v>
      </c>
      <c r="DK708" t="str">
        <v>Jesuit Migrant Service (JMS)</v>
      </c>
      <c r="DL708" t="str">
        <v>Jesuit Refugee Service (JRS)</v>
      </c>
      <c r="DM708" t="str">
        <v>Jesuit Service for Migrants and Refugees (JSMR)</v>
      </c>
      <c r="DN708" t="str">
        <v>Joint United Nations Programme on HIV/AIDS (UNAIDS)</v>
      </c>
      <c r="DO708" t="str">
        <v>Kimirina Coorporation</v>
      </c>
      <c r="DP708" t="str">
        <v>La Casita Hispanic Cultural Centre</v>
      </c>
      <c r="DQ708" t="str">
        <v>Latin American Network of Non-Governmental Organizations of Persons with Disabilities and their Families (RIADIS)</v>
      </c>
      <c r="DR708" t="str">
        <v>LGBT+ Movement Brazil</v>
      </c>
      <c r="DS708" t="str">
        <v>Living Water Community (LWC)</v>
      </c>
      <c r="DT708" t="str">
        <v>LLANOVENCOL</v>
      </c>
      <c r="DU708" t="str">
        <v>Lutheran World Federation</v>
      </c>
      <c r="DV708" t="str">
        <v>Lutheran World Relief</v>
      </c>
      <c r="DW708" t="str">
        <v>Malteser International</v>
      </c>
      <c r="DX708" t="str">
        <v>Mana Institute</v>
      </c>
      <c r="DY708" t="str">
        <v>Manos Veneguayas Association</v>
      </c>
      <c r="DZ708" t="str">
        <v>Más Igualdad Perú</v>
      </c>
      <c r="EA708" t="str">
        <v>MedGlobal</v>
      </c>
      <c r="EB708" t="str">
        <v>Medical Teams International</v>
      </c>
      <c r="EC708" t="str">
        <v>Mercy Corps</v>
      </c>
      <c r="ED708" t="str">
        <v>Migrant Service Center (CAM)</v>
      </c>
      <c r="EE708" t="str">
        <v>Migrants, Refugees and Argentine Social Entrepreneurs (MIRARES)</v>
      </c>
      <c r="EF708" t="str">
        <v>Mision Scalabriniana - Ecuador</v>
      </c>
      <c r="EG708" t="str">
        <v>Missão Paz</v>
      </c>
      <c r="EH708" t="str">
        <v>Museu A CASA</v>
      </c>
      <c r="EI708" t="str">
        <v>Norwegian Refugee Council (NRC)</v>
      </c>
      <c r="EJ708" t="str">
        <v>ONG Migrantes por el Maule</v>
      </c>
      <c r="EK708" t="str">
        <v>ONG Preemptive Love Coalition Colombia</v>
      </c>
      <c r="EL708" t="str">
        <v>Organización Transfomando Vidas</v>
      </c>
      <c r="EM708" t="str">
        <v>Organization of Ibero-American States for Education, Science and Culture (OEI)</v>
      </c>
      <c r="EN708" t="str">
        <v>OXFAM</v>
      </c>
      <c r="EO708" t="str">
        <v>Panamerican Development Foundation</v>
      </c>
      <c r="EP708" t="str">
        <v>Panamerican Health Organization/World Health Organization (PAHO/WHO)</v>
      </c>
      <c r="EQ708" t="str">
        <v>Pastoral of Human Mobility - Peruvian Episcopal Conference</v>
      </c>
      <c r="ER708" t="str">
        <v>Pastoral Service for Migrants National</v>
      </c>
      <c r="ES708" t="str">
        <v>Permanent Human Rights defense Committee (CDH)</v>
      </c>
      <c r="ET708" t="str">
        <v>Pirilampos Institute - Group of visits and voluntary actions in Roraima</v>
      </c>
      <c r="EU708" t="str">
        <v>Plan International</v>
      </c>
      <c r="EV708" t="str">
        <v>Population Program, Faculty of Social Sciences, University of the Republic</v>
      </c>
      <c r="EW708" t="str">
        <v>Profamilia Association</v>
      </c>
      <c r="EX708" t="str">
        <v>Red con Migrantes y Refugiados</v>
      </c>
      <c r="EY708" t="str">
        <v>Red Cross Colombia</v>
      </c>
      <c r="EZ708" t="str">
        <v>Red Cross Ecuador</v>
      </c>
      <c r="FA708" t="str">
        <v>Red Cross Peru</v>
      </c>
      <c r="FB708" t="str">
        <v>Red de Investigaciones en Derechos Humanos - CONICET (Consejo Nacional de Investigaciones Científicas y Técnicas)</v>
      </c>
      <c r="FC708" t="str">
        <v>RET International</v>
      </c>
      <c r="FD708" t="str">
        <v>Salú pa Tur Foundation</v>
      </c>
      <c r="FE708" t="str">
        <v>Salvation Army</v>
      </c>
      <c r="FF708" t="str">
        <v>Samaritan's Purse</v>
      </c>
      <c r="FG708" t="str">
        <v>Save the Children International (SCI)</v>
      </c>
      <c r="FH708" t="str">
        <v>Scalabrini Foundation Chile</v>
      </c>
      <c r="FI708" t="str">
        <v>Sección Peruana de Amnistía Internacional</v>
      </c>
      <c r="FJ708" t="str">
        <v>Serviço Pastoral dos Migrantes do Nordeste</v>
      </c>
      <c r="FK708" t="str">
        <v>Sesame Workshop</v>
      </c>
      <c r="FL708" t="str">
        <v>Si, Da Vida</v>
      </c>
      <c r="FM708" t="str">
        <v>Solidarity and Action Asociation</v>
      </c>
      <c r="FN708" t="str">
        <v>SOS Children's Villages</v>
      </c>
      <c r="FO708" t="str">
        <v>Tarabita Foundation</v>
      </c>
      <c r="FP708" t="str">
        <v>Tearfund</v>
      </c>
      <c r="FQ708" t="str">
        <v>TECHO</v>
      </c>
      <c r="FR708" t="str">
        <v>Terranueva Foundation</v>
      </c>
      <c r="FS708" t="str">
        <v>Terre des Hommes Suisse</v>
      </c>
      <c r="FT708" t="str">
        <v>The Israel Forum for International Humanitarian Aid (IsraAID)</v>
      </c>
      <c r="FU708" t="str">
        <v>Unión Venezolana en Perú</v>
      </c>
      <c r="FV708" t="str">
        <v>United Nations Children's Fund (UNICEF)</v>
      </c>
      <c r="FW708" t="str">
        <v>United Nations Development Programme (UNDP)</v>
      </c>
      <c r="FX708" t="str">
        <v>United Nations Educational, Scientific and Cultural Organization (UNESCO)</v>
      </c>
      <c r="FY708" t="str">
        <v>United Nations Entity for Gender Equality and the Empowerment of Women (UNWOMEN)</v>
      </c>
      <c r="FZ708" t="str">
        <v>United Nations Food and Agricultural Organization (FAO)</v>
      </c>
      <c r="GA708" t="str">
        <v>United Nations High Commissioner for Refugees (UNHCR)</v>
      </c>
      <c r="GB708" t="str">
        <v>United Nations Office of the High Commissioner for Human Rights (OHCHR)</v>
      </c>
      <c r="GC708" t="str">
        <v>United Nations Office on Drugs and Crime (UNODC)</v>
      </c>
      <c r="GD708" t="str">
        <v>United Nations Population Fund (UNFPA)</v>
      </c>
      <c r="GE708" t="str">
        <v>United Nations Programme for Human Settlements (UN Habitat)</v>
      </c>
      <c r="GF708" t="str">
        <v>Vale da Benção Educational and Charitable Association (AEBVB)</v>
      </c>
      <c r="GG708" t="str">
        <v>VenAruba Solidaria</v>
      </c>
      <c r="GH708" t="str">
        <v>Venex Curacao Foundation</v>
      </c>
      <c r="GI708" t="str">
        <v>Venezolanos en Barranquilla</v>
      </c>
      <c r="GJ708" t="str">
        <v>Venezolanos en San Cristóbal</v>
      </c>
      <c r="GK708" t="str">
        <v>Venezuelan Emigrant Foundation (FEV)</v>
      </c>
      <c r="GL708" t="str">
        <v>Vicaría de Pastoral Social Caritas</v>
      </c>
      <c r="GM708" t="str">
        <v>Voices GY</v>
      </c>
      <c r="GN708" t="str">
        <v>We World GVC</v>
      </c>
      <c r="GO708" t="str">
        <v>World Council of Credit Unions</v>
      </c>
      <c r="GP708" t="str">
        <v>World Food Programme (WFP)</v>
      </c>
      <c r="GQ708" t="str">
        <v>World Vision</v>
      </c>
      <c r="GR708" t="str">
        <v>ZOA</v>
      </c>
    </row>
    <row r="709" spans="8:200" x14ac:dyDescent="0.3">
      <c r="H709" t="str" cm="1">
        <f t="array" ref="H709:GR709">TRANSPOSE(_xlfn._xlws.SORT(_xlfn._xlws.FILTER(Table3[Name],ISNUMBER(SEARCH(' Activity Sheet'!D763,Table3[Name])),"Not found"),,1))</f>
        <v>.New Organisation</v>
      </c>
      <c r="I709" t="str">
        <v>ABV - Association of Good with Life</v>
      </c>
      <c r="J709" t="str">
        <v>ACAPS</v>
      </c>
      <c r="K709" t="str">
        <v>Acción y Desarrollo</v>
      </c>
      <c r="L709" t="str">
        <v>ACTED</v>
      </c>
      <c r="M709" t="str">
        <v>Action against Hunger</v>
      </c>
      <c r="N709" t="str">
        <v>ActionAid</v>
      </c>
      <c r="O709" t="str">
        <v>Adventist Development and Relief Agency (ADRA)</v>
      </c>
      <c r="P709" t="str">
        <v>Alas de Colibrí Foundation</v>
      </c>
      <c r="Q709" t="str">
        <v>Alianza por la Solidaridad</v>
      </c>
      <c r="R709" t="str">
        <v>Alianza por Venezuela</v>
      </c>
      <c r="S709" t="str">
        <v>Americares Foundation</v>
      </c>
      <c r="T709" t="str">
        <v>Argentine Commission for Refugees and Migrants (CAREF)</v>
      </c>
      <c r="U709" t="str">
        <v>Asociación Aves</v>
      </c>
      <c r="V709" t="str">
        <v>Asociación de Jubilados y Pensionados Venezolanos en Argentina</v>
      </c>
      <c r="W709" t="str">
        <v>Asociación de Venezolanos en Eloy Alfaro</v>
      </c>
      <c r="X709" t="str">
        <v>Asociación Fundación contra el Hambre Perú</v>
      </c>
      <c r="Y709" t="str">
        <v>Asociación Migrantes Venezolanos</v>
      </c>
      <c r="Z709" t="str">
        <v>Asociación Misioneros de San Carlos Scalabrinianos</v>
      </c>
      <c r="AA709" t="str">
        <v>Asociacion Proteccion Poblacion Vulnerable</v>
      </c>
      <c r="AB709" t="str">
        <v>Asociación Quinta Ola</v>
      </c>
      <c r="AC709" t="str">
        <v>Asociación Salto Ángel</v>
      </c>
      <c r="AD709" t="str">
        <v>Asociación Venezuela en Ecuador AC</v>
      </c>
      <c r="AE709" t="str">
        <v>ASOVENAR</v>
      </c>
      <c r="AF709" t="str">
        <v>Associação Hermanitos</v>
      </c>
      <c r="AG709" t="str">
        <v>AVSI Foundation</v>
      </c>
      <c r="AH709" t="str">
        <v>Bethany Christian Services</v>
      </c>
      <c r="AI709" t="str">
        <v>Blumont</v>
      </c>
      <c r="AJ709" t="str">
        <v>CARE</v>
      </c>
      <c r="AK709" t="str">
        <v>Caritas Brazil</v>
      </c>
      <c r="AL709" t="str">
        <v>Caritas Ecuador</v>
      </c>
      <c r="AM709" t="str">
        <v>Caritas Germany</v>
      </c>
      <c r="AN709" t="str">
        <v>Caritas Manaus</v>
      </c>
      <c r="AO709" t="str">
        <v>Caritas Parana</v>
      </c>
      <c r="AP709" t="str">
        <v>Caritas Peru</v>
      </c>
      <c r="AQ709" t="str">
        <v>Caritas Rio de Janeiro</v>
      </c>
      <c r="AR709" t="str">
        <v>Caritas São Paulo</v>
      </c>
      <c r="AS709" t="str">
        <v>Caritas Switzerland</v>
      </c>
      <c r="AT709" t="str">
        <v>CCEFIRO Association</v>
      </c>
      <c r="AU709" t="str">
        <v>CEDRO</v>
      </c>
      <c r="AV709" t="str">
        <v>Center for Integrated Studies and Programs for Sustainable Development (CIEDS)</v>
      </c>
      <c r="AW709" t="str">
        <v>Center for Migration and Human Rights of the Diocese of Roraima (CMDH)</v>
      </c>
      <c r="AX709" t="str">
        <v>Centro de Atencion Psicosocial (CAPS)</v>
      </c>
      <c r="AY709" t="str">
        <v>CESAL</v>
      </c>
      <c r="AZ709" t="str">
        <v>CESVI-Cooperazione e Sviluppo</v>
      </c>
      <c r="BA709" t="str">
        <v>ChildFund International</v>
      </c>
      <c r="BB709" t="str">
        <v>CHS Alternativo</v>
      </c>
      <c r="BC709" t="str">
        <v>Churún Merú Association</v>
      </c>
      <c r="BD709" t="str">
        <v>Coalición por Venezuela</v>
      </c>
      <c r="BE709" t="str">
        <v>Colonia Foundation of Venezuelans in the Dominican Republic (FUNCOVERD)</v>
      </c>
      <c r="BF709" t="str">
        <v>COLVENZ</v>
      </c>
      <c r="BG709" t="str">
        <v>Compassiva</v>
      </c>
      <c r="BH709" t="str">
        <v>Consejo Interreligioso del Perú - Religiones por la Paz</v>
      </c>
      <c r="BI709" t="str">
        <v>Consorcio ONG OCIPI Y Capellanía Nacional OFICA</v>
      </c>
      <c r="BJ709" t="str">
        <v>COOPI - International Cooperation Foundation</v>
      </c>
      <c r="BK709" t="str">
        <v>Corporación Colectivo Sin Fronteras</v>
      </c>
      <c r="BL709" t="str">
        <v>CRISFE Foundation</v>
      </c>
      <c r="BM709" t="str">
        <v>Cuso International</v>
      </c>
      <c r="BN709" t="str">
        <v>Danielle’s Children Fund (DCF)</v>
      </c>
      <c r="BO709" t="str">
        <v>Danish Refugee Council (DRC)</v>
      </c>
      <c r="BP709" t="str">
        <v>Development Support Association - APOYAR</v>
      </c>
      <c r="BQ709" t="str">
        <v>Diakonie Katastrophenhilfe</v>
      </c>
      <c r="BR709" t="str">
        <v>Diálogo Diverso</v>
      </c>
      <c r="BS709" t="str">
        <v>Doctors of the World</v>
      </c>
      <c r="BT709" t="str">
        <v>Dominican Institute for Integrated Development</v>
      </c>
      <c r="BU709" t="str">
        <v>Duendes y Ángeles Vinotinto República Dominicana</v>
      </c>
      <c r="BV709" t="str">
        <v>Encuentros SJS (Servicio Jesuita de la Solidaridad)</v>
      </c>
      <c r="BW709" t="str">
        <v>Ending Violence Against Migrants</v>
      </c>
      <c r="BX709" t="str">
        <v>Equidad Foundation</v>
      </c>
      <c r="BY709" t="str">
        <v>Equilibrium CenDE</v>
      </c>
      <c r="BZ709" t="str">
        <v>Facultad de Psicología - Universidad de la República (UDELAR)</v>
      </c>
      <c r="CA709" t="str">
        <v>First International Emergency and Solidarités International</v>
      </c>
      <c r="CB709" t="str">
        <v>Fondo Ecuatoriano Populorum Progressio</v>
      </c>
      <c r="CC709" t="str">
        <v>Foro Salud Callao</v>
      </c>
      <c r="CD709" t="str">
        <v>Foundation for the Integration and Development of Latin America (FIDAL)</v>
      </c>
      <c r="CE709" t="str">
        <v>Foundation of the Americas (FUDELA)</v>
      </c>
      <c r="CF709" t="str">
        <v>Fraternity Without Borders</v>
      </c>
      <c r="CG709" t="str">
        <v>Fundación Brisas del Norte</v>
      </c>
      <c r="CH709" t="str">
        <v>Fundación Colombovenezolana Nueva Ilusión</v>
      </c>
      <c r="CI709" t="str">
        <v>Fundación Nakama's</v>
      </c>
      <c r="CJ709" t="str">
        <v>Fundación RadaBer</v>
      </c>
      <c r="CK709" t="str">
        <v>Fundación Scalabrini Bolivia</v>
      </c>
      <c r="CL709" t="str">
        <v>Fundacion Social Vivan los Niños</v>
      </c>
      <c r="CM709" t="str">
        <v>FUNVEAC</v>
      </c>
      <c r="CN709" t="str">
        <v>German Development Cooperation Agency GIZ</v>
      </c>
      <c r="CO709" t="str">
        <v>Globalizate Radio</v>
      </c>
      <c r="CP709" t="str">
        <v>GOAL</v>
      </c>
      <c r="CQ709" t="str">
        <v>Halü Bienestar Humano Foundation (HALU)</v>
      </c>
      <c r="CR709" t="str">
        <v>Heartland Alliance International (HAI)</v>
      </c>
      <c r="CS709" t="str">
        <v>HELVETAS Swiss Intercooperation</v>
      </c>
      <c r="CT709" t="str">
        <v>HIAS</v>
      </c>
      <c r="CU709" t="str">
        <v>Human Rights Defence Curaçao</v>
      </c>
      <c r="CV709" t="str">
        <v>Humanity &amp; Inclusion</v>
      </c>
      <c r="CW709" t="str">
        <v>Humans Analytic</v>
      </c>
      <c r="CX709" t="str">
        <v>Idas y Vueltas Association</v>
      </c>
      <c r="CY709" t="str">
        <v>iMMAP</v>
      </c>
      <c r="CZ709" t="str">
        <v>IMPACT Initiatives (REACH)</v>
      </c>
      <c r="DA709" t="str">
        <v>Inmigrante Feliz Association</v>
      </c>
      <c r="DB709" t="str">
        <v>Institute for Migration and Human Rights (IMDH)</v>
      </c>
      <c r="DC709" t="str">
        <v>Institute of Natural and Cultural Heritage (IPANC)</v>
      </c>
      <c r="DD709" t="str">
        <v>International Committee for the Development of People (CISP)</v>
      </c>
      <c r="DE709" t="str">
        <v>International Federation of the Red Cross (IFRC)</v>
      </c>
      <c r="DF709" t="str">
        <v>International Labour Organization (ILO)</v>
      </c>
      <c r="DG709" t="str">
        <v>International Medical Corps</v>
      </c>
      <c r="DH709" t="str">
        <v>International Organization for Migration (IOM)</v>
      </c>
      <c r="DI709" t="str">
        <v>International Rescue Committee (IRC)</v>
      </c>
      <c r="DJ709" t="str">
        <v>INTERSOS</v>
      </c>
      <c r="DK709" t="str">
        <v>Jesuit Migrant Service (JMS)</v>
      </c>
      <c r="DL709" t="str">
        <v>Jesuit Refugee Service (JRS)</v>
      </c>
      <c r="DM709" t="str">
        <v>Jesuit Service for Migrants and Refugees (JSMR)</v>
      </c>
      <c r="DN709" t="str">
        <v>Joint United Nations Programme on HIV/AIDS (UNAIDS)</v>
      </c>
      <c r="DO709" t="str">
        <v>Kimirina Coorporation</v>
      </c>
      <c r="DP709" t="str">
        <v>La Casita Hispanic Cultural Centre</v>
      </c>
      <c r="DQ709" t="str">
        <v>Latin American Network of Non-Governmental Organizations of Persons with Disabilities and their Families (RIADIS)</v>
      </c>
      <c r="DR709" t="str">
        <v>LGBT+ Movement Brazil</v>
      </c>
      <c r="DS709" t="str">
        <v>Living Water Community (LWC)</v>
      </c>
      <c r="DT709" t="str">
        <v>LLANOVENCOL</v>
      </c>
      <c r="DU709" t="str">
        <v>Lutheran World Federation</v>
      </c>
      <c r="DV709" t="str">
        <v>Lutheran World Relief</v>
      </c>
      <c r="DW709" t="str">
        <v>Malteser International</v>
      </c>
      <c r="DX709" t="str">
        <v>Mana Institute</v>
      </c>
      <c r="DY709" t="str">
        <v>Manos Veneguayas Association</v>
      </c>
      <c r="DZ709" t="str">
        <v>Más Igualdad Perú</v>
      </c>
      <c r="EA709" t="str">
        <v>MedGlobal</v>
      </c>
      <c r="EB709" t="str">
        <v>Medical Teams International</v>
      </c>
      <c r="EC709" t="str">
        <v>Mercy Corps</v>
      </c>
      <c r="ED709" t="str">
        <v>Migrant Service Center (CAM)</v>
      </c>
      <c r="EE709" t="str">
        <v>Migrants, Refugees and Argentine Social Entrepreneurs (MIRARES)</v>
      </c>
      <c r="EF709" t="str">
        <v>Mision Scalabriniana - Ecuador</v>
      </c>
      <c r="EG709" t="str">
        <v>Missão Paz</v>
      </c>
      <c r="EH709" t="str">
        <v>Museu A CASA</v>
      </c>
      <c r="EI709" t="str">
        <v>Norwegian Refugee Council (NRC)</v>
      </c>
      <c r="EJ709" t="str">
        <v>ONG Migrantes por el Maule</v>
      </c>
      <c r="EK709" t="str">
        <v>ONG Preemptive Love Coalition Colombia</v>
      </c>
      <c r="EL709" t="str">
        <v>Organización Transfomando Vidas</v>
      </c>
      <c r="EM709" t="str">
        <v>Organization of Ibero-American States for Education, Science and Culture (OEI)</v>
      </c>
      <c r="EN709" t="str">
        <v>OXFAM</v>
      </c>
      <c r="EO709" t="str">
        <v>Panamerican Development Foundation</v>
      </c>
      <c r="EP709" t="str">
        <v>Panamerican Health Organization/World Health Organization (PAHO/WHO)</v>
      </c>
      <c r="EQ709" t="str">
        <v>Pastoral of Human Mobility - Peruvian Episcopal Conference</v>
      </c>
      <c r="ER709" t="str">
        <v>Pastoral Service for Migrants National</v>
      </c>
      <c r="ES709" t="str">
        <v>Permanent Human Rights defense Committee (CDH)</v>
      </c>
      <c r="ET709" t="str">
        <v>Pirilampos Institute - Group of visits and voluntary actions in Roraima</v>
      </c>
      <c r="EU709" t="str">
        <v>Plan International</v>
      </c>
      <c r="EV709" t="str">
        <v>Population Program, Faculty of Social Sciences, University of the Republic</v>
      </c>
      <c r="EW709" t="str">
        <v>Profamilia Association</v>
      </c>
      <c r="EX709" t="str">
        <v>Red con Migrantes y Refugiados</v>
      </c>
      <c r="EY709" t="str">
        <v>Red Cross Colombia</v>
      </c>
      <c r="EZ709" t="str">
        <v>Red Cross Ecuador</v>
      </c>
      <c r="FA709" t="str">
        <v>Red Cross Peru</v>
      </c>
      <c r="FB709" t="str">
        <v>Red de Investigaciones en Derechos Humanos - CONICET (Consejo Nacional de Investigaciones Científicas y Técnicas)</v>
      </c>
      <c r="FC709" t="str">
        <v>RET International</v>
      </c>
      <c r="FD709" t="str">
        <v>Salú pa Tur Foundation</v>
      </c>
      <c r="FE709" t="str">
        <v>Salvation Army</v>
      </c>
      <c r="FF709" t="str">
        <v>Samaritan's Purse</v>
      </c>
      <c r="FG709" t="str">
        <v>Save the Children International (SCI)</v>
      </c>
      <c r="FH709" t="str">
        <v>Scalabrini Foundation Chile</v>
      </c>
      <c r="FI709" t="str">
        <v>Sección Peruana de Amnistía Internacional</v>
      </c>
      <c r="FJ709" t="str">
        <v>Serviço Pastoral dos Migrantes do Nordeste</v>
      </c>
      <c r="FK709" t="str">
        <v>Sesame Workshop</v>
      </c>
      <c r="FL709" t="str">
        <v>Si, Da Vida</v>
      </c>
      <c r="FM709" t="str">
        <v>Solidarity and Action Asociation</v>
      </c>
      <c r="FN709" t="str">
        <v>SOS Children's Villages</v>
      </c>
      <c r="FO709" t="str">
        <v>Tarabita Foundation</v>
      </c>
      <c r="FP709" t="str">
        <v>Tearfund</v>
      </c>
      <c r="FQ709" t="str">
        <v>TECHO</v>
      </c>
      <c r="FR709" t="str">
        <v>Terranueva Foundation</v>
      </c>
      <c r="FS709" t="str">
        <v>Terre des Hommes Suisse</v>
      </c>
      <c r="FT709" t="str">
        <v>The Israel Forum for International Humanitarian Aid (IsraAID)</v>
      </c>
      <c r="FU709" t="str">
        <v>Unión Venezolana en Perú</v>
      </c>
      <c r="FV709" t="str">
        <v>United Nations Children's Fund (UNICEF)</v>
      </c>
      <c r="FW709" t="str">
        <v>United Nations Development Programme (UNDP)</v>
      </c>
      <c r="FX709" t="str">
        <v>United Nations Educational, Scientific and Cultural Organization (UNESCO)</v>
      </c>
      <c r="FY709" t="str">
        <v>United Nations Entity for Gender Equality and the Empowerment of Women (UNWOMEN)</v>
      </c>
      <c r="FZ709" t="str">
        <v>United Nations Food and Agricultural Organization (FAO)</v>
      </c>
      <c r="GA709" t="str">
        <v>United Nations High Commissioner for Refugees (UNHCR)</v>
      </c>
      <c r="GB709" t="str">
        <v>United Nations Office of the High Commissioner for Human Rights (OHCHR)</v>
      </c>
      <c r="GC709" t="str">
        <v>United Nations Office on Drugs and Crime (UNODC)</v>
      </c>
      <c r="GD709" t="str">
        <v>United Nations Population Fund (UNFPA)</v>
      </c>
      <c r="GE709" t="str">
        <v>United Nations Programme for Human Settlements (UN Habitat)</v>
      </c>
      <c r="GF709" t="str">
        <v>Vale da Benção Educational and Charitable Association (AEBVB)</v>
      </c>
      <c r="GG709" t="str">
        <v>VenAruba Solidaria</v>
      </c>
      <c r="GH709" t="str">
        <v>Venex Curacao Foundation</v>
      </c>
      <c r="GI709" t="str">
        <v>Venezolanos en Barranquilla</v>
      </c>
      <c r="GJ709" t="str">
        <v>Venezolanos en San Cristóbal</v>
      </c>
      <c r="GK709" t="str">
        <v>Venezuelan Emigrant Foundation (FEV)</v>
      </c>
      <c r="GL709" t="str">
        <v>Vicaría de Pastoral Social Caritas</v>
      </c>
      <c r="GM709" t="str">
        <v>Voices GY</v>
      </c>
      <c r="GN709" t="str">
        <v>We World GVC</v>
      </c>
      <c r="GO709" t="str">
        <v>World Council of Credit Unions</v>
      </c>
      <c r="GP709" t="str">
        <v>World Food Programme (WFP)</v>
      </c>
      <c r="GQ709" t="str">
        <v>World Vision</v>
      </c>
      <c r="GR709" t="str">
        <v>ZOA</v>
      </c>
    </row>
    <row r="710" spans="8:200" x14ac:dyDescent="0.3">
      <c r="H710" t="str" cm="1">
        <f t="array" ref="H710:GR710">TRANSPOSE(_xlfn._xlws.SORT(_xlfn._xlws.FILTER(Table3[Name],ISNUMBER(SEARCH(' Activity Sheet'!D764,Table3[Name])),"Not found"),,1))</f>
        <v>.New Organisation</v>
      </c>
      <c r="I710" t="str">
        <v>ABV - Association of Good with Life</v>
      </c>
      <c r="J710" t="str">
        <v>ACAPS</v>
      </c>
      <c r="K710" t="str">
        <v>Acción y Desarrollo</v>
      </c>
      <c r="L710" t="str">
        <v>ACTED</v>
      </c>
      <c r="M710" t="str">
        <v>Action against Hunger</v>
      </c>
      <c r="N710" t="str">
        <v>ActionAid</v>
      </c>
      <c r="O710" t="str">
        <v>Adventist Development and Relief Agency (ADRA)</v>
      </c>
      <c r="P710" t="str">
        <v>Alas de Colibrí Foundation</v>
      </c>
      <c r="Q710" t="str">
        <v>Alianza por la Solidaridad</v>
      </c>
      <c r="R710" t="str">
        <v>Alianza por Venezuela</v>
      </c>
      <c r="S710" t="str">
        <v>Americares Foundation</v>
      </c>
      <c r="T710" t="str">
        <v>Argentine Commission for Refugees and Migrants (CAREF)</v>
      </c>
      <c r="U710" t="str">
        <v>Asociación Aves</v>
      </c>
      <c r="V710" t="str">
        <v>Asociación de Jubilados y Pensionados Venezolanos en Argentina</v>
      </c>
      <c r="W710" t="str">
        <v>Asociación de Venezolanos en Eloy Alfaro</v>
      </c>
      <c r="X710" t="str">
        <v>Asociación Fundación contra el Hambre Perú</v>
      </c>
      <c r="Y710" t="str">
        <v>Asociación Migrantes Venezolanos</v>
      </c>
      <c r="Z710" t="str">
        <v>Asociación Misioneros de San Carlos Scalabrinianos</v>
      </c>
      <c r="AA710" t="str">
        <v>Asociacion Proteccion Poblacion Vulnerable</v>
      </c>
      <c r="AB710" t="str">
        <v>Asociación Quinta Ola</v>
      </c>
      <c r="AC710" t="str">
        <v>Asociación Salto Ángel</v>
      </c>
      <c r="AD710" t="str">
        <v>Asociación Venezuela en Ecuador AC</v>
      </c>
      <c r="AE710" t="str">
        <v>ASOVENAR</v>
      </c>
      <c r="AF710" t="str">
        <v>Associação Hermanitos</v>
      </c>
      <c r="AG710" t="str">
        <v>AVSI Foundation</v>
      </c>
      <c r="AH710" t="str">
        <v>Bethany Christian Services</v>
      </c>
      <c r="AI710" t="str">
        <v>Blumont</v>
      </c>
      <c r="AJ710" t="str">
        <v>CARE</v>
      </c>
      <c r="AK710" t="str">
        <v>Caritas Brazil</v>
      </c>
      <c r="AL710" t="str">
        <v>Caritas Ecuador</v>
      </c>
      <c r="AM710" t="str">
        <v>Caritas Germany</v>
      </c>
      <c r="AN710" t="str">
        <v>Caritas Manaus</v>
      </c>
      <c r="AO710" t="str">
        <v>Caritas Parana</v>
      </c>
      <c r="AP710" t="str">
        <v>Caritas Peru</v>
      </c>
      <c r="AQ710" t="str">
        <v>Caritas Rio de Janeiro</v>
      </c>
      <c r="AR710" t="str">
        <v>Caritas São Paulo</v>
      </c>
      <c r="AS710" t="str">
        <v>Caritas Switzerland</v>
      </c>
      <c r="AT710" t="str">
        <v>CCEFIRO Association</v>
      </c>
      <c r="AU710" t="str">
        <v>CEDRO</v>
      </c>
      <c r="AV710" t="str">
        <v>Center for Integrated Studies and Programs for Sustainable Development (CIEDS)</v>
      </c>
      <c r="AW710" t="str">
        <v>Center for Migration and Human Rights of the Diocese of Roraima (CMDH)</v>
      </c>
      <c r="AX710" t="str">
        <v>Centro de Atencion Psicosocial (CAPS)</v>
      </c>
      <c r="AY710" t="str">
        <v>CESAL</v>
      </c>
      <c r="AZ710" t="str">
        <v>CESVI-Cooperazione e Sviluppo</v>
      </c>
      <c r="BA710" t="str">
        <v>ChildFund International</v>
      </c>
      <c r="BB710" t="str">
        <v>CHS Alternativo</v>
      </c>
      <c r="BC710" t="str">
        <v>Churún Merú Association</v>
      </c>
      <c r="BD710" t="str">
        <v>Coalición por Venezuela</v>
      </c>
      <c r="BE710" t="str">
        <v>Colonia Foundation of Venezuelans in the Dominican Republic (FUNCOVERD)</v>
      </c>
      <c r="BF710" t="str">
        <v>COLVENZ</v>
      </c>
      <c r="BG710" t="str">
        <v>Compassiva</v>
      </c>
      <c r="BH710" t="str">
        <v>Consejo Interreligioso del Perú - Religiones por la Paz</v>
      </c>
      <c r="BI710" t="str">
        <v>Consorcio ONG OCIPI Y Capellanía Nacional OFICA</v>
      </c>
      <c r="BJ710" t="str">
        <v>COOPI - International Cooperation Foundation</v>
      </c>
      <c r="BK710" t="str">
        <v>Corporación Colectivo Sin Fronteras</v>
      </c>
      <c r="BL710" t="str">
        <v>CRISFE Foundation</v>
      </c>
      <c r="BM710" t="str">
        <v>Cuso International</v>
      </c>
      <c r="BN710" t="str">
        <v>Danielle’s Children Fund (DCF)</v>
      </c>
      <c r="BO710" t="str">
        <v>Danish Refugee Council (DRC)</v>
      </c>
      <c r="BP710" t="str">
        <v>Development Support Association - APOYAR</v>
      </c>
      <c r="BQ710" t="str">
        <v>Diakonie Katastrophenhilfe</v>
      </c>
      <c r="BR710" t="str">
        <v>Diálogo Diverso</v>
      </c>
      <c r="BS710" t="str">
        <v>Doctors of the World</v>
      </c>
      <c r="BT710" t="str">
        <v>Dominican Institute for Integrated Development</v>
      </c>
      <c r="BU710" t="str">
        <v>Duendes y Ángeles Vinotinto República Dominicana</v>
      </c>
      <c r="BV710" t="str">
        <v>Encuentros SJS (Servicio Jesuita de la Solidaridad)</v>
      </c>
      <c r="BW710" t="str">
        <v>Ending Violence Against Migrants</v>
      </c>
      <c r="BX710" t="str">
        <v>Equidad Foundation</v>
      </c>
      <c r="BY710" t="str">
        <v>Equilibrium CenDE</v>
      </c>
      <c r="BZ710" t="str">
        <v>Facultad de Psicología - Universidad de la República (UDELAR)</v>
      </c>
      <c r="CA710" t="str">
        <v>First International Emergency and Solidarités International</v>
      </c>
      <c r="CB710" t="str">
        <v>Fondo Ecuatoriano Populorum Progressio</v>
      </c>
      <c r="CC710" t="str">
        <v>Foro Salud Callao</v>
      </c>
      <c r="CD710" t="str">
        <v>Foundation for the Integration and Development of Latin America (FIDAL)</v>
      </c>
      <c r="CE710" t="str">
        <v>Foundation of the Americas (FUDELA)</v>
      </c>
      <c r="CF710" t="str">
        <v>Fraternity Without Borders</v>
      </c>
      <c r="CG710" t="str">
        <v>Fundación Brisas del Norte</v>
      </c>
      <c r="CH710" t="str">
        <v>Fundación Colombovenezolana Nueva Ilusión</v>
      </c>
      <c r="CI710" t="str">
        <v>Fundación Nakama's</v>
      </c>
      <c r="CJ710" t="str">
        <v>Fundación RadaBer</v>
      </c>
      <c r="CK710" t="str">
        <v>Fundación Scalabrini Bolivia</v>
      </c>
      <c r="CL710" t="str">
        <v>Fundacion Social Vivan los Niños</v>
      </c>
      <c r="CM710" t="str">
        <v>FUNVEAC</v>
      </c>
      <c r="CN710" t="str">
        <v>German Development Cooperation Agency GIZ</v>
      </c>
      <c r="CO710" t="str">
        <v>Globalizate Radio</v>
      </c>
      <c r="CP710" t="str">
        <v>GOAL</v>
      </c>
      <c r="CQ710" t="str">
        <v>Halü Bienestar Humano Foundation (HALU)</v>
      </c>
      <c r="CR710" t="str">
        <v>Heartland Alliance International (HAI)</v>
      </c>
      <c r="CS710" t="str">
        <v>HELVETAS Swiss Intercooperation</v>
      </c>
      <c r="CT710" t="str">
        <v>HIAS</v>
      </c>
      <c r="CU710" t="str">
        <v>Human Rights Defence Curaçao</v>
      </c>
      <c r="CV710" t="str">
        <v>Humanity &amp; Inclusion</v>
      </c>
      <c r="CW710" t="str">
        <v>Humans Analytic</v>
      </c>
      <c r="CX710" t="str">
        <v>Idas y Vueltas Association</v>
      </c>
      <c r="CY710" t="str">
        <v>iMMAP</v>
      </c>
      <c r="CZ710" t="str">
        <v>IMPACT Initiatives (REACH)</v>
      </c>
      <c r="DA710" t="str">
        <v>Inmigrante Feliz Association</v>
      </c>
      <c r="DB710" t="str">
        <v>Institute for Migration and Human Rights (IMDH)</v>
      </c>
      <c r="DC710" t="str">
        <v>Institute of Natural and Cultural Heritage (IPANC)</v>
      </c>
      <c r="DD710" t="str">
        <v>International Committee for the Development of People (CISP)</v>
      </c>
      <c r="DE710" t="str">
        <v>International Federation of the Red Cross (IFRC)</v>
      </c>
      <c r="DF710" t="str">
        <v>International Labour Organization (ILO)</v>
      </c>
      <c r="DG710" t="str">
        <v>International Medical Corps</v>
      </c>
      <c r="DH710" t="str">
        <v>International Organization for Migration (IOM)</v>
      </c>
      <c r="DI710" t="str">
        <v>International Rescue Committee (IRC)</v>
      </c>
      <c r="DJ710" t="str">
        <v>INTERSOS</v>
      </c>
      <c r="DK710" t="str">
        <v>Jesuit Migrant Service (JMS)</v>
      </c>
      <c r="DL710" t="str">
        <v>Jesuit Refugee Service (JRS)</v>
      </c>
      <c r="DM710" t="str">
        <v>Jesuit Service for Migrants and Refugees (JSMR)</v>
      </c>
      <c r="DN710" t="str">
        <v>Joint United Nations Programme on HIV/AIDS (UNAIDS)</v>
      </c>
      <c r="DO710" t="str">
        <v>Kimirina Coorporation</v>
      </c>
      <c r="DP710" t="str">
        <v>La Casita Hispanic Cultural Centre</v>
      </c>
      <c r="DQ710" t="str">
        <v>Latin American Network of Non-Governmental Organizations of Persons with Disabilities and their Families (RIADIS)</v>
      </c>
      <c r="DR710" t="str">
        <v>LGBT+ Movement Brazil</v>
      </c>
      <c r="DS710" t="str">
        <v>Living Water Community (LWC)</v>
      </c>
      <c r="DT710" t="str">
        <v>LLANOVENCOL</v>
      </c>
      <c r="DU710" t="str">
        <v>Lutheran World Federation</v>
      </c>
      <c r="DV710" t="str">
        <v>Lutheran World Relief</v>
      </c>
      <c r="DW710" t="str">
        <v>Malteser International</v>
      </c>
      <c r="DX710" t="str">
        <v>Mana Institute</v>
      </c>
      <c r="DY710" t="str">
        <v>Manos Veneguayas Association</v>
      </c>
      <c r="DZ710" t="str">
        <v>Más Igualdad Perú</v>
      </c>
      <c r="EA710" t="str">
        <v>MedGlobal</v>
      </c>
      <c r="EB710" t="str">
        <v>Medical Teams International</v>
      </c>
      <c r="EC710" t="str">
        <v>Mercy Corps</v>
      </c>
      <c r="ED710" t="str">
        <v>Migrant Service Center (CAM)</v>
      </c>
      <c r="EE710" t="str">
        <v>Migrants, Refugees and Argentine Social Entrepreneurs (MIRARES)</v>
      </c>
      <c r="EF710" t="str">
        <v>Mision Scalabriniana - Ecuador</v>
      </c>
      <c r="EG710" t="str">
        <v>Missão Paz</v>
      </c>
      <c r="EH710" t="str">
        <v>Museu A CASA</v>
      </c>
      <c r="EI710" t="str">
        <v>Norwegian Refugee Council (NRC)</v>
      </c>
      <c r="EJ710" t="str">
        <v>ONG Migrantes por el Maule</v>
      </c>
      <c r="EK710" t="str">
        <v>ONG Preemptive Love Coalition Colombia</v>
      </c>
      <c r="EL710" t="str">
        <v>Organización Transfomando Vidas</v>
      </c>
      <c r="EM710" t="str">
        <v>Organization of Ibero-American States for Education, Science and Culture (OEI)</v>
      </c>
      <c r="EN710" t="str">
        <v>OXFAM</v>
      </c>
      <c r="EO710" t="str">
        <v>Panamerican Development Foundation</v>
      </c>
      <c r="EP710" t="str">
        <v>Panamerican Health Organization/World Health Organization (PAHO/WHO)</v>
      </c>
      <c r="EQ710" t="str">
        <v>Pastoral of Human Mobility - Peruvian Episcopal Conference</v>
      </c>
      <c r="ER710" t="str">
        <v>Pastoral Service for Migrants National</v>
      </c>
      <c r="ES710" t="str">
        <v>Permanent Human Rights defense Committee (CDH)</v>
      </c>
      <c r="ET710" t="str">
        <v>Pirilampos Institute - Group of visits and voluntary actions in Roraima</v>
      </c>
      <c r="EU710" t="str">
        <v>Plan International</v>
      </c>
      <c r="EV710" t="str">
        <v>Population Program, Faculty of Social Sciences, University of the Republic</v>
      </c>
      <c r="EW710" t="str">
        <v>Profamilia Association</v>
      </c>
      <c r="EX710" t="str">
        <v>Red con Migrantes y Refugiados</v>
      </c>
      <c r="EY710" t="str">
        <v>Red Cross Colombia</v>
      </c>
      <c r="EZ710" t="str">
        <v>Red Cross Ecuador</v>
      </c>
      <c r="FA710" t="str">
        <v>Red Cross Peru</v>
      </c>
      <c r="FB710" t="str">
        <v>Red de Investigaciones en Derechos Humanos - CONICET (Consejo Nacional de Investigaciones Científicas y Técnicas)</v>
      </c>
      <c r="FC710" t="str">
        <v>RET International</v>
      </c>
      <c r="FD710" t="str">
        <v>Salú pa Tur Foundation</v>
      </c>
      <c r="FE710" t="str">
        <v>Salvation Army</v>
      </c>
      <c r="FF710" t="str">
        <v>Samaritan's Purse</v>
      </c>
      <c r="FG710" t="str">
        <v>Save the Children International (SCI)</v>
      </c>
      <c r="FH710" t="str">
        <v>Scalabrini Foundation Chile</v>
      </c>
      <c r="FI710" t="str">
        <v>Sección Peruana de Amnistía Internacional</v>
      </c>
      <c r="FJ710" t="str">
        <v>Serviço Pastoral dos Migrantes do Nordeste</v>
      </c>
      <c r="FK710" t="str">
        <v>Sesame Workshop</v>
      </c>
      <c r="FL710" t="str">
        <v>Si, Da Vida</v>
      </c>
      <c r="FM710" t="str">
        <v>Solidarity and Action Asociation</v>
      </c>
      <c r="FN710" t="str">
        <v>SOS Children's Villages</v>
      </c>
      <c r="FO710" t="str">
        <v>Tarabita Foundation</v>
      </c>
      <c r="FP710" t="str">
        <v>Tearfund</v>
      </c>
      <c r="FQ710" t="str">
        <v>TECHO</v>
      </c>
      <c r="FR710" t="str">
        <v>Terranueva Foundation</v>
      </c>
      <c r="FS710" t="str">
        <v>Terre des Hommes Suisse</v>
      </c>
      <c r="FT710" t="str">
        <v>The Israel Forum for International Humanitarian Aid (IsraAID)</v>
      </c>
      <c r="FU710" t="str">
        <v>Unión Venezolana en Perú</v>
      </c>
      <c r="FV710" t="str">
        <v>United Nations Children's Fund (UNICEF)</v>
      </c>
      <c r="FW710" t="str">
        <v>United Nations Development Programme (UNDP)</v>
      </c>
      <c r="FX710" t="str">
        <v>United Nations Educational, Scientific and Cultural Organization (UNESCO)</v>
      </c>
      <c r="FY710" t="str">
        <v>United Nations Entity for Gender Equality and the Empowerment of Women (UNWOMEN)</v>
      </c>
      <c r="FZ710" t="str">
        <v>United Nations Food and Agricultural Organization (FAO)</v>
      </c>
      <c r="GA710" t="str">
        <v>United Nations High Commissioner for Refugees (UNHCR)</v>
      </c>
      <c r="GB710" t="str">
        <v>United Nations Office of the High Commissioner for Human Rights (OHCHR)</v>
      </c>
      <c r="GC710" t="str">
        <v>United Nations Office on Drugs and Crime (UNODC)</v>
      </c>
      <c r="GD710" t="str">
        <v>United Nations Population Fund (UNFPA)</v>
      </c>
      <c r="GE710" t="str">
        <v>United Nations Programme for Human Settlements (UN Habitat)</v>
      </c>
      <c r="GF710" t="str">
        <v>Vale da Benção Educational and Charitable Association (AEBVB)</v>
      </c>
      <c r="GG710" t="str">
        <v>VenAruba Solidaria</v>
      </c>
      <c r="GH710" t="str">
        <v>Venex Curacao Foundation</v>
      </c>
      <c r="GI710" t="str">
        <v>Venezolanos en Barranquilla</v>
      </c>
      <c r="GJ710" t="str">
        <v>Venezolanos en San Cristóbal</v>
      </c>
      <c r="GK710" t="str">
        <v>Venezuelan Emigrant Foundation (FEV)</v>
      </c>
      <c r="GL710" t="str">
        <v>Vicaría de Pastoral Social Caritas</v>
      </c>
      <c r="GM710" t="str">
        <v>Voices GY</v>
      </c>
      <c r="GN710" t="str">
        <v>We World GVC</v>
      </c>
      <c r="GO710" t="str">
        <v>World Council of Credit Unions</v>
      </c>
      <c r="GP710" t="str">
        <v>World Food Programme (WFP)</v>
      </c>
      <c r="GQ710" t="str">
        <v>World Vision</v>
      </c>
      <c r="GR710" t="str">
        <v>ZOA</v>
      </c>
    </row>
    <row r="711" spans="8:200" x14ac:dyDescent="0.3">
      <c r="H711" t="str" cm="1">
        <f t="array" ref="H711:GR711">TRANSPOSE(_xlfn._xlws.SORT(_xlfn._xlws.FILTER(Table3[Name],ISNUMBER(SEARCH(' Activity Sheet'!D765,Table3[Name])),"Not found"),,1))</f>
        <v>.New Organisation</v>
      </c>
      <c r="I711" t="str">
        <v>ABV - Association of Good with Life</v>
      </c>
      <c r="J711" t="str">
        <v>ACAPS</v>
      </c>
      <c r="K711" t="str">
        <v>Acción y Desarrollo</v>
      </c>
      <c r="L711" t="str">
        <v>ACTED</v>
      </c>
      <c r="M711" t="str">
        <v>Action against Hunger</v>
      </c>
      <c r="N711" t="str">
        <v>ActionAid</v>
      </c>
      <c r="O711" t="str">
        <v>Adventist Development and Relief Agency (ADRA)</v>
      </c>
      <c r="P711" t="str">
        <v>Alas de Colibrí Foundation</v>
      </c>
      <c r="Q711" t="str">
        <v>Alianza por la Solidaridad</v>
      </c>
      <c r="R711" t="str">
        <v>Alianza por Venezuela</v>
      </c>
      <c r="S711" t="str">
        <v>Americares Foundation</v>
      </c>
      <c r="T711" t="str">
        <v>Argentine Commission for Refugees and Migrants (CAREF)</v>
      </c>
      <c r="U711" t="str">
        <v>Asociación Aves</v>
      </c>
      <c r="V711" t="str">
        <v>Asociación de Jubilados y Pensionados Venezolanos en Argentina</v>
      </c>
      <c r="W711" t="str">
        <v>Asociación de Venezolanos en Eloy Alfaro</v>
      </c>
      <c r="X711" t="str">
        <v>Asociación Fundación contra el Hambre Perú</v>
      </c>
      <c r="Y711" t="str">
        <v>Asociación Migrantes Venezolanos</v>
      </c>
      <c r="Z711" t="str">
        <v>Asociación Misioneros de San Carlos Scalabrinianos</v>
      </c>
      <c r="AA711" t="str">
        <v>Asociacion Proteccion Poblacion Vulnerable</v>
      </c>
      <c r="AB711" t="str">
        <v>Asociación Quinta Ola</v>
      </c>
      <c r="AC711" t="str">
        <v>Asociación Salto Ángel</v>
      </c>
      <c r="AD711" t="str">
        <v>Asociación Venezuela en Ecuador AC</v>
      </c>
      <c r="AE711" t="str">
        <v>ASOVENAR</v>
      </c>
      <c r="AF711" t="str">
        <v>Associação Hermanitos</v>
      </c>
      <c r="AG711" t="str">
        <v>AVSI Foundation</v>
      </c>
      <c r="AH711" t="str">
        <v>Bethany Christian Services</v>
      </c>
      <c r="AI711" t="str">
        <v>Blumont</v>
      </c>
      <c r="AJ711" t="str">
        <v>CARE</v>
      </c>
      <c r="AK711" t="str">
        <v>Caritas Brazil</v>
      </c>
      <c r="AL711" t="str">
        <v>Caritas Ecuador</v>
      </c>
      <c r="AM711" t="str">
        <v>Caritas Germany</v>
      </c>
      <c r="AN711" t="str">
        <v>Caritas Manaus</v>
      </c>
      <c r="AO711" t="str">
        <v>Caritas Parana</v>
      </c>
      <c r="AP711" t="str">
        <v>Caritas Peru</v>
      </c>
      <c r="AQ711" t="str">
        <v>Caritas Rio de Janeiro</v>
      </c>
      <c r="AR711" t="str">
        <v>Caritas São Paulo</v>
      </c>
      <c r="AS711" t="str">
        <v>Caritas Switzerland</v>
      </c>
      <c r="AT711" t="str">
        <v>CCEFIRO Association</v>
      </c>
      <c r="AU711" t="str">
        <v>CEDRO</v>
      </c>
      <c r="AV711" t="str">
        <v>Center for Integrated Studies and Programs for Sustainable Development (CIEDS)</v>
      </c>
      <c r="AW711" t="str">
        <v>Center for Migration and Human Rights of the Diocese of Roraima (CMDH)</v>
      </c>
      <c r="AX711" t="str">
        <v>Centro de Atencion Psicosocial (CAPS)</v>
      </c>
      <c r="AY711" t="str">
        <v>CESAL</v>
      </c>
      <c r="AZ711" t="str">
        <v>CESVI-Cooperazione e Sviluppo</v>
      </c>
      <c r="BA711" t="str">
        <v>ChildFund International</v>
      </c>
      <c r="BB711" t="str">
        <v>CHS Alternativo</v>
      </c>
      <c r="BC711" t="str">
        <v>Churún Merú Association</v>
      </c>
      <c r="BD711" t="str">
        <v>Coalición por Venezuela</v>
      </c>
      <c r="BE711" t="str">
        <v>Colonia Foundation of Venezuelans in the Dominican Republic (FUNCOVERD)</v>
      </c>
      <c r="BF711" t="str">
        <v>COLVENZ</v>
      </c>
      <c r="BG711" t="str">
        <v>Compassiva</v>
      </c>
      <c r="BH711" t="str">
        <v>Consejo Interreligioso del Perú - Religiones por la Paz</v>
      </c>
      <c r="BI711" t="str">
        <v>Consorcio ONG OCIPI Y Capellanía Nacional OFICA</v>
      </c>
      <c r="BJ711" t="str">
        <v>COOPI - International Cooperation Foundation</v>
      </c>
      <c r="BK711" t="str">
        <v>Corporación Colectivo Sin Fronteras</v>
      </c>
      <c r="BL711" t="str">
        <v>CRISFE Foundation</v>
      </c>
      <c r="BM711" t="str">
        <v>Cuso International</v>
      </c>
      <c r="BN711" t="str">
        <v>Danielle’s Children Fund (DCF)</v>
      </c>
      <c r="BO711" t="str">
        <v>Danish Refugee Council (DRC)</v>
      </c>
      <c r="BP711" t="str">
        <v>Development Support Association - APOYAR</v>
      </c>
      <c r="BQ711" t="str">
        <v>Diakonie Katastrophenhilfe</v>
      </c>
      <c r="BR711" t="str">
        <v>Diálogo Diverso</v>
      </c>
      <c r="BS711" t="str">
        <v>Doctors of the World</v>
      </c>
      <c r="BT711" t="str">
        <v>Dominican Institute for Integrated Development</v>
      </c>
      <c r="BU711" t="str">
        <v>Duendes y Ángeles Vinotinto República Dominicana</v>
      </c>
      <c r="BV711" t="str">
        <v>Encuentros SJS (Servicio Jesuita de la Solidaridad)</v>
      </c>
      <c r="BW711" t="str">
        <v>Ending Violence Against Migrants</v>
      </c>
      <c r="BX711" t="str">
        <v>Equidad Foundation</v>
      </c>
      <c r="BY711" t="str">
        <v>Equilibrium CenDE</v>
      </c>
      <c r="BZ711" t="str">
        <v>Facultad de Psicología - Universidad de la República (UDELAR)</v>
      </c>
      <c r="CA711" t="str">
        <v>First International Emergency and Solidarités International</v>
      </c>
      <c r="CB711" t="str">
        <v>Fondo Ecuatoriano Populorum Progressio</v>
      </c>
      <c r="CC711" t="str">
        <v>Foro Salud Callao</v>
      </c>
      <c r="CD711" t="str">
        <v>Foundation for the Integration and Development of Latin America (FIDAL)</v>
      </c>
      <c r="CE711" t="str">
        <v>Foundation of the Americas (FUDELA)</v>
      </c>
      <c r="CF711" t="str">
        <v>Fraternity Without Borders</v>
      </c>
      <c r="CG711" t="str">
        <v>Fundación Brisas del Norte</v>
      </c>
      <c r="CH711" t="str">
        <v>Fundación Colombovenezolana Nueva Ilusión</v>
      </c>
      <c r="CI711" t="str">
        <v>Fundación Nakama's</v>
      </c>
      <c r="CJ711" t="str">
        <v>Fundación RadaBer</v>
      </c>
      <c r="CK711" t="str">
        <v>Fundación Scalabrini Bolivia</v>
      </c>
      <c r="CL711" t="str">
        <v>Fundacion Social Vivan los Niños</v>
      </c>
      <c r="CM711" t="str">
        <v>FUNVEAC</v>
      </c>
      <c r="CN711" t="str">
        <v>German Development Cooperation Agency GIZ</v>
      </c>
      <c r="CO711" t="str">
        <v>Globalizate Radio</v>
      </c>
      <c r="CP711" t="str">
        <v>GOAL</v>
      </c>
      <c r="CQ711" t="str">
        <v>Halü Bienestar Humano Foundation (HALU)</v>
      </c>
      <c r="CR711" t="str">
        <v>Heartland Alliance International (HAI)</v>
      </c>
      <c r="CS711" t="str">
        <v>HELVETAS Swiss Intercooperation</v>
      </c>
      <c r="CT711" t="str">
        <v>HIAS</v>
      </c>
      <c r="CU711" t="str">
        <v>Human Rights Defence Curaçao</v>
      </c>
      <c r="CV711" t="str">
        <v>Humanity &amp; Inclusion</v>
      </c>
      <c r="CW711" t="str">
        <v>Humans Analytic</v>
      </c>
      <c r="CX711" t="str">
        <v>Idas y Vueltas Association</v>
      </c>
      <c r="CY711" t="str">
        <v>iMMAP</v>
      </c>
      <c r="CZ711" t="str">
        <v>IMPACT Initiatives (REACH)</v>
      </c>
      <c r="DA711" t="str">
        <v>Inmigrante Feliz Association</v>
      </c>
      <c r="DB711" t="str">
        <v>Institute for Migration and Human Rights (IMDH)</v>
      </c>
      <c r="DC711" t="str">
        <v>Institute of Natural and Cultural Heritage (IPANC)</v>
      </c>
      <c r="DD711" t="str">
        <v>International Committee for the Development of People (CISP)</v>
      </c>
      <c r="DE711" t="str">
        <v>International Federation of the Red Cross (IFRC)</v>
      </c>
      <c r="DF711" t="str">
        <v>International Labour Organization (ILO)</v>
      </c>
      <c r="DG711" t="str">
        <v>International Medical Corps</v>
      </c>
      <c r="DH711" t="str">
        <v>International Organization for Migration (IOM)</v>
      </c>
      <c r="DI711" t="str">
        <v>International Rescue Committee (IRC)</v>
      </c>
      <c r="DJ711" t="str">
        <v>INTERSOS</v>
      </c>
      <c r="DK711" t="str">
        <v>Jesuit Migrant Service (JMS)</v>
      </c>
      <c r="DL711" t="str">
        <v>Jesuit Refugee Service (JRS)</v>
      </c>
      <c r="DM711" t="str">
        <v>Jesuit Service for Migrants and Refugees (JSMR)</v>
      </c>
      <c r="DN711" t="str">
        <v>Joint United Nations Programme on HIV/AIDS (UNAIDS)</v>
      </c>
      <c r="DO711" t="str">
        <v>Kimirina Coorporation</v>
      </c>
      <c r="DP711" t="str">
        <v>La Casita Hispanic Cultural Centre</v>
      </c>
      <c r="DQ711" t="str">
        <v>Latin American Network of Non-Governmental Organizations of Persons with Disabilities and their Families (RIADIS)</v>
      </c>
      <c r="DR711" t="str">
        <v>LGBT+ Movement Brazil</v>
      </c>
      <c r="DS711" t="str">
        <v>Living Water Community (LWC)</v>
      </c>
      <c r="DT711" t="str">
        <v>LLANOVENCOL</v>
      </c>
      <c r="DU711" t="str">
        <v>Lutheran World Federation</v>
      </c>
      <c r="DV711" t="str">
        <v>Lutheran World Relief</v>
      </c>
      <c r="DW711" t="str">
        <v>Malteser International</v>
      </c>
      <c r="DX711" t="str">
        <v>Mana Institute</v>
      </c>
      <c r="DY711" t="str">
        <v>Manos Veneguayas Association</v>
      </c>
      <c r="DZ711" t="str">
        <v>Más Igualdad Perú</v>
      </c>
      <c r="EA711" t="str">
        <v>MedGlobal</v>
      </c>
      <c r="EB711" t="str">
        <v>Medical Teams International</v>
      </c>
      <c r="EC711" t="str">
        <v>Mercy Corps</v>
      </c>
      <c r="ED711" t="str">
        <v>Migrant Service Center (CAM)</v>
      </c>
      <c r="EE711" t="str">
        <v>Migrants, Refugees and Argentine Social Entrepreneurs (MIRARES)</v>
      </c>
      <c r="EF711" t="str">
        <v>Mision Scalabriniana - Ecuador</v>
      </c>
      <c r="EG711" t="str">
        <v>Missão Paz</v>
      </c>
      <c r="EH711" t="str">
        <v>Museu A CASA</v>
      </c>
      <c r="EI711" t="str">
        <v>Norwegian Refugee Council (NRC)</v>
      </c>
      <c r="EJ711" t="str">
        <v>ONG Migrantes por el Maule</v>
      </c>
      <c r="EK711" t="str">
        <v>ONG Preemptive Love Coalition Colombia</v>
      </c>
      <c r="EL711" t="str">
        <v>Organización Transfomando Vidas</v>
      </c>
      <c r="EM711" t="str">
        <v>Organization of Ibero-American States for Education, Science and Culture (OEI)</v>
      </c>
      <c r="EN711" t="str">
        <v>OXFAM</v>
      </c>
      <c r="EO711" t="str">
        <v>Panamerican Development Foundation</v>
      </c>
      <c r="EP711" t="str">
        <v>Panamerican Health Organization/World Health Organization (PAHO/WHO)</v>
      </c>
      <c r="EQ711" t="str">
        <v>Pastoral of Human Mobility - Peruvian Episcopal Conference</v>
      </c>
      <c r="ER711" t="str">
        <v>Pastoral Service for Migrants National</v>
      </c>
      <c r="ES711" t="str">
        <v>Permanent Human Rights defense Committee (CDH)</v>
      </c>
      <c r="ET711" t="str">
        <v>Pirilampos Institute - Group of visits and voluntary actions in Roraima</v>
      </c>
      <c r="EU711" t="str">
        <v>Plan International</v>
      </c>
      <c r="EV711" t="str">
        <v>Population Program, Faculty of Social Sciences, University of the Republic</v>
      </c>
      <c r="EW711" t="str">
        <v>Profamilia Association</v>
      </c>
      <c r="EX711" t="str">
        <v>Red con Migrantes y Refugiados</v>
      </c>
      <c r="EY711" t="str">
        <v>Red Cross Colombia</v>
      </c>
      <c r="EZ711" t="str">
        <v>Red Cross Ecuador</v>
      </c>
      <c r="FA711" t="str">
        <v>Red Cross Peru</v>
      </c>
      <c r="FB711" t="str">
        <v>Red de Investigaciones en Derechos Humanos - CONICET (Consejo Nacional de Investigaciones Científicas y Técnicas)</v>
      </c>
      <c r="FC711" t="str">
        <v>RET International</v>
      </c>
      <c r="FD711" t="str">
        <v>Salú pa Tur Foundation</v>
      </c>
      <c r="FE711" t="str">
        <v>Salvation Army</v>
      </c>
      <c r="FF711" t="str">
        <v>Samaritan's Purse</v>
      </c>
      <c r="FG711" t="str">
        <v>Save the Children International (SCI)</v>
      </c>
      <c r="FH711" t="str">
        <v>Scalabrini Foundation Chile</v>
      </c>
      <c r="FI711" t="str">
        <v>Sección Peruana de Amnistía Internacional</v>
      </c>
      <c r="FJ711" t="str">
        <v>Serviço Pastoral dos Migrantes do Nordeste</v>
      </c>
      <c r="FK711" t="str">
        <v>Sesame Workshop</v>
      </c>
      <c r="FL711" t="str">
        <v>Si, Da Vida</v>
      </c>
      <c r="FM711" t="str">
        <v>Solidarity and Action Asociation</v>
      </c>
      <c r="FN711" t="str">
        <v>SOS Children's Villages</v>
      </c>
      <c r="FO711" t="str">
        <v>Tarabita Foundation</v>
      </c>
      <c r="FP711" t="str">
        <v>Tearfund</v>
      </c>
      <c r="FQ711" t="str">
        <v>TECHO</v>
      </c>
      <c r="FR711" t="str">
        <v>Terranueva Foundation</v>
      </c>
      <c r="FS711" t="str">
        <v>Terre des Hommes Suisse</v>
      </c>
      <c r="FT711" t="str">
        <v>The Israel Forum for International Humanitarian Aid (IsraAID)</v>
      </c>
      <c r="FU711" t="str">
        <v>Unión Venezolana en Perú</v>
      </c>
      <c r="FV711" t="str">
        <v>United Nations Children's Fund (UNICEF)</v>
      </c>
      <c r="FW711" t="str">
        <v>United Nations Development Programme (UNDP)</v>
      </c>
      <c r="FX711" t="str">
        <v>United Nations Educational, Scientific and Cultural Organization (UNESCO)</v>
      </c>
      <c r="FY711" t="str">
        <v>United Nations Entity for Gender Equality and the Empowerment of Women (UNWOMEN)</v>
      </c>
      <c r="FZ711" t="str">
        <v>United Nations Food and Agricultural Organization (FAO)</v>
      </c>
      <c r="GA711" t="str">
        <v>United Nations High Commissioner for Refugees (UNHCR)</v>
      </c>
      <c r="GB711" t="str">
        <v>United Nations Office of the High Commissioner for Human Rights (OHCHR)</v>
      </c>
      <c r="GC711" t="str">
        <v>United Nations Office on Drugs and Crime (UNODC)</v>
      </c>
      <c r="GD711" t="str">
        <v>United Nations Population Fund (UNFPA)</v>
      </c>
      <c r="GE711" t="str">
        <v>United Nations Programme for Human Settlements (UN Habitat)</v>
      </c>
      <c r="GF711" t="str">
        <v>Vale da Benção Educational and Charitable Association (AEBVB)</v>
      </c>
      <c r="GG711" t="str">
        <v>VenAruba Solidaria</v>
      </c>
      <c r="GH711" t="str">
        <v>Venex Curacao Foundation</v>
      </c>
      <c r="GI711" t="str">
        <v>Venezolanos en Barranquilla</v>
      </c>
      <c r="GJ711" t="str">
        <v>Venezolanos en San Cristóbal</v>
      </c>
      <c r="GK711" t="str">
        <v>Venezuelan Emigrant Foundation (FEV)</v>
      </c>
      <c r="GL711" t="str">
        <v>Vicaría de Pastoral Social Caritas</v>
      </c>
      <c r="GM711" t="str">
        <v>Voices GY</v>
      </c>
      <c r="GN711" t="str">
        <v>We World GVC</v>
      </c>
      <c r="GO711" t="str">
        <v>World Council of Credit Unions</v>
      </c>
      <c r="GP711" t="str">
        <v>World Food Programme (WFP)</v>
      </c>
      <c r="GQ711" t="str">
        <v>World Vision</v>
      </c>
      <c r="GR711" t="str">
        <v>ZOA</v>
      </c>
    </row>
    <row r="712" spans="8:200" x14ac:dyDescent="0.3">
      <c r="H712" t="str" cm="1">
        <f t="array" ref="H712:GR712">TRANSPOSE(_xlfn._xlws.SORT(_xlfn._xlws.FILTER(Table3[Name],ISNUMBER(SEARCH(' Activity Sheet'!D766,Table3[Name])),"Not found"),,1))</f>
        <v>.New Organisation</v>
      </c>
      <c r="I712" t="str">
        <v>ABV - Association of Good with Life</v>
      </c>
      <c r="J712" t="str">
        <v>ACAPS</v>
      </c>
      <c r="K712" t="str">
        <v>Acción y Desarrollo</v>
      </c>
      <c r="L712" t="str">
        <v>ACTED</v>
      </c>
      <c r="M712" t="str">
        <v>Action against Hunger</v>
      </c>
      <c r="N712" t="str">
        <v>ActionAid</v>
      </c>
      <c r="O712" t="str">
        <v>Adventist Development and Relief Agency (ADRA)</v>
      </c>
      <c r="P712" t="str">
        <v>Alas de Colibrí Foundation</v>
      </c>
      <c r="Q712" t="str">
        <v>Alianza por la Solidaridad</v>
      </c>
      <c r="R712" t="str">
        <v>Alianza por Venezuela</v>
      </c>
      <c r="S712" t="str">
        <v>Americares Foundation</v>
      </c>
      <c r="T712" t="str">
        <v>Argentine Commission for Refugees and Migrants (CAREF)</v>
      </c>
      <c r="U712" t="str">
        <v>Asociación Aves</v>
      </c>
      <c r="V712" t="str">
        <v>Asociación de Jubilados y Pensionados Venezolanos en Argentina</v>
      </c>
      <c r="W712" t="str">
        <v>Asociación de Venezolanos en Eloy Alfaro</v>
      </c>
      <c r="X712" t="str">
        <v>Asociación Fundación contra el Hambre Perú</v>
      </c>
      <c r="Y712" t="str">
        <v>Asociación Migrantes Venezolanos</v>
      </c>
      <c r="Z712" t="str">
        <v>Asociación Misioneros de San Carlos Scalabrinianos</v>
      </c>
      <c r="AA712" t="str">
        <v>Asociacion Proteccion Poblacion Vulnerable</v>
      </c>
      <c r="AB712" t="str">
        <v>Asociación Quinta Ola</v>
      </c>
      <c r="AC712" t="str">
        <v>Asociación Salto Ángel</v>
      </c>
      <c r="AD712" t="str">
        <v>Asociación Venezuela en Ecuador AC</v>
      </c>
      <c r="AE712" t="str">
        <v>ASOVENAR</v>
      </c>
      <c r="AF712" t="str">
        <v>Associação Hermanitos</v>
      </c>
      <c r="AG712" t="str">
        <v>AVSI Foundation</v>
      </c>
      <c r="AH712" t="str">
        <v>Bethany Christian Services</v>
      </c>
      <c r="AI712" t="str">
        <v>Blumont</v>
      </c>
      <c r="AJ712" t="str">
        <v>CARE</v>
      </c>
      <c r="AK712" t="str">
        <v>Caritas Brazil</v>
      </c>
      <c r="AL712" t="str">
        <v>Caritas Ecuador</v>
      </c>
      <c r="AM712" t="str">
        <v>Caritas Germany</v>
      </c>
      <c r="AN712" t="str">
        <v>Caritas Manaus</v>
      </c>
      <c r="AO712" t="str">
        <v>Caritas Parana</v>
      </c>
      <c r="AP712" t="str">
        <v>Caritas Peru</v>
      </c>
      <c r="AQ712" t="str">
        <v>Caritas Rio de Janeiro</v>
      </c>
      <c r="AR712" t="str">
        <v>Caritas São Paulo</v>
      </c>
      <c r="AS712" t="str">
        <v>Caritas Switzerland</v>
      </c>
      <c r="AT712" t="str">
        <v>CCEFIRO Association</v>
      </c>
      <c r="AU712" t="str">
        <v>CEDRO</v>
      </c>
      <c r="AV712" t="str">
        <v>Center for Integrated Studies and Programs for Sustainable Development (CIEDS)</v>
      </c>
      <c r="AW712" t="str">
        <v>Center for Migration and Human Rights of the Diocese of Roraima (CMDH)</v>
      </c>
      <c r="AX712" t="str">
        <v>Centro de Atencion Psicosocial (CAPS)</v>
      </c>
      <c r="AY712" t="str">
        <v>CESAL</v>
      </c>
      <c r="AZ712" t="str">
        <v>CESVI-Cooperazione e Sviluppo</v>
      </c>
      <c r="BA712" t="str">
        <v>ChildFund International</v>
      </c>
      <c r="BB712" t="str">
        <v>CHS Alternativo</v>
      </c>
      <c r="BC712" t="str">
        <v>Churún Merú Association</v>
      </c>
      <c r="BD712" t="str">
        <v>Coalición por Venezuela</v>
      </c>
      <c r="BE712" t="str">
        <v>Colonia Foundation of Venezuelans in the Dominican Republic (FUNCOVERD)</v>
      </c>
      <c r="BF712" t="str">
        <v>COLVENZ</v>
      </c>
      <c r="BG712" t="str">
        <v>Compassiva</v>
      </c>
      <c r="BH712" t="str">
        <v>Consejo Interreligioso del Perú - Religiones por la Paz</v>
      </c>
      <c r="BI712" t="str">
        <v>Consorcio ONG OCIPI Y Capellanía Nacional OFICA</v>
      </c>
      <c r="BJ712" t="str">
        <v>COOPI - International Cooperation Foundation</v>
      </c>
      <c r="BK712" t="str">
        <v>Corporación Colectivo Sin Fronteras</v>
      </c>
      <c r="BL712" t="str">
        <v>CRISFE Foundation</v>
      </c>
      <c r="BM712" t="str">
        <v>Cuso International</v>
      </c>
      <c r="BN712" t="str">
        <v>Danielle’s Children Fund (DCF)</v>
      </c>
      <c r="BO712" t="str">
        <v>Danish Refugee Council (DRC)</v>
      </c>
      <c r="BP712" t="str">
        <v>Development Support Association - APOYAR</v>
      </c>
      <c r="BQ712" t="str">
        <v>Diakonie Katastrophenhilfe</v>
      </c>
      <c r="BR712" t="str">
        <v>Diálogo Diverso</v>
      </c>
      <c r="BS712" t="str">
        <v>Doctors of the World</v>
      </c>
      <c r="BT712" t="str">
        <v>Dominican Institute for Integrated Development</v>
      </c>
      <c r="BU712" t="str">
        <v>Duendes y Ángeles Vinotinto República Dominicana</v>
      </c>
      <c r="BV712" t="str">
        <v>Encuentros SJS (Servicio Jesuita de la Solidaridad)</v>
      </c>
      <c r="BW712" t="str">
        <v>Ending Violence Against Migrants</v>
      </c>
      <c r="BX712" t="str">
        <v>Equidad Foundation</v>
      </c>
      <c r="BY712" t="str">
        <v>Equilibrium CenDE</v>
      </c>
      <c r="BZ712" t="str">
        <v>Facultad de Psicología - Universidad de la República (UDELAR)</v>
      </c>
      <c r="CA712" t="str">
        <v>First International Emergency and Solidarités International</v>
      </c>
      <c r="CB712" t="str">
        <v>Fondo Ecuatoriano Populorum Progressio</v>
      </c>
      <c r="CC712" t="str">
        <v>Foro Salud Callao</v>
      </c>
      <c r="CD712" t="str">
        <v>Foundation for the Integration and Development of Latin America (FIDAL)</v>
      </c>
      <c r="CE712" t="str">
        <v>Foundation of the Americas (FUDELA)</v>
      </c>
      <c r="CF712" t="str">
        <v>Fraternity Without Borders</v>
      </c>
      <c r="CG712" t="str">
        <v>Fundación Brisas del Norte</v>
      </c>
      <c r="CH712" t="str">
        <v>Fundación Colombovenezolana Nueva Ilusión</v>
      </c>
      <c r="CI712" t="str">
        <v>Fundación Nakama's</v>
      </c>
      <c r="CJ712" t="str">
        <v>Fundación RadaBer</v>
      </c>
      <c r="CK712" t="str">
        <v>Fundación Scalabrini Bolivia</v>
      </c>
      <c r="CL712" t="str">
        <v>Fundacion Social Vivan los Niños</v>
      </c>
      <c r="CM712" t="str">
        <v>FUNVEAC</v>
      </c>
      <c r="CN712" t="str">
        <v>German Development Cooperation Agency GIZ</v>
      </c>
      <c r="CO712" t="str">
        <v>Globalizate Radio</v>
      </c>
      <c r="CP712" t="str">
        <v>GOAL</v>
      </c>
      <c r="CQ712" t="str">
        <v>Halü Bienestar Humano Foundation (HALU)</v>
      </c>
      <c r="CR712" t="str">
        <v>Heartland Alliance International (HAI)</v>
      </c>
      <c r="CS712" t="str">
        <v>HELVETAS Swiss Intercooperation</v>
      </c>
      <c r="CT712" t="str">
        <v>HIAS</v>
      </c>
      <c r="CU712" t="str">
        <v>Human Rights Defence Curaçao</v>
      </c>
      <c r="CV712" t="str">
        <v>Humanity &amp; Inclusion</v>
      </c>
      <c r="CW712" t="str">
        <v>Humans Analytic</v>
      </c>
      <c r="CX712" t="str">
        <v>Idas y Vueltas Association</v>
      </c>
      <c r="CY712" t="str">
        <v>iMMAP</v>
      </c>
      <c r="CZ712" t="str">
        <v>IMPACT Initiatives (REACH)</v>
      </c>
      <c r="DA712" t="str">
        <v>Inmigrante Feliz Association</v>
      </c>
      <c r="DB712" t="str">
        <v>Institute for Migration and Human Rights (IMDH)</v>
      </c>
      <c r="DC712" t="str">
        <v>Institute of Natural and Cultural Heritage (IPANC)</v>
      </c>
      <c r="DD712" t="str">
        <v>International Committee for the Development of People (CISP)</v>
      </c>
      <c r="DE712" t="str">
        <v>International Federation of the Red Cross (IFRC)</v>
      </c>
      <c r="DF712" t="str">
        <v>International Labour Organization (ILO)</v>
      </c>
      <c r="DG712" t="str">
        <v>International Medical Corps</v>
      </c>
      <c r="DH712" t="str">
        <v>International Organization for Migration (IOM)</v>
      </c>
      <c r="DI712" t="str">
        <v>International Rescue Committee (IRC)</v>
      </c>
      <c r="DJ712" t="str">
        <v>INTERSOS</v>
      </c>
      <c r="DK712" t="str">
        <v>Jesuit Migrant Service (JMS)</v>
      </c>
      <c r="DL712" t="str">
        <v>Jesuit Refugee Service (JRS)</v>
      </c>
      <c r="DM712" t="str">
        <v>Jesuit Service for Migrants and Refugees (JSMR)</v>
      </c>
      <c r="DN712" t="str">
        <v>Joint United Nations Programme on HIV/AIDS (UNAIDS)</v>
      </c>
      <c r="DO712" t="str">
        <v>Kimirina Coorporation</v>
      </c>
      <c r="DP712" t="str">
        <v>La Casita Hispanic Cultural Centre</v>
      </c>
      <c r="DQ712" t="str">
        <v>Latin American Network of Non-Governmental Organizations of Persons with Disabilities and their Families (RIADIS)</v>
      </c>
      <c r="DR712" t="str">
        <v>LGBT+ Movement Brazil</v>
      </c>
      <c r="DS712" t="str">
        <v>Living Water Community (LWC)</v>
      </c>
      <c r="DT712" t="str">
        <v>LLANOVENCOL</v>
      </c>
      <c r="DU712" t="str">
        <v>Lutheran World Federation</v>
      </c>
      <c r="DV712" t="str">
        <v>Lutheran World Relief</v>
      </c>
      <c r="DW712" t="str">
        <v>Malteser International</v>
      </c>
      <c r="DX712" t="str">
        <v>Mana Institute</v>
      </c>
      <c r="DY712" t="str">
        <v>Manos Veneguayas Association</v>
      </c>
      <c r="DZ712" t="str">
        <v>Más Igualdad Perú</v>
      </c>
      <c r="EA712" t="str">
        <v>MedGlobal</v>
      </c>
      <c r="EB712" t="str">
        <v>Medical Teams International</v>
      </c>
      <c r="EC712" t="str">
        <v>Mercy Corps</v>
      </c>
      <c r="ED712" t="str">
        <v>Migrant Service Center (CAM)</v>
      </c>
      <c r="EE712" t="str">
        <v>Migrants, Refugees and Argentine Social Entrepreneurs (MIRARES)</v>
      </c>
      <c r="EF712" t="str">
        <v>Mision Scalabriniana - Ecuador</v>
      </c>
      <c r="EG712" t="str">
        <v>Missão Paz</v>
      </c>
      <c r="EH712" t="str">
        <v>Museu A CASA</v>
      </c>
      <c r="EI712" t="str">
        <v>Norwegian Refugee Council (NRC)</v>
      </c>
      <c r="EJ712" t="str">
        <v>ONG Migrantes por el Maule</v>
      </c>
      <c r="EK712" t="str">
        <v>ONG Preemptive Love Coalition Colombia</v>
      </c>
      <c r="EL712" t="str">
        <v>Organización Transfomando Vidas</v>
      </c>
      <c r="EM712" t="str">
        <v>Organization of Ibero-American States for Education, Science and Culture (OEI)</v>
      </c>
      <c r="EN712" t="str">
        <v>OXFAM</v>
      </c>
      <c r="EO712" t="str">
        <v>Panamerican Development Foundation</v>
      </c>
      <c r="EP712" t="str">
        <v>Panamerican Health Organization/World Health Organization (PAHO/WHO)</v>
      </c>
      <c r="EQ712" t="str">
        <v>Pastoral of Human Mobility - Peruvian Episcopal Conference</v>
      </c>
      <c r="ER712" t="str">
        <v>Pastoral Service for Migrants National</v>
      </c>
      <c r="ES712" t="str">
        <v>Permanent Human Rights defense Committee (CDH)</v>
      </c>
      <c r="ET712" t="str">
        <v>Pirilampos Institute - Group of visits and voluntary actions in Roraima</v>
      </c>
      <c r="EU712" t="str">
        <v>Plan International</v>
      </c>
      <c r="EV712" t="str">
        <v>Population Program, Faculty of Social Sciences, University of the Republic</v>
      </c>
      <c r="EW712" t="str">
        <v>Profamilia Association</v>
      </c>
      <c r="EX712" t="str">
        <v>Red con Migrantes y Refugiados</v>
      </c>
      <c r="EY712" t="str">
        <v>Red Cross Colombia</v>
      </c>
      <c r="EZ712" t="str">
        <v>Red Cross Ecuador</v>
      </c>
      <c r="FA712" t="str">
        <v>Red Cross Peru</v>
      </c>
      <c r="FB712" t="str">
        <v>Red de Investigaciones en Derechos Humanos - CONICET (Consejo Nacional de Investigaciones Científicas y Técnicas)</v>
      </c>
      <c r="FC712" t="str">
        <v>RET International</v>
      </c>
      <c r="FD712" t="str">
        <v>Salú pa Tur Foundation</v>
      </c>
      <c r="FE712" t="str">
        <v>Salvation Army</v>
      </c>
      <c r="FF712" t="str">
        <v>Samaritan's Purse</v>
      </c>
      <c r="FG712" t="str">
        <v>Save the Children International (SCI)</v>
      </c>
      <c r="FH712" t="str">
        <v>Scalabrini Foundation Chile</v>
      </c>
      <c r="FI712" t="str">
        <v>Sección Peruana de Amnistía Internacional</v>
      </c>
      <c r="FJ712" t="str">
        <v>Serviço Pastoral dos Migrantes do Nordeste</v>
      </c>
      <c r="FK712" t="str">
        <v>Sesame Workshop</v>
      </c>
      <c r="FL712" t="str">
        <v>Si, Da Vida</v>
      </c>
      <c r="FM712" t="str">
        <v>Solidarity and Action Asociation</v>
      </c>
      <c r="FN712" t="str">
        <v>SOS Children's Villages</v>
      </c>
      <c r="FO712" t="str">
        <v>Tarabita Foundation</v>
      </c>
      <c r="FP712" t="str">
        <v>Tearfund</v>
      </c>
      <c r="FQ712" t="str">
        <v>TECHO</v>
      </c>
      <c r="FR712" t="str">
        <v>Terranueva Foundation</v>
      </c>
      <c r="FS712" t="str">
        <v>Terre des Hommes Suisse</v>
      </c>
      <c r="FT712" t="str">
        <v>The Israel Forum for International Humanitarian Aid (IsraAID)</v>
      </c>
      <c r="FU712" t="str">
        <v>Unión Venezolana en Perú</v>
      </c>
      <c r="FV712" t="str">
        <v>United Nations Children's Fund (UNICEF)</v>
      </c>
      <c r="FW712" t="str">
        <v>United Nations Development Programme (UNDP)</v>
      </c>
      <c r="FX712" t="str">
        <v>United Nations Educational, Scientific and Cultural Organization (UNESCO)</v>
      </c>
      <c r="FY712" t="str">
        <v>United Nations Entity for Gender Equality and the Empowerment of Women (UNWOMEN)</v>
      </c>
      <c r="FZ712" t="str">
        <v>United Nations Food and Agricultural Organization (FAO)</v>
      </c>
      <c r="GA712" t="str">
        <v>United Nations High Commissioner for Refugees (UNHCR)</v>
      </c>
      <c r="GB712" t="str">
        <v>United Nations Office of the High Commissioner for Human Rights (OHCHR)</v>
      </c>
      <c r="GC712" t="str">
        <v>United Nations Office on Drugs and Crime (UNODC)</v>
      </c>
      <c r="GD712" t="str">
        <v>United Nations Population Fund (UNFPA)</v>
      </c>
      <c r="GE712" t="str">
        <v>United Nations Programme for Human Settlements (UN Habitat)</v>
      </c>
      <c r="GF712" t="str">
        <v>Vale da Benção Educational and Charitable Association (AEBVB)</v>
      </c>
      <c r="GG712" t="str">
        <v>VenAruba Solidaria</v>
      </c>
      <c r="GH712" t="str">
        <v>Venex Curacao Foundation</v>
      </c>
      <c r="GI712" t="str">
        <v>Venezolanos en Barranquilla</v>
      </c>
      <c r="GJ712" t="str">
        <v>Venezolanos en San Cristóbal</v>
      </c>
      <c r="GK712" t="str">
        <v>Venezuelan Emigrant Foundation (FEV)</v>
      </c>
      <c r="GL712" t="str">
        <v>Vicaría de Pastoral Social Caritas</v>
      </c>
      <c r="GM712" t="str">
        <v>Voices GY</v>
      </c>
      <c r="GN712" t="str">
        <v>We World GVC</v>
      </c>
      <c r="GO712" t="str">
        <v>World Council of Credit Unions</v>
      </c>
      <c r="GP712" t="str">
        <v>World Food Programme (WFP)</v>
      </c>
      <c r="GQ712" t="str">
        <v>World Vision</v>
      </c>
      <c r="GR712" t="str">
        <v>ZOA</v>
      </c>
    </row>
    <row r="713" spans="8:200" x14ac:dyDescent="0.3">
      <c r="H713" t="str" cm="1">
        <f t="array" ref="H713:GR713">TRANSPOSE(_xlfn._xlws.SORT(_xlfn._xlws.FILTER(Table3[Name],ISNUMBER(SEARCH(' Activity Sheet'!D767,Table3[Name])),"Not found"),,1))</f>
        <v>.New Organisation</v>
      </c>
      <c r="I713" t="str">
        <v>ABV - Association of Good with Life</v>
      </c>
      <c r="J713" t="str">
        <v>ACAPS</v>
      </c>
      <c r="K713" t="str">
        <v>Acción y Desarrollo</v>
      </c>
      <c r="L713" t="str">
        <v>ACTED</v>
      </c>
      <c r="M713" t="str">
        <v>Action against Hunger</v>
      </c>
      <c r="N713" t="str">
        <v>ActionAid</v>
      </c>
      <c r="O713" t="str">
        <v>Adventist Development and Relief Agency (ADRA)</v>
      </c>
      <c r="P713" t="str">
        <v>Alas de Colibrí Foundation</v>
      </c>
      <c r="Q713" t="str">
        <v>Alianza por la Solidaridad</v>
      </c>
      <c r="R713" t="str">
        <v>Alianza por Venezuela</v>
      </c>
      <c r="S713" t="str">
        <v>Americares Foundation</v>
      </c>
      <c r="T713" t="str">
        <v>Argentine Commission for Refugees and Migrants (CAREF)</v>
      </c>
      <c r="U713" t="str">
        <v>Asociación Aves</v>
      </c>
      <c r="V713" t="str">
        <v>Asociación de Jubilados y Pensionados Venezolanos en Argentina</v>
      </c>
      <c r="W713" t="str">
        <v>Asociación de Venezolanos en Eloy Alfaro</v>
      </c>
      <c r="X713" t="str">
        <v>Asociación Fundación contra el Hambre Perú</v>
      </c>
      <c r="Y713" t="str">
        <v>Asociación Migrantes Venezolanos</v>
      </c>
      <c r="Z713" t="str">
        <v>Asociación Misioneros de San Carlos Scalabrinianos</v>
      </c>
      <c r="AA713" t="str">
        <v>Asociacion Proteccion Poblacion Vulnerable</v>
      </c>
      <c r="AB713" t="str">
        <v>Asociación Quinta Ola</v>
      </c>
      <c r="AC713" t="str">
        <v>Asociación Salto Ángel</v>
      </c>
      <c r="AD713" t="str">
        <v>Asociación Venezuela en Ecuador AC</v>
      </c>
      <c r="AE713" t="str">
        <v>ASOVENAR</v>
      </c>
      <c r="AF713" t="str">
        <v>Associação Hermanitos</v>
      </c>
      <c r="AG713" t="str">
        <v>AVSI Foundation</v>
      </c>
      <c r="AH713" t="str">
        <v>Bethany Christian Services</v>
      </c>
      <c r="AI713" t="str">
        <v>Blumont</v>
      </c>
      <c r="AJ713" t="str">
        <v>CARE</v>
      </c>
      <c r="AK713" t="str">
        <v>Caritas Brazil</v>
      </c>
      <c r="AL713" t="str">
        <v>Caritas Ecuador</v>
      </c>
      <c r="AM713" t="str">
        <v>Caritas Germany</v>
      </c>
      <c r="AN713" t="str">
        <v>Caritas Manaus</v>
      </c>
      <c r="AO713" t="str">
        <v>Caritas Parana</v>
      </c>
      <c r="AP713" t="str">
        <v>Caritas Peru</v>
      </c>
      <c r="AQ713" t="str">
        <v>Caritas Rio de Janeiro</v>
      </c>
      <c r="AR713" t="str">
        <v>Caritas São Paulo</v>
      </c>
      <c r="AS713" t="str">
        <v>Caritas Switzerland</v>
      </c>
      <c r="AT713" t="str">
        <v>CCEFIRO Association</v>
      </c>
      <c r="AU713" t="str">
        <v>CEDRO</v>
      </c>
      <c r="AV713" t="str">
        <v>Center for Integrated Studies and Programs for Sustainable Development (CIEDS)</v>
      </c>
      <c r="AW713" t="str">
        <v>Center for Migration and Human Rights of the Diocese of Roraima (CMDH)</v>
      </c>
      <c r="AX713" t="str">
        <v>Centro de Atencion Psicosocial (CAPS)</v>
      </c>
      <c r="AY713" t="str">
        <v>CESAL</v>
      </c>
      <c r="AZ713" t="str">
        <v>CESVI-Cooperazione e Sviluppo</v>
      </c>
      <c r="BA713" t="str">
        <v>ChildFund International</v>
      </c>
      <c r="BB713" t="str">
        <v>CHS Alternativo</v>
      </c>
      <c r="BC713" t="str">
        <v>Churún Merú Association</v>
      </c>
      <c r="BD713" t="str">
        <v>Coalición por Venezuela</v>
      </c>
      <c r="BE713" t="str">
        <v>Colonia Foundation of Venezuelans in the Dominican Republic (FUNCOVERD)</v>
      </c>
      <c r="BF713" t="str">
        <v>COLVENZ</v>
      </c>
      <c r="BG713" t="str">
        <v>Compassiva</v>
      </c>
      <c r="BH713" t="str">
        <v>Consejo Interreligioso del Perú - Religiones por la Paz</v>
      </c>
      <c r="BI713" t="str">
        <v>Consorcio ONG OCIPI Y Capellanía Nacional OFICA</v>
      </c>
      <c r="BJ713" t="str">
        <v>COOPI - International Cooperation Foundation</v>
      </c>
      <c r="BK713" t="str">
        <v>Corporación Colectivo Sin Fronteras</v>
      </c>
      <c r="BL713" t="str">
        <v>CRISFE Foundation</v>
      </c>
      <c r="BM713" t="str">
        <v>Cuso International</v>
      </c>
      <c r="BN713" t="str">
        <v>Danielle’s Children Fund (DCF)</v>
      </c>
      <c r="BO713" t="str">
        <v>Danish Refugee Council (DRC)</v>
      </c>
      <c r="BP713" t="str">
        <v>Development Support Association - APOYAR</v>
      </c>
      <c r="BQ713" t="str">
        <v>Diakonie Katastrophenhilfe</v>
      </c>
      <c r="BR713" t="str">
        <v>Diálogo Diverso</v>
      </c>
      <c r="BS713" t="str">
        <v>Doctors of the World</v>
      </c>
      <c r="BT713" t="str">
        <v>Dominican Institute for Integrated Development</v>
      </c>
      <c r="BU713" t="str">
        <v>Duendes y Ángeles Vinotinto República Dominicana</v>
      </c>
      <c r="BV713" t="str">
        <v>Encuentros SJS (Servicio Jesuita de la Solidaridad)</v>
      </c>
      <c r="BW713" t="str">
        <v>Ending Violence Against Migrants</v>
      </c>
      <c r="BX713" t="str">
        <v>Equidad Foundation</v>
      </c>
      <c r="BY713" t="str">
        <v>Equilibrium CenDE</v>
      </c>
      <c r="BZ713" t="str">
        <v>Facultad de Psicología - Universidad de la República (UDELAR)</v>
      </c>
      <c r="CA713" t="str">
        <v>First International Emergency and Solidarités International</v>
      </c>
      <c r="CB713" t="str">
        <v>Fondo Ecuatoriano Populorum Progressio</v>
      </c>
      <c r="CC713" t="str">
        <v>Foro Salud Callao</v>
      </c>
      <c r="CD713" t="str">
        <v>Foundation for the Integration and Development of Latin America (FIDAL)</v>
      </c>
      <c r="CE713" t="str">
        <v>Foundation of the Americas (FUDELA)</v>
      </c>
      <c r="CF713" t="str">
        <v>Fraternity Without Borders</v>
      </c>
      <c r="CG713" t="str">
        <v>Fundación Brisas del Norte</v>
      </c>
      <c r="CH713" t="str">
        <v>Fundación Colombovenezolana Nueva Ilusión</v>
      </c>
      <c r="CI713" t="str">
        <v>Fundación Nakama's</v>
      </c>
      <c r="CJ713" t="str">
        <v>Fundación RadaBer</v>
      </c>
      <c r="CK713" t="str">
        <v>Fundación Scalabrini Bolivia</v>
      </c>
      <c r="CL713" t="str">
        <v>Fundacion Social Vivan los Niños</v>
      </c>
      <c r="CM713" t="str">
        <v>FUNVEAC</v>
      </c>
      <c r="CN713" t="str">
        <v>German Development Cooperation Agency GIZ</v>
      </c>
      <c r="CO713" t="str">
        <v>Globalizate Radio</v>
      </c>
      <c r="CP713" t="str">
        <v>GOAL</v>
      </c>
      <c r="CQ713" t="str">
        <v>Halü Bienestar Humano Foundation (HALU)</v>
      </c>
      <c r="CR713" t="str">
        <v>Heartland Alliance International (HAI)</v>
      </c>
      <c r="CS713" t="str">
        <v>HELVETAS Swiss Intercooperation</v>
      </c>
      <c r="CT713" t="str">
        <v>HIAS</v>
      </c>
      <c r="CU713" t="str">
        <v>Human Rights Defence Curaçao</v>
      </c>
      <c r="CV713" t="str">
        <v>Humanity &amp; Inclusion</v>
      </c>
      <c r="CW713" t="str">
        <v>Humans Analytic</v>
      </c>
      <c r="CX713" t="str">
        <v>Idas y Vueltas Association</v>
      </c>
      <c r="CY713" t="str">
        <v>iMMAP</v>
      </c>
      <c r="CZ713" t="str">
        <v>IMPACT Initiatives (REACH)</v>
      </c>
      <c r="DA713" t="str">
        <v>Inmigrante Feliz Association</v>
      </c>
      <c r="DB713" t="str">
        <v>Institute for Migration and Human Rights (IMDH)</v>
      </c>
      <c r="DC713" t="str">
        <v>Institute of Natural and Cultural Heritage (IPANC)</v>
      </c>
      <c r="DD713" t="str">
        <v>International Committee for the Development of People (CISP)</v>
      </c>
      <c r="DE713" t="str">
        <v>International Federation of the Red Cross (IFRC)</v>
      </c>
      <c r="DF713" t="str">
        <v>International Labour Organization (ILO)</v>
      </c>
      <c r="DG713" t="str">
        <v>International Medical Corps</v>
      </c>
      <c r="DH713" t="str">
        <v>International Organization for Migration (IOM)</v>
      </c>
      <c r="DI713" t="str">
        <v>International Rescue Committee (IRC)</v>
      </c>
      <c r="DJ713" t="str">
        <v>INTERSOS</v>
      </c>
      <c r="DK713" t="str">
        <v>Jesuit Migrant Service (JMS)</v>
      </c>
      <c r="DL713" t="str">
        <v>Jesuit Refugee Service (JRS)</v>
      </c>
      <c r="DM713" t="str">
        <v>Jesuit Service for Migrants and Refugees (JSMR)</v>
      </c>
      <c r="DN713" t="str">
        <v>Joint United Nations Programme on HIV/AIDS (UNAIDS)</v>
      </c>
      <c r="DO713" t="str">
        <v>Kimirina Coorporation</v>
      </c>
      <c r="DP713" t="str">
        <v>La Casita Hispanic Cultural Centre</v>
      </c>
      <c r="DQ713" t="str">
        <v>Latin American Network of Non-Governmental Organizations of Persons with Disabilities and their Families (RIADIS)</v>
      </c>
      <c r="DR713" t="str">
        <v>LGBT+ Movement Brazil</v>
      </c>
      <c r="DS713" t="str">
        <v>Living Water Community (LWC)</v>
      </c>
      <c r="DT713" t="str">
        <v>LLANOVENCOL</v>
      </c>
      <c r="DU713" t="str">
        <v>Lutheran World Federation</v>
      </c>
      <c r="DV713" t="str">
        <v>Lutheran World Relief</v>
      </c>
      <c r="DW713" t="str">
        <v>Malteser International</v>
      </c>
      <c r="DX713" t="str">
        <v>Mana Institute</v>
      </c>
      <c r="DY713" t="str">
        <v>Manos Veneguayas Association</v>
      </c>
      <c r="DZ713" t="str">
        <v>Más Igualdad Perú</v>
      </c>
      <c r="EA713" t="str">
        <v>MedGlobal</v>
      </c>
      <c r="EB713" t="str">
        <v>Medical Teams International</v>
      </c>
      <c r="EC713" t="str">
        <v>Mercy Corps</v>
      </c>
      <c r="ED713" t="str">
        <v>Migrant Service Center (CAM)</v>
      </c>
      <c r="EE713" t="str">
        <v>Migrants, Refugees and Argentine Social Entrepreneurs (MIRARES)</v>
      </c>
      <c r="EF713" t="str">
        <v>Mision Scalabriniana - Ecuador</v>
      </c>
      <c r="EG713" t="str">
        <v>Missão Paz</v>
      </c>
      <c r="EH713" t="str">
        <v>Museu A CASA</v>
      </c>
      <c r="EI713" t="str">
        <v>Norwegian Refugee Council (NRC)</v>
      </c>
      <c r="EJ713" t="str">
        <v>ONG Migrantes por el Maule</v>
      </c>
      <c r="EK713" t="str">
        <v>ONG Preemptive Love Coalition Colombia</v>
      </c>
      <c r="EL713" t="str">
        <v>Organización Transfomando Vidas</v>
      </c>
      <c r="EM713" t="str">
        <v>Organization of Ibero-American States for Education, Science and Culture (OEI)</v>
      </c>
      <c r="EN713" t="str">
        <v>OXFAM</v>
      </c>
      <c r="EO713" t="str">
        <v>Panamerican Development Foundation</v>
      </c>
      <c r="EP713" t="str">
        <v>Panamerican Health Organization/World Health Organization (PAHO/WHO)</v>
      </c>
      <c r="EQ713" t="str">
        <v>Pastoral of Human Mobility - Peruvian Episcopal Conference</v>
      </c>
      <c r="ER713" t="str">
        <v>Pastoral Service for Migrants National</v>
      </c>
      <c r="ES713" t="str">
        <v>Permanent Human Rights defense Committee (CDH)</v>
      </c>
      <c r="ET713" t="str">
        <v>Pirilampos Institute - Group of visits and voluntary actions in Roraima</v>
      </c>
      <c r="EU713" t="str">
        <v>Plan International</v>
      </c>
      <c r="EV713" t="str">
        <v>Population Program, Faculty of Social Sciences, University of the Republic</v>
      </c>
      <c r="EW713" t="str">
        <v>Profamilia Association</v>
      </c>
      <c r="EX713" t="str">
        <v>Red con Migrantes y Refugiados</v>
      </c>
      <c r="EY713" t="str">
        <v>Red Cross Colombia</v>
      </c>
      <c r="EZ713" t="str">
        <v>Red Cross Ecuador</v>
      </c>
      <c r="FA713" t="str">
        <v>Red Cross Peru</v>
      </c>
      <c r="FB713" t="str">
        <v>Red de Investigaciones en Derechos Humanos - CONICET (Consejo Nacional de Investigaciones Científicas y Técnicas)</v>
      </c>
      <c r="FC713" t="str">
        <v>RET International</v>
      </c>
      <c r="FD713" t="str">
        <v>Salú pa Tur Foundation</v>
      </c>
      <c r="FE713" t="str">
        <v>Salvation Army</v>
      </c>
      <c r="FF713" t="str">
        <v>Samaritan's Purse</v>
      </c>
      <c r="FG713" t="str">
        <v>Save the Children International (SCI)</v>
      </c>
      <c r="FH713" t="str">
        <v>Scalabrini Foundation Chile</v>
      </c>
      <c r="FI713" t="str">
        <v>Sección Peruana de Amnistía Internacional</v>
      </c>
      <c r="FJ713" t="str">
        <v>Serviço Pastoral dos Migrantes do Nordeste</v>
      </c>
      <c r="FK713" t="str">
        <v>Sesame Workshop</v>
      </c>
      <c r="FL713" t="str">
        <v>Si, Da Vida</v>
      </c>
      <c r="FM713" t="str">
        <v>Solidarity and Action Asociation</v>
      </c>
      <c r="FN713" t="str">
        <v>SOS Children's Villages</v>
      </c>
      <c r="FO713" t="str">
        <v>Tarabita Foundation</v>
      </c>
      <c r="FP713" t="str">
        <v>Tearfund</v>
      </c>
      <c r="FQ713" t="str">
        <v>TECHO</v>
      </c>
      <c r="FR713" t="str">
        <v>Terranueva Foundation</v>
      </c>
      <c r="FS713" t="str">
        <v>Terre des Hommes Suisse</v>
      </c>
      <c r="FT713" t="str">
        <v>The Israel Forum for International Humanitarian Aid (IsraAID)</v>
      </c>
      <c r="FU713" t="str">
        <v>Unión Venezolana en Perú</v>
      </c>
      <c r="FV713" t="str">
        <v>United Nations Children's Fund (UNICEF)</v>
      </c>
      <c r="FW713" t="str">
        <v>United Nations Development Programme (UNDP)</v>
      </c>
      <c r="FX713" t="str">
        <v>United Nations Educational, Scientific and Cultural Organization (UNESCO)</v>
      </c>
      <c r="FY713" t="str">
        <v>United Nations Entity for Gender Equality and the Empowerment of Women (UNWOMEN)</v>
      </c>
      <c r="FZ713" t="str">
        <v>United Nations Food and Agricultural Organization (FAO)</v>
      </c>
      <c r="GA713" t="str">
        <v>United Nations High Commissioner for Refugees (UNHCR)</v>
      </c>
      <c r="GB713" t="str">
        <v>United Nations Office of the High Commissioner for Human Rights (OHCHR)</v>
      </c>
      <c r="GC713" t="str">
        <v>United Nations Office on Drugs and Crime (UNODC)</v>
      </c>
      <c r="GD713" t="str">
        <v>United Nations Population Fund (UNFPA)</v>
      </c>
      <c r="GE713" t="str">
        <v>United Nations Programme for Human Settlements (UN Habitat)</v>
      </c>
      <c r="GF713" t="str">
        <v>Vale da Benção Educational and Charitable Association (AEBVB)</v>
      </c>
      <c r="GG713" t="str">
        <v>VenAruba Solidaria</v>
      </c>
      <c r="GH713" t="str">
        <v>Venex Curacao Foundation</v>
      </c>
      <c r="GI713" t="str">
        <v>Venezolanos en Barranquilla</v>
      </c>
      <c r="GJ713" t="str">
        <v>Venezolanos en San Cristóbal</v>
      </c>
      <c r="GK713" t="str">
        <v>Venezuelan Emigrant Foundation (FEV)</v>
      </c>
      <c r="GL713" t="str">
        <v>Vicaría de Pastoral Social Caritas</v>
      </c>
      <c r="GM713" t="str">
        <v>Voices GY</v>
      </c>
      <c r="GN713" t="str">
        <v>We World GVC</v>
      </c>
      <c r="GO713" t="str">
        <v>World Council of Credit Unions</v>
      </c>
      <c r="GP713" t="str">
        <v>World Food Programme (WFP)</v>
      </c>
      <c r="GQ713" t="str">
        <v>World Vision</v>
      </c>
      <c r="GR713" t="str">
        <v>ZOA</v>
      </c>
    </row>
    <row r="714" spans="8:200" x14ac:dyDescent="0.3">
      <c r="H714" t="str" cm="1">
        <f t="array" ref="H714:GR714">TRANSPOSE(_xlfn._xlws.SORT(_xlfn._xlws.FILTER(Table3[Name],ISNUMBER(SEARCH(' Activity Sheet'!D768,Table3[Name])),"Not found"),,1))</f>
        <v>.New Organisation</v>
      </c>
      <c r="I714" t="str">
        <v>ABV - Association of Good with Life</v>
      </c>
      <c r="J714" t="str">
        <v>ACAPS</v>
      </c>
      <c r="K714" t="str">
        <v>Acción y Desarrollo</v>
      </c>
      <c r="L714" t="str">
        <v>ACTED</v>
      </c>
      <c r="M714" t="str">
        <v>Action against Hunger</v>
      </c>
      <c r="N714" t="str">
        <v>ActionAid</v>
      </c>
      <c r="O714" t="str">
        <v>Adventist Development and Relief Agency (ADRA)</v>
      </c>
      <c r="P714" t="str">
        <v>Alas de Colibrí Foundation</v>
      </c>
      <c r="Q714" t="str">
        <v>Alianza por la Solidaridad</v>
      </c>
      <c r="R714" t="str">
        <v>Alianza por Venezuela</v>
      </c>
      <c r="S714" t="str">
        <v>Americares Foundation</v>
      </c>
      <c r="T714" t="str">
        <v>Argentine Commission for Refugees and Migrants (CAREF)</v>
      </c>
      <c r="U714" t="str">
        <v>Asociación Aves</v>
      </c>
      <c r="V714" t="str">
        <v>Asociación de Jubilados y Pensionados Venezolanos en Argentina</v>
      </c>
      <c r="W714" t="str">
        <v>Asociación de Venezolanos en Eloy Alfaro</v>
      </c>
      <c r="X714" t="str">
        <v>Asociación Fundación contra el Hambre Perú</v>
      </c>
      <c r="Y714" t="str">
        <v>Asociación Migrantes Venezolanos</v>
      </c>
      <c r="Z714" t="str">
        <v>Asociación Misioneros de San Carlos Scalabrinianos</v>
      </c>
      <c r="AA714" t="str">
        <v>Asociacion Proteccion Poblacion Vulnerable</v>
      </c>
      <c r="AB714" t="str">
        <v>Asociación Quinta Ola</v>
      </c>
      <c r="AC714" t="str">
        <v>Asociación Salto Ángel</v>
      </c>
      <c r="AD714" t="str">
        <v>Asociación Venezuela en Ecuador AC</v>
      </c>
      <c r="AE714" t="str">
        <v>ASOVENAR</v>
      </c>
      <c r="AF714" t="str">
        <v>Associação Hermanitos</v>
      </c>
      <c r="AG714" t="str">
        <v>AVSI Foundation</v>
      </c>
      <c r="AH714" t="str">
        <v>Bethany Christian Services</v>
      </c>
      <c r="AI714" t="str">
        <v>Blumont</v>
      </c>
      <c r="AJ714" t="str">
        <v>CARE</v>
      </c>
      <c r="AK714" t="str">
        <v>Caritas Brazil</v>
      </c>
      <c r="AL714" t="str">
        <v>Caritas Ecuador</v>
      </c>
      <c r="AM714" t="str">
        <v>Caritas Germany</v>
      </c>
      <c r="AN714" t="str">
        <v>Caritas Manaus</v>
      </c>
      <c r="AO714" t="str">
        <v>Caritas Parana</v>
      </c>
      <c r="AP714" t="str">
        <v>Caritas Peru</v>
      </c>
      <c r="AQ714" t="str">
        <v>Caritas Rio de Janeiro</v>
      </c>
      <c r="AR714" t="str">
        <v>Caritas São Paulo</v>
      </c>
      <c r="AS714" t="str">
        <v>Caritas Switzerland</v>
      </c>
      <c r="AT714" t="str">
        <v>CCEFIRO Association</v>
      </c>
      <c r="AU714" t="str">
        <v>CEDRO</v>
      </c>
      <c r="AV714" t="str">
        <v>Center for Integrated Studies and Programs for Sustainable Development (CIEDS)</v>
      </c>
      <c r="AW714" t="str">
        <v>Center for Migration and Human Rights of the Diocese of Roraima (CMDH)</v>
      </c>
      <c r="AX714" t="str">
        <v>Centro de Atencion Psicosocial (CAPS)</v>
      </c>
      <c r="AY714" t="str">
        <v>CESAL</v>
      </c>
      <c r="AZ714" t="str">
        <v>CESVI-Cooperazione e Sviluppo</v>
      </c>
      <c r="BA714" t="str">
        <v>ChildFund International</v>
      </c>
      <c r="BB714" t="str">
        <v>CHS Alternativo</v>
      </c>
      <c r="BC714" t="str">
        <v>Churún Merú Association</v>
      </c>
      <c r="BD714" t="str">
        <v>Coalición por Venezuela</v>
      </c>
      <c r="BE714" t="str">
        <v>Colonia Foundation of Venezuelans in the Dominican Republic (FUNCOVERD)</v>
      </c>
      <c r="BF714" t="str">
        <v>COLVENZ</v>
      </c>
      <c r="BG714" t="str">
        <v>Compassiva</v>
      </c>
      <c r="BH714" t="str">
        <v>Consejo Interreligioso del Perú - Religiones por la Paz</v>
      </c>
      <c r="BI714" t="str">
        <v>Consorcio ONG OCIPI Y Capellanía Nacional OFICA</v>
      </c>
      <c r="BJ714" t="str">
        <v>COOPI - International Cooperation Foundation</v>
      </c>
      <c r="BK714" t="str">
        <v>Corporación Colectivo Sin Fronteras</v>
      </c>
      <c r="BL714" t="str">
        <v>CRISFE Foundation</v>
      </c>
      <c r="BM714" t="str">
        <v>Cuso International</v>
      </c>
      <c r="BN714" t="str">
        <v>Danielle’s Children Fund (DCF)</v>
      </c>
      <c r="BO714" t="str">
        <v>Danish Refugee Council (DRC)</v>
      </c>
      <c r="BP714" t="str">
        <v>Development Support Association - APOYAR</v>
      </c>
      <c r="BQ714" t="str">
        <v>Diakonie Katastrophenhilfe</v>
      </c>
      <c r="BR714" t="str">
        <v>Diálogo Diverso</v>
      </c>
      <c r="BS714" t="str">
        <v>Doctors of the World</v>
      </c>
      <c r="BT714" t="str">
        <v>Dominican Institute for Integrated Development</v>
      </c>
      <c r="BU714" t="str">
        <v>Duendes y Ángeles Vinotinto República Dominicana</v>
      </c>
      <c r="BV714" t="str">
        <v>Encuentros SJS (Servicio Jesuita de la Solidaridad)</v>
      </c>
      <c r="BW714" t="str">
        <v>Ending Violence Against Migrants</v>
      </c>
      <c r="BX714" t="str">
        <v>Equidad Foundation</v>
      </c>
      <c r="BY714" t="str">
        <v>Equilibrium CenDE</v>
      </c>
      <c r="BZ714" t="str">
        <v>Facultad de Psicología - Universidad de la República (UDELAR)</v>
      </c>
      <c r="CA714" t="str">
        <v>First International Emergency and Solidarités International</v>
      </c>
      <c r="CB714" t="str">
        <v>Fondo Ecuatoriano Populorum Progressio</v>
      </c>
      <c r="CC714" t="str">
        <v>Foro Salud Callao</v>
      </c>
      <c r="CD714" t="str">
        <v>Foundation for the Integration and Development of Latin America (FIDAL)</v>
      </c>
      <c r="CE714" t="str">
        <v>Foundation of the Americas (FUDELA)</v>
      </c>
      <c r="CF714" t="str">
        <v>Fraternity Without Borders</v>
      </c>
      <c r="CG714" t="str">
        <v>Fundación Brisas del Norte</v>
      </c>
      <c r="CH714" t="str">
        <v>Fundación Colombovenezolana Nueva Ilusión</v>
      </c>
      <c r="CI714" t="str">
        <v>Fundación Nakama's</v>
      </c>
      <c r="CJ714" t="str">
        <v>Fundación RadaBer</v>
      </c>
      <c r="CK714" t="str">
        <v>Fundación Scalabrini Bolivia</v>
      </c>
      <c r="CL714" t="str">
        <v>Fundacion Social Vivan los Niños</v>
      </c>
      <c r="CM714" t="str">
        <v>FUNVEAC</v>
      </c>
      <c r="CN714" t="str">
        <v>German Development Cooperation Agency GIZ</v>
      </c>
      <c r="CO714" t="str">
        <v>Globalizate Radio</v>
      </c>
      <c r="CP714" t="str">
        <v>GOAL</v>
      </c>
      <c r="CQ714" t="str">
        <v>Halü Bienestar Humano Foundation (HALU)</v>
      </c>
      <c r="CR714" t="str">
        <v>Heartland Alliance International (HAI)</v>
      </c>
      <c r="CS714" t="str">
        <v>HELVETAS Swiss Intercooperation</v>
      </c>
      <c r="CT714" t="str">
        <v>HIAS</v>
      </c>
      <c r="CU714" t="str">
        <v>Human Rights Defence Curaçao</v>
      </c>
      <c r="CV714" t="str">
        <v>Humanity &amp; Inclusion</v>
      </c>
      <c r="CW714" t="str">
        <v>Humans Analytic</v>
      </c>
      <c r="CX714" t="str">
        <v>Idas y Vueltas Association</v>
      </c>
      <c r="CY714" t="str">
        <v>iMMAP</v>
      </c>
      <c r="CZ714" t="str">
        <v>IMPACT Initiatives (REACH)</v>
      </c>
      <c r="DA714" t="str">
        <v>Inmigrante Feliz Association</v>
      </c>
      <c r="DB714" t="str">
        <v>Institute for Migration and Human Rights (IMDH)</v>
      </c>
      <c r="DC714" t="str">
        <v>Institute of Natural and Cultural Heritage (IPANC)</v>
      </c>
      <c r="DD714" t="str">
        <v>International Committee for the Development of People (CISP)</v>
      </c>
      <c r="DE714" t="str">
        <v>International Federation of the Red Cross (IFRC)</v>
      </c>
      <c r="DF714" t="str">
        <v>International Labour Organization (ILO)</v>
      </c>
      <c r="DG714" t="str">
        <v>International Medical Corps</v>
      </c>
      <c r="DH714" t="str">
        <v>International Organization for Migration (IOM)</v>
      </c>
      <c r="DI714" t="str">
        <v>International Rescue Committee (IRC)</v>
      </c>
      <c r="DJ714" t="str">
        <v>INTERSOS</v>
      </c>
      <c r="DK714" t="str">
        <v>Jesuit Migrant Service (JMS)</v>
      </c>
      <c r="DL714" t="str">
        <v>Jesuit Refugee Service (JRS)</v>
      </c>
      <c r="DM714" t="str">
        <v>Jesuit Service for Migrants and Refugees (JSMR)</v>
      </c>
      <c r="DN714" t="str">
        <v>Joint United Nations Programme on HIV/AIDS (UNAIDS)</v>
      </c>
      <c r="DO714" t="str">
        <v>Kimirina Coorporation</v>
      </c>
      <c r="DP714" t="str">
        <v>La Casita Hispanic Cultural Centre</v>
      </c>
      <c r="DQ714" t="str">
        <v>Latin American Network of Non-Governmental Organizations of Persons with Disabilities and their Families (RIADIS)</v>
      </c>
      <c r="DR714" t="str">
        <v>LGBT+ Movement Brazil</v>
      </c>
      <c r="DS714" t="str">
        <v>Living Water Community (LWC)</v>
      </c>
      <c r="DT714" t="str">
        <v>LLANOVENCOL</v>
      </c>
      <c r="DU714" t="str">
        <v>Lutheran World Federation</v>
      </c>
      <c r="DV714" t="str">
        <v>Lutheran World Relief</v>
      </c>
      <c r="DW714" t="str">
        <v>Malteser International</v>
      </c>
      <c r="DX714" t="str">
        <v>Mana Institute</v>
      </c>
      <c r="DY714" t="str">
        <v>Manos Veneguayas Association</v>
      </c>
      <c r="DZ714" t="str">
        <v>Más Igualdad Perú</v>
      </c>
      <c r="EA714" t="str">
        <v>MedGlobal</v>
      </c>
      <c r="EB714" t="str">
        <v>Medical Teams International</v>
      </c>
      <c r="EC714" t="str">
        <v>Mercy Corps</v>
      </c>
      <c r="ED714" t="str">
        <v>Migrant Service Center (CAM)</v>
      </c>
      <c r="EE714" t="str">
        <v>Migrants, Refugees and Argentine Social Entrepreneurs (MIRARES)</v>
      </c>
      <c r="EF714" t="str">
        <v>Mision Scalabriniana - Ecuador</v>
      </c>
      <c r="EG714" t="str">
        <v>Missão Paz</v>
      </c>
      <c r="EH714" t="str">
        <v>Museu A CASA</v>
      </c>
      <c r="EI714" t="str">
        <v>Norwegian Refugee Council (NRC)</v>
      </c>
      <c r="EJ714" t="str">
        <v>ONG Migrantes por el Maule</v>
      </c>
      <c r="EK714" t="str">
        <v>ONG Preemptive Love Coalition Colombia</v>
      </c>
      <c r="EL714" t="str">
        <v>Organización Transfomando Vidas</v>
      </c>
      <c r="EM714" t="str">
        <v>Organization of Ibero-American States for Education, Science and Culture (OEI)</v>
      </c>
      <c r="EN714" t="str">
        <v>OXFAM</v>
      </c>
      <c r="EO714" t="str">
        <v>Panamerican Development Foundation</v>
      </c>
      <c r="EP714" t="str">
        <v>Panamerican Health Organization/World Health Organization (PAHO/WHO)</v>
      </c>
      <c r="EQ714" t="str">
        <v>Pastoral of Human Mobility - Peruvian Episcopal Conference</v>
      </c>
      <c r="ER714" t="str">
        <v>Pastoral Service for Migrants National</v>
      </c>
      <c r="ES714" t="str">
        <v>Permanent Human Rights defense Committee (CDH)</v>
      </c>
      <c r="ET714" t="str">
        <v>Pirilampos Institute - Group of visits and voluntary actions in Roraima</v>
      </c>
      <c r="EU714" t="str">
        <v>Plan International</v>
      </c>
      <c r="EV714" t="str">
        <v>Population Program, Faculty of Social Sciences, University of the Republic</v>
      </c>
      <c r="EW714" t="str">
        <v>Profamilia Association</v>
      </c>
      <c r="EX714" t="str">
        <v>Red con Migrantes y Refugiados</v>
      </c>
      <c r="EY714" t="str">
        <v>Red Cross Colombia</v>
      </c>
      <c r="EZ714" t="str">
        <v>Red Cross Ecuador</v>
      </c>
      <c r="FA714" t="str">
        <v>Red Cross Peru</v>
      </c>
      <c r="FB714" t="str">
        <v>Red de Investigaciones en Derechos Humanos - CONICET (Consejo Nacional de Investigaciones Científicas y Técnicas)</v>
      </c>
      <c r="FC714" t="str">
        <v>RET International</v>
      </c>
      <c r="FD714" t="str">
        <v>Salú pa Tur Foundation</v>
      </c>
      <c r="FE714" t="str">
        <v>Salvation Army</v>
      </c>
      <c r="FF714" t="str">
        <v>Samaritan's Purse</v>
      </c>
      <c r="FG714" t="str">
        <v>Save the Children International (SCI)</v>
      </c>
      <c r="FH714" t="str">
        <v>Scalabrini Foundation Chile</v>
      </c>
      <c r="FI714" t="str">
        <v>Sección Peruana de Amnistía Internacional</v>
      </c>
      <c r="FJ714" t="str">
        <v>Serviço Pastoral dos Migrantes do Nordeste</v>
      </c>
      <c r="FK714" t="str">
        <v>Sesame Workshop</v>
      </c>
      <c r="FL714" t="str">
        <v>Si, Da Vida</v>
      </c>
      <c r="FM714" t="str">
        <v>Solidarity and Action Asociation</v>
      </c>
      <c r="FN714" t="str">
        <v>SOS Children's Villages</v>
      </c>
      <c r="FO714" t="str">
        <v>Tarabita Foundation</v>
      </c>
      <c r="FP714" t="str">
        <v>Tearfund</v>
      </c>
      <c r="FQ714" t="str">
        <v>TECHO</v>
      </c>
      <c r="FR714" t="str">
        <v>Terranueva Foundation</v>
      </c>
      <c r="FS714" t="str">
        <v>Terre des Hommes Suisse</v>
      </c>
      <c r="FT714" t="str">
        <v>The Israel Forum for International Humanitarian Aid (IsraAID)</v>
      </c>
      <c r="FU714" t="str">
        <v>Unión Venezolana en Perú</v>
      </c>
      <c r="FV714" t="str">
        <v>United Nations Children's Fund (UNICEF)</v>
      </c>
      <c r="FW714" t="str">
        <v>United Nations Development Programme (UNDP)</v>
      </c>
      <c r="FX714" t="str">
        <v>United Nations Educational, Scientific and Cultural Organization (UNESCO)</v>
      </c>
      <c r="FY714" t="str">
        <v>United Nations Entity for Gender Equality and the Empowerment of Women (UNWOMEN)</v>
      </c>
      <c r="FZ714" t="str">
        <v>United Nations Food and Agricultural Organization (FAO)</v>
      </c>
      <c r="GA714" t="str">
        <v>United Nations High Commissioner for Refugees (UNHCR)</v>
      </c>
      <c r="GB714" t="str">
        <v>United Nations Office of the High Commissioner for Human Rights (OHCHR)</v>
      </c>
      <c r="GC714" t="str">
        <v>United Nations Office on Drugs and Crime (UNODC)</v>
      </c>
      <c r="GD714" t="str">
        <v>United Nations Population Fund (UNFPA)</v>
      </c>
      <c r="GE714" t="str">
        <v>United Nations Programme for Human Settlements (UN Habitat)</v>
      </c>
      <c r="GF714" t="str">
        <v>Vale da Benção Educational and Charitable Association (AEBVB)</v>
      </c>
      <c r="GG714" t="str">
        <v>VenAruba Solidaria</v>
      </c>
      <c r="GH714" t="str">
        <v>Venex Curacao Foundation</v>
      </c>
      <c r="GI714" t="str">
        <v>Venezolanos en Barranquilla</v>
      </c>
      <c r="GJ714" t="str">
        <v>Venezolanos en San Cristóbal</v>
      </c>
      <c r="GK714" t="str">
        <v>Venezuelan Emigrant Foundation (FEV)</v>
      </c>
      <c r="GL714" t="str">
        <v>Vicaría de Pastoral Social Caritas</v>
      </c>
      <c r="GM714" t="str">
        <v>Voices GY</v>
      </c>
      <c r="GN714" t="str">
        <v>We World GVC</v>
      </c>
      <c r="GO714" t="str">
        <v>World Council of Credit Unions</v>
      </c>
      <c r="GP714" t="str">
        <v>World Food Programme (WFP)</v>
      </c>
      <c r="GQ714" t="str">
        <v>World Vision</v>
      </c>
      <c r="GR714" t="str">
        <v>ZOA</v>
      </c>
    </row>
    <row r="715" spans="8:200" x14ac:dyDescent="0.3">
      <c r="H715" t="str" cm="1">
        <f t="array" ref="H715:GR715">TRANSPOSE(_xlfn._xlws.SORT(_xlfn._xlws.FILTER(Table3[Name],ISNUMBER(SEARCH(' Activity Sheet'!D769,Table3[Name])),"Not found"),,1))</f>
        <v>.New Organisation</v>
      </c>
      <c r="I715" t="str">
        <v>ABV - Association of Good with Life</v>
      </c>
      <c r="J715" t="str">
        <v>ACAPS</v>
      </c>
      <c r="K715" t="str">
        <v>Acción y Desarrollo</v>
      </c>
      <c r="L715" t="str">
        <v>ACTED</v>
      </c>
      <c r="M715" t="str">
        <v>Action against Hunger</v>
      </c>
      <c r="N715" t="str">
        <v>ActionAid</v>
      </c>
      <c r="O715" t="str">
        <v>Adventist Development and Relief Agency (ADRA)</v>
      </c>
      <c r="P715" t="str">
        <v>Alas de Colibrí Foundation</v>
      </c>
      <c r="Q715" t="str">
        <v>Alianza por la Solidaridad</v>
      </c>
      <c r="R715" t="str">
        <v>Alianza por Venezuela</v>
      </c>
      <c r="S715" t="str">
        <v>Americares Foundation</v>
      </c>
      <c r="T715" t="str">
        <v>Argentine Commission for Refugees and Migrants (CAREF)</v>
      </c>
      <c r="U715" t="str">
        <v>Asociación Aves</v>
      </c>
      <c r="V715" t="str">
        <v>Asociación de Jubilados y Pensionados Venezolanos en Argentina</v>
      </c>
      <c r="W715" t="str">
        <v>Asociación de Venezolanos en Eloy Alfaro</v>
      </c>
      <c r="X715" t="str">
        <v>Asociación Fundación contra el Hambre Perú</v>
      </c>
      <c r="Y715" t="str">
        <v>Asociación Migrantes Venezolanos</v>
      </c>
      <c r="Z715" t="str">
        <v>Asociación Misioneros de San Carlos Scalabrinianos</v>
      </c>
      <c r="AA715" t="str">
        <v>Asociacion Proteccion Poblacion Vulnerable</v>
      </c>
      <c r="AB715" t="str">
        <v>Asociación Quinta Ola</v>
      </c>
      <c r="AC715" t="str">
        <v>Asociación Salto Ángel</v>
      </c>
      <c r="AD715" t="str">
        <v>Asociación Venezuela en Ecuador AC</v>
      </c>
      <c r="AE715" t="str">
        <v>ASOVENAR</v>
      </c>
      <c r="AF715" t="str">
        <v>Associação Hermanitos</v>
      </c>
      <c r="AG715" t="str">
        <v>AVSI Foundation</v>
      </c>
      <c r="AH715" t="str">
        <v>Bethany Christian Services</v>
      </c>
      <c r="AI715" t="str">
        <v>Blumont</v>
      </c>
      <c r="AJ715" t="str">
        <v>CARE</v>
      </c>
      <c r="AK715" t="str">
        <v>Caritas Brazil</v>
      </c>
      <c r="AL715" t="str">
        <v>Caritas Ecuador</v>
      </c>
      <c r="AM715" t="str">
        <v>Caritas Germany</v>
      </c>
      <c r="AN715" t="str">
        <v>Caritas Manaus</v>
      </c>
      <c r="AO715" t="str">
        <v>Caritas Parana</v>
      </c>
      <c r="AP715" t="str">
        <v>Caritas Peru</v>
      </c>
      <c r="AQ715" t="str">
        <v>Caritas Rio de Janeiro</v>
      </c>
      <c r="AR715" t="str">
        <v>Caritas São Paulo</v>
      </c>
      <c r="AS715" t="str">
        <v>Caritas Switzerland</v>
      </c>
      <c r="AT715" t="str">
        <v>CCEFIRO Association</v>
      </c>
      <c r="AU715" t="str">
        <v>CEDRO</v>
      </c>
      <c r="AV715" t="str">
        <v>Center for Integrated Studies and Programs for Sustainable Development (CIEDS)</v>
      </c>
      <c r="AW715" t="str">
        <v>Center for Migration and Human Rights of the Diocese of Roraima (CMDH)</v>
      </c>
      <c r="AX715" t="str">
        <v>Centro de Atencion Psicosocial (CAPS)</v>
      </c>
      <c r="AY715" t="str">
        <v>CESAL</v>
      </c>
      <c r="AZ715" t="str">
        <v>CESVI-Cooperazione e Sviluppo</v>
      </c>
      <c r="BA715" t="str">
        <v>ChildFund International</v>
      </c>
      <c r="BB715" t="str">
        <v>CHS Alternativo</v>
      </c>
      <c r="BC715" t="str">
        <v>Churún Merú Association</v>
      </c>
      <c r="BD715" t="str">
        <v>Coalición por Venezuela</v>
      </c>
      <c r="BE715" t="str">
        <v>Colonia Foundation of Venezuelans in the Dominican Republic (FUNCOVERD)</v>
      </c>
      <c r="BF715" t="str">
        <v>COLVENZ</v>
      </c>
      <c r="BG715" t="str">
        <v>Compassiva</v>
      </c>
      <c r="BH715" t="str">
        <v>Consejo Interreligioso del Perú - Religiones por la Paz</v>
      </c>
      <c r="BI715" t="str">
        <v>Consorcio ONG OCIPI Y Capellanía Nacional OFICA</v>
      </c>
      <c r="BJ715" t="str">
        <v>COOPI - International Cooperation Foundation</v>
      </c>
      <c r="BK715" t="str">
        <v>Corporación Colectivo Sin Fronteras</v>
      </c>
      <c r="BL715" t="str">
        <v>CRISFE Foundation</v>
      </c>
      <c r="BM715" t="str">
        <v>Cuso International</v>
      </c>
      <c r="BN715" t="str">
        <v>Danielle’s Children Fund (DCF)</v>
      </c>
      <c r="BO715" t="str">
        <v>Danish Refugee Council (DRC)</v>
      </c>
      <c r="BP715" t="str">
        <v>Development Support Association - APOYAR</v>
      </c>
      <c r="BQ715" t="str">
        <v>Diakonie Katastrophenhilfe</v>
      </c>
      <c r="BR715" t="str">
        <v>Diálogo Diverso</v>
      </c>
      <c r="BS715" t="str">
        <v>Doctors of the World</v>
      </c>
      <c r="BT715" t="str">
        <v>Dominican Institute for Integrated Development</v>
      </c>
      <c r="BU715" t="str">
        <v>Duendes y Ángeles Vinotinto República Dominicana</v>
      </c>
      <c r="BV715" t="str">
        <v>Encuentros SJS (Servicio Jesuita de la Solidaridad)</v>
      </c>
      <c r="BW715" t="str">
        <v>Ending Violence Against Migrants</v>
      </c>
      <c r="BX715" t="str">
        <v>Equidad Foundation</v>
      </c>
      <c r="BY715" t="str">
        <v>Equilibrium CenDE</v>
      </c>
      <c r="BZ715" t="str">
        <v>Facultad de Psicología - Universidad de la República (UDELAR)</v>
      </c>
      <c r="CA715" t="str">
        <v>First International Emergency and Solidarités International</v>
      </c>
      <c r="CB715" t="str">
        <v>Fondo Ecuatoriano Populorum Progressio</v>
      </c>
      <c r="CC715" t="str">
        <v>Foro Salud Callao</v>
      </c>
      <c r="CD715" t="str">
        <v>Foundation for the Integration and Development of Latin America (FIDAL)</v>
      </c>
      <c r="CE715" t="str">
        <v>Foundation of the Americas (FUDELA)</v>
      </c>
      <c r="CF715" t="str">
        <v>Fraternity Without Borders</v>
      </c>
      <c r="CG715" t="str">
        <v>Fundación Brisas del Norte</v>
      </c>
      <c r="CH715" t="str">
        <v>Fundación Colombovenezolana Nueva Ilusión</v>
      </c>
      <c r="CI715" t="str">
        <v>Fundación Nakama's</v>
      </c>
      <c r="CJ715" t="str">
        <v>Fundación RadaBer</v>
      </c>
      <c r="CK715" t="str">
        <v>Fundación Scalabrini Bolivia</v>
      </c>
      <c r="CL715" t="str">
        <v>Fundacion Social Vivan los Niños</v>
      </c>
      <c r="CM715" t="str">
        <v>FUNVEAC</v>
      </c>
      <c r="CN715" t="str">
        <v>German Development Cooperation Agency GIZ</v>
      </c>
      <c r="CO715" t="str">
        <v>Globalizate Radio</v>
      </c>
      <c r="CP715" t="str">
        <v>GOAL</v>
      </c>
      <c r="CQ715" t="str">
        <v>Halü Bienestar Humano Foundation (HALU)</v>
      </c>
      <c r="CR715" t="str">
        <v>Heartland Alliance International (HAI)</v>
      </c>
      <c r="CS715" t="str">
        <v>HELVETAS Swiss Intercooperation</v>
      </c>
      <c r="CT715" t="str">
        <v>HIAS</v>
      </c>
      <c r="CU715" t="str">
        <v>Human Rights Defence Curaçao</v>
      </c>
      <c r="CV715" t="str">
        <v>Humanity &amp; Inclusion</v>
      </c>
      <c r="CW715" t="str">
        <v>Humans Analytic</v>
      </c>
      <c r="CX715" t="str">
        <v>Idas y Vueltas Association</v>
      </c>
      <c r="CY715" t="str">
        <v>iMMAP</v>
      </c>
      <c r="CZ715" t="str">
        <v>IMPACT Initiatives (REACH)</v>
      </c>
      <c r="DA715" t="str">
        <v>Inmigrante Feliz Association</v>
      </c>
      <c r="DB715" t="str">
        <v>Institute for Migration and Human Rights (IMDH)</v>
      </c>
      <c r="DC715" t="str">
        <v>Institute of Natural and Cultural Heritage (IPANC)</v>
      </c>
      <c r="DD715" t="str">
        <v>International Committee for the Development of People (CISP)</v>
      </c>
      <c r="DE715" t="str">
        <v>International Federation of the Red Cross (IFRC)</v>
      </c>
      <c r="DF715" t="str">
        <v>International Labour Organization (ILO)</v>
      </c>
      <c r="DG715" t="str">
        <v>International Medical Corps</v>
      </c>
      <c r="DH715" t="str">
        <v>International Organization for Migration (IOM)</v>
      </c>
      <c r="DI715" t="str">
        <v>International Rescue Committee (IRC)</v>
      </c>
      <c r="DJ715" t="str">
        <v>INTERSOS</v>
      </c>
      <c r="DK715" t="str">
        <v>Jesuit Migrant Service (JMS)</v>
      </c>
      <c r="DL715" t="str">
        <v>Jesuit Refugee Service (JRS)</v>
      </c>
      <c r="DM715" t="str">
        <v>Jesuit Service for Migrants and Refugees (JSMR)</v>
      </c>
      <c r="DN715" t="str">
        <v>Joint United Nations Programme on HIV/AIDS (UNAIDS)</v>
      </c>
      <c r="DO715" t="str">
        <v>Kimirina Coorporation</v>
      </c>
      <c r="DP715" t="str">
        <v>La Casita Hispanic Cultural Centre</v>
      </c>
      <c r="DQ715" t="str">
        <v>Latin American Network of Non-Governmental Organizations of Persons with Disabilities and their Families (RIADIS)</v>
      </c>
      <c r="DR715" t="str">
        <v>LGBT+ Movement Brazil</v>
      </c>
      <c r="DS715" t="str">
        <v>Living Water Community (LWC)</v>
      </c>
      <c r="DT715" t="str">
        <v>LLANOVENCOL</v>
      </c>
      <c r="DU715" t="str">
        <v>Lutheran World Federation</v>
      </c>
      <c r="DV715" t="str">
        <v>Lutheran World Relief</v>
      </c>
      <c r="DW715" t="str">
        <v>Malteser International</v>
      </c>
      <c r="DX715" t="str">
        <v>Mana Institute</v>
      </c>
      <c r="DY715" t="str">
        <v>Manos Veneguayas Association</v>
      </c>
      <c r="DZ715" t="str">
        <v>Más Igualdad Perú</v>
      </c>
      <c r="EA715" t="str">
        <v>MedGlobal</v>
      </c>
      <c r="EB715" t="str">
        <v>Medical Teams International</v>
      </c>
      <c r="EC715" t="str">
        <v>Mercy Corps</v>
      </c>
      <c r="ED715" t="str">
        <v>Migrant Service Center (CAM)</v>
      </c>
      <c r="EE715" t="str">
        <v>Migrants, Refugees and Argentine Social Entrepreneurs (MIRARES)</v>
      </c>
      <c r="EF715" t="str">
        <v>Mision Scalabriniana - Ecuador</v>
      </c>
      <c r="EG715" t="str">
        <v>Missão Paz</v>
      </c>
      <c r="EH715" t="str">
        <v>Museu A CASA</v>
      </c>
      <c r="EI715" t="str">
        <v>Norwegian Refugee Council (NRC)</v>
      </c>
      <c r="EJ715" t="str">
        <v>ONG Migrantes por el Maule</v>
      </c>
      <c r="EK715" t="str">
        <v>ONG Preemptive Love Coalition Colombia</v>
      </c>
      <c r="EL715" t="str">
        <v>Organización Transfomando Vidas</v>
      </c>
      <c r="EM715" t="str">
        <v>Organization of Ibero-American States for Education, Science and Culture (OEI)</v>
      </c>
      <c r="EN715" t="str">
        <v>OXFAM</v>
      </c>
      <c r="EO715" t="str">
        <v>Panamerican Development Foundation</v>
      </c>
      <c r="EP715" t="str">
        <v>Panamerican Health Organization/World Health Organization (PAHO/WHO)</v>
      </c>
      <c r="EQ715" t="str">
        <v>Pastoral of Human Mobility - Peruvian Episcopal Conference</v>
      </c>
      <c r="ER715" t="str">
        <v>Pastoral Service for Migrants National</v>
      </c>
      <c r="ES715" t="str">
        <v>Permanent Human Rights defense Committee (CDH)</v>
      </c>
      <c r="ET715" t="str">
        <v>Pirilampos Institute - Group of visits and voluntary actions in Roraima</v>
      </c>
      <c r="EU715" t="str">
        <v>Plan International</v>
      </c>
      <c r="EV715" t="str">
        <v>Population Program, Faculty of Social Sciences, University of the Republic</v>
      </c>
      <c r="EW715" t="str">
        <v>Profamilia Association</v>
      </c>
      <c r="EX715" t="str">
        <v>Red con Migrantes y Refugiados</v>
      </c>
      <c r="EY715" t="str">
        <v>Red Cross Colombia</v>
      </c>
      <c r="EZ715" t="str">
        <v>Red Cross Ecuador</v>
      </c>
      <c r="FA715" t="str">
        <v>Red Cross Peru</v>
      </c>
      <c r="FB715" t="str">
        <v>Red de Investigaciones en Derechos Humanos - CONICET (Consejo Nacional de Investigaciones Científicas y Técnicas)</v>
      </c>
      <c r="FC715" t="str">
        <v>RET International</v>
      </c>
      <c r="FD715" t="str">
        <v>Salú pa Tur Foundation</v>
      </c>
      <c r="FE715" t="str">
        <v>Salvation Army</v>
      </c>
      <c r="FF715" t="str">
        <v>Samaritan's Purse</v>
      </c>
      <c r="FG715" t="str">
        <v>Save the Children International (SCI)</v>
      </c>
      <c r="FH715" t="str">
        <v>Scalabrini Foundation Chile</v>
      </c>
      <c r="FI715" t="str">
        <v>Sección Peruana de Amnistía Internacional</v>
      </c>
      <c r="FJ715" t="str">
        <v>Serviço Pastoral dos Migrantes do Nordeste</v>
      </c>
      <c r="FK715" t="str">
        <v>Sesame Workshop</v>
      </c>
      <c r="FL715" t="str">
        <v>Si, Da Vida</v>
      </c>
      <c r="FM715" t="str">
        <v>Solidarity and Action Asociation</v>
      </c>
      <c r="FN715" t="str">
        <v>SOS Children's Villages</v>
      </c>
      <c r="FO715" t="str">
        <v>Tarabita Foundation</v>
      </c>
      <c r="FP715" t="str">
        <v>Tearfund</v>
      </c>
      <c r="FQ715" t="str">
        <v>TECHO</v>
      </c>
      <c r="FR715" t="str">
        <v>Terranueva Foundation</v>
      </c>
      <c r="FS715" t="str">
        <v>Terre des Hommes Suisse</v>
      </c>
      <c r="FT715" t="str">
        <v>The Israel Forum for International Humanitarian Aid (IsraAID)</v>
      </c>
      <c r="FU715" t="str">
        <v>Unión Venezolana en Perú</v>
      </c>
      <c r="FV715" t="str">
        <v>United Nations Children's Fund (UNICEF)</v>
      </c>
      <c r="FW715" t="str">
        <v>United Nations Development Programme (UNDP)</v>
      </c>
      <c r="FX715" t="str">
        <v>United Nations Educational, Scientific and Cultural Organization (UNESCO)</v>
      </c>
      <c r="FY715" t="str">
        <v>United Nations Entity for Gender Equality and the Empowerment of Women (UNWOMEN)</v>
      </c>
      <c r="FZ715" t="str">
        <v>United Nations Food and Agricultural Organization (FAO)</v>
      </c>
      <c r="GA715" t="str">
        <v>United Nations High Commissioner for Refugees (UNHCR)</v>
      </c>
      <c r="GB715" t="str">
        <v>United Nations Office of the High Commissioner for Human Rights (OHCHR)</v>
      </c>
      <c r="GC715" t="str">
        <v>United Nations Office on Drugs and Crime (UNODC)</v>
      </c>
      <c r="GD715" t="str">
        <v>United Nations Population Fund (UNFPA)</v>
      </c>
      <c r="GE715" t="str">
        <v>United Nations Programme for Human Settlements (UN Habitat)</v>
      </c>
      <c r="GF715" t="str">
        <v>Vale da Benção Educational and Charitable Association (AEBVB)</v>
      </c>
      <c r="GG715" t="str">
        <v>VenAruba Solidaria</v>
      </c>
      <c r="GH715" t="str">
        <v>Venex Curacao Foundation</v>
      </c>
      <c r="GI715" t="str">
        <v>Venezolanos en Barranquilla</v>
      </c>
      <c r="GJ715" t="str">
        <v>Venezolanos en San Cristóbal</v>
      </c>
      <c r="GK715" t="str">
        <v>Venezuelan Emigrant Foundation (FEV)</v>
      </c>
      <c r="GL715" t="str">
        <v>Vicaría de Pastoral Social Caritas</v>
      </c>
      <c r="GM715" t="str">
        <v>Voices GY</v>
      </c>
      <c r="GN715" t="str">
        <v>We World GVC</v>
      </c>
      <c r="GO715" t="str">
        <v>World Council of Credit Unions</v>
      </c>
      <c r="GP715" t="str">
        <v>World Food Programme (WFP)</v>
      </c>
      <c r="GQ715" t="str">
        <v>World Vision</v>
      </c>
      <c r="GR715" t="str">
        <v>ZOA</v>
      </c>
    </row>
    <row r="716" spans="8:200" x14ac:dyDescent="0.3">
      <c r="H716" t="str" cm="1">
        <f t="array" ref="H716:GR716">TRANSPOSE(_xlfn._xlws.SORT(_xlfn._xlws.FILTER(Table3[Name],ISNUMBER(SEARCH(' Activity Sheet'!D770,Table3[Name])),"Not found"),,1))</f>
        <v>.New Organisation</v>
      </c>
      <c r="I716" t="str">
        <v>ABV - Association of Good with Life</v>
      </c>
      <c r="J716" t="str">
        <v>ACAPS</v>
      </c>
      <c r="K716" t="str">
        <v>Acción y Desarrollo</v>
      </c>
      <c r="L716" t="str">
        <v>ACTED</v>
      </c>
      <c r="M716" t="str">
        <v>Action against Hunger</v>
      </c>
      <c r="N716" t="str">
        <v>ActionAid</v>
      </c>
      <c r="O716" t="str">
        <v>Adventist Development and Relief Agency (ADRA)</v>
      </c>
      <c r="P716" t="str">
        <v>Alas de Colibrí Foundation</v>
      </c>
      <c r="Q716" t="str">
        <v>Alianza por la Solidaridad</v>
      </c>
      <c r="R716" t="str">
        <v>Alianza por Venezuela</v>
      </c>
      <c r="S716" t="str">
        <v>Americares Foundation</v>
      </c>
      <c r="T716" t="str">
        <v>Argentine Commission for Refugees and Migrants (CAREF)</v>
      </c>
      <c r="U716" t="str">
        <v>Asociación Aves</v>
      </c>
      <c r="V716" t="str">
        <v>Asociación de Jubilados y Pensionados Venezolanos en Argentina</v>
      </c>
      <c r="W716" t="str">
        <v>Asociación de Venezolanos en Eloy Alfaro</v>
      </c>
      <c r="X716" t="str">
        <v>Asociación Fundación contra el Hambre Perú</v>
      </c>
      <c r="Y716" t="str">
        <v>Asociación Migrantes Venezolanos</v>
      </c>
      <c r="Z716" t="str">
        <v>Asociación Misioneros de San Carlos Scalabrinianos</v>
      </c>
      <c r="AA716" t="str">
        <v>Asociacion Proteccion Poblacion Vulnerable</v>
      </c>
      <c r="AB716" t="str">
        <v>Asociación Quinta Ola</v>
      </c>
      <c r="AC716" t="str">
        <v>Asociación Salto Ángel</v>
      </c>
      <c r="AD716" t="str">
        <v>Asociación Venezuela en Ecuador AC</v>
      </c>
      <c r="AE716" t="str">
        <v>ASOVENAR</v>
      </c>
      <c r="AF716" t="str">
        <v>Associação Hermanitos</v>
      </c>
      <c r="AG716" t="str">
        <v>AVSI Foundation</v>
      </c>
      <c r="AH716" t="str">
        <v>Bethany Christian Services</v>
      </c>
      <c r="AI716" t="str">
        <v>Blumont</v>
      </c>
      <c r="AJ716" t="str">
        <v>CARE</v>
      </c>
      <c r="AK716" t="str">
        <v>Caritas Brazil</v>
      </c>
      <c r="AL716" t="str">
        <v>Caritas Ecuador</v>
      </c>
      <c r="AM716" t="str">
        <v>Caritas Germany</v>
      </c>
      <c r="AN716" t="str">
        <v>Caritas Manaus</v>
      </c>
      <c r="AO716" t="str">
        <v>Caritas Parana</v>
      </c>
      <c r="AP716" t="str">
        <v>Caritas Peru</v>
      </c>
      <c r="AQ716" t="str">
        <v>Caritas Rio de Janeiro</v>
      </c>
      <c r="AR716" t="str">
        <v>Caritas São Paulo</v>
      </c>
      <c r="AS716" t="str">
        <v>Caritas Switzerland</v>
      </c>
      <c r="AT716" t="str">
        <v>CCEFIRO Association</v>
      </c>
      <c r="AU716" t="str">
        <v>CEDRO</v>
      </c>
      <c r="AV716" t="str">
        <v>Center for Integrated Studies and Programs for Sustainable Development (CIEDS)</v>
      </c>
      <c r="AW716" t="str">
        <v>Center for Migration and Human Rights of the Diocese of Roraima (CMDH)</v>
      </c>
      <c r="AX716" t="str">
        <v>Centro de Atencion Psicosocial (CAPS)</v>
      </c>
      <c r="AY716" t="str">
        <v>CESAL</v>
      </c>
      <c r="AZ716" t="str">
        <v>CESVI-Cooperazione e Sviluppo</v>
      </c>
      <c r="BA716" t="str">
        <v>ChildFund International</v>
      </c>
      <c r="BB716" t="str">
        <v>CHS Alternativo</v>
      </c>
      <c r="BC716" t="str">
        <v>Churún Merú Association</v>
      </c>
      <c r="BD716" t="str">
        <v>Coalición por Venezuela</v>
      </c>
      <c r="BE716" t="str">
        <v>Colonia Foundation of Venezuelans in the Dominican Republic (FUNCOVERD)</v>
      </c>
      <c r="BF716" t="str">
        <v>COLVENZ</v>
      </c>
      <c r="BG716" t="str">
        <v>Compassiva</v>
      </c>
      <c r="BH716" t="str">
        <v>Consejo Interreligioso del Perú - Religiones por la Paz</v>
      </c>
      <c r="BI716" t="str">
        <v>Consorcio ONG OCIPI Y Capellanía Nacional OFICA</v>
      </c>
      <c r="BJ716" t="str">
        <v>COOPI - International Cooperation Foundation</v>
      </c>
      <c r="BK716" t="str">
        <v>Corporación Colectivo Sin Fronteras</v>
      </c>
      <c r="BL716" t="str">
        <v>CRISFE Foundation</v>
      </c>
      <c r="BM716" t="str">
        <v>Cuso International</v>
      </c>
      <c r="BN716" t="str">
        <v>Danielle’s Children Fund (DCF)</v>
      </c>
      <c r="BO716" t="str">
        <v>Danish Refugee Council (DRC)</v>
      </c>
      <c r="BP716" t="str">
        <v>Development Support Association - APOYAR</v>
      </c>
      <c r="BQ716" t="str">
        <v>Diakonie Katastrophenhilfe</v>
      </c>
      <c r="BR716" t="str">
        <v>Diálogo Diverso</v>
      </c>
      <c r="BS716" t="str">
        <v>Doctors of the World</v>
      </c>
      <c r="BT716" t="str">
        <v>Dominican Institute for Integrated Development</v>
      </c>
      <c r="BU716" t="str">
        <v>Duendes y Ángeles Vinotinto República Dominicana</v>
      </c>
      <c r="BV716" t="str">
        <v>Encuentros SJS (Servicio Jesuita de la Solidaridad)</v>
      </c>
      <c r="BW716" t="str">
        <v>Ending Violence Against Migrants</v>
      </c>
      <c r="BX716" t="str">
        <v>Equidad Foundation</v>
      </c>
      <c r="BY716" t="str">
        <v>Equilibrium CenDE</v>
      </c>
      <c r="BZ716" t="str">
        <v>Facultad de Psicología - Universidad de la República (UDELAR)</v>
      </c>
      <c r="CA716" t="str">
        <v>First International Emergency and Solidarités International</v>
      </c>
      <c r="CB716" t="str">
        <v>Fondo Ecuatoriano Populorum Progressio</v>
      </c>
      <c r="CC716" t="str">
        <v>Foro Salud Callao</v>
      </c>
      <c r="CD716" t="str">
        <v>Foundation for the Integration and Development of Latin America (FIDAL)</v>
      </c>
      <c r="CE716" t="str">
        <v>Foundation of the Americas (FUDELA)</v>
      </c>
      <c r="CF716" t="str">
        <v>Fraternity Without Borders</v>
      </c>
      <c r="CG716" t="str">
        <v>Fundación Brisas del Norte</v>
      </c>
      <c r="CH716" t="str">
        <v>Fundación Colombovenezolana Nueva Ilusión</v>
      </c>
      <c r="CI716" t="str">
        <v>Fundación Nakama's</v>
      </c>
      <c r="CJ716" t="str">
        <v>Fundación RadaBer</v>
      </c>
      <c r="CK716" t="str">
        <v>Fundación Scalabrini Bolivia</v>
      </c>
      <c r="CL716" t="str">
        <v>Fundacion Social Vivan los Niños</v>
      </c>
      <c r="CM716" t="str">
        <v>FUNVEAC</v>
      </c>
      <c r="CN716" t="str">
        <v>German Development Cooperation Agency GIZ</v>
      </c>
      <c r="CO716" t="str">
        <v>Globalizate Radio</v>
      </c>
      <c r="CP716" t="str">
        <v>GOAL</v>
      </c>
      <c r="CQ716" t="str">
        <v>Halü Bienestar Humano Foundation (HALU)</v>
      </c>
      <c r="CR716" t="str">
        <v>Heartland Alliance International (HAI)</v>
      </c>
      <c r="CS716" t="str">
        <v>HELVETAS Swiss Intercooperation</v>
      </c>
      <c r="CT716" t="str">
        <v>HIAS</v>
      </c>
      <c r="CU716" t="str">
        <v>Human Rights Defence Curaçao</v>
      </c>
      <c r="CV716" t="str">
        <v>Humanity &amp; Inclusion</v>
      </c>
      <c r="CW716" t="str">
        <v>Humans Analytic</v>
      </c>
      <c r="CX716" t="str">
        <v>Idas y Vueltas Association</v>
      </c>
      <c r="CY716" t="str">
        <v>iMMAP</v>
      </c>
      <c r="CZ716" t="str">
        <v>IMPACT Initiatives (REACH)</v>
      </c>
      <c r="DA716" t="str">
        <v>Inmigrante Feliz Association</v>
      </c>
      <c r="DB716" t="str">
        <v>Institute for Migration and Human Rights (IMDH)</v>
      </c>
      <c r="DC716" t="str">
        <v>Institute of Natural and Cultural Heritage (IPANC)</v>
      </c>
      <c r="DD716" t="str">
        <v>International Committee for the Development of People (CISP)</v>
      </c>
      <c r="DE716" t="str">
        <v>International Federation of the Red Cross (IFRC)</v>
      </c>
      <c r="DF716" t="str">
        <v>International Labour Organization (ILO)</v>
      </c>
      <c r="DG716" t="str">
        <v>International Medical Corps</v>
      </c>
      <c r="DH716" t="str">
        <v>International Organization for Migration (IOM)</v>
      </c>
      <c r="DI716" t="str">
        <v>International Rescue Committee (IRC)</v>
      </c>
      <c r="DJ716" t="str">
        <v>INTERSOS</v>
      </c>
      <c r="DK716" t="str">
        <v>Jesuit Migrant Service (JMS)</v>
      </c>
      <c r="DL716" t="str">
        <v>Jesuit Refugee Service (JRS)</v>
      </c>
      <c r="DM716" t="str">
        <v>Jesuit Service for Migrants and Refugees (JSMR)</v>
      </c>
      <c r="DN716" t="str">
        <v>Joint United Nations Programme on HIV/AIDS (UNAIDS)</v>
      </c>
      <c r="DO716" t="str">
        <v>Kimirina Coorporation</v>
      </c>
      <c r="DP716" t="str">
        <v>La Casita Hispanic Cultural Centre</v>
      </c>
      <c r="DQ716" t="str">
        <v>Latin American Network of Non-Governmental Organizations of Persons with Disabilities and their Families (RIADIS)</v>
      </c>
      <c r="DR716" t="str">
        <v>LGBT+ Movement Brazil</v>
      </c>
      <c r="DS716" t="str">
        <v>Living Water Community (LWC)</v>
      </c>
      <c r="DT716" t="str">
        <v>LLANOVENCOL</v>
      </c>
      <c r="DU716" t="str">
        <v>Lutheran World Federation</v>
      </c>
      <c r="DV716" t="str">
        <v>Lutheran World Relief</v>
      </c>
      <c r="DW716" t="str">
        <v>Malteser International</v>
      </c>
      <c r="DX716" t="str">
        <v>Mana Institute</v>
      </c>
      <c r="DY716" t="str">
        <v>Manos Veneguayas Association</v>
      </c>
      <c r="DZ716" t="str">
        <v>Más Igualdad Perú</v>
      </c>
      <c r="EA716" t="str">
        <v>MedGlobal</v>
      </c>
      <c r="EB716" t="str">
        <v>Medical Teams International</v>
      </c>
      <c r="EC716" t="str">
        <v>Mercy Corps</v>
      </c>
      <c r="ED716" t="str">
        <v>Migrant Service Center (CAM)</v>
      </c>
      <c r="EE716" t="str">
        <v>Migrants, Refugees and Argentine Social Entrepreneurs (MIRARES)</v>
      </c>
      <c r="EF716" t="str">
        <v>Mision Scalabriniana - Ecuador</v>
      </c>
      <c r="EG716" t="str">
        <v>Missão Paz</v>
      </c>
      <c r="EH716" t="str">
        <v>Museu A CASA</v>
      </c>
      <c r="EI716" t="str">
        <v>Norwegian Refugee Council (NRC)</v>
      </c>
      <c r="EJ716" t="str">
        <v>ONG Migrantes por el Maule</v>
      </c>
      <c r="EK716" t="str">
        <v>ONG Preemptive Love Coalition Colombia</v>
      </c>
      <c r="EL716" t="str">
        <v>Organización Transfomando Vidas</v>
      </c>
      <c r="EM716" t="str">
        <v>Organization of Ibero-American States for Education, Science and Culture (OEI)</v>
      </c>
      <c r="EN716" t="str">
        <v>OXFAM</v>
      </c>
      <c r="EO716" t="str">
        <v>Panamerican Development Foundation</v>
      </c>
      <c r="EP716" t="str">
        <v>Panamerican Health Organization/World Health Organization (PAHO/WHO)</v>
      </c>
      <c r="EQ716" t="str">
        <v>Pastoral of Human Mobility - Peruvian Episcopal Conference</v>
      </c>
      <c r="ER716" t="str">
        <v>Pastoral Service for Migrants National</v>
      </c>
      <c r="ES716" t="str">
        <v>Permanent Human Rights defense Committee (CDH)</v>
      </c>
      <c r="ET716" t="str">
        <v>Pirilampos Institute - Group of visits and voluntary actions in Roraima</v>
      </c>
      <c r="EU716" t="str">
        <v>Plan International</v>
      </c>
      <c r="EV716" t="str">
        <v>Population Program, Faculty of Social Sciences, University of the Republic</v>
      </c>
      <c r="EW716" t="str">
        <v>Profamilia Association</v>
      </c>
      <c r="EX716" t="str">
        <v>Red con Migrantes y Refugiados</v>
      </c>
      <c r="EY716" t="str">
        <v>Red Cross Colombia</v>
      </c>
      <c r="EZ716" t="str">
        <v>Red Cross Ecuador</v>
      </c>
      <c r="FA716" t="str">
        <v>Red Cross Peru</v>
      </c>
      <c r="FB716" t="str">
        <v>Red de Investigaciones en Derechos Humanos - CONICET (Consejo Nacional de Investigaciones Científicas y Técnicas)</v>
      </c>
      <c r="FC716" t="str">
        <v>RET International</v>
      </c>
      <c r="FD716" t="str">
        <v>Salú pa Tur Foundation</v>
      </c>
      <c r="FE716" t="str">
        <v>Salvation Army</v>
      </c>
      <c r="FF716" t="str">
        <v>Samaritan's Purse</v>
      </c>
      <c r="FG716" t="str">
        <v>Save the Children International (SCI)</v>
      </c>
      <c r="FH716" t="str">
        <v>Scalabrini Foundation Chile</v>
      </c>
      <c r="FI716" t="str">
        <v>Sección Peruana de Amnistía Internacional</v>
      </c>
      <c r="FJ716" t="str">
        <v>Serviço Pastoral dos Migrantes do Nordeste</v>
      </c>
      <c r="FK716" t="str">
        <v>Sesame Workshop</v>
      </c>
      <c r="FL716" t="str">
        <v>Si, Da Vida</v>
      </c>
      <c r="FM716" t="str">
        <v>Solidarity and Action Asociation</v>
      </c>
      <c r="FN716" t="str">
        <v>SOS Children's Villages</v>
      </c>
      <c r="FO716" t="str">
        <v>Tarabita Foundation</v>
      </c>
      <c r="FP716" t="str">
        <v>Tearfund</v>
      </c>
      <c r="FQ716" t="str">
        <v>TECHO</v>
      </c>
      <c r="FR716" t="str">
        <v>Terranueva Foundation</v>
      </c>
      <c r="FS716" t="str">
        <v>Terre des Hommes Suisse</v>
      </c>
      <c r="FT716" t="str">
        <v>The Israel Forum for International Humanitarian Aid (IsraAID)</v>
      </c>
      <c r="FU716" t="str">
        <v>Unión Venezolana en Perú</v>
      </c>
      <c r="FV716" t="str">
        <v>United Nations Children's Fund (UNICEF)</v>
      </c>
      <c r="FW716" t="str">
        <v>United Nations Development Programme (UNDP)</v>
      </c>
      <c r="FX716" t="str">
        <v>United Nations Educational, Scientific and Cultural Organization (UNESCO)</v>
      </c>
      <c r="FY716" t="str">
        <v>United Nations Entity for Gender Equality and the Empowerment of Women (UNWOMEN)</v>
      </c>
      <c r="FZ716" t="str">
        <v>United Nations Food and Agricultural Organization (FAO)</v>
      </c>
      <c r="GA716" t="str">
        <v>United Nations High Commissioner for Refugees (UNHCR)</v>
      </c>
      <c r="GB716" t="str">
        <v>United Nations Office of the High Commissioner for Human Rights (OHCHR)</v>
      </c>
      <c r="GC716" t="str">
        <v>United Nations Office on Drugs and Crime (UNODC)</v>
      </c>
      <c r="GD716" t="str">
        <v>United Nations Population Fund (UNFPA)</v>
      </c>
      <c r="GE716" t="str">
        <v>United Nations Programme for Human Settlements (UN Habitat)</v>
      </c>
      <c r="GF716" t="str">
        <v>Vale da Benção Educational and Charitable Association (AEBVB)</v>
      </c>
      <c r="GG716" t="str">
        <v>VenAruba Solidaria</v>
      </c>
      <c r="GH716" t="str">
        <v>Venex Curacao Foundation</v>
      </c>
      <c r="GI716" t="str">
        <v>Venezolanos en Barranquilla</v>
      </c>
      <c r="GJ716" t="str">
        <v>Venezolanos en San Cristóbal</v>
      </c>
      <c r="GK716" t="str">
        <v>Venezuelan Emigrant Foundation (FEV)</v>
      </c>
      <c r="GL716" t="str">
        <v>Vicaría de Pastoral Social Caritas</v>
      </c>
      <c r="GM716" t="str">
        <v>Voices GY</v>
      </c>
      <c r="GN716" t="str">
        <v>We World GVC</v>
      </c>
      <c r="GO716" t="str">
        <v>World Council of Credit Unions</v>
      </c>
      <c r="GP716" t="str">
        <v>World Food Programme (WFP)</v>
      </c>
      <c r="GQ716" t="str">
        <v>World Vision</v>
      </c>
      <c r="GR716" t="str">
        <v>ZOA</v>
      </c>
    </row>
    <row r="717" spans="8:200" x14ac:dyDescent="0.3">
      <c r="H717" t="str" cm="1">
        <f t="array" ref="H717:GR717">TRANSPOSE(_xlfn._xlws.SORT(_xlfn._xlws.FILTER(Table3[Name],ISNUMBER(SEARCH(' Activity Sheet'!D771,Table3[Name])),"Not found"),,1))</f>
        <v>.New Organisation</v>
      </c>
      <c r="I717" t="str">
        <v>ABV - Association of Good with Life</v>
      </c>
      <c r="J717" t="str">
        <v>ACAPS</v>
      </c>
      <c r="K717" t="str">
        <v>Acción y Desarrollo</v>
      </c>
      <c r="L717" t="str">
        <v>ACTED</v>
      </c>
      <c r="M717" t="str">
        <v>Action against Hunger</v>
      </c>
      <c r="N717" t="str">
        <v>ActionAid</v>
      </c>
      <c r="O717" t="str">
        <v>Adventist Development and Relief Agency (ADRA)</v>
      </c>
      <c r="P717" t="str">
        <v>Alas de Colibrí Foundation</v>
      </c>
      <c r="Q717" t="str">
        <v>Alianza por la Solidaridad</v>
      </c>
      <c r="R717" t="str">
        <v>Alianza por Venezuela</v>
      </c>
      <c r="S717" t="str">
        <v>Americares Foundation</v>
      </c>
      <c r="T717" t="str">
        <v>Argentine Commission for Refugees and Migrants (CAREF)</v>
      </c>
      <c r="U717" t="str">
        <v>Asociación Aves</v>
      </c>
      <c r="V717" t="str">
        <v>Asociación de Jubilados y Pensionados Venezolanos en Argentina</v>
      </c>
      <c r="W717" t="str">
        <v>Asociación de Venezolanos en Eloy Alfaro</v>
      </c>
      <c r="X717" t="str">
        <v>Asociación Fundación contra el Hambre Perú</v>
      </c>
      <c r="Y717" t="str">
        <v>Asociación Migrantes Venezolanos</v>
      </c>
      <c r="Z717" t="str">
        <v>Asociación Misioneros de San Carlos Scalabrinianos</v>
      </c>
      <c r="AA717" t="str">
        <v>Asociacion Proteccion Poblacion Vulnerable</v>
      </c>
      <c r="AB717" t="str">
        <v>Asociación Quinta Ola</v>
      </c>
      <c r="AC717" t="str">
        <v>Asociación Salto Ángel</v>
      </c>
      <c r="AD717" t="str">
        <v>Asociación Venezuela en Ecuador AC</v>
      </c>
      <c r="AE717" t="str">
        <v>ASOVENAR</v>
      </c>
      <c r="AF717" t="str">
        <v>Associação Hermanitos</v>
      </c>
      <c r="AG717" t="str">
        <v>AVSI Foundation</v>
      </c>
      <c r="AH717" t="str">
        <v>Bethany Christian Services</v>
      </c>
      <c r="AI717" t="str">
        <v>Blumont</v>
      </c>
      <c r="AJ717" t="str">
        <v>CARE</v>
      </c>
      <c r="AK717" t="str">
        <v>Caritas Brazil</v>
      </c>
      <c r="AL717" t="str">
        <v>Caritas Ecuador</v>
      </c>
      <c r="AM717" t="str">
        <v>Caritas Germany</v>
      </c>
      <c r="AN717" t="str">
        <v>Caritas Manaus</v>
      </c>
      <c r="AO717" t="str">
        <v>Caritas Parana</v>
      </c>
      <c r="AP717" t="str">
        <v>Caritas Peru</v>
      </c>
      <c r="AQ717" t="str">
        <v>Caritas Rio de Janeiro</v>
      </c>
      <c r="AR717" t="str">
        <v>Caritas São Paulo</v>
      </c>
      <c r="AS717" t="str">
        <v>Caritas Switzerland</v>
      </c>
      <c r="AT717" t="str">
        <v>CCEFIRO Association</v>
      </c>
      <c r="AU717" t="str">
        <v>CEDRO</v>
      </c>
      <c r="AV717" t="str">
        <v>Center for Integrated Studies and Programs for Sustainable Development (CIEDS)</v>
      </c>
      <c r="AW717" t="str">
        <v>Center for Migration and Human Rights of the Diocese of Roraima (CMDH)</v>
      </c>
      <c r="AX717" t="str">
        <v>Centro de Atencion Psicosocial (CAPS)</v>
      </c>
      <c r="AY717" t="str">
        <v>CESAL</v>
      </c>
      <c r="AZ717" t="str">
        <v>CESVI-Cooperazione e Sviluppo</v>
      </c>
      <c r="BA717" t="str">
        <v>ChildFund International</v>
      </c>
      <c r="BB717" t="str">
        <v>CHS Alternativo</v>
      </c>
      <c r="BC717" t="str">
        <v>Churún Merú Association</v>
      </c>
      <c r="BD717" t="str">
        <v>Coalición por Venezuela</v>
      </c>
      <c r="BE717" t="str">
        <v>Colonia Foundation of Venezuelans in the Dominican Republic (FUNCOVERD)</v>
      </c>
      <c r="BF717" t="str">
        <v>COLVENZ</v>
      </c>
      <c r="BG717" t="str">
        <v>Compassiva</v>
      </c>
      <c r="BH717" t="str">
        <v>Consejo Interreligioso del Perú - Religiones por la Paz</v>
      </c>
      <c r="BI717" t="str">
        <v>Consorcio ONG OCIPI Y Capellanía Nacional OFICA</v>
      </c>
      <c r="BJ717" t="str">
        <v>COOPI - International Cooperation Foundation</v>
      </c>
      <c r="BK717" t="str">
        <v>Corporación Colectivo Sin Fronteras</v>
      </c>
      <c r="BL717" t="str">
        <v>CRISFE Foundation</v>
      </c>
      <c r="BM717" t="str">
        <v>Cuso International</v>
      </c>
      <c r="BN717" t="str">
        <v>Danielle’s Children Fund (DCF)</v>
      </c>
      <c r="BO717" t="str">
        <v>Danish Refugee Council (DRC)</v>
      </c>
      <c r="BP717" t="str">
        <v>Development Support Association - APOYAR</v>
      </c>
      <c r="BQ717" t="str">
        <v>Diakonie Katastrophenhilfe</v>
      </c>
      <c r="BR717" t="str">
        <v>Diálogo Diverso</v>
      </c>
      <c r="BS717" t="str">
        <v>Doctors of the World</v>
      </c>
      <c r="BT717" t="str">
        <v>Dominican Institute for Integrated Development</v>
      </c>
      <c r="BU717" t="str">
        <v>Duendes y Ángeles Vinotinto República Dominicana</v>
      </c>
      <c r="BV717" t="str">
        <v>Encuentros SJS (Servicio Jesuita de la Solidaridad)</v>
      </c>
      <c r="BW717" t="str">
        <v>Ending Violence Against Migrants</v>
      </c>
      <c r="BX717" t="str">
        <v>Equidad Foundation</v>
      </c>
      <c r="BY717" t="str">
        <v>Equilibrium CenDE</v>
      </c>
      <c r="BZ717" t="str">
        <v>Facultad de Psicología - Universidad de la República (UDELAR)</v>
      </c>
      <c r="CA717" t="str">
        <v>First International Emergency and Solidarités International</v>
      </c>
      <c r="CB717" t="str">
        <v>Fondo Ecuatoriano Populorum Progressio</v>
      </c>
      <c r="CC717" t="str">
        <v>Foro Salud Callao</v>
      </c>
      <c r="CD717" t="str">
        <v>Foundation for the Integration and Development of Latin America (FIDAL)</v>
      </c>
      <c r="CE717" t="str">
        <v>Foundation of the Americas (FUDELA)</v>
      </c>
      <c r="CF717" t="str">
        <v>Fraternity Without Borders</v>
      </c>
      <c r="CG717" t="str">
        <v>Fundación Brisas del Norte</v>
      </c>
      <c r="CH717" t="str">
        <v>Fundación Colombovenezolana Nueva Ilusión</v>
      </c>
      <c r="CI717" t="str">
        <v>Fundación Nakama's</v>
      </c>
      <c r="CJ717" t="str">
        <v>Fundación RadaBer</v>
      </c>
      <c r="CK717" t="str">
        <v>Fundación Scalabrini Bolivia</v>
      </c>
      <c r="CL717" t="str">
        <v>Fundacion Social Vivan los Niños</v>
      </c>
      <c r="CM717" t="str">
        <v>FUNVEAC</v>
      </c>
      <c r="CN717" t="str">
        <v>German Development Cooperation Agency GIZ</v>
      </c>
      <c r="CO717" t="str">
        <v>Globalizate Radio</v>
      </c>
      <c r="CP717" t="str">
        <v>GOAL</v>
      </c>
      <c r="CQ717" t="str">
        <v>Halü Bienestar Humano Foundation (HALU)</v>
      </c>
      <c r="CR717" t="str">
        <v>Heartland Alliance International (HAI)</v>
      </c>
      <c r="CS717" t="str">
        <v>HELVETAS Swiss Intercooperation</v>
      </c>
      <c r="CT717" t="str">
        <v>HIAS</v>
      </c>
      <c r="CU717" t="str">
        <v>Human Rights Defence Curaçao</v>
      </c>
      <c r="CV717" t="str">
        <v>Humanity &amp; Inclusion</v>
      </c>
      <c r="CW717" t="str">
        <v>Humans Analytic</v>
      </c>
      <c r="CX717" t="str">
        <v>Idas y Vueltas Association</v>
      </c>
      <c r="CY717" t="str">
        <v>iMMAP</v>
      </c>
      <c r="CZ717" t="str">
        <v>IMPACT Initiatives (REACH)</v>
      </c>
      <c r="DA717" t="str">
        <v>Inmigrante Feliz Association</v>
      </c>
      <c r="DB717" t="str">
        <v>Institute for Migration and Human Rights (IMDH)</v>
      </c>
      <c r="DC717" t="str">
        <v>Institute of Natural and Cultural Heritage (IPANC)</v>
      </c>
      <c r="DD717" t="str">
        <v>International Committee for the Development of People (CISP)</v>
      </c>
      <c r="DE717" t="str">
        <v>International Federation of the Red Cross (IFRC)</v>
      </c>
      <c r="DF717" t="str">
        <v>International Labour Organization (ILO)</v>
      </c>
      <c r="DG717" t="str">
        <v>International Medical Corps</v>
      </c>
      <c r="DH717" t="str">
        <v>International Organization for Migration (IOM)</v>
      </c>
      <c r="DI717" t="str">
        <v>International Rescue Committee (IRC)</v>
      </c>
      <c r="DJ717" t="str">
        <v>INTERSOS</v>
      </c>
      <c r="DK717" t="str">
        <v>Jesuit Migrant Service (JMS)</v>
      </c>
      <c r="DL717" t="str">
        <v>Jesuit Refugee Service (JRS)</v>
      </c>
      <c r="DM717" t="str">
        <v>Jesuit Service for Migrants and Refugees (JSMR)</v>
      </c>
      <c r="DN717" t="str">
        <v>Joint United Nations Programme on HIV/AIDS (UNAIDS)</v>
      </c>
      <c r="DO717" t="str">
        <v>Kimirina Coorporation</v>
      </c>
      <c r="DP717" t="str">
        <v>La Casita Hispanic Cultural Centre</v>
      </c>
      <c r="DQ717" t="str">
        <v>Latin American Network of Non-Governmental Organizations of Persons with Disabilities and their Families (RIADIS)</v>
      </c>
      <c r="DR717" t="str">
        <v>LGBT+ Movement Brazil</v>
      </c>
      <c r="DS717" t="str">
        <v>Living Water Community (LWC)</v>
      </c>
      <c r="DT717" t="str">
        <v>LLANOVENCOL</v>
      </c>
      <c r="DU717" t="str">
        <v>Lutheran World Federation</v>
      </c>
      <c r="DV717" t="str">
        <v>Lutheran World Relief</v>
      </c>
      <c r="DW717" t="str">
        <v>Malteser International</v>
      </c>
      <c r="DX717" t="str">
        <v>Mana Institute</v>
      </c>
      <c r="DY717" t="str">
        <v>Manos Veneguayas Association</v>
      </c>
      <c r="DZ717" t="str">
        <v>Más Igualdad Perú</v>
      </c>
      <c r="EA717" t="str">
        <v>MedGlobal</v>
      </c>
      <c r="EB717" t="str">
        <v>Medical Teams International</v>
      </c>
      <c r="EC717" t="str">
        <v>Mercy Corps</v>
      </c>
      <c r="ED717" t="str">
        <v>Migrant Service Center (CAM)</v>
      </c>
      <c r="EE717" t="str">
        <v>Migrants, Refugees and Argentine Social Entrepreneurs (MIRARES)</v>
      </c>
      <c r="EF717" t="str">
        <v>Mision Scalabriniana - Ecuador</v>
      </c>
      <c r="EG717" t="str">
        <v>Missão Paz</v>
      </c>
      <c r="EH717" t="str">
        <v>Museu A CASA</v>
      </c>
      <c r="EI717" t="str">
        <v>Norwegian Refugee Council (NRC)</v>
      </c>
      <c r="EJ717" t="str">
        <v>ONG Migrantes por el Maule</v>
      </c>
      <c r="EK717" t="str">
        <v>ONG Preemptive Love Coalition Colombia</v>
      </c>
      <c r="EL717" t="str">
        <v>Organización Transfomando Vidas</v>
      </c>
      <c r="EM717" t="str">
        <v>Organization of Ibero-American States for Education, Science and Culture (OEI)</v>
      </c>
      <c r="EN717" t="str">
        <v>OXFAM</v>
      </c>
      <c r="EO717" t="str">
        <v>Panamerican Development Foundation</v>
      </c>
      <c r="EP717" t="str">
        <v>Panamerican Health Organization/World Health Organization (PAHO/WHO)</v>
      </c>
      <c r="EQ717" t="str">
        <v>Pastoral of Human Mobility - Peruvian Episcopal Conference</v>
      </c>
      <c r="ER717" t="str">
        <v>Pastoral Service for Migrants National</v>
      </c>
      <c r="ES717" t="str">
        <v>Permanent Human Rights defense Committee (CDH)</v>
      </c>
      <c r="ET717" t="str">
        <v>Pirilampos Institute - Group of visits and voluntary actions in Roraima</v>
      </c>
      <c r="EU717" t="str">
        <v>Plan International</v>
      </c>
      <c r="EV717" t="str">
        <v>Population Program, Faculty of Social Sciences, University of the Republic</v>
      </c>
      <c r="EW717" t="str">
        <v>Profamilia Association</v>
      </c>
      <c r="EX717" t="str">
        <v>Red con Migrantes y Refugiados</v>
      </c>
      <c r="EY717" t="str">
        <v>Red Cross Colombia</v>
      </c>
      <c r="EZ717" t="str">
        <v>Red Cross Ecuador</v>
      </c>
      <c r="FA717" t="str">
        <v>Red Cross Peru</v>
      </c>
      <c r="FB717" t="str">
        <v>Red de Investigaciones en Derechos Humanos - CONICET (Consejo Nacional de Investigaciones Científicas y Técnicas)</v>
      </c>
      <c r="FC717" t="str">
        <v>RET International</v>
      </c>
      <c r="FD717" t="str">
        <v>Salú pa Tur Foundation</v>
      </c>
      <c r="FE717" t="str">
        <v>Salvation Army</v>
      </c>
      <c r="FF717" t="str">
        <v>Samaritan's Purse</v>
      </c>
      <c r="FG717" t="str">
        <v>Save the Children International (SCI)</v>
      </c>
      <c r="FH717" t="str">
        <v>Scalabrini Foundation Chile</v>
      </c>
      <c r="FI717" t="str">
        <v>Sección Peruana de Amnistía Internacional</v>
      </c>
      <c r="FJ717" t="str">
        <v>Serviço Pastoral dos Migrantes do Nordeste</v>
      </c>
      <c r="FK717" t="str">
        <v>Sesame Workshop</v>
      </c>
      <c r="FL717" t="str">
        <v>Si, Da Vida</v>
      </c>
      <c r="FM717" t="str">
        <v>Solidarity and Action Asociation</v>
      </c>
      <c r="FN717" t="str">
        <v>SOS Children's Villages</v>
      </c>
      <c r="FO717" t="str">
        <v>Tarabita Foundation</v>
      </c>
      <c r="FP717" t="str">
        <v>Tearfund</v>
      </c>
      <c r="FQ717" t="str">
        <v>TECHO</v>
      </c>
      <c r="FR717" t="str">
        <v>Terranueva Foundation</v>
      </c>
      <c r="FS717" t="str">
        <v>Terre des Hommes Suisse</v>
      </c>
      <c r="FT717" t="str">
        <v>The Israel Forum for International Humanitarian Aid (IsraAID)</v>
      </c>
      <c r="FU717" t="str">
        <v>Unión Venezolana en Perú</v>
      </c>
      <c r="FV717" t="str">
        <v>United Nations Children's Fund (UNICEF)</v>
      </c>
      <c r="FW717" t="str">
        <v>United Nations Development Programme (UNDP)</v>
      </c>
      <c r="FX717" t="str">
        <v>United Nations Educational, Scientific and Cultural Organization (UNESCO)</v>
      </c>
      <c r="FY717" t="str">
        <v>United Nations Entity for Gender Equality and the Empowerment of Women (UNWOMEN)</v>
      </c>
      <c r="FZ717" t="str">
        <v>United Nations Food and Agricultural Organization (FAO)</v>
      </c>
      <c r="GA717" t="str">
        <v>United Nations High Commissioner for Refugees (UNHCR)</v>
      </c>
      <c r="GB717" t="str">
        <v>United Nations Office of the High Commissioner for Human Rights (OHCHR)</v>
      </c>
      <c r="GC717" t="str">
        <v>United Nations Office on Drugs and Crime (UNODC)</v>
      </c>
      <c r="GD717" t="str">
        <v>United Nations Population Fund (UNFPA)</v>
      </c>
      <c r="GE717" t="str">
        <v>United Nations Programme for Human Settlements (UN Habitat)</v>
      </c>
      <c r="GF717" t="str">
        <v>Vale da Benção Educational and Charitable Association (AEBVB)</v>
      </c>
      <c r="GG717" t="str">
        <v>VenAruba Solidaria</v>
      </c>
      <c r="GH717" t="str">
        <v>Venex Curacao Foundation</v>
      </c>
      <c r="GI717" t="str">
        <v>Venezolanos en Barranquilla</v>
      </c>
      <c r="GJ717" t="str">
        <v>Venezolanos en San Cristóbal</v>
      </c>
      <c r="GK717" t="str">
        <v>Venezuelan Emigrant Foundation (FEV)</v>
      </c>
      <c r="GL717" t="str">
        <v>Vicaría de Pastoral Social Caritas</v>
      </c>
      <c r="GM717" t="str">
        <v>Voices GY</v>
      </c>
      <c r="GN717" t="str">
        <v>We World GVC</v>
      </c>
      <c r="GO717" t="str">
        <v>World Council of Credit Unions</v>
      </c>
      <c r="GP717" t="str">
        <v>World Food Programme (WFP)</v>
      </c>
      <c r="GQ717" t="str">
        <v>World Vision</v>
      </c>
      <c r="GR717" t="str">
        <v>ZOA</v>
      </c>
    </row>
    <row r="718" spans="8:200" x14ac:dyDescent="0.3">
      <c r="H718" t="str" cm="1">
        <f t="array" ref="H718:GR718">TRANSPOSE(_xlfn._xlws.SORT(_xlfn._xlws.FILTER(Table3[Name],ISNUMBER(SEARCH(' Activity Sheet'!D772,Table3[Name])),"Not found"),,1))</f>
        <v>.New Organisation</v>
      </c>
      <c r="I718" t="str">
        <v>ABV - Association of Good with Life</v>
      </c>
      <c r="J718" t="str">
        <v>ACAPS</v>
      </c>
      <c r="K718" t="str">
        <v>Acción y Desarrollo</v>
      </c>
      <c r="L718" t="str">
        <v>ACTED</v>
      </c>
      <c r="M718" t="str">
        <v>Action against Hunger</v>
      </c>
      <c r="N718" t="str">
        <v>ActionAid</v>
      </c>
      <c r="O718" t="str">
        <v>Adventist Development and Relief Agency (ADRA)</v>
      </c>
      <c r="P718" t="str">
        <v>Alas de Colibrí Foundation</v>
      </c>
      <c r="Q718" t="str">
        <v>Alianza por la Solidaridad</v>
      </c>
      <c r="R718" t="str">
        <v>Alianza por Venezuela</v>
      </c>
      <c r="S718" t="str">
        <v>Americares Foundation</v>
      </c>
      <c r="T718" t="str">
        <v>Argentine Commission for Refugees and Migrants (CAREF)</v>
      </c>
      <c r="U718" t="str">
        <v>Asociación Aves</v>
      </c>
      <c r="V718" t="str">
        <v>Asociación de Jubilados y Pensionados Venezolanos en Argentina</v>
      </c>
      <c r="W718" t="str">
        <v>Asociación de Venezolanos en Eloy Alfaro</v>
      </c>
      <c r="X718" t="str">
        <v>Asociación Fundación contra el Hambre Perú</v>
      </c>
      <c r="Y718" t="str">
        <v>Asociación Migrantes Venezolanos</v>
      </c>
      <c r="Z718" t="str">
        <v>Asociación Misioneros de San Carlos Scalabrinianos</v>
      </c>
      <c r="AA718" t="str">
        <v>Asociacion Proteccion Poblacion Vulnerable</v>
      </c>
      <c r="AB718" t="str">
        <v>Asociación Quinta Ola</v>
      </c>
      <c r="AC718" t="str">
        <v>Asociación Salto Ángel</v>
      </c>
      <c r="AD718" t="str">
        <v>Asociación Venezuela en Ecuador AC</v>
      </c>
      <c r="AE718" t="str">
        <v>ASOVENAR</v>
      </c>
      <c r="AF718" t="str">
        <v>Associação Hermanitos</v>
      </c>
      <c r="AG718" t="str">
        <v>AVSI Foundation</v>
      </c>
      <c r="AH718" t="str">
        <v>Bethany Christian Services</v>
      </c>
      <c r="AI718" t="str">
        <v>Blumont</v>
      </c>
      <c r="AJ718" t="str">
        <v>CARE</v>
      </c>
      <c r="AK718" t="str">
        <v>Caritas Brazil</v>
      </c>
      <c r="AL718" t="str">
        <v>Caritas Ecuador</v>
      </c>
      <c r="AM718" t="str">
        <v>Caritas Germany</v>
      </c>
      <c r="AN718" t="str">
        <v>Caritas Manaus</v>
      </c>
      <c r="AO718" t="str">
        <v>Caritas Parana</v>
      </c>
      <c r="AP718" t="str">
        <v>Caritas Peru</v>
      </c>
      <c r="AQ718" t="str">
        <v>Caritas Rio de Janeiro</v>
      </c>
      <c r="AR718" t="str">
        <v>Caritas São Paulo</v>
      </c>
      <c r="AS718" t="str">
        <v>Caritas Switzerland</v>
      </c>
      <c r="AT718" t="str">
        <v>CCEFIRO Association</v>
      </c>
      <c r="AU718" t="str">
        <v>CEDRO</v>
      </c>
      <c r="AV718" t="str">
        <v>Center for Integrated Studies and Programs for Sustainable Development (CIEDS)</v>
      </c>
      <c r="AW718" t="str">
        <v>Center for Migration and Human Rights of the Diocese of Roraima (CMDH)</v>
      </c>
      <c r="AX718" t="str">
        <v>Centro de Atencion Psicosocial (CAPS)</v>
      </c>
      <c r="AY718" t="str">
        <v>CESAL</v>
      </c>
      <c r="AZ718" t="str">
        <v>CESVI-Cooperazione e Sviluppo</v>
      </c>
      <c r="BA718" t="str">
        <v>ChildFund International</v>
      </c>
      <c r="BB718" t="str">
        <v>CHS Alternativo</v>
      </c>
      <c r="BC718" t="str">
        <v>Churún Merú Association</v>
      </c>
      <c r="BD718" t="str">
        <v>Coalición por Venezuela</v>
      </c>
      <c r="BE718" t="str">
        <v>Colonia Foundation of Venezuelans in the Dominican Republic (FUNCOVERD)</v>
      </c>
      <c r="BF718" t="str">
        <v>COLVENZ</v>
      </c>
      <c r="BG718" t="str">
        <v>Compassiva</v>
      </c>
      <c r="BH718" t="str">
        <v>Consejo Interreligioso del Perú - Religiones por la Paz</v>
      </c>
      <c r="BI718" t="str">
        <v>Consorcio ONG OCIPI Y Capellanía Nacional OFICA</v>
      </c>
      <c r="BJ718" t="str">
        <v>COOPI - International Cooperation Foundation</v>
      </c>
      <c r="BK718" t="str">
        <v>Corporación Colectivo Sin Fronteras</v>
      </c>
      <c r="BL718" t="str">
        <v>CRISFE Foundation</v>
      </c>
      <c r="BM718" t="str">
        <v>Cuso International</v>
      </c>
      <c r="BN718" t="str">
        <v>Danielle’s Children Fund (DCF)</v>
      </c>
      <c r="BO718" t="str">
        <v>Danish Refugee Council (DRC)</v>
      </c>
      <c r="BP718" t="str">
        <v>Development Support Association - APOYAR</v>
      </c>
      <c r="BQ718" t="str">
        <v>Diakonie Katastrophenhilfe</v>
      </c>
      <c r="BR718" t="str">
        <v>Diálogo Diverso</v>
      </c>
      <c r="BS718" t="str">
        <v>Doctors of the World</v>
      </c>
      <c r="BT718" t="str">
        <v>Dominican Institute for Integrated Development</v>
      </c>
      <c r="BU718" t="str">
        <v>Duendes y Ángeles Vinotinto República Dominicana</v>
      </c>
      <c r="BV718" t="str">
        <v>Encuentros SJS (Servicio Jesuita de la Solidaridad)</v>
      </c>
      <c r="BW718" t="str">
        <v>Ending Violence Against Migrants</v>
      </c>
      <c r="BX718" t="str">
        <v>Equidad Foundation</v>
      </c>
      <c r="BY718" t="str">
        <v>Equilibrium CenDE</v>
      </c>
      <c r="BZ718" t="str">
        <v>Facultad de Psicología - Universidad de la República (UDELAR)</v>
      </c>
      <c r="CA718" t="str">
        <v>First International Emergency and Solidarités International</v>
      </c>
      <c r="CB718" t="str">
        <v>Fondo Ecuatoriano Populorum Progressio</v>
      </c>
      <c r="CC718" t="str">
        <v>Foro Salud Callao</v>
      </c>
      <c r="CD718" t="str">
        <v>Foundation for the Integration and Development of Latin America (FIDAL)</v>
      </c>
      <c r="CE718" t="str">
        <v>Foundation of the Americas (FUDELA)</v>
      </c>
      <c r="CF718" t="str">
        <v>Fraternity Without Borders</v>
      </c>
      <c r="CG718" t="str">
        <v>Fundación Brisas del Norte</v>
      </c>
      <c r="CH718" t="str">
        <v>Fundación Colombovenezolana Nueva Ilusión</v>
      </c>
      <c r="CI718" t="str">
        <v>Fundación Nakama's</v>
      </c>
      <c r="CJ718" t="str">
        <v>Fundación RadaBer</v>
      </c>
      <c r="CK718" t="str">
        <v>Fundación Scalabrini Bolivia</v>
      </c>
      <c r="CL718" t="str">
        <v>Fundacion Social Vivan los Niños</v>
      </c>
      <c r="CM718" t="str">
        <v>FUNVEAC</v>
      </c>
      <c r="CN718" t="str">
        <v>German Development Cooperation Agency GIZ</v>
      </c>
      <c r="CO718" t="str">
        <v>Globalizate Radio</v>
      </c>
      <c r="CP718" t="str">
        <v>GOAL</v>
      </c>
      <c r="CQ718" t="str">
        <v>Halü Bienestar Humano Foundation (HALU)</v>
      </c>
      <c r="CR718" t="str">
        <v>Heartland Alliance International (HAI)</v>
      </c>
      <c r="CS718" t="str">
        <v>HELVETAS Swiss Intercooperation</v>
      </c>
      <c r="CT718" t="str">
        <v>HIAS</v>
      </c>
      <c r="CU718" t="str">
        <v>Human Rights Defence Curaçao</v>
      </c>
      <c r="CV718" t="str">
        <v>Humanity &amp; Inclusion</v>
      </c>
      <c r="CW718" t="str">
        <v>Humans Analytic</v>
      </c>
      <c r="CX718" t="str">
        <v>Idas y Vueltas Association</v>
      </c>
      <c r="CY718" t="str">
        <v>iMMAP</v>
      </c>
      <c r="CZ718" t="str">
        <v>IMPACT Initiatives (REACH)</v>
      </c>
      <c r="DA718" t="str">
        <v>Inmigrante Feliz Association</v>
      </c>
      <c r="DB718" t="str">
        <v>Institute for Migration and Human Rights (IMDH)</v>
      </c>
      <c r="DC718" t="str">
        <v>Institute of Natural and Cultural Heritage (IPANC)</v>
      </c>
      <c r="DD718" t="str">
        <v>International Committee for the Development of People (CISP)</v>
      </c>
      <c r="DE718" t="str">
        <v>International Federation of the Red Cross (IFRC)</v>
      </c>
      <c r="DF718" t="str">
        <v>International Labour Organization (ILO)</v>
      </c>
      <c r="DG718" t="str">
        <v>International Medical Corps</v>
      </c>
      <c r="DH718" t="str">
        <v>International Organization for Migration (IOM)</v>
      </c>
      <c r="DI718" t="str">
        <v>International Rescue Committee (IRC)</v>
      </c>
      <c r="DJ718" t="str">
        <v>INTERSOS</v>
      </c>
      <c r="DK718" t="str">
        <v>Jesuit Migrant Service (JMS)</v>
      </c>
      <c r="DL718" t="str">
        <v>Jesuit Refugee Service (JRS)</v>
      </c>
      <c r="DM718" t="str">
        <v>Jesuit Service for Migrants and Refugees (JSMR)</v>
      </c>
      <c r="DN718" t="str">
        <v>Joint United Nations Programme on HIV/AIDS (UNAIDS)</v>
      </c>
      <c r="DO718" t="str">
        <v>Kimirina Coorporation</v>
      </c>
      <c r="DP718" t="str">
        <v>La Casita Hispanic Cultural Centre</v>
      </c>
      <c r="DQ718" t="str">
        <v>Latin American Network of Non-Governmental Organizations of Persons with Disabilities and their Families (RIADIS)</v>
      </c>
      <c r="DR718" t="str">
        <v>LGBT+ Movement Brazil</v>
      </c>
      <c r="DS718" t="str">
        <v>Living Water Community (LWC)</v>
      </c>
      <c r="DT718" t="str">
        <v>LLANOVENCOL</v>
      </c>
      <c r="DU718" t="str">
        <v>Lutheran World Federation</v>
      </c>
      <c r="DV718" t="str">
        <v>Lutheran World Relief</v>
      </c>
      <c r="DW718" t="str">
        <v>Malteser International</v>
      </c>
      <c r="DX718" t="str">
        <v>Mana Institute</v>
      </c>
      <c r="DY718" t="str">
        <v>Manos Veneguayas Association</v>
      </c>
      <c r="DZ718" t="str">
        <v>Más Igualdad Perú</v>
      </c>
      <c r="EA718" t="str">
        <v>MedGlobal</v>
      </c>
      <c r="EB718" t="str">
        <v>Medical Teams International</v>
      </c>
      <c r="EC718" t="str">
        <v>Mercy Corps</v>
      </c>
      <c r="ED718" t="str">
        <v>Migrant Service Center (CAM)</v>
      </c>
      <c r="EE718" t="str">
        <v>Migrants, Refugees and Argentine Social Entrepreneurs (MIRARES)</v>
      </c>
      <c r="EF718" t="str">
        <v>Mision Scalabriniana - Ecuador</v>
      </c>
      <c r="EG718" t="str">
        <v>Missão Paz</v>
      </c>
      <c r="EH718" t="str">
        <v>Museu A CASA</v>
      </c>
      <c r="EI718" t="str">
        <v>Norwegian Refugee Council (NRC)</v>
      </c>
      <c r="EJ718" t="str">
        <v>ONG Migrantes por el Maule</v>
      </c>
      <c r="EK718" t="str">
        <v>ONG Preemptive Love Coalition Colombia</v>
      </c>
      <c r="EL718" t="str">
        <v>Organización Transfomando Vidas</v>
      </c>
      <c r="EM718" t="str">
        <v>Organization of Ibero-American States for Education, Science and Culture (OEI)</v>
      </c>
      <c r="EN718" t="str">
        <v>OXFAM</v>
      </c>
      <c r="EO718" t="str">
        <v>Panamerican Development Foundation</v>
      </c>
      <c r="EP718" t="str">
        <v>Panamerican Health Organization/World Health Organization (PAHO/WHO)</v>
      </c>
      <c r="EQ718" t="str">
        <v>Pastoral of Human Mobility - Peruvian Episcopal Conference</v>
      </c>
      <c r="ER718" t="str">
        <v>Pastoral Service for Migrants National</v>
      </c>
      <c r="ES718" t="str">
        <v>Permanent Human Rights defense Committee (CDH)</v>
      </c>
      <c r="ET718" t="str">
        <v>Pirilampos Institute - Group of visits and voluntary actions in Roraima</v>
      </c>
      <c r="EU718" t="str">
        <v>Plan International</v>
      </c>
      <c r="EV718" t="str">
        <v>Population Program, Faculty of Social Sciences, University of the Republic</v>
      </c>
      <c r="EW718" t="str">
        <v>Profamilia Association</v>
      </c>
      <c r="EX718" t="str">
        <v>Red con Migrantes y Refugiados</v>
      </c>
      <c r="EY718" t="str">
        <v>Red Cross Colombia</v>
      </c>
      <c r="EZ718" t="str">
        <v>Red Cross Ecuador</v>
      </c>
      <c r="FA718" t="str">
        <v>Red Cross Peru</v>
      </c>
      <c r="FB718" t="str">
        <v>Red de Investigaciones en Derechos Humanos - CONICET (Consejo Nacional de Investigaciones Científicas y Técnicas)</v>
      </c>
      <c r="FC718" t="str">
        <v>RET International</v>
      </c>
      <c r="FD718" t="str">
        <v>Salú pa Tur Foundation</v>
      </c>
      <c r="FE718" t="str">
        <v>Salvation Army</v>
      </c>
      <c r="FF718" t="str">
        <v>Samaritan's Purse</v>
      </c>
      <c r="FG718" t="str">
        <v>Save the Children International (SCI)</v>
      </c>
      <c r="FH718" t="str">
        <v>Scalabrini Foundation Chile</v>
      </c>
      <c r="FI718" t="str">
        <v>Sección Peruana de Amnistía Internacional</v>
      </c>
      <c r="FJ718" t="str">
        <v>Serviço Pastoral dos Migrantes do Nordeste</v>
      </c>
      <c r="FK718" t="str">
        <v>Sesame Workshop</v>
      </c>
      <c r="FL718" t="str">
        <v>Si, Da Vida</v>
      </c>
      <c r="FM718" t="str">
        <v>Solidarity and Action Asociation</v>
      </c>
      <c r="FN718" t="str">
        <v>SOS Children's Villages</v>
      </c>
      <c r="FO718" t="str">
        <v>Tarabita Foundation</v>
      </c>
      <c r="FP718" t="str">
        <v>Tearfund</v>
      </c>
      <c r="FQ718" t="str">
        <v>TECHO</v>
      </c>
      <c r="FR718" t="str">
        <v>Terranueva Foundation</v>
      </c>
      <c r="FS718" t="str">
        <v>Terre des Hommes Suisse</v>
      </c>
      <c r="FT718" t="str">
        <v>The Israel Forum for International Humanitarian Aid (IsraAID)</v>
      </c>
      <c r="FU718" t="str">
        <v>Unión Venezolana en Perú</v>
      </c>
      <c r="FV718" t="str">
        <v>United Nations Children's Fund (UNICEF)</v>
      </c>
      <c r="FW718" t="str">
        <v>United Nations Development Programme (UNDP)</v>
      </c>
      <c r="FX718" t="str">
        <v>United Nations Educational, Scientific and Cultural Organization (UNESCO)</v>
      </c>
      <c r="FY718" t="str">
        <v>United Nations Entity for Gender Equality and the Empowerment of Women (UNWOMEN)</v>
      </c>
      <c r="FZ718" t="str">
        <v>United Nations Food and Agricultural Organization (FAO)</v>
      </c>
      <c r="GA718" t="str">
        <v>United Nations High Commissioner for Refugees (UNHCR)</v>
      </c>
      <c r="GB718" t="str">
        <v>United Nations Office of the High Commissioner for Human Rights (OHCHR)</v>
      </c>
      <c r="GC718" t="str">
        <v>United Nations Office on Drugs and Crime (UNODC)</v>
      </c>
      <c r="GD718" t="str">
        <v>United Nations Population Fund (UNFPA)</v>
      </c>
      <c r="GE718" t="str">
        <v>United Nations Programme for Human Settlements (UN Habitat)</v>
      </c>
      <c r="GF718" t="str">
        <v>Vale da Benção Educational and Charitable Association (AEBVB)</v>
      </c>
      <c r="GG718" t="str">
        <v>VenAruba Solidaria</v>
      </c>
      <c r="GH718" t="str">
        <v>Venex Curacao Foundation</v>
      </c>
      <c r="GI718" t="str">
        <v>Venezolanos en Barranquilla</v>
      </c>
      <c r="GJ718" t="str">
        <v>Venezolanos en San Cristóbal</v>
      </c>
      <c r="GK718" t="str">
        <v>Venezuelan Emigrant Foundation (FEV)</v>
      </c>
      <c r="GL718" t="str">
        <v>Vicaría de Pastoral Social Caritas</v>
      </c>
      <c r="GM718" t="str">
        <v>Voices GY</v>
      </c>
      <c r="GN718" t="str">
        <v>We World GVC</v>
      </c>
      <c r="GO718" t="str">
        <v>World Council of Credit Unions</v>
      </c>
      <c r="GP718" t="str">
        <v>World Food Programme (WFP)</v>
      </c>
      <c r="GQ718" t="str">
        <v>World Vision</v>
      </c>
      <c r="GR718" t="str">
        <v>ZOA</v>
      </c>
    </row>
    <row r="719" spans="8:200" x14ac:dyDescent="0.3">
      <c r="H719" t="str" cm="1">
        <f t="array" ref="H719:GR719">TRANSPOSE(_xlfn._xlws.SORT(_xlfn._xlws.FILTER(Table3[Name],ISNUMBER(SEARCH(' Activity Sheet'!D773,Table3[Name])),"Not found"),,1))</f>
        <v>.New Organisation</v>
      </c>
      <c r="I719" t="str">
        <v>ABV - Association of Good with Life</v>
      </c>
      <c r="J719" t="str">
        <v>ACAPS</v>
      </c>
      <c r="K719" t="str">
        <v>Acción y Desarrollo</v>
      </c>
      <c r="L719" t="str">
        <v>ACTED</v>
      </c>
      <c r="M719" t="str">
        <v>Action against Hunger</v>
      </c>
      <c r="N719" t="str">
        <v>ActionAid</v>
      </c>
      <c r="O719" t="str">
        <v>Adventist Development and Relief Agency (ADRA)</v>
      </c>
      <c r="P719" t="str">
        <v>Alas de Colibrí Foundation</v>
      </c>
      <c r="Q719" t="str">
        <v>Alianza por la Solidaridad</v>
      </c>
      <c r="R719" t="str">
        <v>Alianza por Venezuela</v>
      </c>
      <c r="S719" t="str">
        <v>Americares Foundation</v>
      </c>
      <c r="T719" t="str">
        <v>Argentine Commission for Refugees and Migrants (CAREF)</v>
      </c>
      <c r="U719" t="str">
        <v>Asociación Aves</v>
      </c>
      <c r="V719" t="str">
        <v>Asociación de Jubilados y Pensionados Venezolanos en Argentina</v>
      </c>
      <c r="W719" t="str">
        <v>Asociación de Venezolanos en Eloy Alfaro</v>
      </c>
      <c r="X719" t="str">
        <v>Asociación Fundación contra el Hambre Perú</v>
      </c>
      <c r="Y719" t="str">
        <v>Asociación Migrantes Venezolanos</v>
      </c>
      <c r="Z719" t="str">
        <v>Asociación Misioneros de San Carlos Scalabrinianos</v>
      </c>
      <c r="AA719" t="str">
        <v>Asociacion Proteccion Poblacion Vulnerable</v>
      </c>
      <c r="AB719" t="str">
        <v>Asociación Quinta Ola</v>
      </c>
      <c r="AC719" t="str">
        <v>Asociación Salto Ángel</v>
      </c>
      <c r="AD719" t="str">
        <v>Asociación Venezuela en Ecuador AC</v>
      </c>
      <c r="AE719" t="str">
        <v>ASOVENAR</v>
      </c>
      <c r="AF719" t="str">
        <v>Associação Hermanitos</v>
      </c>
      <c r="AG719" t="str">
        <v>AVSI Foundation</v>
      </c>
      <c r="AH719" t="str">
        <v>Bethany Christian Services</v>
      </c>
      <c r="AI719" t="str">
        <v>Blumont</v>
      </c>
      <c r="AJ719" t="str">
        <v>CARE</v>
      </c>
      <c r="AK719" t="str">
        <v>Caritas Brazil</v>
      </c>
      <c r="AL719" t="str">
        <v>Caritas Ecuador</v>
      </c>
      <c r="AM719" t="str">
        <v>Caritas Germany</v>
      </c>
      <c r="AN719" t="str">
        <v>Caritas Manaus</v>
      </c>
      <c r="AO719" t="str">
        <v>Caritas Parana</v>
      </c>
      <c r="AP719" t="str">
        <v>Caritas Peru</v>
      </c>
      <c r="AQ719" t="str">
        <v>Caritas Rio de Janeiro</v>
      </c>
      <c r="AR719" t="str">
        <v>Caritas São Paulo</v>
      </c>
      <c r="AS719" t="str">
        <v>Caritas Switzerland</v>
      </c>
      <c r="AT719" t="str">
        <v>CCEFIRO Association</v>
      </c>
      <c r="AU719" t="str">
        <v>CEDRO</v>
      </c>
      <c r="AV719" t="str">
        <v>Center for Integrated Studies and Programs for Sustainable Development (CIEDS)</v>
      </c>
      <c r="AW719" t="str">
        <v>Center for Migration and Human Rights of the Diocese of Roraima (CMDH)</v>
      </c>
      <c r="AX719" t="str">
        <v>Centro de Atencion Psicosocial (CAPS)</v>
      </c>
      <c r="AY719" t="str">
        <v>CESAL</v>
      </c>
      <c r="AZ719" t="str">
        <v>CESVI-Cooperazione e Sviluppo</v>
      </c>
      <c r="BA719" t="str">
        <v>ChildFund International</v>
      </c>
      <c r="BB719" t="str">
        <v>CHS Alternativo</v>
      </c>
      <c r="BC719" t="str">
        <v>Churún Merú Association</v>
      </c>
      <c r="BD719" t="str">
        <v>Coalición por Venezuela</v>
      </c>
      <c r="BE719" t="str">
        <v>Colonia Foundation of Venezuelans in the Dominican Republic (FUNCOVERD)</v>
      </c>
      <c r="BF719" t="str">
        <v>COLVENZ</v>
      </c>
      <c r="BG719" t="str">
        <v>Compassiva</v>
      </c>
      <c r="BH719" t="str">
        <v>Consejo Interreligioso del Perú - Religiones por la Paz</v>
      </c>
      <c r="BI719" t="str">
        <v>Consorcio ONG OCIPI Y Capellanía Nacional OFICA</v>
      </c>
      <c r="BJ719" t="str">
        <v>COOPI - International Cooperation Foundation</v>
      </c>
      <c r="BK719" t="str">
        <v>Corporación Colectivo Sin Fronteras</v>
      </c>
      <c r="BL719" t="str">
        <v>CRISFE Foundation</v>
      </c>
      <c r="BM719" t="str">
        <v>Cuso International</v>
      </c>
      <c r="BN719" t="str">
        <v>Danielle’s Children Fund (DCF)</v>
      </c>
      <c r="BO719" t="str">
        <v>Danish Refugee Council (DRC)</v>
      </c>
      <c r="BP719" t="str">
        <v>Development Support Association - APOYAR</v>
      </c>
      <c r="BQ719" t="str">
        <v>Diakonie Katastrophenhilfe</v>
      </c>
      <c r="BR719" t="str">
        <v>Diálogo Diverso</v>
      </c>
      <c r="BS719" t="str">
        <v>Doctors of the World</v>
      </c>
      <c r="BT719" t="str">
        <v>Dominican Institute for Integrated Development</v>
      </c>
      <c r="BU719" t="str">
        <v>Duendes y Ángeles Vinotinto República Dominicana</v>
      </c>
      <c r="BV719" t="str">
        <v>Encuentros SJS (Servicio Jesuita de la Solidaridad)</v>
      </c>
      <c r="BW719" t="str">
        <v>Ending Violence Against Migrants</v>
      </c>
      <c r="BX719" t="str">
        <v>Equidad Foundation</v>
      </c>
      <c r="BY719" t="str">
        <v>Equilibrium CenDE</v>
      </c>
      <c r="BZ719" t="str">
        <v>Facultad de Psicología - Universidad de la República (UDELAR)</v>
      </c>
      <c r="CA719" t="str">
        <v>First International Emergency and Solidarités International</v>
      </c>
      <c r="CB719" t="str">
        <v>Fondo Ecuatoriano Populorum Progressio</v>
      </c>
      <c r="CC719" t="str">
        <v>Foro Salud Callao</v>
      </c>
      <c r="CD719" t="str">
        <v>Foundation for the Integration and Development of Latin America (FIDAL)</v>
      </c>
      <c r="CE719" t="str">
        <v>Foundation of the Americas (FUDELA)</v>
      </c>
      <c r="CF719" t="str">
        <v>Fraternity Without Borders</v>
      </c>
      <c r="CG719" t="str">
        <v>Fundación Brisas del Norte</v>
      </c>
      <c r="CH719" t="str">
        <v>Fundación Colombovenezolana Nueva Ilusión</v>
      </c>
      <c r="CI719" t="str">
        <v>Fundación Nakama's</v>
      </c>
      <c r="CJ719" t="str">
        <v>Fundación RadaBer</v>
      </c>
      <c r="CK719" t="str">
        <v>Fundación Scalabrini Bolivia</v>
      </c>
      <c r="CL719" t="str">
        <v>Fundacion Social Vivan los Niños</v>
      </c>
      <c r="CM719" t="str">
        <v>FUNVEAC</v>
      </c>
      <c r="CN719" t="str">
        <v>German Development Cooperation Agency GIZ</v>
      </c>
      <c r="CO719" t="str">
        <v>Globalizate Radio</v>
      </c>
      <c r="CP719" t="str">
        <v>GOAL</v>
      </c>
      <c r="CQ719" t="str">
        <v>Halü Bienestar Humano Foundation (HALU)</v>
      </c>
      <c r="CR719" t="str">
        <v>Heartland Alliance International (HAI)</v>
      </c>
      <c r="CS719" t="str">
        <v>HELVETAS Swiss Intercooperation</v>
      </c>
      <c r="CT719" t="str">
        <v>HIAS</v>
      </c>
      <c r="CU719" t="str">
        <v>Human Rights Defence Curaçao</v>
      </c>
      <c r="CV719" t="str">
        <v>Humanity &amp; Inclusion</v>
      </c>
      <c r="CW719" t="str">
        <v>Humans Analytic</v>
      </c>
      <c r="CX719" t="str">
        <v>Idas y Vueltas Association</v>
      </c>
      <c r="CY719" t="str">
        <v>iMMAP</v>
      </c>
      <c r="CZ719" t="str">
        <v>IMPACT Initiatives (REACH)</v>
      </c>
      <c r="DA719" t="str">
        <v>Inmigrante Feliz Association</v>
      </c>
      <c r="DB719" t="str">
        <v>Institute for Migration and Human Rights (IMDH)</v>
      </c>
      <c r="DC719" t="str">
        <v>Institute of Natural and Cultural Heritage (IPANC)</v>
      </c>
      <c r="DD719" t="str">
        <v>International Committee for the Development of People (CISP)</v>
      </c>
      <c r="DE719" t="str">
        <v>International Federation of the Red Cross (IFRC)</v>
      </c>
      <c r="DF719" t="str">
        <v>International Labour Organization (ILO)</v>
      </c>
      <c r="DG719" t="str">
        <v>International Medical Corps</v>
      </c>
      <c r="DH719" t="str">
        <v>International Organization for Migration (IOM)</v>
      </c>
      <c r="DI719" t="str">
        <v>International Rescue Committee (IRC)</v>
      </c>
      <c r="DJ719" t="str">
        <v>INTERSOS</v>
      </c>
      <c r="DK719" t="str">
        <v>Jesuit Migrant Service (JMS)</v>
      </c>
      <c r="DL719" t="str">
        <v>Jesuit Refugee Service (JRS)</v>
      </c>
      <c r="DM719" t="str">
        <v>Jesuit Service for Migrants and Refugees (JSMR)</v>
      </c>
      <c r="DN719" t="str">
        <v>Joint United Nations Programme on HIV/AIDS (UNAIDS)</v>
      </c>
      <c r="DO719" t="str">
        <v>Kimirina Coorporation</v>
      </c>
      <c r="DP719" t="str">
        <v>La Casita Hispanic Cultural Centre</v>
      </c>
      <c r="DQ719" t="str">
        <v>Latin American Network of Non-Governmental Organizations of Persons with Disabilities and their Families (RIADIS)</v>
      </c>
      <c r="DR719" t="str">
        <v>LGBT+ Movement Brazil</v>
      </c>
      <c r="DS719" t="str">
        <v>Living Water Community (LWC)</v>
      </c>
      <c r="DT719" t="str">
        <v>LLANOVENCOL</v>
      </c>
      <c r="DU719" t="str">
        <v>Lutheran World Federation</v>
      </c>
      <c r="DV719" t="str">
        <v>Lutheran World Relief</v>
      </c>
      <c r="DW719" t="str">
        <v>Malteser International</v>
      </c>
      <c r="DX719" t="str">
        <v>Mana Institute</v>
      </c>
      <c r="DY719" t="str">
        <v>Manos Veneguayas Association</v>
      </c>
      <c r="DZ719" t="str">
        <v>Más Igualdad Perú</v>
      </c>
      <c r="EA719" t="str">
        <v>MedGlobal</v>
      </c>
      <c r="EB719" t="str">
        <v>Medical Teams International</v>
      </c>
      <c r="EC719" t="str">
        <v>Mercy Corps</v>
      </c>
      <c r="ED719" t="str">
        <v>Migrant Service Center (CAM)</v>
      </c>
      <c r="EE719" t="str">
        <v>Migrants, Refugees and Argentine Social Entrepreneurs (MIRARES)</v>
      </c>
      <c r="EF719" t="str">
        <v>Mision Scalabriniana - Ecuador</v>
      </c>
      <c r="EG719" t="str">
        <v>Missão Paz</v>
      </c>
      <c r="EH719" t="str">
        <v>Museu A CASA</v>
      </c>
      <c r="EI719" t="str">
        <v>Norwegian Refugee Council (NRC)</v>
      </c>
      <c r="EJ719" t="str">
        <v>ONG Migrantes por el Maule</v>
      </c>
      <c r="EK719" t="str">
        <v>ONG Preemptive Love Coalition Colombia</v>
      </c>
      <c r="EL719" t="str">
        <v>Organización Transfomando Vidas</v>
      </c>
      <c r="EM719" t="str">
        <v>Organization of Ibero-American States for Education, Science and Culture (OEI)</v>
      </c>
      <c r="EN719" t="str">
        <v>OXFAM</v>
      </c>
      <c r="EO719" t="str">
        <v>Panamerican Development Foundation</v>
      </c>
      <c r="EP719" t="str">
        <v>Panamerican Health Organization/World Health Organization (PAHO/WHO)</v>
      </c>
      <c r="EQ719" t="str">
        <v>Pastoral of Human Mobility - Peruvian Episcopal Conference</v>
      </c>
      <c r="ER719" t="str">
        <v>Pastoral Service for Migrants National</v>
      </c>
      <c r="ES719" t="str">
        <v>Permanent Human Rights defense Committee (CDH)</v>
      </c>
      <c r="ET719" t="str">
        <v>Pirilampos Institute - Group of visits and voluntary actions in Roraima</v>
      </c>
      <c r="EU719" t="str">
        <v>Plan International</v>
      </c>
      <c r="EV719" t="str">
        <v>Population Program, Faculty of Social Sciences, University of the Republic</v>
      </c>
      <c r="EW719" t="str">
        <v>Profamilia Association</v>
      </c>
      <c r="EX719" t="str">
        <v>Red con Migrantes y Refugiados</v>
      </c>
      <c r="EY719" t="str">
        <v>Red Cross Colombia</v>
      </c>
      <c r="EZ719" t="str">
        <v>Red Cross Ecuador</v>
      </c>
      <c r="FA719" t="str">
        <v>Red Cross Peru</v>
      </c>
      <c r="FB719" t="str">
        <v>Red de Investigaciones en Derechos Humanos - CONICET (Consejo Nacional de Investigaciones Científicas y Técnicas)</v>
      </c>
      <c r="FC719" t="str">
        <v>RET International</v>
      </c>
      <c r="FD719" t="str">
        <v>Salú pa Tur Foundation</v>
      </c>
      <c r="FE719" t="str">
        <v>Salvation Army</v>
      </c>
      <c r="FF719" t="str">
        <v>Samaritan's Purse</v>
      </c>
      <c r="FG719" t="str">
        <v>Save the Children International (SCI)</v>
      </c>
      <c r="FH719" t="str">
        <v>Scalabrini Foundation Chile</v>
      </c>
      <c r="FI719" t="str">
        <v>Sección Peruana de Amnistía Internacional</v>
      </c>
      <c r="FJ719" t="str">
        <v>Serviço Pastoral dos Migrantes do Nordeste</v>
      </c>
      <c r="FK719" t="str">
        <v>Sesame Workshop</v>
      </c>
      <c r="FL719" t="str">
        <v>Si, Da Vida</v>
      </c>
      <c r="FM719" t="str">
        <v>Solidarity and Action Asociation</v>
      </c>
      <c r="FN719" t="str">
        <v>SOS Children's Villages</v>
      </c>
      <c r="FO719" t="str">
        <v>Tarabita Foundation</v>
      </c>
      <c r="FP719" t="str">
        <v>Tearfund</v>
      </c>
      <c r="FQ719" t="str">
        <v>TECHO</v>
      </c>
      <c r="FR719" t="str">
        <v>Terranueva Foundation</v>
      </c>
      <c r="FS719" t="str">
        <v>Terre des Hommes Suisse</v>
      </c>
      <c r="FT719" t="str">
        <v>The Israel Forum for International Humanitarian Aid (IsraAID)</v>
      </c>
      <c r="FU719" t="str">
        <v>Unión Venezolana en Perú</v>
      </c>
      <c r="FV719" t="str">
        <v>United Nations Children's Fund (UNICEF)</v>
      </c>
      <c r="FW719" t="str">
        <v>United Nations Development Programme (UNDP)</v>
      </c>
      <c r="FX719" t="str">
        <v>United Nations Educational, Scientific and Cultural Organization (UNESCO)</v>
      </c>
      <c r="FY719" t="str">
        <v>United Nations Entity for Gender Equality and the Empowerment of Women (UNWOMEN)</v>
      </c>
      <c r="FZ719" t="str">
        <v>United Nations Food and Agricultural Organization (FAO)</v>
      </c>
      <c r="GA719" t="str">
        <v>United Nations High Commissioner for Refugees (UNHCR)</v>
      </c>
      <c r="GB719" t="str">
        <v>United Nations Office of the High Commissioner for Human Rights (OHCHR)</v>
      </c>
      <c r="GC719" t="str">
        <v>United Nations Office on Drugs and Crime (UNODC)</v>
      </c>
      <c r="GD719" t="str">
        <v>United Nations Population Fund (UNFPA)</v>
      </c>
      <c r="GE719" t="str">
        <v>United Nations Programme for Human Settlements (UN Habitat)</v>
      </c>
      <c r="GF719" t="str">
        <v>Vale da Benção Educational and Charitable Association (AEBVB)</v>
      </c>
      <c r="GG719" t="str">
        <v>VenAruba Solidaria</v>
      </c>
      <c r="GH719" t="str">
        <v>Venex Curacao Foundation</v>
      </c>
      <c r="GI719" t="str">
        <v>Venezolanos en Barranquilla</v>
      </c>
      <c r="GJ719" t="str">
        <v>Venezolanos en San Cristóbal</v>
      </c>
      <c r="GK719" t="str">
        <v>Venezuelan Emigrant Foundation (FEV)</v>
      </c>
      <c r="GL719" t="str">
        <v>Vicaría de Pastoral Social Caritas</v>
      </c>
      <c r="GM719" t="str">
        <v>Voices GY</v>
      </c>
      <c r="GN719" t="str">
        <v>We World GVC</v>
      </c>
      <c r="GO719" t="str">
        <v>World Council of Credit Unions</v>
      </c>
      <c r="GP719" t="str">
        <v>World Food Programme (WFP)</v>
      </c>
      <c r="GQ719" t="str">
        <v>World Vision</v>
      </c>
      <c r="GR719" t="str">
        <v>ZOA</v>
      </c>
    </row>
    <row r="720" spans="8:200" x14ac:dyDescent="0.3">
      <c r="H720" t="str" cm="1">
        <f t="array" ref="H720:GR720">TRANSPOSE(_xlfn._xlws.SORT(_xlfn._xlws.FILTER(Table3[Name],ISNUMBER(SEARCH(' Activity Sheet'!D774,Table3[Name])),"Not found"),,1))</f>
        <v>.New Organisation</v>
      </c>
      <c r="I720" t="str">
        <v>ABV - Association of Good with Life</v>
      </c>
      <c r="J720" t="str">
        <v>ACAPS</v>
      </c>
      <c r="K720" t="str">
        <v>Acción y Desarrollo</v>
      </c>
      <c r="L720" t="str">
        <v>ACTED</v>
      </c>
      <c r="M720" t="str">
        <v>Action against Hunger</v>
      </c>
      <c r="N720" t="str">
        <v>ActionAid</v>
      </c>
      <c r="O720" t="str">
        <v>Adventist Development and Relief Agency (ADRA)</v>
      </c>
      <c r="P720" t="str">
        <v>Alas de Colibrí Foundation</v>
      </c>
      <c r="Q720" t="str">
        <v>Alianza por la Solidaridad</v>
      </c>
      <c r="R720" t="str">
        <v>Alianza por Venezuela</v>
      </c>
      <c r="S720" t="str">
        <v>Americares Foundation</v>
      </c>
      <c r="T720" t="str">
        <v>Argentine Commission for Refugees and Migrants (CAREF)</v>
      </c>
      <c r="U720" t="str">
        <v>Asociación Aves</v>
      </c>
      <c r="V720" t="str">
        <v>Asociación de Jubilados y Pensionados Venezolanos en Argentina</v>
      </c>
      <c r="W720" t="str">
        <v>Asociación de Venezolanos en Eloy Alfaro</v>
      </c>
      <c r="X720" t="str">
        <v>Asociación Fundación contra el Hambre Perú</v>
      </c>
      <c r="Y720" t="str">
        <v>Asociación Migrantes Venezolanos</v>
      </c>
      <c r="Z720" t="str">
        <v>Asociación Misioneros de San Carlos Scalabrinianos</v>
      </c>
      <c r="AA720" t="str">
        <v>Asociacion Proteccion Poblacion Vulnerable</v>
      </c>
      <c r="AB720" t="str">
        <v>Asociación Quinta Ola</v>
      </c>
      <c r="AC720" t="str">
        <v>Asociación Salto Ángel</v>
      </c>
      <c r="AD720" t="str">
        <v>Asociación Venezuela en Ecuador AC</v>
      </c>
      <c r="AE720" t="str">
        <v>ASOVENAR</v>
      </c>
      <c r="AF720" t="str">
        <v>Associação Hermanitos</v>
      </c>
      <c r="AG720" t="str">
        <v>AVSI Foundation</v>
      </c>
      <c r="AH720" t="str">
        <v>Bethany Christian Services</v>
      </c>
      <c r="AI720" t="str">
        <v>Blumont</v>
      </c>
      <c r="AJ720" t="str">
        <v>CARE</v>
      </c>
      <c r="AK720" t="str">
        <v>Caritas Brazil</v>
      </c>
      <c r="AL720" t="str">
        <v>Caritas Ecuador</v>
      </c>
      <c r="AM720" t="str">
        <v>Caritas Germany</v>
      </c>
      <c r="AN720" t="str">
        <v>Caritas Manaus</v>
      </c>
      <c r="AO720" t="str">
        <v>Caritas Parana</v>
      </c>
      <c r="AP720" t="str">
        <v>Caritas Peru</v>
      </c>
      <c r="AQ720" t="str">
        <v>Caritas Rio de Janeiro</v>
      </c>
      <c r="AR720" t="str">
        <v>Caritas São Paulo</v>
      </c>
      <c r="AS720" t="str">
        <v>Caritas Switzerland</v>
      </c>
      <c r="AT720" t="str">
        <v>CCEFIRO Association</v>
      </c>
      <c r="AU720" t="str">
        <v>CEDRO</v>
      </c>
      <c r="AV720" t="str">
        <v>Center for Integrated Studies and Programs for Sustainable Development (CIEDS)</v>
      </c>
      <c r="AW720" t="str">
        <v>Center for Migration and Human Rights of the Diocese of Roraima (CMDH)</v>
      </c>
      <c r="AX720" t="str">
        <v>Centro de Atencion Psicosocial (CAPS)</v>
      </c>
      <c r="AY720" t="str">
        <v>CESAL</v>
      </c>
      <c r="AZ720" t="str">
        <v>CESVI-Cooperazione e Sviluppo</v>
      </c>
      <c r="BA720" t="str">
        <v>ChildFund International</v>
      </c>
      <c r="BB720" t="str">
        <v>CHS Alternativo</v>
      </c>
      <c r="BC720" t="str">
        <v>Churún Merú Association</v>
      </c>
      <c r="BD720" t="str">
        <v>Coalición por Venezuela</v>
      </c>
      <c r="BE720" t="str">
        <v>Colonia Foundation of Venezuelans in the Dominican Republic (FUNCOVERD)</v>
      </c>
      <c r="BF720" t="str">
        <v>COLVENZ</v>
      </c>
      <c r="BG720" t="str">
        <v>Compassiva</v>
      </c>
      <c r="BH720" t="str">
        <v>Consejo Interreligioso del Perú - Religiones por la Paz</v>
      </c>
      <c r="BI720" t="str">
        <v>Consorcio ONG OCIPI Y Capellanía Nacional OFICA</v>
      </c>
      <c r="BJ720" t="str">
        <v>COOPI - International Cooperation Foundation</v>
      </c>
      <c r="BK720" t="str">
        <v>Corporación Colectivo Sin Fronteras</v>
      </c>
      <c r="BL720" t="str">
        <v>CRISFE Foundation</v>
      </c>
      <c r="BM720" t="str">
        <v>Cuso International</v>
      </c>
      <c r="BN720" t="str">
        <v>Danielle’s Children Fund (DCF)</v>
      </c>
      <c r="BO720" t="str">
        <v>Danish Refugee Council (DRC)</v>
      </c>
      <c r="BP720" t="str">
        <v>Development Support Association - APOYAR</v>
      </c>
      <c r="BQ720" t="str">
        <v>Diakonie Katastrophenhilfe</v>
      </c>
      <c r="BR720" t="str">
        <v>Diálogo Diverso</v>
      </c>
      <c r="BS720" t="str">
        <v>Doctors of the World</v>
      </c>
      <c r="BT720" t="str">
        <v>Dominican Institute for Integrated Development</v>
      </c>
      <c r="BU720" t="str">
        <v>Duendes y Ángeles Vinotinto República Dominicana</v>
      </c>
      <c r="BV720" t="str">
        <v>Encuentros SJS (Servicio Jesuita de la Solidaridad)</v>
      </c>
      <c r="BW720" t="str">
        <v>Ending Violence Against Migrants</v>
      </c>
      <c r="BX720" t="str">
        <v>Equidad Foundation</v>
      </c>
      <c r="BY720" t="str">
        <v>Equilibrium CenDE</v>
      </c>
      <c r="BZ720" t="str">
        <v>Facultad de Psicología - Universidad de la República (UDELAR)</v>
      </c>
      <c r="CA720" t="str">
        <v>First International Emergency and Solidarités International</v>
      </c>
      <c r="CB720" t="str">
        <v>Fondo Ecuatoriano Populorum Progressio</v>
      </c>
      <c r="CC720" t="str">
        <v>Foro Salud Callao</v>
      </c>
      <c r="CD720" t="str">
        <v>Foundation for the Integration and Development of Latin America (FIDAL)</v>
      </c>
      <c r="CE720" t="str">
        <v>Foundation of the Americas (FUDELA)</v>
      </c>
      <c r="CF720" t="str">
        <v>Fraternity Without Borders</v>
      </c>
      <c r="CG720" t="str">
        <v>Fundación Brisas del Norte</v>
      </c>
      <c r="CH720" t="str">
        <v>Fundación Colombovenezolana Nueva Ilusión</v>
      </c>
      <c r="CI720" t="str">
        <v>Fundación Nakama's</v>
      </c>
      <c r="CJ720" t="str">
        <v>Fundación RadaBer</v>
      </c>
      <c r="CK720" t="str">
        <v>Fundación Scalabrini Bolivia</v>
      </c>
      <c r="CL720" t="str">
        <v>Fundacion Social Vivan los Niños</v>
      </c>
      <c r="CM720" t="str">
        <v>FUNVEAC</v>
      </c>
      <c r="CN720" t="str">
        <v>German Development Cooperation Agency GIZ</v>
      </c>
      <c r="CO720" t="str">
        <v>Globalizate Radio</v>
      </c>
      <c r="CP720" t="str">
        <v>GOAL</v>
      </c>
      <c r="CQ720" t="str">
        <v>Halü Bienestar Humano Foundation (HALU)</v>
      </c>
      <c r="CR720" t="str">
        <v>Heartland Alliance International (HAI)</v>
      </c>
      <c r="CS720" t="str">
        <v>HELVETAS Swiss Intercooperation</v>
      </c>
      <c r="CT720" t="str">
        <v>HIAS</v>
      </c>
      <c r="CU720" t="str">
        <v>Human Rights Defence Curaçao</v>
      </c>
      <c r="CV720" t="str">
        <v>Humanity &amp; Inclusion</v>
      </c>
      <c r="CW720" t="str">
        <v>Humans Analytic</v>
      </c>
      <c r="CX720" t="str">
        <v>Idas y Vueltas Association</v>
      </c>
      <c r="CY720" t="str">
        <v>iMMAP</v>
      </c>
      <c r="CZ720" t="str">
        <v>IMPACT Initiatives (REACH)</v>
      </c>
      <c r="DA720" t="str">
        <v>Inmigrante Feliz Association</v>
      </c>
      <c r="DB720" t="str">
        <v>Institute for Migration and Human Rights (IMDH)</v>
      </c>
      <c r="DC720" t="str">
        <v>Institute of Natural and Cultural Heritage (IPANC)</v>
      </c>
      <c r="DD720" t="str">
        <v>International Committee for the Development of People (CISP)</v>
      </c>
      <c r="DE720" t="str">
        <v>International Federation of the Red Cross (IFRC)</v>
      </c>
      <c r="DF720" t="str">
        <v>International Labour Organization (ILO)</v>
      </c>
      <c r="DG720" t="str">
        <v>International Medical Corps</v>
      </c>
      <c r="DH720" t="str">
        <v>International Organization for Migration (IOM)</v>
      </c>
      <c r="DI720" t="str">
        <v>International Rescue Committee (IRC)</v>
      </c>
      <c r="DJ720" t="str">
        <v>INTERSOS</v>
      </c>
      <c r="DK720" t="str">
        <v>Jesuit Migrant Service (JMS)</v>
      </c>
      <c r="DL720" t="str">
        <v>Jesuit Refugee Service (JRS)</v>
      </c>
      <c r="DM720" t="str">
        <v>Jesuit Service for Migrants and Refugees (JSMR)</v>
      </c>
      <c r="DN720" t="str">
        <v>Joint United Nations Programme on HIV/AIDS (UNAIDS)</v>
      </c>
      <c r="DO720" t="str">
        <v>Kimirina Coorporation</v>
      </c>
      <c r="DP720" t="str">
        <v>La Casita Hispanic Cultural Centre</v>
      </c>
      <c r="DQ720" t="str">
        <v>Latin American Network of Non-Governmental Organizations of Persons with Disabilities and their Families (RIADIS)</v>
      </c>
      <c r="DR720" t="str">
        <v>LGBT+ Movement Brazil</v>
      </c>
      <c r="DS720" t="str">
        <v>Living Water Community (LWC)</v>
      </c>
      <c r="DT720" t="str">
        <v>LLANOVENCOL</v>
      </c>
      <c r="DU720" t="str">
        <v>Lutheran World Federation</v>
      </c>
      <c r="DV720" t="str">
        <v>Lutheran World Relief</v>
      </c>
      <c r="DW720" t="str">
        <v>Malteser International</v>
      </c>
      <c r="DX720" t="str">
        <v>Mana Institute</v>
      </c>
      <c r="DY720" t="str">
        <v>Manos Veneguayas Association</v>
      </c>
      <c r="DZ720" t="str">
        <v>Más Igualdad Perú</v>
      </c>
      <c r="EA720" t="str">
        <v>MedGlobal</v>
      </c>
      <c r="EB720" t="str">
        <v>Medical Teams International</v>
      </c>
      <c r="EC720" t="str">
        <v>Mercy Corps</v>
      </c>
      <c r="ED720" t="str">
        <v>Migrant Service Center (CAM)</v>
      </c>
      <c r="EE720" t="str">
        <v>Migrants, Refugees and Argentine Social Entrepreneurs (MIRARES)</v>
      </c>
      <c r="EF720" t="str">
        <v>Mision Scalabriniana - Ecuador</v>
      </c>
      <c r="EG720" t="str">
        <v>Missão Paz</v>
      </c>
      <c r="EH720" t="str">
        <v>Museu A CASA</v>
      </c>
      <c r="EI720" t="str">
        <v>Norwegian Refugee Council (NRC)</v>
      </c>
      <c r="EJ720" t="str">
        <v>ONG Migrantes por el Maule</v>
      </c>
      <c r="EK720" t="str">
        <v>ONG Preemptive Love Coalition Colombia</v>
      </c>
      <c r="EL720" t="str">
        <v>Organización Transfomando Vidas</v>
      </c>
      <c r="EM720" t="str">
        <v>Organization of Ibero-American States for Education, Science and Culture (OEI)</v>
      </c>
      <c r="EN720" t="str">
        <v>OXFAM</v>
      </c>
      <c r="EO720" t="str">
        <v>Panamerican Development Foundation</v>
      </c>
      <c r="EP720" t="str">
        <v>Panamerican Health Organization/World Health Organization (PAHO/WHO)</v>
      </c>
      <c r="EQ720" t="str">
        <v>Pastoral of Human Mobility - Peruvian Episcopal Conference</v>
      </c>
      <c r="ER720" t="str">
        <v>Pastoral Service for Migrants National</v>
      </c>
      <c r="ES720" t="str">
        <v>Permanent Human Rights defense Committee (CDH)</v>
      </c>
      <c r="ET720" t="str">
        <v>Pirilampos Institute - Group of visits and voluntary actions in Roraima</v>
      </c>
      <c r="EU720" t="str">
        <v>Plan International</v>
      </c>
      <c r="EV720" t="str">
        <v>Population Program, Faculty of Social Sciences, University of the Republic</v>
      </c>
      <c r="EW720" t="str">
        <v>Profamilia Association</v>
      </c>
      <c r="EX720" t="str">
        <v>Red con Migrantes y Refugiados</v>
      </c>
      <c r="EY720" t="str">
        <v>Red Cross Colombia</v>
      </c>
      <c r="EZ720" t="str">
        <v>Red Cross Ecuador</v>
      </c>
      <c r="FA720" t="str">
        <v>Red Cross Peru</v>
      </c>
      <c r="FB720" t="str">
        <v>Red de Investigaciones en Derechos Humanos - CONICET (Consejo Nacional de Investigaciones Científicas y Técnicas)</v>
      </c>
      <c r="FC720" t="str">
        <v>RET International</v>
      </c>
      <c r="FD720" t="str">
        <v>Salú pa Tur Foundation</v>
      </c>
      <c r="FE720" t="str">
        <v>Salvation Army</v>
      </c>
      <c r="FF720" t="str">
        <v>Samaritan's Purse</v>
      </c>
      <c r="FG720" t="str">
        <v>Save the Children International (SCI)</v>
      </c>
      <c r="FH720" t="str">
        <v>Scalabrini Foundation Chile</v>
      </c>
      <c r="FI720" t="str">
        <v>Sección Peruana de Amnistía Internacional</v>
      </c>
      <c r="FJ720" t="str">
        <v>Serviço Pastoral dos Migrantes do Nordeste</v>
      </c>
      <c r="FK720" t="str">
        <v>Sesame Workshop</v>
      </c>
      <c r="FL720" t="str">
        <v>Si, Da Vida</v>
      </c>
      <c r="FM720" t="str">
        <v>Solidarity and Action Asociation</v>
      </c>
      <c r="FN720" t="str">
        <v>SOS Children's Villages</v>
      </c>
      <c r="FO720" t="str">
        <v>Tarabita Foundation</v>
      </c>
      <c r="FP720" t="str">
        <v>Tearfund</v>
      </c>
      <c r="FQ720" t="str">
        <v>TECHO</v>
      </c>
      <c r="FR720" t="str">
        <v>Terranueva Foundation</v>
      </c>
      <c r="FS720" t="str">
        <v>Terre des Hommes Suisse</v>
      </c>
      <c r="FT720" t="str">
        <v>The Israel Forum for International Humanitarian Aid (IsraAID)</v>
      </c>
      <c r="FU720" t="str">
        <v>Unión Venezolana en Perú</v>
      </c>
      <c r="FV720" t="str">
        <v>United Nations Children's Fund (UNICEF)</v>
      </c>
      <c r="FW720" t="str">
        <v>United Nations Development Programme (UNDP)</v>
      </c>
      <c r="FX720" t="str">
        <v>United Nations Educational, Scientific and Cultural Organization (UNESCO)</v>
      </c>
      <c r="FY720" t="str">
        <v>United Nations Entity for Gender Equality and the Empowerment of Women (UNWOMEN)</v>
      </c>
      <c r="FZ720" t="str">
        <v>United Nations Food and Agricultural Organization (FAO)</v>
      </c>
      <c r="GA720" t="str">
        <v>United Nations High Commissioner for Refugees (UNHCR)</v>
      </c>
      <c r="GB720" t="str">
        <v>United Nations Office of the High Commissioner for Human Rights (OHCHR)</v>
      </c>
      <c r="GC720" t="str">
        <v>United Nations Office on Drugs and Crime (UNODC)</v>
      </c>
      <c r="GD720" t="str">
        <v>United Nations Population Fund (UNFPA)</v>
      </c>
      <c r="GE720" t="str">
        <v>United Nations Programme for Human Settlements (UN Habitat)</v>
      </c>
      <c r="GF720" t="str">
        <v>Vale da Benção Educational and Charitable Association (AEBVB)</v>
      </c>
      <c r="GG720" t="str">
        <v>VenAruba Solidaria</v>
      </c>
      <c r="GH720" t="str">
        <v>Venex Curacao Foundation</v>
      </c>
      <c r="GI720" t="str">
        <v>Venezolanos en Barranquilla</v>
      </c>
      <c r="GJ720" t="str">
        <v>Venezolanos en San Cristóbal</v>
      </c>
      <c r="GK720" t="str">
        <v>Venezuelan Emigrant Foundation (FEV)</v>
      </c>
      <c r="GL720" t="str">
        <v>Vicaría de Pastoral Social Caritas</v>
      </c>
      <c r="GM720" t="str">
        <v>Voices GY</v>
      </c>
      <c r="GN720" t="str">
        <v>We World GVC</v>
      </c>
      <c r="GO720" t="str">
        <v>World Council of Credit Unions</v>
      </c>
      <c r="GP720" t="str">
        <v>World Food Programme (WFP)</v>
      </c>
      <c r="GQ720" t="str">
        <v>World Vision</v>
      </c>
      <c r="GR720" t="str">
        <v>ZOA</v>
      </c>
    </row>
    <row r="721" spans="8:200" x14ac:dyDescent="0.3">
      <c r="H721" t="str" cm="1">
        <f t="array" ref="H721:GR721">TRANSPOSE(_xlfn._xlws.SORT(_xlfn._xlws.FILTER(Table3[Name],ISNUMBER(SEARCH(' Activity Sheet'!D775,Table3[Name])),"Not found"),,1))</f>
        <v>.New Organisation</v>
      </c>
      <c r="I721" t="str">
        <v>ABV - Association of Good with Life</v>
      </c>
      <c r="J721" t="str">
        <v>ACAPS</v>
      </c>
      <c r="K721" t="str">
        <v>Acción y Desarrollo</v>
      </c>
      <c r="L721" t="str">
        <v>ACTED</v>
      </c>
      <c r="M721" t="str">
        <v>Action against Hunger</v>
      </c>
      <c r="N721" t="str">
        <v>ActionAid</v>
      </c>
      <c r="O721" t="str">
        <v>Adventist Development and Relief Agency (ADRA)</v>
      </c>
      <c r="P721" t="str">
        <v>Alas de Colibrí Foundation</v>
      </c>
      <c r="Q721" t="str">
        <v>Alianza por la Solidaridad</v>
      </c>
      <c r="R721" t="str">
        <v>Alianza por Venezuela</v>
      </c>
      <c r="S721" t="str">
        <v>Americares Foundation</v>
      </c>
      <c r="T721" t="str">
        <v>Argentine Commission for Refugees and Migrants (CAREF)</v>
      </c>
      <c r="U721" t="str">
        <v>Asociación Aves</v>
      </c>
      <c r="V721" t="str">
        <v>Asociación de Jubilados y Pensionados Venezolanos en Argentina</v>
      </c>
      <c r="W721" t="str">
        <v>Asociación de Venezolanos en Eloy Alfaro</v>
      </c>
      <c r="X721" t="str">
        <v>Asociación Fundación contra el Hambre Perú</v>
      </c>
      <c r="Y721" t="str">
        <v>Asociación Migrantes Venezolanos</v>
      </c>
      <c r="Z721" t="str">
        <v>Asociación Misioneros de San Carlos Scalabrinianos</v>
      </c>
      <c r="AA721" t="str">
        <v>Asociacion Proteccion Poblacion Vulnerable</v>
      </c>
      <c r="AB721" t="str">
        <v>Asociación Quinta Ola</v>
      </c>
      <c r="AC721" t="str">
        <v>Asociación Salto Ángel</v>
      </c>
      <c r="AD721" t="str">
        <v>Asociación Venezuela en Ecuador AC</v>
      </c>
      <c r="AE721" t="str">
        <v>ASOVENAR</v>
      </c>
      <c r="AF721" t="str">
        <v>Associação Hermanitos</v>
      </c>
      <c r="AG721" t="str">
        <v>AVSI Foundation</v>
      </c>
      <c r="AH721" t="str">
        <v>Bethany Christian Services</v>
      </c>
      <c r="AI721" t="str">
        <v>Blumont</v>
      </c>
      <c r="AJ721" t="str">
        <v>CARE</v>
      </c>
      <c r="AK721" t="str">
        <v>Caritas Brazil</v>
      </c>
      <c r="AL721" t="str">
        <v>Caritas Ecuador</v>
      </c>
      <c r="AM721" t="str">
        <v>Caritas Germany</v>
      </c>
      <c r="AN721" t="str">
        <v>Caritas Manaus</v>
      </c>
      <c r="AO721" t="str">
        <v>Caritas Parana</v>
      </c>
      <c r="AP721" t="str">
        <v>Caritas Peru</v>
      </c>
      <c r="AQ721" t="str">
        <v>Caritas Rio de Janeiro</v>
      </c>
      <c r="AR721" t="str">
        <v>Caritas São Paulo</v>
      </c>
      <c r="AS721" t="str">
        <v>Caritas Switzerland</v>
      </c>
      <c r="AT721" t="str">
        <v>CCEFIRO Association</v>
      </c>
      <c r="AU721" t="str">
        <v>CEDRO</v>
      </c>
      <c r="AV721" t="str">
        <v>Center for Integrated Studies and Programs for Sustainable Development (CIEDS)</v>
      </c>
      <c r="AW721" t="str">
        <v>Center for Migration and Human Rights of the Diocese of Roraima (CMDH)</v>
      </c>
      <c r="AX721" t="str">
        <v>Centro de Atencion Psicosocial (CAPS)</v>
      </c>
      <c r="AY721" t="str">
        <v>CESAL</v>
      </c>
      <c r="AZ721" t="str">
        <v>CESVI-Cooperazione e Sviluppo</v>
      </c>
      <c r="BA721" t="str">
        <v>ChildFund International</v>
      </c>
      <c r="BB721" t="str">
        <v>CHS Alternativo</v>
      </c>
      <c r="BC721" t="str">
        <v>Churún Merú Association</v>
      </c>
      <c r="BD721" t="str">
        <v>Coalición por Venezuela</v>
      </c>
      <c r="BE721" t="str">
        <v>Colonia Foundation of Venezuelans in the Dominican Republic (FUNCOVERD)</v>
      </c>
      <c r="BF721" t="str">
        <v>COLVENZ</v>
      </c>
      <c r="BG721" t="str">
        <v>Compassiva</v>
      </c>
      <c r="BH721" t="str">
        <v>Consejo Interreligioso del Perú - Religiones por la Paz</v>
      </c>
      <c r="BI721" t="str">
        <v>Consorcio ONG OCIPI Y Capellanía Nacional OFICA</v>
      </c>
      <c r="BJ721" t="str">
        <v>COOPI - International Cooperation Foundation</v>
      </c>
      <c r="BK721" t="str">
        <v>Corporación Colectivo Sin Fronteras</v>
      </c>
      <c r="BL721" t="str">
        <v>CRISFE Foundation</v>
      </c>
      <c r="BM721" t="str">
        <v>Cuso International</v>
      </c>
      <c r="BN721" t="str">
        <v>Danielle’s Children Fund (DCF)</v>
      </c>
      <c r="BO721" t="str">
        <v>Danish Refugee Council (DRC)</v>
      </c>
      <c r="BP721" t="str">
        <v>Development Support Association - APOYAR</v>
      </c>
      <c r="BQ721" t="str">
        <v>Diakonie Katastrophenhilfe</v>
      </c>
      <c r="BR721" t="str">
        <v>Diálogo Diverso</v>
      </c>
      <c r="BS721" t="str">
        <v>Doctors of the World</v>
      </c>
      <c r="BT721" t="str">
        <v>Dominican Institute for Integrated Development</v>
      </c>
      <c r="BU721" t="str">
        <v>Duendes y Ángeles Vinotinto República Dominicana</v>
      </c>
      <c r="BV721" t="str">
        <v>Encuentros SJS (Servicio Jesuita de la Solidaridad)</v>
      </c>
      <c r="BW721" t="str">
        <v>Ending Violence Against Migrants</v>
      </c>
      <c r="BX721" t="str">
        <v>Equidad Foundation</v>
      </c>
      <c r="BY721" t="str">
        <v>Equilibrium CenDE</v>
      </c>
      <c r="BZ721" t="str">
        <v>Facultad de Psicología - Universidad de la República (UDELAR)</v>
      </c>
      <c r="CA721" t="str">
        <v>First International Emergency and Solidarités International</v>
      </c>
      <c r="CB721" t="str">
        <v>Fondo Ecuatoriano Populorum Progressio</v>
      </c>
      <c r="CC721" t="str">
        <v>Foro Salud Callao</v>
      </c>
      <c r="CD721" t="str">
        <v>Foundation for the Integration and Development of Latin America (FIDAL)</v>
      </c>
      <c r="CE721" t="str">
        <v>Foundation of the Americas (FUDELA)</v>
      </c>
      <c r="CF721" t="str">
        <v>Fraternity Without Borders</v>
      </c>
      <c r="CG721" t="str">
        <v>Fundación Brisas del Norte</v>
      </c>
      <c r="CH721" t="str">
        <v>Fundación Colombovenezolana Nueva Ilusión</v>
      </c>
      <c r="CI721" t="str">
        <v>Fundación Nakama's</v>
      </c>
      <c r="CJ721" t="str">
        <v>Fundación RadaBer</v>
      </c>
      <c r="CK721" t="str">
        <v>Fundación Scalabrini Bolivia</v>
      </c>
      <c r="CL721" t="str">
        <v>Fundacion Social Vivan los Niños</v>
      </c>
      <c r="CM721" t="str">
        <v>FUNVEAC</v>
      </c>
      <c r="CN721" t="str">
        <v>German Development Cooperation Agency GIZ</v>
      </c>
      <c r="CO721" t="str">
        <v>Globalizate Radio</v>
      </c>
      <c r="CP721" t="str">
        <v>GOAL</v>
      </c>
      <c r="CQ721" t="str">
        <v>Halü Bienestar Humano Foundation (HALU)</v>
      </c>
      <c r="CR721" t="str">
        <v>Heartland Alliance International (HAI)</v>
      </c>
      <c r="CS721" t="str">
        <v>HELVETAS Swiss Intercooperation</v>
      </c>
      <c r="CT721" t="str">
        <v>HIAS</v>
      </c>
      <c r="CU721" t="str">
        <v>Human Rights Defence Curaçao</v>
      </c>
      <c r="CV721" t="str">
        <v>Humanity &amp; Inclusion</v>
      </c>
      <c r="CW721" t="str">
        <v>Humans Analytic</v>
      </c>
      <c r="CX721" t="str">
        <v>Idas y Vueltas Association</v>
      </c>
      <c r="CY721" t="str">
        <v>iMMAP</v>
      </c>
      <c r="CZ721" t="str">
        <v>IMPACT Initiatives (REACH)</v>
      </c>
      <c r="DA721" t="str">
        <v>Inmigrante Feliz Association</v>
      </c>
      <c r="DB721" t="str">
        <v>Institute for Migration and Human Rights (IMDH)</v>
      </c>
      <c r="DC721" t="str">
        <v>Institute of Natural and Cultural Heritage (IPANC)</v>
      </c>
      <c r="DD721" t="str">
        <v>International Committee for the Development of People (CISP)</v>
      </c>
      <c r="DE721" t="str">
        <v>International Federation of the Red Cross (IFRC)</v>
      </c>
      <c r="DF721" t="str">
        <v>International Labour Organization (ILO)</v>
      </c>
      <c r="DG721" t="str">
        <v>International Medical Corps</v>
      </c>
      <c r="DH721" t="str">
        <v>International Organization for Migration (IOM)</v>
      </c>
      <c r="DI721" t="str">
        <v>International Rescue Committee (IRC)</v>
      </c>
      <c r="DJ721" t="str">
        <v>INTERSOS</v>
      </c>
      <c r="DK721" t="str">
        <v>Jesuit Migrant Service (JMS)</v>
      </c>
      <c r="DL721" t="str">
        <v>Jesuit Refugee Service (JRS)</v>
      </c>
      <c r="DM721" t="str">
        <v>Jesuit Service for Migrants and Refugees (JSMR)</v>
      </c>
      <c r="DN721" t="str">
        <v>Joint United Nations Programme on HIV/AIDS (UNAIDS)</v>
      </c>
      <c r="DO721" t="str">
        <v>Kimirina Coorporation</v>
      </c>
      <c r="DP721" t="str">
        <v>La Casita Hispanic Cultural Centre</v>
      </c>
      <c r="DQ721" t="str">
        <v>Latin American Network of Non-Governmental Organizations of Persons with Disabilities and their Families (RIADIS)</v>
      </c>
      <c r="DR721" t="str">
        <v>LGBT+ Movement Brazil</v>
      </c>
      <c r="DS721" t="str">
        <v>Living Water Community (LWC)</v>
      </c>
      <c r="DT721" t="str">
        <v>LLANOVENCOL</v>
      </c>
      <c r="DU721" t="str">
        <v>Lutheran World Federation</v>
      </c>
      <c r="DV721" t="str">
        <v>Lutheran World Relief</v>
      </c>
      <c r="DW721" t="str">
        <v>Malteser International</v>
      </c>
      <c r="DX721" t="str">
        <v>Mana Institute</v>
      </c>
      <c r="DY721" t="str">
        <v>Manos Veneguayas Association</v>
      </c>
      <c r="DZ721" t="str">
        <v>Más Igualdad Perú</v>
      </c>
      <c r="EA721" t="str">
        <v>MedGlobal</v>
      </c>
      <c r="EB721" t="str">
        <v>Medical Teams International</v>
      </c>
      <c r="EC721" t="str">
        <v>Mercy Corps</v>
      </c>
      <c r="ED721" t="str">
        <v>Migrant Service Center (CAM)</v>
      </c>
      <c r="EE721" t="str">
        <v>Migrants, Refugees and Argentine Social Entrepreneurs (MIRARES)</v>
      </c>
      <c r="EF721" t="str">
        <v>Mision Scalabriniana - Ecuador</v>
      </c>
      <c r="EG721" t="str">
        <v>Missão Paz</v>
      </c>
      <c r="EH721" t="str">
        <v>Museu A CASA</v>
      </c>
      <c r="EI721" t="str">
        <v>Norwegian Refugee Council (NRC)</v>
      </c>
      <c r="EJ721" t="str">
        <v>ONG Migrantes por el Maule</v>
      </c>
      <c r="EK721" t="str">
        <v>ONG Preemptive Love Coalition Colombia</v>
      </c>
      <c r="EL721" t="str">
        <v>Organización Transfomando Vidas</v>
      </c>
      <c r="EM721" t="str">
        <v>Organization of Ibero-American States for Education, Science and Culture (OEI)</v>
      </c>
      <c r="EN721" t="str">
        <v>OXFAM</v>
      </c>
      <c r="EO721" t="str">
        <v>Panamerican Development Foundation</v>
      </c>
      <c r="EP721" t="str">
        <v>Panamerican Health Organization/World Health Organization (PAHO/WHO)</v>
      </c>
      <c r="EQ721" t="str">
        <v>Pastoral of Human Mobility - Peruvian Episcopal Conference</v>
      </c>
      <c r="ER721" t="str">
        <v>Pastoral Service for Migrants National</v>
      </c>
      <c r="ES721" t="str">
        <v>Permanent Human Rights defense Committee (CDH)</v>
      </c>
      <c r="ET721" t="str">
        <v>Pirilampos Institute - Group of visits and voluntary actions in Roraima</v>
      </c>
      <c r="EU721" t="str">
        <v>Plan International</v>
      </c>
      <c r="EV721" t="str">
        <v>Population Program, Faculty of Social Sciences, University of the Republic</v>
      </c>
      <c r="EW721" t="str">
        <v>Profamilia Association</v>
      </c>
      <c r="EX721" t="str">
        <v>Red con Migrantes y Refugiados</v>
      </c>
      <c r="EY721" t="str">
        <v>Red Cross Colombia</v>
      </c>
      <c r="EZ721" t="str">
        <v>Red Cross Ecuador</v>
      </c>
      <c r="FA721" t="str">
        <v>Red Cross Peru</v>
      </c>
      <c r="FB721" t="str">
        <v>Red de Investigaciones en Derechos Humanos - CONICET (Consejo Nacional de Investigaciones Científicas y Técnicas)</v>
      </c>
      <c r="FC721" t="str">
        <v>RET International</v>
      </c>
      <c r="FD721" t="str">
        <v>Salú pa Tur Foundation</v>
      </c>
      <c r="FE721" t="str">
        <v>Salvation Army</v>
      </c>
      <c r="FF721" t="str">
        <v>Samaritan's Purse</v>
      </c>
      <c r="FG721" t="str">
        <v>Save the Children International (SCI)</v>
      </c>
      <c r="FH721" t="str">
        <v>Scalabrini Foundation Chile</v>
      </c>
      <c r="FI721" t="str">
        <v>Sección Peruana de Amnistía Internacional</v>
      </c>
      <c r="FJ721" t="str">
        <v>Serviço Pastoral dos Migrantes do Nordeste</v>
      </c>
      <c r="FK721" t="str">
        <v>Sesame Workshop</v>
      </c>
      <c r="FL721" t="str">
        <v>Si, Da Vida</v>
      </c>
      <c r="FM721" t="str">
        <v>Solidarity and Action Asociation</v>
      </c>
      <c r="FN721" t="str">
        <v>SOS Children's Villages</v>
      </c>
      <c r="FO721" t="str">
        <v>Tarabita Foundation</v>
      </c>
      <c r="FP721" t="str">
        <v>Tearfund</v>
      </c>
      <c r="FQ721" t="str">
        <v>TECHO</v>
      </c>
      <c r="FR721" t="str">
        <v>Terranueva Foundation</v>
      </c>
      <c r="FS721" t="str">
        <v>Terre des Hommes Suisse</v>
      </c>
      <c r="FT721" t="str">
        <v>The Israel Forum for International Humanitarian Aid (IsraAID)</v>
      </c>
      <c r="FU721" t="str">
        <v>Unión Venezolana en Perú</v>
      </c>
      <c r="FV721" t="str">
        <v>United Nations Children's Fund (UNICEF)</v>
      </c>
      <c r="FW721" t="str">
        <v>United Nations Development Programme (UNDP)</v>
      </c>
      <c r="FX721" t="str">
        <v>United Nations Educational, Scientific and Cultural Organization (UNESCO)</v>
      </c>
      <c r="FY721" t="str">
        <v>United Nations Entity for Gender Equality and the Empowerment of Women (UNWOMEN)</v>
      </c>
      <c r="FZ721" t="str">
        <v>United Nations Food and Agricultural Organization (FAO)</v>
      </c>
      <c r="GA721" t="str">
        <v>United Nations High Commissioner for Refugees (UNHCR)</v>
      </c>
      <c r="GB721" t="str">
        <v>United Nations Office of the High Commissioner for Human Rights (OHCHR)</v>
      </c>
      <c r="GC721" t="str">
        <v>United Nations Office on Drugs and Crime (UNODC)</v>
      </c>
      <c r="GD721" t="str">
        <v>United Nations Population Fund (UNFPA)</v>
      </c>
      <c r="GE721" t="str">
        <v>United Nations Programme for Human Settlements (UN Habitat)</v>
      </c>
      <c r="GF721" t="str">
        <v>Vale da Benção Educational and Charitable Association (AEBVB)</v>
      </c>
      <c r="GG721" t="str">
        <v>VenAruba Solidaria</v>
      </c>
      <c r="GH721" t="str">
        <v>Venex Curacao Foundation</v>
      </c>
      <c r="GI721" t="str">
        <v>Venezolanos en Barranquilla</v>
      </c>
      <c r="GJ721" t="str">
        <v>Venezolanos en San Cristóbal</v>
      </c>
      <c r="GK721" t="str">
        <v>Venezuelan Emigrant Foundation (FEV)</v>
      </c>
      <c r="GL721" t="str">
        <v>Vicaría de Pastoral Social Caritas</v>
      </c>
      <c r="GM721" t="str">
        <v>Voices GY</v>
      </c>
      <c r="GN721" t="str">
        <v>We World GVC</v>
      </c>
      <c r="GO721" t="str">
        <v>World Council of Credit Unions</v>
      </c>
      <c r="GP721" t="str">
        <v>World Food Programme (WFP)</v>
      </c>
      <c r="GQ721" t="str">
        <v>World Vision</v>
      </c>
      <c r="GR721" t="str">
        <v>ZOA</v>
      </c>
    </row>
    <row r="722" spans="8:200" x14ac:dyDescent="0.3">
      <c r="H722" t="str" cm="1">
        <f t="array" ref="H722:GR722">TRANSPOSE(_xlfn._xlws.SORT(_xlfn._xlws.FILTER(Table3[Name],ISNUMBER(SEARCH(' Activity Sheet'!D776,Table3[Name])),"Not found"),,1))</f>
        <v>.New Organisation</v>
      </c>
      <c r="I722" t="str">
        <v>ABV - Association of Good with Life</v>
      </c>
      <c r="J722" t="str">
        <v>ACAPS</v>
      </c>
      <c r="K722" t="str">
        <v>Acción y Desarrollo</v>
      </c>
      <c r="L722" t="str">
        <v>ACTED</v>
      </c>
      <c r="M722" t="str">
        <v>Action against Hunger</v>
      </c>
      <c r="N722" t="str">
        <v>ActionAid</v>
      </c>
      <c r="O722" t="str">
        <v>Adventist Development and Relief Agency (ADRA)</v>
      </c>
      <c r="P722" t="str">
        <v>Alas de Colibrí Foundation</v>
      </c>
      <c r="Q722" t="str">
        <v>Alianza por la Solidaridad</v>
      </c>
      <c r="R722" t="str">
        <v>Alianza por Venezuela</v>
      </c>
      <c r="S722" t="str">
        <v>Americares Foundation</v>
      </c>
      <c r="T722" t="str">
        <v>Argentine Commission for Refugees and Migrants (CAREF)</v>
      </c>
      <c r="U722" t="str">
        <v>Asociación Aves</v>
      </c>
      <c r="V722" t="str">
        <v>Asociación de Jubilados y Pensionados Venezolanos en Argentina</v>
      </c>
      <c r="W722" t="str">
        <v>Asociación de Venezolanos en Eloy Alfaro</v>
      </c>
      <c r="X722" t="str">
        <v>Asociación Fundación contra el Hambre Perú</v>
      </c>
      <c r="Y722" t="str">
        <v>Asociación Migrantes Venezolanos</v>
      </c>
      <c r="Z722" t="str">
        <v>Asociación Misioneros de San Carlos Scalabrinianos</v>
      </c>
      <c r="AA722" t="str">
        <v>Asociacion Proteccion Poblacion Vulnerable</v>
      </c>
      <c r="AB722" t="str">
        <v>Asociación Quinta Ola</v>
      </c>
      <c r="AC722" t="str">
        <v>Asociación Salto Ángel</v>
      </c>
      <c r="AD722" t="str">
        <v>Asociación Venezuela en Ecuador AC</v>
      </c>
      <c r="AE722" t="str">
        <v>ASOVENAR</v>
      </c>
      <c r="AF722" t="str">
        <v>Associação Hermanitos</v>
      </c>
      <c r="AG722" t="str">
        <v>AVSI Foundation</v>
      </c>
      <c r="AH722" t="str">
        <v>Bethany Christian Services</v>
      </c>
      <c r="AI722" t="str">
        <v>Blumont</v>
      </c>
      <c r="AJ722" t="str">
        <v>CARE</v>
      </c>
      <c r="AK722" t="str">
        <v>Caritas Brazil</v>
      </c>
      <c r="AL722" t="str">
        <v>Caritas Ecuador</v>
      </c>
      <c r="AM722" t="str">
        <v>Caritas Germany</v>
      </c>
      <c r="AN722" t="str">
        <v>Caritas Manaus</v>
      </c>
      <c r="AO722" t="str">
        <v>Caritas Parana</v>
      </c>
      <c r="AP722" t="str">
        <v>Caritas Peru</v>
      </c>
      <c r="AQ722" t="str">
        <v>Caritas Rio de Janeiro</v>
      </c>
      <c r="AR722" t="str">
        <v>Caritas São Paulo</v>
      </c>
      <c r="AS722" t="str">
        <v>Caritas Switzerland</v>
      </c>
      <c r="AT722" t="str">
        <v>CCEFIRO Association</v>
      </c>
      <c r="AU722" t="str">
        <v>CEDRO</v>
      </c>
      <c r="AV722" t="str">
        <v>Center for Integrated Studies and Programs for Sustainable Development (CIEDS)</v>
      </c>
      <c r="AW722" t="str">
        <v>Center for Migration and Human Rights of the Diocese of Roraima (CMDH)</v>
      </c>
      <c r="AX722" t="str">
        <v>Centro de Atencion Psicosocial (CAPS)</v>
      </c>
      <c r="AY722" t="str">
        <v>CESAL</v>
      </c>
      <c r="AZ722" t="str">
        <v>CESVI-Cooperazione e Sviluppo</v>
      </c>
      <c r="BA722" t="str">
        <v>ChildFund International</v>
      </c>
      <c r="BB722" t="str">
        <v>CHS Alternativo</v>
      </c>
      <c r="BC722" t="str">
        <v>Churún Merú Association</v>
      </c>
      <c r="BD722" t="str">
        <v>Coalición por Venezuela</v>
      </c>
      <c r="BE722" t="str">
        <v>Colonia Foundation of Venezuelans in the Dominican Republic (FUNCOVERD)</v>
      </c>
      <c r="BF722" t="str">
        <v>COLVENZ</v>
      </c>
      <c r="BG722" t="str">
        <v>Compassiva</v>
      </c>
      <c r="BH722" t="str">
        <v>Consejo Interreligioso del Perú - Religiones por la Paz</v>
      </c>
      <c r="BI722" t="str">
        <v>Consorcio ONG OCIPI Y Capellanía Nacional OFICA</v>
      </c>
      <c r="BJ722" t="str">
        <v>COOPI - International Cooperation Foundation</v>
      </c>
      <c r="BK722" t="str">
        <v>Corporación Colectivo Sin Fronteras</v>
      </c>
      <c r="BL722" t="str">
        <v>CRISFE Foundation</v>
      </c>
      <c r="BM722" t="str">
        <v>Cuso International</v>
      </c>
      <c r="BN722" t="str">
        <v>Danielle’s Children Fund (DCF)</v>
      </c>
      <c r="BO722" t="str">
        <v>Danish Refugee Council (DRC)</v>
      </c>
      <c r="BP722" t="str">
        <v>Development Support Association - APOYAR</v>
      </c>
      <c r="BQ722" t="str">
        <v>Diakonie Katastrophenhilfe</v>
      </c>
      <c r="BR722" t="str">
        <v>Diálogo Diverso</v>
      </c>
      <c r="BS722" t="str">
        <v>Doctors of the World</v>
      </c>
      <c r="BT722" t="str">
        <v>Dominican Institute for Integrated Development</v>
      </c>
      <c r="BU722" t="str">
        <v>Duendes y Ángeles Vinotinto República Dominicana</v>
      </c>
      <c r="BV722" t="str">
        <v>Encuentros SJS (Servicio Jesuita de la Solidaridad)</v>
      </c>
      <c r="BW722" t="str">
        <v>Ending Violence Against Migrants</v>
      </c>
      <c r="BX722" t="str">
        <v>Equidad Foundation</v>
      </c>
      <c r="BY722" t="str">
        <v>Equilibrium CenDE</v>
      </c>
      <c r="BZ722" t="str">
        <v>Facultad de Psicología - Universidad de la República (UDELAR)</v>
      </c>
      <c r="CA722" t="str">
        <v>First International Emergency and Solidarités International</v>
      </c>
      <c r="CB722" t="str">
        <v>Fondo Ecuatoriano Populorum Progressio</v>
      </c>
      <c r="CC722" t="str">
        <v>Foro Salud Callao</v>
      </c>
      <c r="CD722" t="str">
        <v>Foundation for the Integration and Development of Latin America (FIDAL)</v>
      </c>
      <c r="CE722" t="str">
        <v>Foundation of the Americas (FUDELA)</v>
      </c>
      <c r="CF722" t="str">
        <v>Fraternity Without Borders</v>
      </c>
      <c r="CG722" t="str">
        <v>Fundación Brisas del Norte</v>
      </c>
      <c r="CH722" t="str">
        <v>Fundación Colombovenezolana Nueva Ilusión</v>
      </c>
      <c r="CI722" t="str">
        <v>Fundación Nakama's</v>
      </c>
      <c r="CJ722" t="str">
        <v>Fundación RadaBer</v>
      </c>
      <c r="CK722" t="str">
        <v>Fundación Scalabrini Bolivia</v>
      </c>
      <c r="CL722" t="str">
        <v>Fundacion Social Vivan los Niños</v>
      </c>
      <c r="CM722" t="str">
        <v>FUNVEAC</v>
      </c>
      <c r="CN722" t="str">
        <v>German Development Cooperation Agency GIZ</v>
      </c>
      <c r="CO722" t="str">
        <v>Globalizate Radio</v>
      </c>
      <c r="CP722" t="str">
        <v>GOAL</v>
      </c>
      <c r="CQ722" t="str">
        <v>Halü Bienestar Humano Foundation (HALU)</v>
      </c>
      <c r="CR722" t="str">
        <v>Heartland Alliance International (HAI)</v>
      </c>
      <c r="CS722" t="str">
        <v>HELVETAS Swiss Intercooperation</v>
      </c>
      <c r="CT722" t="str">
        <v>HIAS</v>
      </c>
      <c r="CU722" t="str">
        <v>Human Rights Defence Curaçao</v>
      </c>
      <c r="CV722" t="str">
        <v>Humanity &amp; Inclusion</v>
      </c>
      <c r="CW722" t="str">
        <v>Humans Analytic</v>
      </c>
      <c r="CX722" t="str">
        <v>Idas y Vueltas Association</v>
      </c>
      <c r="CY722" t="str">
        <v>iMMAP</v>
      </c>
      <c r="CZ722" t="str">
        <v>IMPACT Initiatives (REACH)</v>
      </c>
      <c r="DA722" t="str">
        <v>Inmigrante Feliz Association</v>
      </c>
      <c r="DB722" t="str">
        <v>Institute for Migration and Human Rights (IMDH)</v>
      </c>
      <c r="DC722" t="str">
        <v>Institute of Natural and Cultural Heritage (IPANC)</v>
      </c>
      <c r="DD722" t="str">
        <v>International Committee for the Development of People (CISP)</v>
      </c>
      <c r="DE722" t="str">
        <v>International Federation of the Red Cross (IFRC)</v>
      </c>
      <c r="DF722" t="str">
        <v>International Labour Organization (ILO)</v>
      </c>
      <c r="DG722" t="str">
        <v>International Medical Corps</v>
      </c>
      <c r="DH722" t="str">
        <v>International Organization for Migration (IOM)</v>
      </c>
      <c r="DI722" t="str">
        <v>International Rescue Committee (IRC)</v>
      </c>
      <c r="DJ722" t="str">
        <v>INTERSOS</v>
      </c>
      <c r="DK722" t="str">
        <v>Jesuit Migrant Service (JMS)</v>
      </c>
      <c r="DL722" t="str">
        <v>Jesuit Refugee Service (JRS)</v>
      </c>
      <c r="DM722" t="str">
        <v>Jesuit Service for Migrants and Refugees (JSMR)</v>
      </c>
      <c r="DN722" t="str">
        <v>Joint United Nations Programme on HIV/AIDS (UNAIDS)</v>
      </c>
      <c r="DO722" t="str">
        <v>Kimirina Coorporation</v>
      </c>
      <c r="DP722" t="str">
        <v>La Casita Hispanic Cultural Centre</v>
      </c>
      <c r="DQ722" t="str">
        <v>Latin American Network of Non-Governmental Organizations of Persons with Disabilities and their Families (RIADIS)</v>
      </c>
      <c r="DR722" t="str">
        <v>LGBT+ Movement Brazil</v>
      </c>
      <c r="DS722" t="str">
        <v>Living Water Community (LWC)</v>
      </c>
      <c r="DT722" t="str">
        <v>LLANOVENCOL</v>
      </c>
      <c r="DU722" t="str">
        <v>Lutheran World Federation</v>
      </c>
      <c r="DV722" t="str">
        <v>Lutheran World Relief</v>
      </c>
      <c r="DW722" t="str">
        <v>Malteser International</v>
      </c>
      <c r="DX722" t="str">
        <v>Mana Institute</v>
      </c>
      <c r="DY722" t="str">
        <v>Manos Veneguayas Association</v>
      </c>
      <c r="DZ722" t="str">
        <v>Más Igualdad Perú</v>
      </c>
      <c r="EA722" t="str">
        <v>MedGlobal</v>
      </c>
      <c r="EB722" t="str">
        <v>Medical Teams International</v>
      </c>
      <c r="EC722" t="str">
        <v>Mercy Corps</v>
      </c>
      <c r="ED722" t="str">
        <v>Migrant Service Center (CAM)</v>
      </c>
      <c r="EE722" t="str">
        <v>Migrants, Refugees and Argentine Social Entrepreneurs (MIRARES)</v>
      </c>
      <c r="EF722" t="str">
        <v>Mision Scalabriniana - Ecuador</v>
      </c>
      <c r="EG722" t="str">
        <v>Missão Paz</v>
      </c>
      <c r="EH722" t="str">
        <v>Museu A CASA</v>
      </c>
      <c r="EI722" t="str">
        <v>Norwegian Refugee Council (NRC)</v>
      </c>
      <c r="EJ722" t="str">
        <v>ONG Migrantes por el Maule</v>
      </c>
      <c r="EK722" t="str">
        <v>ONG Preemptive Love Coalition Colombia</v>
      </c>
      <c r="EL722" t="str">
        <v>Organización Transfomando Vidas</v>
      </c>
      <c r="EM722" t="str">
        <v>Organization of Ibero-American States for Education, Science and Culture (OEI)</v>
      </c>
      <c r="EN722" t="str">
        <v>OXFAM</v>
      </c>
      <c r="EO722" t="str">
        <v>Panamerican Development Foundation</v>
      </c>
      <c r="EP722" t="str">
        <v>Panamerican Health Organization/World Health Organization (PAHO/WHO)</v>
      </c>
      <c r="EQ722" t="str">
        <v>Pastoral of Human Mobility - Peruvian Episcopal Conference</v>
      </c>
      <c r="ER722" t="str">
        <v>Pastoral Service for Migrants National</v>
      </c>
      <c r="ES722" t="str">
        <v>Permanent Human Rights defense Committee (CDH)</v>
      </c>
      <c r="ET722" t="str">
        <v>Pirilampos Institute - Group of visits and voluntary actions in Roraima</v>
      </c>
      <c r="EU722" t="str">
        <v>Plan International</v>
      </c>
      <c r="EV722" t="str">
        <v>Population Program, Faculty of Social Sciences, University of the Republic</v>
      </c>
      <c r="EW722" t="str">
        <v>Profamilia Association</v>
      </c>
      <c r="EX722" t="str">
        <v>Red con Migrantes y Refugiados</v>
      </c>
      <c r="EY722" t="str">
        <v>Red Cross Colombia</v>
      </c>
      <c r="EZ722" t="str">
        <v>Red Cross Ecuador</v>
      </c>
      <c r="FA722" t="str">
        <v>Red Cross Peru</v>
      </c>
      <c r="FB722" t="str">
        <v>Red de Investigaciones en Derechos Humanos - CONICET (Consejo Nacional de Investigaciones Científicas y Técnicas)</v>
      </c>
      <c r="FC722" t="str">
        <v>RET International</v>
      </c>
      <c r="FD722" t="str">
        <v>Salú pa Tur Foundation</v>
      </c>
      <c r="FE722" t="str">
        <v>Salvation Army</v>
      </c>
      <c r="FF722" t="str">
        <v>Samaritan's Purse</v>
      </c>
      <c r="FG722" t="str">
        <v>Save the Children International (SCI)</v>
      </c>
      <c r="FH722" t="str">
        <v>Scalabrini Foundation Chile</v>
      </c>
      <c r="FI722" t="str">
        <v>Sección Peruana de Amnistía Internacional</v>
      </c>
      <c r="FJ722" t="str">
        <v>Serviço Pastoral dos Migrantes do Nordeste</v>
      </c>
      <c r="FK722" t="str">
        <v>Sesame Workshop</v>
      </c>
      <c r="FL722" t="str">
        <v>Si, Da Vida</v>
      </c>
      <c r="FM722" t="str">
        <v>Solidarity and Action Asociation</v>
      </c>
      <c r="FN722" t="str">
        <v>SOS Children's Villages</v>
      </c>
      <c r="FO722" t="str">
        <v>Tarabita Foundation</v>
      </c>
      <c r="FP722" t="str">
        <v>Tearfund</v>
      </c>
      <c r="FQ722" t="str">
        <v>TECHO</v>
      </c>
      <c r="FR722" t="str">
        <v>Terranueva Foundation</v>
      </c>
      <c r="FS722" t="str">
        <v>Terre des Hommes Suisse</v>
      </c>
      <c r="FT722" t="str">
        <v>The Israel Forum for International Humanitarian Aid (IsraAID)</v>
      </c>
      <c r="FU722" t="str">
        <v>Unión Venezolana en Perú</v>
      </c>
      <c r="FV722" t="str">
        <v>United Nations Children's Fund (UNICEF)</v>
      </c>
      <c r="FW722" t="str">
        <v>United Nations Development Programme (UNDP)</v>
      </c>
      <c r="FX722" t="str">
        <v>United Nations Educational, Scientific and Cultural Organization (UNESCO)</v>
      </c>
      <c r="FY722" t="str">
        <v>United Nations Entity for Gender Equality and the Empowerment of Women (UNWOMEN)</v>
      </c>
      <c r="FZ722" t="str">
        <v>United Nations Food and Agricultural Organization (FAO)</v>
      </c>
      <c r="GA722" t="str">
        <v>United Nations High Commissioner for Refugees (UNHCR)</v>
      </c>
      <c r="GB722" t="str">
        <v>United Nations Office of the High Commissioner for Human Rights (OHCHR)</v>
      </c>
      <c r="GC722" t="str">
        <v>United Nations Office on Drugs and Crime (UNODC)</v>
      </c>
      <c r="GD722" t="str">
        <v>United Nations Population Fund (UNFPA)</v>
      </c>
      <c r="GE722" t="str">
        <v>United Nations Programme for Human Settlements (UN Habitat)</v>
      </c>
      <c r="GF722" t="str">
        <v>Vale da Benção Educational and Charitable Association (AEBVB)</v>
      </c>
      <c r="GG722" t="str">
        <v>VenAruba Solidaria</v>
      </c>
      <c r="GH722" t="str">
        <v>Venex Curacao Foundation</v>
      </c>
      <c r="GI722" t="str">
        <v>Venezolanos en Barranquilla</v>
      </c>
      <c r="GJ722" t="str">
        <v>Venezolanos en San Cristóbal</v>
      </c>
      <c r="GK722" t="str">
        <v>Venezuelan Emigrant Foundation (FEV)</v>
      </c>
      <c r="GL722" t="str">
        <v>Vicaría de Pastoral Social Caritas</v>
      </c>
      <c r="GM722" t="str">
        <v>Voices GY</v>
      </c>
      <c r="GN722" t="str">
        <v>We World GVC</v>
      </c>
      <c r="GO722" t="str">
        <v>World Council of Credit Unions</v>
      </c>
      <c r="GP722" t="str">
        <v>World Food Programme (WFP)</v>
      </c>
      <c r="GQ722" t="str">
        <v>World Vision</v>
      </c>
      <c r="GR722" t="str">
        <v>ZOA</v>
      </c>
    </row>
    <row r="723" spans="8:200" x14ac:dyDescent="0.3">
      <c r="H723" t="str" cm="1">
        <f t="array" ref="H723:GR723">TRANSPOSE(_xlfn._xlws.SORT(_xlfn._xlws.FILTER(Table3[Name],ISNUMBER(SEARCH(' Activity Sheet'!D777,Table3[Name])),"Not found"),,1))</f>
        <v>.New Organisation</v>
      </c>
      <c r="I723" t="str">
        <v>ABV - Association of Good with Life</v>
      </c>
      <c r="J723" t="str">
        <v>ACAPS</v>
      </c>
      <c r="K723" t="str">
        <v>Acción y Desarrollo</v>
      </c>
      <c r="L723" t="str">
        <v>ACTED</v>
      </c>
      <c r="M723" t="str">
        <v>Action against Hunger</v>
      </c>
      <c r="N723" t="str">
        <v>ActionAid</v>
      </c>
      <c r="O723" t="str">
        <v>Adventist Development and Relief Agency (ADRA)</v>
      </c>
      <c r="P723" t="str">
        <v>Alas de Colibrí Foundation</v>
      </c>
      <c r="Q723" t="str">
        <v>Alianza por la Solidaridad</v>
      </c>
      <c r="R723" t="str">
        <v>Alianza por Venezuela</v>
      </c>
      <c r="S723" t="str">
        <v>Americares Foundation</v>
      </c>
      <c r="T723" t="str">
        <v>Argentine Commission for Refugees and Migrants (CAREF)</v>
      </c>
      <c r="U723" t="str">
        <v>Asociación Aves</v>
      </c>
      <c r="V723" t="str">
        <v>Asociación de Jubilados y Pensionados Venezolanos en Argentina</v>
      </c>
      <c r="W723" t="str">
        <v>Asociación de Venezolanos en Eloy Alfaro</v>
      </c>
      <c r="X723" t="str">
        <v>Asociación Fundación contra el Hambre Perú</v>
      </c>
      <c r="Y723" t="str">
        <v>Asociación Migrantes Venezolanos</v>
      </c>
      <c r="Z723" t="str">
        <v>Asociación Misioneros de San Carlos Scalabrinianos</v>
      </c>
      <c r="AA723" t="str">
        <v>Asociacion Proteccion Poblacion Vulnerable</v>
      </c>
      <c r="AB723" t="str">
        <v>Asociación Quinta Ola</v>
      </c>
      <c r="AC723" t="str">
        <v>Asociación Salto Ángel</v>
      </c>
      <c r="AD723" t="str">
        <v>Asociación Venezuela en Ecuador AC</v>
      </c>
      <c r="AE723" t="str">
        <v>ASOVENAR</v>
      </c>
      <c r="AF723" t="str">
        <v>Associação Hermanitos</v>
      </c>
      <c r="AG723" t="str">
        <v>AVSI Foundation</v>
      </c>
      <c r="AH723" t="str">
        <v>Bethany Christian Services</v>
      </c>
      <c r="AI723" t="str">
        <v>Blumont</v>
      </c>
      <c r="AJ723" t="str">
        <v>CARE</v>
      </c>
      <c r="AK723" t="str">
        <v>Caritas Brazil</v>
      </c>
      <c r="AL723" t="str">
        <v>Caritas Ecuador</v>
      </c>
      <c r="AM723" t="str">
        <v>Caritas Germany</v>
      </c>
      <c r="AN723" t="str">
        <v>Caritas Manaus</v>
      </c>
      <c r="AO723" t="str">
        <v>Caritas Parana</v>
      </c>
      <c r="AP723" t="str">
        <v>Caritas Peru</v>
      </c>
      <c r="AQ723" t="str">
        <v>Caritas Rio de Janeiro</v>
      </c>
      <c r="AR723" t="str">
        <v>Caritas São Paulo</v>
      </c>
      <c r="AS723" t="str">
        <v>Caritas Switzerland</v>
      </c>
      <c r="AT723" t="str">
        <v>CCEFIRO Association</v>
      </c>
      <c r="AU723" t="str">
        <v>CEDRO</v>
      </c>
      <c r="AV723" t="str">
        <v>Center for Integrated Studies and Programs for Sustainable Development (CIEDS)</v>
      </c>
      <c r="AW723" t="str">
        <v>Center for Migration and Human Rights of the Diocese of Roraima (CMDH)</v>
      </c>
      <c r="AX723" t="str">
        <v>Centro de Atencion Psicosocial (CAPS)</v>
      </c>
      <c r="AY723" t="str">
        <v>CESAL</v>
      </c>
      <c r="AZ723" t="str">
        <v>CESVI-Cooperazione e Sviluppo</v>
      </c>
      <c r="BA723" t="str">
        <v>ChildFund International</v>
      </c>
      <c r="BB723" t="str">
        <v>CHS Alternativo</v>
      </c>
      <c r="BC723" t="str">
        <v>Churún Merú Association</v>
      </c>
      <c r="BD723" t="str">
        <v>Coalición por Venezuela</v>
      </c>
      <c r="BE723" t="str">
        <v>Colonia Foundation of Venezuelans in the Dominican Republic (FUNCOVERD)</v>
      </c>
      <c r="BF723" t="str">
        <v>COLVENZ</v>
      </c>
      <c r="BG723" t="str">
        <v>Compassiva</v>
      </c>
      <c r="BH723" t="str">
        <v>Consejo Interreligioso del Perú - Religiones por la Paz</v>
      </c>
      <c r="BI723" t="str">
        <v>Consorcio ONG OCIPI Y Capellanía Nacional OFICA</v>
      </c>
      <c r="BJ723" t="str">
        <v>COOPI - International Cooperation Foundation</v>
      </c>
      <c r="BK723" t="str">
        <v>Corporación Colectivo Sin Fronteras</v>
      </c>
      <c r="BL723" t="str">
        <v>CRISFE Foundation</v>
      </c>
      <c r="BM723" t="str">
        <v>Cuso International</v>
      </c>
      <c r="BN723" t="str">
        <v>Danielle’s Children Fund (DCF)</v>
      </c>
      <c r="BO723" t="str">
        <v>Danish Refugee Council (DRC)</v>
      </c>
      <c r="BP723" t="str">
        <v>Development Support Association - APOYAR</v>
      </c>
      <c r="BQ723" t="str">
        <v>Diakonie Katastrophenhilfe</v>
      </c>
      <c r="BR723" t="str">
        <v>Diálogo Diverso</v>
      </c>
      <c r="BS723" t="str">
        <v>Doctors of the World</v>
      </c>
      <c r="BT723" t="str">
        <v>Dominican Institute for Integrated Development</v>
      </c>
      <c r="BU723" t="str">
        <v>Duendes y Ángeles Vinotinto República Dominicana</v>
      </c>
      <c r="BV723" t="str">
        <v>Encuentros SJS (Servicio Jesuita de la Solidaridad)</v>
      </c>
      <c r="BW723" t="str">
        <v>Ending Violence Against Migrants</v>
      </c>
      <c r="BX723" t="str">
        <v>Equidad Foundation</v>
      </c>
      <c r="BY723" t="str">
        <v>Equilibrium CenDE</v>
      </c>
      <c r="BZ723" t="str">
        <v>Facultad de Psicología - Universidad de la República (UDELAR)</v>
      </c>
      <c r="CA723" t="str">
        <v>First International Emergency and Solidarités International</v>
      </c>
      <c r="CB723" t="str">
        <v>Fondo Ecuatoriano Populorum Progressio</v>
      </c>
      <c r="CC723" t="str">
        <v>Foro Salud Callao</v>
      </c>
      <c r="CD723" t="str">
        <v>Foundation for the Integration and Development of Latin America (FIDAL)</v>
      </c>
      <c r="CE723" t="str">
        <v>Foundation of the Americas (FUDELA)</v>
      </c>
      <c r="CF723" t="str">
        <v>Fraternity Without Borders</v>
      </c>
      <c r="CG723" t="str">
        <v>Fundación Brisas del Norte</v>
      </c>
      <c r="CH723" t="str">
        <v>Fundación Colombovenezolana Nueva Ilusión</v>
      </c>
      <c r="CI723" t="str">
        <v>Fundación Nakama's</v>
      </c>
      <c r="CJ723" t="str">
        <v>Fundación RadaBer</v>
      </c>
      <c r="CK723" t="str">
        <v>Fundación Scalabrini Bolivia</v>
      </c>
      <c r="CL723" t="str">
        <v>Fundacion Social Vivan los Niños</v>
      </c>
      <c r="CM723" t="str">
        <v>FUNVEAC</v>
      </c>
      <c r="CN723" t="str">
        <v>German Development Cooperation Agency GIZ</v>
      </c>
      <c r="CO723" t="str">
        <v>Globalizate Radio</v>
      </c>
      <c r="CP723" t="str">
        <v>GOAL</v>
      </c>
      <c r="CQ723" t="str">
        <v>Halü Bienestar Humano Foundation (HALU)</v>
      </c>
      <c r="CR723" t="str">
        <v>Heartland Alliance International (HAI)</v>
      </c>
      <c r="CS723" t="str">
        <v>HELVETAS Swiss Intercooperation</v>
      </c>
      <c r="CT723" t="str">
        <v>HIAS</v>
      </c>
      <c r="CU723" t="str">
        <v>Human Rights Defence Curaçao</v>
      </c>
      <c r="CV723" t="str">
        <v>Humanity &amp; Inclusion</v>
      </c>
      <c r="CW723" t="str">
        <v>Humans Analytic</v>
      </c>
      <c r="CX723" t="str">
        <v>Idas y Vueltas Association</v>
      </c>
      <c r="CY723" t="str">
        <v>iMMAP</v>
      </c>
      <c r="CZ723" t="str">
        <v>IMPACT Initiatives (REACH)</v>
      </c>
      <c r="DA723" t="str">
        <v>Inmigrante Feliz Association</v>
      </c>
      <c r="DB723" t="str">
        <v>Institute for Migration and Human Rights (IMDH)</v>
      </c>
      <c r="DC723" t="str">
        <v>Institute of Natural and Cultural Heritage (IPANC)</v>
      </c>
      <c r="DD723" t="str">
        <v>International Committee for the Development of People (CISP)</v>
      </c>
      <c r="DE723" t="str">
        <v>International Federation of the Red Cross (IFRC)</v>
      </c>
      <c r="DF723" t="str">
        <v>International Labour Organization (ILO)</v>
      </c>
      <c r="DG723" t="str">
        <v>International Medical Corps</v>
      </c>
      <c r="DH723" t="str">
        <v>International Organization for Migration (IOM)</v>
      </c>
      <c r="DI723" t="str">
        <v>International Rescue Committee (IRC)</v>
      </c>
      <c r="DJ723" t="str">
        <v>INTERSOS</v>
      </c>
      <c r="DK723" t="str">
        <v>Jesuit Migrant Service (JMS)</v>
      </c>
      <c r="DL723" t="str">
        <v>Jesuit Refugee Service (JRS)</v>
      </c>
      <c r="DM723" t="str">
        <v>Jesuit Service for Migrants and Refugees (JSMR)</v>
      </c>
      <c r="DN723" t="str">
        <v>Joint United Nations Programme on HIV/AIDS (UNAIDS)</v>
      </c>
      <c r="DO723" t="str">
        <v>Kimirina Coorporation</v>
      </c>
      <c r="DP723" t="str">
        <v>La Casita Hispanic Cultural Centre</v>
      </c>
      <c r="DQ723" t="str">
        <v>Latin American Network of Non-Governmental Organizations of Persons with Disabilities and their Families (RIADIS)</v>
      </c>
      <c r="DR723" t="str">
        <v>LGBT+ Movement Brazil</v>
      </c>
      <c r="DS723" t="str">
        <v>Living Water Community (LWC)</v>
      </c>
      <c r="DT723" t="str">
        <v>LLANOVENCOL</v>
      </c>
      <c r="DU723" t="str">
        <v>Lutheran World Federation</v>
      </c>
      <c r="DV723" t="str">
        <v>Lutheran World Relief</v>
      </c>
      <c r="DW723" t="str">
        <v>Malteser International</v>
      </c>
      <c r="DX723" t="str">
        <v>Mana Institute</v>
      </c>
      <c r="DY723" t="str">
        <v>Manos Veneguayas Association</v>
      </c>
      <c r="DZ723" t="str">
        <v>Más Igualdad Perú</v>
      </c>
      <c r="EA723" t="str">
        <v>MedGlobal</v>
      </c>
      <c r="EB723" t="str">
        <v>Medical Teams International</v>
      </c>
      <c r="EC723" t="str">
        <v>Mercy Corps</v>
      </c>
      <c r="ED723" t="str">
        <v>Migrant Service Center (CAM)</v>
      </c>
      <c r="EE723" t="str">
        <v>Migrants, Refugees and Argentine Social Entrepreneurs (MIRARES)</v>
      </c>
      <c r="EF723" t="str">
        <v>Mision Scalabriniana - Ecuador</v>
      </c>
      <c r="EG723" t="str">
        <v>Missão Paz</v>
      </c>
      <c r="EH723" t="str">
        <v>Museu A CASA</v>
      </c>
      <c r="EI723" t="str">
        <v>Norwegian Refugee Council (NRC)</v>
      </c>
      <c r="EJ723" t="str">
        <v>ONG Migrantes por el Maule</v>
      </c>
      <c r="EK723" t="str">
        <v>ONG Preemptive Love Coalition Colombia</v>
      </c>
      <c r="EL723" t="str">
        <v>Organización Transfomando Vidas</v>
      </c>
      <c r="EM723" t="str">
        <v>Organization of Ibero-American States for Education, Science and Culture (OEI)</v>
      </c>
      <c r="EN723" t="str">
        <v>OXFAM</v>
      </c>
      <c r="EO723" t="str">
        <v>Panamerican Development Foundation</v>
      </c>
      <c r="EP723" t="str">
        <v>Panamerican Health Organization/World Health Organization (PAHO/WHO)</v>
      </c>
      <c r="EQ723" t="str">
        <v>Pastoral of Human Mobility - Peruvian Episcopal Conference</v>
      </c>
      <c r="ER723" t="str">
        <v>Pastoral Service for Migrants National</v>
      </c>
      <c r="ES723" t="str">
        <v>Permanent Human Rights defense Committee (CDH)</v>
      </c>
      <c r="ET723" t="str">
        <v>Pirilampos Institute - Group of visits and voluntary actions in Roraima</v>
      </c>
      <c r="EU723" t="str">
        <v>Plan International</v>
      </c>
      <c r="EV723" t="str">
        <v>Population Program, Faculty of Social Sciences, University of the Republic</v>
      </c>
      <c r="EW723" t="str">
        <v>Profamilia Association</v>
      </c>
      <c r="EX723" t="str">
        <v>Red con Migrantes y Refugiados</v>
      </c>
      <c r="EY723" t="str">
        <v>Red Cross Colombia</v>
      </c>
      <c r="EZ723" t="str">
        <v>Red Cross Ecuador</v>
      </c>
      <c r="FA723" t="str">
        <v>Red Cross Peru</v>
      </c>
      <c r="FB723" t="str">
        <v>Red de Investigaciones en Derechos Humanos - CONICET (Consejo Nacional de Investigaciones Científicas y Técnicas)</v>
      </c>
      <c r="FC723" t="str">
        <v>RET International</v>
      </c>
      <c r="FD723" t="str">
        <v>Salú pa Tur Foundation</v>
      </c>
      <c r="FE723" t="str">
        <v>Salvation Army</v>
      </c>
      <c r="FF723" t="str">
        <v>Samaritan's Purse</v>
      </c>
      <c r="FG723" t="str">
        <v>Save the Children International (SCI)</v>
      </c>
      <c r="FH723" t="str">
        <v>Scalabrini Foundation Chile</v>
      </c>
      <c r="FI723" t="str">
        <v>Sección Peruana de Amnistía Internacional</v>
      </c>
      <c r="FJ723" t="str">
        <v>Serviço Pastoral dos Migrantes do Nordeste</v>
      </c>
      <c r="FK723" t="str">
        <v>Sesame Workshop</v>
      </c>
      <c r="FL723" t="str">
        <v>Si, Da Vida</v>
      </c>
      <c r="FM723" t="str">
        <v>Solidarity and Action Asociation</v>
      </c>
      <c r="FN723" t="str">
        <v>SOS Children's Villages</v>
      </c>
      <c r="FO723" t="str">
        <v>Tarabita Foundation</v>
      </c>
      <c r="FP723" t="str">
        <v>Tearfund</v>
      </c>
      <c r="FQ723" t="str">
        <v>TECHO</v>
      </c>
      <c r="FR723" t="str">
        <v>Terranueva Foundation</v>
      </c>
      <c r="FS723" t="str">
        <v>Terre des Hommes Suisse</v>
      </c>
      <c r="FT723" t="str">
        <v>The Israel Forum for International Humanitarian Aid (IsraAID)</v>
      </c>
      <c r="FU723" t="str">
        <v>Unión Venezolana en Perú</v>
      </c>
      <c r="FV723" t="str">
        <v>United Nations Children's Fund (UNICEF)</v>
      </c>
      <c r="FW723" t="str">
        <v>United Nations Development Programme (UNDP)</v>
      </c>
      <c r="FX723" t="str">
        <v>United Nations Educational, Scientific and Cultural Organization (UNESCO)</v>
      </c>
      <c r="FY723" t="str">
        <v>United Nations Entity for Gender Equality and the Empowerment of Women (UNWOMEN)</v>
      </c>
      <c r="FZ723" t="str">
        <v>United Nations Food and Agricultural Organization (FAO)</v>
      </c>
      <c r="GA723" t="str">
        <v>United Nations High Commissioner for Refugees (UNHCR)</v>
      </c>
      <c r="GB723" t="str">
        <v>United Nations Office of the High Commissioner for Human Rights (OHCHR)</v>
      </c>
      <c r="GC723" t="str">
        <v>United Nations Office on Drugs and Crime (UNODC)</v>
      </c>
      <c r="GD723" t="str">
        <v>United Nations Population Fund (UNFPA)</v>
      </c>
      <c r="GE723" t="str">
        <v>United Nations Programme for Human Settlements (UN Habitat)</v>
      </c>
      <c r="GF723" t="str">
        <v>Vale da Benção Educational and Charitable Association (AEBVB)</v>
      </c>
      <c r="GG723" t="str">
        <v>VenAruba Solidaria</v>
      </c>
      <c r="GH723" t="str">
        <v>Venex Curacao Foundation</v>
      </c>
      <c r="GI723" t="str">
        <v>Venezolanos en Barranquilla</v>
      </c>
      <c r="GJ723" t="str">
        <v>Venezolanos en San Cristóbal</v>
      </c>
      <c r="GK723" t="str">
        <v>Venezuelan Emigrant Foundation (FEV)</v>
      </c>
      <c r="GL723" t="str">
        <v>Vicaría de Pastoral Social Caritas</v>
      </c>
      <c r="GM723" t="str">
        <v>Voices GY</v>
      </c>
      <c r="GN723" t="str">
        <v>We World GVC</v>
      </c>
      <c r="GO723" t="str">
        <v>World Council of Credit Unions</v>
      </c>
      <c r="GP723" t="str">
        <v>World Food Programme (WFP)</v>
      </c>
      <c r="GQ723" t="str">
        <v>World Vision</v>
      </c>
      <c r="GR723" t="str">
        <v>ZOA</v>
      </c>
    </row>
    <row r="724" spans="8:200" x14ac:dyDescent="0.3">
      <c r="H724" t="str" cm="1">
        <f t="array" ref="H724:GR724">TRANSPOSE(_xlfn._xlws.SORT(_xlfn._xlws.FILTER(Table3[Name],ISNUMBER(SEARCH(' Activity Sheet'!D778,Table3[Name])),"Not found"),,1))</f>
        <v>.New Organisation</v>
      </c>
      <c r="I724" t="str">
        <v>ABV - Association of Good with Life</v>
      </c>
      <c r="J724" t="str">
        <v>ACAPS</v>
      </c>
      <c r="K724" t="str">
        <v>Acción y Desarrollo</v>
      </c>
      <c r="L724" t="str">
        <v>ACTED</v>
      </c>
      <c r="M724" t="str">
        <v>Action against Hunger</v>
      </c>
      <c r="N724" t="str">
        <v>ActionAid</v>
      </c>
      <c r="O724" t="str">
        <v>Adventist Development and Relief Agency (ADRA)</v>
      </c>
      <c r="P724" t="str">
        <v>Alas de Colibrí Foundation</v>
      </c>
      <c r="Q724" t="str">
        <v>Alianza por la Solidaridad</v>
      </c>
      <c r="R724" t="str">
        <v>Alianza por Venezuela</v>
      </c>
      <c r="S724" t="str">
        <v>Americares Foundation</v>
      </c>
      <c r="T724" t="str">
        <v>Argentine Commission for Refugees and Migrants (CAREF)</v>
      </c>
      <c r="U724" t="str">
        <v>Asociación Aves</v>
      </c>
      <c r="V724" t="str">
        <v>Asociación de Jubilados y Pensionados Venezolanos en Argentina</v>
      </c>
      <c r="W724" t="str">
        <v>Asociación de Venezolanos en Eloy Alfaro</v>
      </c>
      <c r="X724" t="str">
        <v>Asociación Fundación contra el Hambre Perú</v>
      </c>
      <c r="Y724" t="str">
        <v>Asociación Migrantes Venezolanos</v>
      </c>
      <c r="Z724" t="str">
        <v>Asociación Misioneros de San Carlos Scalabrinianos</v>
      </c>
      <c r="AA724" t="str">
        <v>Asociacion Proteccion Poblacion Vulnerable</v>
      </c>
      <c r="AB724" t="str">
        <v>Asociación Quinta Ola</v>
      </c>
      <c r="AC724" t="str">
        <v>Asociación Salto Ángel</v>
      </c>
      <c r="AD724" t="str">
        <v>Asociación Venezuela en Ecuador AC</v>
      </c>
      <c r="AE724" t="str">
        <v>ASOVENAR</v>
      </c>
      <c r="AF724" t="str">
        <v>Associação Hermanitos</v>
      </c>
      <c r="AG724" t="str">
        <v>AVSI Foundation</v>
      </c>
      <c r="AH724" t="str">
        <v>Bethany Christian Services</v>
      </c>
      <c r="AI724" t="str">
        <v>Blumont</v>
      </c>
      <c r="AJ724" t="str">
        <v>CARE</v>
      </c>
      <c r="AK724" t="str">
        <v>Caritas Brazil</v>
      </c>
      <c r="AL724" t="str">
        <v>Caritas Ecuador</v>
      </c>
      <c r="AM724" t="str">
        <v>Caritas Germany</v>
      </c>
      <c r="AN724" t="str">
        <v>Caritas Manaus</v>
      </c>
      <c r="AO724" t="str">
        <v>Caritas Parana</v>
      </c>
      <c r="AP724" t="str">
        <v>Caritas Peru</v>
      </c>
      <c r="AQ724" t="str">
        <v>Caritas Rio de Janeiro</v>
      </c>
      <c r="AR724" t="str">
        <v>Caritas São Paulo</v>
      </c>
      <c r="AS724" t="str">
        <v>Caritas Switzerland</v>
      </c>
      <c r="AT724" t="str">
        <v>CCEFIRO Association</v>
      </c>
      <c r="AU724" t="str">
        <v>CEDRO</v>
      </c>
      <c r="AV724" t="str">
        <v>Center for Integrated Studies and Programs for Sustainable Development (CIEDS)</v>
      </c>
      <c r="AW724" t="str">
        <v>Center for Migration and Human Rights of the Diocese of Roraima (CMDH)</v>
      </c>
      <c r="AX724" t="str">
        <v>Centro de Atencion Psicosocial (CAPS)</v>
      </c>
      <c r="AY724" t="str">
        <v>CESAL</v>
      </c>
      <c r="AZ724" t="str">
        <v>CESVI-Cooperazione e Sviluppo</v>
      </c>
      <c r="BA724" t="str">
        <v>ChildFund International</v>
      </c>
      <c r="BB724" t="str">
        <v>CHS Alternativo</v>
      </c>
      <c r="BC724" t="str">
        <v>Churún Merú Association</v>
      </c>
      <c r="BD724" t="str">
        <v>Coalición por Venezuela</v>
      </c>
      <c r="BE724" t="str">
        <v>Colonia Foundation of Venezuelans in the Dominican Republic (FUNCOVERD)</v>
      </c>
      <c r="BF724" t="str">
        <v>COLVENZ</v>
      </c>
      <c r="BG724" t="str">
        <v>Compassiva</v>
      </c>
      <c r="BH724" t="str">
        <v>Consejo Interreligioso del Perú - Religiones por la Paz</v>
      </c>
      <c r="BI724" t="str">
        <v>Consorcio ONG OCIPI Y Capellanía Nacional OFICA</v>
      </c>
      <c r="BJ724" t="str">
        <v>COOPI - International Cooperation Foundation</v>
      </c>
      <c r="BK724" t="str">
        <v>Corporación Colectivo Sin Fronteras</v>
      </c>
      <c r="BL724" t="str">
        <v>CRISFE Foundation</v>
      </c>
      <c r="BM724" t="str">
        <v>Cuso International</v>
      </c>
      <c r="BN724" t="str">
        <v>Danielle’s Children Fund (DCF)</v>
      </c>
      <c r="BO724" t="str">
        <v>Danish Refugee Council (DRC)</v>
      </c>
      <c r="BP724" t="str">
        <v>Development Support Association - APOYAR</v>
      </c>
      <c r="BQ724" t="str">
        <v>Diakonie Katastrophenhilfe</v>
      </c>
      <c r="BR724" t="str">
        <v>Diálogo Diverso</v>
      </c>
      <c r="BS724" t="str">
        <v>Doctors of the World</v>
      </c>
      <c r="BT724" t="str">
        <v>Dominican Institute for Integrated Development</v>
      </c>
      <c r="BU724" t="str">
        <v>Duendes y Ángeles Vinotinto República Dominicana</v>
      </c>
      <c r="BV724" t="str">
        <v>Encuentros SJS (Servicio Jesuita de la Solidaridad)</v>
      </c>
      <c r="BW724" t="str">
        <v>Ending Violence Against Migrants</v>
      </c>
      <c r="BX724" t="str">
        <v>Equidad Foundation</v>
      </c>
      <c r="BY724" t="str">
        <v>Equilibrium CenDE</v>
      </c>
      <c r="BZ724" t="str">
        <v>Facultad de Psicología - Universidad de la República (UDELAR)</v>
      </c>
      <c r="CA724" t="str">
        <v>First International Emergency and Solidarités International</v>
      </c>
      <c r="CB724" t="str">
        <v>Fondo Ecuatoriano Populorum Progressio</v>
      </c>
      <c r="CC724" t="str">
        <v>Foro Salud Callao</v>
      </c>
      <c r="CD724" t="str">
        <v>Foundation for the Integration and Development of Latin America (FIDAL)</v>
      </c>
      <c r="CE724" t="str">
        <v>Foundation of the Americas (FUDELA)</v>
      </c>
      <c r="CF724" t="str">
        <v>Fraternity Without Borders</v>
      </c>
      <c r="CG724" t="str">
        <v>Fundación Brisas del Norte</v>
      </c>
      <c r="CH724" t="str">
        <v>Fundación Colombovenezolana Nueva Ilusión</v>
      </c>
      <c r="CI724" t="str">
        <v>Fundación Nakama's</v>
      </c>
      <c r="CJ724" t="str">
        <v>Fundación RadaBer</v>
      </c>
      <c r="CK724" t="str">
        <v>Fundación Scalabrini Bolivia</v>
      </c>
      <c r="CL724" t="str">
        <v>Fundacion Social Vivan los Niños</v>
      </c>
      <c r="CM724" t="str">
        <v>FUNVEAC</v>
      </c>
      <c r="CN724" t="str">
        <v>German Development Cooperation Agency GIZ</v>
      </c>
      <c r="CO724" t="str">
        <v>Globalizate Radio</v>
      </c>
      <c r="CP724" t="str">
        <v>GOAL</v>
      </c>
      <c r="CQ724" t="str">
        <v>Halü Bienestar Humano Foundation (HALU)</v>
      </c>
      <c r="CR724" t="str">
        <v>Heartland Alliance International (HAI)</v>
      </c>
      <c r="CS724" t="str">
        <v>HELVETAS Swiss Intercooperation</v>
      </c>
      <c r="CT724" t="str">
        <v>HIAS</v>
      </c>
      <c r="CU724" t="str">
        <v>Human Rights Defence Curaçao</v>
      </c>
      <c r="CV724" t="str">
        <v>Humanity &amp; Inclusion</v>
      </c>
      <c r="CW724" t="str">
        <v>Humans Analytic</v>
      </c>
      <c r="CX724" t="str">
        <v>Idas y Vueltas Association</v>
      </c>
      <c r="CY724" t="str">
        <v>iMMAP</v>
      </c>
      <c r="CZ724" t="str">
        <v>IMPACT Initiatives (REACH)</v>
      </c>
      <c r="DA724" t="str">
        <v>Inmigrante Feliz Association</v>
      </c>
      <c r="DB724" t="str">
        <v>Institute for Migration and Human Rights (IMDH)</v>
      </c>
      <c r="DC724" t="str">
        <v>Institute of Natural and Cultural Heritage (IPANC)</v>
      </c>
      <c r="DD724" t="str">
        <v>International Committee for the Development of People (CISP)</v>
      </c>
      <c r="DE724" t="str">
        <v>International Federation of the Red Cross (IFRC)</v>
      </c>
      <c r="DF724" t="str">
        <v>International Labour Organization (ILO)</v>
      </c>
      <c r="DG724" t="str">
        <v>International Medical Corps</v>
      </c>
      <c r="DH724" t="str">
        <v>International Organization for Migration (IOM)</v>
      </c>
      <c r="DI724" t="str">
        <v>International Rescue Committee (IRC)</v>
      </c>
      <c r="DJ724" t="str">
        <v>INTERSOS</v>
      </c>
      <c r="DK724" t="str">
        <v>Jesuit Migrant Service (JMS)</v>
      </c>
      <c r="DL724" t="str">
        <v>Jesuit Refugee Service (JRS)</v>
      </c>
      <c r="DM724" t="str">
        <v>Jesuit Service for Migrants and Refugees (JSMR)</v>
      </c>
      <c r="DN724" t="str">
        <v>Joint United Nations Programme on HIV/AIDS (UNAIDS)</v>
      </c>
      <c r="DO724" t="str">
        <v>Kimirina Coorporation</v>
      </c>
      <c r="DP724" t="str">
        <v>La Casita Hispanic Cultural Centre</v>
      </c>
      <c r="DQ724" t="str">
        <v>Latin American Network of Non-Governmental Organizations of Persons with Disabilities and their Families (RIADIS)</v>
      </c>
      <c r="DR724" t="str">
        <v>LGBT+ Movement Brazil</v>
      </c>
      <c r="DS724" t="str">
        <v>Living Water Community (LWC)</v>
      </c>
      <c r="DT724" t="str">
        <v>LLANOVENCOL</v>
      </c>
      <c r="DU724" t="str">
        <v>Lutheran World Federation</v>
      </c>
      <c r="DV724" t="str">
        <v>Lutheran World Relief</v>
      </c>
      <c r="DW724" t="str">
        <v>Malteser International</v>
      </c>
      <c r="DX724" t="str">
        <v>Mana Institute</v>
      </c>
      <c r="DY724" t="str">
        <v>Manos Veneguayas Association</v>
      </c>
      <c r="DZ724" t="str">
        <v>Más Igualdad Perú</v>
      </c>
      <c r="EA724" t="str">
        <v>MedGlobal</v>
      </c>
      <c r="EB724" t="str">
        <v>Medical Teams International</v>
      </c>
      <c r="EC724" t="str">
        <v>Mercy Corps</v>
      </c>
      <c r="ED724" t="str">
        <v>Migrant Service Center (CAM)</v>
      </c>
      <c r="EE724" t="str">
        <v>Migrants, Refugees and Argentine Social Entrepreneurs (MIRARES)</v>
      </c>
      <c r="EF724" t="str">
        <v>Mision Scalabriniana - Ecuador</v>
      </c>
      <c r="EG724" t="str">
        <v>Missão Paz</v>
      </c>
      <c r="EH724" t="str">
        <v>Museu A CASA</v>
      </c>
      <c r="EI724" t="str">
        <v>Norwegian Refugee Council (NRC)</v>
      </c>
      <c r="EJ724" t="str">
        <v>ONG Migrantes por el Maule</v>
      </c>
      <c r="EK724" t="str">
        <v>ONG Preemptive Love Coalition Colombia</v>
      </c>
      <c r="EL724" t="str">
        <v>Organización Transfomando Vidas</v>
      </c>
      <c r="EM724" t="str">
        <v>Organization of Ibero-American States for Education, Science and Culture (OEI)</v>
      </c>
      <c r="EN724" t="str">
        <v>OXFAM</v>
      </c>
      <c r="EO724" t="str">
        <v>Panamerican Development Foundation</v>
      </c>
      <c r="EP724" t="str">
        <v>Panamerican Health Organization/World Health Organization (PAHO/WHO)</v>
      </c>
      <c r="EQ724" t="str">
        <v>Pastoral of Human Mobility - Peruvian Episcopal Conference</v>
      </c>
      <c r="ER724" t="str">
        <v>Pastoral Service for Migrants National</v>
      </c>
      <c r="ES724" t="str">
        <v>Permanent Human Rights defense Committee (CDH)</v>
      </c>
      <c r="ET724" t="str">
        <v>Pirilampos Institute - Group of visits and voluntary actions in Roraima</v>
      </c>
      <c r="EU724" t="str">
        <v>Plan International</v>
      </c>
      <c r="EV724" t="str">
        <v>Population Program, Faculty of Social Sciences, University of the Republic</v>
      </c>
      <c r="EW724" t="str">
        <v>Profamilia Association</v>
      </c>
      <c r="EX724" t="str">
        <v>Red con Migrantes y Refugiados</v>
      </c>
      <c r="EY724" t="str">
        <v>Red Cross Colombia</v>
      </c>
      <c r="EZ724" t="str">
        <v>Red Cross Ecuador</v>
      </c>
      <c r="FA724" t="str">
        <v>Red Cross Peru</v>
      </c>
      <c r="FB724" t="str">
        <v>Red de Investigaciones en Derechos Humanos - CONICET (Consejo Nacional de Investigaciones Científicas y Técnicas)</v>
      </c>
      <c r="FC724" t="str">
        <v>RET International</v>
      </c>
      <c r="FD724" t="str">
        <v>Salú pa Tur Foundation</v>
      </c>
      <c r="FE724" t="str">
        <v>Salvation Army</v>
      </c>
      <c r="FF724" t="str">
        <v>Samaritan's Purse</v>
      </c>
      <c r="FG724" t="str">
        <v>Save the Children International (SCI)</v>
      </c>
      <c r="FH724" t="str">
        <v>Scalabrini Foundation Chile</v>
      </c>
      <c r="FI724" t="str">
        <v>Sección Peruana de Amnistía Internacional</v>
      </c>
      <c r="FJ724" t="str">
        <v>Serviço Pastoral dos Migrantes do Nordeste</v>
      </c>
      <c r="FK724" t="str">
        <v>Sesame Workshop</v>
      </c>
      <c r="FL724" t="str">
        <v>Si, Da Vida</v>
      </c>
      <c r="FM724" t="str">
        <v>Solidarity and Action Asociation</v>
      </c>
      <c r="FN724" t="str">
        <v>SOS Children's Villages</v>
      </c>
      <c r="FO724" t="str">
        <v>Tarabita Foundation</v>
      </c>
      <c r="FP724" t="str">
        <v>Tearfund</v>
      </c>
      <c r="FQ724" t="str">
        <v>TECHO</v>
      </c>
      <c r="FR724" t="str">
        <v>Terranueva Foundation</v>
      </c>
      <c r="FS724" t="str">
        <v>Terre des Hommes Suisse</v>
      </c>
      <c r="FT724" t="str">
        <v>The Israel Forum for International Humanitarian Aid (IsraAID)</v>
      </c>
      <c r="FU724" t="str">
        <v>Unión Venezolana en Perú</v>
      </c>
      <c r="FV724" t="str">
        <v>United Nations Children's Fund (UNICEF)</v>
      </c>
      <c r="FW724" t="str">
        <v>United Nations Development Programme (UNDP)</v>
      </c>
      <c r="FX724" t="str">
        <v>United Nations Educational, Scientific and Cultural Organization (UNESCO)</v>
      </c>
      <c r="FY724" t="str">
        <v>United Nations Entity for Gender Equality and the Empowerment of Women (UNWOMEN)</v>
      </c>
      <c r="FZ724" t="str">
        <v>United Nations Food and Agricultural Organization (FAO)</v>
      </c>
      <c r="GA724" t="str">
        <v>United Nations High Commissioner for Refugees (UNHCR)</v>
      </c>
      <c r="GB724" t="str">
        <v>United Nations Office of the High Commissioner for Human Rights (OHCHR)</v>
      </c>
      <c r="GC724" t="str">
        <v>United Nations Office on Drugs and Crime (UNODC)</v>
      </c>
      <c r="GD724" t="str">
        <v>United Nations Population Fund (UNFPA)</v>
      </c>
      <c r="GE724" t="str">
        <v>United Nations Programme for Human Settlements (UN Habitat)</v>
      </c>
      <c r="GF724" t="str">
        <v>Vale da Benção Educational and Charitable Association (AEBVB)</v>
      </c>
      <c r="GG724" t="str">
        <v>VenAruba Solidaria</v>
      </c>
      <c r="GH724" t="str">
        <v>Venex Curacao Foundation</v>
      </c>
      <c r="GI724" t="str">
        <v>Venezolanos en Barranquilla</v>
      </c>
      <c r="GJ724" t="str">
        <v>Venezolanos en San Cristóbal</v>
      </c>
      <c r="GK724" t="str">
        <v>Venezuelan Emigrant Foundation (FEV)</v>
      </c>
      <c r="GL724" t="str">
        <v>Vicaría de Pastoral Social Caritas</v>
      </c>
      <c r="GM724" t="str">
        <v>Voices GY</v>
      </c>
      <c r="GN724" t="str">
        <v>We World GVC</v>
      </c>
      <c r="GO724" t="str">
        <v>World Council of Credit Unions</v>
      </c>
      <c r="GP724" t="str">
        <v>World Food Programme (WFP)</v>
      </c>
      <c r="GQ724" t="str">
        <v>World Vision</v>
      </c>
      <c r="GR724" t="str">
        <v>ZOA</v>
      </c>
    </row>
    <row r="725" spans="8:200" x14ac:dyDescent="0.3">
      <c r="H725" t="str" cm="1">
        <f t="array" ref="H725:GR725">TRANSPOSE(_xlfn._xlws.SORT(_xlfn._xlws.FILTER(Table3[Name],ISNUMBER(SEARCH(' Activity Sheet'!D779,Table3[Name])),"Not found"),,1))</f>
        <v>.New Organisation</v>
      </c>
      <c r="I725" t="str">
        <v>ABV - Association of Good with Life</v>
      </c>
      <c r="J725" t="str">
        <v>ACAPS</v>
      </c>
      <c r="K725" t="str">
        <v>Acción y Desarrollo</v>
      </c>
      <c r="L725" t="str">
        <v>ACTED</v>
      </c>
      <c r="M725" t="str">
        <v>Action against Hunger</v>
      </c>
      <c r="N725" t="str">
        <v>ActionAid</v>
      </c>
      <c r="O725" t="str">
        <v>Adventist Development and Relief Agency (ADRA)</v>
      </c>
      <c r="P725" t="str">
        <v>Alas de Colibrí Foundation</v>
      </c>
      <c r="Q725" t="str">
        <v>Alianza por la Solidaridad</v>
      </c>
      <c r="R725" t="str">
        <v>Alianza por Venezuela</v>
      </c>
      <c r="S725" t="str">
        <v>Americares Foundation</v>
      </c>
      <c r="T725" t="str">
        <v>Argentine Commission for Refugees and Migrants (CAREF)</v>
      </c>
      <c r="U725" t="str">
        <v>Asociación Aves</v>
      </c>
      <c r="V725" t="str">
        <v>Asociación de Jubilados y Pensionados Venezolanos en Argentina</v>
      </c>
      <c r="W725" t="str">
        <v>Asociación de Venezolanos en Eloy Alfaro</v>
      </c>
      <c r="X725" t="str">
        <v>Asociación Fundación contra el Hambre Perú</v>
      </c>
      <c r="Y725" t="str">
        <v>Asociación Migrantes Venezolanos</v>
      </c>
      <c r="Z725" t="str">
        <v>Asociación Misioneros de San Carlos Scalabrinianos</v>
      </c>
      <c r="AA725" t="str">
        <v>Asociacion Proteccion Poblacion Vulnerable</v>
      </c>
      <c r="AB725" t="str">
        <v>Asociación Quinta Ola</v>
      </c>
      <c r="AC725" t="str">
        <v>Asociación Salto Ángel</v>
      </c>
      <c r="AD725" t="str">
        <v>Asociación Venezuela en Ecuador AC</v>
      </c>
      <c r="AE725" t="str">
        <v>ASOVENAR</v>
      </c>
      <c r="AF725" t="str">
        <v>Associação Hermanitos</v>
      </c>
      <c r="AG725" t="str">
        <v>AVSI Foundation</v>
      </c>
      <c r="AH725" t="str">
        <v>Bethany Christian Services</v>
      </c>
      <c r="AI725" t="str">
        <v>Blumont</v>
      </c>
      <c r="AJ725" t="str">
        <v>CARE</v>
      </c>
      <c r="AK725" t="str">
        <v>Caritas Brazil</v>
      </c>
      <c r="AL725" t="str">
        <v>Caritas Ecuador</v>
      </c>
      <c r="AM725" t="str">
        <v>Caritas Germany</v>
      </c>
      <c r="AN725" t="str">
        <v>Caritas Manaus</v>
      </c>
      <c r="AO725" t="str">
        <v>Caritas Parana</v>
      </c>
      <c r="AP725" t="str">
        <v>Caritas Peru</v>
      </c>
      <c r="AQ725" t="str">
        <v>Caritas Rio de Janeiro</v>
      </c>
      <c r="AR725" t="str">
        <v>Caritas São Paulo</v>
      </c>
      <c r="AS725" t="str">
        <v>Caritas Switzerland</v>
      </c>
      <c r="AT725" t="str">
        <v>CCEFIRO Association</v>
      </c>
      <c r="AU725" t="str">
        <v>CEDRO</v>
      </c>
      <c r="AV725" t="str">
        <v>Center for Integrated Studies and Programs for Sustainable Development (CIEDS)</v>
      </c>
      <c r="AW725" t="str">
        <v>Center for Migration and Human Rights of the Diocese of Roraima (CMDH)</v>
      </c>
      <c r="AX725" t="str">
        <v>Centro de Atencion Psicosocial (CAPS)</v>
      </c>
      <c r="AY725" t="str">
        <v>CESAL</v>
      </c>
      <c r="AZ725" t="str">
        <v>CESVI-Cooperazione e Sviluppo</v>
      </c>
      <c r="BA725" t="str">
        <v>ChildFund International</v>
      </c>
      <c r="BB725" t="str">
        <v>CHS Alternativo</v>
      </c>
      <c r="BC725" t="str">
        <v>Churún Merú Association</v>
      </c>
      <c r="BD725" t="str">
        <v>Coalición por Venezuela</v>
      </c>
      <c r="BE725" t="str">
        <v>Colonia Foundation of Venezuelans in the Dominican Republic (FUNCOVERD)</v>
      </c>
      <c r="BF725" t="str">
        <v>COLVENZ</v>
      </c>
      <c r="BG725" t="str">
        <v>Compassiva</v>
      </c>
      <c r="BH725" t="str">
        <v>Consejo Interreligioso del Perú - Religiones por la Paz</v>
      </c>
      <c r="BI725" t="str">
        <v>Consorcio ONG OCIPI Y Capellanía Nacional OFICA</v>
      </c>
      <c r="BJ725" t="str">
        <v>COOPI - International Cooperation Foundation</v>
      </c>
      <c r="BK725" t="str">
        <v>Corporación Colectivo Sin Fronteras</v>
      </c>
      <c r="BL725" t="str">
        <v>CRISFE Foundation</v>
      </c>
      <c r="BM725" t="str">
        <v>Cuso International</v>
      </c>
      <c r="BN725" t="str">
        <v>Danielle’s Children Fund (DCF)</v>
      </c>
      <c r="BO725" t="str">
        <v>Danish Refugee Council (DRC)</v>
      </c>
      <c r="BP725" t="str">
        <v>Development Support Association - APOYAR</v>
      </c>
      <c r="BQ725" t="str">
        <v>Diakonie Katastrophenhilfe</v>
      </c>
      <c r="BR725" t="str">
        <v>Diálogo Diverso</v>
      </c>
      <c r="BS725" t="str">
        <v>Doctors of the World</v>
      </c>
      <c r="BT725" t="str">
        <v>Dominican Institute for Integrated Development</v>
      </c>
      <c r="BU725" t="str">
        <v>Duendes y Ángeles Vinotinto República Dominicana</v>
      </c>
      <c r="BV725" t="str">
        <v>Encuentros SJS (Servicio Jesuita de la Solidaridad)</v>
      </c>
      <c r="BW725" t="str">
        <v>Ending Violence Against Migrants</v>
      </c>
      <c r="BX725" t="str">
        <v>Equidad Foundation</v>
      </c>
      <c r="BY725" t="str">
        <v>Equilibrium CenDE</v>
      </c>
      <c r="BZ725" t="str">
        <v>Facultad de Psicología - Universidad de la República (UDELAR)</v>
      </c>
      <c r="CA725" t="str">
        <v>First International Emergency and Solidarités International</v>
      </c>
      <c r="CB725" t="str">
        <v>Fondo Ecuatoriano Populorum Progressio</v>
      </c>
      <c r="CC725" t="str">
        <v>Foro Salud Callao</v>
      </c>
      <c r="CD725" t="str">
        <v>Foundation for the Integration and Development of Latin America (FIDAL)</v>
      </c>
      <c r="CE725" t="str">
        <v>Foundation of the Americas (FUDELA)</v>
      </c>
      <c r="CF725" t="str">
        <v>Fraternity Without Borders</v>
      </c>
      <c r="CG725" t="str">
        <v>Fundación Brisas del Norte</v>
      </c>
      <c r="CH725" t="str">
        <v>Fundación Colombovenezolana Nueva Ilusión</v>
      </c>
      <c r="CI725" t="str">
        <v>Fundación Nakama's</v>
      </c>
      <c r="CJ725" t="str">
        <v>Fundación RadaBer</v>
      </c>
      <c r="CK725" t="str">
        <v>Fundación Scalabrini Bolivia</v>
      </c>
      <c r="CL725" t="str">
        <v>Fundacion Social Vivan los Niños</v>
      </c>
      <c r="CM725" t="str">
        <v>FUNVEAC</v>
      </c>
      <c r="CN725" t="str">
        <v>German Development Cooperation Agency GIZ</v>
      </c>
      <c r="CO725" t="str">
        <v>Globalizate Radio</v>
      </c>
      <c r="CP725" t="str">
        <v>GOAL</v>
      </c>
      <c r="CQ725" t="str">
        <v>Halü Bienestar Humano Foundation (HALU)</v>
      </c>
      <c r="CR725" t="str">
        <v>Heartland Alliance International (HAI)</v>
      </c>
      <c r="CS725" t="str">
        <v>HELVETAS Swiss Intercooperation</v>
      </c>
      <c r="CT725" t="str">
        <v>HIAS</v>
      </c>
      <c r="CU725" t="str">
        <v>Human Rights Defence Curaçao</v>
      </c>
      <c r="CV725" t="str">
        <v>Humanity &amp; Inclusion</v>
      </c>
      <c r="CW725" t="str">
        <v>Humans Analytic</v>
      </c>
      <c r="CX725" t="str">
        <v>Idas y Vueltas Association</v>
      </c>
      <c r="CY725" t="str">
        <v>iMMAP</v>
      </c>
      <c r="CZ725" t="str">
        <v>IMPACT Initiatives (REACH)</v>
      </c>
      <c r="DA725" t="str">
        <v>Inmigrante Feliz Association</v>
      </c>
      <c r="DB725" t="str">
        <v>Institute for Migration and Human Rights (IMDH)</v>
      </c>
      <c r="DC725" t="str">
        <v>Institute of Natural and Cultural Heritage (IPANC)</v>
      </c>
      <c r="DD725" t="str">
        <v>International Committee for the Development of People (CISP)</v>
      </c>
      <c r="DE725" t="str">
        <v>International Federation of the Red Cross (IFRC)</v>
      </c>
      <c r="DF725" t="str">
        <v>International Labour Organization (ILO)</v>
      </c>
      <c r="DG725" t="str">
        <v>International Medical Corps</v>
      </c>
      <c r="DH725" t="str">
        <v>International Organization for Migration (IOM)</v>
      </c>
      <c r="DI725" t="str">
        <v>International Rescue Committee (IRC)</v>
      </c>
      <c r="DJ725" t="str">
        <v>INTERSOS</v>
      </c>
      <c r="DK725" t="str">
        <v>Jesuit Migrant Service (JMS)</v>
      </c>
      <c r="DL725" t="str">
        <v>Jesuit Refugee Service (JRS)</v>
      </c>
      <c r="DM725" t="str">
        <v>Jesuit Service for Migrants and Refugees (JSMR)</v>
      </c>
      <c r="DN725" t="str">
        <v>Joint United Nations Programme on HIV/AIDS (UNAIDS)</v>
      </c>
      <c r="DO725" t="str">
        <v>Kimirina Coorporation</v>
      </c>
      <c r="DP725" t="str">
        <v>La Casita Hispanic Cultural Centre</v>
      </c>
      <c r="DQ725" t="str">
        <v>Latin American Network of Non-Governmental Organizations of Persons with Disabilities and their Families (RIADIS)</v>
      </c>
      <c r="DR725" t="str">
        <v>LGBT+ Movement Brazil</v>
      </c>
      <c r="DS725" t="str">
        <v>Living Water Community (LWC)</v>
      </c>
      <c r="DT725" t="str">
        <v>LLANOVENCOL</v>
      </c>
      <c r="DU725" t="str">
        <v>Lutheran World Federation</v>
      </c>
      <c r="DV725" t="str">
        <v>Lutheran World Relief</v>
      </c>
      <c r="DW725" t="str">
        <v>Malteser International</v>
      </c>
      <c r="DX725" t="str">
        <v>Mana Institute</v>
      </c>
      <c r="DY725" t="str">
        <v>Manos Veneguayas Association</v>
      </c>
      <c r="DZ725" t="str">
        <v>Más Igualdad Perú</v>
      </c>
      <c r="EA725" t="str">
        <v>MedGlobal</v>
      </c>
      <c r="EB725" t="str">
        <v>Medical Teams International</v>
      </c>
      <c r="EC725" t="str">
        <v>Mercy Corps</v>
      </c>
      <c r="ED725" t="str">
        <v>Migrant Service Center (CAM)</v>
      </c>
      <c r="EE725" t="str">
        <v>Migrants, Refugees and Argentine Social Entrepreneurs (MIRARES)</v>
      </c>
      <c r="EF725" t="str">
        <v>Mision Scalabriniana - Ecuador</v>
      </c>
      <c r="EG725" t="str">
        <v>Missão Paz</v>
      </c>
      <c r="EH725" t="str">
        <v>Museu A CASA</v>
      </c>
      <c r="EI725" t="str">
        <v>Norwegian Refugee Council (NRC)</v>
      </c>
      <c r="EJ725" t="str">
        <v>ONG Migrantes por el Maule</v>
      </c>
      <c r="EK725" t="str">
        <v>ONG Preemptive Love Coalition Colombia</v>
      </c>
      <c r="EL725" t="str">
        <v>Organización Transfomando Vidas</v>
      </c>
      <c r="EM725" t="str">
        <v>Organization of Ibero-American States for Education, Science and Culture (OEI)</v>
      </c>
      <c r="EN725" t="str">
        <v>OXFAM</v>
      </c>
      <c r="EO725" t="str">
        <v>Panamerican Development Foundation</v>
      </c>
      <c r="EP725" t="str">
        <v>Panamerican Health Organization/World Health Organization (PAHO/WHO)</v>
      </c>
      <c r="EQ725" t="str">
        <v>Pastoral of Human Mobility - Peruvian Episcopal Conference</v>
      </c>
      <c r="ER725" t="str">
        <v>Pastoral Service for Migrants National</v>
      </c>
      <c r="ES725" t="str">
        <v>Permanent Human Rights defense Committee (CDH)</v>
      </c>
      <c r="ET725" t="str">
        <v>Pirilampos Institute - Group of visits and voluntary actions in Roraima</v>
      </c>
      <c r="EU725" t="str">
        <v>Plan International</v>
      </c>
      <c r="EV725" t="str">
        <v>Population Program, Faculty of Social Sciences, University of the Republic</v>
      </c>
      <c r="EW725" t="str">
        <v>Profamilia Association</v>
      </c>
      <c r="EX725" t="str">
        <v>Red con Migrantes y Refugiados</v>
      </c>
      <c r="EY725" t="str">
        <v>Red Cross Colombia</v>
      </c>
      <c r="EZ725" t="str">
        <v>Red Cross Ecuador</v>
      </c>
      <c r="FA725" t="str">
        <v>Red Cross Peru</v>
      </c>
      <c r="FB725" t="str">
        <v>Red de Investigaciones en Derechos Humanos - CONICET (Consejo Nacional de Investigaciones Científicas y Técnicas)</v>
      </c>
      <c r="FC725" t="str">
        <v>RET International</v>
      </c>
      <c r="FD725" t="str">
        <v>Salú pa Tur Foundation</v>
      </c>
      <c r="FE725" t="str">
        <v>Salvation Army</v>
      </c>
      <c r="FF725" t="str">
        <v>Samaritan's Purse</v>
      </c>
      <c r="FG725" t="str">
        <v>Save the Children International (SCI)</v>
      </c>
      <c r="FH725" t="str">
        <v>Scalabrini Foundation Chile</v>
      </c>
      <c r="FI725" t="str">
        <v>Sección Peruana de Amnistía Internacional</v>
      </c>
      <c r="FJ725" t="str">
        <v>Serviço Pastoral dos Migrantes do Nordeste</v>
      </c>
      <c r="FK725" t="str">
        <v>Sesame Workshop</v>
      </c>
      <c r="FL725" t="str">
        <v>Si, Da Vida</v>
      </c>
      <c r="FM725" t="str">
        <v>Solidarity and Action Asociation</v>
      </c>
      <c r="FN725" t="str">
        <v>SOS Children's Villages</v>
      </c>
      <c r="FO725" t="str">
        <v>Tarabita Foundation</v>
      </c>
      <c r="FP725" t="str">
        <v>Tearfund</v>
      </c>
      <c r="FQ725" t="str">
        <v>TECHO</v>
      </c>
      <c r="FR725" t="str">
        <v>Terranueva Foundation</v>
      </c>
      <c r="FS725" t="str">
        <v>Terre des Hommes Suisse</v>
      </c>
      <c r="FT725" t="str">
        <v>The Israel Forum for International Humanitarian Aid (IsraAID)</v>
      </c>
      <c r="FU725" t="str">
        <v>Unión Venezolana en Perú</v>
      </c>
      <c r="FV725" t="str">
        <v>United Nations Children's Fund (UNICEF)</v>
      </c>
      <c r="FW725" t="str">
        <v>United Nations Development Programme (UNDP)</v>
      </c>
      <c r="FX725" t="str">
        <v>United Nations Educational, Scientific and Cultural Organization (UNESCO)</v>
      </c>
      <c r="FY725" t="str">
        <v>United Nations Entity for Gender Equality and the Empowerment of Women (UNWOMEN)</v>
      </c>
      <c r="FZ725" t="str">
        <v>United Nations Food and Agricultural Organization (FAO)</v>
      </c>
      <c r="GA725" t="str">
        <v>United Nations High Commissioner for Refugees (UNHCR)</v>
      </c>
      <c r="GB725" t="str">
        <v>United Nations Office of the High Commissioner for Human Rights (OHCHR)</v>
      </c>
      <c r="GC725" t="str">
        <v>United Nations Office on Drugs and Crime (UNODC)</v>
      </c>
      <c r="GD725" t="str">
        <v>United Nations Population Fund (UNFPA)</v>
      </c>
      <c r="GE725" t="str">
        <v>United Nations Programme for Human Settlements (UN Habitat)</v>
      </c>
      <c r="GF725" t="str">
        <v>Vale da Benção Educational and Charitable Association (AEBVB)</v>
      </c>
      <c r="GG725" t="str">
        <v>VenAruba Solidaria</v>
      </c>
      <c r="GH725" t="str">
        <v>Venex Curacao Foundation</v>
      </c>
      <c r="GI725" t="str">
        <v>Venezolanos en Barranquilla</v>
      </c>
      <c r="GJ725" t="str">
        <v>Venezolanos en San Cristóbal</v>
      </c>
      <c r="GK725" t="str">
        <v>Venezuelan Emigrant Foundation (FEV)</v>
      </c>
      <c r="GL725" t="str">
        <v>Vicaría de Pastoral Social Caritas</v>
      </c>
      <c r="GM725" t="str">
        <v>Voices GY</v>
      </c>
      <c r="GN725" t="str">
        <v>We World GVC</v>
      </c>
      <c r="GO725" t="str">
        <v>World Council of Credit Unions</v>
      </c>
      <c r="GP725" t="str">
        <v>World Food Programme (WFP)</v>
      </c>
      <c r="GQ725" t="str">
        <v>World Vision</v>
      </c>
      <c r="GR725" t="str">
        <v>ZOA</v>
      </c>
    </row>
    <row r="726" spans="8:200" x14ac:dyDescent="0.3">
      <c r="H726" t="str" cm="1">
        <f t="array" ref="H726:GR726">TRANSPOSE(_xlfn._xlws.SORT(_xlfn._xlws.FILTER(Table3[Name],ISNUMBER(SEARCH(' Activity Sheet'!D780,Table3[Name])),"Not found"),,1))</f>
        <v>.New Organisation</v>
      </c>
      <c r="I726" t="str">
        <v>ABV - Association of Good with Life</v>
      </c>
      <c r="J726" t="str">
        <v>ACAPS</v>
      </c>
      <c r="K726" t="str">
        <v>Acción y Desarrollo</v>
      </c>
      <c r="L726" t="str">
        <v>ACTED</v>
      </c>
      <c r="M726" t="str">
        <v>Action against Hunger</v>
      </c>
      <c r="N726" t="str">
        <v>ActionAid</v>
      </c>
      <c r="O726" t="str">
        <v>Adventist Development and Relief Agency (ADRA)</v>
      </c>
      <c r="P726" t="str">
        <v>Alas de Colibrí Foundation</v>
      </c>
      <c r="Q726" t="str">
        <v>Alianza por la Solidaridad</v>
      </c>
      <c r="R726" t="str">
        <v>Alianza por Venezuela</v>
      </c>
      <c r="S726" t="str">
        <v>Americares Foundation</v>
      </c>
      <c r="T726" t="str">
        <v>Argentine Commission for Refugees and Migrants (CAREF)</v>
      </c>
      <c r="U726" t="str">
        <v>Asociación Aves</v>
      </c>
      <c r="V726" t="str">
        <v>Asociación de Jubilados y Pensionados Venezolanos en Argentina</v>
      </c>
      <c r="W726" t="str">
        <v>Asociación de Venezolanos en Eloy Alfaro</v>
      </c>
      <c r="X726" t="str">
        <v>Asociación Fundación contra el Hambre Perú</v>
      </c>
      <c r="Y726" t="str">
        <v>Asociación Migrantes Venezolanos</v>
      </c>
      <c r="Z726" t="str">
        <v>Asociación Misioneros de San Carlos Scalabrinianos</v>
      </c>
      <c r="AA726" t="str">
        <v>Asociacion Proteccion Poblacion Vulnerable</v>
      </c>
      <c r="AB726" t="str">
        <v>Asociación Quinta Ola</v>
      </c>
      <c r="AC726" t="str">
        <v>Asociación Salto Ángel</v>
      </c>
      <c r="AD726" t="str">
        <v>Asociación Venezuela en Ecuador AC</v>
      </c>
      <c r="AE726" t="str">
        <v>ASOVENAR</v>
      </c>
      <c r="AF726" t="str">
        <v>Associação Hermanitos</v>
      </c>
      <c r="AG726" t="str">
        <v>AVSI Foundation</v>
      </c>
      <c r="AH726" t="str">
        <v>Bethany Christian Services</v>
      </c>
      <c r="AI726" t="str">
        <v>Blumont</v>
      </c>
      <c r="AJ726" t="str">
        <v>CARE</v>
      </c>
      <c r="AK726" t="str">
        <v>Caritas Brazil</v>
      </c>
      <c r="AL726" t="str">
        <v>Caritas Ecuador</v>
      </c>
      <c r="AM726" t="str">
        <v>Caritas Germany</v>
      </c>
      <c r="AN726" t="str">
        <v>Caritas Manaus</v>
      </c>
      <c r="AO726" t="str">
        <v>Caritas Parana</v>
      </c>
      <c r="AP726" t="str">
        <v>Caritas Peru</v>
      </c>
      <c r="AQ726" t="str">
        <v>Caritas Rio de Janeiro</v>
      </c>
      <c r="AR726" t="str">
        <v>Caritas São Paulo</v>
      </c>
      <c r="AS726" t="str">
        <v>Caritas Switzerland</v>
      </c>
      <c r="AT726" t="str">
        <v>CCEFIRO Association</v>
      </c>
      <c r="AU726" t="str">
        <v>CEDRO</v>
      </c>
      <c r="AV726" t="str">
        <v>Center for Integrated Studies and Programs for Sustainable Development (CIEDS)</v>
      </c>
      <c r="AW726" t="str">
        <v>Center for Migration and Human Rights of the Diocese of Roraima (CMDH)</v>
      </c>
      <c r="AX726" t="str">
        <v>Centro de Atencion Psicosocial (CAPS)</v>
      </c>
      <c r="AY726" t="str">
        <v>CESAL</v>
      </c>
      <c r="AZ726" t="str">
        <v>CESVI-Cooperazione e Sviluppo</v>
      </c>
      <c r="BA726" t="str">
        <v>ChildFund International</v>
      </c>
      <c r="BB726" t="str">
        <v>CHS Alternativo</v>
      </c>
      <c r="BC726" t="str">
        <v>Churún Merú Association</v>
      </c>
      <c r="BD726" t="str">
        <v>Coalición por Venezuela</v>
      </c>
      <c r="BE726" t="str">
        <v>Colonia Foundation of Venezuelans in the Dominican Republic (FUNCOVERD)</v>
      </c>
      <c r="BF726" t="str">
        <v>COLVENZ</v>
      </c>
      <c r="BG726" t="str">
        <v>Compassiva</v>
      </c>
      <c r="BH726" t="str">
        <v>Consejo Interreligioso del Perú - Religiones por la Paz</v>
      </c>
      <c r="BI726" t="str">
        <v>Consorcio ONG OCIPI Y Capellanía Nacional OFICA</v>
      </c>
      <c r="BJ726" t="str">
        <v>COOPI - International Cooperation Foundation</v>
      </c>
      <c r="BK726" t="str">
        <v>Corporación Colectivo Sin Fronteras</v>
      </c>
      <c r="BL726" t="str">
        <v>CRISFE Foundation</v>
      </c>
      <c r="BM726" t="str">
        <v>Cuso International</v>
      </c>
      <c r="BN726" t="str">
        <v>Danielle’s Children Fund (DCF)</v>
      </c>
      <c r="BO726" t="str">
        <v>Danish Refugee Council (DRC)</v>
      </c>
      <c r="BP726" t="str">
        <v>Development Support Association - APOYAR</v>
      </c>
      <c r="BQ726" t="str">
        <v>Diakonie Katastrophenhilfe</v>
      </c>
      <c r="BR726" t="str">
        <v>Diálogo Diverso</v>
      </c>
      <c r="BS726" t="str">
        <v>Doctors of the World</v>
      </c>
      <c r="BT726" t="str">
        <v>Dominican Institute for Integrated Development</v>
      </c>
      <c r="BU726" t="str">
        <v>Duendes y Ángeles Vinotinto República Dominicana</v>
      </c>
      <c r="BV726" t="str">
        <v>Encuentros SJS (Servicio Jesuita de la Solidaridad)</v>
      </c>
      <c r="BW726" t="str">
        <v>Ending Violence Against Migrants</v>
      </c>
      <c r="BX726" t="str">
        <v>Equidad Foundation</v>
      </c>
      <c r="BY726" t="str">
        <v>Equilibrium CenDE</v>
      </c>
      <c r="BZ726" t="str">
        <v>Facultad de Psicología - Universidad de la República (UDELAR)</v>
      </c>
      <c r="CA726" t="str">
        <v>First International Emergency and Solidarités International</v>
      </c>
      <c r="CB726" t="str">
        <v>Fondo Ecuatoriano Populorum Progressio</v>
      </c>
      <c r="CC726" t="str">
        <v>Foro Salud Callao</v>
      </c>
      <c r="CD726" t="str">
        <v>Foundation for the Integration and Development of Latin America (FIDAL)</v>
      </c>
      <c r="CE726" t="str">
        <v>Foundation of the Americas (FUDELA)</v>
      </c>
      <c r="CF726" t="str">
        <v>Fraternity Without Borders</v>
      </c>
      <c r="CG726" t="str">
        <v>Fundación Brisas del Norte</v>
      </c>
      <c r="CH726" t="str">
        <v>Fundación Colombovenezolana Nueva Ilusión</v>
      </c>
      <c r="CI726" t="str">
        <v>Fundación Nakama's</v>
      </c>
      <c r="CJ726" t="str">
        <v>Fundación RadaBer</v>
      </c>
      <c r="CK726" t="str">
        <v>Fundación Scalabrini Bolivia</v>
      </c>
      <c r="CL726" t="str">
        <v>Fundacion Social Vivan los Niños</v>
      </c>
      <c r="CM726" t="str">
        <v>FUNVEAC</v>
      </c>
      <c r="CN726" t="str">
        <v>German Development Cooperation Agency GIZ</v>
      </c>
      <c r="CO726" t="str">
        <v>Globalizate Radio</v>
      </c>
      <c r="CP726" t="str">
        <v>GOAL</v>
      </c>
      <c r="CQ726" t="str">
        <v>Halü Bienestar Humano Foundation (HALU)</v>
      </c>
      <c r="CR726" t="str">
        <v>Heartland Alliance International (HAI)</v>
      </c>
      <c r="CS726" t="str">
        <v>HELVETAS Swiss Intercooperation</v>
      </c>
      <c r="CT726" t="str">
        <v>HIAS</v>
      </c>
      <c r="CU726" t="str">
        <v>Human Rights Defence Curaçao</v>
      </c>
      <c r="CV726" t="str">
        <v>Humanity &amp; Inclusion</v>
      </c>
      <c r="CW726" t="str">
        <v>Humans Analytic</v>
      </c>
      <c r="CX726" t="str">
        <v>Idas y Vueltas Association</v>
      </c>
      <c r="CY726" t="str">
        <v>iMMAP</v>
      </c>
      <c r="CZ726" t="str">
        <v>IMPACT Initiatives (REACH)</v>
      </c>
      <c r="DA726" t="str">
        <v>Inmigrante Feliz Association</v>
      </c>
      <c r="DB726" t="str">
        <v>Institute for Migration and Human Rights (IMDH)</v>
      </c>
      <c r="DC726" t="str">
        <v>Institute of Natural and Cultural Heritage (IPANC)</v>
      </c>
      <c r="DD726" t="str">
        <v>International Committee for the Development of People (CISP)</v>
      </c>
      <c r="DE726" t="str">
        <v>International Federation of the Red Cross (IFRC)</v>
      </c>
      <c r="DF726" t="str">
        <v>International Labour Organization (ILO)</v>
      </c>
      <c r="DG726" t="str">
        <v>International Medical Corps</v>
      </c>
      <c r="DH726" t="str">
        <v>International Organization for Migration (IOM)</v>
      </c>
      <c r="DI726" t="str">
        <v>International Rescue Committee (IRC)</v>
      </c>
      <c r="DJ726" t="str">
        <v>INTERSOS</v>
      </c>
      <c r="DK726" t="str">
        <v>Jesuit Migrant Service (JMS)</v>
      </c>
      <c r="DL726" t="str">
        <v>Jesuit Refugee Service (JRS)</v>
      </c>
      <c r="DM726" t="str">
        <v>Jesuit Service for Migrants and Refugees (JSMR)</v>
      </c>
      <c r="DN726" t="str">
        <v>Joint United Nations Programme on HIV/AIDS (UNAIDS)</v>
      </c>
      <c r="DO726" t="str">
        <v>Kimirina Coorporation</v>
      </c>
      <c r="DP726" t="str">
        <v>La Casita Hispanic Cultural Centre</v>
      </c>
      <c r="DQ726" t="str">
        <v>Latin American Network of Non-Governmental Organizations of Persons with Disabilities and their Families (RIADIS)</v>
      </c>
      <c r="DR726" t="str">
        <v>LGBT+ Movement Brazil</v>
      </c>
      <c r="DS726" t="str">
        <v>Living Water Community (LWC)</v>
      </c>
      <c r="DT726" t="str">
        <v>LLANOVENCOL</v>
      </c>
      <c r="DU726" t="str">
        <v>Lutheran World Federation</v>
      </c>
      <c r="DV726" t="str">
        <v>Lutheran World Relief</v>
      </c>
      <c r="DW726" t="str">
        <v>Malteser International</v>
      </c>
      <c r="DX726" t="str">
        <v>Mana Institute</v>
      </c>
      <c r="DY726" t="str">
        <v>Manos Veneguayas Association</v>
      </c>
      <c r="DZ726" t="str">
        <v>Más Igualdad Perú</v>
      </c>
      <c r="EA726" t="str">
        <v>MedGlobal</v>
      </c>
      <c r="EB726" t="str">
        <v>Medical Teams International</v>
      </c>
      <c r="EC726" t="str">
        <v>Mercy Corps</v>
      </c>
      <c r="ED726" t="str">
        <v>Migrant Service Center (CAM)</v>
      </c>
      <c r="EE726" t="str">
        <v>Migrants, Refugees and Argentine Social Entrepreneurs (MIRARES)</v>
      </c>
      <c r="EF726" t="str">
        <v>Mision Scalabriniana - Ecuador</v>
      </c>
      <c r="EG726" t="str">
        <v>Missão Paz</v>
      </c>
      <c r="EH726" t="str">
        <v>Museu A CASA</v>
      </c>
      <c r="EI726" t="str">
        <v>Norwegian Refugee Council (NRC)</v>
      </c>
      <c r="EJ726" t="str">
        <v>ONG Migrantes por el Maule</v>
      </c>
      <c r="EK726" t="str">
        <v>ONG Preemptive Love Coalition Colombia</v>
      </c>
      <c r="EL726" t="str">
        <v>Organización Transfomando Vidas</v>
      </c>
      <c r="EM726" t="str">
        <v>Organization of Ibero-American States for Education, Science and Culture (OEI)</v>
      </c>
      <c r="EN726" t="str">
        <v>OXFAM</v>
      </c>
      <c r="EO726" t="str">
        <v>Panamerican Development Foundation</v>
      </c>
      <c r="EP726" t="str">
        <v>Panamerican Health Organization/World Health Organization (PAHO/WHO)</v>
      </c>
      <c r="EQ726" t="str">
        <v>Pastoral of Human Mobility - Peruvian Episcopal Conference</v>
      </c>
      <c r="ER726" t="str">
        <v>Pastoral Service for Migrants National</v>
      </c>
      <c r="ES726" t="str">
        <v>Permanent Human Rights defense Committee (CDH)</v>
      </c>
      <c r="ET726" t="str">
        <v>Pirilampos Institute - Group of visits and voluntary actions in Roraima</v>
      </c>
      <c r="EU726" t="str">
        <v>Plan International</v>
      </c>
      <c r="EV726" t="str">
        <v>Population Program, Faculty of Social Sciences, University of the Republic</v>
      </c>
      <c r="EW726" t="str">
        <v>Profamilia Association</v>
      </c>
      <c r="EX726" t="str">
        <v>Red con Migrantes y Refugiados</v>
      </c>
      <c r="EY726" t="str">
        <v>Red Cross Colombia</v>
      </c>
      <c r="EZ726" t="str">
        <v>Red Cross Ecuador</v>
      </c>
      <c r="FA726" t="str">
        <v>Red Cross Peru</v>
      </c>
      <c r="FB726" t="str">
        <v>Red de Investigaciones en Derechos Humanos - CONICET (Consejo Nacional de Investigaciones Científicas y Técnicas)</v>
      </c>
      <c r="FC726" t="str">
        <v>RET International</v>
      </c>
      <c r="FD726" t="str">
        <v>Salú pa Tur Foundation</v>
      </c>
      <c r="FE726" t="str">
        <v>Salvation Army</v>
      </c>
      <c r="FF726" t="str">
        <v>Samaritan's Purse</v>
      </c>
      <c r="FG726" t="str">
        <v>Save the Children International (SCI)</v>
      </c>
      <c r="FH726" t="str">
        <v>Scalabrini Foundation Chile</v>
      </c>
      <c r="FI726" t="str">
        <v>Sección Peruana de Amnistía Internacional</v>
      </c>
      <c r="FJ726" t="str">
        <v>Serviço Pastoral dos Migrantes do Nordeste</v>
      </c>
      <c r="FK726" t="str">
        <v>Sesame Workshop</v>
      </c>
      <c r="FL726" t="str">
        <v>Si, Da Vida</v>
      </c>
      <c r="FM726" t="str">
        <v>Solidarity and Action Asociation</v>
      </c>
      <c r="FN726" t="str">
        <v>SOS Children's Villages</v>
      </c>
      <c r="FO726" t="str">
        <v>Tarabita Foundation</v>
      </c>
      <c r="FP726" t="str">
        <v>Tearfund</v>
      </c>
      <c r="FQ726" t="str">
        <v>TECHO</v>
      </c>
      <c r="FR726" t="str">
        <v>Terranueva Foundation</v>
      </c>
      <c r="FS726" t="str">
        <v>Terre des Hommes Suisse</v>
      </c>
      <c r="FT726" t="str">
        <v>The Israel Forum for International Humanitarian Aid (IsraAID)</v>
      </c>
      <c r="FU726" t="str">
        <v>Unión Venezolana en Perú</v>
      </c>
      <c r="FV726" t="str">
        <v>United Nations Children's Fund (UNICEF)</v>
      </c>
      <c r="FW726" t="str">
        <v>United Nations Development Programme (UNDP)</v>
      </c>
      <c r="FX726" t="str">
        <v>United Nations Educational, Scientific and Cultural Organization (UNESCO)</v>
      </c>
      <c r="FY726" t="str">
        <v>United Nations Entity for Gender Equality and the Empowerment of Women (UNWOMEN)</v>
      </c>
      <c r="FZ726" t="str">
        <v>United Nations Food and Agricultural Organization (FAO)</v>
      </c>
      <c r="GA726" t="str">
        <v>United Nations High Commissioner for Refugees (UNHCR)</v>
      </c>
      <c r="GB726" t="str">
        <v>United Nations Office of the High Commissioner for Human Rights (OHCHR)</v>
      </c>
      <c r="GC726" t="str">
        <v>United Nations Office on Drugs and Crime (UNODC)</v>
      </c>
      <c r="GD726" t="str">
        <v>United Nations Population Fund (UNFPA)</v>
      </c>
      <c r="GE726" t="str">
        <v>United Nations Programme for Human Settlements (UN Habitat)</v>
      </c>
      <c r="GF726" t="str">
        <v>Vale da Benção Educational and Charitable Association (AEBVB)</v>
      </c>
      <c r="GG726" t="str">
        <v>VenAruba Solidaria</v>
      </c>
      <c r="GH726" t="str">
        <v>Venex Curacao Foundation</v>
      </c>
      <c r="GI726" t="str">
        <v>Venezolanos en Barranquilla</v>
      </c>
      <c r="GJ726" t="str">
        <v>Venezolanos en San Cristóbal</v>
      </c>
      <c r="GK726" t="str">
        <v>Venezuelan Emigrant Foundation (FEV)</v>
      </c>
      <c r="GL726" t="str">
        <v>Vicaría de Pastoral Social Caritas</v>
      </c>
      <c r="GM726" t="str">
        <v>Voices GY</v>
      </c>
      <c r="GN726" t="str">
        <v>We World GVC</v>
      </c>
      <c r="GO726" t="str">
        <v>World Council of Credit Unions</v>
      </c>
      <c r="GP726" t="str">
        <v>World Food Programme (WFP)</v>
      </c>
      <c r="GQ726" t="str">
        <v>World Vision</v>
      </c>
      <c r="GR726" t="str">
        <v>ZOA</v>
      </c>
    </row>
    <row r="727" spans="8:200" x14ac:dyDescent="0.3">
      <c r="H727" t="str" cm="1">
        <f t="array" ref="H727:GR727">TRANSPOSE(_xlfn._xlws.SORT(_xlfn._xlws.FILTER(Table3[Name],ISNUMBER(SEARCH(' Activity Sheet'!D781,Table3[Name])),"Not found"),,1))</f>
        <v>.New Organisation</v>
      </c>
      <c r="I727" t="str">
        <v>ABV - Association of Good with Life</v>
      </c>
      <c r="J727" t="str">
        <v>ACAPS</v>
      </c>
      <c r="K727" t="str">
        <v>Acción y Desarrollo</v>
      </c>
      <c r="L727" t="str">
        <v>ACTED</v>
      </c>
      <c r="M727" t="str">
        <v>Action against Hunger</v>
      </c>
      <c r="N727" t="str">
        <v>ActionAid</v>
      </c>
      <c r="O727" t="str">
        <v>Adventist Development and Relief Agency (ADRA)</v>
      </c>
      <c r="P727" t="str">
        <v>Alas de Colibrí Foundation</v>
      </c>
      <c r="Q727" t="str">
        <v>Alianza por la Solidaridad</v>
      </c>
      <c r="R727" t="str">
        <v>Alianza por Venezuela</v>
      </c>
      <c r="S727" t="str">
        <v>Americares Foundation</v>
      </c>
      <c r="T727" t="str">
        <v>Argentine Commission for Refugees and Migrants (CAREF)</v>
      </c>
      <c r="U727" t="str">
        <v>Asociación Aves</v>
      </c>
      <c r="V727" t="str">
        <v>Asociación de Jubilados y Pensionados Venezolanos en Argentina</v>
      </c>
      <c r="W727" t="str">
        <v>Asociación de Venezolanos en Eloy Alfaro</v>
      </c>
      <c r="X727" t="str">
        <v>Asociación Fundación contra el Hambre Perú</v>
      </c>
      <c r="Y727" t="str">
        <v>Asociación Migrantes Venezolanos</v>
      </c>
      <c r="Z727" t="str">
        <v>Asociación Misioneros de San Carlos Scalabrinianos</v>
      </c>
      <c r="AA727" t="str">
        <v>Asociacion Proteccion Poblacion Vulnerable</v>
      </c>
      <c r="AB727" t="str">
        <v>Asociación Quinta Ola</v>
      </c>
      <c r="AC727" t="str">
        <v>Asociación Salto Ángel</v>
      </c>
      <c r="AD727" t="str">
        <v>Asociación Venezuela en Ecuador AC</v>
      </c>
      <c r="AE727" t="str">
        <v>ASOVENAR</v>
      </c>
      <c r="AF727" t="str">
        <v>Associação Hermanitos</v>
      </c>
      <c r="AG727" t="str">
        <v>AVSI Foundation</v>
      </c>
      <c r="AH727" t="str">
        <v>Bethany Christian Services</v>
      </c>
      <c r="AI727" t="str">
        <v>Blumont</v>
      </c>
      <c r="AJ727" t="str">
        <v>CARE</v>
      </c>
      <c r="AK727" t="str">
        <v>Caritas Brazil</v>
      </c>
      <c r="AL727" t="str">
        <v>Caritas Ecuador</v>
      </c>
      <c r="AM727" t="str">
        <v>Caritas Germany</v>
      </c>
      <c r="AN727" t="str">
        <v>Caritas Manaus</v>
      </c>
      <c r="AO727" t="str">
        <v>Caritas Parana</v>
      </c>
      <c r="AP727" t="str">
        <v>Caritas Peru</v>
      </c>
      <c r="AQ727" t="str">
        <v>Caritas Rio de Janeiro</v>
      </c>
      <c r="AR727" t="str">
        <v>Caritas São Paulo</v>
      </c>
      <c r="AS727" t="str">
        <v>Caritas Switzerland</v>
      </c>
      <c r="AT727" t="str">
        <v>CCEFIRO Association</v>
      </c>
      <c r="AU727" t="str">
        <v>CEDRO</v>
      </c>
      <c r="AV727" t="str">
        <v>Center for Integrated Studies and Programs for Sustainable Development (CIEDS)</v>
      </c>
      <c r="AW727" t="str">
        <v>Center for Migration and Human Rights of the Diocese of Roraima (CMDH)</v>
      </c>
      <c r="AX727" t="str">
        <v>Centro de Atencion Psicosocial (CAPS)</v>
      </c>
      <c r="AY727" t="str">
        <v>CESAL</v>
      </c>
      <c r="AZ727" t="str">
        <v>CESVI-Cooperazione e Sviluppo</v>
      </c>
      <c r="BA727" t="str">
        <v>ChildFund International</v>
      </c>
      <c r="BB727" t="str">
        <v>CHS Alternativo</v>
      </c>
      <c r="BC727" t="str">
        <v>Churún Merú Association</v>
      </c>
      <c r="BD727" t="str">
        <v>Coalición por Venezuela</v>
      </c>
      <c r="BE727" t="str">
        <v>Colonia Foundation of Venezuelans in the Dominican Republic (FUNCOVERD)</v>
      </c>
      <c r="BF727" t="str">
        <v>COLVENZ</v>
      </c>
      <c r="BG727" t="str">
        <v>Compassiva</v>
      </c>
      <c r="BH727" t="str">
        <v>Consejo Interreligioso del Perú - Religiones por la Paz</v>
      </c>
      <c r="BI727" t="str">
        <v>Consorcio ONG OCIPI Y Capellanía Nacional OFICA</v>
      </c>
      <c r="BJ727" t="str">
        <v>COOPI - International Cooperation Foundation</v>
      </c>
      <c r="BK727" t="str">
        <v>Corporación Colectivo Sin Fronteras</v>
      </c>
      <c r="BL727" t="str">
        <v>CRISFE Foundation</v>
      </c>
      <c r="BM727" t="str">
        <v>Cuso International</v>
      </c>
      <c r="BN727" t="str">
        <v>Danielle’s Children Fund (DCF)</v>
      </c>
      <c r="BO727" t="str">
        <v>Danish Refugee Council (DRC)</v>
      </c>
      <c r="BP727" t="str">
        <v>Development Support Association - APOYAR</v>
      </c>
      <c r="BQ727" t="str">
        <v>Diakonie Katastrophenhilfe</v>
      </c>
      <c r="BR727" t="str">
        <v>Diálogo Diverso</v>
      </c>
      <c r="BS727" t="str">
        <v>Doctors of the World</v>
      </c>
      <c r="BT727" t="str">
        <v>Dominican Institute for Integrated Development</v>
      </c>
      <c r="BU727" t="str">
        <v>Duendes y Ángeles Vinotinto República Dominicana</v>
      </c>
      <c r="BV727" t="str">
        <v>Encuentros SJS (Servicio Jesuita de la Solidaridad)</v>
      </c>
      <c r="BW727" t="str">
        <v>Ending Violence Against Migrants</v>
      </c>
      <c r="BX727" t="str">
        <v>Equidad Foundation</v>
      </c>
      <c r="BY727" t="str">
        <v>Equilibrium CenDE</v>
      </c>
      <c r="BZ727" t="str">
        <v>Facultad de Psicología - Universidad de la República (UDELAR)</v>
      </c>
      <c r="CA727" t="str">
        <v>First International Emergency and Solidarités International</v>
      </c>
      <c r="CB727" t="str">
        <v>Fondo Ecuatoriano Populorum Progressio</v>
      </c>
      <c r="CC727" t="str">
        <v>Foro Salud Callao</v>
      </c>
      <c r="CD727" t="str">
        <v>Foundation for the Integration and Development of Latin America (FIDAL)</v>
      </c>
      <c r="CE727" t="str">
        <v>Foundation of the Americas (FUDELA)</v>
      </c>
      <c r="CF727" t="str">
        <v>Fraternity Without Borders</v>
      </c>
      <c r="CG727" t="str">
        <v>Fundación Brisas del Norte</v>
      </c>
      <c r="CH727" t="str">
        <v>Fundación Colombovenezolana Nueva Ilusión</v>
      </c>
      <c r="CI727" t="str">
        <v>Fundación Nakama's</v>
      </c>
      <c r="CJ727" t="str">
        <v>Fundación RadaBer</v>
      </c>
      <c r="CK727" t="str">
        <v>Fundación Scalabrini Bolivia</v>
      </c>
      <c r="CL727" t="str">
        <v>Fundacion Social Vivan los Niños</v>
      </c>
      <c r="CM727" t="str">
        <v>FUNVEAC</v>
      </c>
      <c r="CN727" t="str">
        <v>German Development Cooperation Agency GIZ</v>
      </c>
      <c r="CO727" t="str">
        <v>Globalizate Radio</v>
      </c>
      <c r="CP727" t="str">
        <v>GOAL</v>
      </c>
      <c r="CQ727" t="str">
        <v>Halü Bienestar Humano Foundation (HALU)</v>
      </c>
      <c r="CR727" t="str">
        <v>Heartland Alliance International (HAI)</v>
      </c>
      <c r="CS727" t="str">
        <v>HELVETAS Swiss Intercooperation</v>
      </c>
      <c r="CT727" t="str">
        <v>HIAS</v>
      </c>
      <c r="CU727" t="str">
        <v>Human Rights Defence Curaçao</v>
      </c>
      <c r="CV727" t="str">
        <v>Humanity &amp; Inclusion</v>
      </c>
      <c r="CW727" t="str">
        <v>Humans Analytic</v>
      </c>
      <c r="CX727" t="str">
        <v>Idas y Vueltas Association</v>
      </c>
      <c r="CY727" t="str">
        <v>iMMAP</v>
      </c>
      <c r="CZ727" t="str">
        <v>IMPACT Initiatives (REACH)</v>
      </c>
      <c r="DA727" t="str">
        <v>Inmigrante Feliz Association</v>
      </c>
      <c r="DB727" t="str">
        <v>Institute for Migration and Human Rights (IMDH)</v>
      </c>
      <c r="DC727" t="str">
        <v>Institute of Natural and Cultural Heritage (IPANC)</v>
      </c>
      <c r="DD727" t="str">
        <v>International Committee for the Development of People (CISP)</v>
      </c>
      <c r="DE727" t="str">
        <v>International Federation of the Red Cross (IFRC)</v>
      </c>
      <c r="DF727" t="str">
        <v>International Labour Organization (ILO)</v>
      </c>
      <c r="DG727" t="str">
        <v>International Medical Corps</v>
      </c>
      <c r="DH727" t="str">
        <v>International Organization for Migration (IOM)</v>
      </c>
      <c r="DI727" t="str">
        <v>International Rescue Committee (IRC)</v>
      </c>
      <c r="DJ727" t="str">
        <v>INTERSOS</v>
      </c>
      <c r="DK727" t="str">
        <v>Jesuit Migrant Service (JMS)</v>
      </c>
      <c r="DL727" t="str">
        <v>Jesuit Refugee Service (JRS)</v>
      </c>
      <c r="DM727" t="str">
        <v>Jesuit Service for Migrants and Refugees (JSMR)</v>
      </c>
      <c r="DN727" t="str">
        <v>Joint United Nations Programme on HIV/AIDS (UNAIDS)</v>
      </c>
      <c r="DO727" t="str">
        <v>Kimirina Coorporation</v>
      </c>
      <c r="DP727" t="str">
        <v>La Casita Hispanic Cultural Centre</v>
      </c>
      <c r="DQ727" t="str">
        <v>Latin American Network of Non-Governmental Organizations of Persons with Disabilities and their Families (RIADIS)</v>
      </c>
      <c r="DR727" t="str">
        <v>LGBT+ Movement Brazil</v>
      </c>
      <c r="DS727" t="str">
        <v>Living Water Community (LWC)</v>
      </c>
      <c r="DT727" t="str">
        <v>LLANOVENCOL</v>
      </c>
      <c r="DU727" t="str">
        <v>Lutheran World Federation</v>
      </c>
      <c r="DV727" t="str">
        <v>Lutheran World Relief</v>
      </c>
      <c r="DW727" t="str">
        <v>Malteser International</v>
      </c>
      <c r="DX727" t="str">
        <v>Mana Institute</v>
      </c>
      <c r="DY727" t="str">
        <v>Manos Veneguayas Association</v>
      </c>
      <c r="DZ727" t="str">
        <v>Más Igualdad Perú</v>
      </c>
      <c r="EA727" t="str">
        <v>MedGlobal</v>
      </c>
      <c r="EB727" t="str">
        <v>Medical Teams International</v>
      </c>
      <c r="EC727" t="str">
        <v>Mercy Corps</v>
      </c>
      <c r="ED727" t="str">
        <v>Migrant Service Center (CAM)</v>
      </c>
      <c r="EE727" t="str">
        <v>Migrants, Refugees and Argentine Social Entrepreneurs (MIRARES)</v>
      </c>
      <c r="EF727" t="str">
        <v>Mision Scalabriniana - Ecuador</v>
      </c>
      <c r="EG727" t="str">
        <v>Missão Paz</v>
      </c>
      <c r="EH727" t="str">
        <v>Museu A CASA</v>
      </c>
      <c r="EI727" t="str">
        <v>Norwegian Refugee Council (NRC)</v>
      </c>
      <c r="EJ727" t="str">
        <v>ONG Migrantes por el Maule</v>
      </c>
      <c r="EK727" t="str">
        <v>ONG Preemptive Love Coalition Colombia</v>
      </c>
      <c r="EL727" t="str">
        <v>Organización Transfomando Vidas</v>
      </c>
      <c r="EM727" t="str">
        <v>Organization of Ibero-American States for Education, Science and Culture (OEI)</v>
      </c>
      <c r="EN727" t="str">
        <v>OXFAM</v>
      </c>
      <c r="EO727" t="str">
        <v>Panamerican Development Foundation</v>
      </c>
      <c r="EP727" t="str">
        <v>Panamerican Health Organization/World Health Organization (PAHO/WHO)</v>
      </c>
      <c r="EQ727" t="str">
        <v>Pastoral of Human Mobility - Peruvian Episcopal Conference</v>
      </c>
      <c r="ER727" t="str">
        <v>Pastoral Service for Migrants National</v>
      </c>
      <c r="ES727" t="str">
        <v>Permanent Human Rights defense Committee (CDH)</v>
      </c>
      <c r="ET727" t="str">
        <v>Pirilampos Institute - Group of visits and voluntary actions in Roraima</v>
      </c>
      <c r="EU727" t="str">
        <v>Plan International</v>
      </c>
      <c r="EV727" t="str">
        <v>Population Program, Faculty of Social Sciences, University of the Republic</v>
      </c>
      <c r="EW727" t="str">
        <v>Profamilia Association</v>
      </c>
      <c r="EX727" t="str">
        <v>Red con Migrantes y Refugiados</v>
      </c>
      <c r="EY727" t="str">
        <v>Red Cross Colombia</v>
      </c>
      <c r="EZ727" t="str">
        <v>Red Cross Ecuador</v>
      </c>
      <c r="FA727" t="str">
        <v>Red Cross Peru</v>
      </c>
      <c r="FB727" t="str">
        <v>Red de Investigaciones en Derechos Humanos - CONICET (Consejo Nacional de Investigaciones Científicas y Técnicas)</v>
      </c>
      <c r="FC727" t="str">
        <v>RET International</v>
      </c>
      <c r="FD727" t="str">
        <v>Salú pa Tur Foundation</v>
      </c>
      <c r="FE727" t="str">
        <v>Salvation Army</v>
      </c>
      <c r="FF727" t="str">
        <v>Samaritan's Purse</v>
      </c>
      <c r="FG727" t="str">
        <v>Save the Children International (SCI)</v>
      </c>
      <c r="FH727" t="str">
        <v>Scalabrini Foundation Chile</v>
      </c>
      <c r="FI727" t="str">
        <v>Sección Peruana de Amnistía Internacional</v>
      </c>
      <c r="FJ727" t="str">
        <v>Serviço Pastoral dos Migrantes do Nordeste</v>
      </c>
      <c r="FK727" t="str">
        <v>Sesame Workshop</v>
      </c>
      <c r="FL727" t="str">
        <v>Si, Da Vida</v>
      </c>
      <c r="FM727" t="str">
        <v>Solidarity and Action Asociation</v>
      </c>
      <c r="FN727" t="str">
        <v>SOS Children's Villages</v>
      </c>
      <c r="FO727" t="str">
        <v>Tarabita Foundation</v>
      </c>
      <c r="FP727" t="str">
        <v>Tearfund</v>
      </c>
      <c r="FQ727" t="str">
        <v>TECHO</v>
      </c>
      <c r="FR727" t="str">
        <v>Terranueva Foundation</v>
      </c>
      <c r="FS727" t="str">
        <v>Terre des Hommes Suisse</v>
      </c>
      <c r="FT727" t="str">
        <v>The Israel Forum for International Humanitarian Aid (IsraAID)</v>
      </c>
      <c r="FU727" t="str">
        <v>Unión Venezolana en Perú</v>
      </c>
      <c r="FV727" t="str">
        <v>United Nations Children's Fund (UNICEF)</v>
      </c>
      <c r="FW727" t="str">
        <v>United Nations Development Programme (UNDP)</v>
      </c>
      <c r="FX727" t="str">
        <v>United Nations Educational, Scientific and Cultural Organization (UNESCO)</v>
      </c>
      <c r="FY727" t="str">
        <v>United Nations Entity for Gender Equality and the Empowerment of Women (UNWOMEN)</v>
      </c>
      <c r="FZ727" t="str">
        <v>United Nations Food and Agricultural Organization (FAO)</v>
      </c>
      <c r="GA727" t="str">
        <v>United Nations High Commissioner for Refugees (UNHCR)</v>
      </c>
      <c r="GB727" t="str">
        <v>United Nations Office of the High Commissioner for Human Rights (OHCHR)</v>
      </c>
      <c r="GC727" t="str">
        <v>United Nations Office on Drugs and Crime (UNODC)</v>
      </c>
      <c r="GD727" t="str">
        <v>United Nations Population Fund (UNFPA)</v>
      </c>
      <c r="GE727" t="str">
        <v>United Nations Programme for Human Settlements (UN Habitat)</v>
      </c>
      <c r="GF727" t="str">
        <v>Vale da Benção Educational and Charitable Association (AEBVB)</v>
      </c>
      <c r="GG727" t="str">
        <v>VenAruba Solidaria</v>
      </c>
      <c r="GH727" t="str">
        <v>Venex Curacao Foundation</v>
      </c>
      <c r="GI727" t="str">
        <v>Venezolanos en Barranquilla</v>
      </c>
      <c r="GJ727" t="str">
        <v>Venezolanos en San Cristóbal</v>
      </c>
      <c r="GK727" t="str">
        <v>Venezuelan Emigrant Foundation (FEV)</v>
      </c>
      <c r="GL727" t="str">
        <v>Vicaría de Pastoral Social Caritas</v>
      </c>
      <c r="GM727" t="str">
        <v>Voices GY</v>
      </c>
      <c r="GN727" t="str">
        <v>We World GVC</v>
      </c>
      <c r="GO727" t="str">
        <v>World Council of Credit Unions</v>
      </c>
      <c r="GP727" t="str">
        <v>World Food Programme (WFP)</v>
      </c>
      <c r="GQ727" t="str">
        <v>World Vision</v>
      </c>
      <c r="GR727" t="str">
        <v>ZOA</v>
      </c>
    </row>
    <row r="728" spans="8:200" x14ac:dyDescent="0.3">
      <c r="H728" t="str" cm="1">
        <f t="array" ref="H728:GR728">TRANSPOSE(_xlfn._xlws.SORT(_xlfn._xlws.FILTER(Table3[Name],ISNUMBER(SEARCH(' Activity Sheet'!D782,Table3[Name])),"Not found"),,1))</f>
        <v>.New Organisation</v>
      </c>
      <c r="I728" t="str">
        <v>ABV - Association of Good with Life</v>
      </c>
      <c r="J728" t="str">
        <v>ACAPS</v>
      </c>
      <c r="K728" t="str">
        <v>Acción y Desarrollo</v>
      </c>
      <c r="L728" t="str">
        <v>ACTED</v>
      </c>
      <c r="M728" t="str">
        <v>Action against Hunger</v>
      </c>
      <c r="N728" t="str">
        <v>ActionAid</v>
      </c>
      <c r="O728" t="str">
        <v>Adventist Development and Relief Agency (ADRA)</v>
      </c>
      <c r="P728" t="str">
        <v>Alas de Colibrí Foundation</v>
      </c>
      <c r="Q728" t="str">
        <v>Alianza por la Solidaridad</v>
      </c>
      <c r="R728" t="str">
        <v>Alianza por Venezuela</v>
      </c>
      <c r="S728" t="str">
        <v>Americares Foundation</v>
      </c>
      <c r="T728" t="str">
        <v>Argentine Commission for Refugees and Migrants (CAREF)</v>
      </c>
      <c r="U728" t="str">
        <v>Asociación Aves</v>
      </c>
      <c r="V728" t="str">
        <v>Asociación de Jubilados y Pensionados Venezolanos en Argentina</v>
      </c>
      <c r="W728" t="str">
        <v>Asociación de Venezolanos en Eloy Alfaro</v>
      </c>
      <c r="X728" t="str">
        <v>Asociación Fundación contra el Hambre Perú</v>
      </c>
      <c r="Y728" t="str">
        <v>Asociación Migrantes Venezolanos</v>
      </c>
      <c r="Z728" t="str">
        <v>Asociación Misioneros de San Carlos Scalabrinianos</v>
      </c>
      <c r="AA728" t="str">
        <v>Asociacion Proteccion Poblacion Vulnerable</v>
      </c>
      <c r="AB728" t="str">
        <v>Asociación Quinta Ola</v>
      </c>
      <c r="AC728" t="str">
        <v>Asociación Salto Ángel</v>
      </c>
      <c r="AD728" t="str">
        <v>Asociación Venezuela en Ecuador AC</v>
      </c>
      <c r="AE728" t="str">
        <v>ASOVENAR</v>
      </c>
      <c r="AF728" t="str">
        <v>Associação Hermanitos</v>
      </c>
      <c r="AG728" t="str">
        <v>AVSI Foundation</v>
      </c>
      <c r="AH728" t="str">
        <v>Bethany Christian Services</v>
      </c>
      <c r="AI728" t="str">
        <v>Blumont</v>
      </c>
      <c r="AJ728" t="str">
        <v>CARE</v>
      </c>
      <c r="AK728" t="str">
        <v>Caritas Brazil</v>
      </c>
      <c r="AL728" t="str">
        <v>Caritas Ecuador</v>
      </c>
      <c r="AM728" t="str">
        <v>Caritas Germany</v>
      </c>
      <c r="AN728" t="str">
        <v>Caritas Manaus</v>
      </c>
      <c r="AO728" t="str">
        <v>Caritas Parana</v>
      </c>
      <c r="AP728" t="str">
        <v>Caritas Peru</v>
      </c>
      <c r="AQ728" t="str">
        <v>Caritas Rio de Janeiro</v>
      </c>
      <c r="AR728" t="str">
        <v>Caritas São Paulo</v>
      </c>
      <c r="AS728" t="str">
        <v>Caritas Switzerland</v>
      </c>
      <c r="AT728" t="str">
        <v>CCEFIRO Association</v>
      </c>
      <c r="AU728" t="str">
        <v>CEDRO</v>
      </c>
      <c r="AV728" t="str">
        <v>Center for Integrated Studies and Programs for Sustainable Development (CIEDS)</v>
      </c>
      <c r="AW728" t="str">
        <v>Center for Migration and Human Rights of the Diocese of Roraima (CMDH)</v>
      </c>
      <c r="AX728" t="str">
        <v>Centro de Atencion Psicosocial (CAPS)</v>
      </c>
      <c r="AY728" t="str">
        <v>CESAL</v>
      </c>
      <c r="AZ728" t="str">
        <v>CESVI-Cooperazione e Sviluppo</v>
      </c>
      <c r="BA728" t="str">
        <v>ChildFund International</v>
      </c>
      <c r="BB728" t="str">
        <v>CHS Alternativo</v>
      </c>
      <c r="BC728" t="str">
        <v>Churún Merú Association</v>
      </c>
      <c r="BD728" t="str">
        <v>Coalición por Venezuela</v>
      </c>
      <c r="BE728" t="str">
        <v>Colonia Foundation of Venezuelans in the Dominican Republic (FUNCOVERD)</v>
      </c>
      <c r="BF728" t="str">
        <v>COLVENZ</v>
      </c>
      <c r="BG728" t="str">
        <v>Compassiva</v>
      </c>
      <c r="BH728" t="str">
        <v>Consejo Interreligioso del Perú - Religiones por la Paz</v>
      </c>
      <c r="BI728" t="str">
        <v>Consorcio ONG OCIPI Y Capellanía Nacional OFICA</v>
      </c>
      <c r="BJ728" t="str">
        <v>COOPI - International Cooperation Foundation</v>
      </c>
      <c r="BK728" t="str">
        <v>Corporación Colectivo Sin Fronteras</v>
      </c>
      <c r="BL728" t="str">
        <v>CRISFE Foundation</v>
      </c>
      <c r="BM728" t="str">
        <v>Cuso International</v>
      </c>
      <c r="BN728" t="str">
        <v>Danielle’s Children Fund (DCF)</v>
      </c>
      <c r="BO728" t="str">
        <v>Danish Refugee Council (DRC)</v>
      </c>
      <c r="BP728" t="str">
        <v>Development Support Association - APOYAR</v>
      </c>
      <c r="BQ728" t="str">
        <v>Diakonie Katastrophenhilfe</v>
      </c>
      <c r="BR728" t="str">
        <v>Diálogo Diverso</v>
      </c>
      <c r="BS728" t="str">
        <v>Doctors of the World</v>
      </c>
      <c r="BT728" t="str">
        <v>Dominican Institute for Integrated Development</v>
      </c>
      <c r="BU728" t="str">
        <v>Duendes y Ángeles Vinotinto República Dominicana</v>
      </c>
      <c r="BV728" t="str">
        <v>Encuentros SJS (Servicio Jesuita de la Solidaridad)</v>
      </c>
      <c r="BW728" t="str">
        <v>Ending Violence Against Migrants</v>
      </c>
      <c r="BX728" t="str">
        <v>Equidad Foundation</v>
      </c>
      <c r="BY728" t="str">
        <v>Equilibrium CenDE</v>
      </c>
      <c r="BZ728" t="str">
        <v>Facultad de Psicología - Universidad de la República (UDELAR)</v>
      </c>
      <c r="CA728" t="str">
        <v>First International Emergency and Solidarités International</v>
      </c>
      <c r="CB728" t="str">
        <v>Fondo Ecuatoriano Populorum Progressio</v>
      </c>
      <c r="CC728" t="str">
        <v>Foro Salud Callao</v>
      </c>
      <c r="CD728" t="str">
        <v>Foundation for the Integration and Development of Latin America (FIDAL)</v>
      </c>
      <c r="CE728" t="str">
        <v>Foundation of the Americas (FUDELA)</v>
      </c>
      <c r="CF728" t="str">
        <v>Fraternity Without Borders</v>
      </c>
      <c r="CG728" t="str">
        <v>Fundación Brisas del Norte</v>
      </c>
      <c r="CH728" t="str">
        <v>Fundación Colombovenezolana Nueva Ilusión</v>
      </c>
      <c r="CI728" t="str">
        <v>Fundación Nakama's</v>
      </c>
      <c r="CJ728" t="str">
        <v>Fundación RadaBer</v>
      </c>
      <c r="CK728" t="str">
        <v>Fundación Scalabrini Bolivia</v>
      </c>
      <c r="CL728" t="str">
        <v>Fundacion Social Vivan los Niños</v>
      </c>
      <c r="CM728" t="str">
        <v>FUNVEAC</v>
      </c>
      <c r="CN728" t="str">
        <v>German Development Cooperation Agency GIZ</v>
      </c>
      <c r="CO728" t="str">
        <v>Globalizate Radio</v>
      </c>
      <c r="CP728" t="str">
        <v>GOAL</v>
      </c>
      <c r="CQ728" t="str">
        <v>Halü Bienestar Humano Foundation (HALU)</v>
      </c>
      <c r="CR728" t="str">
        <v>Heartland Alliance International (HAI)</v>
      </c>
      <c r="CS728" t="str">
        <v>HELVETAS Swiss Intercooperation</v>
      </c>
      <c r="CT728" t="str">
        <v>HIAS</v>
      </c>
      <c r="CU728" t="str">
        <v>Human Rights Defence Curaçao</v>
      </c>
      <c r="CV728" t="str">
        <v>Humanity &amp; Inclusion</v>
      </c>
      <c r="CW728" t="str">
        <v>Humans Analytic</v>
      </c>
      <c r="CX728" t="str">
        <v>Idas y Vueltas Association</v>
      </c>
      <c r="CY728" t="str">
        <v>iMMAP</v>
      </c>
      <c r="CZ728" t="str">
        <v>IMPACT Initiatives (REACH)</v>
      </c>
      <c r="DA728" t="str">
        <v>Inmigrante Feliz Association</v>
      </c>
      <c r="DB728" t="str">
        <v>Institute for Migration and Human Rights (IMDH)</v>
      </c>
      <c r="DC728" t="str">
        <v>Institute of Natural and Cultural Heritage (IPANC)</v>
      </c>
      <c r="DD728" t="str">
        <v>International Committee for the Development of People (CISP)</v>
      </c>
      <c r="DE728" t="str">
        <v>International Federation of the Red Cross (IFRC)</v>
      </c>
      <c r="DF728" t="str">
        <v>International Labour Organization (ILO)</v>
      </c>
      <c r="DG728" t="str">
        <v>International Medical Corps</v>
      </c>
      <c r="DH728" t="str">
        <v>International Organization for Migration (IOM)</v>
      </c>
      <c r="DI728" t="str">
        <v>International Rescue Committee (IRC)</v>
      </c>
      <c r="DJ728" t="str">
        <v>INTERSOS</v>
      </c>
      <c r="DK728" t="str">
        <v>Jesuit Migrant Service (JMS)</v>
      </c>
      <c r="DL728" t="str">
        <v>Jesuit Refugee Service (JRS)</v>
      </c>
      <c r="DM728" t="str">
        <v>Jesuit Service for Migrants and Refugees (JSMR)</v>
      </c>
      <c r="DN728" t="str">
        <v>Joint United Nations Programme on HIV/AIDS (UNAIDS)</v>
      </c>
      <c r="DO728" t="str">
        <v>Kimirina Coorporation</v>
      </c>
      <c r="DP728" t="str">
        <v>La Casita Hispanic Cultural Centre</v>
      </c>
      <c r="DQ728" t="str">
        <v>Latin American Network of Non-Governmental Organizations of Persons with Disabilities and their Families (RIADIS)</v>
      </c>
      <c r="DR728" t="str">
        <v>LGBT+ Movement Brazil</v>
      </c>
      <c r="DS728" t="str">
        <v>Living Water Community (LWC)</v>
      </c>
      <c r="DT728" t="str">
        <v>LLANOVENCOL</v>
      </c>
      <c r="DU728" t="str">
        <v>Lutheran World Federation</v>
      </c>
      <c r="DV728" t="str">
        <v>Lutheran World Relief</v>
      </c>
      <c r="DW728" t="str">
        <v>Malteser International</v>
      </c>
      <c r="DX728" t="str">
        <v>Mana Institute</v>
      </c>
      <c r="DY728" t="str">
        <v>Manos Veneguayas Association</v>
      </c>
      <c r="DZ728" t="str">
        <v>Más Igualdad Perú</v>
      </c>
      <c r="EA728" t="str">
        <v>MedGlobal</v>
      </c>
      <c r="EB728" t="str">
        <v>Medical Teams International</v>
      </c>
      <c r="EC728" t="str">
        <v>Mercy Corps</v>
      </c>
      <c r="ED728" t="str">
        <v>Migrant Service Center (CAM)</v>
      </c>
      <c r="EE728" t="str">
        <v>Migrants, Refugees and Argentine Social Entrepreneurs (MIRARES)</v>
      </c>
      <c r="EF728" t="str">
        <v>Mision Scalabriniana - Ecuador</v>
      </c>
      <c r="EG728" t="str">
        <v>Missão Paz</v>
      </c>
      <c r="EH728" t="str">
        <v>Museu A CASA</v>
      </c>
      <c r="EI728" t="str">
        <v>Norwegian Refugee Council (NRC)</v>
      </c>
      <c r="EJ728" t="str">
        <v>ONG Migrantes por el Maule</v>
      </c>
      <c r="EK728" t="str">
        <v>ONG Preemptive Love Coalition Colombia</v>
      </c>
      <c r="EL728" t="str">
        <v>Organización Transfomando Vidas</v>
      </c>
      <c r="EM728" t="str">
        <v>Organization of Ibero-American States for Education, Science and Culture (OEI)</v>
      </c>
      <c r="EN728" t="str">
        <v>OXFAM</v>
      </c>
      <c r="EO728" t="str">
        <v>Panamerican Development Foundation</v>
      </c>
      <c r="EP728" t="str">
        <v>Panamerican Health Organization/World Health Organization (PAHO/WHO)</v>
      </c>
      <c r="EQ728" t="str">
        <v>Pastoral of Human Mobility - Peruvian Episcopal Conference</v>
      </c>
      <c r="ER728" t="str">
        <v>Pastoral Service for Migrants National</v>
      </c>
      <c r="ES728" t="str">
        <v>Permanent Human Rights defense Committee (CDH)</v>
      </c>
      <c r="ET728" t="str">
        <v>Pirilampos Institute - Group of visits and voluntary actions in Roraima</v>
      </c>
      <c r="EU728" t="str">
        <v>Plan International</v>
      </c>
      <c r="EV728" t="str">
        <v>Population Program, Faculty of Social Sciences, University of the Republic</v>
      </c>
      <c r="EW728" t="str">
        <v>Profamilia Association</v>
      </c>
      <c r="EX728" t="str">
        <v>Red con Migrantes y Refugiados</v>
      </c>
      <c r="EY728" t="str">
        <v>Red Cross Colombia</v>
      </c>
      <c r="EZ728" t="str">
        <v>Red Cross Ecuador</v>
      </c>
      <c r="FA728" t="str">
        <v>Red Cross Peru</v>
      </c>
      <c r="FB728" t="str">
        <v>Red de Investigaciones en Derechos Humanos - CONICET (Consejo Nacional de Investigaciones Científicas y Técnicas)</v>
      </c>
      <c r="FC728" t="str">
        <v>RET International</v>
      </c>
      <c r="FD728" t="str">
        <v>Salú pa Tur Foundation</v>
      </c>
      <c r="FE728" t="str">
        <v>Salvation Army</v>
      </c>
      <c r="FF728" t="str">
        <v>Samaritan's Purse</v>
      </c>
      <c r="FG728" t="str">
        <v>Save the Children International (SCI)</v>
      </c>
      <c r="FH728" t="str">
        <v>Scalabrini Foundation Chile</v>
      </c>
      <c r="FI728" t="str">
        <v>Sección Peruana de Amnistía Internacional</v>
      </c>
      <c r="FJ728" t="str">
        <v>Serviço Pastoral dos Migrantes do Nordeste</v>
      </c>
      <c r="FK728" t="str">
        <v>Sesame Workshop</v>
      </c>
      <c r="FL728" t="str">
        <v>Si, Da Vida</v>
      </c>
      <c r="FM728" t="str">
        <v>Solidarity and Action Asociation</v>
      </c>
      <c r="FN728" t="str">
        <v>SOS Children's Villages</v>
      </c>
      <c r="FO728" t="str">
        <v>Tarabita Foundation</v>
      </c>
      <c r="FP728" t="str">
        <v>Tearfund</v>
      </c>
      <c r="FQ728" t="str">
        <v>TECHO</v>
      </c>
      <c r="FR728" t="str">
        <v>Terranueva Foundation</v>
      </c>
      <c r="FS728" t="str">
        <v>Terre des Hommes Suisse</v>
      </c>
      <c r="FT728" t="str">
        <v>The Israel Forum for International Humanitarian Aid (IsraAID)</v>
      </c>
      <c r="FU728" t="str">
        <v>Unión Venezolana en Perú</v>
      </c>
      <c r="FV728" t="str">
        <v>United Nations Children's Fund (UNICEF)</v>
      </c>
      <c r="FW728" t="str">
        <v>United Nations Development Programme (UNDP)</v>
      </c>
      <c r="FX728" t="str">
        <v>United Nations Educational, Scientific and Cultural Organization (UNESCO)</v>
      </c>
      <c r="FY728" t="str">
        <v>United Nations Entity for Gender Equality and the Empowerment of Women (UNWOMEN)</v>
      </c>
      <c r="FZ728" t="str">
        <v>United Nations Food and Agricultural Organization (FAO)</v>
      </c>
      <c r="GA728" t="str">
        <v>United Nations High Commissioner for Refugees (UNHCR)</v>
      </c>
      <c r="GB728" t="str">
        <v>United Nations Office of the High Commissioner for Human Rights (OHCHR)</v>
      </c>
      <c r="GC728" t="str">
        <v>United Nations Office on Drugs and Crime (UNODC)</v>
      </c>
      <c r="GD728" t="str">
        <v>United Nations Population Fund (UNFPA)</v>
      </c>
      <c r="GE728" t="str">
        <v>United Nations Programme for Human Settlements (UN Habitat)</v>
      </c>
      <c r="GF728" t="str">
        <v>Vale da Benção Educational and Charitable Association (AEBVB)</v>
      </c>
      <c r="GG728" t="str">
        <v>VenAruba Solidaria</v>
      </c>
      <c r="GH728" t="str">
        <v>Venex Curacao Foundation</v>
      </c>
      <c r="GI728" t="str">
        <v>Venezolanos en Barranquilla</v>
      </c>
      <c r="GJ728" t="str">
        <v>Venezolanos en San Cristóbal</v>
      </c>
      <c r="GK728" t="str">
        <v>Venezuelan Emigrant Foundation (FEV)</v>
      </c>
      <c r="GL728" t="str">
        <v>Vicaría de Pastoral Social Caritas</v>
      </c>
      <c r="GM728" t="str">
        <v>Voices GY</v>
      </c>
      <c r="GN728" t="str">
        <v>We World GVC</v>
      </c>
      <c r="GO728" t="str">
        <v>World Council of Credit Unions</v>
      </c>
      <c r="GP728" t="str">
        <v>World Food Programme (WFP)</v>
      </c>
      <c r="GQ728" t="str">
        <v>World Vision</v>
      </c>
      <c r="GR728" t="str">
        <v>ZOA</v>
      </c>
    </row>
    <row r="729" spans="8:200" x14ac:dyDescent="0.3">
      <c r="H729" t="str" cm="1">
        <f t="array" ref="H729:GR729">TRANSPOSE(_xlfn._xlws.SORT(_xlfn._xlws.FILTER(Table3[Name],ISNUMBER(SEARCH(' Activity Sheet'!D783,Table3[Name])),"Not found"),,1))</f>
        <v>.New Organisation</v>
      </c>
      <c r="I729" t="str">
        <v>ABV - Association of Good with Life</v>
      </c>
      <c r="J729" t="str">
        <v>ACAPS</v>
      </c>
      <c r="K729" t="str">
        <v>Acción y Desarrollo</v>
      </c>
      <c r="L729" t="str">
        <v>ACTED</v>
      </c>
      <c r="M729" t="str">
        <v>Action against Hunger</v>
      </c>
      <c r="N729" t="str">
        <v>ActionAid</v>
      </c>
      <c r="O729" t="str">
        <v>Adventist Development and Relief Agency (ADRA)</v>
      </c>
      <c r="P729" t="str">
        <v>Alas de Colibrí Foundation</v>
      </c>
      <c r="Q729" t="str">
        <v>Alianza por la Solidaridad</v>
      </c>
      <c r="R729" t="str">
        <v>Alianza por Venezuela</v>
      </c>
      <c r="S729" t="str">
        <v>Americares Foundation</v>
      </c>
      <c r="T729" t="str">
        <v>Argentine Commission for Refugees and Migrants (CAREF)</v>
      </c>
      <c r="U729" t="str">
        <v>Asociación Aves</v>
      </c>
      <c r="V729" t="str">
        <v>Asociación de Jubilados y Pensionados Venezolanos en Argentina</v>
      </c>
      <c r="W729" t="str">
        <v>Asociación de Venezolanos en Eloy Alfaro</v>
      </c>
      <c r="X729" t="str">
        <v>Asociación Fundación contra el Hambre Perú</v>
      </c>
      <c r="Y729" t="str">
        <v>Asociación Migrantes Venezolanos</v>
      </c>
      <c r="Z729" t="str">
        <v>Asociación Misioneros de San Carlos Scalabrinianos</v>
      </c>
      <c r="AA729" t="str">
        <v>Asociacion Proteccion Poblacion Vulnerable</v>
      </c>
      <c r="AB729" t="str">
        <v>Asociación Quinta Ola</v>
      </c>
      <c r="AC729" t="str">
        <v>Asociación Salto Ángel</v>
      </c>
      <c r="AD729" t="str">
        <v>Asociación Venezuela en Ecuador AC</v>
      </c>
      <c r="AE729" t="str">
        <v>ASOVENAR</v>
      </c>
      <c r="AF729" t="str">
        <v>Associação Hermanitos</v>
      </c>
      <c r="AG729" t="str">
        <v>AVSI Foundation</v>
      </c>
      <c r="AH729" t="str">
        <v>Bethany Christian Services</v>
      </c>
      <c r="AI729" t="str">
        <v>Blumont</v>
      </c>
      <c r="AJ729" t="str">
        <v>CARE</v>
      </c>
      <c r="AK729" t="str">
        <v>Caritas Brazil</v>
      </c>
      <c r="AL729" t="str">
        <v>Caritas Ecuador</v>
      </c>
      <c r="AM729" t="str">
        <v>Caritas Germany</v>
      </c>
      <c r="AN729" t="str">
        <v>Caritas Manaus</v>
      </c>
      <c r="AO729" t="str">
        <v>Caritas Parana</v>
      </c>
      <c r="AP729" t="str">
        <v>Caritas Peru</v>
      </c>
      <c r="AQ729" t="str">
        <v>Caritas Rio de Janeiro</v>
      </c>
      <c r="AR729" t="str">
        <v>Caritas São Paulo</v>
      </c>
      <c r="AS729" t="str">
        <v>Caritas Switzerland</v>
      </c>
      <c r="AT729" t="str">
        <v>CCEFIRO Association</v>
      </c>
      <c r="AU729" t="str">
        <v>CEDRO</v>
      </c>
      <c r="AV729" t="str">
        <v>Center for Integrated Studies and Programs for Sustainable Development (CIEDS)</v>
      </c>
      <c r="AW729" t="str">
        <v>Center for Migration and Human Rights of the Diocese of Roraima (CMDH)</v>
      </c>
      <c r="AX729" t="str">
        <v>Centro de Atencion Psicosocial (CAPS)</v>
      </c>
      <c r="AY729" t="str">
        <v>CESAL</v>
      </c>
      <c r="AZ729" t="str">
        <v>CESVI-Cooperazione e Sviluppo</v>
      </c>
      <c r="BA729" t="str">
        <v>ChildFund International</v>
      </c>
      <c r="BB729" t="str">
        <v>CHS Alternativo</v>
      </c>
      <c r="BC729" t="str">
        <v>Churún Merú Association</v>
      </c>
      <c r="BD729" t="str">
        <v>Coalición por Venezuela</v>
      </c>
      <c r="BE729" t="str">
        <v>Colonia Foundation of Venezuelans in the Dominican Republic (FUNCOVERD)</v>
      </c>
      <c r="BF729" t="str">
        <v>COLVENZ</v>
      </c>
      <c r="BG729" t="str">
        <v>Compassiva</v>
      </c>
      <c r="BH729" t="str">
        <v>Consejo Interreligioso del Perú - Religiones por la Paz</v>
      </c>
      <c r="BI729" t="str">
        <v>Consorcio ONG OCIPI Y Capellanía Nacional OFICA</v>
      </c>
      <c r="BJ729" t="str">
        <v>COOPI - International Cooperation Foundation</v>
      </c>
      <c r="BK729" t="str">
        <v>Corporación Colectivo Sin Fronteras</v>
      </c>
      <c r="BL729" t="str">
        <v>CRISFE Foundation</v>
      </c>
      <c r="BM729" t="str">
        <v>Cuso International</v>
      </c>
      <c r="BN729" t="str">
        <v>Danielle’s Children Fund (DCF)</v>
      </c>
      <c r="BO729" t="str">
        <v>Danish Refugee Council (DRC)</v>
      </c>
      <c r="BP729" t="str">
        <v>Development Support Association - APOYAR</v>
      </c>
      <c r="BQ729" t="str">
        <v>Diakonie Katastrophenhilfe</v>
      </c>
      <c r="BR729" t="str">
        <v>Diálogo Diverso</v>
      </c>
      <c r="BS729" t="str">
        <v>Doctors of the World</v>
      </c>
      <c r="BT729" t="str">
        <v>Dominican Institute for Integrated Development</v>
      </c>
      <c r="BU729" t="str">
        <v>Duendes y Ángeles Vinotinto República Dominicana</v>
      </c>
      <c r="BV729" t="str">
        <v>Encuentros SJS (Servicio Jesuita de la Solidaridad)</v>
      </c>
      <c r="BW729" t="str">
        <v>Ending Violence Against Migrants</v>
      </c>
      <c r="BX729" t="str">
        <v>Equidad Foundation</v>
      </c>
      <c r="BY729" t="str">
        <v>Equilibrium CenDE</v>
      </c>
      <c r="BZ729" t="str">
        <v>Facultad de Psicología - Universidad de la República (UDELAR)</v>
      </c>
      <c r="CA729" t="str">
        <v>First International Emergency and Solidarités International</v>
      </c>
      <c r="CB729" t="str">
        <v>Fondo Ecuatoriano Populorum Progressio</v>
      </c>
      <c r="CC729" t="str">
        <v>Foro Salud Callao</v>
      </c>
      <c r="CD729" t="str">
        <v>Foundation for the Integration and Development of Latin America (FIDAL)</v>
      </c>
      <c r="CE729" t="str">
        <v>Foundation of the Americas (FUDELA)</v>
      </c>
      <c r="CF729" t="str">
        <v>Fraternity Without Borders</v>
      </c>
      <c r="CG729" t="str">
        <v>Fundación Brisas del Norte</v>
      </c>
      <c r="CH729" t="str">
        <v>Fundación Colombovenezolana Nueva Ilusión</v>
      </c>
      <c r="CI729" t="str">
        <v>Fundación Nakama's</v>
      </c>
      <c r="CJ729" t="str">
        <v>Fundación RadaBer</v>
      </c>
      <c r="CK729" t="str">
        <v>Fundación Scalabrini Bolivia</v>
      </c>
      <c r="CL729" t="str">
        <v>Fundacion Social Vivan los Niños</v>
      </c>
      <c r="CM729" t="str">
        <v>FUNVEAC</v>
      </c>
      <c r="CN729" t="str">
        <v>German Development Cooperation Agency GIZ</v>
      </c>
      <c r="CO729" t="str">
        <v>Globalizate Radio</v>
      </c>
      <c r="CP729" t="str">
        <v>GOAL</v>
      </c>
      <c r="CQ729" t="str">
        <v>Halü Bienestar Humano Foundation (HALU)</v>
      </c>
      <c r="CR729" t="str">
        <v>Heartland Alliance International (HAI)</v>
      </c>
      <c r="CS729" t="str">
        <v>HELVETAS Swiss Intercooperation</v>
      </c>
      <c r="CT729" t="str">
        <v>HIAS</v>
      </c>
      <c r="CU729" t="str">
        <v>Human Rights Defence Curaçao</v>
      </c>
      <c r="CV729" t="str">
        <v>Humanity &amp; Inclusion</v>
      </c>
      <c r="CW729" t="str">
        <v>Humans Analytic</v>
      </c>
      <c r="CX729" t="str">
        <v>Idas y Vueltas Association</v>
      </c>
      <c r="CY729" t="str">
        <v>iMMAP</v>
      </c>
      <c r="CZ729" t="str">
        <v>IMPACT Initiatives (REACH)</v>
      </c>
      <c r="DA729" t="str">
        <v>Inmigrante Feliz Association</v>
      </c>
      <c r="DB729" t="str">
        <v>Institute for Migration and Human Rights (IMDH)</v>
      </c>
      <c r="DC729" t="str">
        <v>Institute of Natural and Cultural Heritage (IPANC)</v>
      </c>
      <c r="DD729" t="str">
        <v>International Committee for the Development of People (CISP)</v>
      </c>
      <c r="DE729" t="str">
        <v>International Federation of the Red Cross (IFRC)</v>
      </c>
      <c r="DF729" t="str">
        <v>International Labour Organization (ILO)</v>
      </c>
      <c r="DG729" t="str">
        <v>International Medical Corps</v>
      </c>
      <c r="DH729" t="str">
        <v>International Organization for Migration (IOM)</v>
      </c>
      <c r="DI729" t="str">
        <v>International Rescue Committee (IRC)</v>
      </c>
      <c r="DJ729" t="str">
        <v>INTERSOS</v>
      </c>
      <c r="DK729" t="str">
        <v>Jesuit Migrant Service (JMS)</v>
      </c>
      <c r="DL729" t="str">
        <v>Jesuit Refugee Service (JRS)</v>
      </c>
      <c r="DM729" t="str">
        <v>Jesuit Service for Migrants and Refugees (JSMR)</v>
      </c>
      <c r="DN729" t="str">
        <v>Joint United Nations Programme on HIV/AIDS (UNAIDS)</v>
      </c>
      <c r="DO729" t="str">
        <v>Kimirina Coorporation</v>
      </c>
      <c r="DP729" t="str">
        <v>La Casita Hispanic Cultural Centre</v>
      </c>
      <c r="DQ729" t="str">
        <v>Latin American Network of Non-Governmental Organizations of Persons with Disabilities and their Families (RIADIS)</v>
      </c>
      <c r="DR729" t="str">
        <v>LGBT+ Movement Brazil</v>
      </c>
      <c r="DS729" t="str">
        <v>Living Water Community (LWC)</v>
      </c>
      <c r="DT729" t="str">
        <v>LLANOVENCOL</v>
      </c>
      <c r="DU729" t="str">
        <v>Lutheran World Federation</v>
      </c>
      <c r="DV729" t="str">
        <v>Lutheran World Relief</v>
      </c>
      <c r="DW729" t="str">
        <v>Malteser International</v>
      </c>
      <c r="DX729" t="str">
        <v>Mana Institute</v>
      </c>
      <c r="DY729" t="str">
        <v>Manos Veneguayas Association</v>
      </c>
      <c r="DZ729" t="str">
        <v>Más Igualdad Perú</v>
      </c>
      <c r="EA729" t="str">
        <v>MedGlobal</v>
      </c>
      <c r="EB729" t="str">
        <v>Medical Teams International</v>
      </c>
      <c r="EC729" t="str">
        <v>Mercy Corps</v>
      </c>
      <c r="ED729" t="str">
        <v>Migrant Service Center (CAM)</v>
      </c>
      <c r="EE729" t="str">
        <v>Migrants, Refugees and Argentine Social Entrepreneurs (MIRARES)</v>
      </c>
      <c r="EF729" t="str">
        <v>Mision Scalabriniana - Ecuador</v>
      </c>
      <c r="EG729" t="str">
        <v>Missão Paz</v>
      </c>
      <c r="EH729" t="str">
        <v>Museu A CASA</v>
      </c>
      <c r="EI729" t="str">
        <v>Norwegian Refugee Council (NRC)</v>
      </c>
      <c r="EJ729" t="str">
        <v>ONG Migrantes por el Maule</v>
      </c>
      <c r="EK729" t="str">
        <v>ONG Preemptive Love Coalition Colombia</v>
      </c>
      <c r="EL729" t="str">
        <v>Organización Transfomando Vidas</v>
      </c>
      <c r="EM729" t="str">
        <v>Organization of Ibero-American States for Education, Science and Culture (OEI)</v>
      </c>
      <c r="EN729" t="str">
        <v>OXFAM</v>
      </c>
      <c r="EO729" t="str">
        <v>Panamerican Development Foundation</v>
      </c>
      <c r="EP729" t="str">
        <v>Panamerican Health Organization/World Health Organization (PAHO/WHO)</v>
      </c>
      <c r="EQ729" t="str">
        <v>Pastoral of Human Mobility - Peruvian Episcopal Conference</v>
      </c>
      <c r="ER729" t="str">
        <v>Pastoral Service for Migrants National</v>
      </c>
      <c r="ES729" t="str">
        <v>Permanent Human Rights defense Committee (CDH)</v>
      </c>
      <c r="ET729" t="str">
        <v>Pirilampos Institute - Group of visits and voluntary actions in Roraima</v>
      </c>
      <c r="EU729" t="str">
        <v>Plan International</v>
      </c>
      <c r="EV729" t="str">
        <v>Population Program, Faculty of Social Sciences, University of the Republic</v>
      </c>
      <c r="EW729" t="str">
        <v>Profamilia Association</v>
      </c>
      <c r="EX729" t="str">
        <v>Red con Migrantes y Refugiados</v>
      </c>
      <c r="EY729" t="str">
        <v>Red Cross Colombia</v>
      </c>
      <c r="EZ729" t="str">
        <v>Red Cross Ecuador</v>
      </c>
      <c r="FA729" t="str">
        <v>Red Cross Peru</v>
      </c>
      <c r="FB729" t="str">
        <v>Red de Investigaciones en Derechos Humanos - CONICET (Consejo Nacional de Investigaciones Científicas y Técnicas)</v>
      </c>
      <c r="FC729" t="str">
        <v>RET International</v>
      </c>
      <c r="FD729" t="str">
        <v>Salú pa Tur Foundation</v>
      </c>
      <c r="FE729" t="str">
        <v>Salvation Army</v>
      </c>
      <c r="FF729" t="str">
        <v>Samaritan's Purse</v>
      </c>
      <c r="FG729" t="str">
        <v>Save the Children International (SCI)</v>
      </c>
      <c r="FH729" t="str">
        <v>Scalabrini Foundation Chile</v>
      </c>
      <c r="FI729" t="str">
        <v>Sección Peruana de Amnistía Internacional</v>
      </c>
      <c r="FJ729" t="str">
        <v>Serviço Pastoral dos Migrantes do Nordeste</v>
      </c>
      <c r="FK729" t="str">
        <v>Sesame Workshop</v>
      </c>
      <c r="FL729" t="str">
        <v>Si, Da Vida</v>
      </c>
      <c r="FM729" t="str">
        <v>Solidarity and Action Asociation</v>
      </c>
      <c r="FN729" t="str">
        <v>SOS Children's Villages</v>
      </c>
      <c r="FO729" t="str">
        <v>Tarabita Foundation</v>
      </c>
      <c r="FP729" t="str">
        <v>Tearfund</v>
      </c>
      <c r="FQ729" t="str">
        <v>TECHO</v>
      </c>
      <c r="FR729" t="str">
        <v>Terranueva Foundation</v>
      </c>
      <c r="FS729" t="str">
        <v>Terre des Hommes Suisse</v>
      </c>
      <c r="FT729" t="str">
        <v>The Israel Forum for International Humanitarian Aid (IsraAID)</v>
      </c>
      <c r="FU729" t="str">
        <v>Unión Venezolana en Perú</v>
      </c>
      <c r="FV729" t="str">
        <v>United Nations Children's Fund (UNICEF)</v>
      </c>
      <c r="FW729" t="str">
        <v>United Nations Development Programme (UNDP)</v>
      </c>
      <c r="FX729" t="str">
        <v>United Nations Educational, Scientific and Cultural Organization (UNESCO)</v>
      </c>
      <c r="FY729" t="str">
        <v>United Nations Entity for Gender Equality and the Empowerment of Women (UNWOMEN)</v>
      </c>
      <c r="FZ729" t="str">
        <v>United Nations Food and Agricultural Organization (FAO)</v>
      </c>
      <c r="GA729" t="str">
        <v>United Nations High Commissioner for Refugees (UNHCR)</v>
      </c>
      <c r="GB729" t="str">
        <v>United Nations Office of the High Commissioner for Human Rights (OHCHR)</v>
      </c>
      <c r="GC729" t="str">
        <v>United Nations Office on Drugs and Crime (UNODC)</v>
      </c>
      <c r="GD729" t="str">
        <v>United Nations Population Fund (UNFPA)</v>
      </c>
      <c r="GE729" t="str">
        <v>United Nations Programme for Human Settlements (UN Habitat)</v>
      </c>
      <c r="GF729" t="str">
        <v>Vale da Benção Educational and Charitable Association (AEBVB)</v>
      </c>
      <c r="GG729" t="str">
        <v>VenAruba Solidaria</v>
      </c>
      <c r="GH729" t="str">
        <v>Venex Curacao Foundation</v>
      </c>
      <c r="GI729" t="str">
        <v>Venezolanos en Barranquilla</v>
      </c>
      <c r="GJ729" t="str">
        <v>Venezolanos en San Cristóbal</v>
      </c>
      <c r="GK729" t="str">
        <v>Venezuelan Emigrant Foundation (FEV)</v>
      </c>
      <c r="GL729" t="str">
        <v>Vicaría de Pastoral Social Caritas</v>
      </c>
      <c r="GM729" t="str">
        <v>Voices GY</v>
      </c>
      <c r="GN729" t="str">
        <v>We World GVC</v>
      </c>
      <c r="GO729" t="str">
        <v>World Council of Credit Unions</v>
      </c>
      <c r="GP729" t="str">
        <v>World Food Programme (WFP)</v>
      </c>
      <c r="GQ729" t="str">
        <v>World Vision</v>
      </c>
      <c r="GR729" t="str">
        <v>ZOA</v>
      </c>
    </row>
    <row r="730" spans="8:200" x14ac:dyDescent="0.3">
      <c r="H730" t="str" cm="1">
        <f t="array" ref="H730:GR730">TRANSPOSE(_xlfn._xlws.SORT(_xlfn._xlws.FILTER(Table3[Name],ISNUMBER(SEARCH(' Activity Sheet'!D784,Table3[Name])),"Not found"),,1))</f>
        <v>.New Organisation</v>
      </c>
      <c r="I730" t="str">
        <v>ABV - Association of Good with Life</v>
      </c>
      <c r="J730" t="str">
        <v>ACAPS</v>
      </c>
      <c r="K730" t="str">
        <v>Acción y Desarrollo</v>
      </c>
      <c r="L730" t="str">
        <v>ACTED</v>
      </c>
      <c r="M730" t="str">
        <v>Action against Hunger</v>
      </c>
      <c r="N730" t="str">
        <v>ActionAid</v>
      </c>
      <c r="O730" t="str">
        <v>Adventist Development and Relief Agency (ADRA)</v>
      </c>
      <c r="P730" t="str">
        <v>Alas de Colibrí Foundation</v>
      </c>
      <c r="Q730" t="str">
        <v>Alianza por la Solidaridad</v>
      </c>
      <c r="R730" t="str">
        <v>Alianza por Venezuela</v>
      </c>
      <c r="S730" t="str">
        <v>Americares Foundation</v>
      </c>
      <c r="T730" t="str">
        <v>Argentine Commission for Refugees and Migrants (CAREF)</v>
      </c>
      <c r="U730" t="str">
        <v>Asociación Aves</v>
      </c>
      <c r="V730" t="str">
        <v>Asociación de Jubilados y Pensionados Venezolanos en Argentina</v>
      </c>
      <c r="W730" t="str">
        <v>Asociación de Venezolanos en Eloy Alfaro</v>
      </c>
      <c r="X730" t="str">
        <v>Asociación Fundación contra el Hambre Perú</v>
      </c>
      <c r="Y730" t="str">
        <v>Asociación Migrantes Venezolanos</v>
      </c>
      <c r="Z730" t="str">
        <v>Asociación Misioneros de San Carlos Scalabrinianos</v>
      </c>
      <c r="AA730" t="str">
        <v>Asociacion Proteccion Poblacion Vulnerable</v>
      </c>
      <c r="AB730" t="str">
        <v>Asociación Quinta Ola</v>
      </c>
      <c r="AC730" t="str">
        <v>Asociación Salto Ángel</v>
      </c>
      <c r="AD730" t="str">
        <v>Asociación Venezuela en Ecuador AC</v>
      </c>
      <c r="AE730" t="str">
        <v>ASOVENAR</v>
      </c>
      <c r="AF730" t="str">
        <v>Associação Hermanitos</v>
      </c>
      <c r="AG730" t="str">
        <v>AVSI Foundation</v>
      </c>
      <c r="AH730" t="str">
        <v>Bethany Christian Services</v>
      </c>
      <c r="AI730" t="str">
        <v>Blumont</v>
      </c>
      <c r="AJ730" t="str">
        <v>CARE</v>
      </c>
      <c r="AK730" t="str">
        <v>Caritas Brazil</v>
      </c>
      <c r="AL730" t="str">
        <v>Caritas Ecuador</v>
      </c>
      <c r="AM730" t="str">
        <v>Caritas Germany</v>
      </c>
      <c r="AN730" t="str">
        <v>Caritas Manaus</v>
      </c>
      <c r="AO730" t="str">
        <v>Caritas Parana</v>
      </c>
      <c r="AP730" t="str">
        <v>Caritas Peru</v>
      </c>
      <c r="AQ730" t="str">
        <v>Caritas Rio de Janeiro</v>
      </c>
      <c r="AR730" t="str">
        <v>Caritas São Paulo</v>
      </c>
      <c r="AS730" t="str">
        <v>Caritas Switzerland</v>
      </c>
      <c r="AT730" t="str">
        <v>CCEFIRO Association</v>
      </c>
      <c r="AU730" t="str">
        <v>CEDRO</v>
      </c>
      <c r="AV730" t="str">
        <v>Center for Integrated Studies and Programs for Sustainable Development (CIEDS)</v>
      </c>
      <c r="AW730" t="str">
        <v>Center for Migration and Human Rights of the Diocese of Roraima (CMDH)</v>
      </c>
      <c r="AX730" t="str">
        <v>Centro de Atencion Psicosocial (CAPS)</v>
      </c>
      <c r="AY730" t="str">
        <v>CESAL</v>
      </c>
      <c r="AZ730" t="str">
        <v>CESVI-Cooperazione e Sviluppo</v>
      </c>
      <c r="BA730" t="str">
        <v>ChildFund International</v>
      </c>
      <c r="BB730" t="str">
        <v>CHS Alternativo</v>
      </c>
      <c r="BC730" t="str">
        <v>Churún Merú Association</v>
      </c>
      <c r="BD730" t="str">
        <v>Coalición por Venezuela</v>
      </c>
      <c r="BE730" t="str">
        <v>Colonia Foundation of Venezuelans in the Dominican Republic (FUNCOVERD)</v>
      </c>
      <c r="BF730" t="str">
        <v>COLVENZ</v>
      </c>
      <c r="BG730" t="str">
        <v>Compassiva</v>
      </c>
      <c r="BH730" t="str">
        <v>Consejo Interreligioso del Perú - Religiones por la Paz</v>
      </c>
      <c r="BI730" t="str">
        <v>Consorcio ONG OCIPI Y Capellanía Nacional OFICA</v>
      </c>
      <c r="BJ730" t="str">
        <v>COOPI - International Cooperation Foundation</v>
      </c>
      <c r="BK730" t="str">
        <v>Corporación Colectivo Sin Fronteras</v>
      </c>
      <c r="BL730" t="str">
        <v>CRISFE Foundation</v>
      </c>
      <c r="BM730" t="str">
        <v>Cuso International</v>
      </c>
      <c r="BN730" t="str">
        <v>Danielle’s Children Fund (DCF)</v>
      </c>
      <c r="BO730" t="str">
        <v>Danish Refugee Council (DRC)</v>
      </c>
      <c r="BP730" t="str">
        <v>Development Support Association - APOYAR</v>
      </c>
      <c r="BQ730" t="str">
        <v>Diakonie Katastrophenhilfe</v>
      </c>
      <c r="BR730" t="str">
        <v>Diálogo Diverso</v>
      </c>
      <c r="BS730" t="str">
        <v>Doctors of the World</v>
      </c>
      <c r="BT730" t="str">
        <v>Dominican Institute for Integrated Development</v>
      </c>
      <c r="BU730" t="str">
        <v>Duendes y Ángeles Vinotinto República Dominicana</v>
      </c>
      <c r="BV730" t="str">
        <v>Encuentros SJS (Servicio Jesuita de la Solidaridad)</v>
      </c>
      <c r="BW730" t="str">
        <v>Ending Violence Against Migrants</v>
      </c>
      <c r="BX730" t="str">
        <v>Equidad Foundation</v>
      </c>
      <c r="BY730" t="str">
        <v>Equilibrium CenDE</v>
      </c>
      <c r="BZ730" t="str">
        <v>Facultad de Psicología - Universidad de la República (UDELAR)</v>
      </c>
      <c r="CA730" t="str">
        <v>First International Emergency and Solidarités International</v>
      </c>
      <c r="CB730" t="str">
        <v>Fondo Ecuatoriano Populorum Progressio</v>
      </c>
      <c r="CC730" t="str">
        <v>Foro Salud Callao</v>
      </c>
      <c r="CD730" t="str">
        <v>Foundation for the Integration and Development of Latin America (FIDAL)</v>
      </c>
      <c r="CE730" t="str">
        <v>Foundation of the Americas (FUDELA)</v>
      </c>
      <c r="CF730" t="str">
        <v>Fraternity Without Borders</v>
      </c>
      <c r="CG730" t="str">
        <v>Fundación Brisas del Norte</v>
      </c>
      <c r="CH730" t="str">
        <v>Fundación Colombovenezolana Nueva Ilusión</v>
      </c>
      <c r="CI730" t="str">
        <v>Fundación Nakama's</v>
      </c>
      <c r="CJ730" t="str">
        <v>Fundación RadaBer</v>
      </c>
      <c r="CK730" t="str">
        <v>Fundación Scalabrini Bolivia</v>
      </c>
      <c r="CL730" t="str">
        <v>Fundacion Social Vivan los Niños</v>
      </c>
      <c r="CM730" t="str">
        <v>FUNVEAC</v>
      </c>
      <c r="CN730" t="str">
        <v>German Development Cooperation Agency GIZ</v>
      </c>
      <c r="CO730" t="str">
        <v>Globalizate Radio</v>
      </c>
      <c r="CP730" t="str">
        <v>GOAL</v>
      </c>
      <c r="CQ730" t="str">
        <v>Halü Bienestar Humano Foundation (HALU)</v>
      </c>
      <c r="CR730" t="str">
        <v>Heartland Alliance International (HAI)</v>
      </c>
      <c r="CS730" t="str">
        <v>HELVETAS Swiss Intercooperation</v>
      </c>
      <c r="CT730" t="str">
        <v>HIAS</v>
      </c>
      <c r="CU730" t="str">
        <v>Human Rights Defence Curaçao</v>
      </c>
      <c r="CV730" t="str">
        <v>Humanity &amp; Inclusion</v>
      </c>
      <c r="CW730" t="str">
        <v>Humans Analytic</v>
      </c>
      <c r="CX730" t="str">
        <v>Idas y Vueltas Association</v>
      </c>
      <c r="CY730" t="str">
        <v>iMMAP</v>
      </c>
      <c r="CZ730" t="str">
        <v>IMPACT Initiatives (REACH)</v>
      </c>
      <c r="DA730" t="str">
        <v>Inmigrante Feliz Association</v>
      </c>
      <c r="DB730" t="str">
        <v>Institute for Migration and Human Rights (IMDH)</v>
      </c>
      <c r="DC730" t="str">
        <v>Institute of Natural and Cultural Heritage (IPANC)</v>
      </c>
      <c r="DD730" t="str">
        <v>International Committee for the Development of People (CISP)</v>
      </c>
      <c r="DE730" t="str">
        <v>International Federation of the Red Cross (IFRC)</v>
      </c>
      <c r="DF730" t="str">
        <v>International Labour Organization (ILO)</v>
      </c>
      <c r="DG730" t="str">
        <v>International Medical Corps</v>
      </c>
      <c r="DH730" t="str">
        <v>International Organization for Migration (IOM)</v>
      </c>
      <c r="DI730" t="str">
        <v>International Rescue Committee (IRC)</v>
      </c>
      <c r="DJ730" t="str">
        <v>INTERSOS</v>
      </c>
      <c r="DK730" t="str">
        <v>Jesuit Migrant Service (JMS)</v>
      </c>
      <c r="DL730" t="str">
        <v>Jesuit Refugee Service (JRS)</v>
      </c>
      <c r="DM730" t="str">
        <v>Jesuit Service for Migrants and Refugees (JSMR)</v>
      </c>
      <c r="DN730" t="str">
        <v>Joint United Nations Programme on HIV/AIDS (UNAIDS)</v>
      </c>
      <c r="DO730" t="str">
        <v>Kimirina Coorporation</v>
      </c>
      <c r="DP730" t="str">
        <v>La Casita Hispanic Cultural Centre</v>
      </c>
      <c r="DQ730" t="str">
        <v>Latin American Network of Non-Governmental Organizations of Persons with Disabilities and their Families (RIADIS)</v>
      </c>
      <c r="DR730" t="str">
        <v>LGBT+ Movement Brazil</v>
      </c>
      <c r="DS730" t="str">
        <v>Living Water Community (LWC)</v>
      </c>
      <c r="DT730" t="str">
        <v>LLANOVENCOL</v>
      </c>
      <c r="DU730" t="str">
        <v>Lutheran World Federation</v>
      </c>
      <c r="DV730" t="str">
        <v>Lutheran World Relief</v>
      </c>
      <c r="DW730" t="str">
        <v>Malteser International</v>
      </c>
      <c r="DX730" t="str">
        <v>Mana Institute</v>
      </c>
      <c r="DY730" t="str">
        <v>Manos Veneguayas Association</v>
      </c>
      <c r="DZ730" t="str">
        <v>Más Igualdad Perú</v>
      </c>
      <c r="EA730" t="str">
        <v>MedGlobal</v>
      </c>
      <c r="EB730" t="str">
        <v>Medical Teams International</v>
      </c>
      <c r="EC730" t="str">
        <v>Mercy Corps</v>
      </c>
      <c r="ED730" t="str">
        <v>Migrant Service Center (CAM)</v>
      </c>
      <c r="EE730" t="str">
        <v>Migrants, Refugees and Argentine Social Entrepreneurs (MIRARES)</v>
      </c>
      <c r="EF730" t="str">
        <v>Mision Scalabriniana - Ecuador</v>
      </c>
      <c r="EG730" t="str">
        <v>Missão Paz</v>
      </c>
      <c r="EH730" t="str">
        <v>Museu A CASA</v>
      </c>
      <c r="EI730" t="str">
        <v>Norwegian Refugee Council (NRC)</v>
      </c>
      <c r="EJ730" t="str">
        <v>ONG Migrantes por el Maule</v>
      </c>
      <c r="EK730" t="str">
        <v>ONG Preemptive Love Coalition Colombia</v>
      </c>
      <c r="EL730" t="str">
        <v>Organización Transfomando Vidas</v>
      </c>
      <c r="EM730" t="str">
        <v>Organization of Ibero-American States for Education, Science and Culture (OEI)</v>
      </c>
      <c r="EN730" t="str">
        <v>OXFAM</v>
      </c>
      <c r="EO730" t="str">
        <v>Panamerican Development Foundation</v>
      </c>
      <c r="EP730" t="str">
        <v>Panamerican Health Organization/World Health Organization (PAHO/WHO)</v>
      </c>
      <c r="EQ730" t="str">
        <v>Pastoral of Human Mobility - Peruvian Episcopal Conference</v>
      </c>
      <c r="ER730" t="str">
        <v>Pastoral Service for Migrants National</v>
      </c>
      <c r="ES730" t="str">
        <v>Permanent Human Rights defense Committee (CDH)</v>
      </c>
      <c r="ET730" t="str">
        <v>Pirilampos Institute - Group of visits and voluntary actions in Roraima</v>
      </c>
      <c r="EU730" t="str">
        <v>Plan International</v>
      </c>
      <c r="EV730" t="str">
        <v>Population Program, Faculty of Social Sciences, University of the Republic</v>
      </c>
      <c r="EW730" t="str">
        <v>Profamilia Association</v>
      </c>
      <c r="EX730" t="str">
        <v>Red con Migrantes y Refugiados</v>
      </c>
      <c r="EY730" t="str">
        <v>Red Cross Colombia</v>
      </c>
      <c r="EZ730" t="str">
        <v>Red Cross Ecuador</v>
      </c>
      <c r="FA730" t="str">
        <v>Red Cross Peru</v>
      </c>
      <c r="FB730" t="str">
        <v>Red de Investigaciones en Derechos Humanos - CONICET (Consejo Nacional de Investigaciones Científicas y Técnicas)</v>
      </c>
      <c r="FC730" t="str">
        <v>RET International</v>
      </c>
      <c r="FD730" t="str">
        <v>Salú pa Tur Foundation</v>
      </c>
      <c r="FE730" t="str">
        <v>Salvation Army</v>
      </c>
      <c r="FF730" t="str">
        <v>Samaritan's Purse</v>
      </c>
      <c r="FG730" t="str">
        <v>Save the Children International (SCI)</v>
      </c>
      <c r="FH730" t="str">
        <v>Scalabrini Foundation Chile</v>
      </c>
      <c r="FI730" t="str">
        <v>Sección Peruana de Amnistía Internacional</v>
      </c>
      <c r="FJ730" t="str">
        <v>Serviço Pastoral dos Migrantes do Nordeste</v>
      </c>
      <c r="FK730" t="str">
        <v>Sesame Workshop</v>
      </c>
      <c r="FL730" t="str">
        <v>Si, Da Vida</v>
      </c>
      <c r="FM730" t="str">
        <v>Solidarity and Action Asociation</v>
      </c>
      <c r="FN730" t="str">
        <v>SOS Children's Villages</v>
      </c>
      <c r="FO730" t="str">
        <v>Tarabita Foundation</v>
      </c>
      <c r="FP730" t="str">
        <v>Tearfund</v>
      </c>
      <c r="FQ730" t="str">
        <v>TECHO</v>
      </c>
      <c r="FR730" t="str">
        <v>Terranueva Foundation</v>
      </c>
      <c r="FS730" t="str">
        <v>Terre des Hommes Suisse</v>
      </c>
      <c r="FT730" t="str">
        <v>The Israel Forum for International Humanitarian Aid (IsraAID)</v>
      </c>
      <c r="FU730" t="str">
        <v>Unión Venezolana en Perú</v>
      </c>
      <c r="FV730" t="str">
        <v>United Nations Children's Fund (UNICEF)</v>
      </c>
      <c r="FW730" t="str">
        <v>United Nations Development Programme (UNDP)</v>
      </c>
      <c r="FX730" t="str">
        <v>United Nations Educational, Scientific and Cultural Organization (UNESCO)</v>
      </c>
      <c r="FY730" t="str">
        <v>United Nations Entity for Gender Equality and the Empowerment of Women (UNWOMEN)</v>
      </c>
      <c r="FZ730" t="str">
        <v>United Nations Food and Agricultural Organization (FAO)</v>
      </c>
      <c r="GA730" t="str">
        <v>United Nations High Commissioner for Refugees (UNHCR)</v>
      </c>
      <c r="GB730" t="str">
        <v>United Nations Office of the High Commissioner for Human Rights (OHCHR)</v>
      </c>
      <c r="GC730" t="str">
        <v>United Nations Office on Drugs and Crime (UNODC)</v>
      </c>
      <c r="GD730" t="str">
        <v>United Nations Population Fund (UNFPA)</v>
      </c>
      <c r="GE730" t="str">
        <v>United Nations Programme for Human Settlements (UN Habitat)</v>
      </c>
      <c r="GF730" t="str">
        <v>Vale da Benção Educational and Charitable Association (AEBVB)</v>
      </c>
      <c r="GG730" t="str">
        <v>VenAruba Solidaria</v>
      </c>
      <c r="GH730" t="str">
        <v>Venex Curacao Foundation</v>
      </c>
      <c r="GI730" t="str">
        <v>Venezolanos en Barranquilla</v>
      </c>
      <c r="GJ730" t="str">
        <v>Venezolanos en San Cristóbal</v>
      </c>
      <c r="GK730" t="str">
        <v>Venezuelan Emigrant Foundation (FEV)</v>
      </c>
      <c r="GL730" t="str">
        <v>Vicaría de Pastoral Social Caritas</v>
      </c>
      <c r="GM730" t="str">
        <v>Voices GY</v>
      </c>
      <c r="GN730" t="str">
        <v>We World GVC</v>
      </c>
      <c r="GO730" t="str">
        <v>World Council of Credit Unions</v>
      </c>
      <c r="GP730" t="str">
        <v>World Food Programme (WFP)</v>
      </c>
      <c r="GQ730" t="str">
        <v>World Vision</v>
      </c>
      <c r="GR730" t="str">
        <v>ZOA</v>
      </c>
    </row>
    <row r="731" spans="8:200" x14ac:dyDescent="0.3">
      <c r="H731" t="str" cm="1">
        <f t="array" ref="H731:GR731">TRANSPOSE(_xlfn._xlws.SORT(_xlfn._xlws.FILTER(Table3[Name],ISNUMBER(SEARCH(' Activity Sheet'!D785,Table3[Name])),"Not found"),,1))</f>
        <v>.New Organisation</v>
      </c>
      <c r="I731" t="str">
        <v>ABV - Association of Good with Life</v>
      </c>
      <c r="J731" t="str">
        <v>ACAPS</v>
      </c>
      <c r="K731" t="str">
        <v>Acción y Desarrollo</v>
      </c>
      <c r="L731" t="str">
        <v>ACTED</v>
      </c>
      <c r="M731" t="str">
        <v>Action against Hunger</v>
      </c>
      <c r="N731" t="str">
        <v>ActionAid</v>
      </c>
      <c r="O731" t="str">
        <v>Adventist Development and Relief Agency (ADRA)</v>
      </c>
      <c r="P731" t="str">
        <v>Alas de Colibrí Foundation</v>
      </c>
      <c r="Q731" t="str">
        <v>Alianza por la Solidaridad</v>
      </c>
      <c r="R731" t="str">
        <v>Alianza por Venezuela</v>
      </c>
      <c r="S731" t="str">
        <v>Americares Foundation</v>
      </c>
      <c r="T731" t="str">
        <v>Argentine Commission for Refugees and Migrants (CAREF)</v>
      </c>
      <c r="U731" t="str">
        <v>Asociación Aves</v>
      </c>
      <c r="V731" t="str">
        <v>Asociación de Jubilados y Pensionados Venezolanos en Argentina</v>
      </c>
      <c r="W731" t="str">
        <v>Asociación de Venezolanos en Eloy Alfaro</v>
      </c>
      <c r="X731" t="str">
        <v>Asociación Fundación contra el Hambre Perú</v>
      </c>
      <c r="Y731" t="str">
        <v>Asociación Migrantes Venezolanos</v>
      </c>
      <c r="Z731" t="str">
        <v>Asociación Misioneros de San Carlos Scalabrinianos</v>
      </c>
      <c r="AA731" t="str">
        <v>Asociacion Proteccion Poblacion Vulnerable</v>
      </c>
      <c r="AB731" t="str">
        <v>Asociación Quinta Ola</v>
      </c>
      <c r="AC731" t="str">
        <v>Asociación Salto Ángel</v>
      </c>
      <c r="AD731" t="str">
        <v>Asociación Venezuela en Ecuador AC</v>
      </c>
      <c r="AE731" t="str">
        <v>ASOVENAR</v>
      </c>
      <c r="AF731" t="str">
        <v>Associação Hermanitos</v>
      </c>
      <c r="AG731" t="str">
        <v>AVSI Foundation</v>
      </c>
      <c r="AH731" t="str">
        <v>Bethany Christian Services</v>
      </c>
      <c r="AI731" t="str">
        <v>Blumont</v>
      </c>
      <c r="AJ731" t="str">
        <v>CARE</v>
      </c>
      <c r="AK731" t="str">
        <v>Caritas Brazil</v>
      </c>
      <c r="AL731" t="str">
        <v>Caritas Ecuador</v>
      </c>
      <c r="AM731" t="str">
        <v>Caritas Germany</v>
      </c>
      <c r="AN731" t="str">
        <v>Caritas Manaus</v>
      </c>
      <c r="AO731" t="str">
        <v>Caritas Parana</v>
      </c>
      <c r="AP731" t="str">
        <v>Caritas Peru</v>
      </c>
      <c r="AQ731" t="str">
        <v>Caritas Rio de Janeiro</v>
      </c>
      <c r="AR731" t="str">
        <v>Caritas São Paulo</v>
      </c>
      <c r="AS731" t="str">
        <v>Caritas Switzerland</v>
      </c>
      <c r="AT731" t="str">
        <v>CCEFIRO Association</v>
      </c>
      <c r="AU731" t="str">
        <v>CEDRO</v>
      </c>
      <c r="AV731" t="str">
        <v>Center for Integrated Studies and Programs for Sustainable Development (CIEDS)</v>
      </c>
      <c r="AW731" t="str">
        <v>Center for Migration and Human Rights of the Diocese of Roraima (CMDH)</v>
      </c>
      <c r="AX731" t="str">
        <v>Centro de Atencion Psicosocial (CAPS)</v>
      </c>
      <c r="AY731" t="str">
        <v>CESAL</v>
      </c>
      <c r="AZ731" t="str">
        <v>CESVI-Cooperazione e Sviluppo</v>
      </c>
      <c r="BA731" t="str">
        <v>ChildFund International</v>
      </c>
      <c r="BB731" t="str">
        <v>CHS Alternativo</v>
      </c>
      <c r="BC731" t="str">
        <v>Churún Merú Association</v>
      </c>
      <c r="BD731" t="str">
        <v>Coalición por Venezuela</v>
      </c>
      <c r="BE731" t="str">
        <v>Colonia Foundation of Venezuelans in the Dominican Republic (FUNCOVERD)</v>
      </c>
      <c r="BF731" t="str">
        <v>COLVENZ</v>
      </c>
      <c r="BG731" t="str">
        <v>Compassiva</v>
      </c>
      <c r="BH731" t="str">
        <v>Consejo Interreligioso del Perú - Religiones por la Paz</v>
      </c>
      <c r="BI731" t="str">
        <v>Consorcio ONG OCIPI Y Capellanía Nacional OFICA</v>
      </c>
      <c r="BJ731" t="str">
        <v>COOPI - International Cooperation Foundation</v>
      </c>
      <c r="BK731" t="str">
        <v>Corporación Colectivo Sin Fronteras</v>
      </c>
      <c r="BL731" t="str">
        <v>CRISFE Foundation</v>
      </c>
      <c r="BM731" t="str">
        <v>Cuso International</v>
      </c>
      <c r="BN731" t="str">
        <v>Danielle’s Children Fund (DCF)</v>
      </c>
      <c r="BO731" t="str">
        <v>Danish Refugee Council (DRC)</v>
      </c>
      <c r="BP731" t="str">
        <v>Development Support Association - APOYAR</v>
      </c>
      <c r="BQ731" t="str">
        <v>Diakonie Katastrophenhilfe</v>
      </c>
      <c r="BR731" t="str">
        <v>Diálogo Diverso</v>
      </c>
      <c r="BS731" t="str">
        <v>Doctors of the World</v>
      </c>
      <c r="BT731" t="str">
        <v>Dominican Institute for Integrated Development</v>
      </c>
      <c r="BU731" t="str">
        <v>Duendes y Ángeles Vinotinto República Dominicana</v>
      </c>
      <c r="BV731" t="str">
        <v>Encuentros SJS (Servicio Jesuita de la Solidaridad)</v>
      </c>
      <c r="BW731" t="str">
        <v>Ending Violence Against Migrants</v>
      </c>
      <c r="BX731" t="str">
        <v>Equidad Foundation</v>
      </c>
      <c r="BY731" t="str">
        <v>Equilibrium CenDE</v>
      </c>
      <c r="BZ731" t="str">
        <v>Facultad de Psicología - Universidad de la República (UDELAR)</v>
      </c>
      <c r="CA731" t="str">
        <v>First International Emergency and Solidarités International</v>
      </c>
      <c r="CB731" t="str">
        <v>Fondo Ecuatoriano Populorum Progressio</v>
      </c>
      <c r="CC731" t="str">
        <v>Foro Salud Callao</v>
      </c>
      <c r="CD731" t="str">
        <v>Foundation for the Integration and Development of Latin America (FIDAL)</v>
      </c>
      <c r="CE731" t="str">
        <v>Foundation of the Americas (FUDELA)</v>
      </c>
      <c r="CF731" t="str">
        <v>Fraternity Without Borders</v>
      </c>
      <c r="CG731" t="str">
        <v>Fundación Brisas del Norte</v>
      </c>
      <c r="CH731" t="str">
        <v>Fundación Colombovenezolana Nueva Ilusión</v>
      </c>
      <c r="CI731" t="str">
        <v>Fundación Nakama's</v>
      </c>
      <c r="CJ731" t="str">
        <v>Fundación RadaBer</v>
      </c>
      <c r="CK731" t="str">
        <v>Fundación Scalabrini Bolivia</v>
      </c>
      <c r="CL731" t="str">
        <v>Fundacion Social Vivan los Niños</v>
      </c>
      <c r="CM731" t="str">
        <v>FUNVEAC</v>
      </c>
      <c r="CN731" t="str">
        <v>German Development Cooperation Agency GIZ</v>
      </c>
      <c r="CO731" t="str">
        <v>Globalizate Radio</v>
      </c>
      <c r="CP731" t="str">
        <v>GOAL</v>
      </c>
      <c r="CQ731" t="str">
        <v>Halü Bienestar Humano Foundation (HALU)</v>
      </c>
      <c r="CR731" t="str">
        <v>Heartland Alliance International (HAI)</v>
      </c>
      <c r="CS731" t="str">
        <v>HELVETAS Swiss Intercooperation</v>
      </c>
      <c r="CT731" t="str">
        <v>HIAS</v>
      </c>
      <c r="CU731" t="str">
        <v>Human Rights Defence Curaçao</v>
      </c>
      <c r="CV731" t="str">
        <v>Humanity &amp; Inclusion</v>
      </c>
      <c r="CW731" t="str">
        <v>Humans Analytic</v>
      </c>
      <c r="CX731" t="str">
        <v>Idas y Vueltas Association</v>
      </c>
      <c r="CY731" t="str">
        <v>iMMAP</v>
      </c>
      <c r="CZ731" t="str">
        <v>IMPACT Initiatives (REACH)</v>
      </c>
      <c r="DA731" t="str">
        <v>Inmigrante Feliz Association</v>
      </c>
      <c r="DB731" t="str">
        <v>Institute for Migration and Human Rights (IMDH)</v>
      </c>
      <c r="DC731" t="str">
        <v>Institute of Natural and Cultural Heritage (IPANC)</v>
      </c>
      <c r="DD731" t="str">
        <v>International Committee for the Development of People (CISP)</v>
      </c>
      <c r="DE731" t="str">
        <v>International Federation of the Red Cross (IFRC)</v>
      </c>
      <c r="DF731" t="str">
        <v>International Labour Organization (ILO)</v>
      </c>
      <c r="DG731" t="str">
        <v>International Medical Corps</v>
      </c>
      <c r="DH731" t="str">
        <v>International Organization for Migration (IOM)</v>
      </c>
      <c r="DI731" t="str">
        <v>International Rescue Committee (IRC)</v>
      </c>
      <c r="DJ731" t="str">
        <v>INTERSOS</v>
      </c>
      <c r="DK731" t="str">
        <v>Jesuit Migrant Service (JMS)</v>
      </c>
      <c r="DL731" t="str">
        <v>Jesuit Refugee Service (JRS)</v>
      </c>
      <c r="DM731" t="str">
        <v>Jesuit Service for Migrants and Refugees (JSMR)</v>
      </c>
      <c r="DN731" t="str">
        <v>Joint United Nations Programme on HIV/AIDS (UNAIDS)</v>
      </c>
      <c r="DO731" t="str">
        <v>Kimirina Coorporation</v>
      </c>
      <c r="DP731" t="str">
        <v>La Casita Hispanic Cultural Centre</v>
      </c>
      <c r="DQ731" t="str">
        <v>Latin American Network of Non-Governmental Organizations of Persons with Disabilities and their Families (RIADIS)</v>
      </c>
      <c r="DR731" t="str">
        <v>LGBT+ Movement Brazil</v>
      </c>
      <c r="DS731" t="str">
        <v>Living Water Community (LWC)</v>
      </c>
      <c r="DT731" t="str">
        <v>LLANOVENCOL</v>
      </c>
      <c r="DU731" t="str">
        <v>Lutheran World Federation</v>
      </c>
      <c r="DV731" t="str">
        <v>Lutheran World Relief</v>
      </c>
      <c r="DW731" t="str">
        <v>Malteser International</v>
      </c>
      <c r="DX731" t="str">
        <v>Mana Institute</v>
      </c>
      <c r="DY731" t="str">
        <v>Manos Veneguayas Association</v>
      </c>
      <c r="DZ731" t="str">
        <v>Más Igualdad Perú</v>
      </c>
      <c r="EA731" t="str">
        <v>MedGlobal</v>
      </c>
      <c r="EB731" t="str">
        <v>Medical Teams International</v>
      </c>
      <c r="EC731" t="str">
        <v>Mercy Corps</v>
      </c>
      <c r="ED731" t="str">
        <v>Migrant Service Center (CAM)</v>
      </c>
      <c r="EE731" t="str">
        <v>Migrants, Refugees and Argentine Social Entrepreneurs (MIRARES)</v>
      </c>
      <c r="EF731" t="str">
        <v>Mision Scalabriniana - Ecuador</v>
      </c>
      <c r="EG731" t="str">
        <v>Missão Paz</v>
      </c>
      <c r="EH731" t="str">
        <v>Museu A CASA</v>
      </c>
      <c r="EI731" t="str">
        <v>Norwegian Refugee Council (NRC)</v>
      </c>
      <c r="EJ731" t="str">
        <v>ONG Migrantes por el Maule</v>
      </c>
      <c r="EK731" t="str">
        <v>ONG Preemptive Love Coalition Colombia</v>
      </c>
      <c r="EL731" t="str">
        <v>Organización Transfomando Vidas</v>
      </c>
      <c r="EM731" t="str">
        <v>Organization of Ibero-American States for Education, Science and Culture (OEI)</v>
      </c>
      <c r="EN731" t="str">
        <v>OXFAM</v>
      </c>
      <c r="EO731" t="str">
        <v>Panamerican Development Foundation</v>
      </c>
      <c r="EP731" t="str">
        <v>Panamerican Health Organization/World Health Organization (PAHO/WHO)</v>
      </c>
      <c r="EQ731" t="str">
        <v>Pastoral of Human Mobility - Peruvian Episcopal Conference</v>
      </c>
      <c r="ER731" t="str">
        <v>Pastoral Service for Migrants National</v>
      </c>
      <c r="ES731" t="str">
        <v>Permanent Human Rights defense Committee (CDH)</v>
      </c>
      <c r="ET731" t="str">
        <v>Pirilampos Institute - Group of visits and voluntary actions in Roraima</v>
      </c>
      <c r="EU731" t="str">
        <v>Plan International</v>
      </c>
      <c r="EV731" t="str">
        <v>Population Program, Faculty of Social Sciences, University of the Republic</v>
      </c>
      <c r="EW731" t="str">
        <v>Profamilia Association</v>
      </c>
      <c r="EX731" t="str">
        <v>Red con Migrantes y Refugiados</v>
      </c>
      <c r="EY731" t="str">
        <v>Red Cross Colombia</v>
      </c>
      <c r="EZ731" t="str">
        <v>Red Cross Ecuador</v>
      </c>
      <c r="FA731" t="str">
        <v>Red Cross Peru</v>
      </c>
      <c r="FB731" t="str">
        <v>Red de Investigaciones en Derechos Humanos - CONICET (Consejo Nacional de Investigaciones Científicas y Técnicas)</v>
      </c>
      <c r="FC731" t="str">
        <v>RET International</v>
      </c>
      <c r="FD731" t="str">
        <v>Salú pa Tur Foundation</v>
      </c>
      <c r="FE731" t="str">
        <v>Salvation Army</v>
      </c>
      <c r="FF731" t="str">
        <v>Samaritan's Purse</v>
      </c>
      <c r="FG731" t="str">
        <v>Save the Children International (SCI)</v>
      </c>
      <c r="FH731" t="str">
        <v>Scalabrini Foundation Chile</v>
      </c>
      <c r="FI731" t="str">
        <v>Sección Peruana de Amnistía Internacional</v>
      </c>
      <c r="FJ731" t="str">
        <v>Serviço Pastoral dos Migrantes do Nordeste</v>
      </c>
      <c r="FK731" t="str">
        <v>Sesame Workshop</v>
      </c>
      <c r="FL731" t="str">
        <v>Si, Da Vida</v>
      </c>
      <c r="FM731" t="str">
        <v>Solidarity and Action Asociation</v>
      </c>
      <c r="FN731" t="str">
        <v>SOS Children's Villages</v>
      </c>
      <c r="FO731" t="str">
        <v>Tarabita Foundation</v>
      </c>
      <c r="FP731" t="str">
        <v>Tearfund</v>
      </c>
      <c r="FQ731" t="str">
        <v>TECHO</v>
      </c>
      <c r="FR731" t="str">
        <v>Terranueva Foundation</v>
      </c>
      <c r="FS731" t="str">
        <v>Terre des Hommes Suisse</v>
      </c>
      <c r="FT731" t="str">
        <v>The Israel Forum for International Humanitarian Aid (IsraAID)</v>
      </c>
      <c r="FU731" t="str">
        <v>Unión Venezolana en Perú</v>
      </c>
      <c r="FV731" t="str">
        <v>United Nations Children's Fund (UNICEF)</v>
      </c>
      <c r="FW731" t="str">
        <v>United Nations Development Programme (UNDP)</v>
      </c>
      <c r="FX731" t="str">
        <v>United Nations Educational, Scientific and Cultural Organization (UNESCO)</v>
      </c>
      <c r="FY731" t="str">
        <v>United Nations Entity for Gender Equality and the Empowerment of Women (UNWOMEN)</v>
      </c>
      <c r="FZ731" t="str">
        <v>United Nations Food and Agricultural Organization (FAO)</v>
      </c>
      <c r="GA731" t="str">
        <v>United Nations High Commissioner for Refugees (UNHCR)</v>
      </c>
      <c r="GB731" t="str">
        <v>United Nations Office of the High Commissioner for Human Rights (OHCHR)</v>
      </c>
      <c r="GC731" t="str">
        <v>United Nations Office on Drugs and Crime (UNODC)</v>
      </c>
      <c r="GD731" t="str">
        <v>United Nations Population Fund (UNFPA)</v>
      </c>
      <c r="GE731" t="str">
        <v>United Nations Programme for Human Settlements (UN Habitat)</v>
      </c>
      <c r="GF731" t="str">
        <v>Vale da Benção Educational and Charitable Association (AEBVB)</v>
      </c>
      <c r="GG731" t="str">
        <v>VenAruba Solidaria</v>
      </c>
      <c r="GH731" t="str">
        <v>Venex Curacao Foundation</v>
      </c>
      <c r="GI731" t="str">
        <v>Venezolanos en Barranquilla</v>
      </c>
      <c r="GJ731" t="str">
        <v>Venezolanos en San Cristóbal</v>
      </c>
      <c r="GK731" t="str">
        <v>Venezuelan Emigrant Foundation (FEV)</v>
      </c>
      <c r="GL731" t="str">
        <v>Vicaría de Pastoral Social Caritas</v>
      </c>
      <c r="GM731" t="str">
        <v>Voices GY</v>
      </c>
      <c r="GN731" t="str">
        <v>We World GVC</v>
      </c>
      <c r="GO731" t="str">
        <v>World Council of Credit Unions</v>
      </c>
      <c r="GP731" t="str">
        <v>World Food Programme (WFP)</v>
      </c>
      <c r="GQ731" t="str">
        <v>World Vision</v>
      </c>
      <c r="GR731" t="str">
        <v>ZOA</v>
      </c>
    </row>
    <row r="732" spans="8:200" x14ac:dyDescent="0.3">
      <c r="H732" t="str" cm="1">
        <f t="array" ref="H732:GR732">TRANSPOSE(_xlfn._xlws.SORT(_xlfn._xlws.FILTER(Table3[Name],ISNUMBER(SEARCH(' Activity Sheet'!D786,Table3[Name])),"Not found"),,1))</f>
        <v>.New Organisation</v>
      </c>
      <c r="I732" t="str">
        <v>ABV - Association of Good with Life</v>
      </c>
      <c r="J732" t="str">
        <v>ACAPS</v>
      </c>
      <c r="K732" t="str">
        <v>Acción y Desarrollo</v>
      </c>
      <c r="L732" t="str">
        <v>ACTED</v>
      </c>
      <c r="M732" t="str">
        <v>Action against Hunger</v>
      </c>
      <c r="N732" t="str">
        <v>ActionAid</v>
      </c>
      <c r="O732" t="str">
        <v>Adventist Development and Relief Agency (ADRA)</v>
      </c>
      <c r="P732" t="str">
        <v>Alas de Colibrí Foundation</v>
      </c>
      <c r="Q732" t="str">
        <v>Alianza por la Solidaridad</v>
      </c>
      <c r="R732" t="str">
        <v>Alianza por Venezuela</v>
      </c>
      <c r="S732" t="str">
        <v>Americares Foundation</v>
      </c>
      <c r="T732" t="str">
        <v>Argentine Commission for Refugees and Migrants (CAREF)</v>
      </c>
      <c r="U732" t="str">
        <v>Asociación Aves</v>
      </c>
      <c r="V732" t="str">
        <v>Asociación de Jubilados y Pensionados Venezolanos en Argentina</v>
      </c>
      <c r="W732" t="str">
        <v>Asociación de Venezolanos en Eloy Alfaro</v>
      </c>
      <c r="X732" t="str">
        <v>Asociación Fundación contra el Hambre Perú</v>
      </c>
      <c r="Y732" t="str">
        <v>Asociación Migrantes Venezolanos</v>
      </c>
      <c r="Z732" t="str">
        <v>Asociación Misioneros de San Carlos Scalabrinianos</v>
      </c>
      <c r="AA732" t="str">
        <v>Asociacion Proteccion Poblacion Vulnerable</v>
      </c>
      <c r="AB732" t="str">
        <v>Asociación Quinta Ola</v>
      </c>
      <c r="AC732" t="str">
        <v>Asociación Salto Ángel</v>
      </c>
      <c r="AD732" t="str">
        <v>Asociación Venezuela en Ecuador AC</v>
      </c>
      <c r="AE732" t="str">
        <v>ASOVENAR</v>
      </c>
      <c r="AF732" t="str">
        <v>Associação Hermanitos</v>
      </c>
      <c r="AG732" t="str">
        <v>AVSI Foundation</v>
      </c>
      <c r="AH732" t="str">
        <v>Bethany Christian Services</v>
      </c>
      <c r="AI732" t="str">
        <v>Blumont</v>
      </c>
      <c r="AJ732" t="str">
        <v>CARE</v>
      </c>
      <c r="AK732" t="str">
        <v>Caritas Brazil</v>
      </c>
      <c r="AL732" t="str">
        <v>Caritas Ecuador</v>
      </c>
      <c r="AM732" t="str">
        <v>Caritas Germany</v>
      </c>
      <c r="AN732" t="str">
        <v>Caritas Manaus</v>
      </c>
      <c r="AO732" t="str">
        <v>Caritas Parana</v>
      </c>
      <c r="AP732" t="str">
        <v>Caritas Peru</v>
      </c>
      <c r="AQ732" t="str">
        <v>Caritas Rio de Janeiro</v>
      </c>
      <c r="AR732" t="str">
        <v>Caritas São Paulo</v>
      </c>
      <c r="AS732" t="str">
        <v>Caritas Switzerland</v>
      </c>
      <c r="AT732" t="str">
        <v>CCEFIRO Association</v>
      </c>
      <c r="AU732" t="str">
        <v>CEDRO</v>
      </c>
      <c r="AV732" t="str">
        <v>Center for Integrated Studies and Programs for Sustainable Development (CIEDS)</v>
      </c>
      <c r="AW732" t="str">
        <v>Center for Migration and Human Rights of the Diocese of Roraima (CMDH)</v>
      </c>
      <c r="AX732" t="str">
        <v>Centro de Atencion Psicosocial (CAPS)</v>
      </c>
      <c r="AY732" t="str">
        <v>CESAL</v>
      </c>
      <c r="AZ732" t="str">
        <v>CESVI-Cooperazione e Sviluppo</v>
      </c>
      <c r="BA732" t="str">
        <v>ChildFund International</v>
      </c>
      <c r="BB732" t="str">
        <v>CHS Alternativo</v>
      </c>
      <c r="BC732" t="str">
        <v>Churún Merú Association</v>
      </c>
      <c r="BD732" t="str">
        <v>Coalición por Venezuela</v>
      </c>
      <c r="BE732" t="str">
        <v>Colonia Foundation of Venezuelans in the Dominican Republic (FUNCOVERD)</v>
      </c>
      <c r="BF732" t="str">
        <v>COLVENZ</v>
      </c>
      <c r="BG732" t="str">
        <v>Compassiva</v>
      </c>
      <c r="BH732" t="str">
        <v>Consejo Interreligioso del Perú - Religiones por la Paz</v>
      </c>
      <c r="BI732" t="str">
        <v>Consorcio ONG OCIPI Y Capellanía Nacional OFICA</v>
      </c>
      <c r="BJ732" t="str">
        <v>COOPI - International Cooperation Foundation</v>
      </c>
      <c r="BK732" t="str">
        <v>Corporación Colectivo Sin Fronteras</v>
      </c>
      <c r="BL732" t="str">
        <v>CRISFE Foundation</v>
      </c>
      <c r="BM732" t="str">
        <v>Cuso International</v>
      </c>
      <c r="BN732" t="str">
        <v>Danielle’s Children Fund (DCF)</v>
      </c>
      <c r="BO732" t="str">
        <v>Danish Refugee Council (DRC)</v>
      </c>
      <c r="BP732" t="str">
        <v>Development Support Association - APOYAR</v>
      </c>
      <c r="BQ732" t="str">
        <v>Diakonie Katastrophenhilfe</v>
      </c>
      <c r="BR732" t="str">
        <v>Diálogo Diverso</v>
      </c>
      <c r="BS732" t="str">
        <v>Doctors of the World</v>
      </c>
      <c r="BT732" t="str">
        <v>Dominican Institute for Integrated Development</v>
      </c>
      <c r="BU732" t="str">
        <v>Duendes y Ángeles Vinotinto República Dominicana</v>
      </c>
      <c r="BV732" t="str">
        <v>Encuentros SJS (Servicio Jesuita de la Solidaridad)</v>
      </c>
      <c r="BW732" t="str">
        <v>Ending Violence Against Migrants</v>
      </c>
      <c r="BX732" t="str">
        <v>Equidad Foundation</v>
      </c>
      <c r="BY732" t="str">
        <v>Equilibrium CenDE</v>
      </c>
      <c r="BZ732" t="str">
        <v>Facultad de Psicología - Universidad de la República (UDELAR)</v>
      </c>
      <c r="CA732" t="str">
        <v>First International Emergency and Solidarités International</v>
      </c>
      <c r="CB732" t="str">
        <v>Fondo Ecuatoriano Populorum Progressio</v>
      </c>
      <c r="CC732" t="str">
        <v>Foro Salud Callao</v>
      </c>
      <c r="CD732" t="str">
        <v>Foundation for the Integration and Development of Latin America (FIDAL)</v>
      </c>
      <c r="CE732" t="str">
        <v>Foundation of the Americas (FUDELA)</v>
      </c>
      <c r="CF732" t="str">
        <v>Fraternity Without Borders</v>
      </c>
      <c r="CG732" t="str">
        <v>Fundación Brisas del Norte</v>
      </c>
      <c r="CH732" t="str">
        <v>Fundación Colombovenezolana Nueva Ilusión</v>
      </c>
      <c r="CI732" t="str">
        <v>Fundación Nakama's</v>
      </c>
      <c r="CJ732" t="str">
        <v>Fundación RadaBer</v>
      </c>
      <c r="CK732" t="str">
        <v>Fundación Scalabrini Bolivia</v>
      </c>
      <c r="CL732" t="str">
        <v>Fundacion Social Vivan los Niños</v>
      </c>
      <c r="CM732" t="str">
        <v>FUNVEAC</v>
      </c>
      <c r="CN732" t="str">
        <v>German Development Cooperation Agency GIZ</v>
      </c>
      <c r="CO732" t="str">
        <v>Globalizate Radio</v>
      </c>
      <c r="CP732" t="str">
        <v>GOAL</v>
      </c>
      <c r="CQ732" t="str">
        <v>Halü Bienestar Humano Foundation (HALU)</v>
      </c>
      <c r="CR732" t="str">
        <v>Heartland Alliance International (HAI)</v>
      </c>
      <c r="CS732" t="str">
        <v>HELVETAS Swiss Intercooperation</v>
      </c>
      <c r="CT732" t="str">
        <v>HIAS</v>
      </c>
      <c r="CU732" t="str">
        <v>Human Rights Defence Curaçao</v>
      </c>
      <c r="CV732" t="str">
        <v>Humanity &amp; Inclusion</v>
      </c>
      <c r="CW732" t="str">
        <v>Humans Analytic</v>
      </c>
      <c r="CX732" t="str">
        <v>Idas y Vueltas Association</v>
      </c>
      <c r="CY732" t="str">
        <v>iMMAP</v>
      </c>
      <c r="CZ732" t="str">
        <v>IMPACT Initiatives (REACH)</v>
      </c>
      <c r="DA732" t="str">
        <v>Inmigrante Feliz Association</v>
      </c>
      <c r="DB732" t="str">
        <v>Institute for Migration and Human Rights (IMDH)</v>
      </c>
      <c r="DC732" t="str">
        <v>Institute of Natural and Cultural Heritage (IPANC)</v>
      </c>
      <c r="DD732" t="str">
        <v>International Committee for the Development of People (CISP)</v>
      </c>
      <c r="DE732" t="str">
        <v>International Federation of the Red Cross (IFRC)</v>
      </c>
      <c r="DF732" t="str">
        <v>International Labour Organization (ILO)</v>
      </c>
      <c r="DG732" t="str">
        <v>International Medical Corps</v>
      </c>
      <c r="DH732" t="str">
        <v>International Organization for Migration (IOM)</v>
      </c>
      <c r="DI732" t="str">
        <v>International Rescue Committee (IRC)</v>
      </c>
      <c r="DJ732" t="str">
        <v>INTERSOS</v>
      </c>
      <c r="DK732" t="str">
        <v>Jesuit Migrant Service (JMS)</v>
      </c>
      <c r="DL732" t="str">
        <v>Jesuit Refugee Service (JRS)</v>
      </c>
      <c r="DM732" t="str">
        <v>Jesuit Service for Migrants and Refugees (JSMR)</v>
      </c>
      <c r="DN732" t="str">
        <v>Joint United Nations Programme on HIV/AIDS (UNAIDS)</v>
      </c>
      <c r="DO732" t="str">
        <v>Kimirina Coorporation</v>
      </c>
      <c r="DP732" t="str">
        <v>La Casita Hispanic Cultural Centre</v>
      </c>
      <c r="DQ732" t="str">
        <v>Latin American Network of Non-Governmental Organizations of Persons with Disabilities and their Families (RIADIS)</v>
      </c>
      <c r="DR732" t="str">
        <v>LGBT+ Movement Brazil</v>
      </c>
      <c r="DS732" t="str">
        <v>Living Water Community (LWC)</v>
      </c>
      <c r="DT732" t="str">
        <v>LLANOVENCOL</v>
      </c>
      <c r="DU732" t="str">
        <v>Lutheran World Federation</v>
      </c>
      <c r="DV732" t="str">
        <v>Lutheran World Relief</v>
      </c>
      <c r="DW732" t="str">
        <v>Malteser International</v>
      </c>
      <c r="DX732" t="str">
        <v>Mana Institute</v>
      </c>
      <c r="DY732" t="str">
        <v>Manos Veneguayas Association</v>
      </c>
      <c r="DZ732" t="str">
        <v>Más Igualdad Perú</v>
      </c>
      <c r="EA732" t="str">
        <v>MedGlobal</v>
      </c>
      <c r="EB732" t="str">
        <v>Medical Teams International</v>
      </c>
      <c r="EC732" t="str">
        <v>Mercy Corps</v>
      </c>
      <c r="ED732" t="str">
        <v>Migrant Service Center (CAM)</v>
      </c>
      <c r="EE732" t="str">
        <v>Migrants, Refugees and Argentine Social Entrepreneurs (MIRARES)</v>
      </c>
      <c r="EF732" t="str">
        <v>Mision Scalabriniana - Ecuador</v>
      </c>
      <c r="EG732" t="str">
        <v>Missão Paz</v>
      </c>
      <c r="EH732" t="str">
        <v>Museu A CASA</v>
      </c>
      <c r="EI732" t="str">
        <v>Norwegian Refugee Council (NRC)</v>
      </c>
      <c r="EJ732" t="str">
        <v>ONG Migrantes por el Maule</v>
      </c>
      <c r="EK732" t="str">
        <v>ONG Preemptive Love Coalition Colombia</v>
      </c>
      <c r="EL732" t="str">
        <v>Organización Transfomando Vidas</v>
      </c>
      <c r="EM732" t="str">
        <v>Organization of Ibero-American States for Education, Science and Culture (OEI)</v>
      </c>
      <c r="EN732" t="str">
        <v>OXFAM</v>
      </c>
      <c r="EO732" t="str">
        <v>Panamerican Development Foundation</v>
      </c>
      <c r="EP732" t="str">
        <v>Panamerican Health Organization/World Health Organization (PAHO/WHO)</v>
      </c>
      <c r="EQ732" t="str">
        <v>Pastoral of Human Mobility - Peruvian Episcopal Conference</v>
      </c>
      <c r="ER732" t="str">
        <v>Pastoral Service for Migrants National</v>
      </c>
      <c r="ES732" t="str">
        <v>Permanent Human Rights defense Committee (CDH)</v>
      </c>
      <c r="ET732" t="str">
        <v>Pirilampos Institute - Group of visits and voluntary actions in Roraima</v>
      </c>
      <c r="EU732" t="str">
        <v>Plan International</v>
      </c>
      <c r="EV732" t="str">
        <v>Population Program, Faculty of Social Sciences, University of the Republic</v>
      </c>
      <c r="EW732" t="str">
        <v>Profamilia Association</v>
      </c>
      <c r="EX732" t="str">
        <v>Red con Migrantes y Refugiados</v>
      </c>
      <c r="EY732" t="str">
        <v>Red Cross Colombia</v>
      </c>
      <c r="EZ732" t="str">
        <v>Red Cross Ecuador</v>
      </c>
      <c r="FA732" t="str">
        <v>Red Cross Peru</v>
      </c>
      <c r="FB732" t="str">
        <v>Red de Investigaciones en Derechos Humanos - CONICET (Consejo Nacional de Investigaciones Científicas y Técnicas)</v>
      </c>
      <c r="FC732" t="str">
        <v>RET International</v>
      </c>
      <c r="FD732" t="str">
        <v>Salú pa Tur Foundation</v>
      </c>
      <c r="FE732" t="str">
        <v>Salvation Army</v>
      </c>
      <c r="FF732" t="str">
        <v>Samaritan's Purse</v>
      </c>
      <c r="FG732" t="str">
        <v>Save the Children International (SCI)</v>
      </c>
      <c r="FH732" t="str">
        <v>Scalabrini Foundation Chile</v>
      </c>
      <c r="FI732" t="str">
        <v>Sección Peruana de Amnistía Internacional</v>
      </c>
      <c r="FJ732" t="str">
        <v>Serviço Pastoral dos Migrantes do Nordeste</v>
      </c>
      <c r="FK732" t="str">
        <v>Sesame Workshop</v>
      </c>
      <c r="FL732" t="str">
        <v>Si, Da Vida</v>
      </c>
      <c r="FM732" t="str">
        <v>Solidarity and Action Asociation</v>
      </c>
      <c r="FN732" t="str">
        <v>SOS Children's Villages</v>
      </c>
      <c r="FO732" t="str">
        <v>Tarabita Foundation</v>
      </c>
      <c r="FP732" t="str">
        <v>Tearfund</v>
      </c>
      <c r="FQ732" t="str">
        <v>TECHO</v>
      </c>
      <c r="FR732" t="str">
        <v>Terranueva Foundation</v>
      </c>
      <c r="FS732" t="str">
        <v>Terre des Hommes Suisse</v>
      </c>
      <c r="FT732" t="str">
        <v>The Israel Forum for International Humanitarian Aid (IsraAID)</v>
      </c>
      <c r="FU732" t="str">
        <v>Unión Venezolana en Perú</v>
      </c>
      <c r="FV732" t="str">
        <v>United Nations Children's Fund (UNICEF)</v>
      </c>
      <c r="FW732" t="str">
        <v>United Nations Development Programme (UNDP)</v>
      </c>
      <c r="FX732" t="str">
        <v>United Nations Educational, Scientific and Cultural Organization (UNESCO)</v>
      </c>
      <c r="FY732" t="str">
        <v>United Nations Entity for Gender Equality and the Empowerment of Women (UNWOMEN)</v>
      </c>
      <c r="FZ732" t="str">
        <v>United Nations Food and Agricultural Organization (FAO)</v>
      </c>
      <c r="GA732" t="str">
        <v>United Nations High Commissioner for Refugees (UNHCR)</v>
      </c>
      <c r="GB732" t="str">
        <v>United Nations Office of the High Commissioner for Human Rights (OHCHR)</v>
      </c>
      <c r="GC732" t="str">
        <v>United Nations Office on Drugs and Crime (UNODC)</v>
      </c>
      <c r="GD732" t="str">
        <v>United Nations Population Fund (UNFPA)</v>
      </c>
      <c r="GE732" t="str">
        <v>United Nations Programme for Human Settlements (UN Habitat)</v>
      </c>
      <c r="GF732" t="str">
        <v>Vale da Benção Educational and Charitable Association (AEBVB)</v>
      </c>
      <c r="GG732" t="str">
        <v>VenAruba Solidaria</v>
      </c>
      <c r="GH732" t="str">
        <v>Venex Curacao Foundation</v>
      </c>
      <c r="GI732" t="str">
        <v>Venezolanos en Barranquilla</v>
      </c>
      <c r="GJ732" t="str">
        <v>Venezolanos en San Cristóbal</v>
      </c>
      <c r="GK732" t="str">
        <v>Venezuelan Emigrant Foundation (FEV)</v>
      </c>
      <c r="GL732" t="str">
        <v>Vicaría de Pastoral Social Caritas</v>
      </c>
      <c r="GM732" t="str">
        <v>Voices GY</v>
      </c>
      <c r="GN732" t="str">
        <v>We World GVC</v>
      </c>
      <c r="GO732" t="str">
        <v>World Council of Credit Unions</v>
      </c>
      <c r="GP732" t="str">
        <v>World Food Programme (WFP)</v>
      </c>
      <c r="GQ732" t="str">
        <v>World Vision</v>
      </c>
      <c r="GR732" t="str">
        <v>ZOA</v>
      </c>
    </row>
    <row r="733" spans="8:200" x14ac:dyDescent="0.3">
      <c r="H733" t="str" cm="1">
        <f t="array" ref="H733:GR733">TRANSPOSE(_xlfn._xlws.SORT(_xlfn._xlws.FILTER(Table3[Name],ISNUMBER(SEARCH(' Activity Sheet'!D787,Table3[Name])),"Not found"),,1))</f>
        <v>.New Organisation</v>
      </c>
      <c r="I733" t="str">
        <v>ABV - Association of Good with Life</v>
      </c>
      <c r="J733" t="str">
        <v>ACAPS</v>
      </c>
      <c r="K733" t="str">
        <v>Acción y Desarrollo</v>
      </c>
      <c r="L733" t="str">
        <v>ACTED</v>
      </c>
      <c r="M733" t="str">
        <v>Action against Hunger</v>
      </c>
      <c r="N733" t="str">
        <v>ActionAid</v>
      </c>
      <c r="O733" t="str">
        <v>Adventist Development and Relief Agency (ADRA)</v>
      </c>
      <c r="P733" t="str">
        <v>Alas de Colibrí Foundation</v>
      </c>
      <c r="Q733" t="str">
        <v>Alianza por la Solidaridad</v>
      </c>
      <c r="R733" t="str">
        <v>Alianza por Venezuela</v>
      </c>
      <c r="S733" t="str">
        <v>Americares Foundation</v>
      </c>
      <c r="T733" t="str">
        <v>Argentine Commission for Refugees and Migrants (CAREF)</v>
      </c>
      <c r="U733" t="str">
        <v>Asociación Aves</v>
      </c>
      <c r="V733" t="str">
        <v>Asociación de Jubilados y Pensionados Venezolanos en Argentina</v>
      </c>
      <c r="W733" t="str">
        <v>Asociación de Venezolanos en Eloy Alfaro</v>
      </c>
      <c r="X733" t="str">
        <v>Asociación Fundación contra el Hambre Perú</v>
      </c>
      <c r="Y733" t="str">
        <v>Asociación Migrantes Venezolanos</v>
      </c>
      <c r="Z733" t="str">
        <v>Asociación Misioneros de San Carlos Scalabrinianos</v>
      </c>
      <c r="AA733" t="str">
        <v>Asociacion Proteccion Poblacion Vulnerable</v>
      </c>
      <c r="AB733" t="str">
        <v>Asociación Quinta Ola</v>
      </c>
      <c r="AC733" t="str">
        <v>Asociación Salto Ángel</v>
      </c>
      <c r="AD733" t="str">
        <v>Asociación Venezuela en Ecuador AC</v>
      </c>
      <c r="AE733" t="str">
        <v>ASOVENAR</v>
      </c>
      <c r="AF733" t="str">
        <v>Associação Hermanitos</v>
      </c>
      <c r="AG733" t="str">
        <v>AVSI Foundation</v>
      </c>
      <c r="AH733" t="str">
        <v>Bethany Christian Services</v>
      </c>
      <c r="AI733" t="str">
        <v>Blumont</v>
      </c>
      <c r="AJ733" t="str">
        <v>CARE</v>
      </c>
      <c r="AK733" t="str">
        <v>Caritas Brazil</v>
      </c>
      <c r="AL733" t="str">
        <v>Caritas Ecuador</v>
      </c>
      <c r="AM733" t="str">
        <v>Caritas Germany</v>
      </c>
      <c r="AN733" t="str">
        <v>Caritas Manaus</v>
      </c>
      <c r="AO733" t="str">
        <v>Caritas Parana</v>
      </c>
      <c r="AP733" t="str">
        <v>Caritas Peru</v>
      </c>
      <c r="AQ733" t="str">
        <v>Caritas Rio de Janeiro</v>
      </c>
      <c r="AR733" t="str">
        <v>Caritas São Paulo</v>
      </c>
      <c r="AS733" t="str">
        <v>Caritas Switzerland</v>
      </c>
      <c r="AT733" t="str">
        <v>CCEFIRO Association</v>
      </c>
      <c r="AU733" t="str">
        <v>CEDRO</v>
      </c>
      <c r="AV733" t="str">
        <v>Center for Integrated Studies and Programs for Sustainable Development (CIEDS)</v>
      </c>
      <c r="AW733" t="str">
        <v>Center for Migration and Human Rights of the Diocese of Roraima (CMDH)</v>
      </c>
      <c r="AX733" t="str">
        <v>Centro de Atencion Psicosocial (CAPS)</v>
      </c>
      <c r="AY733" t="str">
        <v>CESAL</v>
      </c>
      <c r="AZ733" t="str">
        <v>CESVI-Cooperazione e Sviluppo</v>
      </c>
      <c r="BA733" t="str">
        <v>ChildFund International</v>
      </c>
      <c r="BB733" t="str">
        <v>CHS Alternativo</v>
      </c>
      <c r="BC733" t="str">
        <v>Churún Merú Association</v>
      </c>
      <c r="BD733" t="str">
        <v>Coalición por Venezuela</v>
      </c>
      <c r="BE733" t="str">
        <v>Colonia Foundation of Venezuelans in the Dominican Republic (FUNCOVERD)</v>
      </c>
      <c r="BF733" t="str">
        <v>COLVENZ</v>
      </c>
      <c r="BG733" t="str">
        <v>Compassiva</v>
      </c>
      <c r="BH733" t="str">
        <v>Consejo Interreligioso del Perú - Religiones por la Paz</v>
      </c>
      <c r="BI733" t="str">
        <v>Consorcio ONG OCIPI Y Capellanía Nacional OFICA</v>
      </c>
      <c r="BJ733" t="str">
        <v>COOPI - International Cooperation Foundation</v>
      </c>
      <c r="BK733" t="str">
        <v>Corporación Colectivo Sin Fronteras</v>
      </c>
      <c r="BL733" t="str">
        <v>CRISFE Foundation</v>
      </c>
      <c r="BM733" t="str">
        <v>Cuso International</v>
      </c>
      <c r="BN733" t="str">
        <v>Danielle’s Children Fund (DCF)</v>
      </c>
      <c r="BO733" t="str">
        <v>Danish Refugee Council (DRC)</v>
      </c>
      <c r="BP733" t="str">
        <v>Development Support Association - APOYAR</v>
      </c>
      <c r="BQ733" t="str">
        <v>Diakonie Katastrophenhilfe</v>
      </c>
      <c r="BR733" t="str">
        <v>Diálogo Diverso</v>
      </c>
      <c r="BS733" t="str">
        <v>Doctors of the World</v>
      </c>
      <c r="BT733" t="str">
        <v>Dominican Institute for Integrated Development</v>
      </c>
      <c r="BU733" t="str">
        <v>Duendes y Ángeles Vinotinto República Dominicana</v>
      </c>
      <c r="BV733" t="str">
        <v>Encuentros SJS (Servicio Jesuita de la Solidaridad)</v>
      </c>
      <c r="BW733" t="str">
        <v>Ending Violence Against Migrants</v>
      </c>
      <c r="BX733" t="str">
        <v>Equidad Foundation</v>
      </c>
      <c r="BY733" t="str">
        <v>Equilibrium CenDE</v>
      </c>
      <c r="BZ733" t="str">
        <v>Facultad de Psicología - Universidad de la República (UDELAR)</v>
      </c>
      <c r="CA733" t="str">
        <v>First International Emergency and Solidarités International</v>
      </c>
      <c r="CB733" t="str">
        <v>Fondo Ecuatoriano Populorum Progressio</v>
      </c>
      <c r="CC733" t="str">
        <v>Foro Salud Callao</v>
      </c>
      <c r="CD733" t="str">
        <v>Foundation for the Integration and Development of Latin America (FIDAL)</v>
      </c>
      <c r="CE733" t="str">
        <v>Foundation of the Americas (FUDELA)</v>
      </c>
      <c r="CF733" t="str">
        <v>Fraternity Without Borders</v>
      </c>
      <c r="CG733" t="str">
        <v>Fundación Brisas del Norte</v>
      </c>
      <c r="CH733" t="str">
        <v>Fundación Colombovenezolana Nueva Ilusión</v>
      </c>
      <c r="CI733" t="str">
        <v>Fundación Nakama's</v>
      </c>
      <c r="CJ733" t="str">
        <v>Fundación RadaBer</v>
      </c>
      <c r="CK733" t="str">
        <v>Fundación Scalabrini Bolivia</v>
      </c>
      <c r="CL733" t="str">
        <v>Fundacion Social Vivan los Niños</v>
      </c>
      <c r="CM733" t="str">
        <v>FUNVEAC</v>
      </c>
      <c r="CN733" t="str">
        <v>German Development Cooperation Agency GIZ</v>
      </c>
      <c r="CO733" t="str">
        <v>Globalizate Radio</v>
      </c>
      <c r="CP733" t="str">
        <v>GOAL</v>
      </c>
      <c r="CQ733" t="str">
        <v>Halü Bienestar Humano Foundation (HALU)</v>
      </c>
      <c r="CR733" t="str">
        <v>Heartland Alliance International (HAI)</v>
      </c>
      <c r="CS733" t="str">
        <v>HELVETAS Swiss Intercooperation</v>
      </c>
      <c r="CT733" t="str">
        <v>HIAS</v>
      </c>
      <c r="CU733" t="str">
        <v>Human Rights Defence Curaçao</v>
      </c>
      <c r="CV733" t="str">
        <v>Humanity &amp; Inclusion</v>
      </c>
      <c r="CW733" t="str">
        <v>Humans Analytic</v>
      </c>
      <c r="CX733" t="str">
        <v>Idas y Vueltas Association</v>
      </c>
      <c r="CY733" t="str">
        <v>iMMAP</v>
      </c>
      <c r="CZ733" t="str">
        <v>IMPACT Initiatives (REACH)</v>
      </c>
      <c r="DA733" t="str">
        <v>Inmigrante Feliz Association</v>
      </c>
      <c r="DB733" t="str">
        <v>Institute for Migration and Human Rights (IMDH)</v>
      </c>
      <c r="DC733" t="str">
        <v>Institute of Natural and Cultural Heritage (IPANC)</v>
      </c>
      <c r="DD733" t="str">
        <v>International Committee for the Development of People (CISP)</v>
      </c>
      <c r="DE733" t="str">
        <v>International Federation of the Red Cross (IFRC)</v>
      </c>
      <c r="DF733" t="str">
        <v>International Labour Organization (ILO)</v>
      </c>
      <c r="DG733" t="str">
        <v>International Medical Corps</v>
      </c>
      <c r="DH733" t="str">
        <v>International Organization for Migration (IOM)</v>
      </c>
      <c r="DI733" t="str">
        <v>International Rescue Committee (IRC)</v>
      </c>
      <c r="DJ733" t="str">
        <v>INTERSOS</v>
      </c>
      <c r="DK733" t="str">
        <v>Jesuit Migrant Service (JMS)</v>
      </c>
      <c r="DL733" t="str">
        <v>Jesuit Refugee Service (JRS)</v>
      </c>
      <c r="DM733" t="str">
        <v>Jesuit Service for Migrants and Refugees (JSMR)</v>
      </c>
      <c r="DN733" t="str">
        <v>Joint United Nations Programme on HIV/AIDS (UNAIDS)</v>
      </c>
      <c r="DO733" t="str">
        <v>Kimirina Coorporation</v>
      </c>
      <c r="DP733" t="str">
        <v>La Casita Hispanic Cultural Centre</v>
      </c>
      <c r="DQ733" t="str">
        <v>Latin American Network of Non-Governmental Organizations of Persons with Disabilities and their Families (RIADIS)</v>
      </c>
      <c r="DR733" t="str">
        <v>LGBT+ Movement Brazil</v>
      </c>
      <c r="DS733" t="str">
        <v>Living Water Community (LWC)</v>
      </c>
      <c r="DT733" t="str">
        <v>LLANOVENCOL</v>
      </c>
      <c r="DU733" t="str">
        <v>Lutheran World Federation</v>
      </c>
      <c r="DV733" t="str">
        <v>Lutheran World Relief</v>
      </c>
      <c r="DW733" t="str">
        <v>Malteser International</v>
      </c>
      <c r="DX733" t="str">
        <v>Mana Institute</v>
      </c>
      <c r="DY733" t="str">
        <v>Manos Veneguayas Association</v>
      </c>
      <c r="DZ733" t="str">
        <v>Más Igualdad Perú</v>
      </c>
      <c r="EA733" t="str">
        <v>MedGlobal</v>
      </c>
      <c r="EB733" t="str">
        <v>Medical Teams International</v>
      </c>
      <c r="EC733" t="str">
        <v>Mercy Corps</v>
      </c>
      <c r="ED733" t="str">
        <v>Migrant Service Center (CAM)</v>
      </c>
      <c r="EE733" t="str">
        <v>Migrants, Refugees and Argentine Social Entrepreneurs (MIRARES)</v>
      </c>
      <c r="EF733" t="str">
        <v>Mision Scalabriniana - Ecuador</v>
      </c>
      <c r="EG733" t="str">
        <v>Missão Paz</v>
      </c>
      <c r="EH733" t="str">
        <v>Museu A CASA</v>
      </c>
      <c r="EI733" t="str">
        <v>Norwegian Refugee Council (NRC)</v>
      </c>
      <c r="EJ733" t="str">
        <v>ONG Migrantes por el Maule</v>
      </c>
      <c r="EK733" t="str">
        <v>ONG Preemptive Love Coalition Colombia</v>
      </c>
      <c r="EL733" t="str">
        <v>Organización Transfomando Vidas</v>
      </c>
      <c r="EM733" t="str">
        <v>Organization of Ibero-American States for Education, Science and Culture (OEI)</v>
      </c>
      <c r="EN733" t="str">
        <v>OXFAM</v>
      </c>
      <c r="EO733" t="str">
        <v>Panamerican Development Foundation</v>
      </c>
      <c r="EP733" t="str">
        <v>Panamerican Health Organization/World Health Organization (PAHO/WHO)</v>
      </c>
      <c r="EQ733" t="str">
        <v>Pastoral of Human Mobility - Peruvian Episcopal Conference</v>
      </c>
      <c r="ER733" t="str">
        <v>Pastoral Service for Migrants National</v>
      </c>
      <c r="ES733" t="str">
        <v>Permanent Human Rights defense Committee (CDH)</v>
      </c>
      <c r="ET733" t="str">
        <v>Pirilampos Institute - Group of visits and voluntary actions in Roraima</v>
      </c>
      <c r="EU733" t="str">
        <v>Plan International</v>
      </c>
      <c r="EV733" t="str">
        <v>Population Program, Faculty of Social Sciences, University of the Republic</v>
      </c>
      <c r="EW733" t="str">
        <v>Profamilia Association</v>
      </c>
      <c r="EX733" t="str">
        <v>Red con Migrantes y Refugiados</v>
      </c>
      <c r="EY733" t="str">
        <v>Red Cross Colombia</v>
      </c>
      <c r="EZ733" t="str">
        <v>Red Cross Ecuador</v>
      </c>
      <c r="FA733" t="str">
        <v>Red Cross Peru</v>
      </c>
      <c r="FB733" t="str">
        <v>Red de Investigaciones en Derechos Humanos - CONICET (Consejo Nacional de Investigaciones Científicas y Técnicas)</v>
      </c>
      <c r="FC733" t="str">
        <v>RET International</v>
      </c>
      <c r="FD733" t="str">
        <v>Salú pa Tur Foundation</v>
      </c>
      <c r="FE733" t="str">
        <v>Salvation Army</v>
      </c>
      <c r="FF733" t="str">
        <v>Samaritan's Purse</v>
      </c>
      <c r="FG733" t="str">
        <v>Save the Children International (SCI)</v>
      </c>
      <c r="FH733" t="str">
        <v>Scalabrini Foundation Chile</v>
      </c>
      <c r="FI733" t="str">
        <v>Sección Peruana de Amnistía Internacional</v>
      </c>
      <c r="FJ733" t="str">
        <v>Serviço Pastoral dos Migrantes do Nordeste</v>
      </c>
      <c r="FK733" t="str">
        <v>Sesame Workshop</v>
      </c>
      <c r="FL733" t="str">
        <v>Si, Da Vida</v>
      </c>
      <c r="FM733" t="str">
        <v>Solidarity and Action Asociation</v>
      </c>
      <c r="FN733" t="str">
        <v>SOS Children's Villages</v>
      </c>
      <c r="FO733" t="str">
        <v>Tarabita Foundation</v>
      </c>
      <c r="FP733" t="str">
        <v>Tearfund</v>
      </c>
      <c r="FQ733" t="str">
        <v>TECHO</v>
      </c>
      <c r="FR733" t="str">
        <v>Terranueva Foundation</v>
      </c>
      <c r="FS733" t="str">
        <v>Terre des Hommes Suisse</v>
      </c>
      <c r="FT733" t="str">
        <v>The Israel Forum for International Humanitarian Aid (IsraAID)</v>
      </c>
      <c r="FU733" t="str">
        <v>Unión Venezolana en Perú</v>
      </c>
      <c r="FV733" t="str">
        <v>United Nations Children's Fund (UNICEF)</v>
      </c>
      <c r="FW733" t="str">
        <v>United Nations Development Programme (UNDP)</v>
      </c>
      <c r="FX733" t="str">
        <v>United Nations Educational, Scientific and Cultural Organization (UNESCO)</v>
      </c>
      <c r="FY733" t="str">
        <v>United Nations Entity for Gender Equality and the Empowerment of Women (UNWOMEN)</v>
      </c>
      <c r="FZ733" t="str">
        <v>United Nations Food and Agricultural Organization (FAO)</v>
      </c>
      <c r="GA733" t="str">
        <v>United Nations High Commissioner for Refugees (UNHCR)</v>
      </c>
      <c r="GB733" t="str">
        <v>United Nations Office of the High Commissioner for Human Rights (OHCHR)</v>
      </c>
      <c r="GC733" t="str">
        <v>United Nations Office on Drugs and Crime (UNODC)</v>
      </c>
      <c r="GD733" t="str">
        <v>United Nations Population Fund (UNFPA)</v>
      </c>
      <c r="GE733" t="str">
        <v>United Nations Programme for Human Settlements (UN Habitat)</v>
      </c>
      <c r="GF733" t="str">
        <v>Vale da Benção Educational and Charitable Association (AEBVB)</v>
      </c>
      <c r="GG733" t="str">
        <v>VenAruba Solidaria</v>
      </c>
      <c r="GH733" t="str">
        <v>Venex Curacao Foundation</v>
      </c>
      <c r="GI733" t="str">
        <v>Venezolanos en Barranquilla</v>
      </c>
      <c r="GJ733" t="str">
        <v>Venezolanos en San Cristóbal</v>
      </c>
      <c r="GK733" t="str">
        <v>Venezuelan Emigrant Foundation (FEV)</v>
      </c>
      <c r="GL733" t="str">
        <v>Vicaría de Pastoral Social Caritas</v>
      </c>
      <c r="GM733" t="str">
        <v>Voices GY</v>
      </c>
      <c r="GN733" t="str">
        <v>We World GVC</v>
      </c>
      <c r="GO733" t="str">
        <v>World Council of Credit Unions</v>
      </c>
      <c r="GP733" t="str">
        <v>World Food Programme (WFP)</v>
      </c>
      <c r="GQ733" t="str">
        <v>World Vision</v>
      </c>
      <c r="GR733" t="str">
        <v>ZOA</v>
      </c>
    </row>
    <row r="734" spans="8:200" x14ac:dyDescent="0.3">
      <c r="H734" t="str" cm="1">
        <f t="array" ref="H734:GR734">TRANSPOSE(_xlfn._xlws.SORT(_xlfn._xlws.FILTER(Table3[Name],ISNUMBER(SEARCH(' Activity Sheet'!D788,Table3[Name])),"Not found"),,1))</f>
        <v>.New Organisation</v>
      </c>
      <c r="I734" t="str">
        <v>ABV - Association of Good with Life</v>
      </c>
      <c r="J734" t="str">
        <v>ACAPS</v>
      </c>
      <c r="K734" t="str">
        <v>Acción y Desarrollo</v>
      </c>
      <c r="L734" t="str">
        <v>ACTED</v>
      </c>
      <c r="M734" t="str">
        <v>Action against Hunger</v>
      </c>
      <c r="N734" t="str">
        <v>ActionAid</v>
      </c>
      <c r="O734" t="str">
        <v>Adventist Development and Relief Agency (ADRA)</v>
      </c>
      <c r="P734" t="str">
        <v>Alas de Colibrí Foundation</v>
      </c>
      <c r="Q734" t="str">
        <v>Alianza por la Solidaridad</v>
      </c>
      <c r="R734" t="str">
        <v>Alianza por Venezuela</v>
      </c>
      <c r="S734" t="str">
        <v>Americares Foundation</v>
      </c>
      <c r="T734" t="str">
        <v>Argentine Commission for Refugees and Migrants (CAREF)</v>
      </c>
      <c r="U734" t="str">
        <v>Asociación Aves</v>
      </c>
      <c r="V734" t="str">
        <v>Asociación de Jubilados y Pensionados Venezolanos en Argentina</v>
      </c>
      <c r="W734" t="str">
        <v>Asociación de Venezolanos en Eloy Alfaro</v>
      </c>
      <c r="X734" t="str">
        <v>Asociación Fundación contra el Hambre Perú</v>
      </c>
      <c r="Y734" t="str">
        <v>Asociación Migrantes Venezolanos</v>
      </c>
      <c r="Z734" t="str">
        <v>Asociación Misioneros de San Carlos Scalabrinianos</v>
      </c>
      <c r="AA734" t="str">
        <v>Asociacion Proteccion Poblacion Vulnerable</v>
      </c>
      <c r="AB734" t="str">
        <v>Asociación Quinta Ola</v>
      </c>
      <c r="AC734" t="str">
        <v>Asociación Salto Ángel</v>
      </c>
      <c r="AD734" t="str">
        <v>Asociación Venezuela en Ecuador AC</v>
      </c>
      <c r="AE734" t="str">
        <v>ASOVENAR</v>
      </c>
      <c r="AF734" t="str">
        <v>Associação Hermanitos</v>
      </c>
      <c r="AG734" t="str">
        <v>AVSI Foundation</v>
      </c>
      <c r="AH734" t="str">
        <v>Bethany Christian Services</v>
      </c>
      <c r="AI734" t="str">
        <v>Blumont</v>
      </c>
      <c r="AJ734" t="str">
        <v>CARE</v>
      </c>
      <c r="AK734" t="str">
        <v>Caritas Brazil</v>
      </c>
      <c r="AL734" t="str">
        <v>Caritas Ecuador</v>
      </c>
      <c r="AM734" t="str">
        <v>Caritas Germany</v>
      </c>
      <c r="AN734" t="str">
        <v>Caritas Manaus</v>
      </c>
      <c r="AO734" t="str">
        <v>Caritas Parana</v>
      </c>
      <c r="AP734" t="str">
        <v>Caritas Peru</v>
      </c>
      <c r="AQ734" t="str">
        <v>Caritas Rio de Janeiro</v>
      </c>
      <c r="AR734" t="str">
        <v>Caritas São Paulo</v>
      </c>
      <c r="AS734" t="str">
        <v>Caritas Switzerland</v>
      </c>
      <c r="AT734" t="str">
        <v>CCEFIRO Association</v>
      </c>
      <c r="AU734" t="str">
        <v>CEDRO</v>
      </c>
      <c r="AV734" t="str">
        <v>Center for Integrated Studies and Programs for Sustainable Development (CIEDS)</v>
      </c>
      <c r="AW734" t="str">
        <v>Center for Migration and Human Rights of the Diocese of Roraima (CMDH)</v>
      </c>
      <c r="AX734" t="str">
        <v>Centro de Atencion Psicosocial (CAPS)</v>
      </c>
      <c r="AY734" t="str">
        <v>CESAL</v>
      </c>
      <c r="AZ734" t="str">
        <v>CESVI-Cooperazione e Sviluppo</v>
      </c>
      <c r="BA734" t="str">
        <v>ChildFund International</v>
      </c>
      <c r="BB734" t="str">
        <v>CHS Alternativo</v>
      </c>
      <c r="BC734" t="str">
        <v>Churún Merú Association</v>
      </c>
      <c r="BD734" t="str">
        <v>Coalición por Venezuela</v>
      </c>
      <c r="BE734" t="str">
        <v>Colonia Foundation of Venezuelans in the Dominican Republic (FUNCOVERD)</v>
      </c>
      <c r="BF734" t="str">
        <v>COLVENZ</v>
      </c>
      <c r="BG734" t="str">
        <v>Compassiva</v>
      </c>
      <c r="BH734" t="str">
        <v>Consejo Interreligioso del Perú - Religiones por la Paz</v>
      </c>
      <c r="BI734" t="str">
        <v>Consorcio ONG OCIPI Y Capellanía Nacional OFICA</v>
      </c>
      <c r="BJ734" t="str">
        <v>COOPI - International Cooperation Foundation</v>
      </c>
      <c r="BK734" t="str">
        <v>Corporación Colectivo Sin Fronteras</v>
      </c>
      <c r="BL734" t="str">
        <v>CRISFE Foundation</v>
      </c>
      <c r="BM734" t="str">
        <v>Cuso International</v>
      </c>
      <c r="BN734" t="str">
        <v>Danielle’s Children Fund (DCF)</v>
      </c>
      <c r="BO734" t="str">
        <v>Danish Refugee Council (DRC)</v>
      </c>
      <c r="BP734" t="str">
        <v>Development Support Association - APOYAR</v>
      </c>
      <c r="BQ734" t="str">
        <v>Diakonie Katastrophenhilfe</v>
      </c>
      <c r="BR734" t="str">
        <v>Diálogo Diverso</v>
      </c>
      <c r="BS734" t="str">
        <v>Doctors of the World</v>
      </c>
      <c r="BT734" t="str">
        <v>Dominican Institute for Integrated Development</v>
      </c>
      <c r="BU734" t="str">
        <v>Duendes y Ángeles Vinotinto República Dominicana</v>
      </c>
      <c r="BV734" t="str">
        <v>Encuentros SJS (Servicio Jesuita de la Solidaridad)</v>
      </c>
      <c r="BW734" t="str">
        <v>Ending Violence Against Migrants</v>
      </c>
      <c r="BX734" t="str">
        <v>Equidad Foundation</v>
      </c>
      <c r="BY734" t="str">
        <v>Equilibrium CenDE</v>
      </c>
      <c r="BZ734" t="str">
        <v>Facultad de Psicología - Universidad de la República (UDELAR)</v>
      </c>
      <c r="CA734" t="str">
        <v>First International Emergency and Solidarités International</v>
      </c>
      <c r="CB734" t="str">
        <v>Fondo Ecuatoriano Populorum Progressio</v>
      </c>
      <c r="CC734" t="str">
        <v>Foro Salud Callao</v>
      </c>
      <c r="CD734" t="str">
        <v>Foundation for the Integration and Development of Latin America (FIDAL)</v>
      </c>
      <c r="CE734" t="str">
        <v>Foundation of the Americas (FUDELA)</v>
      </c>
      <c r="CF734" t="str">
        <v>Fraternity Without Borders</v>
      </c>
      <c r="CG734" t="str">
        <v>Fundación Brisas del Norte</v>
      </c>
      <c r="CH734" t="str">
        <v>Fundación Colombovenezolana Nueva Ilusión</v>
      </c>
      <c r="CI734" t="str">
        <v>Fundación Nakama's</v>
      </c>
      <c r="CJ734" t="str">
        <v>Fundación RadaBer</v>
      </c>
      <c r="CK734" t="str">
        <v>Fundación Scalabrini Bolivia</v>
      </c>
      <c r="CL734" t="str">
        <v>Fundacion Social Vivan los Niños</v>
      </c>
      <c r="CM734" t="str">
        <v>FUNVEAC</v>
      </c>
      <c r="CN734" t="str">
        <v>German Development Cooperation Agency GIZ</v>
      </c>
      <c r="CO734" t="str">
        <v>Globalizate Radio</v>
      </c>
      <c r="CP734" t="str">
        <v>GOAL</v>
      </c>
      <c r="CQ734" t="str">
        <v>Halü Bienestar Humano Foundation (HALU)</v>
      </c>
      <c r="CR734" t="str">
        <v>Heartland Alliance International (HAI)</v>
      </c>
      <c r="CS734" t="str">
        <v>HELVETAS Swiss Intercooperation</v>
      </c>
      <c r="CT734" t="str">
        <v>HIAS</v>
      </c>
      <c r="CU734" t="str">
        <v>Human Rights Defence Curaçao</v>
      </c>
      <c r="CV734" t="str">
        <v>Humanity &amp; Inclusion</v>
      </c>
      <c r="CW734" t="str">
        <v>Humans Analytic</v>
      </c>
      <c r="CX734" t="str">
        <v>Idas y Vueltas Association</v>
      </c>
      <c r="CY734" t="str">
        <v>iMMAP</v>
      </c>
      <c r="CZ734" t="str">
        <v>IMPACT Initiatives (REACH)</v>
      </c>
      <c r="DA734" t="str">
        <v>Inmigrante Feliz Association</v>
      </c>
      <c r="DB734" t="str">
        <v>Institute for Migration and Human Rights (IMDH)</v>
      </c>
      <c r="DC734" t="str">
        <v>Institute of Natural and Cultural Heritage (IPANC)</v>
      </c>
      <c r="DD734" t="str">
        <v>International Committee for the Development of People (CISP)</v>
      </c>
      <c r="DE734" t="str">
        <v>International Federation of the Red Cross (IFRC)</v>
      </c>
      <c r="DF734" t="str">
        <v>International Labour Organization (ILO)</v>
      </c>
      <c r="DG734" t="str">
        <v>International Medical Corps</v>
      </c>
      <c r="DH734" t="str">
        <v>International Organization for Migration (IOM)</v>
      </c>
      <c r="DI734" t="str">
        <v>International Rescue Committee (IRC)</v>
      </c>
      <c r="DJ734" t="str">
        <v>INTERSOS</v>
      </c>
      <c r="DK734" t="str">
        <v>Jesuit Migrant Service (JMS)</v>
      </c>
      <c r="DL734" t="str">
        <v>Jesuit Refugee Service (JRS)</v>
      </c>
      <c r="DM734" t="str">
        <v>Jesuit Service for Migrants and Refugees (JSMR)</v>
      </c>
      <c r="DN734" t="str">
        <v>Joint United Nations Programme on HIV/AIDS (UNAIDS)</v>
      </c>
      <c r="DO734" t="str">
        <v>Kimirina Coorporation</v>
      </c>
      <c r="DP734" t="str">
        <v>La Casita Hispanic Cultural Centre</v>
      </c>
      <c r="DQ734" t="str">
        <v>Latin American Network of Non-Governmental Organizations of Persons with Disabilities and their Families (RIADIS)</v>
      </c>
      <c r="DR734" t="str">
        <v>LGBT+ Movement Brazil</v>
      </c>
      <c r="DS734" t="str">
        <v>Living Water Community (LWC)</v>
      </c>
      <c r="DT734" t="str">
        <v>LLANOVENCOL</v>
      </c>
      <c r="DU734" t="str">
        <v>Lutheran World Federation</v>
      </c>
      <c r="DV734" t="str">
        <v>Lutheran World Relief</v>
      </c>
      <c r="DW734" t="str">
        <v>Malteser International</v>
      </c>
      <c r="DX734" t="str">
        <v>Mana Institute</v>
      </c>
      <c r="DY734" t="str">
        <v>Manos Veneguayas Association</v>
      </c>
      <c r="DZ734" t="str">
        <v>Más Igualdad Perú</v>
      </c>
      <c r="EA734" t="str">
        <v>MedGlobal</v>
      </c>
      <c r="EB734" t="str">
        <v>Medical Teams International</v>
      </c>
      <c r="EC734" t="str">
        <v>Mercy Corps</v>
      </c>
      <c r="ED734" t="str">
        <v>Migrant Service Center (CAM)</v>
      </c>
      <c r="EE734" t="str">
        <v>Migrants, Refugees and Argentine Social Entrepreneurs (MIRARES)</v>
      </c>
      <c r="EF734" t="str">
        <v>Mision Scalabriniana - Ecuador</v>
      </c>
      <c r="EG734" t="str">
        <v>Missão Paz</v>
      </c>
      <c r="EH734" t="str">
        <v>Museu A CASA</v>
      </c>
      <c r="EI734" t="str">
        <v>Norwegian Refugee Council (NRC)</v>
      </c>
      <c r="EJ734" t="str">
        <v>ONG Migrantes por el Maule</v>
      </c>
      <c r="EK734" t="str">
        <v>ONG Preemptive Love Coalition Colombia</v>
      </c>
      <c r="EL734" t="str">
        <v>Organización Transfomando Vidas</v>
      </c>
      <c r="EM734" t="str">
        <v>Organization of Ibero-American States for Education, Science and Culture (OEI)</v>
      </c>
      <c r="EN734" t="str">
        <v>OXFAM</v>
      </c>
      <c r="EO734" t="str">
        <v>Panamerican Development Foundation</v>
      </c>
      <c r="EP734" t="str">
        <v>Panamerican Health Organization/World Health Organization (PAHO/WHO)</v>
      </c>
      <c r="EQ734" t="str">
        <v>Pastoral of Human Mobility - Peruvian Episcopal Conference</v>
      </c>
      <c r="ER734" t="str">
        <v>Pastoral Service for Migrants National</v>
      </c>
      <c r="ES734" t="str">
        <v>Permanent Human Rights defense Committee (CDH)</v>
      </c>
      <c r="ET734" t="str">
        <v>Pirilampos Institute - Group of visits and voluntary actions in Roraima</v>
      </c>
      <c r="EU734" t="str">
        <v>Plan International</v>
      </c>
      <c r="EV734" t="str">
        <v>Population Program, Faculty of Social Sciences, University of the Republic</v>
      </c>
      <c r="EW734" t="str">
        <v>Profamilia Association</v>
      </c>
      <c r="EX734" t="str">
        <v>Red con Migrantes y Refugiados</v>
      </c>
      <c r="EY734" t="str">
        <v>Red Cross Colombia</v>
      </c>
      <c r="EZ734" t="str">
        <v>Red Cross Ecuador</v>
      </c>
      <c r="FA734" t="str">
        <v>Red Cross Peru</v>
      </c>
      <c r="FB734" t="str">
        <v>Red de Investigaciones en Derechos Humanos - CONICET (Consejo Nacional de Investigaciones Científicas y Técnicas)</v>
      </c>
      <c r="FC734" t="str">
        <v>RET International</v>
      </c>
      <c r="FD734" t="str">
        <v>Salú pa Tur Foundation</v>
      </c>
      <c r="FE734" t="str">
        <v>Salvation Army</v>
      </c>
      <c r="FF734" t="str">
        <v>Samaritan's Purse</v>
      </c>
      <c r="FG734" t="str">
        <v>Save the Children International (SCI)</v>
      </c>
      <c r="FH734" t="str">
        <v>Scalabrini Foundation Chile</v>
      </c>
      <c r="FI734" t="str">
        <v>Sección Peruana de Amnistía Internacional</v>
      </c>
      <c r="FJ734" t="str">
        <v>Serviço Pastoral dos Migrantes do Nordeste</v>
      </c>
      <c r="FK734" t="str">
        <v>Sesame Workshop</v>
      </c>
      <c r="FL734" t="str">
        <v>Si, Da Vida</v>
      </c>
      <c r="FM734" t="str">
        <v>Solidarity and Action Asociation</v>
      </c>
      <c r="FN734" t="str">
        <v>SOS Children's Villages</v>
      </c>
      <c r="FO734" t="str">
        <v>Tarabita Foundation</v>
      </c>
      <c r="FP734" t="str">
        <v>Tearfund</v>
      </c>
      <c r="FQ734" t="str">
        <v>TECHO</v>
      </c>
      <c r="FR734" t="str">
        <v>Terranueva Foundation</v>
      </c>
      <c r="FS734" t="str">
        <v>Terre des Hommes Suisse</v>
      </c>
      <c r="FT734" t="str">
        <v>The Israel Forum for International Humanitarian Aid (IsraAID)</v>
      </c>
      <c r="FU734" t="str">
        <v>Unión Venezolana en Perú</v>
      </c>
      <c r="FV734" t="str">
        <v>United Nations Children's Fund (UNICEF)</v>
      </c>
      <c r="FW734" t="str">
        <v>United Nations Development Programme (UNDP)</v>
      </c>
      <c r="FX734" t="str">
        <v>United Nations Educational, Scientific and Cultural Organization (UNESCO)</v>
      </c>
      <c r="FY734" t="str">
        <v>United Nations Entity for Gender Equality and the Empowerment of Women (UNWOMEN)</v>
      </c>
      <c r="FZ734" t="str">
        <v>United Nations Food and Agricultural Organization (FAO)</v>
      </c>
      <c r="GA734" t="str">
        <v>United Nations High Commissioner for Refugees (UNHCR)</v>
      </c>
      <c r="GB734" t="str">
        <v>United Nations Office of the High Commissioner for Human Rights (OHCHR)</v>
      </c>
      <c r="GC734" t="str">
        <v>United Nations Office on Drugs and Crime (UNODC)</v>
      </c>
      <c r="GD734" t="str">
        <v>United Nations Population Fund (UNFPA)</v>
      </c>
      <c r="GE734" t="str">
        <v>United Nations Programme for Human Settlements (UN Habitat)</v>
      </c>
      <c r="GF734" t="str">
        <v>Vale da Benção Educational and Charitable Association (AEBVB)</v>
      </c>
      <c r="GG734" t="str">
        <v>VenAruba Solidaria</v>
      </c>
      <c r="GH734" t="str">
        <v>Venex Curacao Foundation</v>
      </c>
      <c r="GI734" t="str">
        <v>Venezolanos en Barranquilla</v>
      </c>
      <c r="GJ734" t="str">
        <v>Venezolanos en San Cristóbal</v>
      </c>
      <c r="GK734" t="str">
        <v>Venezuelan Emigrant Foundation (FEV)</v>
      </c>
      <c r="GL734" t="str">
        <v>Vicaría de Pastoral Social Caritas</v>
      </c>
      <c r="GM734" t="str">
        <v>Voices GY</v>
      </c>
      <c r="GN734" t="str">
        <v>We World GVC</v>
      </c>
      <c r="GO734" t="str">
        <v>World Council of Credit Unions</v>
      </c>
      <c r="GP734" t="str">
        <v>World Food Programme (WFP)</v>
      </c>
      <c r="GQ734" t="str">
        <v>World Vision</v>
      </c>
      <c r="GR734" t="str">
        <v>ZOA</v>
      </c>
    </row>
    <row r="735" spans="8:200" x14ac:dyDescent="0.3">
      <c r="H735" t="str" cm="1">
        <f t="array" ref="H735:GR735">TRANSPOSE(_xlfn._xlws.SORT(_xlfn._xlws.FILTER(Table3[Name],ISNUMBER(SEARCH(' Activity Sheet'!D789,Table3[Name])),"Not found"),,1))</f>
        <v>.New Organisation</v>
      </c>
      <c r="I735" t="str">
        <v>ABV - Association of Good with Life</v>
      </c>
      <c r="J735" t="str">
        <v>ACAPS</v>
      </c>
      <c r="K735" t="str">
        <v>Acción y Desarrollo</v>
      </c>
      <c r="L735" t="str">
        <v>ACTED</v>
      </c>
      <c r="M735" t="str">
        <v>Action against Hunger</v>
      </c>
      <c r="N735" t="str">
        <v>ActionAid</v>
      </c>
      <c r="O735" t="str">
        <v>Adventist Development and Relief Agency (ADRA)</v>
      </c>
      <c r="P735" t="str">
        <v>Alas de Colibrí Foundation</v>
      </c>
      <c r="Q735" t="str">
        <v>Alianza por la Solidaridad</v>
      </c>
      <c r="R735" t="str">
        <v>Alianza por Venezuela</v>
      </c>
      <c r="S735" t="str">
        <v>Americares Foundation</v>
      </c>
      <c r="T735" t="str">
        <v>Argentine Commission for Refugees and Migrants (CAREF)</v>
      </c>
      <c r="U735" t="str">
        <v>Asociación Aves</v>
      </c>
      <c r="V735" t="str">
        <v>Asociación de Jubilados y Pensionados Venezolanos en Argentina</v>
      </c>
      <c r="W735" t="str">
        <v>Asociación de Venezolanos en Eloy Alfaro</v>
      </c>
      <c r="X735" t="str">
        <v>Asociación Fundación contra el Hambre Perú</v>
      </c>
      <c r="Y735" t="str">
        <v>Asociación Migrantes Venezolanos</v>
      </c>
      <c r="Z735" t="str">
        <v>Asociación Misioneros de San Carlos Scalabrinianos</v>
      </c>
      <c r="AA735" t="str">
        <v>Asociacion Proteccion Poblacion Vulnerable</v>
      </c>
      <c r="AB735" t="str">
        <v>Asociación Quinta Ola</v>
      </c>
      <c r="AC735" t="str">
        <v>Asociación Salto Ángel</v>
      </c>
      <c r="AD735" t="str">
        <v>Asociación Venezuela en Ecuador AC</v>
      </c>
      <c r="AE735" t="str">
        <v>ASOVENAR</v>
      </c>
      <c r="AF735" t="str">
        <v>Associação Hermanitos</v>
      </c>
      <c r="AG735" t="str">
        <v>AVSI Foundation</v>
      </c>
      <c r="AH735" t="str">
        <v>Bethany Christian Services</v>
      </c>
      <c r="AI735" t="str">
        <v>Blumont</v>
      </c>
      <c r="AJ735" t="str">
        <v>CARE</v>
      </c>
      <c r="AK735" t="str">
        <v>Caritas Brazil</v>
      </c>
      <c r="AL735" t="str">
        <v>Caritas Ecuador</v>
      </c>
      <c r="AM735" t="str">
        <v>Caritas Germany</v>
      </c>
      <c r="AN735" t="str">
        <v>Caritas Manaus</v>
      </c>
      <c r="AO735" t="str">
        <v>Caritas Parana</v>
      </c>
      <c r="AP735" t="str">
        <v>Caritas Peru</v>
      </c>
      <c r="AQ735" t="str">
        <v>Caritas Rio de Janeiro</v>
      </c>
      <c r="AR735" t="str">
        <v>Caritas São Paulo</v>
      </c>
      <c r="AS735" t="str">
        <v>Caritas Switzerland</v>
      </c>
      <c r="AT735" t="str">
        <v>CCEFIRO Association</v>
      </c>
      <c r="AU735" t="str">
        <v>CEDRO</v>
      </c>
      <c r="AV735" t="str">
        <v>Center for Integrated Studies and Programs for Sustainable Development (CIEDS)</v>
      </c>
      <c r="AW735" t="str">
        <v>Center for Migration and Human Rights of the Diocese of Roraima (CMDH)</v>
      </c>
      <c r="AX735" t="str">
        <v>Centro de Atencion Psicosocial (CAPS)</v>
      </c>
      <c r="AY735" t="str">
        <v>CESAL</v>
      </c>
      <c r="AZ735" t="str">
        <v>CESVI-Cooperazione e Sviluppo</v>
      </c>
      <c r="BA735" t="str">
        <v>ChildFund International</v>
      </c>
      <c r="BB735" t="str">
        <v>CHS Alternativo</v>
      </c>
      <c r="BC735" t="str">
        <v>Churún Merú Association</v>
      </c>
      <c r="BD735" t="str">
        <v>Coalición por Venezuela</v>
      </c>
      <c r="BE735" t="str">
        <v>Colonia Foundation of Venezuelans in the Dominican Republic (FUNCOVERD)</v>
      </c>
      <c r="BF735" t="str">
        <v>COLVENZ</v>
      </c>
      <c r="BG735" t="str">
        <v>Compassiva</v>
      </c>
      <c r="BH735" t="str">
        <v>Consejo Interreligioso del Perú - Religiones por la Paz</v>
      </c>
      <c r="BI735" t="str">
        <v>Consorcio ONG OCIPI Y Capellanía Nacional OFICA</v>
      </c>
      <c r="BJ735" t="str">
        <v>COOPI - International Cooperation Foundation</v>
      </c>
      <c r="BK735" t="str">
        <v>Corporación Colectivo Sin Fronteras</v>
      </c>
      <c r="BL735" t="str">
        <v>CRISFE Foundation</v>
      </c>
      <c r="BM735" t="str">
        <v>Cuso International</v>
      </c>
      <c r="BN735" t="str">
        <v>Danielle’s Children Fund (DCF)</v>
      </c>
      <c r="BO735" t="str">
        <v>Danish Refugee Council (DRC)</v>
      </c>
      <c r="BP735" t="str">
        <v>Development Support Association - APOYAR</v>
      </c>
      <c r="BQ735" t="str">
        <v>Diakonie Katastrophenhilfe</v>
      </c>
      <c r="BR735" t="str">
        <v>Diálogo Diverso</v>
      </c>
      <c r="BS735" t="str">
        <v>Doctors of the World</v>
      </c>
      <c r="BT735" t="str">
        <v>Dominican Institute for Integrated Development</v>
      </c>
      <c r="BU735" t="str">
        <v>Duendes y Ángeles Vinotinto República Dominicana</v>
      </c>
      <c r="BV735" t="str">
        <v>Encuentros SJS (Servicio Jesuita de la Solidaridad)</v>
      </c>
      <c r="BW735" t="str">
        <v>Ending Violence Against Migrants</v>
      </c>
      <c r="BX735" t="str">
        <v>Equidad Foundation</v>
      </c>
      <c r="BY735" t="str">
        <v>Equilibrium CenDE</v>
      </c>
      <c r="BZ735" t="str">
        <v>Facultad de Psicología - Universidad de la República (UDELAR)</v>
      </c>
      <c r="CA735" t="str">
        <v>First International Emergency and Solidarités International</v>
      </c>
      <c r="CB735" t="str">
        <v>Fondo Ecuatoriano Populorum Progressio</v>
      </c>
      <c r="CC735" t="str">
        <v>Foro Salud Callao</v>
      </c>
      <c r="CD735" t="str">
        <v>Foundation for the Integration and Development of Latin America (FIDAL)</v>
      </c>
      <c r="CE735" t="str">
        <v>Foundation of the Americas (FUDELA)</v>
      </c>
      <c r="CF735" t="str">
        <v>Fraternity Without Borders</v>
      </c>
      <c r="CG735" t="str">
        <v>Fundación Brisas del Norte</v>
      </c>
      <c r="CH735" t="str">
        <v>Fundación Colombovenezolana Nueva Ilusión</v>
      </c>
      <c r="CI735" t="str">
        <v>Fundación Nakama's</v>
      </c>
      <c r="CJ735" t="str">
        <v>Fundación RadaBer</v>
      </c>
      <c r="CK735" t="str">
        <v>Fundación Scalabrini Bolivia</v>
      </c>
      <c r="CL735" t="str">
        <v>Fundacion Social Vivan los Niños</v>
      </c>
      <c r="CM735" t="str">
        <v>FUNVEAC</v>
      </c>
      <c r="CN735" t="str">
        <v>German Development Cooperation Agency GIZ</v>
      </c>
      <c r="CO735" t="str">
        <v>Globalizate Radio</v>
      </c>
      <c r="CP735" t="str">
        <v>GOAL</v>
      </c>
      <c r="CQ735" t="str">
        <v>Halü Bienestar Humano Foundation (HALU)</v>
      </c>
      <c r="CR735" t="str">
        <v>Heartland Alliance International (HAI)</v>
      </c>
      <c r="CS735" t="str">
        <v>HELVETAS Swiss Intercooperation</v>
      </c>
      <c r="CT735" t="str">
        <v>HIAS</v>
      </c>
      <c r="CU735" t="str">
        <v>Human Rights Defence Curaçao</v>
      </c>
      <c r="CV735" t="str">
        <v>Humanity &amp; Inclusion</v>
      </c>
      <c r="CW735" t="str">
        <v>Humans Analytic</v>
      </c>
      <c r="CX735" t="str">
        <v>Idas y Vueltas Association</v>
      </c>
      <c r="CY735" t="str">
        <v>iMMAP</v>
      </c>
      <c r="CZ735" t="str">
        <v>IMPACT Initiatives (REACH)</v>
      </c>
      <c r="DA735" t="str">
        <v>Inmigrante Feliz Association</v>
      </c>
      <c r="DB735" t="str">
        <v>Institute for Migration and Human Rights (IMDH)</v>
      </c>
      <c r="DC735" t="str">
        <v>Institute of Natural and Cultural Heritage (IPANC)</v>
      </c>
      <c r="DD735" t="str">
        <v>International Committee for the Development of People (CISP)</v>
      </c>
      <c r="DE735" t="str">
        <v>International Federation of the Red Cross (IFRC)</v>
      </c>
      <c r="DF735" t="str">
        <v>International Labour Organization (ILO)</v>
      </c>
      <c r="DG735" t="str">
        <v>International Medical Corps</v>
      </c>
      <c r="DH735" t="str">
        <v>International Organization for Migration (IOM)</v>
      </c>
      <c r="DI735" t="str">
        <v>International Rescue Committee (IRC)</v>
      </c>
      <c r="DJ735" t="str">
        <v>INTERSOS</v>
      </c>
      <c r="DK735" t="str">
        <v>Jesuit Migrant Service (JMS)</v>
      </c>
      <c r="DL735" t="str">
        <v>Jesuit Refugee Service (JRS)</v>
      </c>
      <c r="DM735" t="str">
        <v>Jesuit Service for Migrants and Refugees (JSMR)</v>
      </c>
      <c r="DN735" t="str">
        <v>Joint United Nations Programme on HIV/AIDS (UNAIDS)</v>
      </c>
      <c r="DO735" t="str">
        <v>Kimirina Coorporation</v>
      </c>
      <c r="DP735" t="str">
        <v>La Casita Hispanic Cultural Centre</v>
      </c>
      <c r="DQ735" t="str">
        <v>Latin American Network of Non-Governmental Organizations of Persons with Disabilities and their Families (RIADIS)</v>
      </c>
      <c r="DR735" t="str">
        <v>LGBT+ Movement Brazil</v>
      </c>
      <c r="DS735" t="str">
        <v>Living Water Community (LWC)</v>
      </c>
      <c r="DT735" t="str">
        <v>LLANOVENCOL</v>
      </c>
      <c r="DU735" t="str">
        <v>Lutheran World Federation</v>
      </c>
      <c r="DV735" t="str">
        <v>Lutheran World Relief</v>
      </c>
      <c r="DW735" t="str">
        <v>Malteser International</v>
      </c>
      <c r="DX735" t="str">
        <v>Mana Institute</v>
      </c>
      <c r="DY735" t="str">
        <v>Manos Veneguayas Association</v>
      </c>
      <c r="DZ735" t="str">
        <v>Más Igualdad Perú</v>
      </c>
      <c r="EA735" t="str">
        <v>MedGlobal</v>
      </c>
      <c r="EB735" t="str">
        <v>Medical Teams International</v>
      </c>
      <c r="EC735" t="str">
        <v>Mercy Corps</v>
      </c>
      <c r="ED735" t="str">
        <v>Migrant Service Center (CAM)</v>
      </c>
      <c r="EE735" t="str">
        <v>Migrants, Refugees and Argentine Social Entrepreneurs (MIRARES)</v>
      </c>
      <c r="EF735" t="str">
        <v>Mision Scalabriniana - Ecuador</v>
      </c>
      <c r="EG735" t="str">
        <v>Missão Paz</v>
      </c>
      <c r="EH735" t="str">
        <v>Museu A CASA</v>
      </c>
      <c r="EI735" t="str">
        <v>Norwegian Refugee Council (NRC)</v>
      </c>
      <c r="EJ735" t="str">
        <v>ONG Migrantes por el Maule</v>
      </c>
      <c r="EK735" t="str">
        <v>ONG Preemptive Love Coalition Colombia</v>
      </c>
      <c r="EL735" t="str">
        <v>Organización Transfomando Vidas</v>
      </c>
      <c r="EM735" t="str">
        <v>Organization of Ibero-American States for Education, Science and Culture (OEI)</v>
      </c>
      <c r="EN735" t="str">
        <v>OXFAM</v>
      </c>
      <c r="EO735" t="str">
        <v>Panamerican Development Foundation</v>
      </c>
      <c r="EP735" t="str">
        <v>Panamerican Health Organization/World Health Organization (PAHO/WHO)</v>
      </c>
      <c r="EQ735" t="str">
        <v>Pastoral of Human Mobility - Peruvian Episcopal Conference</v>
      </c>
      <c r="ER735" t="str">
        <v>Pastoral Service for Migrants National</v>
      </c>
      <c r="ES735" t="str">
        <v>Permanent Human Rights defense Committee (CDH)</v>
      </c>
      <c r="ET735" t="str">
        <v>Pirilampos Institute - Group of visits and voluntary actions in Roraima</v>
      </c>
      <c r="EU735" t="str">
        <v>Plan International</v>
      </c>
      <c r="EV735" t="str">
        <v>Population Program, Faculty of Social Sciences, University of the Republic</v>
      </c>
      <c r="EW735" t="str">
        <v>Profamilia Association</v>
      </c>
      <c r="EX735" t="str">
        <v>Red con Migrantes y Refugiados</v>
      </c>
      <c r="EY735" t="str">
        <v>Red Cross Colombia</v>
      </c>
      <c r="EZ735" t="str">
        <v>Red Cross Ecuador</v>
      </c>
      <c r="FA735" t="str">
        <v>Red Cross Peru</v>
      </c>
      <c r="FB735" t="str">
        <v>Red de Investigaciones en Derechos Humanos - CONICET (Consejo Nacional de Investigaciones Científicas y Técnicas)</v>
      </c>
      <c r="FC735" t="str">
        <v>RET International</v>
      </c>
      <c r="FD735" t="str">
        <v>Salú pa Tur Foundation</v>
      </c>
      <c r="FE735" t="str">
        <v>Salvation Army</v>
      </c>
      <c r="FF735" t="str">
        <v>Samaritan's Purse</v>
      </c>
      <c r="FG735" t="str">
        <v>Save the Children International (SCI)</v>
      </c>
      <c r="FH735" t="str">
        <v>Scalabrini Foundation Chile</v>
      </c>
      <c r="FI735" t="str">
        <v>Sección Peruana de Amnistía Internacional</v>
      </c>
      <c r="FJ735" t="str">
        <v>Serviço Pastoral dos Migrantes do Nordeste</v>
      </c>
      <c r="FK735" t="str">
        <v>Sesame Workshop</v>
      </c>
      <c r="FL735" t="str">
        <v>Si, Da Vida</v>
      </c>
      <c r="FM735" t="str">
        <v>Solidarity and Action Asociation</v>
      </c>
      <c r="FN735" t="str">
        <v>SOS Children's Villages</v>
      </c>
      <c r="FO735" t="str">
        <v>Tarabita Foundation</v>
      </c>
      <c r="FP735" t="str">
        <v>Tearfund</v>
      </c>
      <c r="FQ735" t="str">
        <v>TECHO</v>
      </c>
      <c r="FR735" t="str">
        <v>Terranueva Foundation</v>
      </c>
      <c r="FS735" t="str">
        <v>Terre des Hommes Suisse</v>
      </c>
      <c r="FT735" t="str">
        <v>The Israel Forum for International Humanitarian Aid (IsraAID)</v>
      </c>
      <c r="FU735" t="str">
        <v>Unión Venezolana en Perú</v>
      </c>
      <c r="FV735" t="str">
        <v>United Nations Children's Fund (UNICEF)</v>
      </c>
      <c r="FW735" t="str">
        <v>United Nations Development Programme (UNDP)</v>
      </c>
      <c r="FX735" t="str">
        <v>United Nations Educational, Scientific and Cultural Organization (UNESCO)</v>
      </c>
      <c r="FY735" t="str">
        <v>United Nations Entity for Gender Equality and the Empowerment of Women (UNWOMEN)</v>
      </c>
      <c r="FZ735" t="str">
        <v>United Nations Food and Agricultural Organization (FAO)</v>
      </c>
      <c r="GA735" t="str">
        <v>United Nations High Commissioner for Refugees (UNHCR)</v>
      </c>
      <c r="GB735" t="str">
        <v>United Nations Office of the High Commissioner for Human Rights (OHCHR)</v>
      </c>
      <c r="GC735" t="str">
        <v>United Nations Office on Drugs and Crime (UNODC)</v>
      </c>
      <c r="GD735" t="str">
        <v>United Nations Population Fund (UNFPA)</v>
      </c>
      <c r="GE735" t="str">
        <v>United Nations Programme for Human Settlements (UN Habitat)</v>
      </c>
      <c r="GF735" t="str">
        <v>Vale da Benção Educational and Charitable Association (AEBVB)</v>
      </c>
      <c r="GG735" t="str">
        <v>VenAruba Solidaria</v>
      </c>
      <c r="GH735" t="str">
        <v>Venex Curacao Foundation</v>
      </c>
      <c r="GI735" t="str">
        <v>Venezolanos en Barranquilla</v>
      </c>
      <c r="GJ735" t="str">
        <v>Venezolanos en San Cristóbal</v>
      </c>
      <c r="GK735" t="str">
        <v>Venezuelan Emigrant Foundation (FEV)</v>
      </c>
      <c r="GL735" t="str">
        <v>Vicaría de Pastoral Social Caritas</v>
      </c>
      <c r="GM735" t="str">
        <v>Voices GY</v>
      </c>
      <c r="GN735" t="str">
        <v>We World GVC</v>
      </c>
      <c r="GO735" t="str">
        <v>World Council of Credit Unions</v>
      </c>
      <c r="GP735" t="str">
        <v>World Food Programme (WFP)</v>
      </c>
      <c r="GQ735" t="str">
        <v>World Vision</v>
      </c>
      <c r="GR735" t="str">
        <v>ZOA</v>
      </c>
    </row>
    <row r="736" spans="8:200" x14ac:dyDescent="0.3">
      <c r="H736" t="str" cm="1">
        <f t="array" ref="H736:GR736">TRANSPOSE(_xlfn._xlws.SORT(_xlfn._xlws.FILTER(Table3[Name],ISNUMBER(SEARCH(' Activity Sheet'!D790,Table3[Name])),"Not found"),,1))</f>
        <v>.New Organisation</v>
      </c>
      <c r="I736" t="str">
        <v>ABV - Association of Good with Life</v>
      </c>
      <c r="J736" t="str">
        <v>ACAPS</v>
      </c>
      <c r="K736" t="str">
        <v>Acción y Desarrollo</v>
      </c>
      <c r="L736" t="str">
        <v>ACTED</v>
      </c>
      <c r="M736" t="str">
        <v>Action against Hunger</v>
      </c>
      <c r="N736" t="str">
        <v>ActionAid</v>
      </c>
      <c r="O736" t="str">
        <v>Adventist Development and Relief Agency (ADRA)</v>
      </c>
      <c r="P736" t="str">
        <v>Alas de Colibrí Foundation</v>
      </c>
      <c r="Q736" t="str">
        <v>Alianza por la Solidaridad</v>
      </c>
      <c r="R736" t="str">
        <v>Alianza por Venezuela</v>
      </c>
      <c r="S736" t="str">
        <v>Americares Foundation</v>
      </c>
      <c r="T736" t="str">
        <v>Argentine Commission for Refugees and Migrants (CAREF)</v>
      </c>
      <c r="U736" t="str">
        <v>Asociación Aves</v>
      </c>
      <c r="V736" t="str">
        <v>Asociación de Jubilados y Pensionados Venezolanos en Argentina</v>
      </c>
      <c r="W736" t="str">
        <v>Asociación de Venezolanos en Eloy Alfaro</v>
      </c>
      <c r="X736" t="str">
        <v>Asociación Fundación contra el Hambre Perú</v>
      </c>
      <c r="Y736" t="str">
        <v>Asociación Migrantes Venezolanos</v>
      </c>
      <c r="Z736" t="str">
        <v>Asociación Misioneros de San Carlos Scalabrinianos</v>
      </c>
      <c r="AA736" t="str">
        <v>Asociacion Proteccion Poblacion Vulnerable</v>
      </c>
      <c r="AB736" t="str">
        <v>Asociación Quinta Ola</v>
      </c>
      <c r="AC736" t="str">
        <v>Asociación Salto Ángel</v>
      </c>
      <c r="AD736" t="str">
        <v>Asociación Venezuela en Ecuador AC</v>
      </c>
      <c r="AE736" t="str">
        <v>ASOVENAR</v>
      </c>
      <c r="AF736" t="str">
        <v>Associação Hermanitos</v>
      </c>
      <c r="AG736" t="str">
        <v>AVSI Foundation</v>
      </c>
      <c r="AH736" t="str">
        <v>Bethany Christian Services</v>
      </c>
      <c r="AI736" t="str">
        <v>Blumont</v>
      </c>
      <c r="AJ736" t="str">
        <v>CARE</v>
      </c>
      <c r="AK736" t="str">
        <v>Caritas Brazil</v>
      </c>
      <c r="AL736" t="str">
        <v>Caritas Ecuador</v>
      </c>
      <c r="AM736" t="str">
        <v>Caritas Germany</v>
      </c>
      <c r="AN736" t="str">
        <v>Caritas Manaus</v>
      </c>
      <c r="AO736" t="str">
        <v>Caritas Parana</v>
      </c>
      <c r="AP736" t="str">
        <v>Caritas Peru</v>
      </c>
      <c r="AQ736" t="str">
        <v>Caritas Rio de Janeiro</v>
      </c>
      <c r="AR736" t="str">
        <v>Caritas São Paulo</v>
      </c>
      <c r="AS736" t="str">
        <v>Caritas Switzerland</v>
      </c>
      <c r="AT736" t="str">
        <v>CCEFIRO Association</v>
      </c>
      <c r="AU736" t="str">
        <v>CEDRO</v>
      </c>
      <c r="AV736" t="str">
        <v>Center for Integrated Studies and Programs for Sustainable Development (CIEDS)</v>
      </c>
      <c r="AW736" t="str">
        <v>Center for Migration and Human Rights of the Diocese of Roraima (CMDH)</v>
      </c>
      <c r="AX736" t="str">
        <v>Centro de Atencion Psicosocial (CAPS)</v>
      </c>
      <c r="AY736" t="str">
        <v>CESAL</v>
      </c>
      <c r="AZ736" t="str">
        <v>CESVI-Cooperazione e Sviluppo</v>
      </c>
      <c r="BA736" t="str">
        <v>ChildFund International</v>
      </c>
      <c r="BB736" t="str">
        <v>CHS Alternativo</v>
      </c>
      <c r="BC736" t="str">
        <v>Churún Merú Association</v>
      </c>
      <c r="BD736" t="str">
        <v>Coalición por Venezuela</v>
      </c>
      <c r="BE736" t="str">
        <v>Colonia Foundation of Venezuelans in the Dominican Republic (FUNCOVERD)</v>
      </c>
      <c r="BF736" t="str">
        <v>COLVENZ</v>
      </c>
      <c r="BG736" t="str">
        <v>Compassiva</v>
      </c>
      <c r="BH736" t="str">
        <v>Consejo Interreligioso del Perú - Religiones por la Paz</v>
      </c>
      <c r="BI736" t="str">
        <v>Consorcio ONG OCIPI Y Capellanía Nacional OFICA</v>
      </c>
      <c r="BJ736" t="str">
        <v>COOPI - International Cooperation Foundation</v>
      </c>
      <c r="BK736" t="str">
        <v>Corporación Colectivo Sin Fronteras</v>
      </c>
      <c r="BL736" t="str">
        <v>CRISFE Foundation</v>
      </c>
      <c r="BM736" t="str">
        <v>Cuso International</v>
      </c>
      <c r="BN736" t="str">
        <v>Danielle’s Children Fund (DCF)</v>
      </c>
      <c r="BO736" t="str">
        <v>Danish Refugee Council (DRC)</v>
      </c>
      <c r="BP736" t="str">
        <v>Development Support Association - APOYAR</v>
      </c>
      <c r="BQ736" t="str">
        <v>Diakonie Katastrophenhilfe</v>
      </c>
      <c r="BR736" t="str">
        <v>Diálogo Diverso</v>
      </c>
      <c r="BS736" t="str">
        <v>Doctors of the World</v>
      </c>
      <c r="BT736" t="str">
        <v>Dominican Institute for Integrated Development</v>
      </c>
      <c r="BU736" t="str">
        <v>Duendes y Ángeles Vinotinto República Dominicana</v>
      </c>
      <c r="BV736" t="str">
        <v>Encuentros SJS (Servicio Jesuita de la Solidaridad)</v>
      </c>
      <c r="BW736" t="str">
        <v>Ending Violence Against Migrants</v>
      </c>
      <c r="BX736" t="str">
        <v>Equidad Foundation</v>
      </c>
      <c r="BY736" t="str">
        <v>Equilibrium CenDE</v>
      </c>
      <c r="BZ736" t="str">
        <v>Facultad de Psicología - Universidad de la República (UDELAR)</v>
      </c>
      <c r="CA736" t="str">
        <v>First International Emergency and Solidarités International</v>
      </c>
      <c r="CB736" t="str">
        <v>Fondo Ecuatoriano Populorum Progressio</v>
      </c>
      <c r="CC736" t="str">
        <v>Foro Salud Callao</v>
      </c>
      <c r="CD736" t="str">
        <v>Foundation for the Integration and Development of Latin America (FIDAL)</v>
      </c>
      <c r="CE736" t="str">
        <v>Foundation of the Americas (FUDELA)</v>
      </c>
      <c r="CF736" t="str">
        <v>Fraternity Without Borders</v>
      </c>
      <c r="CG736" t="str">
        <v>Fundación Brisas del Norte</v>
      </c>
      <c r="CH736" t="str">
        <v>Fundación Colombovenezolana Nueva Ilusión</v>
      </c>
      <c r="CI736" t="str">
        <v>Fundación Nakama's</v>
      </c>
      <c r="CJ736" t="str">
        <v>Fundación RadaBer</v>
      </c>
      <c r="CK736" t="str">
        <v>Fundación Scalabrini Bolivia</v>
      </c>
      <c r="CL736" t="str">
        <v>Fundacion Social Vivan los Niños</v>
      </c>
      <c r="CM736" t="str">
        <v>FUNVEAC</v>
      </c>
      <c r="CN736" t="str">
        <v>German Development Cooperation Agency GIZ</v>
      </c>
      <c r="CO736" t="str">
        <v>Globalizate Radio</v>
      </c>
      <c r="CP736" t="str">
        <v>GOAL</v>
      </c>
      <c r="CQ736" t="str">
        <v>Halü Bienestar Humano Foundation (HALU)</v>
      </c>
      <c r="CR736" t="str">
        <v>Heartland Alliance International (HAI)</v>
      </c>
      <c r="CS736" t="str">
        <v>HELVETAS Swiss Intercooperation</v>
      </c>
      <c r="CT736" t="str">
        <v>HIAS</v>
      </c>
      <c r="CU736" t="str">
        <v>Human Rights Defence Curaçao</v>
      </c>
      <c r="CV736" t="str">
        <v>Humanity &amp; Inclusion</v>
      </c>
      <c r="CW736" t="str">
        <v>Humans Analytic</v>
      </c>
      <c r="CX736" t="str">
        <v>Idas y Vueltas Association</v>
      </c>
      <c r="CY736" t="str">
        <v>iMMAP</v>
      </c>
      <c r="CZ736" t="str">
        <v>IMPACT Initiatives (REACH)</v>
      </c>
      <c r="DA736" t="str">
        <v>Inmigrante Feliz Association</v>
      </c>
      <c r="DB736" t="str">
        <v>Institute for Migration and Human Rights (IMDH)</v>
      </c>
      <c r="DC736" t="str">
        <v>Institute of Natural and Cultural Heritage (IPANC)</v>
      </c>
      <c r="DD736" t="str">
        <v>International Committee for the Development of People (CISP)</v>
      </c>
      <c r="DE736" t="str">
        <v>International Federation of the Red Cross (IFRC)</v>
      </c>
      <c r="DF736" t="str">
        <v>International Labour Organization (ILO)</v>
      </c>
      <c r="DG736" t="str">
        <v>International Medical Corps</v>
      </c>
      <c r="DH736" t="str">
        <v>International Organization for Migration (IOM)</v>
      </c>
      <c r="DI736" t="str">
        <v>International Rescue Committee (IRC)</v>
      </c>
      <c r="DJ736" t="str">
        <v>INTERSOS</v>
      </c>
      <c r="DK736" t="str">
        <v>Jesuit Migrant Service (JMS)</v>
      </c>
      <c r="DL736" t="str">
        <v>Jesuit Refugee Service (JRS)</v>
      </c>
      <c r="DM736" t="str">
        <v>Jesuit Service for Migrants and Refugees (JSMR)</v>
      </c>
      <c r="DN736" t="str">
        <v>Joint United Nations Programme on HIV/AIDS (UNAIDS)</v>
      </c>
      <c r="DO736" t="str">
        <v>Kimirina Coorporation</v>
      </c>
      <c r="DP736" t="str">
        <v>La Casita Hispanic Cultural Centre</v>
      </c>
      <c r="DQ736" t="str">
        <v>Latin American Network of Non-Governmental Organizations of Persons with Disabilities and their Families (RIADIS)</v>
      </c>
      <c r="DR736" t="str">
        <v>LGBT+ Movement Brazil</v>
      </c>
      <c r="DS736" t="str">
        <v>Living Water Community (LWC)</v>
      </c>
      <c r="DT736" t="str">
        <v>LLANOVENCOL</v>
      </c>
      <c r="DU736" t="str">
        <v>Lutheran World Federation</v>
      </c>
      <c r="DV736" t="str">
        <v>Lutheran World Relief</v>
      </c>
      <c r="DW736" t="str">
        <v>Malteser International</v>
      </c>
      <c r="DX736" t="str">
        <v>Mana Institute</v>
      </c>
      <c r="DY736" t="str">
        <v>Manos Veneguayas Association</v>
      </c>
      <c r="DZ736" t="str">
        <v>Más Igualdad Perú</v>
      </c>
      <c r="EA736" t="str">
        <v>MedGlobal</v>
      </c>
      <c r="EB736" t="str">
        <v>Medical Teams International</v>
      </c>
      <c r="EC736" t="str">
        <v>Mercy Corps</v>
      </c>
      <c r="ED736" t="str">
        <v>Migrant Service Center (CAM)</v>
      </c>
      <c r="EE736" t="str">
        <v>Migrants, Refugees and Argentine Social Entrepreneurs (MIRARES)</v>
      </c>
      <c r="EF736" t="str">
        <v>Mision Scalabriniana - Ecuador</v>
      </c>
      <c r="EG736" t="str">
        <v>Missão Paz</v>
      </c>
      <c r="EH736" t="str">
        <v>Museu A CASA</v>
      </c>
      <c r="EI736" t="str">
        <v>Norwegian Refugee Council (NRC)</v>
      </c>
      <c r="EJ736" t="str">
        <v>ONG Migrantes por el Maule</v>
      </c>
      <c r="EK736" t="str">
        <v>ONG Preemptive Love Coalition Colombia</v>
      </c>
      <c r="EL736" t="str">
        <v>Organización Transfomando Vidas</v>
      </c>
      <c r="EM736" t="str">
        <v>Organization of Ibero-American States for Education, Science and Culture (OEI)</v>
      </c>
      <c r="EN736" t="str">
        <v>OXFAM</v>
      </c>
      <c r="EO736" t="str">
        <v>Panamerican Development Foundation</v>
      </c>
      <c r="EP736" t="str">
        <v>Panamerican Health Organization/World Health Organization (PAHO/WHO)</v>
      </c>
      <c r="EQ736" t="str">
        <v>Pastoral of Human Mobility - Peruvian Episcopal Conference</v>
      </c>
      <c r="ER736" t="str">
        <v>Pastoral Service for Migrants National</v>
      </c>
      <c r="ES736" t="str">
        <v>Permanent Human Rights defense Committee (CDH)</v>
      </c>
      <c r="ET736" t="str">
        <v>Pirilampos Institute - Group of visits and voluntary actions in Roraima</v>
      </c>
      <c r="EU736" t="str">
        <v>Plan International</v>
      </c>
      <c r="EV736" t="str">
        <v>Population Program, Faculty of Social Sciences, University of the Republic</v>
      </c>
      <c r="EW736" t="str">
        <v>Profamilia Association</v>
      </c>
      <c r="EX736" t="str">
        <v>Red con Migrantes y Refugiados</v>
      </c>
      <c r="EY736" t="str">
        <v>Red Cross Colombia</v>
      </c>
      <c r="EZ736" t="str">
        <v>Red Cross Ecuador</v>
      </c>
      <c r="FA736" t="str">
        <v>Red Cross Peru</v>
      </c>
      <c r="FB736" t="str">
        <v>Red de Investigaciones en Derechos Humanos - CONICET (Consejo Nacional de Investigaciones Científicas y Técnicas)</v>
      </c>
      <c r="FC736" t="str">
        <v>RET International</v>
      </c>
      <c r="FD736" t="str">
        <v>Salú pa Tur Foundation</v>
      </c>
      <c r="FE736" t="str">
        <v>Salvation Army</v>
      </c>
      <c r="FF736" t="str">
        <v>Samaritan's Purse</v>
      </c>
      <c r="FG736" t="str">
        <v>Save the Children International (SCI)</v>
      </c>
      <c r="FH736" t="str">
        <v>Scalabrini Foundation Chile</v>
      </c>
      <c r="FI736" t="str">
        <v>Sección Peruana de Amnistía Internacional</v>
      </c>
      <c r="FJ736" t="str">
        <v>Serviço Pastoral dos Migrantes do Nordeste</v>
      </c>
      <c r="FK736" t="str">
        <v>Sesame Workshop</v>
      </c>
      <c r="FL736" t="str">
        <v>Si, Da Vida</v>
      </c>
      <c r="FM736" t="str">
        <v>Solidarity and Action Asociation</v>
      </c>
      <c r="FN736" t="str">
        <v>SOS Children's Villages</v>
      </c>
      <c r="FO736" t="str">
        <v>Tarabita Foundation</v>
      </c>
      <c r="FP736" t="str">
        <v>Tearfund</v>
      </c>
      <c r="FQ736" t="str">
        <v>TECHO</v>
      </c>
      <c r="FR736" t="str">
        <v>Terranueva Foundation</v>
      </c>
      <c r="FS736" t="str">
        <v>Terre des Hommes Suisse</v>
      </c>
      <c r="FT736" t="str">
        <v>The Israel Forum for International Humanitarian Aid (IsraAID)</v>
      </c>
      <c r="FU736" t="str">
        <v>Unión Venezolana en Perú</v>
      </c>
      <c r="FV736" t="str">
        <v>United Nations Children's Fund (UNICEF)</v>
      </c>
      <c r="FW736" t="str">
        <v>United Nations Development Programme (UNDP)</v>
      </c>
      <c r="FX736" t="str">
        <v>United Nations Educational, Scientific and Cultural Organization (UNESCO)</v>
      </c>
      <c r="FY736" t="str">
        <v>United Nations Entity for Gender Equality and the Empowerment of Women (UNWOMEN)</v>
      </c>
      <c r="FZ736" t="str">
        <v>United Nations Food and Agricultural Organization (FAO)</v>
      </c>
      <c r="GA736" t="str">
        <v>United Nations High Commissioner for Refugees (UNHCR)</v>
      </c>
      <c r="GB736" t="str">
        <v>United Nations Office of the High Commissioner for Human Rights (OHCHR)</v>
      </c>
      <c r="GC736" t="str">
        <v>United Nations Office on Drugs and Crime (UNODC)</v>
      </c>
      <c r="GD736" t="str">
        <v>United Nations Population Fund (UNFPA)</v>
      </c>
      <c r="GE736" t="str">
        <v>United Nations Programme for Human Settlements (UN Habitat)</v>
      </c>
      <c r="GF736" t="str">
        <v>Vale da Benção Educational and Charitable Association (AEBVB)</v>
      </c>
      <c r="GG736" t="str">
        <v>VenAruba Solidaria</v>
      </c>
      <c r="GH736" t="str">
        <v>Venex Curacao Foundation</v>
      </c>
      <c r="GI736" t="str">
        <v>Venezolanos en Barranquilla</v>
      </c>
      <c r="GJ736" t="str">
        <v>Venezolanos en San Cristóbal</v>
      </c>
      <c r="GK736" t="str">
        <v>Venezuelan Emigrant Foundation (FEV)</v>
      </c>
      <c r="GL736" t="str">
        <v>Vicaría de Pastoral Social Caritas</v>
      </c>
      <c r="GM736" t="str">
        <v>Voices GY</v>
      </c>
      <c r="GN736" t="str">
        <v>We World GVC</v>
      </c>
      <c r="GO736" t="str">
        <v>World Council of Credit Unions</v>
      </c>
      <c r="GP736" t="str">
        <v>World Food Programme (WFP)</v>
      </c>
      <c r="GQ736" t="str">
        <v>World Vision</v>
      </c>
      <c r="GR736" t="str">
        <v>ZOA</v>
      </c>
    </row>
    <row r="737" spans="8:200" x14ac:dyDescent="0.3">
      <c r="H737" t="str" cm="1">
        <f t="array" ref="H737:GR737">TRANSPOSE(_xlfn._xlws.SORT(_xlfn._xlws.FILTER(Table3[Name],ISNUMBER(SEARCH(' Activity Sheet'!D791,Table3[Name])),"Not found"),,1))</f>
        <v>.New Organisation</v>
      </c>
      <c r="I737" t="str">
        <v>ABV - Association of Good with Life</v>
      </c>
      <c r="J737" t="str">
        <v>ACAPS</v>
      </c>
      <c r="K737" t="str">
        <v>Acción y Desarrollo</v>
      </c>
      <c r="L737" t="str">
        <v>ACTED</v>
      </c>
      <c r="M737" t="str">
        <v>Action against Hunger</v>
      </c>
      <c r="N737" t="str">
        <v>ActionAid</v>
      </c>
      <c r="O737" t="str">
        <v>Adventist Development and Relief Agency (ADRA)</v>
      </c>
      <c r="P737" t="str">
        <v>Alas de Colibrí Foundation</v>
      </c>
      <c r="Q737" t="str">
        <v>Alianza por la Solidaridad</v>
      </c>
      <c r="R737" t="str">
        <v>Alianza por Venezuela</v>
      </c>
      <c r="S737" t="str">
        <v>Americares Foundation</v>
      </c>
      <c r="T737" t="str">
        <v>Argentine Commission for Refugees and Migrants (CAREF)</v>
      </c>
      <c r="U737" t="str">
        <v>Asociación Aves</v>
      </c>
      <c r="V737" t="str">
        <v>Asociación de Jubilados y Pensionados Venezolanos en Argentina</v>
      </c>
      <c r="W737" t="str">
        <v>Asociación de Venezolanos en Eloy Alfaro</v>
      </c>
      <c r="X737" t="str">
        <v>Asociación Fundación contra el Hambre Perú</v>
      </c>
      <c r="Y737" t="str">
        <v>Asociación Migrantes Venezolanos</v>
      </c>
      <c r="Z737" t="str">
        <v>Asociación Misioneros de San Carlos Scalabrinianos</v>
      </c>
      <c r="AA737" t="str">
        <v>Asociacion Proteccion Poblacion Vulnerable</v>
      </c>
      <c r="AB737" t="str">
        <v>Asociación Quinta Ola</v>
      </c>
      <c r="AC737" t="str">
        <v>Asociación Salto Ángel</v>
      </c>
      <c r="AD737" t="str">
        <v>Asociación Venezuela en Ecuador AC</v>
      </c>
      <c r="AE737" t="str">
        <v>ASOVENAR</v>
      </c>
      <c r="AF737" t="str">
        <v>Associação Hermanitos</v>
      </c>
      <c r="AG737" t="str">
        <v>AVSI Foundation</v>
      </c>
      <c r="AH737" t="str">
        <v>Bethany Christian Services</v>
      </c>
      <c r="AI737" t="str">
        <v>Blumont</v>
      </c>
      <c r="AJ737" t="str">
        <v>CARE</v>
      </c>
      <c r="AK737" t="str">
        <v>Caritas Brazil</v>
      </c>
      <c r="AL737" t="str">
        <v>Caritas Ecuador</v>
      </c>
      <c r="AM737" t="str">
        <v>Caritas Germany</v>
      </c>
      <c r="AN737" t="str">
        <v>Caritas Manaus</v>
      </c>
      <c r="AO737" t="str">
        <v>Caritas Parana</v>
      </c>
      <c r="AP737" t="str">
        <v>Caritas Peru</v>
      </c>
      <c r="AQ737" t="str">
        <v>Caritas Rio de Janeiro</v>
      </c>
      <c r="AR737" t="str">
        <v>Caritas São Paulo</v>
      </c>
      <c r="AS737" t="str">
        <v>Caritas Switzerland</v>
      </c>
      <c r="AT737" t="str">
        <v>CCEFIRO Association</v>
      </c>
      <c r="AU737" t="str">
        <v>CEDRO</v>
      </c>
      <c r="AV737" t="str">
        <v>Center for Integrated Studies and Programs for Sustainable Development (CIEDS)</v>
      </c>
      <c r="AW737" t="str">
        <v>Center for Migration and Human Rights of the Diocese of Roraima (CMDH)</v>
      </c>
      <c r="AX737" t="str">
        <v>Centro de Atencion Psicosocial (CAPS)</v>
      </c>
      <c r="AY737" t="str">
        <v>CESAL</v>
      </c>
      <c r="AZ737" t="str">
        <v>CESVI-Cooperazione e Sviluppo</v>
      </c>
      <c r="BA737" t="str">
        <v>ChildFund International</v>
      </c>
      <c r="BB737" t="str">
        <v>CHS Alternativo</v>
      </c>
      <c r="BC737" t="str">
        <v>Churún Merú Association</v>
      </c>
      <c r="BD737" t="str">
        <v>Coalición por Venezuela</v>
      </c>
      <c r="BE737" t="str">
        <v>Colonia Foundation of Venezuelans in the Dominican Republic (FUNCOVERD)</v>
      </c>
      <c r="BF737" t="str">
        <v>COLVENZ</v>
      </c>
      <c r="BG737" t="str">
        <v>Compassiva</v>
      </c>
      <c r="BH737" t="str">
        <v>Consejo Interreligioso del Perú - Religiones por la Paz</v>
      </c>
      <c r="BI737" t="str">
        <v>Consorcio ONG OCIPI Y Capellanía Nacional OFICA</v>
      </c>
      <c r="BJ737" t="str">
        <v>COOPI - International Cooperation Foundation</v>
      </c>
      <c r="BK737" t="str">
        <v>Corporación Colectivo Sin Fronteras</v>
      </c>
      <c r="BL737" t="str">
        <v>CRISFE Foundation</v>
      </c>
      <c r="BM737" t="str">
        <v>Cuso International</v>
      </c>
      <c r="BN737" t="str">
        <v>Danielle’s Children Fund (DCF)</v>
      </c>
      <c r="BO737" t="str">
        <v>Danish Refugee Council (DRC)</v>
      </c>
      <c r="BP737" t="str">
        <v>Development Support Association - APOYAR</v>
      </c>
      <c r="BQ737" t="str">
        <v>Diakonie Katastrophenhilfe</v>
      </c>
      <c r="BR737" t="str">
        <v>Diálogo Diverso</v>
      </c>
      <c r="BS737" t="str">
        <v>Doctors of the World</v>
      </c>
      <c r="BT737" t="str">
        <v>Dominican Institute for Integrated Development</v>
      </c>
      <c r="BU737" t="str">
        <v>Duendes y Ángeles Vinotinto República Dominicana</v>
      </c>
      <c r="BV737" t="str">
        <v>Encuentros SJS (Servicio Jesuita de la Solidaridad)</v>
      </c>
      <c r="BW737" t="str">
        <v>Ending Violence Against Migrants</v>
      </c>
      <c r="BX737" t="str">
        <v>Equidad Foundation</v>
      </c>
      <c r="BY737" t="str">
        <v>Equilibrium CenDE</v>
      </c>
      <c r="BZ737" t="str">
        <v>Facultad de Psicología - Universidad de la República (UDELAR)</v>
      </c>
      <c r="CA737" t="str">
        <v>First International Emergency and Solidarités International</v>
      </c>
      <c r="CB737" t="str">
        <v>Fondo Ecuatoriano Populorum Progressio</v>
      </c>
      <c r="CC737" t="str">
        <v>Foro Salud Callao</v>
      </c>
      <c r="CD737" t="str">
        <v>Foundation for the Integration and Development of Latin America (FIDAL)</v>
      </c>
      <c r="CE737" t="str">
        <v>Foundation of the Americas (FUDELA)</v>
      </c>
      <c r="CF737" t="str">
        <v>Fraternity Without Borders</v>
      </c>
      <c r="CG737" t="str">
        <v>Fundación Brisas del Norte</v>
      </c>
      <c r="CH737" t="str">
        <v>Fundación Colombovenezolana Nueva Ilusión</v>
      </c>
      <c r="CI737" t="str">
        <v>Fundación Nakama's</v>
      </c>
      <c r="CJ737" t="str">
        <v>Fundación RadaBer</v>
      </c>
      <c r="CK737" t="str">
        <v>Fundación Scalabrini Bolivia</v>
      </c>
      <c r="CL737" t="str">
        <v>Fundacion Social Vivan los Niños</v>
      </c>
      <c r="CM737" t="str">
        <v>FUNVEAC</v>
      </c>
      <c r="CN737" t="str">
        <v>German Development Cooperation Agency GIZ</v>
      </c>
      <c r="CO737" t="str">
        <v>Globalizate Radio</v>
      </c>
      <c r="CP737" t="str">
        <v>GOAL</v>
      </c>
      <c r="CQ737" t="str">
        <v>Halü Bienestar Humano Foundation (HALU)</v>
      </c>
      <c r="CR737" t="str">
        <v>Heartland Alliance International (HAI)</v>
      </c>
      <c r="CS737" t="str">
        <v>HELVETAS Swiss Intercooperation</v>
      </c>
      <c r="CT737" t="str">
        <v>HIAS</v>
      </c>
      <c r="CU737" t="str">
        <v>Human Rights Defence Curaçao</v>
      </c>
      <c r="CV737" t="str">
        <v>Humanity &amp; Inclusion</v>
      </c>
      <c r="CW737" t="str">
        <v>Humans Analytic</v>
      </c>
      <c r="CX737" t="str">
        <v>Idas y Vueltas Association</v>
      </c>
      <c r="CY737" t="str">
        <v>iMMAP</v>
      </c>
      <c r="CZ737" t="str">
        <v>IMPACT Initiatives (REACH)</v>
      </c>
      <c r="DA737" t="str">
        <v>Inmigrante Feliz Association</v>
      </c>
      <c r="DB737" t="str">
        <v>Institute for Migration and Human Rights (IMDH)</v>
      </c>
      <c r="DC737" t="str">
        <v>Institute of Natural and Cultural Heritage (IPANC)</v>
      </c>
      <c r="DD737" t="str">
        <v>International Committee for the Development of People (CISP)</v>
      </c>
      <c r="DE737" t="str">
        <v>International Federation of the Red Cross (IFRC)</v>
      </c>
      <c r="DF737" t="str">
        <v>International Labour Organization (ILO)</v>
      </c>
      <c r="DG737" t="str">
        <v>International Medical Corps</v>
      </c>
      <c r="DH737" t="str">
        <v>International Organization for Migration (IOM)</v>
      </c>
      <c r="DI737" t="str">
        <v>International Rescue Committee (IRC)</v>
      </c>
      <c r="DJ737" t="str">
        <v>INTERSOS</v>
      </c>
      <c r="DK737" t="str">
        <v>Jesuit Migrant Service (JMS)</v>
      </c>
      <c r="DL737" t="str">
        <v>Jesuit Refugee Service (JRS)</v>
      </c>
      <c r="DM737" t="str">
        <v>Jesuit Service for Migrants and Refugees (JSMR)</v>
      </c>
      <c r="DN737" t="str">
        <v>Joint United Nations Programme on HIV/AIDS (UNAIDS)</v>
      </c>
      <c r="DO737" t="str">
        <v>Kimirina Coorporation</v>
      </c>
      <c r="DP737" t="str">
        <v>La Casita Hispanic Cultural Centre</v>
      </c>
      <c r="DQ737" t="str">
        <v>Latin American Network of Non-Governmental Organizations of Persons with Disabilities and their Families (RIADIS)</v>
      </c>
      <c r="DR737" t="str">
        <v>LGBT+ Movement Brazil</v>
      </c>
      <c r="DS737" t="str">
        <v>Living Water Community (LWC)</v>
      </c>
      <c r="DT737" t="str">
        <v>LLANOVENCOL</v>
      </c>
      <c r="DU737" t="str">
        <v>Lutheran World Federation</v>
      </c>
      <c r="DV737" t="str">
        <v>Lutheran World Relief</v>
      </c>
      <c r="DW737" t="str">
        <v>Malteser International</v>
      </c>
      <c r="DX737" t="str">
        <v>Mana Institute</v>
      </c>
      <c r="DY737" t="str">
        <v>Manos Veneguayas Association</v>
      </c>
      <c r="DZ737" t="str">
        <v>Más Igualdad Perú</v>
      </c>
      <c r="EA737" t="str">
        <v>MedGlobal</v>
      </c>
      <c r="EB737" t="str">
        <v>Medical Teams International</v>
      </c>
      <c r="EC737" t="str">
        <v>Mercy Corps</v>
      </c>
      <c r="ED737" t="str">
        <v>Migrant Service Center (CAM)</v>
      </c>
      <c r="EE737" t="str">
        <v>Migrants, Refugees and Argentine Social Entrepreneurs (MIRARES)</v>
      </c>
      <c r="EF737" t="str">
        <v>Mision Scalabriniana - Ecuador</v>
      </c>
      <c r="EG737" t="str">
        <v>Missão Paz</v>
      </c>
      <c r="EH737" t="str">
        <v>Museu A CASA</v>
      </c>
      <c r="EI737" t="str">
        <v>Norwegian Refugee Council (NRC)</v>
      </c>
      <c r="EJ737" t="str">
        <v>ONG Migrantes por el Maule</v>
      </c>
      <c r="EK737" t="str">
        <v>ONG Preemptive Love Coalition Colombia</v>
      </c>
      <c r="EL737" t="str">
        <v>Organización Transfomando Vidas</v>
      </c>
      <c r="EM737" t="str">
        <v>Organization of Ibero-American States for Education, Science and Culture (OEI)</v>
      </c>
      <c r="EN737" t="str">
        <v>OXFAM</v>
      </c>
      <c r="EO737" t="str">
        <v>Panamerican Development Foundation</v>
      </c>
      <c r="EP737" t="str">
        <v>Panamerican Health Organization/World Health Organization (PAHO/WHO)</v>
      </c>
      <c r="EQ737" t="str">
        <v>Pastoral of Human Mobility - Peruvian Episcopal Conference</v>
      </c>
      <c r="ER737" t="str">
        <v>Pastoral Service for Migrants National</v>
      </c>
      <c r="ES737" t="str">
        <v>Permanent Human Rights defense Committee (CDH)</v>
      </c>
      <c r="ET737" t="str">
        <v>Pirilampos Institute - Group of visits and voluntary actions in Roraima</v>
      </c>
      <c r="EU737" t="str">
        <v>Plan International</v>
      </c>
      <c r="EV737" t="str">
        <v>Population Program, Faculty of Social Sciences, University of the Republic</v>
      </c>
      <c r="EW737" t="str">
        <v>Profamilia Association</v>
      </c>
      <c r="EX737" t="str">
        <v>Red con Migrantes y Refugiados</v>
      </c>
      <c r="EY737" t="str">
        <v>Red Cross Colombia</v>
      </c>
      <c r="EZ737" t="str">
        <v>Red Cross Ecuador</v>
      </c>
      <c r="FA737" t="str">
        <v>Red Cross Peru</v>
      </c>
      <c r="FB737" t="str">
        <v>Red de Investigaciones en Derechos Humanos - CONICET (Consejo Nacional de Investigaciones Científicas y Técnicas)</v>
      </c>
      <c r="FC737" t="str">
        <v>RET International</v>
      </c>
      <c r="FD737" t="str">
        <v>Salú pa Tur Foundation</v>
      </c>
      <c r="FE737" t="str">
        <v>Salvation Army</v>
      </c>
      <c r="FF737" t="str">
        <v>Samaritan's Purse</v>
      </c>
      <c r="FG737" t="str">
        <v>Save the Children International (SCI)</v>
      </c>
      <c r="FH737" t="str">
        <v>Scalabrini Foundation Chile</v>
      </c>
      <c r="FI737" t="str">
        <v>Sección Peruana de Amnistía Internacional</v>
      </c>
      <c r="FJ737" t="str">
        <v>Serviço Pastoral dos Migrantes do Nordeste</v>
      </c>
      <c r="FK737" t="str">
        <v>Sesame Workshop</v>
      </c>
      <c r="FL737" t="str">
        <v>Si, Da Vida</v>
      </c>
      <c r="FM737" t="str">
        <v>Solidarity and Action Asociation</v>
      </c>
      <c r="FN737" t="str">
        <v>SOS Children's Villages</v>
      </c>
      <c r="FO737" t="str">
        <v>Tarabita Foundation</v>
      </c>
      <c r="FP737" t="str">
        <v>Tearfund</v>
      </c>
      <c r="FQ737" t="str">
        <v>TECHO</v>
      </c>
      <c r="FR737" t="str">
        <v>Terranueva Foundation</v>
      </c>
      <c r="FS737" t="str">
        <v>Terre des Hommes Suisse</v>
      </c>
      <c r="FT737" t="str">
        <v>The Israel Forum for International Humanitarian Aid (IsraAID)</v>
      </c>
      <c r="FU737" t="str">
        <v>Unión Venezolana en Perú</v>
      </c>
      <c r="FV737" t="str">
        <v>United Nations Children's Fund (UNICEF)</v>
      </c>
      <c r="FW737" t="str">
        <v>United Nations Development Programme (UNDP)</v>
      </c>
      <c r="FX737" t="str">
        <v>United Nations Educational, Scientific and Cultural Organization (UNESCO)</v>
      </c>
      <c r="FY737" t="str">
        <v>United Nations Entity for Gender Equality and the Empowerment of Women (UNWOMEN)</v>
      </c>
      <c r="FZ737" t="str">
        <v>United Nations Food and Agricultural Organization (FAO)</v>
      </c>
      <c r="GA737" t="str">
        <v>United Nations High Commissioner for Refugees (UNHCR)</v>
      </c>
      <c r="GB737" t="str">
        <v>United Nations Office of the High Commissioner for Human Rights (OHCHR)</v>
      </c>
      <c r="GC737" t="str">
        <v>United Nations Office on Drugs and Crime (UNODC)</v>
      </c>
      <c r="GD737" t="str">
        <v>United Nations Population Fund (UNFPA)</v>
      </c>
      <c r="GE737" t="str">
        <v>United Nations Programme for Human Settlements (UN Habitat)</v>
      </c>
      <c r="GF737" t="str">
        <v>Vale da Benção Educational and Charitable Association (AEBVB)</v>
      </c>
      <c r="GG737" t="str">
        <v>VenAruba Solidaria</v>
      </c>
      <c r="GH737" t="str">
        <v>Venex Curacao Foundation</v>
      </c>
      <c r="GI737" t="str">
        <v>Venezolanos en Barranquilla</v>
      </c>
      <c r="GJ737" t="str">
        <v>Venezolanos en San Cristóbal</v>
      </c>
      <c r="GK737" t="str">
        <v>Venezuelan Emigrant Foundation (FEV)</v>
      </c>
      <c r="GL737" t="str">
        <v>Vicaría de Pastoral Social Caritas</v>
      </c>
      <c r="GM737" t="str">
        <v>Voices GY</v>
      </c>
      <c r="GN737" t="str">
        <v>We World GVC</v>
      </c>
      <c r="GO737" t="str">
        <v>World Council of Credit Unions</v>
      </c>
      <c r="GP737" t="str">
        <v>World Food Programme (WFP)</v>
      </c>
      <c r="GQ737" t="str">
        <v>World Vision</v>
      </c>
      <c r="GR737" t="str">
        <v>ZOA</v>
      </c>
    </row>
    <row r="738" spans="8:200" x14ac:dyDescent="0.3">
      <c r="H738" t="str" cm="1">
        <f t="array" ref="H738:GR738">TRANSPOSE(_xlfn._xlws.SORT(_xlfn._xlws.FILTER(Table3[Name],ISNUMBER(SEARCH(' Activity Sheet'!D792,Table3[Name])),"Not found"),,1))</f>
        <v>.New Organisation</v>
      </c>
      <c r="I738" t="str">
        <v>ABV - Association of Good with Life</v>
      </c>
      <c r="J738" t="str">
        <v>ACAPS</v>
      </c>
      <c r="K738" t="str">
        <v>Acción y Desarrollo</v>
      </c>
      <c r="L738" t="str">
        <v>ACTED</v>
      </c>
      <c r="M738" t="str">
        <v>Action against Hunger</v>
      </c>
      <c r="N738" t="str">
        <v>ActionAid</v>
      </c>
      <c r="O738" t="str">
        <v>Adventist Development and Relief Agency (ADRA)</v>
      </c>
      <c r="P738" t="str">
        <v>Alas de Colibrí Foundation</v>
      </c>
      <c r="Q738" t="str">
        <v>Alianza por la Solidaridad</v>
      </c>
      <c r="R738" t="str">
        <v>Alianza por Venezuela</v>
      </c>
      <c r="S738" t="str">
        <v>Americares Foundation</v>
      </c>
      <c r="T738" t="str">
        <v>Argentine Commission for Refugees and Migrants (CAREF)</v>
      </c>
      <c r="U738" t="str">
        <v>Asociación Aves</v>
      </c>
      <c r="V738" t="str">
        <v>Asociación de Jubilados y Pensionados Venezolanos en Argentina</v>
      </c>
      <c r="W738" t="str">
        <v>Asociación de Venezolanos en Eloy Alfaro</v>
      </c>
      <c r="X738" t="str">
        <v>Asociación Fundación contra el Hambre Perú</v>
      </c>
      <c r="Y738" t="str">
        <v>Asociación Migrantes Venezolanos</v>
      </c>
      <c r="Z738" t="str">
        <v>Asociación Misioneros de San Carlos Scalabrinianos</v>
      </c>
      <c r="AA738" t="str">
        <v>Asociacion Proteccion Poblacion Vulnerable</v>
      </c>
      <c r="AB738" t="str">
        <v>Asociación Quinta Ola</v>
      </c>
      <c r="AC738" t="str">
        <v>Asociación Salto Ángel</v>
      </c>
      <c r="AD738" t="str">
        <v>Asociación Venezuela en Ecuador AC</v>
      </c>
      <c r="AE738" t="str">
        <v>ASOVENAR</v>
      </c>
      <c r="AF738" t="str">
        <v>Associação Hermanitos</v>
      </c>
      <c r="AG738" t="str">
        <v>AVSI Foundation</v>
      </c>
      <c r="AH738" t="str">
        <v>Bethany Christian Services</v>
      </c>
      <c r="AI738" t="str">
        <v>Blumont</v>
      </c>
      <c r="AJ738" t="str">
        <v>CARE</v>
      </c>
      <c r="AK738" t="str">
        <v>Caritas Brazil</v>
      </c>
      <c r="AL738" t="str">
        <v>Caritas Ecuador</v>
      </c>
      <c r="AM738" t="str">
        <v>Caritas Germany</v>
      </c>
      <c r="AN738" t="str">
        <v>Caritas Manaus</v>
      </c>
      <c r="AO738" t="str">
        <v>Caritas Parana</v>
      </c>
      <c r="AP738" t="str">
        <v>Caritas Peru</v>
      </c>
      <c r="AQ738" t="str">
        <v>Caritas Rio de Janeiro</v>
      </c>
      <c r="AR738" t="str">
        <v>Caritas São Paulo</v>
      </c>
      <c r="AS738" t="str">
        <v>Caritas Switzerland</v>
      </c>
      <c r="AT738" t="str">
        <v>CCEFIRO Association</v>
      </c>
      <c r="AU738" t="str">
        <v>CEDRO</v>
      </c>
      <c r="AV738" t="str">
        <v>Center for Integrated Studies and Programs for Sustainable Development (CIEDS)</v>
      </c>
      <c r="AW738" t="str">
        <v>Center for Migration and Human Rights of the Diocese of Roraima (CMDH)</v>
      </c>
      <c r="AX738" t="str">
        <v>Centro de Atencion Psicosocial (CAPS)</v>
      </c>
      <c r="AY738" t="str">
        <v>CESAL</v>
      </c>
      <c r="AZ738" t="str">
        <v>CESVI-Cooperazione e Sviluppo</v>
      </c>
      <c r="BA738" t="str">
        <v>ChildFund International</v>
      </c>
      <c r="BB738" t="str">
        <v>CHS Alternativo</v>
      </c>
      <c r="BC738" t="str">
        <v>Churún Merú Association</v>
      </c>
      <c r="BD738" t="str">
        <v>Coalición por Venezuela</v>
      </c>
      <c r="BE738" t="str">
        <v>Colonia Foundation of Venezuelans in the Dominican Republic (FUNCOVERD)</v>
      </c>
      <c r="BF738" t="str">
        <v>COLVENZ</v>
      </c>
      <c r="BG738" t="str">
        <v>Compassiva</v>
      </c>
      <c r="BH738" t="str">
        <v>Consejo Interreligioso del Perú - Religiones por la Paz</v>
      </c>
      <c r="BI738" t="str">
        <v>Consorcio ONG OCIPI Y Capellanía Nacional OFICA</v>
      </c>
      <c r="BJ738" t="str">
        <v>COOPI - International Cooperation Foundation</v>
      </c>
      <c r="BK738" t="str">
        <v>Corporación Colectivo Sin Fronteras</v>
      </c>
      <c r="BL738" t="str">
        <v>CRISFE Foundation</v>
      </c>
      <c r="BM738" t="str">
        <v>Cuso International</v>
      </c>
      <c r="BN738" t="str">
        <v>Danielle’s Children Fund (DCF)</v>
      </c>
      <c r="BO738" t="str">
        <v>Danish Refugee Council (DRC)</v>
      </c>
      <c r="BP738" t="str">
        <v>Development Support Association - APOYAR</v>
      </c>
      <c r="BQ738" t="str">
        <v>Diakonie Katastrophenhilfe</v>
      </c>
      <c r="BR738" t="str">
        <v>Diálogo Diverso</v>
      </c>
      <c r="BS738" t="str">
        <v>Doctors of the World</v>
      </c>
      <c r="BT738" t="str">
        <v>Dominican Institute for Integrated Development</v>
      </c>
      <c r="BU738" t="str">
        <v>Duendes y Ángeles Vinotinto República Dominicana</v>
      </c>
      <c r="BV738" t="str">
        <v>Encuentros SJS (Servicio Jesuita de la Solidaridad)</v>
      </c>
      <c r="BW738" t="str">
        <v>Ending Violence Against Migrants</v>
      </c>
      <c r="BX738" t="str">
        <v>Equidad Foundation</v>
      </c>
      <c r="BY738" t="str">
        <v>Equilibrium CenDE</v>
      </c>
      <c r="BZ738" t="str">
        <v>Facultad de Psicología - Universidad de la República (UDELAR)</v>
      </c>
      <c r="CA738" t="str">
        <v>First International Emergency and Solidarités International</v>
      </c>
      <c r="CB738" t="str">
        <v>Fondo Ecuatoriano Populorum Progressio</v>
      </c>
      <c r="CC738" t="str">
        <v>Foro Salud Callao</v>
      </c>
      <c r="CD738" t="str">
        <v>Foundation for the Integration and Development of Latin America (FIDAL)</v>
      </c>
      <c r="CE738" t="str">
        <v>Foundation of the Americas (FUDELA)</v>
      </c>
      <c r="CF738" t="str">
        <v>Fraternity Without Borders</v>
      </c>
      <c r="CG738" t="str">
        <v>Fundación Brisas del Norte</v>
      </c>
      <c r="CH738" t="str">
        <v>Fundación Colombovenezolana Nueva Ilusión</v>
      </c>
      <c r="CI738" t="str">
        <v>Fundación Nakama's</v>
      </c>
      <c r="CJ738" t="str">
        <v>Fundación RadaBer</v>
      </c>
      <c r="CK738" t="str">
        <v>Fundación Scalabrini Bolivia</v>
      </c>
      <c r="CL738" t="str">
        <v>Fundacion Social Vivan los Niños</v>
      </c>
      <c r="CM738" t="str">
        <v>FUNVEAC</v>
      </c>
      <c r="CN738" t="str">
        <v>German Development Cooperation Agency GIZ</v>
      </c>
      <c r="CO738" t="str">
        <v>Globalizate Radio</v>
      </c>
      <c r="CP738" t="str">
        <v>GOAL</v>
      </c>
      <c r="CQ738" t="str">
        <v>Halü Bienestar Humano Foundation (HALU)</v>
      </c>
      <c r="CR738" t="str">
        <v>Heartland Alliance International (HAI)</v>
      </c>
      <c r="CS738" t="str">
        <v>HELVETAS Swiss Intercooperation</v>
      </c>
      <c r="CT738" t="str">
        <v>HIAS</v>
      </c>
      <c r="CU738" t="str">
        <v>Human Rights Defence Curaçao</v>
      </c>
      <c r="CV738" t="str">
        <v>Humanity &amp; Inclusion</v>
      </c>
      <c r="CW738" t="str">
        <v>Humans Analytic</v>
      </c>
      <c r="CX738" t="str">
        <v>Idas y Vueltas Association</v>
      </c>
      <c r="CY738" t="str">
        <v>iMMAP</v>
      </c>
      <c r="CZ738" t="str">
        <v>IMPACT Initiatives (REACH)</v>
      </c>
      <c r="DA738" t="str">
        <v>Inmigrante Feliz Association</v>
      </c>
      <c r="DB738" t="str">
        <v>Institute for Migration and Human Rights (IMDH)</v>
      </c>
      <c r="DC738" t="str">
        <v>Institute of Natural and Cultural Heritage (IPANC)</v>
      </c>
      <c r="DD738" t="str">
        <v>International Committee for the Development of People (CISP)</v>
      </c>
      <c r="DE738" t="str">
        <v>International Federation of the Red Cross (IFRC)</v>
      </c>
      <c r="DF738" t="str">
        <v>International Labour Organization (ILO)</v>
      </c>
      <c r="DG738" t="str">
        <v>International Medical Corps</v>
      </c>
      <c r="DH738" t="str">
        <v>International Organization for Migration (IOM)</v>
      </c>
      <c r="DI738" t="str">
        <v>International Rescue Committee (IRC)</v>
      </c>
      <c r="DJ738" t="str">
        <v>INTERSOS</v>
      </c>
      <c r="DK738" t="str">
        <v>Jesuit Migrant Service (JMS)</v>
      </c>
      <c r="DL738" t="str">
        <v>Jesuit Refugee Service (JRS)</v>
      </c>
      <c r="DM738" t="str">
        <v>Jesuit Service for Migrants and Refugees (JSMR)</v>
      </c>
      <c r="DN738" t="str">
        <v>Joint United Nations Programme on HIV/AIDS (UNAIDS)</v>
      </c>
      <c r="DO738" t="str">
        <v>Kimirina Coorporation</v>
      </c>
      <c r="DP738" t="str">
        <v>La Casita Hispanic Cultural Centre</v>
      </c>
      <c r="DQ738" t="str">
        <v>Latin American Network of Non-Governmental Organizations of Persons with Disabilities and their Families (RIADIS)</v>
      </c>
      <c r="DR738" t="str">
        <v>LGBT+ Movement Brazil</v>
      </c>
      <c r="DS738" t="str">
        <v>Living Water Community (LWC)</v>
      </c>
      <c r="DT738" t="str">
        <v>LLANOVENCOL</v>
      </c>
      <c r="DU738" t="str">
        <v>Lutheran World Federation</v>
      </c>
      <c r="DV738" t="str">
        <v>Lutheran World Relief</v>
      </c>
      <c r="DW738" t="str">
        <v>Malteser International</v>
      </c>
      <c r="DX738" t="str">
        <v>Mana Institute</v>
      </c>
      <c r="DY738" t="str">
        <v>Manos Veneguayas Association</v>
      </c>
      <c r="DZ738" t="str">
        <v>Más Igualdad Perú</v>
      </c>
      <c r="EA738" t="str">
        <v>MedGlobal</v>
      </c>
      <c r="EB738" t="str">
        <v>Medical Teams International</v>
      </c>
      <c r="EC738" t="str">
        <v>Mercy Corps</v>
      </c>
      <c r="ED738" t="str">
        <v>Migrant Service Center (CAM)</v>
      </c>
      <c r="EE738" t="str">
        <v>Migrants, Refugees and Argentine Social Entrepreneurs (MIRARES)</v>
      </c>
      <c r="EF738" t="str">
        <v>Mision Scalabriniana - Ecuador</v>
      </c>
      <c r="EG738" t="str">
        <v>Missão Paz</v>
      </c>
      <c r="EH738" t="str">
        <v>Museu A CASA</v>
      </c>
      <c r="EI738" t="str">
        <v>Norwegian Refugee Council (NRC)</v>
      </c>
      <c r="EJ738" t="str">
        <v>ONG Migrantes por el Maule</v>
      </c>
      <c r="EK738" t="str">
        <v>ONG Preemptive Love Coalition Colombia</v>
      </c>
      <c r="EL738" t="str">
        <v>Organización Transfomando Vidas</v>
      </c>
      <c r="EM738" t="str">
        <v>Organization of Ibero-American States for Education, Science and Culture (OEI)</v>
      </c>
      <c r="EN738" t="str">
        <v>OXFAM</v>
      </c>
      <c r="EO738" t="str">
        <v>Panamerican Development Foundation</v>
      </c>
      <c r="EP738" t="str">
        <v>Panamerican Health Organization/World Health Organization (PAHO/WHO)</v>
      </c>
      <c r="EQ738" t="str">
        <v>Pastoral of Human Mobility - Peruvian Episcopal Conference</v>
      </c>
      <c r="ER738" t="str">
        <v>Pastoral Service for Migrants National</v>
      </c>
      <c r="ES738" t="str">
        <v>Permanent Human Rights defense Committee (CDH)</v>
      </c>
      <c r="ET738" t="str">
        <v>Pirilampos Institute - Group of visits and voluntary actions in Roraima</v>
      </c>
      <c r="EU738" t="str">
        <v>Plan International</v>
      </c>
      <c r="EV738" t="str">
        <v>Population Program, Faculty of Social Sciences, University of the Republic</v>
      </c>
      <c r="EW738" t="str">
        <v>Profamilia Association</v>
      </c>
      <c r="EX738" t="str">
        <v>Red con Migrantes y Refugiados</v>
      </c>
      <c r="EY738" t="str">
        <v>Red Cross Colombia</v>
      </c>
      <c r="EZ738" t="str">
        <v>Red Cross Ecuador</v>
      </c>
      <c r="FA738" t="str">
        <v>Red Cross Peru</v>
      </c>
      <c r="FB738" t="str">
        <v>Red de Investigaciones en Derechos Humanos - CONICET (Consejo Nacional de Investigaciones Científicas y Técnicas)</v>
      </c>
      <c r="FC738" t="str">
        <v>RET International</v>
      </c>
      <c r="FD738" t="str">
        <v>Salú pa Tur Foundation</v>
      </c>
      <c r="FE738" t="str">
        <v>Salvation Army</v>
      </c>
      <c r="FF738" t="str">
        <v>Samaritan's Purse</v>
      </c>
      <c r="FG738" t="str">
        <v>Save the Children International (SCI)</v>
      </c>
      <c r="FH738" t="str">
        <v>Scalabrini Foundation Chile</v>
      </c>
      <c r="FI738" t="str">
        <v>Sección Peruana de Amnistía Internacional</v>
      </c>
      <c r="FJ738" t="str">
        <v>Serviço Pastoral dos Migrantes do Nordeste</v>
      </c>
      <c r="FK738" t="str">
        <v>Sesame Workshop</v>
      </c>
      <c r="FL738" t="str">
        <v>Si, Da Vida</v>
      </c>
      <c r="FM738" t="str">
        <v>Solidarity and Action Asociation</v>
      </c>
      <c r="FN738" t="str">
        <v>SOS Children's Villages</v>
      </c>
      <c r="FO738" t="str">
        <v>Tarabita Foundation</v>
      </c>
      <c r="FP738" t="str">
        <v>Tearfund</v>
      </c>
      <c r="FQ738" t="str">
        <v>TECHO</v>
      </c>
      <c r="FR738" t="str">
        <v>Terranueva Foundation</v>
      </c>
      <c r="FS738" t="str">
        <v>Terre des Hommes Suisse</v>
      </c>
      <c r="FT738" t="str">
        <v>The Israel Forum for International Humanitarian Aid (IsraAID)</v>
      </c>
      <c r="FU738" t="str">
        <v>Unión Venezolana en Perú</v>
      </c>
      <c r="FV738" t="str">
        <v>United Nations Children's Fund (UNICEF)</v>
      </c>
      <c r="FW738" t="str">
        <v>United Nations Development Programme (UNDP)</v>
      </c>
      <c r="FX738" t="str">
        <v>United Nations Educational, Scientific and Cultural Organization (UNESCO)</v>
      </c>
      <c r="FY738" t="str">
        <v>United Nations Entity for Gender Equality and the Empowerment of Women (UNWOMEN)</v>
      </c>
      <c r="FZ738" t="str">
        <v>United Nations Food and Agricultural Organization (FAO)</v>
      </c>
      <c r="GA738" t="str">
        <v>United Nations High Commissioner for Refugees (UNHCR)</v>
      </c>
      <c r="GB738" t="str">
        <v>United Nations Office of the High Commissioner for Human Rights (OHCHR)</v>
      </c>
      <c r="GC738" t="str">
        <v>United Nations Office on Drugs and Crime (UNODC)</v>
      </c>
      <c r="GD738" t="str">
        <v>United Nations Population Fund (UNFPA)</v>
      </c>
      <c r="GE738" t="str">
        <v>United Nations Programme for Human Settlements (UN Habitat)</v>
      </c>
      <c r="GF738" t="str">
        <v>Vale da Benção Educational and Charitable Association (AEBVB)</v>
      </c>
      <c r="GG738" t="str">
        <v>VenAruba Solidaria</v>
      </c>
      <c r="GH738" t="str">
        <v>Venex Curacao Foundation</v>
      </c>
      <c r="GI738" t="str">
        <v>Venezolanos en Barranquilla</v>
      </c>
      <c r="GJ738" t="str">
        <v>Venezolanos en San Cristóbal</v>
      </c>
      <c r="GK738" t="str">
        <v>Venezuelan Emigrant Foundation (FEV)</v>
      </c>
      <c r="GL738" t="str">
        <v>Vicaría de Pastoral Social Caritas</v>
      </c>
      <c r="GM738" t="str">
        <v>Voices GY</v>
      </c>
      <c r="GN738" t="str">
        <v>We World GVC</v>
      </c>
      <c r="GO738" t="str">
        <v>World Council of Credit Unions</v>
      </c>
      <c r="GP738" t="str">
        <v>World Food Programme (WFP)</v>
      </c>
      <c r="GQ738" t="str">
        <v>World Vision</v>
      </c>
      <c r="GR738" t="str">
        <v>ZOA</v>
      </c>
    </row>
    <row r="739" spans="8:200" x14ac:dyDescent="0.3">
      <c r="H739" t="str" cm="1">
        <f t="array" ref="H739:GR739">TRANSPOSE(_xlfn._xlws.SORT(_xlfn._xlws.FILTER(Table3[Name],ISNUMBER(SEARCH(' Activity Sheet'!D793,Table3[Name])),"Not found"),,1))</f>
        <v>.New Organisation</v>
      </c>
      <c r="I739" t="str">
        <v>ABV - Association of Good with Life</v>
      </c>
      <c r="J739" t="str">
        <v>ACAPS</v>
      </c>
      <c r="K739" t="str">
        <v>Acción y Desarrollo</v>
      </c>
      <c r="L739" t="str">
        <v>ACTED</v>
      </c>
      <c r="M739" t="str">
        <v>Action against Hunger</v>
      </c>
      <c r="N739" t="str">
        <v>ActionAid</v>
      </c>
      <c r="O739" t="str">
        <v>Adventist Development and Relief Agency (ADRA)</v>
      </c>
      <c r="P739" t="str">
        <v>Alas de Colibrí Foundation</v>
      </c>
      <c r="Q739" t="str">
        <v>Alianza por la Solidaridad</v>
      </c>
      <c r="R739" t="str">
        <v>Alianza por Venezuela</v>
      </c>
      <c r="S739" t="str">
        <v>Americares Foundation</v>
      </c>
      <c r="T739" t="str">
        <v>Argentine Commission for Refugees and Migrants (CAREF)</v>
      </c>
      <c r="U739" t="str">
        <v>Asociación Aves</v>
      </c>
      <c r="V739" t="str">
        <v>Asociación de Jubilados y Pensionados Venezolanos en Argentina</v>
      </c>
      <c r="W739" t="str">
        <v>Asociación de Venezolanos en Eloy Alfaro</v>
      </c>
      <c r="X739" t="str">
        <v>Asociación Fundación contra el Hambre Perú</v>
      </c>
      <c r="Y739" t="str">
        <v>Asociación Migrantes Venezolanos</v>
      </c>
      <c r="Z739" t="str">
        <v>Asociación Misioneros de San Carlos Scalabrinianos</v>
      </c>
      <c r="AA739" t="str">
        <v>Asociacion Proteccion Poblacion Vulnerable</v>
      </c>
      <c r="AB739" t="str">
        <v>Asociación Quinta Ola</v>
      </c>
      <c r="AC739" t="str">
        <v>Asociación Salto Ángel</v>
      </c>
      <c r="AD739" t="str">
        <v>Asociación Venezuela en Ecuador AC</v>
      </c>
      <c r="AE739" t="str">
        <v>ASOVENAR</v>
      </c>
      <c r="AF739" t="str">
        <v>Associação Hermanitos</v>
      </c>
      <c r="AG739" t="str">
        <v>AVSI Foundation</v>
      </c>
      <c r="AH739" t="str">
        <v>Bethany Christian Services</v>
      </c>
      <c r="AI739" t="str">
        <v>Blumont</v>
      </c>
      <c r="AJ739" t="str">
        <v>CARE</v>
      </c>
      <c r="AK739" t="str">
        <v>Caritas Brazil</v>
      </c>
      <c r="AL739" t="str">
        <v>Caritas Ecuador</v>
      </c>
      <c r="AM739" t="str">
        <v>Caritas Germany</v>
      </c>
      <c r="AN739" t="str">
        <v>Caritas Manaus</v>
      </c>
      <c r="AO739" t="str">
        <v>Caritas Parana</v>
      </c>
      <c r="AP739" t="str">
        <v>Caritas Peru</v>
      </c>
      <c r="AQ739" t="str">
        <v>Caritas Rio de Janeiro</v>
      </c>
      <c r="AR739" t="str">
        <v>Caritas São Paulo</v>
      </c>
      <c r="AS739" t="str">
        <v>Caritas Switzerland</v>
      </c>
      <c r="AT739" t="str">
        <v>CCEFIRO Association</v>
      </c>
      <c r="AU739" t="str">
        <v>CEDRO</v>
      </c>
      <c r="AV739" t="str">
        <v>Center for Integrated Studies and Programs for Sustainable Development (CIEDS)</v>
      </c>
      <c r="AW739" t="str">
        <v>Center for Migration and Human Rights of the Diocese of Roraima (CMDH)</v>
      </c>
      <c r="AX739" t="str">
        <v>Centro de Atencion Psicosocial (CAPS)</v>
      </c>
      <c r="AY739" t="str">
        <v>CESAL</v>
      </c>
      <c r="AZ739" t="str">
        <v>CESVI-Cooperazione e Sviluppo</v>
      </c>
      <c r="BA739" t="str">
        <v>ChildFund International</v>
      </c>
      <c r="BB739" t="str">
        <v>CHS Alternativo</v>
      </c>
      <c r="BC739" t="str">
        <v>Churún Merú Association</v>
      </c>
      <c r="BD739" t="str">
        <v>Coalición por Venezuela</v>
      </c>
      <c r="BE739" t="str">
        <v>Colonia Foundation of Venezuelans in the Dominican Republic (FUNCOVERD)</v>
      </c>
      <c r="BF739" t="str">
        <v>COLVENZ</v>
      </c>
      <c r="BG739" t="str">
        <v>Compassiva</v>
      </c>
      <c r="BH739" t="str">
        <v>Consejo Interreligioso del Perú - Religiones por la Paz</v>
      </c>
      <c r="BI739" t="str">
        <v>Consorcio ONG OCIPI Y Capellanía Nacional OFICA</v>
      </c>
      <c r="BJ739" t="str">
        <v>COOPI - International Cooperation Foundation</v>
      </c>
      <c r="BK739" t="str">
        <v>Corporación Colectivo Sin Fronteras</v>
      </c>
      <c r="BL739" t="str">
        <v>CRISFE Foundation</v>
      </c>
      <c r="BM739" t="str">
        <v>Cuso International</v>
      </c>
      <c r="BN739" t="str">
        <v>Danielle’s Children Fund (DCF)</v>
      </c>
      <c r="BO739" t="str">
        <v>Danish Refugee Council (DRC)</v>
      </c>
      <c r="BP739" t="str">
        <v>Development Support Association - APOYAR</v>
      </c>
      <c r="BQ739" t="str">
        <v>Diakonie Katastrophenhilfe</v>
      </c>
      <c r="BR739" t="str">
        <v>Diálogo Diverso</v>
      </c>
      <c r="BS739" t="str">
        <v>Doctors of the World</v>
      </c>
      <c r="BT739" t="str">
        <v>Dominican Institute for Integrated Development</v>
      </c>
      <c r="BU739" t="str">
        <v>Duendes y Ángeles Vinotinto República Dominicana</v>
      </c>
      <c r="BV739" t="str">
        <v>Encuentros SJS (Servicio Jesuita de la Solidaridad)</v>
      </c>
      <c r="BW739" t="str">
        <v>Ending Violence Against Migrants</v>
      </c>
      <c r="BX739" t="str">
        <v>Equidad Foundation</v>
      </c>
      <c r="BY739" t="str">
        <v>Equilibrium CenDE</v>
      </c>
      <c r="BZ739" t="str">
        <v>Facultad de Psicología - Universidad de la República (UDELAR)</v>
      </c>
      <c r="CA739" t="str">
        <v>First International Emergency and Solidarités International</v>
      </c>
      <c r="CB739" t="str">
        <v>Fondo Ecuatoriano Populorum Progressio</v>
      </c>
      <c r="CC739" t="str">
        <v>Foro Salud Callao</v>
      </c>
      <c r="CD739" t="str">
        <v>Foundation for the Integration and Development of Latin America (FIDAL)</v>
      </c>
      <c r="CE739" t="str">
        <v>Foundation of the Americas (FUDELA)</v>
      </c>
      <c r="CF739" t="str">
        <v>Fraternity Without Borders</v>
      </c>
      <c r="CG739" t="str">
        <v>Fundación Brisas del Norte</v>
      </c>
      <c r="CH739" t="str">
        <v>Fundación Colombovenezolana Nueva Ilusión</v>
      </c>
      <c r="CI739" t="str">
        <v>Fundación Nakama's</v>
      </c>
      <c r="CJ739" t="str">
        <v>Fundación RadaBer</v>
      </c>
      <c r="CK739" t="str">
        <v>Fundación Scalabrini Bolivia</v>
      </c>
      <c r="CL739" t="str">
        <v>Fundacion Social Vivan los Niños</v>
      </c>
      <c r="CM739" t="str">
        <v>FUNVEAC</v>
      </c>
      <c r="CN739" t="str">
        <v>German Development Cooperation Agency GIZ</v>
      </c>
      <c r="CO739" t="str">
        <v>Globalizate Radio</v>
      </c>
      <c r="CP739" t="str">
        <v>GOAL</v>
      </c>
      <c r="CQ739" t="str">
        <v>Halü Bienestar Humano Foundation (HALU)</v>
      </c>
      <c r="CR739" t="str">
        <v>Heartland Alliance International (HAI)</v>
      </c>
      <c r="CS739" t="str">
        <v>HELVETAS Swiss Intercooperation</v>
      </c>
      <c r="CT739" t="str">
        <v>HIAS</v>
      </c>
      <c r="CU739" t="str">
        <v>Human Rights Defence Curaçao</v>
      </c>
      <c r="CV739" t="str">
        <v>Humanity &amp; Inclusion</v>
      </c>
      <c r="CW739" t="str">
        <v>Humans Analytic</v>
      </c>
      <c r="CX739" t="str">
        <v>Idas y Vueltas Association</v>
      </c>
      <c r="CY739" t="str">
        <v>iMMAP</v>
      </c>
      <c r="CZ739" t="str">
        <v>IMPACT Initiatives (REACH)</v>
      </c>
      <c r="DA739" t="str">
        <v>Inmigrante Feliz Association</v>
      </c>
      <c r="DB739" t="str">
        <v>Institute for Migration and Human Rights (IMDH)</v>
      </c>
      <c r="DC739" t="str">
        <v>Institute of Natural and Cultural Heritage (IPANC)</v>
      </c>
      <c r="DD739" t="str">
        <v>International Committee for the Development of People (CISP)</v>
      </c>
      <c r="DE739" t="str">
        <v>International Federation of the Red Cross (IFRC)</v>
      </c>
      <c r="DF739" t="str">
        <v>International Labour Organization (ILO)</v>
      </c>
      <c r="DG739" t="str">
        <v>International Medical Corps</v>
      </c>
      <c r="DH739" t="str">
        <v>International Organization for Migration (IOM)</v>
      </c>
      <c r="DI739" t="str">
        <v>International Rescue Committee (IRC)</v>
      </c>
      <c r="DJ739" t="str">
        <v>INTERSOS</v>
      </c>
      <c r="DK739" t="str">
        <v>Jesuit Migrant Service (JMS)</v>
      </c>
      <c r="DL739" t="str">
        <v>Jesuit Refugee Service (JRS)</v>
      </c>
      <c r="DM739" t="str">
        <v>Jesuit Service for Migrants and Refugees (JSMR)</v>
      </c>
      <c r="DN739" t="str">
        <v>Joint United Nations Programme on HIV/AIDS (UNAIDS)</v>
      </c>
      <c r="DO739" t="str">
        <v>Kimirina Coorporation</v>
      </c>
      <c r="DP739" t="str">
        <v>La Casita Hispanic Cultural Centre</v>
      </c>
      <c r="DQ739" t="str">
        <v>Latin American Network of Non-Governmental Organizations of Persons with Disabilities and their Families (RIADIS)</v>
      </c>
      <c r="DR739" t="str">
        <v>LGBT+ Movement Brazil</v>
      </c>
      <c r="DS739" t="str">
        <v>Living Water Community (LWC)</v>
      </c>
      <c r="DT739" t="str">
        <v>LLANOVENCOL</v>
      </c>
      <c r="DU739" t="str">
        <v>Lutheran World Federation</v>
      </c>
      <c r="DV739" t="str">
        <v>Lutheran World Relief</v>
      </c>
      <c r="DW739" t="str">
        <v>Malteser International</v>
      </c>
      <c r="DX739" t="str">
        <v>Mana Institute</v>
      </c>
      <c r="DY739" t="str">
        <v>Manos Veneguayas Association</v>
      </c>
      <c r="DZ739" t="str">
        <v>Más Igualdad Perú</v>
      </c>
      <c r="EA739" t="str">
        <v>MedGlobal</v>
      </c>
      <c r="EB739" t="str">
        <v>Medical Teams International</v>
      </c>
      <c r="EC739" t="str">
        <v>Mercy Corps</v>
      </c>
      <c r="ED739" t="str">
        <v>Migrant Service Center (CAM)</v>
      </c>
      <c r="EE739" t="str">
        <v>Migrants, Refugees and Argentine Social Entrepreneurs (MIRARES)</v>
      </c>
      <c r="EF739" t="str">
        <v>Mision Scalabriniana - Ecuador</v>
      </c>
      <c r="EG739" t="str">
        <v>Missão Paz</v>
      </c>
      <c r="EH739" t="str">
        <v>Museu A CASA</v>
      </c>
      <c r="EI739" t="str">
        <v>Norwegian Refugee Council (NRC)</v>
      </c>
      <c r="EJ739" t="str">
        <v>ONG Migrantes por el Maule</v>
      </c>
      <c r="EK739" t="str">
        <v>ONG Preemptive Love Coalition Colombia</v>
      </c>
      <c r="EL739" t="str">
        <v>Organización Transfomando Vidas</v>
      </c>
      <c r="EM739" t="str">
        <v>Organization of Ibero-American States for Education, Science and Culture (OEI)</v>
      </c>
      <c r="EN739" t="str">
        <v>OXFAM</v>
      </c>
      <c r="EO739" t="str">
        <v>Panamerican Development Foundation</v>
      </c>
      <c r="EP739" t="str">
        <v>Panamerican Health Organization/World Health Organization (PAHO/WHO)</v>
      </c>
      <c r="EQ739" t="str">
        <v>Pastoral of Human Mobility - Peruvian Episcopal Conference</v>
      </c>
      <c r="ER739" t="str">
        <v>Pastoral Service for Migrants National</v>
      </c>
      <c r="ES739" t="str">
        <v>Permanent Human Rights defense Committee (CDH)</v>
      </c>
      <c r="ET739" t="str">
        <v>Pirilampos Institute - Group of visits and voluntary actions in Roraima</v>
      </c>
      <c r="EU739" t="str">
        <v>Plan International</v>
      </c>
      <c r="EV739" t="str">
        <v>Population Program, Faculty of Social Sciences, University of the Republic</v>
      </c>
      <c r="EW739" t="str">
        <v>Profamilia Association</v>
      </c>
      <c r="EX739" t="str">
        <v>Red con Migrantes y Refugiados</v>
      </c>
      <c r="EY739" t="str">
        <v>Red Cross Colombia</v>
      </c>
      <c r="EZ739" t="str">
        <v>Red Cross Ecuador</v>
      </c>
      <c r="FA739" t="str">
        <v>Red Cross Peru</v>
      </c>
      <c r="FB739" t="str">
        <v>Red de Investigaciones en Derechos Humanos - CONICET (Consejo Nacional de Investigaciones Científicas y Técnicas)</v>
      </c>
      <c r="FC739" t="str">
        <v>RET International</v>
      </c>
      <c r="FD739" t="str">
        <v>Salú pa Tur Foundation</v>
      </c>
      <c r="FE739" t="str">
        <v>Salvation Army</v>
      </c>
      <c r="FF739" t="str">
        <v>Samaritan's Purse</v>
      </c>
      <c r="FG739" t="str">
        <v>Save the Children International (SCI)</v>
      </c>
      <c r="FH739" t="str">
        <v>Scalabrini Foundation Chile</v>
      </c>
      <c r="FI739" t="str">
        <v>Sección Peruana de Amnistía Internacional</v>
      </c>
      <c r="FJ739" t="str">
        <v>Serviço Pastoral dos Migrantes do Nordeste</v>
      </c>
      <c r="FK739" t="str">
        <v>Sesame Workshop</v>
      </c>
      <c r="FL739" t="str">
        <v>Si, Da Vida</v>
      </c>
      <c r="FM739" t="str">
        <v>Solidarity and Action Asociation</v>
      </c>
      <c r="FN739" t="str">
        <v>SOS Children's Villages</v>
      </c>
      <c r="FO739" t="str">
        <v>Tarabita Foundation</v>
      </c>
      <c r="FP739" t="str">
        <v>Tearfund</v>
      </c>
      <c r="FQ739" t="str">
        <v>TECHO</v>
      </c>
      <c r="FR739" t="str">
        <v>Terranueva Foundation</v>
      </c>
      <c r="FS739" t="str">
        <v>Terre des Hommes Suisse</v>
      </c>
      <c r="FT739" t="str">
        <v>The Israel Forum for International Humanitarian Aid (IsraAID)</v>
      </c>
      <c r="FU739" t="str">
        <v>Unión Venezolana en Perú</v>
      </c>
      <c r="FV739" t="str">
        <v>United Nations Children's Fund (UNICEF)</v>
      </c>
      <c r="FW739" t="str">
        <v>United Nations Development Programme (UNDP)</v>
      </c>
      <c r="FX739" t="str">
        <v>United Nations Educational, Scientific and Cultural Organization (UNESCO)</v>
      </c>
      <c r="FY739" t="str">
        <v>United Nations Entity for Gender Equality and the Empowerment of Women (UNWOMEN)</v>
      </c>
      <c r="FZ739" t="str">
        <v>United Nations Food and Agricultural Organization (FAO)</v>
      </c>
      <c r="GA739" t="str">
        <v>United Nations High Commissioner for Refugees (UNHCR)</v>
      </c>
      <c r="GB739" t="str">
        <v>United Nations Office of the High Commissioner for Human Rights (OHCHR)</v>
      </c>
      <c r="GC739" t="str">
        <v>United Nations Office on Drugs and Crime (UNODC)</v>
      </c>
      <c r="GD739" t="str">
        <v>United Nations Population Fund (UNFPA)</v>
      </c>
      <c r="GE739" t="str">
        <v>United Nations Programme for Human Settlements (UN Habitat)</v>
      </c>
      <c r="GF739" t="str">
        <v>Vale da Benção Educational and Charitable Association (AEBVB)</v>
      </c>
      <c r="GG739" t="str">
        <v>VenAruba Solidaria</v>
      </c>
      <c r="GH739" t="str">
        <v>Venex Curacao Foundation</v>
      </c>
      <c r="GI739" t="str">
        <v>Venezolanos en Barranquilla</v>
      </c>
      <c r="GJ739" t="str">
        <v>Venezolanos en San Cristóbal</v>
      </c>
      <c r="GK739" t="str">
        <v>Venezuelan Emigrant Foundation (FEV)</v>
      </c>
      <c r="GL739" t="str">
        <v>Vicaría de Pastoral Social Caritas</v>
      </c>
      <c r="GM739" t="str">
        <v>Voices GY</v>
      </c>
      <c r="GN739" t="str">
        <v>We World GVC</v>
      </c>
      <c r="GO739" t="str">
        <v>World Council of Credit Unions</v>
      </c>
      <c r="GP739" t="str">
        <v>World Food Programme (WFP)</v>
      </c>
      <c r="GQ739" t="str">
        <v>World Vision</v>
      </c>
      <c r="GR739" t="str">
        <v>ZOA</v>
      </c>
    </row>
    <row r="740" spans="8:200" x14ac:dyDescent="0.3">
      <c r="H740" t="str" cm="1">
        <f t="array" ref="H740:GR740">TRANSPOSE(_xlfn._xlws.SORT(_xlfn._xlws.FILTER(Table3[Name],ISNUMBER(SEARCH(' Activity Sheet'!D794,Table3[Name])),"Not found"),,1))</f>
        <v>.New Organisation</v>
      </c>
      <c r="I740" t="str">
        <v>ABV - Association of Good with Life</v>
      </c>
      <c r="J740" t="str">
        <v>ACAPS</v>
      </c>
      <c r="K740" t="str">
        <v>Acción y Desarrollo</v>
      </c>
      <c r="L740" t="str">
        <v>ACTED</v>
      </c>
      <c r="M740" t="str">
        <v>Action against Hunger</v>
      </c>
      <c r="N740" t="str">
        <v>ActionAid</v>
      </c>
      <c r="O740" t="str">
        <v>Adventist Development and Relief Agency (ADRA)</v>
      </c>
      <c r="P740" t="str">
        <v>Alas de Colibrí Foundation</v>
      </c>
      <c r="Q740" t="str">
        <v>Alianza por la Solidaridad</v>
      </c>
      <c r="R740" t="str">
        <v>Alianza por Venezuela</v>
      </c>
      <c r="S740" t="str">
        <v>Americares Foundation</v>
      </c>
      <c r="T740" t="str">
        <v>Argentine Commission for Refugees and Migrants (CAREF)</v>
      </c>
      <c r="U740" t="str">
        <v>Asociación Aves</v>
      </c>
      <c r="V740" t="str">
        <v>Asociación de Jubilados y Pensionados Venezolanos en Argentina</v>
      </c>
      <c r="W740" t="str">
        <v>Asociación de Venezolanos en Eloy Alfaro</v>
      </c>
      <c r="X740" t="str">
        <v>Asociación Fundación contra el Hambre Perú</v>
      </c>
      <c r="Y740" t="str">
        <v>Asociación Migrantes Venezolanos</v>
      </c>
      <c r="Z740" t="str">
        <v>Asociación Misioneros de San Carlos Scalabrinianos</v>
      </c>
      <c r="AA740" t="str">
        <v>Asociacion Proteccion Poblacion Vulnerable</v>
      </c>
      <c r="AB740" t="str">
        <v>Asociación Quinta Ola</v>
      </c>
      <c r="AC740" t="str">
        <v>Asociación Salto Ángel</v>
      </c>
      <c r="AD740" t="str">
        <v>Asociación Venezuela en Ecuador AC</v>
      </c>
      <c r="AE740" t="str">
        <v>ASOVENAR</v>
      </c>
      <c r="AF740" t="str">
        <v>Associação Hermanitos</v>
      </c>
      <c r="AG740" t="str">
        <v>AVSI Foundation</v>
      </c>
      <c r="AH740" t="str">
        <v>Bethany Christian Services</v>
      </c>
      <c r="AI740" t="str">
        <v>Blumont</v>
      </c>
      <c r="AJ740" t="str">
        <v>CARE</v>
      </c>
      <c r="AK740" t="str">
        <v>Caritas Brazil</v>
      </c>
      <c r="AL740" t="str">
        <v>Caritas Ecuador</v>
      </c>
      <c r="AM740" t="str">
        <v>Caritas Germany</v>
      </c>
      <c r="AN740" t="str">
        <v>Caritas Manaus</v>
      </c>
      <c r="AO740" t="str">
        <v>Caritas Parana</v>
      </c>
      <c r="AP740" t="str">
        <v>Caritas Peru</v>
      </c>
      <c r="AQ740" t="str">
        <v>Caritas Rio de Janeiro</v>
      </c>
      <c r="AR740" t="str">
        <v>Caritas São Paulo</v>
      </c>
      <c r="AS740" t="str">
        <v>Caritas Switzerland</v>
      </c>
      <c r="AT740" t="str">
        <v>CCEFIRO Association</v>
      </c>
      <c r="AU740" t="str">
        <v>CEDRO</v>
      </c>
      <c r="AV740" t="str">
        <v>Center for Integrated Studies and Programs for Sustainable Development (CIEDS)</v>
      </c>
      <c r="AW740" t="str">
        <v>Center for Migration and Human Rights of the Diocese of Roraima (CMDH)</v>
      </c>
      <c r="AX740" t="str">
        <v>Centro de Atencion Psicosocial (CAPS)</v>
      </c>
      <c r="AY740" t="str">
        <v>CESAL</v>
      </c>
      <c r="AZ740" t="str">
        <v>CESVI-Cooperazione e Sviluppo</v>
      </c>
      <c r="BA740" t="str">
        <v>ChildFund International</v>
      </c>
      <c r="BB740" t="str">
        <v>CHS Alternativo</v>
      </c>
      <c r="BC740" t="str">
        <v>Churún Merú Association</v>
      </c>
      <c r="BD740" t="str">
        <v>Coalición por Venezuela</v>
      </c>
      <c r="BE740" t="str">
        <v>Colonia Foundation of Venezuelans in the Dominican Republic (FUNCOVERD)</v>
      </c>
      <c r="BF740" t="str">
        <v>COLVENZ</v>
      </c>
      <c r="BG740" t="str">
        <v>Compassiva</v>
      </c>
      <c r="BH740" t="str">
        <v>Consejo Interreligioso del Perú - Religiones por la Paz</v>
      </c>
      <c r="BI740" t="str">
        <v>Consorcio ONG OCIPI Y Capellanía Nacional OFICA</v>
      </c>
      <c r="BJ740" t="str">
        <v>COOPI - International Cooperation Foundation</v>
      </c>
      <c r="BK740" t="str">
        <v>Corporación Colectivo Sin Fronteras</v>
      </c>
      <c r="BL740" t="str">
        <v>CRISFE Foundation</v>
      </c>
      <c r="BM740" t="str">
        <v>Cuso International</v>
      </c>
      <c r="BN740" t="str">
        <v>Danielle’s Children Fund (DCF)</v>
      </c>
      <c r="BO740" t="str">
        <v>Danish Refugee Council (DRC)</v>
      </c>
      <c r="BP740" t="str">
        <v>Development Support Association - APOYAR</v>
      </c>
      <c r="BQ740" t="str">
        <v>Diakonie Katastrophenhilfe</v>
      </c>
      <c r="BR740" t="str">
        <v>Diálogo Diverso</v>
      </c>
      <c r="BS740" t="str">
        <v>Doctors of the World</v>
      </c>
      <c r="BT740" t="str">
        <v>Dominican Institute for Integrated Development</v>
      </c>
      <c r="BU740" t="str">
        <v>Duendes y Ángeles Vinotinto República Dominicana</v>
      </c>
      <c r="BV740" t="str">
        <v>Encuentros SJS (Servicio Jesuita de la Solidaridad)</v>
      </c>
      <c r="BW740" t="str">
        <v>Ending Violence Against Migrants</v>
      </c>
      <c r="BX740" t="str">
        <v>Equidad Foundation</v>
      </c>
      <c r="BY740" t="str">
        <v>Equilibrium CenDE</v>
      </c>
      <c r="BZ740" t="str">
        <v>Facultad de Psicología - Universidad de la República (UDELAR)</v>
      </c>
      <c r="CA740" t="str">
        <v>First International Emergency and Solidarités International</v>
      </c>
      <c r="CB740" t="str">
        <v>Fondo Ecuatoriano Populorum Progressio</v>
      </c>
      <c r="CC740" t="str">
        <v>Foro Salud Callao</v>
      </c>
      <c r="CD740" t="str">
        <v>Foundation for the Integration and Development of Latin America (FIDAL)</v>
      </c>
      <c r="CE740" t="str">
        <v>Foundation of the Americas (FUDELA)</v>
      </c>
      <c r="CF740" t="str">
        <v>Fraternity Without Borders</v>
      </c>
      <c r="CG740" t="str">
        <v>Fundación Brisas del Norte</v>
      </c>
      <c r="CH740" t="str">
        <v>Fundación Colombovenezolana Nueva Ilusión</v>
      </c>
      <c r="CI740" t="str">
        <v>Fundación Nakama's</v>
      </c>
      <c r="CJ740" t="str">
        <v>Fundación RadaBer</v>
      </c>
      <c r="CK740" t="str">
        <v>Fundación Scalabrini Bolivia</v>
      </c>
      <c r="CL740" t="str">
        <v>Fundacion Social Vivan los Niños</v>
      </c>
      <c r="CM740" t="str">
        <v>FUNVEAC</v>
      </c>
      <c r="CN740" t="str">
        <v>German Development Cooperation Agency GIZ</v>
      </c>
      <c r="CO740" t="str">
        <v>Globalizate Radio</v>
      </c>
      <c r="CP740" t="str">
        <v>GOAL</v>
      </c>
      <c r="CQ740" t="str">
        <v>Halü Bienestar Humano Foundation (HALU)</v>
      </c>
      <c r="CR740" t="str">
        <v>Heartland Alliance International (HAI)</v>
      </c>
      <c r="CS740" t="str">
        <v>HELVETAS Swiss Intercooperation</v>
      </c>
      <c r="CT740" t="str">
        <v>HIAS</v>
      </c>
      <c r="CU740" t="str">
        <v>Human Rights Defence Curaçao</v>
      </c>
      <c r="CV740" t="str">
        <v>Humanity &amp; Inclusion</v>
      </c>
      <c r="CW740" t="str">
        <v>Humans Analytic</v>
      </c>
      <c r="CX740" t="str">
        <v>Idas y Vueltas Association</v>
      </c>
      <c r="CY740" t="str">
        <v>iMMAP</v>
      </c>
      <c r="CZ740" t="str">
        <v>IMPACT Initiatives (REACH)</v>
      </c>
      <c r="DA740" t="str">
        <v>Inmigrante Feliz Association</v>
      </c>
      <c r="DB740" t="str">
        <v>Institute for Migration and Human Rights (IMDH)</v>
      </c>
      <c r="DC740" t="str">
        <v>Institute of Natural and Cultural Heritage (IPANC)</v>
      </c>
      <c r="DD740" t="str">
        <v>International Committee for the Development of People (CISP)</v>
      </c>
      <c r="DE740" t="str">
        <v>International Federation of the Red Cross (IFRC)</v>
      </c>
      <c r="DF740" t="str">
        <v>International Labour Organization (ILO)</v>
      </c>
      <c r="DG740" t="str">
        <v>International Medical Corps</v>
      </c>
      <c r="DH740" t="str">
        <v>International Organization for Migration (IOM)</v>
      </c>
      <c r="DI740" t="str">
        <v>International Rescue Committee (IRC)</v>
      </c>
      <c r="DJ740" t="str">
        <v>INTERSOS</v>
      </c>
      <c r="DK740" t="str">
        <v>Jesuit Migrant Service (JMS)</v>
      </c>
      <c r="DL740" t="str">
        <v>Jesuit Refugee Service (JRS)</v>
      </c>
      <c r="DM740" t="str">
        <v>Jesuit Service for Migrants and Refugees (JSMR)</v>
      </c>
      <c r="DN740" t="str">
        <v>Joint United Nations Programme on HIV/AIDS (UNAIDS)</v>
      </c>
      <c r="DO740" t="str">
        <v>Kimirina Coorporation</v>
      </c>
      <c r="DP740" t="str">
        <v>La Casita Hispanic Cultural Centre</v>
      </c>
      <c r="DQ740" t="str">
        <v>Latin American Network of Non-Governmental Organizations of Persons with Disabilities and their Families (RIADIS)</v>
      </c>
      <c r="DR740" t="str">
        <v>LGBT+ Movement Brazil</v>
      </c>
      <c r="DS740" t="str">
        <v>Living Water Community (LWC)</v>
      </c>
      <c r="DT740" t="str">
        <v>LLANOVENCOL</v>
      </c>
      <c r="DU740" t="str">
        <v>Lutheran World Federation</v>
      </c>
      <c r="DV740" t="str">
        <v>Lutheran World Relief</v>
      </c>
      <c r="DW740" t="str">
        <v>Malteser International</v>
      </c>
      <c r="DX740" t="str">
        <v>Mana Institute</v>
      </c>
      <c r="DY740" t="str">
        <v>Manos Veneguayas Association</v>
      </c>
      <c r="DZ740" t="str">
        <v>Más Igualdad Perú</v>
      </c>
      <c r="EA740" t="str">
        <v>MedGlobal</v>
      </c>
      <c r="EB740" t="str">
        <v>Medical Teams International</v>
      </c>
      <c r="EC740" t="str">
        <v>Mercy Corps</v>
      </c>
      <c r="ED740" t="str">
        <v>Migrant Service Center (CAM)</v>
      </c>
      <c r="EE740" t="str">
        <v>Migrants, Refugees and Argentine Social Entrepreneurs (MIRARES)</v>
      </c>
      <c r="EF740" t="str">
        <v>Mision Scalabriniana - Ecuador</v>
      </c>
      <c r="EG740" t="str">
        <v>Missão Paz</v>
      </c>
      <c r="EH740" t="str">
        <v>Museu A CASA</v>
      </c>
      <c r="EI740" t="str">
        <v>Norwegian Refugee Council (NRC)</v>
      </c>
      <c r="EJ740" t="str">
        <v>ONG Migrantes por el Maule</v>
      </c>
      <c r="EK740" t="str">
        <v>ONG Preemptive Love Coalition Colombia</v>
      </c>
      <c r="EL740" t="str">
        <v>Organización Transfomando Vidas</v>
      </c>
      <c r="EM740" t="str">
        <v>Organization of Ibero-American States for Education, Science and Culture (OEI)</v>
      </c>
      <c r="EN740" t="str">
        <v>OXFAM</v>
      </c>
      <c r="EO740" t="str">
        <v>Panamerican Development Foundation</v>
      </c>
      <c r="EP740" t="str">
        <v>Panamerican Health Organization/World Health Organization (PAHO/WHO)</v>
      </c>
      <c r="EQ740" t="str">
        <v>Pastoral of Human Mobility - Peruvian Episcopal Conference</v>
      </c>
      <c r="ER740" t="str">
        <v>Pastoral Service for Migrants National</v>
      </c>
      <c r="ES740" t="str">
        <v>Permanent Human Rights defense Committee (CDH)</v>
      </c>
      <c r="ET740" t="str">
        <v>Pirilampos Institute - Group of visits and voluntary actions in Roraima</v>
      </c>
      <c r="EU740" t="str">
        <v>Plan International</v>
      </c>
      <c r="EV740" t="str">
        <v>Population Program, Faculty of Social Sciences, University of the Republic</v>
      </c>
      <c r="EW740" t="str">
        <v>Profamilia Association</v>
      </c>
      <c r="EX740" t="str">
        <v>Red con Migrantes y Refugiados</v>
      </c>
      <c r="EY740" t="str">
        <v>Red Cross Colombia</v>
      </c>
      <c r="EZ740" t="str">
        <v>Red Cross Ecuador</v>
      </c>
      <c r="FA740" t="str">
        <v>Red Cross Peru</v>
      </c>
      <c r="FB740" t="str">
        <v>Red de Investigaciones en Derechos Humanos - CONICET (Consejo Nacional de Investigaciones Científicas y Técnicas)</v>
      </c>
      <c r="FC740" t="str">
        <v>RET International</v>
      </c>
      <c r="FD740" t="str">
        <v>Salú pa Tur Foundation</v>
      </c>
      <c r="FE740" t="str">
        <v>Salvation Army</v>
      </c>
      <c r="FF740" t="str">
        <v>Samaritan's Purse</v>
      </c>
      <c r="FG740" t="str">
        <v>Save the Children International (SCI)</v>
      </c>
      <c r="FH740" t="str">
        <v>Scalabrini Foundation Chile</v>
      </c>
      <c r="FI740" t="str">
        <v>Sección Peruana de Amnistía Internacional</v>
      </c>
      <c r="FJ740" t="str">
        <v>Serviço Pastoral dos Migrantes do Nordeste</v>
      </c>
      <c r="FK740" t="str">
        <v>Sesame Workshop</v>
      </c>
      <c r="FL740" t="str">
        <v>Si, Da Vida</v>
      </c>
      <c r="FM740" t="str">
        <v>Solidarity and Action Asociation</v>
      </c>
      <c r="FN740" t="str">
        <v>SOS Children's Villages</v>
      </c>
      <c r="FO740" t="str">
        <v>Tarabita Foundation</v>
      </c>
      <c r="FP740" t="str">
        <v>Tearfund</v>
      </c>
      <c r="FQ740" t="str">
        <v>TECHO</v>
      </c>
      <c r="FR740" t="str">
        <v>Terranueva Foundation</v>
      </c>
      <c r="FS740" t="str">
        <v>Terre des Hommes Suisse</v>
      </c>
      <c r="FT740" t="str">
        <v>The Israel Forum for International Humanitarian Aid (IsraAID)</v>
      </c>
      <c r="FU740" t="str">
        <v>Unión Venezolana en Perú</v>
      </c>
      <c r="FV740" t="str">
        <v>United Nations Children's Fund (UNICEF)</v>
      </c>
      <c r="FW740" t="str">
        <v>United Nations Development Programme (UNDP)</v>
      </c>
      <c r="FX740" t="str">
        <v>United Nations Educational, Scientific and Cultural Organization (UNESCO)</v>
      </c>
      <c r="FY740" t="str">
        <v>United Nations Entity for Gender Equality and the Empowerment of Women (UNWOMEN)</v>
      </c>
      <c r="FZ740" t="str">
        <v>United Nations Food and Agricultural Organization (FAO)</v>
      </c>
      <c r="GA740" t="str">
        <v>United Nations High Commissioner for Refugees (UNHCR)</v>
      </c>
      <c r="GB740" t="str">
        <v>United Nations Office of the High Commissioner for Human Rights (OHCHR)</v>
      </c>
      <c r="GC740" t="str">
        <v>United Nations Office on Drugs and Crime (UNODC)</v>
      </c>
      <c r="GD740" t="str">
        <v>United Nations Population Fund (UNFPA)</v>
      </c>
      <c r="GE740" t="str">
        <v>United Nations Programme for Human Settlements (UN Habitat)</v>
      </c>
      <c r="GF740" t="str">
        <v>Vale da Benção Educational and Charitable Association (AEBVB)</v>
      </c>
      <c r="GG740" t="str">
        <v>VenAruba Solidaria</v>
      </c>
      <c r="GH740" t="str">
        <v>Venex Curacao Foundation</v>
      </c>
      <c r="GI740" t="str">
        <v>Venezolanos en Barranquilla</v>
      </c>
      <c r="GJ740" t="str">
        <v>Venezolanos en San Cristóbal</v>
      </c>
      <c r="GK740" t="str">
        <v>Venezuelan Emigrant Foundation (FEV)</v>
      </c>
      <c r="GL740" t="str">
        <v>Vicaría de Pastoral Social Caritas</v>
      </c>
      <c r="GM740" t="str">
        <v>Voices GY</v>
      </c>
      <c r="GN740" t="str">
        <v>We World GVC</v>
      </c>
      <c r="GO740" t="str">
        <v>World Council of Credit Unions</v>
      </c>
      <c r="GP740" t="str">
        <v>World Food Programme (WFP)</v>
      </c>
      <c r="GQ740" t="str">
        <v>World Vision</v>
      </c>
      <c r="GR740" t="str">
        <v>ZOA</v>
      </c>
    </row>
    <row r="741" spans="8:200" x14ac:dyDescent="0.3">
      <c r="H741" t="str" cm="1">
        <f t="array" ref="H741:GR741">TRANSPOSE(_xlfn._xlws.SORT(_xlfn._xlws.FILTER(Table3[Name],ISNUMBER(SEARCH(' Activity Sheet'!D795,Table3[Name])),"Not found"),,1))</f>
        <v>.New Organisation</v>
      </c>
      <c r="I741" t="str">
        <v>ABV - Association of Good with Life</v>
      </c>
      <c r="J741" t="str">
        <v>ACAPS</v>
      </c>
      <c r="K741" t="str">
        <v>Acción y Desarrollo</v>
      </c>
      <c r="L741" t="str">
        <v>ACTED</v>
      </c>
      <c r="M741" t="str">
        <v>Action against Hunger</v>
      </c>
      <c r="N741" t="str">
        <v>ActionAid</v>
      </c>
      <c r="O741" t="str">
        <v>Adventist Development and Relief Agency (ADRA)</v>
      </c>
      <c r="P741" t="str">
        <v>Alas de Colibrí Foundation</v>
      </c>
      <c r="Q741" t="str">
        <v>Alianza por la Solidaridad</v>
      </c>
      <c r="R741" t="str">
        <v>Alianza por Venezuela</v>
      </c>
      <c r="S741" t="str">
        <v>Americares Foundation</v>
      </c>
      <c r="T741" t="str">
        <v>Argentine Commission for Refugees and Migrants (CAREF)</v>
      </c>
      <c r="U741" t="str">
        <v>Asociación Aves</v>
      </c>
      <c r="V741" t="str">
        <v>Asociación de Jubilados y Pensionados Venezolanos en Argentina</v>
      </c>
      <c r="W741" t="str">
        <v>Asociación de Venezolanos en Eloy Alfaro</v>
      </c>
      <c r="X741" t="str">
        <v>Asociación Fundación contra el Hambre Perú</v>
      </c>
      <c r="Y741" t="str">
        <v>Asociación Migrantes Venezolanos</v>
      </c>
      <c r="Z741" t="str">
        <v>Asociación Misioneros de San Carlos Scalabrinianos</v>
      </c>
      <c r="AA741" t="str">
        <v>Asociacion Proteccion Poblacion Vulnerable</v>
      </c>
      <c r="AB741" t="str">
        <v>Asociación Quinta Ola</v>
      </c>
      <c r="AC741" t="str">
        <v>Asociación Salto Ángel</v>
      </c>
      <c r="AD741" t="str">
        <v>Asociación Venezuela en Ecuador AC</v>
      </c>
      <c r="AE741" t="str">
        <v>ASOVENAR</v>
      </c>
      <c r="AF741" t="str">
        <v>Associação Hermanitos</v>
      </c>
      <c r="AG741" t="str">
        <v>AVSI Foundation</v>
      </c>
      <c r="AH741" t="str">
        <v>Bethany Christian Services</v>
      </c>
      <c r="AI741" t="str">
        <v>Blumont</v>
      </c>
      <c r="AJ741" t="str">
        <v>CARE</v>
      </c>
      <c r="AK741" t="str">
        <v>Caritas Brazil</v>
      </c>
      <c r="AL741" t="str">
        <v>Caritas Ecuador</v>
      </c>
      <c r="AM741" t="str">
        <v>Caritas Germany</v>
      </c>
      <c r="AN741" t="str">
        <v>Caritas Manaus</v>
      </c>
      <c r="AO741" t="str">
        <v>Caritas Parana</v>
      </c>
      <c r="AP741" t="str">
        <v>Caritas Peru</v>
      </c>
      <c r="AQ741" t="str">
        <v>Caritas Rio de Janeiro</v>
      </c>
      <c r="AR741" t="str">
        <v>Caritas São Paulo</v>
      </c>
      <c r="AS741" t="str">
        <v>Caritas Switzerland</v>
      </c>
      <c r="AT741" t="str">
        <v>CCEFIRO Association</v>
      </c>
      <c r="AU741" t="str">
        <v>CEDRO</v>
      </c>
      <c r="AV741" t="str">
        <v>Center for Integrated Studies and Programs for Sustainable Development (CIEDS)</v>
      </c>
      <c r="AW741" t="str">
        <v>Center for Migration and Human Rights of the Diocese of Roraima (CMDH)</v>
      </c>
      <c r="AX741" t="str">
        <v>Centro de Atencion Psicosocial (CAPS)</v>
      </c>
      <c r="AY741" t="str">
        <v>CESAL</v>
      </c>
      <c r="AZ741" t="str">
        <v>CESVI-Cooperazione e Sviluppo</v>
      </c>
      <c r="BA741" t="str">
        <v>ChildFund International</v>
      </c>
      <c r="BB741" t="str">
        <v>CHS Alternativo</v>
      </c>
      <c r="BC741" t="str">
        <v>Churún Merú Association</v>
      </c>
      <c r="BD741" t="str">
        <v>Coalición por Venezuela</v>
      </c>
      <c r="BE741" t="str">
        <v>Colonia Foundation of Venezuelans in the Dominican Republic (FUNCOVERD)</v>
      </c>
      <c r="BF741" t="str">
        <v>COLVENZ</v>
      </c>
      <c r="BG741" t="str">
        <v>Compassiva</v>
      </c>
      <c r="BH741" t="str">
        <v>Consejo Interreligioso del Perú - Religiones por la Paz</v>
      </c>
      <c r="BI741" t="str">
        <v>Consorcio ONG OCIPI Y Capellanía Nacional OFICA</v>
      </c>
      <c r="BJ741" t="str">
        <v>COOPI - International Cooperation Foundation</v>
      </c>
      <c r="BK741" t="str">
        <v>Corporación Colectivo Sin Fronteras</v>
      </c>
      <c r="BL741" t="str">
        <v>CRISFE Foundation</v>
      </c>
      <c r="BM741" t="str">
        <v>Cuso International</v>
      </c>
      <c r="BN741" t="str">
        <v>Danielle’s Children Fund (DCF)</v>
      </c>
      <c r="BO741" t="str">
        <v>Danish Refugee Council (DRC)</v>
      </c>
      <c r="BP741" t="str">
        <v>Development Support Association - APOYAR</v>
      </c>
      <c r="BQ741" t="str">
        <v>Diakonie Katastrophenhilfe</v>
      </c>
      <c r="BR741" t="str">
        <v>Diálogo Diverso</v>
      </c>
      <c r="BS741" t="str">
        <v>Doctors of the World</v>
      </c>
      <c r="BT741" t="str">
        <v>Dominican Institute for Integrated Development</v>
      </c>
      <c r="BU741" t="str">
        <v>Duendes y Ángeles Vinotinto República Dominicana</v>
      </c>
      <c r="BV741" t="str">
        <v>Encuentros SJS (Servicio Jesuita de la Solidaridad)</v>
      </c>
      <c r="BW741" t="str">
        <v>Ending Violence Against Migrants</v>
      </c>
      <c r="BX741" t="str">
        <v>Equidad Foundation</v>
      </c>
      <c r="BY741" t="str">
        <v>Equilibrium CenDE</v>
      </c>
      <c r="BZ741" t="str">
        <v>Facultad de Psicología - Universidad de la República (UDELAR)</v>
      </c>
      <c r="CA741" t="str">
        <v>First International Emergency and Solidarités International</v>
      </c>
      <c r="CB741" t="str">
        <v>Fondo Ecuatoriano Populorum Progressio</v>
      </c>
      <c r="CC741" t="str">
        <v>Foro Salud Callao</v>
      </c>
      <c r="CD741" t="str">
        <v>Foundation for the Integration and Development of Latin America (FIDAL)</v>
      </c>
      <c r="CE741" t="str">
        <v>Foundation of the Americas (FUDELA)</v>
      </c>
      <c r="CF741" t="str">
        <v>Fraternity Without Borders</v>
      </c>
      <c r="CG741" t="str">
        <v>Fundación Brisas del Norte</v>
      </c>
      <c r="CH741" t="str">
        <v>Fundación Colombovenezolana Nueva Ilusión</v>
      </c>
      <c r="CI741" t="str">
        <v>Fundación Nakama's</v>
      </c>
      <c r="CJ741" t="str">
        <v>Fundación RadaBer</v>
      </c>
      <c r="CK741" t="str">
        <v>Fundación Scalabrini Bolivia</v>
      </c>
      <c r="CL741" t="str">
        <v>Fundacion Social Vivan los Niños</v>
      </c>
      <c r="CM741" t="str">
        <v>FUNVEAC</v>
      </c>
      <c r="CN741" t="str">
        <v>German Development Cooperation Agency GIZ</v>
      </c>
      <c r="CO741" t="str">
        <v>Globalizate Radio</v>
      </c>
      <c r="CP741" t="str">
        <v>GOAL</v>
      </c>
      <c r="CQ741" t="str">
        <v>Halü Bienestar Humano Foundation (HALU)</v>
      </c>
      <c r="CR741" t="str">
        <v>Heartland Alliance International (HAI)</v>
      </c>
      <c r="CS741" t="str">
        <v>HELVETAS Swiss Intercooperation</v>
      </c>
      <c r="CT741" t="str">
        <v>HIAS</v>
      </c>
      <c r="CU741" t="str">
        <v>Human Rights Defence Curaçao</v>
      </c>
      <c r="CV741" t="str">
        <v>Humanity &amp; Inclusion</v>
      </c>
      <c r="CW741" t="str">
        <v>Humans Analytic</v>
      </c>
      <c r="CX741" t="str">
        <v>Idas y Vueltas Association</v>
      </c>
      <c r="CY741" t="str">
        <v>iMMAP</v>
      </c>
      <c r="CZ741" t="str">
        <v>IMPACT Initiatives (REACH)</v>
      </c>
      <c r="DA741" t="str">
        <v>Inmigrante Feliz Association</v>
      </c>
      <c r="DB741" t="str">
        <v>Institute for Migration and Human Rights (IMDH)</v>
      </c>
      <c r="DC741" t="str">
        <v>Institute of Natural and Cultural Heritage (IPANC)</v>
      </c>
      <c r="DD741" t="str">
        <v>International Committee for the Development of People (CISP)</v>
      </c>
      <c r="DE741" t="str">
        <v>International Federation of the Red Cross (IFRC)</v>
      </c>
      <c r="DF741" t="str">
        <v>International Labour Organization (ILO)</v>
      </c>
      <c r="DG741" t="str">
        <v>International Medical Corps</v>
      </c>
      <c r="DH741" t="str">
        <v>International Organization for Migration (IOM)</v>
      </c>
      <c r="DI741" t="str">
        <v>International Rescue Committee (IRC)</v>
      </c>
      <c r="DJ741" t="str">
        <v>INTERSOS</v>
      </c>
      <c r="DK741" t="str">
        <v>Jesuit Migrant Service (JMS)</v>
      </c>
      <c r="DL741" t="str">
        <v>Jesuit Refugee Service (JRS)</v>
      </c>
      <c r="DM741" t="str">
        <v>Jesuit Service for Migrants and Refugees (JSMR)</v>
      </c>
      <c r="DN741" t="str">
        <v>Joint United Nations Programme on HIV/AIDS (UNAIDS)</v>
      </c>
      <c r="DO741" t="str">
        <v>Kimirina Coorporation</v>
      </c>
      <c r="DP741" t="str">
        <v>La Casita Hispanic Cultural Centre</v>
      </c>
      <c r="DQ741" t="str">
        <v>Latin American Network of Non-Governmental Organizations of Persons with Disabilities and their Families (RIADIS)</v>
      </c>
      <c r="DR741" t="str">
        <v>LGBT+ Movement Brazil</v>
      </c>
      <c r="DS741" t="str">
        <v>Living Water Community (LWC)</v>
      </c>
      <c r="DT741" t="str">
        <v>LLANOVENCOL</v>
      </c>
      <c r="DU741" t="str">
        <v>Lutheran World Federation</v>
      </c>
      <c r="DV741" t="str">
        <v>Lutheran World Relief</v>
      </c>
      <c r="DW741" t="str">
        <v>Malteser International</v>
      </c>
      <c r="DX741" t="str">
        <v>Mana Institute</v>
      </c>
      <c r="DY741" t="str">
        <v>Manos Veneguayas Association</v>
      </c>
      <c r="DZ741" t="str">
        <v>Más Igualdad Perú</v>
      </c>
      <c r="EA741" t="str">
        <v>MedGlobal</v>
      </c>
      <c r="EB741" t="str">
        <v>Medical Teams International</v>
      </c>
      <c r="EC741" t="str">
        <v>Mercy Corps</v>
      </c>
      <c r="ED741" t="str">
        <v>Migrant Service Center (CAM)</v>
      </c>
      <c r="EE741" t="str">
        <v>Migrants, Refugees and Argentine Social Entrepreneurs (MIRARES)</v>
      </c>
      <c r="EF741" t="str">
        <v>Mision Scalabriniana - Ecuador</v>
      </c>
      <c r="EG741" t="str">
        <v>Missão Paz</v>
      </c>
      <c r="EH741" t="str">
        <v>Museu A CASA</v>
      </c>
      <c r="EI741" t="str">
        <v>Norwegian Refugee Council (NRC)</v>
      </c>
      <c r="EJ741" t="str">
        <v>ONG Migrantes por el Maule</v>
      </c>
      <c r="EK741" t="str">
        <v>ONG Preemptive Love Coalition Colombia</v>
      </c>
      <c r="EL741" t="str">
        <v>Organización Transfomando Vidas</v>
      </c>
      <c r="EM741" t="str">
        <v>Organization of Ibero-American States for Education, Science and Culture (OEI)</v>
      </c>
      <c r="EN741" t="str">
        <v>OXFAM</v>
      </c>
      <c r="EO741" t="str">
        <v>Panamerican Development Foundation</v>
      </c>
      <c r="EP741" t="str">
        <v>Panamerican Health Organization/World Health Organization (PAHO/WHO)</v>
      </c>
      <c r="EQ741" t="str">
        <v>Pastoral of Human Mobility - Peruvian Episcopal Conference</v>
      </c>
      <c r="ER741" t="str">
        <v>Pastoral Service for Migrants National</v>
      </c>
      <c r="ES741" t="str">
        <v>Permanent Human Rights defense Committee (CDH)</v>
      </c>
      <c r="ET741" t="str">
        <v>Pirilampos Institute - Group of visits and voluntary actions in Roraima</v>
      </c>
      <c r="EU741" t="str">
        <v>Plan International</v>
      </c>
      <c r="EV741" t="str">
        <v>Population Program, Faculty of Social Sciences, University of the Republic</v>
      </c>
      <c r="EW741" t="str">
        <v>Profamilia Association</v>
      </c>
      <c r="EX741" t="str">
        <v>Red con Migrantes y Refugiados</v>
      </c>
      <c r="EY741" t="str">
        <v>Red Cross Colombia</v>
      </c>
      <c r="EZ741" t="str">
        <v>Red Cross Ecuador</v>
      </c>
      <c r="FA741" t="str">
        <v>Red Cross Peru</v>
      </c>
      <c r="FB741" t="str">
        <v>Red de Investigaciones en Derechos Humanos - CONICET (Consejo Nacional de Investigaciones Científicas y Técnicas)</v>
      </c>
      <c r="FC741" t="str">
        <v>RET International</v>
      </c>
      <c r="FD741" t="str">
        <v>Salú pa Tur Foundation</v>
      </c>
      <c r="FE741" t="str">
        <v>Salvation Army</v>
      </c>
      <c r="FF741" t="str">
        <v>Samaritan's Purse</v>
      </c>
      <c r="FG741" t="str">
        <v>Save the Children International (SCI)</v>
      </c>
      <c r="FH741" t="str">
        <v>Scalabrini Foundation Chile</v>
      </c>
      <c r="FI741" t="str">
        <v>Sección Peruana de Amnistía Internacional</v>
      </c>
      <c r="FJ741" t="str">
        <v>Serviço Pastoral dos Migrantes do Nordeste</v>
      </c>
      <c r="FK741" t="str">
        <v>Sesame Workshop</v>
      </c>
      <c r="FL741" t="str">
        <v>Si, Da Vida</v>
      </c>
      <c r="FM741" t="str">
        <v>Solidarity and Action Asociation</v>
      </c>
      <c r="FN741" t="str">
        <v>SOS Children's Villages</v>
      </c>
      <c r="FO741" t="str">
        <v>Tarabita Foundation</v>
      </c>
      <c r="FP741" t="str">
        <v>Tearfund</v>
      </c>
      <c r="FQ741" t="str">
        <v>TECHO</v>
      </c>
      <c r="FR741" t="str">
        <v>Terranueva Foundation</v>
      </c>
      <c r="FS741" t="str">
        <v>Terre des Hommes Suisse</v>
      </c>
      <c r="FT741" t="str">
        <v>The Israel Forum for International Humanitarian Aid (IsraAID)</v>
      </c>
      <c r="FU741" t="str">
        <v>Unión Venezolana en Perú</v>
      </c>
      <c r="FV741" t="str">
        <v>United Nations Children's Fund (UNICEF)</v>
      </c>
      <c r="FW741" t="str">
        <v>United Nations Development Programme (UNDP)</v>
      </c>
      <c r="FX741" t="str">
        <v>United Nations Educational, Scientific and Cultural Organization (UNESCO)</v>
      </c>
      <c r="FY741" t="str">
        <v>United Nations Entity for Gender Equality and the Empowerment of Women (UNWOMEN)</v>
      </c>
      <c r="FZ741" t="str">
        <v>United Nations Food and Agricultural Organization (FAO)</v>
      </c>
      <c r="GA741" t="str">
        <v>United Nations High Commissioner for Refugees (UNHCR)</v>
      </c>
      <c r="GB741" t="str">
        <v>United Nations Office of the High Commissioner for Human Rights (OHCHR)</v>
      </c>
      <c r="GC741" t="str">
        <v>United Nations Office on Drugs and Crime (UNODC)</v>
      </c>
      <c r="GD741" t="str">
        <v>United Nations Population Fund (UNFPA)</v>
      </c>
      <c r="GE741" t="str">
        <v>United Nations Programme for Human Settlements (UN Habitat)</v>
      </c>
      <c r="GF741" t="str">
        <v>Vale da Benção Educational and Charitable Association (AEBVB)</v>
      </c>
      <c r="GG741" t="str">
        <v>VenAruba Solidaria</v>
      </c>
      <c r="GH741" t="str">
        <v>Venex Curacao Foundation</v>
      </c>
      <c r="GI741" t="str">
        <v>Venezolanos en Barranquilla</v>
      </c>
      <c r="GJ741" t="str">
        <v>Venezolanos en San Cristóbal</v>
      </c>
      <c r="GK741" t="str">
        <v>Venezuelan Emigrant Foundation (FEV)</v>
      </c>
      <c r="GL741" t="str">
        <v>Vicaría de Pastoral Social Caritas</v>
      </c>
      <c r="GM741" t="str">
        <v>Voices GY</v>
      </c>
      <c r="GN741" t="str">
        <v>We World GVC</v>
      </c>
      <c r="GO741" t="str">
        <v>World Council of Credit Unions</v>
      </c>
      <c r="GP741" t="str">
        <v>World Food Programme (WFP)</v>
      </c>
      <c r="GQ741" t="str">
        <v>World Vision</v>
      </c>
      <c r="GR741" t="str">
        <v>ZOA</v>
      </c>
    </row>
    <row r="742" spans="8:200" x14ac:dyDescent="0.3">
      <c r="H742" t="str" cm="1">
        <f t="array" ref="H742:GR742">TRANSPOSE(_xlfn._xlws.SORT(_xlfn._xlws.FILTER(Table3[Name],ISNUMBER(SEARCH(' Activity Sheet'!D796,Table3[Name])),"Not found"),,1))</f>
        <v>.New Organisation</v>
      </c>
      <c r="I742" t="str">
        <v>ABV - Association of Good with Life</v>
      </c>
      <c r="J742" t="str">
        <v>ACAPS</v>
      </c>
      <c r="K742" t="str">
        <v>Acción y Desarrollo</v>
      </c>
      <c r="L742" t="str">
        <v>ACTED</v>
      </c>
      <c r="M742" t="str">
        <v>Action against Hunger</v>
      </c>
      <c r="N742" t="str">
        <v>ActionAid</v>
      </c>
      <c r="O742" t="str">
        <v>Adventist Development and Relief Agency (ADRA)</v>
      </c>
      <c r="P742" t="str">
        <v>Alas de Colibrí Foundation</v>
      </c>
      <c r="Q742" t="str">
        <v>Alianza por la Solidaridad</v>
      </c>
      <c r="R742" t="str">
        <v>Alianza por Venezuela</v>
      </c>
      <c r="S742" t="str">
        <v>Americares Foundation</v>
      </c>
      <c r="T742" t="str">
        <v>Argentine Commission for Refugees and Migrants (CAREF)</v>
      </c>
      <c r="U742" t="str">
        <v>Asociación Aves</v>
      </c>
      <c r="V742" t="str">
        <v>Asociación de Jubilados y Pensionados Venezolanos en Argentina</v>
      </c>
      <c r="W742" t="str">
        <v>Asociación de Venezolanos en Eloy Alfaro</v>
      </c>
      <c r="X742" t="str">
        <v>Asociación Fundación contra el Hambre Perú</v>
      </c>
      <c r="Y742" t="str">
        <v>Asociación Migrantes Venezolanos</v>
      </c>
      <c r="Z742" t="str">
        <v>Asociación Misioneros de San Carlos Scalabrinianos</v>
      </c>
      <c r="AA742" t="str">
        <v>Asociacion Proteccion Poblacion Vulnerable</v>
      </c>
      <c r="AB742" t="str">
        <v>Asociación Quinta Ola</v>
      </c>
      <c r="AC742" t="str">
        <v>Asociación Salto Ángel</v>
      </c>
      <c r="AD742" t="str">
        <v>Asociación Venezuela en Ecuador AC</v>
      </c>
      <c r="AE742" t="str">
        <v>ASOVENAR</v>
      </c>
      <c r="AF742" t="str">
        <v>Associação Hermanitos</v>
      </c>
      <c r="AG742" t="str">
        <v>AVSI Foundation</v>
      </c>
      <c r="AH742" t="str">
        <v>Bethany Christian Services</v>
      </c>
      <c r="AI742" t="str">
        <v>Blumont</v>
      </c>
      <c r="AJ742" t="str">
        <v>CARE</v>
      </c>
      <c r="AK742" t="str">
        <v>Caritas Brazil</v>
      </c>
      <c r="AL742" t="str">
        <v>Caritas Ecuador</v>
      </c>
      <c r="AM742" t="str">
        <v>Caritas Germany</v>
      </c>
      <c r="AN742" t="str">
        <v>Caritas Manaus</v>
      </c>
      <c r="AO742" t="str">
        <v>Caritas Parana</v>
      </c>
      <c r="AP742" t="str">
        <v>Caritas Peru</v>
      </c>
      <c r="AQ742" t="str">
        <v>Caritas Rio de Janeiro</v>
      </c>
      <c r="AR742" t="str">
        <v>Caritas São Paulo</v>
      </c>
      <c r="AS742" t="str">
        <v>Caritas Switzerland</v>
      </c>
      <c r="AT742" t="str">
        <v>CCEFIRO Association</v>
      </c>
      <c r="AU742" t="str">
        <v>CEDRO</v>
      </c>
      <c r="AV742" t="str">
        <v>Center for Integrated Studies and Programs for Sustainable Development (CIEDS)</v>
      </c>
      <c r="AW742" t="str">
        <v>Center for Migration and Human Rights of the Diocese of Roraima (CMDH)</v>
      </c>
      <c r="AX742" t="str">
        <v>Centro de Atencion Psicosocial (CAPS)</v>
      </c>
      <c r="AY742" t="str">
        <v>CESAL</v>
      </c>
      <c r="AZ742" t="str">
        <v>CESVI-Cooperazione e Sviluppo</v>
      </c>
      <c r="BA742" t="str">
        <v>ChildFund International</v>
      </c>
      <c r="BB742" t="str">
        <v>CHS Alternativo</v>
      </c>
      <c r="BC742" t="str">
        <v>Churún Merú Association</v>
      </c>
      <c r="BD742" t="str">
        <v>Coalición por Venezuela</v>
      </c>
      <c r="BE742" t="str">
        <v>Colonia Foundation of Venezuelans in the Dominican Republic (FUNCOVERD)</v>
      </c>
      <c r="BF742" t="str">
        <v>COLVENZ</v>
      </c>
      <c r="BG742" t="str">
        <v>Compassiva</v>
      </c>
      <c r="BH742" t="str">
        <v>Consejo Interreligioso del Perú - Religiones por la Paz</v>
      </c>
      <c r="BI742" t="str">
        <v>Consorcio ONG OCIPI Y Capellanía Nacional OFICA</v>
      </c>
      <c r="BJ742" t="str">
        <v>COOPI - International Cooperation Foundation</v>
      </c>
      <c r="BK742" t="str">
        <v>Corporación Colectivo Sin Fronteras</v>
      </c>
      <c r="BL742" t="str">
        <v>CRISFE Foundation</v>
      </c>
      <c r="BM742" t="str">
        <v>Cuso International</v>
      </c>
      <c r="BN742" t="str">
        <v>Danielle’s Children Fund (DCF)</v>
      </c>
      <c r="BO742" t="str">
        <v>Danish Refugee Council (DRC)</v>
      </c>
      <c r="BP742" t="str">
        <v>Development Support Association - APOYAR</v>
      </c>
      <c r="BQ742" t="str">
        <v>Diakonie Katastrophenhilfe</v>
      </c>
      <c r="BR742" t="str">
        <v>Diálogo Diverso</v>
      </c>
      <c r="BS742" t="str">
        <v>Doctors of the World</v>
      </c>
      <c r="BT742" t="str">
        <v>Dominican Institute for Integrated Development</v>
      </c>
      <c r="BU742" t="str">
        <v>Duendes y Ángeles Vinotinto República Dominicana</v>
      </c>
      <c r="BV742" t="str">
        <v>Encuentros SJS (Servicio Jesuita de la Solidaridad)</v>
      </c>
      <c r="BW742" t="str">
        <v>Ending Violence Against Migrants</v>
      </c>
      <c r="BX742" t="str">
        <v>Equidad Foundation</v>
      </c>
      <c r="BY742" t="str">
        <v>Equilibrium CenDE</v>
      </c>
      <c r="BZ742" t="str">
        <v>Facultad de Psicología - Universidad de la República (UDELAR)</v>
      </c>
      <c r="CA742" t="str">
        <v>First International Emergency and Solidarités International</v>
      </c>
      <c r="CB742" t="str">
        <v>Fondo Ecuatoriano Populorum Progressio</v>
      </c>
      <c r="CC742" t="str">
        <v>Foro Salud Callao</v>
      </c>
      <c r="CD742" t="str">
        <v>Foundation for the Integration and Development of Latin America (FIDAL)</v>
      </c>
      <c r="CE742" t="str">
        <v>Foundation of the Americas (FUDELA)</v>
      </c>
      <c r="CF742" t="str">
        <v>Fraternity Without Borders</v>
      </c>
      <c r="CG742" t="str">
        <v>Fundación Brisas del Norte</v>
      </c>
      <c r="CH742" t="str">
        <v>Fundación Colombovenezolana Nueva Ilusión</v>
      </c>
      <c r="CI742" t="str">
        <v>Fundación Nakama's</v>
      </c>
      <c r="CJ742" t="str">
        <v>Fundación RadaBer</v>
      </c>
      <c r="CK742" t="str">
        <v>Fundación Scalabrini Bolivia</v>
      </c>
      <c r="CL742" t="str">
        <v>Fundacion Social Vivan los Niños</v>
      </c>
      <c r="CM742" t="str">
        <v>FUNVEAC</v>
      </c>
      <c r="CN742" t="str">
        <v>German Development Cooperation Agency GIZ</v>
      </c>
      <c r="CO742" t="str">
        <v>Globalizate Radio</v>
      </c>
      <c r="CP742" t="str">
        <v>GOAL</v>
      </c>
      <c r="CQ742" t="str">
        <v>Halü Bienestar Humano Foundation (HALU)</v>
      </c>
      <c r="CR742" t="str">
        <v>Heartland Alliance International (HAI)</v>
      </c>
      <c r="CS742" t="str">
        <v>HELVETAS Swiss Intercooperation</v>
      </c>
      <c r="CT742" t="str">
        <v>HIAS</v>
      </c>
      <c r="CU742" t="str">
        <v>Human Rights Defence Curaçao</v>
      </c>
      <c r="CV742" t="str">
        <v>Humanity &amp; Inclusion</v>
      </c>
      <c r="CW742" t="str">
        <v>Humans Analytic</v>
      </c>
      <c r="CX742" t="str">
        <v>Idas y Vueltas Association</v>
      </c>
      <c r="CY742" t="str">
        <v>iMMAP</v>
      </c>
      <c r="CZ742" t="str">
        <v>IMPACT Initiatives (REACH)</v>
      </c>
      <c r="DA742" t="str">
        <v>Inmigrante Feliz Association</v>
      </c>
      <c r="DB742" t="str">
        <v>Institute for Migration and Human Rights (IMDH)</v>
      </c>
      <c r="DC742" t="str">
        <v>Institute of Natural and Cultural Heritage (IPANC)</v>
      </c>
      <c r="DD742" t="str">
        <v>International Committee for the Development of People (CISP)</v>
      </c>
      <c r="DE742" t="str">
        <v>International Federation of the Red Cross (IFRC)</v>
      </c>
      <c r="DF742" t="str">
        <v>International Labour Organization (ILO)</v>
      </c>
      <c r="DG742" t="str">
        <v>International Medical Corps</v>
      </c>
      <c r="DH742" t="str">
        <v>International Organization for Migration (IOM)</v>
      </c>
      <c r="DI742" t="str">
        <v>International Rescue Committee (IRC)</v>
      </c>
      <c r="DJ742" t="str">
        <v>INTERSOS</v>
      </c>
      <c r="DK742" t="str">
        <v>Jesuit Migrant Service (JMS)</v>
      </c>
      <c r="DL742" t="str">
        <v>Jesuit Refugee Service (JRS)</v>
      </c>
      <c r="DM742" t="str">
        <v>Jesuit Service for Migrants and Refugees (JSMR)</v>
      </c>
      <c r="DN742" t="str">
        <v>Joint United Nations Programme on HIV/AIDS (UNAIDS)</v>
      </c>
      <c r="DO742" t="str">
        <v>Kimirina Coorporation</v>
      </c>
      <c r="DP742" t="str">
        <v>La Casita Hispanic Cultural Centre</v>
      </c>
      <c r="DQ742" t="str">
        <v>Latin American Network of Non-Governmental Organizations of Persons with Disabilities and their Families (RIADIS)</v>
      </c>
      <c r="DR742" t="str">
        <v>LGBT+ Movement Brazil</v>
      </c>
      <c r="DS742" t="str">
        <v>Living Water Community (LWC)</v>
      </c>
      <c r="DT742" t="str">
        <v>LLANOVENCOL</v>
      </c>
      <c r="DU742" t="str">
        <v>Lutheran World Federation</v>
      </c>
      <c r="DV742" t="str">
        <v>Lutheran World Relief</v>
      </c>
      <c r="DW742" t="str">
        <v>Malteser International</v>
      </c>
      <c r="DX742" t="str">
        <v>Mana Institute</v>
      </c>
      <c r="DY742" t="str">
        <v>Manos Veneguayas Association</v>
      </c>
      <c r="DZ742" t="str">
        <v>Más Igualdad Perú</v>
      </c>
      <c r="EA742" t="str">
        <v>MedGlobal</v>
      </c>
      <c r="EB742" t="str">
        <v>Medical Teams International</v>
      </c>
      <c r="EC742" t="str">
        <v>Mercy Corps</v>
      </c>
      <c r="ED742" t="str">
        <v>Migrant Service Center (CAM)</v>
      </c>
      <c r="EE742" t="str">
        <v>Migrants, Refugees and Argentine Social Entrepreneurs (MIRARES)</v>
      </c>
      <c r="EF742" t="str">
        <v>Mision Scalabriniana - Ecuador</v>
      </c>
      <c r="EG742" t="str">
        <v>Missão Paz</v>
      </c>
      <c r="EH742" t="str">
        <v>Museu A CASA</v>
      </c>
      <c r="EI742" t="str">
        <v>Norwegian Refugee Council (NRC)</v>
      </c>
      <c r="EJ742" t="str">
        <v>ONG Migrantes por el Maule</v>
      </c>
      <c r="EK742" t="str">
        <v>ONG Preemptive Love Coalition Colombia</v>
      </c>
      <c r="EL742" t="str">
        <v>Organización Transfomando Vidas</v>
      </c>
      <c r="EM742" t="str">
        <v>Organization of Ibero-American States for Education, Science and Culture (OEI)</v>
      </c>
      <c r="EN742" t="str">
        <v>OXFAM</v>
      </c>
      <c r="EO742" t="str">
        <v>Panamerican Development Foundation</v>
      </c>
      <c r="EP742" t="str">
        <v>Panamerican Health Organization/World Health Organization (PAHO/WHO)</v>
      </c>
      <c r="EQ742" t="str">
        <v>Pastoral of Human Mobility - Peruvian Episcopal Conference</v>
      </c>
      <c r="ER742" t="str">
        <v>Pastoral Service for Migrants National</v>
      </c>
      <c r="ES742" t="str">
        <v>Permanent Human Rights defense Committee (CDH)</v>
      </c>
      <c r="ET742" t="str">
        <v>Pirilampos Institute - Group of visits and voluntary actions in Roraima</v>
      </c>
      <c r="EU742" t="str">
        <v>Plan International</v>
      </c>
      <c r="EV742" t="str">
        <v>Population Program, Faculty of Social Sciences, University of the Republic</v>
      </c>
      <c r="EW742" t="str">
        <v>Profamilia Association</v>
      </c>
      <c r="EX742" t="str">
        <v>Red con Migrantes y Refugiados</v>
      </c>
      <c r="EY742" t="str">
        <v>Red Cross Colombia</v>
      </c>
      <c r="EZ742" t="str">
        <v>Red Cross Ecuador</v>
      </c>
      <c r="FA742" t="str">
        <v>Red Cross Peru</v>
      </c>
      <c r="FB742" t="str">
        <v>Red de Investigaciones en Derechos Humanos - CONICET (Consejo Nacional de Investigaciones Científicas y Técnicas)</v>
      </c>
      <c r="FC742" t="str">
        <v>RET International</v>
      </c>
      <c r="FD742" t="str">
        <v>Salú pa Tur Foundation</v>
      </c>
      <c r="FE742" t="str">
        <v>Salvation Army</v>
      </c>
      <c r="FF742" t="str">
        <v>Samaritan's Purse</v>
      </c>
      <c r="FG742" t="str">
        <v>Save the Children International (SCI)</v>
      </c>
      <c r="FH742" t="str">
        <v>Scalabrini Foundation Chile</v>
      </c>
      <c r="FI742" t="str">
        <v>Sección Peruana de Amnistía Internacional</v>
      </c>
      <c r="FJ742" t="str">
        <v>Serviço Pastoral dos Migrantes do Nordeste</v>
      </c>
      <c r="FK742" t="str">
        <v>Sesame Workshop</v>
      </c>
      <c r="FL742" t="str">
        <v>Si, Da Vida</v>
      </c>
      <c r="FM742" t="str">
        <v>Solidarity and Action Asociation</v>
      </c>
      <c r="FN742" t="str">
        <v>SOS Children's Villages</v>
      </c>
      <c r="FO742" t="str">
        <v>Tarabita Foundation</v>
      </c>
      <c r="FP742" t="str">
        <v>Tearfund</v>
      </c>
      <c r="FQ742" t="str">
        <v>TECHO</v>
      </c>
      <c r="FR742" t="str">
        <v>Terranueva Foundation</v>
      </c>
      <c r="FS742" t="str">
        <v>Terre des Hommes Suisse</v>
      </c>
      <c r="FT742" t="str">
        <v>The Israel Forum for International Humanitarian Aid (IsraAID)</v>
      </c>
      <c r="FU742" t="str">
        <v>Unión Venezolana en Perú</v>
      </c>
      <c r="FV742" t="str">
        <v>United Nations Children's Fund (UNICEF)</v>
      </c>
      <c r="FW742" t="str">
        <v>United Nations Development Programme (UNDP)</v>
      </c>
      <c r="FX742" t="str">
        <v>United Nations Educational, Scientific and Cultural Organization (UNESCO)</v>
      </c>
      <c r="FY742" t="str">
        <v>United Nations Entity for Gender Equality and the Empowerment of Women (UNWOMEN)</v>
      </c>
      <c r="FZ742" t="str">
        <v>United Nations Food and Agricultural Organization (FAO)</v>
      </c>
      <c r="GA742" t="str">
        <v>United Nations High Commissioner for Refugees (UNHCR)</v>
      </c>
      <c r="GB742" t="str">
        <v>United Nations Office of the High Commissioner for Human Rights (OHCHR)</v>
      </c>
      <c r="GC742" t="str">
        <v>United Nations Office on Drugs and Crime (UNODC)</v>
      </c>
      <c r="GD742" t="str">
        <v>United Nations Population Fund (UNFPA)</v>
      </c>
      <c r="GE742" t="str">
        <v>United Nations Programme for Human Settlements (UN Habitat)</v>
      </c>
      <c r="GF742" t="str">
        <v>Vale da Benção Educational and Charitable Association (AEBVB)</v>
      </c>
      <c r="GG742" t="str">
        <v>VenAruba Solidaria</v>
      </c>
      <c r="GH742" t="str">
        <v>Venex Curacao Foundation</v>
      </c>
      <c r="GI742" t="str">
        <v>Venezolanos en Barranquilla</v>
      </c>
      <c r="GJ742" t="str">
        <v>Venezolanos en San Cristóbal</v>
      </c>
      <c r="GK742" t="str">
        <v>Venezuelan Emigrant Foundation (FEV)</v>
      </c>
      <c r="GL742" t="str">
        <v>Vicaría de Pastoral Social Caritas</v>
      </c>
      <c r="GM742" t="str">
        <v>Voices GY</v>
      </c>
      <c r="GN742" t="str">
        <v>We World GVC</v>
      </c>
      <c r="GO742" t="str">
        <v>World Council of Credit Unions</v>
      </c>
      <c r="GP742" t="str">
        <v>World Food Programme (WFP)</v>
      </c>
      <c r="GQ742" t="str">
        <v>World Vision</v>
      </c>
      <c r="GR742" t="str">
        <v>ZOA</v>
      </c>
    </row>
    <row r="743" spans="8:200" x14ac:dyDescent="0.3">
      <c r="H743" t="str" cm="1">
        <f t="array" ref="H743:GR743">TRANSPOSE(_xlfn._xlws.SORT(_xlfn._xlws.FILTER(Table3[Name],ISNUMBER(SEARCH(' Activity Sheet'!D797,Table3[Name])),"Not found"),,1))</f>
        <v>.New Organisation</v>
      </c>
      <c r="I743" t="str">
        <v>ABV - Association of Good with Life</v>
      </c>
      <c r="J743" t="str">
        <v>ACAPS</v>
      </c>
      <c r="K743" t="str">
        <v>Acción y Desarrollo</v>
      </c>
      <c r="L743" t="str">
        <v>ACTED</v>
      </c>
      <c r="M743" t="str">
        <v>Action against Hunger</v>
      </c>
      <c r="N743" t="str">
        <v>ActionAid</v>
      </c>
      <c r="O743" t="str">
        <v>Adventist Development and Relief Agency (ADRA)</v>
      </c>
      <c r="P743" t="str">
        <v>Alas de Colibrí Foundation</v>
      </c>
      <c r="Q743" t="str">
        <v>Alianza por la Solidaridad</v>
      </c>
      <c r="R743" t="str">
        <v>Alianza por Venezuela</v>
      </c>
      <c r="S743" t="str">
        <v>Americares Foundation</v>
      </c>
      <c r="T743" t="str">
        <v>Argentine Commission for Refugees and Migrants (CAREF)</v>
      </c>
      <c r="U743" t="str">
        <v>Asociación Aves</v>
      </c>
      <c r="V743" t="str">
        <v>Asociación de Jubilados y Pensionados Venezolanos en Argentina</v>
      </c>
      <c r="W743" t="str">
        <v>Asociación de Venezolanos en Eloy Alfaro</v>
      </c>
      <c r="X743" t="str">
        <v>Asociación Fundación contra el Hambre Perú</v>
      </c>
      <c r="Y743" t="str">
        <v>Asociación Migrantes Venezolanos</v>
      </c>
      <c r="Z743" t="str">
        <v>Asociación Misioneros de San Carlos Scalabrinianos</v>
      </c>
      <c r="AA743" t="str">
        <v>Asociacion Proteccion Poblacion Vulnerable</v>
      </c>
      <c r="AB743" t="str">
        <v>Asociación Quinta Ola</v>
      </c>
      <c r="AC743" t="str">
        <v>Asociación Salto Ángel</v>
      </c>
      <c r="AD743" t="str">
        <v>Asociación Venezuela en Ecuador AC</v>
      </c>
      <c r="AE743" t="str">
        <v>ASOVENAR</v>
      </c>
      <c r="AF743" t="str">
        <v>Associação Hermanitos</v>
      </c>
      <c r="AG743" t="str">
        <v>AVSI Foundation</v>
      </c>
      <c r="AH743" t="str">
        <v>Bethany Christian Services</v>
      </c>
      <c r="AI743" t="str">
        <v>Blumont</v>
      </c>
      <c r="AJ743" t="str">
        <v>CARE</v>
      </c>
      <c r="AK743" t="str">
        <v>Caritas Brazil</v>
      </c>
      <c r="AL743" t="str">
        <v>Caritas Ecuador</v>
      </c>
      <c r="AM743" t="str">
        <v>Caritas Germany</v>
      </c>
      <c r="AN743" t="str">
        <v>Caritas Manaus</v>
      </c>
      <c r="AO743" t="str">
        <v>Caritas Parana</v>
      </c>
      <c r="AP743" t="str">
        <v>Caritas Peru</v>
      </c>
      <c r="AQ743" t="str">
        <v>Caritas Rio de Janeiro</v>
      </c>
      <c r="AR743" t="str">
        <v>Caritas São Paulo</v>
      </c>
      <c r="AS743" t="str">
        <v>Caritas Switzerland</v>
      </c>
      <c r="AT743" t="str">
        <v>CCEFIRO Association</v>
      </c>
      <c r="AU743" t="str">
        <v>CEDRO</v>
      </c>
      <c r="AV743" t="str">
        <v>Center for Integrated Studies and Programs for Sustainable Development (CIEDS)</v>
      </c>
      <c r="AW743" t="str">
        <v>Center for Migration and Human Rights of the Diocese of Roraima (CMDH)</v>
      </c>
      <c r="AX743" t="str">
        <v>Centro de Atencion Psicosocial (CAPS)</v>
      </c>
      <c r="AY743" t="str">
        <v>CESAL</v>
      </c>
      <c r="AZ743" t="str">
        <v>CESVI-Cooperazione e Sviluppo</v>
      </c>
      <c r="BA743" t="str">
        <v>ChildFund International</v>
      </c>
      <c r="BB743" t="str">
        <v>CHS Alternativo</v>
      </c>
      <c r="BC743" t="str">
        <v>Churún Merú Association</v>
      </c>
      <c r="BD743" t="str">
        <v>Coalición por Venezuela</v>
      </c>
      <c r="BE743" t="str">
        <v>Colonia Foundation of Venezuelans in the Dominican Republic (FUNCOVERD)</v>
      </c>
      <c r="BF743" t="str">
        <v>COLVENZ</v>
      </c>
      <c r="BG743" t="str">
        <v>Compassiva</v>
      </c>
      <c r="BH743" t="str">
        <v>Consejo Interreligioso del Perú - Religiones por la Paz</v>
      </c>
      <c r="BI743" t="str">
        <v>Consorcio ONG OCIPI Y Capellanía Nacional OFICA</v>
      </c>
      <c r="BJ743" t="str">
        <v>COOPI - International Cooperation Foundation</v>
      </c>
      <c r="BK743" t="str">
        <v>Corporación Colectivo Sin Fronteras</v>
      </c>
      <c r="BL743" t="str">
        <v>CRISFE Foundation</v>
      </c>
      <c r="BM743" t="str">
        <v>Cuso International</v>
      </c>
      <c r="BN743" t="str">
        <v>Danielle’s Children Fund (DCF)</v>
      </c>
      <c r="BO743" t="str">
        <v>Danish Refugee Council (DRC)</v>
      </c>
      <c r="BP743" t="str">
        <v>Development Support Association - APOYAR</v>
      </c>
      <c r="BQ743" t="str">
        <v>Diakonie Katastrophenhilfe</v>
      </c>
      <c r="BR743" t="str">
        <v>Diálogo Diverso</v>
      </c>
      <c r="BS743" t="str">
        <v>Doctors of the World</v>
      </c>
      <c r="BT743" t="str">
        <v>Dominican Institute for Integrated Development</v>
      </c>
      <c r="BU743" t="str">
        <v>Duendes y Ángeles Vinotinto República Dominicana</v>
      </c>
      <c r="BV743" t="str">
        <v>Encuentros SJS (Servicio Jesuita de la Solidaridad)</v>
      </c>
      <c r="BW743" t="str">
        <v>Ending Violence Against Migrants</v>
      </c>
      <c r="BX743" t="str">
        <v>Equidad Foundation</v>
      </c>
      <c r="BY743" t="str">
        <v>Equilibrium CenDE</v>
      </c>
      <c r="BZ743" t="str">
        <v>Facultad de Psicología - Universidad de la República (UDELAR)</v>
      </c>
      <c r="CA743" t="str">
        <v>First International Emergency and Solidarités International</v>
      </c>
      <c r="CB743" t="str">
        <v>Fondo Ecuatoriano Populorum Progressio</v>
      </c>
      <c r="CC743" t="str">
        <v>Foro Salud Callao</v>
      </c>
      <c r="CD743" t="str">
        <v>Foundation for the Integration and Development of Latin America (FIDAL)</v>
      </c>
      <c r="CE743" t="str">
        <v>Foundation of the Americas (FUDELA)</v>
      </c>
      <c r="CF743" t="str">
        <v>Fraternity Without Borders</v>
      </c>
      <c r="CG743" t="str">
        <v>Fundación Brisas del Norte</v>
      </c>
      <c r="CH743" t="str">
        <v>Fundación Colombovenezolana Nueva Ilusión</v>
      </c>
      <c r="CI743" t="str">
        <v>Fundación Nakama's</v>
      </c>
      <c r="CJ743" t="str">
        <v>Fundación RadaBer</v>
      </c>
      <c r="CK743" t="str">
        <v>Fundación Scalabrini Bolivia</v>
      </c>
      <c r="CL743" t="str">
        <v>Fundacion Social Vivan los Niños</v>
      </c>
      <c r="CM743" t="str">
        <v>FUNVEAC</v>
      </c>
      <c r="CN743" t="str">
        <v>German Development Cooperation Agency GIZ</v>
      </c>
      <c r="CO743" t="str">
        <v>Globalizate Radio</v>
      </c>
      <c r="CP743" t="str">
        <v>GOAL</v>
      </c>
      <c r="CQ743" t="str">
        <v>Halü Bienestar Humano Foundation (HALU)</v>
      </c>
      <c r="CR743" t="str">
        <v>Heartland Alliance International (HAI)</v>
      </c>
      <c r="CS743" t="str">
        <v>HELVETAS Swiss Intercooperation</v>
      </c>
      <c r="CT743" t="str">
        <v>HIAS</v>
      </c>
      <c r="CU743" t="str">
        <v>Human Rights Defence Curaçao</v>
      </c>
      <c r="CV743" t="str">
        <v>Humanity &amp; Inclusion</v>
      </c>
      <c r="CW743" t="str">
        <v>Humans Analytic</v>
      </c>
      <c r="CX743" t="str">
        <v>Idas y Vueltas Association</v>
      </c>
      <c r="CY743" t="str">
        <v>iMMAP</v>
      </c>
      <c r="CZ743" t="str">
        <v>IMPACT Initiatives (REACH)</v>
      </c>
      <c r="DA743" t="str">
        <v>Inmigrante Feliz Association</v>
      </c>
      <c r="DB743" t="str">
        <v>Institute for Migration and Human Rights (IMDH)</v>
      </c>
      <c r="DC743" t="str">
        <v>Institute of Natural and Cultural Heritage (IPANC)</v>
      </c>
      <c r="DD743" t="str">
        <v>International Committee for the Development of People (CISP)</v>
      </c>
      <c r="DE743" t="str">
        <v>International Federation of the Red Cross (IFRC)</v>
      </c>
      <c r="DF743" t="str">
        <v>International Labour Organization (ILO)</v>
      </c>
      <c r="DG743" t="str">
        <v>International Medical Corps</v>
      </c>
      <c r="DH743" t="str">
        <v>International Organization for Migration (IOM)</v>
      </c>
      <c r="DI743" t="str">
        <v>International Rescue Committee (IRC)</v>
      </c>
      <c r="DJ743" t="str">
        <v>INTERSOS</v>
      </c>
      <c r="DK743" t="str">
        <v>Jesuit Migrant Service (JMS)</v>
      </c>
      <c r="DL743" t="str">
        <v>Jesuit Refugee Service (JRS)</v>
      </c>
      <c r="DM743" t="str">
        <v>Jesuit Service for Migrants and Refugees (JSMR)</v>
      </c>
      <c r="DN743" t="str">
        <v>Joint United Nations Programme on HIV/AIDS (UNAIDS)</v>
      </c>
      <c r="DO743" t="str">
        <v>Kimirina Coorporation</v>
      </c>
      <c r="DP743" t="str">
        <v>La Casita Hispanic Cultural Centre</v>
      </c>
      <c r="DQ743" t="str">
        <v>Latin American Network of Non-Governmental Organizations of Persons with Disabilities and their Families (RIADIS)</v>
      </c>
      <c r="DR743" t="str">
        <v>LGBT+ Movement Brazil</v>
      </c>
      <c r="DS743" t="str">
        <v>Living Water Community (LWC)</v>
      </c>
      <c r="DT743" t="str">
        <v>LLANOVENCOL</v>
      </c>
      <c r="DU743" t="str">
        <v>Lutheran World Federation</v>
      </c>
      <c r="DV743" t="str">
        <v>Lutheran World Relief</v>
      </c>
      <c r="DW743" t="str">
        <v>Malteser International</v>
      </c>
      <c r="DX743" t="str">
        <v>Mana Institute</v>
      </c>
      <c r="DY743" t="str">
        <v>Manos Veneguayas Association</v>
      </c>
      <c r="DZ743" t="str">
        <v>Más Igualdad Perú</v>
      </c>
      <c r="EA743" t="str">
        <v>MedGlobal</v>
      </c>
      <c r="EB743" t="str">
        <v>Medical Teams International</v>
      </c>
      <c r="EC743" t="str">
        <v>Mercy Corps</v>
      </c>
      <c r="ED743" t="str">
        <v>Migrant Service Center (CAM)</v>
      </c>
      <c r="EE743" t="str">
        <v>Migrants, Refugees and Argentine Social Entrepreneurs (MIRARES)</v>
      </c>
      <c r="EF743" t="str">
        <v>Mision Scalabriniana - Ecuador</v>
      </c>
      <c r="EG743" t="str">
        <v>Missão Paz</v>
      </c>
      <c r="EH743" t="str">
        <v>Museu A CASA</v>
      </c>
      <c r="EI743" t="str">
        <v>Norwegian Refugee Council (NRC)</v>
      </c>
      <c r="EJ743" t="str">
        <v>ONG Migrantes por el Maule</v>
      </c>
      <c r="EK743" t="str">
        <v>ONG Preemptive Love Coalition Colombia</v>
      </c>
      <c r="EL743" t="str">
        <v>Organización Transfomando Vidas</v>
      </c>
      <c r="EM743" t="str">
        <v>Organization of Ibero-American States for Education, Science and Culture (OEI)</v>
      </c>
      <c r="EN743" t="str">
        <v>OXFAM</v>
      </c>
      <c r="EO743" t="str">
        <v>Panamerican Development Foundation</v>
      </c>
      <c r="EP743" t="str">
        <v>Panamerican Health Organization/World Health Organization (PAHO/WHO)</v>
      </c>
      <c r="EQ743" t="str">
        <v>Pastoral of Human Mobility - Peruvian Episcopal Conference</v>
      </c>
      <c r="ER743" t="str">
        <v>Pastoral Service for Migrants National</v>
      </c>
      <c r="ES743" t="str">
        <v>Permanent Human Rights defense Committee (CDH)</v>
      </c>
      <c r="ET743" t="str">
        <v>Pirilampos Institute - Group of visits and voluntary actions in Roraima</v>
      </c>
      <c r="EU743" t="str">
        <v>Plan International</v>
      </c>
      <c r="EV743" t="str">
        <v>Population Program, Faculty of Social Sciences, University of the Republic</v>
      </c>
      <c r="EW743" t="str">
        <v>Profamilia Association</v>
      </c>
      <c r="EX743" t="str">
        <v>Red con Migrantes y Refugiados</v>
      </c>
      <c r="EY743" t="str">
        <v>Red Cross Colombia</v>
      </c>
      <c r="EZ743" t="str">
        <v>Red Cross Ecuador</v>
      </c>
      <c r="FA743" t="str">
        <v>Red Cross Peru</v>
      </c>
      <c r="FB743" t="str">
        <v>Red de Investigaciones en Derechos Humanos - CONICET (Consejo Nacional de Investigaciones Científicas y Técnicas)</v>
      </c>
      <c r="FC743" t="str">
        <v>RET International</v>
      </c>
      <c r="FD743" t="str">
        <v>Salú pa Tur Foundation</v>
      </c>
      <c r="FE743" t="str">
        <v>Salvation Army</v>
      </c>
      <c r="FF743" t="str">
        <v>Samaritan's Purse</v>
      </c>
      <c r="FG743" t="str">
        <v>Save the Children International (SCI)</v>
      </c>
      <c r="FH743" t="str">
        <v>Scalabrini Foundation Chile</v>
      </c>
      <c r="FI743" t="str">
        <v>Sección Peruana de Amnistía Internacional</v>
      </c>
      <c r="FJ743" t="str">
        <v>Serviço Pastoral dos Migrantes do Nordeste</v>
      </c>
      <c r="FK743" t="str">
        <v>Sesame Workshop</v>
      </c>
      <c r="FL743" t="str">
        <v>Si, Da Vida</v>
      </c>
      <c r="FM743" t="str">
        <v>Solidarity and Action Asociation</v>
      </c>
      <c r="FN743" t="str">
        <v>SOS Children's Villages</v>
      </c>
      <c r="FO743" t="str">
        <v>Tarabita Foundation</v>
      </c>
      <c r="FP743" t="str">
        <v>Tearfund</v>
      </c>
      <c r="FQ743" t="str">
        <v>TECHO</v>
      </c>
      <c r="FR743" t="str">
        <v>Terranueva Foundation</v>
      </c>
      <c r="FS743" t="str">
        <v>Terre des Hommes Suisse</v>
      </c>
      <c r="FT743" t="str">
        <v>The Israel Forum for International Humanitarian Aid (IsraAID)</v>
      </c>
      <c r="FU743" t="str">
        <v>Unión Venezolana en Perú</v>
      </c>
      <c r="FV743" t="str">
        <v>United Nations Children's Fund (UNICEF)</v>
      </c>
      <c r="FW743" t="str">
        <v>United Nations Development Programme (UNDP)</v>
      </c>
      <c r="FX743" t="str">
        <v>United Nations Educational, Scientific and Cultural Organization (UNESCO)</v>
      </c>
      <c r="FY743" t="str">
        <v>United Nations Entity for Gender Equality and the Empowerment of Women (UNWOMEN)</v>
      </c>
      <c r="FZ743" t="str">
        <v>United Nations Food and Agricultural Organization (FAO)</v>
      </c>
      <c r="GA743" t="str">
        <v>United Nations High Commissioner for Refugees (UNHCR)</v>
      </c>
      <c r="GB743" t="str">
        <v>United Nations Office of the High Commissioner for Human Rights (OHCHR)</v>
      </c>
      <c r="GC743" t="str">
        <v>United Nations Office on Drugs and Crime (UNODC)</v>
      </c>
      <c r="GD743" t="str">
        <v>United Nations Population Fund (UNFPA)</v>
      </c>
      <c r="GE743" t="str">
        <v>United Nations Programme for Human Settlements (UN Habitat)</v>
      </c>
      <c r="GF743" t="str">
        <v>Vale da Benção Educational and Charitable Association (AEBVB)</v>
      </c>
      <c r="GG743" t="str">
        <v>VenAruba Solidaria</v>
      </c>
      <c r="GH743" t="str">
        <v>Venex Curacao Foundation</v>
      </c>
      <c r="GI743" t="str">
        <v>Venezolanos en Barranquilla</v>
      </c>
      <c r="GJ743" t="str">
        <v>Venezolanos en San Cristóbal</v>
      </c>
      <c r="GK743" t="str">
        <v>Venezuelan Emigrant Foundation (FEV)</v>
      </c>
      <c r="GL743" t="str">
        <v>Vicaría de Pastoral Social Caritas</v>
      </c>
      <c r="GM743" t="str">
        <v>Voices GY</v>
      </c>
      <c r="GN743" t="str">
        <v>We World GVC</v>
      </c>
      <c r="GO743" t="str">
        <v>World Council of Credit Unions</v>
      </c>
      <c r="GP743" t="str">
        <v>World Food Programme (WFP)</v>
      </c>
      <c r="GQ743" t="str">
        <v>World Vision</v>
      </c>
      <c r="GR743" t="str">
        <v>ZOA</v>
      </c>
    </row>
    <row r="744" spans="8:200" x14ac:dyDescent="0.3">
      <c r="H744" t="str" cm="1">
        <f t="array" ref="H744:GR744">TRANSPOSE(_xlfn._xlws.SORT(_xlfn._xlws.FILTER(Table3[Name],ISNUMBER(SEARCH(' Activity Sheet'!D798,Table3[Name])),"Not found"),,1))</f>
        <v>.New Organisation</v>
      </c>
      <c r="I744" t="str">
        <v>ABV - Association of Good with Life</v>
      </c>
      <c r="J744" t="str">
        <v>ACAPS</v>
      </c>
      <c r="K744" t="str">
        <v>Acción y Desarrollo</v>
      </c>
      <c r="L744" t="str">
        <v>ACTED</v>
      </c>
      <c r="M744" t="str">
        <v>Action against Hunger</v>
      </c>
      <c r="N744" t="str">
        <v>ActionAid</v>
      </c>
      <c r="O744" t="str">
        <v>Adventist Development and Relief Agency (ADRA)</v>
      </c>
      <c r="P744" t="str">
        <v>Alas de Colibrí Foundation</v>
      </c>
      <c r="Q744" t="str">
        <v>Alianza por la Solidaridad</v>
      </c>
      <c r="R744" t="str">
        <v>Alianza por Venezuela</v>
      </c>
      <c r="S744" t="str">
        <v>Americares Foundation</v>
      </c>
      <c r="T744" t="str">
        <v>Argentine Commission for Refugees and Migrants (CAREF)</v>
      </c>
      <c r="U744" t="str">
        <v>Asociación Aves</v>
      </c>
      <c r="V744" t="str">
        <v>Asociación de Jubilados y Pensionados Venezolanos en Argentina</v>
      </c>
      <c r="W744" t="str">
        <v>Asociación de Venezolanos en Eloy Alfaro</v>
      </c>
      <c r="X744" t="str">
        <v>Asociación Fundación contra el Hambre Perú</v>
      </c>
      <c r="Y744" t="str">
        <v>Asociación Migrantes Venezolanos</v>
      </c>
      <c r="Z744" t="str">
        <v>Asociación Misioneros de San Carlos Scalabrinianos</v>
      </c>
      <c r="AA744" t="str">
        <v>Asociacion Proteccion Poblacion Vulnerable</v>
      </c>
      <c r="AB744" t="str">
        <v>Asociación Quinta Ola</v>
      </c>
      <c r="AC744" t="str">
        <v>Asociación Salto Ángel</v>
      </c>
      <c r="AD744" t="str">
        <v>Asociación Venezuela en Ecuador AC</v>
      </c>
      <c r="AE744" t="str">
        <v>ASOVENAR</v>
      </c>
      <c r="AF744" t="str">
        <v>Associação Hermanitos</v>
      </c>
      <c r="AG744" t="str">
        <v>AVSI Foundation</v>
      </c>
      <c r="AH744" t="str">
        <v>Bethany Christian Services</v>
      </c>
      <c r="AI744" t="str">
        <v>Blumont</v>
      </c>
      <c r="AJ744" t="str">
        <v>CARE</v>
      </c>
      <c r="AK744" t="str">
        <v>Caritas Brazil</v>
      </c>
      <c r="AL744" t="str">
        <v>Caritas Ecuador</v>
      </c>
      <c r="AM744" t="str">
        <v>Caritas Germany</v>
      </c>
      <c r="AN744" t="str">
        <v>Caritas Manaus</v>
      </c>
      <c r="AO744" t="str">
        <v>Caritas Parana</v>
      </c>
      <c r="AP744" t="str">
        <v>Caritas Peru</v>
      </c>
      <c r="AQ744" t="str">
        <v>Caritas Rio de Janeiro</v>
      </c>
      <c r="AR744" t="str">
        <v>Caritas São Paulo</v>
      </c>
      <c r="AS744" t="str">
        <v>Caritas Switzerland</v>
      </c>
      <c r="AT744" t="str">
        <v>CCEFIRO Association</v>
      </c>
      <c r="AU744" t="str">
        <v>CEDRO</v>
      </c>
      <c r="AV744" t="str">
        <v>Center for Integrated Studies and Programs for Sustainable Development (CIEDS)</v>
      </c>
      <c r="AW744" t="str">
        <v>Center for Migration and Human Rights of the Diocese of Roraima (CMDH)</v>
      </c>
      <c r="AX744" t="str">
        <v>Centro de Atencion Psicosocial (CAPS)</v>
      </c>
      <c r="AY744" t="str">
        <v>CESAL</v>
      </c>
      <c r="AZ744" t="str">
        <v>CESVI-Cooperazione e Sviluppo</v>
      </c>
      <c r="BA744" t="str">
        <v>ChildFund International</v>
      </c>
      <c r="BB744" t="str">
        <v>CHS Alternativo</v>
      </c>
      <c r="BC744" t="str">
        <v>Churún Merú Association</v>
      </c>
      <c r="BD744" t="str">
        <v>Coalición por Venezuela</v>
      </c>
      <c r="BE744" t="str">
        <v>Colonia Foundation of Venezuelans in the Dominican Republic (FUNCOVERD)</v>
      </c>
      <c r="BF744" t="str">
        <v>COLVENZ</v>
      </c>
      <c r="BG744" t="str">
        <v>Compassiva</v>
      </c>
      <c r="BH744" t="str">
        <v>Consejo Interreligioso del Perú - Religiones por la Paz</v>
      </c>
      <c r="BI744" t="str">
        <v>Consorcio ONG OCIPI Y Capellanía Nacional OFICA</v>
      </c>
      <c r="BJ744" t="str">
        <v>COOPI - International Cooperation Foundation</v>
      </c>
      <c r="BK744" t="str">
        <v>Corporación Colectivo Sin Fronteras</v>
      </c>
      <c r="BL744" t="str">
        <v>CRISFE Foundation</v>
      </c>
      <c r="BM744" t="str">
        <v>Cuso International</v>
      </c>
      <c r="BN744" t="str">
        <v>Danielle’s Children Fund (DCF)</v>
      </c>
      <c r="BO744" t="str">
        <v>Danish Refugee Council (DRC)</v>
      </c>
      <c r="BP744" t="str">
        <v>Development Support Association - APOYAR</v>
      </c>
      <c r="BQ744" t="str">
        <v>Diakonie Katastrophenhilfe</v>
      </c>
      <c r="BR744" t="str">
        <v>Diálogo Diverso</v>
      </c>
      <c r="BS744" t="str">
        <v>Doctors of the World</v>
      </c>
      <c r="BT744" t="str">
        <v>Dominican Institute for Integrated Development</v>
      </c>
      <c r="BU744" t="str">
        <v>Duendes y Ángeles Vinotinto República Dominicana</v>
      </c>
      <c r="BV744" t="str">
        <v>Encuentros SJS (Servicio Jesuita de la Solidaridad)</v>
      </c>
      <c r="BW744" t="str">
        <v>Ending Violence Against Migrants</v>
      </c>
      <c r="BX744" t="str">
        <v>Equidad Foundation</v>
      </c>
      <c r="BY744" t="str">
        <v>Equilibrium CenDE</v>
      </c>
      <c r="BZ744" t="str">
        <v>Facultad de Psicología - Universidad de la República (UDELAR)</v>
      </c>
      <c r="CA744" t="str">
        <v>First International Emergency and Solidarités International</v>
      </c>
      <c r="CB744" t="str">
        <v>Fondo Ecuatoriano Populorum Progressio</v>
      </c>
      <c r="CC744" t="str">
        <v>Foro Salud Callao</v>
      </c>
      <c r="CD744" t="str">
        <v>Foundation for the Integration and Development of Latin America (FIDAL)</v>
      </c>
      <c r="CE744" t="str">
        <v>Foundation of the Americas (FUDELA)</v>
      </c>
      <c r="CF744" t="str">
        <v>Fraternity Without Borders</v>
      </c>
      <c r="CG744" t="str">
        <v>Fundación Brisas del Norte</v>
      </c>
      <c r="CH744" t="str">
        <v>Fundación Colombovenezolana Nueva Ilusión</v>
      </c>
      <c r="CI744" t="str">
        <v>Fundación Nakama's</v>
      </c>
      <c r="CJ744" t="str">
        <v>Fundación RadaBer</v>
      </c>
      <c r="CK744" t="str">
        <v>Fundación Scalabrini Bolivia</v>
      </c>
      <c r="CL744" t="str">
        <v>Fundacion Social Vivan los Niños</v>
      </c>
      <c r="CM744" t="str">
        <v>FUNVEAC</v>
      </c>
      <c r="CN744" t="str">
        <v>German Development Cooperation Agency GIZ</v>
      </c>
      <c r="CO744" t="str">
        <v>Globalizate Radio</v>
      </c>
      <c r="CP744" t="str">
        <v>GOAL</v>
      </c>
      <c r="CQ744" t="str">
        <v>Halü Bienestar Humano Foundation (HALU)</v>
      </c>
      <c r="CR744" t="str">
        <v>Heartland Alliance International (HAI)</v>
      </c>
      <c r="CS744" t="str">
        <v>HELVETAS Swiss Intercooperation</v>
      </c>
      <c r="CT744" t="str">
        <v>HIAS</v>
      </c>
      <c r="CU744" t="str">
        <v>Human Rights Defence Curaçao</v>
      </c>
      <c r="CV744" t="str">
        <v>Humanity &amp; Inclusion</v>
      </c>
      <c r="CW744" t="str">
        <v>Humans Analytic</v>
      </c>
      <c r="CX744" t="str">
        <v>Idas y Vueltas Association</v>
      </c>
      <c r="CY744" t="str">
        <v>iMMAP</v>
      </c>
      <c r="CZ744" t="str">
        <v>IMPACT Initiatives (REACH)</v>
      </c>
      <c r="DA744" t="str">
        <v>Inmigrante Feliz Association</v>
      </c>
      <c r="DB744" t="str">
        <v>Institute for Migration and Human Rights (IMDH)</v>
      </c>
      <c r="DC744" t="str">
        <v>Institute of Natural and Cultural Heritage (IPANC)</v>
      </c>
      <c r="DD744" t="str">
        <v>International Committee for the Development of People (CISP)</v>
      </c>
      <c r="DE744" t="str">
        <v>International Federation of the Red Cross (IFRC)</v>
      </c>
      <c r="DF744" t="str">
        <v>International Labour Organization (ILO)</v>
      </c>
      <c r="DG744" t="str">
        <v>International Medical Corps</v>
      </c>
      <c r="DH744" t="str">
        <v>International Organization for Migration (IOM)</v>
      </c>
      <c r="DI744" t="str">
        <v>International Rescue Committee (IRC)</v>
      </c>
      <c r="DJ744" t="str">
        <v>INTERSOS</v>
      </c>
      <c r="DK744" t="str">
        <v>Jesuit Migrant Service (JMS)</v>
      </c>
      <c r="DL744" t="str">
        <v>Jesuit Refugee Service (JRS)</v>
      </c>
      <c r="DM744" t="str">
        <v>Jesuit Service for Migrants and Refugees (JSMR)</v>
      </c>
      <c r="DN744" t="str">
        <v>Joint United Nations Programme on HIV/AIDS (UNAIDS)</v>
      </c>
      <c r="DO744" t="str">
        <v>Kimirina Coorporation</v>
      </c>
      <c r="DP744" t="str">
        <v>La Casita Hispanic Cultural Centre</v>
      </c>
      <c r="DQ744" t="str">
        <v>Latin American Network of Non-Governmental Organizations of Persons with Disabilities and their Families (RIADIS)</v>
      </c>
      <c r="DR744" t="str">
        <v>LGBT+ Movement Brazil</v>
      </c>
      <c r="DS744" t="str">
        <v>Living Water Community (LWC)</v>
      </c>
      <c r="DT744" t="str">
        <v>LLANOVENCOL</v>
      </c>
      <c r="DU744" t="str">
        <v>Lutheran World Federation</v>
      </c>
      <c r="DV744" t="str">
        <v>Lutheran World Relief</v>
      </c>
      <c r="DW744" t="str">
        <v>Malteser International</v>
      </c>
      <c r="DX744" t="str">
        <v>Mana Institute</v>
      </c>
      <c r="DY744" t="str">
        <v>Manos Veneguayas Association</v>
      </c>
      <c r="DZ744" t="str">
        <v>Más Igualdad Perú</v>
      </c>
      <c r="EA744" t="str">
        <v>MedGlobal</v>
      </c>
      <c r="EB744" t="str">
        <v>Medical Teams International</v>
      </c>
      <c r="EC744" t="str">
        <v>Mercy Corps</v>
      </c>
      <c r="ED744" t="str">
        <v>Migrant Service Center (CAM)</v>
      </c>
      <c r="EE744" t="str">
        <v>Migrants, Refugees and Argentine Social Entrepreneurs (MIRARES)</v>
      </c>
      <c r="EF744" t="str">
        <v>Mision Scalabriniana - Ecuador</v>
      </c>
      <c r="EG744" t="str">
        <v>Missão Paz</v>
      </c>
      <c r="EH744" t="str">
        <v>Museu A CASA</v>
      </c>
      <c r="EI744" t="str">
        <v>Norwegian Refugee Council (NRC)</v>
      </c>
      <c r="EJ744" t="str">
        <v>ONG Migrantes por el Maule</v>
      </c>
      <c r="EK744" t="str">
        <v>ONG Preemptive Love Coalition Colombia</v>
      </c>
      <c r="EL744" t="str">
        <v>Organización Transfomando Vidas</v>
      </c>
      <c r="EM744" t="str">
        <v>Organization of Ibero-American States for Education, Science and Culture (OEI)</v>
      </c>
      <c r="EN744" t="str">
        <v>OXFAM</v>
      </c>
      <c r="EO744" t="str">
        <v>Panamerican Development Foundation</v>
      </c>
      <c r="EP744" t="str">
        <v>Panamerican Health Organization/World Health Organization (PAHO/WHO)</v>
      </c>
      <c r="EQ744" t="str">
        <v>Pastoral of Human Mobility - Peruvian Episcopal Conference</v>
      </c>
      <c r="ER744" t="str">
        <v>Pastoral Service for Migrants National</v>
      </c>
      <c r="ES744" t="str">
        <v>Permanent Human Rights defense Committee (CDH)</v>
      </c>
      <c r="ET744" t="str">
        <v>Pirilampos Institute - Group of visits and voluntary actions in Roraima</v>
      </c>
      <c r="EU744" t="str">
        <v>Plan International</v>
      </c>
      <c r="EV744" t="str">
        <v>Population Program, Faculty of Social Sciences, University of the Republic</v>
      </c>
      <c r="EW744" t="str">
        <v>Profamilia Association</v>
      </c>
      <c r="EX744" t="str">
        <v>Red con Migrantes y Refugiados</v>
      </c>
      <c r="EY744" t="str">
        <v>Red Cross Colombia</v>
      </c>
      <c r="EZ744" t="str">
        <v>Red Cross Ecuador</v>
      </c>
      <c r="FA744" t="str">
        <v>Red Cross Peru</v>
      </c>
      <c r="FB744" t="str">
        <v>Red de Investigaciones en Derechos Humanos - CONICET (Consejo Nacional de Investigaciones Científicas y Técnicas)</v>
      </c>
      <c r="FC744" t="str">
        <v>RET International</v>
      </c>
      <c r="FD744" t="str">
        <v>Salú pa Tur Foundation</v>
      </c>
      <c r="FE744" t="str">
        <v>Salvation Army</v>
      </c>
      <c r="FF744" t="str">
        <v>Samaritan's Purse</v>
      </c>
      <c r="FG744" t="str">
        <v>Save the Children International (SCI)</v>
      </c>
      <c r="FH744" t="str">
        <v>Scalabrini Foundation Chile</v>
      </c>
      <c r="FI744" t="str">
        <v>Sección Peruana de Amnistía Internacional</v>
      </c>
      <c r="FJ744" t="str">
        <v>Serviço Pastoral dos Migrantes do Nordeste</v>
      </c>
      <c r="FK744" t="str">
        <v>Sesame Workshop</v>
      </c>
      <c r="FL744" t="str">
        <v>Si, Da Vida</v>
      </c>
      <c r="FM744" t="str">
        <v>Solidarity and Action Asociation</v>
      </c>
      <c r="FN744" t="str">
        <v>SOS Children's Villages</v>
      </c>
      <c r="FO744" t="str">
        <v>Tarabita Foundation</v>
      </c>
      <c r="FP744" t="str">
        <v>Tearfund</v>
      </c>
      <c r="FQ744" t="str">
        <v>TECHO</v>
      </c>
      <c r="FR744" t="str">
        <v>Terranueva Foundation</v>
      </c>
      <c r="FS744" t="str">
        <v>Terre des Hommes Suisse</v>
      </c>
      <c r="FT744" t="str">
        <v>The Israel Forum for International Humanitarian Aid (IsraAID)</v>
      </c>
      <c r="FU744" t="str">
        <v>Unión Venezolana en Perú</v>
      </c>
      <c r="FV744" t="str">
        <v>United Nations Children's Fund (UNICEF)</v>
      </c>
      <c r="FW744" t="str">
        <v>United Nations Development Programme (UNDP)</v>
      </c>
      <c r="FX744" t="str">
        <v>United Nations Educational, Scientific and Cultural Organization (UNESCO)</v>
      </c>
      <c r="FY744" t="str">
        <v>United Nations Entity for Gender Equality and the Empowerment of Women (UNWOMEN)</v>
      </c>
      <c r="FZ744" t="str">
        <v>United Nations Food and Agricultural Organization (FAO)</v>
      </c>
      <c r="GA744" t="str">
        <v>United Nations High Commissioner for Refugees (UNHCR)</v>
      </c>
      <c r="GB744" t="str">
        <v>United Nations Office of the High Commissioner for Human Rights (OHCHR)</v>
      </c>
      <c r="GC744" t="str">
        <v>United Nations Office on Drugs and Crime (UNODC)</v>
      </c>
      <c r="GD744" t="str">
        <v>United Nations Population Fund (UNFPA)</v>
      </c>
      <c r="GE744" t="str">
        <v>United Nations Programme for Human Settlements (UN Habitat)</v>
      </c>
      <c r="GF744" t="str">
        <v>Vale da Benção Educational and Charitable Association (AEBVB)</v>
      </c>
      <c r="GG744" t="str">
        <v>VenAruba Solidaria</v>
      </c>
      <c r="GH744" t="str">
        <v>Venex Curacao Foundation</v>
      </c>
      <c r="GI744" t="str">
        <v>Venezolanos en Barranquilla</v>
      </c>
      <c r="GJ744" t="str">
        <v>Venezolanos en San Cristóbal</v>
      </c>
      <c r="GK744" t="str">
        <v>Venezuelan Emigrant Foundation (FEV)</v>
      </c>
      <c r="GL744" t="str">
        <v>Vicaría de Pastoral Social Caritas</v>
      </c>
      <c r="GM744" t="str">
        <v>Voices GY</v>
      </c>
      <c r="GN744" t="str">
        <v>We World GVC</v>
      </c>
      <c r="GO744" t="str">
        <v>World Council of Credit Unions</v>
      </c>
      <c r="GP744" t="str">
        <v>World Food Programme (WFP)</v>
      </c>
      <c r="GQ744" t="str">
        <v>World Vision</v>
      </c>
      <c r="GR744" t="str">
        <v>ZOA</v>
      </c>
    </row>
    <row r="745" spans="8:200" x14ac:dyDescent="0.3">
      <c r="H745" t="str" cm="1">
        <f t="array" ref="H745:GR745">TRANSPOSE(_xlfn._xlws.SORT(_xlfn._xlws.FILTER(Table3[Name],ISNUMBER(SEARCH(' Activity Sheet'!D799,Table3[Name])),"Not found"),,1))</f>
        <v>.New Organisation</v>
      </c>
      <c r="I745" t="str">
        <v>ABV - Association of Good with Life</v>
      </c>
      <c r="J745" t="str">
        <v>ACAPS</v>
      </c>
      <c r="K745" t="str">
        <v>Acción y Desarrollo</v>
      </c>
      <c r="L745" t="str">
        <v>ACTED</v>
      </c>
      <c r="M745" t="str">
        <v>Action against Hunger</v>
      </c>
      <c r="N745" t="str">
        <v>ActionAid</v>
      </c>
      <c r="O745" t="str">
        <v>Adventist Development and Relief Agency (ADRA)</v>
      </c>
      <c r="P745" t="str">
        <v>Alas de Colibrí Foundation</v>
      </c>
      <c r="Q745" t="str">
        <v>Alianza por la Solidaridad</v>
      </c>
      <c r="R745" t="str">
        <v>Alianza por Venezuela</v>
      </c>
      <c r="S745" t="str">
        <v>Americares Foundation</v>
      </c>
      <c r="T745" t="str">
        <v>Argentine Commission for Refugees and Migrants (CAREF)</v>
      </c>
      <c r="U745" t="str">
        <v>Asociación Aves</v>
      </c>
      <c r="V745" t="str">
        <v>Asociación de Jubilados y Pensionados Venezolanos en Argentina</v>
      </c>
      <c r="W745" t="str">
        <v>Asociación de Venezolanos en Eloy Alfaro</v>
      </c>
      <c r="X745" t="str">
        <v>Asociación Fundación contra el Hambre Perú</v>
      </c>
      <c r="Y745" t="str">
        <v>Asociación Migrantes Venezolanos</v>
      </c>
      <c r="Z745" t="str">
        <v>Asociación Misioneros de San Carlos Scalabrinianos</v>
      </c>
      <c r="AA745" t="str">
        <v>Asociacion Proteccion Poblacion Vulnerable</v>
      </c>
      <c r="AB745" t="str">
        <v>Asociación Quinta Ola</v>
      </c>
      <c r="AC745" t="str">
        <v>Asociación Salto Ángel</v>
      </c>
      <c r="AD745" t="str">
        <v>Asociación Venezuela en Ecuador AC</v>
      </c>
      <c r="AE745" t="str">
        <v>ASOVENAR</v>
      </c>
      <c r="AF745" t="str">
        <v>Associação Hermanitos</v>
      </c>
      <c r="AG745" t="str">
        <v>AVSI Foundation</v>
      </c>
      <c r="AH745" t="str">
        <v>Bethany Christian Services</v>
      </c>
      <c r="AI745" t="str">
        <v>Blumont</v>
      </c>
      <c r="AJ745" t="str">
        <v>CARE</v>
      </c>
      <c r="AK745" t="str">
        <v>Caritas Brazil</v>
      </c>
      <c r="AL745" t="str">
        <v>Caritas Ecuador</v>
      </c>
      <c r="AM745" t="str">
        <v>Caritas Germany</v>
      </c>
      <c r="AN745" t="str">
        <v>Caritas Manaus</v>
      </c>
      <c r="AO745" t="str">
        <v>Caritas Parana</v>
      </c>
      <c r="AP745" t="str">
        <v>Caritas Peru</v>
      </c>
      <c r="AQ745" t="str">
        <v>Caritas Rio de Janeiro</v>
      </c>
      <c r="AR745" t="str">
        <v>Caritas São Paulo</v>
      </c>
      <c r="AS745" t="str">
        <v>Caritas Switzerland</v>
      </c>
      <c r="AT745" t="str">
        <v>CCEFIRO Association</v>
      </c>
      <c r="AU745" t="str">
        <v>CEDRO</v>
      </c>
      <c r="AV745" t="str">
        <v>Center for Integrated Studies and Programs for Sustainable Development (CIEDS)</v>
      </c>
      <c r="AW745" t="str">
        <v>Center for Migration and Human Rights of the Diocese of Roraima (CMDH)</v>
      </c>
      <c r="AX745" t="str">
        <v>Centro de Atencion Psicosocial (CAPS)</v>
      </c>
      <c r="AY745" t="str">
        <v>CESAL</v>
      </c>
      <c r="AZ745" t="str">
        <v>CESVI-Cooperazione e Sviluppo</v>
      </c>
      <c r="BA745" t="str">
        <v>ChildFund International</v>
      </c>
      <c r="BB745" t="str">
        <v>CHS Alternativo</v>
      </c>
      <c r="BC745" t="str">
        <v>Churún Merú Association</v>
      </c>
      <c r="BD745" t="str">
        <v>Coalición por Venezuela</v>
      </c>
      <c r="BE745" t="str">
        <v>Colonia Foundation of Venezuelans in the Dominican Republic (FUNCOVERD)</v>
      </c>
      <c r="BF745" t="str">
        <v>COLVENZ</v>
      </c>
      <c r="BG745" t="str">
        <v>Compassiva</v>
      </c>
      <c r="BH745" t="str">
        <v>Consejo Interreligioso del Perú - Religiones por la Paz</v>
      </c>
      <c r="BI745" t="str">
        <v>Consorcio ONG OCIPI Y Capellanía Nacional OFICA</v>
      </c>
      <c r="BJ745" t="str">
        <v>COOPI - International Cooperation Foundation</v>
      </c>
      <c r="BK745" t="str">
        <v>Corporación Colectivo Sin Fronteras</v>
      </c>
      <c r="BL745" t="str">
        <v>CRISFE Foundation</v>
      </c>
      <c r="BM745" t="str">
        <v>Cuso International</v>
      </c>
      <c r="BN745" t="str">
        <v>Danielle’s Children Fund (DCF)</v>
      </c>
      <c r="BO745" t="str">
        <v>Danish Refugee Council (DRC)</v>
      </c>
      <c r="BP745" t="str">
        <v>Development Support Association - APOYAR</v>
      </c>
      <c r="BQ745" t="str">
        <v>Diakonie Katastrophenhilfe</v>
      </c>
      <c r="BR745" t="str">
        <v>Diálogo Diverso</v>
      </c>
      <c r="BS745" t="str">
        <v>Doctors of the World</v>
      </c>
      <c r="BT745" t="str">
        <v>Dominican Institute for Integrated Development</v>
      </c>
      <c r="BU745" t="str">
        <v>Duendes y Ángeles Vinotinto República Dominicana</v>
      </c>
      <c r="BV745" t="str">
        <v>Encuentros SJS (Servicio Jesuita de la Solidaridad)</v>
      </c>
      <c r="BW745" t="str">
        <v>Ending Violence Against Migrants</v>
      </c>
      <c r="BX745" t="str">
        <v>Equidad Foundation</v>
      </c>
      <c r="BY745" t="str">
        <v>Equilibrium CenDE</v>
      </c>
      <c r="BZ745" t="str">
        <v>Facultad de Psicología - Universidad de la República (UDELAR)</v>
      </c>
      <c r="CA745" t="str">
        <v>First International Emergency and Solidarités International</v>
      </c>
      <c r="CB745" t="str">
        <v>Fondo Ecuatoriano Populorum Progressio</v>
      </c>
      <c r="CC745" t="str">
        <v>Foro Salud Callao</v>
      </c>
      <c r="CD745" t="str">
        <v>Foundation for the Integration and Development of Latin America (FIDAL)</v>
      </c>
      <c r="CE745" t="str">
        <v>Foundation of the Americas (FUDELA)</v>
      </c>
      <c r="CF745" t="str">
        <v>Fraternity Without Borders</v>
      </c>
      <c r="CG745" t="str">
        <v>Fundación Brisas del Norte</v>
      </c>
      <c r="CH745" t="str">
        <v>Fundación Colombovenezolana Nueva Ilusión</v>
      </c>
      <c r="CI745" t="str">
        <v>Fundación Nakama's</v>
      </c>
      <c r="CJ745" t="str">
        <v>Fundación RadaBer</v>
      </c>
      <c r="CK745" t="str">
        <v>Fundación Scalabrini Bolivia</v>
      </c>
      <c r="CL745" t="str">
        <v>Fundacion Social Vivan los Niños</v>
      </c>
      <c r="CM745" t="str">
        <v>FUNVEAC</v>
      </c>
      <c r="CN745" t="str">
        <v>German Development Cooperation Agency GIZ</v>
      </c>
      <c r="CO745" t="str">
        <v>Globalizate Radio</v>
      </c>
      <c r="CP745" t="str">
        <v>GOAL</v>
      </c>
      <c r="CQ745" t="str">
        <v>Halü Bienestar Humano Foundation (HALU)</v>
      </c>
      <c r="CR745" t="str">
        <v>Heartland Alliance International (HAI)</v>
      </c>
      <c r="CS745" t="str">
        <v>HELVETAS Swiss Intercooperation</v>
      </c>
      <c r="CT745" t="str">
        <v>HIAS</v>
      </c>
      <c r="CU745" t="str">
        <v>Human Rights Defence Curaçao</v>
      </c>
      <c r="CV745" t="str">
        <v>Humanity &amp; Inclusion</v>
      </c>
      <c r="CW745" t="str">
        <v>Humans Analytic</v>
      </c>
      <c r="CX745" t="str">
        <v>Idas y Vueltas Association</v>
      </c>
      <c r="CY745" t="str">
        <v>iMMAP</v>
      </c>
      <c r="CZ745" t="str">
        <v>IMPACT Initiatives (REACH)</v>
      </c>
      <c r="DA745" t="str">
        <v>Inmigrante Feliz Association</v>
      </c>
      <c r="DB745" t="str">
        <v>Institute for Migration and Human Rights (IMDH)</v>
      </c>
      <c r="DC745" t="str">
        <v>Institute of Natural and Cultural Heritage (IPANC)</v>
      </c>
      <c r="DD745" t="str">
        <v>International Committee for the Development of People (CISP)</v>
      </c>
      <c r="DE745" t="str">
        <v>International Federation of the Red Cross (IFRC)</v>
      </c>
      <c r="DF745" t="str">
        <v>International Labour Organization (ILO)</v>
      </c>
      <c r="DG745" t="str">
        <v>International Medical Corps</v>
      </c>
      <c r="DH745" t="str">
        <v>International Organization for Migration (IOM)</v>
      </c>
      <c r="DI745" t="str">
        <v>International Rescue Committee (IRC)</v>
      </c>
      <c r="DJ745" t="str">
        <v>INTERSOS</v>
      </c>
      <c r="DK745" t="str">
        <v>Jesuit Migrant Service (JMS)</v>
      </c>
      <c r="DL745" t="str">
        <v>Jesuit Refugee Service (JRS)</v>
      </c>
      <c r="DM745" t="str">
        <v>Jesuit Service for Migrants and Refugees (JSMR)</v>
      </c>
      <c r="DN745" t="str">
        <v>Joint United Nations Programme on HIV/AIDS (UNAIDS)</v>
      </c>
      <c r="DO745" t="str">
        <v>Kimirina Coorporation</v>
      </c>
      <c r="DP745" t="str">
        <v>La Casita Hispanic Cultural Centre</v>
      </c>
      <c r="DQ745" t="str">
        <v>Latin American Network of Non-Governmental Organizations of Persons with Disabilities and their Families (RIADIS)</v>
      </c>
      <c r="DR745" t="str">
        <v>LGBT+ Movement Brazil</v>
      </c>
      <c r="DS745" t="str">
        <v>Living Water Community (LWC)</v>
      </c>
      <c r="DT745" t="str">
        <v>LLANOVENCOL</v>
      </c>
      <c r="DU745" t="str">
        <v>Lutheran World Federation</v>
      </c>
      <c r="DV745" t="str">
        <v>Lutheran World Relief</v>
      </c>
      <c r="DW745" t="str">
        <v>Malteser International</v>
      </c>
      <c r="DX745" t="str">
        <v>Mana Institute</v>
      </c>
      <c r="DY745" t="str">
        <v>Manos Veneguayas Association</v>
      </c>
      <c r="DZ745" t="str">
        <v>Más Igualdad Perú</v>
      </c>
      <c r="EA745" t="str">
        <v>MedGlobal</v>
      </c>
      <c r="EB745" t="str">
        <v>Medical Teams International</v>
      </c>
      <c r="EC745" t="str">
        <v>Mercy Corps</v>
      </c>
      <c r="ED745" t="str">
        <v>Migrant Service Center (CAM)</v>
      </c>
      <c r="EE745" t="str">
        <v>Migrants, Refugees and Argentine Social Entrepreneurs (MIRARES)</v>
      </c>
      <c r="EF745" t="str">
        <v>Mision Scalabriniana - Ecuador</v>
      </c>
      <c r="EG745" t="str">
        <v>Missão Paz</v>
      </c>
      <c r="EH745" t="str">
        <v>Museu A CASA</v>
      </c>
      <c r="EI745" t="str">
        <v>Norwegian Refugee Council (NRC)</v>
      </c>
      <c r="EJ745" t="str">
        <v>ONG Migrantes por el Maule</v>
      </c>
      <c r="EK745" t="str">
        <v>ONG Preemptive Love Coalition Colombia</v>
      </c>
      <c r="EL745" t="str">
        <v>Organización Transfomando Vidas</v>
      </c>
      <c r="EM745" t="str">
        <v>Organization of Ibero-American States for Education, Science and Culture (OEI)</v>
      </c>
      <c r="EN745" t="str">
        <v>OXFAM</v>
      </c>
      <c r="EO745" t="str">
        <v>Panamerican Development Foundation</v>
      </c>
      <c r="EP745" t="str">
        <v>Panamerican Health Organization/World Health Organization (PAHO/WHO)</v>
      </c>
      <c r="EQ745" t="str">
        <v>Pastoral of Human Mobility - Peruvian Episcopal Conference</v>
      </c>
      <c r="ER745" t="str">
        <v>Pastoral Service for Migrants National</v>
      </c>
      <c r="ES745" t="str">
        <v>Permanent Human Rights defense Committee (CDH)</v>
      </c>
      <c r="ET745" t="str">
        <v>Pirilampos Institute - Group of visits and voluntary actions in Roraima</v>
      </c>
      <c r="EU745" t="str">
        <v>Plan International</v>
      </c>
      <c r="EV745" t="str">
        <v>Population Program, Faculty of Social Sciences, University of the Republic</v>
      </c>
      <c r="EW745" t="str">
        <v>Profamilia Association</v>
      </c>
      <c r="EX745" t="str">
        <v>Red con Migrantes y Refugiados</v>
      </c>
      <c r="EY745" t="str">
        <v>Red Cross Colombia</v>
      </c>
      <c r="EZ745" t="str">
        <v>Red Cross Ecuador</v>
      </c>
      <c r="FA745" t="str">
        <v>Red Cross Peru</v>
      </c>
      <c r="FB745" t="str">
        <v>Red de Investigaciones en Derechos Humanos - CONICET (Consejo Nacional de Investigaciones Científicas y Técnicas)</v>
      </c>
      <c r="FC745" t="str">
        <v>RET International</v>
      </c>
      <c r="FD745" t="str">
        <v>Salú pa Tur Foundation</v>
      </c>
      <c r="FE745" t="str">
        <v>Salvation Army</v>
      </c>
      <c r="FF745" t="str">
        <v>Samaritan's Purse</v>
      </c>
      <c r="FG745" t="str">
        <v>Save the Children International (SCI)</v>
      </c>
      <c r="FH745" t="str">
        <v>Scalabrini Foundation Chile</v>
      </c>
      <c r="FI745" t="str">
        <v>Sección Peruana de Amnistía Internacional</v>
      </c>
      <c r="FJ745" t="str">
        <v>Serviço Pastoral dos Migrantes do Nordeste</v>
      </c>
      <c r="FK745" t="str">
        <v>Sesame Workshop</v>
      </c>
      <c r="FL745" t="str">
        <v>Si, Da Vida</v>
      </c>
      <c r="FM745" t="str">
        <v>Solidarity and Action Asociation</v>
      </c>
      <c r="FN745" t="str">
        <v>SOS Children's Villages</v>
      </c>
      <c r="FO745" t="str">
        <v>Tarabita Foundation</v>
      </c>
      <c r="FP745" t="str">
        <v>Tearfund</v>
      </c>
      <c r="FQ745" t="str">
        <v>TECHO</v>
      </c>
      <c r="FR745" t="str">
        <v>Terranueva Foundation</v>
      </c>
      <c r="FS745" t="str">
        <v>Terre des Hommes Suisse</v>
      </c>
      <c r="FT745" t="str">
        <v>The Israel Forum for International Humanitarian Aid (IsraAID)</v>
      </c>
      <c r="FU745" t="str">
        <v>Unión Venezolana en Perú</v>
      </c>
      <c r="FV745" t="str">
        <v>United Nations Children's Fund (UNICEF)</v>
      </c>
      <c r="FW745" t="str">
        <v>United Nations Development Programme (UNDP)</v>
      </c>
      <c r="FX745" t="str">
        <v>United Nations Educational, Scientific and Cultural Organization (UNESCO)</v>
      </c>
      <c r="FY745" t="str">
        <v>United Nations Entity for Gender Equality and the Empowerment of Women (UNWOMEN)</v>
      </c>
      <c r="FZ745" t="str">
        <v>United Nations Food and Agricultural Organization (FAO)</v>
      </c>
      <c r="GA745" t="str">
        <v>United Nations High Commissioner for Refugees (UNHCR)</v>
      </c>
      <c r="GB745" t="str">
        <v>United Nations Office of the High Commissioner for Human Rights (OHCHR)</v>
      </c>
      <c r="GC745" t="str">
        <v>United Nations Office on Drugs and Crime (UNODC)</v>
      </c>
      <c r="GD745" t="str">
        <v>United Nations Population Fund (UNFPA)</v>
      </c>
      <c r="GE745" t="str">
        <v>United Nations Programme for Human Settlements (UN Habitat)</v>
      </c>
      <c r="GF745" t="str">
        <v>Vale da Benção Educational and Charitable Association (AEBVB)</v>
      </c>
      <c r="GG745" t="str">
        <v>VenAruba Solidaria</v>
      </c>
      <c r="GH745" t="str">
        <v>Venex Curacao Foundation</v>
      </c>
      <c r="GI745" t="str">
        <v>Venezolanos en Barranquilla</v>
      </c>
      <c r="GJ745" t="str">
        <v>Venezolanos en San Cristóbal</v>
      </c>
      <c r="GK745" t="str">
        <v>Venezuelan Emigrant Foundation (FEV)</v>
      </c>
      <c r="GL745" t="str">
        <v>Vicaría de Pastoral Social Caritas</v>
      </c>
      <c r="GM745" t="str">
        <v>Voices GY</v>
      </c>
      <c r="GN745" t="str">
        <v>We World GVC</v>
      </c>
      <c r="GO745" t="str">
        <v>World Council of Credit Unions</v>
      </c>
      <c r="GP745" t="str">
        <v>World Food Programme (WFP)</v>
      </c>
      <c r="GQ745" t="str">
        <v>World Vision</v>
      </c>
      <c r="GR745" t="str">
        <v>ZOA</v>
      </c>
    </row>
    <row r="746" spans="8:200" x14ac:dyDescent="0.3">
      <c r="H746" t="str" cm="1">
        <f t="array" ref="H746:GR746">TRANSPOSE(_xlfn._xlws.SORT(_xlfn._xlws.FILTER(Table3[Name],ISNUMBER(SEARCH(' Activity Sheet'!D800,Table3[Name])),"Not found"),,1))</f>
        <v>.New Organisation</v>
      </c>
      <c r="I746" t="str">
        <v>ABV - Association of Good with Life</v>
      </c>
      <c r="J746" t="str">
        <v>ACAPS</v>
      </c>
      <c r="K746" t="str">
        <v>Acción y Desarrollo</v>
      </c>
      <c r="L746" t="str">
        <v>ACTED</v>
      </c>
      <c r="M746" t="str">
        <v>Action against Hunger</v>
      </c>
      <c r="N746" t="str">
        <v>ActionAid</v>
      </c>
      <c r="O746" t="str">
        <v>Adventist Development and Relief Agency (ADRA)</v>
      </c>
      <c r="P746" t="str">
        <v>Alas de Colibrí Foundation</v>
      </c>
      <c r="Q746" t="str">
        <v>Alianza por la Solidaridad</v>
      </c>
      <c r="R746" t="str">
        <v>Alianza por Venezuela</v>
      </c>
      <c r="S746" t="str">
        <v>Americares Foundation</v>
      </c>
      <c r="T746" t="str">
        <v>Argentine Commission for Refugees and Migrants (CAREF)</v>
      </c>
      <c r="U746" t="str">
        <v>Asociación Aves</v>
      </c>
      <c r="V746" t="str">
        <v>Asociación de Jubilados y Pensionados Venezolanos en Argentina</v>
      </c>
      <c r="W746" t="str">
        <v>Asociación de Venezolanos en Eloy Alfaro</v>
      </c>
      <c r="X746" t="str">
        <v>Asociación Fundación contra el Hambre Perú</v>
      </c>
      <c r="Y746" t="str">
        <v>Asociación Migrantes Venezolanos</v>
      </c>
      <c r="Z746" t="str">
        <v>Asociación Misioneros de San Carlos Scalabrinianos</v>
      </c>
      <c r="AA746" t="str">
        <v>Asociacion Proteccion Poblacion Vulnerable</v>
      </c>
      <c r="AB746" t="str">
        <v>Asociación Quinta Ola</v>
      </c>
      <c r="AC746" t="str">
        <v>Asociación Salto Ángel</v>
      </c>
      <c r="AD746" t="str">
        <v>Asociación Venezuela en Ecuador AC</v>
      </c>
      <c r="AE746" t="str">
        <v>ASOVENAR</v>
      </c>
      <c r="AF746" t="str">
        <v>Associação Hermanitos</v>
      </c>
      <c r="AG746" t="str">
        <v>AVSI Foundation</v>
      </c>
      <c r="AH746" t="str">
        <v>Bethany Christian Services</v>
      </c>
      <c r="AI746" t="str">
        <v>Blumont</v>
      </c>
      <c r="AJ746" t="str">
        <v>CARE</v>
      </c>
      <c r="AK746" t="str">
        <v>Caritas Brazil</v>
      </c>
      <c r="AL746" t="str">
        <v>Caritas Ecuador</v>
      </c>
      <c r="AM746" t="str">
        <v>Caritas Germany</v>
      </c>
      <c r="AN746" t="str">
        <v>Caritas Manaus</v>
      </c>
      <c r="AO746" t="str">
        <v>Caritas Parana</v>
      </c>
      <c r="AP746" t="str">
        <v>Caritas Peru</v>
      </c>
      <c r="AQ746" t="str">
        <v>Caritas Rio de Janeiro</v>
      </c>
      <c r="AR746" t="str">
        <v>Caritas São Paulo</v>
      </c>
      <c r="AS746" t="str">
        <v>Caritas Switzerland</v>
      </c>
      <c r="AT746" t="str">
        <v>CCEFIRO Association</v>
      </c>
      <c r="AU746" t="str">
        <v>CEDRO</v>
      </c>
      <c r="AV746" t="str">
        <v>Center for Integrated Studies and Programs for Sustainable Development (CIEDS)</v>
      </c>
      <c r="AW746" t="str">
        <v>Center for Migration and Human Rights of the Diocese of Roraima (CMDH)</v>
      </c>
      <c r="AX746" t="str">
        <v>Centro de Atencion Psicosocial (CAPS)</v>
      </c>
      <c r="AY746" t="str">
        <v>CESAL</v>
      </c>
      <c r="AZ746" t="str">
        <v>CESVI-Cooperazione e Sviluppo</v>
      </c>
      <c r="BA746" t="str">
        <v>ChildFund International</v>
      </c>
      <c r="BB746" t="str">
        <v>CHS Alternativo</v>
      </c>
      <c r="BC746" t="str">
        <v>Churún Merú Association</v>
      </c>
      <c r="BD746" t="str">
        <v>Coalición por Venezuela</v>
      </c>
      <c r="BE746" t="str">
        <v>Colonia Foundation of Venezuelans in the Dominican Republic (FUNCOVERD)</v>
      </c>
      <c r="BF746" t="str">
        <v>COLVENZ</v>
      </c>
      <c r="BG746" t="str">
        <v>Compassiva</v>
      </c>
      <c r="BH746" t="str">
        <v>Consejo Interreligioso del Perú - Religiones por la Paz</v>
      </c>
      <c r="BI746" t="str">
        <v>Consorcio ONG OCIPI Y Capellanía Nacional OFICA</v>
      </c>
      <c r="BJ746" t="str">
        <v>COOPI - International Cooperation Foundation</v>
      </c>
      <c r="BK746" t="str">
        <v>Corporación Colectivo Sin Fronteras</v>
      </c>
      <c r="BL746" t="str">
        <v>CRISFE Foundation</v>
      </c>
      <c r="BM746" t="str">
        <v>Cuso International</v>
      </c>
      <c r="BN746" t="str">
        <v>Danielle’s Children Fund (DCF)</v>
      </c>
      <c r="BO746" t="str">
        <v>Danish Refugee Council (DRC)</v>
      </c>
      <c r="BP746" t="str">
        <v>Development Support Association - APOYAR</v>
      </c>
      <c r="BQ746" t="str">
        <v>Diakonie Katastrophenhilfe</v>
      </c>
      <c r="BR746" t="str">
        <v>Diálogo Diverso</v>
      </c>
      <c r="BS746" t="str">
        <v>Doctors of the World</v>
      </c>
      <c r="BT746" t="str">
        <v>Dominican Institute for Integrated Development</v>
      </c>
      <c r="BU746" t="str">
        <v>Duendes y Ángeles Vinotinto República Dominicana</v>
      </c>
      <c r="BV746" t="str">
        <v>Encuentros SJS (Servicio Jesuita de la Solidaridad)</v>
      </c>
      <c r="BW746" t="str">
        <v>Ending Violence Against Migrants</v>
      </c>
      <c r="BX746" t="str">
        <v>Equidad Foundation</v>
      </c>
      <c r="BY746" t="str">
        <v>Equilibrium CenDE</v>
      </c>
      <c r="BZ746" t="str">
        <v>Facultad de Psicología - Universidad de la República (UDELAR)</v>
      </c>
      <c r="CA746" t="str">
        <v>First International Emergency and Solidarités International</v>
      </c>
      <c r="CB746" t="str">
        <v>Fondo Ecuatoriano Populorum Progressio</v>
      </c>
      <c r="CC746" t="str">
        <v>Foro Salud Callao</v>
      </c>
      <c r="CD746" t="str">
        <v>Foundation for the Integration and Development of Latin America (FIDAL)</v>
      </c>
      <c r="CE746" t="str">
        <v>Foundation of the Americas (FUDELA)</v>
      </c>
      <c r="CF746" t="str">
        <v>Fraternity Without Borders</v>
      </c>
      <c r="CG746" t="str">
        <v>Fundación Brisas del Norte</v>
      </c>
      <c r="CH746" t="str">
        <v>Fundación Colombovenezolana Nueva Ilusión</v>
      </c>
      <c r="CI746" t="str">
        <v>Fundación Nakama's</v>
      </c>
      <c r="CJ746" t="str">
        <v>Fundación RadaBer</v>
      </c>
      <c r="CK746" t="str">
        <v>Fundación Scalabrini Bolivia</v>
      </c>
      <c r="CL746" t="str">
        <v>Fundacion Social Vivan los Niños</v>
      </c>
      <c r="CM746" t="str">
        <v>FUNVEAC</v>
      </c>
      <c r="CN746" t="str">
        <v>German Development Cooperation Agency GIZ</v>
      </c>
      <c r="CO746" t="str">
        <v>Globalizate Radio</v>
      </c>
      <c r="CP746" t="str">
        <v>GOAL</v>
      </c>
      <c r="CQ746" t="str">
        <v>Halü Bienestar Humano Foundation (HALU)</v>
      </c>
      <c r="CR746" t="str">
        <v>Heartland Alliance International (HAI)</v>
      </c>
      <c r="CS746" t="str">
        <v>HELVETAS Swiss Intercooperation</v>
      </c>
      <c r="CT746" t="str">
        <v>HIAS</v>
      </c>
      <c r="CU746" t="str">
        <v>Human Rights Defence Curaçao</v>
      </c>
      <c r="CV746" t="str">
        <v>Humanity &amp; Inclusion</v>
      </c>
      <c r="CW746" t="str">
        <v>Humans Analytic</v>
      </c>
      <c r="CX746" t="str">
        <v>Idas y Vueltas Association</v>
      </c>
      <c r="CY746" t="str">
        <v>iMMAP</v>
      </c>
      <c r="CZ746" t="str">
        <v>IMPACT Initiatives (REACH)</v>
      </c>
      <c r="DA746" t="str">
        <v>Inmigrante Feliz Association</v>
      </c>
      <c r="DB746" t="str">
        <v>Institute for Migration and Human Rights (IMDH)</v>
      </c>
      <c r="DC746" t="str">
        <v>Institute of Natural and Cultural Heritage (IPANC)</v>
      </c>
      <c r="DD746" t="str">
        <v>International Committee for the Development of People (CISP)</v>
      </c>
      <c r="DE746" t="str">
        <v>International Federation of the Red Cross (IFRC)</v>
      </c>
      <c r="DF746" t="str">
        <v>International Labour Organization (ILO)</v>
      </c>
      <c r="DG746" t="str">
        <v>International Medical Corps</v>
      </c>
      <c r="DH746" t="str">
        <v>International Organization for Migration (IOM)</v>
      </c>
      <c r="DI746" t="str">
        <v>International Rescue Committee (IRC)</v>
      </c>
      <c r="DJ746" t="str">
        <v>INTERSOS</v>
      </c>
      <c r="DK746" t="str">
        <v>Jesuit Migrant Service (JMS)</v>
      </c>
      <c r="DL746" t="str">
        <v>Jesuit Refugee Service (JRS)</v>
      </c>
      <c r="DM746" t="str">
        <v>Jesuit Service for Migrants and Refugees (JSMR)</v>
      </c>
      <c r="DN746" t="str">
        <v>Joint United Nations Programme on HIV/AIDS (UNAIDS)</v>
      </c>
      <c r="DO746" t="str">
        <v>Kimirina Coorporation</v>
      </c>
      <c r="DP746" t="str">
        <v>La Casita Hispanic Cultural Centre</v>
      </c>
      <c r="DQ746" t="str">
        <v>Latin American Network of Non-Governmental Organizations of Persons with Disabilities and their Families (RIADIS)</v>
      </c>
      <c r="DR746" t="str">
        <v>LGBT+ Movement Brazil</v>
      </c>
      <c r="DS746" t="str">
        <v>Living Water Community (LWC)</v>
      </c>
      <c r="DT746" t="str">
        <v>LLANOVENCOL</v>
      </c>
      <c r="DU746" t="str">
        <v>Lutheran World Federation</v>
      </c>
      <c r="DV746" t="str">
        <v>Lutheran World Relief</v>
      </c>
      <c r="DW746" t="str">
        <v>Malteser International</v>
      </c>
      <c r="DX746" t="str">
        <v>Mana Institute</v>
      </c>
      <c r="DY746" t="str">
        <v>Manos Veneguayas Association</v>
      </c>
      <c r="DZ746" t="str">
        <v>Más Igualdad Perú</v>
      </c>
      <c r="EA746" t="str">
        <v>MedGlobal</v>
      </c>
      <c r="EB746" t="str">
        <v>Medical Teams International</v>
      </c>
      <c r="EC746" t="str">
        <v>Mercy Corps</v>
      </c>
      <c r="ED746" t="str">
        <v>Migrant Service Center (CAM)</v>
      </c>
      <c r="EE746" t="str">
        <v>Migrants, Refugees and Argentine Social Entrepreneurs (MIRARES)</v>
      </c>
      <c r="EF746" t="str">
        <v>Mision Scalabriniana - Ecuador</v>
      </c>
      <c r="EG746" t="str">
        <v>Missão Paz</v>
      </c>
      <c r="EH746" t="str">
        <v>Museu A CASA</v>
      </c>
      <c r="EI746" t="str">
        <v>Norwegian Refugee Council (NRC)</v>
      </c>
      <c r="EJ746" t="str">
        <v>ONG Migrantes por el Maule</v>
      </c>
      <c r="EK746" t="str">
        <v>ONG Preemptive Love Coalition Colombia</v>
      </c>
      <c r="EL746" t="str">
        <v>Organización Transfomando Vidas</v>
      </c>
      <c r="EM746" t="str">
        <v>Organization of Ibero-American States for Education, Science and Culture (OEI)</v>
      </c>
      <c r="EN746" t="str">
        <v>OXFAM</v>
      </c>
      <c r="EO746" t="str">
        <v>Panamerican Development Foundation</v>
      </c>
      <c r="EP746" t="str">
        <v>Panamerican Health Organization/World Health Organization (PAHO/WHO)</v>
      </c>
      <c r="EQ746" t="str">
        <v>Pastoral of Human Mobility - Peruvian Episcopal Conference</v>
      </c>
      <c r="ER746" t="str">
        <v>Pastoral Service for Migrants National</v>
      </c>
      <c r="ES746" t="str">
        <v>Permanent Human Rights defense Committee (CDH)</v>
      </c>
      <c r="ET746" t="str">
        <v>Pirilampos Institute - Group of visits and voluntary actions in Roraima</v>
      </c>
      <c r="EU746" t="str">
        <v>Plan International</v>
      </c>
      <c r="EV746" t="str">
        <v>Population Program, Faculty of Social Sciences, University of the Republic</v>
      </c>
      <c r="EW746" t="str">
        <v>Profamilia Association</v>
      </c>
      <c r="EX746" t="str">
        <v>Red con Migrantes y Refugiados</v>
      </c>
      <c r="EY746" t="str">
        <v>Red Cross Colombia</v>
      </c>
      <c r="EZ746" t="str">
        <v>Red Cross Ecuador</v>
      </c>
      <c r="FA746" t="str">
        <v>Red Cross Peru</v>
      </c>
      <c r="FB746" t="str">
        <v>Red de Investigaciones en Derechos Humanos - CONICET (Consejo Nacional de Investigaciones Científicas y Técnicas)</v>
      </c>
      <c r="FC746" t="str">
        <v>RET International</v>
      </c>
      <c r="FD746" t="str">
        <v>Salú pa Tur Foundation</v>
      </c>
      <c r="FE746" t="str">
        <v>Salvation Army</v>
      </c>
      <c r="FF746" t="str">
        <v>Samaritan's Purse</v>
      </c>
      <c r="FG746" t="str">
        <v>Save the Children International (SCI)</v>
      </c>
      <c r="FH746" t="str">
        <v>Scalabrini Foundation Chile</v>
      </c>
      <c r="FI746" t="str">
        <v>Sección Peruana de Amnistía Internacional</v>
      </c>
      <c r="FJ746" t="str">
        <v>Serviço Pastoral dos Migrantes do Nordeste</v>
      </c>
      <c r="FK746" t="str">
        <v>Sesame Workshop</v>
      </c>
      <c r="FL746" t="str">
        <v>Si, Da Vida</v>
      </c>
      <c r="FM746" t="str">
        <v>Solidarity and Action Asociation</v>
      </c>
      <c r="FN746" t="str">
        <v>SOS Children's Villages</v>
      </c>
      <c r="FO746" t="str">
        <v>Tarabita Foundation</v>
      </c>
      <c r="FP746" t="str">
        <v>Tearfund</v>
      </c>
      <c r="FQ746" t="str">
        <v>TECHO</v>
      </c>
      <c r="FR746" t="str">
        <v>Terranueva Foundation</v>
      </c>
      <c r="FS746" t="str">
        <v>Terre des Hommes Suisse</v>
      </c>
      <c r="FT746" t="str">
        <v>The Israel Forum for International Humanitarian Aid (IsraAID)</v>
      </c>
      <c r="FU746" t="str">
        <v>Unión Venezolana en Perú</v>
      </c>
      <c r="FV746" t="str">
        <v>United Nations Children's Fund (UNICEF)</v>
      </c>
      <c r="FW746" t="str">
        <v>United Nations Development Programme (UNDP)</v>
      </c>
      <c r="FX746" t="str">
        <v>United Nations Educational, Scientific and Cultural Organization (UNESCO)</v>
      </c>
      <c r="FY746" t="str">
        <v>United Nations Entity for Gender Equality and the Empowerment of Women (UNWOMEN)</v>
      </c>
      <c r="FZ746" t="str">
        <v>United Nations Food and Agricultural Organization (FAO)</v>
      </c>
      <c r="GA746" t="str">
        <v>United Nations High Commissioner for Refugees (UNHCR)</v>
      </c>
      <c r="GB746" t="str">
        <v>United Nations Office of the High Commissioner for Human Rights (OHCHR)</v>
      </c>
      <c r="GC746" t="str">
        <v>United Nations Office on Drugs and Crime (UNODC)</v>
      </c>
      <c r="GD746" t="str">
        <v>United Nations Population Fund (UNFPA)</v>
      </c>
      <c r="GE746" t="str">
        <v>United Nations Programme for Human Settlements (UN Habitat)</v>
      </c>
      <c r="GF746" t="str">
        <v>Vale da Benção Educational and Charitable Association (AEBVB)</v>
      </c>
      <c r="GG746" t="str">
        <v>VenAruba Solidaria</v>
      </c>
      <c r="GH746" t="str">
        <v>Venex Curacao Foundation</v>
      </c>
      <c r="GI746" t="str">
        <v>Venezolanos en Barranquilla</v>
      </c>
      <c r="GJ746" t="str">
        <v>Venezolanos en San Cristóbal</v>
      </c>
      <c r="GK746" t="str">
        <v>Venezuelan Emigrant Foundation (FEV)</v>
      </c>
      <c r="GL746" t="str">
        <v>Vicaría de Pastoral Social Caritas</v>
      </c>
      <c r="GM746" t="str">
        <v>Voices GY</v>
      </c>
      <c r="GN746" t="str">
        <v>We World GVC</v>
      </c>
      <c r="GO746" t="str">
        <v>World Council of Credit Unions</v>
      </c>
      <c r="GP746" t="str">
        <v>World Food Programme (WFP)</v>
      </c>
      <c r="GQ746" t="str">
        <v>World Vision</v>
      </c>
      <c r="GR746" t="str">
        <v>ZOA</v>
      </c>
    </row>
    <row r="747" spans="8:200" x14ac:dyDescent="0.3">
      <c r="H747" t="str" cm="1">
        <f t="array" ref="H747:GR747">TRANSPOSE(_xlfn._xlws.SORT(_xlfn._xlws.FILTER(Table3[Name],ISNUMBER(SEARCH(' Activity Sheet'!D801,Table3[Name])),"Not found"),,1))</f>
        <v>.New Organisation</v>
      </c>
      <c r="I747" t="str">
        <v>ABV - Association of Good with Life</v>
      </c>
      <c r="J747" t="str">
        <v>ACAPS</v>
      </c>
      <c r="K747" t="str">
        <v>Acción y Desarrollo</v>
      </c>
      <c r="L747" t="str">
        <v>ACTED</v>
      </c>
      <c r="M747" t="str">
        <v>Action against Hunger</v>
      </c>
      <c r="N747" t="str">
        <v>ActionAid</v>
      </c>
      <c r="O747" t="str">
        <v>Adventist Development and Relief Agency (ADRA)</v>
      </c>
      <c r="P747" t="str">
        <v>Alas de Colibrí Foundation</v>
      </c>
      <c r="Q747" t="str">
        <v>Alianza por la Solidaridad</v>
      </c>
      <c r="R747" t="str">
        <v>Alianza por Venezuela</v>
      </c>
      <c r="S747" t="str">
        <v>Americares Foundation</v>
      </c>
      <c r="T747" t="str">
        <v>Argentine Commission for Refugees and Migrants (CAREF)</v>
      </c>
      <c r="U747" t="str">
        <v>Asociación Aves</v>
      </c>
      <c r="V747" t="str">
        <v>Asociación de Jubilados y Pensionados Venezolanos en Argentina</v>
      </c>
      <c r="W747" t="str">
        <v>Asociación de Venezolanos en Eloy Alfaro</v>
      </c>
      <c r="X747" t="str">
        <v>Asociación Fundación contra el Hambre Perú</v>
      </c>
      <c r="Y747" t="str">
        <v>Asociación Migrantes Venezolanos</v>
      </c>
      <c r="Z747" t="str">
        <v>Asociación Misioneros de San Carlos Scalabrinianos</v>
      </c>
      <c r="AA747" t="str">
        <v>Asociacion Proteccion Poblacion Vulnerable</v>
      </c>
      <c r="AB747" t="str">
        <v>Asociación Quinta Ola</v>
      </c>
      <c r="AC747" t="str">
        <v>Asociación Salto Ángel</v>
      </c>
      <c r="AD747" t="str">
        <v>Asociación Venezuela en Ecuador AC</v>
      </c>
      <c r="AE747" t="str">
        <v>ASOVENAR</v>
      </c>
      <c r="AF747" t="str">
        <v>Associação Hermanitos</v>
      </c>
      <c r="AG747" t="str">
        <v>AVSI Foundation</v>
      </c>
      <c r="AH747" t="str">
        <v>Bethany Christian Services</v>
      </c>
      <c r="AI747" t="str">
        <v>Blumont</v>
      </c>
      <c r="AJ747" t="str">
        <v>CARE</v>
      </c>
      <c r="AK747" t="str">
        <v>Caritas Brazil</v>
      </c>
      <c r="AL747" t="str">
        <v>Caritas Ecuador</v>
      </c>
      <c r="AM747" t="str">
        <v>Caritas Germany</v>
      </c>
      <c r="AN747" t="str">
        <v>Caritas Manaus</v>
      </c>
      <c r="AO747" t="str">
        <v>Caritas Parana</v>
      </c>
      <c r="AP747" t="str">
        <v>Caritas Peru</v>
      </c>
      <c r="AQ747" t="str">
        <v>Caritas Rio de Janeiro</v>
      </c>
      <c r="AR747" t="str">
        <v>Caritas São Paulo</v>
      </c>
      <c r="AS747" t="str">
        <v>Caritas Switzerland</v>
      </c>
      <c r="AT747" t="str">
        <v>CCEFIRO Association</v>
      </c>
      <c r="AU747" t="str">
        <v>CEDRO</v>
      </c>
      <c r="AV747" t="str">
        <v>Center for Integrated Studies and Programs for Sustainable Development (CIEDS)</v>
      </c>
      <c r="AW747" t="str">
        <v>Center for Migration and Human Rights of the Diocese of Roraima (CMDH)</v>
      </c>
      <c r="AX747" t="str">
        <v>Centro de Atencion Psicosocial (CAPS)</v>
      </c>
      <c r="AY747" t="str">
        <v>CESAL</v>
      </c>
      <c r="AZ747" t="str">
        <v>CESVI-Cooperazione e Sviluppo</v>
      </c>
      <c r="BA747" t="str">
        <v>ChildFund International</v>
      </c>
      <c r="BB747" t="str">
        <v>CHS Alternativo</v>
      </c>
      <c r="BC747" t="str">
        <v>Churún Merú Association</v>
      </c>
      <c r="BD747" t="str">
        <v>Coalición por Venezuela</v>
      </c>
      <c r="BE747" t="str">
        <v>Colonia Foundation of Venezuelans in the Dominican Republic (FUNCOVERD)</v>
      </c>
      <c r="BF747" t="str">
        <v>COLVENZ</v>
      </c>
      <c r="BG747" t="str">
        <v>Compassiva</v>
      </c>
      <c r="BH747" t="str">
        <v>Consejo Interreligioso del Perú - Religiones por la Paz</v>
      </c>
      <c r="BI747" t="str">
        <v>Consorcio ONG OCIPI Y Capellanía Nacional OFICA</v>
      </c>
      <c r="BJ747" t="str">
        <v>COOPI - International Cooperation Foundation</v>
      </c>
      <c r="BK747" t="str">
        <v>Corporación Colectivo Sin Fronteras</v>
      </c>
      <c r="BL747" t="str">
        <v>CRISFE Foundation</v>
      </c>
      <c r="BM747" t="str">
        <v>Cuso International</v>
      </c>
      <c r="BN747" t="str">
        <v>Danielle’s Children Fund (DCF)</v>
      </c>
      <c r="BO747" t="str">
        <v>Danish Refugee Council (DRC)</v>
      </c>
      <c r="BP747" t="str">
        <v>Development Support Association - APOYAR</v>
      </c>
      <c r="BQ747" t="str">
        <v>Diakonie Katastrophenhilfe</v>
      </c>
      <c r="BR747" t="str">
        <v>Diálogo Diverso</v>
      </c>
      <c r="BS747" t="str">
        <v>Doctors of the World</v>
      </c>
      <c r="BT747" t="str">
        <v>Dominican Institute for Integrated Development</v>
      </c>
      <c r="BU747" t="str">
        <v>Duendes y Ángeles Vinotinto República Dominicana</v>
      </c>
      <c r="BV747" t="str">
        <v>Encuentros SJS (Servicio Jesuita de la Solidaridad)</v>
      </c>
      <c r="BW747" t="str">
        <v>Ending Violence Against Migrants</v>
      </c>
      <c r="BX747" t="str">
        <v>Equidad Foundation</v>
      </c>
      <c r="BY747" t="str">
        <v>Equilibrium CenDE</v>
      </c>
      <c r="BZ747" t="str">
        <v>Facultad de Psicología - Universidad de la República (UDELAR)</v>
      </c>
      <c r="CA747" t="str">
        <v>First International Emergency and Solidarités International</v>
      </c>
      <c r="CB747" t="str">
        <v>Fondo Ecuatoriano Populorum Progressio</v>
      </c>
      <c r="CC747" t="str">
        <v>Foro Salud Callao</v>
      </c>
      <c r="CD747" t="str">
        <v>Foundation for the Integration and Development of Latin America (FIDAL)</v>
      </c>
      <c r="CE747" t="str">
        <v>Foundation of the Americas (FUDELA)</v>
      </c>
      <c r="CF747" t="str">
        <v>Fraternity Without Borders</v>
      </c>
      <c r="CG747" t="str">
        <v>Fundación Brisas del Norte</v>
      </c>
      <c r="CH747" t="str">
        <v>Fundación Colombovenezolana Nueva Ilusión</v>
      </c>
      <c r="CI747" t="str">
        <v>Fundación Nakama's</v>
      </c>
      <c r="CJ747" t="str">
        <v>Fundación RadaBer</v>
      </c>
      <c r="CK747" t="str">
        <v>Fundación Scalabrini Bolivia</v>
      </c>
      <c r="CL747" t="str">
        <v>Fundacion Social Vivan los Niños</v>
      </c>
      <c r="CM747" t="str">
        <v>FUNVEAC</v>
      </c>
      <c r="CN747" t="str">
        <v>German Development Cooperation Agency GIZ</v>
      </c>
      <c r="CO747" t="str">
        <v>Globalizate Radio</v>
      </c>
      <c r="CP747" t="str">
        <v>GOAL</v>
      </c>
      <c r="CQ747" t="str">
        <v>Halü Bienestar Humano Foundation (HALU)</v>
      </c>
      <c r="CR747" t="str">
        <v>Heartland Alliance International (HAI)</v>
      </c>
      <c r="CS747" t="str">
        <v>HELVETAS Swiss Intercooperation</v>
      </c>
      <c r="CT747" t="str">
        <v>HIAS</v>
      </c>
      <c r="CU747" t="str">
        <v>Human Rights Defence Curaçao</v>
      </c>
      <c r="CV747" t="str">
        <v>Humanity &amp; Inclusion</v>
      </c>
      <c r="CW747" t="str">
        <v>Humans Analytic</v>
      </c>
      <c r="CX747" t="str">
        <v>Idas y Vueltas Association</v>
      </c>
      <c r="CY747" t="str">
        <v>iMMAP</v>
      </c>
      <c r="CZ747" t="str">
        <v>IMPACT Initiatives (REACH)</v>
      </c>
      <c r="DA747" t="str">
        <v>Inmigrante Feliz Association</v>
      </c>
      <c r="DB747" t="str">
        <v>Institute for Migration and Human Rights (IMDH)</v>
      </c>
      <c r="DC747" t="str">
        <v>Institute of Natural and Cultural Heritage (IPANC)</v>
      </c>
      <c r="DD747" t="str">
        <v>International Committee for the Development of People (CISP)</v>
      </c>
      <c r="DE747" t="str">
        <v>International Federation of the Red Cross (IFRC)</v>
      </c>
      <c r="DF747" t="str">
        <v>International Labour Organization (ILO)</v>
      </c>
      <c r="DG747" t="str">
        <v>International Medical Corps</v>
      </c>
      <c r="DH747" t="str">
        <v>International Organization for Migration (IOM)</v>
      </c>
      <c r="DI747" t="str">
        <v>International Rescue Committee (IRC)</v>
      </c>
      <c r="DJ747" t="str">
        <v>INTERSOS</v>
      </c>
      <c r="DK747" t="str">
        <v>Jesuit Migrant Service (JMS)</v>
      </c>
      <c r="DL747" t="str">
        <v>Jesuit Refugee Service (JRS)</v>
      </c>
      <c r="DM747" t="str">
        <v>Jesuit Service for Migrants and Refugees (JSMR)</v>
      </c>
      <c r="DN747" t="str">
        <v>Joint United Nations Programme on HIV/AIDS (UNAIDS)</v>
      </c>
      <c r="DO747" t="str">
        <v>Kimirina Coorporation</v>
      </c>
      <c r="DP747" t="str">
        <v>La Casita Hispanic Cultural Centre</v>
      </c>
      <c r="DQ747" t="str">
        <v>Latin American Network of Non-Governmental Organizations of Persons with Disabilities and their Families (RIADIS)</v>
      </c>
      <c r="DR747" t="str">
        <v>LGBT+ Movement Brazil</v>
      </c>
      <c r="DS747" t="str">
        <v>Living Water Community (LWC)</v>
      </c>
      <c r="DT747" t="str">
        <v>LLANOVENCOL</v>
      </c>
      <c r="DU747" t="str">
        <v>Lutheran World Federation</v>
      </c>
      <c r="DV747" t="str">
        <v>Lutheran World Relief</v>
      </c>
      <c r="DW747" t="str">
        <v>Malteser International</v>
      </c>
      <c r="DX747" t="str">
        <v>Mana Institute</v>
      </c>
      <c r="DY747" t="str">
        <v>Manos Veneguayas Association</v>
      </c>
      <c r="DZ747" t="str">
        <v>Más Igualdad Perú</v>
      </c>
      <c r="EA747" t="str">
        <v>MedGlobal</v>
      </c>
      <c r="EB747" t="str">
        <v>Medical Teams International</v>
      </c>
      <c r="EC747" t="str">
        <v>Mercy Corps</v>
      </c>
      <c r="ED747" t="str">
        <v>Migrant Service Center (CAM)</v>
      </c>
      <c r="EE747" t="str">
        <v>Migrants, Refugees and Argentine Social Entrepreneurs (MIRARES)</v>
      </c>
      <c r="EF747" t="str">
        <v>Mision Scalabriniana - Ecuador</v>
      </c>
      <c r="EG747" t="str">
        <v>Missão Paz</v>
      </c>
      <c r="EH747" t="str">
        <v>Museu A CASA</v>
      </c>
      <c r="EI747" t="str">
        <v>Norwegian Refugee Council (NRC)</v>
      </c>
      <c r="EJ747" t="str">
        <v>ONG Migrantes por el Maule</v>
      </c>
      <c r="EK747" t="str">
        <v>ONG Preemptive Love Coalition Colombia</v>
      </c>
      <c r="EL747" t="str">
        <v>Organización Transfomando Vidas</v>
      </c>
      <c r="EM747" t="str">
        <v>Organization of Ibero-American States for Education, Science and Culture (OEI)</v>
      </c>
      <c r="EN747" t="str">
        <v>OXFAM</v>
      </c>
      <c r="EO747" t="str">
        <v>Panamerican Development Foundation</v>
      </c>
      <c r="EP747" t="str">
        <v>Panamerican Health Organization/World Health Organization (PAHO/WHO)</v>
      </c>
      <c r="EQ747" t="str">
        <v>Pastoral of Human Mobility - Peruvian Episcopal Conference</v>
      </c>
      <c r="ER747" t="str">
        <v>Pastoral Service for Migrants National</v>
      </c>
      <c r="ES747" t="str">
        <v>Permanent Human Rights defense Committee (CDH)</v>
      </c>
      <c r="ET747" t="str">
        <v>Pirilampos Institute - Group of visits and voluntary actions in Roraima</v>
      </c>
      <c r="EU747" t="str">
        <v>Plan International</v>
      </c>
      <c r="EV747" t="str">
        <v>Population Program, Faculty of Social Sciences, University of the Republic</v>
      </c>
      <c r="EW747" t="str">
        <v>Profamilia Association</v>
      </c>
      <c r="EX747" t="str">
        <v>Red con Migrantes y Refugiados</v>
      </c>
      <c r="EY747" t="str">
        <v>Red Cross Colombia</v>
      </c>
      <c r="EZ747" t="str">
        <v>Red Cross Ecuador</v>
      </c>
      <c r="FA747" t="str">
        <v>Red Cross Peru</v>
      </c>
      <c r="FB747" t="str">
        <v>Red de Investigaciones en Derechos Humanos - CONICET (Consejo Nacional de Investigaciones Científicas y Técnicas)</v>
      </c>
      <c r="FC747" t="str">
        <v>RET International</v>
      </c>
      <c r="FD747" t="str">
        <v>Salú pa Tur Foundation</v>
      </c>
      <c r="FE747" t="str">
        <v>Salvation Army</v>
      </c>
      <c r="FF747" t="str">
        <v>Samaritan's Purse</v>
      </c>
      <c r="FG747" t="str">
        <v>Save the Children International (SCI)</v>
      </c>
      <c r="FH747" t="str">
        <v>Scalabrini Foundation Chile</v>
      </c>
      <c r="FI747" t="str">
        <v>Sección Peruana de Amnistía Internacional</v>
      </c>
      <c r="FJ747" t="str">
        <v>Serviço Pastoral dos Migrantes do Nordeste</v>
      </c>
      <c r="FK747" t="str">
        <v>Sesame Workshop</v>
      </c>
      <c r="FL747" t="str">
        <v>Si, Da Vida</v>
      </c>
      <c r="FM747" t="str">
        <v>Solidarity and Action Asociation</v>
      </c>
      <c r="FN747" t="str">
        <v>SOS Children's Villages</v>
      </c>
      <c r="FO747" t="str">
        <v>Tarabita Foundation</v>
      </c>
      <c r="FP747" t="str">
        <v>Tearfund</v>
      </c>
      <c r="FQ747" t="str">
        <v>TECHO</v>
      </c>
      <c r="FR747" t="str">
        <v>Terranueva Foundation</v>
      </c>
      <c r="FS747" t="str">
        <v>Terre des Hommes Suisse</v>
      </c>
      <c r="FT747" t="str">
        <v>The Israel Forum for International Humanitarian Aid (IsraAID)</v>
      </c>
      <c r="FU747" t="str">
        <v>Unión Venezolana en Perú</v>
      </c>
      <c r="FV747" t="str">
        <v>United Nations Children's Fund (UNICEF)</v>
      </c>
      <c r="FW747" t="str">
        <v>United Nations Development Programme (UNDP)</v>
      </c>
      <c r="FX747" t="str">
        <v>United Nations Educational, Scientific and Cultural Organization (UNESCO)</v>
      </c>
      <c r="FY747" t="str">
        <v>United Nations Entity for Gender Equality and the Empowerment of Women (UNWOMEN)</v>
      </c>
      <c r="FZ747" t="str">
        <v>United Nations Food and Agricultural Organization (FAO)</v>
      </c>
      <c r="GA747" t="str">
        <v>United Nations High Commissioner for Refugees (UNHCR)</v>
      </c>
      <c r="GB747" t="str">
        <v>United Nations Office of the High Commissioner for Human Rights (OHCHR)</v>
      </c>
      <c r="GC747" t="str">
        <v>United Nations Office on Drugs and Crime (UNODC)</v>
      </c>
      <c r="GD747" t="str">
        <v>United Nations Population Fund (UNFPA)</v>
      </c>
      <c r="GE747" t="str">
        <v>United Nations Programme for Human Settlements (UN Habitat)</v>
      </c>
      <c r="GF747" t="str">
        <v>Vale da Benção Educational and Charitable Association (AEBVB)</v>
      </c>
      <c r="GG747" t="str">
        <v>VenAruba Solidaria</v>
      </c>
      <c r="GH747" t="str">
        <v>Venex Curacao Foundation</v>
      </c>
      <c r="GI747" t="str">
        <v>Venezolanos en Barranquilla</v>
      </c>
      <c r="GJ747" t="str">
        <v>Venezolanos en San Cristóbal</v>
      </c>
      <c r="GK747" t="str">
        <v>Venezuelan Emigrant Foundation (FEV)</v>
      </c>
      <c r="GL747" t="str">
        <v>Vicaría de Pastoral Social Caritas</v>
      </c>
      <c r="GM747" t="str">
        <v>Voices GY</v>
      </c>
      <c r="GN747" t="str">
        <v>We World GVC</v>
      </c>
      <c r="GO747" t="str">
        <v>World Council of Credit Unions</v>
      </c>
      <c r="GP747" t="str">
        <v>World Food Programme (WFP)</v>
      </c>
      <c r="GQ747" t="str">
        <v>World Vision</v>
      </c>
      <c r="GR747" t="str">
        <v>ZOA</v>
      </c>
    </row>
    <row r="748" spans="8:200" x14ac:dyDescent="0.3">
      <c r="H748" t="str" cm="1">
        <f t="array" ref="H748:GR748">TRANSPOSE(_xlfn._xlws.SORT(_xlfn._xlws.FILTER(Table3[Name],ISNUMBER(SEARCH(' Activity Sheet'!D802,Table3[Name])),"Not found"),,1))</f>
        <v>.New Organisation</v>
      </c>
      <c r="I748" t="str">
        <v>ABV - Association of Good with Life</v>
      </c>
      <c r="J748" t="str">
        <v>ACAPS</v>
      </c>
      <c r="K748" t="str">
        <v>Acción y Desarrollo</v>
      </c>
      <c r="L748" t="str">
        <v>ACTED</v>
      </c>
      <c r="M748" t="str">
        <v>Action against Hunger</v>
      </c>
      <c r="N748" t="str">
        <v>ActionAid</v>
      </c>
      <c r="O748" t="str">
        <v>Adventist Development and Relief Agency (ADRA)</v>
      </c>
      <c r="P748" t="str">
        <v>Alas de Colibrí Foundation</v>
      </c>
      <c r="Q748" t="str">
        <v>Alianza por la Solidaridad</v>
      </c>
      <c r="R748" t="str">
        <v>Alianza por Venezuela</v>
      </c>
      <c r="S748" t="str">
        <v>Americares Foundation</v>
      </c>
      <c r="T748" t="str">
        <v>Argentine Commission for Refugees and Migrants (CAREF)</v>
      </c>
      <c r="U748" t="str">
        <v>Asociación Aves</v>
      </c>
      <c r="V748" t="str">
        <v>Asociación de Jubilados y Pensionados Venezolanos en Argentina</v>
      </c>
      <c r="W748" t="str">
        <v>Asociación de Venezolanos en Eloy Alfaro</v>
      </c>
      <c r="X748" t="str">
        <v>Asociación Fundación contra el Hambre Perú</v>
      </c>
      <c r="Y748" t="str">
        <v>Asociación Migrantes Venezolanos</v>
      </c>
      <c r="Z748" t="str">
        <v>Asociación Misioneros de San Carlos Scalabrinianos</v>
      </c>
      <c r="AA748" t="str">
        <v>Asociacion Proteccion Poblacion Vulnerable</v>
      </c>
      <c r="AB748" t="str">
        <v>Asociación Quinta Ola</v>
      </c>
      <c r="AC748" t="str">
        <v>Asociación Salto Ángel</v>
      </c>
      <c r="AD748" t="str">
        <v>Asociación Venezuela en Ecuador AC</v>
      </c>
      <c r="AE748" t="str">
        <v>ASOVENAR</v>
      </c>
      <c r="AF748" t="str">
        <v>Associação Hermanitos</v>
      </c>
      <c r="AG748" t="str">
        <v>AVSI Foundation</v>
      </c>
      <c r="AH748" t="str">
        <v>Bethany Christian Services</v>
      </c>
      <c r="AI748" t="str">
        <v>Blumont</v>
      </c>
      <c r="AJ748" t="str">
        <v>CARE</v>
      </c>
      <c r="AK748" t="str">
        <v>Caritas Brazil</v>
      </c>
      <c r="AL748" t="str">
        <v>Caritas Ecuador</v>
      </c>
      <c r="AM748" t="str">
        <v>Caritas Germany</v>
      </c>
      <c r="AN748" t="str">
        <v>Caritas Manaus</v>
      </c>
      <c r="AO748" t="str">
        <v>Caritas Parana</v>
      </c>
      <c r="AP748" t="str">
        <v>Caritas Peru</v>
      </c>
      <c r="AQ748" t="str">
        <v>Caritas Rio de Janeiro</v>
      </c>
      <c r="AR748" t="str">
        <v>Caritas São Paulo</v>
      </c>
      <c r="AS748" t="str">
        <v>Caritas Switzerland</v>
      </c>
      <c r="AT748" t="str">
        <v>CCEFIRO Association</v>
      </c>
      <c r="AU748" t="str">
        <v>CEDRO</v>
      </c>
      <c r="AV748" t="str">
        <v>Center for Integrated Studies and Programs for Sustainable Development (CIEDS)</v>
      </c>
      <c r="AW748" t="str">
        <v>Center for Migration and Human Rights of the Diocese of Roraima (CMDH)</v>
      </c>
      <c r="AX748" t="str">
        <v>Centro de Atencion Psicosocial (CAPS)</v>
      </c>
      <c r="AY748" t="str">
        <v>CESAL</v>
      </c>
      <c r="AZ748" t="str">
        <v>CESVI-Cooperazione e Sviluppo</v>
      </c>
      <c r="BA748" t="str">
        <v>ChildFund International</v>
      </c>
      <c r="BB748" t="str">
        <v>CHS Alternativo</v>
      </c>
      <c r="BC748" t="str">
        <v>Churún Merú Association</v>
      </c>
      <c r="BD748" t="str">
        <v>Coalición por Venezuela</v>
      </c>
      <c r="BE748" t="str">
        <v>Colonia Foundation of Venezuelans in the Dominican Republic (FUNCOVERD)</v>
      </c>
      <c r="BF748" t="str">
        <v>COLVENZ</v>
      </c>
      <c r="BG748" t="str">
        <v>Compassiva</v>
      </c>
      <c r="BH748" t="str">
        <v>Consejo Interreligioso del Perú - Religiones por la Paz</v>
      </c>
      <c r="BI748" t="str">
        <v>Consorcio ONG OCIPI Y Capellanía Nacional OFICA</v>
      </c>
      <c r="BJ748" t="str">
        <v>COOPI - International Cooperation Foundation</v>
      </c>
      <c r="BK748" t="str">
        <v>Corporación Colectivo Sin Fronteras</v>
      </c>
      <c r="BL748" t="str">
        <v>CRISFE Foundation</v>
      </c>
      <c r="BM748" t="str">
        <v>Cuso International</v>
      </c>
      <c r="BN748" t="str">
        <v>Danielle’s Children Fund (DCF)</v>
      </c>
      <c r="BO748" t="str">
        <v>Danish Refugee Council (DRC)</v>
      </c>
      <c r="BP748" t="str">
        <v>Development Support Association - APOYAR</v>
      </c>
      <c r="BQ748" t="str">
        <v>Diakonie Katastrophenhilfe</v>
      </c>
      <c r="BR748" t="str">
        <v>Diálogo Diverso</v>
      </c>
      <c r="BS748" t="str">
        <v>Doctors of the World</v>
      </c>
      <c r="BT748" t="str">
        <v>Dominican Institute for Integrated Development</v>
      </c>
      <c r="BU748" t="str">
        <v>Duendes y Ángeles Vinotinto República Dominicana</v>
      </c>
      <c r="BV748" t="str">
        <v>Encuentros SJS (Servicio Jesuita de la Solidaridad)</v>
      </c>
      <c r="BW748" t="str">
        <v>Ending Violence Against Migrants</v>
      </c>
      <c r="BX748" t="str">
        <v>Equidad Foundation</v>
      </c>
      <c r="BY748" t="str">
        <v>Equilibrium CenDE</v>
      </c>
      <c r="BZ748" t="str">
        <v>Facultad de Psicología - Universidad de la República (UDELAR)</v>
      </c>
      <c r="CA748" t="str">
        <v>First International Emergency and Solidarités International</v>
      </c>
      <c r="CB748" t="str">
        <v>Fondo Ecuatoriano Populorum Progressio</v>
      </c>
      <c r="CC748" t="str">
        <v>Foro Salud Callao</v>
      </c>
      <c r="CD748" t="str">
        <v>Foundation for the Integration and Development of Latin America (FIDAL)</v>
      </c>
      <c r="CE748" t="str">
        <v>Foundation of the Americas (FUDELA)</v>
      </c>
      <c r="CF748" t="str">
        <v>Fraternity Without Borders</v>
      </c>
      <c r="CG748" t="str">
        <v>Fundación Brisas del Norte</v>
      </c>
      <c r="CH748" t="str">
        <v>Fundación Colombovenezolana Nueva Ilusión</v>
      </c>
      <c r="CI748" t="str">
        <v>Fundación Nakama's</v>
      </c>
      <c r="CJ748" t="str">
        <v>Fundación RadaBer</v>
      </c>
      <c r="CK748" t="str">
        <v>Fundación Scalabrini Bolivia</v>
      </c>
      <c r="CL748" t="str">
        <v>Fundacion Social Vivan los Niños</v>
      </c>
      <c r="CM748" t="str">
        <v>FUNVEAC</v>
      </c>
      <c r="CN748" t="str">
        <v>German Development Cooperation Agency GIZ</v>
      </c>
      <c r="CO748" t="str">
        <v>Globalizate Radio</v>
      </c>
      <c r="CP748" t="str">
        <v>GOAL</v>
      </c>
      <c r="CQ748" t="str">
        <v>Halü Bienestar Humano Foundation (HALU)</v>
      </c>
      <c r="CR748" t="str">
        <v>Heartland Alliance International (HAI)</v>
      </c>
      <c r="CS748" t="str">
        <v>HELVETAS Swiss Intercooperation</v>
      </c>
      <c r="CT748" t="str">
        <v>HIAS</v>
      </c>
      <c r="CU748" t="str">
        <v>Human Rights Defence Curaçao</v>
      </c>
      <c r="CV748" t="str">
        <v>Humanity &amp; Inclusion</v>
      </c>
      <c r="CW748" t="str">
        <v>Humans Analytic</v>
      </c>
      <c r="CX748" t="str">
        <v>Idas y Vueltas Association</v>
      </c>
      <c r="CY748" t="str">
        <v>iMMAP</v>
      </c>
      <c r="CZ748" t="str">
        <v>IMPACT Initiatives (REACH)</v>
      </c>
      <c r="DA748" t="str">
        <v>Inmigrante Feliz Association</v>
      </c>
      <c r="DB748" t="str">
        <v>Institute for Migration and Human Rights (IMDH)</v>
      </c>
      <c r="DC748" t="str">
        <v>Institute of Natural and Cultural Heritage (IPANC)</v>
      </c>
      <c r="DD748" t="str">
        <v>International Committee for the Development of People (CISP)</v>
      </c>
      <c r="DE748" t="str">
        <v>International Federation of the Red Cross (IFRC)</v>
      </c>
      <c r="DF748" t="str">
        <v>International Labour Organization (ILO)</v>
      </c>
      <c r="DG748" t="str">
        <v>International Medical Corps</v>
      </c>
      <c r="DH748" t="str">
        <v>International Organization for Migration (IOM)</v>
      </c>
      <c r="DI748" t="str">
        <v>International Rescue Committee (IRC)</v>
      </c>
      <c r="DJ748" t="str">
        <v>INTERSOS</v>
      </c>
      <c r="DK748" t="str">
        <v>Jesuit Migrant Service (JMS)</v>
      </c>
      <c r="DL748" t="str">
        <v>Jesuit Refugee Service (JRS)</v>
      </c>
      <c r="DM748" t="str">
        <v>Jesuit Service for Migrants and Refugees (JSMR)</v>
      </c>
      <c r="DN748" t="str">
        <v>Joint United Nations Programme on HIV/AIDS (UNAIDS)</v>
      </c>
      <c r="DO748" t="str">
        <v>Kimirina Coorporation</v>
      </c>
      <c r="DP748" t="str">
        <v>La Casita Hispanic Cultural Centre</v>
      </c>
      <c r="DQ748" t="str">
        <v>Latin American Network of Non-Governmental Organizations of Persons with Disabilities and their Families (RIADIS)</v>
      </c>
      <c r="DR748" t="str">
        <v>LGBT+ Movement Brazil</v>
      </c>
      <c r="DS748" t="str">
        <v>Living Water Community (LWC)</v>
      </c>
      <c r="DT748" t="str">
        <v>LLANOVENCOL</v>
      </c>
      <c r="DU748" t="str">
        <v>Lutheran World Federation</v>
      </c>
      <c r="DV748" t="str">
        <v>Lutheran World Relief</v>
      </c>
      <c r="DW748" t="str">
        <v>Malteser International</v>
      </c>
      <c r="DX748" t="str">
        <v>Mana Institute</v>
      </c>
      <c r="DY748" t="str">
        <v>Manos Veneguayas Association</v>
      </c>
      <c r="DZ748" t="str">
        <v>Más Igualdad Perú</v>
      </c>
      <c r="EA748" t="str">
        <v>MedGlobal</v>
      </c>
      <c r="EB748" t="str">
        <v>Medical Teams International</v>
      </c>
      <c r="EC748" t="str">
        <v>Mercy Corps</v>
      </c>
      <c r="ED748" t="str">
        <v>Migrant Service Center (CAM)</v>
      </c>
      <c r="EE748" t="str">
        <v>Migrants, Refugees and Argentine Social Entrepreneurs (MIRARES)</v>
      </c>
      <c r="EF748" t="str">
        <v>Mision Scalabriniana - Ecuador</v>
      </c>
      <c r="EG748" t="str">
        <v>Missão Paz</v>
      </c>
      <c r="EH748" t="str">
        <v>Museu A CASA</v>
      </c>
      <c r="EI748" t="str">
        <v>Norwegian Refugee Council (NRC)</v>
      </c>
      <c r="EJ748" t="str">
        <v>ONG Migrantes por el Maule</v>
      </c>
      <c r="EK748" t="str">
        <v>ONG Preemptive Love Coalition Colombia</v>
      </c>
      <c r="EL748" t="str">
        <v>Organización Transfomando Vidas</v>
      </c>
      <c r="EM748" t="str">
        <v>Organization of Ibero-American States for Education, Science and Culture (OEI)</v>
      </c>
      <c r="EN748" t="str">
        <v>OXFAM</v>
      </c>
      <c r="EO748" t="str">
        <v>Panamerican Development Foundation</v>
      </c>
      <c r="EP748" t="str">
        <v>Panamerican Health Organization/World Health Organization (PAHO/WHO)</v>
      </c>
      <c r="EQ748" t="str">
        <v>Pastoral of Human Mobility - Peruvian Episcopal Conference</v>
      </c>
      <c r="ER748" t="str">
        <v>Pastoral Service for Migrants National</v>
      </c>
      <c r="ES748" t="str">
        <v>Permanent Human Rights defense Committee (CDH)</v>
      </c>
      <c r="ET748" t="str">
        <v>Pirilampos Institute - Group of visits and voluntary actions in Roraima</v>
      </c>
      <c r="EU748" t="str">
        <v>Plan International</v>
      </c>
      <c r="EV748" t="str">
        <v>Population Program, Faculty of Social Sciences, University of the Republic</v>
      </c>
      <c r="EW748" t="str">
        <v>Profamilia Association</v>
      </c>
      <c r="EX748" t="str">
        <v>Red con Migrantes y Refugiados</v>
      </c>
      <c r="EY748" t="str">
        <v>Red Cross Colombia</v>
      </c>
      <c r="EZ748" t="str">
        <v>Red Cross Ecuador</v>
      </c>
      <c r="FA748" t="str">
        <v>Red Cross Peru</v>
      </c>
      <c r="FB748" t="str">
        <v>Red de Investigaciones en Derechos Humanos - CONICET (Consejo Nacional de Investigaciones Científicas y Técnicas)</v>
      </c>
      <c r="FC748" t="str">
        <v>RET International</v>
      </c>
      <c r="FD748" t="str">
        <v>Salú pa Tur Foundation</v>
      </c>
      <c r="FE748" t="str">
        <v>Salvation Army</v>
      </c>
      <c r="FF748" t="str">
        <v>Samaritan's Purse</v>
      </c>
      <c r="FG748" t="str">
        <v>Save the Children International (SCI)</v>
      </c>
      <c r="FH748" t="str">
        <v>Scalabrini Foundation Chile</v>
      </c>
      <c r="FI748" t="str">
        <v>Sección Peruana de Amnistía Internacional</v>
      </c>
      <c r="FJ748" t="str">
        <v>Serviço Pastoral dos Migrantes do Nordeste</v>
      </c>
      <c r="FK748" t="str">
        <v>Sesame Workshop</v>
      </c>
      <c r="FL748" t="str">
        <v>Si, Da Vida</v>
      </c>
      <c r="FM748" t="str">
        <v>Solidarity and Action Asociation</v>
      </c>
      <c r="FN748" t="str">
        <v>SOS Children's Villages</v>
      </c>
      <c r="FO748" t="str">
        <v>Tarabita Foundation</v>
      </c>
      <c r="FP748" t="str">
        <v>Tearfund</v>
      </c>
      <c r="FQ748" t="str">
        <v>TECHO</v>
      </c>
      <c r="FR748" t="str">
        <v>Terranueva Foundation</v>
      </c>
      <c r="FS748" t="str">
        <v>Terre des Hommes Suisse</v>
      </c>
      <c r="FT748" t="str">
        <v>The Israel Forum for International Humanitarian Aid (IsraAID)</v>
      </c>
      <c r="FU748" t="str">
        <v>Unión Venezolana en Perú</v>
      </c>
      <c r="FV748" t="str">
        <v>United Nations Children's Fund (UNICEF)</v>
      </c>
      <c r="FW748" t="str">
        <v>United Nations Development Programme (UNDP)</v>
      </c>
      <c r="FX748" t="str">
        <v>United Nations Educational, Scientific and Cultural Organization (UNESCO)</v>
      </c>
      <c r="FY748" t="str">
        <v>United Nations Entity for Gender Equality and the Empowerment of Women (UNWOMEN)</v>
      </c>
      <c r="FZ748" t="str">
        <v>United Nations Food and Agricultural Organization (FAO)</v>
      </c>
      <c r="GA748" t="str">
        <v>United Nations High Commissioner for Refugees (UNHCR)</v>
      </c>
      <c r="GB748" t="str">
        <v>United Nations Office of the High Commissioner for Human Rights (OHCHR)</v>
      </c>
      <c r="GC748" t="str">
        <v>United Nations Office on Drugs and Crime (UNODC)</v>
      </c>
      <c r="GD748" t="str">
        <v>United Nations Population Fund (UNFPA)</v>
      </c>
      <c r="GE748" t="str">
        <v>United Nations Programme for Human Settlements (UN Habitat)</v>
      </c>
      <c r="GF748" t="str">
        <v>Vale da Benção Educational and Charitable Association (AEBVB)</v>
      </c>
      <c r="GG748" t="str">
        <v>VenAruba Solidaria</v>
      </c>
      <c r="GH748" t="str">
        <v>Venex Curacao Foundation</v>
      </c>
      <c r="GI748" t="str">
        <v>Venezolanos en Barranquilla</v>
      </c>
      <c r="GJ748" t="str">
        <v>Venezolanos en San Cristóbal</v>
      </c>
      <c r="GK748" t="str">
        <v>Venezuelan Emigrant Foundation (FEV)</v>
      </c>
      <c r="GL748" t="str">
        <v>Vicaría de Pastoral Social Caritas</v>
      </c>
      <c r="GM748" t="str">
        <v>Voices GY</v>
      </c>
      <c r="GN748" t="str">
        <v>We World GVC</v>
      </c>
      <c r="GO748" t="str">
        <v>World Council of Credit Unions</v>
      </c>
      <c r="GP748" t="str">
        <v>World Food Programme (WFP)</v>
      </c>
      <c r="GQ748" t="str">
        <v>World Vision</v>
      </c>
      <c r="GR748" t="str">
        <v>ZOA</v>
      </c>
    </row>
    <row r="749" spans="8:200" x14ac:dyDescent="0.3">
      <c r="H749" t="str" cm="1">
        <f t="array" ref="H749:GR749">TRANSPOSE(_xlfn._xlws.SORT(_xlfn._xlws.FILTER(Table3[Name],ISNUMBER(SEARCH(' Activity Sheet'!D803,Table3[Name])),"Not found"),,1))</f>
        <v>.New Organisation</v>
      </c>
      <c r="I749" t="str">
        <v>ABV - Association of Good with Life</v>
      </c>
      <c r="J749" t="str">
        <v>ACAPS</v>
      </c>
      <c r="K749" t="str">
        <v>Acción y Desarrollo</v>
      </c>
      <c r="L749" t="str">
        <v>ACTED</v>
      </c>
      <c r="M749" t="str">
        <v>Action against Hunger</v>
      </c>
      <c r="N749" t="str">
        <v>ActionAid</v>
      </c>
      <c r="O749" t="str">
        <v>Adventist Development and Relief Agency (ADRA)</v>
      </c>
      <c r="P749" t="str">
        <v>Alas de Colibrí Foundation</v>
      </c>
      <c r="Q749" t="str">
        <v>Alianza por la Solidaridad</v>
      </c>
      <c r="R749" t="str">
        <v>Alianza por Venezuela</v>
      </c>
      <c r="S749" t="str">
        <v>Americares Foundation</v>
      </c>
      <c r="T749" t="str">
        <v>Argentine Commission for Refugees and Migrants (CAREF)</v>
      </c>
      <c r="U749" t="str">
        <v>Asociación Aves</v>
      </c>
      <c r="V749" t="str">
        <v>Asociación de Jubilados y Pensionados Venezolanos en Argentina</v>
      </c>
      <c r="W749" t="str">
        <v>Asociación de Venezolanos en Eloy Alfaro</v>
      </c>
      <c r="X749" t="str">
        <v>Asociación Fundación contra el Hambre Perú</v>
      </c>
      <c r="Y749" t="str">
        <v>Asociación Migrantes Venezolanos</v>
      </c>
      <c r="Z749" t="str">
        <v>Asociación Misioneros de San Carlos Scalabrinianos</v>
      </c>
      <c r="AA749" t="str">
        <v>Asociacion Proteccion Poblacion Vulnerable</v>
      </c>
      <c r="AB749" t="str">
        <v>Asociación Quinta Ola</v>
      </c>
      <c r="AC749" t="str">
        <v>Asociación Salto Ángel</v>
      </c>
      <c r="AD749" t="str">
        <v>Asociación Venezuela en Ecuador AC</v>
      </c>
      <c r="AE749" t="str">
        <v>ASOVENAR</v>
      </c>
      <c r="AF749" t="str">
        <v>Associação Hermanitos</v>
      </c>
      <c r="AG749" t="str">
        <v>AVSI Foundation</v>
      </c>
      <c r="AH749" t="str">
        <v>Bethany Christian Services</v>
      </c>
      <c r="AI749" t="str">
        <v>Blumont</v>
      </c>
      <c r="AJ749" t="str">
        <v>CARE</v>
      </c>
      <c r="AK749" t="str">
        <v>Caritas Brazil</v>
      </c>
      <c r="AL749" t="str">
        <v>Caritas Ecuador</v>
      </c>
      <c r="AM749" t="str">
        <v>Caritas Germany</v>
      </c>
      <c r="AN749" t="str">
        <v>Caritas Manaus</v>
      </c>
      <c r="AO749" t="str">
        <v>Caritas Parana</v>
      </c>
      <c r="AP749" t="str">
        <v>Caritas Peru</v>
      </c>
      <c r="AQ749" t="str">
        <v>Caritas Rio de Janeiro</v>
      </c>
      <c r="AR749" t="str">
        <v>Caritas São Paulo</v>
      </c>
      <c r="AS749" t="str">
        <v>Caritas Switzerland</v>
      </c>
      <c r="AT749" t="str">
        <v>CCEFIRO Association</v>
      </c>
      <c r="AU749" t="str">
        <v>CEDRO</v>
      </c>
      <c r="AV749" t="str">
        <v>Center for Integrated Studies and Programs for Sustainable Development (CIEDS)</v>
      </c>
      <c r="AW749" t="str">
        <v>Center for Migration and Human Rights of the Diocese of Roraima (CMDH)</v>
      </c>
      <c r="AX749" t="str">
        <v>Centro de Atencion Psicosocial (CAPS)</v>
      </c>
      <c r="AY749" t="str">
        <v>CESAL</v>
      </c>
      <c r="AZ749" t="str">
        <v>CESVI-Cooperazione e Sviluppo</v>
      </c>
      <c r="BA749" t="str">
        <v>ChildFund International</v>
      </c>
      <c r="BB749" t="str">
        <v>CHS Alternativo</v>
      </c>
      <c r="BC749" t="str">
        <v>Churún Merú Association</v>
      </c>
      <c r="BD749" t="str">
        <v>Coalición por Venezuela</v>
      </c>
      <c r="BE749" t="str">
        <v>Colonia Foundation of Venezuelans in the Dominican Republic (FUNCOVERD)</v>
      </c>
      <c r="BF749" t="str">
        <v>COLVENZ</v>
      </c>
      <c r="BG749" t="str">
        <v>Compassiva</v>
      </c>
      <c r="BH749" t="str">
        <v>Consejo Interreligioso del Perú - Religiones por la Paz</v>
      </c>
      <c r="BI749" t="str">
        <v>Consorcio ONG OCIPI Y Capellanía Nacional OFICA</v>
      </c>
      <c r="BJ749" t="str">
        <v>COOPI - International Cooperation Foundation</v>
      </c>
      <c r="BK749" t="str">
        <v>Corporación Colectivo Sin Fronteras</v>
      </c>
      <c r="BL749" t="str">
        <v>CRISFE Foundation</v>
      </c>
      <c r="BM749" t="str">
        <v>Cuso International</v>
      </c>
      <c r="BN749" t="str">
        <v>Danielle’s Children Fund (DCF)</v>
      </c>
      <c r="BO749" t="str">
        <v>Danish Refugee Council (DRC)</v>
      </c>
      <c r="BP749" t="str">
        <v>Development Support Association - APOYAR</v>
      </c>
      <c r="BQ749" t="str">
        <v>Diakonie Katastrophenhilfe</v>
      </c>
      <c r="BR749" t="str">
        <v>Diálogo Diverso</v>
      </c>
      <c r="BS749" t="str">
        <v>Doctors of the World</v>
      </c>
      <c r="BT749" t="str">
        <v>Dominican Institute for Integrated Development</v>
      </c>
      <c r="BU749" t="str">
        <v>Duendes y Ángeles Vinotinto República Dominicana</v>
      </c>
      <c r="BV749" t="str">
        <v>Encuentros SJS (Servicio Jesuita de la Solidaridad)</v>
      </c>
      <c r="BW749" t="str">
        <v>Ending Violence Against Migrants</v>
      </c>
      <c r="BX749" t="str">
        <v>Equidad Foundation</v>
      </c>
      <c r="BY749" t="str">
        <v>Equilibrium CenDE</v>
      </c>
      <c r="BZ749" t="str">
        <v>Facultad de Psicología - Universidad de la República (UDELAR)</v>
      </c>
      <c r="CA749" t="str">
        <v>First International Emergency and Solidarités International</v>
      </c>
      <c r="CB749" t="str">
        <v>Fondo Ecuatoriano Populorum Progressio</v>
      </c>
      <c r="CC749" t="str">
        <v>Foro Salud Callao</v>
      </c>
      <c r="CD749" t="str">
        <v>Foundation for the Integration and Development of Latin America (FIDAL)</v>
      </c>
      <c r="CE749" t="str">
        <v>Foundation of the Americas (FUDELA)</v>
      </c>
      <c r="CF749" t="str">
        <v>Fraternity Without Borders</v>
      </c>
      <c r="CG749" t="str">
        <v>Fundación Brisas del Norte</v>
      </c>
      <c r="CH749" t="str">
        <v>Fundación Colombovenezolana Nueva Ilusión</v>
      </c>
      <c r="CI749" t="str">
        <v>Fundación Nakama's</v>
      </c>
      <c r="CJ749" t="str">
        <v>Fundación RadaBer</v>
      </c>
      <c r="CK749" t="str">
        <v>Fundación Scalabrini Bolivia</v>
      </c>
      <c r="CL749" t="str">
        <v>Fundacion Social Vivan los Niños</v>
      </c>
      <c r="CM749" t="str">
        <v>FUNVEAC</v>
      </c>
      <c r="CN749" t="str">
        <v>German Development Cooperation Agency GIZ</v>
      </c>
      <c r="CO749" t="str">
        <v>Globalizate Radio</v>
      </c>
      <c r="CP749" t="str">
        <v>GOAL</v>
      </c>
      <c r="CQ749" t="str">
        <v>Halü Bienestar Humano Foundation (HALU)</v>
      </c>
      <c r="CR749" t="str">
        <v>Heartland Alliance International (HAI)</v>
      </c>
      <c r="CS749" t="str">
        <v>HELVETAS Swiss Intercooperation</v>
      </c>
      <c r="CT749" t="str">
        <v>HIAS</v>
      </c>
      <c r="CU749" t="str">
        <v>Human Rights Defence Curaçao</v>
      </c>
      <c r="CV749" t="str">
        <v>Humanity &amp; Inclusion</v>
      </c>
      <c r="CW749" t="str">
        <v>Humans Analytic</v>
      </c>
      <c r="CX749" t="str">
        <v>Idas y Vueltas Association</v>
      </c>
      <c r="CY749" t="str">
        <v>iMMAP</v>
      </c>
      <c r="CZ749" t="str">
        <v>IMPACT Initiatives (REACH)</v>
      </c>
      <c r="DA749" t="str">
        <v>Inmigrante Feliz Association</v>
      </c>
      <c r="DB749" t="str">
        <v>Institute for Migration and Human Rights (IMDH)</v>
      </c>
      <c r="DC749" t="str">
        <v>Institute of Natural and Cultural Heritage (IPANC)</v>
      </c>
      <c r="DD749" t="str">
        <v>International Committee for the Development of People (CISP)</v>
      </c>
      <c r="DE749" t="str">
        <v>International Federation of the Red Cross (IFRC)</v>
      </c>
      <c r="DF749" t="str">
        <v>International Labour Organization (ILO)</v>
      </c>
      <c r="DG749" t="str">
        <v>International Medical Corps</v>
      </c>
      <c r="DH749" t="str">
        <v>International Organization for Migration (IOM)</v>
      </c>
      <c r="DI749" t="str">
        <v>International Rescue Committee (IRC)</v>
      </c>
      <c r="DJ749" t="str">
        <v>INTERSOS</v>
      </c>
      <c r="DK749" t="str">
        <v>Jesuit Migrant Service (JMS)</v>
      </c>
      <c r="DL749" t="str">
        <v>Jesuit Refugee Service (JRS)</v>
      </c>
      <c r="DM749" t="str">
        <v>Jesuit Service for Migrants and Refugees (JSMR)</v>
      </c>
      <c r="DN749" t="str">
        <v>Joint United Nations Programme on HIV/AIDS (UNAIDS)</v>
      </c>
      <c r="DO749" t="str">
        <v>Kimirina Coorporation</v>
      </c>
      <c r="DP749" t="str">
        <v>La Casita Hispanic Cultural Centre</v>
      </c>
      <c r="DQ749" t="str">
        <v>Latin American Network of Non-Governmental Organizations of Persons with Disabilities and their Families (RIADIS)</v>
      </c>
      <c r="DR749" t="str">
        <v>LGBT+ Movement Brazil</v>
      </c>
      <c r="DS749" t="str">
        <v>Living Water Community (LWC)</v>
      </c>
      <c r="DT749" t="str">
        <v>LLANOVENCOL</v>
      </c>
      <c r="DU749" t="str">
        <v>Lutheran World Federation</v>
      </c>
      <c r="DV749" t="str">
        <v>Lutheran World Relief</v>
      </c>
      <c r="DW749" t="str">
        <v>Malteser International</v>
      </c>
      <c r="DX749" t="str">
        <v>Mana Institute</v>
      </c>
      <c r="DY749" t="str">
        <v>Manos Veneguayas Association</v>
      </c>
      <c r="DZ749" t="str">
        <v>Más Igualdad Perú</v>
      </c>
      <c r="EA749" t="str">
        <v>MedGlobal</v>
      </c>
      <c r="EB749" t="str">
        <v>Medical Teams International</v>
      </c>
      <c r="EC749" t="str">
        <v>Mercy Corps</v>
      </c>
      <c r="ED749" t="str">
        <v>Migrant Service Center (CAM)</v>
      </c>
      <c r="EE749" t="str">
        <v>Migrants, Refugees and Argentine Social Entrepreneurs (MIRARES)</v>
      </c>
      <c r="EF749" t="str">
        <v>Mision Scalabriniana - Ecuador</v>
      </c>
      <c r="EG749" t="str">
        <v>Missão Paz</v>
      </c>
      <c r="EH749" t="str">
        <v>Museu A CASA</v>
      </c>
      <c r="EI749" t="str">
        <v>Norwegian Refugee Council (NRC)</v>
      </c>
      <c r="EJ749" t="str">
        <v>ONG Migrantes por el Maule</v>
      </c>
      <c r="EK749" t="str">
        <v>ONG Preemptive Love Coalition Colombia</v>
      </c>
      <c r="EL749" t="str">
        <v>Organización Transfomando Vidas</v>
      </c>
      <c r="EM749" t="str">
        <v>Organization of Ibero-American States for Education, Science and Culture (OEI)</v>
      </c>
      <c r="EN749" t="str">
        <v>OXFAM</v>
      </c>
      <c r="EO749" t="str">
        <v>Panamerican Development Foundation</v>
      </c>
      <c r="EP749" t="str">
        <v>Panamerican Health Organization/World Health Organization (PAHO/WHO)</v>
      </c>
      <c r="EQ749" t="str">
        <v>Pastoral of Human Mobility - Peruvian Episcopal Conference</v>
      </c>
      <c r="ER749" t="str">
        <v>Pastoral Service for Migrants National</v>
      </c>
      <c r="ES749" t="str">
        <v>Permanent Human Rights defense Committee (CDH)</v>
      </c>
      <c r="ET749" t="str">
        <v>Pirilampos Institute - Group of visits and voluntary actions in Roraima</v>
      </c>
      <c r="EU749" t="str">
        <v>Plan International</v>
      </c>
      <c r="EV749" t="str">
        <v>Population Program, Faculty of Social Sciences, University of the Republic</v>
      </c>
      <c r="EW749" t="str">
        <v>Profamilia Association</v>
      </c>
      <c r="EX749" t="str">
        <v>Red con Migrantes y Refugiados</v>
      </c>
      <c r="EY749" t="str">
        <v>Red Cross Colombia</v>
      </c>
      <c r="EZ749" t="str">
        <v>Red Cross Ecuador</v>
      </c>
      <c r="FA749" t="str">
        <v>Red Cross Peru</v>
      </c>
      <c r="FB749" t="str">
        <v>Red de Investigaciones en Derechos Humanos - CONICET (Consejo Nacional de Investigaciones Científicas y Técnicas)</v>
      </c>
      <c r="FC749" t="str">
        <v>RET International</v>
      </c>
      <c r="FD749" t="str">
        <v>Salú pa Tur Foundation</v>
      </c>
      <c r="FE749" t="str">
        <v>Salvation Army</v>
      </c>
      <c r="FF749" t="str">
        <v>Samaritan's Purse</v>
      </c>
      <c r="FG749" t="str">
        <v>Save the Children International (SCI)</v>
      </c>
      <c r="FH749" t="str">
        <v>Scalabrini Foundation Chile</v>
      </c>
      <c r="FI749" t="str">
        <v>Sección Peruana de Amnistía Internacional</v>
      </c>
      <c r="FJ749" t="str">
        <v>Serviço Pastoral dos Migrantes do Nordeste</v>
      </c>
      <c r="FK749" t="str">
        <v>Sesame Workshop</v>
      </c>
      <c r="FL749" t="str">
        <v>Si, Da Vida</v>
      </c>
      <c r="FM749" t="str">
        <v>Solidarity and Action Asociation</v>
      </c>
      <c r="FN749" t="str">
        <v>SOS Children's Villages</v>
      </c>
      <c r="FO749" t="str">
        <v>Tarabita Foundation</v>
      </c>
      <c r="FP749" t="str">
        <v>Tearfund</v>
      </c>
      <c r="FQ749" t="str">
        <v>TECHO</v>
      </c>
      <c r="FR749" t="str">
        <v>Terranueva Foundation</v>
      </c>
      <c r="FS749" t="str">
        <v>Terre des Hommes Suisse</v>
      </c>
      <c r="FT749" t="str">
        <v>The Israel Forum for International Humanitarian Aid (IsraAID)</v>
      </c>
      <c r="FU749" t="str">
        <v>Unión Venezolana en Perú</v>
      </c>
      <c r="FV749" t="str">
        <v>United Nations Children's Fund (UNICEF)</v>
      </c>
      <c r="FW749" t="str">
        <v>United Nations Development Programme (UNDP)</v>
      </c>
      <c r="FX749" t="str">
        <v>United Nations Educational, Scientific and Cultural Organization (UNESCO)</v>
      </c>
      <c r="FY749" t="str">
        <v>United Nations Entity for Gender Equality and the Empowerment of Women (UNWOMEN)</v>
      </c>
      <c r="FZ749" t="str">
        <v>United Nations Food and Agricultural Organization (FAO)</v>
      </c>
      <c r="GA749" t="str">
        <v>United Nations High Commissioner for Refugees (UNHCR)</v>
      </c>
      <c r="GB749" t="str">
        <v>United Nations Office of the High Commissioner for Human Rights (OHCHR)</v>
      </c>
      <c r="GC749" t="str">
        <v>United Nations Office on Drugs and Crime (UNODC)</v>
      </c>
      <c r="GD749" t="str">
        <v>United Nations Population Fund (UNFPA)</v>
      </c>
      <c r="GE749" t="str">
        <v>United Nations Programme for Human Settlements (UN Habitat)</v>
      </c>
      <c r="GF749" t="str">
        <v>Vale da Benção Educational and Charitable Association (AEBVB)</v>
      </c>
      <c r="GG749" t="str">
        <v>VenAruba Solidaria</v>
      </c>
      <c r="GH749" t="str">
        <v>Venex Curacao Foundation</v>
      </c>
      <c r="GI749" t="str">
        <v>Venezolanos en Barranquilla</v>
      </c>
      <c r="GJ749" t="str">
        <v>Venezolanos en San Cristóbal</v>
      </c>
      <c r="GK749" t="str">
        <v>Venezuelan Emigrant Foundation (FEV)</v>
      </c>
      <c r="GL749" t="str">
        <v>Vicaría de Pastoral Social Caritas</v>
      </c>
      <c r="GM749" t="str">
        <v>Voices GY</v>
      </c>
      <c r="GN749" t="str">
        <v>We World GVC</v>
      </c>
      <c r="GO749" t="str">
        <v>World Council of Credit Unions</v>
      </c>
      <c r="GP749" t="str">
        <v>World Food Programme (WFP)</v>
      </c>
      <c r="GQ749" t="str">
        <v>World Vision</v>
      </c>
      <c r="GR749" t="str">
        <v>ZOA</v>
      </c>
    </row>
    <row r="750" spans="8:200" x14ac:dyDescent="0.3">
      <c r="H750" t="str" cm="1">
        <f t="array" ref="H750:GR750">TRANSPOSE(_xlfn._xlws.SORT(_xlfn._xlws.FILTER(Table3[Name],ISNUMBER(SEARCH(' Activity Sheet'!D804,Table3[Name])),"Not found"),,1))</f>
        <v>.New Organisation</v>
      </c>
      <c r="I750" t="str">
        <v>ABV - Association of Good with Life</v>
      </c>
      <c r="J750" t="str">
        <v>ACAPS</v>
      </c>
      <c r="K750" t="str">
        <v>Acción y Desarrollo</v>
      </c>
      <c r="L750" t="str">
        <v>ACTED</v>
      </c>
      <c r="M750" t="str">
        <v>Action against Hunger</v>
      </c>
      <c r="N750" t="str">
        <v>ActionAid</v>
      </c>
      <c r="O750" t="str">
        <v>Adventist Development and Relief Agency (ADRA)</v>
      </c>
      <c r="P750" t="str">
        <v>Alas de Colibrí Foundation</v>
      </c>
      <c r="Q750" t="str">
        <v>Alianza por la Solidaridad</v>
      </c>
      <c r="R750" t="str">
        <v>Alianza por Venezuela</v>
      </c>
      <c r="S750" t="str">
        <v>Americares Foundation</v>
      </c>
      <c r="T750" t="str">
        <v>Argentine Commission for Refugees and Migrants (CAREF)</v>
      </c>
      <c r="U750" t="str">
        <v>Asociación Aves</v>
      </c>
      <c r="V750" t="str">
        <v>Asociación de Jubilados y Pensionados Venezolanos en Argentina</v>
      </c>
      <c r="W750" t="str">
        <v>Asociación de Venezolanos en Eloy Alfaro</v>
      </c>
      <c r="X750" t="str">
        <v>Asociación Fundación contra el Hambre Perú</v>
      </c>
      <c r="Y750" t="str">
        <v>Asociación Migrantes Venezolanos</v>
      </c>
      <c r="Z750" t="str">
        <v>Asociación Misioneros de San Carlos Scalabrinianos</v>
      </c>
      <c r="AA750" t="str">
        <v>Asociacion Proteccion Poblacion Vulnerable</v>
      </c>
      <c r="AB750" t="str">
        <v>Asociación Quinta Ola</v>
      </c>
      <c r="AC750" t="str">
        <v>Asociación Salto Ángel</v>
      </c>
      <c r="AD750" t="str">
        <v>Asociación Venezuela en Ecuador AC</v>
      </c>
      <c r="AE750" t="str">
        <v>ASOVENAR</v>
      </c>
      <c r="AF750" t="str">
        <v>Associação Hermanitos</v>
      </c>
      <c r="AG750" t="str">
        <v>AVSI Foundation</v>
      </c>
      <c r="AH750" t="str">
        <v>Bethany Christian Services</v>
      </c>
      <c r="AI750" t="str">
        <v>Blumont</v>
      </c>
      <c r="AJ750" t="str">
        <v>CARE</v>
      </c>
      <c r="AK750" t="str">
        <v>Caritas Brazil</v>
      </c>
      <c r="AL750" t="str">
        <v>Caritas Ecuador</v>
      </c>
      <c r="AM750" t="str">
        <v>Caritas Germany</v>
      </c>
      <c r="AN750" t="str">
        <v>Caritas Manaus</v>
      </c>
      <c r="AO750" t="str">
        <v>Caritas Parana</v>
      </c>
      <c r="AP750" t="str">
        <v>Caritas Peru</v>
      </c>
      <c r="AQ750" t="str">
        <v>Caritas Rio de Janeiro</v>
      </c>
      <c r="AR750" t="str">
        <v>Caritas São Paulo</v>
      </c>
      <c r="AS750" t="str">
        <v>Caritas Switzerland</v>
      </c>
      <c r="AT750" t="str">
        <v>CCEFIRO Association</v>
      </c>
      <c r="AU750" t="str">
        <v>CEDRO</v>
      </c>
      <c r="AV750" t="str">
        <v>Center for Integrated Studies and Programs for Sustainable Development (CIEDS)</v>
      </c>
      <c r="AW750" t="str">
        <v>Center for Migration and Human Rights of the Diocese of Roraima (CMDH)</v>
      </c>
      <c r="AX750" t="str">
        <v>Centro de Atencion Psicosocial (CAPS)</v>
      </c>
      <c r="AY750" t="str">
        <v>CESAL</v>
      </c>
      <c r="AZ750" t="str">
        <v>CESVI-Cooperazione e Sviluppo</v>
      </c>
      <c r="BA750" t="str">
        <v>ChildFund International</v>
      </c>
      <c r="BB750" t="str">
        <v>CHS Alternativo</v>
      </c>
      <c r="BC750" t="str">
        <v>Churún Merú Association</v>
      </c>
      <c r="BD750" t="str">
        <v>Coalición por Venezuela</v>
      </c>
      <c r="BE750" t="str">
        <v>Colonia Foundation of Venezuelans in the Dominican Republic (FUNCOVERD)</v>
      </c>
      <c r="BF750" t="str">
        <v>COLVENZ</v>
      </c>
      <c r="BG750" t="str">
        <v>Compassiva</v>
      </c>
      <c r="BH750" t="str">
        <v>Consejo Interreligioso del Perú - Religiones por la Paz</v>
      </c>
      <c r="BI750" t="str">
        <v>Consorcio ONG OCIPI Y Capellanía Nacional OFICA</v>
      </c>
      <c r="BJ750" t="str">
        <v>COOPI - International Cooperation Foundation</v>
      </c>
      <c r="BK750" t="str">
        <v>Corporación Colectivo Sin Fronteras</v>
      </c>
      <c r="BL750" t="str">
        <v>CRISFE Foundation</v>
      </c>
      <c r="BM750" t="str">
        <v>Cuso International</v>
      </c>
      <c r="BN750" t="str">
        <v>Danielle’s Children Fund (DCF)</v>
      </c>
      <c r="BO750" t="str">
        <v>Danish Refugee Council (DRC)</v>
      </c>
      <c r="BP750" t="str">
        <v>Development Support Association - APOYAR</v>
      </c>
      <c r="BQ750" t="str">
        <v>Diakonie Katastrophenhilfe</v>
      </c>
      <c r="BR750" t="str">
        <v>Diálogo Diverso</v>
      </c>
      <c r="BS750" t="str">
        <v>Doctors of the World</v>
      </c>
      <c r="BT750" t="str">
        <v>Dominican Institute for Integrated Development</v>
      </c>
      <c r="BU750" t="str">
        <v>Duendes y Ángeles Vinotinto República Dominicana</v>
      </c>
      <c r="BV750" t="str">
        <v>Encuentros SJS (Servicio Jesuita de la Solidaridad)</v>
      </c>
      <c r="BW750" t="str">
        <v>Ending Violence Against Migrants</v>
      </c>
      <c r="BX750" t="str">
        <v>Equidad Foundation</v>
      </c>
      <c r="BY750" t="str">
        <v>Equilibrium CenDE</v>
      </c>
      <c r="BZ750" t="str">
        <v>Facultad de Psicología - Universidad de la República (UDELAR)</v>
      </c>
      <c r="CA750" t="str">
        <v>First International Emergency and Solidarités International</v>
      </c>
      <c r="CB750" t="str">
        <v>Fondo Ecuatoriano Populorum Progressio</v>
      </c>
      <c r="CC750" t="str">
        <v>Foro Salud Callao</v>
      </c>
      <c r="CD750" t="str">
        <v>Foundation for the Integration and Development of Latin America (FIDAL)</v>
      </c>
      <c r="CE750" t="str">
        <v>Foundation of the Americas (FUDELA)</v>
      </c>
      <c r="CF750" t="str">
        <v>Fraternity Without Borders</v>
      </c>
      <c r="CG750" t="str">
        <v>Fundación Brisas del Norte</v>
      </c>
      <c r="CH750" t="str">
        <v>Fundación Colombovenezolana Nueva Ilusión</v>
      </c>
      <c r="CI750" t="str">
        <v>Fundación Nakama's</v>
      </c>
      <c r="CJ750" t="str">
        <v>Fundación RadaBer</v>
      </c>
      <c r="CK750" t="str">
        <v>Fundación Scalabrini Bolivia</v>
      </c>
      <c r="CL750" t="str">
        <v>Fundacion Social Vivan los Niños</v>
      </c>
      <c r="CM750" t="str">
        <v>FUNVEAC</v>
      </c>
      <c r="CN750" t="str">
        <v>German Development Cooperation Agency GIZ</v>
      </c>
      <c r="CO750" t="str">
        <v>Globalizate Radio</v>
      </c>
      <c r="CP750" t="str">
        <v>GOAL</v>
      </c>
      <c r="CQ750" t="str">
        <v>Halü Bienestar Humano Foundation (HALU)</v>
      </c>
      <c r="CR750" t="str">
        <v>Heartland Alliance International (HAI)</v>
      </c>
      <c r="CS750" t="str">
        <v>HELVETAS Swiss Intercooperation</v>
      </c>
      <c r="CT750" t="str">
        <v>HIAS</v>
      </c>
      <c r="CU750" t="str">
        <v>Human Rights Defence Curaçao</v>
      </c>
      <c r="CV750" t="str">
        <v>Humanity &amp; Inclusion</v>
      </c>
      <c r="CW750" t="str">
        <v>Humans Analytic</v>
      </c>
      <c r="CX750" t="str">
        <v>Idas y Vueltas Association</v>
      </c>
      <c r="CY750" t="str">
        <v>iMMAP</v>
      </c>
      <c r="CZ750" t="str">
        <v>IMPACT Initiatives (REACH)</v>
      </c>
      <c r="DA750" t="str">
        <v>Inmigrante Feliz Association</v>
      </c>
      <c r="DB750" t="str">
        <v>Institute for Migration and Human Rights (IMDH)</v>
      </c>
      <c r="DC750" t="str">
        <v>Institute of Natural and Cultural Heritage (IPANC)</v>
      </c>
      <c r="DD750" t="str">
        <v>International Committee for the Development of People (CISP)</v>
      </c>
      <c r="DE750" t="str">
        <v>International Federation of the Red Cross (IFRC)</v>
      </c>
      <c r="DF750" t="str">
        <v>International Labour Organization (ILO)</v>
      </c>
      <c r="DG750" t="str">
        <v>International Medical Corps</v>
      </c>
      <c r="DH750" t="str">
        <v>International Organization for Migration (IOM)</v>
      </c>
      <c r="DI750" t="str">
        <v>International Rescue Committee (IRC)</v>
      </c>
      <c r="DJ750" t="str">
        <v>INTERSOS</v>
      </c>
      <c r="DK750" t="str">
        <v>Jesuit Migrant Service (JMS)</v>
      </c>
      <c r="DL750" t="str">
        <v>Jesuit Refugee Service (JRS)</v>
      </c>
      <c r="DM750" t="str">
        <v>Jesuit Service for Migrants and Refugees (JSMR)</v>
      </c>
      <c r="DN750" t="str">
        <v>Joint United Nations Programme on HIV/AIDS (UNAIDS)</v>
      </c>
      <c r="DO750" t="str">
        <v>Kimirina Coorporation</v>
      </c>
      <c r="DP750" t="str">
        <v>La Casita Hispanic Cultural Centre</v>
      </c>
      <c r="DQ750" t="str">
        <v>Latin American Network of Non-Governmental Organizations of Persons with Disabilities and their Families (RIADIS)</v>
      </c>
      <c r="DR750" t="str">
        <v>LGBT+ Movement Brazil</v>
      </c>
      <c r="DS750" t="str">
        <v>Living Water Community (LWC)</v>
      </c>
      <c r="DT750" t="str">
        <v>LLANOVENCOL</v>
      </c>
      <c r="DU750" t="str">
        <v>Lutheran World Federation</v>
      </c>
      <c r="DV750" t="str">
        <v>Lutheran World Relief</v>
      </c>
      <c r="DW750" t="str">
        <v>Malteser International</v>
      </c>
      <c r="DX750" t="str">
        <v>Mana Institute</v>
      </c>
      <c r="DY750" t="str">
        <v>Manos Veneguayas Association</v>
      </c>
      <c r="DZ750" t="str">
        <v>Más Igualdad Perú</v>
      </c>
      <c r="EA750" t="str">
        <v>MedGlobal</v>
      </c>
      <c r="EB750" t="str">
        <v>Medical Teams International</v>
      </c>
      <c r="EC750" t="str">
        <v>Mercy Corps</v>
      </c>
      <c r="ED750" t="str">
        <v>Migrant Service Center (CAM)</v>
      </c>
      <c r="EE750" t="str">
        <v>Migrants, Refugees and Argentine Social Entrepreneurs (MIRARES)</v>
      </c>
      <c r="EF750" t="str">
        <v>Mision Scalabriniana - Ecuador</v>
      </c>
      <c r="EG750" t="str">
        <v>Missão Paz</v>
      </c>
      <c r="EH750" t="str">
        <v>Museu A CASA</v>
      </c>
      <c r="EI750" t="str">
        <v>Norwegian Refugee Council (NRC)</v>
      </c>
      <c r="EJ750" t="str">
        <v>ONG Migrantes por el Maule</v>
      </c>
      <c r="EK750" t="str">
        <v>ONG Preemptive Love Coalition Colombia</v>
      </c>
      <c r="EL750" t="str">
        <v>Organización Transfomando Vidas</v>
      </c>
      <c r="EM750" t="str">
        <v>Organization of Ibero-American States for Education, Science and Culture (OEI)</v>
      </c>
      <c r="EN750" t="str">
        <v>OXFAM</v>
      </c>
      <c r="EO750" t="str">
        <v>Panamerican Development Foundation</v>
      </c>
      <c r="EP750" t="str">
        <v>Panamerican Health Organization/World Health Organization (PAHO/WHO)</v>
      </c>
      <c r="EQ750" t="str">
        <v>Pastoral of Human Mobility - Peruvian Episcopal Conference</v>
      </c>
      <c r="ER750" t="str">
        <v>Pastoral Service for Migrants National</v>
      </c>
      <c r="ES750" t="str">
        <v>Permanent Human Rights defense Committee (CDH)</v>
      </c>
      <c r="ET750" t="str">
        <v>Pirilampos Institute - Group of visits and voluntary actions in Roraima</v>
      </c>
      <c r="EU750" t="str">
        <v>Plan International</v>
      </c>
      <c r="EV750" t="str">
        <v>Population Program, Faculty of Social Sciences, University of the Republic</v>
      </c>
      <c r="EW750" t="str">
        <v>Profamilia Association</v>
      </c>
      <c r="EX750" t="str">
        <v>Red con Migrantes y Refugiados</v>
      </c>
      <c r="EY750" t="str">
        <v>Red Cross Colombia</v>
      </c>
      <c r="EZ750" t="str">
        <v>Red Cross Ecuador</v>
      </c>
      <c r="FA750" t="str">
        <v>Red Cross Peru</v>
      </c>
      <c r="FB750" t="str">
        <v>Red de Investigaciones en Derechos Humanos - CONICET (Consejo Nacional de Investigaciones Científicas y Técnicas)</v>
      </c>
      <c r="FC750" t="str">
        <v>RET International</v>
      </c>
      <c r="FD750" t="str">
        <v>Salú pa Tur Foundation</v>
      </c>
      <c r="FE750" t="str">
        <v>Salvation Army</v>
      </c>
      <c r="FF750" t="str">
        <v>Samaritan's Purse</v>
      </c>
      <c r="FG750" t="str">
        <v>Save the Children International (SCI)</v>
      </c>
      <c r="FH750" t="str">
        <v>Scalabrini Foundation Chile</v>
      </c>
      <c r="FI750" t="str">
        <v>Sección Peruana de Amnistía Internacional</v>
      </c>
      <c r="FJ750" t="str">
        <v>Serviço Pastoral dos Migrantes do Nordeste</v>
      </c>
      <c r="FK750" t="str">
        <v>Sesame Workshop</v>
      </c>
      <c r="FL750" t="str">
        <v>Si, Da Vida</v>
      </c>
      <c r="FM750" t="str">
        <v>Solidarity and Action Asociation</v>
      </c>
      <c r="FN750" t="str">
        <v>SOS Children's Villages</v>
      </c>
      <c r="FO750" t="str">
        <v>Tarabita Foundation</v>
      </c>
      <c r="FP750" t="str">
        <v>Tearfund</v>
      </c>
      <c r="FQ750" t="str">
        <v>TECHO</v>
      </c>
      <c r="FR750" t="str">
        <v>Terranueva Foundation</v>
      </c>
      <c r="FS750" t="str">
        <v>Terre des Hommes Suisse</v>
      </c>
      <c r="FT750" t="str">
        <v>The Israel Forum for International Humanitarian Aid (IsraAID)</v>
      </c>
      <c r="FU750" t="str">
        <v>Unión Venezolana en Perú</v>
      </c>
      <c r="FV750" t="str">
        <v>United Nations Children's Fund (UNICEF)</v>
      </c>
      <c r="FW750" t="str">
        <v>United Nations Development Programme (UNDP)</v>
      </c>
      <c r="FX750" t="str">
        <v>United Nations Educational, Scientific and Cultural Organization (UNESCO)</v>
      </c>
      <c r="FY750" t="str">
        <v>United Nations Entity for Gender Equality and the Empowerment of Women (UNWOMEN)</v>
      </c>
      <c r="FZ750" t="str">
        <v>United Nations Food and Agricultural Organization (FAO)</v>
      </c>
      <c r="GA750" t="str">
        <v>United Nations High Commissioner for Refugees (UNHCR)</v>
      </c>
      <c r="GB750" t="str">
        <v>United Nations Office of the High Commissioner for Human Rights (OHCHR)</v>
      </c>
      <c r="GC750" t="str">
        <v>United Nations Office on Drugs and Crime (UNODC)</v>
      </c>
      <c r="GD750" t="str">
        <v>United Nations Population Fund (UNFPA)</v>
      </c>
      <c r="GE750" t="str">
        <v>United Nations Programme for Human Settlements (UN Habitat)</v>
      </c>
      <c r="GF750" t="str">
        <v>Vale da Benção Educational and Charitable Association (AEBVB)</v>
      </c>
      <c r="GG750" t="str">
        <v>VenAruba Solidaria</v>
      </c>
      <c r="GH750" t="str">
        <v>Venex Curacao Foundation</v>
      </c>
      <c r="GI750" t="str">
        <v>Venezolanos en Barranquilla</v>
      </c>
      <c r="GJ750" t="str">
        <v>Venezolanos en San Cristóbal</v>
      </c>
      <c r="GK750" t="str">
        <v>Venezuelan Emigrant Foundation (FEV)</v>
      </c>
      <c r="GL750" t="str">
        <v>Vicaría de Pastoral Social Caritas</v>
      </c>
      <c r="GM750" t="str">
        <v>Voices GY</v>
      </c>
      <c r="GN750" t="str">
        <v>We World GVC</v>
      </c>
      <c r="GO750" t="str">
        <v>World Council of Credit Unions</v>
      </c>
      <c r="GP750" t="str">
        <v>World Food Programme (WFP)</v>
      </c>
      <c r="GQ750" t="str">
        <v>World Vision</v>
      </c>
      <c r="GR750" t="str">
        <v>ZOA</v>
      </c>
    </row>
    <row r="751" spans="8:200" x14ac:dyDescent="0.3">
      <c r="H751" t="str" cm="1">
        <f t="array" ref="H751:GR751">TRANSPOSE(_xlfn._xlws.SORT(_xlfn._xlws.FILTER(Table3[Name],ISNUMBER(SEARCH(' Activity Sheet'!D805,Table3[Name])),"Not found"),,1))</f>
        <v>.New Organisation</v>
      </c>
      <c r="I751" t="str">
        <v>ABV - Association of Good with Life</v>
      </c>
      <c r="J751" t="str">
        <v>ACAPS</v>
      </c>
      <c r="K751" t="str">
        <v>Acción y Desarrollo</v>
      </c>
      <c r="L751" t="str">
        <v>ACTED</v>
      </c>
      <c r="M751" t="str">
        <v>Action against Hunger</v>
      </c>
      <c r="N751" t="str">
        <v>ActionAid</v>
      </c>
      <c r="O751" t="str">
        <v>Adventist Development and Relief Agency (ADRA)</v>
      </c>
      <c r="P751" t="str">
        <v>Alas de Colibrí Foundation</v>
      </c>
      <c r="Q751" t="str">
        <v>Alianza por la Solidaridad</v>
      </c>
      <c r="R751" t="str">
        <v>Alianza por Venezuela</v>
      </c>
      <c r="S751" t="str">
        <v>Americares Foundation</v>
      </c>
      <c r="T751" t="str">
        <v>Argentine Commission for Refugees and Migrants (CAREF)</v>
      </c>
      <c r="U751" t="str">
        <v>Asociación Aves</v>
      </c>
      <c r="V751" t="str">
        <v>Asociación de Jubilados y Pensionados Venezolanos en Argentina</v>
      </c>
      <c r="W751" t="str">
        <v>Asociación de Venezolanos en Eloy Alfaro</v>
      </c>
      <c r="X751" t="str">
        <v>Asociación Fundación contra el Hambre Perú</v>
      </c>
      <c r="Y751" t="str">
        <v>Asociación Migrantes Venezolanos</v>
      </c>
      <c r="Z751" t="str">
        <v>Asociación Misioneros de San Carlos Scalabrinianos</v>
      </c>
      <c r="AA751" t="str">
        <v>Asociacion Proteccion Poblacion Vulnerable</v>
      </c>
      <c r="AB751" t="str">
        <v>Asociación Quinta Ola</v>
      </c>
      <c r="AC751" t="str">
        <v>Asociación Salto Ángel</v>
      </c>
      <c r="AD751" t="str">
        <v>Asociación Venezuela en Ecuador AC</v>
      </c>
      <c r="AE751" t="str">
        <v>ASOVENAR</v>
      </c>
      <c r="AF751" t="str">
        <v>Associação Hermanitos</v>
      </c>
      <c r="AG751" t="str">
        <v>AVSI Foundation</v>
      </c>
      <c r="AH751" t="str">
        <v>Bethany Christian Services</v>
      </c>
      <c r="AI751" t="str">
        <v>Blumont</v>
      </c>
      <c r="AJ751" t="str">
        <v>CARE</v>
      </c>
      <c r="AK751" t="str">
        <v>Caritas Brazil</v>
      </c>
      <c r="AL751" t="str">
        <v>Caritas Ecuador</v>
      </c>
      <c r="AM751" t="str">
        <v>Caritas Germany</v>
      </c>
      <c r="AN751" t="str">
        <v>Caritas Manaus</v>
      </c>
      <c r="AO751" t="str">
        <v>Caritas Parana</v>
      </c>
      <c r="AP751" t="str">
        <v>Caritas Peru</v>
      </c>
      <c r="AQ751" t="str">
        <v>Caritas Rio de Janeiro</v>
      </c>
      <c r="AR751" t="str">
        <v>Caritas São Paulo</v>
      </c>
      <c r="AS751" t="str">
        <v>Caritas Switzerland</v>
      </c>
      <c r="AT751" t="str">
        <v>CCEFIRO Association</v>
      </c>
      <c r="AU751" t="str">
        <v>CEDRO</v>
      </c>
      <c r="AV751" t="str">
        <v>Center for Integrated Studies and Programs for Sustainable Development (CIEDS)</v>
      </c>
      <c r="AW751" t="str">
        <v>Center for Migration and Human Rights of the Diocese of Roraima (CMDH)</v>
      </c>
      <c r="AX751" t="str">
        <v>Centro de Atencion Psicosocial (CAPS)</v>
      </c>
      <c r="AY751" t="str">
        <v>CESAL</v>
      </c>
      <c r="AZ751" t="str">
        <v>CESVI-Cooperazione e Sviluppo</v>
      </c>
      <c r="BA751" t="str">
        <v>ChildFund International</v>
      </c>
      <c r="BB751" t="str">
        <v>CHS Alternativo</v>
      </c>
      <c r="BC751" t="str">
        <v>Churún Merú Association</v>
      </c>
      <c r="BD751" t="str">
        <v>Coalición por Venezuela</v>
      </c>
      <c r="BE751" t="str">
        <v>Colonia Foundation of Venezuelans in the Dominican Republic (FUNCOVERD)</v>
      </c>
      <c r="BF751" t="str">
        <v>COLVENZ</v>
      </c>
      <c r="BG751" t="str">
        <v>Compassiva</v>
      </c>
      <c r="BH751" t="str">
        <v>Consejo Interreligioso del Perú - Religiones por la Paz</v>
      </c>
      <c r="BI751" t="str">
        <v>Consorcio ONG OCIPI Y Capellanía Nacional OFICA</v>
      </c>
      <c r="BJ751" t="str">
        <v>COOPI - International Cooperation Foundation</v>
      </c>
      <c r="BK751" t="str">
        <v>Corporación Colectivo Sin Fronteras</v>
      </c>
      <c r="BL751" t="str">
        <v>CRISFE Foundation</v>
      </c>
      <c r="BM751" t="str">
        <v>Cuso International</v>
      </c>
      <c r="BN751" t="str">
        <v>Danielle’s Children Fund (DCF)</v>
      </c>
      <c r="BO751" t="str">
        <v>Danish Refugee Council (DRC)</v>
      </c>
      <c r="BP751" t="str">
        <v>Development Support Association - APOYAR</v>
      </c>
      <c r="BQ751" t="str">
        <v>Diakonie Katastrophenhilfe</v>
      </c>
      <c r="BR751" t="str">
        <v>Diálogo Diverso</v>
      </c>
      <c r="BS751" t="str">
        <v>Doctors of the World</v>
      </c>
      <c r="BT751" t="str">
        <v>Dominican Institute for Integrated Development</v>
      </c>
      <c r="BU751" t="str">
        <v>Duendes y Ángeles Vinotinto República Dominicana</v>
      </c>
      <c r="BV751" t="str">
        <v>Encuentros SJS (Servicio Jesuita de la Solidaridad)</v>
      </c>
      <c r="BW751" t="str">
        <v>Ending Violence Against Migrants</v>
      </c>
      <c r="BX751" t="str">
        <v>Equidad Foundation</v>
      </c>
      <c r="BY751" t="str">
        <v>Equilibrium CenDE</v>
      </c>
      <c r="BZ751" t="str">
        <v>Facultad de Psicología - Universidad de la República (UDELAR)</v>
      </c>
      <c r="CA751" t="str">
        <v>First International Emergency and Solidarités International</v>
      </c>
      <c r="CB751" t="str">
        <v>Fondo Ecuatoriano Populorum Progressio</v>
      </c>
      <c r="CC751" t="str">
        <v>Foro Salud Callao</v>
      </c>
      <c r="CD751" t="str">
        <v>Foundation for the Integration and Development of Latin America (FIDAL)</v>
      </c>
      <c r="CE751" t="str">
        <v>Foundation of the Americas (FUDELA)</v>
      </c>
      <c r="CF751" t="str">
        <v>Fraternity Without Borders</v>
      </c>
      <c r="CG751" t="str">
        <v>Fundación Brisas del Norte</v>
      </c>
      <c r="CH751" t="str">
        <v>Fundación Colombovenezolana Nueva Ilusión</v>
      </c>
      <c r="CI751" t="str">
        <v>Fundación Nakama's</v>
      </c>
      <c r="CJ751" t="str">
        <v>Fundación RadaBer</v>
      </c>
      <c r="CK751" t="str">
        <v>Fundación Scalabrini Bolivia</v>
      </c>
      <c r="CL751" t="str">
        <v>Fundacion Social Vivan los Niños</v>
      </c>
      <c r="CM751" t="str">
        <v>FUNVEAC</v>
      </c>
      <c r="CN751" t="str">
        <v>German Development Cooperation Agency GIZ</v>
      </c>
      <c r="CO751" t="str">
        <v>Globalizate Radio</v>
      </c>
      <c r="CP751" t="str">
        <v>GOAL</v>
      </c>
      <c r="CQ751" t="str">
        <v>Halü Bienestar Humano Foundation (HALU)</v>
      </c>
      <c r="CR751" t="str">
        <v>Heartland Alliance International (HAI)</v>
      </c>
      <c r="CS751" t="str">
        <v>HELVETAS Swiss Intercooperation</v>
      </c>
      <c r="CT751" t="str">
        <v>HIAS</v>
      </c>
      <c r="CU751" t="str">
        <v>Human Rights Defence Curaçao</v>
      </c>
      <c r="CV751" t="str">
        <v>Humanity &amp; Inclusion</v>
      </c>
      <c r="CW751" t="str">
        <v>Humans Analytic</v>
      </c>
      <c r="CX751" t="str">
        <v>Idas y Vueltas Association</v>
      </c>
      <c r="CY751" t="str">
        <v>iMMAP</v>
      </c>
      <c r="CZ751" t="str">
        <v>IMPACT Initiatives (REACH)</v>
      </c>
      <c r="DA751" t="str">
        <v>Inmigrante Feliz Association</v>
      </c>
      <c r="DB751" t="str">
        <v>Institute for Migration and Human Rights (IMDH)</v>
      </c>
      <c r="DC751" t="str">
        <v>Institute of Natural and Cultural Heritage (IPANC)</v>
      </c>
      <c r="DD751" t="str">
        <v>International Committee for the Development of People (CISP)</v>
      </c>
      <c r="DE751" t="str">
        <v>International Federation of the Red Cross (IFRC)</v>
      </c>
      <c r="DF751" t="str">
        <v>International Labour Organization (ILO)</v>
      </c>
      <c r="DG751" t="str">
        <v>International Medical Corps</v>
      </c>
      <c r="DH751" t="str">
        <v>International Organization for Migration (IOM)</v>
      </c>
      <c r="DI751" t="str">
        <v>International Rescue Committee (IRC)</v>
      </c>
      <c r="DJ751" t="str">
        <v>INTERSOS</v>
      </c>
      <c r="DK751" t="str">
        <v>Jesuit Migrant Service (JMS)</v>
      </c>
      <c r="DL751" t="str">
        <v>Jesuit Refugee Service (JRS)</v>
      </c>
      <c r="DM751" t="str">
        <v>Jesuit Service for Migrants and Refugees (JSMR)</v>
      </c>
      <c r="DN751" t="str">
        <v>Joint United Nations Programme on HIV/AIDS (UNAIDS)</v>
      </c>
      <c r="DO751" t="str">
        <v>Kimirina Coorporation</v>
      </c>
      <c r="DP751" t="str">
        <v>La Casita Hispanic Cultural Centre</v>
      </c>
      <c r="DQ751" t="str">
        <v>Latin American Network of Non-Governmental Organizations of Persons with Disabilities and their Families (RIADIS)</v>
      </c>
      <c r="DR751" t="str">
        <v>LGBT+ Movement Brazil</v>
      </c>
      <c r="DS751" t="str">
        <v>Living Water Community (LWC)</v>
      </c>
      <c r="DT751" t="str">
        <v>LLANOVENCOL</v>
      </c>
      <c r="DU751" t="str">
        <v>Lutheran World Federation</v>
      </c>
      <c r="DV751" t="str">
        <v>Lutheran World Relief</v>
      </c>
      <c r="DW751" t="str">
        <v>Malteser International</v>
      </c>
      <c r="DX751" t="str">
        <v>Mana Institute</v>
      </c>
      <c r="DY751" t="str">
        <v>Manos Veneguayas Association</v>
      </c>
      <c r="DZ751" t="str">
        <v>Más Igualdad Perú</v>
      </c>
      <c r="EA751" t="str">
        <v>MedGlobal</v>
      </c>
      <c r="EB751" t="str">
        <v>Medical Teams International</v>
      </c>
      <c r="EC751" t="str">
        <v>Mercy Corps</v>
      </c>
      <c r="ED751" t="str">
        <v>Migrant Service Center (CAM)</v>
      </c>
      <c r="EE751" t="str">
        <v>Migrants, Refugees and Argentine Social Entrepreneurs (MIRARES)</v>
      </c>
      <c r="EF751" t="str">
        <v>Mision Scalabriniana - Ecuador</v>
      </c>
      <c r="EG751" t="str">
        <v>Missão Paz</v>
      </c>
      <c r="EH751" t="str">
        <v>Museu A CASA</v>
      </c>
      <c r="EI751" t="str">
        <v>Norwegian Refugee Council (NRC)</v>
      </c>
      <c r="EJ751" t="str">
        <v>ONG Migrantes por el Maule</v>
      </c>
      <c r="EK751" t="str">
        <v>ONG Preemptive Love Coalition Colombia</v>
      </c>
      <c r="EL751" t="str">
        <v>Organización Transfomando Vidas</v>
      </c>
      <c r="EM751" t="str">
        <v>Organization of Ibero-American States for Education, Science and Culture (OEI)</v>
      </c>
      <c r="EN751" t="str">
        <v>OXFAM</v>
      </c>
      <c r="EO751" t="str">
        <v>Panamerican Development Foundation</v>
      </c>
      <c r="EP751" t="str">
        <v>Panamerican Health Organization/World Health Organization (PAHO/WHO)</v>
      </c>
      <c r="EQ751" t="str">
        <v>Pastoral of Human Mobility - Peruvian Episcopal Conference</v>
      </c>
      <c r="ER751" t="str">
        <v>Pastoral Service for Migrants National</v>
      </c>
      <c r="ES751" t="str">
        <v>Permanent Human Rights defense Committee (CDH)</v>
      </c>
      <c r="ET751" t="str">
        <v>Pirilampos Institute - Group of visits and voluntary actions in Roraima</v>
      </c>
      <c r="EU751" t="str">
        <v>Plan International</v>
      </c>
      <c r="EV751" t="str">
        <v>Population Program, Faculty of Social Sciences, University of the Republic</v>
      </c>
      <c r="EW751" t="str">
        <v>Profamilia Association</v>
      </c>
      <c r="EX751" t="str">
        <v>Red con Migrantes y Refugiados</v>
      </c>
      <c r="EY751" t="str">
        <v>Red Cross Colombia</v>
      </c>
      <c r="EZ751" t="str">
        <v>Red Cross Ecuador</v>
      </c>
      <c r="FA751" t="str">
        <v>Red Cross Peru</v>
      </c>
      <c r="FB751" t="str">
        <v>Red de Investigaciones en Derechos Humanos - CONICET (Consejo Nacional de Investigaciones Científicas y Técnicas)</v>
      </c>
      <c r="FC751" t="str">
        <v>RET International</v>
      </c>
      <c r="FD751" t="str">
        <v>Salú pa Tur Foundation</v>
      </c>
      <c r="FE751" t="str">
        <v>Salvation Army</v>
      </c>
      <c r="FF751" t="str">
        <v>Samaritan's Purse</v>
      </c>
      <c r="FG751" t="str">
        <v>Save the Children International (SCI)</v>
      </c>
      <c r="FH751" t="str">
        <v>Scalabrini Foundation Chile</v>
      </c>
      <c r="FI751" t="str">
        <v>Sección Peruana de Amnistía Internacional</v>
      </c>
      <c r="FJ751" t="str">
        <v>Serviço Pastoral dos Migrantes do Nordeste</v>
      </c>
      <c r="FK751" t="str">
        <v>Sesame Workshop</v>
      </c>
      <c r="FL751" t="str">
        <v>Si, Da Vida</v>
      </c>
      <c r="FM751" t="str">
        <v>Solidarity and Action Asociation</v>
      </c>
      <c r="FN751" t="str">
        <v>SOS Children's Villages</v>
      </c>
      <c r="FO751" t="str">
        <v>Tarabita Foundation</v>
      </c>
      <c r="FP751" t="str">
        <v>Tearfund</v>
      </c>
      <c r="FQ751" t="str">
        <v>TECHO</v>
      </c>
      <c r="FR751" t="str">
        <v>Terranueva Foundation</v>
      </c>
      <c r="FS751" t="str">
        <v>Terre des Hommes Suisse</v>
      </c>
      <c r="FT751" t="str">
        <v>The Israel Forum for International Humanitarian Aid (IsraAID)</v>
      </c>
      <c r="FU751" t="str">
        <v>Unión Venezolana en Perú</v>
      </c>
      <c r="FV751" t="str">
        <v>United Nations Children's Fund (UNICEF)</v>
      </c>
      <c r="FW751" t="str">
        <v>United Nations Development Programme (UNDP)</v>
      </c>
      <c r="FX751" t="str">
        <v>United Nations Educational, Scientific and Cultural Organization (UNESCO)</v>
      </c>
      <c r="FY751" t="str">
        <v>United Nations Entity for Gender Equality and the Empowerment of Women (UNWOMEN)</v>
      </c>
      <c r="FZ751" t="str">
        <v>United Nations Food and Agricultural Organization (FAO)</v>
      </c>
      <c r="GA751" t="str">
        <v>United Nations High Commissioner for Refugees (UNHCR)</v>
      </c>
      <c r="GB751" t="str">
        <v>United Nations Office of the High Commissioner for Human Rights (OHCHR)</v>
      </c>
      <c r="GC751" t="str">
        <v>United Nations Office on Drugs and Crime (UNODC)</v>
      </c>
      <c r="GD751" t="str">
        <v>United Nations Population Fund (UNFPA)</v>
      </c>
      <c r="GE751" t="str">
        <v>United Nations Programme for Human Settlements (UN Habitat)</v>
      </c>
      <c r="GF751" t="str">
        <v>Vale da Benção Educational and Charitable Association (AEBVB)</v>
      </c>
      <c r="GG751" t="str">
        <v>VenAruba Solidaria</v>
      </c>
      <c r="GH751" t="str">
        <v>Venex Curacao Foundation</v>
      </c>
      <c r="GI751" t="str">
        <v>Venezolanos en Barranquilla</v>
      </c>
      <c r="GJ751" t="str">
        <v>Venezolanos en San Cristóbal</v>
      </c>
      <c r="GK751" t="str">
        <v>Venezuelan Emigrant Foundation (FEV)</v>
      </c>
      <c r="GL751" t="str">
        <v>Vicaría de Pastoral Social Caritas</v>
      </c>
      <c r="GM751" t="str">
        <v>Voices GY</v>
      </c>
      <c r="GN751" t="str">
        <v>We World GVC</v>
      </c>
      <c r="GO751" t="str">
        <v>World Council of Credit Unions</v>
      </c>
      <c r="GP751" t="str">
        <v>World Food Programme (WFP)</v>
      </c>
      <c r="GQ751" t="str">
        <v>World Vision</v>
      </c>
      <c r="GR751" t="str">
        <v>ZOA</v>
      </c>
    </row>
    <row r="752" spans="8:200" x14ac:dyDescent="0.3">
      <c r="H752" t="str" cm="1">
        <f t="array" ref="H752:GR752">TRANSPOSE(_xlfn._xlws.SORT(_xlfn._xlws.FILTER(Table3[Name],ISNUMBER(SEARCH(' Activity Sheet'!D806,Table3[Name])),"Not found"),,1))</f>
        <v>.New Organisation</v>
      </c>
      <c r="I752" t="str">
        <v>ABV - Association of Good with Life</v>
      </c>
      <c r="J752" t="str">
        <v>ACAPS</v>
      </c>
      <c r="K752" t="str">
        <v>Acción y Desarrollo</v>
      </c>
      <c r="L752" t="str">
        <v>ACTED</v>
      </c>
      <c r="M752" t="str">
        <v>Action against Hunger</v>
      </c>
      <c r="N752" t="str">
        <v>ActionAid</v>
      </c>
      <c r="O752" t="str">
        <v>Adventist Development and Relief Agency (ADRA)</v>
      </c>
      <c r="P752" t="str">
        <v>Alas de Colibrí Foundation</v>
      </c>
      <c r="Q752" t="str">
        <v>Alianza por la Solidaridad</v>
      </c>
      <c r="R752" t="str">
        <v>Alianza por Venezuela</v>
      </c>
      <c r="S752" t="str">
        <v>Americares Foundation</v>
      </c>
      <c r="T752" t="str">
        <v>Argentine Commission for Refugees and Migrants (CAREF)</v>
      </c>
      <c r="U752" t="str">
        <v>Asociación Aves</v>
      </c>
      <c r="V752" t="str">
        <v>Asociación de Jubilados y Pensionados Venezolanos en Argentina</v>
      </c>
      <c r="W752" t="str">
        <v>Asociación de Venezolanos en Eloy Alfaro</v>
      </c>
      <c r="X752" t="str">
        <v>Asociación Fundación contra el Hambre Perú</v>
      </c>
      <c r="Y752" t="str">
        <v>Asociación Migrantes Venezolanos</v>
      </c>
      <c r="Z752" t="str">
        <v>Asociación Misioneros de San Carlos Scalabrinianos</v>
      </c>
      <c r="AA752" t="str">
        <v>Asociacion Proteccion Poblacion Vulnerable</v>
      </c>
      <c r="AB752" t="str">
        <v>Asociación Quinta Ola</v>
      </c>
      <c r="AC752" t="str">
        <v>Asociación Salto Ángel</v>
      </c>
      <c r="AD752" t="str">
        <v>Asociación Venezuela en Ecuador AC</v>
      </c>
      <c r="AE752" t="str">
        <v>ASOVENAR</v>
      </c>
      <c r="AF752" t="str">
        <v>Associação Hermanitos</v>
      </c>
      <c r="AG752" t="str">
        <v>AVSI Foundation</v>
      </c>
      <c r="AH752" t="str">
        <v>Bethany Christian Services</v>
      </c>
      <c r="AI752" t="str">
        <v>Blumont</v>
      </c>
      <c r="AJ752" t="str">
        <v>CARE</v>
      </c>
      <c r="AK752" t="str">
        <v>Caritas Brazil</v>
      </c>
      <c r="AL752" t="str">
        <v>Caritas Ecuador</v>
      </c>
      <c r="AM752" t="str">
        <v>Caritas Germany</v>
      </c>
      <c r="AN752" t="str">
        <v>Caritas Manaus</v>
      </c>
      <c r="AO752" t="str">
        <v>Caritas Parana</v>
      </c>
      <c r="AP752" t="str">
        <v>Caritas Peru</v>
      </c>
      <c r="AQ752" t="str">
        <v>Caritas Rio de Janeiro</v>
      </c>
      <c r="AR752" t="str">
        <v>Caritas São Paulo</v>
      </c>
      <c r="AS752" t="str">
        <v>Caritas Switzerland</v>
      </c>
      <c r="AT752" t="str">
        <v>CCEFIRO Association</v>
      </c>
      <c r="AU752" t="str">
        <v>CEDRO</v>
      </c>
      <c r="AV752" t="str">
        <v>Center for Integrated Studies and Programs for Sustainable Development (CIEDS)</v>
      </c>
      <c r="AW752" t="str">
        <v>Center for Migration and Human Rights of the Diocese of Roraima (CMDH)</v>
      </c>
      <c r="AX752" t="str">
        <v>Centro de Atencion Psicosocial (CAPS)</v>
      </c>
      <c r="AY752" t="str">
        <v>CESAL</v>
      </c>
      <c r="AZ752" t="str">
        <v>CESVI-Cooperazione e Sviluppo</v>
      </c>
      <c r="BA752" t="str">
        <v>ChildFund International</v>
      </c>
      <c r="BB752" t="str">
        <v>CHS Alternativo</v>
      </c>
      <c r="BC752" t="str">
        <v>Churún Merú Association</v>
      </c>
      <c r="BD752" t="str">
        <v>Coalición por Venezuela</v>
      </c>
      <c r="BE752" t="str">
        <v>Colonia Foundation of Venezuelans in the Dominican Republic (FUNCOVERD)</v>
      </c>
      <c r="BF752" t="str">
        <v>COLVENZ</v>
      </c>
      <c r="BG752" t="str">
        <v>Compassiva</v>
      </c>
      <c r="BH752" t="str">
        <v>Consejo Interreligioso del Perú - Religiones por la Paz</v>
      </c>
      <c r="BI752" t="str">
        <v>Consorcio ONG OCIPI Y Capellanía Nacional OFICA</v>
      </c>
      <c r="BJ752" t="str">
        <v>COOPI - International Cooperation Foundation</v>
      </c>
      <c r="BK752" t="str">
        <v>Corporación Colectivo Sin Fronteras</v>
      </c>
      <c r="BL752" t="str">
        <v>CRISFE Foundation</v>
      </c>
      <c r="BM752" t="str">
        <v>Cuso International</v>
      </c>
      <c r="BN752" t="str">
        <v>Danielle’s Children Fund (DCF)</v>
      </c>
      <c r="BO752" t="str">
        <v>Danish Refugee Council (DRC)</v>
      </c>
      <c r="BP752" t="str">
        <v>Development Support Association - APOYAR</v>
      </c>
      <c r="BQ752" t="str">
        <v>Diakonie Katastrophenhilfe</v>
      </c>
      <c r="BR752" t="str">
        <v>Diálogo Diverso</v>
      </c>
      <c r="BS752" t="str">
        <v>Doctors of the World</v>
      </c>
      <c r="BT752" t="str">
        <v>Dominican Institute for Integrated Development</v>
      </c>
      <c r="BU752" t="str">
        <v>Duendes y Ángeles Vinotinto República Dominicana</v>
      </c>
      <c r="BV752" t="str">
        <v>Encuentros SJS (Servicio Jesuita de la Solidaridad)</v>
      </c>
      <c r="BW752" t="str">
        <v>Ending Violence Against Migrants</v>
      </c>
      <c r="BX752" t="str">
        <v>Equidad Foundation</v>
      </c>
      <c r="BY752" t="str">
        <v>Equilibrium CenDE</v>
      </c>
      <c r="BZ752" t="str">
        <v>Facultad de Psicología - Universidad de la República (UDELAR)</v>
      </c>
      <c r="CA752" t="str">
        <v>First International Emergency and Solidarités International</v>
      </c>
      <c r="CB752" t="str">
        <v>Fondo Ecuatoriano Populorum Progressio</v>
      </c>
      <c r="CC752" t="str">
        <v>Foro Salud Callao</v>
      </c>
      <c r="CD752" t="str">
        <v>Foundation for the Integration and Development of Latin America (FIDAL)</v>
      </c>
      <c r="CE752" t="str">
        <v>Foundation of the Americas (FUDELA)</v>
      </c>
      <c r="CF752" t="str">
        <v>Fraternity Without Borders</v>
      </c>
      <c r="CG752" t="str">
        <v>Fundación Brisas del Norte</v>
      </c>
      <c r="CH752" t="str">
        <v>Fundación Colombovenezolana Nueva Ilusión</v>
      </c>
      <c r="CI752" t="str">
        <v>Fundación Nakama's</v>
      </c>
      <c r="CJ752" t="str">
        <v>Fundación RadaBer</v>
      </c>
      <c r="CK752" t="str">
        <v>Fundación Scalabrini Bolivia</v>
      </c>
      <c r="CL752" t="str">
        <v>Fundacion Social Vivan los Niños</v>
      </c>
      <c r="CM752" t="str">
        <v>FUNVEAC</v>
      </c>
      <c r="CN752" t="str">
        <v>German Development Cooperation Agency GIZ</v>
      </c>
      <c r="CO752" t="str">
        <v>Globalizate Radio</v>
      </c>
      <c r="CP752" t="str">
        <v>GOAL</v>
      </c>
      <c r="CQ752" t="str">
        <v>Halü Bienestar Humano Foundation (HALU)</v>
      </c>
      <c r="CR752" t="str">
        <v>Heartland Alliance International (HAI)</v>
      </c>
      <c r="CS752" t="str">
        <v>HELVETAS Swiss Intercooperation</v>
      </c>
      <c r="CT752" t="str">
        <v>HIAS</v>
      </c>
      <c r="CU752" t="str">
        <v>Human Rights Defence Curaçao</v>
      </c>
      <c r="CV752" t="str">
        <v>Humanity &amp; Inclusion</v>
      </c>
      <c r="CW752" t="str">
        <v>Humans Analytic</v>
      </c>
      <c r="CX752" t="str">
        <v>Idas y Vueltas Association</v>
      </c>
      <c r="CY752" t="str">
        <v>iMMAP</v>
      </c>
      <c r="CZ752" t="str">
        <v>IMPACT Initiatives (REACH)</v>
      </c>
      <c r="DA752" t="str">
        <v>Inmigrante Feliz Association</v>
      </c>
      <c r="DB752" t="str">
        <v>Institute for Migration and Human Rights (IMDH)</v>
      </c>
      <c r="DC752" t="str">
        <v>Institute of Natural and Cultural Heritage (IPANC)</v>
      </c>
      <c r="DD752" t="str">
        <v>International Committee for the Development of People (CISP)</v>
      </c>
      <c r="DE752" t="str">
        <v>International Federation of the Red Cross (IFRC)</v>
      </c>
      <c r="DF752" t="str">
        <v>International Labour Organization (ILO)</v>
      </c>
      <c r="DG752" t="str">
        <v>International Medical Corps</v>
      </c>
      <c r="DH752" t="str">
        <v>International Organization for Migration (IOM)</v>
      </c>
      <c r="DI752" t="str">
        <v>International Rescue Committee (IRC)</v>
      </c>
      <c r="DJ752" t="str">
        <v>INTERSOS</v>
      </c>
      <c r="DK752" t="str">
        <v>Jesuit Migrant Service (JMS)</v>
      </c>
      <c r="DL752" t="str">
        <v>Jesuit Refugee Service (JRS)</v>
      </c>
      <c r="DM752" t="str">
        <v>Jesuit Service for Migrants and Refugees (JSMR)</v>
      </c>
      <c r="DN752" t="str">
        <v>Joint United Nations Programme on HIV/AIDS (UNAIDS)</v>
      </c>
      <c r="DO752" t="str">
        <v>Kimirina Coorporation</v>
      </c>
      <c r="DP752" t="str">
        <v>La Casita Hispanic Cultural Centre</v>
      </c>
      <c r="DQ752" t="str">
        <v>Latin American Network of Non-Governmental Organizations of Persons with Disabilities and their Families (RIADIS)</v>
      </c>
      <c r="DR752" t="str">
        <v>LGBT+ Movement Brazil</v>
      </c>
      <c r="DS752" t="str">
        <v>Living Water Community (LWC)</v>
      </c>
      <c r="DT752" t="str">
        <v>LLANOVENCOL</v>
      </c>
      <c r="DU752" t="str">
        <v>Lutheran World Federation</v>
      </c>
      <c r="DV752" t="str">
        <v>Lutheran World Relief</v>
      </c>
      <c r="DW752" t="str">
        <v>Malteser International</v>
      </c>
      <c r="DX752" t="str">
        <v>Mana Institute</v>
      </c>
      <c r="DY752" t="str">
        <v>Manos Veneguayas Association</v>
      </c>
      <c r="DZ752" t="str">
        <v>Más Igualdad Perú</v>
      </c>
      <c r="EA752" t="str">
        <v>MedGlobal</v>
      </c>
      <c r="EB752" t="str">
        <v>Medical Teams International</v>
      </c>
      <c r="EC752" t="str">
        <v>Mercy Corps</v>
      </c>
      <c r="ED752" t="str">
        <v>Migrant Service Center (CAM)</v>
      </c>
      <c r="EE752" t="str">
        <v>Migrants, Refugees and Argentine Social Entrepreneurs (MIRARES)</v>
      </c>
      <c r="EF752" t="str">
        <v>Mision Scalabriniana - Ecuador</v>
      </c>
      <c r="EG752" t="str">
        <v>Missão Paz</v>
      </c>
      <c r="EH752" t="str">
        <v>Museu A CASA</v>
      </c>
      <c r="EI752" t="str">
        <v>Norwegian Refugee Council (NRC)</v>
      </c>
      <c r="EJ752" t="str">
        <v>ONG Migrantes por el Maule</v>
      </c>
      <c r="EK752" t="str">
        <v>ONG Preemptive Love Coalition Colombia</v>
      </c>
      <c r="EL752" t="str">
        <v>Organización Transfomando Vidas</v>
      </c>
      <c r="EM752" t="str">
        <v>Organization of Ibero-American States for Education, Science and Culture (OEI)</v>
      </c>
      <c r="EN752" t="str">
        <v>OXFAM</v>
      </c>
      <c r="EO752" t="str">
        <v>Panamerican Development Foundation</v>
      </c>
      <c r="EP752" t="str">
        <v>Panamerican Health Organization/World Health Organization (PAHO/WHO)</v>
      </c>
      <c r="EQ752" t="str">
        <v>Pastoral of Human Mobility - Peruvian Episcopal Conference</v>
      </c>
      <c r="ER752" t="str">
        <v>Pastoral Service for Migrants National</v>
      </c>
      <c r="ES752" t="str">
        <v>Permanent Human Rights defense Committee (CDH)</v>
      </c>
      <c r="ET752" t="str">
        <v>Pirilampos Institute - Group of visits and voluntary actions in Roraima</v>
      </c>
      <c r="EU752" t="str">
        <v>Plan International</v>
      </c>
      <c r="EV752" t="str">
        <v>Population Program, Faculty of Social Sciences, University of the Republic</v>
      </c>
      <c r="EW752" t="str">
        <v>Profamilia Association</v>
      </c>
      <c r="EX752" t="str">
        <v>Red con Migrantes y Refugiados</v>
      </c>
      <c r="EY752" t="str">
        <v>Red Cross Colombia</v>
      </c>
      <c r="EZ752" t="str">
        <v>Red Cross Ecuador</v>
      </c>
      <c r="FA752" t="str">
        <v>Red Cross Peru</v>
      </c>
      <c r="FB752" t="str">
        <v>Red de Investigaciones en Derechos Humanos - CONICET (Consejo Nacional de Investigaciones Científicas y Técnicas)</v>
      </c>
      <c r="FC752" t="str">
        <v>RET International</v>
      </c>
      <c r="FD752" t="str">
        <v>Salú pa Tur Foundation</v>
      </c>
      <c r="FE752" t="str">
        <v>Salvation Army</v>
      </c>
      <c r="FF752" t="str">
        <v>Samaritan's Purse</v>
      </c>
      <c r="FG752" t="str">
        <v>Save the Children International (SCI)</v>
      </c>
      <c r="FH752" t="str">
        <v>Scalabrini Foundation Chile</v>
      </c>
      <c r="FI752" t="str">
        <v>Sección Peruana de Amnistía Internacional</v>
      </c>
      <c r="FJ752" t="str">
        <v>Serviço Pastoral dos Migrantes do Nordeste</v>
      </c>
      <c r="FK752" t="str">
        <v>Sesame Workshop</v>
      </c>
      <c r="FL752" t="str">
        <v>Si, Da Vida</v>
      </c>
      <c r="FM752" t="str">
        <v>Solidarity and Action Asociation</v>
      </c>
      <c r="FN752" t="str">
        <v>SOS Children's Villages</v>
      </c>
      <c r="FO752" t="str">
        <v>Tarabita Foundation</v>
      </c>
      <c r="FP752" t="str">
        <v>Tearfund</v>
      </c>
      <c r="FQ752" t="str">
        <v>TECHO</v>
      </c>
      <c r="FR752" t="str">
        <v>Terranueva Foundation</v>
      </c>
      <c r="FS752" t="str">
        <v>Terre des Hommes Suisse</v>
      </c>
      <c r="FT752" t="str">
        <v>The Israel Forum for International Humanitarian Aid (IsraAID)</v>
      </c>
      <c r="FU752" t="str">
        <v>Unión Venezolana en Perú</v>
      </c>
      <c r="FV752" t="str">
        <v>United Nations Children's Fund (UNICEF)</v>
      </c>
      <c r="FW752" t="str">
        <v>United Nations Development Programme (UNDP)</v>
      </c>
      <c r="FX752" t="str">
        <v>United Nations Educational, Scientific and Cultural Organization (UNESCO)</v>
      </c>
      <c r="FY752" t="str">
        <v>United Nations Entity for Gender Equality and the Empowerment of Women (UNWOMEN)</v>
      </c>
      <c r="FZ752" t="str">
        <v>United Nations Food and Agricultural Organization (FAO)</v>
      </c>
      <c r="GA752" t="str">
        <v>United Nations High Commissioner for Refugees (UNHCR)</v>
      </c>
      <c r="GB752" t="str">
        <v>United Nations Office of the High Commissioner for Human Rights (OHCHR)</v>
      </c>
      <c r="GC752" t="str">
        <v>United Nations Office on Drugs and Crime (UNODC)</v>
      </c>
      <c r="GD752" t="str">
        <v>United Nations Population Fund (UNFPA)</v>
      </c>
      <c r="GE752" t="str">
        <v>United Nations Programme for Human Settlements (UN Habitat)</v>
      </c>
      <c r="GF752" t="str">
        <v>Vale da Benção Educational and Charitable Association (AEBVB)</v>
      </c>
      <c r="GG752" t="str">
        <v>VenAruba Solidaria</v>
      </c>
      <c r="GH752" t="str">
        <v>Venex Curacao Foundation</v>
      </c>
      <c r="GI752" t="str">
        <v>Venezolanos en Barranquilla</v>
      </c>
      <c r="GJ752" t="str">
        <v>Venezolanos en San Cristóbal</v>
      </c>
      <c r="GK752" t="str">
        <v>Venezuelan Emigrant Foundation (FEV)</v>
      </c>
      <c r="GL752" t="str">
        <v>Vicaría de Pastoral Social Caritas</v>
      </c>
      <c r="GM752" t="str">
        <v>Voices GY</v>
      </c>
      <c r="GN752" t="str">
        <v>We World GVC</v>
      </c>
      <c r="GO752" t="str">
        <v>World Council of Credit Unions</v>
      </c>
      <c r="GP752" t="str">
        <v>World Food Programme (WFP)</v>
      </c>
      <c r="GQ752" t="str">
        <v>World Vision</v>
      </c>
      <c r="GR752" t="str">
        <v>ZOA</v>
      </c>
    </row>
    <row r="753" spans="8:200" x14ac:dyDescent="0.3">
      <c r="H753" t="str" cm="1">
        <f t="array" ref="H753:GR753">TRANSPOSE(_xlfn._xlws.SORT(_xlfn._xlws.FILTER(Table3[Name],ISNUMBER(SEARCH(' Activity Sheet'!D807,Table3[Name])),"Not found"),,1))</f>
        <v>.New Organisation</v>
      </c>
      <c r="I753" t="str">
        <v>ABV - Association of Good with Life</v>
      </c>
      <c r="J753" t="str">
        <v>ACAPS</v>
      </c>
      <c r="K753" t="str">
        <v>Acción y Desarrollo</v>
      </c>
      <c r="L753" t="str">
        <v>ACTED</v>
      </c>
      <c r="M753" t="str">
        <v>Action against Hunger</v>
      </c>
      <c r="N753" t="str">
        <v>ActionAid</v>
      </c>
      <c r="O753" t="str">
        <v>Adventist Development and Relief Agency (ADRA)</v>
      </c>
      <c r="P753" t="str">
        <v>Alas de Colibrí Foundation</v>
      </c>
      <c r="Q753" t="str">
        <v>Alianza por la Solidaridad</v>
      </c>
      <c r="R753" t="str">
        <v>Alianza por Venezuela</v>
      </c>
      <c r="S753" t="str">
        <v>Americares Foundation</v>
      </c>
      <c r="T753" t="str">
        <v>Argentine Commission for Refugees and Migrants (CAREF)</v>
      </c>
      <c r="U753" t="str">
        <v>Asociación Aves</v>
      </c>
      <c r="V753" t="str">
        <v>Asociación de Jubilados y Pensionados Venezolanos en Argentina</v>
      </c>
      <c r="W753" t="str">
        <v>Asociación de Venezolanos en Eloy Alfaro</v>
      </c>
      <c r="X753" t="str">
        <v>Asociación Fundación contra el Hambre Perú</v>
      </c>
      <c r="Y753" t="str">
        <v>Asociación Migrantes Venezolanos</v>
      </c>
      <c r="Z753" t="str">
        <v>Asociación Misioneros de San Carlos Scalabrinianos</v>
      </c>
      <c r="AA753" t="str">
        <v>Asociacion Proteccion Poblacion Vulnerable</v>
      </c>
      <c r="AB753" t="str">
        <v>Asociación Quinta Ola</v>
      </c>
      <c r="AC753" t="str">
        <v>Asociación Salto Ángel</v>
      </c>
      <c r="AD753" t="str">
        <v>Asociación Venezuela en Ecuador AC</v>
      </c>
      <c r="AE753" t="str">
        <v>ASOVENAR</v>
      </c>
      <c r="AF753" t="str">
        <v>Associação Hermanitos</v>
      </c>
      <c r="AG753" t="str">
        <v>AVSI Foundation</v>
      </c>
      <c r="AH753" t="str">
        <v>Bethany Christian Services</v>
      </c>
      <c r="AI753" t="str">
        <v>Blumont</v>
      </c>
      <c r="AJ753" t="str">
        <v>CARE</v>
      </c>
      <c r="AK753" t="str">
        <v>Caritas Brazil</v>
      </c>
      <c r="AL753" t="str">
        <v>Caritas Ecuador</v>
      </c>
      <c r="AM753" t="str">
        <v>Caritas Germany</v>
      </c>
      <c r="AN753" t="str">
        <v>Caritas Manaus</v>
      </c>
      <c r="AO753" t="str">
        <v>Caritas Parana</v>
      </c>
      <c r="AP753" t="str">
        <v>Caritas Peru</v>
      </c>
      <c r="AQ753" t="str">
        <v>Caritas Rio de Janeiro</v>
      </c>
      <c r="AR753" t="str">
        <v>Caritas São Paulo</v>
      </c>
      <c r="AS753" t="str">
        <v>Caritas Switzerland</v>
      </c>
      <c r="AT753" t="str">
        <v>CCEFIRO Association</v>
      </c>
      <c r="AU753" t="str">
        <v>CEDRO</v>
      </c>
      <c r="AV753" t="str">
        <v>Center for Integrated Studies and Programs for Sustainable Development (CIEDS)</v>
      </c>
      <c r="AW753" t="str">
        <v>Center for Migration and Human Rights of the Diocese of Roraima (CMDH)</v>
      </c>
      <c r="AX753" t="str">
        <v>Centro de Atencion Psicosocial (CAPS)</v>
      </c>
      <c r="AY753" t="str">
        <v>CESAL</v>
      </c>
      <c r="AZ753" t="str">
        <v>CESVI-Cooperazione e Sviluppo</v>
      </c>
      <c r="BA753" t="str">
        <v>ChildFund International</v>
      </c>
      <c r="BB753" t="str">
        <v>CHS Alternativo</v>
      </c>
      <c r="BC753" t="str">
        <v>Churún Merú Association</v>
      </c>
      <c r="BD753" t="str">
        <v>Coalición por Venezuela</v>
      </c>
      <c r="BE753" t="str">
        <v>Colonia Foundation of Venezuelans in the Dominican Republic (FUNCOVERD)</v>
      </c>
      <c r="BF753" t="str">
        <v>COLVENZ</v>
      </c>
      <c r="BG753" t="str">
        <v>Compassiva</v>
      </c>
      <c r="BH753" t="str">
        <v>Consejo Interreligioso del Perú - Religiones por la Paz</v>
      </c>
      <c r="BI753" t="str">
        <v>Consorcio ONG OCIPI Y Capellanía Nacional OFICA</v>
      </c>
      <c r="BJ753" t="str">
        <v>COOPI - International Cooperation Foundation</v>
      </c>
      <c r="BK753" t="str">
        <v>Corporación Colectivo Sin Fronteras</v>
      </c>
      <c r="BL753" t="str">
        <v>CRISFE Foundation</v>
      </c>
      <c r="BM753" t="str">
        <v>Cuso International</v>
      </c>
      <c r="BN753" t="str">
        <v>Danielle’s Children Fund (DCF)</v>
      </c>
      <c r="BO753" t="str">
        <v>Danish Refugee Council (DRC)</v>
      </c>
      <c r="BP753" t="str">
        <v>Development Support Association - APOYAR</v>
      </c>
      <c r="BQ753" t="str">
        <v>Diakonie Katastrophenhilfe</v>
      </c>
      <c r="BR753" t="str">
        <v>Diálogo Diverso</v>
      </c>
      <c r="BS753" t="str">
        <v>Doctors of the World</v>
      </c>
      <c r="BT753" t="str">
        <v>Dominican Institute for Integrated Development</v>
      </c>
      <c r="BU753" t="str">
        <v>Duendes y Ángeles Vinotinto República Dominicana</v>
      </c>
      <c r="BV753" t="str">
        <v>Encuentros SJS (Servicio Jesuita de la Solidaridad)</v>
      </c>
      <c r="BW753" t="str">
        <v>Ending Violence Against Migrants</v>
      </c>
      <c r="BX753" t="str">
        <v>Equidad Foundation</v>
      </c>
      <c r="BY753" t="str">
        <v>Equilibrium CenDE</v>
      </c>
      <c r="BZ753" t="str">
        <v>Facultad de Psicología - Universidad de la República (UDELAR)</v>
      </c>
      <c r="CA753" t="str">
        <v>First International Emergency and Solidarités International</v>
      </c>
      <c r="CB753" t="str">
        <v>Fondo Ecuatoriano Populorum Progressio</v>
      </c>
      <c r="CC753" t="str">
        <v>Foro Salud Callao</v>
      </c>
      <c r="CD753" t="str">
        <v>Foundation for the Integration and Development of Latin America (FIDAL)</v>
      </c>
      <c r="CE753" t="str">
        <v>Foundation of the Americas (FUDELA)</v>
      </c>
      <c r="CF753" t="str">
        <v>Fraternity Without Borders</v>
      </c>
      <c r="CG753" t="str">
        <v>Fundación Brisas del Norte</v>
      </c>
      <c r="CH753" t="str">
        <v>Fundación Colombovenezolana Nueva Ilusión</v>
      </c>
      <c r="CI753" t="str">
        <v>Fundación Nakama's</v>
      </c>
      <c r="CJ753" t="str">
        <v>Fundación RadaBer</v>
      </c>
      <c r="CK753" t="str">
        <v>Fundación Scalabrini Bolivia</v>
      </c>
      <c r="CL753" t="str">
        <v>Fundacion Social Vivan los Niños</v>
      </c>
      <c r="CM753" t="str">
        <v>FUNVEAC</v>
      </c>
      <c r="CN753" t="str">
        <v>German Development Cooperation Agency GIZ</v>
      </c>
      <c r="CO753" t="str">
        <v>Globalizate Radio</v>
      </c>
      <c r="CP753" t="str">
        <v>GOAL</v>
      </c>
      <c r="CQ753" t="str">
        <v>Halü Bienestar Humano Foundation (HALU)</v>
      </c>
      <c r="CR753" t="str">
        <v>Heartland Alliance International (HAI)</v>
      </c>
      <c r="CS753" t="str">
        <v>HELVETAS Swiss Intercooperation</v>
      </c>
      <c r="CT753" t="str">
        <v>HIAS</v>
      </c>
      <c r="CU753" t="str">
        <v>Human Rights Defence Curaçao</v>
      </c>
      <c r="CV753" t="str">
        <v>Humanity &amp; Inclusion</v>
      </c>
      <c r="CW753" t="str">
        <v>Humans Analytic</v>
      </c>
      <c r="CX753" t="str">
        <v>Idas y Vueltas Association</v>
      </c>
      <c r="CY753" t="str">
        <v>iMMAP</v>
      </c>
      <c r="CZ753" t="str">
        <v>IMPACT Initiatives (REACH)</v>
      </c>
      <c r="DA753" t="str">
        <v>Inmigrante Feliz Association</v>
      </c>
      <c r="DB753" t="str">
        <v>Institute for Migration and Human Rights (IMDH)</v>
      </c>
      <c r="DC753" t="str">
        <v>Institute of Natural and Cultural Heritage (IPANC)</v>
      </c>
      <c r="DD753" t="str">
        <v>International Committee for the Development of People (CISP)</v>
      </c>
      <c r="DE753" t="str">
        <v>International Federation of the Red Cross (IFRC)</v>
      </c>
      <c r="DF753" t="str">
        <v>International Labour Organization (ILO)</v>
      </c>
      <c r="DG753" t="str">
        <v>International Medical Corps</v>
      </c>
      <c r="DH753" t="str">
        <v>International Organization for Migration (IOM)</v>
      </c>
      <c r="DI753" t="str">
        <v>International Rescue Committee (IRC)</v>
      </c>
      <c r="DJ753" t="str">
        <v>INTERSOS</v>
      </c>
      <c r="DK753" t="str">
        <v>Jesuit Migrant Service (JMS)</v>
      </c>
      <c r="DL753" t="str">
        <v>Jesuit Refugee Service (JRS)</v>
      </c>
      <c r="DM753" t="str">
        <v>Jesuit Service for Migrants and Refugees (JSMR)</v>
      </c>
      <c r="DN753" t="str">
        <v>Joint United Nations Programme on HIV/AIDS (UNAIDS)</v>
      </c>
      <c r="DO753" t="str">
        <v>Kimirina Coorporation</v>
      </c>
      <c r="DP753" t="str">
        <v>La Casita Hispanic Cultural Centre</v>
      </c>
      <c r="DQ753" t="str">
        <v>Latin American Network of Non-Governmental Organizations of Persons with Disabilities and their Families (RIADIS)</v>
      </c>
      <c r="DR753" t="str">
        <v>LGBT+ Movement Brazil</v>
      </c>
      <c r="DS753" t="str">
        <v>Living Water Community (LWC)</v>
      </c>
      <c r="DT753" t="str">
        <v>LLANOVENCOL</v>
      </c>
      <c r="DU753" t="str">
        <v>Lutheran World Federation</v>
      </c>
      <c r="DV753" t="str">
        <v>Lutheran World Relief</v>
      </c>
      <c r="DW753" t="str">
        <v>Malteser International</v>
      </c>
      <c r="DX753" t="str">
        <v>Mana Institute</v>
      </c>
      <c r="DY753" t="str">
        <v>Manos Veneguayas Association</v>
      </c>
      <c r="DZ753" t="str">
        <v>Más Igualdad Perú</v>
      </c>
      <c r="EA753" t="str">
        <v>MedGlobal</v>
      </c>
      <c r="EB753" t="str">
        <v>Medical Teams International</v>
      </c>
      <c r="EC753" t="str">
        <v>Mercy Corps</v>
      </c>
      <c r="ED753" t="str">
        <v>Migrant Service Center (CAM)</v>
      </c>
      <c r="EE753" t="str">
        <v>Migrants, Refugees and Argentine Social Entrepreneurs (MIRARES)</v>
      </c>
      <c r="EF753" t="str">
        <v>Mision Scalabriniana - Ecuador</v>
      </c>
      <c r="EG753" t="str">
        <v>Missão Paz</v>
      </c>
      <c r="EH753" t="str">
        <v>Museu A CASA</v>
      </c>
      <c r="EI753" t="str">
        <v>Norwegian Refugee Council (NRC)</v>
      </c>
      <c r="EJ753" t="str">
        <v>ONG Migrantes por el Maule</v>
      </c>
      <c r="EK753" t="str">
        <v>ONG Preemptive Love Coalition Colombia</v>
      </c>
      <c r="EL753" t="str">
        <v>Organización Transfomando Vidas</v>
      </c>
      <c r="EM753" t="str">
        <v>Organization of Ibero-American States for Education, Science and Culture (OEI)</v>
      </c>
      <c r="EN753" t="str">
        <v>OXFAM</v>
      </c>
      <c r="EO753" t="str">
        <v>Panamerican Development Foundation</v>
      </c>
      <c r="EP753" t="str">
        <v>Panamerican Health Organization/World Health Organization (PAHO/WHO)</v>
      </c>
      <c r="EQ753" t="str">
        <v>Pastoral of Human Mobility - Peruvian Episcopal Conference</v>
      </c>
      <c r="ER753" t="str">
        <v>Pastoral Service for Migrants National</v>
      </c>
      <c r="ES753" t="str">
        <v>Permanent Human Rights defense Committee (CDH)</v>
      </c>
      <c r="ET753" t="str">
        <v>Pirilampos Institute - Group of visits and voluntary actions in Roraima</v>
      </c>
      <c r="EU753" t="str">
        <v>Plan International</v>
      </c>
      <c r="EV753" t="str">
        <v>Population Program, Faculty of Social Sciences, University of the Republic</v>
      </c>
      <c r="EW753" t="str">
        <v>Profamilia Association</v>
      </c>
      <c r="EX753" t="str">
        <v>Red con Migrantes y Refugiados</v>
      </c>
      <c r="EY753" t="str">
        <v>Red Cross Colombia</v>
      </c>
      <c r="EZ753" t="str">
        <v>Red Cross Ecuador</v>
      </c>
      <c r="FA753" t="str">
        <v>Red Cross Peru</v>
      </c>
      <c r="FB753" t="str">
        <v>Red de Investigaciones en Derechos Humanos - CONICET (Consejo Nacional de Investigaciones Científicas y Técnicas)</v>
      </c>
      <c r="FC753" t="str">
        <v>RET International</v>
      </c>
      <c r="FD753" t="str">
        <v>Salú pa Tur Foundation</v>
      </c>
      <c r="FE753" t="str">
        <v>Salvation Army</v>
      </c>
      <c r="FF753" t="str">
        <v>Samaritan's Purse</v>
      </c>
      <c r="FG753" t="str">
        <v>Save the Children International (SCI)</v>
      </c>
      <c r="FH753" t="str">
        <v>Scalabrini Foundation Chile</v>
      </c>
      <c r="FI753" t="str">
        <v>Sección Peruana de Amnistía Internacional</v>
      </c>
      <c r="FJ753" t="str">
        <v>Serviço Pastoral dos Migrantes do Nordeste</v>
      </c>
      <c r="FK753" t="str">
        <v>Sesame Workshop</v>
      </c>
      <c r="FL753" t="str">
        <v>Si, Da Vida</v>
      </c>
      <c r="FM753" t="str">
        <v>Solidarity and Action Asociation</v>
      </c>
      <c r="FN753" t="str">
        <v>SOS Children's Villages</v>
      </c>
      <c r="FO753" t="str">
        <v>Tarabita Foundation</v>
      </c>
      <c r="FP753" t="str">
        <v>Tearfund</v>
      </c>
      <c r="FQ753" t="str">
        <v>TECHO</v>
      </c>
      <c r="FR753" t="str">
        <v>Terranueva Foundation</v>
      </c>
      <c r="FS753" t="str">
        <v>Terre des Hommes Suisse</v>
      </c>
      <c r="FT753" t="str">
        <v>The Israel Forum for International Humanitarian Aid (IsraAID)</v>
      </c>
      <c r="FU753" t="str">
        <v>Unión Venezolana en Perú</v>
      </c>
      <c r="FV753" t="str">
        <v>United Nations Children's Fund (UNICEF)</v>
      </c>
      <c r="FW753" t="str">
        <v>United Nations Development Programme (UNDP)</v>
      </c>
      <c r="FX753" t="str">
        <v>United Nations Educational, Scientific and Cultural Organization (UNESCO)</v>
      </c>
      <c r="FY753" t="str">
        <v>United Nations Entity for Gender Equality and the Empowerment of Women (UNWOMEN)</v>
      </c>
      <c r="FZ753" t="str">
        <v>United Nations Food and Agricultural Organization (FAO)</v>
      </c>
      <c r="GA753" t="str">
        <v>United Nations High Commissioner for Refugees (UNHCR)</v>
      </c>
      <c r="GB753" t="str">
        <v>United Nations Office of the High Commissioner for Human Rights (OHCHR)</v>
      </c>
      <c r="GC753" t="str">
        <v>United Nations Office on Drugs and Crime (UNODC)</v>
      </c>
      <c r="GD753" t="str">
        <v>United Nations Population Fund (UNFPA)</v>
      </c>
      <c r="GE753" t="str">
        <v>United Nations Programme for Human Settlements (UN Habitat)</v>
      </c>
      <c r="GF753" t="str">
        <v>Vale da Benção Educational and Charitable Association (AEBVB)</v>
      </c>
      <c r="GG753" t="str">
        <v>VenAruba Solidaria</v>
      </c>
      <c r="GH753" t="str">
        <v>Venex Curacao Foundation</v>
      </c>
      <c r="GI753" t="str">
        <v>Venezolanos en Barranquilla</v>
      </c>
      <c r="GJ753" t="str">
        <v>Venezolanos en San Cristóbal</v>
      </c>
      <c r="GK753" t="str">
        <v>Venezuelan Emigrant Foundation (FEV)</v>
      </c>
      <c r="GL753" t="str">
        <v>Vicaría de Pastoral Social Caritas</v>
      </c>
      <c r="GM753" t="str">
        <v>Voices GY</v>
      </c>
      <c r="GN753" t="str">
        <v>We World GVC</v>
      </c>
      <c r="GO753" t="str">
        <v>World Council of Credit Unions</v>
      </c>
      <c r="GP753" t="str">
        <v>World Food Programme (WFP)</v>
      </c>
      <c r="GQ753" t="str">
        <v>World Vision</v>
      </c>
      <c r="GR753" t="str">
        <v>ZOA</v>
      </c>
    </row>
    <row r="754" spans="8:200" x14ac:dyDescent="0.3">
      <c r="H754" t="str" cm="1">
        <f t="array" ref="H754:GR754">TRANSPOSE(_xlfn._xlws.SORT(_xlfn._xlws.FILTER(Table3[Name],ISNUMBER(SEARCH(' Activity Sheet'!D808,Table3[Name])),"Not found"),,1))</f>
        <v>.New Organisation</v>
      </c>
      <c r="I754" t="str">
        <v>ABV - Association of Good with Life</v>
      </c>
      <c r="J754" t="str">
        <v>ACAPS</v>
      </c>
      <c r="K754" t="str">
        <v>Acción y Desarrollo</v>
      </c>
      <c r="L754" t="str">
        <v>ACTED</v>
      </c>
      <c r="M754" t="str">
        <v>Action against Hunger</v>
      </c>
      <c r="N754" t="str">
        <v>ActionAid</v>
      </c>
      <c r="O754" t="str">
        <v>Adventist Development and Relief Agency (ADRA)</v>
      </c>
      <c r="P754" t="str">
        <v>Alas de Colibrí Foundation</v>
      </c>
      <c r="Q754" t="str">
        <v>Alianza por la Solidaridad</v>
      </c>
      <c r="R754" t="str">
        <v>Alianza por Venezuela</v>
      </c>
      <c r="S754" t="str">
        <v>Americares Foundation</v>
      </c>
      <c r="T754" t="str">
        <v>Argentine Commission for Refugees and Migrants (CAREF)</v>
      </c>
      <c r="U754" t="str">
        <v>Asociación Aves</v>
      </c>
      <c r="V754" t="str">
        <v>Asociación de Jubilados y Pensionados Venezolanos en Argentina</v>
      </c>
      <c r="W754" t="str">
        <v>Asociación de Venezolanos en Eloy Alfaro</v>
      </c>
      <c r="X754" t="str">
        <v>Asociación Fundación contra el Hambre Perú</v>
      </c>
      <c r="Y754" t="str">
        <v>Asociación Migrantes Venezolanos</v>
      </c>
      <c r="Z754" t="str">
        <v>Asociación Misioneros de San Carlos Scalabrinianos</v>
      </c>
      <c r="AA754" t="str">
        <v>Asociacion Proteccion Poblacion Vulnerable</v>
      </c>
      <c r="AB754" t="str">
        <v>Asociación Quinta Ola</v>
      </c>
      <c r="AC754" t="str">
        <v>Asociación Salto Ángel</v>
      </c>
      <c r="AD754" t="str">
        <v>Asociación Venezuela en Ecuador AC</v>
      </c>
      <c r="AE754" t="str">
        <v>ASOVENAR</v>
      </c>
      <c r="AF754" t="str">
        <v>Associação Hermanitos</v>
      </c>
      <c r="AG754" t="str">
        <v>AVSI Foundation</v>
      </c>
      <c r="AH754" t="str">
        <v>Bethany Christian Services</v>
      </c>
      <c r="AI754" t="str">
        <v>Blumont</v>
      </c>
      <c r="AJ754" t="str">
        <v>CARE</v>
      </c>
      <c r="AK754" t="str">
        <v>Caritas Brazil</v>
      </c>
      <c r="AL754" t="str">
        <v>Caritas Ecuador</v>
      </c>
      <c r="AM754" t="str">
        <v>Caritas Germany</v>
      </c>
      <c r="AN754" t="str">
        <v>Caritas Manaus</v>
      </c>
      <c r="AO754" t="str">
        <v>Caritas Parana</v>
      </c>
      <c r="AP754" t="str">
        <v>Caritas Peru</v>
      </c>
      <c r="AQ754" t="str">
        <v>Caritas Rio de Janeiro</v>
      </c>
      <c r="AR754" t="str">
        <v>Caritas São Paulo</v>
      </c>
      <c r="AS754" t="str">
        <v>Caritas Switzerland</v>
      </c>
      <c r="AT754" t="str">
        <v>CCEFIRO Association</v>
      </c>
      <c r="AU754" t="str">
        <v>CEDRO</v>
      </c>
      <c r="AV754" t="str">
        <v>Center for Integrated Studies and Programs for Sustainable Development (CIEDS)</v>
      </c>
      <c r="AW754" t="str">
        <v>Center for Migration and Human Rights of the Diocese of Roraima (CMDH)</v>
      </c>
      <c r="AX754" t="str">
        <v>Centro de Atencion Psicosocial (CAPS)</v>
      </c>
      <c r="AY754" t="str">
        <v>CESAL</v>
      </c>
      <c r="AZ754" t="str">
        <v>CESVI-Cooperazione e Sviluppo</v>
      </c>
      <c r="BA754" t="str">
        <v>ChildFund International</v>
      </c>
      <c r="BB754" t="str">
        <v>CHS Alternativo</v>
      </c>
      <c r="BC754" t="str">
        <v>Churún Merú Association</v>
      </c>
      <c r="BD754" t="str">
        <v>Coalición por Venezuela</v>
      </c>
      <c r="BE754" t="str">
        <v>Colonia Foundation of Venezuelans in the Dominican Republic (FUNCOVERD)</v>
      </c>
      <c r="BF754" t="str">
        <v>COLVENZ</v>
      </c>
      <c r="BG754" t="str">
        <v>Compassiva</v>
      </c>
      <c r="BH754" t="str">
        <v>Consejo Interreligioso del Perú - Religiones por la Paz</v>
      </c>
      <c r="BI754" t="str">
        <v>Consorcio ONG OCIPI Y Capellanía Nacional OFICA</v>
      </c>
      <c r="BJ754" t="str">
        <v>COOPI - International Cooperation Foundation</v>
      </c>
      <c r="BK754" t="str">
        <v>Corporación Colectivo Sin Fronteras</v>
      </c>
      <c r="BL754" t="str">
        <v>CRISFE Foundation</v>
      </c>
      <c r="BM754" t="str">
        <v>Cuso International</v>
      </c>
      <c r="BN754" t="str">
        <v>Danielle’s Children Fund (DCF)</v>
      </c>
      <c r="BO754" t="str">
        <v>Danish Refugee Council (DRC)</v>
      </c>
      <c r="BP754" t="str">
        <v>Development Support Association - APOYAR</v>
      </c>
      <c r="BQ754" t="str">
        <v>Diakonie Katastrophenhilfe</v>
      </c>
      <c r="BR754" t="str">
        <v>Diálogo Diverso</v>
      </c>
      <c r="BS754" t="str">
        <v>Doctors of the World</v>
      </c>
      <c r="BT754" t="str">
        <v>Dominican Institute for Integrated Development</v>
      </c>
      <c r="BU754" t="str">
        <v>Duendes y Ángeles Vinotinto República Dominicana</v>
      </c>
      <c r="BV754" t="str">
        <v>Encuentros SJS (Servicio Jesuita de la Solidaridad)</v>
      </c>
      <c r="BW754" t="str">
        <v>Ending Violence Against Migrants</v>
      </c>
      <c r="BX754" t="str">
        <v>Equidad Foundation</v>
      </c>
      <c r="BY754" t="str">
        <v>Equilibrium CenDE</v>
      </c>
      <c r="BZ754" t="str">
        <v>Facultad de Psicología - Universidad de la República (UDELAR)</v>
      </c>
      <c r="CA754" t="str">
        <v>First International Emergency and Solidarités International</v>
      </c>
      <c r="CB754" t="str">
        <v>Fondo Ecuatoriano Populorum Progressio</v>
      </c>
      <c r="CC754" t="str">
        <v>Foro Salud Callao</v>
      </c>
      <c r="CD754" t="str">
        <v>Foundation for the Integration and Development of Latin America (FIDAL)</v>
      </c>
      <c r="CE754" t="str">
        <v>Foundation of the Americas (FUDELA)</v>
      </c>
      <c r="CF754" t="str">
        <v>Fraternity Without Borders</v>
      </c>
      <c r="CG754" t="str">
        <v>Fundación Brisas del Norte</v>
      </c>
      <c r="CH754" t="str">
        <v>Fundación Colombovenezolana Nueva Ilusión</v>
      </c>
      <c r="CI754" t="str">
        <v>Fundación Nakama's</v>
      </c>
      <c r="CJ754" t="str">
        <v>Fundación RadaBer</v>
      </c>
      <c r="CK754" t="str">
        <v>Fundación Scalabrini Bolivia</v>
      </c>
      <c r="CL754" t="str">
        <v>Fundacion Social Vivan los Niños</v>
      </c>
      <c r="CM754" t="str">
        <v>FUNVEAC</v>
      </c>
      <c r="CN754" t="str">
        <v>German Development Cooperation Agency GIZ</v>
      </c>
      <c r="CO754" t="str">
        <v>Globalizate Radio</v>
      </c>
      <c r="CP754" t="str">
        <v>GOAL</v>
      </c>
      <c r="CQ754" t="str">
        <v>Halü Bienestar Humano Foundation (HALU)</v>
      </c>
      <c r="CR754" t="str">
        <v>Heartland Alliance International (HAI)</v>
      </c>
      <c r="CS754" t="str">
        <v>HELVETAS Swiss Intercooperation</v>
      </c>
      <c r="CT754" t="str">
        <v>HIAS</v>
      </c>
      <c r="CU754" t="str">
        <v>Human Rights Defence Curaçao</v>
      </c>
      <c r="CV754" t="str">
        <v>Humanity &amp; Inclusion</v>
      </c>
      <c r="CW754" t="str">
        <v>Humans Analytic</v>
      </c>
      <c r="CX754" t="str">
        <v>Idas y Vueltas Association</v>
      </c>
      <c r="CY754" t="str">
        <v>iMMAP</v>
      </c>
      <c r="CZ754" t="str">
        <v>IMPACT Initiatives (REACH)</v>
      </c>
      <c r="DA754" t="str">
        <v>Inmigrante Feliz Association</v>
      </c>
      <c r="DB754" t="str">
        <v>Institute for Migration and Human Rights (IMDH)</v>
      </c>
      <c r="DC754" t="str">
        <v>Institute of Natural and Cultural Heritage (IPANC)</v>
      </c>
      <c r="DD754" t="str">
        <v>International Committee for the Development of People (CISP)</v>
      </c>
      <c r="DE754" t="str">
        <v>International Federation of the Red Cross (IFRC)</v>
      </c>
      <c r="DF754" t="str">
        <v>International Labour Organization (ILO)</v>
      </c>
      <c r="DG754" t="str">
        <v>International Medical Corps</v>
      </c>
      <c r="DH754" t="str">
        <v>International Organization for Migration (IOM)</v>
      </c>
      <c r="DI754" t="str">
        <v>International Rescue Committee (IRC)</v>
      </c>
      <c r="DJ754" t="str">
        <v>INTERSOS</v>
      </c>
      <c r="DK754" t="str">
        <v>Jesuit Migrant Service (JMS)</v>
      </c>
      <c r="DL754" t="str">
        <v>Jesuit Refugee Service (JRS)</v>
      </c>
      <c r="DM754" t="str">
        <v>Jesuit Service for Migrants and Refugees (JSMR)</v>
      </c>
      <c r="DN754" t="str">
        <v>Joint United Nations Programme on HIV/AIDS (UNAIDS)</v>
      </c>
      <c r="DO754" t="str">
        <v>Kimirina Coorporation</v>
      </c>
      <c r="DP754" t="str">
        <v>La Casita Hispanic Cultural Centre</v>
      </c>
      <c r="DQ754" t="str">
        <v>Latin American Network of Non-Governmental Organizations of Persons with Disabilities and their Families (RIADIS)</v>
      </c>
      <c r="DR754" t="str">
        <v>LGBT+ Movement Brazil</v>
      </c>
      <c r="DS754" t="str">
        <v>Living Water Community (LWC)</v>
      </c>
      <c r="DT754" t="str">
        <v>LLANOVENCOL</v>
      </c>
      <c r="DU754" t="str">
        <v>Lutheran World Federation</v>
      </c>
      <c r="DV754" t="str">
        <v>Lutheran World Relief</v>
      </c>
      <c r="DW754" t="str">
        <v>Malteser International</v>
      </c>
      <c r="DX754" t="str">
        <v>Mana Institute</v>
      </c>
      <c r="DY754" t="str">
        <v>Manos Veneguayas Association</v>
      </c>
      <c r="DZ754" t="str">
        <v>Más Igualdad Perú</v>
      </c>
      <c r="EA754" t="str">
        <v>MedGlobal</v>
      </c>
      <c r="EB754" t="str">
        <v>Medical Teams International</v>
      </c>
      <c r="EC754" t="str">
        <v>Mercy Corps</v>
      </c>
      <c r="ED754" t="str">
        <v>Migrant Service Center (CAM)</v>
      </c>
      <c r="EE754" t="str">
        <v>Migrants, Refugees and Argentine Social Entrepreneurs (MIRARES)</v>
      </c>
      <c r="EF754" t="str">
        <v>Mision Scalabriniana - Ecuador</v>
      </c>
      <c r="EG754" t="str">
        <v>Missão Paz</v>
      </c>
      <c r="EH754" t="str">
        <v>Museu A CASA</v>
      </c>
      <c r="EI754" t="str">
        <v>Norwegian Refugee Council (NRC)</v>
      </c>
      <c r="EJ754" t="str">
        <v>ONG Migrantes por el Maule</v>
      </c>
      <c r="EK754" t="str">
        <v>ONG Preemptive Love Coalition Colombia</v>
      </c>
      <c r="EL754" t="str">
        <v>Organización Transfomando Vidas</v>
      </c>
      <c r="EM754" t="str">
        <v>Organization of Ibero-American States for Education, Science and Culture (OEI)</v>
      </c>
      <c r="EN754" t="str">
        <v>OXFAM</v>
      </c>
      <c r="EO754" t="str">
        <v>Panamerican Development Foundation</v>
      </c>
      <c r="EP754" t="str">
        <v>Panamerican Health Organization/World Health Organization (PAHO/WHO)</v>
      </c>
      <c r="EQ754" t="str">
        <v>Pastoral of Human Mobility - Peruvian Episcopal Conference</v>
      </c>
      <c r="ER754" t="str">
        <v>Pastoral Service for Migrants National</v>
      </c>
      <c r="ES754" t="str">
        <v>Permanent Human Rights defense Committee (CDH)</v>
      </c>
      <c r="ET754" t="str">
        <v>Pirilampos Institute - Group of visits and voluntary actions in Roraima</v>
      </c>
      <c r="EU754" t="str">
        <v>Plan International</v>
      </c>
      <c r="EV754" t="str">
        <v>Population Program, Faculty of Social Sciences, University of the Republic</v>
      </c>
      <c r="EW754" t="str">
        <v>Profamilia Association</v>
      </c>
      <c r="EX754" t="str">
        <v>Red con Migrantes y Refugiados</v>
      </c>
      <c r="EY754" t="str">
        <v>Red Cross Colombia</v>
      </c>
      <c r="EZ754" t="str">
        <v>Red Cross Ecuador</v>
      </c>
      <c r="FA754" t="str">
        <v>Red Cross Peru</v>
      </c>
      <c r="FB754" t="str">
        <v>Red de Investigaciones en Derechos Humanos - CONICET (Consejo Nacional de Investigaciones Científicas y Técnicas)</v>
      </c>
      <c r="FC754" t="str">
        <v>RET International</v>
      </c>
      <c r="FD754" t="str">
        <v>Salú pa Tur Foundation</v>
      </c>
      <c r="FE754" t="str">
        <v>Salvation Army</v>
      </c>
      <c r="FF754" t="str">
        <v>Samaritan's Purse</v>
      </c>
      <c r="FG754" t="str">
        <v>Save the Children International (SCI)</v>
      </c>
      <c r="FH754" t="str">
        <v>Scalabrini Foundation Chile</v>
      </c>
      <c r="FI754" t="str">
        <v>Sección Peruana de Amnistía Internacional</v>
      </c>
      <c r="FJ754" t="str">
        <v>Serviço Pastoral dos Migrantes do Nordeste</v>
      </c>
      <c r="FK754" t="str">
        <v>Sesame Workshop</v>
      </c>
      <c r="FL754" t="str">
        <v>Si, Da Vida</v>
      </c>
      <c r="FM754" t="str">
        <v>Solidarity and Action Asociation</v>
      </c>
      <c r="FN754" t="str">
        <v>SOS Children's Villages</v>
      </c>
      <c r="FO754" t="str">
        <v>Tarabita Foundation</v>
      </c>
      <c r="FP754" t="str">
        <v>Tearfund</v>
      </c>
      <c r="FQ754" t="str">
        <v>TECHO</v>
      </c>
      <c r="FR754" t="str">
        <v>Terranueva Foundation</v>
      </c>
      <c r="FS754" t="str">
        <v>Terre des Hommes Suisse</v>
      </c>
      <c r="FT754" t="str">
        <v>The Israel Forum for International Humanitarian Aid (IsraAID)</v>
      </c>
      <c r="FU754" t="str">
        <v>Unión Venezolana en Perú</v>
      </c>
      <c r="FV754" t="str">
        <v>United Nations Children's Fund (UNICEF)</v>
      </c>
      <c r="FW754" t="str">
        <v>United Nations Development Programme (UNDP)</v>
      </c>
      <c r="FX754" t="str">
        <v>United Nations Educational, Scientific and Cultural Organization (UNESCO)</v>
      </c>
      <c r="FY754" t="str">
        <v>United Nations Entity for Gender Equality and the Empowerment of Women (UNWOMEN)</v>
      </c>
      <c r="FZ754" t="str">
        <v>United Nations Food and Agricultural Organization (FAO)</v>
      </c>
      <c r="GA754" t="str">
        <v>United Nations High Commissioner for Refugees (UNHCR)</v>
      </c>
      <c r="GB754" t="str">
        <v>United Nations Office of the High Commissioner for Human Rights (OHCHR)</v>
      </c>
      <c r="GC754" t="str">
        <v>United Nations Office on Drugs and Crime (UNODC)</v>
      </c>
      <c r="GD754" t="str">
        <v>United Nations Population Fund (UNFPA)</v>
      </c>
      <c r="GE754" t="str">
        <v>United Nations Programme for Human Settlements (UN Habitat)</v>
      </c>
      <c r="GF754" t="str">
        <v>Vale da Benção Educational and Charitable Association (AEBVB)</v>
      </c>
      <c r="GG754" t="str">
        <v>VenAruba Solidaria</v>
      </c>
      <c r="GH754" t="str">
        <v>Venex Curacao Foundation</v>
      </c>
      <c r="GI754" t="str">
        <v>Venezolanos en Barranquilla</v>
      </c>
      <c r="GJ754" t="str">
        <v>Venezolanos en San Cristóbal</v>
      </c>
      <c r="GK754" t="str">
        <v>Venezuelan Emigrant Foundation (FEV)</v>
      </c>
      <c r="GL754" t="str">
        <v>Vicaría de Pastoral Social Caritas</v>
      </c>
      <c r="GM754" t="str">
        <v>Voices GY</v>
      </c>
      <c r="GN754" t="str">
        <v>We World GVC</v>
      </c>
      <c r="GO754" t="str">
        <v>World Council of Credit Unions</v>
      </c>
      <c r="GP754" t="str">
        <v>World Food Programme (WFP)</v>
      </c>
      <c r="GQ754" t="str">
        <v>World Vision</v>
      </c>
      <c r="GR754" t="str">
        <v>ZOA</v>
      </c>
    </row>
    <row r="755" spans="8:200" x14ac:dyDescent="0.3">
      <c r="H755" t="str" cm="1">
        <f t="array" ref="H755:GR755">TRANSPOSE(_xlfn._xlws.SORT(_xlfn._xlws.FILTER(Table3[Name],ISNUMBER(SEARCH(' Activity Sheet'!D809,Table3[Name])),"Not found"),,1))</f>
        <v>.New Organisation</v>
      </c>
      <c r="I755" t="str">
        <v>ABV - Association of Good with Life</v>
      </c>
      <c r="J755" t="str">
        <v>ACAPS</v>
      </c>
      <c r="K755" t="str">
        <v>Acción y Desarrollo</v>
      </c>
      <c r="L755" t="str">
        <v>ACTED</v>
      </c>
      <c r="M755" t="str">
        <v>Action against Hunger</v>
      </c>
      <c r="N755" t="str">
        <v>ActionAid</v>
      </c>
      <c r="O755" t="str">
        <v>Adventist Development and Relief Agency (ADRA)</v>
      </c>
      <c r="P755" t="str">
        <v>Alas de Colibrí Foundation</v>
      </c>
      <c r="Q755" t="str">
        <v>Alianza por la Solidaridad</v>
      </c>
      <c r="R755" t="str">
        <v>Alianza por Venezuela</v>
      </c>
      <c r="S755" t="str">
        <v>Americares Foundation</v>
      </c>
      <c r="T755" t="str">
        <v>Argentine Commission for Refugees and Migrants (CAREF)</v>
      </c>
      <c r="U755" t="str">
        <v>Asociación Aves</v>
      </c>
      <c r="V755" t="str">
        <v>Asociación de Jubilados y Pensionados Venezolanos en Argentina</v>
      </c>
      <c r="W755" t="str">
        <v>Asociación de Venezolanos en Eloy Alfaro</v>
      </c>
      <c r="X755" t="str">
        <v>Asociación Fundación contra el Hambre Perú</v>
      </c>
      <c r="Y755" t="str">
        <v>Asociación Migrantes Venezolanos</v>
      </c>
      <c r="Z755" t="str">
        <v>Asociación Misioneros de San Carlos Scalabrinianos</v>
      </c>
      <c r="AA755" t="str">
        <v>Asociacion Proteccion Poblacion Vulnerable</v>
      </c>
      <c r="AB755" t="str">
        <v>Asociación Quinta Ola</v>
      </c>
      <c r="AC755" t="str">
        <v>Asociación Salto Ángel</v>
      </c>
      <c r="AD755" t="str">
        <v>Asociación Venezuela en Ecuador AC</v>
      </c>
      <c r="AE755" t="str">
        <v>ASOVENAR</v>
      </c>
      <c r="AF755" t="str">
        <v>Associação Hermanitos</v>
      </c>
      <c r="AG755" t="str">
        <v>AVSI Foundation</v>
      </c>
      <c r="AH755" t="str">
        <v>Bethany Christian Services</v>
      </c>
      <c r="AI755" t="str">
        <v>Blumont</v>
      </c>
      <c r="AJ755" t="str">
        <v>CARE</v>
      </c>
      <c r="AK755" t="str">
        <v>Caritas Brazil</v>
      </c>
      <c r="AL755" t="str">
        <v>Caritas Ecuador</v>
      </c>
      <c r="AM755" t="str">
        <v>Caritas Germany</v>
      </c>
      <c r="AN755" t="str">
        <v>Caritas Manaus</v>
      </c>
      <c r="AO755" t="str">
        <v>Caritas Parana</v>
      </c>
      <c r="AP755" t="str">
        <v>Caritas Peru</v>
      </c>
      <c r="AQ755" t="str">
        <v>Caritas Rio de Janeiro</v>
      </c>
      <c r="AR755" t="str">
        <v>Caritas São Paulo</v>
      </c>
      <c r="AS755" t="str">
        <v>Caritas Switzerland</v>
      </c>
      <c r="AT755" t="str">
        <v>CCEFIRO Association</v>
      </c>
      <c r="AU755" t="str">
        <v>CEDRO</v>
      </c>
      <c r="AV755" t="str">
        <v>Center for Integrated Studies and Programs for Sustainable Development (CIEDS)</v>
      </c>
      <c r="AW755" t="str">
        <v>Center for Migration and Human Rights of the Diocese of Roraima (CMDH)</v>
      </c>
      <c r="AX755" t="str">
        <v>Centro de Atencion Psicosocial (CAPS)</v>
      </c>
      <c r="AY755" t="str">
        <v>CESAL</v>
      </c>
      <c r="AZ755" t="str">
        <v>CESVI-Cooperazione e Sviluppo</v>
      </c>
      <c r="BA755" t="str">
        <v>ChildFund International</v>
      </c>
      <c r="BB755" t="str">
        <v>CHS Alternativo</v>
      </c>
      <c r="BC755" t="str">
        <v>Churún Merú Association</v>
      </c>
      <c r="BD755" t="str">
        <v>Coalición por Venezuela</v>
      </c>
      <c r="BE755" t="str">
        <v>Colonia Foundation of Venezuelans in the Dominican Republic (FUNCOVERD)</v>
      </c>
      <c r="BF755" t="str">
        <v>COLVENZ</v>
      </c>
      <c r="BG755" t="str">
        <v>Compassiva</v>
      </c>
      <c r="BH755" t="str">
        <v>Consejo Interreligioso del Perú - Religiones por la Paz</v>
      </c>
      <c r="BI755" t="str">
        <v>Consorcio ONG OCIPI Y Capellanía Nacional OFICA</v>
      </c>
      <c r="BJ755" t="str">
        <v>COOPI - International Cooperation Foundation</v>
      </c>
      <c r="BK755" t="str">
        <v>Corporación Colectivo Sin Fronteras</v>
      </c>
      <c r="BL755" t="str">
        <v>CRISFE Foundation</v>
      </c>
      <c r="BM755" t="str">
        <v>Cuso International</v>
      </c>
      <c r="BN755" t="str">
        <v>Danielle’s Children Fund (DCF)</v>
      </c>
      <c r="BO755" t="str">
        <v>Danish Refugee Council (DRC)</v>
      </c>
      <c r="BP755" t="str">
        <v>Development Support Association - APOYAR</v>
      </c>
      <c r="BQ755" t="str">
        <v>Diakonie Katastrophenhilfe</v>
      </c>
      <c r="BR755" t="str">
        <v>Diálogo Diverso</v>
      </c>
      <c r="BS755" t="str">
        <v>Doctors of the World</v>
      </c>
      <c r="BT755" t="str">
        <v>Dominican Institute for Integrated Development</v>
      </c>
      <c r="BU755" t="str">
        <v>Duendes y Ángeles Vinotinto República Dominicana</v>
      </c>
      <c r="BV755" t="str">
        <v>Encuentros SJS (Servicio Jesuita de la Solidaridad)</v>
      </c>
      <c r="BW755" t="str">
        <v>Ending Violence Against Migrants</v>
      </c>
      <c r="BX755" t="str">
        <v>Equidad Foundation</v>
      </c>
      <c r="BY755" t="str">
        <v>Equilibrium CenDE</v>
      </c>
      <c r="BZ755" t="str">
        <v>Facultad de Psicología - Universidad de la República (UDELAR)</v>
      </c>
      <c r="CA755" t="str">
        <v>First International Emergency and Solidarités International</v>
      </c>
      <c r="CB755" t="str">
        <v>Fondo Ecuatoriano Populorum Progressio</v>
      </c>
      <c r="CC755" t="str">
        <v>Foro Salud Callao</v>
      </c>
      <c r="CD755" t="str">
        <v>Foundation for the Integration and Development of Latin America (FIDAL)</v>
      </c>
      <c r="CE755" t="str">
        <v>Foundation of the Americas (FUDELA)</v>
      </c>
      <c r="CF755" t="str">
        <v>Fraternity Without Borders</v>
      </c>
      <c r="CG755" t="str">
        <v>Fundación Brisas del Norte</v>
      </c>
      <c r="CH755" t="str">
        <v>Fundación Colombovenezolana Nueva Ilusión</v>
      </c>
      <c r="CI755" t="str">
        <v>Fundación Nakama's</v>
      </c>
      <c r="CJ755" t="str">
        <v>Fundación RadaBer</v>
      </c>
      <c r="CK755" t="str">
        <v>Fundación Scalabrini Bolivia</v>
      </c>
      <c r="CL755" t="str">
        <v>Fundacion Social Vivan los Niños</v>
      </c>
      <c r="CM755" t="str">
        <v>FUNVEAC</v>
      </c>
      <c r="CN755" t="str">
        <v>German Development Cooperation Agency GIZ</v>
      </c>
      <c r="CO755" t="str">
        <v>Globalizate Radio</v>
      </c>
      <c r="CP755" t="str">
        <v>GOAL</v>
      </c>
      <c r="CQ755" t="str">
        <v>Halü Bienestar Humano Foundation (HALU)</v>
      </c>
      <c r="CR755" t="str">
        <v>Heartland Alliance International (HAI)</v>
      </c>
      <c r="CS755" t="str">
        <v>HELVETAS Swiss Intercooperation</v>
      </c>
      <c r="CT755" t="str">
        <v>HIAS</v>
      </c>
      <c r="CU755" t="str">
        <v>Human Rights Defence Curaçao</v>
      </c>
      <c r="CV755" t="str">
        <v>Humanity &amp; Inclusion</v>
      </c>
      <c r="CW755" t="str">
        <v>Humans Analytic</v>
      </c>
      <c r="CX755" t="str">
        <v>Idas y Vueltas Association</v>
      </c>
      <c r="CY755" t="str">
        <v>iMMAP</v>
      </c>
      <c r="CZ755" t="str">
        <v>IMPACT Initiatives (REACH)</v>
      </c>
      <c r="DA755" t="str">
        <v>Inmigrante Feliz Association</v>
      </c>
      <c r="DB755" t="str">
        <v>Institute for Migration and Human Rights (IMDH)</v>
      </c>
      <c r="DC755" t="str">
        <v>Institute of Natural and Cultural Heritage (IPANC)</v>
      </c>
      <c r="DD755" t="str">
        <v>International Committee for the Development of People (CISP)</v>
      </c>
      <c r="DE755" t="str">
        <v>International Federation of the Red Cross (IFRC)</v>
      </c>
      <c r="DF755" t="str">
        <v>International Labour Organization (ILO)</v>
      </c>
      <c r="DG755" t="str">
        <v>International Medical Corps</v>
      </c>
      <c r="DH755" t="str">
        <v>International Organization for Migration (IOM)</v>
      </c>
      <c r="DI755" t="str">
        <v>International Rescue Committee (IRC)</v>
      </c>
      <c r="DJ755" t="str">
        <v>INTERSOS</v>
      </c>
      <c r="DK755" t="str">
        <v>Jesuit Migrant Service (JMS)</v>
      </c>
      <c r="DL755" t="str">
        <v>Jesuit Refugee Service (JRS)</v>
      </c>
      <c r="DM755" t="str">
        <v>Jesuit Service for Migrants and Refugees (JSMR)</v>
      </c>
      <c r="DN755" t="str">
        <v>Joint United Nations Programme on HIV/AIDS (UNAIDS)</v>
      </c>
      <c r="DO755" t="str">
        <v>Kimirina Coorporation</v>
      </c>
      <c r="DP755" t="str">
        <v>La Casita Hispanic Cultural Centre</v>
      </c>
      <c r="DQ755" t="str">
        <v>Latin American Network of Non-Governmental Organizations of Persons with Disabilities and their Families (RIADIS)</v>
      </c>
      <c r="DR755" t="str">
        <v>LGBT+ Movement Brazil</v>
      </c>
      <c r="DS755" t="str">
        <v>Living Water Community (LWC)</v>
      </c>
      <c r="DT755" t="str">
        <v>LLANOVENCOL</v>
      </c>
      <c r="DU755" t="str">
        <v>Lutheran World Federation</v>
      </c>
      <c r="DV755" t="str">
        <v>Lutheran World Relief</v>
      </c>
      <c r="DW755" t="str">
        <v>Malteser International</v>
      </c>
      <c r="DX755" t="str">
        <v>Mana Institute</v>
      </c>
      <c r="DY755" t="str">
        <v>Manos Veneguayas Association</v>
      </c>
      <c r="DZ755" t="str">
        <v>Más Igualdad Perú</v>
      </c>
      <c r="EA755" t="str">
        <v>MedGlobal</v>
      </c>
      <c r="EB755" t="str">
        <v>Medical Teams International</v>
      </c>
      <c r="EC755" t="str">
        <v>Mercy Corps</v>
      </c>
      <c r="ED755" t="str">
        <v>Migrant Service Center (CAM)</v>
      </c>
      <c r="EE755" t="str">
        <v>Migrants, Refugees and Argentine Social Entrepreneurs (MIRARES)</v>
      </c>
      <c r="EF755" t="str">
        <v>Mision Scalabriniana - Ecuador</v>
      </c>
      <c r="EG755" t="str">
        <v>Missão Paz</v>
      </c>
      <c r="EH755" t="str">
        <v>Museu A CASA</v>
      </c>
      <c r="EI755" t="str">
        <v>Norwegian Refugee Council (NRC)</v>
      </c>
      <c r="EJ755" t="str">
        <v>ONG Migrantes por el Maule</v>
      </c>
      <c r="EK755" t="str">
        <v>ONG Preemptive Love Coalition Colombia</v>
      </c>
      <c r="EL755" t="str">
        <v>Organización Transfomando Vidas</v>
      </c>
      <c r="EM755" t="str">
        <v>Organization of Ibero-American States for Education, Science and Culture (OEI)</v>
      </c>
      <c r="EN755" t="str">
        <v>OXFAM</v>
      </c>
      <c r="EO755" t="str">
        <v>Panamerican Development Foundation</v>
      </c>
      <c r="EP755" t="str">
        <v>Panamerican Health Organization/World Health Organization (PAHO/WHO)</v>
      </c>
      <c r="EQ755" t="str">
        <v>Pastoral of Human Mobility - Peruvian Episcopal Conference</v>
      </c>
      <c r="ER755" t="str">
        <v>Pastoral Service for Migrants National</v>
      </c>
      <c r="ES755" t="str">
        <v>Permanent Human Rights defense Committee (CDH)</v>
      </c>
      <c r="ET755" t="str">
        <v>Pirilampos Institute - Group of visits and voluntary actions in Roraima</v>
      </c>
      <c r="EU755" t="str">
        <v>Plan International</v>
      </c>
      <c r="EV755" t="str">
        <v>Population Program, Faculty of Social Sciences, University of the Republic</v>
      </c>
      <c r="EW755" t="str">
        <v>Profamilia Association</v>
      </c>
      <c r="EX755" t="str">
        <v>Red con Migrantes y Refugiados</v>
      </c>
      <c r="EY755" t="str">
        <v>Red Cross Colombia</v>
      </c>
      <c r="EZ755" t="str">
        <v>Red Cross Ecuador</v>
      </c>
      <c r="FA755" t="str">
        <v>Red Cross Peru</v>
      </c>
      <c r="FB755" t="str">
        <v>Red de Investigaciones en Derechos Humanos - CONICET (Consejo Nacional de Investigaciones Científicas y Técnicas)</v>
      </c>
      <c r="FC755" t="str">
        <v>RET International</v>
      </c>
      <c r="FD755" t="str">
        <v>Salú pa Tur Foundation</v>
      </c>
      <c r="FE755" t="str">
        <v>Salvation Army</v>
      </c>
      <c r="FF755" t="str">
        <v>Samaritan's Purse</v>
      </c>
      <c r="FG755" t="str">
        <v>Save the Children International (SCI)</v>
      </c>
      <c r="FH755" t="str">
        <v>Scalabrini Foundation Chile</v>
      </c>
      <c r="FI755" t="str">
        <v>Sección Peruana de Amnistía Internacional</v>
      </c>
      <c r="FJ755" t="str">
        <v>Serviço Pastoral dos Migrantes do Nordeste</v>
      </c>
      <c r="FK755" t="str">
        <v>Sesame Workshop</v>
      </c>
      <c r="FL755" t="str">
        <v>Si, Da Vida</v>
      </c>
      <c r="FM755" t="str">
        <v>Solidarity and Action Asociation</v>
      </c>
      <c r="FN755" t="str">
        <v>SOS Children's Villages</v>
      </c>
      <c r="FO755" t="str">
        <v>Tarabita Foundation</v>
      </c>
      <c r="FP755" t="str">
        <v>Tearfund</v>
      </c>
      <c r="FQ755" t="str">
        <v>TECHO</v>
      </c>
      <c r="FR755" t="str">
        <v>Terranueva Foundation</v>
      </c>
      <c r="FS755" t="str">
        <v>Terre des Hommes Suisse</v>
      </c>
      <c r="FT755" t="str">
        <v>The Israel Forum for International Humanitarian Aid (IsraAID)</v>
      </c>
      <c r="FU755" t="str">
        <v>Unión Venezolana en Perú</v>
      </c>
      <c r="FV755" t="str">
        <v>United Nations Children's Fund (UNICEF)</v>
      </c>
      <c r="FW755" t="str">
        <v>United Nations Development Programme (UNDP)</v>
      </c>
      <c r="FX755" t="str">
        <v>United Nations Educational, Scientific and Cultural Organization (UNESCO)</v>
      </c>
      <c r="FY755" t="str">
        <v>United Nations Entity for Gender Equality and the Empowerment of Women (UNWOMEN)</v>
      </c>
      <c r="FZ755" t="str">
        <v>United Nations Food and Agricultural Organization (FAO)</v>
      </c>
      <c r="GA755" t="str">
        <v>United Nations High Commissioner for Refugees (UNHCR)</v>
      </c>
      <c r="GB755" t="str">
        <v>United Nations Office of the High Commissioner for Human Rights (OHCHR)</v>
      </c>
      <c r="GC755" t="str">
        <v>United Nations Office on Drugs and Crime (UNODC)</v>
      </c>
      <c r="GD755" t="str">
        <v>United Nations Population Fund (UNFPA)</v>
      </c>
      <c r="GE755" t="str">
        <v>United Nations Programme for Human Settlements (UN Habitat)</v>
      </c>
      <c r="GF755" t="str">
        <v>Vale da Benção Educational and Charitable Association (AEBVB)</v>
      </c>
      <c r="GG755" t="str">
        <v>VenAruba Solidaria</v>
      </c>
      <c r="GH755" t="str">
        <v>Venex Curacao Foundation</v>
      </c>
      <c r="GI755" t="str">
        <v>Venezolanos en Barranquilla</v>
      </c>
      <c r="GJ755" t="str">
        <v>Venezolanos en San Cristóbal</v>
      </c>
      <c r="GK755" t="str">
        <v>Venezuelan Emigrant Foundation (FEV)</v>
      </c>
      <c r="GL755" t="str">
        <v>Vicaría de Pastoral Social Caritas</v>
      </c>
      <c r="GM755" t="str">
        <v>Voices GY</v>
      </c>
      <c r="GN755" t="str">
        <v>We World GVC</v>
      </c>
      <c r="GO755" t="str">
        <v>World Council of Credit Unions</v>
      </c>
      <c r="GP755" t="str">
        <v>World Food Programme (WFP)</v>
      </c>
      <c r="GQ755" t="str">
        <v>World Vision</v>
      </c>
      <c r="GR755" t="str">
        <v>ZOA</v>
      </c>
    </row>
    <row r="756" spans="8:200" x14ac:dyDescent="0.3">
      <c r="H756" t="str" cm="1">
        <f t="array" ref="H756:GR756">TRANSPOSE(_xlfn._xlws.SORT(_xlfn._xlws.FILTER(Table3[Name],ISNUMBER(SEARCH(' Activity Sheet'!D810,Table3[Name])),"Not found"),,1))</f>
        <v>.New Organisation</v>
      </c>
      <c r="I756" t="str">
        <v>ABV - Association of Good with Life</v>
      </c>
      <c r="J756" t="str">
        <v>ACAPS</v>
      </c>
      <c r="K756" t="str">
        <v>Acción y Desarrollo</v>
      </c>
      <c r="L756" t="str">
        <v>ACTED</v>
      </c>
      <c r="M756" t="str">
        <v>Action against Hunger</v>
      </c>
      <c r="N756" t="str">
        <v>ActionAid</v>
      </c>
      <c r="O756" t="str">
        <v>Adventist Development and Relief Agency (ADRA)</v>
      </c>
      <c r="P756" t="str">
        <v>Alas de Colibrí Foundation</v>
      </c>
      <c r="Q756" t="str">
        <v>Alianza por la Solidaridad</v>
      </c>
      <c r="R756" t="str">
        <v>Alianza por Venezuela</v>
      </c>
      <c r="S756" t="str">
        <v>Americares Foundation</v>
      </c>
      <c r="T756" t="str">
        <v>Argentine Commission for Refugees and Migrants (CAREF)</v>
      </c>
      <c r="U756" t="str">
        <v>Asociación Aves</v>
      </c>
      <c r="V756" t="str">
        <v>Asociación de Jubilados y Pensionados Venezolanos en Argentina</v>
      </c>
      <c r="W756" t="str">
        <v>Asociación de Venezolanos en Eloy Alfaro</v>
      </c>
      <c r="X756" t="str">
        <v>Asociación Fundación contra el Hambre Perú</v>
      </c>
      <c r="Y756" t="str">
        <v>Asociación Migrantes Venezolanos</v>
      </c>
      <c r="Z756" t="str">
        <v>Asociación Misioneros de San Carlos Scalabrinianos</v>
      </c>
      <c r="AA756" t="str">
        <v>Asociacion Proteccion Poblacion Vulnerable</v>
      </c>
      <c r="AB756" t="str">
        <v>Asociación Quinta Ola</v>
      </c>
      <c r="AC756" t="str">
        <v>Asociación Salto Ángel</v>
      </c>
      <c r="AD756" t="str">
        <v>Asociación Venezuela en Ecuador AC</v>
      </c>
      <c r="AE756" t="str">
        <v>ASOVENAR</v>
      </c>
      <c r="AF756" t="str">
        <v>Associação Hermanitos</v>
      </c>
      <c r="AG756" t="str">
        <v>AVSI Foundation</v>
      </c>
      <c r="AH756" t="str">
        <v>Bethany Christian Services</v>
      </c>
      <c r="AI756" t="str">
        <v>Blumont</v>
      </c>
      <c r="AJ756" t="str">
        <v>CARE</v>
      </c>
      <c r="AK756" t="str">
        <v>Caritas Brazil</v>
      </c>
      <c r="AL756" t="str">
        <v>Caritas Ecuador</v>
      </c>
      <c r="AM756" t="str">
        <v>Caritas Germany</v>
      </c>
      <c r="AN756" t="str">
        <v>Caritas Manaus</v>
      </c>
      <c r="AO756" t="str">
        <v>Caritas Parana</v>
      </c>
      <c r="AP756" t="str">
        <v>Caritas Peru</v>
      </c>
      <c r="AQ756" t="str">
        <v>Caritas Rio de Janeiro</v>
      </c>
      <c r="AR756" t="str">
        <v>Caritas São Paulo</v>
      </c>
      <c r="AS756" t="str">
        <v>Caritas Switzerland</v>
      </c>
      <c r="AT756" t="str">
        <v>CCEFIRO Association</v>
      </c>
      <c r="AU756" t="str">
        <v>CEDRO</v>
      </c>
      <c r="AV756" t="str">
        <v>Center for Integrated Studies and Programs for Sustainable Development (CIEDS)</v>
      </c>
      <c r="AW756" t="str">
        <v>Center for Migration and Human Rights of the Diocese of Roraima (CMDH)</v>
      </c>
      <c r="AX756" t="str">
        <v>Centro de Atencion Psicosocial (CAPS)</v>
      </c>
      <c r="AY756" t="str">
        <v>CESAL</v>
      </c>
      <c r="AZ756" t="str">
        <v>CESVI-Cooperazione e Sviluppo</v>
      </c>
      <c r="BA756" t="str">
        <v>ChildFund International</v>
      </c>
      <c r="BB756" t="str">
        <v>CHS Alternativo</v>
      </c>
      <c r="BC756" t="str">
        <v>Churún Merú Association</v>
      </c>
      <c r="BD756" t="str">
        <v>Coalición por Venezuela</v>
      </c>
      <c r="BE756" t="str">
        <v>Colonia Foundation of Venezuelans in the Dominican Republic (FUNCOVERD)</v>
      </c>
      <c r="BF756" t="str">
        <v>COLVENZ</v>
      </c>
      <c r="BG756" t="str">
        <v>Compassiva</v>
      </c>
      <c r="BH756" t="str">
        <v>Consejo Interreligioso del Perú - Religiones por la Paz</v>
      </c>
      <c r="BI756" t="str">
        <v>Consorcio ONG OCIPI Y Capellanía Nacional OFICA</v>
      </c>
      <c r="BJ756" t="str">
        <v>COOPI - International Cooperation Foundation</v>
      </c>
      <c r="BK756" t="str">
        <v>Corporación Colectivo Sin Fronteras</v>
      </c>
      <c r="BL756" t="str">
        <v>CRISFE Foundation</v>
      </c>
      <c r="BM756" t="str">
        <v>Cuso International</v>
      </c>
      <c r="BN756" t="str">
        <v>Danielle’s Children Fund (DCF)</v>
      </c>
      <c r="BO756" t="str">
        <v>Danish Refugee Council (DRC)</v>
      </c>
      <c r="BP756" t="str">
        <v>Development Support Association - APOYAR</v>
      </c>
      <c r="BQ756" t="str">
        <v>Diakonie Katastrophenhilfe</v>
      </c>
      <c r="BR756" t="str">
        <v>Diálogo Diverso</v>
      </c>
      <c r="BS756" t="str">
        <v>Doctors of the World</v>
      </c>
      <c r="BT756" t="str">
        <v>Dominican Institute for Integrated Development</v>
      </c>
      <c r="BU756" t="str">
        <v>Duendes y Ángeles Vinotinto República Dominicana</v>
      </c>
      <c r="BV756" t="str">
        <v>Encuentros SJS (Servicio Jesuita de la Solidaridad)</v>
      </c>
      <c r="BW756" t="str">
        <v>Ending Violence Against Migrants</v>
      </c>
      <c r="BX756" t="str">
        <v>Equidad Foundation</v>
      </c>
      <c r="BY756" t="str">
        <v>Equilibrium CenDE</v>
      </c>
      <c r="BZ756" t="str">
        <v>Facultad de Psicología - Universidad de la República (UDELAR)</v>
      </c>
      <c r="CA756" t="str">
        <v>First International Emergency and Solidarités International</v>
      </c>
      <c r="CB756" t="str">
        <v>Fondo Ecuatoriano Populorum Progressio</v>
      </c>
      <c r="CC756" t="str">
        <v>Foro Salud Callao</v>
      </c>
      <c r="CD756" t="str">
        <v>Foundation for the Integration and Development of Latin America (FIDAL)</v>
      </c>
      <c r="CE756" t="str">
        <v>Foundation of the Americas (FUDELA)</v>
      </c>
      <c r="CF756" t="str">
        <v>Fraternity Without Borders</v>
      </c>
      <c r="CG756" t="str">
        <v>Fundación Brisas del Norte</v>
      </c>
      <c r="CH756" t="str">
        <v>Fundación Colombovenezolana Nueva Ilusión</v>
      </c>
      <c r="CI756" t="str">
        <v>Fundación Nakama's</v>
      </c>
      <c r="CJ756" t="str">
        <v>Fundación RadaBer</v>
      </c>
      <c r="CK756" t="str">
        <v>Fundación Scalabrini Bolivia</v>
      </c>
      <c r="CL756" t="str">
        <v>Fundacion Social Vivan los Niños</v>
      </c>
      <c r="CM756" t="str">
        <v>FUNVEAC</v>
      </c>
      <c r="CN756" t="str">
        <v>German Development Cooperation Agency GIZ</v>
      </c>
      <c r="CO756" t="str">
        <v>Globalizate Radio</v>
      </c>
      <c r="CP756" t="str">
        <v>GOAL</v>
      </c>
      <c r="CQ756" t="str">
        <v>Halü Bienestar Humano Foundation (HALU)</v>
      </c>
      <c r="CR756" t="str">
        <v>Heartland Alliance International (HAI)</v>
      </c>
      <c r="CS756" t="str">
        <v>HELVETAS Swiss Intercooperation</v>
      </c>
      <c r="CT756" t="str">
        <v>HIAS</v>
      </c>
      <c r="CU756" t="str">
        <v>Human Rights Defence Curaçao</v>
      </c>
      <c r="CV756" t="str">
        <v>Humanity &amp; Inclusion</v>
      </c>
      <c r="CW756" t="str">
        <v>Humans Analytic</v>
      </c>
      <c r="CX756" t="str">
        <v>Idas y Vueltas Association</v>
      </c>
      <c r="CY756" t="str">
        <v>iMMAP</v>
      </c>
      <c r="CZ756" t="str">
        <v>IMPACT Initiatives (REACH)</v>
      </c>
      <c r="DA756" t="str">
        <v>Inmigrante Feliz Association</v>
      </c>
      <c r="DB756" t="str">
        <v>Institute for Migration and Human Rights (IMDH)</v>
      </c>
      <c r="DC756" t="str">
        <v>Institute of Natural and Cultural Heritage (IPANC)</v>
      </c>
      <c r="DD756" t="str">
        <v>International Committee for the Development of People (CISP)</v>
      </c>
      <c r="DE756" t="str">
        <v>International Federation of the Red Cross (IFRC)</v>
      </c>
      <c r="DF756" t="str">
        <v>International Labour Organization (ILO)</v>
      </c>
      <c r="DG756" t="str">
        <v>International Medical Corps</v>
      </c>
      <c r="DH756" t="str">
        <v>International Organization for Migration (IOM)</v>
      </c>
      <c r="DI756" t="str">
        <v>International Rescue Committee (IRC)</v>
      </c>
      <c r="DJ756" t="str">
        <v>INTERSOS</v>
      </c>
      <c r="DK756" t="str">
        <v>Jesuit Migrant Service (JMS)</v>
      </c>
      <c r="DL756" t="str">
        <v>Jesuit Refugee Service (JRS)</v>
      </c>
      <c r="DM756" t="str">
        <v>Jesuit Service for Migrants and Refugees (JSMR)</v>
      </c>
      <c r="DN756" t="str">
        <v>Joint United Nations Programme on HIV/AIDS (UNAIDS)</v>
      </c>
      <c r="DO756" t="str">
        <v>Kimirina Coorporation</v>
      </c>
      <c r="DP756" t="str">
        <v>La Casita Hispanic Cultural Centre</v>
      </c>
      <c r="DQ756" t="str">
        <v>Latin American Network of Non-Governmental Organizations of Persons with Disabilities and their Families (RIADIS)</v>
      </c>
      <c r="DR756" t="str">
        <v>LGBT+ Movement Brazil</v>
      </c>
      <c r="DS756" t="str">
        <v>Living Water Community (LWC)</v>
      </c>
      <c r="DT756" t="str">
        <v>LLANOVENCOL</v>
      </c>
      <c r="DU756" t="str">
        <v>Lutheran World Federation</v>
      </c>
      <c r="DV756" t="str">
        <v>Lutheran World Relief</v>
      </c>
      <c r="DW756" t="str">
        <v>Malteser International</v>
      </c>
      <c r="DX756" t="str">
        <v>Mana Institute</v>
      </c>
      <c r="DY756" t="str">
        <v>Manos Veneguayas Association</v>
      </c>
      <c r="DZ756" t="str">
        <v>Más Igualdad Perú</v>
      </c>
      <c r="EA756" t="str">
        <v>MedGlobal</v>
      </c>
      <c r="EB756" t="str">
        <v>Medical Teams International</v>
      </c>
      <c r="EC756" t="str">
        <v>Mercy Corps</v>
      </c>
      <c r="ED756" t="str">
        <v>Migrant Service Center (CAM)</v>
      </c>
      <c r="EE756" t="str">
        <v>Migrants, Refugees and Argentine Social Entrepreneurs (MIRARES)</v>
      </c>
      <c r="EF756" t="str">
        <v>Mision Scalabriniana - Ecuador</v>
      </c>
      <c r="EG756" t="str">
        <v>Missão Paz</v>
      </c>
      <c r="EH756" t="str">
        <v>Museu A CASA</v>
      </c>
      <c r="EI756" t="str">
        <v>Norwegian Refugee Council (NRC)</v>
      </c>
      <c r="EJ756" t="str">
        <v>ONG Migrantes por el Maule</v>
      </c>
      <c r="EK756" t="str">
        <v>ONG Preemptive Love Coalition Colombia</v>
      </c>
      <c r="EL756" t="str">
        <v>Organización Transfomando Vidas</v>
      </c>
      <c r="EM756" t="str">
        <v>Organization of Ibero-American States for Education, Science and Culture (OEI)</v>
      </c>
      <c r="EN756" t="str">
        <v>OXFAM</v>
      </c>
      <c r="EO756" t="str">
        <v>Panamerican Development Foundation</v>
      </c>
      <c r="EP756" t="str">
        <v>Panamerican Health Organization/World Health Organization (PAHO/WHO)</v>
      </c>
      <c r="EQ756" t="str">
        <v>Pastoral of Human Mobility - Peruvian Episcopal Conference</v>
      </c>
      <c r="ER756" t="str">
        <v>Pastoral Service for Migrants National</v>
      </c>
      <c r="ES756" t="str">
        <v>Permanent Human Rights defense Committee (CDH)</v>
      </c>
      <c r="ET756" t="str">
        <v>Pirilampos Institute - Group of visits and voluntary actions in Roraima</v>
      </c>
      <c r="EU756" t="str">
        <v>Plan International</v>
      </c>
      <c r="EV756" t="str">
        <v>Population Program, Faculty of Social Sciences, University of the Republic</v>
      </c>
      <c r="EW756" t="str">
        <v>Profamilia Association</v>
      </c>
      <c r="EX756" t="str">
        <v>Red con Migrantes y Refugiados</v>
      </c>
      <c r="EY756" t="str">
        <v>Red Cross Colombia</v>
      </c>
      <c r="EZ756" t="str">
        <v>Red Cross Ecuador</v>
      </c>
      <c r="FA756" t="str">
        <v>Red Cross Peru</v>
      </c>
      <c r="FB756" t="str">
        <v>Red de Investigaciones en Derechos Humanos - CONICET (Consejo Nacional de Investigaciones Científicas y Técnicas)</v>
      </c>
      <c r="FC756" t="str">
        <v>RET International</v>
      </c>
      <c r="FD756" t="str">
        <v>Salú pa Tur Foundation</v>
      </c>
      <c r="FE756" t="str">
        <v>Salvation Army</v>
      </c>
      <c r="FF756" t="str">
        <v>Samaritan's Purse</v>
      </c>
      <c r="FG756" t="str">
        <v>Save the Children International (SCI)</v>
      </c>
      <c r="FH756" t="str">
        <v>Scalabrini Foundation Chile</v>
      </c>
      <c r="FI756" t="str">
        <v>Sección Peruana de Amnistía Internacional</v>
      </c>
      <c r="FJ756" t="str">
        <v>Serviço Pastoral dos Migrantes do Nordeste</v>
      </c>
      <c r="FK756" t="str">
        <v>Sesame Workshop</v>
      </c>
      <c r="FL756" t="str">
        <v>Si, Da Vida</v>
      </c>
      <c r="FM756" t="str">
        <v>Solidarity and Action Asociation</v>
      </c>
      <c r="FN756" t="str">
        <v>SOS Children's Villages</v>
      </c>
      <c r="FO756" t="str">
        <v>Tarabita Foundation</v>
      </c>
      <c r="FP756" t="str">
        <v>Tearfund</v>
      </c>
      <c r="FQ756" t="str">
        <v>TECHO</v>
      </c>
      <c r="FR756" t="str">
        <v>Terranueva Foundation</v>
      </c>
      <c r="FS756" t="str">
        <v>Terre des Hommes Suisse</v>
      </c>
      <c r="FT756" t="str">
        <v>The Israel Forum for International Humanitarian Aid (IsraAID)</v>
      </c>
      <c r="FU756" t="str">
        <v>Unión Venezolana en Perú</v>
      </c>
      <c r="FV756" t="str">
        <v>United Nations Children's Fund (UNICEF)</v>
      </c>
      <c r="FW756" t="str">
        <v>United Nations Development Programme (UNDP)</v>
      </c>
      <c r="FX756" t="str">
        <v>United Nations Educational, Scientific and Cultural Organization (UNESCO)</v>
      </c>
      <c r="FY756" t="str">
        <v>United Nations Entity for Gender Equality and the Empowerment of Women (UNWOMEN)</v>
      </c>
      <c r="FZ756" t="str">
        <v>United Nations Food and Agricultural Organization (FAO)</v>
      </c>
      <c r="GA756" t="str">
        <v>United Nations High Commissioner for Refugees (UNHCR)</v>
      </c>
      <c r="GB756" t="str">
        <v>United Nations Office of the High Commissioner for Human Rights (OHCHR)</v>
      </c>
      <c r="GC756" t="str">
        <v>United Nations Office on Drugs and Crime (UNODC)</v>
      </c>
      <c r="GD756" t="str">
        <v>United Nations Population Fund (UNFPA)</v>
      </c>
      <c r="GE756" t="str">
        <v>United Nations Programme for Human Settlements (UN Habitat)</v>
      </c>
      <c r="GF756" t="str">
        <v>Vale da Benção Educational and Charitable Association (AEBVB)</v>
      </c>
      <c r="GG756" t="str">
        <v>VenAruba Solidaria</v>
      </c>
      <c r="GH756" t="str">
        <v>Venex Curacao Foundation</v>
      </c>
      <c r="GI756" t="str">
        <v>Venezolanos en Barranquilla</v>
      </c>
      <c r="GJ756" t="str">
        <v>Venezolanos en San Cristóbal</v>
      </c>
      <c r="GK756" t="str">
        <v>Venezuelan Emigrant Foundation (FEV)</v>
      </c>
      <c r="GL756" t="str">
        <v>Vicaría de Pastoral Social Caritas</v>
      </c>
      <c r="GM756" t="str">
        <v>Voices GY</v>
      </c>
      <c r="GN756" t="str">
        <v>We World GVC</v>
      </c>
      <c r="GO756" t="str">
        <v>World Council of Credit Unions</v>
      </c>
      <c r="GP756" t="str">
        <v>World Food Programme (WFP)</v>
      </c>
      <c r="GQ756" t="str">
        <v>World Vision</v>
      </c>
      <c r="GR756" t="str">
        <v>ZOA</v>
      </c>
    </row>
    <row r="757" spans="8:200" x14ac:dyDescent="0.3">
      <c r="H757" t="str" cm="1">
        <f t="array" ref="H757:GR757">TRANSPOSE(_xlfn._xlws.SORT(_xlfn._xlws.FILTER(Table3[Name],ISNUMBER(SEARCH(' Activity Sheet'!D811,Table3[Name])),"Not found"),,1))</f>
        <v>.New Organisation</v>
      </c>
      <c r="I757" t="str">
        <v>ABV - Association of Good with Life</v>
      </c>
      <c r="J757" t="str">
        <v>ACAPS</v>
      </c>
      <c r="K757" t="str">
        <v>Acción y Desarrollo</v>
      </c>
      <c r="L757" t="str">
        <v>ACTED</v>
      </c>
      <c r="M757" t="str">
        <v>Action against Hunger</v>
      </c>
      <c r="N757" t="str">
        <v>ActionAid</v>
      </c>
      <c r="O757" t="str">
        <v>Adventist Development and Relief Agency (ADRA)</v>
      </c>
      <c r="P757" t="str">
        <v>Alas de Colibrí Foundation</v>
      </c>
      <c r="Q757" t="str">
        <v>Alianza por la Solidaridad</v>
      </c>
      <c r="R757" t="str">
        <v>Alianza por Venezuela</v>
      </c>
      <c r="S757" t="str">
        <v>Americares Foundation</v>
      </c>
      <c r="T757" t="str">
        <v>Argentine Commission for Refugees and Migrants (CAREF)</v>
      </c>
      <c r="U757" t="str">
        <v>Asociación Aves</v>
      </c>
      <c r="V757" t="str">
        <v>Asociación de Jubilados y Pensionados Venezolanos en Argentina</v>
      </c>
      <c r="W757" t="str">
        <v>Asociación de Venezolanos en Eloy Alfaro</v>
      </c>
      <c r="X757" t="str">
        <v>Asociación Fundación contra el Hambre Perú</v>
      </c>
      <c r="Y757" t="str">
        <v>Asociación Migrantes Venezolanos</v>
      </c>
      <c r="Z757" t="str">
        <v>Asociación Misioneros de San Carlos Scalabrinianos</v>
      </c>
      <c r="AA757" t="str">
        <v>Asociacion Proteccion Poblacion Vulnerable</v>
      </c>
      <c r="AB757" t="str">
        <v>Asociación Quinta Ola</v>
      </c>
      <c r="AC757" t="str">
        <v>Asociación Salto Ángel</v>
      </c>
      <c r="AD757" t="str">
        <v>Asociación Venezuela en Ecuador AC</v>
      </c>
      <c r="AE757" t="str">
        <v>ASOVENAR</v>
      </c>
      <c r="AF757" t="str">
        <v>Associação Hermanitos</v>
      </c>
      <c r="AG757" t="str">
        <v>AVSI Foundation</v>
      </c>
      <c r="AH757" t="str">
        <v>Bethany Christian Services</v>
      </c>
      <c r="AI757" t="str">
        <v>Blumont</v>
      </c>
      <c r="AJ757" t="str">
        <v>CARE</v>
      </c>
      <c r="AK757" t="str">
        <v>Caritas Brazil</v>
      </c>
      <c r="AL757" t="str">
        <v>Caritas Ecuador</v>
      </c>
      <c r="AM757" t="str">
        <v>Caritas Germany</v>
      </c>
      <c r="AN757" t="str">
        <v>Caritas Manaus</v>
      </c>
      <c r="AO757" t="str">
        <v>Caritas Parana</v>
      </c>
      <c r="AP757" t="str">
        <v>Caritas Peru</v>
      </c>
      <c r="AQ757" t="str">
        <v>Caritas Rio de Janeiro</v>
      </c>
      <c r="AR757" t="str">
        <v>Caritas São Paulo</v>
      </c>
      <c r="AS757" t="str">
        <v>Caritas Switzerland</v>
      </c>
      <c r="AT757" t="str">
        <v>CCEFIRO Association</v>
      </c>
      <c r="AU757" t="str">
        <v>CEDRO</v>
      </c>
      <c r="AV757" t="str">
        <v>Center for Integrated Studies and Programs for Sustainable Development (CIEDS)</v>
      </c>
      <c r="AW757" t="str">
        <v>Center for Migration and Human Rights of the Diocese of Roraima (CMDH)</v>
      </c>
      <c r="AX757" t="str">
        <v>Centro de Atencion Psicosocial (CAPS)</v>
      </c>
      <c r="AY757" t="str">
        <v>CESAL</v>
      </c>
      <c r="AZ757" t="str">
        <v>CESVI-Cooperazione e Sviluppo</v>
      </c>
      <c r="BA757" t="str">
        <v>ChildFund International</v>
      </c>
      <c r="BB757" t="str">
        <v>CHS Alternativo</v>
      </c>
      <c r="BC757" t="str">
        <v>Churún Merú Association</v>
      </c>
      <c r="BD757" t="str">
        <v>Coalición por Venezuela</v>
      </c>
      <c r="BE757" t="str">
        <v>Colonia Foundation of Venezuelans in the Dominican Republic (FUNCOVERD)</v>
      </c>
      <c r="BF757" t="str">
        <v>COLVENZ</v>
      </c>
      <c r="BG757" t="str">
        <v>Compassiva</v>
      </c>
      <c r="BH757" t="str">
        <v>Consejo Interreligioso del Perú - Religiones por la Paz</v>
      </c>
      <c r="BI757" t="str">
        <v>Consorcio ONG OCIPI Y Capellanía Nacional OFICA</v>
      </c>
      <c r="BJ757" t="str">
        <v>COOPI - International Cooperation Foundation</v>
      </c>
      <c r="BK757" t="str">
        <v>Corporación Colectivo Sin Fronteras</v>
      </c>
      <c r="BL757" t="str">
        <v>CRISFE Foundation</v>
      </c>
      <c r="BM757" t="str">
        <v>Cuso International</v>
      </c>
      <c r="BN757" t="str">
        <v>Danielle’s Children Fund (DCF)</v>
      </c>
      <c r="BO757" t="str">
        <v>Danish Refugee Council (DRC)</v>
      </c>
      <c r="BP757" t="str">
        <v>Development Support Association - APOYAR</v>
      </c>
      <c r="BQ757" t="str">
        <v>Diakonie Katastrophenhilfe</v>
      </c>
      <c r="BR757" t="str">
        <v>Diálogo Diverso</v>
      </c>
      <c r="BS757" t="str">
        <v>Doctors of the World</v>
      </c>
      <c r="BT757" t="str">
        <v>Dominican Institute for Integrated Development</v>
      </c>
      <c r="BU757" t="str">
        <v>Duendes y Ángeles Vinotinto República Dominicana</v>
      </c>
      <c r="BV757" t="str">
        <v>Encuentros SJS (Servicio Jesuita de la Solidaridad)</v>
      </c>
      <c r="BW757" t="str">
        <v>Ending Violence Against Migrants</v>
      </c>
      <c r="BX757" t="str">
        <v>Equidad Foundation</v>
      </c>
      <c r="BY757" t="str">
        <v>Equilibrium CenDE</v>
      </c>
      <c r="BZ757" t="str">
        <v>Facultad de Psicología - Universidad de la República (UDELAR)</v>
      </c>
      <c r="CA757" t="str">
        <v>First International Emergency and Solidarités International</v>
      </c>
      <c r="CB757" t="str">
        <v>Fondo Ecuatoriano Populorum Progressio</v>
      </c>
      <c r="CC757" t="str">
        <v>Foro Salud Callao</v>
      </c>
      <c r="CD757" t="str">
        <v>Foundation for the Integration and Development of Latin America (FIDAL)</v>
      </c>
      <c r="CE757" t="str">
        <v>Foundation of the Americas (FUDELA)</v>
      </c>
      <c r="CF757" t="str">
        <v>Fraternity Without Borders</v>
      </c>
      <c r="CG757" t="str">
        <v>Fundación Brisas del Norte</v>
      </c>
      <c r="CH757" t="str">
        <v>Fundación Colombovenezolana Nueva Ilusión</v>
      </c>
      <c r="CI757" t="str">
        <v>Fundación Nakama's</v>
      </c>
      <c r="CJ757" t="str">
        <v>Fundación RadaBer</v>
      </c>
      <c r="CK757" t="str">
        <v>Fundación Scalabrini Bolivia</v>
      </c>
      <c r="CL757" t="str">
        <v>Fundacion Social Vivan los Niños</v>
      </c>
      <c r="CM757" t="str">
        <v>FUNVEAC</v>
      </c>
      <c r="CN757" t="str">
        <v>German Development Cooperation Agency GIZ</v>
      </c>
      <c r="CO757" t="str">
        <v>Globalizate Radio</v>
      </c>
      <c r="CP757" t="str">
        <v>GOAL</v>
      </c>
      <c r="CQ757" t="str">
        <v>Halü Bienestar Humano Foundation (HALU)</v>
      </c>
      <c r="CR757" t="str">
        <v>Heartland Alliance International (HAI)</v>
      </c>
      <c r="CS757" t="str">
        <v>HELVETAS Swiss Intercooperation</v>
      </c>
      <c r="CT757" t="str">
        <v>HIAS</v>
      </c>
      <c r="CU757" t="str">
        <v>Human Rights Defence Curaçao</v>
      </c>
      <c r="CV757" t="str">
        <v>Humanity &amp; Inclusion</v>
      </c>
      <c r="CW757" t="str">
        <v>Humans Analytic</v>
      </c>
      <c r="CX757" t="str">
        <v>Idas y Vueltas Association</v>
      </c>
      <c r="CY757" t="str">
        <v>iMMAP</v>
      </c>
      <c r="CZ757" t="str">
        <v>IMPACT Initiatives (REACH)</v>
      </c>
      <c r="DA757" t="str">
        <v>Inmigrante Feliz Association</v>
      </c>
      <c r="DB757" t="str">
        <v>Institute for Migration and Human Rights (IMDH)</v>
      </c>
      <c r="DC757" t="str">
        <v>Institute of Natural and Cultural Heritage (IPANC)</v>
      </c>
      <c r="DD757" t="str">
        <v>International Committee for the Development of People (CISP)</v>
      </c>
      <c r="DE757" t="str">
        <v>International Federation of the Red Cross (IFRC)</v>
      </c>
      <c r="DF757" t="str">
        <v>International Labour Organization (ILO)</v>
      </c>
      <c r="DG757" t="str">
        <v>International Medical Corps</v>
      </c>
      <c r="DH757" t="str">
        <v>International Organization for Migration (IOM)</v>
      </c>
      <c r="DI757" t="str">
        <v>International Rescue Committee (IRC)</v>
      </c>
      <c r="DJ757" t="str">
        <v>INTERSOS</v>
      </c>
      <c r="DK757" t="str">
        <v>Jesuit Migrant Service (JMS)</v>
      </c>
      <c r="DL757" t="str">
        <v>Jesuit Refugee Service (JRS)</v>
      </c>
      <c r="DM757" t="str">
        <v>Jesuit Service for Migrants and Refugees (JSMR)</v>
      </c>
      <c r="DN757" t="str">
        <v>Joint United Nations Programme on HIV/AIDS (UNAIDS)</v>
      </c>
      <c r="DO757" t="str">
        <v>Kimirina Coorporation</v>
      </c>
      <c r="DP757" t="str">
        <v>La Casita Hispanic Cultural Centre</v>
      </c>
      <c r="DQ757" t="str">
        <v>Latin American Network of Non-Governmental Organizations of Persons with Disabilities and their Families (RIADIS)</v>
      </c>
      <c r="DR757" t="str">
        <v>LGBT+ Movement Brazil</v>
      </c>
      <c r="DS757" t="str">
        <v>Living Water Community (LWC)</v>
      </c>
      <c r="DT757" t="str">
        <v>LLANOVENCOL</v>
      </c>
      <c r="DU757" t="str">
        <v>Lutheran World Federation</v>
      </c>
      <c r="DV757" t="str">
        <v>Lutheran World Relief</v>
      </c>
      <c r="DW757" t="str">
        <v>Malteser International</v>
      </c>
      <c r="DX757" t="str">
        <v>Mana Institute</v>
      </c>
      <c r="DY757" t="str">
        <v>Manos Veneguayas Association</v>
      </c>
      <c r="DZ757" t="str">
        <v>Más Igualdad Perú</v>
      </c>
      <c r="EA757" t="str">
        <v>MedGlobal</v>
      </c>
      <c r="EB757" t="str">
        <v>Medical Teams International</v>
      </c>
      <c r="EC757" t="str">
        <v>Mercy Corps</v>
      </c>
      <c r="ED757" t="str">
        <v>Migrant Service Center (CAM)</v>
      </c>
      <c r="EE757" t="str">
        <v>Migrants, Refugees and Argentine Social Entrepreneurs (MIRARES)</v>
      </c>
      <c r="EF757" t="str">
        <v>Mision Scalabriniana - Ecuador</v>
      </c>
      <c r="EG757" t="str">
        <v>Missão Paz</v>
      </c>
      <c r="EH757" t="str">
        <v>Museu A CASA</v>
      </c>
      <c r="EI757" t="str">
        <v>Norwegian Refugee Council (NRC)</v>
      </c>
      <c r="EJ757" t="str">
        <v>ONG Migrantes por el Maule</v>
      </c>
      <c r="EK757" t="str">
        <v>ONG Preemptive Love Coalition Colombia</v>
      </c>
      <c r="EL757" t="str">
        <v>Organización Transfomando Vidas</v>
      </c>
      <c r="EM757" t="str">
        <v>Organization of Ibero-American States for Education, Science and Culture (OEI)</v>
      </c>
      <c r="EN757" t="str">
        <v>OXFAM</v>
      </c>
      <c r="EO757" t="str">
        <v>Panamerican Development Foundation</v>
      </c>
      <c r="EP757" t="str">
        <v>Panamerican Health Organization/World Health Organization (PAHO/WHO)</v>
      </c>
      <c r="EQ757" t="str">
        <v>Pastoral of Human Mobility - Peruvian Episcopal Conference</v>
      </c>
      <c r="ER757" t="str">
        <v>Pastoral Service for Migrants National</v>
      </c>
      <c r="ES757" t="str">
        <v>Permanent Human Rights defense Committee (CDH)</v>
      </c>
      <c r="ET757" t="str">
        <v>Pirilampos Institute - Group of visits and voluntary actions in Roraima</v>
      </c>
      <c r="EU757" t="str">
        <v>Plan International</v>
      </c>
      <c r="EV757" t="str">
        <v>Population Program, Faculty of Social Sciences, University of the Republic</v>
      </c>
      <c r="EW757" t="str">
        <v>Profamilia Association</v>
      </c>
      <c r="EX757" t="str">
        <v>Red con Migrantes y Refugiados</v>
      </c>
      <c r="EY757" t="str">
        <v>Red Cross Colombia</v>
      </c>
      <c r="EZ757" t="str">
        <v>Red Cross Ecuador</v>
      </c>
      <c r="FA757" t="str">
        <v>Red Cross Peru</v>
      </c>
      <c r="FB757" t="str">
        <v>Red de Investigaciones en Derechos Humanos - CONICET (Consejo Nacional de Investigaciones Científicas y Técnicas)</v>
      </c>
      <c r="FC757" t="str">
        <v>RET International</v>
      </c>
      <c r="FD757" t="str">
        <v>Salú pa Tur Foundation</v>
      </c>
      <c r="FE757" t="str">
        <v>Salvation Army</v>
      </c>
      <c r="FF757" t="str">
        <v>Samaritan's Purse</v>
      </c>
      <c r="FG757" t="str">
        <v>Save the Children International (SCI)</v>
      </c>
      <c r="FH757" t="str">
        <v>Scalabrini Foundation Chile</v>
      </c>
      <c r="FI757" t="str">
        <v>Sección Peruana de Amnistía Internacional</v>
      </c>
      <c r="FJ757" t="str">
        <v>Serviço Pastoral dos Migrantes do Nordeste</v>
      </c>
      <c r="FK757" t="str">
        <v>Sesame Workshop</v>
      </c>
      <c r="FL757" t="str">
        <v>Si, Da Vida</v>
      </c>
      <c r="FM757" t="str">
        <v>Solidarity and Action Asociation</v>
      </c>
      <c r="FN757" t="str">
        <v>SOS Children's Villages</v>
      </c>
      <c r="FO757" t="str">
        <v>Tarabita Foundation</v>
      </c>
      <c r="FP757" t="str">
        <v>Tearfund</v>
      </c>
      <c r="FQ757" t="str">
        <v>TECHO</v>
      </c>
      <c r="FR757" t="str">
        <v>Terranueva Foundation</v>
      </c>
      <c r="FS757" t="str">
        <v>Terre des Hommes Suisse</v>
      </c>
      <c r="FT757" t="str">
        <v>The Israel Forum for International Humanitarian Aid (IsraAID)</v>
      </c>
      <c r="FU757" t="str">
        <v>Unión Venezolana en Perú</v>
      </c>
      <c r="FV757" t="str">
        <v>United Nations Children's Fund (UNICEF)</v>
      </c>
      <c r="FW757" t="str">
        <v>United Nations Development Programme (UNDP)</v>
      </c>
      <c r="FX757" t="str">
        <v>United Nations Educational, Scientific and Cultural Organization (UNESCO)</v>
      </c>
      <c r="FY757" t="str">
        <v>United Nations Entity for Gender Equality and the Empowerment of Women (UNWOMEN)</v>
      </c>
      <c r="FZ757" t="str">
        <v>United Nations Food and Agricultural Organization (FAO)</v>
      </c>
      <c r="GA757" t="str">
        <v>United Nations High Commissioner for Refugees (UNHCR)</v>
      </c>
      <c r="GB757" t="str">
        <v>United Nations Office of the High Commissioner for Human Rights (OHCHR)</v>
      </c>
      <c r="GC757" t="str">
        <v>United Nations Office on Drugs and Crime (UNODC)</v>
      </c>
      <c r="GD757" t="str">
        <v>United Nations Population Fund (UNFPA)</v>
      </c>
      <c r="GE757" t="str">
        <v>United Nations Programme for Human Settlements (UN Habitat)</v>
      </c>
      <c r="GF757" t="str">
        <v>Vale da Benção Educational and Charitable Association (AEBVB)</v>
      </c>
      <c r="GG757" t="str">
        <v>VenAruba Solidaria</v>
      </c>
      <c r="GH757" t="str">
        <v>Venex Curacao Foundation</v>
      </c>
      <c r="GI757" t="str">
        <v>Venezolanos en Barranquilla</v>
      </c>
      <c r="GJ757" t="str">
        <v>Venezolanos en San Cristóbal</v>
      </c>
      <c r="GK757" t="str">
        <v>Venezuelan Emigrant Foundation (FEV)</v>
      </c>
      <c r="GL757" t="str">
        <v>Vicaría de Pastoral Social Caritas</v>
      </c>
      <c r="GM757" t="str">
        <v>Voices GY</v>
      </c>
      <c r="GN757" t="str">
        <v>We World GVC</v>
      </c>
      <c r="GO757" t="str">
        <v>World Council of Credit Unions</v>
      </c>
      <c r="GP757" t="str">
        <v>World Food Programme (WFP)</v>
      </c>
      <c r="GQ757" t="str">
        <v>World Vision</v>
      </c>
      <c r="GR757" t="str">
        <v>ZOA</v>
      </c>
    </row>
    <row r="758" spans="8:200" x14ac:dyDescent="0.3">
      <c r="H758" t="str" cm="1">
        <f t="array" ref="H758:GR758">TRANSPOSE(_xlfn._xlws.SORT(_xlfn._xlws.FILTER(Table3[Name],ISNUMBER(SEARCH(' Activity Sheet'!D812,Table3[Name])),"Not found"),,1))</f>
        <v>.New Organisation</v>
      </c>
      <c r="I758" t="str">
        <v>ABV - Association of Good with Life</v>
      </c>
      <c r="J758" t="str">
        <v>ACAPS</v>
      </c>
      <c r="K758" t="str">
        <v>Acción y Desarrollo</v>
      </c>
      <c r="L758" t="str">
        <v>ACTED</v>
      </c>
      <c r="M758" t="str">
        <v>Action against Hunger</v>
      </c>
      <c r="N758" t="str">
        <v>ActionAid</v>
      </c>
      <c r="O758" t="str">
        <v>Adventist Development and Relief Agency (ADRA)</v>
      </c>
      <c r="P758" t="str">
        <v>Alas de Colibrí Foundation</v>
      </c>
      <c r="Q758" t="str">
        <v>Alianza por la Solidaridad</v>
      </c>
      <c r="R758" t="str">
        <v>Alianza por Venezuela</v>
      </c>
      <c r="S758" t="str">
        <v>Americares Foundation</v>
      </c>
      <c r="T758" t="str">
        <v>Argentine Commission for Refugees and Migrants (CAREF)</v>
      </c>
      <c r="U758" t="str">
        <v>Asociación Aves</v>
      </c>
      <c r="V758" t="str">
        <v>Asociación de Jubilados y Pensionados Venezolanos en Argentina</v>
      </c>
      <c r="W758" t="str">
        <v>Asociación de Venezolanos en Eloy Alfaro</v>
      </c>
      <c r="X758" t="str">
        <v>Asociación Fundación contra el Hambre Perú</v>
      </c>
      <c r="Y758" t="str">
        <v>Asociación Migrantes Venezolanos</v>
      </c>
      <c r="Z758" t="str">
        <v>Asociación Misioneros de San Carlos Scalabrinianos</v>
      </c>
      <c r="AA758" t="str">
        <v>Asociacion Proteccion Poblacion Vulnerable</v>
      </c>
      <c r="AB758" t="str">
        <v>Asociación Quinta Ola</v>
      </c>
      <c r="AC758" t="str">
        <v>Asociación Salto Ángel</v>
      </c>
      <c r="AD758" t="str">
        <v>Asociación Venezuela en Ecuador AC</v>
      </c>
      <c r="AE758" t="str">
        <v>ASOVENAR</v>
      </c>
      <c r="AF758" t="str">
        <v>Associação Hermanitos</v>
      </c>
      <c r="AG758" t="str">
        <v>AVSI Foundation</v>
      </c>
      <c r="AH758" t="str">
        <v>Bethany Christian Services</v>
      </c>
      <c r="AI758" t="str">
        <v>Blumont</v>
      </c>
      <c r="AJ758" t="str">
        <v>CARE</v>
      </c>
      <c r="AK758" t="str">
        <v>Caritas Brazil</v>
      </c>
      <c r="AL758" t="str">
        <v>Caritas Ecuador</v>
      </c>
      <c r="AM758" t="str">
        <v>Caritas Germany</v>
      </c>
      <c r="AN758" t="str">
        <v>Caritas Manaus</v>
      </c>
      <c r="AO758" t="str">
        <v>Caritas Parana</v>
      </c>
      <c r="AP758" t="str">
        <v>Caritas Peru</v>
      </c>
      <c r="AQ758" t="str">
        <v>Caritas Rio de Janeiro</v>
      </c>
      <c r="AR758" t="str">
        <v>Caritas São Paulo</v>
      </c>
      <c r="AS758" t="str">
        <v>Caritas Switzerland</v>
      </c>
      <c r="AT758" t="str">
        <v>CCEFIRO Association</v>
      </c>
      <c r="AU758" t="str">
        <v>CEDRO</v>
      </c>
      <c r="AV758" t="str">
        <v>Center for Integrated Studies and Programs for Sustainable Development (CIEDS)</v>
      </c>
      <c r="AW758" t="str">
        <v>Center for Migration and Human Rights of the Diocese of Roraima (CMDH)</v>
      </c>
      <c r="AX758" t="str">
        <v>Centro de Atencion Psicosocial (CAPS)</v>
      </c>
      <c r="AY758" t="str">
        <v>CESAL</v>
      </c>
      <c r="AZ758" t="str">
        <v>CESVI-Cooperazione e Sviluppo</v>
      </c>
      <c r="BA758" t="str">
        <v>ChildFund International</v>
      </c>
      <c r="BB758" t="str">
        <v>CHS Alternativo</v>
      </c>
      <c r="BC758" t="str">
        <v>Churún Merú Association</v>
      </c>
      <c r="BD758" t="str">
        <v>Coalición por Venezuela</v>
      </c>
      <c r="BE758" t="str">
        <v>Colonia Foundation of Venezuelans in the Dominican Republic (FUNCOVERD)</v>
      </c>
      <c r="BF758" t="str">
        <v>COLVENZ</v>
      </c>
      <c r="BG758" t="str">
        <v>Compassiva</v>
      </c>
      <c r="BH758" t="str">
        <v>Consejo Interreligioso del Perú - Religiones por la Paz</v>
      </c>
      <c r="BI758" t="str">
        <v>Consorcio ONG OCIPI Y Capellanía Nacional OFICA</v>
      </c>
      <c r="BJ758" t="str">
        <v>COOPI - International Cooperation Foundation</v>
      </c>
      <c r="BK758" t="str">
        <v>Corporación Colectivo Sin Fronteras</v>
      </c>
      <c r="BL758" t="str">
        <v>CRISFE Foundation</v>
      </c>
      <c r="BM758" t="str">
        <v>Cuso International</v>
      </c>
      <c r="BN758" t="str">
        <v>Danielle’s Children Fund (DCF)</v>
      </c>
      <c r="BO758" t="str">
        <v>Danish Refugee Council (DRC)</v>
      </c>
      <c r="BP758" t="str">
        <v>Development Support Association - APOYAR</v>
      </c>
      <c r="BQ758" t="str">
        <v>Diakonie Katastrophenhilfe</v>
      </c>
      <c r="BR758" t="str">
        <v>Diálogo Diverso</v>
      </c>
      <c r="BS758" t="str">
        <v>Doctors of the World</v>
      </c>
      <c r="BT758" t="str">
        <v>Dominican Institute for Integrated Development</v>
      </c>
      <c r="BU758" t="str">
        <v>Duendes y Ángeles Vinotinto República Dominicana</v>
      </c>
      <c r="BV758" t="str">
        <v>Encuentros SJS (Servicio Jesuita de la Solidaridad)</v>
      </c>
      <c r="BW758" t="str">
        <v>Ending Violence Against Migrants</v>
      </c>
      <c r="BX758" t="str">
        <v>Equidad Foundation</v>
      </c>
      <c r="BY758" t="str">
        <v>Equilibrium CenDE</v>
      </c>
      <c r="BZ758" t="str">
        <v>Facultad de Psicología - Universidad de la República (UDELAR)</v>
      </c>
      <c r="CA758" t="str">
        <v>First International Emergency and Solidarités International</v>
      </c>
      <c r="CB758" t="str">
        <v>Fondo Ecuatoriano Populorum Progressio</v>
      </c>
      <c r="CC758" t="str">
        <v>Foro Salud Callao</v>
      </c>
      <c r="CD758" t="str">
        <v>Foundation for the Integration and Development of Latin America (FIDAL)</v>
      </c>
      <c r="CE758" t="str">
        <v>Foundation of the Americas (FUDELA)</v>
      </c>
      <c r="CF758" t="str">
        <v>Fraternity Without Borders</v>
      </c>
      <c r="CG758" t="str">
        <v>Fundación Brisas del Norte</v>
      </c>
      <c r="CH758" t="str">
        <v>Fundación Colombovenezolana Nueva Ilusión</v>
      </c>
      <c r="CI758" t="str">
        <v>Fundación Nakama's</v>
      </c>
      <c r="CJ758" t="str">
        <v>Fundación RadaBer</v>
      </c>
      <c r="CK758" t="str">
        <v>Fundación Scalabrini Bolivia</v>
      </c>
      <c r="CL758" t="str">
        <v>Fundacion Social Vivan los Niños</v>
      </c>
      <c r="CM758" t="str">
        <v>FUNVEAC</v>
      </c>
      <c r="CN758" t="str">
        <v>German Development Cooperation Agency GIZ</v>
      </c>
      <c r="CO758" t="str">
        <v>Globalizate Radio</v>
      </c>
      <c r="CP758" t="str">
        <v>GOAL</v>
      </c>
      <c r="CQ758" t="str">
        <v>Halü Bienestar Humano Foundation (HALU)</v>
      </c>
      <c r="CR758" t="str">
        <v>Heartland Alliance International (HAI)</v>
      </c>
      <c r="CS758" t="str">
        <v>HELVETAS Swiss Intercooperation</v>
      </c>
      <c r="CT758" t="str">
        <v>HIAS</v>
      </c>
      <c r="CU758" t="str">
        <v>Human Rights Defence Curaçao</v>
      </c>
      <c r="CV758" t="str">
        <v>Humanity &amp; Inclusion</v>
      </c>
      <c r="CW758" t="str">
        <v>Humans Analytic</v>
      </c>
      <c r="CX758" t="str">
        <v>Idas y Vueltas Association</v>
      </c>
      <c r="CY758" t="str">
        <v>iMMAP</v>
      </c>
      <c r="CZ758" t="str">
        <v>IMPACT Initiatives (REACH)</v>
      </c>
      <c r="DA758" t="str">
        <v>Inmigrante Feliz Association</v>
      </c>
      <c r="DB758" t="str">
        <v>Institute for Migration and Human Rights (IMDH)</v>
      </c>
      <c r="DC758" t="str">
        <v>Institute of Natural and Cultural Heritage (IPANC)</v>
      </c>
      <c r="DD758" t="str">
        <v>International Committee for the Development of People (CISP)</v>
      </c>
      <c r="DE758" t="str">
        <v>International Federation of the Red Cross (IFRC)</v>
      </c>
      <c r="DF758" t="str">
        <v>International Labour Organization (ILO)</v>
      </c>
      <c r="DG758" t="str">
        <v>International Medical Corps</v>
      </c>
      <c r="DH758" t="str">
        <v>International Organization for Migration (IOM)</v>
      </c>
      <c r="DI758" t="str">
        <v>International Rescue Committee (IRC)</v>
      </c>
      <c r="DJ758" t="str">
        <v>INTERSOS</v>
      </c>
      <c r="DK758" t="str">
        <v>Jesuit Migrant Service (JMS)</v>
      </c>
      <c r="DL758" t="str">
        <v>Jesuit Refugee Service (JRS)</v>
      </c>
      <c r="DM758" t="str">
        <v>Jesuit Service for Migrants and Refugees (JSMR)</v>
      </c>
      <c r="DN758" t="str">
        <v>Joint United Nations Programme on HIV/AIDS (UNAIDS)</v>
      </c>
      <c r="DO758" t="str">
        <v>Kimirina Coorporation</v>
      </c>
      <c r="DP758" t="str">
        <v>La Casita Hispanic Cultural Centre</v>
      </c>
      <c r="DQ758" t="str">
        <v>Latin American Network of Non-Governmental Organizations of Persons with Disabilities and their Families (RIADIS)</v>
      </c>
      <c r="DR758" t="str">
        <v>LGBT+ Movement Brazil</v>
      </c>
      <c r="DS758" t="str">
        <v>Living Water Community (LWC)</v>
      </c>
      <c r="DT758" t="str">
        <v>LLANOVENCOL</v>
      </c>
      <c r="DU758" t="str">
        <v>Lutheran World Federation</v>
      </c>
      <c r="DV758" t="str">
        <v>Lutheran World Relief</v>
      </c>
      <c r="DW758" t="str">
        <v>Malteser International</v>
      </c>
      <c r="DX758" t="str">
        <v>Mana Institute</v>
      </c>
      <c r="DY758" t="str">
        <v>Manos Veneguayas Association</v>
      </c>
      <c r="DZ758" t="str">
        <v>Más Igualdad Perú</v>
      </c>
      <c r="EA758" t="str">
        <v>MedGlobal</v>
      </c>
      <c r="EB758" t="str">
        <v>Medical Teams International</v>
      </c>
      <c r="EC758" t="str">
        <v>Mercy Corps</v>
      </c>
      <c r="ED758" t="str">
        <v>Migrant Service Center (CAM)</v>
      </c>
      <c r="EE758" t="str">
        <v>Migrants, Refugees and Argentine Social Entrepreneurs (MIRARES)</v>
      </c>
      <c r="EF758" t="str">
        <v>Mision Scalabriniana - Ecuador</v>
      </c>
      <c r="EG758" t="str">
        <v>Missão Paz</v>
      </c>
      <c r="EH758" t="str">
        <v>Museu A CASA</v>
      </c>
      <c r="EI758" t="str">
        <v>Norwegian Refugee Council (NRC)</v>
      </c>
      <c r="EJ758" t="str">
        <v>ONG Migrantes por el Maule</v>
      </c>
      <c r="EK758" t="str">
        <v>ONG Preemptive Love Coalition Colombia</v>
      </c>
      <c r="EL758" t="str">
        <v>Organización Transfomando Vidas</v>
      </c>
      <c r="EM758" t="str">
        <v>Organization of Ibero-American States for Education, Science and Culture (OEI)</v>
      </c>
      <c r="EN758" t="str">
        <v>OXFAM</v>
      </c>
      <c r="EO758" t="str">
        <v>Panamerican Development Foundation</v>
      </c>
      <c r="EP758" t="str">
        <v>Panamerican Health Organization/World Health Organization (PAHO/WHO)</v>
      </c>
      <c r="EQ758" t="str">
        <v>Pastoral of Human Mobility - Peruvian Episcopal Conference</v>
      </c>
      <c r="ER758" t="str">
        <v>Pastoral Service for Migrants National</v>
      </c>
      <c r="ES758" t="str">
        <v>Permanent Human Rights defense Committee (CDH)</v>
      </c>
      <c r="ET758" t="str">
        <v>Pirilampos Institute - Group of visits and voluntary actions in Roraima</v>
      </c>
      <c r="EU758" t="str">
        <v>Plan International</v>
      </c>
      <c r="EV758" t="str">
        <v>Population Program, Faculty of Social Sciences, University of the Republic</v>
      </c>
      <c r="EW758" t="str">
        <v>Profamilia Association</v>
      </c>
      <c r="EX758" t="str">
        <v>Red con Migrantes y Refugiados</v>
      </c>
      <c r="EY758" t="str">
        <v>Red Cross Colombia</v>
      </c>
      <c r="EZ758" t="str">
        <v>Red Cross Ecuador</v>
      </c>
      <c r="FA758" t="str">
        <v>Red Cross Peru</v>
      </c>
      <c r="FB758" t="str">
        <v>Red de Investigaciones en Derechos Humanos - CONICET (Consejo Nacional de Investigaciones Científicas y Técnicas)</v>
      </c>
      <c r="FC758" t="str">
        <v>RET International</v>
      </c>
      <c r="FD758" t="str">
        <v>Salú pa Tur Foundation</v>
      </c>
      <c r="FE758" t="str">
        <v>Salvation Army</v>
      </c>
      <c r="FF758" t="str">
        <v>Samaritan's Purse</v>
      </c>
      <c r="FG758" t="str">
        <v>Save the Children International (SCI)</v>
      </c>
      <c r="FH758" t="str">
        <v>Scalabrini Foundation Chile</v>
      </c>
      <c r="FI758" t="str">
        <v>Sección Peruana de Amnistía Internacional</v>
      </c>
      <c r="FJ758" t="str">
        <v>Serviço Pastoral dos Migrantes do Nordeste</v>
      </c>
      <c r="FK758" t="str">
        <v>Sesame Workshop</v>
      </c>
      <c r="FL758" t="str">
        <v>Si, Da Vida</v>
      </c>
      <c r="FM758" t="str">
        <v>Solidarity and Action Asociation</v>
      </c>
      <c r="FN758" t="str">
        <v>SOS Children's Villages</v>
      </c>
      <c r="FO758" t="str">
        <v>Tarabita Foundation</v>
      </c>
      <c r="FP758" t="str">
        <v>Tearfund</v>
      </c>
      <c r="FQ758" t="str">
        <v>TECHO</v>
      </c>
      <c r="FR758" t="str">
        <v>Terranueva Foundation</v>
      </c>
      <c r="FS758" t="str">
        <v>Terre des Hommes Suisse</v>
      </c>
      <c r="FT758" t="str">
        <v>The Israel Forum for International Humanitarian Aid (IsraAID)</v>
      </c>
      <c r="FU758" t="str">
        <v>Unión Venezolana en Perú</v>
      </c>
      <c r="FV758" t="str">
        <v>United Nations Children's Fund (UNICEF)</v>
      </c>
      <c r="FW758" t="str">
        <v>United Nations Development Programme (UNDP)</v>
      </c>
      <c r="FX758" t="str">
        <v>United Nations Educational, Scientific and Cultural Organization (UNESCO)</v>
      </c>
      <c r="FY758" t="str">
        <v>United Nations Entity for Gender Equality and the Empowerment of Women (UNWOMEN)</v>
      </c>
      <c r="FZ758" t="str">
        <v>United Nations Food and Agricultural Organization (FAO)</v>
      </c>
      <c r="GA758" t="str">
        <v>United Nations High Commissioner for Refugees (UNHCR)</v>
      </c>
      <c r="GB758" t="str">
        <v>United Nations Office of the High Commissioner for Human Rights (OHCHR)</v>
      </c>
      <c r="GC758" t="str">
        <v>United Nations Office on Drugs and Crime (UNODC)</v>
      </c>
      <c r="GD758" t="str">
        <v>United Nations Population Fund (UNFPA)</v>
      </c>
      <c r="GE758" t="str">
        <v>United Nations Programme for Human Settlements (UN Habitat)</v>
      </c>
      <c r="GF758" t="str">
        <v>Vale da Benção Educational and Charitable Association (AEBVB)</v>
      </c>
      <c r="GG758" t="str">
        <v>VenAruba Solidaria</v>
      </c>
      <c r="GH758" t="str">
        <v>Venex Curacao Foundation</v>
      </c>
      <c r="GI758" t="str">
        <v>Venezolanos en Barranquilla</v>
      </c>
      <c r="GJ758" t="str">
        <v>Venezolanos en San Cristóbal</v>
      </c>
      <c r="GK758" t="str">
        <v>Venezuelan Emigrant Foundation (FEV)</v>
      </c>
      <c r="GL758" t="str">
        <v>Vicaría de Pastoral Social Caritas</v>
      </c>
      <c r="GM758" t="str">
        <v>Voices GY</v>
      </c>
      <c r="GN758" t="str">
        <v>We World GVC</v>
      </c>
      <c r="GO758" t="str">
        <v>World Council of Credit Unions</v>
      </c>
      <c r="GP758" t="str">
        <v>World Food Programme (WFP)</v>
      </c>
      <c r="GQ758" t="str">
        <v>World Vision</v>
      </c>
      <c r="GR758" t="str">
        <v>ZOA</v>
      </c>
    </row>
    <row r="759" spans="8:200" x14ac:dyDescent="0.3">
      <c r="H759" t="str" cm="1">
        <f t="array" ref="H759:GR759">TRANSPOSE(_xlfn._xlws.SORT(_xlfn._xlws.FILTER(Table3[Name],ISNUMBER(SEARCH(' Activity Sheet'!D813,Table3[Name])),"Not found"),,1))</f>
        <v>.New Organisation</v>
      </c>
      <c r="I759" t="str">
        <v>ABV - Association of Good with Life</v>
      </c>
      <c r="J759" t="str">
        <v>ACAPS</v>
      </c>
      <c r="K759" t="str">
        <v>Acción y Desarrollo</v>
      </c>
      <c r="L759" t="str">
        <v>ACTED</v>
      </c>
      <c r="M759" t="str">
        <v>Action against Hunger</v>
      </c>
      <c r="N759" t="str">
        <v>ActionAid</v>
      </c>
      <c r="O759" t="str">
        <v>Adventist Development and Relief Agency (ADRA)</v>
      </c>
      <c r="P759" t="str">
        <v>Alas de Colibrí Foundation</v>
      </c>
      <c r="Q759" t="str">
        <v>Alianza por la Solidaridad</v>
      </c>
      <c r="R759" t="str">
        <v>Alianza por Venezuela</v>
      </c>
      <c r="S759" t="str">
        <v>Americares Foundation</v>
      </c>
      <c r="T759" t="str">
        <v>Argentine Commission for Refugees and Migrants (CAREF)</v>
      </c>
      <c r="U759" t="str">
        <v>Asociación Aves</v>
      </c>
      <c r="V759" t="str">
        <v>Asociación de Jubilados y Pensionados Venezolanos en Argentina</v>
      </c>
      <c r="W759" t="str">
        <v>Asociación de Venezolanos en Eloy Alfaro</v>
      </c>
      <c r="X759" t="str">
        <v>Asociación Fundación contra el Hambre Perú</v>
      </c>
      <c r="Y759" t="str">
        <v>Asociación Migrantes Venezolanos</v>
      </c>
      <c r="Z759" t="str">
        <v>Asociación Misioneros de San Carlos Scalabrinianos</v>
      </c>
      <c r="AA759" t="str">
        <v>Asociacion Proteccion Poblacion Vulnerable</v>
      </c>
      <c r="AB759" t="str">
        <v>Asociación Quinta Ola</v>
      </c>
      <c r="AC759" t="str">
        <v>Asociación Salto Ángel</v>
      </c>
      <c r="AD759" t="str">
        <v>Asociación Venezuela en Ecuador AC</v>
      </c>
      <c r="AE759" t="str">
        <v>ASOVENAR</v>
      </c>
      <c r="AF759" t="str">
        <v>Associação Hermanitos</v>
      </c>
      <c r="AG759" t="str">
        <v>AVSI Foundation</v>
      </c>
      <c r="AH759" t="str">
        <v>Bethany Christian Services</v>
      </c>
      <c r="AI759" t="str">
        <v>Blumont</v>
      </c>
      <c r="AJ759" t="str">
        <v>CARE</v>
      </c>
      <c r="AK759" t="str">
        <v>Caritas Brazil</v>
      </c>
      <c r="AL759" t="str">
        <v>Caritas Ecuador</v>
      </c>
      <c r="AM759" t="str">
        <v>Caritas Germany</v>
      </c>
      <c r="AN759" t="str">
        <v>Caritas Manaus</v>
      </c>
      <c r="AO759" t="str">
        <v>Caritas Parana</v>
      </c>
      <c r="AP759" t="str">
        <v>Caritas Peru</v>
      </c>
      <c r="AQ759" t="str">
        <v>Caritas Rio de Janeiro</v>
      </c>
      <c r="AR759" t="str">
        <v>Caritas São Paulo</v>
      </c>
      <c r="AS759" t="str">
        <v>Caritas Switzerland</v>
      </c>
      <c r="AT759" t="str">
        <v>CCEFIRO Association</v>
      </c>
      <c r="AU759" t="str">
        <v>CEDRO</v>
      </c>
      <c r="AV759" t="str">
        <v>Center for Integrated Studies and Programs for Sustainable Development (CIEDS)</v>
      </c>
      <c r="AW759" t="str">
        <v>Center for Migration and Human Rights of the Diocese of Roraima (CMDH)</v>
      </c>
      <c r="AX759" t="str">
        <v>Centro de Atencion Psicosocial (CAPS)</v>
      </c>
      <c r="AY759" t="str">
        <v>CESAL</v>
      </c>
      <c r="AZ759" t="str">
        <v>CESVI-Cooperazione e Sviluppo</v>
      </c>
      <c r="BA759" t="str">
        <v>ChildFund International</v>
      </c>
      <c r="BB759" t="str">
        <v>CHS Alternativo</v>
      </c>
      <c r="BC759" t="str">
        <v>Churún Merú Association</v>
      </c>
      <c r="BD759" t="str">
        <v>Coalición por Venezuela</v>
      </c>
      <c r="BE759" t="str">
        <v>Colonia Foundation of Venezuelans in the Dominican Republic (FUNCOVERD)</v>
      </c>
      <c r="BF759" t="str">
        <v>COLVENZ</v>
      </c>
      <c r="BG759" t="str">
        <v>Compassiva</v>
      </c>
      <c r="BH759" t="str">
        <v>Consejo Interreligioso del Perú - Religiones por la Paz</v>
      </c>
      <c r="BI759" t="str">
        <v>Consorcio ONG OCIPI Y Capellanía Nacional OFICA</v>
      </c>
      <c r="BJ759" t="str">
        <v>COOPI - International Cooperation Foundation</v>
      </c>
      <c r="BK759" t="str">
        <v>Corporación Colectivo Sin Fronteras</v>
      </c>
      <c r="BL759" t="str">
        <v>CRISFE Foundation</v>
      </c>
      <c r="BM759" t="str">
        <v>Cuso International</v>
      </c>
      <c r="BN759" t="str">
        <v>Danielle’s Children Fund (DCF)</v>
      </c>
      <c r="BO759" t="str">
        <v>Danish Refugee Council (DRC)</v>
      </c>
      <c r="BP759" t="str">
        <v>Development Support Association - APOYAR</v>
      </c>
      <c r="BQ759" t="str">
        <v>Diakonie Katastrophenhilfe</v>
      </c>
      <c r="BR759" t="str">
        <v>Diálogo Diverso</v>
      </c>
      <c r="BS759" t="str">
        <v>Doctors of the World</v>
      </c>
      <c r="BT759" t="str">
        <v>Dominican Institute for Integrated Development</v>
      </c>
      <c r="BU759" t="str">
        <v>Duendes y Ángeles Vinotinto República Dominicana</v>
      </c>
      <c r="BV759" t="str">
        <v>Encuentros SJS (Servicio Jesuita de la Solidaridad)</v>
      </c>
      <c r="BW759" t="str">
        <v>Ending Violence Against Migrants</v>
      </c>
      <c r="BX759" t="str">
        <v>Equidad Foundation</v>
      </c>
      <c r="BY759" t="str">
        <v>Equilibrium CenDE</v>
      </c>
      <c r="BZ759" t="str">
        <v>Facultad de Psicología - Universidad de la República (UDELAR)</v>
      </c>
      <c r="CA759" t="str">
        <v>First International Emergency and Solidarités International</v>
      </c>
      <c r="CB759" t="str">
        <v>Fondo Ecuatoriano Populorum Progressio</v>
      </c>
      <c r="CC759" t="str">
        <v>Foro Salud Callao</v>
      </c>
      <c r="CD759" t="str">
        <v>Foundation for the Integration and Development of Latin America (FIDAL)</v>
      </c>
      <c r="CE759" t="str">
        <v>Foundation of the Americas (FUDELA)</v>
      </c>
      <c r="CF759" t="str">
        <v>Fraternity Without Borders</v>
      </c>
      <c r="CG759" t="str">
        <v>Fundación Brisas del Norte</v>
      </c>
      <c r="CH759" t="str">
        <v>Fundación Colombovenezolana Nueva Ilusión</v>
      </c>
      <c r="CI759" t="str">
        <v>Fundación Nakama's</v>
      </c>
      <c r="CJ759" t="str">
        <v>Fundación RadaBer</v>
      </c>
      <c r="CK759" t="str">
        <v>Fundación Scalabrini Bolivia</v>
      </c>
      <c r="CL759" t="str">
        <v>Fundacion Social Vivan los Niños</v>
      </c>
      <c r="CM759" t="str">
        <v>FUNVEAC</v>
      </c>
      <c r="CN759" t="str">
        <v>German Development Cooperation Agency GIZ</v>
      </c>
      <c r="CO759" t="str">
        <v>Globalizate Radio</v>
      </c>
      <c r="CP759" t="str">
        <v>GOAL</v>
      </c>
      <c r="CQ759" t="str">
        <v>Halü Bienestar Humano Foundation (HALU)</v>
      </c>
      <c r="CR759" t="str">
        <v>Heartland Alliance International (HAI)</v>
      </c>
      <c r="CS759" t="str">
        <v>HELVETAS Swiss Intercooperation</v>
      </c>
      <c r="CT759" t="str">
        <v>HIAS</v>
      </c>
      <c r="CU759" t="str">
        <v>Human Rights Defence Curaçao</v>
      </c>
      <c r="CV759" t="str">
        <v>Humanity &amp; Inclusion</v>
      </c>
      <c r="CW759" t="str">
        <v>Humans Analytic</v>
      </c>
      <c r="CX759" t="str">
        <v>Idas y Vueltas Association</v>
      </c>
      <c r="CY759" t="str">
        <v>iMMAP</v>
      </c>
      <c r="CZ759" t="str">
        <v>IMPACT Initiatives (REACH)</v>
      </c>
      <c r="DA759" t="str">
        <v>Inmigrante Feliz Association</v>
      </c>
      <c r="DB759" t="str">
        <v>Institute for Migration and Human Rights (IMDH)</v>
      </c>
      <c r="DC759" t="str">
        <v>Institute of Natural and Cultural Heritage (IPANC)</v>
      </c>
      <c r="DD759" t="str">
        <v>International Committee for the Development of People (CISP)</v>
      </c>
      <c r="DE759" t="str">
        <v>International Federation of the Red Cross (IFRC)</v>
      </c>
      <c r="DF759" t="str">
        <v>International Labour Organization (ILO)</v>
      </c>
      <c r="DG759" t="str">
        <v>International Medical Corps</v>
      </c>
      <c r="DH759" t="str">
        <v>International Organization for Migration (IOM)</v>
      </c>
      <c r="DI759" t="str">
        <v>International Rescue Committee (IRC)</v>
      </c>
      <c r="DJ759" t="str">
        <v>INTERSOS</v>
      </c>
      <c r="DK759" t="str">
        <v>Jesuit Migrant Service (JMS)</v>
      </c>
      <c r="DL759" t="str">
        <v>Jesuit Refugee Service (JRS)</v>
      </c>
      <c r="DM759" t="str">
        <v>Jesuit Service for Migrants and Refugees (JSMR)</v>
      </c>
      <c r="DN759" t="str">
        <v>Joint United Nations Programme on HIV/AIDS (UNAIDS)</v>
      </c>
      <c r="DO759" t="str">
        <v>Kimirina Coorporation</v>
      </c>
      <c r="DP759" t="str">
        <v>La Casita Hispanic Cultural Centre</v>
      </c>
      <c r="DQ759" t="str">
        <v>Latin American Network of Non-Governmental Organizations of Persons with Disabilities and their Families (RIADIS)</v>
      </c>
      <c r="DR759" t="str">
        <v>LGBT+ Movement Brazil</v>
      </c>
      <c r="DS759" t="str">
        <v>Living Water Community (LWC)</v>
      </c>
      <c r="DT759" t="str">
        <v>LLANOVENCOL</v>
      </c>
      <c r="DU759" t="str">
        <v>Lutheran World Federation</v>
      </c>
      <c r="DV759" t="str">
        <v>Lutheran World Relief</v>
      </c>
      <c r="DW759" t="str">
        <v>Malteser International</v>
      </c>
      <c r="DX759" t="str">
        <v>Mana Institute</v>
      </c>
      <c r="DY759" t="str">
        <v>Manos Veneguayas Association</v>
      </c>
      <c r="DZ759" t="str">
        <v>Más Igualdad Perú</v>
      </c>
      <c r="EA759" t="str">
        <v>MedGlobal</v>
      </c>
      <c r="EB759" t="str">
        <v>Medical Teams International</v>
      </c>
      <c r="EC759" t="str">
        <v>Mercy Corps</v>
      </c>
      <c r="ED759" t="str">
        <v>Migrant Service Center (CAM)</v>
      </c>
      <c r="EE759" t="str">
        <v>Migrants, Refugees and Argentine Social Entrepreneurs (MIRARES)</v>
      </c>
      <c r="EF759" t="str">
        <v>Mision Scalabriniana - Ecuador</v>
      </c>
      <c r="EG759" t="str">
        <v>Missão Paz</v>
      </c>
      <c r="EH759" t="str">
        <v>Museu A CASA</v>
      </c>
      <c r="EI759" t="str">
        <v>Norwegian Refugee Council (NRC)</v>
      </c>
      <c r="EJ759" t="str">
        <v>ONG Migrantes por el Maule</v>
      </c>
      <c r="EK759" t="str">
        <v>ONG Preemptive Love Coalition Colombia</v>
      </c>
      <c r="EL759" t="str">
        <v>Organización Transfomando Vidas</v>
      </c>
      <c r="EM759" t="str">
        <v>Organization of Ibero-American States for Education, Science and Culture (OEI)</v>
      </c>
      <c r="EN759" t="str">
        <v>OXFAM</v>
      </c>
      <c r="EO759" t="str">
        <v>Panamerican Development Foundation</v>
      </c>
      <c r="EP759" t="str">
        <v>Panamerican Health Organization/World Health Organization (PAHO/WHO)</v>
      </c>
      <c r="EQ759" t="str">
        <v>Pastoral of Human Mobility - Peruvian Episcopal Conference</v>
      </c>
      <c r="ER759" t="str">
        <v>Pastoral Service for Migrants National</v>
      </c>
      <c r="ES759" t="str">
        <v>Permanent Human Rights defense Committee (CDH)</v>
      </c>
      <c r="ET759" t="str">
        <v>Pirilampos Institute - Group of visits and voluntary actions in Roraima</v>
      </c>
      <c r="EU759" t="str">
        <v>Plan International</v>
      </c>
      <c r="EV759" t="str">
        <v>Population Program, Faculty of Social Sciences, University of the Republic</v>
      </c>
      <c r="EW759" t="str">
        <v>Profamilia Association</v>
      </c>
      <c r="EX759" t="str">
        <v>Red con Migrantes y Refugiados</v>
      </c>
      <c r="EY759" t="str">
        <v>Red Cross Colombia</v>
      </c>
      <c r="EZ759" t="str">
        <v>Red Cross Ecuador</v>
      </c>
      <c r="FA759" t="str">
        <v>Red Cross Peru</v>
      </c>
      <c r="FB759" t="str">
        <v>Red de Investigaciones en Derechos Humanos - CONICET (Consejo Nacional de Investigaciones Científicas y Técnicas)</v>
      </c>
      <c r="FC759" t="str">
        <v>RET International</v>
      </c>
      <c r="FD759" t="str">
        <v>Salú pa Tur Foundation</v>
      </c>
      <c r="FE759" t="str">
        <v>Salvation Army</v>
      </c>
      <c r="FF759" t="str">
        <v>Samaritan's Purse</v>
      </c>
      <c r="FG759" t="str">
        <v>Save the Children International (SCI)</v>
      </c>
      <c r="FH759" t="str">
        <v>Scalabrini Foundation Chile</v>
      </c>
      <c r="FI759" t="str">
        <v>Sección Peruana de Amnistía Internacional</v>
      </c>
      <c r="FJ759" t="str">
        <v>Serviço Pastoral dos Migrantes do Nordeste</v>
      </c>
      <c r="FK759" t="str">
        <v>Sesame Workshop</v>
      </c>
      <c r="FL759" t="str">
        <v>Si, Da Vida</v>
      </c>
      <c r="FM759" t="str">
        <v>Solidarity and Action Asociation</v>
      </c>
      <c r="FN759" t="str">
        <v>SOS Children's Villages</v>
      </c>
      <c r="FO759" t="str">
        <v>Tarabita Foundation</v>
      </c>
      <c r="FP759" t="str">
        <v>Tearfund</v>
      </c>
      <c r="FQ759" t="str">
        <v>TECHO</v>
      </c>
      <c r="FR759" t="str">
        <v>Terranueva Foundation</v>
      </c>
      <c r="FS759" t="str">
        <v>Terre des Hommes Suisse</v>
      </c>
      <c r="FT759" t="str">
        <v>The Israel Forum for International Humanitarian Aid (IsraAID)</v>
      </c>
      <c r="FU759" t="str">
        <v>Unión Venezolana en Perú</v>
      </c>
      <c r="FV759" t="str">
        <v>United Nations Children's Fund (UNICEF)</v>
      </c>
      <c r="FW759" t="str">
        <v>United Nations Development Programme (UNDP)</v>
      </c>
      <c r="FX759" t="str">
        <v>United Nations Educational, Scientific and Cultural Organization (UNESCO)</v>
      </c>
      <c r="FY759" t="str">
        <v>United Nations Entity for Gender Equality and the Empowerment of Women (UNWOMEN)</v>
      </c>
      <c r="FZ759" t="str">
        <v>United Nations Food and Agricultural Organization (FAO)</v>
      </c>
      <c r="GA759" t="str">
        <v>United Nations High Commissioner for Refugees (UNHCR)</v>
      </c>
      <c r="GB759" t="str">
        <v>United Nations Office of the High Commissioner for Human Rights (OHCHR)</v>
      </c>
      <c r="GC759" t="str">
        <v>United Nations Office on Drugs and Crime (UNODC)</v>
      </c>
      <c r="GD759" t="str">
        <v>United Nations Population Fund (UNFPA)</v>
      </c>
      <c r="GE759" t="str">
        <v>United Nations Programme for Human Settlements (UN Habitat)</v>
      </c>
      <c r="GF759" t="str">
        <v>Vale da Benção Educational and Charitable Association (AEBVB)</v>
      </c>
      <c r="GG759" t="str">
        <v>VenAruba Solidaria</v>
      </c>
      <c r="GH759" t="str">
        <v>Venex Curacao Foundation</v>
      </c>
      <c r="GI759" t="str">
        <v>Venezolanos en Barranquilla</v>
      </c>
      <c r="GJ759" t="str">
        <v>Venezolanos en San Cristóbal</v>
      </c>
      <c r="GK759" t="str">
        <v>Venezuelan Emigrant Foundation (FEV)</v>
      </c>
      <c r="GL759" t="str">
        <v>Vicaría de Pastoral Social Caritas</v>
      </c>
      <c r="GM759" t="str">
        <v>Voices GY</v>
      </c>
      <c r="GN759" t="str">
        <v>We World GVC</v>
      </c>
      <c r="GO759" t="str">
        <v>World Council of Credit Unions</v>
      </c>
      <c r="GP759" t="str">
        <v>World Food Programme (WFP)</v>
      </c>
      <c r="GQ759" t="str">
        <v>World Vision</v>
      </c>
      <c r="GR759" t="str">
        <v>ZOA</v>
      </c>
    </row>
    <row r="760" spans="8:200" x14ac:dyDescent="0.3">
      <c r="H760" t="str" cm="1">
        <f t="array" ref="H760:GR760">TRANSPOSE(_xlfn._xlws.SORT(_xlfn._xlws.FILTER(Table3[Name],ISNUMBER(SEARCH(' Activity Sheet'!D814,Table3[Name])),"Not found"),,1))</f>
        <v>.New Organisation</v>
      </c>
      <c r="I760" t="str">
        <v>ABV - Association of Good with Life</v>
      </c>
      <c r="J760" t="str">
        <v>ACAPS</v>
      </c>
      <c r="K760" t="str">
        <v>Acción y Desarrollo</v>
      </c>
      <c r="L760" t="str">
        <v>ACTED</v>
      </c>
      <c r="M760" t="str">
        <v>Action against Hunger</v>
      </c>
      <c r="N760" t="str">
        <v>ActionAid</v>
      </c>
      <c r="O760" t="str">
        <v>Adventist Development and Relief Agency (ADRA)</v>
      </c>
      <c r="P760" t="str">
        <v>Alas de Colibrí Foundation</v>
      </c>
      <c r="Q760" t="str">
        <v>Alianza por la Solidaridad</v>
      </c>
      <c r="R760" t="str">
        <v>Alianza por Venezuela</v>
      </c>
      <c r="S760" t="str">
        <v>Americares Foundation</v>
      </c>
      <c r="T760" t="str">
        <v>Argentine Commission for Refugees and Migrants (CAREF)</v>
      </c>
      <c r="U760" t="str">
        <v>Asociación Aves</v>
      </c>
      <c r="V760" t="str">
        <v>Asociación de Jubilados y Pensionados Venezolanos en Argentina</v>
      </c>
      <c r="W760" t="str">
        <v>Asociación de Venezolanos en Eloy Alfaro</v>
      </c>
      <c r="X760" t="str">
        <v>Asociación Fundación contra el Hambre Perú</v>
      </c>
      <c r="Y760" t="str">
        <v>Asociación Migrantes Venezolanos</v>
      </c>
      <c r="Z760" t="str">
        <v>Asociación Misioneros de San Carlos Scalabrinianos</v>
      </c>
      <c r="AA760" t="str">
        <v>Asociacion Proteccion Poblacion Vulnerable</v>
      </c>
      <c r="AB760" t="str">
        <v>Asociación Quinta Ola</v>
      </c>
      <c r="AC760" t="str">
        <v>Asociación Salto Ángel</v>
      </c>
      <c r="AD760" t="str">
        <v>Asociación Venezuela en Ecuador AC</v>
      </c>
      <c r="AE760" t="str">
        <v>ASOVENAR</v>
      </c>
      <c r="AF760" t="str">
        <v>Associação Hermanitos</v>
      </c>
      <c r="AG760" t="str">
        <v>AVSI Foundation</v>
      </c>
      <c r="AH760" t="str">
        <v>Bethany Christian Services</v>
      </c>
      <c r="AI760" t="str">
        <v>Blumont</v>
      </c>
      <c r="AJ760" t="str">
        <v>CARE</v>
      </c>
      <c r="AK760" t="str">
        <v>Caritas Brazil</v>
      </c>
      <c r="AL760" t="str">
        <v>Caritas Ecuador</v>
      </c>
      <c r="AM760" t="str">
        <v>Caritas Germany</v>
      </c>
      <c r="AN760" t="str">
        <v>Caritas Manaus</v>
      </c>
      <c r="AO760" t="str">
        <v>Caritas Parana</v>
      </c>
      <c r="AP760" t="str">
        <v>Caritas Peru</v>
      </c>
      <c r="AQ760" t="str">
        <v>Caritas Rio de Janeiro</v>
      </c>
      <c r="AR760" t="str">
        <v>Caritas São Paulo</v>
      </c>
      <c r="AS760" t="str">
        <v>Caritas Switzerland</v>
      </c>
      <c r="AT760" t="str">
        <v>CCEFIRO Association</v>
      </c>
      <c r="AU760" t="str">
        <v>CEDRO</v>
      </c>
      <c r="AV760" t="str">
        <v>Center for Integrated Studies and Programs for Sustainable Development (CIEDS)</v>
      </c>
      <c r="AW760" t="str">
        <v>Center for Migration and Human Rights of the Diocese of Roraima (CMDH)</v>
      </c>
      <c r="AX760" t="str">
        <v>Centro de Atencion Psicosocial (CAPS)</v>
      </c>
      <c r="AY760" t="str">
        <v>CESAL</v>
      </c>
      <c r="AZ760" t="str">
        <v>CESVI-Cooperazione e Sviluppo</v>
      </c>
      <c r="BA760" t="str">
        <v>ChildFund International</v>
      </c>
      <c r="BB760" t="str">
        <v>CHS Alternativo</v>
      </c>
      <c r="BC760" t="str">
        <v>Churún Merú Association</v>
      </c>
      <c r="BD760" t="str">
        <v>Coalición por Venezuela</v>
      </c>
      <c r="BE760" t="str">
        <v>Colonia Foundation of Venezuelans in the Dominican Republic (FUNCOVERD)</v>
      </c>
      <c r="BF760" t="str">
        <v>COLVENZ</v>
      </c>
      <c r="BG760" t="str">
        <v>Compassiva</v>
      </c>
      <c r="BH760" t="str">
        <v>Consejo Interreligioso del Perú - Religiones por la Paz</v>
      </c>
      <c r="BI760" t="str">
        <v>Consorcio ONG OCIPI Y Capellanía Nacional OFICA</v>
      </c>
      <c r="BJ760" t="str">
        <v>COOPI - International Cooperation Foundation</v>
      </c>
      <c r="BK760" t="str">
        <v>Corporación Colectivo Sin Fronteras</v>
      </c>
      <c r="BL760" t="str">
        <v>CRISFE Foundation</v>
      </c>
      <c r="BM760" t="str">
        <v>Cuso International</v>
      </c>
      <c r="BN760" t="str">
        <v>Danielle’s Children Fund (DCF)</v>
      </c>
      <c r="BO760" t="str">
        <v>Danish Refugee Council (DRC)</v>
      </c>
      <c r="BP760" t="str">
        <v>Development Support Association - APOYAR</v>
      </c>
      <c r="BQ760" t="str">
        <v>Diakonie Katastrophenhilfe</v>
      </c>
      <c r="BR760" t="str">
        <v>Diálogo Diverso</v>
      </c>
      <c r="BS760" t="str">
        <v>Doctors of the World</v>
      </c>
      <c r="BT760" t="str">
        <v>Dominican Institute for Integrated Development</v>
      </c>
      <c r="BU760" t="str">
        <v>Duendes y Ángeles Vinotinto República Dominicana</v>
      </c>
      <c r="BV760" t="str">
        <v>Encuentros SJS (Servicio Jesuita de la Solidaridad)</v>
      </c>
      <c r="BW760" t="str">
        <v>Ending Violence Against Migrants</v>
      </c>
      <c r="BX760" t="str">
        <v>Equidad Foundation</v>
      </c>
      <c r="BY760" t="str">
        <v>Equilibrium CenDE</v>
      </c>
      <c r="BZ760" t="str">
        <v>Facultad de Psicología - Universidad de la República (UDELAR)</v>
      </c>
      <c r="CA760" t="str">
        <v>First International Emergency and Solidarités International</v>
      </c>
      <c r="CB760" t="str">
        <v>Fondo Ecuatoriano Populorum Progressio</v>
      </c>
      <c r="CC760" t="str">
        <v>Foro Salud Callao</v>
      </c>
      <c r="CD760" t="str">
        <v>Foundation for the Integration and Development of Latin America (FIDAL)</v>
      </c>
      <c r="CE760" t="str">
        <v>Foundation of the Americas (FUDELA)</v>
      </c>
      <c r="CF760" t="str">
        <v>Fraternity Without Borders</v>
      </c>
      <c r="CG760" t="str">
        <v>Fundación Brisas del Norte</v>
      </c>
      <c r="CH760" t="str">
        <v>Fundación Colombovenezolana Nueva Ilusión</v>
      </c>
      <c r="CI760" t="str">
        <v>Fundación Nakama's</v>
      </c>
      <c r="CJ760" t="str">
        <v>Fundación RadaBer</v>
      </c>
      <c r="CK760" t="str">
        <v>Fundación Scalabrini Bolivia</v>
      </c>
      <c r="CL760" t="str">
        <v>Fundacion Social Vivan los Niños</v>
      </c>
      <c r="CM760" t="str">
        <v>FUNVEAC</v>
      </c>
      <c r="CN760" t="str">
        <v>German Development Cooperation Agency GIZ</v>
      </c>
      <c r="CO760" t="str">
        <v>Globalizate Radio</v>
      </c>
      <c r="CP760" t="str">
        <v>GOAL</v>
      </c>
      <c r="CQ760" t="str">
        <v>Halü Bienestar Humano Foundation (HALU)</v>
      </c>
      <c r="CR760" t="str">
        <v>Heartland Alliance International (HAI)</v>
      </c>
      <c r="CS760" t="str">
        <v>HELVETAS Swiss Intercooperation</v>
      </c>
      <c r="CT760" t="str">
        <v>HIAS</v>
      </c>
      <c r="CU760" t="str">
        <v>Human Rights Defence Curaçao</v>
      </c>
      <c r="CV760" t="str">
        <v>Humanity &amp; Inclusion</v>
      </c>
      <c r="CW760" t="str">
        <v>Humans Analytic</v>
      </c>
      <c r="CX760" t="str">
        <v>Idas y Vueltas Association</v>
      </c>
      <c r="CY760" t="str">
        <v>iMMAP</v>
      </c>
      <c r="CZ760" t="str">
        <v>IMPACT Initiatives (REACH)</v>
      </c>
      <c r="DA760" t="str">
        <v>Inmigrante Feliz Association</v>
      </c>
      <c r="DB760" t="str">
        <v>Institute for Migration and Human Rights (IMDH)</v>
      </c>
      <c r="DC760" t="str">
        <v>Institute of Natural and Cultural Heritage (IPANC)</v>
      </c>
      <c r="DD760" t="str">
        <v>International Committee for the Development of People (CISP)</v>
      </c>
      <c r="DE760" t="str">
        <v>International Federation of the Red Cross (IFRC)</v>
      </c>
      <c r="DF760" t="str">
        <v>International Labour Organization (ILO)</v>
      </c>
      <c r="DG760" t="str">
        <v>International Medical Corps</v>
      </c>
      <c r="DH760" t="str">
        <v>International Organization for Migration (IOM)</v>
      </c>
      <c r="DI760" t="str">
        <v>International Rescue Committee (IRC)</v>
      </c>
      <c r="DJ760" t="str">
        <v>INTERSOS</v>
      </c>
      <c r="DK760" t="str">
        <v>Jesuit Migrant Service (JMS)</v>
      </c>
      <c r="DL760" t="str">
        <v>Jesuit Refugee Service (JRS)</v>
      </c>
      <c r="DM760" t="str">
        <v>Jesuit Service for Migrants and Refugees (JSMR)</v>
      </c>
      <c r="DN760" t="str">
        <v>Joint United Nations Programme on HIV/AIDS (UNAIDS)</v>
      </c>
      <c r="DO760" t="str">
        <v>Kimirina Coorporation</v>
      </c>
      <c r="DP760" t="str">
        <v>La Casita Hispanic Cultural Centre</v>
      </c>
      <c r="DQ760" t="str">
        <v>Latin American Network of Non-Governmental Organizations of Persons with Disabilities and their Families (RIADIS)</v>
      </c>
      <c r="DR760" t="str">
        <v>LGBT+ Movement Brazil</v>
      </c>
      <c r="DS760" t="str">
        <v>Living Water Community (LWC)</v>
      </c>
      <c r="DT760" t="str">
        <v>LLANOVENCOL</v>
      </c>
      <c r="DU760" t="str">
        <v>Lutheran World Federation</v>
      </c>
      <c r="DV760" t="str">
        <v>Lutheran World Relief</v>
      </c>
      <c r="DW760" t="str">
        <v>Malteser International</v>
      </c>
      <c r="DX760" t="str">
        <v>Mana Institute</v>
      </c>
      <c r="DY760" t="str">
        <v>Manos Veneguayas Association</v>
      </c>
      <c r="DZ760" t="str">
        <v>Más Igualdad Perú</v>
      </c>
      <c r="EA760" t="str">
        <v>MedGlobal</v>
      </c>
      <c r="EB760" t="str">
        <v>Medical Teams International</v>
      </c>
      <c r="EC760" t="str">
        <v>Mercy Corps</v>
      </c>
      <c r="ED760" t="str">
        <v>Migrant Service Center (CAM)</v>
      </c>
      <c r="EE760" t="str">
        <v>Migrants, Refugees and Argentine Social Entrepreneurs (MIRARES)</v>
      </c>
      <c r="EF760" t="str">
        <v>Mision Scalabriniana - Ecuador</v>
      </c>
      <c r="EG760" t="str">
        <v>Missão Paz</v>
      </c>
      <c r="EH760" t="str">
        <v>Museu A CASA</v>
      </c>
      <c r="EI760" t="str">
        <v>Norwegian Refugee Council (NRC)</v>
      </c>
      <c r="EJ760" t="str">
        <v>ONG Migrantes por el Maule</v>
      </c>
      <c r="EK760" t="str">
        <v>ONG Preemptive Love Coalition Colombia</v>
      </c>
      <c r="EL760" t="str">
        <v>Organización Transfomando Vidas</v>
      </c>
      <c r="EM760" t="str">
        <v>Organization of Ibero-American States for Education, Science and Culture (OEI)</v>
      </c>
      <c r="EN760" t="str">
        <v>OXFAM</v>
      </c>
      <c r="EO760" t="str">
        <v>Panamerican Development Foundation</v>
      </c>
      <c r="EP760" t="str">
        <v>Panamerican Health Organization/World Health Organization (PAHO/WHO)</v>
      </c>
      <c r="EQ760" t="str">
        <v>Pastoral of Human Mobility - Peruvian Episcopal Conference</v>
      </c>
      <c r="ER760" t="str">
        <v>Pastoral Service for Migrants National</v>
      </c>
      <c r="ES760" t="str">
        <v>Permanent Human Rights defense Committee (CDH)</v>
      </c>
      <c r="ET760" t="str">
        <v>Pirilampos Institute - Group of visits and voluntary actions in Roraima</v>
      </c>
      <c r="EU760" t="str">
        <v>Plan International</v>
      </c>
      <c r="EV760" t="str">
        <v>Population Program, Faculty of Social Sciences, University of the Republic</v>
      </c>
      <c r="EW760" t="str">
        <v>Profamilia Association</v>
      </c>
      <c r="EX760" t="str">
        <v>Red con Migrantes y Refugiados</v>
      </c>
      <c r="EY760" t="str">
        <v>Red Cross Colombia</v>
      </c>
      <c r="EZ760" t="str">
        <v>Red Cross Ecuador</v>
      </c>
      <c r="FA760" t="str">
        <v>Red Cross Peru</v>
      </c>
      <c r="FB760" t="str">
        <v>Red de Investigaciones en Derechos Humanos - CONICET (Consejo Nacional de Investigaciones Científicas y Técnicas)</v>
      </c>
      <c r="FC760" t="str">
        <v>RET International</v>
      </c>
      <c r="FD760" t="str">
        <v>Salú pa Tur Foundation</v>
      </c>
      <c r="FE760" t="str">
        <v>Salvation Army</v>
      </c>
      <c r="FF760" t="str">
        <v>Samaritan's Purse</v>
      </c>
      <c r="FG760" t="str">
        <v>Save the Children International (SCI)</v>
      </c>
      <c r="FH760" t="str">
        <v>Scalabrini Foundation Chile</v>
      </c>
      <c r="FI760" t="str">
        <v>Sección Peruana de Amnistía Internacional</v>
      </c>
      <c r="FJ760" t="str">
        <v>Serviço Pastoral dos Migrantes do Nordeste</v>
      </c>
      <c r="FK760" t="str">
        <v>Sesame Workshop</v>
      </c>
      <c r="FL760" t="str">
        <v>Si, Da Vida</v>
      </c>
      <c r="FM760" t="str">
        <v>Solidarity and Action Asociation</v>
      </c>
      <c r="FN760" t="str">
        <v>SOS Children's Villages</v>
      </c>
      <c r="FO760" t="str">
        <v>Tarabita Foundation</v>
      </c>
      <c r="FP760" t="str">
        <v>Tearfund</v>
      </c>
      <c r="FQ760" t="str">
        <v>TECHO</v>
      </c>
      <c r="FR760" t="str">
        <v>Terranueva Foundation</v>
      </c>
      <c r="FS760" t="str">
        <v>Terre des Hommes Suisse</v>
      </c>
      <c r="FT760" t="str">
        <v>The Israel Forum for International Humanitarian Aid (IsraAID)</v>
      </c>
      <c r="FU760" t="str">
        <v>Unión Venezolana en Perú</v>
      </c>
      <c r="FV760" t="str">
        <v>United Nations Children's Fund (UNICEF)</v>
      </c>
      <c r="FW760" t="str">
        <v>United Nations Development Programme (UNDP)</v>
      </c>
      <c r="FX760" t="str">
        <v>United Nations Educational, Scientific and Cultural Organization (UNESCO)</v>
      </c>
      <c r="FY760" t="str">
        <v>United Nations Entity for Gender Equality and the Empowerment of Women (UNWOMEN)</v>
      </c>
      <c r="FZ760" t="str">
        <v>United Nations Food and Agricultural Organization (FAO)</v>
      </c>
      <c r="GA760" t="str">
        <v>United Nations High Commissioner for Refugees (UNHCR)</v>
      </c>
      <c r="GB760" t="str">
        <v>United Nations Office of the High Commissioner for Human Rights (OHCHR)</v>
      </c>
      <c r="GC760" t="str">
        <v>United Nations Office on Drugs and Crime (UNODC)</v>
      </c>
      <c r="GD760" t="str">
        <v>United Nations Population Fund (UNFPA)</v>
      </c>
      <c r="GE760" t="str">
        <v>United Nations Programme for Human Settlements (UN Habitat)</v>
      </c>
      <c r="GF760" t="str">
        <v>Vale da Benção Educational and Charitable Association (AEBVB)</v>
      </c>
      <c r="GG760" t="str">
        <v>VenAruba Solidaria</v>
      </c>
      <c r="GH760" t="str">
        <v>Venex Curacao Foundation</v>
      </c>
      <c r="GI760" t="str">
        <v>Venezolanos en Barranquilla</v>
      </c>
      <c r="GJ760" t="str">
        <v>Venezolanos en San Cristóbal</v>
      </c>
      <c r="GK760" t="str">
        <v>Venezuelan Emigrant Foundation (FEV)</v>
      </c>
      <c r="GL760" t="str">
        <v>Vicaría de Pastoral Social Caritas</v>
      </c>
      <c r="GM760" t="str">
        <v>Voices GY</v>
      </c>
      <c r="GN760" t="str">
        <v>We World GVC</v>
      </c>
      <c r="GO760" t="str">
        <v>World Council of Credit Unions</v>
      </c>
      <c r="GP760" t="str">
        <v>World Food Programme (WFP)</v>
      </c>
      <c r="GQ760" t="str">
        <v>World Vision</v>
      </c>
      <c r="GR760" t="str">
        <v>ZOA</v>
      </c>
    </row>
    <row r="761" spans="8:200" x14ac:dyDescent="0.3">
      <c r="H761" t="str" cm="1">
        <f t="array" ref="H761:GR761">TRANSPOSE(_xlfn._xlws.SORT(_xlfn._xlws.FILTER(Table3[Name],ISNUMBER(SEARCH(' Activity Sheet'!D815,Table3[Name])),"Not found"),,1))</f>
        <v>.New Organisation</v>
      </c>
      <c r="I761" t="str">
        <v>ABV - Association of Good with Life</v>
      </c>
      <c r="J761" t="str">
        <v>ACAPS</v>
      </c>
      <c r="K761" t="str">
        <v>Acción y Desarrollo</v>
      </c>
      <c r="L761" t="str">
        <v>ACTED</v>
      </c>
      <c r="M761" t="str">
        <v>Action against Hunger</v>
      </c>
      <c r="N761" t="str">
        <v>ActionAid</v>
      </c>
      <c r="O761" t="str">
        <v>Adventist Development and Relief Agency (ADRA)</v>
      </c>
      <c r="P761" t="str">
        <v>Alas de Colibrí Foundation</v>
      </c>
      <c r="Q761" t="str">
        <v>Alianza por la Solidaridad</v>
      </c>
      <c r="R761" t="str">
        <v>Alianza por Venezuela</v>
      </c>
      <c r="S761" t="str">
        <v>Americares Foundation</v>
      </c>
      <c r="T761" t="str">
        <v>Argentine Commission for Refugees and Migrants (CAREF)</v>
      </c>
      <c r="U761" t="str">
        <v>Asociación Aves</v>
      </c>
      <c r="V761" t="str">
        <v>Asociación de Jubilados y Pensionados Venezolanos en Argentina</v>
      </c>
      <c r="W761" t="str">
        <v>Asociación de Venezolanos en Eloy Alfaro</v>
      </c>
      <c r="X761" t="str">
        <v>Asociación Fundación contra el Hambre Perú</v>
      </c>
      <c r="Y761" t="str">
        <v>Asociación Migrantes Venezolanos</v>
      </c>
      <c r="Z761" t="str">
        <v>Asociación Misioneros de San Carlos Scalabrinianos</v>
      </c>
      <c r="AA761" t="str">
        <v>Asociacion Proteccion Poblacion Vulnerable</v>
      </c>
      <c r="AB761" t="str">
        <v>Asociación Quinta Ola</v>
      </c>
      <c r="AC761" t="str">
        <v>Asociación Salto Ángel</v>
      </c>
      <c r="AD761" t="str">
        <v>Asociación Venezuela en Ecuador AC</v>
      </c>
      <c r="AE761" t="str">
        <v>ASOVENAR</v>
      </c>
      <c r="AF761" t="str">
        <v>Associação Hermanitos</v>
      </c>
      <c r="AG761" t="str">
        <v>AVSI Foundation</v>
      </c>
      <c r="AH761" t="str">
        <v>Bethany Christian Services</v>
      </c>
      <c r="AI761" t="str">
        <v>Blumont</v>
      </c>
      <c r="AJ761" t="str">
        <v>CARE</v>
      </c>
      <c r="AK761" t="str">
        <v>Caritas Brazil</v>
      </c>
      <c r="AL761" t="str">
        <v>Caritas Ecuador</v>
      </c>
      <c r="AM761" t="str">
        <v>Caritas Germany</v>
      </c>
      <c r="AN761" t="str">
        <v>Caritas Manaus</v>
      </c>
      <c r="AO761" t="str">
        <v>Caritas Parana</v>
      </c>
      <c r="AP761" t="str">
        <v>Caritas Peru</v>
      </c>
      <c r="AQ761" t="str">
        <v>Caritas Rio de Janeiro</v>
      </c>
      <c r="AR761" t="str">
        <v>Caritas São Paulo</v>
      </c>
      <c r="AS761" t="str">
        <v>Caritas Switzerland</v>
      </c>
      <c r="AT761" t="str">
        <v>CCEFIRO Association</v>
      </c>
      <c r="AU761" t="str">
        <v>CEDRO</v>
      </c>
      <c r="AV761" t="str">
        <v>Center for Integrated Studies and Programs for Sustainable Development (CIEDS)</v>
      </c>
      <c r="AW761" t="str">
        <v>Center for Migration and Human Rights of the Diocese of Roraima (CMDH)</v>
      </c>
      <c r="AX761" t="str">
        <v>Centro de Atencion Psicosocial (CAPS)</v>
      </c>
      <c r="AY761" t="str">
        <v>CESAL</v>
      </c>
      <c r="AZ761" t="str">
        <v>CESVI-Cooperazione e Sviluppo</v>
      </c>
      <c r="BA761" t="str">
        <v>ChildFund International</v>
      </c>
      <c r="BB761" t="str">
        <v>CHS Alternativo</v>
      </c>
      <c r="BC761" t="str">
        <v>Churún Merú Association</v>
      </c>
      <c r="BD761" t="str">
        <v>Coalición por Venezuela</v>
      </c>
      <c r="BE761" t="str">
        <v>Colonia Foundation of Venezuelans in the Dominican Republic (FUNCOVERD)</v>
      </c>
      <c r="BF761" t="str">
        <v>COLVENZ</v>
      </c>
      <c r="BG761" t="str">
        <v>Compassiva</v>
      </c>
      <c r="BH761" t="str">
        <v>Consejo Interreligioso del Perú - Religiones por la Paz</v>
      </c>
      <c r="BI761" t="str">
        <v>Consorcio ONG OCIPI Y Capellanía Nacional OFICA</v>
      </c>
      <c r="BJ761" t="str">
        <v>COOPI - International Cooperation Foundation</v>
      </c>
      <c r="BK761" t="str">
        <v>Corporación Colectivo Sin Fronteras</v>
      </c>
      <c r="BL761" t="str">
        <v>CRISFE Foundation</v>
      </c>
      <c r="BM761" t="str">
        <v>Cuso International</v>
      </c>
      <c r="BN761" t="str">
        <v>Danielle’s Children Fund (DCF)</v>
      </c>
      <c r="BO761" t="str">
        <v>Danish Refugee Council (DRC)</v>
      </c>
      <c r="BP761" t="str">
        <v>Development Support Association - APOYAR</v>
      </c>
      <c r="BQ761" t="str">
        <v>Diakonie Katastrophenhilfe</v>
      </c>
      <c r="BR761" t="str">
        <v>Diálogo Diverso</v>
      </c>
      <c r="BS761" t="str">
        <v>Doctors of the World</v>
      </c>
      <c r="BT761" t="str">
        <v>Dominican Institute for Integrated Development</v>
      </c>
      <c r="BU761" t="str">
        <v>Duendes y Ángeles Vinotinto República Dominicana</v>
      </c>
      <c r="BV761" t="str">
        <v>Encuentros SJS (Servicio Jesuita de la Solidaridad)</v>
      </c>
      <c r="BW761" t="str">
        <v>Ending Violence Against Migrants</v>
      </c>
      <c r="BX761" t="str">
        <v>Equidad Foundation</v>
      </c>
      <c r="BY761" t="str">
        <v>Equilibrium CenDE</v>
      </c>
      <c r="BZ761" t="str">
        <v>Facultad de Psicología - Universidad de la República (UDELAR)</v>
      </c>
      <c r="CA761" t="str">
        <v>First International Emergency and Solidarités International</v>
      </c>
      <c r="CB761" t="str">
        <v>Fondo Ecuatoriano Populorum Progressio</v>
      </c>
      <c r="CC761" t="str">
        <v>Foro Salud Callao</v>
      </c>
      <c r="CD761" t="str">
        <v>Foundation for the Integration and Development of Latin America (FIDAL)</v>
      </c>
      <c r="CE761" t="str">
        <v>Foundation of the Americas (FUDELA)</v>
      </c>
      <c r="CF761" t="str">
        <v>Fraternity Without Borders</v>
      </c>
      <c r="CG761" t="str">
        <v>Fundación Brisas del Norte</v>
      </c>
      <c r="CH761" t="str">
        <v>Fundación Colombovenezolana Nueva Ilusión</v>
      </c>
      <c r="CI761" t="str">
        <v>Fundación Nakama's</v>
      </c>
      <c r="CJ761" t="str">
        <v>Fundación RadaBer</v>
      </c>
      <c r="CK761" t="str">
        <v>Fundación Scalabrini Bolivia</v>
      </c>
      <c r="CL761" t="str">
        <v>Fundacion Social Vivan los Niños</v>
      </c>
      <c r="CM761" t="str">
        <v>FUNVEAC</v>
      </c>
      <c r="CN761" t="str">
        <v>German Development Cooperation Agency GIZ</v>
      </c>
      <c r="CO761" t="str">
        <v>Globalizate Radio</v>
      </c>
      <c r="CP761" t="str">
        <v>GOAL</v>
      </c>
      <c r="CQ761" t="str">
        <v>Halü Bienestar Humano Foundation (HALU)</v>
      </c>
      <c r="CR761" t="str">
        <v>Heartland Alliance International (HAI)</v>
      </c>
      <c r="CS761" t="str">
        <v>HELVETAS Swiss Intercooperation</v>
      </c>
      <c r="CT761" t="str">
        <v>HIAS</v>
      </c>
      <c r="CU761" t="str">
        <v>Human Rights Defence Curaçao</v>
      </c>
      <c r="CV761" t="str">
        <v>Humanity &amp; Inclusion</v>
      </c>
      <c r="CW761" t="str">
        <v>Humans Analytic</v>
      </c>
      <c r="CX761" t="str">
        <v>Idas y Vueltas Association</v>
      </c>
      <c r="CY761" t="str">
        <v>iMMAP</v>
      </c>
      <c r="CZ761" t="str">
        <v>IMPACT Initiatives (REACH)</v>
      </c>
      <c r="DA761" t="str">
        <v>Inmigrante Feliz Association</v>
      </c>
      <c r="DB761" t="str">
        <v>Institute for Migration and Human Rights (IMDH)</v>
      </c>
      <c r="DC761" t="str">
        <v>Institute of Natural and Cultural Heritage (IPANC)</v>
      </c>
      <c r="DD761" t="str">
        <v>International Committee for the Development of People (CISP)</v>
      </c>
      <c r="DE761" t="str">
        <v>International Federation of the Red Cross (IFRC)</v>
      </c>
      <c r="DF761" t="str">
        <v>International Labour Organization (ILO)</v>
      </c>
      <c r="DG761" t="str">
        <v>International Medical Corps</v>
      </c>
      <c r="DH761" t="str">
        <v>International Organization for Migration (IOM)</v>
      </c>
      <c r="DI761" t="str">
        <v>International Rescue Committee (IRC)</v>
      </c>
      <c r="DJ761" t="str">
        <v>INTERSOS</v>
      </c>
      <c r="DK761" t="str">
        <v>Jesuit Migrant Service (JMS)</v>
      </c>
      <c r="DL761" t="str">
        <v>Jesuit Refugee Service (JRS)</v>
      </c>
      <c r="DM761" t="str">
        <v>Jesuit Service for Migrants and Refugees (JSMR)</v>
      </c>
      <c r="DN761" t="str">
        <v>Joint United Nations Programme on HIV/AIDS (UNAIDS)</v>
      </c>
      <c r="DO761" t="str">
        <v>Kimirina Coorporation</v>
      </c>
      <c r="DP761" t="str">
        <v>La Casita Hispanic Cultural Centre</v>
      </c>
      <c r="DQ761" t="str">
        <v>Latin American Network of Non-Governmental Organizations of Persons with Disabilities and their Families (RIADIS)</v>
      </c>
      <c r="DR761" t="str">
        <v>LGBT+ Movement Brazil</v>
      </c>
      <c r="DS761" t="str">
        <v>Living Water Community (LWC)</v>
      </c>
      <c r="DT761" t="str">
        <v>LLANOVENCOL</v>
      </c>
      <c r="DU761" t="str">
        <v>Lutheran World Federation</v>
      </c>
      <c r="DV761" t="str">
        <v>Lutheran World Relief</v>
      </c>
      <c r="DW761" t="str">
        <v>Malteser International</v>
      </c>
      <c r="DX761" t="str">
        <v>Mana Institute</v>
      </c>
      <c r="DY761" t="str">
        <v>Manos Veneguayas Association</v>
      </c>
      <c r="DZ761" t="str">
        <v>Más Igualdad Perú</v>
      </c>
      <c r="EA761" t="str">
        <v>MedGlobal</v>
      </c>
      <c r="EB761" t="str">
        <v>Medical Teams International</v>
      </c>
      <c r="EC761" t="str">
        <v>Mercy Corps</v>
      </c>
      <c r="ED761" t="str">
        <v>Migrant Service Center (CAM)</v>
      </c>
      <c r="EE761" t="str">
        <v>Migrants, Refugees and Argentine Social Entrepreneurs (MIRARES)</v>
      </c>
      <c r="EF761" t="str">
        <v>Mision Scalabriniana - Ecuador</v>
      </c>
      <c r="EG761" t="str">
        <v>Missão Paz</v>
      </c>
      <c r="EH761" t="str">
        <v>Museu A CASA</v>
      </c>
      <c r="EI761" t="str">
        <v>Norwegian Refugee Council (NRC)</v>
      </c>
      <c r="EJ761" t="str">
        <v>ONG Migrantes por el Maule</v>
      </c>
      <c r="EK761" t="str">
        <v>ONG Preemptive Love Coalition Colombia</v>
      </c>
      <c r="EL761" t="str">
        <v>Organización Transfomando Vidas</v>
      </c>
      <c r="EM761" t="str">
        <v>Organization of Ibero-American States for Education, Science and Culture (OEI)</v>
      </c>
      <c r="EN761" t="str">
        <v>OXFAM</v>
      </c>
      <c r="EO761" t="str">
        <v>Panamerican Development Foundation</v>
      </c>
      <c r="EP761" t="str">
        <v>Panamerican Health Organization/World Health Organization (PAHO/WHO)</v>
      </c>
      <c r="EQ761" t="str">
        <v>Pastoral of Human Mobility - Peruvian Episcopal Conference</v>
      </c>
      <c r="ER761" t="str">
        <v>Pastoral Service for Migrants National</v>
      </c>
      <c r="ES761" t="str">
        <v>Permanent Human Rights defense Committee (CDH)</v>
      </c>
      <c r="ET761" t="str">
        <v>Pirilampos Institute - Group of visits and voluntary actions in Roraima</v>
      </c>
      <c r="EU761" t="str">
        <v>Plan International</v>
      </c>
      <c r="EV761" t="str">
        <v>Population Program, Faculty of Social Sciences, University of the Republic</v>
      </c>
      <c r="EW761" t="str">
        <v>Profamilia Association</v>
      </c>
      <c r="EX761" t="str">
        <v>Red con Migrantes y Refugiados</v>
      </c>
      <c r="EY761" t="str">
        <v>Red Cross Colombia</v>
      </c>
      <c r="EZ761" t="str">
        <v>Red Cross Ecuador</v>
      </c>
      <c r="FA761" t="str">
        <v>Red Cross Peru</v>
      </c>
      <c r="FB761" t="str">
        <v>Red de Investigaciones en Derechos Humanos - CONICET (Consejo Nacional de Investigaciones Científicas y Técnicas)</v>
      </c>
      <c r="FC761" t="str">
        <v>RET International</v>
      </c>
      <c r="FD761" t="str">
        <v>Salú pa Tur Foundation</v>
      </c>
      <c r="FE761" t="str">
        <v>Salvation Army</v>
      </c>
      <c r="FF761" t="str">
        <v>Samaritan's Purse</v>
      </c>
      <c r="FG761" t="str">
        <v>Save the Children International (SCI)</v>
      </c>
      <c r="FH761" t="str">
        <v>Scalabrini Foundation Chile</v>
      </c>
      <c r="FI761" t="str">
        <v>Sección Peruana de Amnistía Internacional</v>
      </c>
      <c r="FJ761" t="str">
        <v>Serviço Pastoral dos Migrantes do Nordeste</v>
      </c>
      <c r="FK761" t="str">
        <v>Sesame Workshop</v>
      </c>
      <c r="FL761" t="str">
        <v>Si, Da Vida</v>
      </c>
      <c r="FM761" t="str">
        <v>Solidarity and Action Asociation</v>
      </c>
      <c r="FN761" t="str">
        <v>SOS Children's Villages</v>
      </c>
      <c r="FO761" t="str">
        <v>Tarabita Foundation</v>
      </c>
      <c r="FP761" t="str">
        <v>Tearfund</v>
      </c>
      <c r="FQ761" t="str">
        <v>TECHO</v>
      </c>
      <c r="FR761" t="str">
        <v>Terranueva Foundation</v>
      </c>
      <c r="FS761" t="str">
        <v>Terre des Hommes Suisse</v>
      </c>
      <c r="FT761" t="str">
        <v>The Israel Forum for International Humanitarian Aid (IsraAID)</v>
      </c>
      <c r="FU761" t="str">
        <v>Unión Venezolana en Perú</v>
      </c>
      <c r="FV761" t="str">
        <v>United Nations Children's Fund (UNICEF)</v>
      </c>
      <c r="FW761" t="str">
        <v>United Nations Development Programme (UNDP)</v>
      </c>
      <c r="FX761" t="str">
        <v>United Nations Educational, Scientific and Cultural Organization (UNESCO)</v>
      </c>
      <c r="FY761" t="str">
        <v>United Nations Entity for Gender Equality and the Empowerment of Women (UNWOMEN)</v>
      </c>
      <c r="FZ761" t="str">
        <v>United Nations Food and Agricultural Organization (FAO)</v>
      </c>
      <c r="GA761" t="str">
        <v>United Nations High Commissioner for Refugees (UNHCR)</v>
      </c>
      <c r="GB761" t="str">
        <v>United Nations Office of the High Commissioner for Human Rights (OHCHR)</v>
      </c>
      <c r="GC761" t="str">
        <v>United Nations Office on Drugs and Crime (UNODC)</v>
      </c>
      <c r="GD761" t="str">
        <v>United Nations Population Fund (UNFPA)</v>
      </c>
      <c r="GE761" t="str">
        <v>United Nations Programme for Human Settlements (UN Habitat)</v>
      </c>
      <c r="GF761" t="str">
        <v>Vale da Benção Educational and Charitable Association (AEBVB)</v>
      </c>
      <c r="GG761" t="str">
        <v>VenAruba Solidaria</v>
      </c>
      <c r="GH761" t="str">
        <v>Venex Curacao Foundation</v>
      </c>
      <c r="GI761" t="str">
        <v>Venezolanos en Barranquilla</v>
      </c>
      <c r="GJ761" t="str">
        <v>Venezolanos en San Cristóbal</v>
      </c>
      <c r="GK761" t="str">
        <v>Venezuelan Emigrant Foundation (FEV)</v>
      </c>
      <c r="GL761" t="str">
        <v>Vicaría de Pastoral Social Caritas</v>
      </c>
      <c r="GM761" t="str">
        <v>Voices GY</v>
      </c>
      <c r="GN761" t="str">
        <v>We World GVC</v>
      </c>
      <c r="GO761" t="str">
        <v>World Council of Credit Unions</v>
      </c>
      <c r="GP761" t="str">
        <v>World Food Programme (WFP)</v>
      </c>
      <c r="GQ761" t="str">
        <v>World Vision</v>
      </c>
      <c r="GR761" t="str">
        <v>ZOA</v>
      </c>
    </row>
    <row r="762" spans="8:200" x14ac:dyDescent="0.3">
      <c r="H762" t="str" cm="1">
        <f t="array" ref="H762:GR762">TRANSPOSE(_xlfn._xlws.SORT(_xlfn._xlws.FILTER(Table3[Name],ISNUMBER(SEARCH(' Activity Sheet'!D816,Table3[Name])),"Not found"),,1))</f>
        <v>.New Organisation</v>
      </c>
      <c r="I762" t="str">
        <v>ABV - Association of Good with Life</v>
      </c>
      <c r="J762" t="str">
        <v>ACAPS</v>
      </c>
      <c r="K762" t="str">
        <v>Acción y Desarrollo</v>
      </c>
      <c r="L762" t="str">
        <v>ACTED</v>
      </c>
      <c r="M762" t="str">
        <v>Action against Hunger</v>
      </c>
      <c r="N762" t="str">
        <v>ActionAid</v>
      </c>
      <c r="O762" t="str">
        <v>Adventist Development and Relief Agency (ADRA)</v>
      </c>
      <c r="P762" t="str">
        <v>Alas de Colibrí Foundation</v>
      </c>
      <c r="Q762" t="str">
        <v>Alianza por la Solidaridad</v>
      </c>
      <c r="R762" t="str">
        <v>Alianza por Venezuela</v>
      </c>
      <c r="S762" t="str">
        <v>Americares Foundation</v>
      </c>
      <c r="T762" t="str">
        <v>Argentine Commission for Refugees and Migrants (CAREF)</v>
      </c>
      <c r="U762" t="str">
        <v>Asociación Aves</v>
      </c>
      <c r="V762" t="str">
        <v>Asociación de Jubilados y Pensionados Venezolanos en Argentina</v>
      </c>
      <c r="W762" t="str">
        <v>Asociación de Venezolanos en Eloy Alfaro</v>
      </c>
      <c r="X762" t="str">
        <v>Asociación Fundación contra el Hambre Perú</v>
      </c>
      <c r="Y762" t="str">
        <v>Asociación Migrantes Venezolanos</v>
      </c>
      <c r="Z762" t="str">
        <v>Asociación Misioneros de San Carlos Scalabrinianos</v>
      </c>
      <c r="AA762" t="str">
        <v>Asociacion Proteccion Poblacion Vulnerable</v>
      </c>
      <c r="AB762" t="str">
        <v>Asociación Quinta Ola</v>
      </c>
      <c r="AC762" t="str">
        <v>Asociación Salto Ángel</v>
      </c>
      <c r="AD762" t="str">
        <v>Asociación Venezuela en Ecuador AC</v>
      </c>
      <c r="AE762" t="str">
        <v>ASOVENAR</v>
      </c>
      <c r="AF762" t="str">
        <v>Associação Hermanitos</v>
      </c>
      <c r="AG762" t="str">
        <v>AVSI Foundation</v>
      </c>
      <c r="AH762" t="str">
        <v>Bethany Christian Services</v>
      </c>
      <c r="AI762" t="str">
        <v>Blumont</v>
      </c>
      <c r="AJ762" t="str">
        <v>CARE</v>
      </c>
      <c r="AK762" t="str">
        <v>Caritas Brazil</v>
      </c>
      <c r="AL762" t="str">
        <v>Caritas Ecuador</v>
      </c>
      <c r="AM762" t="str">
        <v>Caritas Germany</v>
      </c>
      <c r="AN762" t="str">
        <v>Caritas Manaus</v>
      </c>
      <c r="AO762" t="str">
        <v>Caritas Parana</v>
      </c>
      <c r="AP762" t="str">
        <v>Caritas Peru</v>
      </c>
      <c r="AQ762" t="str">
        <v>Caritas Rio de Janeiro</v>
      </c>
      <c r="AR762" t="str">
        <v>Caritas São Paulo</v>
      </c>
      <c r="AS762" t="str">
        <v>Caritas Switzerland</v>
      </c>
      <c r="AT762" t="str">
        <v>CCEFIRO Association</v>
      </c>
      <c r="AU762" t="str">
        <v>CEDRO</v>
      </c>
      <c r="AV762" t="str">
        <v>Center for Integrated Studies and Programs for Sustainable Development (CIEDS)</v>
      </c>
      <c r="AW762" t="str">
        <v>Center for Migration and Human Rights of the Diocese of Roraima (CMDH)</v>
      </c>
      <c r="AX762" t="str">
        <v>Centro de Atencion Psicosocial (CAPS)</v>
      </c>
      <c r="AY762" t="str">
        <v>CESAL</v>
      </c>
      <c r="AZ762" t="str">
        <v>CESVI-Cooperazione e Sviluppo</v>
      </c>
      <c r="BA762" t="str">
        <v>ChildFund International</v>
      </c>
      <c r="BB762" t="str">
        <v>CHS Alternativo</v>
      </c>
      <c r="BC762" t="str">
        <v>Churún Merú Association</v>
      </c>
      <c r="BD762" t="str">
        <v>Coalición por Venezuela</v>
      </c>
      <c r="BE762" t="str">
        <v>Colonia Foundation of Venezuelans in the Dominican Republic (FUNCOVERD)</v>
      </c>
      <c r="BF762" t="str">
        <v>COLVENZ</v>
      </c>
      <c r="BG762" t="str">
        <v>Compassiva</v>
      </c>
      <c r="BH762" t="str">
        <v>Consejo Interreligioso del Perú - Religiones por la Paz</v>
      </c>
      <c r="BI762" t="str">
        <v>Consorcio ONG OCIPI Y Capellanía Nacional OFICA</v>
      </c>
      <c r="BJ762" t="str">
        <v>COOPI - International Cooperation Foundation</v>
      </c>
      <c r="BK762" t="str">
        <v>Corporación Colectivo Sin Fronteras</v>
      </c>
      <c r="BL762" t="str">
        <v>CRISFE Foundation</v>
      </c>
      <c r="BM762" t="str">
        <v>Cuso International</v>
      </c>
      <c r="BN762" t="str">
        <v>Danielle’s Children Fund (DCF)</v>
      </c>
      <c r="BO762" t="str">
        <v>Danish Refugee Council (DRC)</v>
      </c>
      <c r="BP762" t="str">
        <v>Development Support Association - APOYAR</v>
      </c>
      <c r="BQ762" t="str">
        <v>Diakonie Katastrophenhilfe</v>
      </c>
      <c r="BR762" t="str">
        <v>Diálogo Diverso</v>
      </c>
      <c r="BS762" t="str">
        <v>Doctors of the World</v>
      </c>
      <c r="BT762" t="str">
        <v>Dominican Institute for Integrated Development</v>
      </c>
      <c r="BU762" t="str">
        <v>Duendes y Ángeles Vinotinto República Dominicana</v>
      </c>
      <c r="BV762" t="str">
        <v>Encuentros SJS (Servicio Jesuita de la Solidaridad)</v>
      </c>
      <c r="BW762" t="str">
        <v>Ending Violence Against Migrants</v>
      </c>
      <c r="BX762" t="str">
        <v>Equidad Foundation</v>
      </c>
      <c r="BY762" t="str">
        <v>Equilibrium CenDE</v>
      </c>
      <c r="BZ762" t="str">
        <v>Facultad de Psicología - Universidad de la República (UDELAR)</v>
      </c>
      <c r="CA762" t="str">
        <v>First International Emergency and Solidarités International</v>
      </c>
      <c r="CB762" t="str">
        <v>Fondo Ecuatoriano Populorum Progressio</v>
      </c>
      <c r="CC762" t="str">
        <v>Foro Salud Callao</v>
      </c>
      <c r="CD762" t="str">
        <v>Foundation for the Integration and Development of Latin America (FIDAL)</v>
      </c>
      <c r="CE762" t="str">
        <v>Foundation of the Americas (FUDELA)</v>
      </c>
      <c r="CF762" t="str">
        <v>Fraternity Without Borders</v>
      </c>
      <c r="CG762" t="str">
        <v>Fundación Brisas del Norte</v>
      </c>
      <c r="CH762" t="str">
        <v>Fundación Colombovenezolana Nueva Ilusión</v>
      </c>
      <c r="CI762" t="str">
        <v>Fundación Nakama's</v>
      </c>
      <c r="CJ762" t="str">
        <v>Fundación RadaBer</v>
      </c>
      <c r="CK762" t="str">
        <v>Fundación Scalabrini Bolivia</v>
      </c>
      <c r="CL762" t="str">
        <v>Fundacion Social Vivan los Niños</v>
      </c>
      <c r="CM762" t="str">
        <v>FUNVEAC</v>
      </c>
      <c r="CN762" t="str">
        <v>German Development Cooperation Agency GIZ</v>
      </c>
      <c r="CO762" t="str">
        <v>Globalizate Radio</v>
      </c>
      <c r="CP762" t="str">
        <v>GOAL</v>
      </c>
      <c r="CQ762" t="str">
        <v>Halü Bienestar Humano Foundation (HALU)</v>
      </c>
      <c r="CR762" t="str">
        <v>Heartland Alliance International (HAI)</v>
      </c>
      <c r="CS762" t="str">
        <v>HELVETAS Swiss Intercooperation</v>
      </c>
      <c r="CT762" t="str">
        <v>HIAS</v>
      </c>
      <c r="CU762" t="str">
        <v>Human Rights Defence Curaçao</v>
      </c>
      <c r="CV762" t="str">
        <v>Humanity &amp; Inclusion</v>
      </c>
      <c r="CW762" t="str">
        <v>Humans Analytic</v>
      </c>
      <c r="CX762" t="str">
        <v>Idas y Vueltas Association</v>
      </c>
      <c r="CY762" t="str">
        <v>iMMAP</v>
      </c>
      <c r="CZ762" t="str">
        <v>IMPACT Initiatives (REACH)</v>
      </c>
      <c r="DA762" t="str">
        <v>Inmigrante Feliz Association</v>
      </c>
      <c r="DB762" t="str">
        <v>Institute for Migration and Human Rights (IMDH)</v>
      </c>
      <c r="DC762" t="str">
        <v>Institute of Natural and Cultural Heritage (IPANC)</v>
      </c>
      <c r="DD762" t="str">
        <v>International Committee for the Development of People (CISP)</v>
      </c>
      <c r="DE762" t="str">
        <v>International Federation of the Red Cross (IFRC)</v>
      </c>
      <c r="DF762" t="str">
        <v>International Labour Organization (ILO)</v>
      </c>
      <c r="DG762" t="str">
        <v>International Medical Corps</v>
      </c>
      <c r="DH762" t="str">
        <v>International Organization for Migration (IOM)</v>
      </c>
      <c r="DI762" t="str">
        <v>International Rescue Committee (IRC)</v>
      </c>
      <c r="DJ762" t="str">
        <v>INTERSOS</v>
      </c>
      <c r="DK762" t="str">
        <v>Jesuit Migrant Service (JMS)</v>
      </c>
      <c r="DL762" t="str">
        <v>Jesuit Refugee Service (JRS)</v>
      </c>
      <c r="DM762" t="str">
        <v>Jesuit Service for Migrants and Refugees (JSMR)</v>
      </c>
      <c r="DN762" t="str">
        <v>Joint United Nations Programme on HIV/AIDS (UNAIDS)</v>
      </c>
      <c r="DO762" t="str">
        <v>Kimirina Coorporation</v>
      </c>
      <c r="DP762" t="str">
        <v>La Casita Hispanic Cultural Centre</v>
      </c>
      <c r="DQ762" t="str">
        <v>Latin American Network of Non-Governmental Organizations of Persons with Disabilities and their Families (RIADIS)</v>
      </c>
      <c r="DR762" t="str">
        <v>LGBT+ Movement Brazil</v>
      </c>
      <c r="DS762" t="str">
        <v>Living Water Community (LWC)</v>
      </c>
      <c r="DT762" t="str">
        <v>LLANOVENCOL</v>
      </c>
      <c r="DU762" t="str">
        <v>Lutheran World Federation</v>
      </c>
      <c r="DV762" t="str">
        <v>Lutheran World Relief</v>
      </c>
      <c r="DW762" t="str">
        <v>Malteser International</v>
      </c>
      <c r="DX762" t="str">
        <v>Mana Institute</v>
      </c>
      <c r="DY762" t="str">
        <v>Manos Veneguayas Association</v>
      </c>
      <c r="DZ762" t="str">
        <v>Más Igualdad Perú</v>
      </c>
      <c r="EA762" t="str">
        <v>MedGlobal</v>
      </c>
      <c r="EB762" t="str">
        <v>Medical Teams International</v>
      </c>
      <c r="EC762" t="str">
        <v>Mercy Corps</v>
      </c>
      <c r="ED762" t="str">
        <v>Migrant Service Center (CAM)</v>
      </c>
      <c r="EE762" t="str">
        <v>Migrants, Refugees and Argentine Social Entrepreneurs (MIRARES)</v>
      </c>
      <c r="EF762" t="str">
        <v>Mision Scalabriniana - Ecuador</v>
      </c>
      <c r="EG762" t="str">
        <v>Missão Paz</v>
      </c>
      <c r="EH762" t="str">
        <v>Museu A CASA</v>
      </c>
      <c r="EI762" t="str">
        <v>Norwegian Refugee Council (NRC)</v>
      </c>
      <c r="EJ762" t="str">
        <v>ONG Migrantes por el Maule</v>
      </c>
      <c r="EK762" t="str">
        <v>ONG Preemptive Love Coalition Colombia</v>
      </c>
      <c r="EL762" t="str">
        <v>Organización Transfomando Vidas</v>
      </c>
      <c r="EM762" t="str">
        <v>Organization of Ibero-American States for Education, Science and Culture (OEI)</v>
      </c>
      <c r="EN762" t="str">
        <v>OXFAM</v>
      </c>
      <c r="EO762" t="str">
        <v>Panamerican Development Foundation</v>
      </c>
      <c r="EP762" t="str">
        <v>Panamerican Health Organization/World Health Organization (PAHO/WHO)</v>
      </c>
      <c r="EQ762" t="str">
        <v>Pastoral of Human Mobility - Peruvian Episcopal Conference</v>
      </c>
      <c r="ER762" t="str">
        <v>Pastoral Service for Migrants National</v>
      </c>
      <c r="ES762" t="str">
        <v>Permanent Human Rights defense Committee (CDH)</v>
      </c>
      <c r="ET762" t="str">
        <v>Pirilampos Institute - Group of visits and voluntary actions in Roraima</v>
      </c>
      <c r="EU762" t="str">
        <v>Plan International</v>
      </c>
      <c r="EV762" t="str">
        <v>Population Program, Faculty of Social Sciences, University of the Republic</v>
      </c>
      <c r="EW762" t="str">
        <v>Profamilia Association</v>
      </c>
      <c r="EX762" t="str">
        <v>Red con Migrantes y Refugiados</v>
      </c>
      <c r="EY762" t="str">
        <v>Red Cross Colombia</v>
      </c>
      <c r="EZ762" t="str">
        <v>Red Cross Ecuador</v>
      </c>
      <c r="FA762" t="str">
        <v>Red Cross Peru</v>
      </c>
      <c r="FB762" t="str">
        <v>Red de Investigaciones en Derechos Humanos - CONICET (Consejo Nacional de Investigaciones Científicas y Técnicas)</v>
      </c>
      <c r="FC762" t="str">
        <v>RET International</v>
      </c>
      <c r="FD762" t="str">
        <v>Salú pa Tur Foundation</v>
      </c>
      <c r="FE762" t="str">
        <v>Salvation Army</v>
      </c>
      <c r="FF762" t="str">
        <v>Samaritan's Purse</v>
      </c>
      <c r="FG762" t="str">
        <v>Save the Children International (SCI)</v>
      </c>
      <c r="FH762" t="str">
        <v>Scalabrini Foundation Chile</v>
      </c>
      <c r="FI762" t="str">
        <v>Sección Peruana de Amnistía Internacional</v>
      </c>
      <c r="FJ762" t="str">
        <v>Serviço Pastoral dos Migrantes do Nordeste</v>
      </c>
      <c r="FK762" t="str">
        <v>Sesame Workshop</v>
      </c>
      <c r="FL762" t="str">
        <v>Si, Da Vida</v>
      </c>
      <c r="FM762" t="str">
        <v>Solidarity and Action Asociation</v>
      </c>
      <c r="FN762" t="str">
        <v>SOS Children's Villages</v>
      </c>
      <c r="FO762" t="str">
        <v>Tarabita Foundation</v>
      </c>
      <c r="FP762" t="str">
        <v>Tearfund</v>
      </c>
      <c r="FQ762" t="str">
        <v>TECHO</v>
      </c>
      <c r="FR762" t="str">
        <v>Terranueva Foundation</v>
      </c>
      <c r="FS762" t="str">
        <v>Terre des Hommes Suisse</v>
      </c>
      <c r="FT762" t="str">
        <v>The Israel Forum for International Humanitarian Aid (IsraAID)</v>
      </c>
      <c r="FU762" t="str">
        <v>Unión Venezolana en Perú</v>
      </c>
      <c r="FV762" t="str">
        <v>United Nations Children's Fund (UNICEF)</v>
      </c>
      <c r="FW762" t="str">
        <v>United Nations Development Programme (UNDP)</v>
      </c>
      <c r="FX762" t="str">
        <v>United Nations Educational, Scientific and Cultural Organization (UNESCO)</v>
      </c>
      <c r="FY762" t="str">
        <v>United Nations Entity for Gender Equality and the Empowerment of Women (UNWOMEN)</v>
      </c>
      <c r="FZ762" t="str">
        <v>United Nations Food and Agricultural Organization (FAO)</v>
      </c>
      <c r="GA762" t="str">
        <v>United Nations High Commissioner for Refugees (UNHCR)</v>
      </c>
      <c r="GB762" t="str">
        <v>United Nations Office of the High Commissioner for Human Rights (OHCHR)</v>
      </c>
      <c r="GC762" t="str">
        <v>United Nations Office on Drugs and Crime (UNODC)</v>
      </c>
      <c r="GD762" t="str">
        <v>United Nations Population Fund (UNFPA)</v>
      </c>
      <c r="GE762" t="str">
        <v>United Nations Programme for Human Settlements (UN Habitat)</v>
      </c>
      <c r="GF762" t="str">
        <v>Vale da Benção Educational and Charitable Association (AEBVB)</v>
      </c>
      <c r="GG762" t="str">
        <v>VenAruba Solidaria</v>
      </c>
      <c r="GH762" t="str">
        <v>Venex Curacao Foundation</v>
      </c>
      <c r="GI762" t="str">
        <v>Venezolanos en Barranquilla</v>
      </c>
      <c r="GJ762" t="str">
        <v>Venezolanos en San Cristóbal</v>
      </c>
      <c r="GK762" t="str">
        <v>Venezuelan Emigrant Foundation (FEV)</v>
      </c>
      <c r="GL762" t="str">
        <v>Vicaría de Pastoral Social Caritas</v>
      </c>
      <c r="GM762" t="str">
        <v>Voices GY</v>
      </c>
      <c r="GN762" t="str">
        <v>We World GVC</v>
      </c>
      <c r="GO762" t="str">
        <v>World Council of Credit Unions</v>
      </c>
      <c r="GP762" t="str">
        <v>World Food Programme (WFP)</v>
      </c>
      <c r="GQ762" t="str">
        <v>World Vision</v>
      </c>
      <c r="GR762" t="str">
        <v>ZOA</v>
      </c>
    </row>
    <row r="763" spans="8:200" x14ac:dyDescent="0.3">
      <c r="H763" t="str" cm="1">
        <f t="array" ref="H763:GR763">TRANSPOSE(_xlfn._xlws.SORT(_xlfn._xlws.FILTER(Table3[Name],ISNUMBER(SEARCH(' Activity Sheet'!D817,Table3[Name])),"Not found"),,1))</f>
        <v>.New Organisation</v>
      </c>
      <c r="I763" t="str">
        <v>ABV - Association of Good with Life</v>
      </c>
      <c r="J763" t="str">
        <v>ACAPS</v>
      </c>
      <c r="K763" t="str">
        <v>Acción y Desarrollo</v>
      </c>
      <c r="L763" t="str">
        <v>ACTED</v>
      </c>
      <c r="M763" t="str">
        <v>Action against Hunger</v>
      </c>
      <c r="N763" t="str">
        <v>ActionAid</v>
      </c>
      <c r="O763" t="str">
        <v>Adventist Development and Relief Agency (ADRA)</v>
      </c>
      <c r="P763" t="str">
        <v>Alas de Colibrí Foundation</v>
      </c>
      <c r="Q763" t="str">
        <v>Alianza por la Solidaridad</v>
      </c>
      <c r="R763" t="str">
        <v>Alianza por Venezuela</v>
      </c>
      <c r="S763" t="str">
        <v>Americares Foundation</v>
      </c>
      <c r="T763" t="str">
        <v>Argentine Commission for Refugees and Migrants (CAREF)</v>
      </c>
      <c r="U763" t="str">
        <v>Asociación Aves</v>
      </c>
      <c r="V763" t="str">
        <v>Asociación de Jubilados y Pensionados Venezolanos en Argentina</v>
      </c>
      <c r="W763" t="str">
        <v>Asociación de Venezolanos en Eloy Alfaro</v>
      </c>
      <c r="X763" t="str">
        <v>Asociación Fundación contra el Hambre Perú</v>
      </c>
      <c r="Y763" t="str">
        <v>Asociación Migrantes Venezolanos</v>
      </c>
      <c r="Z763" t="str">
        <v>Asociación Misioneros de San Carlos Scalabrinianos</v>
      </c>
      <c r="AA763" t="str">
        <v>Asociacion Proteccion Poblacion Vulnerable</v>
      </c>
      <c r="AB763" t="str">
        <v>Asociación Quinta Ola</v>
      </c>
      <c r="AC763" t="str">
        <v>Asociación Salto Ángel</v>
      </c>
      <c r="AD763" t="str">
        <v>Asociación Venezuela en Ecuador AC</v>
      </c>
      <c r="AE763" t="str">
        <v>ASOVENAR</v>
      </c>
      <c r="AF763" t="str">
        <v>Associação Hermanitos</v>
      </c>
      <c r="AG763" t="str">
        <v>AVSI Foundation</v>
      </c>
      <c r="AH763" t="str">
        <v>Bethany Christian Services</v>
      </c>
      <c r="AI763" t="str">
        <v>Blumont</v>
      </c>
      <c r="AJ763" t="str">
        <v>CARE</v>
      </c>
      <c r="AK763" t="str">
        <v>Caritas Brazil</v>
      </c>
      <c r="AL763" t="str">
        <v>Caritas Ecuador</v>
      </c>
      <c r="AM763" t="str">
        <v>Caritas Germany</v>
      </c>
      <c r="AN763" t="str">
        <v>Caritas Manaus</v>
      </c>
      <c r="AO763" t="str">
        <v>Caritas Parana</v>
      </c>
      <c r="AP763" t="str">
        <v>Caritas Peru</v>
      </c>
      <c r="AQ763" t="str">
        <v>Caritas Rio de Janeiro</v>
      </c>
      <c r="AR763" t="str">
        <v>Caritas São Paulo</v>
      </c>
      <c r="AS763" t="str">
        <v>Caritas Switzerland</v>
      </c>
      <c r="AT763" t="str">
        <v>CCEFIRO Association</v>
      </c>
      <c r="AU763" t="str">
        <v>CEDRO</v>
      </c>
      <c r="AV763" t="str">
        <v>Center for Integrated Studies and Programs for Sustainable Development (CIEDS)</v>
      </c>
      <c r="AW763" t="str">
        <v>Center for Migration and Human Rights of the Diocese of Roraima (CMDH)</v>
      </c>
      <c r="AX763" t="str">
        <v>Centro de Atencion Psicosocial (CAPS)</v>
      </c>
      <c r="AY763" t="str">
        <v>CESAL</v>
      </c>
      <c r="AZ763" t="str">
        <v>CESVI-Cooperazione e Sviluppo</v>
      </c>
      <c r="BA763" t="str">
        <v>ChildFund International</v>
      </c>
      <c r="BB763" t="str">
        <v>CHS Alternativo</v>
      </c>
      <c r="BC763" t="str">
        <v>Churún Merú Association</v>
      </c>
      <c r="BD763" t="str">
        <v>Coalición por Venezuela</v>
      </c>
      <c r="BE763" t="str">
        <v>Colonia Foundation of Venezuelans in the Dominican Republic (FUNCOVERD)</v>
      </c>
      <c r="BF763" t="str">
        <v>COLVENZ</v>
      </c>
      <c r="BG763" t="str">
        <v>Compassiva</v>
      </c>
      <c r="BH763" t="str">
        <v>Consejo Interreligioso del Perú - Religiones por la Paz</v>
      </c>
      <c r="BI763" t="str">
        <v>Consorcio ONG OCIPI Y Capellanía Nacional OFICA</v>
      </c>
      <c r="BJ763" t="str">
        <v>COOPI - International Cooperation Foundation</v>
      </c>
      <c r="BK763" t="str">
        <v>Corporación Colectivo Sin Fronteras</v>
      </c>
      <c r="BL763" t="str">
        <v>CRISFE Foundation</v>
      </c>
      <c r="BM763" t="str">
        <v>Cuso International</v>
      </c>
      <c r="BN763" t="str">
        <v>Danielle’s Children Fund (DCF)</v>
      </c>
      <c r="BO763" t="str">
        <v>Danish Refugee Council (DRC)</v>
      </c>
      <c r="BP763" t="str">
        <v>Development Support Association - APOYAR</v>
      </c>
      <c r="BQ763" t="str">
        <v>Diakonie Katastrophenhilfe</v>
      </c>
      <c r="BR763" t="str">
        <v>Diálogo Diverso</v>
      </c>
      <c r="BS763" t="str">
        <v>Doctors of the World</v>
      </c>
      <c r="BT763" t="str">
        <v>Dominican Institute for Integrated Development</v>
      </c>
      <c r="BU763" t="str">
        <v>Duendes y Ángeles Vinotinto República Dominicana</v>
      </c>
      <c r="BV763" t="str">
        <v>Encuentros SJS (Servicio Jesuita de la Solidaridad)</v>
      </c>
      <c r="BW763" t="str">
        <v>Ending Violence Against Migrants</v>
      </c>
      <c r="BX763" t="str">
        <v>Equidad Foundation</v>
      </c>
      <c r="BY763" t="str">
        <v>Equilibrium CenDE</v>
      </c>
      <c r="BZ763" t="str">
        <v>Facultad de Psicología - Universidad de la República (UDELAR)</v>
      </c>
      <c r="CA763" t="str">
        <v>First International Emergency and Solidarités International</v>
      </c>
      <c r="CB763" t="str">
        <v>Fondo Ecuatoriano Populorum Progressio</v>
      </c>
      <c r="CC763" t="str">
        <v>Foro Salud Callao</v>
      </c>
      <c r="CD763" t="str">
        <v>Foundation for the Integration and Development of Latin America (FIDAL)</v>
      </c>
      <c r="CE763" t="str">
        <v>Foundation of the Americas (FUDELA)</v>
      </c>
      <c r="CF763" t="str">
        <v>Fraternity Without Borders</v>
      </c>
      <c r="CG763" t="str">
        <v>Fundación Brisas del Norte</v>
      </c>
      <c r="CH763" t="str">
        <v>Fundación Colombovenezolana Nueva Ilusión</v>
      </c>
      <c r="CI763" t="str">
        <v>Fundación Nakama's</v>
      </c>
      <c r="CJ763" t="str">
        <v>Fundación RadaBer</v>
      </c>
      <c r="CK763" t="str">
        <v>Fundación Scalabrini Bolivia</v>
      </c>
      <c r="CL763" t="str">
        <v>Fundacion Social Vivan los Niños</v>
      </c>
      <c r="CM763" t="str">
        <v>FUNVEAC</v>
      </c>
      <c r="CN763" t="str">
        <v>German Development Cooperation Agency GIZ</v>
      </c>
      <c r="CO763" t="str">
        <v>Globalizate Radio</v>
      </c>
      <c r="CP763" t="str">
        <v>GOAL</v>
      </c>
      <c r="CQ763" t="str">
        <v>Halü Bienestar Humano Foundation (HALU)</v>
      </c>
      <c r="CR763" t="str">
        <v>Heartland Alliance International (HAI)</v>
      </c>
      <c r="CS763" t="str">
        <v>HELVETAS Swiss Intercooperation</v>
      </c>
      <c r="CT763" t="str">
        <v>HIAS</v>
      </c>
      <c r="CU763" t="str">
        <v>Human Rights Defence Curaçao</v>
      </c>
      <c r="CV763" t="str">
        <v>Humanity &amp; Inclusion</v>
      </c>
      <c r="CW763" t="str">
        <v>Humans Analytic</v>
      </c>
      <c r="CX763" t="str">
        <v>Idas y Vueltas Association</v>
      </c>
      <c r="CY763" t="str">
        <v>iMMAP</v>
      </c>
      <c r="CZ763" t="str">
        <v>IMPACT Initiatives (REACH)</v>
      </c>
      <c r="DA763" t="str">
        <v>Inmigrante Feliz Association</v>
      </c>
      <c r="DB763" t="str">
        <v>Institute for Migration and Human Rights (IMDH)</v>
      </c>
      <c r="DC763" t="str">
        <v>Institute of Natural and Cultural Heritage (IPANC)</v>
      </c>
      <c r="DD763" t="str">
        <v>International Committee for the Development of People (CISP)</v>
      </c>
      <c r="DE763" t="str">
        <v>International Federation of the Red Cross (IFRC)</v>
      </c>
      <c r="DF763" t="str">
        <v>International Labour Organization (ILO)</v>
      </c>
      <c r="DG763" t="str">
        <v>International Medical Corps</v>
      </c>
      <c r="DH763" t="str">
        <v>International Organization for Migration (IOM)</v>
      </c>
      <c r="DI763" t="str">
        <v>International Rescue Committee (IRC)</v>
      </c>
      <c r="DJ763" t="str">
        <v>INTERSOS</v>
      </c>
      <c r="DK763" t="str">
        <v>Jesuit Migrant Service (JMS)</v>
      </c>
      <c r="DL763" t="str">
        <v>Jesuit Refugee Service (JRS)</v>
      </c>
      <c r="DM763" t="str">
        <v>Jesuit Service for Migrants and Refugees (JSMR)</v>
      </c>
      <c r="DN763" t="str">
        <v>Joint United Nations Programme on HIV/AIDS (UNAIDS)</v>
      </c>
      <c r="DO763" t="str">
        <v>Kimirina Coorporation</v>
      </c>
      <c r="DP763" t="str">
        <v>La Casita Hispanic Cultural Centre</v>
      </c>
      <c r="DQ763" t="str">
        <v>Latin American Network of Non-Governmental Organizations of Persons with Disabilities and their Families (RIADIS)</v>
      </c>
      <c r="DR763" t="str">
        <v>LGBT+ Movement Brazil</v>
      </c>
      <c r="DS763" t="str">
        <v>Living Water Community (LWC)</v>
      </c>
      <c r="DT763" t="str">
        <v>LLANOVENCOL</v>
      </c>
      <c r="DU763" t="str">
        <v>Lutheran World Federation</v>
      </c>
      <c r="DV763" t="str">
        <v>Lutheran World Relief</v>
      </c>
      <c r="DW763" t="str">
        <v>Malteser International</v>
      </c>
      <c r="DX763" t="str">
        <v>Mana Institute</v>
      </c>
      <c r="DY763" t="str">
        <v>Manos Veneguayas Association</v>
      </c>
      <c r="DZ763" t="str">
        <v>Más Igualdad Perú</v>
      </c>
      <c r="EA763" t="str">
        <v>MedGlobal</v>
      </c>
      <c r="EB763" t="str">
        <v>Medical Teams International</v>
      </c>
      <c r="EC763" t="str">
        <v>Mercy Corps</v>
      </c>
      <c r="ED763" t="str">
        <v>Migrant Service Center (CAM)</v>
      </c>
      <c r="EE763" t="str">
        <v>Migrants, Refugees and Argentine Social Entrepreneurs (MIRARES)</v>
      </c>
      <c r="EF763" t="str">
        <v>Mision Scalabriniana - Ecuador</v>
      </c>
      <c r="EG763" t="str">
        <v>Missão Paz</v>
      </c>
      <c r="EH763" t="str">
        <v>Museu A CASA</v>
      </c>
      <c r="EI763" t="str">
        <v>Norwegian Refugee Council (NRC)</v>
      </c>
      <c r="EJ763" t="str">
        <v>ONG Migrantes por el Maule</v>
      </c>
      <c r="EK763" t="str">
        <v>ONG Preemptive Love Coalition Colombia</v>
      </c>
      <c r="EL763" t="str">
        <v>Organización Transfomando Vidas</v>
      </c>
      <c r="EM763" t="str">
        <v>Organization of Ibero-American States for Education, Science and Culture (OEI)</v>
      </c>
      <c r="EN763" t="str">
        <v>OXFAM</v>
      </c>
      <c r="EO763" t="str">
        <v>Panamerican Development Foundation</v>
      </c>
      <c r="EP763" t="str">
        <v>Panamerican Health Organization/World Health Organization (PAHO/WHO)</v>
      </c>
      <c r="EQ763" t="str">
        <v>Pastoral of Human Mobility - Peruvian Episcopal Conference</v>
      </c>
      <c r="ER763" t="str">
        <v>Pastoral Service for Migrants National</v>
      </c>
      <c r="ES763" t="str">
        <v>Permanent Human Rights defense Committee (CDH)</v>
      </c>
      <c r="ET763" t="str">
        <v>Pirilampos Institute - Group of visits and voluntary actions in Roraima</v>
      </c>
      <c r="EU763" t="str">
        <v>Plan International</v>
      </c>
      <c r="EV763" t="str">
        <v>Population Program, Faculty of Social Sciences, University of the Republic</v>
      </c>
      <c r="EW763" t="str">
        <v>Profamilia Association</v>
      </c>
      <c r="EX763" t="str">
        <v>Red con Migrantes y Refugiados</v>
      </c>
      <c r="EY763" t="str">
        <v>Red Cross Colombia</v>
      </c>
      <c r="EZ763" t="str">
        <v>Red Cross Ecuador</v>
      </c>
      <c r="FA763" t="str">
        <v>Red Cross Peru</v>
      </c>
      <c r="FB763" t="str">
        <v>Red de Investigaciones en Derechos Humanos - CONICET (Consejo Nacional de Investigaciones Científicas y Técnicas)</v>
      </c>
      <c r="FC763" t="str">
        <v>RET International</v>
      </c>
      <c r="FD763" t="str">
        <v>Salú pa Tur Foundation</v>
      </c>
      <c r="FE763" t="str">
        <v>Salvation Army</v>
      </c>
      <c r="FF763" t="str">
        <v>Samaritan's Purse</v>
      </c>
      <c r="FG763" t="str">
        <v>Save the Children International (SCI)</v>
      </c>
      <c r="FH763" t="str">
        <v>Scalabrini Foundation Chile</v>
      </c>
      <c r="FI763" t="str">
        <v>Sección Peruana de Amnistía Internacional</v>
      </c>
      <c r="FJ763" t="str">
        <v>Serviço Pastoral dos Migrantes do Nordeste</v>
      </c>
      <c r="FK763" t="str">
        <v>Sesame Workshop</v>
      </c>
      <c r="FL763" t="str">
        <v>Si, Da Vida</v>
      </c>
      <c r="FM763" t="str">
        <v>Solidarity and Action Asociation</v>
      </c>
      <c r="FN763" t="str">
        <v>SOS Children's Villages</v>
      </c>
      <c r="FO763" t="str">
        <v>Tarabita Foundation</v>
      </c>
      <c r="FP763" t="str">
        <v>Tearfund</v>
      </c>
      <c r="FQ763" t="str">
        <v>TECHO</v>
      </c>
      <c r="FR763" t="str">
        <v>Terranueva Foundation</v>
      </c>
      <c r="FS763" t="str">
        <v>Terre des Hommes Suisse</v>
      </c>
      <c r="FT763" t="str">
        <v>The Israel Forum for International Humanitarian Aid (IsraAID)</v>
      </c>
      <c r="FU763" t="str">
        <v>Unión Venezolana en Perú</v>
      </c>
      <c r="FV763" t="str">
        <v>United Nations Children's Fund (UNICEF)</v>
      </c>
      <c r="FW763" t="str">
        <v>United Nations Development Programme (UNDP)</v>
      </c>
      <c r="FX763" t="str">
        <v>United Nations Educational, Scientific and Cultural Organization (UNESCO)</v>
      </c>
      <c r="FY763" t="str">
        <v>United Nations Entity for Gender Equality and the Empowerment of Women (UNWOMEN)</v>
      </c>
      <c r="FZ763" t="str">
        <v>United Nations Food and Agricultural Organization (FAO)</v>
      </c>
      <c r="GA763" t="str">
        <v>United Nations High Commissioner for Refugees (UNHCR)</v>
      </c>
      <c r="GB763" t="str">
        <v>United Nations Office of the High Commissioner for Human Rights (OHCHR)</v>
      </c>
      <c r="GC763" t="str">
        <v>United Nations Office on Drugs and Crime (UNODC)</v>
      </c>
      <c r="GD763" t="str">
        <v>United Nations Population Fund (UNFPA)</v>
      </c>
      <c r="GE763" t="str">
        <v>United Nations Programme for Human Settlements (UN Habitat)</v>
      </c>
      <c r="GF763" t="str">
        <v>Vale da Benção Educational and Charitable Association (AEBVB)</v>
      </c>
      <c r="GG763" t="str">
        <v>VenAruba Solidaria</v>
      </c>
      <c r="GH763" t="str">
        <v>Venex Curacao Foundation</v>
      </c>
      <c r="GI763" t="str">
        <v>Venezolanos en Barranquilla</v>
      </c>
      <c r="GJ763" t="str">
        <v>Venezolanos en San Cristóbal</v>
      </c>
      <c r="GK763" t="str">
        <v>Venezuelan Emigrant Foundation (FEV)</v>
      </c>
      <c r="GL763" t="str">
        <v>Vicaría de Pastoral Social Caritas</v>
      </c>
      <c r="GM763" t="str">
        <v>Voices GY</v>
      </c>
      <c r="GN763" t="str">
        <v>We World GVC</v>
      </c>
      <c r="GO763" t="str">
        <v>World Council of Credit Unions</v>
      </c>
      <c r="GP763" t="str">
        <v>World Food Programme (WFP)</v>
      </c>
      <c r="GQ763" t="str">
        <v>World Vision</v>
      </c>
      <c r="GR763" t="str">
        <v>ZOA</v>
      </c>
    </row>
    <row r="764" spans="8:200" x14ac:dyDescent="0.3">
      <c r="H764" t="str" cm="1">
        <f t="array" ref="H764:GR764">TRANSPOSE(_xlfn._xlws.SORT(_xlfn._xlws.FILTER(Table3[Name],ISNUMBER(SEARCH(' Activity Sheet'!D818,Table3[Name])),"Not found"),,1))</f>
        <v>.New Organisation</v>
      </c>
      <c r="I764" t="str">
        <v>ABV - Association of Good with Life</v>
      </c>
      <c r="J764" t="str">
        <v>ACAPS</v>
      </c>
      <c r="K764" t="str">
        <v>Acción y Desarrollo</v>
      </c>
      <c r="L764" t="str">
        <v>ACTED</v>
      </c>
      <c r="M764" t="str">
        <v>Action against Hunger</v>
      </c>
      <c r="N764" t="str">
        <v>ActionAid</v>
      </c>
      <c r="O764" t="str">
        <v>Adventist Development and Relief Agency (ADRA)</v>
      </c>
      <c r="P764" t="str">
        <v>Alas de Colibrí Foundation</v>
      </c>
      <c r="Q764" t="str">
        <v>Alianza por la Solidaridad</v>
      </c>
      <c r="R764" t="str">
        <v>Alianza por Venezuela</v>
      </c>
      <c r="S764" t="str">
        <v>Americares Foundation</v>
      </c>
      <c r="T764" t="str">
        <v>Argentine Commission for Refugees and Migrants (CAREF)</v>
      </c>
      <c r="U764" t="str">
        <v>Asociación Aves</v>
      </c>
      <c r="V764" t="str">
        <v>Asociación de Jubilados y Pensionados Venezolanos en Argentina</v>
      </c>
      <c r="W764" t="str">
        <v>Asociación de Venezolanos en Eloy Alfaro</v>
      </c>
      <c r="X764" t="str">
        <v>Asociación Fundación contra el Hambre Perú</v>
      </c>
      <c r="Y764" t="str">
        <v>Asociación Migrantes Venezolanos</v>
      </c>
      <c r="Z764" t="str">
        <v>Asociación Misioneros de San Carlos Scalabrinianos</v>
      </c>
      <c r="AA764" t="str">
        <v>Asociacion Proteccion Poblacion Vulnerable</v>
      </c>
      <c r="AB764" t="str">
        <v>Asociación Quinta Ola</v>
      </c>
      <c r="AC764" t="str">
        <v>Asociación Salto Ángel</v>
      </c>
      <c r="AD764" t="str">
        <v>Asociación Venezuela en Ecuador AC</v>
      </c>
      <c r="AE764" t="str">
        <v>ASOVENAR</v>
      </c>
      <c r="AF764" t="str">
        <v>Associação Hermanitos</v>
      </c>
      <c r="AG764" t="str">
        <v>AVSI Foundation</v>
      </c>
      <c r="AH764" t="str">
        <v>Bethany Christian Services</v>
      </c>
      <c r="AI764" t="str">
        <v>Blumont</v>
      </c>
      <c r="AJ764" t="str">
        <v>CARE</v>
      </c>
      <c r="AK764" t="str">
        <v>Caritas Brazil</v>
      </c>
      <c r="AL764" t="str">
        <v>Caritas Ecuador</v>
      </c>
      <c r="AM764" t="str">
        <v>Caritas Germany</v>
      </c>
      <c r="AN764" t="str">
        <v>Caritas Manaus</v>
      </c>
      <c r="AO764" t="str">
        <v>Caritas Parana</v>
      </c>
      <c r="AP764" t="str">
        <v>Caritas Peru</v>
      </c>
      <c r="AQ764" t="str">
        <v>Caritas Rio de Janeiro</v>
      </c>
      <c r="AR764" t="str">
        <v>Caritas São Paulo</v>
      </c>
      <c r="AS764" t="str">
        <v>Caritas Switzerland</v>
      </c>
      <c r="AT764" t="str">
        <v>CCEFIRO Association</v>
      </c>
      <c r="AU764" t="str">
        <v>CEDRO</v>
      </c>
      <c r="AV764" t="str">
        <v>Center for Integrated Studies and Programs for Sustainable Development (CIEDS)</v>
      </c>
      <c r="AW764" t="str">
        <v>Center for Migration and Human Rights of the Diocese of Roraima (CMDH)</v>
      </c>
      <c r="AX764" t="str">
        <v>Centro de Atencion Psicosocial (CAPS)</v>
      </c>
      <c r="AY764" t="str">
        <v>CESAL</v>
      </c>
      <c r="AZ764" t="str">
        <v>CESVI-Cooperazione e Sviluppo</v>
      </c>
      <c r="BA764" t="str">
        <v>ChildFund International</v>
      </c>
      <c r="BB764" t="str">
        <v>CHS Alternativo</v>
      </c>
      <c r="BC764" t="str">
        <v>Churún Merú Association</v>
      </c>
      <c r="BD764" t="str">
        <v>Coalición por Venezuela</v>
      </c>
      <c r="BE764" t="str">
        <v>Colonia Foundation of Venezuelans in the Dominican Republic (FUNCOVERD)</v>
      </c>
      <c r="BF764" t="str">
        <v>COLVENZ</v>
      </c>
      <c r="BG764" t="str">
        <v>Compassiva</v>
      </c>
      <c r="BH764" t="str">
        <v>Consejo Interreligioso del Perú - Religiones por la Paz</v>
      </c>
      <c r="BI764" t="str">
        <v>Consorcio ONG OCIPI Y Capellanía Nacional OFICA</v>
      </c>
      <c r="BJ764" t="str">
        <v>COOPI - International Cooperation Foundation</v>
      </c>
      <c r="BK764" t="str">
        <v>Corporación Colectivo Sin Fronteras</v>
      </c>
      <c r="BL764" t="str">
        <v>CRISFE Foundation</v>
      </c>
      <c r="BM764" t="str">
        <v>Cuso International</v>
      </c>
      <c r="BN764" t="str">
        <v>Danielle’s Children Fund (DCF)</v>
      </c>
      <c r="BO764" t="str">
        <v>Danish Refugee Council (DRC)</v>
      </c>
      <c r="BP764" t="str">
        <v>Development Support Association - APOYAR</v>
      </c>
      <c r="BQ764" t="str">
        <v>Diakonie Katastrophenhilfe</v>
      </c>
      <c r="BR764" t="str">
        <v>Diálogo Diverso</v>
      </c>
      <c r="BS764" t="str">
        <v>Doctors of the World</v>
      </c>
      <c r="BT764" t="str">
        <v>Dominican Institute for Integrated Development</v>
      </c>
      <c r="BU764" t="str">
        <v>Duendes y Ángeles Vinotinto República Dominicana</v>
      </c>
      <c r="BV764" t="str">
        <v>Encuentros SJS (Servicio Jesuita de la Solidaridad)</v>
      </c>
      <c r="BW764" t="str">
        <v>Ending Violence Against Migrants</v>
      </c>
      <c r="BX764" t="str">
        <v>Equidad Foundation</v>
      </c>
      <c r="BY764" t="str">
        <v>Equilibrium CenDE</v>
      </c>
      <c r="BZ764" t="str">
        <v>Facultad de Psicología - Universidad de la República (UDELAR)</v>
      </c>
      <c r="CA764" t="str">
        <v>First International Emergency and Solidarités International</v>
      </c>
      <c r="CB764" t="str">
        <v>Fondo Ecuatoriano Populorum Progressio</v>
      </c>
      <c r="CC764" t="str">
        <v>Foro Salud Callao</v>
      </c>
      <c r="CD764" t="str">
        <v>Foundation for the Integration and Development of Latin America (FIDAL)</v>
      </c>
      <c r="CE764" t="str">
        <v>Foundation of the Americas (FUDELA)</v>
      </c>
      <c r="CF764" t="str">
        <v>Fraternity Without Borders</v>
      </c>
      <c r="CG764" t="str">
        <v>Fundación Brisas del Norte</v>
      </c>
      <c r="CH764" t="str">
        <v>Fundación Colombovenezolana Nueva Ilusión</v>
      </c>
      <c r="CI764" t="str">
        <v>Fundación Nakama's</v>
      </c>
      <c r="CJ764" t="str">
        <v>Fundación RadaBer</v>
      </c>
      <c r="CK764" t="str">
        <v>Fundación Scalabrini Bolivia</v>
      </c>
      <c r="CL764" t="str">
        <v>Fundacion Social Vivan los Niños</v>
      </c>
      <c r="CM764" t="str">
        <v>FUNVEAC</v>
      </c>
      <c r="CN764" t="str">
        <v>German Development Cooperation Agency GIZ</v>
      </c>
      <c r="CO764" t="str">
        <v>Globalizate Radio</v>
      </c>
      <c r="CP764" t="str">
        <v>GOAL</v>
      </c>
      <c r="CQ764" t="str">
        <v>Halü Bienestar Humano Foundation (HALU)</v>
      </c>
      <c r="CR764" t="str">
        <v>Heartland Alliance International (HAI)</v>
      </c>
      <c r="CS764" t="str">
        <v>HELVETAS Swiss Intercooperation</v>
      </c>
      <c r="CT764" t="str">
        <v>HIAS</v>
      </c>
      <c r="CU764" t="str">
        <v>Human Rights Defence Curaçao</v>
      </c>
      <c r="CV764" t="str">
        <v>Humanity &amp; Inclusion</v>
      </c>
      <c r="CW764" t="str">
        <v>Humans Analytic</v>
      </c>
      <c r="CX764" t="str">
        <v>Idas y Vueltas Association</v>
      </c>
      <c r="CY764" t="str">
        <v>iMMAP</v>
      </c>
      <c r="CZ764" t="str">
        <v>IMPACT Initiatives (REACH)</v>
      </c>
      <c r="DA764" t="str">
        <v>Inmigrante Feliz Association</v>
      </c>
      <c r="DB764" t="str">
        <v>Institute for Migration and Human Rights (IMDH)</v>
      </c>
      <c r="DC764" t="str">
        <v>Institute of Natural and Cultural Heritage (IPANC)</v>
      </c>
      <c r="DD764" t="str">
        <v>International Committee for the Development of People (CISP)</v>
      </c>
      <c r="DE764" t="str">
        <v>International Federation of the Red Cross (IFRC)</v>
      </c>
      <c r="DF764" t="str">
        <v>International Labour Organization (ILO)</v>
      </c>
      <c r="DG764" t="str">
        <v>International Medical Corps</v>
      </c>
      <c r="DH764" t="str">
        <v>International Organization for Migration (IOM)</v>
      </c>
      <c r="DI764" t="str">
        <v>International Rescue Committee (IRC)</v>
      </c>
      <c r="DJ764" t="str">
        <v>INTERSOS</v>
      </c>
      <c r="DK764" t="str">
        <v>Jesuit Migrant Service (JMS)</v>
      </c>
      <c r="DL764" t="str">
        <v>Jesuit Refugee Service (JRS)</v>
      </c>
      <c r="DM764" t="str">
        <v>Jesuit Service for Migrants and Refugees (JSMR)</v>
      </c>
      <c r="DN764" t="str">
        <v>Joint United Nations Programme on HIV/AIDS (UNAIDS)</v>
      </c>
      <c r="DO764" t="str">
        <v>Kimirina Coorporation</v>
      </c>
      <c r="DP764" t="str">
        <v>La Casita Hispanic Cultural Centre</v>
      </c>
      <c r="DQ764" t="str">
        <v>Latin American Network of Non-Governmental Organizations of Persons with Disabilities and their Families (RIADIS)</v>
      </c>
      <c r="DR764" t="str">
        <v>LGBT+ Movement Brazil</v>
      </c>
      <c r="DS764" t="str">
        <v>Living Water Community (LWC)</v>
      </c>
      <c r="DT764" t="str">
        <v>LLANOVENCOL</v>
      </c>
      <c r="DU764" t="str">
        <v>Lutheran World Federation</v>
      </c>
      <c r="DV764" t="str">
        <v>Lutheran World Relief</v>
      </c>
      <c r="DW764" t="str">
        <v>Malteser International</v>
      </c>
      <c r="DX764" t="str">
        <v>Mana Institute</v>
      </c>
      <c r="DY764" t="str">
        <v>Manos Veneguayas Association</v>
      </c>
      <c r="DZ764" t="str">
        <v>Más Igualdad Perú</v>
      </c>
      <c r="EA764" t="str">
        <v>MedGlobal</v>
      </c>
      <c r="EB764" t="str">
        <v>Medical Teams International</v>
      </c>
      <c r="EC764" t="str">
        <v>Mercy Corps</v>
      </c>
      <c r="ED764" t="str">
        <v>Migrant Service Center (CAM)</v>
      </c>
      <c r="EE764" t="str">
        <v>Migrants, Refugees and Argentine Social Entrepreneurs (MIRARES)</v>
      </c>
      <c r="EF764" t="str">
        <v>Mision Scalabriniana - Ecuador</v>
      </c>
      <c r="EG764" t="str">
        <v>Missão Paz</v>
      </c>
      <c r="EH764" t="str">
        <v>Museu A CASA</v>
      </c>
      <c r="EI764" t="str">
        <v>Norwegian Refugee Council (NRC)</v>
      </c>
      <c r="EJ764" t="str">
        <v>ONG Migrantes por el Maule</v>
      </c>
      <c r="EK764" t="str">
        <v>ONG Preemptive Love Coalition Colombia</v>
      </c>
      <c r="EL764" t="str">
        <v>Organización Transfomando Vidas</v>
      </c>
      <c r="EM764" t="str">
        <v>Organization of Ibero-American States for Education, Science and Culture (OEI)</v>
      </c>
      <c r="EN764" t="str">
        <v>OXFAM</v>
      </c>
      <c r="EO764" t="str">
        <v>Panamerican Development Foundation</v>
      </c>
      <c r="EP764" t="str">
        <v>Panamerican Health Organization/World Health Organization (PAHO/WHO)</v>
      </c>
      <c r="EQ764" t="str">
        <v>Pastoral of Human Mobility - Peruvian Episcopal Conference</v>
      </c>
      <c r="ER764" t="str">
        <v>Pastoral Service for Migrants National</v>
      </c>
      <c r="ES764" t="str">
        <v>Permanent Human Rights defense Committee (CDH)</v>
      </c>
      <c r="ET764" t="str">
        <v>Pirilampos Institute - Group of visits and voluntary actions in Roraima</v>
      </c>
      <c r="EU764" t="str">
        <v>Plan International</v>
      </c>
      <c r="EV764" t="str">
        <v>Population Program, Faculty of Social Sciences, University of the Republic</v>
      </c>
      <c r="EW764" t="str">
        <v>Profamilia Association</v>
      </c>
      <c r="EX764" t="str">
        <v>Red con Migrantes y Refugiados</v>
      </c>
      <c r="EY764" t="str">
        <v>Red Cross Colombia</v>
      </c>
      <c r="EZ764" t="str">
        <v>Red Cross Ecuador</v>
      </c>
      <c r="FA764" t="str">
        <v>Red Cross Peru</v>
      </c>
      <c r="FB764" t="str">
        <v>Red de Investigaciones en Derechos Humanos - CONICET (Consejo Nacional de Investigaciones Científicas y Técnicas)</v>
      </c>
      <c r="FC764" t="str">
        <v>RET International</v>
      </c>
      <c r="FD764" t="str">
        <v>Salú pa Tur Foundation</v>
      </c>
      <c r="FE764" t="str">
        <v>Salvation Army</v>
      </c>
      <c r="FF764" t="str">
        <v>Samaritan's Purse</v>
      </c>
      <c r="FG764" t="str">
        <v>Save the Children International (SCI)</v>
      </c>
      <c r="FH764" t="str">
        <v>Scalabrini Foundation Chile</v>
      </c>
      <c r="FI764" t="str">
        <v>Sección Peruana de Amnistía Internacional</v>
      </c>
      <c r="FJ764" t="str">
        <v>Serviço Pastoral dos Migrantes do Nordeste</v>
      </c>
      <c r="FK764" t="str">
        <v>Sesame Workshop</v>
      </c>
      <c r="FL764" t="str">
        <v>Si, Da Vida</v>
      </c>
      <c r="FM764" t="str">
        <v>Solidarity and Action Asociation</v>
      </c>
      <c r="FN764" t="str">
        <v>SOS Children's Villages</v>
      </c>
      <c r="FO764" t="str">
        <v>Tarabita Foundation</v>
      </c>
      <c r="FP764" t="str">
        <v>Tearfund</v>
      </c>
      <c r="FQ764" t="str">
        <v>TECHO</v>
      </c>
      <c r="FR764" t="str">
        <v>Terranueva Foundation</v>
      </c>
      <c r="FS764" t="str">
        <v>Terre des Hommes Suisse</v>
      </c>
      <c r="FT764" t="str">
        <v>The Israel Forum for International Humanitarian Aid (IsraAID)</v>
      </c>
      <c r="FU764" t="str">
        <v>Unión Venezolana en Perú</v>
      </c>
      <c r="FV764" t="str">
        <v>United Nations Children's Fund (UNICEF)</v>
      </c>
      <c r="FW764" t="str">
        <v>United Nations Development Programme (UNDP)</v>
      </c>
      <c r="FX764" t="str">
        <v>United Nations Educational, Scientific and Cultural Organization (UNESCO)</v>
      </c>
      <c r="FY764" t="str">
        <v>United Nations Entity for Gender Equality and the Empowerment of Women (UNWOMEN)</v>
      </c>
      <c r="FZ764" t="str">
        <v>United Nations Food and Agricultural Organization (FAO)</v>
      </c>
      <c r="GA764" t="str">
        <v>United Nations High Commissioner for Refugees (UNHCR)</v>
      </c>
      <c r="GB764" t="str">
        <v>United Nations Office of the High Commissioner for Human Rights (OHCHR)</v>
      </c>
      <c r="GC764" t="str">
        <v>United Nations Office on Drugs and Crime (UNODC)</v>
      </c>
      <c r="GD764" t="str">
        <v>United Nations Population Fund (UNFPA)</v>
      </c>
      <c r="GE764" t="str">
        <v>United Nations Programme for Human Settlements (UN Habitat)</v>
      </c>
      <c r="GF764" t="str">
        <v>Vale da Benção Educational and Charitable Association (AEBVB)</v>
      </c>
      <c r="GG764" t="str">
        <v>VenAruba Solidaria</v>
      </c>
      <c r="GH764" t="str">
        <v>Venex Curacao Foundation</v>
      </c>
      <c r="GI764" t="str">
        <v>Venezolanos en Barranquilla</v>
      </c>
      <c r="GJ764" t="str">
        <v>Venezolanos en San Cristóbal</v>
      </c>
      <c r="GK764" t="str">
        <v>Venezuelan Emigrant Foundation (FEV)</v>
      </c>
      <c r="GL764" t="str">
        <v>Vicaría de Pastoral Social Caritas</v>
      </c>
      <c r="GM764" t="str">
        <v>Voices GY</v>
      </c>
      <c r="GN764" t="str">
        <v>We World GVC</v>
      </c>
      <c r="GO764" t="str">
        <v>World Council of Credit Unions</v>
      </c>
      <c r="GP764" t="str">
        <v>World Food Programme (WFP)</v>
      </c>
      <c r="GQ764" t="str">
        <v>World Vision</v>
      </c>
      <c r="GR764" t="str">
        <v>ZOA</v>
      </c>
    </row>
    <row r="765" spans="8:200" x14ac:dyDescent="0.3">
      <c r="H765" t="str" cm="1">
        <f t="array" ref="H765:GR765">TRANSPOSE(_xlfn._xlws.SORT(_xlfn._xlws.FILTER(Table3[Name],ISNUMBER(SEARCH(' Activity Sheet'!D819,Table3[Name])),"Not found"),,1))</f>
        <v>.New Organisation</v>
      </c>
      <c r="I765" t="str">
        <v>ABV - Association of Good with Life</v>
      </c>
      <c r="J765" t="str">
        <v>ACAPS</v>
      </c>
      <c r="K765" t="str">
        <v>Acción y Desarrollo</v>
      </c>
      <c r="L765" t="str">
        <v>ACTED</v>
      </c>
      <c r="M765" t="str">
        <v>Action against Hunger</v>
      </c>
      <c r="N765" t="str">
        <v>ActionAid</v>
      </c>
      <c r="O765" t="str">
        <v>Adventist Development and Relief Agency (ADRA)</v>
      </c>
      <c r="P765" t="str">
        <v>Alas de Colibrí Foundation</v>
      </c>
      <c r="Q765" t="str">
        <v>Alianza por la Solidaridad</v>
      </c>
      <c r="R765" t="str">
        <v>Alianza por Venezuela</v>
      </c>
      <c r="S765" t="str">
        <v>Americares Foundation</v>
      </c>
      <c r="T765" t="str">
        <v>Argentine Commission for Refugees and Migrants (CAREF)</v>
      </c>
      <c r="U765" t="str">
        <v>Asociación Aves</v>
      </c>
      <c r="V765" t="str">
        <v>Asociación de Jubilados y Pensionados Venezolanos en Argentina</v>
      </c>
      <c r="W765" t="str">
        <v>Asociación de Venezolanos en Eloy Alfaro</v>
      </c>
      <c r="X765" t="str">
        <v>Asociación Fundación contra el Hambre Perú</v>
      </c>
      <c r="Y765" t="str">
        <v>Asociación Migrantes Venezolanos</v>
      </c>
      <c r="Z765" t="str">
        <v>Asociación Misioneros de San Carlos Scalabrinianos</v>
      </c>
      <c r="AA765" t="str">
        <v>Asociacion Proteccion Poblacion Vulnerable</v>
      </c>
      <c r="AB765" t="str">
        <v>Asociación Quinta Ola</v>
      </c>
      <c r="AC765" t="str">
        <v>Asociación Salto Ángel</v>
      </c>
      <c r="AD765" t="str">
        <v>Asociación Venezuela en Ecuador AC</v>
      </c>
      <c r="AE765" t="str">
        <v>ASOVENAR</v>
      </c>
      <c r="AF765" t="str">
        <v>Associação Hermanitos</v>
      </c>
      <c r="AG765" t="str">
        <v>AVSI Foundation</v>
      </c>
      <c r="AH765" t="str">
        <v>Bethany Christian Services</v>
      </c>
      <c r="AI765" t="str">
        <v>Blumont</v>
      </c>
      <c r="AJ765" t="str">
        <v>CARE</v>
      </c>
      <c r="AK765" t="str">
        <v>Caritas Brazil</v>
      </c>
      <c r="AL765" t="str">
        <v>Caritas Ecuador</v>
      </c>
      <c r="AM765" t="str">
        <v>Caritas Germany</v>
      </c>
      <c r="AN765" t="str">
        <v>Caritas Manaus</v>
      </c>
      <c r="AO765" t="str">
        <v>Caritas Parana</v>
      </c>
      <c r="AP765" t="str">
        <v>Caritas Peru</v>
      </c>
      <c r="AQ765" t="str">
        <v>Caritas Rio de Janeiro</v>
      </c>
      <c r="AR765" t="str">
        <v>Caritas São Paulo</v>
      </c>
      <c r="AS765" t="str">
        <v>Caritas Switzerland</v>
      </c>
      <c r="AT765" t="str">
        <v>CCEFIRO Association</v>
      </c>
      <c r="AU765" t="str">
        <v>CEDRO</v>
      </c>
      <c r="AV765" t="str">
        <v>Center for Integrated Studies and Programs for Sustainable Development (CIEDS)</v>
      </c>
      <c r="AW765" t="str">
        <v>Center for Migration and Human Rights of the Diocese of Roraima (CMDH)</v>
      </c>
      <c r="AX765" t="str">
        <v>Centro de Atencion Psicosocial (CAPS)</v>
      </c>
      <c r="AY765" t="str">
        <v>CESAL</v>
      </c>
      <c r="AZ765" t="str">
        <v>CESVI-Cooperazione e Sviluppo</v>
      </c>
      <c r="BA765" t="str">
        <v>ChildFund International</v>
      </c>
      <c r="BB765" t="str">
        <v>CHS Alternativo</v>
      </c>
      <c r="BC765" t="str">
        <v>Churún Merú Association</v>
      </c>
      <c r="BD765" t="str">
        <v>Coalición por Venezuela</v>
      </c>
      <c r="BE765" t="str">
        <v>Colonia Foundation of Venezuelans in the Dominican Republic (FUNCOVERD)</v>
      </c>
      <c r="BF765" t="str">
        <v>COLVENZ</v>
      </c>
      <c r="BG765" t="str">
        <v>Compassiva</v>
      </c>
      <c r="BH765" t="str">
        <v>Consejo Interreligioso del Perú - Religiones por la Paz</v>
      </c>
      <c r="BI765" t="str">
        <v>Consorcio ONG OCIPI Y Capellanía Nacional OFICA</v>
      </c>
      <c r="BJ765" t="str">
        <v>COOPI - International Cooperation Foundation</v>
      </c>
      <c r="BK765" t="str">
        <v>Corporación Colectivo Sin Fronteras</v>
      </c>
      <c r="BL765" t="str">
        <v>CRISFE Foundation</v>
      </c>
      <c r="BM765" t="str">
        <v>Cuso International</v>
      </c>
      <c r="BN765" t="str">
        <v>Danielle’s Children Fund (DCF)</v>
      </c>
      <c r="BO765" t="str">
        <v>Danish Refugee Council (DRC)</v>
      </c>
      <c r="BP765" t="str">
        <v>Development Support Association - APOYAR</v>
      </c>
      <c r="BQ765" t="str">
        <v>Diakonie Katastrophenhilfe</v>
      </c>
      <c r="BR765" t="str">
        <v>Diálogo Diverso</v>
      </c>
      <c r="BS765" t="str">
        <v>Doctors of the World</v>
      </c>
      <c r="BT765" t="str">
        <v>Dominican Institute for Integrated Development</v>
      </c>
      <c r="BU765" t="str">
        <v>Duendes y Ángeles Vinotinto República Dominicana</v>
      </c>
      <c r="BV765" t="str">
        <v>Encuentros SJS (Servicio Jesuita de la Solidaridad)</v>
      </c>
      <c r="BW765" t="str">
        <v>Ending Violence Against Migrants</v>
      </c>
      <c r="BX765" t="str">
        <v>Equidad Foundation</v>
      </c>
      <c r="BY765" t="str">
        <v>Equilibrium CenDE</v>
      </c>
      <c r="BZ765" t="str">
        <v>Facultad de Psicología - Universidad de la República (UDELAR)</v>
      </c>
      <c r="CA765" t="str">
        <v>First International Emergency and Solidarités International</v>
      </c>
      <c r="CB765" t="str">
        <v>Fondo Ecuatoriano Populorum Progressio</v>
      </c>
      <c r="CC765" t="str">
        <v>Foro Salud Callao</v>
      </c>
      <c r="CD765" t="str">
        <v>Foundation for the Integration and Development of Latin America (FIDAL)</v>
      </c>
      <c r="CE765" t="str">
        <v>Foundation of the Americas (FUDELA)</v>
      </c>
      <c r="CF765" t="str">
        <v>Fraternity Without Borders</v>
      </c>
      <c r="CG765" t="str">
        <v>Fundación Brisas del Norte</v>
      </c>
      <c r="CH765" t="str">
        <v>Fundación Colombovenezolana Nueva Ilusión</v>
      </c>
      <c r="CI765" t="str">
        <v>Fundación Nakama's</v>
      </c>
      <c r="CJ765" t="str">
        <v>Fundación RadaBer</v>
      </c>
      <c r="CK765" t="str">
        <v>Fundación Scalabrini Bolivia</v>
      </c>
      <c r="CL765" t="str">
        <v>Fundacion Social Vivan los Niños</v>
      </c>
      <c r="CM765" t="str">
        <v>FUNVEAC</v>
      </c>
      <c r="CN765" t="str">
        <v>German Development Cooperation Agency GIZ</v>
      </c>
      <c r="CO765" t="str">
        <v>Globalizate Radio</v>
      </c>
      <c r="CP765" t="str">
        <v>GOAL</v>
      </c>
      <c r="CQ765" t="str">
        <v>Halü Bienestar Humano Foundation (HALU)</v>
      </c>
      <c r="CR765" t="str">
        <v>Heartland Alliance International (HAI)</v>
      </c>
      <c r="CS765" t="str">
        <v>HELVETAS Swiss Intercooperation</v>
      </c>
      <c r="CT765" t="str">
        <v>HIAS</v>
      </c>
      <c r="CU765" t="str">
        <v>Human Rights Defence Curaçao</v>
      </c>
      <c r="CV765" t="str">
        <v>Humanity &amp; Inclusion</v>
      </c>
      <c r="CW765" t="str">
        <v>Humans Analytic</v>
      </c>
      <c r="CX765" t="str">
        <v>Idas y Vueltas Association</v>
      </c>
      <c r="CY765" t="str">
        <v>iMMAP</v>
      </c>
      <c r="CZ765" t="str">
        <v>IMPACT Initiatives (REACH)</v>
      </c>
      <c r="DA765" t="str">
        <v>Inmigrante Feliz Association</v>
      </c>
      <c r="DB765" t="str">
        <v>Institute for Migration and Human Rights (IMDH)</v>
      </c>
      <c r="DC765" t="str">
        <v>Institute of Natural and Cultural Heritage (IPANC)</v>
      </c>
      <c r="DD765" t="str">
        <v>International Committee for the Development of People (CISP)</v>
      </c>
      <c r="DE765" t="str">
        <v>International Federation of the Red Cross (IFRC)</v>
      </c>
      <c r="DF765" t="str">
        <v>International Labour Organization (ILO)</v>
      </c>
      <c r="DG765" t="str">
        <v>International Medical Corps</v>
      </c>
      <c r="DH765" t="str">
        <v>International Organization for Migration (IOM)</v>
      </c>
      <c r="DI765" t="str">
        <v>International Rescue Committee (IRC)</v>
      </c>
      <c r="DJ765" t="str">
        <v>INTERSOS</v>
      </c>
      <c r="DK765" t="str">
        <v>Jesuit Migrant Service (JMS)</v>
      </c>
      <c r="DL765" t="str">
        <v>Jesuit Refugee Service (JRS)</v>
      </c>
      <c r="DM765" t="str">
        <v>Jesuit Service for Migrants and Refugees (JSMR)</v>
      </c>
      <c r="DN765" t="str">
        <v>Joint United Nations Programme on HIV/AIDS (UNAIDS)</v>
      </c>
      <c r="DO765" t="str">
        <v>Kimirina Coorporation</v>
      </c>
      <c r="DP765" t="str">
        <v>La Casita Hispanic Cultural Centre</v>
      </c>
      <c r="DQ765" t="str">
        <v>Latin American Network of Non-Governmental Organizations of Persons with Disabilities and their Families (RIADIS)</v>
      </c>
      <c r="DR765" t="str">
        <v>LGBT+ Movement Brazil</v>
      </c>
      <c r="DS765" t="str">
        <v>Living Water Community (LWC)</v>
      </c>
      <c r="DT765" t="str">
        <v>LLANOVENCOL</v>
      </c>
      <c r="DU765" t="str">
        <v>Lutheran World Federation</v>
      </c>
      <c r="DV765" t="str">
        <v>Lutheran World Relief</v>
      </c>
      <c r="DW765" t="str">
        <v>Malteser International</v>
      </c>
      <c r="DX765" t="str">
        <v>Mana Institute</v>
      </c>
      <c r="DY765" t="str">
        <v>Manos Veneguayas Association</v>
      </c>
      <c r="DZ765" t="str">
        <v>Más Igualdad Perú</v>
      </c>
      <c r="EA765" t="str">
        <v>MedGlobal</v>
      </c>
      <c r="EB765" t="str">
        <v>Medical Teams International</v>
      </c>
      <c r="EC765" t="str">
        <v>Mercy Corps</v>
      </c>
      <c r="ED765" t="str">
        <v>Migrant Service Center (CAM)</v>
      </c>
      <c r="EE765" t="str">
        <v>Migrants, Refugees and Argentine Social Entrepreneurs (MIRARES)</v>
      </c>
      <c r="EF765" t="str">
        <v>Mision Scalabriniana - Ecuador</v>
      </c>
      <c r="EG765" t="str">
        <v>Missão Paz</v>
      </c>
      <c r="EH765" t="str">
        <v>Museu A CASA</v>
      </c>
      <c r="EI765" t="str">
        <v>Norwegian Refugee Council (NRC)</v>
      </c>
      <c r="EJ765" t="str">
        <v>ONG Migrantes por el Maule</v>
      </c>
      <c r="EK765" t="str">
        <v>ONG Preemptive Love Coalition Colombia</v>
      </c>
      <c r="EL765" t="str">
        <v>Organización Transfomando Vidas</v>
      </c>
      <c r="EM765" t="str">
        <v>Organization of Ibero-American States for Education, Science and Culture (OEI)</v>
      </c>
      <c r="EN765" t="str">
        <v>OXFAM</v>
      </c>
      <c r="EO765" t="str">
        <v>Panamerican Development Foundation</v>
      </c>
      <c r="EP765" t="str">
        <v>Panamerican Health Organization/World Health Organization (PAHO/WHO)</v>
      </c>
      <c r="EQ765" t="str">
        <v>Pastoral of Human Mobility - Peruvian Episcopal Conference</v>
      </c>
      <c r="ER765" t="str">
        <v>Pastoral Service for Migrants National</v>
      </c>
      <c r="ES765" t="str">
        <v>Permanent Human Rights defense Committee (CDH)</v>
      </c>
      <c r="ET765" t="str">
        <v>Pirilampos Institute - Group of visits and voluntary actions in Roraima</v>
      </c>
      <c r="EU765" t="str">
        <v>Plan International</v>
      </c>
      <c r="EV765" t="str">
        <v>Population Program, Faculty of Social Sciences, University of the Republic</v>
      </c>
      <c r="EW765" t="str">
        <v>Profamilia Association</v>
      </c>
      <c r="EX765" t="str">
        <v>Red con Migrantes y Refugiados</v>
      </c>
      <c r="EY765" t="str">
        <v>Red Cross Colombia</v>
      </c>
      <c r="EZ765" t="str">
        <v>Red Cross Ecuador</v>
      </c>
      <c r="FA765" t="str">
        <v>Red Cross Peru</v>
      </c>
      <c r="FB765" t="str">
        <v>Red de Investigaciones en Derechos Humanos - CONICET (Consejo Nacional de Investigaciones Científicas y Técnicas)</v>
      </c>
      <c r="FC765" t="str">
        <v>RET International</v>
      </c>
      <c r="FD765" t="str">
        <v>Salú pa Tur Foundation</v>
      </c>
      <c r="FE765" t="str">
        <v>Salvation Army</v>
      </c>
      <c r="FF765" t="str">
        <v>Samaritan's Purse</v>
      </c>
      <c r="FG765" t="str">
        <v>Save the Children International (SCI)</v>
      </c>
      <c r="FH765" t="str">
        <v>Scalabrini Foundation Chile</v>
      </c>
      <c r="FI765" t="str">
        <v>Sección Peruana de Amnistía Internacional</v>
      </c>
      <c r="FJ765" t="str">
        <v>Serviço Pastoral dos Migrantes do Nordeste</v>
      </c>
      <c r="FK765" t="str">
        <v>Sesame Workshop</v>
      </c>
      <c r="FL765" t="str">
        <v>Si, Da Vida</v>
      </c>
      <c r="FM765" t="str">
        <v>Solidarity and Action Asociation</v>
      </c>
      <c r="FN765" t="str">
        <v>SOS Children's Villages</v>
      </c>
      <c r="FO765" t="str">
        <v>Tarabita Foundation</v>
      </c>
      <c r="FP765" t="str">
        <v>Tearfund</v>
      </c>
      <c r="FQ765" t="str">
        <v>TECHO</v>
      </c>
      <c r="FR765" t="str">
        <v>Terranueva Foundation</v>
      </c>
      <c r="FS765" t="str">
        <v>Terre des Hommes Suisse</v>
      </c>
      <c r="FT765" t="str">
        <v>The Israel Forum for International Humanitarian Aid (IsraAID)</v>
      </c>
      <c r="FU765" t="str">
        <v>Unión Venezolana en Perú</v>
      </c>
      <c r="FV765" t="str">
        <v>United Nations Children's Fund (UNICEF)</v>
      </c>
      <c r="FW765" t="str">
        <v>United Nations Development Programme (UNDP)</v>
      </c>
      <c r="FX765" t="str">
        <v>United Nations Educational, Scientific and Cultural Organization (UNESCO)</v>
      </c>
      <c r="FY765" t="str">
        <v>United Nations Entity for Gender Equality and the Empowerment of Women (UNWOMEN)</v>
      </c>
      <c r="FZ765" t="str">
        <v>United Nations Food and Agricultural Organization (FAO)</v>
      </c>
      <c r="GA765" t="str">
        <v>United Nations High Commissioner for Refugees (UNHCR)</v>
      </c>
      <c r="GB765" t="str">
        <v>United Nations Office of the High Commissioner for Human Rights (OHCHR)</v>
      </c>
      <c r="GC765" t="str">
        <v>United Nations Office on Drugs and Crime (UNODC)</v>
      </c>
      <c r="GD765" t="str">
        <v>United Nations Population Fund (UNFPA)</v>
      </c>
      <c r="GE765" t="str">
        <v>United Nations Programme for Human Settlements (UN Habitat)</v>
      </c>
      <c r="GF765" t="str">
        <v>Vale da Benção Educational and Charitable Association (AEBVB)</v>
      </c>
      <c r="GG765" t="str">
        <v>VenAruba Solidaria</v>
      </c>
      <c r="GH765" t="str">
        <v>Venex Curacao Foundation</v>
      </c>
      <c r="GI765" t="str">
        <v>Venezolanos en Barranquilla</v>
      </c>
      <c r="GJ765" t="str">
        <v>Venezolanos en San Cristóbal</v>
      </c>
      <c r="GK765" t="str">
        <v>Venezuelan Emigrant Foundation (FEV)</v>
      </c>
      <c r="GL765" t="str">
        <v>Vicaría de Pastoral Social Caritas</v>
      </c>
      <c r="GM765" t="str">
        <v>Voices GY</v>
      </c>
      <c r="GN765" t="str">
        <v>We World GVC</v>
      </c>
      <c r="GO765" t="str">
        <v>World Council of Credit Unions</v>
      </c>
      <c r="GP765" t="str">
        <v>World Food Programme (WFP)</v>
      </c>
      <c r="GQ765" t="str">
        <v>World Vision</v>
      </c>
      <c r="GR765" t="str">
        <v>ZOA</v>
      </c>
    </row>
    <row r="766" spans="8:200" x14ac:dyDescent="0.3">
      <c r="H766" t="str" cm="1">
        <f t="array" ref="H766:GR766">TRANSPOSE(_xlfn._xlws.SORT(_xlfn._xlws.FILTER(Table3[Name],ISNUMBER(SEARCH(' Activity Sheet'!D820,Table3[Name])),"Not found"),,1))</f>
        <v>.New Organisation</v>
      </c>
      <c r="I766" t="str">
        <v>ABV - Association of Good with Life</v>
      </c>
      <c r="J766" t="str">
        <v>ACAPS</v>
      </c>
      <c r="K766" t="str">
        <v>Acción y Desarrollo</v>
      </c>
      <c r="L766" t="str">
        <v>ACTED</v>
      </c>
      <c r="M766" t="str">
        <v>Action against Hunger</v>
      </c>
      <c r="N766" t="str">
        <v>ActionAid</v>
      </c>
      <c r="O766" t="str">
        <v>Adventist Development and Relief Agency (ADRA)</v>
      </c>
      <c r="P766" t="str">
        <v>Alas de Colibrí Foundation</v>
      </c>
      <c r="Q766" t="str">
        <v>Alianza por la Solidaridad</v>
      </c>
      <c r="R766" t="str">
        <v>Alianza por Venezuela</v>
      </c>
      <c r="S766" t="str">
        <v>Americares Foundation</v>
      </c>
      <c r="T766" t="str">
        <v>Argentine Commission for Refugees and Migrants (CAREF)</v>
      </c>
      <c r="U766" t="str">
        <v>Asociación Aves</v>
      </c>
      <c r="V766" t="str">
        <v>Asociación de Jubilados y Pensionados Venezolanos en Argentina</v>
      </c>
      <c r="W766" t="str">
        <v>Asociación de Venezolanos en Eloy Alfaro</v>
      </c>
      <c r="X766" t="str">
        <v>Asociación Fundación contra el Hambre Perú</v>
      </c>
      <c r="Y766" t="str">
        <v>Asociación Migrantes Venezolanos</v>
      </c>
      <c r="Z766" t="str">
        <v>Asociación Misioneros de San Carlos Scalabrinianos</v>
      </c>
      <c r="AA766" t="str">
        <v>Asociacion Proteccion Poblacion Vulnerable</v>
      </c>
      <c r="AB766" t="str">
        <v>Asociación Quinta Ola</v>
      </c>
      <c r="AC766" t="str">
        <v>Asociación Salto Ángel</v>
      </c>
      <c r="AD766" t="str">
        <v>Asociación Venezuela en Ecuador AC</v>
      </c>
      <c r="AE766" t="str">
        <v>ASOVENAR</v>
      </c>
      <c r="AF766" t="str">
        <v>Associação Hermanitos</v>
      </c>
      <c r="AG766" t="str">
        <v>AVSI Foundation</v>
      </c>
      <c r="AH766" t="str">
        <v>Bethany Christian Services</v>
      </c>
      <c r="AI766" t="str">
        <v>Blumont</v>
      </c>
      <c r="AJ766" t="str">
        <v>CARE</v>
      </c>
      <c r="AK766" t="str">
        <v>Caritas Brazil</v>
      </c>
      <c r="AL766" t="str">
        <v>Caritas Ecuador</v>
      </c>
      <c r="AM766" t="str">
        <v>Caritas Germany</v>
      </c>
      <c r="AN766" t="str">
        <v>Caritas Manaus</v>
      </c>
      <c r="AO766" t="str">
        <v>Caritas Parana</v>
      </c>
      <c r="AP766" t="str">
        <v>Caritas Peru</v>
      </c>
      <c r="AQ766" t="str">
        <v>Caritas Rio de Janeiro</v>
      </c>
      <c r="AR766" t="str">
        <v>Caritas São Paulo</v>
      </c>
      <c r="AS766" t="str">
        <v>Caritas Switzerland</v>
      </c>
      <c r="AT766" t="str">
        <v>CCEFIRO Association</v>
      </c>
      <c r="AU766" t="str">
        <v>CEDRO</v>
      </c>
      <c r="AV766" t="str">
        <v>Center for Integrated Studies and Programs for Sustainable Development (CIEDS)</v>
      </c>
      <c r="AW766" t="str">
        <v>Center for Migration and Human Rights of the Diocese of Roraima (CMDH)</v>
      </c>
      <c r="AX766" t="str">
        <v>Centro de Atencion Psicosocial (CAPS)</v>
      </c>
      <c r="AY766" t="str">
        <v>CESAL</v>
      </c>
      <c r="AZ766" t="str">
        <v>CESVI-Cooperazione e Sviluppo</v>
      </c>
      <c r="BA766" t="str">
        <v>ChildFund International</v>
      </c>
      <c r="BB766" t="str">
        <v>CHS Alternativo</v>
      </c>
      <c r="BC766" t="str">
        <v>Churún Merú Association</v>
      </c>
      <c r="BD766" t="str">
        <v>Coalición por Venezuela</v>
      </c>
      <c r="BE766" t="str">
        <v>Colonia Foundation of Venezuelans in the Dominican Republic (FUNCOVERD)</v>
      </c>
      <c r="BF766" t="str">
        <v>COLVENZ</v>
      </c>
      <c r="BG766" t="str">
        <v>Compassiva</v>
      </c>
      <c r="BH766" t="str">
        <v>Consejo Interreligioso del Perú - Religiones por la Paz</v>
      </c>
      <c r="BI766" t="str">
        <v>Consorcio ONG OCIPI Y Capellanía Nacional OFICA</v>
      </c>
      <c r="BJ766" t="str">
        <v>COOPI - International Cooperation Foundation</v>
      </c>
      <c r="BK766" t="str">
        <v>Corporación Colectivo Sin Fronteras</v>
      </c>
      <c r="BL766" t="str">
        <v>CRISFE Foundation</v>
      </c>
      <c r="BM766" t="str">
        <v>Cuso International</v>
      </c>
      <c r="BN766" t="str">
        <v>Danielle’s Children Fund (DCF)</v>
      </c>
      <c r="BO766" t="str">
        <v>Danish Refugee Council (DRC)</v>
      </c>
      <c r="BP766" t="str">
        <v>Development Support Association - APOYAR</v>
      </c>
      <c r="BQ766" t="str">
        <v>Diakonie Katastrophenhilfe</v>
      </c>
      <c r="BR766" t="str">
        <v>Diálogo Diverso</v>
      </c>
      <c r="BS766" t="str">
        <v>Doctors of the World</v>
      </c>
      <c r="BT766" t="str">
        <v>Dominican Institute for Integrated Development</v>
      </c>
      <c r="BU766" t="str">
        <v>Duendes y Ángeles Vinotinto República Dominicana</v>
      </c>
      <c r="BV766" t="str">
        <v>Encuentros SJS (Servicio Jesuita de la Solidaridad)</v>
      </c>
      <c r="BW766" t="str">
        <v>Ending Violence Against Migrants</v>
      </c>
      <c r="BX766" t="str">
        <v>Equidad Foundation</v>
      </c>
      <c r="BY766" t="str">
        <v>Equilibrium CenDE</v>
      </c>
      <c r="BZ766" t="str">
        <v>Facultad de Psicología - Universidad de la República (UDELAR)</v>
      </c>
      <c r="CA766" t="str">
        <v>First International Emergency and Solidarités International</v>
      </c>
      <c r="CB766" t="str">
        <v>Fondo Ecuatoriano Populorum Progressio</v>
      </c>
      <c r="CC766" t="str">
        <v>Foro Salud Callao</v>
      </c>
      <c r="CD766" t="str">
        <v>Foundation for the Integration and Development of Latin America (FIDAL)</v>
      </c>
      <c r="CE766" t="str">
        <v>Foundation of the Americas (FUDELA)</v>
      </c>
      <c r="CF766" t="str">
        <v>Fraternity Without Borders</v>
      </c>
      <c r="CG766" t="str">
        <v>Fundación Brisas del Norte</v>
      </c>
      <c r="CH766" t="str">
        <v>Fundación Colombovenezolana Nueva Ilusión</v>
      </c>
      <c r="CI766" t="str">
        <v>Fundación Nakama's</v>
      </c>
      <c r="CJ766" t="str">
        <v>Fundación RadaBer</v>
      </c>
      <c r="CK766" t="str">
        <v>Fundación Scalabrini Bolivia</v>
      </c>
      <c r="CL766" t="str">
        <v>Fundacion Social Vivan los Niños</v>
      </c>
      <c r="CM766" t="str">
        <v>FUNVEAC</v>
      </c>
      <c r="CN766" t="str">
        <v>German Development Cooperation Agency GIZ</v>
      </c>
      <c r="CO766" t="str">
        <v>Globalizate Radio</v>
      </c>
      <c r="CP766" t="str">
        <v>GOAL</v>
      </c>
      <c r="CQ766" t="str">
        <v>Halü Bienestar Humano Foundation (HALU)</v>
      </c>
      <c r="CR766" t="str">
        <v>Heartland Alliance International (HAI)</v>
      </c>
      <c r="CS766" t="str">
        <v>HELVETAS Swiss Intercooperation</v>
      </c>
      <c r="CT766" t="str">
        <v>HIAS</v>
      </c>
      <c r="CU766" t="str">
        <v>Human Rights Defence Curaçao</v>
      </c>
      <c r="CV766" t="str">
        <v>Humanity &amp; Inclusion</v>
      </c>
      <c r="CW766" t="str">
        <v>Humans Analytic</v>
      </c>
      <c r="CX766" t="str">
        <v>Idas y Vueltas Association</v>
      </c>
      <c r="CY766" t="str">
        <v>iMMAP</v>
      </c>
      <c r="CZ766" t="str">
        <v>IMPACT Initiatives (REACH)</v>
      </c>
      <c r="DA766" t="str">
        <v>Inmigrante Feliz Association</v>
      </c>
      <c r="DB766" t="str">
        <v>Institute for Migration and Human Rights (IMDH)</v>
      </c>
      <c r="DC766" t="str">
        <v>Institute of Natural and Cultural Heritage (IPANC)</v>
      </c>
      <c r="DD766" t="str">
        <v>International Committee for the Development of People (CISP)</v>
      </c>
      <c r="DE766" t="str">
        <v>International Federation of the Red Cross (IFRC)</v>
      </c>
      <c r="DF766" t="str">
        <v>International Labour Organization (ILO)</v>
      </c>
      <c r="DG766" t="str">
        <v>International Medical Corps</v>
      </c>
      <c r="DH766" t="str">
        <v>International Organization for Migration (IOM)</v>
      </c>
      <c r="DI766" t="str">
        <v>International Rescue Committee (IRC)</v>
      </c>
      <c r="DJ766" t="str">
        <v>INTERSOS</v>
      </c>
      <c r="DK766" t="str">
        <v>Jesuit Migrant Service (JMS)</v>
      </c>
      <c r="DL766" t="str">
        <v>Jesuit Refugee Service (JRS)</v>
      </c>
      <c r="DM766" t="str">
        <v>Jesuit Service for Migrants and Refugees (JSMR)</v>
      </c>
      <c r="DN766" t="str">
        <v>Joint United Nations Programme on HIV/AIDS (UNAIDS)</v>
      </c>
      <c r="DO766" t="str">
        <v>Kimirina Coorporation</v>
      </c>
      <c r="DP766" t="str">
        <v>La Casita Hispanic Cultural Centre</v>
      </c>
      <c r="DQ766" t="str">
        <v>Latin American Network of Non-Governmental Organizations of Persons with Disabilities and their Families (RIADIS)</v>
      </c>
      <c r="DR766" t="str">
        <v>LGBT+ Movement Brazil</v>
      </c>
      <c r="DS766" t="str">
        <v>Living Water Community (LWC)</v>
      </c>
      <c r="DT766" t="str">
        <v>LLANOVENCOL</v>
      </c>
      <c r="DU766" t="str">
        <v>Lutheran World Federation</v>
      </c>
      <c r="DV766" t="str">
        <v>Lutheran World Relief</v>
      </c>
      <c r="DW766" t="str">
        <v>Malteser International</v>
      </c>
      <c r="DX766" t="str">
        <v>Mana Institute</v>
      </c>
      <c r="DY766" t="str">
        <v>Manos Veneguayas Association</v>
      </c>
      <c r="DZ766" t="str">
        <v>Más Igualdad Perú</v>
      </c>
      <c r="EA766" t="str">
        <v>MedGlobal</v>
      </c>
      <c r="EB766" t="str">
        <v>Medical Teams International</v>
      </c>
      <c r="EC766" t="str">
        <v>Mercy Corps</v>
      </c>
      <c r="ED766" t="str">
        <v>Migrant Service Center (CAM)</v>
      </c>
      <c r="EE766" t="str">
        <v>Migrants, Refugees and Argentine Social Entrepreneurs (MIRARES)</v>
      </c>
      <c r="EF766" t="str">
        <v>Mision Scalabriniana - Ecuador</v>
      </c>
      <c r="EG766" t="str">
        <v>Missão Paz</v>
      </c>
      <c r="EH766" t="str">
        <v>Museu A CASA</v>
      </c>
      <c r="EI766" t="str">
        <v>Norwegian Refugee Council (NRC)</v>
      </c>
      <c r="EJ766" t="str">
        <v>ONG Migrantes por el Maule</v>
      </c>
      <c r="EK766" t="str">
        <v>ONG Preemptive Love Coalition Colombia</v>
      </c>
      <c r="EL766" t="str">
        <v>Organización Transfomando Vidas</v>
      </c>
      <c r="EM766" t="str">
        <v>Organization of Ibero-American States for Education, Science and Culture (OEI)</v>
      </c>
      <c r="EN766" t="str">
        <v>OXFAM</v>
      </c>
      <c r="EO766" t="str">
        <v>Panamerican Development Foundation</v>
      </c>
      <c r="EP766" t="str">
        <v>Panamerican Health Organization/World Health Organization (PAHO/WHO)</v>
      </c>
      <c r="EQ766" t="str">
        <v>Pastoral of Human Mobility - Peruvian Episcopal Conference</v>
      </c>
      <c r="ER766" t="str">
        <v>Pastoral Service for Migrants National</v>
      </c>
      <c r="ES766" t="str">
        <v>Permanent Human Rights defense Committee (CDH)</v>
      </c>
      <c r="ET766" t="str">
        <v>Pirilampos Institute - Group of visits and voluntary actions in Roraima</v>
      </c>
      <c r="EU766" t="str">
        <v>Plan International</v>
      </c>
      <c r="EV766" t="str">
        <v>Population Program, Faculty of Social Sciences, University of the Republic</v>
      </c>
      <c r="EW766" t="str">
        <v>Profamilia Association</v>
      </c>
      <c r="EX766" t="str">
        <v>Red con Migrantes y Refugiados</v>
      </c>
      <c r="EY766" t="str">
        <v>Red Cross Colombia</v>
      </c>
      <c r="EZ766" t="str">
        <v>Red Cross Ecuador</v>
      </c>
      <c r="FA766" t="str">
        <v>Red Cross Peru</v>
      </c>
      <c r="FB766" t="str">
        <v>Red de Investigaciones en Derechos Humanos - CONICET (Consejo Nacional de Investigaciones Científicas y Técnicas)</v>
      </c>
      <c r="FC766" t="str">
        <v>RET International</v>
      </c>
      <c r="FD766" t="str">
        <v>Salú pa Tur Foundation</v>
      </c>
      <c r="FE766" t="str">
        <v>Salvation Army</v>
      </c>
      <c r="FF766" t="str">
        <v>Samaritan's Purse</v>
      </c>
      <c r="FG766" t="str">
        <v>Save the Children International (SCI)</v>
      </c>
      <c r="FH766" t="str">
        <v>Scalabrini Foundation Chile</v>
      </c>
      <c r="FI766" t="str">
        <v>Sección Peruana de Amnistía Internacional</v>
      </c>
      <c r="FJ766" t="str">
        <v>Serviço Pastoral dos Migrantes do Nordeste</v>
      </c>
      <c r="FK766" t="str">
        <v>Sesame Workshop</v>
      </c>
      <c r="FL766" t="str">
        <v>Si, Da Vida</v>
      </c>
      <c r="FM766" t="str">
        <v>Solidarity and Action Asociation</v>
      </c>
      <c r="FN766" t="str">
        <v>SOS Children's Villages</v>
      </c>
      <c r="FO766" t="str">
        <v>Tarabita Foundation</v>
      </c>
      <c r="FP766" t="str">
        <v>Tearfund</v>
      </c>
      <c r="FQ766" t="str">
        <v>TECHO</v>
      </c>
      <c r="FR766" t="str">
        <v>Terranueva Foundation</v>
      </c>
      <c r="FS766" t="str">
        <v>Terre des Hommes Suisse</v>
      </c>
      <c r="FT766" t="str">
        <v>The Israel Forum for International Humanitarian Aid (IsraAID)</v>
      </c>
      <c r="FU766" t="str">
        <v>Unión Venezolana en Perú</v>
      </c>
      <c r="FV766" t="str">
        <v>United Nations Children's Fund (UNICEF)</v>
      </c>
      <c r="FW766" t="str">
        <v>United Nations Development Programme (UNDP)</v>
      </c>
      <c r="FX766" t="str">
        <v>United Nations Educational, Scientific and Cultural Organization (UNESCO)</v>
      </c>
      <c r="FY766" t="str">
        <v>United Nations Entity for Gender Equality and the Empowerment of Women (UNWOMEN)</v>
      </c>
      <c r="FZ766" t="str">
        <v>United Nations Food and Agricultural Organization (FAO)</v>
      </c>
      <c r="GA766" t="str">
        <v>United Nations High Commissioner for Refugees (UNHCR)</v>
      </c>
      <c r="GB766" t="str">
        <v>United Nations Office of the High Commissioner for Human Rights (OHCHR)</v>
      </c>
      <c r="GC766" t="str">
        <v>United Nations Office on Drugs and Crime (UNODC)</v>
      </c>
      <c r="GD766" t="str">
        <v>United Nations Population Fund (UNFPA)</v>
      </c>
      <c r="GE766" t="str">
        <v>United Nations Programme for Human Settlements (UN Habitat)</v>
      </c>
      <c r="GF766" t="str">
        <v>Vale da Benção Educational and Charitable Association (AEBVB)</v>
      </c>
      <c r="GG766" t="str">
        <v>VenAruba Solidaria</v>
      </c>
      <c r="GH766" t="str">
        <v>Venex Curacao Foundation</v>
      </c>
      <c r="GI766" t="str">
        <v>Venezolanos en Barranquilla</v>
      </c>
      <c r="GJ766" t="str">
        <v>Venezolanos en San Cristóbal</v>
      </c>
      <c r="GK766" t="str">
        <v>Venezuelan Emigrant Foundation (FEV)</v>
      </c>
      <c r="GL766" t="str">
        <v>Vicaría de Pastoral Social Caritas</v>
      </c>
      <c r="GM766" t="str">
        <v>Voices GY</v>
      </c>
      <c r="GN766" t="str">
        <v>We World GVC</v>
      </c>
      <c r="GO766" t="str">
        <v>World Council of Credit Unions</v>
      </c>
      <c r="GP766" t="str">
        <v>World Food Programme (WFP)</v>
      </c>
      <c r="GQ766" t="str">
        <v>World Vision</v>
      </c>
      <c r="GR766" t="str">
        <v>ZOA</v>
      </c>
    </row>
    <row r="767" spans="8:200" x14ac:dyDescent="0.3">
      <c r="H767" t="str" cm="1">
        <f t="array" ref="H767:GR767">TRANSPOSE(_xlfn._xlws.SORT(_xlfn._xlws.FILTER(Table3[Name],ISNUMBER(SEARCH(' Activity Sheet'!D821,Table3[Name])),"Not found"),,1))</f>
        <v>.New Organisation</v>
      </c>
      <c r="I767" t="str">
        <v>ABV - Association of Good with Life</v>
      </c>
      <c r="J767" t="str">
        <v>ACAPS</v>
      </c>
      <c r="K767" t="str">
        <v>Acción y Desarrollo</v>
      </c>
      <c r="L767" t="str">
        <v>ACTED</v>
      </c>
      <c r="M767" t="str">
        <v>Action against Hunger</v>
      </c>
      <c r="N767" t="str">
        <v>ActionAid</v>
      </c>
      <c r="O767" t="str">
        <v>Adventist Development and Relief Agency (ADRA)</v>
      </c>
      <c r="P767" t="str">
        <v>Alas de Colibrí Foundation</v>
      </c>
      <c r="Q767" t="str">
        <v>Alianza por la Solidaridad</v>
      </c>
      <c r="R767" t="str">
        <v>Alianza por Venezuela</v>
      </c>
      <c r="S767" t="str">
        <v>Americares Foundation</v>
      </c>
      <c r="T767" t="str">
        <v>Argentine Commission for Refugees and Migrants (CAREF)</v>
      </c>
      <c r="U767" t="str">
        <v>Asociación Aves</v>
      </c>
      <c r="V767" t="str">
        <v>Asociación de Jubilados y Pensionados Venezolanos en Argentina</v>
      </c>
      <c r="W767" t="str">
        <v>Asociación de Venezolanos en Eloy Alfaro</v>
      </c>
      <c r="X767" t="str">
        <v>Asociación Fundación contra el Hambre Perú</v>
      </c>
      <c r="Y767" t="str">
        <v>Asociación Migrantes Venezolanos</v>
      </c>
      <c r="Z767" t="str">
        <v>Asociación Misioneros de San Carlos Scalabrinianos</v>
      </c>
      <c r="AA767" t="str">
        <v>Asociacion Proteccion Poblacion Vulnerable</v>
      </c>
      <c r="AB767" t="str">
        <v>Asociación Quinta Ola</v>
      </c>
      <c r="AC767" t="str">
        <v>Asociación Salto Ángel</v>
      </c>
      <c r="AD767" t="str">
        <v>Asociación Venezuela en Ecuador AC</v>
      </c>
      <c r="AE767" t="str">
        <v>ASOVENAR</v>
      </c>
      <c r="AF767" t="str">
        <v>Associação Hermanitos</v>
      </c>
      <c r="AG767" t="str">
        <v>AVSI Foundation</v>
      </c>
      <c r="AH767" t="str">
        <v>Bethany Christian Services</v>
      </c>
      <c r="AI767" t="str">
        <v>Blumont</v>
      </c>
      <c r="AJ767" t="str">
        <v>CARE</v>
      </c>
      <c r="AK767" t="str">
        <v>Caritas Brazil</v>
      </c>
      <c r="AL767" t="str">
        <v>Caritas Ecuador</v>
      </c>
      <c r="AM767" t="str">
        <v>Caritas Germany</v>
      </c>
      <c r="AN767" t="str">
        <v>Caritas Manaus</v>
      </c>
      <c r="AO767" t="str">
        <v>Caritas Parana</v>
      </c>
      <c r="AP767" t="str">
        <v>Caritas Peru</v>
      </c>
      <c r="AQ767" t="str">
        <v>Caritas Rio de Janeiro</v>
      </c>
      <c r="AR767" t="str">
        <v>Caritas São Paulo</v>
      </c>
      <c r="AS767" t="str">
        <v>Caritas Switzerland</v>
      </c>
      <c r="AT767" t="str">
        <v>CCEFIRO Association</v>
      </c>
      <c r="AU767" t="str">
        <v>CEDRO</v>
      </c>
      <c r="AV767" t="str">
        <v>Center for Integrated Studies and Programs for Sustainable Development (CIEDS)</v>
      </c>
      <c r="AW767" t="str">
        <v>Center for Migration and Human Rights of the Diocese of Roraima (CMDH)</v>
      </c>
      <c r="AX767" t="str">
        <v>Centro de Atencion Psicosocial (CAPS)</v>
      </c>
      <c r="AY767" t="str">
        <v>CESAL</v>
      </c>
      <c r="AZ767" t="str">
        <v>CESVI-Cooperazione e Sviluppo</v>
      </c>
      <c r="BA767" t="str">
        <v>ChildFund International</v>
      </c>
      <c r="BB767" t="str">
        <v>CHS Alternativo</v>
      </c>
      <c r="BC767" t="str">
        <v>Churún Merú Association</v>
      </c>
      <c r="BD767" t="str">
        <v>Coalición por Venezuela</v>
      </c>
      <c r="BE767" t="str">
        <v>Colonia Foundation of Venezuelans in the Dominican Republic (FUNCOVERD)</v>
      </c>
      <c r="BF767" t="str">
        <v>COLVENZ</v>
      </c>
      <c r="BG767" t="str">
        <v>Compassiva</v>
      </c>
      <c r="BH767" t="str">
        <v>Consejo Interreligioso del Perú - Religiones por la Paz</v>
      </c>
      <c r="BI767" t="str">
        <v>Consorcio ONG OCIPI Y Capellanía Nacional OFICA</v>
      </c>
      <c r="BJ767" t="str">
        <v>COOPI - International Cooperation Foundation</v>
      </c>
      <c r="BK767" t="str">
        <v>Corporación Colectivo Sin Fronteras</v>
      </c>
      <c r="BL767" t="str">
        <v>CRISFE Foundation</v>
      </c>
      <c r="BM767" t="str">
        <v>Cuso International</v>
      </c>
      <c r="BN767" t="str">
        <v>Danielle’s Children Fund (DCF)</v>
      </c>
      <c r="BO767" t="str">
        <v>Danish Refugee Council (DRC)</v>
      </c>
      <c r="BP767" t="str">
        <v>Development Support Association - APOYAR</v>
      </c>
      <c r="BQ767" t="str">
        <v>Diakonie Katastrophenhilfe</v>
      </c>
      <c r="BR767" t="str">
        <v>Diálogo Diverso</v>
      </c>
      <c r="BS767" t="str">
        <v>Doctors of the World</v>
      </c>
      <c r="BT767" t="str">
        <v>Dominican Institute for Integrated Development</v>
      </c>
      <c r="BU767" t="str">
        <v>Duendes y Ángeles Vinotinto República Dominicana</v>
      </c>
      <c r="BV767" t="str">
        <v>Encuentros SJS (Servicio Jesuita de la Solidaridad)</v>
      </c>
      <c r="BW767" t="str">
        <v>Ending Violence Against Migrants</v>
      </c>
      <c r="BX767" t="str">
        <v>Equidad Foundation</v>
      </c>
      <c r="BY767" t="str">
        <v>Equilibrium CenDE</v>
      </c>
      <c r="BZ767" t="str">
        <v>Facultad de Psicología - Universidad de la República (UDELAR)</v>
      </c>
      <c r="CA767" t="str">
        <v>First International Emergency and Solidarités International</v>
      </c>
      <c r="CB767" t="str">
        <v>Fondo Ecuatoriano Populorum Progressio</v>
      </c>
      <c r="CC767" t="str">
        <v>Foro Salud Callao</v>
      </c>
      <c r="CD767" t="str">
        <v>Foundation for the Integration and Development of Latin America (FIDAL)</v>
      </c>
      <c r="CE767" t="str">
        <v>Foundation of the Americas (FUDELA)</v>
      </c>
      <c r="CF767" t="str">
        <v>Fraternity Without Borders</v>
      </c>
      <c r="CG767" t="str">
        <v>Fundación Brisas del Norte</v>
      </c>
      <c r="CH767" t="str">
        <v>Fundación Colombovenezolana Nueva Ilusión</v>
      </c>
      <c r="CI767" t="str">
        <v>Fundación Nakama's</v>
      </c>
      <c r="CJ767" t="str">
        <v>Fundación RadaBer</v>
      </c>
      <c r="CK767" t="str">
        <v>Fundación Scalabrini Bolivia</v>
      </c>
      <c r="CL767" t="str">
        <v>Fundacion Social Vivan los Niños</v>
      </c>
      <c r="CM767" t="str">
        <v>FUNVEAC</v>
      </c>
      <c r="CN767" t="str">
        <v>German Development Cooperation Agency GIZ</v>
      </c>
      <c r="CO767" t="str">
        <v>Globalizate Radio</v>
      </c>
      <c r="CP767" t="str">
        <v>GOAL</v>
      </c>
      <c r="CQ767" t="str">
        <v>Halü Bienestar Humano Foundation (HALU)</v>
      </c>
      <c r="CR767" t="str">
        <v>Heartland Alliance International (HAI)</v>
      </c>
      <c r="CS767" t="str">
        <v>HELVETAS Swiss Intercooperation</v>
      </c>
      <c r="CT767" t="str">
        <v>HIAS</v>
      </c>
      <c r="CU767" t="str">
        <v>Human Rights Defence Curaçao</v>
      </c>
      <c r="CV767" t="str">
        <v>Humanity &amp; Inclusion</v>
      </c>
      <c r="CW767" t="str">
        <v>Humans Analytic</v>
      </c>
      <c r="CX767" t="str">
        <v>Idas y Vueltas Association</v>
      </c>
      <c r="CY767" t="str">
        <v>iMMAP</v>
      </c>
      <c r="CZ767" t="str">
        <v>IMPACT Initiatives (REACH)</v>
      </c>
      <c r="DA767" t="str">
        <v>Inmigrante Feliz Association</v>
      </c>
      <c r="DB767" t="str">
        <v>Institute for Migration and Human Rights (IMDH)</v>
      </c>
      <c r="DC767" t="str">
        <v>Institute of Natural and Cultural Heritage (IPANC)</v>
      </c>
      <c r="DD767" t="str">
        <v>International Committee for the Development of People (CISP)</v>
      </c>
      <c r="DE767" t="str">
        <v>International Federation of the Red Cross (IFRC)</v>
      </c>
      <c r="DF767" t="str">
        <v>International Labour Organization (ILO)</v>
      </c>
      <c r="DG767" t="str">
        <v>International Medical Corps</v>
      </c>
      <c r="DH767" t="str">
        <v>International Organization for Migration (IOM)</v>
      </c>
      <c r="DI767" t="str">
        <v>International Rescue Committee (IRC)</v>
      </c>
      <c r="DJ767" t="str">
        <v>INTERSOS</v>
      </c>
      <c r="DK767" t="str">
        <v>Jesuit Migrant Service (JMS)</v>
      </c>
      <c r="DL767" t="str">
        <v>Jesuit Refugee Service (JRS)</v>
      </c>
      <c r="DM767" t="str">
        <v>Jesuit Service for Migrants and Refugees (JSMR)</v>
      </c>
      <c r="DN767" t="str">
        <v>Joint United Nations Programme on HIV/AIDS (UNAIDS)</v>
      </c>
      <c r="DO767" t="str">
        <v>Kimirina Coorporation</v>
      </c>
      <c r="DP767" t="str">
        <v>La Casita Hispanic Cultural Centre</v>
      </c>
      <c r="DQ767" t="str">
        <v>Latin American Network of Non-Governmental Organizations of Persons with Disabilities and their Families (RIADIS)</v>
      </c>
      <c r="DR767" t="str">
        <v>LGBT+ Movement Brazil</v>
      </c>
      <c r="DS767" t="str">
        <v>Living Water Community (LWC)</v>
      </c>
      <c r="DT767" t="str">
        <v>LLANOVENCOL</v>
      </c>
      <c r="DU767" t="str">
        <v>Lutheran World Federation</v>
      </c>
      <c r="DV767" t="str">
        <v>Lutheran World Relief</v>
      </c>
      <c r="DW767" t="str">
        <v>Malteser International</v>
      </c>
      <c r="DX767" t="str">
        <v>Mana Institute</v>
      </c>
      <c r="DY767" t="str">
        <v>Manos Veneguayas Association</v>
      </c>
      <c r="DZ767" t="str">
        <v>Más Igualdad Perú</v>
      </c>
      <c r="EA767" t="str">
        <v>MedGlobal</v>
      </c>
      <c r="EB767" t="str">
        <v>Medical Teams International</v>
      </c>
      <c r="EC767" t="str">
        <v>Mercy Corps</v>
      </c>
      <c r="ED767" t="str">
        <v>Migrant Service Center (CAM)</v>
      </c>
      <c r="EE767" t="str">
        <v>Migrants, Refugees and Argentine Social Entrepreneurs (MIRARES)</v>
      </c>
      <c r="EF767" t="str">
        <v>Mision Scalabriniana - Ecuador</v>
      </c>
      <c r="EG767" t="str">
        <v>Missão Paz</v>
      </c>
      <c r="EH767" t="str">
        <v>Museu A CASA</v>
      </c>
      <c r="EI767" t="str">
        <v>Norwegian Refugee Council (NRC)</v>
      </c>
      <c r="EJ767" t="str">
        <v>ONG Migrantes por el Maule</v>
      </c>
      <c r="EK767" t="str">
        <v>ONG Preemptive Love Coalition Colombia</v>
      </c>
      <c r="EL767" t="str">
        <v>Organización Transfomando Vidas</v>
      </c>
      <c r="EM767" t="str">
        <v>Organization of Ibero-American States for Education, Science and Culture (OEI)</v>
      </c>
      <c r="EN767" t="str">
        <v>OXFAM</v>
      </c>
      <c r="EO767" t="str">
        <v>Panamerican Development Foundation</v>
      </c>
      <c r="EP767" t="str">
        <v>Panamerican Health Organization/World Health Organization (PAHO/WHO)</v>
      </c>
      <c r="EQ767" t="str">
        <v>Pastoral of Human Mobility - Peruvian Episcopal Conference</v>
      </c>
      <c r="ER767" t="str">
        <v>Pastoral Service for Migrants National</v>
      </c>
      <c r="ES767" t="str">
        <v>Permanent Human Rights defense Committee (CDH)</v>
      </c>
      <c r="ET767" t="str">
        <v>Pirilampos Institute - Group of visits and voluntary actions in Roraima</v>
      </c>
      <c r="EU767" t="str">
        <v>Plan International</v>
      </c>
      <c r="EV767" t="str">
        <v>Population Program, Faculty of Social Sciences, University of the Republic</v>
      </c>
      <c r="EW767" t="str">
        <v>Profamilia Association</v>
      </c>
      <c r="EX767" t="str">
        <v>Red con Migrantes y Refugiados</v>
      </c>
      <c r="EY767" t="str">
        <v>Red Cross Colombia</v>
      </c>
      <c r="EZ767" t="str">
        <v>Red Cross Ecuador</v>
      </c>
      <c r="FA767" t="str">
        <v>Red Cross Peru</v>
      </c>
      <c r="FB767" t="str">
        <v>Red de Investigaciones en Derechos Humanos - CONICET (Consejo Nacional de Investigaciones Científicas y Técnicas)</v>
      </c>
      <c r="FC767" t="str">
        <v>RET International</v>
      </c>
      <c r="FD767" t="str">
        <v>Salú pa Tur Foundation</v>
      </c>
      <c r="FE767" t="str">
        <v>Salvation Army</v>
      </c>
      <c r="FF767" t="str">
        <v>Samaritan's Purse</v>
      </c>
      <c r="FG767" t="str">
        <v>Save the Children International (SCI)</v>
      </c>
      <c r="FH767" t="str">
        <v>Scalabrini Foundation Chile</v>
      </c>
      <c r="FI767" t="str">
        <v>Sección Peruana de Amnistía Internacional</v>
      </c>
      <c r="FJ767" t="str">
        <v>Serviço Pastoral dos Migrantes do Nordeste</v>
      </c>
      <c r="FK767" t="str">
        <v>Sesame Workshop</v>
      </c>
      <c r="FL767" t="str">
        <v>Si, Da Vida</v>
      </c>
      <c r="FM767" t="str">
        <v>Solidarity and Action Asociation</v>
      </c>
      <c r="FN767" t="str">
        <v>SOS Children's Villages</v>
      </c>
      <c r="FO767" t="str">
        <v>Tarabita Foundation</v>
      </c>
      <c r="FP767" t="str">
        <v>Tearfund</v>
      </c>
      <c r="FQ767" t="str">
        <v>TECHO</v>
      </c>
      <c r="FR767" t="str">
        <v>Terranueva Foundation</v>
      </c>
      <c r="FS767" t="str">
        <v>Terre des Hommes Suisse</v>
      </c>
      <c r="FT767" t="str">
        <v>The Israel Forum for International Humanitarian Aid (IsraAID)</v>
      </c>
      <c r="FU767" t="str">
        <v>Unión Venezolana en Perú</v>
      </c>
      <c r="FV767" t="str">
        <v>United Nations Children's Fund (UNICEF)</v>
      </c>
      <c r="FW767" t="str">
        <v>United Nations Development Programme (UNDP)</v>
      </c>
      <c r="FX767" t="str">
        <v>United Nations Educational, Scientific and Cultural Organization (UNESCO)</v>
      </c>
      <c r="FY767" t="str">
        <v>United Nations Entity for Gender Equality and the Empowerment of Women (UNWOMEN)</v>
      </c>
      <c r="FZ767" t="str">
        <v>United Nations Food and Agricultural Organization (FAO)</v>
      </c>
      <c r="GA767" t="str">
        <v>United Nations High Commissioner for Refugees (UNHCR)</v>
      </c>
      <c r="GB767" t="str">
        <v>United Nations Office of the High Commissioner for Human Rights (OHCHR)</v>
      </c>
      <c r="GC767" t="str">
        <v>United Nations Office on Drugs and Crime (UNODC)</v>
      </c>
      <c r="GD767" t="str">
        <v>United Nations Population Fund (UNFPA)</v>
      </c>
      <c r="GE767" t="str">
        <v>United Nations Programme for Human Settlements (UN Habitat)</v>
      </c>
      <c r="GF767" t="str">
        <v>Vale da Benção Educational and Charitable Association (AEBVB)</v>
      </c>
      <c r="GG767" t="str">
        <v>VenAruba Solidaria</v>
      </c>
      <c r="GH767" t="str">
        <v>Venex Curacao Foundation</v>
      </c>
      <c r="GI767" t="str">
        <v>Venezolanos en Barranquilla</v>
      </c>
      <c r="GJ767" t="str">
        <v>Venezolanos en San Cristóbal</v>
      </c>
      <c r="GK767" t="str">
        <v>Venezuelan Emigrant Foundation (FEV)</v>
      </c>
      <c r="GL767" t="str">
        <v>Vicaría de Pastoral Social Caritas</v>
      </c>
      <c r="GM767" t="str">
        <v>Voices GY</v>
      </c>
      <c r="GN767" t="str">
        <v>We World GVC</v>
      </c>
      <c r="GO767" t="str">
        <v>World Council of Credit Unions</v>
      </c>
      <c r="GP767" t="str">
        <v>World Food Programme (WFP)</v>
      </c>
      <c r="GQ767" t="str">
        <v>World Vision</v>
      </c>
      <c r="GR767" t="str">
        <v>ZOA</v>
      </c>
    </row>
    <row r="768" spans="8:200" x14ac:dyDescent="0.3">
      <c r="H768" t="str" cm="1">
        <f t="array" ref="H768:GR768">TRANSPOSE(_xlfn._xlws.SORT(_xlfn._xlws.FILTER(Table3[Name],ISNUMBER(SEARCH(' Activity Sheet'!D822,Table3[Name])),"Not found"),,1))</f>
        <v>.New Organisation</v>
      </c>
      <c r="I768" t="str">
        <v>ABV - Association of Good with Life</v>
      </c>
      <c r="J768" t="str">
        <v>ACAPS</v>
      </c>
      <c r="K768" t="str">
        <v>Acción y Desarrollo</v>
      </c>
      <c r="L768" t="str">
        <v>ACTED</v>
      </c>
      <c r="M768" t="str">
        <v>Action against Hunger</v>
      </c>
      <c r="N768" t="str">
        <v>ActionAid</v>
      </c>
      <c r="O768" t="str">
        <v>Adventist Development and Relief Agency (ADRA)</v>
      </c>
      <c r="P768" t="str">
        <v>Alas de Colibrí Foundation</v>
      </c>
      <c r="Q768" t="str">
        <v>Alianza por la Solidaridad</v>
      </c>
      <c r="R768" t="str">
        <v>Alianza por Venezuela</v>
      </c>
      <c r="S768" t="str">
        <v>Americares Foundation</v>
      </c>
      <c r="T768" t="str">
        <v>Argentine Commission for Refugees and Migrants (CAREF)</v>
      </c>
      <c r="U768" t="str">
        <v>Asociación Aves</v>
      </c>
      <c r="V768" t="str">
        <v>Asociación de Jubilados y Pensionados Venezolanos en Argentina</v>
      </c>
      <c r="W768" t="str">
        <v>Asociación de Venezolanos en Eloy Alfaro</v>
      </c>
      <c r="X768" t="str">
        <v>Asociación Fundación contra el Hambre Perú</v>
      </c>
      <c r="Y768" t="str">
        <v>Asociación Migrantes Venezolanos</v>
      </c>
      <c r="Z768" t="str">
        <v>Asociación Misioneros de San Carlos Scalabrinianos</v>
      </c>
      <c r="AA768" t="str">
        <v>Asociacion Proteccion Poblacion Vulnerable</v>
      </c>
      <c r="AB768" t="str">
        <v>Asociación Quinta Ola</v>
      </c>
      <c r="AC768" t="str">
        <v>Asociación Salto Ángel</v>
      </c>
      <c r="AD768" t="str">
        <v>Asociación Venezuela en Ecuador AC</v>
      </c>
      <c r="AE768" t="str">
        <v>ASOVENAR</v>
      </c>
      <c r="AF768" t="str">
        <v>Associação Hermanitos</v>
      </c>
      <c r="AG768" t="str">
        <v>AVSI Foundation</v>
      </c>
      <c r="AH768" t="str">
        <v>Bethany Christian Services</v>
      </c>
      <c r="AI768" t="str">
        <v>Blumont</v>
      </c>
      <c r="AJ768" t="str">
        <v>CARE</v>
      </c>
      <c r="AK768" t="str">
        <v>Caritas Brazil</v>
      </c>
      <c r="AL768" t="str">
        <v>Caritas Ecuador</v>
      </c>
      <c r="AM768" t="str">
        <v>Caritas Germany</v>
      </c>
      <c r="AN768" t="str">
        <v>Caritas Manaus</v>
      </c>
      <c r="AO768" t="str">
        <v>Caritas Parana</v>
      </c>
      <c r="AP768" t="str">
        <v>Caritas Peru</v>
      </c>
      <c r="AQ768" t="str">
        <v>Caritas Rio de Janeiro</v>
      </c>
      <c r="AR768" t="str">
        <v>Caritas São Paulo</v>
      </c>
      <c r="AS768" t="str">
        <v>Caritas Switzerland</v>
      </c>
      <c r="AT768" t="str">
        <v>CCEFIRO Association</v>
      </c>
      <c r="AU768" t="str">
        <v>CEDRO</v>
      </c>
      <c r="AV768" t="str">
        <v>Center for Integrated Studies and Programs for Sustainable Development (CIEDS)</v>
      </c>
      <c r="AW768" t="str">
        <v>Center for Migration and Human Rights of the Diocese of Roraima (CMDH)</v>
      </c>
      <c r="AX768" t="str">
        <v>Centro de Atencion Psicosocial (CAPS)</v>
      </c>
      <c r="AY768" t="str">
        <v>CESAL</v>
      </c>
      <c r="AZ768" t="str">
        <v>CESVI-Cooperazione e Sviluppo</v>
      </c>
      <c r="BA768" t="str">
        <v>ChildFund International</v>
      </c>
      <c r="BB768" t="str">
        <v>CHS Alternativo</v>
      </c>
      <c r="BC768" t="str">
        <v>Churún Merú Association</v>
      </c>
      <c r="BD768" t="str">
        <v>Coalición por Venezuela</v>
      </c>
      <c r="BE768" t="str">
        <v>Colonia Foundation of Venezuelans in the Dominican Republic (FUNCOVERD)</v>
      </c>
      <c r="BF768" t="str">
        <v>COLVENZ</v>
      </c>
      <c r="BG768" t="str">
        <v>Compassiva</v>
      </c>
      <c r="BH768" t="str">
        <v>Consejo Interreligioso del Perú - Religiones por la Paz</v>
      </c>
      <c r="BI768" t="str">
        <v>Consorcio ONG OCIPI Y Capellanía Nacional OFICA</v>
      </c>
      <c r="BJ768" t="str">
        <v>COOPI - International Cooperation Foundation</v>
      </c>
      <c r="BK768" t="str">
        <v>Corporación Colectivo Sin Fronteras</v>
      </c>
      <c r="BL768" t="str">
        <v>CRISFE Foundation</v>
      </c>
      <c r="BM768" t="str">
        <v>Cuso International</v>
      </c>
      <c r="BN768" t="str">
        <v>Danielle’s Children Fund (DCF)</v>
      </c>
      <c r="BO768" t="str">
        <v>Danish Refugee Council (DRC)</v>
      </c>
      <c r="BP768" t="str">
        <v>Development Support Association - APOYAR</v>
      </c>
      <c r="BQ768" t="str">
        <v>Diakonie Katastrophenhilfe</v>
      </c>
      <c r="BR768" t="str">
        <v>Diálogo Diverso</v>
      </c>
      <c r="BS768" t="str">
        <v>Doctors of the World</v>
      </c>
      <c r="BT768" t="str">
        <v>Dominican Institute for Integrated Development</v>
      </c>
      <c r="BU768" t="str">
        <v>Duendes y Ángeles Vinotinto República Dominicana</v>
      </c>
      <c r="BV768" t="str">
        <v>Encuentros SJS (Servicio Jesuita de la Solidaridad)</v>
      </c>
      <c r="BW768" t="str">
        <v>Ending Violence Against Migrants</v>
      </c>
      <c r="BX768" t="str">
        <v>Equidad Foundation</v>
      </c>
      <c r="BY768" t="str">
        <v>Equilibrium CenDE</v>
      </c>
      <c r="BZ768" t="str">
        <v>Facultad de Psicología - Universidad de la República (UDELAR)</v>
      </c>
      <c r="CA768" t="str">
        <v>First International Emergency and Solidarités International</v>
      </c>
      <c r="CB768" t="str">
        <v>Fondo Ecuatoriano Populorum Progressio</v>
      </c>
      <c r="CC768" t="str">
        <v>Foro Salud Callao</v>
      </c>
      <c r="CD768" t="str">
        <v>Foundation for the Integration and Development of Latin America (FIDAL)</v>
      </c>
      <c r="CE768" t="str">
        <v>Foundation of the Americas (FUDELA)</v>
      </c>
      <c r="CF768" t="str">
        <v>Fraternity Without Borders</v>
      </c>
      <c r="CG768" t="str">
        <v>Fundación Brisas del Norte</v>
      </c>
      <c r="CH768" t="str">
        <v>Fundación Colombovenezolana Nueva Ilusión</v>
      </c>
      <c r="CI768" t="str">
        <v>Fundación Nakama's</v>
      </c>
      <c r="CJ768" t="str">
        <v>Fundación RadaBer</v>
      </c>
      <c r="CK768" t="str">
        <v>Fundación Scalabrini Bolivia</v>
      </c>
      <c r="CL768" t="str">
        <v>Fundacion Social Vivan los Niños</v>
      </c>
      <c r="CM768" t="str">
        <v>FUNVEAC</v>
      </c>
      <c r="CN768" t="str">
        <v>German Development Cooperation Agency GIZ</v>
      </c>
      <c r="CO768" t="str">
        <v>Globalizate Radio</v>
      </c>
      <c r="CP768" t="str">
        <v>GOAL</v>
      </c>
      <c r="CQ768" t="str">
        <v>Halü Bienestar Humano Foundation (HALU)</v>
      </c>
      <c r="CR768" t="str">
        <v>Heartland Alliance International (HAI)</v>
      </c>
      <c r="CS768" t="str">
        <v>HELVETAS Swiss Intercooperation</v>
      </c>
      <c r="CT768" t="str">
        <v>HIAS</v>
      </c>
      <c r="CU768" t="str">
        <v>Human Rights Defence Curaçao</v>
      </c>
      <c r="CV768" t="str">
        <v>Humanity &amp; Inclusion</v>
      </c>
      <c r="CW768" t="str">
        <v>Humans Analytic</v>
      </c>
      <c r="CX768" t="str">
        <v>Idas y Vueltas Association</v>
      </c>
      <c r="CY768" t="str">
        <v>iMMAP</v>
      </c>
      <c r="CZ768" t="str">
        <v>IMPACT Initiatives (REACH)</v>
      </c>
      <c r="DA768" t="str">
        <v>Inmigrante Feliz Association</v>
      </c>
      <c r="DB768" t="str">
        <v>Institute for Migration and Human Rights (IMDH)</v>
      </c>
      <c r="DC768" t="str">
        <v>Institute of Natural and Cultural Heritage (IPANC)</v>
      </c>
      <c r="DD768" t="str">
        <v>International Committee for the Development of People (CISP)</v>
      </c>
      <c r="DE768" t="str">
        <v>International Federation of the Red Cross (IFRC)</v>
      </c>
      <c r="DF768" t="str">
        <v>International Labour Organization (ILO)</v>
      </c>
      <c r="DG768" t="str">
        <v>International Medical Corps</v>
      </c>
      <c r="DH768" t="str">
        <v>International Organization for Migration (IOM)</v>
      </c>
      <c r="DI768" t="str">
        <v>International Rescue Committee (IRC)</v>
      </c>
      <c r="DJ768" t="str">
        <v>INTERSOS</v>
      </c>
      <c r="DK768" t="str">
        <v>Jesuit Migrant Service (JMS)</v>
      </c>
      <c r="DL768" t="str">
        <v>Jesuit Refugee Service (JRS)</v>
      </c>
      <c r="DM768" t="str">
        <v>Jesuit Service for Migrants and Refugees (JSMR)</v>
      </c>
      <c r="DN768" t="str">
        <v>Joint United Nations Programme on HIV/AIDS (UNAIDS)</v>
      </c>
      <c r="DO768" t="str">
        <v>Kimirina Coorporation</v>
      </c>
      <c r="DP768" t="str">
        <v>La Casita Hispanic Cultural Centre</v>
      </c>
      <c r="DQ768" t="str">
        <v>Latin American Network of Non-Governmental Organizations of Persons with Disabilities and their Families (RIADIS)</v>
      </c>
      <c r="DR768" t="str">
        <v>LGBT+ Movement Brazil</v>
      </c>
      <c r="DS768" t="str">
        <v>Living Water Community (LWC)</v>
      </c>
      <c r="DT768" t="str">
        <v>LLANOVENCOL</v>
      </c>
      <c r="DU768" t="str">
        <v>Lutheran World Federation</v>
      </c>
      <c r="DV768" t="str">
        <v>Lutheran World Relief</v>
      </c>
      <c r="DW768" t="str">
        <v>Malteser International</v>
      </c>
      <c r="DX768" t="str">
        <v>Mana Institute</v>
      </c>
      <c r="DY768" t="str">
        <v>Manos Veneguayas Association</v>
      </c>
      <c r="DZ768" t="str">
        <v>Más Igualdad Perú</v>
      </c>
      <c r="EA768" t="str">
        <v>MedGlobal</v>
      </c>
      <c r="EB768" t="str">
        <v>Medical Teams International</v>
      </c>
      <c r="EC768" t="str">
        <v>Mercy Corps</v>
      </c>
      <c r="ED768" t="str">
        <v>Migrant Service Center (CAM)</v>
      </c>
      <c r="EE768" t="str">
        <v>Migrants, Refugees and Argentine Social Entrepreneurs (MIRARES)</v>
      </c>
      <c r="EF768" t="str">
        <v>Mision Scalabriniana - Ecuador</v>
      </c>
      <c r="EG768" t="str">
        <v>Missão Paz</v>
      </c>
      <c r="EH768" t="str">
        <v>Museu A CASA</v>
      </c>
      <c r="EI768" t="str">
        <v>Norwegian Refugee Council (NRC)</v>
      </c>
      <c r="EJ768" t="str">
        <v>ONG Migrantes por el Maule</v>
      </c>
      <c r="EK768" t="str">
        <v>ONG Preemptive Love Coalition Colombia</v>
      </c>
      <c r="EL768" t="str">
        <v>Organización Transfomando Vidas</v>
      </c>
      <c r="EM768" t="str">
        <v>Organization of Ibero-American States for Education, Science and Culture (OEI)</v>
      </c>
      <c r="EN768" t="str">
        <v>OXFAM</v>
      </c>
      <c r="EO768" t="str">
        <v>Panamerican Development Foundation</v>
      </c>
      <c r="EP768" t="str">
        <v>Panamerican Health Organization/World Health Organization (PAHO/WHO)</v>
      </c>
      <c r="EQ768" t="str">
        <v>Pastoral of Human Mobility - Peruvian Episcopal Conference</v>
      </c>
      <c r="ER768" t="str">
        <v>Pastoral Service for Migrants National</v>
      </c>
      <c r="ES768" t="str">
        <v>Permanent Human Rights defense Committee (CDH)</v>
      </c>
      <c r="ET768" t="str">
        <v>Pirilampos Institute - Group of visits and voluntary actions in Roraima</v>
      </c>
      <c r="EU768" t="str">
        <v>Plan International</v>
      </c>
      <c r="EV768" t="str">
        <v>Population Program, Faculty of Social Sciences, University of the Republic</v>
      </c>
      <c r="EW768" t="str">
        <v>Profamilia Association</v>
      </c>
      <c r="EX768" t="str">
        <v>Red con Migrantes y Refugiados</v>
      </c>
      <c r="EY768" t="str">
        <v>Red Cross Colombia</v>
      </c>
      <c r="EZ768" t="str">
        <v>Red Cross Ecuador</v>
      </c>
      <c r="FA768" t="str">
        <v>Red Cross Peru</v>
      </c>
      <c r="FB768" t="str">
        <v>Red de Investigaciones en Derechos Humanos - CONICET (Consejo Nacional de Investigaciones Científicas y Técnicas)</v>
      </c>
      <c r="FC768" t="str">
        <v>RET International</v>
      </c>
      <c r="FD768" t="str">
        <v>Salú pa Tur Foundation</v>
      </c>
      <c r="FE768" t="str">
        <v>Salvation Army</v>
      </c>
      <c r="FF768" t="str">
        <v>Samaritan's Purse</v>
      </c>
      <c r="FG768" t="str">
        <v>Save the Children International (SCI)</v>
      </c>
      <c r="FH768" t="str">
        <v>Scalabrini Foundation Chile</v>
      </c>
      <c r="FI768" t="str">
        <v>Sección Peruana de Amnistía Internacional</v>
      </c>
      <c r="FJ768" t="str">
        <v>Serviço Pastoral dos Migrantes do Nordeste</v>
      </c>
      <c r="FK768" t="str">
        <v>Sesame Workshop</v>
      </c>
      <c r="FL768" t="str">
        <v>Si, Da Vida</v>
      </c>
      <c r="FM768" t="str">
        <v>Solidarity and Action Asociation</v>
      </c>
      <c r="FN768" t="str">
        <v>SOS Children's Villages</v>
      </c>
      <c r="FO768" t="str">
        <v>Tarabita Foundation</v>
      </c>
      <c r="FP768" t="str">
        <v>Tearfund</v>
      </c>
      <c r="FQ768" t="str">
        <v>TECHO</v>
      </c>
      <c r="FR768" t="str">
        <v>Terranueva Foundation</v>
      </c>
      <c r="FS768" t="str">
        <v>Terre des Hommes Suisse</v>
      </c>
      <c r="FT768" t="str">
        <v>The Israel Forum for International Humanitarian Aid (IsraAID)</v>
      </c>
      <c r="FU768" t="str">
        <v>Unión Venezolana en Perú</v>
      </c>
      <c r="FV768" t="str">
        <v>United Nations Children's Fund (UNICEF)</v>
      </c>
      <c r="FW768" t="str">
        <v>United Nations Development Programme (UNDP)</v>
      </c>
      <c r="FX768" t="str">
        <v>United Nations Educational, Scientific and Cultural Organization (UNESCO)</v>
      </c>
      <c r="FY768" t="str">
        <v>United Nations Entity for Gender Equality and the Empowerment of Women (UNWOMEN)</v>
      </c>
      <c r="FZ768" t="str">
        <v>United Nations Food and Agricultural Organization (FAO)</v>
      </c>
      <c r="GA768" t="str">
        <v>United Nations High Commissioner for Refugees (UNHCR)</v>
      </c>
      <c r="GB768" t="str">
        <v>United Nations Office of the High Commissioner for Human Rights (OHCHR)</v>
      </c>
      <c r="GC768" t="str">
        <v>United Nations Office on Drugs and Crime (UNODC)</v>
      </c>
      <c r="GD768" t="str">
        <v>United Nations Population Fund (UNFPA)</v>
      </c>
      <c r="GE768" t="str">
        <v>United Nations Programme for Human Settlements (UN Habitat)</v>
      </c>
      <c r="GF768" t="str">
        <v>Vale da Benção Educational and Charitable Association (AEBVB)</v>
      </c>
      <c r="GG768" t="str">
        <v>VenAruba Solidaria</v>
      </c>
      <c r="GH768" t="str">
        <v>Venex Curacao Foundation</v>
      </c>
      <c r="GI768" t="str">
        <v>Venezolanos en Barranquilla</v>
      </c>
      <c r="GJ768" t="str">
        <v>Venezolanos en San Cristóbal</v>
      </c>
      <c r="GK768" t="str">
        <v>Venezuelan Emigrant Foundation (FEV)</v>
      </c>
      <c r="GL768" t="str">
        <v>Vicaría de Pastoral Social Caritas</v>
      </c>
      <c r="GM768" t="str">
        <v>Voices GY</v>
      </c>
      <c r="GN768" t="str">
        <v>We World GVC</v>
      </c>
      <c r="GO768" t="str">
        <v>World Council of Credit Unions</v>
      </c>
      <c r="GP768" t="str">
        <v>World Food Programme (WFP)</v>
      </c>
      <c r="GQ768" t="str">
        <v>World Vision</v>
      </c>
      <c r="GR768" t="str">
        <v>ZOA</v>
      </c>
    </row>
    <row r="769" spans="8:200" x14ac:dyDescent="0.3">
      <c r="H769" t="str" cm="1">
        <f t="array" ref="H769:GR769">TRANSPOSE(_xlfn._xlws.SORT(_xlfn._xlws.FILTER(Table3[Name],ISNUMBER(SEARCH(' Activity Sheet'!D823,Table3[Name])),"Not found"),,1))</f>
        <v>.New Organisation</v>
      </c>
      <c r="I769" t="str">
        <v>ABV - Association of Good with Life</v>
      </c>
      <c r="J769" t="str">
        <v>ACAPS</v>
      </c>
      <c r="K769" t="str">
        <v>Acción y Desarrollo</v>
      </c>
      <c r="L769" t="str">
        <v>ACTED</v>
      </c>
      <c r="M769" t="str">
        <v>Action against Hunger</v>
      </c>
      <c r="N769" t="str">
        <v>ActionAid</v>
      </c>
      <c r="O769" t="str">
        <v>Adventist Development and Relief Agency (ADRA)</v>
      </c>
      <c r="P769" t="str">
        <v>Alas de Colibrí Foundation</v>
      </c>
      <c r="Q769" t="str">
        <v>Alianza por la Solidaridad</v>
      </c>
      <c r="R769" t="str">
        <v>Alianza por Venezuela</v>
      </c>
      <c r="S769" t="str">
        <v>Americares Foundation</v>
      </c>
      <c r="T769" t="str">
        <v>Argentine Commission for Refugees and Migrants (CAREF)</v>
      </c>
      <c r="U769" t="str">
        <v>Asociación Aves</v>
      </c>
      <c r="V769" t="str">
        <v>Asociación de Jubilados y Pensionados Venezolanos en Argentina</v>
      </c>
      <c r="W769" t="str">
        <v>Asociación de Venezolanos en Eloy Alfaro</v>
      </c>
      <c r="X769" t="str">
        <v>Asociación Fundación contra el Hambre Perú</v>
      </c>
      <c r="Y769" t="str">
        <v>Asociación Migrantes Venezolanos</v>
      </c>
      <c r="Z769" t="str">
        <v>Asociación Misioneros de San Carlos Scalabrinianos</v>
      </c>
      <c r="AA769" t="str">
        <v>Asociacion Proteccion Poblacion Vulnerable</v>
      </c>
      <c r="AB769" t="str">
        <v>Asociación Quinta Ola</v>
      </c>
      <c r="AC769" t="str">
        <v>Asociación Salto Ángel</v>
      </c>
      <c r="AD769" t="str">
        <v>Asociación Venezuela en Ecuador AC</v>
      </c>
      <c r="AE769" t="str">
        <v>ASOVENAR</v>
      </c>
      <c r="AF769" t="str">
        <v>Associação Hermanitos</v>
      </c>
      <c r="AG769" t="str">
        <v>AVSI Foundation</v>
      </c>
      <c r="AH769" t="str">
        <v>Bethany Christian Services</v>
      </c>
      <c r="AI769" t="str">
        <v>Blumont</v>
      </c>
      <c r="AJ769" t="str">
        <v>CARE</v>
      </c>
      <c r="AK769" t="str">
        <v>Caritas Brazil</v>
      </c>
      <c r="AL769" t="str">
        <v>Caritas Ecuador</v>
      </c>
      <c r="AM769" t="str">
        <v>Caritas Germany</v>
      </c>
      <c r="AN769" t="str">
        <v>Caritas Manaus</v>
      </c>
      <c r="AO769" t="str">
        <v>Caritas Parana</v>
      </c>
      <c r="AP769" t="str">
        <v>Caritas Peru</v>
      </c>
      <c r="AQ769" t="str">
        <v>Caritas Rio de Janeiro</v>
      </c>
      <c r="AR769" t="str">
        <v>Caritas São Paulo</v>
      </c>
      <c r="AS769" t="str">
        <v>Caritas Switzerland</v>
      </c>
      <c r="AT769" t="str">
        <v>CCEFIRO Association</v>
      </c>
      <c r="AU769" t="str">
        <v>CEDRO</v>
      </c>
      <c r="AV769" t="str">
        <v>Center for Integrated Studies and Programs for Sustainable Development (CIEDS)</v>
      </c>
      <c r="AW769" t="str">
        <v>Center for Migration and Human Rights of the Diocese of Roraima (CMDH)</v>
      </c>
      <c r="AX769" t="str">
        <v>Centro de Atencion Psicosocial (CAPS)</v>
      </c>
      <c r="AY769" t="str">
        <v>CESAL</v>
      </c>
      <c r="AZ769" t="str">
        <v>CESVI-Cooperazione e Sviluppo</v>
      </c>
      <c r="BA769" t="str">
        <v>ChildFund International</v>
      </c>
      <c r="BB769" t="str">
        <v>CHS Alternativo</v>
      </c>
      <c r="BC769" t="str">
        <v>Churún Merú Association</v>
      </c>
      <c r="BD769" t="str">
        <v>Coalición por Venezuela</v>
      </c>
      <c r="BE769" t="str">
        <v>Colonia Foundation of Venezuelans in the Dominican Republic (FUNCOVERD)</v>
      </c>
      <c r="BF769" t="str">
        <v>COLVENZ</v>
      </c>
      <c r="BG769" t="str">
        <v>Compassiva</v>
      </c>
      <c r="BH769" t="str">
        <v>Consejo Interreligioso del Perú - Religiones por la Paz</v>
      </c>
      <c r="BI769" t="str">
        <v>Consorcio ONG OCIPI Y Capellanía Nacional OFICA</v>
      </c>
      <c r="BJ769" t="str">
        <v>COOPI - International Cooperation Foundation</v>
      </c>
      <c r="BK769" t="str">
        <v>Corporación Colectivo Sin Fronteras</v>
      </c>
      <c r="BL769" t="str">
        <v>CRISFE Foundation</v>
      </c>
      <c r="BM769" t="str">
        <v>Cuso International</v>
      </c>
      <c r="BN769" t="str">
        <v>Danielle’s Children Fund (DCF)</v>
      </c>
      <c r="BO769" t="str">
        <v>Danish Refugee Council (DRC)</v>
      </c>
      <c r="BP769" t="str">
        <v>Development Support Association - APOYAR</v>
      </c>
      <c r="BQ769" t="str">
        <v>Diakonie Katastrophenhilfe</v>
      </c>
      <c r="BR769" t="str">
        <v>Diálogo Diverso</v>
      </c>
      <c r="BS769" t="str">
        <v>Doctors of the World</v>
      </c>
      <c r="BT769" t="str">
        <v>Dominican Institute for Integrated Development</v>
      </c>
      <c r="BU769" t="str">
        <v>Duendes y Ángeles Vinotinto República Dominicana</v>
      </c>
      <c r="BV769" t="str">
        <v>Encuentros SJS (Servicio Jesuita de la Solidaridad)</v>
      </c>
      <c r="BW769" t="str">
        <v>Ending Violence Against Migrants</v>
      </c>
      <c r="BX769" t="str">
        <v>Equidad Foundation</v>
      </c>
      <c r="BY769" t="str">
        <v>Equilibrium CenDE</v>
      </c>
      <c r="BZ769" t="str">
        <v>Facultad de Psicología - Universidad de la República (UDELAR)</v>
      </c>
      <c r="CA769" t="str">
        <v>First International Emergency and Solidarités International</v>
      </c>
      <c r="CB769" t="str">
        <v>Fondo Ecuatoriano Populorum Progressio</v>
      </c>
      <c r="CC769" t="str">
        <v>Foro Salud Callao</v>
      </c>
      <c r="CD769" t="str">
        <v>Foundation for the Integration and Development of Latin America (FIDAL)</v>
      </c>
      <c r="CE769" t="str">
        <v>Foundation of the Americas (FUDELA)</v>
      </c>
      <c r="CF769" t="str">
        <v>Fraternity Without Borders</v>
      </c>
      <c r="CG769" t="str">
        <v>Fundación Brisas del Norte</v>
      </c>
      <c r="CH769" t="str">
        <v>Fundación Colombovenezolana Nueva Ilusión</v>
      </c>
      <c r="CI769" t="str">
        <v>Fundación Nakama's</v>
      </c>
      <c r="CJ769" t="str">
        <v>Fundación RadaBer</v>
      </c>
      <c r="CK769" t="str">
        <v>Fundación Scalabrini Bolivia</v>
      </c>
      <c r="CL769" t="str">
        <v>Fundacion Social Vivan los Niños</v>
      </c>
      <c r="CM769" t="str">
        <v>FUNVEAC</v>
      </c>
      <c r="CN769" t="str">
        <v>German Development Cooperation Agency GIZ</v>
      </c>
      <c r="CO769" t="str">
        <v>Globalizate Radio</v>
      </c>
      <c r="CP769" t="str">
        <v>GOAL</v>
      </c>
      <c r="CQ769" t="str">
        <v>Halü Bienestar Humano Foundation (HALU)</v>
      </c>
      <c r="CR769" t="str">
        <v>Heartland Alliance International (HAI)</v>
      </c>
      <c r="CS769" t="str">
        <v>HELVETAS Swiss Intercooperation</v>
      </c>
      <c r="CT769" t="str">
        <v>HIAS</v>
      </c>
      <c r="CU769" t="str">
        <v>Human Rights Defence Curaçao</v>
      </c>
      <c r="CV769" t="str">
        <v>Humanity &amp; Inclusion</v>
      </c>
      <c r="CW769" t="str">
        <v>Humans Analytic</v>
      </c>
      <c r="CX769" t="str">
        <v>Idas y Vueltas Association</v>
      </c>
      <c r="CY769" t="str">
        <v>iMMAP</v>
      </c>
      <c r="CZ769" t="str">
        <v>IMPACT Initiatives (REACH)</v>
      </c>
      <c r="DA769" t="str">
        <v>Inmigrante Feliz Association</v>
      </c>
      <c r="DB769" t="str">
        <v>Institute for Migration and Human Rights (IMDH)</v>
      </c>
      <c r="DC769" t="str">
        <v>Institute of Natural and Cultural Heritage (IPANC)</v>
      </c>
      <c r="DD769" t="str">
        <v>International Committee for the Development of People (CISP)</v>
      </c>
      <c r="DE769" t="str">
        <v>International Federation of the Red Cross (IFRC)</v>
      </c>
      <c r="DF769" t="str">
        <v>International Labour Organization (ILO)</v>
      </c>
      <c r="DG769" t="str">
        <v>International Medical Corps</v>
      </c>
      <c r="DH769" t="str">
        <v>International Organization for Migration (IOM)</v>
      </c>
      <c r="DI769" t="str">
        <v>International Rescue Committee (IRC)</v>
      </c>
      <c r="DJ769" t="str">
        <v>INTERSOS</v>
      </c>
      <c r="DK769" t="str">
        <v>Jesuit Migrant Service (JMS)</v>
      </c>
      <c r="DL769" t="str">
        <v>Jesuit Refugee Service (JRS)</v>
      </c>
      <c r="DM769" t="str">
        <v>Jesuit Service for Migrants and Refugees (JSMR)</v>
      </c>
      <c r="DN769" t="str">
        <v>Joint United Nations Programme on HIV/AIDS (UNAIDS)</v>
      </c>
      <c r="DO769" t="str">
        <v>Kimirina Coorporation</v>
      </c>
      <c r="DP769" t="str">
        <v>La Casita Hispanic Cultural Centre</v>
      </c>
      <c r="DQ769" t="str">
        <v>Latin American Network of Non-Governmental Organizations of Persons with Disabilities and their Families (RIADIS)</v>
      </c>
      <c r="DR769" t="str">
        <v>LGBT+ Movement Brazil</v>
      </c>
      <c r="DS769" t="str">
        <v>Living Water Community (LWC)</v>
      </c>
      <c r="DT769" t="str">
        <v>LLANOVENCOL</v>
      </c>
      <c r="DU769" t="str">
        <v>Lutheran World Federation</v>
      </c>
      <c r="DV769" t="str">
        <v>Lutheran World Relief</v>
      </c>
      <c r="DW769" t="str">
        <v>Malteser International</v>
      </c>
      <c r="DX769" t="str">
        <v>Mana Institute</v>
      </c>
      <c r="DY769" t="str">
        <v>Manos Veneguayas Association</v>
      </c>
      <c r="DZ769" t="str">
        <v>Más Igualdad Perú</v>
      </c>
      <c r="EA769" t="str">
        <v>MedGlobal</v>
      </c>
      <c r="EB769" t="str">
        <v>Medical Teams International</v>
      </c>
      <c r="EC769" t="str">
        <v>Mercy Corps</v>
      </c>
      <c r="ED769" t="str">
        <v>Migrant Service Center (CAM)</v>
      </c>
      <c r="EE769" t="str">
        <v>Migrants, Refugees and Argentine Social Entrepreneurs (MIRARES)</v>
      </c>
      <c r="EF769" t="str">
        <v>Mision Scalabriniana - Ecuador</v>
      </c>
      <c r="EG769" t="str">
        <v>Missão Paz</v>
      </c>
      <c r="EH769" t="str">
        <v>Museu A CASA</v>
      </c>
      <c r="EI769" t="str">
        <v>Norwegian Refugee Council (NRC)</v>
      </c>
      <c r="EJ769" t="str">
        <v>ONG Migrantes por el Maule</v>
      </c>
      <c r="EK769" t="str">
        <v>ONG Preemptive Love Coalition Colombia</v>
      </c>
      <c r="EL769" t="str">
        <v>Organización Transfomando Vidas</v>
      </c>
      <c r="EM769" t="str">
        <v>Organization of Ibero-American States for Education, Science and Culture (OEI)</v>
      </c>
      <c r="EN769" t="str">
        <v>OXFAM</v>
      </c>
      <c r="EO769" t="str">
        <v>Panamerican Development Foundation</v>
      </c>
      <c r="EP769" t="str">
        <v>Panamerican Health Organization/World Health Organization (PAHO/WHO)</v>
      </c>
      <c r="EQ769" t="str">
        <v>Pastoral of Human Mobility - Peruvian Episcopal Conference</v>
      </c>
      <c r="ER769" t="str">
        <v>Pastoral Service for Migrants National</v>
      </c>
      <c r="ES769" t="str">
        <v>Permanent Human Rights defense Committee (CDH)</v>
      </c>
      <c r="ET769" t="str">
        <v>Pirilampos Institute - Group of visits and voluntary actions in Roraima</v>
      </c>
      <c r="EU769" t="str">
        <v>Plan International</v>
      </c>
      <c r="EV769" t="str">
        <v>Population Program, Faculty of Social Sciences, University of the Republic</v>
      </c>
      <c r="EW769" t="str">
        <v>Profamilia Association</v>
      </c>
      <c r="EX769" t="str">
        <v>Red con Migrantes y Refugiados</v>
      </c>
      <c r="EY769" t="str">
        <v>Red Cross Colombia</v>
      </c>
      <c r="EZ769" t="str">
        <v>Red Cross Ecuador</v>
      </c>
      <c r="FA769" t="str">
        <v>Red Cross Peru</v>
      </c>
      <c r="FB769" t="str">
        <v>Red de Investigaciones en Derechos Humanos - CONICET (Consejo Nacional de Investigaciones Científicas y Técnicas)</v>
      </c>
      <c r="FC769" t="str">
        <v>RET International</v>
      </c>
      <c r="FD769" t="str">
        <v>Salú pa Tur Foundation</v>
      </c>
      <c r="FE769" t="str">
        <v>Salvation Army</v>
      </c>
      <c r="FF769" t="str">
        <v>Samaritan's Purse</v>
      </c>
      <c r="FG769" t="str">
        <v>Save the Children International (SCI)</v>
      </c>
      <c r="FH769" t="str">
        <v>Scalabrini Foundation Chile</v>
      </c>
      <c r="FI769" t="str">
        <v>Sección Peruana de Amnistía Internacional</v>
      </c>
      <c r="FJ769" t="str">
        <v>Serviço Pastoral dos Migrantes do Nordeste</v>
      </c>
      <c r="FK769" t="str">
        <v>Sesame Workshop</v>
      </c>
      <c r="FL769" t="str">
        <v>Si, Da Vida</v>
      </c>
      <c r="FM769" t="str">
        <v>Solidarity and Action Asociation</v>
      </c>
      <c r="FN769" t="str">
        <v>SOS Children's Villages</v>
      </c>
      <c r="FO769" t="str">
        <v>Tarabita Foundation</v>
      </c>
      <c r="FP769" t="str">
        <v>Tearfund</v>
      </c>
      <c r="FQ769" t="str">
        <v>TECHO</v>
      </c>
      <c r="FR769" t="str">
        <v>Terranueva Foundation</v>
      </c>
      <c r="FS769" t="str">
        <v>Terre des Hommes Suisse</v>
      </c>
      <c r="FT769" t="str">
        <v>The Israel Forum for International Humanitarian Aid (IsraAID)</v>
      </c>
      <c r="FU769" t="str">
        <v>Unión Venezolana en Perú</v>
      </c>
      <c r="FV769" t="str">
        <v>United Nations Children's Fund (UNICEF)</v>
      </c>
      <c r="FW769" t="str">
        <v>United Nations Development Programme (UNDP)</v>
      </c>
      <c r="FX769" t="str">
        <v>United Nations Educational, Scientific and Cultural Organization (UNESCO)</v>
      </c>
      <c r="FY769" t="str">
        <v>United Nations Entity for Gender Equality and the Empowerment of Women (UNWOMEN)</v>
      </c>
      <c r="FZ769" t="str">
        <v>United Nations Food and Agricultural Organization (FAO)</v>
      </c>
      <c r="GA769" t="str">
        <v>United Nations High Commissioner for Refugees (UNHCR)</v>
      </c>
      <c r="GB769" t="str">
        <v>United Nations Office of the High Commissioner for Human Rights (OHCHR)</v>
      </c>
      <c r="GC769" t="str">
        <v>United Nations Office on Drugs and Crime (UNODC)</v>
      </c>
      <c r="GD769" t="str">
        <v>United Nations Population Fund (UNFPA)</v>
      </c>
      <c r="GE769" t="str">
        <v>United Nations Programme for Human Settlements (UN Habitat)</v>
      </c>
      <c r="GF769" t="str">
        <v>Vale da Benção Educational and Charitable Association (AEBVB)</v>
      </c>
      <c r="GG769" t="str">
        <v>VenAruba Solidaria</v>
      </c>
      <c r="GH769" t="str">
        <v>Venex Curacao Foundation</v>
      </c>
      <c r="GI769" t="str">
        <v>Venezolanos en Barranquilla</v>
      </c>
      <c r="GJ769" t="str">
        <v>Venezolanos en San Cristóbal</v>
      </c>
      <c r="GK769" t="str">
        <v>Venezuelan Emigrant Foundation (FEV)</v>
      </c>
      <c r="GL769" t="str">
        <v>Vicaría de Pastoral Social Caritas</v>
      </c>
      <c r="GM769" t="str">
        <v>Voices GY</v>
      </c>
      <c r="GN769" t="str">
        <v>We World GVC</v>
      </c>
      <c r="GO769" t="str">
        <v>World Council of Credit Unions</v>
      </c>
      <c r="GP769" t="str">
        <v>World Food Programme (WFP)</v>
      </c>
      <c r="GQ769" t="str">
        <v>World Vision</v>
      </c>
      <c r="GR769" t="str">
        <v>ZOA</v>
      </c>
    </row>
    <row r="770" spans="8:200" x14ac:dyDescent="0.3">
      <c r="H770" t="str" cm="1">
        <f t="array" ref="H770:GR770">TRANSPOSE(_xlfn._xlws.SORT(_xlfn._xlws.FILTER(Table3[Name],ISNUMBER(SEARCH(' Activity Sheet'!D824,Table3[Name])),"Not found"),,1))</f>
        <v>.New Organisation</v>
      </c>
      <c r="I770" t="str">
        <v>ABV - Association of Good with Life</v>
      </c>
      <c r="J770" t="str">
        <v>ACAPS</v>
      </c>
      <c r="K770" t="str">
        <v>Acción y Desarrollo</v>
      </c>
      <c r="L770" t="str">
        <v>ACTED</v>
      </c>
      <c r="M770" t="str">
        <v>Action against Hunger</v>
      </c>
      <c r="N770" t="str">
        <v>ActionAid</v>
      </c>
      <c r="O770" t="str">
        <v>Adventist Development and Relief Agency (ADRA)</v>
      </c>
      <c r="P770" t="str">
        <v>Alas de Colibrí Foundation</v>
      </c>
      <c r="Q770" t="str">
        <v>Alianza por la Solidaridad</v>
      </c>
      <c r="R770" t="str">
        <v>Alianza por Venezuela</v>
      </c>
      <c r="S770" t="str">
        <v>Americares Foundation</v>
      </c>
      <c r="T770" t="str">
        <v>Argentine Commission for Refugees and Migrants (CAREF)</v>
      </c>
      <c r="U770" t="str">
        <v>Asociación Aves</v>
      </c>
      <c r="V770" t="str">
        <v>Asociación de Jubilados y Pensionados Venezolanos en Argentina</v>
      </c>
      <c r="W770" t="str">
        <v>Asociación de Venezolanos en Eloy Alfaro</v>
      </c>
      <c r="X770" t="str">
        <v>Asociación Fundación contra el Hambre Perú</v>
      </c>
      <c r="Y770" t="str">
        <v>Asociación Migrantes Venezolanos</v>
      </c>
      <c r="Z770" t="str">
        <v>Asociación Misioneros de San Carlos Scalabrinianos</v>
      </c>
      <c r="AA770" t="str">
        <v>Asociacion Proteccion Poblacion Vulnerable</v>
      </c>
      <c r="AB770" t="str">
        <v>Asociación Quinta Ola</v>
      </c>
      <c r="AC770" t="str">
        <v>Asociación Salto Ángel</v>
      </c>
      <c r="AD770" t="str">
        <v>Asociación Venezuela en Ecuador AC</v>
      </c>
      <c r="AE770" t="str">
        <v>ASOVENAR</v>
      </c>
      <c r="AF770" t="str">
        <v>Associação Hermanitos</v>
      </c>
      <c r="AG770" t="str">
        <v>AVSI Foundation</v>
      </c>
      <c r="AH770" t="str">
        <v>Bethany Christian Services</v>
      </c>
      <c r="AI770" t="str">
        <v>Blumont</v>
      </c>
      <c r="AJ770" t="str">
        <v>CARE</v>
      </c>
      <c r="AK770" t="str">
        <v>Caritas Brazil</v>
      </c>
      <c r="AL770" t="str">
        <v>Caritas Ecuador</v>
      </c>
      <c r="AM770" t="str">
        <v>Caritas Germany</v>
      </c>
      <c r="AN770" t="str">
        <v>Caritas Manaus</v>
      </c>
      <c r="AO770" t="str">
        <v>Caritas Parana</v>
      </c>
      <c r="AP770" t="str">
        <v>Caritas Peru</v>
      </c>
      <c r="AQ770" t="str">
        <v>Caritas Rio de Janeiro</v>
      </c>
      <c r="AR770" t="str">
        <v>Caritas São Paulo</v>
      </c>
      <c r="AS770" t="str">
        <v>Caritas Switzerland</v>
      </c>
      <c r="AT770" t="str">
        <v>CCEFIRO Association</v>
      </c>
      <c r="AU770" t="str">
        <v>CEDRO</v>
      </c>
      <c r="AV770" t="str">
        <v>Center for Integrated Studies and Programs for Sustainable Development (CIEDS)</v>
      </c>
      <c r="AW770" t="str">
        <v>Center for Migration and Human Rights of the Diocese of Roraima (CMDH)</v>
      </c>
      <c r="AX770" t="str">
        <v>Centro de Atencion Psicosocial (CAPS)</v>
      </c>
      <c r="AY770" t="str">
        <v>CESAL</v>
      </c>
      <c r="AZ770" t="str">
        <v>CESVI-Cooperazione e Sviluppo</v>
      </c>
      <c r="BA770" t="str">
        <v>ChildFund International</v>
      </c>
      <c r="BB770" t="str">
        <v>CHS Alternativo</v>
      </c>
      <c r="BC770" t="str">
        <v>Churún Merú Association</v>
      </c>
      <c r="BD770" t="str">
        <v>Coalición por Venezuela</v>
      </c>
      <c r="BE770" t="str">
        <v>Colonia Foundation of Venezuelans in the Dominican Republic (FUNCOVERD)</v>
      </c>
      <c r="BF770" t="str">
        <v>COLVENZ</v>
      </c>
      <c r="BG770" t="str">
        <v>Compassiva</v>
      </c>
      <c r="BH770" t="str">
        <v>Consejo Interreligioso del Perú - Religiones por la Paz</v>
      </c>
      <c r="BI770" t="str">
        <v>Consorcio ONG OCIPI Y Capellanía Nacional OFICA</v>
      </c>
      <c r="BJ770" t="str">
        <v>COOPI - International Cooperation Foundation</v>
      </c>
      <c r="BK770" t="str">
        <v>Corporación Colectivo Sin Fronteras</v>
      </c>
      <c r="BL770" t="str">
        <v>CRISFE Foundation</v>
      </c>
      <c r="BM770" t="str">
        <v>Cuso International</v>
      </c>
      <c r="BN770" t="str">
        <v>Danielle’s Children Fund (DCF)</v>
      </c>
      <c r="BO770" t="str">
        <v>Danish Refugee Council (DRC)</v>
      </c>
      <c r="BP770" t="str">
        <v>Development Support Association - APOYAR</v>
      </c>
      <c r="BQ770" t="str">
        <v>Diakonie Katastrophenhilfe</v>
      </c>
      <c r="BR770" t="str">
        <v>Diálogo Diverso</v>
      </c>
      <c r="BS770" t="str">
        <v>Doctors of the World</v>
      </c>
      <c r="BT770" t="str">
        <v>Dominican Institute for Integrated Development</v>
      </c>
      <c r="BU770" t="str">
        <v>Duendes y Ángeles Vinotinto República Dominicana</v>
      </c>
      <c r="BV770" t="str">
        <v>Encuentros SJS (Servicio Jesuita de la Solidaridad)</v>
      </c>
      <c r="BW770" t="str">
        <v>Ending Violence Against Migrants</v>
      </c>
      <c r="BX770" t="str">
        <v>Equidad Foundation</v>
      </c>
      <c r="BY770" t="str">
        <v>Equilibrium CenDE</v>
      </c>
      <c r="BZ770" t="str">
        <v>Facultad de Psicología - Universidad de la República (UDELAR)</v>
      </c>
      <c r="CA770" t="str">
        <v>First International Emergency and Solidarités International</v>
      </c>
      <c r="CB770" t="str">
        <v>Fondo Ecuatoriano Populorum Progressio</v>
      </c>
      <c r="CC770" t="str">
        <v>Foro Salud Callao</v>
      </c>
      <c r="CD770" t="str">
        <v>Foundation for the Integration and Development of Latin America (FIDAL)</v>
      </c>
      <c r="CE770" t="str">
        <v>Foundation of the Americas (FUDELA)</v>
      </c>
      <c r="CF770" t="str">
        <v>Fraternity Without Borders</v>
      </c>
      <c r="CG770" t="str">
        <v>Fundación Brisas del Norte</v>
      </c>
      <c r="CH770" t="str">
        <v>Fundación Colombovenezolana Nueva Ilusión</v>
      </c>
      <c r="CI770" t="str">
        <v>Fundación Nakama's</v>
      </c>
      <c r="CJ770" t="str">
        <v>Fundación RadaBer</v>
      </c>
      <c r="CK770" t="str">
        <v>Fundación Scalabrini Bolivia</v>
      </c>
      <c r="CL770" t="str">
        <v>Fundacion Social Vivan los Niños</v>
      </c>
      <c r="CM770" t="str">
        <v>FUNVEAC</v>
      </c>
      <c r="CN770" t="str">
        <v>German Development Cooperation Agency GIZ</v>
      </c>
      <c r="CO770" t="str">
        <v>Globalizate Radio</v>
      </c>
      <c r="CP770" t="str">
        <v>GOAL</v>
      </c>
      <c r="CQ770" t="str">
        <v>Halü Bienestar Humano Foundation (HALU)</v>
      </c>
      <c r="CR770" t="str">
        <v>Heartland Alliance International (HAI)</v>
      </c>
      <c r="CS770" t="str">
        <v>HELVETAS Swiss Intercooperation</v>
      </c>
      <c r="CT770" t="str">
        <v>HIAS</v>
      </c>
      <c r="CU770" t="str">
        <v>Human Rights Defence Curaçao</v>
      </c>
      <c r="CV770" t="str">
        <v>Humanity &amp; Inclusion</v>
      </c>
      <c r="CW770" t="str">
        <v>Humans Analytic</v>
      </c>
      <c r="CX770" t="str">
        <v>Idas y Vueltas Association</v>
      </c>
      <c r="CY770" t="str">
        <v>iMMAP</v>
      </c>
      <c r="CZ770" t="str">
        <v>IMPACT Initiatives (REACH)</v>
      </c>
      <c r="DA770" t="str">
        <v>Inmigrante Feliz Association</v>
      </c>
      <c r="DB770" t="str">
        <v>Institute for Migration and Human Rights (IMDH)</v>
      </c>
      <c r="DC770" t="str">
        <v>Institute of Natural and Cultural Heritage (IPANC)</v>
      </c>
      <c r="DD770" t="str">
        <v>International Committee for the Development of People (CISP)</v>
      </c>
      <c r="DE770" t="str">
        <v>International Federation of the Red Cross (IFRC)</v>
      </c>
      <c r="DF770" t="str">
        <v>International Labour Organization (ILO)</v>
      </c>
      <c r="DG770" t="str">
        <v>International Medical Corps</v>
      </c>
      <c r="DH770" t="str">
        <v>International Organization for Migration (IOM)</v>
      </c>
      <c r="DI770" t="str">
        <v>International Rescue Committee (IRC)</v>
      </c>
      <c r="DJ770" t="str">
        <v>INTERSOS</v>
      </c>
      <c r="DK770" t="str">
        <v>Jesuit Migrant Service (JMS)</v>
      </c>
      <c r="DL770" t="str">
        <v>Jesuit Refugee Service (JRS)</v>
      </c>
      <c r="DM770" t="str">
        <v>Jesuit Service for Migrants and Refugees (JSMR)</v>
      </c>
      <c r="DN770" t="str">
        <v>Joint United Nations Programme on HIV/AIDS (UNAIDS)</v>
      </c>
      <c r="DO770" t="str">
        <v>Kimirina Coorporation</v>
      </c>
      <c r="DP770" t="str">
        <v>La Casita Hispanic Cultural Centre</v>
      </c>
      <c r="DQ770" t="str">
        <v>Latin American Network of Non-Governmental Organizations of Persons with Disabilities and their Families (RIADIS)</v>
      </c>
      <c r="DR770" t="str">
        <v>LGBT+ Movement Brazil</v>
      </c>
      <c r="DS770" t="str">
        <v>Living Water Community (LWC)</v>
      </c>
      <c r="DT770" t="str">
        <v>LLANOVENCOL</v>
      </c>
      <c r="DU770" t="str">
        <v>Lutheran World Federation</v>
      </c>
      <c r="DV770" t="str">
        <v>Lutheran World Relief</v>
      </c>
      <c r="DW770" t="str">
        <v>Malteser International</v>
      </c>
      <c r="DX770" t="str">
        <v>Mana Institute</v>
      </c>
      <c r="DY770" t="str">
        <v>Manos Veneguayas Association</v>
      </c>
      <c r="DZ770" t="str">
        <v>Más Igualdad Perú</v>
      </c>
      <c r="EA770" t="str">
        <v>MedGlobal</v>
      </c>
      <c r="EB770" t="str">
        <v>Medical Teams International</v>
      </c>
      <c r="EC770" t="str">
        <v>Mercy Corps</v>
      </c>
      <c r="ED770" t="str">
        <v>Migrant Service Center (CAM)</v>
      </c>
      <c r="EE770" t="str">
        <v>Migrants, Refugees and Argentine Social Entrepreneurs (MIRARES)</v>
      </c>
      <c r="EF770" t="str">
        <v>Mision Scalabriniana - Ecuador</v>
      </c>
      <c r="EG770" t="str">
        <v>Missão Paz</v>
      </c>
      <c r="EH770" t="str">
        <v>Museu A CASA</v>
      </c>
      <c r="EI770" t="str">
        <v>Norwegian Refugee Council (NRC)</v>
      </c>
      <c r="EJ770" t="str">
        <v>ONG Migrantes por el Maule</v>
      </c>
      <c r="EK770" t="str">
        <v>ONG Preemptive Love Coalition Colombia</v>
      </c>
      <c r="EL770" t="str">
        <v>Organización Transfomando Vidas</v>
      </c>
      <c r="EM770" t="str">
        <v>Organization of Ibero-American States for Education, Science and Culture (OEI)</v>
      </c>
      <c r="EN770" t="str">
        <v>OXFAM</v>
      </c>
      <c r="EO770" t="str">
        <v>Panamerican Development Foundation</v>
      </c>
      <c r="EP770" t="str">
        <v>Panamerican Health Organization/World Health Organization (PAHO/WHO)</v>
      </c>
      <c r="EQ770" t="str">
        <v>Pastoral of Human Mobility - Peruvian Episcopal Conference</v>
      </c>
      <c r="ER770" t="str">
        <v>Pastoral Service for Migrants National</v>
      </c>
      <c r="ES770" t="str">
        <v>Permanent Human Rights defense Committee (CDH)</v>
      </c>
      <c r="ET770" t="str">
        <v>Pirilampos Institute - Group of visits and voluntary actions in Roraima</v>
      </c>
      <c r="EU770" t="str">
        <v>Plan International</v>
      </c>
      <c r="EV770" t="str">
        <v>Population Program, Faculty of Social Sciences, University of the Republic</v>
      </c>
      <c r="EW770" t="str">
        <v>Profamilia Association</v>
      </c>
      <c r="EX770" t="str">
        <v>Red con Migrantes y Refugiados</v>
      </c>
      <c r="EY770" t="str">
        <v>Red Cross Colombia</v>
      </c>
      <c r="EZ770" t="str">
        <v>Red Cross Ecuador</v>
      </c>
      <c r="FA770" t="str">
        <v>Red Cross Peru</v>
      </c>
      <c r="FB770" t="str">
        <v>Red de Investigaciones en Derechos Humanos - CONICET (Consejo Nacional de Investigaciones Científicas y Técnicas)</v>
      </c>
      <c r="FC770" t="str">
        <v>RET International</v>
      </c>
      <c r="FD770" t="str">
        <v>Salú pa Tur Foundation</v>
      </c>
      <c r="FE770" t="str">
        <v>Salvation Army</v>
      </c>
      <c r="FF770" t="str">
        <v>Samaritan's Purse</v>
      </c>
      <c r="FG770" t="str">
        <v>Save the Children International (SCI)</v>
      </c>
      <c r="FH770" t="str">
        <v>Scalabrini Foundation Chile</v>
      </c>
      <c r="FI770" t="str">
        <v>Sección Peruana de Amnistía Internacional</v>
      </c>
      <c r="FJ770" t="str">
        <v>Serviço Pastoral dos Migrantes do Nordeste</v>
      </c>
      <c r="FK770" t="str">
        <v>Sesame Workshop</v>
      </c>
      <c r="FL770" t="str">
        <v>Si, Da Vida</v>
      </c>
      <c r="FM770" t="str">
        <v>Solidarity and Action Asociation</v>
      </c>
      <c r="FN770" t="str">
        <v>SOS Children's Villages</v>
      </c>
      <c r="FO770" t="str">
        <v>Tarabita Foundation</v>
      </c>
      <c r="FP770" t="str">
        <v>Tearfund</v>
      </c>
      <c r="FQ770" t="str">
        <v>TECHO</v>
      </c>
      <c r="FR770" t="str">
        <v>Terranueva Foundation</v>
      </c>
      <c r="FS770" t="str">
        <v>Terre des Hommes Suisse</v>
      </c>
      <c r="FT770" t="str">
        <v>The Israel Forum for International Humanitarian Aid (IsraAID)</v>
      </c>
      <c r="FU770" t="str">
        <v>Unión Venezolana en Perú</v>
      </c>
      <c r="FV770" t="str">
        <v>United Nations Children's Fund (UNICEF)</v>
      </c>
      <c r="FW770" t="str">
        <v>United Nations Development Programme (UNDP)</v>
      </c>
      <c r="FX770" t="str">
        <v>United Nations Educational, Scientific and Cultural Organization (UNESCO)</v>
      </c>
      <c r="FY770" t="str">
        <v>United Nations Entity for Gender Equality and the Empowerment of Women (UNWOMEN)</v>
      </c>
      <c r="FZ770" t="str">
        <v>United Nations Food and Agricultural Organization (FAO)</v>
      </c>
      <c r="GA770" t="str">
        <v>United Nations High Commissioner for Refugees (UNHCR)</v>
      </c>
      <c r="GB770" t="str">
        <v>United Nations Office of the High Commissioner for Human Rights (OHCHR)</v>
      </c>
      <c r="GC770" t="str">
        <v>United Nations Office on Drugs and Crime (UNODC)</v>
      </c>
      <c r="GD770" t="str">
        <v>United Nations Population Fund (UNFPA)</v>
      </c>
      <c r="GE770" t="str">
        <v>United Nations Programme for Human Settlements (UN Habitat)</v>
      </c>
      <c r="GF770" t="str">
        <v>Vale da Benção Educational and Charitable Association (AEBVB)</v>
      </c>
      <c r="GG770" t="str">
        <v>VenAruba Solidaria</v>
      </c>
      <c r="GH770" t="str">
        <v>Venex Curacao Foundation</v>
      </c>
      <c r="GI770" t="str">
        <v>Venezolanos en Barranquilla</v>
      </c>
      <c r="GJ770" t="str">
        <v>Venezolanos en San Cristóbal</v>
      </c>
      <c r="GK770" t="str">
        <v>Venezuelan Emigrant Foundation (FEV)</v>
      </c>
      <c r="GL770" t="str">
        <v>Vicaría de Pastoral Social Caritas</v>
      </c>
      <c r="GM770" t="str">
        <v>Voices GY</v>
      </c>
      <c r="GN770" t="str">
        <v>We World GVC</v>
      </c>
      <c r="GO770" t="str">
        <v>World Council of Credit Unions</v>
      </c>
      <c r="GP770" t="str">
        <v>World Food Programme (WFP)</v>
      </c>
      <c r="GQ770" t="str">
        <v>World Vision</v>
      </c>
      <c r="GR770" t="str">
        <v>ZOA</v>
      </c>
    </row>
    <row r="771" spans="8:200" x14ac:dyDescent="0.3">
      <c r="H771" t="str" cm="1">
        <f t="array" ref="H771:GR771">TRANSPOSE(_xlfn._xlws.SORT(_xlfn._xlws.FILTER(Table3[Name],ISNUMBER(SEARCH(' Activity Sheet'!D825,Table3[Name])),"Not found"),,1))</f>
        <v>.New Organisation</v>
      </c>
      <c r="I771" t="str">
        <v>ABV - Association of Good with Life</v>
      </c>
      <c r="J771" t="str">
        <v>ACAPS</v>
      </c>
      <c r="K771" t="str">
        <v>Acción y Desarrollo</v>
      </c>
      <c r="L771" t="str">
        <v>ACTED</v>
      </c>
      <c r="M771" t="str">
        <v>Action against Hunger</v>
      </c>
      <c r="N771" t="str">
        <v>ActionAid</v>
      </c>
      <c r="O771" t="str">
        <v>Adventist Development and Relief Agency (ADRA)</v>
      </c>
      <c r="P771" t="str">
        <v>Alas de Colibrí Foundation</v>
      </c>
      <c r="Q771" t="str">
        <v>Alianza por la Solidaridad</v>
      </c>
      <c r="R771" t="str">
        <v>Alianza por Venezuela</v>
      </c>
      <c r="S771" t="str">
        <v>Americares Foundation</v>
      </c>
      <c r="T771" t="str">
        <v>Argentine Commission for Refugees and Migrants (CAREF)</v>
      </c>
      <c r="U771" t="str">
        <v>Asociación Aves</v>
      </c>
      <c r="V771" t="str">
        <v>Asociación de Jubilados y Pensionados Venezolanos en Argentina</v>
      </c>
      <c r="W771" t="str">
        <v>Asociación de Venezolanos en Eloy Alfaro</v>
      </c>
      <c r="X771" t="str">
        <v>Asociación Fundación contra el Hambre Perú</v>
      </c>
      <c r="Y771" t="str">
        <v>Asociación Migrantes Venezolanos</v>
      </c>
      <c r="Z771" t="str">
        <v>Asociación Misioneros de San Carlos Scalabrinianos</v>
      </c>
      <c r="AA771" t="str">
        <v>Asociacion Proteccion Poblacion Vulnerable</v>
      </c>
      <c r="AB771" t="str">
        <v>Asociación Quinta Ola</v>
      </c>
      <c r="AC771" t="str">
        <v>Asociación Salto Ángel</v>
      </c>
      <c r="AD771" t="str">
        <v>Asociación Venezuela en Ecuador AC</v>
      </c>
      <c r="AE771" t="str">
        <v>ASOVENAR</v>
      </c>
      <c r="AF771" t="str">
        <v>Associação Hermanitos</v>
      </c>
      <c r="AG771" t="str">
        <v>AVSI Foundation</v>
      </c>
      <c r="AH771" t="str">
        <v>Bethany Christian Services</v>
      </c>
      <c r="AI771" t="str">
        <v>Blumont</v>
      </c>
      <c r="AJ771" t="str">
        <v>CARE</v>
      </c>
      <c r="AK771" t="str">
        <v>Caritas Brazil</v>
      </c>
      <c r="AL771" t="str">
        <v>Caritas Ecuador</v>
      </c>
      <c r="AM771" t="str">
        <v>Caritas Germany</v>
      </c>
      <c r="AN771" t="str">
        <v>Caritas Manaus</v>
      </c>
      <c r="AO771" t="str">
        <v>Caritas Parana</v>
      </c>
      <c r="AP771" t="str">
        <v>Caritas Peru</v>
      </c>
      <c r="AQ771" t="str">
        <v>Caritas Rio de Janeiro</v>
      </c>
      <c r="AR771" t="str">
        <v>Caritas São Paulo</v>
      </c>
      <c r="AS771" t="str">
        <v>Caritas Switzerland</v>
      </c>
      <c r="AT771" t="str">
        <v>CCEFIRO Association</v>
      </c>
      <c r="AU771" t="str">
        <v>CEDRO</v>
      </c>
      <c r="AV771" t="str">
        <v>Center for Integrated Studies and Programs for Sustainable Development (CIEDS)</v>
      </c>
      <c r="AW771" t="str">
        <v>Center for Migration and Human Rights of the Diocese of Roraima (CMDH)</v>
      </c>
      <c r="AX771" t="str">
        <v>Centro de Atencion Psicosocial (CAPS)</v>
      </c>
      <c r="AY771" t="str">
        <v>CESAL</v>
      </c>
      <c r="AZ771" t="str">
        <v>CESVI-Cooperazione e Sviluppo</v>
      </c>
      <c r="BA771" t="str">
        <v>ChildFund International</v>
      </c>
      <c r="BB771" t="str">
        <v>CHS Alternativo</v>
      </c>
      <c r="BC771" t="str">
        <v>Churún Merú Association</v>
      </c>
      <c r="BD771" t="str">
        <v>Coalición por Venezuela</v>
      </c>
      <c r="BE771" t="str">
        <v>Colonia Foundation of Venezuelans in the Dominican Republic (FUNCOVERD)</v>
      </c>
      <c r="BF771" t="str">
        <v>COLVENZ</v>
      </c>
      <c r="BG771" t="str">
        <v>Compassiva</v>
      </c>
      <c r="BH771" t="str">
        <v>Consejo Interreligioso del Perú - Religiones por la Paz</v>
      </c>
      <c r="BI771" t="str">
        <v>Consorcio ONG OCIPI Y Capellanía Nacional OFICA</v>
      </c>
      <c r="BJ771" t="str">
        <v>COOPI - International Cooperation Foundation</v>
      </c>
      <c r="BK771" t="str">
        <v>Corporación Colectivo Sin Fronteras</v>
      </c>
      <c r="BL771" t="str">
        <v>CRISFE Foundation</v>
      </c>
      <c r="BM771" t="str">
        <v>Cuso International</v>
      </c>
      <c r="BN771" t="str">
        <v>Danielle’s Children Fund (DCF)</v>
      </c>
      <c r="BO771" t="str">
        <v>Danish Refugee Council (DRC)</v>
      </c>
      <c r="BP771" t="str">
        <v>Development Support Association - APOYAR</v>
      </c>
      <c r="BQ771" t="str">
        <v>Diakonie Katastrophenhilfe</v>
      </c>
      <c r="BR771" t="str">
        <v>Diálogo Diverso</v>
      </c>
      <c r="BS771" t="str">
        <v>Doctors of the World</v>
      </c>
      <c r="BT771" t="str">
        <v>Dominican Institute for Integrated Development</v>
      </c>
      <c r="BU771" t="str">
        <v>Duendes y Ángeles Vinotinto República Dominicana</v>
      </c>
      <c r="BV771" t="str">
        <v>Encuentros SJS (Servicio Jesuita de la Solidaridad)</v>
      </c>
      <c r="BW771" t="str">
        <v>Ending Violence Against Migrants</v>
      </c>
      <c r="BX771" t="str">
        <v>Equidad Foundation</v>
      </c>
      <c r="BY771" t="str">
        <v>Equilibrium CenDE</v>
      </c>
      <c r="BZ771" t="str">
        <v>Facultad de Psicología - Universidad de la República (UDELAR)</v>
      </c>
      <c r="CA771" t="str">
        <v>First International Emergency and Solidarités International</v>
      </c>
      <c r="CB771" t="str">
        <v>Fondo Ecuatoriano Populorum Progressio</v>
      </c>
      <c r="CC771" t="str">
        <v>Foro Salud Callao</v>
      </c>
      <c r="CD771" t="str">
        <v>Foundation for the Integration and Development of Latin America (FIDAL)</v>
      </c>
      <c r="CE771" t="str">
        <v>Foundation of the Americas (FUDELA)</v>
      </c>
      <c r="CF771" t="str">
        <v>Fraternity Without Borders</v>
      </c>
      <c r="CG771" t="str">
        <v>Fundación Brisas del Norte</v>
      </c>
      <c r="CH771" t="str">
        <v>Fundación Colombovenezolana Nueva Ilusión</v>
      </c>
      <c r="CI771" t="str">
        <v>Fundación Nakama's</v>
      </c>
      <c r="CJ771" t="str">
        <v>Fundación RadaBer</v>
      </c>
      <c r="CK771" t="str">
        <v>Fundación Scalabrini Bolivia</v>
      </c>
      <c r="CL771" t="str">
        <v>Fundacion Social Vivan los Niños</v>
      </c>
      <c r="CM771" t="str">
        <v>FUNVEAC</v>
      </c>
      <c r="CN771" t="str">
        <v>German Development Cooperation Agency GIZ</v>
      </c>
      <c r="CO771" t="str">
        <v>Globalizate Radio</v>
      </c>
      <c r="CP771" t="str">
        <v>GOAL</v>
      </c>
      <c r="CQ771" t="str">
        <v>Halü Bienestar Humano Foundation (HALU)</v>
      </c>
      <c r="CR771" t="str">
        <v>Heartland Alliance International (HAI)</v>
      </c>
      <c r="CS771" t="str">
        <v>HELVETAS Swiss Intercooperation</v>
      </c>
      <c r="CT771" t="str">
        <v>HIAS</v>
      </c>
      <c r="CU771" t="str">
        <v>Human Rights Defence Curaçao</v>
      </c>
      <c r="CV771" t="str">
        <v>Humanity &amp; Inclusion</v>
      </c>
      <c r="CW771" t="str">
        <v>Humans Analytic</v>
      </c>
      <c r="CX771" t="str">
        <v>Idas y Vueltas Association</v>
      </c>
      <c r="CY771" t="str">
        <v>iMMAP</v>
      </c>
      <c r="CZ771" t="str">
        <v>IMPACT Initiatives (REACH)</v>
      </c>
      <c r="DA771" t="str">
        <v>Inmigrante Feliz Association</v>
      </c>
      <c r="DB771" t="str">
        <v>Institute for Migration and Human Rights (IMDH)</v>
      </c>
      <c r="DC771" t="str">
        <v>Institute of Natural and Cultural Heritage (IPANC)</v>
      </c>
      <c r="DD771" t="str">
        <v>International Committee for the Development of People (CISP)</v>
      </c>
      <c r="DE771" t="str">
        <v>International Federation of the Red Cross (IFRC)</v>
      </c>
      <c r="DF771" t="str">
        <v>International Labour Organization (ILO)</v>
      </c>
      <c r="DG771" t="str">
        <v>International Medical Corps</v>
      </c>
      <c r="DH771" t="str">
        <v>International Organization for Migration (IOM)</v>
      </c>
      <c r="DI771" t="str">
        <v>International Rescue Committee (IRC)</v>
      </c>
      <c r="DJ771" t="str">
        <v>INTERSOS</v>
      </c>
      <c r="DK771" t="str">
        <v>Jesuit Migrant Service (JMS)</v>
      </c>
      <c r="DL771" t="str">
        <v>Jesuit Refugee Service (JRS)</v>
      </c>
      <c r="DM771" t="str">
        <v>Jesuit Service for Migrants and Refugees (JSMR)</v>
      </c>
      <c r="DN771" t="str">
        <v>Joint United Nations Programme on HIV/AIDS (UNAIDS)</v>
      </c>
      <c r="DO771" t="str">
        <v>Kimirina Coorporation</v>
      </c>
      <c r="DP771" t="str">
        <v>La Casita Hispanic Cultural Centre</v>
      </c>
      <c r="DQ771" t="str">
        <v>Latin American Network of Non-Governmental Organizations of Persons with Disabilities and their Families (RIADIS)</v>
      </c>
      <c r="DR771" t="str">
        <v>LGBT+ Movement Brazil</v>
      </c>
      <c r="DS771" t="str">
        <v>Living Water Community (LWC)</v>
      </c>
      <c r="DT771" t="str">
        <v>LLANOVENCOL</v>
      </c>
      <c r="DU771" t="str">
        <v>Lutheran World Federation</v>
      </c>
      <c r="DV771" t="str">
        <v>Lutheran World Relief</v>
      </c>
      <c r="DW771" t="str">
        <v>Malteser International</v>
      </c>
      <c r="DX771" t="str">
        <v>Mana Institute</v>
      </c>
      <c r="DY771" t="str">
        <v>Manos Veneguayas Association</v>
      </c>
      <c r="DZ771" t="str">
        <v>Más Igualdad Perú</v>
      </c>
      <c r="EA771" t="str">
        <v>MedGlobal</v>
      </c>
      <c r="EB771" t="str">
        <v>Medical Teams International</v>
      </c>
      <c r="EC771" t="str">
        <v>Mercy Corps</v>
      </c>
      <c r="ED771" t="str">
        <v>Migrant Service Center (CAM)</v>
      </c>
      <c r="EE771" t="str">
        <v>Migrants, Refugees and Argentine Social Entrepreneurs (MIRARES)</v>
      </c>
      <c r="EF771" t="str">
        <v>Mision Scalabriniana - Ecuador</v>
      </c>
      <c r="EG771" t="str">
        <v>Missão Paz</v>
      </c>
      <c r="EH771" t="str">
        <v>Museu A CASA</v>
      </c>
      <c r="EI771" t="str">
        <v>Norwegian Refugee Council (NRC)</v>
      </c>
      <c r="EJ771" t="str">
        <v>ONG Migrantes por el Maule</v>
      </c>
      <c r="EK771" t="str">
        <v>ONG Preemptive Love Coalition Colombia</v>
      </c>
      <c r="EL771" t="str">
        <v>Organización Transfomando Vidas</v>
      </c>
      <c r="EM771" t="str">
        <v>Organization of Ibero-American States for Education, Science and Culture (OEI)</v>
      </c>
      <c r="EN771" t="str">
        <v>OXFAM</v>
      </c>
      <c r="EO771" t="str">
        <v>Panamerican Development Foundation</v>
      </c>
      <c r="EP771" t="str">
        <v>Panamerican Health Organization/World Health Organization (PAHO/WHO)</v>
      </c>
      <c r="EQ771" t="str">
        <v>Pastoral of Human Mobility - Peruvian Episcopal Conference</v>
      </c>
      <c r="ER771" t="str">
        <v>Pastoral Service for Migrants National</v>
      </c>
      <c r="ES771" t="str">
        <v>Permanent Human Rights defense Committee (CDH)</v>
      </c>
      <c r="ET771" t="str">
        <v>Pirilampos Institute - Group of visits and voluntary actions in Roraima</v>
      </c>
      <c r="EU771" t="str">
        <v>Plan International</v>
      </c>
      <c r="EV771" t="str">
        <v>Population Program, Faculty of Social Sciences, University of the Republic</v>
      </c>
      <c r="EW771" t="str">
        <v>Profamilia Association</v>
      </c>
      <c r="EX771" t="str">
        <v>Red con Migrantes y Refugiados</v>
      </c>
      <c r="EY771" t="str">
        <v>Red Cross Colombia</v>
      </c>
      <c r="EZ771" t="str">
        <v>Red Cross Ecuador</v>
      </c>
      <c r="FA771" t="str">
        <v>Red Cross Peru</v>
      </c>
      <c r="FB771" t="str">
        <v>Red de Investigaciones en Derechos Humanos - CONICET (Consejo Nacional de Investigaciones Científicas y Técnicas)</v>
      </c>
      <c r="FC771" t="str">
        <v>RET International</v>
      </c>
      <c r="FD771" t="str">
        <v>Salú pa Tur Foundation</v>
      </c>
      <c r="FE771" t="str">
        <v>Salvation Army</v>
      </c>
      <c r="FF771" t="str">
        <v>Samaritan's Purse</v>
      </c>
      <c r="FG771" t="str">
        <v>Save the Children International (SCI)</v>
      </c>
      <c r="FH771" t="str">
        <v>Scalabrini Foundation Chile</v>
      </c>
      <c r="FI771" t="str">
        <v>Sección Peruana de Amnistía Internacional</v>
      </c>
      <c r="FJ771" t="str">
        <v>Serviço Pastoral dos Migrantes do Nordeste</v>
      </c>
      <c r="FK771" t="str">
        <v>Sesame Workshop</v>
      </c>
      <c r="FL771" t="str">
        <v>Si, Da Vida</v>
      </c>
      <c r="FM771" t="str">
        <v>Solidarity and Action Asociation</v>
      </c>
      <c r="FN771" t="str">
        <v>SOS Children's Villages</v>
      </c>
      <c r="FO771" t="str">
        <v>Tarabita Foundation</v>
      </c>
      <c r="FP771" t="str">
        <v>Tearfund</v>
      </c>
      <c r="FQ771" t="str">
        <v>TECHO</v>
      </c>
      <c r="FR771" t="str">
        <v>Terranueva Foundation</v>
      </c>
      <c r="FS771" t="str">
        <v>Terre des Hommes Suisse</v>
      </c>
      <c r="FT771" t="str">
        <v>The Israel Forum for International Humanitarian Aid (IsraAID)</v>
      </c>
      <c r="FU771" t="str">
        <v>Unión Venezolana en Perú</v>
      </c>
      <c r="FV771" t="str">
        <v>United Nations Children's Fund (UNICEF)</v>
      </c>
      <c r="FW771" t="str">
        <v>United Nations Development Programme (UNDP)</v>
      </c>
      <c r="FX771" t="str">
        <v>United Nations Educational, Scientific and Cultural Organization (UNESCO)</v>
      </c>
      <c r="FY771" t="str">
        <v>United Nations Entity for Gender Equality and the Empowerment of Women (UNWOMEN)</v>
      </c>
      <c r="FZ771" t="str">
        <v>United Nations Food and Agricultural Organization (FAO)</v>
      </c>
      <c r="GA771" t="str">
        <v>United Nations High Commissioner for Refugees (UNHCR)</v>
      </c>
      <c r="GB771" t="str">
        <v>United Nations Office of the High Commissioner for Human Rights (OHCHR)</v>
      </c>
      <c r="GC771" t="str">
        <v>United Nations Office on Drugs and Crime (UNODC)</v>
      </c>
      <c r="GD771" t="str">
        <v>United Nations Population Fund (UNFPA)</v>
      </c>
      <c r="GE771" t="str">
        <v>United Nations Programme for Human Settlements (UN Habitat)</v>
      </c>
      <c r="GF771" t="str">
        <v>Vale da Benção Educational and Charitable Association (AEBVB)</v>
      </c>
      <c r="GG771" t="str">
        <v>VenAruba Solidaria</v>
      </c>
      <c r="GH771" t="str">
        <v>Venex Curacao Foundation</v>
      </c>
      <c r="GI771" t="str">
        <v>Venezolanos en Barranquilla</v>
      </c>
      <c r="GJ771" t="str">
        <v>Venezolanos en San Cristóbal</v>
      </c>
      <c r="GK771" t="str">
        <v>Venezuelan Emigrant Foundation (FEV)</v>
      </c>
      <c r="GL771" t="str">
        <v>Vicaría de Pastoral Social Caritas</v>
      </c>
      <c r="GM771" t="str">
        <v>Voices GY</v>
      </c>
      <c r="GN771" t="str">
        <v>We World GVC</v>
      </c>
      <c r="GO771" t="str">
        <v>World Council of Credit Unions</v>
      </c>
      <c r="GP771" t="str">
        <v>World Food Programme (WFP)</v>
      </c>
      <c r="GQ771" t="str">
        <v>World Vision</v>
      </c>
      <c r="GR771" t="str">
        <v>ZOA</v>
      </c>
    </row>
    <row r="772" spans="8:200" x14ac:dyDescent="0.3">
      <c r="H772" t="str" cm="1">
        <f t="array" ref="H772:GR772">TRANSPOSE(_xlfn._xlws.SORT(_xlfn._xlws.FILTER(Table3[Name],ISNUMBER(SEARCH(' Activity Sheet'!D826,Table3[Name])),"Not found"),,1))</f>
        <v>.New Organisation</v>
      </c>
      <c r="I772" t="str">
        <v>ABV - Association of Good with Life</v>
      </c>
      <c r="J772" t="str">
        <v>ACAPS</v>
      </c>
      <c r="K772" t="str">
        <v>Acción y Desarrollo</v>
      </c>
      <c r="L772" t="str">
        <v>ACTED</v>
      </c>
      <c r="M772" t="str">
        <v>Action against Hunger</v>
      </c>
      <c r="N772" t="str">
        <v>ActionAid</v>
      </c>
      <c r="O772" t="str">
        <v>Adventist Development and Relief Agency (ADRA)</v>
      </c>
      <c r="P772" t="str">
        <v>Alas de Colibrí Foundation</v>
      </c>
      <c r="Q772" t="str">
        <v>Alianza por la Solidaridad</v>
      </c>
      <c r="R772" t="str">
        <v>Alianza por Venezuela</v>
      </c>
      <c r="S772" t="str">
        <v>Americares Foundation</v>
      </c>
      <c r="T772" t="str">
        <v>Argentine Commission for Refugees and Migrants (CAREF)</v>
      </c>
      <c r="U772" t="str">
        <v>Asociación Aves</v>
      </c>
      <c r="V772" t="str">
        <v>Asociación de Jubilados y Pensionados Venezolanos en Argentina</v>
      </c>
      <c r="W772" t="str">
        <v>Asociación de Venezolanos en Eloy Alfaro</v>
      </c>
      <c r="X772" t="str">
        <v>Asociación Fundación contra el Hambre Perú</v>
      </c>
      <c r="Y772" t="str">
        <v>Asociación Migrantes Venezolanos</v>
      </c>
      <c r="Z772" t="str">
        <v>Asociación Misioneros de San Carlos Scalabrinianos</v>
      </c>
      <c r="AA772" t="str">
        <v>Asociacion Proteccion Poblacion Vulnerable</v>
      </c>
      <c r="AB772" t="str">
        <v>Asociación Quinta Ola</v>
      </c>
      <c r="AC772" t="str">
        <v>Asociación Salto Ángel</v>
      </c>
      <c r="AD772" t="str">
        <v>Asociación Venezuela en Ecuador AC</v>
      </c>
      <c r="AE772" t="str">
        <v>ASOVENAR</v>
      </c>
      <c r="AF772" t="str">
        <v>Associação Hermanitos</v>
      </c>
      <c r="AG772" t="str">
        <v>AVSI Foundation</v>
      </c>
      <c r="AH772" t="str">
        <v>Bethany Christian Services</v>
      </c>
      <c r="AI772" t="str">
        <v>Blumont</v>
      </c>
      <c r="AJ772" t="str">
        <v>CARE</v>
      </c>
      <c r="AK772" t="str">
        <v>Caritas Brazil</v>
      </c>
      <c r="AL772" t="str">
        <v>Caritas Ecuador</v>
      </c>
      <c r="AM772" t="str">
        <v>Caritas Germany</v>
      </c>
      <c r="AN772" t="str">
        <v>Caritas Manaus</v>
      </c>
      <c r="AO772" t="str">
        <v>Caritas Parana</v>
      </c>
      <c r="AP772" t="str">
        <v>Caritas Peru</v>
      </c>
      <c r="AQ772" t="str">
        <v>Caritas Rio de Janeiro</v>
      </c>
      <c r="AR772" t="str">
        <v>Caritas São Paulo</v>
      </c>
      <c r="AS772" t="str">
        <v>Caritas Switzerland</v>
      </c>
      <c r="AT772" t="str">
        <v>CCEFIRO Association</v>
      </c>
      <c r="AU772" t="str">
        <v>CEDRO</v>
      </c>
      <c r="AV772" t="str">
        <v>Center for Integrated Studies and Programs for Sustainable Development (CIEDS)</v>
      </c>
      <c r="AW772" t="str">
        <v>Center for Migration and Human Rights of the Diocese of Roraima (CMDH)</v>
      </c>
      <c r="AX772" t="str">
        <v>Centro de Atencion Psicosocial (CAPS)</v>
      </c>
      <c r="AY772" t="str">
        <v>CESAL</v>
      </c>
      <c r="AZ772" t="str">
        <v>CESVI-Cooperazione e Sviluppo</v>
      </c>
      <c r="BA772" t="str">
        <v>ChildFund International</v>
      </c>
      <c r="BB772" t="str">
        <v>CHS Alternativo</v>
      </c>
      <c r="BC772" t="str">
        <v>Churún Merú Association</v>
      </c>
      <c r="BD772" t="str">
        <v>Coalición por Venezuela</v>
      </c>
      <c r="BE772" t="str">
        <v>Colonia Foundation of Venezuelans in the Dominican Republic (FUNCOVERD)</v>
      </c>
      <c r="BF772" t="str">
        <v>COLVENZ</v>
      </c>
      <c r="BG772" t="str">
        <v>Compassiva</v>
      </c>
      <c r="BH772" t="str">
        <v>Consejo Interreligioso del Perú - Religiones por la Paz</v>
      </c>
      <c r="BI772" t="str">
        <v>Consorcio ONG OCIPI Y Capellanía Nacional OFICA</v>
      </c>
      <c r="BJ772" t="str">
        <v>COOPI - International Cooperation Foundation</v>
      </c>
      <c r="BK772" t="str">
        <v>Corporación Colectivo Sin Fronteras</v>
      </c>
      <c r="BL772" t="str">
        <v>CRISFE Foundation</v>
      </c>
      <c r="BM772" t="str">
        <v>Cuso International</v>
      </c>
      <c r="BN772" t="str">
        <v>Danielle’s Children Fund (DCF)</v>
      </c>
      <c r="BO772" t="str">
        <v>Danish Refugee Council (DRC)</v>
      </c>
      <c r="BP772" t="str">
        <v>Development Support Association - APOYAR</v>
      </c>
      <c r="BQ772" t="str">
        <v>Diakonie Katastrophenhilfe</v>
      </c>
      <c r="BR772" t="str">
        <v>Diálogo Diverso</v>
      </c>
      <c r="BS772" t="str">
        <v>Doctors of the World</v>
      </c>
      <c r="BT772" t="str">
        <v>Dominican Institute for Integrated Development</v>
      </c>
      <c r="BU772" t="str">
        <v>Duendes y Ángeles Vinotinto República Dominicana</v>
      </c>
      <c r="BV772" t="str">
        <v>Encuentros SJS (Servicio Jesuita de la Solidaridad)</v>
      </c>
      <c r="BW772" t="str">
        <v>Ending Violence Against Migrants</v>
      </c>
      <c r="BX772" t="str">
        <v>Equidad Foundation</v>
      </c>
      <c r="BY772" t="str">
        <v>Equilibrium CenDE</v>
      </c>
      <c r="BZ772" t="str">
        <v>Facultad de Psicología - Universidad de la República (UDELAR)</v>
      </c>
      <c r="CA772" t="str">
        <v>First International Emergency and Solidarités International</v>
      </c>
      <c r="CB772" t="str">
        <v>Fondo Ecuatoriano Populorum Progressio</v>
      </c>
      <c r="CC772" t="str">
        <v>Foro Salud Callao</v>
      </c>
      <c r="CD772" t="str">
        <v>Foundation for the Integration and Development of Latin America (FIDAL)</v>
      </c>
      <c r="CE772" t="str">
        <v>Foundation of the Americas (FUDELA)</v>
      </c>
      <c r="CF772" t="str">
        <v>Fraternity Without Borders</v>
      </c>
      <c r="CG772" t="str">
        <v>Fundación Brisas del Norte</v>
      </c>
      <c r="CH772" t="str">
        <v>Fundación Colombovenezolana Nueva Ilusión</v>
      </c>
      <c r="CI772" t="str">
        <v>Fundación Nakama's</v>
      </c>
      <c r="CJ772" t="str">
        <v>Fundación RadaBer</v>
      </c>
      <c r="CK772" t="str">
        <v>Fundación Scalabrini Bolivia</v>
      </c>
      <c r="CL772" t="str">
        <v>Fundacion Social Vivan los Niños</v>
      </c>
      <c r="CM772" t="str">
        <v>FUNVEAC</v>
      </c>
      <c r="CN772" t="str">
        <v>German Development Cooperation Agency GIZ</v>
      </c>
      <c r="CO772" t="str">
        <v>Globalizate Radio</v>
      </c>
      <c r="CP772" t="str">
        <v>GOAL</v>
      </c>
      <c r="CQ772" t="str">
        <v>Halü Bienestar Humano Foundation (HALU)</v>
      </c>
      <c r="CR772" t="str">
        <v>Heartland Alliance International (HAI)</v>
      </c>
      <c r="CS772" t="str">
        <v>HELVETAS Swiss Intercooperation</v>
      </c>
      <c r="CT772" t="str">
        <v>HIAS</v>
      </c>
      <c r="CU772" t="str">
        <v>Human Rights Defence Curaçao</v>
      </c>
      <c r="CV772" t="str">
        <v>Humanity &amp; Inclusion</v>
      </c>
      <c r="CW772" t="str">
        <v>Humans Analytic</v>
      </c>
      <c r="CX772" t="str">
        <v>Idas y Vueltas Association</v>
      </c>
      <c r="CY772" t="str">
        <v>iMMAP</v>
      </c>
      <c r="CZ772" t="str">
        <v>IMPACT Initiatives (REACH)</v>
      </c>
      <c r="DA772" t="str">
        <v>Inmigrante Feliz Association</v>
      </c>
      <c r="DB772" t="str">
        <v>Institute for Migration and Human Rights (IMDH)</v>
      </c>
      <c r="DC772" t="str">
        <v>Institute of Natural and Cultural Heritage (IPANC)</v>
      </c>
      <c r="DD772" t="str">
        <v>International Committee for the Development of People (CISP)</v>
      </c>
      <c r="DE772" t="str">
        <v>International Federation of the Red Cross (IFRC)</v>
      </c>
      <c r="DF772" t="str">
        <v>International Labour Organization (ILO)</v>
      </c>
      <c r="DG772" t="str">
        <v>International Medical Corps</v>
      </c>
      <c r="DH772" t="str">
        <v>International Organization for Migration (IOM)</v>
      </c>
      <c r="DI772" t="str">
        <v>International Rescue Committee (IRC)</v>
      </c>
      <c r="DJ772" t="str">
        <v>INTERSOS</v>
      </c>
      <c r="DK772" t="str">
        <v>Jesuit Migrant Service (JMS)</v>
      </c>
      <c r="DL772" t="str">
        <v>Jesuit Refugee Service (JRS)</v>
      </c>
      <c r="DM772" t="str">
        <v>Jesuit Service for Migrants and Refugees (JSMR)</v>
      </c>
      <c r="DN772" t="str">
        <v>Joint United Nations Programme on HIV/AIDS (UNAIDS)</v>
      </c>
      <c r="DO772" t="str">
        <v>Kimirina Coorporation</v>
      </c>
      <c r="DP772" t="str">
        <v>La Casita Hispanic Cultural Centre</v>
      </c>
      <c r="DQ772" t="str">
        <v>Latin American Network of Non-Governmental Organizations of Persons with Disabilities and their Families (RIADIS)</v>
      </c>
      <c r="DR772" t="str">
        <v>LGBT+ Movement Brazil</v>
      </c>
      <c r="DS772" t="str">
        <v>Living Water Community (LWC)</v>
      </c>
      <c r="DT772" t="str">
        <v>LLANOVENCOL</v>
      </c>
      <c r="DU772" t="str">
        <v>Lutheran World Federation</v>
      </c>
      <c r="DV772" t="str">
        <v>Lutheran World Relief</v>
      </c>
      <c r="DW772" t="str">
        <v>Malteser International</v>
      </c>
      <c r="DX772" t="str">
        <v>Mana Institute</v>
      </c>
      <c r="DY772" t="str">
        <v>Manos Veneguayas Association</v>
      </c>
      <c r="DZ772" t="str">
        <v>Más Igualdad Perú</v>
      </c>
      <c r="EA772" t="str">
        <v>MedGlobal</v>
      </c>
      <c r="EB772" t="str">
        <v>Medical Teams International</v>
      </c>
      <c r="EC772" t="str">
        <v>Mercy Corps</v>
      </c>
      <c r="ED772" t="str">
        <v>Migrant Service Center (CAM)</v>
      </c>
      <c r="EE772" t="str">
        <v>Migrants, Refugees and Argentine Social Entrepreneurs (MIRARES)</v>
      </c>
      <c r="EF772" t="str">
        <v>Mision Scalabriniana - Ecuador</v>
      </c>
      <c r="EG772" t="str">
        <v>Missão Paz</v>
      </c>
      <c r="EH772" t="str">
        <v>Museu A CASA</v>
      </c>
      <c r="EI772" t="str">
        <v>Norwegian Refugee Council (NRC)</v>
      </c>
      <c r="EJ772" t="str">
        <v>ONG Migrantes por el Maule</v>
      </c>
      <c r="EK772" t="str">
        <v>ONG Preemptive Love Coalition Colombia</v>
      </c>
      <c r="EL772" t="str">
        <v>Organización Transfomando Vidas</v>
      </c>
      <c r="EM772" t="str">
        <v>Organization of Ibero-American States for Education, Science and Culture (OEI)</v>
      </c>
      <c r="EN772" t="str">
        <v>OXFAM</v>
      </c>
      <c r="EO772" t="str">
        <v>Panamerican Development Foundation</v>
      </c>
      <c r="EP772" t="str">
        <v>Panamerican Health Organization/World Health Organization (PAHO/WHO)</v>
      </c>
      <c r="EQ772" t="str">
        <v>Pastoral of Human Mobility - Peruvian Episcopal Conference</v>
      </c>
      <c r="ER772" t="str">
        <v>Pastoral Service for Migrants National</v>
      </c>
      <c r="ES772" t="str">
        <v>Permanent Human Rights defense Committee (CDH)</v>
      </c>
      <c r="ET772" t="str">
        <v>Pirilampos Institute - Group of visits and voluntary actions in Roraima</v>
      </c>
      <c r="EU772" t="str">
        <v>Plan International</v>
      </c>
      <c r="EV772" t="str">
        <v>Population Program, Faculty of Social Sciences, University of the Republic</v>
      </c>
      <c r="EW772" t="str">
        <v>Profamilia Association</v>
      </c>
      <c r="EX772" t="str">
        <v>Red con Migrantes y Refugiados</v>
      </c>
      <c r="EY772" t="str">
        <v>Red Cross Colombia</v>
      </c>
      <c r="EZ772" t="str">
        <v>Red Cross Ecuador</v>
      </c>
      <c r="FA772" t="str">
        <v>Red Cross Peru</v>
      </c>
      <c r="FB772" t="str">
        <v>Red de Investigaciones en Derechos Humanos - CONICET (Consejo Nacional de Investigaciones Científicas y Técnicas)</v>
      </c>
      <c r="FC772" t="str">
        <v>RET International</v>
      </c>
      <c r="FD772" t="str">
        <v>Salú pa Tur Foundation</v>
      </c>
      <c r="FE772" t="str">
        <v>Salvation Army</v>
      </c>
      <c r="FF772" t="str">
        <v>Samaritan's Purse</v>
      </c>
      <c r="FG772" t="str">
        <v>Save the Children International (SCI)</v>
      </c>
      <c r="FH772" t="str">
        <v>Scalabrini Foundation Chile</v>
      </c>
      <c r="FI772" t="str">
        <v>Sección Peruana de Amnistía Internacional</v>
      </c>
      <c r="FJ772" t="str">
        <v>Serviço Pastoral dos Migrantes do Nordeste</v>
      </c>
      <c r="FK772" t="str">
        <v>Sesame Workshop</v>
      </c>
      <c r="FL772" t="str">
        <v>Si, Da Vida</v>
      </c>
      <c r="FM772" t="str">
        <v>Solidarity and Action Asociation</v>
      </c>
      <c r="FN772" t="str">
        <v>SOS Children's Villages</v>
      </c>
      <c r="FO772" t="str">
        <v>Tarabita Foundation</v>
      </c>
      <c r="FP772" t="str">
        <v>Tearfund</v>
      </c>
      <c r="FQ772" t="str">
        <v>TECHO</v>
      </c>
      <c r="FR772" t="str">
        <v>Terranueva Foundation</v>
      </c>
      <c r="FS772" t="str">
        <v>Terre des Hommes Suisse</v>
      </c>
      <c r="FT772" t="str">
        <v>The Israel Forum for International Humanitarian Aid (IsraAID)</v>
      </c>
      <c r="FU772" t="str">
        <v>Unión Venezolana en Perú</v>
      </c>
      <c r="FV772" t="str">
        <v>United Nations Children's Fund (UNICEF)</v>
      </c>
      <c r="FW772" t="str">
        <v>United Nations Development Programme (UNDP)</v>
      </c>
      <c r="FX772" t="str">
        <v>United Nations Educational, Scientific and Cultural Organization (UNESCO)</v>
      </c>
      <c r="FY772" t="str">
        <v>United Nations Entity for Gender Equality and the Empowerment of Women (UNWOMEN)</v>
      </c>
      <c r="FZ772" t="str">
        <v>United Nations Food and Agricultural Organization (FAO)</v>
      </c>
      <c r="GA772" t="str">
        <v>United Nations High Commissioner for Refugees (UNHCR)</v>
      </c>
      <c r="GB772" t="str">
        <v>United Nations Office of the High Commissioner for Human Rights (OHCHR)</v>
      </c>
      <c r="GC772" t="str">
        <v>United Nations Office on Drugs and Crime (UNODC)</v>
      </c>
      <c r="GD772" t="str">
        <v>United Nations Population Fund (UNFPA)</v>
      </c>
      <c r="GE772" t="str">
        <v>United Nations Programme for Human Settlements (UN Habitat)</v>
      </c>
      <c r="GF772" t="str">
        <v>Vale da Benção Educational and Charitable Association (AEBVB)</v>
      </c>
      <c r="GG772" t="str">
        <v>VenAruba Solidaria</v>
      </c>
      <c r="GH772" t="str">
        <v>Venex Curacao Foundation</v>
      </c>
      <c r="GI772" t="str">
        <v>Venezolanos en Barranquilla</v>
      </c>
      <c r="GJ772" t="str">
        <v>Venezolanos en San Cristóbal</v>
      </c>
      <c r="GK772" t="str">
        <v>Venezuelan Emigrant Foundation (FEV)</v>
      </c>
      <c r="GL772" t="str">
        <v>Vicaría de Pastoral Social Caritas</v>
      </c>
      <c r="GM772" t="str">
        <v>Voices GY</v>
      </c>
      <c r="GN772" t="str">
        <v>We World GVC</v>
      </c>
      <c r="GO772" t="str">
        <v>World Council of Credit Unions</v>
      </c>
      <c r="GP772" t="str">
        <v>World Food Programme (WFP)</v>
      </c>
      <c r="GQ772" t="str">
        <v>World Vision</v>
      </c>
      <c r="GR772" t="str">
        <v>ZOA</v>
      </c>
    </row>
    <row r="773" spans="8:200" x14ac:dyDescent="0.3">
      <c r="H773" t="str" cm="1">
        <f t="array" ref="H773:GR773">TRANSPOSE(_xlfn._xlws.SORT(_xlfn._xlws.FILTER(Table3[Name],ISNUMBER(SEARCH(' Activity Sheet'!D827,Table3[Name])),"Not found"),,1))</f>
        <v>.New Organisation</v>
      </c>
      <c r="I773" t="str">
        <v>ABV - Association of Good with Life</v>
      </c>
      <c r="J773" t="str">
        <v>ACAPS</v>
      </c>
      <c r="K773" t="str">
        <v>Acción y Desarrollo</v>
      </c>
      <c r="L773" t="str">
        <v>ACTED</v>
      </c>
      <c r="M773" t="str">
        <v>Action against Hunger</v>
      </c>
      <c r="N773" t="str">
        <v>ActionAid</v>
      </c>
      <c r="O773" t="str">
        <v>Adventist Development and Relief Agency (ADRA)</v>
      </c>
      <c r="P773" t="str">
        <v>Alas de Colibrí Foundation</v>
      </c>
      <c r="Q773" t="str">
        <v>Alianza por la Solidaridad</v>
      </c>
      <c r="R773" t="str">
        <v>Alianza por Venezuela</v>
      </c>
      <c r="S773" t="str">
        <v>Americares Foundation</v>
      </c>
      <c r="T773" t="str">
        <v>Argentine Commission for Refugees and Migrants (CAREF)</v>
      </c>
      <c r="U773" t="str">
        <v>Asociación Aves</v>
      </c>
      <c r="V773" t="str">
        <v>Asociación de Jubilados y Pensionados Venezolanos en Argentina</v>
      </c>
      <c r="W773" t="str">
        <v>Asociación de Venezolanos en Eloy Alfaro</v>
      </c>
      <c r="X773" t="str">
        <v>Asociación Fundación contra el Hambre Perú</v>
      </c>
      <c r="Y773" t="str">
        <v>Asociación Migrantes Venezolanos</v>
      </c>
      <c r="Z773" t="str">
        <v>Asociación Misioneros de San Carlos Scalabrinianos</v>
      </c>
      <c r="AA773" t="str">
        <v>Asociacion Proteccion Poblacion Vulnerable</v>
      </c>
      <c r="AB773" t="str">
        <v>Asociación Quinta Ola</v>
      </c>
      <c r="AC773" t="str">
        <v>Asociación Salto Ángel</v>
      </c>
      <c r="AD773" t="str">
        <v>Asociación Venezuela en Ecuador AC</v>
      </c>
      <c r="AE773" t="str">
        <v>ASOVENAR</v>
      </c>
      <c r="AF773" t="str">
        <v>Associação Hermanitos</v>
      </c>
      <c r="AG773" t="str">
        <v>AVSI Foundation</v>
      </c>
      <c r="AH773" t="str">
        <v>Bethany Christian Services</v>
      </c>
      <c r="AI773" t="str">
        <v>Blumont</v>
      </c>
      <c r="AJ773" t="str">
        <v>CARE</v>
      </c>
      <c r="AK773" t="str">
        <v>Caritas Brazil</v>
      </c>
      <c r="AL773" t="str">
        <v>Caritas Ecuador</v>
      </c>
      <c r="AM773" t="str">
        <v>Caritas Germany</v>
      </c>
      <c r="AN773" t="str">
        <v>Caritas Manaus</v>
      </c>
      <c r="AO773" t="str">
        <v>Caritas Parana</v>
      </c>
      <c r="AP773" t="str">
        <v>Caritas Peru</v>
      </c>
      <c r="AQ773" t="str">
        <v>Caritas Rio de Janeiro</v>
      </c>
      <c r="AR773" t="str">
        <v>Caritas São Paulo</v>
      </c>
      <c r="AS773" t="str">
        <v>Caritas Switzerland</v>
      </c>
      <c r="AT773" t="str">
        <v>CCEFIRO Association</v>
      </c>
      <c r="AU773" t="str">
        <v>CEDRO</v>
      </c>
      <c r="AV773" t="str">
        <v>Center for Integrated Studies and Programs for Sustainable Development (CIEDS)</v>
      </c>
      <c r="AW773" t="str">
        <v>Center for Migration and Human Rights of the Diocese of Roraima (CMDH)</v>
      </c>
      <c r="AX773" t="str">
        <v>Centro de Atencion Psicosocial (CAPS)</v>
      </c>
      <c r="AY773" t="str">
        <v>CESAL</v>
      </c>
      <c r="AZ773" t="str">
        <v>CESVI-Cooperazione e Sviluppo</v>
      </c>
      <c r="BA773" t="str">
        <v>ChildFund International</v>
      </c>
      <c r="BB773" t="str">
        <v>CHS Alternativo</v>
      </c>
      <c r="BC773" t="str">
        <v>Churún Merú Association</v>
      </c>
      <c r="BD773" t="str">
        <v>Coalición por Venezuela</v>
      </c>
      <c r="BE773" t="str">
        <v>Colonia Foundation of Venezuelans in the Dominican Republic (FUNCOVERD)</v>
      </c>
      <c r="BF773" t="str">
        <v>COLVENZ</v>
      </c>
      <c r="BG773" t="str">
        <v>Compassiva</v>
      </c>
      <c r="BH773" t="str">
        <v>Consejo Interreligioso del Perú - Religiones por la Paz</v>
      </c>
      <c r="BI773" t="str">
        <v>Consorcio ONG OCIPI Y Capellanía Nacional OFICA</v>
      </c>
      <c r="BJ773" t="str">
        <v>COOPI - International Cooperation Foundation</v>
      </c>
      <c r="BK773" t="str">
        <v>Corporación Colectivo Sin Fronteras</v>
      </c>
      <c r="BL773" t="str">
        <v>CRISFE Foundation</v>
      </c>
      <c r="BM773" t="str">
        <v>Cuso International</v>
      </c>
      <c r="BN773" t="str">
        <v>Danielle’s Children Fund (DCF)</v>
      </c>
      <c r="BO773" t="str">
        <v>Danish Refugee Council (DRC)</v>
      </c>
      <c r="BP773" t="str">
        <v>Development Support Association - APOYAR</v>
      </c>
      <c r="BQ773" t="str">
        <v>Diakonie Katastrophenhilfe</v>
      </c>
      <c r="BR773" t="str">
        <v>Diálogo Diverso</v>
      </c>
      <c r="BS773" t="str">
        <v>Doctors of the World</v>
      </c>
      <c r="BT773" t="str">
        <v>Dominican Institute for Integrated Development</v>
      </c>
      <c r="BU773" t="str">
        <v>Duendes y Ángeles Vinotinto República Dominicana</v>
      </c>
      <c r="BV773" t="str">
        <v>Encuentros SJS (Servicio Jesuita de la Solidaridad)</v>
      </c>
      <c r="BW773" t="str">
        <v>Ending Violence Against Migrants</v>
      </c>
      <c r="BX773" t="str">
        <v>Equidad Foundation</v>
      </c>
      <c r="BY773" t="str">
        <v>Equilibrium CenDE</v>
      </c>
      <c r="BZ773" t="str">
        <v>Facultad de Psicología - Universidad de la República (UDELAR)</v>
      </c>
      <c r="CA773" t="str">
        <v>First International Emergency and Solidarités International</v>
      </c>
      <c r="CB773" t="str">
        <v>Fondo Ecuatoriano Populorum Progressio</v>
      </c>
      <c r="CC773" t="str">
        <v>Foro Salud Callao</v>
      </c>
      <c r="CD773" t="str">
        <v>Foundation for the Integration and Development of Latin America (FIDAL)</v>
      </c>
      <c r="CE773" t="str">
        <v>Foundation of the Americas (FUDELA)</v>
      </c>
      <c r="CF773" t="str">
        <v>Fraternity Without Borders</v>
      </c>
      <c r="CG773" t="str">
        <v>Fundación Brisas del Norte</v>
      </c>
      <c r="CH773" t="str">
        <v>Fundación Colombovenezolana Nueva Ilusión</v>
      </c>
      <c r="CI773" t="str">
        <v>Fundación Nakama's</v>
      </c>
      <c r="CJ773" t="str">
        <v>Fundación RadaBer</v>
      </c>
      <c r="CK773" t="str">
        <v>Fundación Scalabrini Bolivia</v>
      </c>
      <c r="CL773" t="str">
        <v>Fundacion Social Vivan los Niños</v>
      </c>
      <c r="CM773" t="str">
        <v>FUNVEAC</v>
      </c>
      <c r="CN773" t="str">
        <v>German Development Cooperation Agency GIZ</v>
      </c>
      <c r="CO773" t="str">
        <v>Globalizate Radio</v>
      </c>
      <c r="CP773" t="str">
        <v>GOAL</v>
      </c>
      <c r="CQ773" t="str">
        <v>Halü Bienestar Humano Foundation (HALU)</v>
      </c>
      <c r="CR773" t="str">
        <v>Heartland Alliance International (HAI)</v>
      </c>
      <c r="CS773" t="str">
        <v>HELVETAS Swiss Intercooperation</v>
      </c>
      <c r="CT773" t="str">
        <v>HIAS</v>
      </c>
      <c r="CU773" t="str">
        <v>Human Rights Defence Curaçao</v>
      </c>
      <c r="CV773" t="str">
        <v>Humanity &amp; Inclusion</v>
      </c>
      <c r="CW773" t="str">
        <v>Humans Analytic</v>
      </c>
      <c r="CX773" t="str">
        <v>Idas y Vueltas Association</v>
      </c>
      <c r="CY773" t="str">
        <v>iMMAP</v>
      </c>
      <c r="CZ773" t="str">
        <v>IMPACT Initiatives (REACH)</v>
      </c>
      <c r="DA773" t="str">
        <v>Inmigrante Feliz Association</v>
      </c>
      <c r="DB773" t="str">
        <v>Institute for Migration and Human Rights (IMDH)</v>
      </c>
      <c r="DC773" t="str">
        <v>Institute of Natural and Cultural Heritage (IPANC)</v>
      </c>
      <c r="DD773" t="str">
        <v>International Committee for the Development of People (CISP)</v>
      </c>
      <c r="DE773" t="str">
        <v>International Federation of the Red Cross (IFRC)</v>
      </c>
      <c r="DF773" t="str">
        <v>International Labour Organization (ILO)</v>
      </c>
      <c r="DG773" t="str">
        <v>International Medical Corps</v>
      </c>
      <c r="DH773" t="str">
        <v>International Organization for Migration (IOM)</v>
      </c>
      <c r="DI773" t="str">
        <v>International Rescue Committee (IRC)</v>
      </c>
      <c r="DJ773" t="str">
        <v>INTERSOS</v>
      </c>
      <c r="DK773" t="str">
        <v>Jesuit Migrant Service (JMS)</v>
      </c>
      <c r="DL773" t="str">
        <v>Jesuit Refugee Service (JRS)</v>
      </c>
      <c r="DM773" t="str">
        <v>Jesuit Service for Migrants and Refugees (JSMR)</v>
      </c>
      <c r="DN773" t="str">
        <v>Joint United Nations Programme on HIV/AIDS (UNAIDS)</v>
      </c>
      <c r="DO773" t="str">
        <v>Kimirina Coorporation</v>
      </c>
      <c r="DP773" t="str">
        <v>La Casita Hispanic Cultural Centre</v>
      </c>
      <c r="DQ773" t="str">
        <v>Latin American Network of Non-Governmental Organizations of Persons with Disabilities and their Families (RIADIS)</v>
      </c>
      <c r="DR773" t="str">
        <v>LGBT+ Movement Brazil</v>
      </c>
      <c r="DS773" t="str">
        <v>Living Water Community (LWC)</v>
      </c>
      <c r="DT773" t="str">
        <v>LLANOVENCOL</v>
      </c>
      <c r="DU773" t="str">
        <v>Lutheran World Federation</v>
      </c>
      <c r="DV773" t="str">
        <v>Lutheran World Relief</v>
      </c>
      <c r="DW773" t="str">
        <v>Malteser International</v>
      </c>
      <c r="DX773" t="str">
        <v>Mana Institute</v>
      </c>
      <c r="DY773" t="str">
        <v>Manos Veneguayas Association</v>
      </c>
      <c r="DZ773" t="str">
        <v>Más Igualdad Perú</v>
      </c>
      <c r="EA773" t="str">
        <v>MedGlobal</v>
      </c>
      <c r="EB773" t="str">
        <v>Medical Teams International</v>
      </c>
      <c r="EC773" t="str">
        <v>Mercy Corps</v>
      </c>
      <c r="ED773" t="str">
        <v>Migrant Service Center (CAM)</v>
      </c>
      <c r="EE773" t="str">
        <v>Migrants, Refugees and Argentine Social Entrepreneurs (MIRARES)</v>
      </c>
      <c r="EF773" t="str">
        <v>Mision Scalabriniana - Ecuador</v>
      </c>
      <c r="EG773" t="str">
        <v>Missão Paz</v>
      </c>
      <c r="EH773" t="str">
        <v>Museu A CASA</v>
      </c>
      <c r="EI773" t="str">
        <v>Norwegian Refugee Council (NRC)</v>
      </c>
      <c r="EJ773" t="str">
        <v>ONG Migrantes por el Maule</v>
      </c>
      <c r="EK773" t="str">
        <v>ONG Preemptive Love Coalition Colombia</v>
      </c>
      <c r="EL773" t="str">
        <v>Organización Transfomando Vidas</v>
      </c>
      <c r="EM773" t="str">
        <v>Organization of Ibero-American States for Education, Science and Culture (OEI)</v>
      </c>
      <c r="EN773" t="str">
        <v>OXFAM</v>
      </c>
      <c r="EO773" t="str">
        <v>Panamerican Development Foundation</v>
      </c>
      <c r="EP773" t="str">
        <v>Panamerican Health Organization/World Health Organization (PAHO/WHO)</v>
      </c>
      <c r="EQ773" t="str">
        <v>Pastoral of Human Mobility - Peruvian Episcopal Conference</v>
      </c>
      <c r="ER773" t="str">
        <v>Pastoral Service for Migrants National</v>
      </c>
      <c r="ES773" t="str">
        <v>Permanent Human Rights defense Committee (CDH)</v>
      </c>
      <c r="ET773" t="str">
        <v>Pirilampos Institute - Group of visits and voluntary actions in Roraima</v>
      </c>
      <c r="EU773" t="str">
        <v>Plan International</v>
      </c>
      <c r="EV773" t="str">
        <v>Population Program, Faculty of Social Sciences, University of the Republic</v>
      </c>
      <c r="EW773" t="str">
        <v>Profamilia Association</v>
      </c>
      <c r="EX773" t="str">
        <v>Red con Migrantes y Refugiados</v>
      </c>
      <c r="EY773" t="str">
        <v>Red Cross Colombia</v>
      </c>
      <c r="EZ773" t="str">
        <v>Red Cross Ecuador</v>
      </c>
      <c r="FA773" t="str">
        <v>Red Cross Peru</v>
      </c>
      <c r="FB773" t="str">
        <v>Red de Investigaciones en Derechos Humanos - CONICET (Consejo Nacional de Investigaciones Científicas y Técnicas)</v>
      </c>
      <c r="FC773" t="str">
        <v>RET International</v>
      </c>
      <c r="FD773" t="str">
        <v>Salú pa Tur Foundation</v>
      </c>
      <c r="FE773" t="str">
        <v>Salvation Army</v>
      </c>
      <c r="FF773" t="str">
        <v>Samaritan's Purse</v>
      </c>
      <c r="FG773" t="str">
        <v>Save the Children International (SCI)</v>
      </c>
      <c r="FH773" t="str">
        <v>Scalabrini Foundation Chile</v>
      </c>
      <c r="FI773" t="str">
        <v>Sección Peruana de Amnistía Internacional</v>
      </c>
      <c r="FJ773" t="str">
        <v>Serviço Pastoral dos Migrantes do Nordeste</v>
      </c>
      <c r="FK773" t="str">
        <v>Sesame Workshop</v>
      </c>
      <c r="FL773" t="str">
        <v>Si, Da Vida</v>
      </c>
      <c r="FM773" t="str">
        <v>Solidarity and Action Asociation</v>
      </c>
      <c r="FN773" t="str">
        <v>SOS Children's Villages</v>
      </c>
      <c r="FO773" t="str">
        <v>Tarabita Foundation</v>
      </c>
      <c r="FP773" t="str">
        <v>Tearfund</v>
      </c>
      <c r="FQ773" t="str">
        <v>TECHO</v>
      </c>
      <c r="FR773" t="str">
        <v>Terranueva Foundation</v>
      </c>
      <c r="FS773" t="str">
        <v>Terre des Hommes Suisse</v>
      </c>
      <c r="FT773" t="str">
        <v>The Israel Forum for International Humanitarian Aid (IsraAID)</v>
      </c>
      <c r="FU773" t="str">
        <v>Unión Venezolana en Perú</v>
      </c>
      <c r="FV773" t="str">
        <v>United Nations Children's Fund (UNICEF)</v>
      </c>
      <c r="FW773" t="str">
        <v>United Nations Development Programme (UNDP)</v>
      </c>
      <c r="FX773" t="str">
        <v>United Nations Educational, Scientific and Cultural Organization (UNESCO)</v>
      </c>
      <c r="FY773" t="str">
        <v>United Nations Entity for Gender Equality and the Empowerment of Women (UNWOMEN)</v>
      </c>
      <c r="FZ773" t="str">
        <v>United Nations Food and Agricultural Organization (FAO)</v>
      </c>
      <c r="GA773" t="str">
        <v>United Nations High Commissioner for Refugees (UNHCR)</v>
      </c>
      <c r="GB773" t="str">
        <v>United Nations Office of the High Commissioner for Human Rights (OHCHR)</v>
      </c>
      <c r="GC773" t="str">
        <v>United Nations Office on Drugs and Crime (UNODC)</v>
      </c>
      <c r="GD773" t="str">
        <v>United Nations Population Fund (UNFPA)</v>
      </c>
      <c r="GE773" t="str">
        <v>United Nations Programme for Human Settlements (UN Habitat)</v>
      </c>
      <c r="GF773" t="str">
        <v>Vale da Benção Educational and Charitable Association (AEBVB)</v>
      </c>
      <c r="GG773" t="str">
        <v>VenAruba Solidaria</v>
      </c>
      <c r="GH773" t="str">
        <v>Venex Curacao Foundation</v>
      </c>
      <c r="GI773" t="str">
        <v>Venezolanos en Barranquilla</v>
      </c>
      <c r="GJ773" t="str">
        <v>Venezolanos en San Cristóbal</v>
      </c>
      <c r="GK773" t="str">
        <v>Venezuelan Emigrant Foundation (FEV)</v>
      </c>
      <c r="GL773" t="str">
        <v>Vicaría de Pastoral Social Caritas</v>
      </c>
      <c r="GM773" t="str">
        <v>Voices GY</v>
      </c>
      <c r="GN773" t="str">
        <v>We World GVC</v>
      </c>
      <c r="GO773" t="str">
        <v>World Council of Credit Unions</v>
      </c>
      <c r="GP773" t="str">
        <v>World Food Programme (WFP)</v>
      </c>
      <c r="GQ773" t="str">
        <v>World Vision</v>
      </c>
      <c r="GR773" t="str">
        <v>ZOA</v>
      </c>
    </row>
    <row r="774" spans="8:200" x14ac:dyDescent="0.3">
      <c r="H774" t="str" cm="1">
        <f t="array" ref="H774:GR774">TRANSPOSE(_xlfn._xlws.SORT(_xlfn._xlws.FILTER(Table3[Name],ISNUMBER(SEARCH(' Activity Sheet'!D828,Table3[Name])),"Not found"),,1))</f>
        <v>.New Organisation</v>
      </c>
      <c r="I774" t="str">
        <v>ABV - Association of Good with Life</v>
      </c>
      <c r="J774" t="str">
        <v>ACAPS</v>
      </c>
      <c r="K774" t="str">
        <v>Acción y Desarrollo</v>
      </c>
      <c r="L774" t="str">
        <v>ACTED</v>
      </c>
      <c r="M774" t="str">
        <v>Action against Hunger</v>
      </c>
      <c r="N774" t="str">
        <v>ActionAid</v>
      </c>
      <c r="O774" t="str">
        <v>Adventist Development and Relief Agency (ADRA)</v>
      </c>
      <c r="P774" t="str">
        <v>Alas de Colibrí Foundation</v>
      </c>
      <c r="Q774" t="str">
        <v>Alianza por la Solidaridad</v>
      </c>
      <c r="R774" t="str">
        <v>Alianza por Venezuela</v>
      </c>
      <c r="S774" t="str">
        <v>Americares Foundation</v>
      </c>
      <c r="T774" t="str">
        <v>Argentine Commission for Refugees and Migrants (CAREF)</v>
      </c>
      <c r="U774" t="str">
        <v>Asociación Aves</v>
      </c>
      <c r="V774" t="str">
        <v>Asociación de Jubilados y Pensionados Venezolanos en Argentina</v>
      </c>
      <c r="W774" t="str">
        <v>Asociación de Venezolanos en Eloy Alfaro</v>
      </c>
      <c r="X774" t="str">
        <v>Asociación Fundación contra el Hambre Perú</v>
      </c>
      <c r="Y774" t="str">
        <v>Asociación Migrantes Venezolanos</v>
      </c>
      <c r="Z774" t="str">
        <v>Asociación Misioneros de San Carlos Scalabrinianos</v>
      </c>
      <c r="AA774" t="str">
        <v>Asociacion Proteccion Poblacion Vulnerable</v>
      </c>
      <c r="AB774" t="str">
        <v>Asociación Quinta Ola</v>
      </c>
      <c r="AC774" t="str">
        <v>Asociación Salto Ángel</v>
      </c>
      <c r="AD774" t="str">
        <v>Asociación Venezuela en Ecuador AC</v>
      </c>
      <c r="AE774" t="str">
        <v>ASOVENAR</v>
      </c>
      <c r="AF774" t="str">
        <v>Associação Hermanitos</v>
      </c>
      <c r="AG774" t="str">
        <v>AVSI Foundation</v>
      </c>
      <c r="AH774" t="str">
        <v>Bethany Christian Services</v>
      </c>
      <c r="AI774" t="str">
        <v>Blumont</v>
      </c>
      <c r="AJ774" t="str">
        <v>CARE</v>
      </c>
      <c r="AK774" t="str">
        <v>Caritas Brazil</v>
      </c>
      <c r="AL774" t="str">
        <v>Caritas Ecuador</v>
      </c>
      <c r="AM774" t="str">
        <v>Caritas Germany</v>
      </c>
      <c r="AN774" t="str">
        <v>Caritas Manaus</v>
      </c>
      <c r="AO774" t="str">
        <v>Caritas Parana</v>
      </c>
      <c r="AP774" t="str">
        <v>Caritas Peru</v>
      </c>
      <c r="AQ774" t="str">
        <v>Caritas Rio de Janeiro</v>
      </c>
      <c r="AR774" t="str">
        <v>Caritas São Paulo</v>
      </c>
      <c r="AS774" t="str">
        <v>Caritas Switzerland</v>
      </c>
      <c r="AT774" t="str">
        <v>CCEFIRO Association</v>
      </c>
      <c r="AU774" t="str">
        <v>CEDRO</v>
      </c>
      <c r="AV774" t="str">
        <v>Center for Integrated Studies and Programs for Sustainable Development (CIEDS)</v>
      </c>
      <c r="AW774" t="str">
        <v>Center for Migration and Human Rights of the Diocese of Roraima (CMDH)</v>
      </c>
      <c r="AX774" t="str">
        <v>Centro de Atencion Psicosocial (CAPS)</v>
      </c>
      <c r="AY774" t="str">
        <v>CESAL</v>
      </c>
      <c r="AZ774" t="str">
        <v>CESVI-Cooperazione e Sviluppo</v>
      </c>
      <c r="BA774" t="str">
        <v>ChildFund International</v>
      </c>
      <c r="BB774" t="str">
        <v>CHS Alternativo</v>
      </c>
      <c r="BC774" t="str">
        <v>Churún Merú Association</v>
      </c>
      <c r="BD774" t="str">
        <v>Coalición por Venezuela</v>
      </c>
      <c r="BE774" t="str">
        <v>Colonia Foundation of Venezuelans in the Dominican Republic (FUNCOVERD)</v>
      </c>
      <c r="BF774" t="str">
        <v>COLVENZ</v>
      </c>
      <c r="BG774" t="str">
        <v>Compassiva</v>
      </c>
      <c r="BH774" t="str">
        <v>Consejo Interreligioso del Perú - Religiones por la Paz</v>
      </c>
      <c r="BI774" t="str">
        <v>Consorcio ONG OCIPI Y Capellanía Nacional OFICA</v>
      </c>
      <c r="BJ774" t="str">
        <v>COOPI - International Cooperation Foundation</v>
      </c>
      <c r="BK774" t="str">
        <v>Corporación Colectivo Sin Fronteras</v>
      </c>
      <c r="BL774" t="str">
        <v>CRISFE Foundation</v>
      </c>
      <c r="BM774" t="str">
        <v>Cuso International</v>
      </c>
      <c r="BN774" t="str">
        <v>Danielle’s Children Fund (DCF)</v>
      </c>
      <c r="BO774" t="str">
        <v>Danish Refugee Council (DRC)</v>
      </c>
      <c r="BP774" t="str">
        <v>Development Support Association - APOYAR</v>
      </c>
      <c r="BQ774" t="str">
        <v>Diakonie Katastrophenhilfe</v>
      </c>
      <c r="BR774" t="str">
        <v>Diálogo Diverso</v>
      </c>
      <c r="BS774" t="str">
        <v>Doctors of the World</v>
      </c>
      <c r="BT774" t="str">
        <v>Dominican Institute for Integrated Development</v>
      </c>
      <c r="BU774" t="str">
        <v>Duendes y Ángeles Vinotinto República Dominicana</v>
      </c>
      <c r="BV774" t="str">
        <v>Encuentros SJS (Servicio Jesuita de la Solidaridad)</v>
      </c>
      <c r="BW774" t="str">
        <v>Ending Violence Against Migrants</v>
      </c>
      <c r="BX774" t="str">
        <v>Equidad Foundation</v>
      </c>
      <c r="BY774" t="str">
        <v>Equilibrium CenDE</v>
      </c>
      <c r="BZ774" t="str">
        <v>Facultad de Psicología - Universidad de la República (UDELAR)</v>
      </c>
      <c r="CA774" t="str">
        <v>First International Emergency and Solidarités International</v>
      </c>
      <c r="CB774" t="str">
        <v>Fondo Ecuatoriano Populorum Progressio</v>
      </c>
      <c r="CC774" t="str">
        <v>Foro Salud Callao</v>
      </c>
      <c r="CD774" t="str">
        <v>Foundation for the Integration and Development of Latin America (FIDAL)</v>
      </c>
      <c r="CE774" t="str">
        <v>Foundation of the Americas (FUDELA)</v>
      </c>
      <c r="CF774" t="str">
        <v>Fraternity Without Borders</v>
      </c>
      <c r="CG774" t="str">
        <v>Fundación Brisas del Norte</v>
      </c>
      <c r="CH774" t="str">
        <v>Fundación Colombovenezolana Nueva Ilusión</v>
      </c>
      <c r="CI774" t="str">
        <v>Fundación Nakama's</v>
      </c>
      <c r="CJ774" t="str">
        <v>Fundación RadaBer</v>
      </c>
      <c r="CK774" t="str">
        <v>Fundación Scalabrini Bolivia</v>
      </c>
      <c r="CL774" t="str">
        <v>Fundacion Social Vivan los Niños</v>
      </c>
      <c r="CM774" t="str">
        <v>FUNVEAC</v>
      </c>
      <c r="CN774" t="str">
        <v>German Development Cooperation Agency GIZ</v>
      </c>
      <c r="CO774" t="str">
        <v>Globalizate Radio</v>
      </c>
      <c r="CP774" t="str">
        <v>GOAL</v>
      </c>
      <c r="CQ774" t="str">
        <v>Halü Bienestar Humano Foundation (HALU)</v>
      </c>
      <c r="CR774" t="str">
        <v>Heartland Alliance International (HAI)</v>
      </c>
      <c r="CS774" t="str">
        <v>HELVETAS Swiss Intercooperation</v>
      </c>
      <c r="CT774" t="str">
        <v>HIAS</v>
      </c>
      <c r="CU774" t="str">
        <v>Human Rights Defence Curaçao</v>
      </c>
      <c r="CV774" t="str">
        <v>Humanity &amp; Inclusion</v>
      </c>
      <c r="CW774" t="str">
        <v>Humans Analytic</v>
      </c>
      <c r="CX774" t="str">
        <v>Idas y Vueltas Association</v>
      </c>
      <c r="CY774" t="str">
        <v>iMMAP</v>
      </c>
      <c r="CZ774" t="str">
        <v>IMPACT Initiatives (REACH)</v>
      </c>
      <c r="DA774" t="str">
        <v>Inmigrante Feliz Association</v>
      </c>
      <c r="DB774" t="str">
        <v>Institute for Migration and Human Rights (IMDH)</v>
      </c>
      <c r="DC774" t="str">
        <v>Institute of Natural and Cultural Heritage (IPANC)</v>
      </c>
      <c r="DD774" t="str">
        <v>International Committee for the Development of People (CISP)</v>
      </c>
      <c r="DE774" t="str">
        <v>International Federation of the Red Cross (IFRC)</v>
      </c>
      <c r="DF774" t="str">
        <v>International Labour Organization (ILO)</v>
      </c>
      <c r="DG774" t="str">
        <v>International Medical Corps</v>
      </c>
      <c r="DH774" t="str">
        <v>International Organization for Migration (IOM)</v>
      </c>
      <c r="DI774" t="str">
        <v>International Rescue Committee (IRC)</v>
      </c>
      <c r="DJ774" t="str">
        <v>INTERSOS</v>
      </c>
      <c r="DK774" t="str">
        <v>Jesuit Migrant Service (JMS)</v>
      </c>
      <c r="DL774" t="str">
        <v>Jesuit Refugee Service (JRS)</v>
      </c>
      <c r="DM774" t="str">
        <v>Jesuit Service for Migrants and Refugees (JSMR)</v>
      </c>
      <c r="DN774" t="str">
        <v>Joint United Nations Programme on HIV/AIDS (UNAIDS)</v>
      </c>
      <c r="DO774" t="str">
        <v>Kimirina Coorporation</v>
      </c>
      <c r="DP774" t="str">
        <v>La Casita Hispanic Cultural Centre</v>
      </c>
      <c r="DQ774" t="str">
        <v>Latin American Network of Non-Governmental Organizations of Persons with Disabilities and their Families (RIADIS)</v>
      </c>
      <c r="DR774" t="str">
        <v>LGBT+ Movement Brazil</v>
      </c>
      <c r="DS774" t="str">
        <v>Living Water Community (LWC)</v>
      </c>
      <c r="DT774" t="str">
        <v>LLANOVENCOL</v>
      </c>
      <c r="DU774" t="str">
        <v>Lutheran World Federation</v>
      </c>
      <c r="DV774" t="str">
        <v>Lutheran World Relief</v>
      </c>
      <c r="DW774" t="str">
        <v>Malteser International</v>
      </c>
      <c r="DX774" t="str">
        <v>Mana Institute</v>
      </c>
      <c r="DY774" t="str">
        <v>Manos Veneguayas Association</v>
      </c>
      <c r="DZ774" t="str">
        <v>Más Igualdad Perú</v>
      </c>
      <c r="EA774" t="str">
        <v>MedGlobal</v>
      </c>
      <c r="EB774" t="str">
        <v>Medical Teams International</v>
      </c>
      <c r="EC774" t="str">
        <v>Mercy Corps</v>
      </c>
      <c r="ED774" t="str">
        <v>Migrant Service Center (CAM)</v>
      </c>
      <c r="EE774" t="str">
        <v>Migrants, Refugees and Argentine Social Entrepreneurs (MIRARES)</v>
      </c>
      <c r="EF774" t="str">
        <v>Mision Scalabriniana - Ecuador</v>
      </c>
      <c r="EG774" t="str">
        <v>Missão Paz</v>
      </c>
      <c r="EH774" t="str">
        <v>Museu A CASA</v>
      </c>
      <c r="EI774" t="str">
        <v>Norwegian Refugee Council (NRC)</v>
      </c>
      <c r="EJ774" t="str">
        <v>ONG Migrantes por el Maule</v>
      </c>
      <c r="EK774" t="str">
        <v>ONG Preemptive Love Coalition Colombia</v>
      </c>
      <c r="EL774" t="str">
        <v>Organización Transfomando Vidas</v>
      </c>
      <c r="EM774" t="str">
        <v>Organization of Ibero-American States for Education, Science and Culture (OEI)</v>
      </c>
      <c r="EN774" t="str">
        <v>OXFAM</v>
      </c>
      <c r="EO774" t="str">
        <v>Panamerican Development Foundation</v>
      </c>
      <c r="EP774" t="str">
        <v>Panamerican Health Organization/World Health Organization (PAHO/WHO)</v>
      </c>
      <c r="EQ774" t="str">
        <v>Pastoral of Human Mobility - Peruvian Episcopal Conference</v>
      </c>
      <c r="ER774" t="str">
        <v>Pastoral Service for Migrants National</v>
      </c>
      <c r="ES774" t="str">
        <v>Permanent Human Rights defense Committee (CDH)</v>
      </c>
      <c r="ET774" t="str">
        <v>Pirilampos Institute - Group of visits and voluntary actions in Roraima</v>
      </c>
      <c r="EU774" t="str">
        <v>Plan International</v>
      </c>
      <c r="EV774" t="str">
        <v>Population Program, Faculty of Social Sciences, University of the Republic</v>
      </c>
      <c r="EW774" t="str">
        <v>Profamilia Association</v>
      </c>
      <c r="EX774" t="str">
        <v>Red con Migrantes y Refugiados</v>
      </c>
      <c r="EY774" t="str">
        <v>Red Cross Colombia</v>
      </c>
      <c r="EZ774" t="str">
        <v>Red Cross Ecuador</v>
      </c>
      <c r="FA774" t="str">
        <v>Red Cross Peru</v>
      </c>
      <c r="FB774" t="str">
        <v>Red de Investigaciones en Derechos Humanos - CONICET (Consejo Nacional de Investigaciones Científicas y Técnicas)</v>
      </c>
      <c r="FC774" t="str">
        <v>RET International</v>
      </c>
      <c r="FD774" t="str">
        <v>Salú pa Tur Foundation</v>
      </c>
      <c r="FE774" t="str">
        <v>Salvation Army</v>
      </c>
      <c r="FF774" t="str">
        <v>Samaritan's Purse</v>
      </c>
      <c r="FG774" t="str">
        <v>Save the Children International (SCI)</v>
      </c>
      <c r="FH774" t="str">
        <v>Scalabrini Foundation Chile</v>
      </c>
      <c r="FI774" t="str">
        <v>Sección Peruana de Amnistía Internacional</v>
      </c>
      <c r="FJ774" t="str">
        <v>Serviço Pastoral dos Migrantes do Nordeste</v>
      </c>
      <c r="FK774" t="str">
        <v>Sesame Workshop</v>
      </c>
      <c r="FL774" t="str">
        <v>Si, Da Vida</v>
      </c>
      <c r="FM774" t="str">
        <v>Solidarity and Action Asociation</v>
      </c>
      <c r="FN774" t="str">
        <v>SOS Children's Villages</v>
      </c>
      <c r="FO774" t="str">
        <v>Tarabita Foundation</v>
      </c>
      <c r="FP774" t="str">
        <v>Tearfund</v>
      </c>
      <c r="FQ774" t="str">
        <v>TECHO</v>
      </c>
      <c r="FR774" t="str">
        <v>Terranueva Foundation</v>
      </c>
      <c r="FS774" t="str">
        <v>Terre des Hommes Suisse</v>
      </c>
      <c r="FT774" t="str">
        <v>The Israel Forum for International Humanitarian Aid (IsraAID)</v>
      </c>
      <c r="FU774" t="str">
        <v>Unión Venezolana en Perú</v>
      </c>
      <c r="FV774" t="str">
        <v>United Nations Children's Fund (UNICEF)</v>
      </c>
      <c r="FW774" t="str">
        <v>United Nations Development Programme (UNDP)</v>
      </c>
      <c r="FX774" t="str">
        <v>United Nations Educational, Scientific and Cultural Organization (UNESCO)</v>
      </c>
      <c r="FY774" t="str">
        <v>United Nations Entity for Gender Equality and the Empowerment of Women (UNWOMEN)</v>
      </c>
      <c r="FZ774" t="str">
        <v>United Nations Food and Agricultural Organization (FAO)</v>
      </c>
      <c r="GA774" t="str">
        <v>United Nations High Commissioner for Refugees (UNHCR)</v>
      </c>
      <c r="GB774" t="str">
        <v>United Nations Office of the High Commissioner for Human Rights (OHCHR)</v>
      </c>
      <c r="GC774" t="str">
        <v>United Nations Office on Drugs and Crime (UNODC)</v>
      </c>
      <c r="GD774" t="str">
        <v>United Nations Population Fund (UNFPA)</v>
      </c>
      <c r="GE774" t="str">
        <v>United Nations Programme for Human Settlements (UN Habitat)</v>
      </c>
      <c r="GF774" t="str">
        <v>Vale da Benção Educational and Charitable Association (AEBVB)</v>
      </c>
      <c r="GG774" t="str">
        <v>VenAruba Solidaria</v>
      </c>
      <c r="GH774" t="str">
        <v>Venex Curacao Foundation</v>
      </c>
      <c r="GI774" t="str">
        <v>Venezolanos en Barranquilla</v>
      </c>
      <c r="GJ774" t="str">
        <v>Venezolanos en San Cristóbal</v>
      </c>
      <c r="GK774" t="str">
        <v>Venezuelan Emigrant Foundation (FEV)</v>
      </c>
      <c r="GL774" t="str">
        <v>Vicaría de Pastoral Social Caritas</v>
      </c>
      <c r="GM774" t="str">
        <v>Voices GY</v>
      </c>
      <c r="GN774" t="str">
        <v>We World GVC</v>
      </c>
      <c r="GO774" t="str">
        <v>World Council of Credit Unions</v>
      </c>
      <c r="GP774" t="str">
        <v>World Food Programme (WFP)</v>
      </c>
      <c r="GQ774" t="str">
        <v>World Vision</v>
      </c>
      <c r="GR774" t="str">
        <v>ZOA</v>
      </c>
    </row>
    <row r="775" spans="8:200" x14ac:dyDescent="0.3">
      <c r="H775" t="str" cm="1">
        <f t="array" ref="H775:GR775">TRANSPOSE(_xlfn._xlws.SORT(_xlfn._xlws.FILTER(Table3[Name],ISNUMBER(SEARCH(' Activity Sheet'!D829,Table3[Name])),"Not found"),,1))</f>
        <v>.New Organisation</v>
      </c>
      <c r="I775" t="str">
        <v>ABV - Association of Good with Life</v>
      </c>
      <c r="J775" t="str">
        <v>ACAPS</v>
      </c>
      <c r="K775" t="str">
        <v>Acción y Desarrollo</v>
      </c>
      <c r="L775" t="str">
        <v>ACTED</v>
      </c>
      <c r="M775" t="str">
        <v>Action against Hunger</v>
      </c>
      <c r="N775" t="str">
        <v>ActionAid</v>
      </c>
      <c r="O775" t="str">
        <v>Adventist Development and Relief Agency (ADRA)</v>
      </c>
      <c r="P775" t="str">
        <v>Alas de Colibrí Foundation</v>
      </c>
      <c r="Q775" t="str">
        <v>Alianza por la Solidaridad</v>
      </c>
      <c r="R775" t="str">
        <v>Alianza por Venezuela</v>
      </c>
      <c r="S775" t="str">
        <v>Americares Foundation</v>
      </c>
      <c r="T775" t="str">
        <v>Argentine Commission for Refugees and Migrants (CAREF)</v>
      </c>
      <c r="U775" t="str">
        <v>Asociación Aves</v>
      </c>
      <c r="V775" t="str">
        <v>Asociación de Jubilados y Pensionados Venezolanos en Argentina</v>
      </c>
      <c r="W775" t="str">
        <v>Asociación de Venezolanos en Eloy Alfaro</v>
      </c>
      <c r="X775" t="str">
        <v>Asociación Fundación contra el Hambre Perú</v>
      </c>
      <c r="Y775" t="str">
        <v>Asociación Migrantes Venezolanos</v>
      </c>
      <c r="Z775" t="str">
        <v>Asociación Misioneros de San Carlos Scalabrinianos</v>
      </c>
      <c r="AA775" t="str">
        <v>Asociacion Proteccion Poblacion Vulnerable</v>
      </c>
      <c r="AB775" t="str">
        <v>Asociación Quinta Ola</v>
      </c>
      <c r="AC775" t="str">
        <v>Asociación Salto Ángel</v>
      </c>
      <c r="AD775" t="str">
        <v>Asociación Venezuela en Ecuador AC</v>
      </c>
      <c r="AE775" t="str">
        <v>ASOVENAR</v>
      </c>
      <c r="AF775" t="str">
        <v>Associação Hermanitos</v>
      </c>
      <c r="AG775" t="str">
        <v>AVSI Foundation</v>
      </c>
      <c r="AH775" t="str">
        <v>Bethany Christian Services</v>
      </c>
      <c r="AI775" t="str">
        <v>Blumont</v>
      </c>
      <c r="AJ775" t="str">
        <v>CARE</v>
      </c>
      <c r="AK775" t="str">
        <v>Caritas Brazil</v>
      </c>
      <c r="AL775" t="str">
        <v>Caritas Ecuador</v>
      </c>
      <c r="AM775" t="str">
        <v>Caritas Germany</v>
      </c>
      <c r="AN775" t="str">
        <v>Caritas Manaus</v>
      </c>
      <c r="AO775" t="str">
        <v>Caritas Parana</v>
      </c>
      <c r="AP775" t="str">
        <v>Caritas Peru</v>
      </c>
      <c r="AQ775" t="str">
        <v>Caritas Rio de Janeiro</v>
      </c>
      <c r="AR775" t="str">
        <v>Caritas São Paulo</v>
      </c>
      <c r="AS775" t="str">
        <v>Caritas Switzerland</v>
      </c>
      <c r="AT775" t="str">
        <v>CCEFIRO Association</v>
      </c>
      <c r="AU775" t="str">
        <v>CEDRO</v>
      </c>
      <c r="AV775" t="str">
        <v>Center for Integrated Studies and Programs for Sustainable Development (CIEDS)</v>
      </c>
      <c r="AW775" t="str">
        <v>Center for Migration and Human Rights of the Diocese of Roraima (CMDH)</v>
      </c>
      <c r="AX775" t="str">
        <v>Centro de Atencion Psicosocial (CAPS)</v>
      </c>
      <c r="AY775" t="str">
        <v>CESAL</v>
      </c>
      <c r="AZ775" t="str">
        <v>CESVI-Cooperazione e Sviluppo</v>
      </c>
      <c r="BA775" t="str">
        <v>ChildFund International</v>
      </c>
      <c r="BB775" t="str">
        <v>CHS Alternativo</v>
      </c>
      <c r="BC775" t="str">
        <v>Churún Merú Association</v>
      </c>
      <c r="BD775" t="str">
        <v>Coalición por Venezuela</v>
      </c>
      <c r="BE775" t="str">
        <v>Colonia Foundation of Venezuelans in the Dominican Republic (FUNCOVERD)</v>
      </c>
      <c r="BF775" t="str">
        <v>COLVENZ</v>
      </c>
      <c r="BG775" t="str">
        <v>Compassiva</v>
      </c>
      <c r="BH775" t="str">
        <v>Consejo Interreligioso del Perú - Religiones por la Paz</v>
      </c>
      <c r="BI775" t="str">
        <v>Consorcio ONG OCIPI Y Capellanía Nacional OFICA</v>
      </c>
      <c r="BJ775" t="str">
        <v>COOPI - International Cooperation Foundation</v>
      </c>
      <c r="BK775" t="str">
        <v>Corporación Colectivo Sin Fronteras</v>
      </c>
      <c r="BL775" t="str">
        <v>CRISFE Foundation</v>
      </c>
      <c r="BM775" t="str">
        <v>Cuso International</v>
      </c>
      <c r="BN775" t="str">
        <v>Danielle’s Children Fund (DCF)</v>
      </c>
      <c r="BO775" t="str">
        <v>Danish Refugee Council (DRC)</v>
      </c>
      <c r="BP775" t="str">
        <v>Development Support Association - APOYAR</v>
      </c>
      <c r="BQ775" t="str">
        <v>Diakonie Katastrophenhilfe</v>
      </c>
      <c r="BR775" t="str">
        <v>Diálogo Diverso</v>
      </c>
      <c r="BS775" t="str">
        <v>Doctors of the World</v>
      </c>
      <c r="BT775" t="str">
        <v>Dominican Institute for Integrated Development</v>
      </c>
      <c r="BU775" t="str">
        <v>Duendes y Ángeles Vinotinto República Dominicana</v>
      </c>
      <c r="BV775" t="str">
        <v>Encuentros SJS (Servicio Jesuita de la Solidaridad)</v>
      </c>
      <c r="BW775" t="str">
        <v>Ending Violence Against Migrants</v>
      </c>
      <c r="BX775" t="str">
        <v>Equidad Foundation</v>
      </c>
      <c r="BY775" t="str">
        <v>Equilibrium CenDE</v>
      </c>
      <c r="BZ775" t="str">
        <v>Facultad de Psicología - Universidad de la República (UDELAR)</v>
      </c>
      <c r="CA775" t="str">
        <v>First International Emergency and Solidarités International</v>
      </c>
      <c r="CB775" t="str">
        <v>Fondo Ecuatoriano Populorum Progressio</v>
      </c>
      <c r="CC775" t="str">
        <v>Foro Salud Callao</v>
      </c>
      <c r="CD775" t="str">
        <v>Foundation for the Integration and Development of Latin America (FIDAL)</v>
      </c>
      <c r="CE775" t="str">
        <v>Foundation of the Americas (FUDELA)</v>
      </c>
      <c r="CF775" t="str">
        <v>Fraternity Without Borders</v>
      </c>
      <c r="CG775" t="str">
        <v>Fundación Brisas del Norte</v>
      </c>
      <c r="CH775" t="str">
        <v>Fundación Colombovenezolana Nueva Ilusión</v>
      </c>
      <c r="CI775" t="str">
        <v>Fundación Nakama's</v>
      </c>
      <c r="CJ775" t="str">
        <v>Fundación RadaBer</v>
      </c>
      <c r="CK775" t="str">
        <v>Fundación Scalabrini Bolivia</v>
      </c>
      <c r="CL775" t="str">
        <v>Fundacion Social Vivan los Niños</v>
      </c>
      <c r="CM775" t="str">
        <v>FUNVEAC</v>
      </c>
      <c r="CN775" t="str">
        <v>German Development Cooperation Agency GIZ</v>
      </c>
      <c r="CO775" t="str">
        <v>Globalizate Radio</v>
      </c>
      <c r="CP775" t="str">
        <v>GOAL</v>
      </c>
      <c r="CQ775" t="str">
        <v>Halü Bienestar Humano Foundation (HALU)</v>
      </c>
      <c r="CR775" t="str">
        <v>Heartland Alliance International (HAI)</v>
      </c>
      <c r="CS775" t="str">
        <v>HELVETAS Swiss Intercooperation</v>
      </c>
      <c r="CT775" t="str">
        <v>HIAS</v>
      </c>
      <c r="CU775" t="str">
        <v>Human Rights Defence Curaçao</v>
      </c>
      <c r="CV775" t="str">
        <v>Humanity &amp; Inclusion</v>
      </c>
      <c r="CW775" t="str">
        <v>Humans Analytic</v>
      </c>
      <c r="CX775" t="str">
        <v>Idas y Vueltas Association</v>
      </c>
      <c r="CY775" t="str">
        <v>iMMAP</v>
      </c>
      <c r="CZ775" t="str">
        <v>IMPACT Initiatives (REACH)</v>
      </c>
      <c r="DA775" t="str">
        <v>Inmigrante Feliz Association</v>
      </c>
      <c r="DB775" t="str">
        <v>Institute for Migration and Human Rights (IMDH)</v>
      </c>
      <c r="DC775" t="str">
        <v>Institute of Natural and Cultural Heritage (IPANC)</v>
      </c>
      <c r="DD775" t="str">
        <v>International Committee for the Development of People (CISP)</v>
      </c>
      <c r="DE775" t="str">
        <v>International Federation of the Red Cross (IFRC)</v>
      </c>
      <c r="DF775" t="str">
        <v>International Labour Organization (ILO)</v>
      </c>
      <c r="DG775" t="str">
        <v>International Medical Corps</v>
      </c>
      <c r="DH775" t="str">
        <v>International Organization for Migration (IOM)</v>
      </c>
      <c r="DI775" t="str">
        <v>International Rescue Committee (IRC)</v>
      </c>
      <c r="DJ775" t="str">
        <v>INTERSOS</v>
      </c>
      <c r="DK775" t="str">
        <v>Jesuit Migrant Service (JMS)</v>
      </c>
      <c r="DL775" t="str">
        <v>Jesuit Refugee Service (JRS)</v>
      </c>
      <c r="DM775" t="str">
        <v>Jesuit Service for Migrants and Refugees (JSMR)</v>
      </c>
      <c r="DN775" t="str">
        <v>Joint United Nations Programme on HIV/AIDS (UNAIDS)</v>
      </c>
      <c r="DO775" t="str">
        <v>Kimirina Coorporation</v>
      </c>
      <c r="DP775" t="str">
        <v>La Casita Hispanic Cultural Centre</v>
      </c>
      <c r="DQ775" t="str">
        <v>Latin American Network of Non-Governmental Organizations of Persons with Disabilities and their Families (RIADIS)</v>
      </c>
      <c r="DR775" t="str">
        <v>LGBT+ Movement Brazil</v>
      </c>
      <c r="DS775" t="str">
        <v>Living Water Community (LWC)</v>
      </c>
      <c r="DT775" t="str">
        <v>LLANOVENCOL</v>
      </c>
      <c r="DU775" t="str">
        <v>Lutheran World Federation</v>
      </c>
      <c r="DV775" t="str">
        <v>Lutheran World Relief</v>
      </c>
      <c r="DW775" t="str">
        <v>Malteser International</v>
      </c>
      <c r="DX775" t="str">
        <v>Mana Institute</v>
      </c>
      <c r="DY775" t="str">
        <v>Manos Veneguayas Association</v>
      </c>
      <c r="DZ775" t="str">
        <v>Más Igualdad Perú</v>
      </c>
      <c r="EA775" t="str">
        <v>MedGlobal</v>
      </c>
      <c r="EB775" t="str">
        <v>Medical Teams International</v>
      </c>
      <c r="EC775" t="str">
        <v>Mercy Corps</v>
      </c>
      <c r="ED775" t="str">
        <v>Migrant Service Center (CAM)</v>
      </c>
      <c r="EE775" t="str">
        <v>Migrants, Refugees and Argentine Social Entrepreneurs (MIRARES)</v>
      </c>
      <c r="EF775" t="str">
        <v>Mision Scalabriniana - Ecuador</v>
      </c>
      <c r="EG775" t="str">
        <v>Missão Paz</v>
      </c>
      <c r="EH775" t="str">
        <v>Museu A CASA</v>
      </c>
      <c r="EI775" t="str">
        <v>Norwegian Refugee Council (NRC)</v>
      </c>
      <c r="EJ775" t="str">
        <v>ONG Migrantes por el Maule</v>
      </c>
      <c r="EK775" t="str">
        <v>ONG Preemptive Love Coalition Colombia</v>
      </c>
      <c r="EL775" t="str">
        <v>Organización Transfomando Vidas</v>
      </c>
      <c r="EM775" t="str">
        <v>Organization of Ibero-American States for Education, Science and Culture (OEI)</v>
      </c>
      <c r="EN775" t="str">
        <v>OXFAM</v>
      </c>
      <c r="EO775" t="str">
        <v>Panamerican Development Foundation</v>
      </c>
      <c r="EP775" t="str">
        <v>Panamerican Health Organization/World Health Organization (PAHO/WHO)</v>
      </c>
      <c r="EQ775" t="str">
        <v>Pastoral of Human Mobility - Peruvian Episcopal Conference</v>
      </c>
      <c r="ER775" t="str">
        <v>Pastoral Service for Migrants National</v>
      </c>
      <c r="ES775" t="str">
        <v>Permanent Human Rights defense Committee (CDH)</v>
      </c>
      <c r="ET775" t="str">
        <v>Pirilampos Institute - Group of visits and voluntary actions in Roraima</v>
      </c>
      <c r="EU775" t="str">
        <v>Plan International</v>
      </c>
      <c r="EV775" t="str">
        <v>Population Program, Faculty of Social Sciences, University of the Republic</v>
      </c>
      <c r="EW775" t="str">
        <v>Profamilia Association</v>
      </c>
      <c r="EX775" t="str">
        <v>Red con Migrantes y Refugiados</v>
      </c>
      <c r="EY775" t="str">
        <v>Red Cross Colombia</v>
      </c>
      <c r="EZ775" t="str">
        <v>Red Cross Ecuador</v>
      </c>
      <c r="FA775" t="str">
        <v>Red Cross Peru</v>
      </c>
      <c r="FB775" t="str">
        <v>Red de Investigaciones en Derechos Humanos - CONICET (Consejo Nacional de Investigaciones Científicas y Técnicas)</v>
      </c>
      <c r="FC775" t="str">
        <v>RET International</v>
      </c>
      <c r="FD775" t="str">
        <v>Salú pa Tur Foundation</v>
      </c>
      <c r="FE775" t="str">
        <v>Salvation Army</v>
      </c>
      <c r="FF775" t="str">
        <v>Samaritan's Purse</v>
      </c>
      <c r="FG775" t="str">
        <v>Save the Children International (SCI)</v>
      </c>
      <c r="FH775" t="str">
        <v>Scalabrini Foundation Chile</v>
      </c>
      <c r="FI775" t="str">
        <v>Sección Peruana de Amnistía Internacional</v>
      </c>
      <c r="FJ775" t="str">
        <v>Serviço Pastoral dos Migrantes do Nordeste</v>
      </c>
      <c r="FK775" t="str">
        <v>Sesame Workshop</v>
      </c>
      <c r="FL775" t="str">
        <v>Si, Da Vida</v>
      </c>
      <c r="FM775" t="str">
        <v>Solidarity and Action Asociation</v>
      </c>
      <c r="FN775" t="str">
        <v>SOS Children's Villages</v>
      </c>
      <c r="FO775" t="str">
        <v>Tarabita Foundation</v>
      </c>
      <c r="FP775" t="str">
        <v>Tearfund</v>
      </c>
      <c r="FQ775" t="str">
        <v>TECHO</v>
      </c>
      <c r="FR775" t="str">
        <v>Terranueva Foundation</v>
      </c>
      <c r="FS775" t="str">
        <v>Terre des Hommes Suisse</v>
      </c>
      <c r="FT775" t="str">
        <v>The Israel Forum for International Humanitarian Aid (IsraAID)</v>
      </c>
      <c r="FU775" t="str">
        <v>Unión Venezolana en Perú</v>
      </c>
      <c r="FV775" t="str">
        <v>United Nations Children's Fund (UNICEF)</v>
      </c>
      <c r="FW775" t="str">
        <v>United Nations Development Programme (UNDP)</v>
      </c>
      <c r="FX775" t="str">
        <v>United Nations Educational, Scientific and Cultural Organization (UNESCO)</v>
      </c>
      <c r="FY775" t="str">
        <v>United Nations Entity for Gender Equality and the Empowerment of Women (UNWOMEN)</v>
      </c>
      <c r="FZ775" t="str">
        <v>United Nations Food and Agricultural Organization (FAO)</v>
      </c>
      <c r="GA775" t="str">
        <v>United Nations High Commissioner for Refugees (UNHCR)</v>
      </c>
      <c r="GB775" t="str">
        <v>United Nations Office of the High Commissioner for Human Rights (OHCHR)</v>
      </c>
      <c r="GC775" t="str">
        <v>United Nations Office on Drugs and Crime (UNODC)</v>
      </c>
      <c r="GD775" t="str">
        <v>United Nations Population Fund (UNFPA)</v>
      </c>
      <c r="GE775" t="str">
        <v>United Nations Programme for Human Settlements (UN Habitat)</v>
      </c>
      <c r="GF775" t="str">
        <v>Vale da Benção Educational and Charitable Association (AEBVB)</v>
      </c>
      <c r="GG775" t="str">
        <v>VenAruba Solidaria</v>
      </c>
      <c r="GH775" t="str">
        <v>Venex Curacao Foundation</v>
      </c>
      <c r="GI775" t="str">
        <v>Venezolanos en Barranquilla</v>
      </c>
      <c r="GJ775" t="str">
        <v>Venezolanos en San Cristóbal</v>
      </c>
      <c r="GK775" t="str">
        <v>Venezuelan Emigrant Foundation (FEV)</v>
      </c>
      <c r="GL775" t="str">
        <v>Vicaría de Pastoral Social Caritas</v>
      </c>
      <c r="GM775" t="str">
        <v>Voices GY</v>
      </c>
      <c r="GN775" t="str">
        <v>We World GVC</v>
      </c>
      <c r="GO775" t="str">
        <v>World Council of Credit Unions</v>
      </c>
      <c r="GP775" t="str">
        <v>World Food Programme (WFP)</v>
      </c>
      <c r="GQ775" t="str">
        <v>World Vision</v>
      </c>
      <c r="GR775" t="str">
        <v>ZOA</v>
      </c>
    </row>
    <row r="776" spans="8:200" x14ac:dyDescent="0.3">
      <c r="H776" t="str" cm="1">
        <f t="array" ref="H776:GR776">TRANSPOSE(_xlfn._xlws.SORT(_xlfn._xlws.FILTER(Table3[Name],ISNUMBER(SEARCH(' Activity Sheet'!D830,Table3[Name])),"Not found"),,1))</f>
        <v>.New Organisation</v>
      </c>
      <c r="I776" t="str">
        <v>ABV - Association of Good with Life</v>
      </c>
      <c r="J776" t="str">
        <v>ACAPS</v>
      </c>
      <c r="K776" t="str">
        <v>Acción y Desarrollo</v>
      </c>
      <c r="L776" t="str">
        <v>ACTED</v>
      </c>
      <c r="M776" t="str">
        <v>Action against Hunger</v>
      </c>
      <c r="N776" t="str">
        <v>ActionAid</v>
      </c>
      <c r="O776" t="str">
        <v>Adventist Development and Relief Agency (ADRA)</v>
      </c>
      <c r="P776" t="str">
        <v>Alas de Colibrí Foundation</v>
      </c>
      <c r="Q776" t="str">
        <v>Alianza por la Solidaridad</v>
      </c>
      <c r="R776" t="str">
        <v>Alianza por Venezuela</v>
      </c>
      <c r="S776" t="str">
        <v>Americares Foundation</v>
      </c>
      <c r="T776" t="str">
        <v>Argentine Commission for Refugees and Migrants (CAREF)</v>
      </c>
      <c r="U776" t="str">
        <v>Asociación Aves</v>
      </c>
      <c r="V776" t="str">
        <v>Asociación de Jubilados y Pensionados Venezolanos en Argentina</v>
      </c>
      <c r="W776" t="str">
        <v>Asociación de Venezolanos en Eloy Alfaro</v>
      </c>
      <c r="X776" t="str">
        <v>Asociación Fundación contra el Hambre Perú</v>
      </c>
      <c r="Y776" t="str">
        <v>Asociación Migrantes Venezolanos</v>
      </c>
      <c r="Z776" t="str">
        <v>Asociación Misioneros de San Carlos Scalabrinianos</v>
      </c>
      <c r="AA776" t="str">
        <v>Asociacion Proteccion Poblacion Vulnerable</v>
      </c>
      <c r="AB776" t="str">
        <v>Asociación Quinta Ola</v>
      </c>
      <c r="AC776" t="str">
        <v>Asociación Salto Ángel</v>
      </c>
      <c r="AD776" t="str">
        <v>Asociación Venezuela en Ecuador AC</v>
      </c>
      <c r="AE776" t="str">
        <v>ASOVENAR</v>
      </c>
      <c r="AF776" t="str">
        <v>Associação Hermanitos</v>
      </c>
      <c r="AG776" t="str">
        <v>AVSI Foundation</v>
      </c>
      <c r="AH776" t="str">
        <v>Bethany Christian Services</v>
      </c>
      <c r="AI776" t="str">
        <v>Blumont</v>
      </c>
      <c r="AJ776" t="str">
        <v>CARE</v>
      </c>
      <c r="AK776" t="str">
        <v>Caritas Brazil</v>
      </c>
      <c r="AL776" t="str">
        <v>Caritas Ecuador</v>
      </c>
      <c r="AM776" t="str">
        <v>Caritas Germany</v>
      </c>
      <c r="AN776" t="str">
        <v>Caritas Manaus</v>
      </c>
      <c r="AO776" t="str">
        <v>Caritas Parana</v>
      </c>
      <c r="AP776" t="str">
        <v>Caritas Peru</v>
      </c>
      <c r="AQ776" t="str">
        <v>Caritas Rio de Janeiro</v>
      </c>
      <c r="AR776" t="str">
        <v>Caritas São Paulo</v>
      </c>
      <c r="AS776" t="str">
        <v>Caritas Switzerland</v>
      </c>
      <c r="AT776" t="str">
        <v>CCEFIRO Association</v>
      </c>
      <c r="AU776" t="str">
        <v>CEDRO</v>
      </c>
      <c r="AV776" t="str">
        <v>Center for Integrated Studies and Programs for Sustainable Development (CIEDS)</v>
      </c>
      <c r="AW776" t="str">
        <v>Center for Migration and Human Rights of the Diocese of Roraima (CMDH)</v>
      </c>
      <c r="AX776" t="str">
        <v>Centro de Atencion Psicosocial (CAPS)</v>
      </c>
      <c r="AY776" t="str">
        <v>CESAL</v>
      </c>
      <c r="AZ776" t="str">
        <v>CESVI-Cooperazione e Sviluppo</v>
      </c>
      <c r="BA776" t="str">
        <v>ChildFund International</v>
      </c>
      <c r="BB776" t="str">
        <v>CHS Alternativo</v>
      </c>
      <c r="BC776" t="str">
        <v>Churún Merú Association</v>
      </c>
      <c r="BD776" t="str">
        <v>Coalición por Venezuela</v>
      </c>
      <c r="BE776" t="str">
        <v>Colonia Foundation of Venezuelans in the Dominican Republic (FUNCOVERD)</v>
      </c>
      <c r="BF776" t="str">
        <v>COLVENZ</v>
      </c>
      <c r="BG776" t="str">
        <v>Compassiva</v>
      </c>
      <c r="BH776" t="str">
        <v>Consejo Interreligioso del Perú - Religiones por la Paz</v>
      </c>
      <c r="BI776" t="str">
        <v>Consorcio ONG OCIPI Y Capellanía Nacional OFICA</v>
      </c>
      <c r="BJ776" t="str">
        <v>COOPI - International Cooperation Foundation</v>
      </c>
      <c r="BK776" t="str">
        <v>Corporación Colectivo Sin Fronteras</v>
      </c>
      <c r="BL776" t="str">
        <v>CRISFE Foundation</v>
      </c>
      <c r="BM776" t="str">
        <v>Cuso International</v>
      </c>
      <c r="BN776" t="str">
        <v>Danielle’s Children Fund (DCF)</v>
      </c>
      <c r="BO776" t="str">
        <v>Danish Refugee Council (DRC)</v>
      </c>
      <c r="BP776" t="str">
        <v>Development Support Association - APOYAR</v>
      </c>
      <c r="BQ776" t="str">
        <v>Diakonie Katastrophenhilfe</v>
      </c>
      <c r="BR776" t="str">
        <v>Diálogo Diverso</v>
      </c>
      <c r="BS776" t="str">
        <v>Doctors of the World</v>
      </c>
      <c r="BT776" t="str">
        <v>Dominican Institute for Integrated Development</v>
      </c>
      <c r="BU776" t="str">
        <v>Duendes y Ángeles Vinotinto República Dominicana</v>
      </c>
      <c r="BV776" t="str">
        <v>Encuentros SJS (Servicio Jesuita de la Solidaridad)</v>
      </c>
      <c r="BW776" t="str">
        <v>Ending Violence Against Migrants</v>
      </c>
      <c r="BX776" t="str">
        <v>Equidad Foundation</v>
      </c>
      <c r="BY776" t="str">
        <v>Equilibrium CenDE</v>
      </c>
      <c r="BZ776" t="str">
        <v>Facultad de Psicología - Universidad de la República (UDELAR)</v>
      </c>
      <c r="CA776" t="str">
        <v>First International Emergency and Solidarités International</v>
      </c>
      <c r="CB776" t="str">
        <v>Fondo Ecuatoriano Populorum Progressio</v>
      </c>
      <c r="CC776" t="str">
        <v>Foro Salud Callao</v>
      </c>
      <c r="CD776" t="str">
        <v>Foundation for the Integration and Development of Latin America (FIDAL)</v>
      </c>
      <c r="CE776" t="str">
        <v>Foundation of the Americas (FUDELA)</v>
      </c>
      <c r="CF776" t="str">
        <v>Fraternity Without Borders</v>
      </c>
      <c r="CG776" t="str">
        <v>Fundación Brisas del Norte</v>
      </c>
      <c r="CH776" t="str">
        <v>Fundación Colombovenezolana Nueva Ilusión</v>
      </c>
      <c r="CI776" t="str">
        <v>Fundación Nakama's</v>
      </c>
      <c r="CJ776" t="str">
        <v>Fundación RadaBer</v>
      </c>
      <c r="CK776" t="str">
        <v>Fundación Scalabrini Bolivia</v>
      </c>
      <c r="CL776" t="str">
        <v>Fundacion Social Vivan los Niños</v>
      </c>
      <c r="CM776" t="str">
        <v>FUNVEAC</v>
      </c>
      <c r="CN776" t="str">
        <v>German Development Cooperation Agency GIZ</v>
      </c>
      <c r="CO776" t="str">
        <v>Globalizate Radio</v>
      </c>
      <c r="CP776" t="str">
        <v>GOAL</v>
      </c>
      <c r="CQ776" t="str">
        <v>Halü Bienestar Humano Foundation (HALU)</v>
      </c>
      <c r="CR776" t="str">
        <v>Heartland Alliance International (HAI)</v>
      </c>
      <c r="CS776" t="str">
        <v>HELVETAS Swiss Intercooperation</v>
      </c>
      <c r="CT776" t="str">
        <v>HIAS</v>
      </c>
      <c r="CU776" t="str">
        <v>Human Rights Defence Curaçao</v>
      </c>
      <c r="CV776" t="str">
        <v>Humanity &amp; Inclusion</v>
      </c>
      <c r="CW776" t="str">
        <v>Humans Analytic</v>
      </c>
      <c r="CX776" t="str">
        <v>Idas y Vueltas Association</v>
      </c>
      <c r="CY776" t="str">
        <v>iMMAP</v>
      </c>
      <c r="CZ776" t="str">
        <v>IMPACT Initiatives (REACH)</v>
      </c>
      <c r="DA776" t="str">
        <v>Inmigrante Feliz Association</v>
      </c>
      <c r="DB776" t="str">
        <v>Institute for Migration and Human Rights (IMDH)</v>
      </c>
      <c r="DC776" t="str">
        <v>Institute of Natural and Cultural Heritage (IPANC)</v>
      </c>
      <c r="DD776" t="str">
        <v>International Committee for the Development of People (CISP)</v>
      </c>
      <c r="DE776" t="str">
        <v>International Federation of the Red Cross (IFRC)</v>
      </c>
      <c r="DF776" t="str">
        <v>International Labour Organization (ILO)</v>
      </c>
      <c r="DG776" t="str">
        <v>International Medical Corps</v>
      </c>
      <c r="DH776" t="str">
        <v>International Organization for Migration (IOM)</v>
      </c>
      <c r="DI776" t="str">
        <v>International Rescue Committee (IRC)</v>
      </c>
      <c r="DJ776" t="str">
        <v>INTERSOS</v>
      </c>
      <c r="DK776" t="str">
        <v>Jesuit Migrant Service (JMS)</v>
      </c>
      <c r="DL776" t="str">
        <v>Jesuit Refugee Service (JRS)</v>
      </c>
      <c r="DM776" t="str">
        <v>Jesuit Service for Migrants and Refugees (JSMR)</v>
      </c>
      <c r="DN776" t="str">
        <v>Joint United Nations Programme on HIV/AIDS (UNAIDS)</v>
      </c>
      <c r="DO776" t="str">
        <v>Kimirina Coorporation</v>
      </c>
      <c r="DP776" t="str">
        <v>La Casita Hispanic Cultural Centre</v>
      </c>
      <c r="DQ776" t="str">
        <v>Latin American Network of Non-Governmental Organizations of Persons with Disabilities and their Families (RIADIS)</v>
      </c>
      <c r="DR776" t="str">
        <v>LGBT+ Movement Brazil</v>
      </c>
      <c r="DS776" t="str">
        <v>Living Water Community (LWC)</v>
      </c>
      <c r="DT776" t="str">
        <v>LLANOVENCOL</v>
      </c>
      <c r="DU776" t="str">
        <v>Lutheran World Federation</v>
      </c>
      <c r="DV776" t="str">
        <v>Lutheran World Relief</v>
      </c>
      <c r="DW776" t="str">
        <v>Malteser International</v>
      </c>
      <c r="DX776" t="str">
        <v>Mana Institute</v>
      </c>
      <c r="DY776" t="str">
        <v>Manos Veneguayas Association</v>
      </c>
      <c r="DZ776" t="str">
        <v>Más Igualdad Perú</v>
      </c>
      <c r="EA776" t="str">
        <v>MedGlobal</v>
      </c>
      <c r="EB776" t="str">
        <v>Medical Teams International</v>
      </c>
      <c r="EC776" t="str">
        <v>Mercy Corps</v>
      </c>
      <c r="ED776" t="str">
        <v>Migrant Service Center (CAM)</v>
      </c>
      <c r="EE776" t="str">
        <v>Migrants, Refugees and Argentine Social Entrepreneurs (MIRARES)</v>
      </c>
      <c r="EF776" t="str">
        <v>Mision Scalabriniana - Ecuador</v>
      </c>
      <c r="EG776" t="str">
        <v>Missão Paz</v>
      </c>
      <c r="EH776" t="str">
        <v>Museu A CASA</v>
      </c>
      <c r="EI776" t="str">
        <v>Norwegian Refugee Council (NRC)</v>
      </c>
      <c r="EJ776" t="str">
        <v>ONG Migrantes por el Maule</v>
      </c>
      <c r="EK776" t="str">
        <v>ONG Preemptive Love Coalition Colombia</v>
      </c>
      <c r="EL776" t="str">
        <v>Organización Transfomando Vidas</v>
      </c>
      <c r="EM776" t="str">
        <v>Organization of Ibero-American States for Education, Science and Culture (OEI)</v>
      </c>
      <c r="EN776" t="str">
        <v>OXFAM</v>
      </c>
      <c r="EO776" t="str">
        <v>Panamerican Development Foundation</v>
      </c>
      <c r="EP776" t="str">
        <v>Panamerican Health Organization/World Health Organization (PAHO/WHO)</v>
      </c>
      <c r="EQ776" t="str">
        <v>Pastoral of Human Mobility - Peruvian Episcopal Conference</v>
      </c>
      <c r="ER776" t="str">
        <v>Pastoral Service for Migrants National</v>
      </c>
      <c r="ES776" t="str">
        <v>Permanent Human Rights defense Committee (CDH)</v>
      </c>
      <c r="ET776" t="str">
        <v>Pirilampos Institute - Group of visits and voluntary actions in Roraima</v>
      </c>
      <c r="EU776" t="str">
        <v>Plan International</v>
      </c>
      <c r="EV776" t="str">
        <v>Population Program, Faculty of Social Sciences, University of the Republic</v>
      </c>
      <c r="EW776" t="str">
        <v>Profamilia Association</v>
      </c>
      <c r="EX776" t="str">
        <v>Red con Migrantes y Refugiados</v>
      </c>
      <c r="EY776" t="str">
        <v>Red Cross Colombia</v>
      </c>
      <c r="EZ776" t="str">
        <v>Red Cross Ecuador</v>
      </c>
      <c r="FA776" t="str">
        <v>Red Cross Peru</v>
      </c>
      <c r="FB776" t="str">
        <v>Red de Investigaciones en Derechos Humanos - CONICET (Consejo Nacional de Investigaciones Científicas y Técnicas)</v>
      </c>
      <c r="FC776" t="str">
        <v>RET International</v>
      </c>
      <c r="FD776" t="str">
        <v>Salú pa Tur Foundation</v>
      </c>
      <c r="FE776" t="str">
        <v>Salvation Army</v>
      </c>
      <c r="FF776" t="str">
        <v>Samaritan's Purse</v>
      </c>
      <c r="FG776" t="str">
        <v>Save the Children International (SCI)</v>
      </c>
      <c r="FH776" t="str">
        <v>Scalabrini Foundation Chile</v>
      </c>
      <c r="FI776" t="str">
        <v>Sección Peruana de Amnistía Internacional</v>
      </c>
      <c r="FJ776" t="str">
        <v>Serviço Pastoral dos Migrantes do Nordeste</v>
      </c>
      <c r="FK776" t="str">
        <v>Sesame Workshop</v>
      </c>
      <c r="FL776" t="str">
        <v>Si, Da Vida</v>
      </c>
      <c r="FM776" t="str">
        <v>Solidarity and Action Asociation</v>
      </c>
      <c r="FN776" t="str">
        <v>SOS Children's Villages</v>
      </c>
      <c r="FO776" t="str">
        <v>Tarabita Foundation</v>
      </c>
      <c r="FP776" t="str">
        <v>Tearfund</v>
      </c>
      <c r="FQ776" t="str">
        <v>TECHO</v>
      </c>
      <c r="FR776" t="str">
        <v>Terranueva Foundation</v>
      </c>
      <c r="FS776" t="str">
        <v>Terre des Hommes Suisse</v>
      </c>
      <c r="FT776" t="str">
        <v>The Israel Forum for International Humanitarian Aid (IsraAID)</v>
      </c>
      <c r="FU776" t="str">
        <v>Unión Venezolana en Perú</v>
      </c>
      <c r="FV776" t="str">
        <v>United Nations Children's Fund (UNICEF)</v>
      </c>
      <c r="FW776" t="str">
        <v>United Nations Development Programme (UNDP)</v>
      </c>
      <c r="FX776" t="str">
        <v>United Nations Educational, Scientific and Cultural Organization (UNESCO)</v>
      </c>
      <c r="FY776" t="str">
        <v>United Nations Entity for Gender Equality and the Empowerment of Women (UNWOMEN)</v>
      </c>
      <c r="FZ776" t="str">
        <v>United Nations Food and Agricultural Organization (FAO)</v>
      </c>
      <c r="GA776" t="str">
        <v>United Nations High Commissioner for Refugees (UNHCR)</v>
      </c>
      <c r="GB776" t="str">
        <v>United Nations Office of the High Commissioner for Human Rights (OHCHR)</v>
      </c>
      <c r="GC776" t="str">
        <v>United Nations Office on Drugs and Crime (UNODC)</v>
      </c>
      <c r="GD776" t="str">
        <v>United Nations Population Fund (UNFPA)</v>
      </c>
      <c r="GE776" t="str">
        <v>United Nations Programme for Human Settlements (UN Habitat)</v>
      </c>
      <c r="GF776" t="str">
        <v>Vale da Benção Educational and Charitable Association (AEBVB)</v>
      </c>
      <c r="GG776" t="str">
        <v>VenAruba Solidaria</v>
      </c>
      <c r="GH776" t="str">
        <v>Venex Curacao Foundation</v>
      </c>
      <c r="GI776" t="str">
        <v>Venezolanos en Barranquilla</v>
      </c>
      <c r="GJ776" t="str">
        <v>Venezolanos en San Cristóbal</v>
      </c>
      <c r="GK776" t="str">
        <v>Venezuelan Emigrant Foundation (FEV)</v>
      </c>
      <c r="GL776" t="str">
        <v>Vicaría de Pastoral Social Caritas</v>
      </c>
      <c r="GM776" t="str">
        <v>Voices GY</v>
      </c>
      <c r="GN776" t="str">
        <v>We World GVC</v>
      </c>
      <c r="GO776" t="str">
        <v>World Council of Credit Unions</v>
      </c>
      <c r="GP776" t="str">
        <v>World Food Programme (WFP)</v>
      </c>
      <c r="GQ776" t="str">
        <v>World Vision</v>
      </c>
      <c r="GR776" t="str">
        <v>ZOA</v>
      </c>
    </row>
    <row r="777" spans="8:200" x14ac:dyDescent="0.3">
      <c r="H777" t="str" cm="1">
        <f t="array" ref="H777:GR777">TRANSPOSE(_xlfn._xlws.SORT(_xlfn._xlws.FILTER(Table3[Name],ISNUMBER(SEARCH(' Activity Sheet'!D831,Table3[Name])),"Not found"),,1))</f>
        <v>.New Organisation</v>
      </c>
      <c r="I777" t="str">
        <v>ABV - Association of Good with Life</v>
      </c>
      <c r="J777" t="str">
        <v>ACAPS</v>
      </c>
      <c r="K777" t="str">
        <v>Acción y Desarrollo</v>
      </c>
      <c r="L777" t="str">
        <v>ACTED</v>
      </c>
      <c r="M777" t="str">
        <v>Action against Hunger</v>
      </c>
      <c r="N777" t="str">
        <v>ActionAid</v>
      </c>
      <c r="O777" t="str">
        <v>Adventist Development and Relief Agency (ADRA)</v>
      </c>
      <c r="P777" t="str">
        <v>Alas de Colibrí Foundation</v>
      </c>
      <c r="Q777" t="str">
        <v>Alianza por la Solidaridad</v>
      </c>
      <c r="R777" t="str">
        <v>Alianza por Venezuela</v>
      </c>
      <c r="S777" t="str">
        <v>Americares Foundation</v>
      </c>
      <c r="T777" t="str">
        <v>Argentine Commission for Refugees and Migrants (CAREF)</v>
      </c>
      <c r="U777" t="str">
        <v>Asociación Aves</v>
      </c>
      <c r="V777" t="str">
        <v>Asociación de Jubilados y Pensionados Venezolanos en Argentina</v>
      </c>
      <c r="W777" t="str">
        <v>Asociación de Venezolanos en Eloy Alfaro</v>
      </c>
      <c r="X777" t="str">
        <v>Asociación Fundación contra el Hambre Perú</v>
      </c>
      <c r="Y777" t="str">
        <v>Asociación Migrantes Venezolanos</v>
      </c>
      <c r="Z777" t="str">
        <v>Asociación Misioneros de San Carlos Scalabrinianos</v>
      </c>
      <c r="AA777" t="str">
        <v>Asociacion Proteccion Poblacion Vulnerable</v>
      </c>
      <c r="AB777" t="str">
        <v>Asociación Quinta Ola</v>
      </c>
      <c r="AC777" t="str">
        <v>Asociación Salto Ángel</v>
      </c>
      <c r="AD777" t="str">
        <v>Asociación Venezuela en Ecuador AC</v>
      </c>
      <c r="AE777" t="str">
        <v>ASOVENAR</v>
      </c>
      <c r="AF777" t="str">
        <v>Associação Hermanitos</v>
      </c>
      <c r="AG777" t="str">
        <v>AVSI Foundation</v>
      </c>
      <c r="AH777" t="str">
        <v>Bethany Christian Services</v>
      </c>
      <c r="AI777" t="str">
        <v>Blumont</v>
      </c>
      <c r="AJ777" t="str">
        <v>CARE</v>
      </c>
      <c r="AK777" t="str">
        <v>Caritas Brazil</v>
      </c>
      <c r="AL777" t="str">
        <v>Caritas Ecuador</v>
      </c>
      <c r="AM777" t="str">
        <v>Caritas Germany</v>
      </c>
      <c r="AN777" t="str">
        <v>Caritas Manaus</v>
      </c>
      <c r="AO777" t="str">
        <v>Caritas Parana</v>
      </c>
      <c r="AP777" t="str">
        <v>Caritas Peru</v>
      </c>
      <c r="AQ777" t="str">
        <v>Caritas Rio de Janeiro</v>
      </c>
      <c r="AR777" t="str">
        <v>Caritas São Paulo</v>
      </c>
      <c r="AS777" t="str">
        <v>Caritas Switzerland</v>
      </c>
      <c r="AT777" t="str">
        <v>CCEFIRO Association</v>
      </c>
      <c r="AU777" t="str">
        <v>CEDRO</v>
      </c>
      <c r="AV777" t="str">
        <v>Center for Integrated Studies and Programs for Sustainable Development (CIEDS)</v>
      </c>
      <c r="AW777" t="str">
        <v>Center for Migration and Human Rights of the Diocese of Roraima (CMDH)</v>
      </c>
      <c r="AX777" t="str">
        <v>Centro de Atencion Psicosocial (CAPS)</v>
      </c>
      <c r="AY777" t="str">
        <v>CESAL</v>
      </c>
      <c r="AZ777" t="str">
        <v>CESVI-Cooperazione e Sviluppo</v>
      </c>
      <c r="BA777" t="str">
        <v>ChildFund International</v>
      </c>
      <c r="BB777" t="str">
        <v>CHS Alternativo</v>
      </c>
      <c r="BC777" t="str">
        <v>Churún Merú Association</v>
      </c>
      <c r="BD777" t="str">
        <v>Coalición por Venezuela</v>
      </c>
      <c r="BE777" t="str">
        <v>Colonia Foundation of Venezuelans in the Dominican Republic (FUNCOVERD)</v>
      </c>
      <c r="BF777" t="str">
        <v>COLVENZ</v>
      </c>
      <c r="BG777" t="str">
        <v>Compassiva</v>
      </c>
      <c r="BH777" t="str">
        <v>Consejo Interreligioso del Perú - Religiones por la Paz</v>
      </c>
      <c r="BI777" t="str">
        <v>Consorcio ONG OCIPI Y Capellanía Nacional OFICA</v>
      </c>
      <c r="BJ777" t="str">
        <v>COOPI - International Cooperation Foundation</v>
      </c>
      <c r="BK777" t="str">
        <v>Corporación Colectivo Sin Fronteras</v>
      </c>
      <c r="BL777" t="str">
        <v>CRISFE Foundation</v>
      </c>
      <c r="BM777" t="str">
        <v>Cuso International</v>
      </c>
      <c r="BN777" t="str">
        <v>Danielle’s Children Fund (DCF)</v>
      </c>
      <c r="BO777" t="str">
        <v>Danish Refugee Council (DRC)</v>
      </c>
      <c r="BP777" t="str">
        <v>Development Support Association - APOYAR</v>
      </c>
      <c r="BQ777" t="str">
        <v>Diakonie Katastrophenhilfe</v>
      </c>
      <c r="BR777" t="str">
        <v>Diálogo Diverso</v>
      </c>
      <c r="BS777" t="str">
        <v>Doctors of the World</v>
      </c>
      <c r="BT777" t="str">
        <v>Dominican Institute for Integrated Development</v>
      </c>
      <c r="BU777" t="str">
        <v>Duendes y Ángeles Vinotinto República Dominicana</v>
      </c>
      <c r="BV777" t="str">
        <v>Encuentros SJS (Servicio Jesuita de la Solidaridad)</v>
      </c>
      <c r="BW777" t="str">
        <v>Ending Violence Against Migrants</v>
      </c>
      <c r="BX777" t="str">
        <v>Equidad Foundation</v>
      </c>
      <c r="BY777" t="str">
        <v>Equilibrium CenDE</v>
      </c>
      <c r="BZ777" t="str">
        <v>Facultad de Psicología - Universidad de la República (UDELAR)</v>
      </c>
      <c r="CA777" t="str">
        <v>First International Emergency and Solidarités International</v>
      </c>
      <c r="CB777" t="str">
        <v>Fondo Ecuatoriano Populorum Progressio</v>
      </c>
      <c r="CC777" t="str">
        <v>Foro Salud Callao</v>
      </c>
      <c r="CD777" t="str">
        <v>Foundation for the Integration and Development of Latin America (FIDAL)</v>
      </c>
      <c r="CE777" t="str">
        <v>Foundation of the Americas (FUDELA)</v>
      </c>
      <c r="CF777" t="str">
        <v>Fraternity Without Borders</v>
      </c>
      <c r="CG777" t="str">
        <v>Fundación Brisas del Norte</v>
      </c>
      <c r="CH777" t="str">
        <v>Fundación Colombovenezolana Nueva Ilusión</v>
      </c>
      <c r="CI777" t="str">
        <v>Fundación Nakama's</v>
      </c>
      <c r="CJ777" t="str">
        <v>Fundación RadaBer</v>
      </c>
      <c r="CK777" t="str">
        <v>Fundación Scalabrini Bolivia</v>
      </c>
      <c r="CL777" t="str">
        <v>Fundacion Social Vivan los Niños</v>
      </c>
      <c r="CM777" t="str">
        <v>FUNVEAC</v>
      </c>
      <c r="CN777" t="str">
        <v>German Development Cooperation Agency GIZ</v>
      </c>
      <c r="CO777" t="str">
        <v>Globalizate Radio</v>
      </c>
      <c r="CP777" t="str">
        <v>GOAL</v>
      </c>
      <c r="CQ777" t="str">
        <v>Halü Bienestar Humano Foundation (HALU)</v>
      </c>
      <c r="CR777" t="str">
        <v>Heartland Alliance International (HAI)</v>
      </c>
      <c r="CS777" t="str">
        <v>HELVETAS Swiss Intercooperation</v>
      </c>
      <c r="CT777" t="str">
        <v>HIAS</v>
      </c>
      <c r="CU777" t="str">
        <v>Human Rights Defence Curaçao</v>
      </c>
      <c r="CV777" t="str">
        <v>Humanity &amp; Inclusion</v>
      </c>
      <c r="CW777" t="str">
        <v>Humans Analytic</v>
      </c>
      <c r="CX777" t="str">
        <v>Idas y Vueltas Association</v>
      </c>
      <c r="CY777" t="str">
        <v>iMMAP</v>
      </c>
      <c r="CZ777" t="str">
        <v>IMPACT Initiatives (REACH)</v>
      </c>
      <c r="DA777" t="str">
        <v>Inmigrante Feliz Association</v>
      </c>
      <c r="DB777" t="str">
        <v>Institute for Migration and Human Rights (IMDH)</v>
      </c>
      <c r="DC777" t="str">
        <v>Institute of Natural and Cultural Heritage (IPANC)</v>
      </c>
      <c r="DD777" t="str">
        <v>International Committee for the Development of People (CISP)</v>
      </c>
      <c r="DE777" t="str">
        <v>International Federation of the Red Cross (IFRC)</v>
      </c>
      <c r="DF777" t="str">
        <v>International Labour Organization (ILO)</v>
      </c>
      <c r="DG777" t="str">
        <v>International Medical Corps</v>
      </c>
      <c r="DH777" t="str">
        <v>International Organization for Migration (IOM)</v>
      </c>
      <c r="DI777" t="str">
        <v>International Rescue Committee (IRC)</v>
      </c>
      <c r="DJ777" t="str">
        <v>INTERSOS</v>
      </c>
      <c r="DK777" t="str">
        <v>Jesuit Migrant Service (JMS)</v>
      </c>
      <c r="DL777" t="str">
        <v>Jesuit Refugee Service (JRS)</v>
      </c>
      <c r="DM777" t="str">
        <v>Jesuit Service for Migrants and Refugees (JSMR)</v>
      </c>
      <c r="DN777" t="str">
        <v>Joint United Nations Programme on HIV/AIDS (UNAIDS)</v>
      </c>
      <c r="DO777" t="str">
        <v>Kimirina Coorporation</v>
      </c>
      <c r="DP777" t="str">
        <v>La Casita Hispanic Cultural Centre</v>
      </c>
      <c r="DQ777" t="str">
        <v>Latin American Network of Non-Governmental Organizations of Persons with Disabilities and their Families (RIADIS)</v>
      </c>
      <c r="DR777" t="str">
        <v>LGBT+ Movement Brazil</v>
      </c>
      <c r="DS777" t="str">
        <v>Living Water Community (LWC)</v>
      </c>
      <c r="DT777" t="str">
        <v>LLANOVENCOL</v>
      </c>
      <c r="DU777" t="str">
        <v>Lutheran World Federation</v>
      </c>
      <c r="DV777" t="str">
        <v>Lutheran World Relief</v>
      </c>
      <c r="DW777" t="str">
        <v>Malteser International</v>
      </c>
      <c r="DX777" t="str">
        <v>Mana Institute</v>
      </c>
      <c r="DY777" t="str">
        <v>Manos Veneguayas Association</v>
      </c>
      <c r="DZ777" t="str">
        <v>Más Igualdad Perú</v>
      </c>
      <c r="EA777" t="str">
        <v>MedGlobal</v>
      </c>
      <c r="EB777" t="str">
        <v>Medical Teams International</v>
      </c>
      <c r="EC777" t="str">
        <v>Mercy Corps</v>
      </c>
      <c r="ED777" t="str">
        <v>Migrant Service Center (CAM)</v>
      </c>
      <c r="EE777" t="str">
        <v>Migrants, Refugees and Argentine Social Entrepreneurs (MIRARES)</v>
      </c>
      <c r="EF777" t="str">
        <v>Mision Scalabriniana - Ecuador</v>
      </c>
      <c r="EG777" t="str">
        <v>Missão Paz</v>
      </c>
      <c r="EH777" t="str">
        <v>Museu A CASA</v>
      </c>
      <c r="EI777" t="str">
        <v>Norwegian Refugee Council (NRC)</v>
      </c>
      <c r="EJ777" t="str">
        <v>ONG Migrantes por el Maule</v>
      </c>
      <c r="EK777" t="str">
        <v>ONG Preemptive Love Coalition Colombia</v>
      </c>
      <c r="EL777" t="str">
        <v>Organización Transfomando Vidas</v>
      </c>
      <c r="EM777" t="str">
        <v>Organization of Ibero-American States for Education, Science and Culture (OEI)</v>
      </c>
      <c r="EN777" t="str">
        <v>OXFAM</v>
      </c>
      <c r="EO777" t="str">
        <v>Panamerican Development Foundation</v>
      </c>
      <c r="EP777" t="str">
        <v>Panamerican Health Organization/World Health Organization (PAHO/WHO)</v>
      </c>
      <c r="EQ777" t="str">
        <v>Pastoral of Human Mobility - Peruvian Episcopal Conference</v>
      </c>
      <c r="ER777" t="str">
        <v>Pastoral Service for Migrants National</v>
      </c>
      <c r="ES777" t="str">
        <v>Permanent Human Rights defense Committee (CDH)</v>
      </c>
      <c r="ET777" t="str">
        <v>Pirilampos Institute - Group of visits and voluntary actions in Roraima</v>
      </c>
      <c r="EU777" t="str">
        <v>Plan International</v>
      </c>
      <c r="EV777" t="str">
        <v>Population Program, Faculty of Social Sciences, University of the Republic</v>
      </c>
      <c r="EW777" t="str">
        <v>Profamilia Association</v>
      </c>
      <c r="EX777" t="str">
        <v>Red con Migrantes y Refugiados</v>
      </c>
      <c r="EY777" t="str">
        <v>Red Cross Colombia</v>
      </c>
      <c r="EZ777" t="str">
        <v>Red Cross Ecuador</v>
      </c>
      <c r="FA777" t="str">
        <v>Red Cross Peru</v>
      </c>
      <c r="FB777" t="str">
        <v>Red de Investigaciones en Derechos Humanos - CONICET (Consejo Nacional de Investigaciones Científicas y Técnicas)</v>
      </c>
      <c r="FC777" t="str">
        <v>RET International</v>
      </c>
      <c r="FD777" t="str">
        <v>Salú pa Tur Foundation</v>
      </c>
      <c r="FE777" t="str">
        <v>Salvation Army</v>
      </c>
      <c r="FF777" t="str">
        <v>Samaritan's Purse</v>
      </c>
      <c r="FG777" t="str">
        <v>Save the Children International (SCI)</v>
      </c>
      <c r="FH777" t="str">
        <v>Scalabrini Foundation Chile</v>
      </c>
      <c r="FI777" t="str">
        <v>Sección Peruana de Amnistía Internacional</v>
      </c>
      <c r="FJ777" t="str">
        <v>Serviço Pastoral dos Migrantes do Nordeste</v>
      </c>
      <c r="FK777" t="str">
        <v>Sesame Workshop</v>
      </c>
      <c r="FL777" t="str">
        <v>Si, Da Vida</v>
      </c>
      <c r="FM777" t="str">
        <v>Solidarity and Action Asociation</v>
      </c>
      <c r="FN777" t="str">
        <v>SOS Children's Villages</v>
      </c>
      <c r="FO777" t="str">
        <v>Tarabita Foundation</v>
      </c>
      <c r="FP777" t="str">
        <v>Tearfund</v>
      </c>
      <c r="FQ777" t="str">
        <v>TECHO</v>
      </c>
      <c r="FR777" t="str">
        <v>Terranueva Foundation</v>
      </c>
      <c r="FS777" t="str">
        <v>Terre des Hommes Suisse</v>
      </c>
      <c r="FT777" t="str">
        <v>The Israel Forum for International Humanitarian Aid (IsraAID)</v>
      </c>
      <c r="FU777" t="str">
        <v>Unión Venezolana en Perú</v>
      </c>
      <c r="FV777" t="str">
        <v>United Nations Children's Fund (UNICEF)</v>
      </c>
      <c r="FW777" t="str">
        <v>United Nations Development Programme (UNDP)</v>
      </c>
      <c r="FX777" t="str">
        <v>United Nations Educational, Scientific and Cultural Organization (UNESCO)</v>
      </c>
      <c r="FY777" t="str">
        <v>United Nations Entity for Gender Equality and the Empowerment of Women (UNWOMEN)</v>
      </c>
      <c r="FZ777" t="str">
        <v>United Nations Food and Agricultural Organization (FAO)</v>
      </c>
      <c r="GA777" t="str">
        <v>United Nations High Commissioner for Refugees (UNHCR)</v>
      </c>
      <c r="GB777" t="str">
        <v>United Nations Office of the High Commissioner for Human Rights (OHCHR)</v>
      </c>
      <c r="GC777" t="str">
        <v>United Nations Office on Drugs and Crime (UNODC)</v>
      </c>
      <c r="GD777" t="str">
        <v>United Nations Population Fund (UNFPA)</v>
      </c>
      <c r="GE777" t="str">
        <v>United Nations Programme for Human Settlements (UN Habitat)</v>
      </c>
      <c r="GF777" t="str">
        <v>Vale da Benção Educational and Charitable Association (AEBVB)</v>
      </c>
      <c r="GG777" t="str">
        <v>VenAruba Solidaria</v>
      </c>
      <c r="GH777" t="str">
        <v>Venex Curacao Foundation</v>
      </c>
      <c r="GI777" t="str">
        <v>Venezolanos en Barranquilla</v>
      </c>
      <c r="GJ777" t="str">
        <v>Venezolanos en San Cristóbal</v>
      </c>
      <c r="GK777" t="str">
        <v>Venezuelan Emigrant Foundation (FEV)</v>
      </c>
      <c r="GL777" t="str">
        <v>Vicaría de Pastoral Social Caritas</v>
      </c>
      <c r="GM777" t="str">
        <v>Voices GY</v>
      </c>
      <c r="GN777" t="str">
        <v>We World GVC</v>
      </c>
      <c r="GO777" t="str">
        <v>World Council of Credit Unions</v>
      </c>
      <c r="GP777" t="str">
        <v>World Food Programme (WFP)</v>
      </c>
      <c r="GQ777" t="str">
        <v>World Vision</v>
      </c>
      <c r="GR777" t="str">
        <v>ZOA</v>
      </c>
    </row>
    <row r="778" spans="8:200" x14ac:dyDescent="0.3">
      <c r="H778" t="str" cm="1">
        <f t="array" ref="H778:GR778">TRANSPOSE(_xlfn._xlws.SORT(_xlfn._xlws.FILTER(Table3[Name],ISNUMBER(SEARCH(' Activity Sheet'!D832,Table3[Name])),"Not found"),,1))</f>
        <v>.New Organisation</v>
      </c>
      <c r="I778" t="str">
        <v>ABV - Association of Good with Life</v>
      </c>
      <c r="J778" t="str">
        <v>ACAPS</v>
      </c>
      <c r="K778" t="str">
        <v>Acción y Desarrollo</v>
      </c>
      <c r="L778" t="str">
        <v>ACTED</v>
      </c>
      <c r="M778" t="str">
        <v>Action against Hunger</v>
      </c>
      <c r="N778" t="str">
        <v>ActionAid</v>
      </c>
      <c r="O778" t="str">
        <v>Adventist Development and Relief Agency (ADRA)</v>
      </c>
      <c r="P778" t="str">
        <v>Alas de Colibrí Foundation</v>
      </c>
      <c r="Q778" t="str">
        <v>Alianza por la Solidaridad</v>
      </c>
      <c r="R778" t="str">
        <v>Alianza por Venezuela</v>
      </c>
      <c r="S778" t="str">
        <v>Americares Foundation</v>
      </c>
      <c r="T778" t="str">
        <v>Argentine Commission for Refugees and Migrants (CAREF)</v>
      </c>
      <c r="U778" t="str">
        <v>Asociación Aves</v>
      </c>
      <c r="V778" t="str">
        <v>Asociación de Jubilados y Pensionados Venezolanos en Argentina</v>
      </c>
      <c r="W778" t="str">
        <v>Asociación de Venezolanos en Eloy Alfaro</v>
      </c>
      <c r="X778" t="str">
        <v>Asociación Fundación contra el Hambre Perú</v>
      </c>
      <c r="Y778" t="str">
        <v>Asociación Migrantes Venezolanos</v>
      </c>
      <c r="Z778" t="str">
        <v>Asociación Misioneros de San Carlos Scalabrinianos</v>
      </c>
      <c r="AA778" t="str">
        <v>Asociacion Proteccion Poblacion Vulnerable</v>
      </c>
      <c r="AB778" t="str">
        <v>Asociación Quinta Ola</v>
      </c>
      <c r="AC778" t="str">
        <v>Asociación Salto Ángel</v>
      </c>
      <c r="AD778" t="str">
        <v>Asociación Venezuela en Ecuador AC</v>
      </c>
      <c r="AE778" t="str">
        <v>ASOVENAR</v>
      </c>
      <c r="AF778" t="str">
        <v>Associação Hermanitos</v>
      </c>
      <c r="AG778" t="str">
        <v>AVSI Foundation</v>
      </c>
      <c r="AH778" t="str">
        <v>Bethany Christian Services</v>
      </c>
      <c r="AI778" t="str">
        <v>Blumont</v>
      </c>
      <c r="AJ778" t="str">
        <v>CARE</v>
      </c>
      <c r="AK778" t="str">
        <v>Caritas Brazil</v>
      </c>
      <c r="AL778" t="str">
        <v>Caritas Ecuador</v>
      </c>
      <c r="AM778" t="str">
        <v>Caritas Germany</v>
      </c>
      <c r="AN778" t="str">
        <v>Caritas Manaus</v>
      </c>
      <c r="AO778" t="str">
        <v>Caritas Parana</v>
      </c>
      <c r="AP778" t="str">
        <v>Caritas Peru</v>
      </c>
      <c r="AQ778" t="str">
        <v>Caritas Rio de Janeiro</v>
      </c>
      <c r="AR778" t="str">
        <v>Caritas São Paulo</v>
      </c>
      <c r="AS778" t="str">
        <v>Caritas Switzerland</v>
      </c>
      <c r="AT778" t="str">
        <v>CCEFIRO Association</v>
      </c>
      <c r="AU778" t="str">
        <v>CEDRO</v>
      </c>
      <c r="AV778" t="str">
        <v>Center for Integrated Studies and Programs for Sustainable Development (CIEDS)</v>
      </c>
      <c r="AW778" t="str">
        <v>Center for Migration and Human Rights of the Diocese of Roraima (CMDH)</v>
      </c>
      <c r="AX778" t="str">
        <v>Centro de Atencion Psicosocial (CAPS)</v>
      </c>
      <c r="AY778" t="str">
        <v>CESAL</v>
      </c>
      <c r="AZ778" t="str">
        <v>CESVI-Cooperazione e Sviluppo</v>
      </c>
      <c r="BA778" t="str">
        <v>ChildFund International</v>
      </c>
      <c r="BB778" t="str">
        <v>CHS Alternativo</v>
      </c>
      <c r="BC778" t="str">
        <v>Churún Merú Association</v>
      </c>
      <c r="BD778" t="str">
        <v>Coalición por Venezuela</v>
      </c>
      <c r="BE778" t="str">
        <v>Colonia Foundation of Venezuelans in the Dominican Republic (FUNCOVERD)</v>
      </c>
      <c r="BF778" t="str">
        <v>COLVENZ</v>
      </c>
      <c r="BG778" t="str">
        <v>Compassiva</v>
      </c>
      <c r="BH778" t="str">
        <v>Consejo Interreligioso del Perú - Religiones por la Paz</v>
      </c>
      <c r="BI778" t="str">
        <v>Consorcio ONG OCIPI Y Capellanía Nacional OFICA</v>
      </c>
      <c r="BJ778" t="str">
        <v>COOPI - International Cooperation Foundation</v>
      </c>
      <c r="BK778" t="str">
        <v>Corporación Colectivo Sin Fronteras</v>
      </c>
      <c r="BL778" t="str">
        <v>CRISFE Foundation</v>
      </c>
      <c r="BM778" t="str">
        <v>Cuso International</v>
      </c>
      <c r="BN778" t="str">
        <v>Danielle’s Children Fund (DCF)</v>
      </c>
      <c r="BO778" t="str">
        <v>Danish Refugee Council (DRC)</v>
      </c>
      <c r="BP778" t="str">
        <v>Development Support Association - APOYAR</v>
      </c>
      <c r="BQ778" t="str">
        <v>Diakonie Katastrophenhilfe</v>
      </c>
      <c r="BR778" t="str">
        <v>Diálogo Diverso</v>
      </c>
      <c r="BS778" t="str">
        <v>Doctors of the World</v>
      </c>
      <c r="BT778" t="str">
        <v>Dominican Institute for Integrated Development</v>
      </c>
      <c r="BU778" t="str">
        <v>Duendes y Ángeles Vinotinto República Dominicana</v>
      </c>
      <c r="BV778" t="str">
        <v>Encuentros SJS (Servicio Jesuita de la Solidaridad)</v>
      </c>
      <c r="BW778" t="str">
        <v>Ending Violence Against Migrants</v>
      </c>
      <c r="BX778" t="str">
        <v>Equidad Foundation</v>
      </c>
      <c r="BY778" t="str">
        <v>Equilibrium CenDE</v>
      </c>
      <c r="BZ778" t="str">
        <v>Facultad de Psicología - Universidad de la República (UDELAR)</v>
      </c>
      <c r="CA778" t="str">
        <v>First International Emergency and Solidarités International</v>
      </c>
      <c r="CB778" t="str">
        <v>Fondo Ecuatoriano Populorum Progressio</v>
      </c>
      <c r="CC778" t="str">
        <v>Foro Salud Callao</v>
      </c>
      <c r="CD778" t="str">
        <v>Foundation for the Integration and Development of Latin America (FIDAL)</v>
      </c>
      <c r="CE778" t="str">
        <v>Foundation of the Americas (FUDELA)</v>
      </c>
      <c r="CF778" t="str">
        <v>Fraternity Without Borders</v>
      </c>
      <c r="CG778" t="str">
        <v>Fundación Brisas del Norte</v>
      </c>
      <c r="CH778" t="str">
        <v>Fundación Colombovenezolana Nueva Ilusión</v>
      </c>
      <c r="CI778" t="str">
        <v>Fundación Nakama's</v>
      </c>
      <c r="CJ778" t="str">
        <v>Fundación RadaBer</v>
      </c>
      <c r="CK778" t="str">
        <v>Fundación Scalabrini Bolivia</v>
      </c>
      <c r="CL778" t="str">
        <v>Fundacion Social Vivan los Niños</v>
      </c>
      <c r="CM778" t="str">
        <v>FUNVEAC</v>
      </c>
      <c r="CN778" t="str">
        <v>German Development Cooperation Agency GIZ</v>
      </c>
      <c r="CO778" t="str">
        <v>Globalizate Radio</v>
      </c>
      <c r="CP778" t="str">
        <v>GOAL</v>
      </c>
      <c r="CQ778" t="str">
        <v>Halü Bienestar Humano Foundation (HALU)</v>
      </c>
      <c r="CR778" t="str">
        <v>Heartland Alliance International (HAI)</v>
      </c>
      <c r="CS778" t="str">
        <v>HELVETAS Swiss Intercooperation</v>
      </c>
      <c r="CT778" t="str">
        <v>HIAS</v>
      </c>
      <c r="CU778" t="str">
        <v>Human Rights Defence Curaçao</v>
      </c>
      <c r="CV778" t="str">
        <v>Humanity &amp; Inclusion</v>
      </c>
      <c r="CW778" t="str">
        <v>Humans Analytic</v>
      </c>
      <c r="CX778" t="str">
        <v>Idas y Vueltas Association</v>
      </c>
      <c r="CY778" t="str">
        <v>iMMAP</v>
      </c>
      <c r="CZ778" t="str">
        <v>IMPACT Initiatives (REACH)</v>
      </c>
      <c r="DA778" t="str">
        <v>Inmigrante Feliz Association</v>
      </c>
      <c r="DB778" t="str">
        <v>Institute for Migration and Human Rights (IMDH)</v>
      </c>
      <c r="DC778" t="str">
        <v>Institute of Natural and Cultural Heritage (IPANC)</v>
      </c>
      <c r="DD778" t="str">
        <v>International Committee for the Development of People (CISP)</v>
      </c>
      <c r="DE778" t="str">
        <v>International Federation of the Red Cross (IFRC)</v>
      </c>
      <c r="DF778" t="str">
        <v>International Labour Organization (ILO)</v>
      </c>
      <c r="DG778" t="str">
        <v>International Medical Corps</v>
      </c>
      <c r="DH778" t="str">
        <v>International Organization for Migration (IOM)</v>
      </c>
      <c r="DI778" t="str">
        <v>International Rescue Committee (IRC)</v>
      </c>
      <c r="DJ778" t="str">
        <v>INTERSOS</v>
      </c>
      <c r="DK778" t="str">
        <v>Jesuit Migrant Service (JMS)</v>
      </c>
      <c r="DL778" t="str">
        <v>Jesuit Refugee Service (JRS)</v>
      </c>
      <c r="DM778" t="str">
        <v>Jesuit Service for Migrants and Refugees (JSMR)</v>
      </c>
      <c r="DN778" t="str">
        <v>Joint United Nations Programme on HIV/AIDS (UNAIDS)</v>
      </c>
      <c r="DO778" t="str">
        <v>Kimirina Coorporation</v>
      </c>
      <c r="DP778" t="str">
        <v>La Casita Hispanic Cultural Centre</v>
      </c>
      <c r="DQ778" t="str">
        <v>Latin American Network of Non-Governmental Organizations of Persons with Disabilities and their Families (RIADIS)</v>
      </c>
      <c r="DR778" t="str">
        <v>LGBT+ Movement Brazil</v>
      </c>
      <c r="DS778" t="str">
        <v>Living Water Community (LWC)</v>
      </c>
      <c r="DT778" t="str">
        <v>LLANOVENCOL</v>
      </c>
      <c r="DU778" t="str">
        <v>Lutheran World Federation</v>
      </c>
      <c r="DV778" t="str">
        <v>Lutheran World Relief</v>
      </c>
      <c r="DW778" t="str">
        <v>Malteser International</v>
      </c>
      <c r="DX778" t="str">
        <v>Mana Institute</v>
      </c>
      <c r="DY778" t="str">
        <v>Manos Veneguayas Association</v>
      </c>
      <c r="DZ778" t="str">
        <v>Más Igualdad Perú</v>
      </c>
      <c r="EA778" t="str">
        <v>MedGlobal</v>
      </c>
      <c r="EB778" t="str">
        <v>Medical Teams International</v>
      </c>
      <c r="EC778" t="str">
        <v>Mercy Corps</v>
      </c>
      <c r="ED778" t="str">
        <v>Migrant Service Center (CAM)</v>
      </c>
      <c r="EE778" t="str">
        <v>Migrants, Refugees and Argentine Social Entrepreneurs (MIRARES)</v>
      </c>
      <c r="EF778" t="str">
        <v>Mision Scalabriniana - Ecuador</v>
      </c>
      <c r="EG778" t="str">
        <v>Missão Paz</v>
      </c>
      <c r="EH778" t="str">
        <v>Museu A CASA</v>
      </c>
      <c r="EI778" t="str">
        <v>Norwegian Refugee Council (NRC)</v>
      </c>
      <c r="EJ778" t="str">
        <v>ONG Migrantes por el Maule</v>
      </c>
      <c r="EK778" t="str">
        <v>ONG Preemptive Love Coalition Colombia</v>
      </c>
      <c r="EL778" t="str">
        <v>Organización Transfomando Vidas</v>
      </c>
      <c r="EM778" t="str">
        <v>Organization of Ibero-American States for Education, Science and Culture (OEI)</v>
      </c>
      <c r="EN778" t="str">
        <v>OXFAM</v>
      </c>
      <c r="EO778" t="str">
        <v>Panamerican Development Foundation</v>
      </c>
      <c r="EP778" t="str">
        <v>Panamerican Health Organization/World Health Organization (PAHO/WHO)</v>
      </c>
      <c r="EQ778" t="str">
        <v>Pastoral of Human Mobility - Peruvian Episcopal Conference</v>
      </c>
      <c r="ER778" t="str">
        <v>Pastoral Service for Migrants National</v>
      </c>
      <c r="ES778" t="str">
        <v>Permanent Human Rights defense Committee (CDH)</v>
      </c>
      <c r="ET778" t="str">
        <v>Pirilampos Institute - Group of visits and voluntary actions in Roraima</v>
      </c>
      <c r="EU778" t="str">
        <v>Plan International</v>
      </c>
      <c r="EV778" t="str">
        <v>Population Program, Faculty of Social Sciences, University of the Republic</v>
      </c>
      <c r="EW778" t="str">
        <v>Profamilia Association</v>
      </c>
      <c r="EX778" t="str">
        <v>Red con Migrantes y Refugiados</v>
      </c>
      <c r="EY778" t="str">
        <v>Red Cross Colombia</v>
      </c>
      <c r="EZ778" t="str">
        <v>Red Cross Ecuador</v>
      </c>
      <c r="FA778" t="str">
        <v>Red Cross Peru</v>
      </c>
      <c r="FB778" t="str">
        <v>Red de Investigaciones en Derechos Humanos - CONICET (Consejo Nacional de Investigaciones Científicas y Técnicas)</v>
      </c>
      <c r="FC778" t="str">
        <v>RET International</v>
      </c>
      <c r="FD778" t="str">
        <v>Salú pa Tur Foundation</v>
      </c>
      <c r="FE778" t="str">
        <v>Salvation Army</v>
      </c>
      <c r="FF778" t="str">
        <v>Samaritan's Purse</v>
      </c>
      <c r="FG778" t="str">
        <v>Save the Children International (SCI)</v>
      </c>
      <c r="FH778" t="str">
        <v>Scalabrini Foundation Chile</v>
      </c>
      <c r="FI778" t="str">
        <v>Sección Peruana de Amnistía Internacional</v>
      </c>
      <c r="FJ778" t="str">
        <v>Serviço Pastoral dos Migrantes do Nordeste</v>
      </c>
      <c r="FK778" t="str">
        <v>Sesame Workshop</v>
      </c>
      <c r="FL778" t="str">
        <v>Si, Da Vida</v>
      </c>
      <c r="FM778" t="str">
        <v>Solidarity and Action Asociation</v>
      </c>
      <c r="FN778" t="str">
        <v>SOS Children's Villages</v>
      </c>
      <c r="FO778" t="str">
        <v>Tarabita Foundation</v>
      </c>
      <c r="FP778" t="str">
        <v>Tearfund</v>
      </c>
      <c r="FQ778" t="str">
        <v>TECHO</v>
      </c>
      <c r="FR778" t="str">
        <v>Terranueva Foundation</v>
      </c>
      <c r="FS778" t="str">
        <v>Terre des Hommes Suisse</v>
      </c>
      <c r="FT778" t="str">
        <v>The Israel Forum for International Humanitarian Aid (IsraAID)</v>
      </c>
      <c r="FU778" t="str">
        <v>Unión Venezolana en Perú</v>
      </c>
      <c r="FV778" t="str">
        <v>United Nations Children's Fund (UNICEF)</v>
      </c>
      <c r="FW778" t="str">
        <v>United Nations Development Programme (UNDP)</v>
      </c>
      <c r="FX778" t="str">
        <v>United Nations Educational, Scientific and Cultural Organization (UNESCO)</v>
      </c>
      <c r="FY778" t="str">
        <v>United Nations Entity for Gender Equality and the Empowerment of Women (UNWOMEN)</v>
      </c>
      <c r="FZ778" t="str">
        <v>United Nations Food and Agricultural Organization (FAO)</v>
      </c>
      <c r="GA778" t="str">
        <v>United Nations High Commissioner for Refugees (UNHCR)</v>
      </c>
      <c r="GB778" t="str">
        <v>United Nations Office of the High Commissioner for Human Rights (OHCHR)</v>
      </c>
      <c r="GC778" t="str">
        <v>United Nations Office on Drugs and Crime (UNODC)</v>
      </c>
      <c r="GD778" t="str">
        <v>United Nations Population Fund (UNFPA)</v>
      </c>
      <c r="GE778" t="str">
        <v>United Nations Programme for Human Settlements (UN Habitat)</v>
      </c>
      <c r="GF778" t="str">
        <v>Vale da Benção Educational and Charitable Association (AEBVB)</v>
      </c>
      <c r="GG778" t="str">
        <v>VenAruba Solidaria</v>
      </c>
      <c r="GH778" t="str">
        <v>Venex Curacao Foundation</v>
      </c>
      <c r="GI778" t="str">
        <v>Venezolanos en Barranquilla</v>
      </c>
      <c r="GJ778" t="str">
        <v>Venezolanos en San Cristóbal</v>
      </c>
      <c r="GK778" t="str">
        <v>Venezuelan Emigrant Foundation (FEV)</v>
      </c>
      <c r="GL778" t="str">
        <v>Vicaría de Pastoral Social Caritas</v>
      </c>
      <c r="GM778" t="str">
        <v>Voices GY</v>
      </c>
      <c r="GN778" t="str">
        <v>We World GVC</v>
      </c>
      <c r="GO778" t="str">
        <v>World Council of Credit Unions</v>
      </c>
      <c r="GP778" t="str">
        <v>World Food Programme (WFP)</v>
      </c>
      <c r="GQ778" t="str">
        <v>World Vision</v>
      </c>
      <c r="GR778" t="str">
        <v>ZOA</v>
      </c>
    </row>
    <row r="779" spans="8:200" x14ac:dyDescent="0.3">
      <c r="H779" t="str" cm="1">
        <f t="array" ref="H779:GR779">TRANSPOSE(_xlfn._xlws.SORT(_xlfn._xlws.FILTER(Table3[Name],ISNUMBER(SEARCH(' Activity Sheet'!D833,Table3[Name])),"Not found"),,1))</f>
        <v>.New Organisation</v>
      </c>
      <c r="I779" t="str">
        <v>ABV - Association of Good with Life</v>
      </c>
      <c r="J779" t="str">
        <v>ACAPS</v>
      </c>
      <c r="K779" t="str">
        <v>Acción y Desarrollo</v>
      </c>
      <c r="L779" t="str">
        <v>ACTED</v>
      </c>
      <c r="M779" t="str">
        <v>Action against Hunger</v>
      </c>
      <c r="N779" t="str">
        <v>ActionAid</v>
      </c>
      <c r="O779" t="str">
        <v>Adventist Development and Relief Agency (ADRA)</v>
      </c>
      <c r="P779" t="str">
        <v>Alas de Colibrí Foundation</v>
      </c>
      <c r="Q779" t="str">
        <v>Alianza por la Solidaridad</v>
      </c>
      <c r="R779" t="str">
        <v>Alianza por Venezuela</v>
      </c>
      <c r="S779" t="str">
        <v>Americares Foundation</v>
      </c>
      <c r="T779" t="str">
        <v>Argentine Commission for Refugees and Migrants (CAREF)</v>
      </c>
      <c r="U779" t="str">
        <v>Asociación Aves</v>
      </c>
      <c r="V779" t="str">
        <v>Asociación de Jubilados y Pensionados Venezolanos en Argentina</v>
      </c>
      <c r="W779" t="str">
        <v>Asociación de Venezolanos en Eloy Alfaro</v>
      </c>
      <c r="X779" t="str">
        <v>Asociación Fundación contra el Hambre Perú</v>
      </c>
      <c r="Y779" t="str">
        <v>Asociación Migrantes Venezolanos</v>
      </c>
      <c r="Z779" t="str">
        <v>Asociación Misioneros de San Carlos Scalabrinianos</v>
      </c>
      <c r="AA779" t="str">
        <v>Asociacion Proteccion Poblacion Vulnerable</v>
      </c>
      <c r="AB779" t="str">
        <v>Asociación Quinta Ola</v>
      </c>
      <c r="AC779" t="str">
        <v>Asociación Salto Ángel</v>
      </c>
      <c r="AD779" t="str">
        <v>Asociación Venezuela en Ecuador AC</v>
      </c>
      <c r="AE779" t="str">
        <v>ASOVENAR</v>
      </c>
      <c r="AF779" t="str">
        <v>Associação Hermanitos</v>
      </c>
      <c r="AG779" t="str">
        <v>AVSI Foundation</v>
      </c>
      <c r="AH779" t="str">
        <v>Bethany Christian Services</v>
      </c>
      <c r="AI779" t="str">
        <v>Blumont</v>
      </c>
      <c r="AJ779" t="str">
        <v>CARE</v>
      </c>
      <c r="AK779" t="str">
        <v>Caritas Brazil</v>
      </c>
      <c r="AL779" t="str">
        <v>Caritas Ecuador</v>
      </c>
      <c r="AM779" t="str">
        <v>Caritas Germany</v>
      </c>
      <c r="AN779" t="str">
        <v>Caritas Manaus</v>
      </c>
      <c r="AO779" t="str">
        <v>Caritas Parana</v>
      </c>
      <c r="AP779" t="str">
        <v>Caritas Peru</v>
      </c>
      <c r="AQ779" t="str">
        <v>Caritas Rio de Janeiro</v>
      </c>
      <c r="AR779" t="str">
        <v>Caritas São Paulo</v>
      </c>
      <c r="AS779" t="str">
        <v>Caritas Switzerland</v>
      </c>
      <c r="AT779" t="str">
        <v>CCEFIRO Association</v>
      </c>
      <c r="AU779" t="str">
        <v>CEDRO</v>
      </c>
      <c r="AV779" t="str">
        <v>Center for Integrated Studies and Programs for Sustainable Development (CIEDS)</v>
      </c>
      <c r="AW779" t="str">
        <v>Center for Migration and Human Rights of the Diocese of Roraima (CMDH)</v>
      </c>
      <c r="AX779" t="str">
        <v>Centro de Atencion Psicosocial (CAPS)</v>
      </c>
      <c r="AY779" t="str">
        <v>CESAL</v>
      </c>
      <c r="AZ779" t="str">
        <v>CESVI-Cooperazione e Sviluppo</v>
      </c>
      <c r="BA779" t="str">
        <v>ChildFund International</v>
      </c>
      <c r="BB779" t="str">
        <v>CHS Alternativo</v>
      </c>
      <c r="BC779" t="str">
        <v>Churún Merú Association</v>
      </c>
      <c r="BD779" t="str">
        <v>Coalición por Venezuela</v>
      </c>
      <c r="BE779" t="str">
        <v>Colonia Foundation of Venezuelans in the Dominican Republic (FUNCOVERD)</v>
      </c>
      <c r="BF779" t="str">
        <v>COLVENZ</v>
      </c>
      <c r="BG779" t="str">
        <v>Compassiva</v>
      </c>
      <c r="BH779" t="str">
        <v>Consejo Interreligioso del Perú - Religiones por la Paz</v>
      </c>
      <c r="BI779" t="str">
        <v>Consorcio ONG OCIPI Y Capellanía Nacional OFICA</v>
      </c>
      <c r="BJ779" t="str">
        <v>COOPI - International Cooperation Foundation</v>
      </c>
      <c r="BK779" t="str">
        <v>Corporación Colectivo Sin Fronteras</v>
      </c>
      <c r="BL779" t="str">
        <v>CRISFE Foundation</v>
      </c>
      <c r="BM779" t="str">
        <v>Cuso International</v>
      </c>
      <c r="BN779" t="str">
        <v>Danielle’s Children Fund (DCF)</v>
      </c>
      <c r="BO779" t="str">
        <v>Danish Refugee Council (DRC)</v>
      </c>
      <c r="BP779" t="str">
        <v>Development Support Association - APOYAR</v>
      </c>
      <c r="BQ779" t="str">
        <v>Diakonie Katastrophenhilfe</v>
      </c>
      <c r="BR779" t="str">
        <v>Diálogo Diverso</v>
      </c>
      <c r="BS779" t="str">
        <v>Doctors of the World</v>
      </c>
      <c r="BT779" t="str">
        <v>Dominican Institute for Integrated Development</v>
      </c>
      <c r="BU779" t="str">
        <v>Duendes y Ángeles Vinotinto República Dominicana</v>
      </c>
      <c r="BV779" t="str">
        <v>Encuentros SJS (Servicio Jesuita de la Solidaridad)</v>
      </c>
      <c r="BW779" t="str">
        <v>Ending Violence Against Migrants</v>
      </c>
      <c r="BX779" t="str">
        <v>Equidad Foundation</v>
      </c>
      <c r="BY779" t="str">
        <v>Equilibrium CenDE</v>
      </c>
      <c r="BZ779" t="str">
        <v>Facultad de Psicología - Universidad de la República (UDELAR)</v>
      </c>
      <c r="CA779" t="str">
        <v>First International Emergency and Solidarités International</v>
      </c>
      <c r="CB779" t="str">
        <v>Fondo Ecuatoriano Populorum Progressio</v>
      </c>
      <c r="CC779" t="str">
        <v>Foro Salud Callao</v>
      </c>
      <c r="CD779" t="str">
        <v>Foundation for the Integration and Development of Latin America (FIDAL)</v>
      </c>
      <c r="CE779" t="str">
        <v>Foundation of the Americas (FUDELA)</v>
      </c>
      <c r="CF779" t="str">
        <v>Fraternity Without Borders</v>
      </c>
      <c r="CG779" t="str">
        <v>Fundación Brisas del Norte</v>
      </c>
      <c r="CH779" t="str">
        <v>Fundación Colombovenezolana Nueva Ilusión</v>
      </c>
      <c r="CI779" t="str">
        <v>Fundación Nakama's</v>
      </c>
      <c r="CJ779" t="str">
        <v>Fundación RadaBer</v>
      </c>
      <c r="CK779" t="str">
        <v>Fundación Scalabrini Bolivia</v>
      </c>
      <c r="CL779" t="str">
        <v>Fundacion Social Vivan los Niños</v>
      </c>
      <c r="CM779" t="str">
        <v>FUNVEAC</v>
      </c>
      <c r="CN779" t="str">
        <v>German Development Cooperation Agency GIZ</v>
      </c>
      <c r="CO779" t="str">
        <v>Globalizate Radio</v>
      </c>
      <c r="CP779" t="str">
        <v>GOAL</v>
      </c>
      <c r="CQ779" t="str">
        <v>Halü Bienestar Humano Foundation (HALU)</v>
      </c>
      <c r="CR779" t="str">
        <v>Heartland Alliance International (HAI)</v>
      </c>
      <c r="CS779" t="str">
        <v>HELVETAS Swiss Intercooperation</v>
      </c>
      <c r="CT779" t="str">
        <v>HIAS</v>
      </c>
      <c r="CU779" t="str">
        <v>Human Rights Defence Curaçao</v>
      </c>
      <c r="CV779" t="str">
        <v>Humanity &amp; Inclusion</v>
      </c>
      <c r="CW779" t="str">
        <v>Humans Analytic</v>
      </c>
      <c r="CX779" t="str">
        <v>Idas y Vueltas Association</v>
      </c>
      <c r="CY779" t="str">
        <v>iMMAP</v>
      </c>
      <c r="CZ779" t="str">
        <v>IMPACT Initiatives (REACH)</v>
      </c>
      <c r="DA779" t="str">
        <v>Inmigrante Feliz Association</v>
      </c>
      <c r="DB779" t="str">
        <v>Institute for Migration and Human Rights (IMDH)</v>
      </c>
      <c r="DC779" t="str">
        <v>Institute of Natural and Cultural Heritage (IPANC)</v>
      </c>
      <c r="DD779" t="str">
        <v>International Committee for the Development of People (CISP)</v>
      </c>
      <c r="DE779" t="str">
        <v>International Federation of the Red Cross (IFRC)</v>
      </c>
      <c r="DF779" t="str">
        <v>International Labour Organization (ILO)</v>
      </c>
      <c r="DG779" t="str">
        <v>International Medical Corps</v>
      </c>
      <c r="DH779" t="str">
        <v>International Organization for Migration (IOM)</v>
      </c>
      <c r="DI779" t="str">
        <v>International Rescue Committee (IRC)</v>
      </c>
      <c r="DJ779" t="str">
        <v>INTERSOS</v>
      </c>
      <c r="DK779" t="str">
        <v>Jesuit Migrant Service (JMS)</v>
      </c>
      <c r="DL779" t="str">
        <v>Jesuit Refugee Service (JRS)</v>
      </c>
      <c r="DM779" t="str">
        <v>Jesuit Service for Migrants and Refugees (JSMR)</v>
      </c>
      <c r="DN779" t="str">
        <v>Joint United Nations Programme on HIV/AIDS (UNAIDS)</v>
      </c>
      <c r="DO779" t="str">
        <v>Kimirina Coorporation</v>
      </c>
      <c r="DP779" t="str">
        <v>La Casita Hispanic Cultural Centre</v>
      </c>
      <c r="DQ779" t="str">
        <v>Latin American Network of Non-Governmental Organizations of Persons with Disabilities and their Families (RIADIS)</v>
      </c>
      <c r="DR779" t="str">
        <v>LGBT+ Movement Brazil</v>
      </c>
      <c r="DS779" t="str">
        <v>Living Water Community (LWC)</v>
      </c>
      <c r="DT779" t="str">
        <v>LLANOVENCOL</v>
      </c>
      <c r="DU779" t="str">
        <v>Lutheran World Federation</v>
      </c>
      <c r="DV779" t="str">
        <v>Lutheran World Relief</v>
      </c>
      <c r="DW779" t="str">
        <v>Malteser International</v>
      </c>
      <c r="DX779" t="str">
        <v>Mana Institute</v>
      </c>
      <c r="DY779" t="str">
        <v>Manos Veneguayas Association</v>
      </c>
      <c r="DZ779" t="str">
        <v>Más Igualdad Perú</v>
      </c>
      <c r="EA779" t="str">
        <v>MedGlobal</v>
      </c>
      <c r="EB779" t="str">
        <v>Medical Teams International</v>
      </c>
      <c r="EC779" t="str">
        <v>Mercy Corps</v>
      </c>
      <c r="ED779" t="str">
        <v>Migrant Service Center (CAM)</v>
      </c>
      <c r="EE779" t="str">
        <v>Migrants, Refugees and Argentine Social Entrepreneurs (MIRARES)</v>
      </c>
      <c r="EF779" t="str">
        <v>Mision Scalabriniana - Ecuador</v>
      </c>
      <c r="EG779" t="str">
        <v>Missão Paz</v>
      </c>
      <c r="EH779" t="str">
        <v>Museu A CASA</v>
      </c>
      <c r="EI779" t="str">
        <v>Norwegian Refugee Council (NRC)</v>
      </c>
      <c r="EJ779" t="str">
        <v>ONG Migrantes por el Maule</v>
      </c>
      <c r="EK779" t="str">
        <v>ONG Preemptive Love Coalition Colombia</v>
      </c>
      <c r="EL779" t="str">
        <v>Organización Transfomando Vidas</v>
      </c>
      <c r="EM779" t="str">
        <v>Organization of Ibero-American States for Education, Science and Culture (OEI)</v>
      </c>
      <c r="EN779" t="str">
        <v>OXFAM</v>
      </c>
      <c r="EO779" t="str">
        <v>Panamerican Development Foundation</v>
      </c>
      <c r="EP779" t="str">
        <v>Panamerican Health Organization/World Health Organization (PAHO/WHO)</v>
      </c>
      <c r="EQ779" t="str">
        <v>Pastoral of Human Mobility - Peruvian Episcopal Conference</v>
      </c>
      <c r="ER779" t="str">
        <v>Pastoral Service for Migrants National</v>
      </c>
      <c r="ES779" t="str">
        <v>Permanent Human Rights defense Committee (CDH)</v>
      </c>
      <c r="ET779" t="str">
        <v>Pirilampos Institute - Group of visits and voluntary actions in Roraima</v>
      </c>
      <c r="EU779" t="str">
        <v>Plan International</v>
      </c>
      <c r="EV779" t="str">
        <v>Population Program, Faculty of Social Sciences, University of the Republic</v>
      </c>
      <c r="EW779" t="str">
        <v>Profamilia Association</v>
      </c>
      <c r="EX779" t="str">
        <v>Red con Migrantes y Refugiados</v>
      </c>
      <c r="EY779" t="str">
        <v>Red Cross Colombia</v>
      </c>
      <c r="EZ779" t="str">
        <v>Red Cross Ecuador</v>
      </c>
      <c r="FA779" t="str">
        <v>Red Cross Peru</v>
      </c>
      <c r="FB779" t="str">
        <v>Red de Investigaciones en Derechos Humanos - CONICET (Consejo Nacional de Investigaciones Científicas y Técnicas)</v>
      </c>
      <c r="FC779" t="str">
        <v>RET International</v>
      </c>
      <c r="FD779" t="str">
        <v>Salú pa Tur Foundation</v>
      </c>
      <c r="FE779" t="str">
        <v>Salvation Army</v>
      </c>
      <c r="FF779" t="str">
        <v>Samaritan's Purse</v>
      </c>
      <c r="FG779" t="str">
        <v>Save the Children International (SCI)</v>
      </c>
      <c r="FH779" t="str">
        <v>Scalabrini Foundation Chile</v>
      </c>
      <c r="FI779" t="str">
        <v>Sección Peruana de Amnistía Internacional</v>
      </c>
      <c r="FJ779" t="str">
        <v>Serviço Pastoral dos Migrantes do Nordeste</v>
      </c>
      <c r="FK779" t="str">
        <v>Sesame Workshop</v>
      </c>
      <c r="FL779" t="str">
        <v>Si, Da Vida</v>
      </c>
      <c r="FM779" t="str">
        <v>Solidarity and Action Asociation</v>
      </c>
      <c r="FN779" t="str">
        <v>SOS Children's Villages</v>
      </c>
      <c r="FO779" t="str">
        <v>Tarabita Foundation</v>
      </c>
      <c r="FP779" t="str">
        <v>Tearfund</v>
      </c>
      <c r="FQ779" t="str">
        <v>TECHO</v>
      </c>
      <c r="FR779" t="str">
        <v>Terranueva Foundation</v>
      </c>
      <c r="FS779" t="str">
        <v>Terre des Hommes Suisse</v>
      </c>
      <c r="FT779" t="str">
        <v>The Israel Forum for International Humanitarian Aid (IsraAID)</v>
      </c>
      <c r="FU779" t="str">
        <v>Unión Venezolana en Perú</v>
      </c>
      <c r="FV779" t="str">
        <v>United Nations Children's Fund (UNICEF)</v>
      </c>
      <c r="FW779" t="str">
        <v>United Nations Development Programme (UNDP)</v>
      </c>
      <c r="FX779" t="str">
        <v>United Nations Educational, Scientific and Cultural Organization (UNESCO)</v>
      </c>
      <c r="FY779" t="str">
        <v>United Nations Entity for Gender Equality and the Empowerment of Women (UNWOMEN)</v>
      </c>
      <c r="FZ779" t="str">
        <v>United Nations Food and Agricultural Organization (FAO)</v>
      </c>
      <c r="GA779" t="str">
        <v>United Nations High Commissioner for Refugees (UNHCR)</v>
      </c>
      <c r="GB779" t="str">
        <v>United Nations Office of the High Commissioner for Human Rights (OHCHR)</v>
      </c>
      <c r="GC779" t="str">
        <v>United Nations Office on Drugs and Crime (UNODC)</v>
      </c>
      <c r="GD779" t="str">
        <v>United Nations Population Fund (UNFPA)</v>
      </c>
      <c r="GE779" t="str">
        <v>United Nations Programme for Human Settlements (UN Habitat)</v>
      </c>
      <c r="GF779" t="str">
        <v>Vale da Benção Educational and Charitable Association (AEBVB)</v>
      </c>
      <c r="GG779" t="str">
        <v>VenAruba Solidaria</v>
      </c>
      <c r="GH779" t="str">
        <v>Venex Curacao Foundation</v>
      </c>
      <c r="GI779" t="str">
        <v>Venezolanos en Barranquilla</v>
      </c>
      <c r="GJ779" t="str">
        <v>Venezolanos en San Cristóbal</v>
      </c>
      <c r="GK779" t="str">
        <v>Venezuelan Emigrant Foundation (FEV)</v>
      </c>
      <c r="GL779" t="str">
        <v>Vicaría de Pastoral Social Caritas</v>
      </c>
      <c r="GM779" t="str">
        <v>Voices GY</v>
      </c>
      <c r="GN779" t="str">
        <v>We World GVC</v>
      </c>
      <c r="GO779" t="str">
        <v>World Council of Credit Unions</v>
      </c>
      <c r="GP779" t="str">
        <v>World Food Programme (WFP)</v>
      </c>
      <c r="GQ779" t="str">
        <v>World Vision</v>
      </c>
      <c r="GR779" t="str">
        <v>ZOA</v>
      </c>
    </row>
    <row r="780" spans="8:200" x14ac:dyDescent="0.3">
      <c r="H780" t="str" cm="1">
        <f t="array" ref="H780:GR780">TRANSPOSE(_xlfn._xlws.SORT(_xlfn._xlws.FILTER(Table3[Name],ISNUMBER(SEARCH(' Activity Sheet'!D834,Table3[Name])),"Not found"),,1))</f>
        <v>.New Organisation</v>
      </c>
      <c r="I780" t="str">
        <v>ABV - Association of Good with Life</v>
      </c>
      <c r="J780" t="str">
        <v>ACAPS</v>
      </c>
      <c r="K780" t="str">
        <v>Acción y Desarrollo</v>
      </c>
      <c r="L780" t="str">
        <v>ACTED</v>
      </c>
      <c r="M780" t="str">
        <v>Action against Hunger</v>
      </c>
      <c r="N780" t="str">
        <v>ActionAid</v>
      </c>
      <c r="O780" t="str">
        <v>Adventist Development and Relief Agency (ADRA)</v>
      </c>
      <c r="P780" t="str">
        <v>Alas de Colibrí Foundation</v>
      </c>
      <c r="Q780" t="str">
        <v>Alianza por la Solidaridad</v>
      </c>
      <c r="R780" t="str">
        <v>Alianza por Venezuela</v>
      </c>
      <c r="S780" t="str">
        <v>Americares Foundation</v>
      </c>
      <c r="T780" t="str">
        <v>Argentine Commission for Refugees and Migrants (CAREF)</v>
      </c>
      <c r="U780" t="str">
        <v>Asociación Aves</v>
      </c>
      <c r="V780" t="str">
        <v>Asociación de Jubilados y Pensionados Venezolanos en Argentina</v>
      </c>
      <c r="W780" t="str">
        <v>Asociación de Venezolanos en Eloy Alfaro</v>
      </c>
      <c r="X780" t="str">
        <v>Asociación Fundación contra el Hambre Perú</v>
      </c>
      <c r="Y780" t="str">
        <v>Asociación Migrantes Venezolanos</v>
      </c>
      <c r="Z780" t="str">
        <v>Asociación Misioneros de San Carlos Scalabrinianos</v>
      </c>
      <c r="AA780" t="str">
        <v>Asociacion Proteccion Poblacion Vulnerable</v>
      </c>
      <c r="AB780" t="str">
        <v>Asociación Quinta Ola</v>
      </c>
      <c r="AC780" t="str">
        <v>Asociación Salto Ángel</v>
      </c>
      <c r="AD780" t="str">
        <v>Asociación Venezuela en Ecuador AC</v>
      </c>
      <c r="AE780" t="str">
        <v>ASOVENAR</v>
      </c>
      <c r="AF780" t="str">
        <v>Associação Hermanitos</v>
      </c>
      <c r="AG780" t="str">
        <v>AVSI Foundation</v>
      </c>
      <c r="AH780" t="str">
        <v>Bethany Christian Services</v>
      </c>
      <c r="AI780" t="str">
        <v>Blumont</v>
      </c>
      <c r="AJ780" t="str">
        <v>CARE</v>
      </c>
      <c r="AK780" t="str">
        <v>Caritas Brazil</v>
      </c>
      <c r="AL780" t="str">
        <v>Caritas Ecuador</v>
      </c>
      <c r="AM780" t="str">
        <v>Caritas Germany</v>
      </c>
      <c r="AN780" t="str">
        <v>Caritas Manaus</v>
      </c>
      <c r="AO780" t="str">
        <v>Caritas Parana</v>
      </c>
      <c r="AP780" t="str">
        <v>Caritas Peru</v>
      </c>
      <c r="AQ780" t="str">
        <v>Caritas Rio de Janeiro</v>
      </c>
      <c r="AR780" t="str">
        <v>Caritas São Paulo</v>
      </c>
      <c r="AS780" t="str">
        <v>Caritas Switzerland</v>
      </c>
      <c r="AT780" t="str">
        <v>CCEFIRO Association</v>
      </c>
      <c r="AU780" t="str">
        <v>CEDRO</v>
      </c>
      <c r="AV780" t="str">
        <v>Center for Integrated Studies and Programs for Sustainable Development (CIEDS)</v>
      </c>
      <c r="AW780" t="str">
        <v>Center for Migration and Human Rights of the Diocese of Roraima (CMDH)</v>
      </c>
      <c r="AX780" t="str">
        <v>Centro de Atencion Psicosocial (CAPS)</v>
      </c>
      <c r="AY780" t="str">
        <v>CESAL</v>
      </c>
      <c r="AZ780" t="str">
        <v>CESVI-Cooperazione e Sviluppo</v>
      </c>
      <c r="BA780" t="str">
        <v>ChildFund International</v>
      </c>
      <c r="BB780" t="str">
        <v>CHS Alternativo</v>
      </c>
      <c r="BC780" t="str">
        <v>Churún Merú Association</v>
      </c>
      <c r="BD780" t="str">
        <v>Coalición por Venezuela</v>
      </c>
      <c r="BE780" t="str">
        <v>Colonia Foundation of Venezuelans in the Dominican Republic (FUNCOVERD)</v>
      </c>
      <c r="BF780" t="str">
        <v>COLVENZ</v>
      </c>
      <c r="BG780" t="str">
        <v>Compassiva</v>
      </c>
      <c r="BH780" t="str">
        <v>Consejo Interreligioso del Perú - Religiones por la Paz</v>
      </c>
      <c r="BI780" t="str">
        <v>Consorcio ONG OCIPI Y Capellanía Nacional OFICA</v>
      </c>
      <c r="BJ780" t="str">
        <v>COOPI - International Cooperation Foundation</v>
      </c>
      <c r="BK780" t="str">
        <v>Corporación Colectivo Sin Fronteras</v>
      </c>
      <c r="BL780" t="str">
        <v>CRISFE Foundation</v>
      </c>
      <c r="BM780" t="str">
        <v>Cuso International</v>
      </c>
      <c r="BN780" t="str">
        <v>Danielle’s Children Fund (DCF)</v>
      </c>
      <c r="BO780" t="str">
        <v>Danish Refugee Council (DRC)</v>
      </c>
      <c r="BP780" t="str">
        <v>Development Support Association - APOYAR</v>
      </c>
      <c r="BQ780" t="str">
        <v>Diakonie Katastrophenhilfe</v>
      </c>
      <c r="BR780" t="str">
        <v>Diálogo Diverso</v>
      </c>
      <c r="BS780" t="str">
        <v>Doctors of the World</v>
      </c>
      <c r="BT780" t="str">
        <v>Dominican Institute for Integrated Development</v>
      </c>
      <c r="BU780" t="str">
        <v>Duendes y Ángeles Vinotinto República Dominicana</v>
      </c>
      <c r="BV780" t="str">
        <v>Encuentros SJS (Servicio Jesuita de la Solidaridad)</v>
      </c>
      <c r="BW780" t="str">
        <v>Ending Violence Against Migrants</v>
      </c>
      <c r="BX780" t="str">
        <v>Equidad Foundation</v>
      </c>
      <c r="BY780" t="str">
        <v>Equilibrium CenDE</v>
      </c>
      <c r="BZ780" t="str">
        <v>Facultad de Psicología - Universidad de la República (UDELAR)</v>
      </c>
      <c r="CA780" t="str">
        <v>First International Emergency and Solidarités International</v>
      </c>
      <c r="CB780" t="str">
        <v>Fondo Ecuatoriano Populorum Progressio</v>
      </c>
      <c r="CC780" t="str">
        <v>Foro Salud Callao</v>
      </c>
      <c r="CD780" t="str">
        <v>Foundation for the Integration and Development of Latin America (FIDAL)</v>
      </c>
      <c r="CE780" t="str">
        <v>Foundation of the Americas (FUDELA)</v>
      </c>
      <c r="CF780" t="str">
        <v>Fraternity Without Borders</v>
      </c>
      <c r="CG780" t="str">
        <v>Fundación Brisas del Norte</v>
      </c>
      <c r="CH780" t="str">
        <v>Fundación Colombovenezolana Nueva Ilusión</v>
      </c>
      <c r="CI780" t="str">
        <v>Fundación Nakama's</v>
      </c>
      <c r="CJ780" t="str">
        <v>Fundación RadaBer</v>
      </c>
      <c r="CK780" t="str">
        <v>Fundación Scalabrini Bolivia</v>
      </c>
      <c r="CL780" t="str">
        <v>Fundacion Social Vivan los Niños</v>
      </c>
      <c r="CM780" t="str">
        <v>FUNVEAC</v>
      </c>
      <c r="CN780" t="str">
        <v>German Development Cooperation Agency GIZ</v>
      </c>
      <c r="CO780" t="str">
        <v>Globalizate Radio</v>
      </c>
      <c r="CP780" t="str">
        <v>GOAL</v>
      </c>
      <c r="CQ780" t="str">
        <v>Halü Bienestar Humano Foundation (HALU)</v>
      </c>
      <c r="CR780" t="str">
        <v>Heartland Alliance International (HAI)</v>
      </c>
      <c r="CS780" t="str">
        <v>HELVETAS Swiss Intercooperation</v>
      </c>
      <c r="CT780" t="str">
        <v>HIAS</v>
      </c>
      <c r="CU780" t="str">
        <v>Human Rights Defence Curaçao</v>
      </c>
      <c r="CV780" t="str">
        <v>Humanity &amp; Inclusion</v>
      </c>
      <c r="CW780" t="str">
        <v>Humans Analytic</v>
      </c>
      <c r="CX780" t="str">
        <v>Idas y Vueltas Association</v>
      </c>
      <c r="CY780" t="str">
        <v>iMMAP</v>
      </c>
      <c r="CZ780" t="str">
        <v>IMPACT Initiatives (REACH)</v>
      </c>
      <c r="DA780" t="str">
        <v>Inmigrante Feliz Association</v>
      </c>
      <c r="DB780" t="str">
        <v>Institute for Migration and Human Rights (IMDH)</v>
      </c>
      <c r="DC780" t="str">
        <v>Institute of Natural and Cultural Heritage (IPANC)</v>
      </c>
      <c r="DD780" t="str">
        <v>International Committee for the Development of People (CISP)</v>
      </c>
      <c r="DE780" t="str">
        <v>International Federation of the Red Cross (IFRC)</v>
      </c>
      <c r="DF780" t="str">
        <v>International Labour Organization (ILO)</v>
      </c>
      <c r="DG780" t="str">
        <v>International Medical Corps</v>
      </c>
      <c r="DH780" t="str">
        <v>International Organization for Migration (IOM)</v>
      </c>
      <c r="DI780" t="str">
        <v>International Rescue Committee (IRC)</v>
      </c>
      <c r="DJ780" t="str">
        <v>INTERSOS</v>
      </c>
      <c r="DK780" t="str">
        <v>Jesuit Migrant Service (JMS)</v>
      </c>
      <c r="DL780" t="str">
        <v>Jesuit Refugee Service (JRS)</v>
      </c>
      <c r="DM780" t="str">
        <v>Jesuit Service for Migrants and Refugees (JSMR)</v>
      </c>
      <c r="DN780" t="str">
        <v>Joint United Nations Programme on HIV/AIDS (UNAIDS)</v>
      </c>
      <c r="DO780" t="str">
        <v>Kimirina Coorporation</v>
      </c>
      <c r="DP780" t="str">
        <v>La Casita Hispanic Cultural Centre</v>
      </c>
      <c r="DQ780" t="str">
        <v>Latin American Network of Non-Governmental Organizations of Persons with Disabilities and their Families (RIADIS)</v>
      </c>
      <c r="DR780" t="str">
        <v>LGBT+ Movement Brazil</v>
      </c>
      <c r="DS780" t="str">
        <v>Living Water Community (LWC)</v>
      </c>
      <c r="DT780" t="str">
        <v>LLANOVENCOL</v>
      </c>
      <c r="DU780" t="str">
        <v>Lutheran World Federation</v>
      </c>
      <c r="DV780" t="str">
        <v>Lutheran World Relief</v>
      </c>
      <c r="DW780" t="str">
        <v>Malteser International</v>
      </c>
      <c r="DX780" t="str">
        <v>Mana Institute</v>
      </c>
      <c r="DY780" t="str">
        <v>Manos Veneguayas Association</v>
      </c>
      <c r="DZ780" t="str">
        <v>Más Igualdad Perú</v>
      </c>
      <c r="EA780" t="str">
        <v>MedGlobal</v>
      </c>
      <c r="EB780" t="str">
        <v>Medical Teams International</v>
      </c>
      <c r="EC780" t="str">
        <v>Mercy Corps</v>
      </c>
      <c r="ED780" t="str">
        <v>Migrant Service Center (CAM)</v>
      </c>
      <c r="EE780" t="str">
        <v>Migrants, Refugees and Argentine Social Entrepreneurs (MIRARES)</v>
      </c>
      <c r="EF780" t="str">
        <v>Mision Scalabriniana - Ecuador</v>
      </c>
      <c r="EG780" t="str">
        <v>Missão Paz</v>
      </c>
      <c r="EH780" t="str">
        <v>Museu A CASA</v>
      </c>
      <c r="EI780" t="str">
        <v>Norwegian Refugee Council (NRC)</v>
      </c>
      <c r="EJ780" t="str">
        <v>ONG Migrantes por el Maule</v>
      </c>
      <c r="EK780" t="str">
        <v>ONG Preemptive Love Coalition Colombia</v>
      </c>
      <c r="EL780" t="str">
        <v>Organización Transfomando Vidas</v>
      </c>
      <c r="EM780" t="str">
        <v>Organization of Ibero-American States for Education, Science and Culture (OEI)</v>
      </c>
      <c r="EN780" t="str">
        <v>OXFAM</v>
      </c>
      <c r="EO780" t="str">
        <v>Panamerican Development Foundation</v>
      </c>
      <c r="EP780" t="str">
        <v>Panamerican Health Organization/World Health Organization (PAHO/WHO)</v>
      </c>
      <c r="EQ780" t="str">
        <v>Pastoral of Human Mobility - Peruvian Episcopal Conference</v>
      </c>
      <c r="ER780" t="str">
        <v>Pastoral Service for Migrants National</v>
      </c>
      <c r="ES780" t="str">
        <v>Permanent Human Rights defense Committee (CDH)</v>
      </c>
      <c r="ET780" t="str">
        <v>Pirilampos Institute - Group of visits and voluntary actions in Roraima</v>
      </c>
      <c r="EU780" t="str">
        <v>Plan International</v>
      </c>
      <c r="EV780" t="str">
        <v>Population Program, Faculty of Social Sciences, University of the Republic</v>
      </c>
      <c r="EW780" t="str">
        <v>Profamilia Association</v>
      </c>
      <c r="EX780" t="str">
        <v>Red con Migrantes y Refugiados</v>
      </c>
      <c r="EY780" t="str">
        <v>Red Cross Colombia</v>
      </c>
      <c r="EZ780" t="str">
        <v>Red Cross Ecuador</v>
      </c>
      <c r="FA780" t="str">
        <v>Red Cross Peru</v>
      </c>
      <c r="FB780" t="str">
        <v>Red de Investigaciones en Derechos Humanos - CONICET (Consejo Nacional de Investigaciones Científicas y Técnicas)</v>
      </c>
      <c r="FC780" t="str">
        <v>RET International</v>
      </c>
      <c r="FD780" t="str">
        <v>Salú pa Tur Foundation</v>
      </c>
      <c r="FE780" t="str">
        <v>Salvation Army</v>
      </c>
      <c r="FF780" t="str">
        <v>Samaritan's Purse</v>
      </c>
      <c r="FG780" t="str">
        <v>Save the Children International (SCI)</v>
      </c>
      <c r="FH780" t="str">
        <v>Scalabrini Foundation Chile</v>
      </c>
      <c r="FI780" t="str">
        <v>Sección Peruana de Amnistía Internacional</v>
      </c>
      <c r="FJ780" t="str">
        <v>Serviço Pastoral dos Migrantes do Nordeste</v>
      </c>
      <c r="FK780" t="str">
        <v>Sesame Workshop</v>
      </c>
      <c r="FL780" t="str">
        <v>Si, Da Vida</v>
      </c>
      <c r="FM780" t="str">
        <v>Solidarity and Action Asociation</v>
      </c>
      <c r="FN780" t="str">
        <v>SOS Children's Villages</v>
      </c>
      <c r="FO780" t="str">
        <v>Tarabita Foundation</v>
      </c>
      <c r="FP780" t="str">
        <v>Tearfund</v>
      </c>
      <c r="FQ780" t="str">
        <v>TECHO</v>
      </c>
      <c r="FR780" t="str">
        <v>Terranueva Foundation</v>
      </c>
      <c r="FS780" t="str">
        <v>Terre des Hommes Suisse</v>
      </c>
      <c r="FT780" t="str">
        <v>The Israel Forum for International Humanitarian Aid (IsraAID)</v>
      </c>
      <c r="FU780" t="str">
        <v>Unión Venezolana en Perú</v>
      </c>
      <c r="FV780" t="str">
        <v>United Nations Children's Fund (UNICEF)</v>
      </c>
      <c r="FW780" t="str">
        <v>United Nations Development Programme (UNDP)</v>
      </c>
      <c r="FX780" t="str">
        <v>United Nations Educational, Scientific and Cultural Organization (UNESCO)</v>
      </c>
      <c r="FY780" t="str">
        <v>United Nations Entity for Gender Equality and the Empowerment of Women (UNWOMEN)</v>
      </c>
      <c r="FZ780" t="str">
        <v>United Nations Food and Agricultural Organization (FAO)</v>
      </c>
      <c r="GA780" t="str">
        <v>United Nations High Commissioner for Refugees (UNHCR)</v>
      </c>
      <c r="GB780" t="str">
        <v>United Nations Office of the High Commissioner for Human Rights (OHCHR)</v>
      </c>
      <c r="GC780" t="str">
        <v>United Nations Office on Drugs and Crime (UNODC)</v>
      </c>
      <c r="GD780" t="str">
        <v>United Nations Population Fund (UNFPA)</v>
      </c>
      <c r="GE780" t="str">
        <v>United Nations Programme for Human Settlements (UN Habitat)</v>
      </c>
      <c r="GF780" t="str">
        <v>Vale da Benção Educational and Charitable Association (AEBVB)</v>
      </c>
      <c r="GG780" t="str">
        <v>VenAruba Solidaria</v>
      </c>
      <c r="GH780" t="str">
        <v>Venex Curacao Foundation</v>
      </c>
      <c r="GI780" t="str">
        <v>Venezolanos en Barranquilla</v>
      </c>
      <c r="GJ780" t="str">
        <v>Venezolanos en San Cristóbal</v>
      </c>
      <c r="GK780" t="str">
        <v>Venezuelan Emigrant Foundation (FEV)</v>
      </c>
      <c r="GL780" t="str">
        <v>Vicaría de Pastoral Social Caritas</v>
      </c>
      <c r="GM780" t="str">
        <v>Voices GY</v>
      </c>
      <c r="GN780" t="str">
        <v>We World GVC</v>
      </c>
      <c r="GO780" t="str">
        <v>World Council of Credit Unions</v>
      </c>
      <c r="GP780" t="str">
        <v>World Food Programme (WFP)</v>
      </c>
      <c r="GQ780" t="str">
        <v>World Vision</v>
      </c>
      <c r="GR780" t="str">
        <v>ZOA</v>
      </c>
    </row>
    <row r="781" spans="8:200" x14ac:dyDescent="0.3">
      <c r="H781" t="str" cm="1">
        <f t="array" ref="H781:GR781">TRANSPOSE(_xlfn._xlws.SORT(_xlfn._xlws.FILTER(Table3[Name],ISNUMBER(SEARCH(' Activity Sheet'!D835,Table3[Name])),"Not found"),,1))</f>
        <v>.New Organisation</v>
      </c>
      <c r="I781" t="str">
        <v>ABV - Association of Good with Life</v>
      </c>
      <c r="J781" t="str">
        <v>ACAPS</v>
      </c>
      <c r="K781" t="str">
        <v>Acción y Desarrollo</v>
      </c>
      <c r="L781" t="str">
        <v>ACTED</v>
      </c>
      <c r="M781" t="str">
        <v>Action against Hunger</v>
      </c>
      <c r="N781" t="str">
        <v>ActionAid</v>
      </c>
      <c r="O781" t="str">
        <v>Adventist Development and Relief Agency (ADRA)</v>
      </c>
      <c r="P781" t="str">
        <v>Alas de Colibrí Foundation</v>
      </c>
      <c r="Q781" t="str">
        <v>Alianza por la Solidaridad</v>
      </c>
      <c r="R781" t="str">
        <v>Alianza por Venezuela</v>
      </c>
      <c r="S781" t="str">
        <v>Americares Foundation</v>
      </c>
      <c r="T781" t="str">
        <v>Argentine Commission for Refugees and Migrants (CAREF)</v>
      </c>
      <c r="U781" t="str">
        <v>Asociación Aves</v>
      </c>
      <c r="V781" t="str">
        <v>Asociación de Jubilados y Pensionados Venezolanos en Argentina</v>
      </c>
      <c r="W781" t="str">
        <v>Asociación de Venezolanos en Eloy Alfaro</v>
      </c>
      <c r="X781" t="str">
        <v>Asociación Fundación contra el Hambre Perú</v>
      </c>
      <c r="Y781" t="str">
        <v>Asociación Migrantes Venezolanos</v>
      </c>
      <c r="Z781" t="str">
        <v>Asociación Misioneros de San Carlos Scalabrinianos</v>
      </c>
      <c r="AA781" t="str">
        <v>Asociacion Proteccion Poblacion Vulnerable</v>
      </c>
      <c r="AB781" t="str">
        <v>Asociación Quinta Ola</v>
      </c>
      <c r="AC781" t="str">
        <v>Asociación Salto Ángel</v>
      </c>
      <c r="AD781" t="str">
        <v>Asociación Venezuela en Ecuador AC</v>
      </c>
      <c r="AE781" t="str">
        <v>ASOVENAR</v>
      </c>
      <c r="AF781" t="str">
        <v>Associação Hermanitos</v>
      </c>
      <c r="AG781" t="str">
        <v>AVSI Foundation</v>
      </c>
      <c r="AH781" t="str">
        <v>Bethany Christian Services</v>
      </c>
      <c r="AI781" t="str">
        <v>Blumont</v>
      </c>
      <c r="AJ781" t="str">
        <v>CARE</v>
      </c>
      <c r="AK781" t="str">
        <v>Caritas Brazil</v>
      </c>
      <c r="AL781" t="str">
        <v>Caritas Ecuador</v>
      </c>
      <c r="AM781" t="str">
        <v>Caritas Germany</v>
      </c>
      <c r="AN781" t="str">
        <v>Caritas Manaus</v>
      </c>
      <c r="AO781" t="str">
        <v>Caritas Parana</v>
      </c>
      <c r="AP781" t="str">
        <v>Caritas Peru</v>
      </c>
      <c r="AQ781" t="str">
        <v>Caritas Rio de Janeiro</v>
      </c>
      <c r="AR781" t="str">
        <v>Caritas São Paulo</v>
      </c>
      <c r="AS781" t="str">
        <v>Caritas Switzerland</v>
      </c>
      <c r="AT781" t="str">
        <v>CCEFIRO Association</v>
      </c>
      <c r="AU781" t="str">
        <v>CEDRO</v>
      </c>
      <c r="AV781" t="str">
        <v>Center for Integrated Studies and Programs for Sustainable Development (CIEDS)</v>
      </c>
      <c r="AW781" t="str">
        <v>Center for Migration and Human Rights of the Diocese of Roraima (CMDH)</v>
      </c>
      <c r="AX781" t="str">
        <v>Centro de Atencion Psicosocial (CAPS)</v>
      </c>
      <c r="AY781" t="str">
        <v>CESAL</v>
      </c>
      <c r="AZ781" t="str">
        <v>CESVI-Cooperazione e Sviluppo</v>
      </c>
      <c r="BA781" t="str">
        <v>ChildFund International</v>
      </c>
      <c r="BB781" t="str">
        <v>CHS Alternativo</v>
      </c>
      <c r="BC781" t="str">
        <v>Churún Merú Association</v>
      </c>
      <c r="BD781" t="str">
        <v>Coalición por Venezuela</v>
      </c>
      <c r="BE781" t="str">
        <v>Colonia Foundation of Venezuelans in the Dominican Republic (FUNCOVERD)</v>
      </c>
      <c r="BF781" t="str">
        <v>COLVENZ</v>
      </c>
      <c r="BG781" t="str">
        <v>Compassiva</v>
      </c>
      <c r="BH781" t="str">
        <v>Consejo Interreligioso del Perú - Religiones por la Paz</v>
      </c>
      <c r="BI781" t="str">
        <v>Consorcio ONG OCIPI Y Capellanía Nacional OFICA</v>
      </c>
      <c r="BJ781" t="str">
        <v>COOPI - International Cooperation Foundation</v>
      </c>
      <c r="BK781" t="str">
        <v>Corporación Colectivo Sin Fronteras</v>
      </c>
      <c r="BL781" t="str">
        <v>CRISFE Foundation</v>
      </c>
      <c r="BM781" t="str">
        <v>Cuso International</v>
      </c>
      <c r="BN781" t="str">
        <v>Danielle’s Children Fund (DCF)</v>
      </c>
      <c r="BO781" t="str">
        <v>Danish Refugee Council (DRC)</v>
      </c>
      <c r="BP781" t="str">
        <v>Development Support Association - APOYAR</v>
      </c>
      <c r="BQ781" t="str">
        <v>Diakonie Katastrophenhilfe</v>
      </c>
      <c r="BR781" t="str">
        <v>Diálogo Diverso</v>
      </c>
      <c r="BS781" t="str">
        <v>Doctors of the World</v>
      </c>
      <c r="BT781" t="str">
        <v>Dominican Institute for Integrated Development</v>
      </c>
      <c r="BU781" t="str">
        <v>Duendes y Ángeles Vinotinto República Dominicana</v>
      </c>
      <c r="BV781" t="str">
        <v>Encuentros SJS (Servicio Jesuita de la Solidaridad)</v>
      </c>
      <c r="BW781" t="str">
        <v>Ending Violence Against Migrants</v>
      </c>
      <c r="BX781" t="str">
        <v>Equidad Foundation</v>
      </c>
      <c r="BY781" t="str">
        <v>Equilibrium CenDE</v>
      </c>
      <c r="BZ781" t="str">
        <v>Facultad de Psicología - Universidad de la República (UDELAR)</v>
      </c>
      <c r="CA781" t="str">
        <v>First International Emergency and Solidarités International</v>
      </c>
      <c r="CB781" t="str">
        <v>Fondo Ecuatoriano Populorum Progressio</v>
      </c>
      <c r="CC781" t="str">
        <v>Foro Salud Callao</v>
      </c>
      <c r="CD781" t="str">
        <v>Foundation for the Integration and Development of Latin America (FIDAL)</v>
      </c>
      <c r="CE781" t="str">
        <v>Foundation of the Americas (FUDELA)</v>
      </c>
      <c r="CF781" t="str">
        <v>Fraternity Without Borders</v>
      </c>
      <c r="CG781" t="str">
        <v>Fundación Brisas del Norte</v>
      </c>
      <c r="CH781" t="str">
        <v>Fundación Colombovenezolana Nueva Ilusión</v>
      </c>
      <c r="CI781" t="str">
        <v>Fundación Nakama's</v>
      </c>
      <c r="CJ781" t="str">
        <v>Fundación RadaBer</v>
      </c>
      <c r="CK781" t="str">
        <v>Fundación Scalabrini Bolivia</v>
      </c>
      <c r="CL781" t="str">
        <v>Fundacion Social Vivan los Niños</v>
      </c>
      <c r="CM781" t="str">
        <v>FUNVEAC</v>
      </c>
      <c r="CN781" t="str">
        <v>German Development Cooperation Agency GIZ</v>
      </c>
      <c r="CO781" t="str">
        <v>Globalizate Radio</v>
      </c>
      <c r="CP781" t="str">
        <v>GOAL</v>
      </c>
      <c r="CQ781" t="str">
        <v>Halü Bienestar Humano Foundation (HALU)</v>
      </c>
      <c r="CR781" t="str">
        <v>Heartland Alliance International (HAI)</v>
      </c>
      <c r="CS781" t="str">
        <v>HELVETAS Swiss Intercooperation</v>
      </c>
      <c r="CT781" t="str">
        <v>HIAS</v>
      </c>
      <c r="CU781" t="str">
        <v>Human Rights Defence Curaçao</v>
      </c>
      <c r="CV781" t="str">
        <v>Humanity &amp; Inclusion</v>
      </c>
      <c r="CW781" t="str">
        <v>Humans Analytic</v>
      </c>
      <c r="CX781" t="str">
        <v>Idas y Vueltas Association</v>
      </c>
      <c r="CY781" t="str">
        <v>iMMAP</v>
      </c>
      <c r="CZ781" t="str">
        <v>IMPACT Initiatives (REACH)</v>
      </c>
      <c r="DA781" t="str">
        <v>Inmigrante Feliz Association</v>
      </c>
      <c r="DB781" t="str">
        <v>Institute for Migration and Human Rights (IMDH)</v>
      </c>
      <c r="DC781" t="str">
        <v>Institute of Natural and Cultural Heritage (IPANC)</v>
      </c>
      <c r="DD781" t="str">
        <v>International Committee for the Development of People (CISP)</v>
      </c>
      <c r="DE781" t="str">
        <v>International Federation of the Red Cross (IFRC)</v>
      </c>
      <c r="DF781" t="str">
        <v>International Labour Organization (ILO)</v>
      </c>
      <c r="DG781" t="str">
        <v>International Medical Corps</v>
      </c>
      <c r="DH781" t="str">
        <v>International Organization for Migration (IOM)</v>
      </c>
      <c r="DI781" t="str">
        <v>International Rescue Committee (IRC)</v>
      </c>
      <c r="DJ781" t="str">
        <v>INTERSOS</v>
      </c>
      <c r="DK781" t="str">
        <v>Jesuit Migrant Service (JMS)</v>
      </c>
      <c r="DL781" t="str">
        <v>Jesuit Refugee Service (JRS)</v>
      </c>
      <c r="DM781" t="str">
        <v>Jesuit Service for Migrants and Refugees (JSMR)</v>
      </c>
      <c r="DN781" t="str">
        <v>Joint United Nations Programme on HIV/AIDS (UNAIDS)</v>
      </c>
      <c r="DO781" t="str">
        <v>Kimirina Coorporation</v>
      </c>
      <c r="DP781" t="str">
        <v>La Casita Hispanic Cultural Centre</v>
      </c>
      <c r="DQ781" t="str">
        <v>Latin American Network of Non-Governmental Organizations of Persons with Disabilities and their Families (RIADIS)</v>
      </c>
      <c r="DR781" t="str">
        <v>LGBT+ Movement Brazil</v>
      </c>
      <c r="DS781" t="str">
        <v>Living Water Community (LWC)</v>
      </c>
      <c r="DT781" t="str">
        <v>LLANOVENCOL</v>
      </c>
      <c r="DU781" t="str">
        <v>Lutheran World Federation</v>
      </c>
      <c r="DV781" t="str">
        <v>Lutheran World Relief</v>
      </c>
      <c r="DW781" t="str">
        <v>Malteser International</v>
      </c>
      <c r="DX781" t="str">
        <v>Mana Institute</v>
      </c>
      <c r="DY781" t="str">
        <v>Manos Veneguayas Association</v>
      </c>
      <c r="DZ781" t="str">
        <v>Más Igualdad Perú</v>
      </c>
      <c r="EA781" t="str">
        <v>MedGlobal</v>
      </c>
      <c r="EB781" t="str">
        <v>Medical Teams International</v>
      </c>
      <c r="EC781" t="str">
        <v>Mercy Corps</v>
      </c>
      <c r="ED781" t="str">
        <v>Migrant Service Center (CAM)</v>
      </c>
      <c r="EE781" t="str">
        <v>Migrants, Refugees and Argentine Social Entrepreneurs (MIRARES)</v>
      </c>
      <c r="EF781" t="str">
        <v>Mision Scalabriniana - Ecuador</v>
      </c>
      <c r="EG781" t="str">
        <v>Missão Paz</v>
      </c>
      <c r="EH781" t="str">
        <v>Museu A CASA</v>
      </c>
      <c r="EI781" t="str">
        <v>Norwegian Refugee Council (NRC)</v>
      </c>
      <c r="EJ781" t="str">
        <v>ONG Migrantes por el Maule</v>
      </c>
      <c r="EK781" t="str">
        <v>ONG Preemptive Love Coalition Colombia</v>
      </c>
      <c r="EL781" t="str">
        <v>Organización Transfomando Vidas</v>
      </c>
      <c r="EM781" t="str">
        <v>Organization of Ibero-American States for Education, Science and Culture (OEI)</v>
      </c>
      <c r="EN781" t="str">
        <v>OXFAM</v>
      </c>
      <c r="EO781" t="str">
        <v>Panamerican Development Foundation</v>
      </c>
      <c r="EP781" t="str">
        <v>Panamerican Health Organization/World Health Organization (PAHO/WHO)</v>
      </c>
      <c r="EQ781" t="str">
        <v>Pastoral of Human Mobility - Peruvian Episcopal Conference</v>
      </c>
      <c r="ER781" t="str">
        <v>Pastoral Service for Migrants National</v>
      </c>
      <c r="ES781" t="str">
        <v>Permanent Human Rights defense Committee (CDH)</v>
      </c>
      <c r="ET781" t="str">
        <v>Pirilampos Institute - Group of visits and voluntary actions in Roraima</v>
      </c>
      <c r="EU781" t="str">
        <v>Plan International</v>
      </c>
      <c r="EV781" t="str">
        <v>Population Program, Faculty of Social Sciences, University of the Republic</v>
      </c>
      <c r="EW781" t="str">
        <v>Profamilia Association</v>
      </c>
      <c r="EX781" t="str">
        <v>Red con Migrantes y Refugiados</v>
      </c>
      <c r="EY781" t="str">
        <v>Red Cross Colombia</v>
      </c>
      <c r="EZ781" t="str">
        <v>Red Cross Ecuador</v>
      </c>
      <c r="FA781" t="str">
        <v>Red Cross Peru</v>
      </c>
      <c r="FB781" t="str">
        <v>Red de Investigaciones en Derechos Humanos - CONICET (Consejo Nacional de Investigaciones Científicas y Técnicas)</v>
      </c>
      <c r="FC781" t="str">
        <v>RET International</v>
      </c>
      <c r="FD781" t="str">
        <v>Salú pa Tur Foundation</v>
      </c>
      <c r="FE781" t="str">
        <v>Salvation Army</v>
      </c>
      <c r="FF781" t="str">
        <v>Samaritan's Purse</v>
      </c>
      <c r="FG781" t="str">
        <v>Save the Children International (SCI)</v>
      </c>
      <c r="FH781" t="str">
        <v>Scalabrini Foundation Chile</v>
      </c>
      <c r="FI781" t="str">
        <v>Sección Peruana de Amnistía Internacional</v>
      </c>
      <c r="FJ781" t="str">
        <v>Serviço Pastoral dos Migrantes do Nordeste</v>
      </c>
      <c r="FK781" t="str">
        <v>Sesame Workshop</v>
      </c>
      <c r="FL781" t="str">
        <v>Si, Da Vida</v>
      </c>
      <c r="FM781" t="str">
        <v>Solidarity and Action Asociation</v>
      </c>
      <c r="FN781" t="str">
        <v>SOS Children's Villages</v>
      </c>
      <c r="FO781" t="str">
        <v>Tarabita Foundation</v>
      </c>
      <c r="FP781" t="str">
        <v>Tearfund</v>
      </c>
      <c r="FQ781" t="str">
        <v>TECHO</v>
      </c>
      <c r="FR781" t="str">
        <v>Terranueva Foundation</v>
      </c>
      <c r="FS781" t="str">
        <v>Terre des Hommes Suisse</v>
      </c>
      <c r="FT781" t="str">
        <v>The Israel Forum for International Humanitarian Aid (IsraAID)</v>
      </c>
      <c r="FU781" t="str">
        <v>Unión Venezolana en Perú</v>
      </c>
      <c r="FV781" t="str">
        <v>United Nations Children's Fund (UNICEF)</v>
      </c>
      <c r="FW781" t="str">
        <v>United Nations Development Programme (UNDP)</v>
      </c>
      <c r="FX781" t="str">
        <v>United Nations Educational, Scientific and Cultural Organization (UNESCO)</v>
      </c>
      <c r="FY781" t="str">
        <v>United Nations Entity for Gender Equality and the Empowerment of Women (UNWOMEN)</v>
      </c>
      <c r="FZ781" t="str">
        <v>United Nations Food and Agricultural Organization (FAO)</v>
      </c>
      <c r="GA781" t="str">
        <v>United Nations High Commissioner for Refugees (UNHCR)</v>
      </c>
      <c r="GB781" t="str">
        <v>United Nations Office of the High Commissioner for Human Rights (OHCHR)</v>
      </c>
      <c r="GC781" t="str">
        <v>United Nations Office on Drugs and Crime (UNODC)</v>
      </c>
      <c r="GD781" t="str">
        <v>United Nations Population Fund (UNFPA)</v>
      </c>
      <c r="GE781" t="str">
        <v>United Nations Programme for Human Settlements (UN Habitat)</v>
      </c>
      <c r="GF781" t="str">
        <v>Vale da Benção Educational and Charitable Association (AEBVB)</v>
      </c>
      <c r="GG781" t="str">
        <v>VenAruba Solidaria</v>
      </c>
      <c r="GH781" t="str">
        <v>Venex Curacao Foundation</v>
      </c>
      <c r="GI781" t="str">
        <v>Venezolanos en Barranquilla</v>
      </c>
      <c r="GJ781" t="str">
        <v>Venezolanos en San Cristóbal</v>
      </c>
      <c r="GK781" t="str">
        <v>Venezuelan Emigrant Foundation (FEV)</v>
      </c>
      <c r="GL781" t="str">
        <v>Vicaría de Pastoral Social Caritas</v>
      </c>
      <c r="GM781" t="str">
        <v>Voices GY</v>
      </c>
      <c r="GN781" t="str">
        <v>We World GVC</v>
      </c>
      <c r="GO781" t="str">
        <v>World Council of Credit Unions</v>
      </c>
      <c r="GP781" t="str">
        <v>World Food Programme (WFP)</v>
      </c>
      <c r="GQ781" t="str">
        <v>World Vision</v>
      </c>
      <c r="GR781" t="str">
        <v>ZOA</v>
      </c>
    </row>
    <row r="782" spans="8:200" x14ac:dyDescent="0.3">
      <c r="H782" t="str" cm="1">
        <f t="array" ref="H782:GR782">TRANSPOSE(_xlfn._xlws.SORT(_xlfn._xlws.FILTER(Table3[Name],ISNUMBER(SEARCH(' Activity Sheet'!D836,Table3[Name])),"Not found"),,1))</f>
        <v>.New Organisation</v>
      </c>
      <c r="I782" t="str">
        <v>ABV - Association of Good with Life</v>
      </c>
      <c r="J782" t="str">
        <v>ACAPS</v>
      </c>
      <c r="K782" t="str">
        <v>Acción y Desarrollo</v>
      </c>
      <c r="L782" t="str">
        <v>ACTED</v>
      </c>
      <c r="M782" t="str">
        <v>Action against Hunger</v>
      </c>
      <c r="N782" t="str">
        <v>ActionAid</v>
      </c>
      <c r="O782" t="str">
        <v>Adventist Development and Relief Agency (ADRA)</v>
      </c>
      <c r="P782" t="str">
        <v>Alas de Colibrí Foundation</v>
      </c>
      <c r="Q782" t="str">
        <v>Alianza por la Solidaridad</v>
      </c>
      <c r="R782" t="str">
        <v>Alianza por Venezuela</v>
      </c>
      <c r="S782" t="str">
        <v>Americares Foundation</v>
      </c>
      <c r="T782" t="str">
        <v>Argentine Commission for Refugees and Migrants (CAREF)</v>
      </c>
      <c r="U782" t="str">
        <v>Asociación Aves</v>
      </c>
      <c r="V782" t="str">
        <v>Asociación de Jubilados y Pensionados Venezolanos en Argentina</v>
      </c>
      <c r="W782" t="str">
        <v>Asociación de Venezolanos en Eloy Alfaro</v>
      </c>
      <c r="X782" t="str">
        <v>Asociación Fundación contra el Hambre Perú</v>
      </c>
      <c r="Y782" t="str">
        <v>Asociación Migrantes Venezolanos</v>
      </c>
      <c r="Z782" t="str">
        <v>Asociación Misioneros de San Carlos Scalabrinianos</v>
      </c>
      <c r="AA782" t="str">
        <v>Asociacion Proteccion Poblacion Vulnerable</v>
      </c>
      <c r="AB782" t="str">
        <v>Asociación Quinta Ola</v>
      </c>
      <c r="AC782" t="str">
        <v>Asociación Salto Ángel</v>
      </c>
      <c r="AD782" t="str">
        <v>Asociación Venezuela en Ecuador AC</v>
      </c>
      <c r="AE782" t="str">
        <v>ASOVENAR</v>
      </c>
      <c r="AF782" t="str">
        <v>Associação Hermanitos</v>
      </c>
      <c r="AG782" t="str">
        <v>AVSI Foundation</v>
      </c>
      <c r="AH782" t="str">
        <v>Bethany Christian Services</v>
      </c>
      <c r="AI782" t="str">
        <v>Blumont</v>
      </c>
      <c r="AJ782" t="str">
        <v>CARE</v>
      </c>
      <c r="AK782" t="str">
        <v>Caritas Brazil</v>
      </c>
      <c r="AL782" t="str">
        <v>Caritas Ecuador</v>
      </c>
      <c r="AM782" t="str">
        <v>Caritas Germany</v>
      </c>
      <c r="AN782" t="str">
        <v>Caritas Manaus</v>
      </c>
      <c r="AO782" t="str">
        <v>Caritas Parana</v>
      </c>
      <c r="AP782" t="str">
        <v>Caritas Peru</v>
      </c>
      <c r="AQ782" t="str">
        <v>Caritas Rio de Janeiro</v>
      </c>
      <c r="AR782" t="str">
        <v>Caritas São Paulo</v>
      </c>
      <c r="AS782" t="str">
        <v>Caritas Switzerland</v>
      </c>
      <c r="AT782" t="str">
        <v>CCEFIRO Association</v>
      </c>
      <c r="AU782" t="str">
        <v>CEDRO</v>
      </c>
      <c r="AV782" t="str">
        <v>Center for Integrated Studies and Programs for Sustainable Development (CIEDS)</v>
      </c>
      <c r="AW782" t="str">
        <v>Center for Migration and Human Rights of the Diocese of Roraima (CMDH)</v>
      </c>
      <c r="AX782" t="str">
        <v>Centro de Atencion Psicosocial (CAPS)</v>
      </c>
      <c r="AY782" t="str">
        <v>CESAL</v>
      </c>
      <c r="AZ782" t="str">
        <v>CESVI-Cooperazione e Sviluppo</v>
      </c>
      <c r="BA782" t="str">
        <v>ChildFund International</v>
      </c>
      <c r="BB782" t="str">
        <v>CHS Alternativo</v>
      </c>
      <c r="BC782" t="str">
        <v>Churún Merú Association</v>
      </c>
      <c r="BD782" t="str">
        <v>Coalición por Venezuela</v>
      </c>
      <c r="BE782" t="str">
        <v>Colonia Foundation of Venezuelans in the Dominican Republic (FUNCOVERD)</v>
      </c>
      <c r="BF782" t="str">
        <v>COLVENZ</v>
      </c>
      <c r="BG782" t="str">
        <v>Compassiva</v>
      </c>
      <c r="BH782" t="str">
        <v>Consejo Interreligioso del Perú - Religiones por la Paz</v>
      </c>
      <c r="BI782" t="str">
        <v>Consorcio ONG OCIPI Y Capellanía Nacional OFICA</v>
      </c>
      <c r="BJ782" t="str">
        <v>COOPI - International Cooperation Foundation</v>
      </c>
      <c r="BK782" t="str">
        <v>Corporación Colectivo Sin Fronteras</v>
      </c>
      <c r="BL782" t="str">
        <v>CRISFE Foundation</v>
      </c>
      <c r="BM782" t="str">
        <v>Cuso International</v>
      </c>
      <c r="BN782" t="str">
        <v>Danielle’s Children Fund (DCF)</v>
      </c>
      <c r="BO782" t="str">
        <v>Danish Refugee Council (DRC)</v>
      </c>
      <c r="BP782" t="str">
        <v>Development Support Association - APOYAR</v>
      </c>
      <c r="BQ782" t="str">
        <v>Diakonie Katastrophenhilfe</v>
      </c>
      <c r="BR782" t="str">
        <v>Diálogo Diverso</v>
      </c>
      <c r="BS782" t="str">
        <v>Doctors of the World</v>
      </c>
      <c r="BT782" t="str">
        <v>Dominican Institute for Integrated Development</v>
      </c>
      <c r="BU782" t="str">
        <v>Duendes y Ángeles Vinotinto República Dominicana</v>
      </c>
      <c r="BV782" t="str">
        <v>Encuentros SJS (Servicio Jesuita de la Solidaridad)</v>
      </c>
      <c r="BW782" t="str">
        <v>Ending Violence Against Migrants</v>
      </c>
      <c r="BX782" t="str">
        <v>Equidad Foundation</v>
      </c>
      <c r="BY782" t="str">
        <v>Equilibrium CenDE</v>
      </c>
      <c r="BZ782" t="str">
        <v>Facultad de Psicología - Universidad de la República (UDELAR)</v>
      </c>
      <c r="CA782" t="str">
        <v>First International Emergency and Solidarités International</v>
      </c>
      <c r="CB782" t="str">
        <v>Fondo Ecuatoriano Populorum Progressio</v>
      </c>
      <c r="CC782" t="str">
        <v>Foro Salud Callao</v>
      </c>
      <c r="CD782" t="str">
        <v>Foundation for the Integration and Development of Latin America (FIDAL)</v>
      </c>
      <c r="CE782" t="str">
        <v>Foundation of the Americas (FUDELA)</v>
      </c>
      <c r="CF782" t="str">
        <v>Fraternity Without Borders</v>
      </c>
      <c r="CG782" t="str">
        <v>Fundación Brisas del Norte</v>
      </c>
      <c r="CH782" t="str">
        <v>Fundación Colombovenezolana Nueva Ilusión</v>
      </c>
      <c r="CI782" t="str">
        <v>Fundación Nakama's</v>
      </c>
      <c r="CJ782" t="str">
        <v>Fundación RadaBer</v>
      </c>
      <c r="CK782" t="str">
        <v>Fundación Scalabrini Bolivia</v>
      </c>
      <c r="CL782" t="str">
        <v>Fundacion Social Vivan los Niños</v>
      </c>
      <c r="CM782" t="str">
        <v>FUNVEAC</v>
      </c>
      <c r="CN782" t="str">
        <v>German Development Cooperation Agency GIZ</v>
      </c>
      <c r="CO782" t="str">
        <v>Globalizate Radio</v>
      </c>
      <c r="CP782" t="str">
        <v>GOAL</v>
      </c>
      <c r="CQ782" t="str">
        <v>Halü Bienestar Humano Foundation (HALU)</v>
      </c>
      <c r="CR782" t="str">
        <v>Heartland Alliance International (HAI)</v>
      </c>
      <c r="CS782" t="str">
        <v>HELVETAS Swiss Intercooperation</v>
      </c>
      <c r="CT782" t="str">
        <v>HIAS</v>
      </c>
      <c r="CU782" t="str">
        <v>Human Rights Defence Curaçao</v>
      </c>
      <c r="CV782" t="str">
        <v>Humanity &amp; Inclusion</v>
      </c>
      <c r="CW782" t="str">
        <v>Humans Analytic</v>
      </c>
      <c r="CX782" t="str">
        <v>Idas y Vueltas Association</v>
      </c>
      <c r="CY782" t="str">
        <v>iMMAP</v>
      </c>
      <c r="CZ782" t="str">
        <v>IMPACT Initiatives (REACH)</v>
      </c>
      <c r="DA782" t="str">
        <v>Inmigrante Feliz Association</v>
      </c>
      <c r="DB782" t="str">
        <v>Institute for Migration and Human Rights (IMDH)</v>
      </c>
      <c r="DC782" t="str">
        <v>Institute of Natural and Cultural Heritage (IPANC)</v>
      </c>
      <c r="DD782" t="str">
        <v>International Committee for the Development of People (CISP)</v>
      </c>
      <c r="DE782" t="str">
        <v>International Federation of the Red Cross (IFRC)</v>
      </c>
      <c r="DF782" t="str">
        <v>International Labour Organization (ILO)</v>
      </c>
      <c r="DG782" t="str">
        <v>International Medical Corps</v>
      </c>
      <c r="DH782" t="str">
        <v>International Organization for Migration (IOM)</v>
      </c>
      <c r="DI782" t="str">
        <v>International Rescue Committee (IRC)</v>
      </c>
      <c r="DJ782" t="str">
        <v>INTERSOS</v>
      </c>
      <c r="DK782" t="str">
        <v>Jesuit Migrant Service (JMS)</v>
      </c>
      <c r="DL782" t="str">
        <v>Jesuit Refugee Service (JRS)</v>
      </c>
      <c r="DM782" t="str">
        <v>Jesuit Service for Migrants and Refugees (JSMR)</v>
      </c>
      <c r="DN782" t="str">
        <v>Joint United Nations Programme on HIV/AIDS (UNAIDS)</v>
      </c>
      <c r="DO782" t="str">
        <v>Kimirina Coorporation</v>
      </c>
      <c r="DP782" t="str">
        <v>La Casita Hispanic Cultural Centre</v>
      </c>
      <c r="DQ782" t="str">
        <v>Latin American Network of Non-Governmental Organizations of Persons with Disabilities and their Families (RIADIS)</v>
      </c>
      <c r="DR782" t="str">
        <v>LGBT+ Movement Brazil</v>
      </c>
      <c r="DS782" t="str">
        <v>Living Water Community (LWC)</v>
      </c>
      <c r="DT782" t="str">
        <v>LLANOVENCOL</v>
      </c>
      <c r="DU782" t="str">
        <v>Lutheran World Federation</v>
      </c>
      <c r="DV782" t="str">
        <v>Lutheran World Relief</v>
      </c>
      <c r="DW782" t="str">
        <v>Malteser International</v>
      </c>
      <c r="DX782" t="str">
        <v>Mana Institute</v>
      </c>
      <c r="DY782" t="str">
        <v>Manos Veneguayas Association</v>
      </c>
      <c r="DZ782" t="str">
        <v>Más Igualdad Perú</v>
      </c>
      <c r="EA782" t="str">
        <v>MedGlobal</v>
      </c>
      <c r="EB782" t="str">
        <v>Medical Teams International</v>
      </c>
      <c r="EC782" t="str">
        <v>Mercy Corps</v>
      </c>
      <c r="ED782" t="str">
        <v>Migrant Service Center (CAM)</v>
      </c>
      <c r="EE782" t="str">
        <v>Migrants, Refugees and Argentine Social Entrepreneurs (MIRARES)</v>
      </c>
      <c r="EF782" t="str">
        <v>Mision Scalabriniana - Ecuador</v>
      </c>
      <c r="EG782" t="str">
        <v>Missão Paz</v>
      </c>
      <c r="EH782" t="str">
        <v>Museu A CASA</v>
      </c>
      <c r="EI782" t="str">
        <v>Norwegian Refugee Council (NRC)</v>
      </c>
      <c r="EJ782" t="str">
        <v>ONG Migrantes por el Maule</v>
      </c>
      <c r="EK782" t="str">
        <v>ONG Preemptive Love Coalition Colombia</v>
      </c>
      <c r="EL782" t="str">
        <v>Organización Transfomando Vidas</v>
      </c>
      <c r="EM782" t="str">
        <v>Organization of Ibero-American States for Education, Science and Culture (OEI)</v>
      </c>
      <c r="EN782" t="str">
        <v>OXFAM</v>
      </c>
      <c r="EO782" t="str">
        <v>Panamerican Development Foundation</v>
      </c>
      <c r="EP782" t="str">
        <v>Panamerican Health Organization/World Health Organization (PAHO/WHO)</v>
      </c>
      <c r="EQ782" t="str">
        <v>Pastoral of Human Mobility - Peruvian Episcopal Conference</v>
      </c>
      <c r="ER782" t="str">
        <v>Pastoral Service for Migrants National</v>
      </c>
      <c r="ES782" t="str">
        <v>Permanent Human Rights defense Committee (CDH)</v>
      </c>
      <c r="ET782" t="str">
        <v>Pirilampos Institute - Group of visits and voluntary actions in Roraima</v>
      </c>
      <c r="EU782" t="str">
        <v>Plan International</v>
      </c>
      <c r="EV782" t="str">
        <v>Population Program, Faculty of Social Sciences, University of the Republic</v>
      </c>
      <c r="EW782" t="str">
        <v>Profamilia Association</v>
      </c>
      <c r="EX782" t="str">
        <v>Red con Migrantes y Refugiados</v>
      </c>
      <c r="EY782" t="str">
        <v>Red Cross Colombia</v>
      </c>
      <c r="EZ782" t="str">
        <v>Red Cross Ecuador</v>
      </c>
      <c r="FA782" t="str">
        <v>Red Cross Peru</v>
      </c>
      <c r="FB782" t="str">
        <v>Red de Investigaciones en Derechos Humanos - CONICET (Consejo Nacional de Investigaciones Científicas y Técnicas)</v>
      </c>
      <c r="FC782" t="str">
        <v>RET International</v>
      </c>
      <c r="FD782" t="str">
        <v>Salú pa Tur Foundation</v>
      </c>
      <c r="FE782" t="str">
        <v>Salvation Army</v>
      </c>
      <c r="FF782" t="str">
        <v>Samaritan's Purse</v>
      </c>
      <c r="FG782" t="str">
        <v>Save the Children International (SCI)</v>
      </c>
      <c r="FH782" t="str">
        <v>Scalabrini Foundation Chile</v>
      </c>
      <c r="FI782" t="str">
        <v>Sección Peruana de Amnistía Internacional</v>
      </c>
      <c r="FJ782" t="str">
        <v>Serviço Pastoral dos Migrantes do Nordeste</v>
      </c>
      <c r="FK782" t="str">
        <v>Sesame Workshop</v>
      </c>
      <c r="FL782" t="str">
        <v>Si, Da Vida</v>
      </c>
      <c r="FM782" t="str">
        <v>Solidarity and Action Asociation</v>
      </c>
      <c r="FN782" t="str">
        <v>SOS Children's Villages</v>
      </c>
      <c r="FO782" t="str">
        <v>Tarabita Foundation</v>
      </c>
      <c r="FP782" t="str">
        <v>Tearfund</v>
      </c>
      <c r="FQ782" t="str">
        <v>TECHO</v>
      </c>
      <c r="FR782" t="str">
        <v>Terranueva Foundation</v>
      </c>
      <c r="FS782" t="str">
        <v>Terre des Hommes Suisse</v>
      </c>
      <c r="FT782" t="str">
        <v>The Israel Forum for International Humanitarian Aid (IsraAID)</v>
      </c>
      <c r="FU782" t="str">
        <v>Unión Venezolana en Perú</v>
      </c>
      <c r="FV782" t="str">
        <v>United Nations Children's Fund (UNICEF)</v>
      </c>
      <c r="FW782" t="str">
        <v>United Nations Development Programme (UNDP)</v>
      </c>
      <c r="FX782" t="str">
        <v>United Nations Educational, Scientific and Cultural Organization (UNESCO)</v>
      </c>
      <c r="FY782" t="str">
        <v>United Nations Entity for Gender Equality and the Empowerment of Women (UNWOMEN)</v>
      </c>
      <c r="FZ782" t="str">
        <v>United Nations Food and Agricultural Organization (FAO)</v>
      </c>
      <c r="GA782" t="str">
        <v>United Nations High Commissioner for Refugees (UNHCR)</v>
      </c>
      <c r="GB782" t="str">
        <v>United Nations Office of the High Commissioner for Human Rights (OHCHR)</v>
      </c>
      <c r="GC782" t="str">
        <v>United Nations Office on Drugs and Crime (UNODC)</v>
      </c>
      <c r="GD782" t="str">
        <v>United Nations Population Fund (UNFPA)</v>
      </c>
      <c r="GE782" t="str">
        <v>United Nations Programme for Human Settlements (UN Habitat)</v>
      </c>
      <c r="GF782" t="str">
        <v>Vale da Benção Educational and Charitable Association (AEBVB)</v>
      </c>
      <c r="GG782" t="str">
        <v>VenAruba Solidaria</v>
      </c>
      <c r="GH782" t="str">
        <v>Venex Curacao Foundation</v>
      </c>
      <c r="GI782" t="str">
        <v>Venezolanos en Barranquilla</v>
      </c>
      <c r="GJ782" t="str">
        <v>Venezolanos en San Cristóbal</v>
      </c>
      <c r="GK782" t="str">
        <v>Venezuelan Emigrant Foundation (FEV)</v>
      </c>
      <c r="GL782" t="str">
        <v>Vicaría de Pastoral Social Caritas</v>
      </c>
      <c r="GM782" t="str">
        <v>Voices GY</v>
      </c>
      <c r="GN782" t="str">
        <v>We World GVC</v>
      </c>
      <c r="GO782" t="str">
        <v>World Council of Credit Unions</v>
      </c>
      <c r="GP782" t="str">
        <v>World Food Programme (WFP)</v>
      </c>
      <c r="GQ782" t="str">
        <v>World Vision</v>
      </c>
      <c r="GR782" t="str">
        <v>ZOA</v>
      </c>
    </row>
    <row r="783" spans="8:200" x14ac:dyDescent="0.3">
      <c r="H783" t="str" cm="1">
        <f t="array" ref="H783:GR783">TRANSPOSE(_xlfn._xlws.SORT(_xlfn._xlws.FILTER(Table3[Name],ISNUMBER(SEARCH(' Activity Sheet'!D837,Table3[Name])),"Not found"),,1))</f>
        <v>.New Organisation</v>
      </c>
      <c r="I783" t="str">
        <v>ABV - Association of Good with Life</v>
      </c>
      <c r="J783" t="str">
        <v>ACAPS</v>
      </c>
      <c r="K783" t="str">
        <v>Acción y Desarrollo</v>
      </c>
      <c r="L783" t="str">
        <v>ACTED</v>
      </c>
      <c r="M783" t="str">
        <v>Action against Hunger</v>
      </c>
      <c r="N783" t="str">
        <v>ActionAid</v>
      </c>
      <c r="O783" t="str">
        <v>Adventist Development and Relief Agency (ADRA)</v>
      </c>
      <c r="P783" t="str">
        <v>Alas de Colibrí Foundation</v>
      </c>
      <c r="Q783" t="str">
        <v>Alianza por la Solidaridad</v>
      </c>
      <c r="R783" t="str">
        <v>Alianza por Venezuela</v>
      </c>
      <c r="S783" t="str">
        <v>Americares Foundation</v>
      </c>
      <c r="T783" t="str">
        <v>Argentine Commission for Refugees and Migrants (CAREF)</v>
      </c>
      <c r="U783" t="str">
        <v>Asociación Aves</v>
      </c>
      <c r="V783" t="str">
        <v>Asociación de Jubilados y Pensionados Venezolanos en Argentina</v>
      </c>
      <c r="W783" t="str">
        <v>Asociación de Venezolanos en Eloy Alfaro</v>
      </c>
      <c r="X783" t="str">
        <v>Asociación Fundación contra el Hambre Perú</v>
      </c>
      <c r="Y783" t="str">
        <v>Asociación Migrantes Venezolanos</v>
      </c>
      <c r="Z783" t="str">
        <v>Asociación Misioneros de San Carlos Scalabrinianos</v>
      </c>
      <c r="AA783" t="str">
        <v>Asociacion Proteccion Poblacion Vulnerable</v>
      </c>
      <c r="AB783" t="str">
        <v>Asociación Quinta Ola</v>
      </c>
      <c r="AC783" t="str">
        <v>Asociación Salto Ángel</v>
      </c>
      <c r="AD783" t="str">
        <v>Asociación Venezuela en Ecuador AC</v>
      </c>
      <c r="AE783" t="str">
        <v>ASOVENAR</v>
      </c>
      <c r="AF783" t="str">
        <v>Associação Hermanitos</v>
      </c>
      <c r="AG783" t="str">
        <v>AVSI Foundation</v>
      </c>
      <c r="AH783" t="str">
        <v>Bethany Christian Services</v>
      </c>
      <c r="AI783" t="str">
        <v>Blumont</v>
      </c>
      <c r="AJ783" t="str">
        <v>CARE</v>
      </c>
      <c r="AK783" t="str">
        <v>Caritas Brazil</v>
      </c>
      <c r="AL783" t="str">
        <v>Caritas Ecuador</v>
      </c>
      <c r="AM783" t="str">
        <v>Caritas Germany</v>
      </c>
      <c r="AN783" t="str">
        <v>Caritas Manaus</v>
      </c>
      <c r="AO783" t="str">
        <v>Caritas Parana</v>
      </c>
      <c r="AP783" t="str">
        <v>Caritas Peru</v>
      </c>
      <c r="AQ783" t="str">
        <v>Caritas Rio de Janeiro</v>
      </c>
      <c r="AR783" t="str">
        <v>Caritas São Paulo</v>
      </c>
      <c r="AS783" t="str">
        <v>Caritas Switzerland</v>
      </c>
      <c r="AT783" t="str">
        <v>CCEFIRO Association</v>
      </c>
      <c r="AU783" t="str">
        <v>CEDRO</v>
      </c>
      <c r="AV783" t="str">
        <v>Center for Integrated Studies and Programs for Sustainable Development (CIEDS)</v>
      </c>
      <c r="AW783" t="str">
        <v>Center for Migration and Human Rights of the Diocese of Roraima (CMDH)</v>
      </c>
      <c r="AX783" t="str">
        <v>Centro de Atencion Psicosocial (CAPS)</v>
      </c>
      <c r="AY783" t="str">
        <v>CESAL</v>
      </c>
      <c r="AZ783" t="str">
        <v>CESVI-Cooperazione e Sviluppo</v>
      </c>
      <c r="BA783" t="str">
        <v>ChildFund International</v>
      </c>
      <c r="BB783" t="str">
        <v>CHS Alternativo</v>
      </c>
      <c r="BC783" t="str">
        <v>Churún Merú Association</v>
      </c>
      <c r="BD783" t="str">
        <v>Coalición por Venezuela</v>
      </c>
      <c r="BE783" t="str">
        <v>Colonia Foundation of Venezuelans in the Dominican Republic (FUNCOVERD)</v>
      </c>
      <c r="BF783" t="str">
        <v>COLVENZ</v>
      </c>
      <c r="BG783" t="str">
        <v>Compassiva</v>
      </c>
      <c r="BH783" t="str">
        <v>Consejo Interreligioso del Perú - Religiones por la Paz</v>
      </c>
      <c r="BI783" t="str">
        <v>Consorcio ONG OCIPI Y Capellanía Nacional OFICA</v>
      </c>
      <c r="BJ783" t="str">
        <v>COOPI - International Cooperation Foundation</v>
      </c>
      <c r="BK783" t="str">
        <v>Corporación Colectivo Sin Fronteras</v>
      </c>
      <c r="BL783" t="str">
        <v>CRISFE Foundation</v>
      </c>
      <c r="BM783" t="str">
        <v>Cuso International</v>
      </c>
      <c r="BN783" t="str">
        <v>Danielle’s Children Fund (DCF)</v>
      </c>
      <c r="BO783" t="str">
        <v>Danish Refugee Council (DRC)</v>
      </c>
      <c r="BP783" t="str">
        <v>Development Support Association - APOYAR</v>
      </c>
      <c r="BQ783" t="str">
        <v>Diakonie Katastrophenhilfe</v>
      </c>
      <c r="BR783" t="str">
        <v>Diálogo Diverso</v>
      </c>
      <c r="BS783" t="str">
        <v>Doctors of the World</v>
      </c>
      <c r="BT783" t="str">
        <v>Dominican Institute for Integrated Development</v>
      </c>
      <c r="BU783" t="str">
        <v>Duendes y Ángeles Vinotinto República Dominicana</v>
      </c>
      <c r="BV783" t="str">
        <v>Encuentros SJS (Servicio Jesuita de la Solidaridad)</v>
      </c>
      <c r="BW783" t="str">
        <v>Ending Violence Against Migrants</v>
      </c>
      <c r="BX783" t="str">
        <v>Equidad Foundation</v>
      </c>
      <c r="BY783" t="str">
        <v>Equilibrium CenDE</v>
      </c>
      <c r="BZ783" t="str">
        <v>Facultad de Psicología - Universidad de la República (UDELAR)</v>
      </c>
      <c r="CA783" t="str">
        <v>First International Emergency and Solidarités International</v>
      </c>
      <c r="CB783" t="str">
        <v>Fondo Ecuatoriano Populorum Progressio</v>
      </c>
      <c r="CC783" t="str">
        <v>Foro Salud Callao</v>
      </c>
      <c r="CD783" t="str">
        <v>Foundation for the Integration and Development of Latin America (FIDAL)</v>
      </c>
      <c r="CE783" t="str">
        <v>Foundation of the Americas (FUDELA)</v>
      </c>
      <c r="CF783" t="str">
        <v>Fraternity Without Borders</v>
      </c>
      <c r="CG783" t="str">
        <v>Fundación Brisas del Norte</v>
      </c>
      <c r="CH783" t="str">
        <v>Fundación Colombovenezolana Nueva Ilusión</v>
      </c>
      <c r="CI783" t="str">
        <v>Fundación Nakama's</v>
      </c>
      <c r="CJ783" t="str">
        <v>Fundación RadaBer</v>
      </c>
      <c r="CK783" t="str">
        <v>Fundación Scalabrini Bolivia</v>
      </c>
      <c r="CL783" t="str">
        <v>Fundacion Social Vivan los Niños</v>
      </c>
      <c r="CM783" t="str">
        <v>FUNVEAC</v>
      </c>
      <c r="CN783" t="str">
        <v>German Development Cooperation Agency GIZ</v>
      </c>
      <c r="CO783" t="str">
        <v>Globalizate Radio</v>
      </c>
      <c r="CP783" t="str">
        <v>GOAL</v>
      </c>
      <c r="CQ783" t="str">
        <v>Halü Bienestar Humano Foundation (HALU)</v>
      </c>
      <c r="CR783" t="str">
        <v>Heartland Alliance International (HAI)</v>
      </c>
      <c r="CS783" t="str">
        <v>HELVETAS Swiss Intercooperation</v>
      </c>
      <c r="CT783" t="str">
        <v>HIAS</v>
      </c>
      <c r="CU783" t="str">
        <v>Human Rights Defence Curaçao</v>
      </c>
      <c r="CV783" t="str">
        <v>Humanity &amp; Inclusion</v>
      </c>
      <c r="CW783" t="str">
        <v>Humans Analytic</v>
      </c>
      <c r="CX783" t="str">
        <v>Idas y Vueltas Association</v>
      </c>
      <c r="CY783" t="str">
        <v>iMMAP</v>
      </c>
      <c r="CZ783" t="str">
        <v>IMPACT Initiatives (REACH)</v>
      </c>
      <c r="DA783" t="str">
        <v>Inmigrante Feliz Association</v>
      </c>
      <c r="DB783" t="str">
        <v>Institute for Migration and Human Rights (IMDH)</v>
      </c>
      <c r="DC783" t="str">
        <v>Institute of Natural and Cultural Heritage (IPANC)</v>
      </c>
      <c r="DD783" t="str">
        <v>International Committee for the Development of People (CISP)</v>
      </c>
      <c r="DE783" t="str">
        <v>International Federation of the Red Cross (IFRC)</v>
      </c>
      <c r="DF783" t="str">
        <v>International Labour Organization (ILO)</v>
      </c>
      <c r="DG783" t="str">
        <v>International Medical Corps</v>
      </c>
      <c r="DH783" t="str">
        <v>International Organization for Migration (IOM)</v>
      </c>
      <c r="DI783" t="str">
        <v>International Rescue Committee (IRC)</v>
      </c>
      <c r="DJ783" t="str">
        <v>INTERSOS</v>
      </c>
      <c r="DK783" t="str">
        <v>Jesuit Migrant Service (JMS)</v>
      </c>
      <c r="DL783" t="str">
        <v>Jesuit Refugee Service (JRS)</v>
      </c>
      <c r="DM783" t="str">
        <v>Jesuit Service for Migrants and Refugees (JSMR)</v>
      </c>
      <c r="DN783" t="str">
        <v>Joint United Nations Programme on HIV/AIDS (UNAIDS)</v>
      </c>
      <c r="DO783" t="str">
        <v>Kimirina Coorporation</v>
      </c>
      <c r="DP783" t="str">
        <v>La Casita Hispanic Cultural Centre</v>
      </c>
      <c r="DQ783" t="str">
        <v>Latin American Network of Non-Governmental Organizations of Persons with Disabilities and their Families (RIADIS)</v>
      </c>
      <c r="DR783" t="str">
        <v>LGBT+ Movement Brazil</v>
      </c>
      <c r="DS783" t="str">
        <v>Living Water Community (LWC)</v>
      </c>
      <c r="DT783" t="str">
        <v>LLANOVENCOL</v>
      </c>
      <c r="DU783" t="str">
        <v>Lutheran World Federation</v>
      </c>
      <c r="DV783" t="str">
        <v>Lutheran World Relief</v>
      </c>
      <c r="DW783" t="str">
        <v>Malteser International</v>
      </c>
      <c r="DX783" t="str">
        <v>Mana Institute</v>
      </c>
      <c r="DY783" t="str">
        <v>Manos Veneguayas Association</v>
      </c>
      <c r="DZ783" t="str">
        <v>Más Igualdad Perú</v>
      </c>
      <c r="EA783" t="str">
        <v>MedGlobal</v>
      </c>
      <c r="EB783" t="str">
        <v>Medical Teams International</v>
      </c>
      <c r="EC783" t="str">
        <v>Mercy Corps</v>
      </c>
      <c r="ED783" t="str">
        <v>Migrant Service Center (CAM)</v>
      </c>
      <c r="EE783" t="str">
        <v>Migrants, Refugees and Argentine Social Entrepreneurs (MIRARES)</v>
      </c>
      <c r="EF783" t="str">
        <v>Mision Scalabriniana - Ecuador</v>
      </c>
      <c r="EG783" t="str">
        <v>Missão Paz</v>
      </c>
      <c r="EH783" t="str">
        <v>Museu A CASA</v>
      </c>
      <c r="EI783" t="str">
        <v>Norwegian Refugee Council (NRC)</v>
      </c>
      <c r="EJ783" t="str">
        <v>ONG Migrantes por el Maule</v>
      </c>
      <c r="EK783" t="str">
        <v>ONG Preemptive Love Coalition Colombia</v>
      </c>
      <c r="EL783" t="str">
        <v>Organización Transfomando Vidas</v>
      </c>
      <c r="EM783" t="str">
        <v>Organization of Ibero-American States for Education, Science and Culture (OEI)</v>
      </c>
      <c r="EN783" t="str">
        <v>OXFAM</v>
      </c>
      <c r="EO783" t="str">
        <v>Panamerican Development Foundation</v>
      </c>
      <c r="EP783" t="str">
        <v>Panamerican Health Organization/World Health Organization (PAHO/WHO)</v>
      </c>
      <c r="EQ783" t="str">
        <v>Pastoral of Human Mobility - Peruvian Episcopal Conference</v>
      </c>
      <c r="ER783" t="str">
        <v>Pastoral Service for Migrants National</v>
      </c>
      <c r="ES783" t="str">
        <v>Permanent Human Rights defense Committee (CDH)</v>
      </c>
      <c r="ET783" t="str">
        <v>Pirilampos Institute - Group of visits and voluntary actions in Roraima</v>
      </c>
      <c r="EU783" t="str">
        <v>Plan International</v>
      </c>
      <c r="EV783" t="str">
        <v>Population Program, Faculty of Social Sciences, University of the Republic</v>
      </c>
      <c r="EW783" t="str">
        <v>Profamilia Association</v>
      </c>
      <c r="EX783" t="str">
        <v>Red con Migrantes y Refugiados</v>
      </c>
      <c r="EY783" t="str">
        <v>Red Cross Colombia</v>
      </c>
      <c r="EZ783" t="str">
        <v>Red Cross Ecuador</v>
      </c>
      <c r="FA783" t="str">
        <v>Red Cross Peru</v>
      </c>
      <c r="FB783" t="str">
        <v>Red de Investigaciones en Derechos Humanos - CONICET (Consejo Nacional de Investigaciones Científicas y Técnicas)</v>
      </c>
      <c r="FC783" t="str">
        <v>RET International</v>
      </c>
      <c r="FD783" t="str">
        <v>Salú pa Tur Foundation</v>
      </c>
      <c r="FE783" t="str">
        <v>Salvation Army</v>
      </c>
      <c r="FF783" t="str">
        <v>Samaritan's Purse</v>
      </c>
      <c r="FG783" t="str">
        <v>Save the Children International (SCI)</v>
      </c>
      <c r="FH783" t="str">
        <v>Scalabrini Foundation Chile</v>
      </c>
      <c r="FI783" t="str">
        <v>Sección Peruana de Amnistía Internacional</v>
      </c>
      <c r="FJ783" t="str">
        <v>Serviço Pastoral dos Migrantes do Nordeste</v>
      </c>
      <c r="FK783" t="str">
        <v>Sesame Workshop</v>
      </c>
      <c r="FL783" t="str">
        <v>Si, Da Vida</v>
      </c>
      <c r="FM783" t="str">
        <v>Solidarity and Action Asociation</v>
      </c>
      <c r="FN783" t="str">
        <v>SOS Children's Villages</v>
      </c>
      <c r="FO783" t="str">
        <v>Tarabita Foundation</v>
      </c>
      <c r="FP783" t="str">
        <v>Tearfund</v>
      </c>
      <c r="FQ783" t="str">
        <v>TECHO</v>
      </c>
      <c r="FR783" t="str">
        <v>Terranueva Foundation</v>
      </c>
      <c r="FS783" t="str">
        <v>Terre des Hommes Suisse</v>
      </c>
      <c r="FT783" t="str">
        <v>The Israel Forum for International Humanitarian Aid (IsraAID)</v>
      </c>
      <c r="FU783" t="str">
        <v>Unión Venezolana en Perú</v>
      </c>
      <c r="FV783" t="str">
        <v>United Nations Children's Fund (UNICEF)</v>
      </c>
      <c r="FW783" t="str">
        <v>United Nations Development Programme (UNDP)</v>
      </c>
      <c r="FX783" t="str">
        <v>United Nations Educational, Scientific and Cultural Organization (UNESCO)</v>
      </c>
      <c r="FY783" t="str">
        <v>United Nations Entity for Gender Equality and the Empowerment of Women (UNWOMEN)</v>
      </c>
      <c r="FZ783" t="str">
        <v>United Nations Food and Agricultural Organization (FAO)</v>
      </c>
      <c r="GA783" t="str">
        <v>United Nations High Commissioner for Refugees (UNHCR)</v>
      </c>
      <c r="GB783" t="str">
        <v>United Nations Office of the High Commissioner for Human Rights (OHCHR)</v>
      </c>
      <c r="GC783" t="str">
        <v>United Nations Office on Drugs and Crime (UNODC)</v>
      </c>
      <c r="GD783" t="str">
        <v>United Nations Population Fund (UNFPA)</v>
      </c>
      <c r="GE783" t="str">
        <v>United Nations Programme for Human Settlements (UN Habitat)</v>
      </c>
      <c r="GF783" t="str">
        <v>Vale da Benção Educational and Charitable Association (AEBVB)</v>
      </c>
      <c r="GG783" t="str">
        <v>VenAruba Solidaria</v>
      </c>
      <c r="GH783" t="str">
        <v>Venex Curacao Foundation</v>
      </c>
      <c r="GI783" t="str">
        <v>Venezolanos en Barranquilla</v>
      </c>
      <c r="GJ783" t="str">
        <v>Venezolanos en San Cristóbal</v>
      </c>
      <c r="GK783" t="str">
        <v>Venezuelan Emigrant Foundation (FEV)</v>
      </c>
      <c r="GL783" t="str">
        <v>Vicaría de Pastoral Social Caritas</v>
      </c>
      <c r="GM783" t="str">
        <v>Voices GY</v>
      </c>
      <c r="GN783" t="str">
        <v>We World GVC</v>
      </c>
      <c r="GO783" t="str">
        <v>World Council of Credit Unions</v>
      </c>
      <c r="GP783" t="str">
        <v>World Food Programme (WFP)</v>
      </c>
      <c r="GQ783" t="str">
        <v>World Vision</v>
      </c>
      <c r="GR783" t="str">
        <v>ZOA</v>
      </c>
    </row>
    <row r="784" spans="8:200" x14ac:dyDescent="0.3">
      <c r="H784" t="str" cm="1">
        <f t="array" ref="H784:GR784">TRANSPOSE(_xlfn._xlws.SORT(_xlfn._xlws.FILTER(Table3[Name],ISNUMBER(SEARCH(' Activity Sheet'!D838,Table3[Name])),"Not found"),,1))</f>
        <v>.New Organisation</v>
      </c>
      <c r="I784" t="str">
        <v>ABV - Association of Good with Life</v>
      </c>
      <c r="J784" t="str">
        <v>ACAPS</v>
      </c>
      <c r="K784" t="str">
        <v>Acción y Desarrollo</v>
      </c>
      <c r="L784" t="str">
        <v>ACTED</v>
      </c>
      <c r="M784" t="str">
        <v>Action against Hunger</v>
      </c>
      <c r="N784" t="str">
        <v>ActionAid</v>
      </c>
      <c r="O784" t="str">
        <v>Adventist Development and Relief Agency (ADRA)</v>
      </c>
      <c r="P784" t="str">
        <v>Alas de Colibrí Foundation</v>
      </c>
      <c r="Q784" t="str">
        <v>Alianza por la Solidaridad</v>
      </c>
      <c r="R784" t="str">
        <v>Alianza por Venezuela</v>
      </c>
      <c r="S784" t="str">
        <v>Americares Foundation</v>
      </c>
      <c r="T784" t="str">
        <v>Argentine Commission for Refugees and Migrants (CAREF)</v>
      </c>
      <c r="U784" t="str">
        <v>Asociación Aves</v>
      </c>
      <c r="V784" t="str">
        <v>Asociación de Jubilados y Pensionados Venezolanos en Argentina</v>
      </c>
      <c r="W784" t="str">
        <v>Asociación de Venezolanos en Eloy Alfaro</v>
      </c>
      <c r="X784" t="str">
        <v>Asociación Fundación contra el Hambre Perú</v>
      </c>
      <c r="Y784" t="str">
        <v>Asociación Migrantes Venezolanos</v>
      </c>
      <c r="Z784" t="str">
        <v>Asociación Misioneros de San Carlos Scalabrinianos</v>
      </c>
      <c r="AA784" t="str">
        <v>Asociacion Proteccion Poblacion Vulnerable</v>
      </c>
      <c r="AB784" t="str">
        <v>Asociación Quinta Ola</v>
      </c>
      <c r="AC784" t="str">
        <v>Asociación Salto Ángel</v>
      </c>
      <c r="AD784" t="str">
        <v>Asociación Venezuela en Ecuador AC</v>
      </c>
      <c r="AE784" t="str">
        <v>ASOVENAR</v>
      </c>
      <c r="AF784" t="str">
        <v>Associação Hermanitos</v>
      </c>
      <c r="AG784" t="str">
        <v>AVSI Foundation</v>
      </c>
      <c r="AH784" t="str">
        <v>Bethany Christian Services</v>
      </c>
      <c r="AI784" t="str">
        <v>Blumont</v>
      </c>
      <c r="AJ784" t="str">
        <v>CARE</v>
      </c>
      <c r="AK784" t="str">
        <v>Caritas Brazil</v>
      </c>
      <c r="AL784" t="str">
        <v>Caritas Ecuador</v>
      </c>
      <c r="AM784" t="str">
        <v>Caritas Germany</v>
      </c>
      <c r="AN784" t="str">
        <v>Caritas Manaus</v>
      </c>
      <c r="AO784" t="str">
        <v>Caritas Parana</v>
      </c>
      <c r="AP784" t="str">
        <v>Caritas Peru</v>
      </c>
      <c r="AQ784" t="str">
        <v>Caritas Rio de Janeiro</v>
      </c>
      <c r="AR784" t="str">
        <v>Caritas São Paulo</v>
      </c>
      <c r="AS784" t="str">
        <v>Caritas Switzerland</v>
      </c>
      <c r="AT784" t="str">
        <v>CCEFIRO Association</v>
      </c>
      <c r="AU784" t="str">
        <v>CEDRO</v>
      </c>
      <c r="AV784" t="str">
        <v>Center for Integrated Studies and Programs for Sustainable Development (CIEDS)</v>
      </c>
      <c r="AW784" t="str">
        <v>Center for Migration and Human Rights of the Diocese of Roraima (CMDH)</v>
      </c>
      <c r="AX784" t="str">
        <v>Centro de Atencion Psicosocial (CAPS)</v>
      </c>
      <c r="AY784" t="str">
        <v>CESAL</v>
      </c>
      <c r="AZ784" t="str">
        <v>CESVI-Cooperazione e Sviluppo</v>
      </c>
      <c r="BA784" t="str">
        <v>ChildFund International</v>
      </c>
      <c r="BB784" t="str">
        <v>CHS Alternativo</v>
      </c>
      <c r="BC784" t="str">
        <v>Churún Merú Association</v>
      </c>
      <c r="BD784" t="str">
        <v>Coalición por Venezuela</v>
      </c>
      <c r="BE784" t="str">
        <v>Colonia Foundation of Venezuelans in the Dominican Republic (FUNCOVERD)</v>
      </c>
      <c r="BF784" t="str">
        <v>COLVENZ</v>
      </c>
      <c r="BG784" t="str">
        <v>Compassiva</v>
      </c>
      <c r="BH784" t="str">
        <v>Consejo Interreligioso del Perú - Religiones por la Paz</v>
      </c>
      <c r="BI784" t="str">
        <v>Consorcio ONG OCIPI Y Capellanía Nacional OFICA</v>
      </c>
      <c r="BJ784" t="str">
        <v>COOPI - International Cooperation Foundation</v>
      </c>
      <c r="BK784" t="str">
        <v>Corporación Colectivo Sin Fronteras</v>
      </c>
      <c r="BL784" t="str">
        <v>CRISFE Foundation</v>
      </c>
      <c r="BM784" t="str">
        <v>Cuso International</v>
      </c>
      <c r="BN784" t="str">
        <v>Danielle’s Children Fund (DCF)</v>
      </c>
      <c r="BO784" t="str">
        <v>Danish Refugee Council (DRC)</v>
      </c>
      <c r="BP784" t="str">
        <v>Development Support Association - APOYAR</v>
      </c>
      <c r="BQ784" t="str">
        <v>Diakonie Katastrophenhilfe</v>
      </c>
      <c r="BR784" t="str">
        <v>Diálogo Diverso</v>
      </c>
      <c r="BS784" t="str">
        <v>Doctors of the World</v>
      </c>
      <c r="BT784" t="str">
        <v>Dominican Institute for Integrated Development</v>
      </c>
      <c r="BU784" t="str">
        <v>Duendes y Ángeles Vinotinto República Dominicana</v>
      </c>
      <c r="BV784" t="str">
        <v>Encuentros SJS (Servicio Jesuita de la Solidaridad)</v>
      </c>
      <c r="BW784" t="str">
        <v>Ending Violence Against Migrants</v>
      </c>
      <c r="BX784" t="str">
        <v>Equidad Foundation</v>
      </c>
      <c r="BY784" t="str">
        <v>Equilibrium CenDE</v>
      </c>
      <c r="BZ784" t="str">
        <v>Facultad de Psicología - Universidad de la República (UDELAR)</v>
      </c>
      <c r="CA784" t="str">
        <v>First International Emergency and Solidarités International</v>
      </c>
      <c r="CB784" t="str">
        <v>Fondo Ecuatoriano Populorum Progressio</v>
      </c>
      <c r="CC784" t="str">
        <v>Foro Salud Callao</v>
      </c>
      <c r="CD784" t="str">
        <v>Foundation for the Integration and Development of Latin America (FIDAL)</v>
      </c>
      <c r="CE784" t="str">
        <v>Foundation of the Americas (FUDELA)</v>
      </c>
      <c r="CF784" t="str">
        <v>Fraternity Without Borders</v>
      </c>
      <c r="CG784" t="str">
        <v>Fundación Brisas del Norte</v>
      </c>
      <c r="CH784" t="str">
        <v>Fundación Colombovenezolana Nueva Ilusión</v>
      </c>
      <c r="CI784" t="str">
        <v>Fundación Nakama's</v>
      </c>
      <c r="CJ784" t="str">
        <v>Fundación RadaBer</v>
      </c>
      <c r="CK784" t="str">
        <v>Fundación Scalabrini Bolivia</v>
      </c>
      <c r="CL784" t="str">
        <v>Fundacion Social Vivan los Niños</v>
      </c>
      <c r="CM784" t="str">
        <v>FUNVEAC</v>
      </c>
      <c r="CN784" t="str">
        <v>German Development Cooperation Agency GIZ</v>
      </c>
      <c r="CO784" t="str">
        <v>Globalizate Radio</v>
      </c>
      <c r="CP784" t="str">
        <v>GOAL</v>
      </c>
      <c r="CQ784" t="str">
        <v>Halü Bienestar Humano Foundation (HALU)</v>
      </c>
      <c r="CR784" t="str">
        <v>Heartland Alliance International (HAI)</v>
      </c>
      <c r="CS784" t="str">
        <v>HELVETAS Swiss Intercooperation</v>
      </c>
      <c r="CT784" t="str">
        <v>HIAS</v>
      </c>
      <c r="CU784" t="str">
        <v>Human Rights Defence Curaçao</v>
      </c>
      <c r="CV784" t="str">
        <v>Humanity &amp; Inclusion</v>
      </c>
      <c r="CW784" t="str">
        <v>Humans Analytic</v>
      </c>
      <c r="CX784" t="str">
        <v>Idas y Vueltas Association</v>
      </c>
      <c r="CY784" t="str">
        <v>iMMAP</v>
      </c>
      <c r="CZ784" t="str">
        <v>IMPACT Initiatives (REACH)</v>
      </c>
      <c r="DA784" t="str">
        <v>Inmigrante Feliz Association</v>
      </c>
      <c r="DB784" t="str">
        <v>Institute for Migration and Human Rights (IMDH)</v>
      </c>
      <c r="DC784" t="str">
        <v>Institute of Natural and Cultural Heritage (IPANC)</v>
      </c>
      <c r="DD784" t="str">
        <v>International Committee for the Development of People (CISP)</v>
      </c>
      <c r="DE784" t="str">
        <v>International Federation of the Red Cross (IFRC)</v>
      </c>
      <c r="DF784" t="str">
        <v>International Labour Organization (ILO)</v>
      </c>
      <c r="DG784" t="str">
        <v>International Medical Corps</v>
      </c>
      <c r="DH784" t="str">
        <v>International Organization for Migration (IOM)</v>
      </c>
      <c r="DI784" t="str">
        <v>International Rescue Committee (IRC)</v>
      </c>
      <c r="DJ784" t="str">
        <v>INTERSOS</v>
      </c>
      <c r="DK784" t="str">
        <v>Jesuit Migrant Service (JMS)</v>
      </c>
      <c r="DL784" t="str">
        <v>Jesuit Refugee Service (JRS)</v>
      </c>
      <c r="DM784" t="str">
        <v>Jesuit Service for Migrants and Refugees (JSMR)</v>
      </c>
      <c r="DN784" t="str">
        <v>Joint United Nations Programme on HIV/AIDS (UNAIDS)</v>
      </c>
      <c r="DO784" t="str">
        <v>Kimirina Coorporation</v>
      </c>
      <c r="DP784" t="str">
        <v>La Casita Hispanic Cultural Centre</v>
      </c>
      <c r="DQ784" t="str">
        <v>Latin American Network of Non-Governmental Organizations of Persons with Disabilities and their Families (RIADIS)</v>
      </c>
      <c r="DR784" t="str">
        <v>LGBT+ Movement Brazil</v>
      </c>
      <c r="DS784" t="str">
        <v>Living Water Community (LWC)</v>
      </c>
      <c r="DT784" t="str">
        <v>LLANOVENCOL</v>
      </c>
      <c r="DU784" t="str">
        <v>Lutheran World Federation</v>
      </c>
      <c r="DV784" t="str">
        <v>Lutheran World Relief</v>
      </c>
      <c r="DW784" t="str">
        <v>Malteser International</v>
      </c>
      <c r="DX784" t="str">
        <v>Mana Institute</v>
      </c>
      <c r="DY784" t="str">
        <v>Manos Veneguayas Association</v>
      </c>
      <c r="DZ784" t="str">
        <v>Más Igualdad Perú</v>
      </c>
      <c r="EA784" t="str">
        <v>MedGlobal</v>
      </c>
      <c r="EB784" t="str">
        <v>Medical Teams International</v>
      </c>
      <c r="EC784" t="str">
        <v>Mercy Corps</v>
      </c>
      <c r="ED784" t="str">
        <v>Migrant Service Center (CAM)</v>
      </c>
      <c r="EE784" t="str">
        <v>Migrants, Refugees and Argentine Social Entrepreneurs (MIRARES)</v>
      </c>
      <c r="EF784" t="str">
        <v>Mision Scalabriniana - Ecuador</v>
      </c>
      <c r="EG784" t="str">
        <v>Missão Paz</v>
      </c>
      <c r="EH784" t="str">
        <v>Museu A CASA</v>
      </c>
      <c r="EI784" t="str">
        <v>Norwegian Refugee Council (NRC)</v>
      </c>
      <c r="EJ784" t="str">
        <v>ONG Migrantes por el Maule</v>
      </c>
      <c r="EK784" t="str">
        <v>ONG Preemptive Love Coalition Colombia</v>
      </c>
      <c r="EL784" t="str">
        <v>Organización Transfomando Vidas</v>
      </c>
      <c r="EM784" t="str">
        <v>Organization of Ibero-American States for Education, Science and Culture (OEI)</v>
      </c>
      <c r="EN784" t="str">
        <v>OXFAM</v>
      </c>
      <c r="EO784" t="str">
        <v>Panamerican Development Foundation</v>
      </c>
      <c r="EP784" t="str">
        <v>Panamerican Health Organization/World Health Organization (PAHO/WHO)</v>
      </c>
      <c r="EQ784" t="str">
        <v>Pastoral of Human Mobility - Peruvian Episcopal Conference</v>
      </c>
      <c r="ER784" t="str">
        <v>Pastoral Service for Migrants National</v>
      </c>
      <c r="ES784" t="str">
        <v>Permanent Human Rights defense Committee (CDH)</v>
      </c>
      <c r="ET784" t="str">
        <v>Pirilampos Institute - Group of visits and voluntary actions in Roraima</v>
      </c>
      <c r="EU784" t="str">
        <v>Plan International</v>
      </c>
      <c r="EV784" t="str">
        <v>Population Program, Faculty of Social Sciences, University of the Republic</v>
      </c>
      <c r="EW784" t="str">
        <v>Profamilia Association</v>
      </c>
      <c r="EX784" t="str">
        <v>Red con Migrantes y Refugiados</v>
      </c>
      <c r="EY784" t="str">
        <v>Red Cross Colombia</v>
      </c>
      <c r="EZ784" t="str">
        <v>Red Cross Ecuador</v>
      </c>
      <c r="FA784" t="str">
        <v>Red Cross Peru</v>
      </c>
      <c r="FB784" t="str">
        <v>Red de Investigaciones en Derechos Humanos - CONICET (Consejo Nacional de Investigaciones Científicas y Técnicas)</v>
      </c>
      <c r="FC784" t="str">
        <v>RET International</v>
      </c>
      <c r="FD784" t="str">
        <v>Salú pa Tur Foundation</v>
      </c>
      <c r="FE784" t="str">
        <v>Salvation Army</v>
      </c>
      <c r="FF784" t="str">
        <v>Samaritan's Purse</v>
      </c>
      <c r="FG784" t="str">
        <v>Save the Children International (SCI)</v>
      </c>
      <c r="FH784" t="str">
        <v>Scalabrini Foundation Chile</v>
      </c>
      <c r="FI784" t="str">
        <v>Sección Peruana de Amnistía Internacional</v>
      </c>
      <c r="FJ784" t="str">
        <v>Serviço Pastoral dos Migrantes do Nordeste</v>
      </c>
      <c r="FK784" t="str">
        <v>Sesame Workshop</v>
      </c>
      <c r="FL784" t="str">
        <v>Si, Da Vida</v>
      </c>
      <c r="FM784" t="str">
        <v>Solidarity and Action Asociation</v>
      </c>
      <c r="FN784" t="str">
        <v>SOS Children's Villages</v>
      </c>
      <c r="FO784" t="str">
        <v>Tarabita Foundation</v>
      </c>
      <c r="FP784" t="str">
        <v>Tearfund</v>
      </c>
      <c r="FQ784" t="str">
        <v>TECHO</v>
      </c>
      <c r="FR784" t="str">
        <v>Terranueva Foundation</v>
      </c>
      <c r="FS784" t="str">
        <v>Terre des Hommes Suisse</v>
      </c>
      <c r="FT784" t="str">
        <v>The Israel Forum for International Humanitarian Aid (IsraAID)</v>
      </c>
      <c r="FU784" t="str">
        <v>Unión Venezolana en Perú</v>
      </c>
      <c r="FV784" t="str">
        <v>United Nations Children's Fund (UNICEF)</v>
      </c>
      <c r="FW784" t="str">
        <v>United Nations Development Programme (UNDP)</v>
      </c>
      <c r="FX784" t="str">
        <v>United Nations Educational, Scientific and Cultural Organization (UNESCO)</v>
      </c>
      <c r="FY784" t="str">
        <v>United Nations Entity for Gender Equality and the Empowerment of Women (UNWOMEN)</v>
      </c>
      <c r="FZ784" t="str">
        <v>United Nations Food and Agricultural Organization (FAO)</v>
      </c>
      <c r="GA784" t="str">
        <v>United Nations High Commissioner for Refugees (UNHCR)</v>
      </c>
      <c r="GB784" t="str">
        <v>United Nations Office of the High Commissioner for Human Rights (OHCHR)</v>
      </c>
      <c r="GC784" t="str">
        <v>United Nations Office on Drugs and Crime (UNODC)</v>
      </c>
      <c r="GD784" t="str">
        <v>United Nations Population Fund (UNFPA)</v>
      </c>
      <c r="GE784" t="str">
        <v>United Nations Programme for Human Settlements (UN Habitat)</v>
      </c>
      <c r="GF784" t="str">
        <v>Vale da Benção Educational and Charitable Association (AEBVB)</v>
      </c>
      <c r="GG784" t="str">
        <v>VenAruba Solidaria</v>
      </c>
      <c r="GH784" t="str">
        <v>Venex Curacao Foundation</v>
      </c>
      <c r="GI784" t="str">
        <v>Venezolanos en Barranquilla</v>
      </c>
      <c r="GJ784" t="str">
        <v>Venezolanos en San Cristóbal</v>
      </c>
      <c r="GK784" t="str">
        <v>Venezuelan Emigrant Foundation (FEV)</v>
      </c>
      <c r="GL784" t="str">
        <v>Vicaría de Pastoral Social Caritas</v>
      </c>
      <c r="GM784" t="str">
        <v>Voices GY</v>
      </c>
      <c r="GN784" t="str">
        <v>We World GVC</v>
      </c>
      <c r="GO784" t="str">
        <v>World Council of Credit Unions</v>
      </c>
      <c r="GP784" t="str">
        <v>World Food Programme (WFP)</v>
      </c>
      <c r="GQ784" t="str">
        <v>World Vision</v>
      </c>
      <c r="GR784" t="str">
        <v>ZOA</v>
      </c>
    </row>
    <row r="785" spans="8:200" x14ac:dyDescent="0.3">
      <c r="H785" t="str" cm="1">
        <f t="array" ref="H785:GR785">TRANSPOSE(_xlfn._xlws.SORT(_xlfn._xlws.FILTER(Table3[Name],ISNUMBER(SEARCH(' Activity Sheet'!D839,Table3[Name])),"Not found"),,1))</f>
        <v>.New Organisation</v>
      </c>
      <c r="I785" t="str">
        <v>ABV - Association of Good with Life</v>
      </c>
      <c r="J785" t="str">
        <v>ACAPS</v>
      </c>
      <c r="K785" t="str">
        <v>Acción y Desarrollo</v>
      </c>
      <c r="L785" t="str">
        <v>ACTED</v>
      </c>
      <c r="M785" t="str">
        <v>Action against Hunger</v>
      </c>
      <c r="N785" t="str">
        <v>ActionAid</v>
      </c>
      <c r="O785" t="str">
        <v>Adventist Development and Relief Agency (ADRA)</v>
      </c>
      <c r="P785" t="str">
        <v>Alas de Colibrí Foundation</v>
      </c>
      <c r="Q785" t="str">
        <v>Alianza por la Solidaridad</v>
      </c>
      <c r="R785" t="str">
        <v>Alianza por Venezuela</v>
      </c>
      <c r="S785" t="str">
        <v>Americares Foundation</v>
      </c>
      <c r="T785" t="str">
        <v>Argentine Commission for Refugees and Migrants (CAREF)</v>
      </c>
      <c r="U785" t="str">
        <v>Asociación Aves</v>
      </c>
      <c r="V785" t="str">
        <v>Asociación de Jubilados y Pensionados Venezolanos en Argentina</v>
      </c>
      <c r="W785" t="str">
        <v>Asociación de Venezolanos en Eloy Alfaro</v>
      </c>
      <c r="X785" t="str">
        <v>Asociación Fundación contra el Hambre Perú</v>
      </c>
      <c r="Y785" t="str">
        <v>Asociación Migrantes Venezolanos</v>
      </c>
      <c r="Z785" t="str">
        <v>Asociación Misioneros de San Carlos Scalabrinianos</v>
      </c>
      <c r="AA785" t="str">
        <v>Asociacion Proteccion Poblacion Vulnerable</v>
      </c>
      <c r="AB785" t="str">
        <v>Asociación Quinta Ola</v>
      </c>
      <c r="AC785" t="str">
        <v>Asociación Salto Ángel</v>
      </c>
      <c r="AD785" t="str">
        <v>Asociación Venezuela en Ecuador AC</v>
      </c>
      <c r="AE785" t="str">
        <v>ASOVENAR</v>
      </c>
      <c r="AF785" t="str">
        <v>Associação Hermanitos</v>
      </c>
      <c r="AG785" t="str">
        <v>AVSI Foundation</v>
      </c>
      <c r="AH785" t="str">
        <v>Bethany Christian Services</v>
      </c>
      <c r="AI785" t="str">
        <v>Blumont</v>
      </c>
      <c r="AJ785" t="str">
        <v>CARE</v>
      </c>
      <c r="AK785" t="str">
        <v>Caritas Brazil</v>
      </c>
      <c r="AL785" t="str">
        <v>Caritas Ecuador</v>
      </c>
      <c r="AM785" t="str">
        <v>Caritas Germany</v>
      </c>
      <c r="AN785" t="str">
        <v>Caritas Manaus</v>
      </c>
      <c r="AO785" t="str">
        <v>Caritas Parana</v>
      </c>
      <c r="AP785" t="str">
        <v>Caritas Peru</v>
      </c>
      <c r="AQ785" t="str">
        <v>Caritas Rio de Janeiro</v>
      </c>
      <c r="AR785" t="str">
        <v>Caritas São Paulo</v>
      </c>
      <c r="AS785" t="str">
        <v>Caritas Switzerland</v>
      </c>
      <c r="AT785" t="str">
        <v>CCEFIRO Association</v>
      </c>
      <c r="AU785" t="str">
        <v>CEDRO</v>
      </c>
      <c r="AV785" t="str">
        <v>Center for Integrated Studies and Programs for Sustainable Development (CIEDS)</v>
      </c>
      <c r="AW785" t="str">
        <v>Center for Migration and Human Rights of the Diocese of Roraima (CMDH)</v>
      </c>
      <c r="AX785" t="str">
        <v>Centro de Atencion Psicosocial (CAPS)</v>
      </c>
      <c r="AY785" t="str">
        <v>CESAL</v>
      </c>
      <c r="AZ785" t="str">
        <v>CESVI-Cooperazione e Sviluppo</v>
      </c>
      <c r="BA785" t="str">
        <v>ChildFund International</v>
      </c>
      <c r="BB785" t="str">
        <v>CHS Alternativo</v>
      </c>
      <c r="BC785" t="str">
        <v>Churún Merú Association</v>
      </c>
      <c r="BD785" t="str">
        <v>Coalición por Venezuela</v>
      </c>
      <c r="BE785" t="str">
        <v>Colonia Foundation of Venezuelans in the Dominican Republic (FUNCOVERD)</v>
      </c>
      <c r="BF785" t="str">
        <v>COLVENZ</v>
      </c>
      <c r="BG785" t="str">
        <v>Compassiva</v>
      </c>
      <c r="BH785" t="str">
        <v>Consejo Interreligioso del Perú - Religiones por la Paz</v>
      </c>
      <c r="BI785" t="str">
        <v>Consorcio ONG OCIPI Y Capellanía Nacional OFICA</v>
      </c>
      <c r="BJ785" t="str">
        <v>COOPI - International Cooperation Foundation</v>
      </c>
      <c r="BK785" t="str">
        <v>Corporación Colectivo Sin Fronteras</v>
      </c>
      <c r="BL785" t="str">
        <v>CRISFE Foundation</v>
      </c>
      <c r="BM785" t="str">
        <v>Cuso International</v>
      </c>
      <c r="BN785" t="str">
        <v>Danielle’s Children Fund (DCF)</v>
      </c>
      <c r="BO785" t="str">
        <v>Danish Refugee Council (DRC)</v>
      </c>
      <c r="BP785" t="str">
        <v>Development Support Association - APOYAR</v>
      </c>
      <c r="BQ785" t="str">
        <v>Diakonie Katastrophenhilfe</v>
      </c>
      <c r="BR785" t="str">
        <v>Diálogo Diverso</v>
      </c>
      <c r="BS785" t="str">
        <v>Doctors of the World</v>
      </c>
      <c r="BT785" t="str">
        <v>Dominican Institute for Integrated Development</v>
      </c>
      <c r="BU785" t="str">
        <v>Duendes y Ángeles Vinotinto República Dominicana</v>
      </c>
      <c r="BV785" t="str">
        <v>Encuentros SJS (Servicio Jesuita de la Solidaridad)</v>
      </c>
      <c r="BW785" t="str">
        <v>Ending Violence Against Migrants</v>
      </c>
      <c r="BX785" t="str">
        <v>Equidad Foundation</v>
      </c>
      <c r="BY785" t="str">
        <v>Equilibrium CenDE</v>
      </c>
      <c r="BZ785" t="str">
        <v>Facultad de Psicología - Universidad de la República (UDELAR)</v>
      </c>
      <c r="CA785" t="str">
        <v>First International Emergency and Solidarités International</v>
      </c>
      <c r="CB785" t="str">
        <v>Fondo Ecuatoriano Populorum Progressio</v>
      </c>
      <c r="CC785" t="str">
        <v>Foro Salud Callao</v>
      </c>
      <c r="CD785" t="str">
        <v>Foundation for the Integration and Development of Latin America (FIDAL)</v>
      </c>
      <c r="CE785" t="str">
        <v>Foundation of the Americas (FUDELA)</v>
      </c>
      <c r="CF785" t="str">
        <v>Fraternity Without Borders</v>
      </c>
      <c r="CG785" t="str">
        <v>Fundación Brisas del Norte</v>
      </c>
      <c r="CH785" t="str">
        <v>Fundación Colombovenezolana Nueva Ilusión</v>
      </c>
      <c r="CI785" t="str">
        <v>Fundación Nakama's</v>
      </c>
      <c r="CJ785" t="str">
        <v>Fundación RadaBer</v>
      </c>
      <c r="CK785" t="str">
        <v>Fundación Scalabrini Bolivia</v>
      </c>
      <c r="CL785" t="str">
        <v>Fundacion Social Vivan los Niños</v>
      </c>
      <c r="CM785" t="str">
        <v>FUNVEAC</v>
      </c>
      <c r="CN785" t="str">
        <v>German Development Cooperation Agency GIZ</v>
      </c>
      <c r="CO785" t="str">
        <v>Globalizate Radio</v>
      </c>
      <c r="CP785" t="str">
        <v>GOAL</v>
      </c>
      <c r="CQ785" t="str">
        <v>Halü Bienestar Humano Foundation (HALU)</v>
      </c>
      <c r="CR785" t="str">
        <v>Heartland Alliance International (HAI)</v>
      </c>
      <c r="CS785" t="str">
        <v>HELVETAS Swiss Intercooperation</v>
      </c>
      <c r="CT785" t="str">
        <v>HIAS</v>
      </c>
      <c r="CU785" t="str">
        <v>Human Rights Defence Curaçao</v>
      </c>
      <c r="CV785" t="str">
        <v>Humanity &amp; Inclusion</v>
      </c>
      <c r="CW785" t="str">
        <v>Humans Analytic</v>
      </c>
      <c r="CX785" t="str">
        <v>Idas y Vueltas Association</v>
      </c>
      <c r="CY785" t="str">
        <v>iMMAP</v>
      </c>
      <c r="CZ785" t="str">
        <v>IMPACT Initiatives (REACH)</v>
      </c>
      <c r="DA785" t="str">
        <v>Inmigrante Feliz Association</v>
      </c>
      <c r="DB785" t="str">
        <v>Institute for Migration and Human Rights (IMDH)</v>
      </c>
      <c r="DC785" t="str">
        <v>Institute of Natural and Cultural Heritage (IPANC)</v>
      </c>
      <c r="DD785" t="str">
        <v>International Committee for the Development of People (CISP)</v>
      </c>
      <c r="DE785" t="str">
        <v>International Federation of the Red Cross (IFRC)</v>
      </c>
      <c r="DF785" t="str">
        <v>International Labour Organization (ILO)</v>
      </c>
      <c r="DG785" t="str">
        <v>International Medical Corps</v>
      </c>
      <c r="DH785" t="str">
        <v>International Organization for Migration (IOM)</v>
      </c>
      <c r="DI785" t="str">
        <v>International Rescue Committee (IRC)</v>
      </c>
      <c r="DJ785" t="str">
        <v>INTERSOS</v>
      </c>
      <c r="DK785" t="str">
        <v>Jesuit Migrant Service (JMS)</v>
      </c>
      <c r="DL785" t="str">
        <v>Jesuit Refugee Service (JRS)</v>
      </c>
      <c r="DM785" t="str">
        <v>Jesuit Service for Migrants and Refugees (JSMR)</v>
      </c>
      <c r="DN785" t="str">
        <v>Joint United Nations Programme on HIV/AIDS (UNAIDS)</v>
      </c>
      <c r="DO785" t="str">
        <v>Kimirina Coorporation</v>
      </c>
      <c r="DP785" t="str">
        <v>La Casita Hispanic Cultural Centre</v>
      </c>
      <c r="DQ785" t="str">
        <v>Latin American Network of Non-Governmental Organizations of Persons with Disabilities and their Families (RIADIS)</v>
      </c>
      <c r="DR785" t="str">
        <v>LGBT+ Movement Brazil</v>
      </c>
      <c r="DS785" t="str">
        <v>Living Water Community (LWC)</v>
      </c>
      <c r="DT785" t="str">
        <v>LLANOVENCOL</v>
      </c>
      <c r="DU785" t="str">
        <v>Lutheran World Federation</v>
      </c>
      <c r="DV785" t="str">
        <v>Lutheran World Relief</v>
      </c>
      <c r="DW785" t="str">
        <v>Malteser International</v>
      </c>
      <c r="DX785" t="str">
        <v>Mana Institute</v>
      </c>
      <c r="DY785" t="str">
        <v>Manos Veneguayas Association</v>
      </c>
      <c r="DZ785" t="str">
        <v>Más Igualdad Perú</v>
      </c>
      <c r="EA785" t="str">
        <v>MedGlobal</v>
      </c>
      <c r="EB785" t="str">
        <v>Medical Teams International</v>
      </c>
      <c r="EC785" t="str">
        <v>Mercy Corps</v>
      </c>
      <c r="ED785" t="str">
        <v>Migrant Service Center (CAM)</v>
      </c>
      <c r="EE785" t="str">
        <v>Migrants, Refugees and Argentine Social Entrepreneurs (MIRARES)</v>
      </c>
      <c r="EF785" t="str">
        <v>Mision Scalabriniana - Ecuador</v>
      </c>
      <c r="EG785" t="str">
        <v>Missão Paz</v>
      </c>
      <c r="EH785" t="str">
        <v>Museu A CASA</v>
      </c>
      <c r="EI785" t="str">
        <v>Norwegian Refugee Council (NRC)</v>
      </c>
      <c r="EJ785" t="str">
        <v>ONG Migrantes por el Maule</v>
      </c>
      <c r="EK785" t="str">
        <v>ONG Preemptive Love Coalition Colombia</v>
      </c>
      <c r="EL785" t="str">
        <v>Organización Transfomando Vidas</v>
      </c>
      <c r="EM785" t="str">
        <v>Organization of Ibero-American States for Education, Science and Culture (OEI)</v>
      </c>
      <c r="EN785" t="str">
        <v>OXFAM</v>
      </c>
      <c r="EO785" t="str">
        <v>Panamerican Development Foundation</v>
      </c>
      <c r="EP785" t="str">
        <v>Panamerican Health Organization/World Health Organization (PAHO/WHO)</v>
      </c>
      <c r="EQ785" t="str">
        <v>Pastoral of Human Mobility - Peruvian Episcopal Conference</v>
      </c>
      <c r="ER785" t="str">
        <v>Pastoral Service for Migrants National</v>
      </c>
      <c r="ES785" t="str">
        <v>Permanent Human Rights defense Committee (CDH)</v>
      </c>
      <c r="ET785" t="str">
        <v>Pirilampos Institute - Group of visits and voluntary actions in Roraima</v>
      </c>
      <c r="EU785" t="str">
        <v>Plan International</v>
      </c>
      <c r="EV785" t="str">
        <v>Population Program, Faculty of Social Sciences, University of the Republic</v>
      </c>
      <c r="EW785" t="str">
        <v>Profamilia Association</v>
      </c>
      <c r="EX785" t="str">
        <v>Red con Migrantes y Refugiados</v>
      </c>
      <c r="EY785" t="str">
        <v>Red Cross Colombia</v>
      </c>
      <c r="EZ785" t="str">
        <v>Red Cross Ecuador</v>
      </c>
      <c r="FA785" t="str">
        <v>Red Cross Peru</v>
      </c>
      <c r="FB785" t="str">
        <v>Red de Investigaciones en Derechos Humanos - CONICET (Consejo Nacional de Investigaciones Científicas y Técnicas)</v>
      </c>
      <c r="FC785" t="str">
        <v>RET International</v>
      </c>
      <c r="FD785" t="str">
        <v>Salú pa Tur Foundation</v>
      </c>
      <c r="FE785" t="str">
        <v>Salvation Army</v>
      </c>
      <c r="FF785" t="str">
        <v>Samaritan's Purse</v>
      </c>
      <c r="FG785" t="str">
        <v>Save the Children International (SCI)</v>
      </c>
      <c r="FH785" t="str">
        <v>Scalabrini Foundation Chile</v>
      </c>
      <c r="FI785" t="str">
        <v>Sección Peruana de Amnistía Internacional</v>
      </c>
      <c r="FJ785" t="str">
        <v>Serviço Pastoral dos Migrantes do Nordeste</v>
      </c>
      <c r="FK785" t="str">
        <v>Sesame Workshop</v>
      </c>
      <c r="FL785" t="str">
        <v>Si, Da Vida</v>
      </c>
      <c r="FM785" t="str">
        <v>Solidarity and Action Asociation</v>
      </c>
      <c r="FN785" t="str">
        <v>SOS Children's Villages</v>
      </c>
      <c r="FO785" t="str">
        <v>Tarabita Foundation</v>
      </c>
      <c r="FP785" t="str">
        <v>Tearfund</v>
      </c>
      <c r="FQ785" t="str">
        <v>TECHO</v>
      </c>
      <c r="FR785" t="str">
        <v>Terranueva Foundation</v>
      </c>
      <c r="FS785" t="str">
        <v>Terre des Hommes Suisse</v>
      </c>
      <c r="FT785" t="str">
        <v>The Israel Forum for International Humanitarian Aid (IsraAID)</v>
      </c>
      <c r="FU785" t="str">
        <v>Unión Venezolana en Perú</v>
      </c>
      <c r="FV785" t="str">
        <v>United Nations Children's Fund (UNICEF)</v>
      </c>
      <c r="FW785" t="str">
        <v>United Nations Development Programme (UNDP)</v>
      </c>
      <c r="FX785" t="str">
        <v>United Nations Educational, Scientific and Cultural Organization (UNESCO)</v>
      </c>
      <c r="FY785" t="str">
        <v>United Nations Entity for Gender Equality and the Empowerment of Women (UNWOMEN)</v>
      </c>
      <c r="FZ785" t="str">
        <v>United Nations Food and Agricultural Organization (FAO)</v>
      </c>
      <c r="GA785" t="str">
        <v>United Nations High Commissioner for Refugees (UNHCR)</v>
      </c>
      <c r="GB785" t="str">
        <v>United Nations Office of the High Commissioner for Human Rights (OHCHR)</v>
      </c>
      <c r="GC785" t="str">
        <v>United Nations Office on Drugs and Crime (UNODC)</v>
      </c>
      <c r="GD785" t="str">
        <v>United Nations Population Fund (UNFPA)</v>
      </c>
      <c r="GE785" t="str">
        <v>United Nations Programme for Human Settlements (UN Habitat)</v>
      </c>
      <c r="GF785" t="str">
        <v>Vale da Benção Educational and Charitable Association (AEBVB)</v>
      </c>
      <c r="GG785" t="str">
        <v>VenAruba Solidaria</v>
      </c>
      <c r="GH785" t="str">
        <v>Venex Curacao Foundation</v>
      </c>
      <c r="GI785" t="str">
        <v>Venezolanos en Barranquilla</v>
      </c>
      <c r="GJ785" t="str">
        <v>Venezolanos en San Cristóbal</v>
      </c>
      <c r="GK785" t="str">
        <v>Venezuelan Emigrant Foundation (FEV)</v>
      </c>
      <c r="GL785" t="str">
        <v>Vicaría de Pastoral Social Caritas</v>
      </c>
      <c r="GM785" t="str">
        <v>Voices GY</v>
      </c>
      <c r="GN785" t="str">
        <v>We World GVC</v>
      </c>
      <c r="GO785" t="str">
        <v>World Council of Credit Unions</v>
      </c>
      <c r="GP785" t="str">
        <v>World Food Programme (WFP)</v>
      </c>
      <c r="GQ785" t="str">
        <v>World Vision</v>
      </c>
      <c r="GR785" t="str">
        <v>ZOA</v>
      </c>
    </row>
    <row r="786" spans="8:200" x14ac:dyDescent="0.3">
      <c r="H786" t="str" cm="1">
        <f t="array" ref="H786:GR786">TRANSPOSE(_xlfn._xlws.SORT(_xlfn._xlws.FILTER(Table3[Name],ISNUMBER(SEARCH(' Activity Sheet'!D840,Table3[Name])),"Not found"),,1))</f>
        <v>.New Organisation</v>
      </c>
      <c r="I786" t="str">
        <v>ABV - Association of Good with Life</v>
      </c>
      <c r="J786" t="str">
        <v>ACAPS</v>
      </c>
      <c r="K786" t="str">
        <v>Acción y Desarrollo</v>
      </c>
      <c r="L786" t="str">
        <v>ACTED</v>
      </c>
      <c r="M786" t="str">
        <v>Action against Hunger</v>
      </c>
      <c r="N786" t="str">
        <v>ActionAid</v>
      </c>
      <c r="O786" t="str">
        <v>Adventist Development and Relief Agency (ADRA)</v>
      </c>
      <c r="P786" t="str">
        <v>Alas de Colibrí Foundation</v>
      </c>
      <c r="Q786" t="str">
        <v>Alianza por la Solidaridad</v>
      </c>
      <c r="R786" t="str">
        <v>Alianza por Venezuela</v>
      </c>
      <c r="S786" t="str">
        <v>Americares Foundation</v>
      </c>
      <c r="T786" t="str">
        <v>Argentine Commission for Refugees and Migrants (CAREF)</v>
      </c>
      <c r="U786" t="str">
        <v>Asociación Aves</v>
      </c>
      <c r="V786" t="str">
        <v>Asociación de Jubilados y Pensionados Venezolanos en Argentina</v>
      </c>
      <c r="W786" t="str">
        <v>Asociación de Venezolanos en Eloy Alfaro</v>
      </c>
      <c r="X786" t="str">
        <v>Asociación Fundación contra el Hambre Perú</v>
      </c>
      <c r="Y786" t="str">
        <v>Asociación Migrantes Venezolanos</v>
      </c>
      <c r="Z786" t="str">
        <v>Asociación Misioneros de San Carlos Scalabrinianos</v>
      </c>
      <c r="AA786" t="str">
        <v>Asociacion Proteccion Poblacion Vulnerable</v>
      </c>
      <c r="AB786" t="str">
        <v>Asociación Quinta Ola</v>
      </c>
      <c r="AC786" t="str">
        <v>Asociación Salto Ángel</v>
      </c>
      <c r="AD786" t="str">
        <v>Asociación Venezuela en Ecuador AC</v>
      </c>
      <c r="AE786" t="str">
        <v>ASOVENAR</v>
      </c>
      <c r="AF786" t="str">
        <v>Associação Hermanitos</v>
      </c>
      <c r="AG786" t="str">
        <v>AVSI Foundation</v>
      </c>
      <c r="AH786" t="str">
        <v>Bethany Christian Services</v>
      </c>
      <c r="AI786" t="str">
        <v>Blumont</v>
      </c>
      <c r="AJ786" t="str">
        <v>CARE</v>
      </c>
      <c r="AK786" t="str">
        <v>Caritas Brazil</v>
      </c>
      <c r="AL786" t="str">
        <v>Caritas Ecuador</v>
      </c>
      <c r="AM786" t="str">
        <v>Caritas Germany</v>
      </c>
      <c r="AN786" t="str">
        <v>Caritas Manaus</v>
      </c>
      <c r="AO786" t="str">
        <v>Caritas Parana</v>
      </c>
      <c r="AP786" t="str">
        <v>Caritas Peru</v>
      </c>
      <c r="AQ786" t="str">
        <v>Caritas Rio de Janeiro</v>
      </c>
      <c r="AR786" t="str">
        <v>Caritas São Paulo</v>
      </c>
      <c r="AS786" t="str">
        <v>Caritas Switzerland</v>
      </c>
      <c r="AT786" t="str">
        <v>CCEFIRO Association</v>
      </c>
      <c r="AU786" t="str">
        <v>CEDRO</v>
      </c>
      <c r="AV786" t="str">
        <v>Center for Integrated Studies and Programs for Sustainable Development (CIEDS)</v>
      </c>
      <c r="AW786" t="str">
        <v>Center for Migration and Human Rights of the Diocese of Roraima (CMDH)</v>
      </c>
      <c r="AX786" t="str">
        <v>Centro de Atencion Psicosocial (CAPS)</v>
      </c>
      <c r="AY786" t="str">
        <v>CESAL</v>
      </c>
      <c r="AZ786" t="str">
        <v>CESVI-Cooperazione e Sviluppo</v>
      </c>
      <c r="BA786" t="str">
        <v>ChildFund International</v>
      </c>
      <c r="BB786" t="str">
        <v>CHS Alternativo</v>
      </c>
      <c r="BC786" t="str">
        <v>Churún Merú Association</v>
      </c>
      <c r="BD786" t="str">
        <v>Coalición por Venezuela</v>
      </c>
      <c r="BE786" t="str">
        <v>Colonia Foundation of Venezuelans in the Dominican Republic (FUNCOVERD)</v>
      </c>
      <c r="BF786" t="str">
        <v>COLVENZ</v>
      </c>
      <c r="BG786" t="str">
        <v>Compassiva</v>
      </c>
      <c r="BH786" t="str">
        <v>Consejo Interreligioso del Perú - Religiones por la Paz</v>
      </c>
      <c r="BI786" t="str">
        <v>Consorcio ONG OCIPI Y Capellanía Nacional OFICA</v>
      </c>
      <c r="BJ786" t="str">
        <v>COOPI - International Cooperation Foundation</v>
      </c>
      <c r="BK786" t="str">
        <v>Corporación Colectivo Sin Fronteras</v>
      </c>
      <c r="BL786" t="str">
        <v>CRISFE Foundation</v>
      </c>
      <c r="BM786" t="str">
        <v>Cuso International</v>
      </c>
      <c r="BN786" t="str">
        <v>Danielle’s Children Fund (DCF)</v>
      </c>
      <c r="BO786" t="str">
        <v>Danish Refugee Council (DRC)</v>
      </c>
      <c r="BP786" t="str">
        <v>Development Support Association - APOYAR</v>
      </c>
      <c r="BQ786" t="str">
        <v>Diakonie Katastrophenhilfe</v>
      </c>
      <c r="BR786" t="str">
        <v>Diálogo Diverso</v>
      </c>
      <c r="BS786" t="str">
        <v>Doctors of the World</v>
      </c>
      <c r="BT786" t="str">
        <v>Dominican Institute for Integrated Development</v>
      </c>
      <c r="BU786" t="str">
        <v>Duendes y Ángeles Vinotinto República Dominicana</v>
      </c>
      <c r="BV786" t="str">
        <v>Encuentros SJS (Servicio Jesuita de la Solidaridad)</v>
      </c>
      <c r="BW786" t="str">
        <v>Ending Violence Against Migrants</v>
      </c>
      <c r="BX786" t="str">
        <v>Equidad Foundation</v>
      </c>
      <c r="BY786" t="str">
        <v>Equilibrium CenDE</v>
      </c>
      <c r="BZ786" t="str">
        <v>Facultad de Psicología - Universidad de la República (UDELAR)</v>
      </c>
      <c r="CA786" t="str">
        <v>First International Emergency and Solidarités International</v>
      </c>
      <c r="CB786" t="str">
        <v>Fondo Ecuatoriano Populorum Progressio</v>
      </c>
      <c r="CC786" t="str">
        <v>Foro Salud Callao</v>
      </c>
      <c r="CD786" t="str">
        <v>Foundation for the Integration and Development of Latin America (FIDAL)</v>
      </c>
      <c r="CE786" t="str">
        <v>Foundation of the Americas (FUDELA)</v>
      </c>
      <c r="CF786" t="str">
        <v>Fraternity Without Borders</v>
      </c>
      <c r="CG786" t="str">
        <v>Fundación Brisas del Norte</v>
      </c>
      <c r="CH786" t="str">
        <v>Fundación Colombovenezolana Nueva Ilusión</v>
      </c>
      <c r="CI786" t="str">
        <v>Fundación Nakama's</v>
      </c>
      <c r="CJ786" t="str">
        <v>Fundación RadaBer</v>
      </c>
      <c r="CK786" t="str">
        <v>Fundación Scalabrini Bolivia</v>
      </c>
      <c r="CL786" t="str">
        <v>Fundacion Social Vivan los Niños</v>
      </c>
      <c r="CM786" t="str">
        <v>FUNVEAC</v>
      </c>
      <c r="CN786" t="str">
        <v>German Development Cooperation Agency GIZ</v>
      </c>
      <c r="CO786" t="str">
        <v>Globalizate Radio</v>
      </c>
      <c r="CP786" t="str">
        <v>GOAL</v>
      </c>
      <c r="CQ786" t="str">
        <v>Halü Bienestar Humano Foundation (HALU)</v>
      </c>
      <c r="CR786" t="str">
        <v>Heartland Alliance International (HAI)</v>
      </c>
      <c r="CS786" t="str">
        <v>HELVETAS Swiss Intercooperation</v>
      </c>
      <c r="CT786" t="str">
        <v>HIAS</v>
      </c>
      <c r="CU786" t="str">
        <v>Human Rights Defence Curaçao</v>
      </c>
      <c r="CV786" t="str">
        <v>Humanity &amp; Inclusion</v>
      </c>
      <c r="CW786" t="str">
        <v>Humans Analytic</v>
      </c>
      <c r="CX786" t="str">
        <v>Idas y Vueltas Association</v>
      </c>
      <c r="CY786" t="str">
        <v>iMMAP</v>
      </c>
      <c r="CZ786" t="str">
        <v>IMPACT Initiatives (REACH)</v>
      </c>
      <c r="DA786" t="str">
        <v>Inmigrante Feliz Association</v>
      </c>
      <c r="DB786" t="str">
        <v>Institute for Migration and Human Rights (IMDH)</v>
      </c>
      <c r="DC786" t="str">
        <v>Institute of Natural and Cultural Heritage (IPANC)</v>
      </c>
      <c r="DD786" t="str">
        <v>International Committee for the Development of People (CISP)</v>
      </c>
      <c r="DE786" t="str">
        <v>International Federation of the Red Cross (IFRC)</v>
      </c>
      <c r="DF786" t="str">
        <v>International Labour Organization (ILO)</v>
      </c>
      <c r="DG786" t="str">
        <v>International Medical Corps</v>
      </c>
      <c r="DH786" t="str">
        <v>International Organization for Migration (IOM)</v>
      </c>
      <c r="DI786" t="str">
        <v>International Rescue Committee (IRC)</v>
      </c>
      <c r="DJ786" t="str">
        <v>INTERSOS</v>
      </c>
      <c r="DK786" t="str">
        <v>Jesuit Migrant Service (JMS)</v>
      </c>
      <c r="DL786" t="str">
        <v>Jesuit Refugee Service (JRS)</v>
      </c>
      <c r="DM786" t="str">
        <v>Jesuit Service for Migrants and Refugees (JSMR)</v>
      </c>
      <c r="DN786" t="str">
        <v>Joint United Nations Programme on HIV/AIDS (UNAIDS)</v>
      </c>
      <c r="DO786" t="str">
        <v>Kimirina Coorporation</v>
      </c>
      <c r="DP786" t="str">
        <v>La Casita Hispanic Cultural Centre</v>
      </c>
      <c r="DQ786" t="str">
        <v>Latin American Network of Non-Governmental Organizations of Persons with Disabilities and their Families (RIADIS)</v>
      </c>
      <c r="DR786" t="str">
        <v>LGBT+ Movement Brazil</v>
      </c>
      <c r="DS786" t="str">
        <v>Living Water Community (LWC)</v>
      </c>
      <c r="DT786" t="str">
        <v>LLANOVENCOL</v>
      </c>
      <c r="DU786" t="str">
        <v>Lutheran World Federation</v>
      </c>
      <c r="DV786" t="str">
        <v>Lutheran World Relief</v>
      </c>
      <c r="DW786" t="str">
        <v>Malteser International</v>
      </c>
      <c r="DX786" t="str">
        <v>Mana Institute</v>
      </c>
      <c r="DY786" t="str">
        <v>Manos Veneguayas Association</v>
      </c>
      <c r="DZ786" t="str">
        <v>Más Igualdad Perú</v>
      </c>
      <c r="EA786" t="str">
        <v>MedGlobal</v>
      </c>
      <c r="EB786" t="str">
        <v>Medical Teams International</v>
      </c>
      <c r="EC786" t="str">
        <v>Mercy Corps</v>
      </c>
      <c r="ED786" t="str">
        <v>Migrant Service Center (CAM)</v>
      </c>
      <c r="EE786" t="str">
        <v>Migrants, Refugees and Argentine Social Entrepreneurs (MIRARES)</v>
      </c>
      <c r="EF786" t="str">
        <v>Mision Scalabriniana - Ecuador</v>
      </c>
      <c r="EG786" t="str">
        <v>Missão Paz</v>
      </c>
      <c r="EH786" t="str">
        <v>Museu A CASA</v>
      </c>
      <c r="EI786" t="str">
        <v>Norwegian Refugee Council (NRC)</v>
      </c>
      <c r="EJ786" t="str">
        <v>ONG Migrantes por el Maule</v>
      </c>
      <c r="EK786" t="str">
        <v>ONG Preemptive Love Coalition Colombia</v>
      </c>
      <c r="EL786" t="str">
        <v>Organización Transfomando Vidas</v>
      </c>
      <c r="EM786" t="str">
        <v>Organization of Ibero-American States for Education, Science and Culture (OEI)</v>
      </c>
      <c r="EN786" t="str">
        <v>OXFAM</v>
      </c>
      <c r="EO786" t="str">
        <v>Panamerican Development Foundation</v>
      </c>
      <c r="EP786" t="str">
        <v>Panamerican Health Organization/World Health Organization (PAHO/WHO)</v>
      </c>
      <c r="EQ786" t="str">
        <v>Pastoral of Human Mobility - Peruvian Episcopal Conference</v>
      </c>
      <c r="ER786" t="str">
        <v>Pastoral Service for Migrants National</v>
      </c>
      <c r="ES786" t="str">
        <v>Permanent Human Rights defense Committee (CDH)</v>
      </c>
      <c r="ET786" t="str">
        <v>Pirilampos Institute - Group of visits and voluntary actions in Roraima</v>
      </c>
      <c r="EU786" t="str">
        <v>Plan International</v>
      </c>
      <c r="EV786" t="str">
        <v>Population Program, Faculty of Social Sciences, University of the Republic</v>
      </c>
      <c r="EW786" t="str">
        <v>Profamilia Association</v>
      </c>
      <c r="EX786" t="str">
        <v>Red con Migrantes y Refugiados</v>
      </c>
      <c r="EY786" t="str">
        <v>Red Cross Colombia</v>
      </c>
      <c r="EZ786" t="str">
        <v>Red Cross Ecuador</v>
      </c>
      <c r="FA786" t="str">
        <v>Red Cross Peru</v>
      </c>
      <c r="FB786" t="str">
        <v>Red de Investigaciones en Derechos Humanos - CONICET (Consejo Nacional de Investigaciones Científicas y Técnicas)</v>
      </c>
      <c r="FC786" t="str">
        <v>RET International</v>
      </c>
      <c r="FD786" t="str">
        <v>Salú pa Tur Foundation</v>
      </c>
      <c r="FE786" t="str">
        <v>Salvation Army</v>
      </c>
      <c r="FF786" t="str">
        <v>Samaritan's Purse</v>
      </c>
      <c r="FG786" t="str">
        <v>Save the Children International (SCI)</v>
      </c>
      <c r="FH786" t="str">
        <v>Scalabrini Foundation Chile</v>
      </c>
      <c r="FI786" t="str">
        <v>Sección Peruana de Amnistía Internacional</v>
      </c>
      <c r="FJ786" t="str">
        <v>Serviço Pastoral dos Migrantes do Nordeste</v>
      </c>
      <c r="FK786" t="str">
        <v>Sesame Workshop</v>
      </c>
      <c r="FL786" t="str">
        <v>Si, Da Vida</v>
      </c>
      <c r="FM786" t="str">
        <v>Solidarity and Action Asociation</v>
      </c>
      <c r="FN786" t="str">
        <v>SOS Children's Villages</v>
      </c>
      <c r="FO786" t="str">
        <v>Tarabita Foundation</v>
      </c>
      <c r="FP786" t="str">
        <v>Tearfund</v>
      </c>
      <c r="FQ786" t="str">
        <v>TECHO</v>
      </c>
      <c r="FR786" t="str">
        <v>Terranueva Foundation</v>
      </c>
      <c r="FS786" t="str">
        <v>Terre des Hommes Suisse</v>
      </c>
      <c r="FT786" t="str">
        <v>The Israel Forum for International Humanitarian Aid (IsraAID)</v>
      </c>
      <c r="FU786" t="str">
        <v>Unión Venezolana en Perú</v>
      </c>
      <c r="FV786" t="str">
        <v>United Nations Children's Fund (UNICEF)</v>
      </c>
      <c r="FW786" t="str">
        <v>United Nations Development Programme (UNDP)</v>
      </c>
      <c r="FX786" t="str">
        <v>United Nations Educational, Scientific and Cultural Organization (UNESCO)</v>
      </c>
      <c r="FY786" t="str">
        <v>United Nations Entity for Gender Equality and the Empowerment of Women (UNWOMEN)</v>
      </c>
      <c r="FZ786" t="str">
        <v>United Nations Food and Agricultural Organization (FAO)</v>
      </c>
      <c r="GA786" t="str">
        <v>United Nations High Commissioner for Refugees (UNHCR)</v>
      </c>
      <c r="GB786" t="str">
        <v>United Nations Office of the High Commissioner for Human Rights (OHCHR)</v>
      </c>
      <c r="GC786" t="str">
        <v>United Nations Office on Drugs and Crime (UNODC)</v>
      </c>
      <c r="GD786" t="str">
        <v>United Nations Population Fund (UNFPA)</v>
      </c>
      <c r="GE786" t="str">
        <v>United Nations Programme for Human Settlements (UN Habitat)</v>
      </c>
      <c r="GF786" t="str">
        <v>Vale da Benção Educational and Charitable Association (AEBVB)</v>
      </c>
      <c r="GG786" t="str">
        <v>VenAruba Solidaria</v>
      </c>
      <c r="GH786" t="str">
        <v>Venex Curacao Foundation</v>
      </c>
      <c r="GI786" t="str">
        <v>Venezolanos en Barranquilla</v>
      </c>
      <c r="GJ786" t="str">
        <v>Venezolanos en San Cristóbal</v>
      </c>
      <c r="GK786" t="str">
        <v>Venezuelan Emigrant Foundation (FEV)</v>
      </c>
      <c r="GL786" t="str">
        <v>Vicaría de Pastoral Social Caritas</v>
      </c>
      <c r="GM786" t="str">
        <v>Voices GY</v>
      </c>
      <c r="GN786" t="str">
        <v>We World GVC</v>
      </c>
      <c r="GO786" t="str">
        <v>World Council of Credit Unions</v>
      </c>
      <c r="GP786" t="str">
        <v>World Food Programme (WFP)</v>
      </c>
      <c r="GQ786" t="str">
        <v>World Vision</v>
      </c>
      <c r="GR786" t="str">
        <v>ZOA</v>
      </c>
    </row>
    <row r="787" spans="8:200" x14ac:dyDescent="0.3">
      <c r="H787" t="str" cm="1">
        <f t="array" ref="H787:GR787">TRANSPOSE(_xlfn._xlws.SORT(_xlfn._xlws.FILTER(Table3[Name],ISNUMBER(SEARCH(' Activity Sheet'!D841,Table3[Name])),"Not found"),,1))</f>
        <v>.New Organisation</v>
      </c>
      <c r="I787" t="str">
        <v>ABV - Association of Good with Life</v>
      </c>
      <c r="J787" t="str">
        <v>ACAPS</v>
      </c>
      <c r="K787" t="str">
        <v>Acción y Desarrollo</v>
      </c>
      <c r="L787" t="str">
        <v>ACTED</v>
      </c>
      <c r="M787" t="str">
        <v>Action against Hunger</v>
      </c>
      <c r="N787" t="str">
        <v>ActionAid</v>
      </c>
      <c r="O787" t="str">
        <v>Adventist Development and Relief Agency (ADRA)</v>
      </c>
      <c r="P787" t="str">
        <v>Alas de Colibrí Foundation</v>
      </c>
      <c r="Q787" t="str">
        <v>Alianza por la Solidaridad</v>
      </c>
      <c r="R787" t="str">
        <v>Alianza por Venezuela</v>
      </c>
      <c r="S787" t="str">
        <v>Americares Foundation</v>
      </c>
      <c r="T787" t="str">
        <v>Argentine Commission for Refugees and Migrants (CAREF)</v>
      </c>
      <c r="U787" t="str">
        <v>Asociación Aves</v>
      </c>
      <c r="V787" t="str">
        <v>Asociación de Jubilados y Pensionados Venezolanos en Argentina</v>
      </c>
      <c r="W787" t="str">
        <v>Asociación de Venezolanos en Eloy Alfaro</v>
      </c>
      <c r="X787" t="str">
        <v>Asociación Fundación contra el Hambre Perú</v>
      </c>
      <c r="Y787" t="str">
        <v>Asociación Migrantes Venezolanos</v>
      </c>
      <c r="Z787" t="str">
        <v>Asociación Misioneros de San Carlos Scalabrinianos</v>
      </c>
      <c r="AA787" t="str">
        <v>Asociacion Proteccion Poblacion Vulnerable</v>
      </c>
      <c r="AB787" t="str">
        <v>Asociación Quinta Ola</v>
      </c>
      <c r="AC787" t="str">
        <v>Asociación Salto Ángel</v>
      </c>
      <c r="AD787" t="str">
        <v>Asociación Venezuela en Ecuador AC</v>
      </c>
      <c r="AE787" t="str">
        <v>ASOVENAR</v>
      </c>
      <c r="AF787" t="str">
        <v>Associação Hermanitos</v>
      </c>
      <c r="AG787" t="str">
        <v>AVSI Foundation</v>
      </c>
      <c r="AH787" t="str">
        <v>Bethany Christian Services</v>
      </c>
      <c r="AI787" t="str">
        <v>Blumont</v>
      </c>
      <c r="AJ787" t="str">
        <v>CARE</v>
      </c>
      <c r="AK787" t="str">
        <v>Caritas Brazil</v>
      </c>
      <c r="AL787" t="str">
        <v>Caritas Ecuador</v>
      </c>
      <c r="AM787" t="str">
        <v>Caritas Germany</v>
      </c>
      <c r="AN787" t="str">
        <v>Caritas Manaus</v>
      </c>
      <c r="AO787" t="str">
        <v>Caritas Parana</v>
      </c>
      <c r="AP787" t="str">
        <v>Caritas Peru</v>
      </c>
      <c r="AQ787" t="str">
        <v>Caritas Rio de Janeiro</v>
      </c>
      <c r="AR787" t="str">
        <v>Caritas São Paulo</v>
      </c>
      <c r="AS787" t="str">
        <v>Caritas Switzerland</v>
      </c>
      <c r="AT787" t="str">
        <v>CCEFIRO Association</v>
      </c>
      <c r="AU787" t="str">
        <v>CEDRO</v>
      </c>
      <c r="AV787" t="str">
        <v>Center for Integrated Studies and Programs for Sustainable Development (CIEDS)</v>
      </c>
      <c r="AW787" t="str">
        <v>Center for Migration and Human Rights of the Diocese of Roraima (CMDH)</v>
      </c>
      <c r="AX787" t="str">
        <v>Centro de Atencion Psicosocial (CAPS)</v>
      </c>
      <c r="AY787" t="str">
        <v>CESAL</v>
      </c>
      <c r="AZ787" t="str">
        <v>CESVI-Cooperazione e Sviluppo</v>
      </c>
      <c r="BA787" t="str">
        <v>ChildFund International</v>
      </c>
      <c r="BB787" t="str">
        <v>CHS Alternativo</v>
      </c>
      <c r="BC787" t="str">
        <v>Churún Merú Association</v>
      </c>
      <c r="BD787" t="str">
        <v>Coalición por Venezuela</v>
      </c>
      <c r="BE787" t="str">
        <v>Colonia Foundation of Venezuelans in the Dominican Republic (FUNCOVERD)</v>
      </c>
      <c r="BF787" t="str">
        <v>COLVENZ</v>
      </c>
      <c r="BG787" t="str">
        <v>Compassiva</v>
      </c>
      <c r="BH787" t="str">
        <v>Consejo Interreligioso del Perú - Religiones por la Paz</v>
      </c>
      <c r="BI787" t="str">
        <v>Consorcio ONG OCIPI Y Capellanía Nacional OFICA</v>
      </c>
      <c r="BJ787" t="str">
        <v>COOPI - International Cooperation Foundation</v>
      </c>
      <c r="BK787" t="str">
        <v>Corporación Colectivo Sin Fronteras</v>
      </c>
      <c r="BL787" t="str">
        <v>CRISFE Foundation</v>
      </c>
      <c r="BM787" t="str">
        <v>Cuso International</v>
      </c>
      <c r="BN787" t="str">
        <v>Danielle’s Children Fund (DCF)</v>
      </c>
      <c r="BO787" t="str">
        <v>Danish Refugee Council (DRC)</v>
      </c>
      <c r="BP787" t="str">
        <v>Development Support Association - APOYAR</v>
      </c>
      <c r="BQ787" t="str">
        <v>Diakonie Katastrophenhilfe</v>
      </c>
      <c r="BR787" t="str">
        <v>Diálogo Diverso</v>
      </c>
      <c r="BS787" t="str">
        <v>Doctors of the World</v>
      </c>
      <c r="BT787" t="str">
        <v>Dominican Institute for Integrated Development</v>
      </c>
      <c r="BU787" t="str">
        <v>Duendes y Ángeles Vinotinto República Dominicana</v>
      </c>
      <c r="BV787" t="str">
        <v>Encuentros SJS (Servicio Jesuita de la Solidaridad)</v>
      </c>
      <c r="BW787" t="str">
        <v>Ending Violence Against Migrants</v>
      </c>
      <c r="BX787" t="str">
        <v>Equidad Foundation</v>
      </c>
      <c r="BY787" t="str">
        <v>Equilibrium CenDE</v>
      </c>
      <c r="BZ787" t="str">
        <v>Facultad de Psicología - Universidad de la República (UDELAR)</v>
      </c>
      <c r="CA787" t="str">
        <v>First International Emergency and Solidarités International</v>
      </c>
      <c r="CB787" t="str">
        <v>Fondo Ecuatoriano Populorum Progressio</v>
      </c>
      <c r="CC787" t="str">
        <v>Foro Salud Callao</v>
      </c>
      <c r="CD787" t="str">
        <v>Foundation for the Integration and Development of Latin America (FIDAL)</v>
      </c>
      <c r="CE787" t="str">
        <v>Foundation of the Americas (FUDELA)</v>
      </c>
      <c r="CF787" t="str">
        <v>Fraternity Without Borders</v>
      </c>
      <c r="CG787" t="str">
        <v>Fundación Brisas del Norte</v>
      </c>
      <c r="CH787" t="str">
        <v>Fundación Colombovenezolana Nueva Ilusión</v>
      </c>
      <c r="CI787" t="str">
        <v>Fundación Nakama's</v>
      </c>
      <c r="CJ787" t="str">
        <v>Fundación RadaBer</v>
      </c>
      <c r="CK787" t="str">
        <v>Fundación Scalabrini Bolivia</v>
      </c>
      <c r="CL787" t="str">
        <v>Fundacion Social Vivan los Niños</v>
      </c>
      <c r="CM787" t="str">
        <v>FUNVEAC</v>
      </c>
      <c r="CN787" t="str">
        <v>German Development Cooperation Agency GIZ</v>
      </c>
      <c r="CO787" t="str">
        <v>Globalizate Radio</v>
      </c>
      <c r="CP787" t="str">
        <v>GOAL</v>
      </c>
      <c r="CQ787" t="str">
        <v>Halü Bienestar Humano Foundation (HALU)</v>
      </c>
      <c r="CR787" t="str">
        <v>Heartland Alliance International (HAI)</v>
      </c>
      <c r="CS787" t="str">
        <v>HELVETAS Swiss Intercooperation</v>
      </c>
      <c r="CT787" t="str">
        <v>HIAS</v>
      </c>
      <c r="CU787" t="str">
        <v>Human Rights Defence Curaçao</v>
      </c>
      <c r="CV787" t="str">
        <v>Humanity &amp; Inclusion</v>
      </c>
      <c r="CW787" t="str">
        <v>Humans Analytic</v>
      </c>
      <c r="CX787" t="str">
        <v>Idas y Vueltas Association</v>
      </c>
      <c r="CY787" t="str">
        <v>iMMAP</v>
      </c>
      <c r="CZ787" t="str">
        <v>IMPACT Initiatives (REACH)</v>
      </c>
      <c r="DA787" t="str">
        <v>Inmigrante Feliz Association</v>
      </c>
      <c r="DB787" t="str">
        <v>Institute for Migration and Human Rights (IMDH)</v>
      </c>
      <c r="DC787" t="str">
        <v>Institute of Natural and Cultural Heritage (IPANC)</v>
      </c>
      <c r="DD787" t="str">
        <v>International Committee for the Development of People (CISP)</v>
      </c>
      <c r="DE787" t="str">
        <v>International Federation of the Red Cross (IFRC)</v>
      </c>
      <c r="DF787" t="str">
        <v>International Labour Organization (ILO)</v>
      </c>
      <c r="DG787" t="str">
        <v>International Medical Corps</v>
      </c>
      <c r="DH787" t="str">
        <v>International Organization for Migration (IOM)</v>
      </c>
      <c r="DI787" t="str">
        <v>International Rescue Committee (IRC)</v>
      </c>
      <c r="DJ787" t="str">
        <v>INTERSOS</v>
      </c>
      <c r="DK787" t="str">
        <v>Jesuit Migrant Service (JMS)</v>
      </c>
      <c r="DL787" t="str">
        <v>Jesuit Refugee Service (JRS)</v>
      </c>
      <c r="DM787" t="str">
        <v>Jesuit Service for Migrants and Refugees (JSMR)</v>
      </c>
      <c r="DN787" t="str">
        <v>Joint United Nations Programme on HIV/AIDS (UNAIDS)</v>
      </c>
      <c r="DO787" t="str">
        <v>Kimirina Coorporation</v>
      </c>
      <c r="DP787" t="str">
        <v>La Casita Hispanic Cultural Centre</v>
      </c>
      <c r="DQ787" t="str">
        <v>Latin American Network of Non-Governmental Organizations of Persons with Disabilities and their Families (RIADIS)</v>
      </c>
      <c r="DR787" t="str">
        <v>LGBT+ Movement Brazil</v>
      </c>
      <c r="DS787" t="str">
        <v>Living Water Community (LWC)</v>
      </c>
      <c r="DT787" t="str">
        <v>LLANOVENCOL</v>
      </c>
      <c r="DU787" t="str">
        <v>Lutheran World Federation</v>
      </c>
      <c r="DV787" t="str">
        <v>Lutheran World Relief</v>
      </c>
      <c r="DW787" t="str">
        <v>Malteser International</v>
      </c>
      <c r="DX787" t="str">
        <v>Mana Institute</v>
      </c>
      <c r="DY787" t="str">
        <v>Manos Veneguayas Association</v>
      </c>
      <c r="DZ787" t="str">
        <v>Más Igualdad Perú</v>
      </c>
      <c r="EA787" t="str">
        <v>MedGlobal</v>
      </c>
      <c r="EB787" t="str">
        <v>Medical Teams International</v>
      </c>
      <c r="EC787" t="str">
        <v>Mercy Corps</v>
      </c>
      <c r="ED787" t="str">
        <v>Migrant Service Center (CAM)</v>
      </c>
      <c r="EE787" t="str">
        <v>Migrants, Refugees and Argentine Social Entrepreneurs (MIRARES)</v>
      </c>
      <c r="EF787" t="str">
        <v>Mision Scalabriniana - Ecuador</v>
      </c>
      <c r="EG787" t="str">
        <v>Missão Paz</v>
      </c>
      <c r="EH787" t="str">
        <v>Museu A CASA</v>
      </c>
      <c r="EI787" t="str">
        <v>Norwegian Refugee Council (NRC)</v>
      </c>
      <c r="EJ787" t="str">
        <v>ONG Migrantes por el Maule</v>
      </c>
      <c r="EK787" t="str">
        <v>ONG Preemptive Love Coalition Colombia</v>
      </c>
      <c r="EL787" t="str">
        <v>Organización Transfomando Vidas</v>
      </c>
      <c r="EM787" t="str">
        <v>Organization of Ibero-American States for Education, Science and Culture (OEI)</v>
      </c>
      <c r="EN787" t="str">
        <v>OXFAM</v>
      </c>
      <c r="EO787" t="str">
        <v>Panamerican Development Foundation</v>
      </c>
      <c r="EP787" t="str">
        <v>Panamerican Health Organization/World Health Organization (PAHO/WHO)</v>
      </c>
      <c r="EQ787" t="str">
        <v>Pastoral of Human Mobility - Peruvian Episcopal Conference</v>
      </c>
      <c r="ER787" t="str">
        <v>Pastoral Service for Migrants National</v>
      </c>
      <c r="ES787" t="str">
        <v>Permanent Human Rights defense Committee (CDH)</v>
      </c>
      <c r="ET787" t="str">
        <v>Pirilampos Institute - Group of visits and voluntary actions in Roraima</v>
      </c>
      <c r="EU787" t="str">
        <v>Plan International</v>
      </c>
      <c r="EV787" t="str">
        <v>Population Program, Faculty of Social Sciences, University of the Republic</v>
      </c>
      <c r="EW787" t="str">
        <v>Profamilia Association</v>
      </c>
      <c r="EX787" t="str">
        <v>Red con Migrantes y Refugiados</v>
      </c>
      <c r="EY787" t="str">
        <v>Red Cross Colombia</v>
      </c>
      <c r="EZ787" t="str">
        <v>Red Cross Ecuador</v>
      </c>
      <c r="FA787" t="str">
        <v>Red Cross Peru</v>
      </c>
      <c r="FB787" t="str">
        <v>Red de Investigaciones en Derechos Humanos - CONICET (Consejo Nacional de Investigaciones Científicas y Técnicas)</v>
      </c>
      <c r="FC787" t="str">
        <v>RET International</v>
      </c>
      <c r="FD787" t="str">
        <v>Salú pa Tur Foundation</v>
      </c>
      <c r="FE787" t="str">
        <v>Salvation Army</v>
      </c>
      <c r="FF787" t="str">
        <v>Samaritan's Purse</v>
      </c>
      <c r="FG787" t="str">
        <v>Save the Children International (SCI)</v>
      </c>
      <c r="FH787" t="str">
        <v>Scalabrini Foundation Chile</v>
      </c>
      <c r="FI787" t="str">
        <v>Sección Peruana de Amnistía Internacional</v>
      </c>
      <c r="FJ787" t="str">
        <v>Serviço Pastoral dos Migrantes do Nordeste</v>
      </c>
      <c r="FK787" t="str">
        <v>Sesame Workshop</v>
      </c>
      <c r="FL787" t="str">
        <v>Si, Da Vida</v>
      </c>
      <c r="FM787" t="str">
        <v>Solidarity and Action Asociation</v>
      </c>
      <c r="FN787" t="str">
        <v>SOS Children's Villages</v>
      </c>
      <c r="FO787" t="str">
        <v>Tarabita Foundation</v>
      </c>
      <c r="FP787" t="str">
        <v>Tearfund</v>
      </c>
      <c r="FQ787" t="str">
        <v>TECHO</v>
      </c>
      <c r="FR787" t="str">
        <v>Terranueva Foundation</v>
      </c>
      <c r="FS787" t="str">
        <v>Terre des Hommes Suisse</v>
      </c>
      <c r="FT787" t="str">
        <v>The Israel Forum for International Humanitarian Aid (IsraAID)</v>
      </c>
      <c r="FU787" t="str">
        <v>Unión Venezolana en Perú</v>
      </c>
      <c r="FV787" t="str">
        <v>United Nations Children's Fund (UNICEF)</v>
      </c>
      <c r="FW787" t="str">
        <v>United Nations Development Programme (UNDP)</v>
      </c>
      <c r="FX787" t="str">
        <v>United Nations Educational, Scientific and Cultural Organization (UNESCO)</v>
      </c>
      <c r="FY787" t="str">
        <v>United Nations Entity for Gender Equality and the Empowerment of Women (UNWOMEN)</v>
      </c>
      <c r="FZ787" t="str">
        <v>United Nations Food and Agricultural Organization (FAO)</v>
      </c>
      <c r="GA787" t="str">
        <v>United Nations High Commissioner for Refugees (UNHCR)</v>
      </c>
      <c r="GB787" t="str">
        <v>United Nations Office of the High Commissioner for Human Rights (OHCHR)</v>
      </c>
      <c r="GC787" t="str">
        <v>United Nations Office on Drugs and Crime (UNODC)</v>
      </c>
      <c r="GD787" t="str">
        <v>United Nations Population Fund (UNFPA)</v>
      </c>
      <c r="GE787" t="str">
        <v>United Nations Programme for Human Settlements (UN Habitat)</v>
      </c>
      <c r="GF787" t="str">
        <v>Vale da Benção Educational and Charitable Association (AEBVB)</v>
      </c>
      <c r="GG787" t="str">
        <v>VenAruba Solidaria</v>
      </c>
      <c r="GH787" t="str">
        <v>Venex Curacao Foundation</v>
      </c>
      <c r="GI787" t="str">
        <v>Venezolanos en Barranquilla</v>
      </c>
      <c r="GJ787" t="str">
        <v>Venezolanos en San Cristóbal</v>
      </c>
      <c r="GK787" t="str">
        <v>Venezuelan Emigrant Foundation (FEV)</v>
      </c>
      <c r="GL787" t="str">
        <v>Vicaría de Pastoral Social Caritas</v>
      </c>
      <c r="GM787" t="str">
        <v>Voices GY</v>
      </c>
      <c r="GN787" t="str">
        <v>We World GVC</v>
      </c>
      <c r="GO787" t="str">
        <v>World Council of Credit Unions</v>
      </c>
      <c r="GP787" t="str">
        <v>World Food Programme (WFP)</v>
      </c>
      <c r="GQ787" t="str">
        <v>World Vision</v>
      </c>
      <c r="GR787" t="str">
        <v>ZOA</v>
      </c>
    </row>
    <row r="788" spans="8:200" x14ac:dyDescent="0.3">
      <c r="H788" t="str" cm="1">
        <f t="array" ref="H788:GR788">TRANSPOSE(_xlfn._xlws.SORT(_xlfn._xlws.FILTER(Table3[Name],ISNUMBER(SEARCH(' Activity Sheet'!D842,Table3[Name])),"Not found"),,1))</f>
        <v>.New Organisation</v>
      </c>
      <c r="I788" t="str">
        <v>ABV - Association of Good with Life</v>
      </c>
      <c r="J788" t="str">
        <v>ACAPS</v>
      </c>
      <c r="K788" t="str">
        <v>Acción y Desarrollo</v>
      </c>
      <c r="L788" t="str">
        <v>ACTED</v>
      </c>
      <c r="M788" t="str">
        <v>Action against Hunger</v>
      </c>
      <c r="N788" t="str">
        <v>ActionAid</v>
      </c>
      <c r="O788" t="str">
        <v>Adventist Development and Relief Agency (ADRA)</v>
      </c>
      <c r="P788" t="str">
        <v>Alas de Colibrí Foundation</v>
      </c>
      <c r="Q788" t="str">
        <v>Alianza por la Solidaridad</v>
      </c>
      <c r="R788" t="str">
        <v>Alianza por Venezuela</v>
      </c>
      <c r="S788" t="str">
        <v>Americares Foundation</v>
      </c>
      <c r="T788" t="str">
        <v>Argentine Commission for Refugees and Migrants (CAREF)</v>
      </c>
      <c r="U788" t="str">
        <v>Asociación Aves</v>
      </c>
      <c r="V788" t="str">
        <v>Asociación de Jubilados y Pensionados Venezolanos en Argentina</v>
      </c>
      <c r="W788" t="str">
        <v>Asociación de Venezolanos en Eloy Alfaro</v>
      </c>
      <c r="X788" t="str">
        <v>Asociación Fundación contra el Hambre Perú</v>
      </c>
      <c r="Y788" t="str">
        <v>Asociación Migrantes Venezolanos</v>
      </c>
      <c r="Z788" t="str">
        <v>Asociación Misioneros de San Carlos Scalabrinianos</v>
      </c>
      <c r="AA788" t="str">
        <v>Asociacion Proteccion Poblacion Vulnerable</v>
      </c>
      <c r="AB788" t="str">
        <v>Asociación Quinta Ola</v>
      </c>
      <c r="AC788" t="str">
        <v>Asociación Salto Ángel</v>
      </c>
      <c r="AD788" t="str">
        <v>Asociación Venezuela en Ecuador AC</v>
      </c>
      <c r="AE788" t="str">
        <v>ASOVENAR</v>
      </c>
      <c r="AF788" t="str">
        <v>Associação Hermanitos</v>
      </c>
      <c r="AG788" t="str">
        <v>AVSI Foundation</v>
      </c>
      <c r="AH788" t="str">
        <v>Bethany Christian Services</v>
      </c>
      <c r="AI788" t="str">
        <v>Blumont</v>
      </c>
      <c r="AJ788" t="str">
        <v>CARE</v>
      </c>
      <c r="AK788" t="str">
        <v>Caritas Brazil</v>
      </c>
      <c r="AL788" t="str">
        <v>Caritas Ecuador</v>
      </c>
      <c r="AM788" t="str">
        <v>Caritas Germany</v>
      </c>
      <c r="AN788" t="str">
        <v>Caritas Manaus</v>
      </c>
      <c r="AO788" t="str">
        <v>Caritas Parana</v>
      </c>
      <c r="AP788" t="str">
        <v>Caritas Peru</v>
      </c>
      <c r="AQ788" t="str">
        <v>Caritas Rio de Janeiro</v>
      </c>
      <c r="AR788" t="str">
        <v>Caritas São Paulo</v>
      </c>
      <c r="AS788" t="str">
        <v>Caritas Switzerland</v>
      </c>
      <c r="AT788" t="str">
        <v>CCEFIRO Association</v>
      </c>
      <c r="AU788" t="str">
        <v>CEDRO</v>
      </c>
      <c r="AV788" t="str">
        <v>Center for Integrated Studies and Programs for Sustainable Development (CIEDS)</v>
      </c>
      <c r="AW788" t="str">
        <v>Center for Migration and Human Rights of the Diocese of Roraima (CMDH)</v>
      </c>
      <c r="AX788" t="str">
        <v>Centro de Atencion Psicosocial (CAPS)</v>
      </c>
      <c r="AY788" t="str">
        <v>CESAL</v>
      </c>
      <c r="AZ788" t="str">
        <v>CESVI-Cooperazione e Sviluppo</v>
      </c>
      <c r="BA788" t="str">
        <v>ChildFund International</v>
      </c>
      <c r="BB788" t="str">
        <v>CHS Alternativo</v>
      </c>
      <c r="BC788" t="str">
        <v>Churún Merú Association</v>
      </c>
      <c r="BD788" t="str">
        <v>Coalición por Venezuela</v>
      </c>
      <c r="BE788" t="str">
        <v>Colonia Foundation of Venezuelans in the Dominican Republic (FUNCOVERD)</v>
      </c>
      <c r="BF788" t="str">
        <v>COLVENZ</v>
      </c>
      <c r="BG788" t="str">
        <v>Compassiva</v>
      </c>
      <c r="BH788" t="str">
        <v>Consejo Interreligioso del Perú - Religiones por la Paz</v>
      </c>
      <c r="BI788" t="str">
        <v>Consorcio ONG OCIPI Y Capellanía Nacional OFICA</v>
      </c>
      <c r="BJ788" t="str">
        <v>COOPI - International Cooperation Foundation</v>
      </c>
      <c r="BK788" t="str">
        <v>Corporación Colectivo Sin Fronteras</v>
      </c>
      <c r="BL788" t="str">
        <v>CRISFE Foundation</v>
      </c>
      <c r="BM788" t="str">
        <v>Cuso International</v>
      </c>
      <c r="BN788" t="str">
        <v>Danielle’s Children Fund (DCF)</v>
      </c>
      <c r="BO788" t="str">
        <v>Danish Refugee Council (DRC)</v>
      </c>
      <c r="BP788" t="str">
        <v>Development Support Association - APOYAR</v>
      </c>
      <c r="BQ788" t="str">
        <v>Diakonie Katastrophenhilfe</v>
      </c>
      <c r="BR788" t="str">
        <v>Diálogo Diverso</v>
      </c>
      <c r="BS788" t="str">
        <v>Doctors of the World</v>
      </c>
      <c r="BT788" t="str">
        <v>Dominican Institute for Integrated Development</v>
      </c>
      <c r="BU788" t="str">
        <v>Duendes y Ángeles Vinotinto República Dominicana</v>
      </c>
      <c r="BV788" t="str">
        <v>Encuentros SJS (Servicio Jesuita de la Solidaridad)</v>
      </c>
      <c r="BW788" t="str">
        <v>Ending Violence Against Migrants</v>
      </c>
      <c r="BX788" t="str">
        <v>Equidad Foundation</v>
      </c>
      <c r="BY788" t="str">
        <v>Equilibrium CenDE</v>
      </c>
      <c r="BZ788" t="str">
        <v>Facultad de Psicología - Universidad de la República (UDELAR)</v>
      </c>
      <c r="CA788" t="str">
        <v>First International Emergency and Solidarités International</v>
      </c>
      <c r="CB788" t="str">
        <v>Fondo Ecuatoriano Populorum Progressio</v>
      </c>
      <c r="CC788" t="str">
        <v>Foro Salud Callao</v>
      </c>
      <c r="CD788" t="str">
        <v>Foundation for the Integration and Development of Latin America (FIDAL)</v>
      </c>
      <c r="CE788" t="str">
        <v>Foundation of the Americas (FUDELA)</v>
      </c>
      <c r="CF788" t="str">
        <v>Fraternity Without Borders</v>
      </c>
      <c r="CG788" t="str">
        <v>Fundación Brisas del Norte</v>
      </c>
      <c r="CH788" t="str">
        <v>Fundación Colombovenezolana Nueva Ilusión</v>
      </c>
      <c r="CI788" t="str">
        <v>Fundación Nakama's</v>
      </c>
      <c r="CJ788" t="str">
        <v>Fundación RadaBer</v>
      </c>
      <c r="CK788" t="str">
        <v>Fundación Scalabrini Bolivia</v>
      </c>
      <c r="CL788" t="str">
        <v>Fundacion Social Vivan los Niños</v>
      </c>
      <c r="CM788" t="str">
        <v>FUNVEAC</v>
      </c>
      <c r="CN788" t="str">
        <v>German Development Cooperation Agency GIZ</v>
      </c>
      <c r="CO788" t="str">
        <v>Globalizate Radio</v>
      </c>
      <c r="CP788" t="str">
        <v>GOAL</v>
      </c>
      <c r="CQ788" t="str">
        <v>Halü Bienestar Humano Foundation (HALU)</v>
      </c>
      <c r="CR788" t="str">
        <v>Heartland Alliance International (HAI)</v>
      </c>
      <c r="CS788" t="str">
        <v>HELVETAS Swiss Intercooperation</v>
      </c>
      <c r="CT788" t="str">
        <v>HIAS</v>
      </c>
      <c r="CU788" t="str">
        <v>Human Rights Defence Curaçao</v>
      </c>
      <c r="CV788" t="str">
        <v>Humanity &amp; Inclusion</v>
      </c>
      <c r="CW788" t="str">
        <v>Humans Analytic</v>
      </c>
      <c r="CX788" t="str">
        <v>Idas y Vueltas Association</v>
      </c>
      <c r="CY788" t="str">
        <v>iMMAP</v>
      </c>
      <c r="CZ788" t="str">
        <v>IMPACT Initiatives (REACH)</v>
      </c>
      <c r="DA788" t="str">
        <v>Inmigrante Feliz Association</v>
      </c>
      <c r="DB788" t="str">
        <v>Institute for Migration and Human Rights (IMDH)</v>
      </c>
      <c r="DC788" t="str">
        <v>Institute of Natural and Cultural Heritage (IPANC)</v>
      </c>
      <c r="DD788" t="str">
        <v>International Committee for the Development of People (CISP)</v>
      </c>
      <c r="DE788" t="str">
        <v>International Federation of the Red Cross (IFRC)</v>
      </c>
      <c r="DF788" t="str">
        <v>International Labour Organization (ILO)</v>
      </c>
      <c r="DG788" t="str">
        <v>International Medical Corps</v>
      </c>
      <c r="DH788" t="str">
        <v>International Organization for Migration (IOM)</v>
      </c>
      <c r="DI788" t="str">
        <v>International Rescue Committee (IRC)</v>
      </c>
      <c r="DJ788" t="str">
        <v>INTERSOS</v>
      </c>
      <c r="DK788" t="str">
        <v>Jesuit Migrant Service (JMS)</v>
      </c>
      <c r="DL788" t="str">
        <v>Jesuit Refugee Service (JRS)</v>
      </c>
      <c r="DM788" t="str">
        <v>Jesuit Service for Migrants and Refugees (JSMR)</v>
      </c>
      <c r="DN788" t="str">
        <v>Joint United Nations Programme on HIV/AIDS (UNAIDS)</v>
      </c>
      <c r="DO788" t="str">
        <v>Kimirina Coorporation</v>
      </c>
      <c r="DP788" t="str">
        <v>La Casita Hispanic Cultural Centre</v>
      </c>
      <c r="DQ788" t="str">
        <v>Latin American Network of Non-Governmental Organizations of Persons with Disabilities and their Families (RIADIS)</v>
      </c>
      <c r="DR788" t="str">
        <v>LGBT+ Movement Brazil</v>
      </c>
      <c r="DS788" t="str">
        <v>Living Water Community (LWC)</v>
      </c>
      <c r="DT788" t="str">
        <v>LLANOVENCOL</v>
      </c>
      <c r="DU788" t="str">
        <v>Lutheran World Federation</v>
      </c>
      <c r="DV788" t="str">
        <v>Lutheran World Relief</v>
      </c>
      <c r="DW788" t="str">
        <v>Malteser International</v>
      </c>
      <c r="DX788" t="str">
        <v>Mana Institute</v>
      </c>
      <c r="DY788" t="str">
        <v>Manos Veneguayas Association</v>
      </c>
      <c r="DZ788" t="str">
        <v>Más Igualdad Perú</v>
      </c>
      <c r="EA788" t="str">
        <v>MedGlobal</v>
      </c>
      <c r="EB788" t="str">
        <v>Medical Teams International</v>
      </c>
      <c r="EC788" t="str">
        <v>Mercy Corps</v>
      </c>
      <c r="ED788" t="str">
        <v>Migrant Service Center (CAM)</v>
      </c>
      <c r="EE788" t="str">
        <v>Migrants, Refugees and Argentine Social Entrepreneurs (MIRARES)</v>
      </c>
      <c r="EF788" t="str">
        <v>Mision Scalabriniana - Ecuador</v>
      </c>
      <c r="EG788" t="str">
        <v>Missão Paz</v>
      </c>
      <c r="EH788" t="str">
        <v>Museu A CASA</v>
      </c>
      <c r="EI788" t="str">
        <v>Norwegian Refugee Council (NRC)</v>
      </c>
      <c r="EJ788" t="str">
        <v>ONG Migrantes por el Maule</v>
      </c>
      <c r="EK788" t="str">
        <v>ONG Preemptive Love Coalition Colombia</v>
      </c>
      <c r="EL788" t="str">
        <v>Organización Transfomando Vidas</v>
      </c>
      <c r="EM788" t="str">
        <v>Organization of Ibero-American States for Education, Science and Culture (OEI)</v>
      </c>
      <c r="EN788" t="str">
        <v>OXFAM</v>
      </c>
      <c r="EO788" t="str">
        <v>Panamerican Development Foundation</v>
      </c>
      <c r="EP788" t="str">
        <v>Panamerican Health Organization/World Health Organization (PAHO/WHO)</v>
      </c>
      <c r="EQ788" t="str">
        <v>Pastoral of Human Mobility - Peruvian Episcopal Conference</v>
      </c>
      <c r="ER788" t="str">
        <v>Pastoral Service for Migrants National</v>
      </c>
      <c r="ES788" t="str">
        <v>Permanent Human Rights defense Committee (CDH)</v>
      </c>
      <c r="ET788" t="str">
        <v>Pirilampos Institute - Group of visits and voluntary actions in Roraima</v>
      </c>
      <c r="EU788" t="str">
        <v>Plan International</v>
      </c>
      <c r="EV788" t="str">
        <v>Population Program, Faculty of Social Sciences, University of the Republic</v>
      </c>
      <c r="EW788" t="str">
        <v>Profamilia Association</v>
      </c>
      <c r="EX788" t="str">
        <v>Red con Migrantes y Refugiados</v>
      </c>
      <c r="EY788" t="str">
        <v>Red Cross Colombia</v>
      </c>
      <c r="EZ788" t="str">
        <v>Red Cross Ecuador</v>
      </c>
      <c r="FA788" t="str">
        <v>Red Cross Peru</v>
      </c>
      <c r="FB788" t="str">
        <v>Red de Investigaciones en Derechos Humanos - CONICET (Consejo Nacional de Investigaciones Científicas y Técnicas)</v>
      </c>
      <c r="FC788" t="str">
        <v>RET International</v>
      </c>
      <c r="FD788" t="str">
        <v>Salú pa Tur Foundation</v>
      </c>
      <c r="FE788" t="str">
        <v>Salvation Army</v>
      </c>
      <c r="FF788" t="str">
        <v>Samaritan's Purse</v>
      </c>
      <c r="FG788" t="str">
        <v>Save the Children International (SCI)</v>
      </c>
      <c r="FH788" t="str">
        <v>Scalabrini Foundation Chile</v>
      </c>
      <c r="FI788" t="str">
        <v>Sección Peruana de Amnistía Internacional</v>
      </c>
      <c r="FJ788" t="str">
        <v>Serviço Pastoral dos Migrantes do Nordeste</v>
      </c>
      <c r="FK788" t="str">
        <v>Sesame Workshop</v>
      </c>
      <c r="FL788" t="str">
        <v>Si, Da Vida</v>
      </c>
      <c r="FM788" t="str">
        <v>Solidarity and Action Asociation</v>
      </c>
      <c r="FN788" t="str">
        <v>SOS Children's Villages</v>
      </c>
      <c r="FO788" t="str">
        <v>Tarabita Foundation</v>
      </c>
      <c r="FP788" t="str">
        <v>Tearfund</v>
      </c>
      <c r="FQ788" t="str">
        <v>TECHO</v>
      </c>
      <c r="FR788" t="str">
        <v>Terranueva Foundation</v>
      </c>
      <c r="FS788" t="str">
        <v>Terre des Hommes Suisse</v>
      </c>
      <c r="FT788" t="str">
        <v>The Israel Forum for International Humanitarian Aid (IsraAID)</v>
      </c>
      <c r="FU788" t="str">
        <v>Unión Venezolana en Perú</v>
      </c>
      <c r="FV788" t="str">
        <v>United Nations Children's Fund (UNICEF)</v>
      </c>
      <c r="FW788" t="str">
        <v>United Nations Development Programme (UNDP)</v>
      </c>
      <c r="FX788" t="str">
        <v>United Nations Educational, Scientific and Cultural Organization (UNESCO)</v>
      </c>
      <c r="FY788" t="str">
        <v>United Nations Entity for Gender Equality and the Empowerment of Women (UNWOMEN)</v>
      </c>
      <c r="FZ788" t="str">
        <v>United Nations Food and Agricultural Organization (FAO)</v>
      </c>
      <c r="GA788" t="str">
        <v>United Nations High Commissioner for Refugees (UNHCR)</v>
      </c>
      <c r="GB788" t="str">
        <v>United Nations Office of the High Commissioner for Human Rights (OHCHR)</v>
      </c>
      <c r="GC788" t="str">
        <v>United Nations Office on Drugs and Crime (UNODC)</v>
      </c>
      <c r="GD788" t="str">
        <v>United Nations Population Fund (UNFPA)</v>
      </c>
      <c r="GE788" t="str">
        <v>United Nations Programme for Human Settlements (UN Habitat)</v>
      </c>
      <c r="GF788" t="str">
        <v>Vale da Benção Educational and Charitable Association (AEBVB)</v>
      </c>
      <c r="GG788" t="str">
        <v>VenAruba Solidaria</v>
      </c>
      <c r="GH788" t="str">
        <v>Venex Curacao Foundation</v>
      </c>
      <c r="GI788" t="str">
        <v>Venezolanos en Barranquilla</v>
      </c>
      <c r="GJ788" t="str">
        <v>Venezolanos en San Cristóbal</v>
      </c>
      <c r="GK788" t="str">
        <v>Venezuelan Emigrant Foundation (FEV)</v>
      </c>
      <c r="GL788" t="str">
        <v>Vicaría de Pastoral Social Caritas</v>
      </c>
      <c r="GM788" t="str">
        <v>Voices GY</v>
      </c>
      <c r="GN788" t="str">
        <v>We World GVC</v>
      </c>
      <c r="GO788" t="str">
        <v>World Council of Credit Unions</v>
      </c>
      <c r="GP788" t="str">
        <v>World Food Programme (WFP)</v>
      </c>
      <c r="GQ788" t="str">
        <v>World Vision</v>
      </c>
      <c r="GR788" t="str">
        <v>ZOA</v>
      </c>
    </row>
    <row r="789" spans="8:200" x14ac:dyDescent="0.3">
      <c r="H789" t="str" cm="1">
        <f t="array" ref="H789:GR789">TRANSPOSE(_xlfn._xlws.SORT(_xlfn._xlws.FILTER(Table3[Name],ISNUMBER(SEARCH(' Activity Sheet'!D843,Table3[Name])),"Not found"),,1))</f>
        <v>.New Organisation</v>
      </c>
      <c r="I789" t="str">
        <v>ABV - Association of Good with Life</v>
      </c>
      <c r="J789" t="str">
        <v>ACAPS</v>
      </c>
      <c r="K789" t="str">
        <v>Acción y Desarrollo</v>
      </c>
      <c r="L789" t="str">
        <v>ACTED</v>
      </c>
      <c r="M789" t="str">
        <v>Action against Hunger</v>
      </c>
      <c r="N789" t="str">
        <v>ActionAid</v>
      </c>
      <c r="O789" t="str">
        <v>Adventist Development and Relief Agency (ADRA)</v>
      </c>
      <c r="P789" t="str">
        <v>Alas de Colibrí Foundation</v>
      </c>
      <c r="Q789" t="str">
        <v>Alianza por la Solidaridad</v>
      </c>
      <c r="R789" t="str">
        <v>Alianza por Venezuela</v>
      </c>
      <c r="S789" t="str">
        <v>Americares Foundation</v>
      </c>
      <c r="T789" t="str">
        <v>Argentine Commission for Refugees and Migrants (CAREF)</v>
      </c>
      <c r="U789" t="str">
        <v>Asociación Aves</v>
      </c>
      <c r="V789" t="str">
        <v>Asociación de Jubilados y Pensionados Venezolanos en Argentina</v>
      </c>
      <c r="W789" t="str">
        <v>Asociación de Venezolanos en Eloy Alfaro</v>
      </c>
      <c r="X789" t="str">
        <v>Asociación Fundación contra el Hambre Perú</v>
      </c>
      <c r="Y789" t="str">
        <v>Asociación Migrantes Venezolanos</v>
      </c>
      <c r="Z789" t="str">
        <v>Asociación Misioneros de San Carlos Scalabrinianos</v>
      </c>
      <c r="AA789" t="str">
        <v>Asociacion Proteccion Poblacion Vulnerable</v>
      </c>
      <c r="AB789" t="str">
        <v>Asociación Quinta Ola</v>
      </c>
      <c r="AC789" t="str">
        <v>Asociación Salto Ángel</v>
      </c>
      <c r="AD789" t="str">
        <v>Asociación Venezuela en Ecuador AC</v>
      </c>
      <c r="AE789" t="str">
        <v>ASOVENAR</v>
      </c>
      <c r="AF789" t="str">
        <v>Associação Hermanitos</v>
      </c>
      <c r="AG789" t="str">
        <v>AVSI Foundation</v>
      </c>
      <c r="AH789" t="str">
        <v>Bethany Christian Services</v>
      </c>
      <c r="AI789" t="str">
        <v>Blumont</v>
      </c>
      <c r="AJ789" t="str">
        <v>CARE</v>
      </c>
      <c r="AK789" t="str">
        <v>Caritas Brazil</v>
      </c>
      <c r="AL789" t="str">
        <v>Caritas Ecuador</v>
      </c>
      <c r="AM789" t="str">
        <v>Caritas Germany</v>
      </c>
      <c r="AN789" t="str">
        <v>Caritas Manaus</v>
      </c>
      <c r="AO789" t="str">
        <v>Caritas Parana</v>
      </c>
      <c r="AP789" t="str">
        <v>Caritas Peru</v>
      </c>
      <c r="AQ789" t="str">
        <v>Caritas Rio de Janeiro</v>
      </c>
      <c r="AR789" t="str">
        <v>Caritas São Paulo</v>
      </c>
      <c r="AS789" t="str">
        <v>Caritas Switzerland</v>
      </c>
      <c r="AT789" t="str">
        <v>CCEFIRO Association</v>
      </c>
      <c r="AU789" t="str">
        <v>CEDRO</v>
      </c>
      <c r="AV789" t="str">
        <v>Center for Integrated Studies and Programs for Sustainable Development (CIEDS)</v>
      </c>
      <c r="AW789" t="str">
        <v>Center for Migration and Human Rights of the Diocese of Roraima (CMDH)</v>
      </c>
      <c r="AX789" t="str">
        <v>Centro de Atencion Psicosocial (CAPS)</v>
      </c>
      <c r="AY789" t="str">
        <v>CESAL</v>
      </c>
      <c r="AZ789" t="str">
        <v>CESVI-Cooperazione e Sviluppo</v>
      </c>
      <c r="BA789" t="str">
        <v>ChildFund International</v>
      </c>
      <c r="BB789" t="str">
        <v>CHS Alternativo</v>
      </c>
      <c r="BC789" t="str">
        <v>Churún Merú Association</v>
      </c>
      <c r="BD789" t="str">
        <v>Coalición por Venezuela</v>
      </c>
      <c r="BE789" t="str">
        <v>Colonia Foundation of Venezuelans in the Dominican Republic (FUNCOVERD)</v>
      </c>
      <c r="BF789" t="str">
        <v>COLVENZ</v>
      </c>
      <c r="BG789" t="str">
        <v>Compassiva</v>
      </c>
      <c r="BH789" t="str">
        <v>Consejo Interreligioso del Perú - Religiones por la Paz</v>
      </c>
      <c r="BI789" t="str">
        <v>Consorcio ONG OCIPI Y Capellanía Nacional OFICA</v>
      </c>
      <c r="BJ789" t="str">
        <v>COOPI - International Cooperation Foundation</v>
      </c>
      <c r="BK789" t="str">
        <v>Corporación Colectivo Sin Fronteras</v>
      </c>
      <c r="BL789" t="str">
        <v>CRISFE Foundation</v>
      </c>
      <c r="BM789" t="str">
        <v>Cuso International</v>
      </c>
      <c r="BN789" t="str">
        <v>Danielle’s Children Fund (DCF)</v>
      </c>
      <c r="BO789" t="str">
        <v>Danish Refugee Council (DRC)</v>
      </c>
      <c r="BP789" t="str">
        <v>Development Support Association - APOYAR</v>
      </c>
      <c r="BQ789" t="str">
        <v>Diakonie Katastrophenhilfe</v>
      </c>
      <c r="BR789" t="str">
        <v>Diálogo Diverso</v>
      </c>
      <c r="BS789" t="str">
        <v>Doctors of the World</v>
      </c>
      <c r="BT789" t="str">
        <v>Dominican Institute for Integrated Development</v>
      </c>
      <c r="BU789" t="str">
        <v>Duendes y Ángeles Vinotinto República Dominicana</v>
      </c>
      <c r="BV789" t="str">
        <v>Encuentros SJS (Servicio Jesuita de la Solidaridad)</v>
      </c>
      <c r="BW789" t="str">
        <v>Ending Violence Against Migrants</v>
      </c>
      <c r="BX789" t="str">
        <v>Equidad Foundation</v>
      </c>
      <c r="BY789" t="str">
        <v>Equilibrium CenDE</v>
      </c>
      <c r="BZ789" t="str">
        <v>Facultad de Psicología - Universidad de la República (UDELAR)</v>
      </c>
      <c r="CA789" t="str">
        <v>First International Emergency and Solidarités International</v>
      </c>
      <c r="CB789" t="str">
        <v>Fondo Ecuatoriano Populorum Progressio</v>
      </c>
      <c r="CC789" t="str">
        <v>Foro Salud Callao</v>
      </c>
      <c r="CD789" t="str">
        <v>Foundation for the Integration and Development of Latin America (FIDAL)</v>
      </c>
      <c r="CE789" t="str">
        <v>Foundation of the Americas (FUDELA)</v>
      </c>
      <c r="CF789" t="str">
        <v>Fraternity Without Borders</v>
      </c>
      <c r="CG789" t="str">
        <v>Fundación Brisas del Norte</v>
      </c>
      <c r="CH789" t="str">
        <v>Fundación Colombovenezolana Nueva Ilusión</v>
      </c>
      <c r="CI789" t="str">
        <v>Fundación Nakama's</v>
      </c>
      <c r="CJ789" t="str">
        <v>Fundación RadaBer</v>
      </c>
      <c r="CK789" t="str">
        <v>Fundación Scalabrini Bolivia</v>
      </c>
      <c r="CL789" t="str">
        <v>Fundacion Social Vivan los Niños</v>
      </c>
      <c r="CM789" t="str">
        <v>FUNVEAC</v>
      </c>
      <c r="CN789" t="str">
        <v>German Development Cooperation Agency GIZ</v>
      </c>
      <c r="CO789" t="str">
        <v>Globalizate Radio</v>
      </c>
      <c r="CP789" t="str">
        <v>GOAL</v>
      </c>
      <c r="CQ789" t="str">
        <v>Halü Bienestar Humano Foundation (HALU)</v>
      </c>
      <c r="CR789" t="str">
        <v>Heartland Alliance International (HAI)</v>
      </c>
      <c r="CS789" t="str">
        <v>HELVETAS Swiss Intercooperation</v>
      </c>
      <c r="CT789" t="str">
        <v>HIAS</v>
      </c>
      <c r="CU789" t="str">
        <v>Human Rights Defence Curaçao</v>
      </c>
      <c r="CV789" t="str">
        <v>Humanity &amp; Inclusion</v>
      </c>
      <c r="CW789" t="str">
        <v>Humans Analytic</v>
      </c>
      <c r="CX789" t="str">
        <v>Idas y Vueltas Association</v>
      </c>
      <c r="CY789" t="str">
        <v>iMMAP</v>
      </c>
      <c r="CZ789" t="str">
        <v>IMPACT Initiatives (REACH)</v>
      </c>
      <c r="DA789" t="str">
        <v>Inmigrante Feliz Association</v>
      </c>
      <c r="DB789" t="str">
        <v>Institute for Migration and Human Rights (IMDH)</v>
      </c>
      <c r="DC789" t="str">
        <v>Institute of Natural and Cultural Heritage (IPANC)</v>
      </c>
      <c r="DD789" t="str">
        <v>International Committee for the Development of People (CISP)</v>
      </c>
      <c r="DE789" t="str">
        <v>International Federation of the Red Cross (IFRC)</v>
      </c>
      <c r="DF789" t="str">
        <v>International Labour Organization (ILO)</v>
      </c>
      <c r="DG789" t="str">
        <v>International Medical Corps</v>
      </c>
      <c r="DH789" t="str">
        <v>International Organization for Migration (IOM)</v>
      </c>
      <c r="DI789" t="str">
        <v>International Rescue Committee (IRC)</v>
      </c>
      <c r="DJ789" t="str">
        <v>INTERSOS</v>
      </c>
      <c r="DK789" t="str">
        <v>Jesuit Migrant Service (JMS)</v>
      </c>
      <c r="DL789" t="str">
        <v>Jesuit Refugee Service (JRS)</v>
      </c>
      <c r="DM789" t="str">
        <v>Jesuit Service for Migrants and Refugees (JSMR)</v>
      </c>
      <c r="DN789" t="str">
        <v>Joint United Nations Programme on HIV/AIDS (UNAIDS)</v>
      </c>
      <c r="DO789" t="str">
        <v>Kimirina Coorporation</v>
      </c>
      <c r="DP789" t="str">
        <v>La Casita Hispanic Cultural Centre</v>
      </c>
      <c r="DQ789" t="str">
        <v>Latin American Network of Non-Governmental Organizations of Persons with Disabilities and their Families (RIADIS)</v>
      </c>
      <c r="DR789" t="str">
        <v>LGBT+ Movement Brazil</v>
      </c>
      <c r="DS789" t="str">
        <v>Living Water Community (LWC)</v>
      </c>
      <c r="DT789" t="str">
        <v>LLANOVENCOL</v>
      </c>
      <c r="DU789" t="str">
        <v>Lutheran World Federation</v>
      </c>
      <c r="DV789" t="str">
        <v>Lutheran World Relief</v>
      </c>
      <c r="DW789" t="str">
        <v>Malteser International</v>
      </c>
      <c r="DX789" t="str">
        <v>Mana Institute</v>
      </c>
      <c r="DY789" t="str">
        <v>Manos Veneguayas Association</v>
      </c>
      <c r="DZ789" t="str">
        <v>Más Igualdad Perú</v>
      </c>
      <c r="EA789" t="str">
        <v>MedGlobal</v>
      </c>
      <c r="EB789" t="str">
        <v>Medical Teams International</v>
      </c>
      <c r="EC789" t="str">
        <v>Mercy Corps</v>
      </c>
      <c r="ED789" t="str">
        <v>Migrant Service Center (CAM)</v>
      </c>
      <c r="EE789" t="str">
        <v>Migrants, Refugees and Argentine Social Entrepreneurs (MIRARES)</v>
      </c>
      <c r="EF789" t="str">
        <v>Mision Scalabriniana - Ecuador</v>
      </c>
      <c r="EG789" t="str">
        <v>Missão Paz</v>
      </c>
      <c r="EH789" t="str">
        <v>Museu A CASA</v>
      </c>
      <c r="EI789" t="str">
        <v>Norwegian Refugee Council (NRC)</v>
      </c>
      <c r="EJ789" t="str">
        <v>ONG Migrantes por el Maule</v>
      </c>
      <c r="EK789" t="str">
        <v>ONG Preemptive Love Coalition Colombia</v>
      </c>
      <c r="EL789" t="str">
        <v>Organización Transfomando Vidas</v>
      </c>
      <c r="EM789" t="str">
        <v>Organization of Ibero-American States for Education, Science and Culture (OEI)</v>
      </c>
      <c r="EN789" t="str">
        <v>OXFAM</v>
      </c>
      <c r="EO789" t="str">
        <v>Panamerican Development Foundation</v>
      </c>
      <c r="EP789" t="str">
        <v>Panamerican Health Organization/World Health Organization (PAHO/WHO)</v>
      </c>
      <c r="EQ789" t="str">
        <v>Pastoral of Human Mobility - Peruvian Episcopal Conference</v>
      </c>
      <c r="ER789" t="str">
        <v>Pastoral Service for Migrants National</v>
      </c>
      <c r="ES789" t="str">
        <v>Permanent Human Rights defense Committee (CDH)</v>
      </c>
      <c r="ET789" t="str">
        <v>Pirilampos Institute - Group of visits and voluntary actions in Roraima</v>
      </c>
      <c r="EU789" t="str">
        <v>Plan International</v>
      </c>
      <c r="EV789" t="str">
        <v>Population Program, Faculty of Social Sciences, University of the Republic</v>
      </c>
      <c r="EW789" t="str">
        <v>Profamilia Association</v>
      </c>
      <c r="EX789" t="str">
        <v>Red con Migrantes y Refugiados</v>
      </c>
      <c r="EY789" t="str">
        <v>Red Cross Colombia</v>
      </c>
      <c r="EZ789" t="str">
        <v>Red Cross Ecuador</v>
      </c>
      <c r="FA789" t="str">
        <v>Red Cross Peru</v>
      </c>
      <c r="FB789" t="str">
        <v>Red de Investigaciones en Derechos Humanos - CONICET (Consejo Nacional de Investigaciones Científicas y Técnicas)</v>
      </c>
      <c r="FC789" t="str">
        <v>RET International</v>
      </c>
      <c r="FD789" t="str">
        <v>Salú pa Tur Foundation</v>
      </c>
      <c r="FE789" t="str">
        <v>Salvation Army</v>
      </c>
      <c r="FF789" t="str">
        <v>Samaritan's Purse</v>
      </c>
      <c r="FG789" t="str">
        <v>Save the Children International (SCI)</v>
      </c>
      <c r="FH789" t="str">
        <v>Scalabrini Foundation Chile</v>
      </c>
      <c r="FI789" t="str">
        <v>Sección Peruana de Amnistía Internacional</v>
      </c>
      <c r="FJ789" t="str">
        <v>Serviço Pastoral dos Migrantes do Nordeste</v>
      </c>
      <c r="FK789" t="str">
        <v>Sesame Workshop</v>
      </c>
      <c r="FL789" t="str">
        <v>Si, Da Vida</v>
      </c>
      <c r="FM789" t="str">
        <v>Solidarity and Action Asociation</v>
      </c>
      <c r="FN789" t="str">
        <v>SOS Children's Villages</v>
      </c>
      <c r="FO789" t="str">
        <v>Tarabita Foundation</v>
      </c>
      <c r="FP789" t="str">
        <v>Tearfund</v>
      </c>
      <c r="FQ789" t="str">
        <v>TECHO</v>
      </c>
      <c r="FR789" t="str">
        <v>Terranueva Foundation</v>
      </c>
      <c r="FS789" t="str">
        <v>Terre des Hommes Suisse</v>
      </c>
      <c r="FT789" t="str">
        <v>The Israel Forum for International Humanitarian Aid (IsraAID)</v>
      </c>
      <c r="FU789" t="str">
        <v>Unión Venezolana en Perú</v>
      </c>
      <c r="FV789" t="str">
        <v>United Nations Children's Fund (UNICEF)</v>
      </c>
      <c r="FW789" t="str">
        <v>United Nations Development Programme (UNDP)</v>
      </c>
      <c r="FX789" t="str">
        <v>United Nations Educational, Scientific and Cultural Organization (UNESCO)</v>
      </c>
      <c r="FY789" t="str">
        <v>United Nations Entity for Gender Equality and the Empowerment of Women (UNWOMEN)</v>
      </c>
      <c r="FZ789" t="str">
        <v>United Nations Food and Agricultural Organization (FAO)</v>
      </c>
      <c r="GA789" t="str">
        <v>United Nations High Commissioner for Refugees (UNHCR)</v>
      </c>
      <c r="GB789" t="str">
        <v>United Nations Office of the High Commissioner for Human Rights (OHCHR)</v>
      </c>
      <c r="GC789" t="str">
        <v>United Nations Office on Drugs and Crime (UNODC)</v>
      </c>
      <c r="GD789" t="str">
        <v>United Nations Population Fund (UNFPA)</v>
      </c>
      <c r="GE789" t="str">
        <v>United Nations Programme for Human Settlements (UN Habitat)</v>
      </c>
      <c r="GF789" t="str">
        <v>Vale da Benção Educational and Charitable Association (AEBVB)</v>
      </c>
      <c r="GG789" t="str">
        <v>VenAruba Solidaria</v>
      </c>
      <c r="GH789" t="str">
        <v>Venex Curacao Foundation</v>
      </c>
      <c r="GI789" t="str">
        <v>Venezolanos en Barranquilla</v>
      </c>
      <c r="GJ789" t="str">
        <v>Venezolanos en San Cristóbal</v>
      </c>
      <c r="GK789" t="str">
        <v>Venezuelan Emigrant Foundation (FEV)</v>
      </c>
      <c r="GL789" t="str">
        <v>Vicaría de Pastoral Social Caritas</v>
      </c>
      <c r="GM789" t="str">
        <v>Voices GY</v>
      </c>
      <c r="GN789" t="str">
        <v>We World GVC</v>
      </c>
      <c r="GO789" t="str">
        <v>World Council of Credit Unions</v>
      </c>
      <c r="GP789" t="str">
        <v>World Food Programme (WFP)</v>
      </c>
      <c r="GQ789" t="str">
        <v>World Vision</v>
      </c>
      <c r="GR789" t="str">
        <v>ZOA</v>
      </c>
    </row>
    <row r="790" spans="8:200" x14ac:dyDescent="0.3">
      <c r="H790" t="str" cm="1">
        <f t="array" ref="H790:GR790">TRANSPOSE(_xlfn._xlws.SORT(_xlfn._xlws.FILTER(Table3[Name],ISNUMBER(SEARCH(' Activity Sheet'!D844,Table3[Name])),"Not found"),,1))</f>
        <v>.New Organisation</v>
      </c>
      <c r="I790" t="str">
        <v>ABV - Association of Good with Life</v>
      </c>
      <c r="J790" t="str">
        <v>ACAPS</v>
      </c>
      <c r="K790" t="str">
        <v>Acción y Desarrollo</v>
      </c>
      <c r="L790" t="str">
        <v>ACTED</v>
      </c>
      <c r="M790" t="str">
        <v>Action against Hunger</v>
      </c>
      <c r="N790" t="str">
        <v>ActionAid</v>
      </c>
      <c r="O790" t="str">
        <v>Adventist Development and Relief Agency (ADRA)</v>
      </c>
      <c r="P790" t="str">
        <v>Alas de Colibrí Foundation</v>
      </c>
      <c r="Q790" t="str">
        <v>Alianza por la Solidaridad</v>
      </c>
      <c r="R790" t="str">
        <v>Alianza por Venezuela</v>
      </c>
      <c r="S790" t="str">
        <v>Americares Foundation</v>
      </c>
      <c r="T790" t="str">
        <v>Argentine Commission for Refugees and Migrants (CAREF)</v>
      </c>
      <c r="U790" t="str">
        <v>Asociación Aves</v>
      </c>
      <c r="V790" t="str">
        <v>Asociación de Jubilados y Pensionados Venezolanos en Argentina</v>
      </c>
      <c r="W790" t="str">
        <v>Asociación de Venezolanos en Eloy Alfaro</v>
      </c>
      <c r="X790" t="str">
        <v>Asociación Fundación contra el Hambre Perú</v>
      </c>
      <c r="Y790" t="str">
        <v>Asociación Migrantes Venezolanos</v>
      </c>
      <c r="Z790" t="str">
        <v>Asociación Misioneros de San Carlos Scalabrinianos</v>
      </c>
      <c r="AA790" t="str">
        <v>Asociacion Proteccion Poblacion Vulnerable</v>
      </c>
      <c r="AB790" t="str">
        <v>Asociación Quinta Ola</v>
      </c>
      <c r="AC790" t="str">
        <v>Asociación Salto Ángel</v>
      </c>
      <c r="AD790" t="str">
        <v>Asociación Venezuela en Ecuador AC</v>
      </c>
      <c r="AE790" t="str">
        <v>ASOVENAR</v>
      </c>
      <c r="AF790" t="str">
        <v>Associação Hermanitos</v>
      </c>
      <c r="AG790" t="str">
        <v>AVSI Foundation</v>
      </c>
      <c r="AH790" t="str">
        <v>Bethany Christian Services</v>
      </c>
      <c r="AI790" t="str">
        <v>Blumont</v>
      </c>
      <c r="AJ790" t="str">
        <v>CARE</v>
      </c>
      <c r="AK790" t="str">
        <v>Caritas Brazil</v>
      </c>
      <c r="AL790" t="str">
        <v>Caritas Ecuador</v>
      </c>
      <c r="AM790" t="str">
        <v>Caritas Germany</v>
      </c>
      <c r="AN790" t="str">
        <v>Caritas Manaus</v>
      </c>
      <c r="AO790" t="str">
        <v>Caritas Parana</v>
      </c>
      <c r="AP790" t="str">
        <v>Caritas Peru</v>
      </c>
      <c r="AQ790" t="str">
        <v>Caritas Rio de Janeiro</v>
      </c>
      <c r="AR790" t="str">
        <v>Caritas São Paulo</v>
      </c>
      <c r="AS790" t="str">
        <v>Caritas Switzerland</v>
      </c>
      <c r="AT790" t="str">
        <v>CCEFIRO Association</v>
      </c>
      <c r="AU790" t="str">
        <v>CEDRO</v>
      </c>
      <c r="AV790" t="str">
        <v>Center for Integrated Studies and Programs for Sustainable Development (CIEDS)</v>
      </c>
      <c r="AW790" t="str">
        <v>Center for Migration and Human Rights of the Diocese of Roraima (CMDH)</v>
      </c>
      <c r="AX790" t="str">
        <v>Centro de Atencion Psicosocial (CAPS)</v>
      </c>
      <c r="AY790" t="str">
        <v>CESAL</v>
      </c>
      <c r="AZ790" t="str">
        <v>CESVI-Cooperazione e Sviluppo</v>
      </c>
      <c r="BA790" t="str">
        <v>ChildFund International</v>
      </c>
      <c r="BB790" t="str">
        <v>CHS Alternativo</v>
      </c>
      <c r="BC790" t="str">
        <v>Churún Merú Association</v>
      </c>
      <c r="BD790" t="str">
        <v>Coalición por Venezuela</v>
      </c>
      <c r="BE790" t="str">
        <v>Colonia Foundation of Venezuelans in the Dominican Republic (FUNCOVERD)</v>
      </c>
      <c r="BF790" t="str">
        <v>COLVENZ</v>
      </c>
      <c r="BG790" t="str">
        <v>Compassiva</v>
      </c>
      <c r="BH790" t="str">
        <v>Consejo Interreligioso del Perú - Religiones por la Paz</v>
      </c>
      <c r="BI790" t="str">
        <v>Consorcio ONG OCIPI Y Capellanía Nacional OFICA</v>
      </c>
      <c r="BJ790" t="str">
        <v>COOPI - International Cooperation Foundation</v>
      </c>
      <c r="BK790" t="str">
        <v>Corporación Colectivo Sin Fronteras</v>
      </c>
      <c r="BL790" t="str">
        <v>CRISFE Foundation</v>
      </c>
      <c r="BM790" t="str">
        <v>Cuso International</v>
      </c>
      <c r="BN790" t="str">
        <v>Danielle’s Children Fund (DCF)</v>
      </c>
      <c r="BO790" t="str">
        <v>Danish Refugee Council (DRC)</v>
      </c>
      <c r="BP790" t="str">
        <v>Development Support Association - APOYAR</v>
      </c>
      <c r="BQ790" t="str">
        <v>Diakonie Katastrophenhilfe</v>
      </c>
      <c r="BR790" t="str">
        <v>Diálogo Diverso</v>
      </c>
      <c r="BS790" t="str">
        <v>Doctors of the World</v>
      </c>
      <c r="BT790" t="str">
        <v>Dominican Institute for Integrated Development</v>
      </c>
      <c r="BU790" t="str">
        <v>Duendes y Ángeles Vinotinto República Dominicana</v>
      </c>
      <c r="BV790" t="str">
        <v>Encuentros SJS (Servicio Jesuita de la Solidaridad)</v>
      </c>
      <c r="BW790" t="str">
        <v>Ending Violence Against Migrants</v>
      </c>
      <c r="BX790" t="str">
        <v>Equidad Foundation</v>
      </c>
      <c r="BY790" t="str">
        <v>Equilibrium CenDE</v>
      </c>
      <c r="BZ790" t="str">
        <v>Facultad de Psicología - Universidad de la República (UDELAR)</v>
      </c>
      <c r="CA790" t="str">
        <v>First International Emergency and Solidarités International</v>
      </c>
      <c r="CB790" t="str">
        <v>Fondo Ecuatoriano Populorum Progressio</v>
      </c>
      <c r="CC790" t="str">
        <v>Foro Salud Callao</v>
      </c>
      <c r="CD790" t="str">
        <v>Foundation for the Integration and Development of Latin America (FIDAL)</v>
      </c>
      <c r="CE790" t="str">
        <v>Foundation of the Americas (FUDELA)</v>
      </c>
      <c r="CF790" t="str">
        <v>Fraternity Without Borders</v>
      </c>
      <c r="CG790" t="str">
        <v>Fundación Brisas del Norte</v>
      </c>
      <c r="CH790" t="str">
        <v>Fundación Colombovenezolana Nueva Ilusión</v>
      </c>
      <c r="CI790" t="str">
        <v>Fundación Nakama's</v>
      </c>
      <c r="CJ790" t="str">
        <v>Fundación RadaBer</v>
      </c>
      <c r="CK790" t="str">
        <v>Fundación Scalabrini Bolivia</v>
      </c>
      <c r="CL790" t="str">
        <v>Fundacion Social Vivan los Niños</v>
      </c>
      <c r="CM790" t="str">
        <v>FUNVEAC</v>
      </c>
      <c r="CN790" t="str">
        <v>German Development Cooperation Agency GIZ</v>
      </c>
      <c r="CO790" t="str">
        <v>Globalizate Radio</v>
      </c>
      <c r="CP790" t="str">
        <v>GOAL</v>
      </c>
      <c r="CQ790" t="str">
        <v>Halü Bienestar Humano Foundation (HALU)</v>
      </c>
      <c r="CR790" t="str">
        <v>Heartland Alliance International (HAI)</v>
      </c>
      <c r="CS790" t="str">
        <v>HELVETAS Swiss Intercooperation</v>
      </c>
      <c r="CT790" t="str">
        <v>HIAS</v>
      </c>
      <c r="CU790" t="str">
        <v>Human Rights Defence Curaçao</v>
      </c>
      <c r="CV790" t="str">
        <v>Humanity &amp; Inclusion</v>
      </c>
      <c r="CW790" t="str">
        <v>Humans Analytic</v>
      </c>
      <c r="CX790" t="str">
        <v>Idas y Vueltas Association</v>
      </c>
      <c r="CY790" t="str">
        <v>iMMAP</v>
      </c>
      <c r="CZ790" t="str">
        <v>IMPACT Initiatives (REACH)</v>
      </c>
      <c r="DA790" t="str">
        <v>Inmigrante Feliz Association</v>
      </c>
      <c r="DB790" t="str">
        <v>Institute for Migration and Human Rights (IMDH)</v>
      </c>
      <c r="DC790" t="str">
        <v>Institute of Natural and Cultural Heritage (IPANC)</v>
      </c>
      <c r="DD790" t="str">
        <v>International Committee for the Development of People (CISP)</v>
      </c>
      <c r="DE790" t="str">
        <v>International Federation of the Red Cross (IFRC)</v>
      </c>
      <c r="DF790" t="str">
        <v>International Labour Organization (ILO)</v>
      </c>
      <c r="DG790" t="str">
        <v>International Medical Corps</v>
      </c>
      <c r="DH790" t="str">
        <v>International Organization for Migration (IOM)</v>
      </c>
      <c r="DI790" t="str">
        <v>International Rescue Committee (IRC)</v>
      </c>
      <c r="DJ790" t="str">
        <v>INTERSOS</v>
      </c>
      <c r="DK790" t="str">
        <v>Jesuit Migrant Service (JMS)</v>
      </c>
      <c r="DL790" t="str">
        <v>Jesuit Refugee Service (JRS)</v>
      </c>
      <c r="DM790" t="str">
        <v>Jesuit Service for Migrants and Refugees (JSMR)</v>
      </c>
      <c r="DN790" t="str">
        <v>Joint United Nations Programme on HIV/AIDS (UNAIDS)</v>
      </c>
      <c r="DO790" t="str">
        <v>Kimirina Coorporation</v>
      </c>
      <c r="DP790" t="str">
        <v>La Casita Hispanic Cultural Centre</v>
      </c>
      <c r="DQ790" t="str">
        <v>Latin American Network of Non-Governmental Organizations of Persons with Disabilities and their Families (RIADIS)</v>
      </c>
      <c r="DR790" t="str">
        <v>LGBT+ Movement Brazil</v>
      </c>
      <c r="DS790" t="str">
        <v>Living Water Community (LWC)</v>
      </c>
      <c r="DT790" t="str">
        <v>LLANOVENCOL</v>
      </c>
      <c r="DU790" t="str">
        <v>Lutheran World Federation</v>
      </c>
      <c r="DV790" t="str">
        <v>Lutheran World Relief</v>
      </c>
      <c r="DW790" t="str">
        <v>Malteser International</v>
      </c>
      <c r="DX790" t="str">
        <v>Mana Institute</v>
      </c>
      <c r="DY790" t="str">
        <v>Manos Veneguayas Association</v>
      </c>
      <c r="DZ790" t="str">
        <v>Más Igualdad Perú</v>
      </c>
      <c r="EA790" t="str">
        <v>MedGlobal</v>
      </c>
      <c r="EB790" t="str">
        <v>Medical Teams International</v>
      </c>
      <c r="EC790" t="str">
        <v>Mercy Corps</v>
      </c>
      <c r="ED790" t="str">
        <v>Migrant Service Center (CAM)</v>
      </c>
      <c r="EE790" t="str">
        <v>Migrants, Refugees and Argentine Social Entrepreneurs (MIRARES)</v>
      </c>
      <c r="EF790" t="str">
        <v>Mision Scalabriniana - Ecuador</v>
      </c>
      <c r="EG790" t="str">
        <v>Missão Paz</v>
      </c>
      <c r="EH790" t="str">
        <v>Museu A CASA</v>
      </c>
      <c r="EI790" t="str">
        <v>Norwegian Refugee Council (NRC)</v>
      </c>
      <c r="EJ790" t="str">
        <v>ONG Migrantes por el Maule</v>
      </c>
      <c r="EK790" t="str">
        <v>ONG Preemptive Love Coalition Colombia</v>
      </c>
      <c r="EL790" t="str">
        <v>Organización Transfomando Vidas</v>
      </c>
      <c r="EM790" t="str">
        <v>Organization of Ibero-American States for Education, Science and Culture (OEI)</v>
      </c>
      <c r="EN790" t="str">
        <v>OXFAM</v>
      </c>
      <c r="EO790" t="str">
        <v>Panamerican Development Foundation</v>
      </c>
      <c r="EP790" t="str">
        <v>Panamerican Health Organization/World Health Organization (PAHO/WHO)</v>
      </c>
      <c r="EQ790" t="str">
        <v>Pastoral of Human Mobility - Peruvian Episcopal Conference</v>
      </c>
      <c r="ER790" t="str">
        <v>Pastoral Service for Migrants National</v>
      </c>
      <c r="ES790" t="str">
        <v>Permanent Human Rights defense Committee (CDH)</v>
      </c>
      <c r="ET790" t="str">
        <v>Pirilampos Institute - Group of visits and voluntary actions in Roraima</v>
      </c>
      <c r="EU790" t="str">
        <v>Plan International</v>
      </c>
      <c r="EV790" t="str">
        <v>Population Program, Faculty of Social Sciences, University of the Republic</v>
      </c>
      <c r="EW790" t="str">
        <v>Profamilia Association</v>
      </c>
      <c r="EX790" t="str">
        <v>Red con Migrantes y Refugiados</v>
      </c>
      <c r="EY790" t="str">
        <v>Red Cross Colombia</v>
      </c>
      <c r="EZ790" t="str">
        <v>Red Cross Ecuador</v>
      </c>
      <c r="FA790" t="str">
        <v>Red Cross Peru</v>
      </c>
      <c r="FB790" t="str">
        <v>Red de Investigaciones en Derechos Humanos - CONICET (Consejo Nacional de Investigaciones Científicas y Técnicas)</v>
      </c>
      <c r="FC790" t="str">
        <v>RET International</v>
      </c>
      <c r="FD790" t="str">
        <v>Salú pa Tur Foundation</v>
      </c>
      <c r="FE790" t="str">
        <v>Salvation Army</v>
      </c>
      <c r="FF790" t="str">
        <v>Samaritan's Purse</v>
      </c>
      <c r="FG790" t="str">
        <v>Save the Children International (SCI)</v>
      </c>
      <c r="FH790" t="str">
        <v>Scalabrini Foundation Chile</v>
      </c>
      <c r="FI790" t="str">
        <v>Sección Peruana de Amnistía Internacional</v>
      </c>
      <c r="FJ790" t="str">
        <v>Serviço Pastoral dos Migrantes do Nordeste</v>
      </c>
      <c r="FK790" t="str">
        <v>Sesame Workshop</v>
      </c>
      <c r="FL790" t="str">
        <v>Si, Da Vida</v>
      </c>
      <c r="FM790" t="str">
        <v>Solidarity and Action Asociation</v>
      </c>
      <c r="FN790" t="str">
        <v>SOS Children's Villages</v>
      </c>
      <c r="FO790" t="str">
        <v>Tarabita Foundation</v>
      </c>
      <c r="FP790" t="str">
        <v>Tearfund</v>
      </c>
      <c r="FQ790" t="str">
        <v>TECHO</v>
      </c>
      <c r="FR790" t="str">
        <v>Terranueva Foundation</v>
      </c>
      <c r="FS790" t="str">
        <v>Terre des Hommes Suisse</v>
      </c>
      <c r="FT790" t="str">
        <v>The Israel Forum for International Humanitarian Aid (IsraAID)</v>
      </c>
      <c r="FU790" t="str">
        <v>Unión Venezolana en Perú</v>
      </c>
      <c r="FV790" t="str">
        <v>United Nations Children's Fund (UNICEF)</v>
      </c>
      <c r="FW790" t="str">
        <v>United Nations Development Programme (UNDP)</v>
      </c>
      <c r="FX790" t="str">
        <v>United Nations Educational, Scientific and Cultural Organization (UNESCO)</v>
      </c>
      <c r="FY790" t="str">
        <v>United Nations Entity for Gender Equality and the Empowerment of Women (UNWOMEN)</v>
      </c>
      <c r="FZ790" t="str">
        <v>United Nations Food and Agricultural Organization (FAO)</v>
      </c>
      <c r="GA790" t="str">
        <v>United Nations High Commissioner for Refugees (UNHCR)</v>
      </c>
      <c r="GB790" t="str">
        <v>United Nations Office of the High Commissioner for Human Rights (OHCHR)</v>
      </c>
      <c r="GC790" t="str">
        <v>United Nations Office on Drugs and Crime (UNODC)</v>
      </c>
      <c r="GD790" t="str">
        <v>United Nations Population Fund (UNFPA)</v>
      </c>
      <c r="GE790" t="str">
        <v>United Nations Programme for Human Settlements (UN Habitat)</v>
      </c>
      <c r="GF790" t="str">
        <v>Vale da Benção Educational and Charitable Association (AEBVB)</v>
      </c>
      <c r="GG790" t="str">
        <v>VenAruba Solidaria</v>
      </c>
      <c r="GH790" t="str">
        <v>Venex Curacao Foundation</v>
      </c>
      <c r="GI790" t="str">
        <v>Venezolanos en Barranquilla</v>
      </c>
      <c r="GJ790" t="str">
        <v>Venezolanos en San Cristóbal</v>
      </c>
      <c r="GK790" t="str">
        <v>Venezuelan Emigrant Foundation (FEV)</v>
      </c>
      <c r="GL790" t="str">
        <v>Vicaría de Pastoral Social Caritas</v>
      </c>
      <c r="GM790" t="str">
        <v>Voices GY</v>
      </c>
      <c r="GN790" t="str">
        <v>We World GVC</v>
      </c>
      <c r="GO790" t="str">
        <v>World Council of Credit Unions</v>
      </c>
      <c r="GP790" t="str">
        <v>World Food Programme (WFP)</v>
      </c>
      <c r="GQ790" t="str">
        <v>World Vision</v>
      </c>
      <c r="GR790" t="str">
        <v>ZOA</v>
      </c>
    </row>
    <row r="791" spans="8:200" x14ac:dyDescent="0.3">
      <c r="H791" t="str" cm="1">
        <f t="array" ref="H791:GR791">TRANSPOSE(_xlfn._xlws.SORT(_xlfn._xlws.FILTER(Table3[Name],ISNUMBER(SEARCH(' Activity Sheet'!D845,Table3[Name])),"Not found"),,1))</f>
        <v>.New Organisation</v>
      </c>
      <c r="I791" t="str">
        <v>ABV - Association of Good with Life</v>
      </c>
      <c r="J791" t="str">
        <v>ACAPS</v>
      </c>
      <c r="K791" t="str">
        <v>Acción y Desarrollo</v>
      </c>
      <c r="L791" t="str">
        <v>ACTED</v>
      </c>
      <c r="M791" t="str">
        <v>Action against Hunger</v>
      </c>
      <c r="N791" t="str">
        <v>ActionAid</v>
      </c>
      <c r="O791" t="str">
        <v>Adventist Development and Relief Agency (ADRA)</v>
      </c>
      <c r="P791" t="str">
        <v>Alas de Colibrí Foundation</v>
      </c>
      <c r="Q791" t="str">
        <v>Alianza por la Solidaridad</v>
      </c>
      <c r="R791" t="str">
        <v>Alianza por Venezuela</v>
      </c>
      <c r="S791" t="str">
        <v>Americares Foundation</v>
      </c>
      <c r="T791" t="str">
        <v>Argentine Commission for Refugees and Migrants (CAREF)</v>
      </c>
      <c r="U791" t="str">
        <v>Asociación Aves</v>
      </c>
      <c r="V791" t="str">
        <v>Asociación de Jubilados y Pensionados Venezolanos en Argentina</v>
      </c>
      <c r="W791" t="str">
        <v>Asociación de Venezolanos en Eloy Alfaro</v>
      </c>
      <c r="X791" t="str">
        <v>Asociación Fundación contra el Hambre Perú</v>
      </c>
      <c r="Y791" t="str">
        <v>Asociación Migrantes Venezolanos</v>
      </c>
      <c r="Z791" t="str">
        <v>Asociación Misioneros de San Carlos Scalabrinianos</v>
      </c>
      <c r="AA791" t="str">
        <v>Asociacion Proteccion Poblacion Vulnerable</v>
      </c>
      <c r="AB791" t="str">
        <v>Asociación Quinta Ola</v>
      </c>
      <c r="AC791" t="str">
        <v>Asociación Salto Ángel</v>
      </c>
      <c r="AD791" t="str">
        <v>Asociación Venezuela en Ecuador AC</v>
      </c>
      <c r="AE791" t="str">
        <v>ASOVENAR</v>
      </c>
      <c r="AF791" t="str">
        <v>Associação Hermanitos</v>
      </c>
      <c r="AG791" t="str">
        <v>AVSI Foundation</v>
      </c>
      <c r="AH791" t="str">
        <v>Bethany Christian Services</v>
      </c>
      <c r="AI791" t="str">
        <v>Blumont</v>
      </c>
      <c r="AJ791" t="str">
        <v>CARE</v>
      </c>
      <c r="AK791" t="str">
        <v>Caritas Brazil</v>
      </c>
      <c r="AL791" t="str">
        <v>Caritas Ecuador</v>
      </c>
      <c r="AM791" t="str">
        <v>Caritas Germany</v>
      </c>
      <c r="AN791" t="str">
        <v>Caritas Manaus</v>
      </c>
      <c r="AO791" t="str">
        <v>Caritas Parana</v>
      </c>
      <c r="AP791" t="str">
        <v>Caritas Peru</v>
      </c>
      <c r="AQ791" t="str">
        <v>Caritas Rio de Janeiro</v>
      </c>
      <c r="AR791" t="str">
        <v>Caritas São Paulo</v>
      </c>
      <c r="AS791" t="str">
        <v>Caritas Switzerland</v>
      </c>
      <c r="AT791" t="str">
        <v>CCEFIRO Association</v>
      </c>
      <c r="AU791" t="str">
        <v>CEDRO</v>
      </c>
      <c r="AV791" t="str">
        <v>Center for Integrated Studies and Programs for Sustainable Development (CIEDS)</v>
      </c>
      <c r="AW791" t="str">
        <v>Center for Migration and Human Rights of the Diocese of Roraima (CMDH)</v>
      </c>
      <c r="AX791" t="str">
        <v>Centro de Atencion Psicosocial (CAPS)</v>
      </c>
      <c r="AY791" t="str">
        <v>CESAL</v>
      </c>
      <c r="AZ791" t="str">
        <v>CESVI-Cooperazione e Sviluppo</v>
      </c>
      <c r="BA791" t="str">
        <v>ChildFund International</v>
      </c>
      <c r="BB791" t="str">
        <v>CHS Alternativo</v>
      </c>
      <c r="BC791" t="str">
        <v>Churún Merú Association</v>
      </c>
      <c r="BD791" t="str">
        <v>Coalición por Venezuela</v>
      </c>
      <c r="BE791" t="str">
        <v>Colonia Foundation of Venezuelans in the Dominican Republic (FUNCOVERD)</v>
      </c>
      <c r="BF791" t="str">
        <v>COLVENZ</v>
      </c>
      <c r="BG791" t="str">
        <v>Compassiva</v>
      </c>
      <c r="BH791" t="str">
        <v>Consejo Interreligioso del Perú - Religiones por la Paz</v>
      </c>
      <c r="BI791" t="str">
        <v>Consorcio ONG OCIPI Y Capellanía Nacional OFICA</v>
      </c>
      <c r="BJ791" t="str">
        <v>COOPI - International Cooperation Foundation</v>
      </c>
      <c r="BK791" t="str">
        <v>Corporación Colectivo Sin Fronteras</v>
      </c>
      <c r="BL791" t="str">
        <v>CRISFE Foundation</v>
      </c>
      <c r="BM791" t="str">
        <v>Cuso International</v>
      </c>
      <c r="BN791" t="str">
        <v>Danielle’s Children Fund (DCF)</v>
      </c>
      <c r="BO791" t="str">
        <v>Danish Refugee Council (DRC)</v>
      </c>
      <c r="BP791" t="str">
        <v>Development Support Association - APOYAR</v>
      </c>
      <c r="BQ791" t="str">
        <v>Diakonie Katastrophenhilfe</v>
      </c>
      <c r="BR791" t="str">
        <v>Diálogo Diverso</v>
      </c>
      <c r="BS791" t="str">
        <v>Doctors of the World</v>
      </c>
      <c r="BT791" t="str">
        <v>Dominican Institute for Integrated Development</v>
      </c>
      <c r="BU791" t="str">
        <v>Duendes y Ángeles Vinotinto República Dominicana</v>
      </c>
      <c r="BV791" t="str">
        <v>Encuentros SJS (Servicio Jesuita de la Solidaridad)</v>
      </c>
      <c r="BW791" t="str">
        <v>Ending Violence Against Migrants</v>
      </c>
      <c r="BX791" t="str">
        <v>Equidad Foundation</v>
      </c>
      <c r="BY791" t="str">
        <v>Equilibrium CenDE</v>
      </c>
      <c r="BZ791" t="str">
        <v>Facultad de Psicología - Universidad de la República (UDELAR)</v>
      </c>
      <c r="CA791" t="str">
        <v>First International Emergency and Solidarités International</v>
      </c>
      <c r="CB791" t="str">
        <v>Fondo Ecuatoriano Populorum Progressio</v>
      </c>
      <c r="CC791" t="str">
        <v>Foro Salud Callao</v>
      </c>
      <c r="CD791" t="str">
        <v>Foundation for the Integration and Development of Latin America (FIDAL)</v>
      </c>
      <c r="CE791" t="str">
        <v>Foundation of the Americas (FUDELA)</v>
      </c>
      <c r="CF791" t="str">
        <v>Fraternity Without Borders</v>
      </c>
      <c r="CG791" t="str">
        <v>Fundación Brisas del Norte</v>
      </c>
      <c r="CH791" t="str">
        <v>Fundación Colombovenezolana Nueva Ilusión</v>
      </c>
      <c r="CI791" t="str">
        <v>Fundación Nakama's</v>
      </c>
      <c r="CJ791" t="str">
        <v>Fundación RadaBer</v>
      </c>
      <c r="CK791" t="str">
        <v>Fundación Scalabrini Bolivia</v>
      </c>
      <c r="CL791" t="str">
        <v>Fundacion Social Vivan los Niños</v>
      </c>
      <c r="CM791" t="str">
        <v>FUNVEAC</v>
      </c>
      <c r="CN791" t="str">
        <v>German Development Cooperation Agency GIZ</v>
      </c>
      <c r="CO791" t="str">
        <v>Globalizate Radio</v>
      </c>
      <c r="CP791" t="str">
        <v>GOAL</v>
      </c>
      <c r="CQ791" t="str">
        <v>Halü Bienestar Humano Foundation (HALU)</v>
      </c>
      <c r="CR791" t="str">
        <v>Heartland Alliance International (HAI)</v>
      </c>
      <c r="CS791" t="str">
        <v>HELVETAS Swiss Intercooperation</v>
      </c>
      <c r="CT791" t="str">
        <v>HIAS</v>
      </c>
      <c r="CU791" t="str">
        <v>Human Rights Defence Curaçao</v>
      </c>
      <c r="CV791" t="str">
        <v>Humanity &amp; Inclusion</v>
      </c>
      <c r="CW791" t="str">
        <v>Humans Analytic</v>
      </c>
      <c r="CX791" t="str">
        <v>Idas y Vueltas Association</v>
      </c>
      <c r="CY791" t="str">
        <v>iMMAP</v>
      </c>
      <c r="CZ791" t="str">
        <v>IMPACT Initiatives (REACH)</v>
      </c>
      <c r="DA791" t="str">
        <v>Inmigrante Feliz Association</v>
      </c>
      <c r="DB791" t="str">
        <v>Institute for Migration and Human Rights (IMDH)</v>
      </c>
      <c r="DC791" t="str">
        <v>Institute of Natural and Cultural Heritage (IPANC)</v>
      </c>
      <c r="DD791" t="str">
        <v>International Committee for the Development of People (CISP)</v>
      </c>
      <c r="DE791" t="str">
        <v>International Federation of the Red Cross (IFRC)</v>
      </c>
      <c r="DF791" t="str">
        <v>International Labour Organization (ILO)</v>
      </c>
      <c r="DG791" t="str">
        <v>International Medical Corps</v>
      </c>
      <c r="DH791" t="str">
        <v>International Organization for Migration (IOM)</v>
      </c>
      <c r="DI791" t="str">
        <v>International Rescue Committee (IRC)</v>
      </c>
      <c r="DJ791" t="str">
        <v>INTERSOS</v>
      </c>
      <c r="DK791" t="str">
        <v>Jesuit Migrant Service (JMS)</v>
      </c>
      <c r="DL791" t="str">
        <v>Jesuit Refugee Service (JRS)</v>
      </c>
      <c r="DM791" t="str">
        <v>Jesuit Service for Migrants and Refugees (JSMR)</v>
      </c>
      <c r="DN791" t="str">
        <v>Joint United Nations Programme on HIV/AIDS (UNAIDS)</v>
      </c>
      <c r="DO791" t="str">
        <v>Kimirina Coorporation</v>
      </c>
      <c r="DP791" t="str">
        <v>La Casita Hispanic Cultural Centre</v>
      </c>
      <c r="DQ791" t="str">
        <v>Latin American Network of Non-Governmental Organizations of Persons with Disabilities and their Families (RIADIS)</v>
      </c>
      <c r="DR791" t="str">
        <v>LGBT+ Movement Brazil</v>
      </c>
      <c r="DS791" t="str">
        <v>Living Water Community (LWC)</v>
      </c>
      <c r="DT791" t="str">
        <v>LLANOVENCOL</v>
      </c>
      <c r="DU791" t="str">
        <v>Lutheran World Federation</v>
      </c>
      <c r="DV791" t="str">
        <v>Lutheran World Relief</v>
      </c>
      <c r="DW791" t="str">
        <v>Malteser International</v>
      </c>
      <c r="DX791" t="str">
        <v>Mana Institute</v>
      </c>
      <c r="DY791" t="str">
        <v>Manos Veneguayas Association</v>
      </c>
      <c r="DZ791" t="str">
        <v>Más Igualdad Perú</v>
      </c>
      <c r="EA791" t="str">
        <v>MedGlobal</v>
      </c>
      <c r="EB791" t="str">
        <v>Medical Teams International</v>
      </c>
      <c r="EC791" t="str">
        <v>Mercy Corps</v>
      </c>
      <c r="ED791" t="str">
        <v>Migrant Service Center (CAM)</v>
      </c>
      <c r="EE791" t="str">
        <v>Migrants, Refugees and Argentine Social Entrepreneurs (MIRARES)</v>
      </c>
      <c r="EF791" t="str">
        <v>Mision Scalabriniana - Ecuador</v>
      </c>
      <c r="EG791" t="str">
        <v>Missão Paz</v>
      </c>
      <c r="EH791" t="str">
        <v>Museu A CASA</v>
      </c>
      <c r="EI791" t="str">
        <v>Norwegian Refugee Council (NRC)</v>
      </c>
      <c r="EJ791" t="str">
        <v>ONG Migrantes por el Maule</v>
      </c>
      <c r="EK791" t="str">
        <v>ONG Preemptive Love Coalition Colombia</v>
      </c>
      <c r="EL791" t="str">
        <v>Organización Transfomando Vidas</v>
      </c>
      <c r="EM791" t="str">
        <v>Organization of Ibero-American States for Education, Science and Culture (OEI)</v>
      </c>
      <c r="EN791" t="str">
        <v>OXFAM</v>
      </c>
      <c r="EO791" t="str">
        <v>Panamerican Development Foundation</v>
      </c>
      <c r="EP791" t="str">
        <v>Panamerican Health Organization/World Health Organization (PAHO/WHO)</v>
      </c>
      <c r="EQ791" t="str">
        <v>Pastoral of Human Mobility - Peruvian Episcopal Conference</v>
      </c>
      <c r="ER791" t="str">
        <v>Pastoral Service for Migrants National</v>
      </c>
      <c r="ES791" t="str">
        <v>Permanent Human Rights defense Committee (CDH)</v>
      </c>
      <c r="ET791" t="str">
        <v>Pirilampos Institute - Group of visits and voluntary actions in Roraima</v>
      </c>
      <c r="EU791" t="str">
        <v>Plan International</v>
      </c>
      <c r="EV791" t="str">
        <v>Population Program, Faculty of Social Sciences, University of the Republic</v>
      </c>
      <c r="EW791" t="str">
        <v>Profamilia Association</v>
      </c>
      <c r="EX791" t="str">
        <v>Red con Migrantes y Refugiados</v>
      </c>
      <c r="EY791" t="str">
        <v>Red Cross Colombia</v>
      </c>
      <c r="EZ791" t="str">
        <v>Red Cross Ecuador</v>
      </c>
      <c r="FA791" t="str">
        <v>Red Cross Peru</v>
      </c>
      <c r="FB791" t="str">
        <v>Red de Investigaciones en Derechos Humanos - CONICET (Consejo Nacional de Investigaciones Científicas y Técnicas)</v>
      </c>
      <c r="FC791" t="str">
        <v>RET International</v>
      </c>
      <c r="FD791" t="str">
        <v>Salú pa Tur Foundation</v>
      </c>
      <c r="FE791" t="str">
        <v>Salvation Army</v>
      </c>
      <c r="FF791" t="str">
        <v>Samaritan's Purse</v>
      </c>
      <c r="FG791" t="str">
        <v>Save the Children International (SCI)</v>
      </c>
      <c r="FH791" t="str">
        <v>Scalabrini Foundation Chile</v>
      </c>
      <c r="FI791" t="str">
        <v>Sección Peruana de Amnistía Internacional</v>
      </c>
      <c r="FJ791" t="str">
        <v>Serviço Pastoral dos Migrantes do Nordeste</v>
      </c>
      <c r="FK791" t="str">
        <v>Sesame Workshop</v>
      </c>
      <c r="FL791" t="str">
        <v>Si, Da Vida</v>
      </c>
      <c r="FM791" t="str">
        <v>Solidarity and Action Asociation</v>
      </c>
      <c r="FN791" t="str">
        <v>SOS Children's Villages</v>
      </c>
      <c r="FO791" t="str">
        <v>Tarabita Foundation</v>
      </c>
      <c r="FP791" t="str">
        <v>Tearfund</v>
      </c>
      <c r="FQ791" t="str">
        <v>TECHO</v>
      </c>
      <c r="FR791" t="str">
        <v>Terranueva Foundation</v>
      </c>
      <c r="FS791" t="str">
        <v>Terre des Hommes Suisse</v>
      </c>
      <c r="FT791" t="str">
        <v>The Israel Forum for International Humanitarian Aid (IsraAID)</v>
      </c>
      <c r="FU791" t="str">
        <v>Unión Venezolana en Perú</v>
      </c>
      <c r="FV791" t="str">
        <v>United Nations Children's Fund (UNICEF)</v>
      </c>
      <c r="FW791" t="str">
        <v>United Nations Development Programme (UNDP)</v>
      </c>
      <c r="FX791" t="str">
        <v>United Nations Educational, Scientific and Cultural Organization (UNESCO)</v>
      </c>
      <c r="FY791" t="str">
        <v>United Nations Entity for Gender Equality and the Empowerment of Women (UNWOMEN)</v>
      </c>
      <c r="FZ791" t="str">
        <v>United Nations Food and Agricultural Organization (FAO)</v>
      </c>
      <c r="GA791" t="str">
        <v>United Nations High Commissioner for Refugees (UNHCR)</v>
      </c>
      <c r="GB791" t="str">
        <v>United Nations Office of the High Commissioner for Human Rights (OHCHR)</v>
      </c>
      <c r="GC791" t="str">
        <v>United Nations Office on Drugs and Crime (UNODC)</v>
      </c>
      <c r="GD791" t="str">
        <v>United Nations Population Fund (UNFPA)</v>
      </c>
      <c r="GE791" t="str">
        <v>United Nations Programme for Human Settlements (UN Habitat)</v>
      </c>
      <c r="GF791" t="str">
        <v>Vale da Benção Educational and Charitable Association (AEBVB)</v>
      </c>
      <c r="GG791" t="str">
        <v>VenAruba Solidaria</v>
      </c>
      <c r="GH791" t="str">
        <v>Venex Curacao Foundation</v>
      </c>
      <c r="GI791" t="str">
        <v>Venezolanos en Barranquilla</v>
      </c>
      <c r="GJ791" t="str">
        <v>Venezolanos en San Cristóbal</v>
      </c>
      <c r="GK791" t="str">
        <v>Venezuelan Emigrant Foundation (FEV)</v>
      </c>
      <c r="GL791" t="str">
        <v>Vicaría de Pastoral Social Caritas</v>
      </c>
      <c r="GM791" t="str">
        <v>Voices GY</v>
      </c>
      <c r="GN791" t="str">
        <v>We World GVC</v>
      </c>
      <c r="GO791" t="str">
        <v>World Council of Credit Unions</v>
      </c>
      <c r="GP791" t="str">
        <v>World Food Programme (WFP)</v>
      </c>
      <c r="GQ791" t="str">
        <v>World Vision</v>
      </c>
      <c r="GR791" t="str">
        <v>ZOA</v>
      </c>
    </row>
    <row r="792" spans="8:200" x14ac:dyDescent="0.3">
      <c r="H792" t="str" cm="1">
        <f t="array" ref="H792:GR792">TRANSPOSE(_xlfn._xlws.SORT(_xlfn._xlws.FILTER(Table3[Name],ISNUMBER(SEARCH(' Activity Sheet'!D846,Table3[Name])),"Not found"),,1))</f>
        <v>.New Organisation</v>
      </c>
      <c r="I792" t="str">
        <v>ABV - Association of Good with Life</v>
      </c>
      <c r="J792" t="str">
        <v>ACAPS</v>
      </c>
      <c r="K792" t="str">
        <v>Acción y Desarrollo</v>
      </c>
      <c r="L792" t="str">
        <v>ACTED</v>
      </c>
      <c r="M792" t="str">
        <v>Action against Hunger</v>
      </c>
      <c r="N792" t="str">
        <v>ActionAid</v>
      </c>
      <c r="O792" t="str">
        <v>Adventist Development and Relief Agency (ADRA)</v>
      </c>
      <c r="P792" t="str">
        <v>Alas de Colibrí Foundation</v>
      </c>
      <c r="Q792" t="str">
        <v>Alianza por la Solidaridad</v>
      </c>
      <c r="R792" t="str">
        <v>Alianza por Venezuela</v>
      </c>
      <c r="S792" t="str">
        <v>Americares Foundation</v>
      </c>
      <c r="T792" t="str">
        <v>Argentine Commission for Refugees and Migrants (CAREF)</v>
      </c>
      <c r="U792" t="str">
        <v>Asociación Aves</v>
      </c>
      <c r="V792" t="str">
        <v>Asociación de Jubilados y Pensionados Venezolanos en Argentina</v>
      </c>
      <c r="W792" t="str">
        <v>Asociación de Venezolanos en Eloy Alfaro</v>
      </c>
      <c r="X792" t="str">
        <v>Asociación Fundación contra el Hambre Perú</v>
      </c>
      <c r="Y792" t="str">
        <v>Asociación Migrantes Venezolanos</v>
      </c>
      <c r="Z792" t="str">
        <v>Asociación Misioneros de San Carlos Scalabrinianos</v>
      </c>
      <c r="AA792" t="str">
        <v>Asociacion Proteccion Poblacion Vulnerable</v>
      </c>
      <c r="AB792" t="str">
        <v>Asociación Quinta Ola</v>
      </c>
      <c r="AC792" t="str">
        <v>Asociación Salto Ángel</v>
      </c>
      <c r="AD792" t="str">
        <v>Asociación Venezuela en Ecuador AC</v>
      </c>
      <c r="AE792" t="str">
        <v>ASOVENAR</v>
      </c>
      <c r="AF792" t="str">
        <v>Associação Hermanitos</v>
      </c>
      <c r="AG792" t="str">
        <v>AVSI Foundation</v>
      </c>
      <c r="AH792" t="str">
        <v>Bethany Christian Services</v>
      </c>
      <c r="AI792" t="str">
        <v>Blumont</v>
      </c>
      <c r="AJ792" t="str">
        <v>CARE</v>
      </c>
      <c r="AK792" t="str">
        <v>Caritas Brazil</v>
      </c>
      <c r="AL792" t="str">
        <v>Caritas Ecuador</v>
      </c>
      <c r="AM792" t="str">
        <v>Caritas Germany</v>
      </c>
      <c r="AN792" t="str">
        <v>Caritas Manaus</v>
      </c>
      <c r="AO792" t="str">
        <v>Caritas Parana</v>
      </c>
      <c r="AP792" t="str">
        <v>Caritas Peru</v>
      </c>
      <c r="AQ792" t="str">
        <v>Caritas Rio de Janeiro</v>
      </c>
      <c r="AR792" t="str">
        <v>Caritas São Paulo</v>
      </c>
      <c r="AS792" t="str">
        <v>Caritas Switzerland</v>
      </c>
      <c r="AT792" t="str">
        <v>CCEFIRO Association</v>
      </c>
      <c r="AU792" t="str">
        <v>CEDRO</v>
      </c>
      <c r="AV792" t="str">
        <v>Center for Integrated Studies and Programs for Sustainable Development (CIEDS)</v>
      </c>
      <c r="AW792" t="str">
        <v>Center for Migration and Human Rights of the Diocese of Roraima (CMDH)</v>
      </c>
      <c r="AX792" t="str">
        <v>Centro de Atencion Psicosocial (CAPS)</v>
      </c>
      <c r="AY792" t="str">
        <v>CESAL</v>
      </c>
      <c r="AZ792" t="str">
        <v>CESVI-Cooperazione e Sviluppo</v>
      </c>
      <c r="BA792" t="str">
        <v>ChildFund International</v>
      </c>
      <c r="BB792" t="str">
        <v>CHS Alternativo</v>
      </c>
      <c r="BC792" t="str">
        <v>Churún Merú Association</v>
      </c>
      <c r="BD792" t="str">
        <v>Coalición por Venezuela</v>
      </c>
      <c r="BE792" t="str">
        <v>Colonia Foundation of Venezuelans in the Dominican Republic (FUNCOVERD)</v>
      </c>
      <c r="BF792" t="str">
        <v>COLVENZ</v>
      </c>
      <c r="BG792" t="str">
        <v>Compassiva</v>
      </c>
      <c r="BH792" t="str">
        <v>Consejo Interreligioso del Perú - Religiones por la Paz</v>
      </c>
      <c r="BI792" t="str">
        <v>Consorcio ONG OCIPI Y Capellanía Nacional OFICA</v>
      </c>
      <c r="BJ792" t="str">
        <v>COOPI - International Cooperation Foundation</v>
      </c>
      <c r="BK792" t="str">
        <v>Corporación Colectivo Sin Fronteras</v>
      </c>
      <c r="BL792" t="str">
        <v>CRISFE Foundation</v>
      </c>
      <c r="BM792" t="str">
        <v>Cuso International</v>
      </c>
      <c r="BN792" t="str">
        <v>Danielle’s Children Fund (DCF)</v>
      </c>
      <c r="BO792" t="str">
        <v>Danish Refugee Council (DRC)</v>
      </c>
      <c r="BP792" t="str">
        <v>Development Support Association - APOYAR</v>
      </c>
      <c r="BQ792" t="str">
        <v>Diakonie Katastrophenhilfe</v>
      </c>
      <c r="BR792" t="str">
        <v>Diálogo Diverso</v>
      </c>
      <c r="BS792" t="str">
        <v>Doctors of the World</v>
      </c>
      <c r="BT792" t="str">
        <v>Dominican Institute for Integrated Development</v>
      </c>
      <c r="BU792" t="str">
        <v>Duendes y Ángeles Vinotinto República Dominicana</v>
      </c>
      <c r="BV792" t="str">
        <v>Encuentros SJS (Servicio Jesuita de la Solidaridad)</v>
      </c>
      <c r="BW792" t="str">
        <v>Ending Violence Against Migrants</v>
      </c>
      <c r="BX792" t="str">
        <v>Equidad Foundation</v>
      </c>
      <c r="BY792" t="str">
        <v>Equilibrium CenDE</v>
      </c>
      <c r="BZ792" t="str">
        <v>Facultad de Psicología - Universidad de la República (UDELAR)</v>
      </c>
      <c r="CA792" t="str">
        <v>First International Emergency and Solidarités International</v>
      </c>
      <c r="CB792" t="str">
        <v>Fondo Ecuatoriano Populorum Progressio</v>
      </c>
      <c r="CC792" t="str">
        <v>Foro Salud Callao</v>
      </c>
      <c r="CD792" t="str">
        <v>Foundation for the Integration and Development of Latin America (FIDAL)</v>
      </c>
      <c r="CE792" t="str">
        <v>Foundation of the Americas (FUDELA)</v>
      </c>
      <c r="CF792" t="str">
        <v>Fraternity Without Borders</v>
      </c>
      <c r="CG792" t="str">
        <v>Fundación Brisas del Norte</v>
      </c>
      <c r="CH792" t="str">
        <v>Fundación Colombovenezolana Nueva Ilusión</v>
      </c>
      <c r="CI792" t="str">
        <v>Fundación Nakama's</v>
      </c>
      <c r="CJ792" t="str">
        <v>Fundación RadaBer</v>
      </c>
      <c r="CK792" t="str">
        <v>Fundación Scalabrini Bolivia</v>
      </c>
      <c r="CL792" t="str">
        <v>Fundacion Social Vivan los Niños</v>
      </c>
      <c r="CM792" t="str">
        <v>FUNVEAC</v>
      </c>
      <c r="CN792" t="str">
        <v>German Development Cooperation Agency GIZ</v>
      </c>
      <c r="CO792" t="str">
        <v>Globalizate Radio</v>
      </c>
      <c r="CP792" t="str">
        <v>GOAL</v>
      </c>
      <c r="CQ792" t="str">
        <v>Halü Bienestar Humano Foundation (HALU)</v>
      </c>
      <c r="CR792" t="str">
        <v>Heartland Alliance International (HAI)</v>
      </c>
      <c r="CS792" t="str">
        <v>HELVETAS Swiss Intercooperation</v>
      </c>
      <c r="CT792" t="str">
        <v>HIAS</v>
      </c>
      <c r="CU792" t="str">
        <v>Human Rights Defence Curaçao</v>
      </c>
      <c r="CV792" t="str">
        <v>Humanity &amp; Inclusion</v>
      </c>
      <c r="CW792" t="str">
        <v>Humans Analytic</v>
      </c>
      <c r="CX792" t="str">
        <v>Idas y Vueltas Association</v>
      </c>
      <c r="CY792" t="str">
        <v>iMMAP</v>
      </c>
      <c r="CZ792" t="str">
        <v>IMPACT Initiatives (REACH)</v>
      </c>
      <c r="DA792" t="str">
        <v>Inmigrante Feliz Association</v>
      </c>
      <c r="DB792" t="str">
        <v>Institute for Migration and Human Rights (IMDH)</v>
      </c>
      <c r="DC792" t="str">
        <v>Institute of Natural and Cultural Heritage (IPANC)</v>
      </c>
      <c r="DD792" t="str">
        <v>International Committee for the Development of People (CISP)</v>
      </c>
      <c r="DE792" t="str">
        <v>International Federation of the Red Cross (IFRC)</v>
      </c>
      <c r="DF792" t="str">
        <v>International Labour Organization (ILO)</v>
      </c>
      <c r="DG792" t="str">
        <v>International Medical Corps</v>
      </c>
      <c r="DH792" t="str">
        <v>International Organization for Migration (IOM)</v>
      </c>
      <c r="DI792" t="str">
        <v>International Rescue Committee (IRC)</v>
      </c>
      <c r="DJ792" t="str">
        <v>INTERSOS</v>
      </c>
      <c r="DK792" t="str">
        <v>Jesuit Migrant Service (JMS)</v>
      </c>
      <c r="DL792" t="str">
        <v>Jesuit Refugee Service (JRS)</v>
      </c>
      <c r="DM792" t="str">
        <v>Jesuit Service for Migrants and Refugees (JSMR)</v>
      </c>
      <c r="DN792" t="str">
        <v>Joint United Nations Programme on HIV/AIDS (UNAIDS)</v>
      </c>
      <c r="DO792" t="str">
        <v>Kimirina Coorporation</v>
      </c>
      <c r="DP792" t="str">
        <v>La Casita Hispanic Cultural Centre</v>
      </c>
      <c r="DQ792" t="str">
        <v>Latin American Network of Non-Governmental Organizations of Persons with Disabilities and their Families (RIADIS)</v>
      </c>
      <c r="DR792" t="str">
        <v>LGBT+ Movement Brazil</v>
      </c>
      <c r="DS792" t="str">
        <v>Living Water Community (LWC)</v>
      </c>
      <c r="DT792" t="str">
        <v>LLANOVENCOL</v>
      </c>
      <c r="DU792" t="str">
        <v>Lutheran World Federation</v>
      </c>
      <c r="DV792" t="str">
        <v>Lutheran World Relief</v>
      </c>
      <c r="DW792" t="str">
        <v>Malteser International</v>
      </c>
      <c r="DX792" t="str">
        <v>Mana Institute</v>
      </c>
      <c r="DY792" t="str">
        <v>Manos Veneguayas Association</v>
      </c>
      <c r="DZ792" t="str">
        <v>Más Igualdad Perú</v>
      </c>
      <c r="EA792" t="str">
        <v>MedGlobal</v>
      </c>
      <c r="EB792" t="str">
        <v>Medical Teams International</v>
      </c>
      <c r="EC792" t="str">
        <v>Mercy Corps</v>
      </c>
      <c r="ED792" t="str">
        <v>Migrant Service Center (CAM)</v>
      </c>
      <c r="EE792" t="str">
        <v>Migrants, Refugees and Argentine Social Entrepreneurs (MIRARES)</v>
      </c>
      <c r="EF792" t="str">
        <v>Mision Scalabriniana - Ecuador</v>
      </c>
      <c r="EG792" t="str">
        <v>Missão Paz</v>
      </c>
      <c r="EH792" t="str">
        <v>Museu A CASA</v>
      </c>
      <c r="EI792" t="str">
        <v>Norwegian Refugee Council (NRC)</v>
      </c>
      <c r="EJ792" t="str">
        <v>ONG Migrantes por el Maule</v>
      </c>
      <c r="EK792" t="str">
        <v>ONG Preemptive Love Coalition Colombia</v>
      </c>
      <c r="EL792" t="str">
        <v>Organización Transfomando Vidas</v>
      </c>
      <c r="EM792" t="str">
        <v>Organization of Ibero-American States for Education, Science and Culture (OEI)</v>
      </c>
      <c r="EN792" t="str">
        <v>OXFAM</v>
      </c>
      <c r="EO792" t="str">
        <v>Panamerican Development Foundation</v>
      </c>
      <c r="EP792" t="str">
        <v>Panamerican Health Organization/World Health Organization (PAHO/WHO)</v>
      </c>
      <c r="EQ792" t="str">
        <v>Pastoral of Human Mobility - Peruvian Episcopal Conference</v>
      </c>
      <c r="ER792" t="str">
        <v>Pastoral Service for Migrants National</v>
      </c>
      <c r="ES792" t="str">
        <v>Permanent Human Rights defense Committee (CDH)</v>
      </c>
      <c r="ET792" t="str">
        <v>Pirilampos Institute - Group of visits and voluntary actions in Roraima</v>
      </c>
      <c r="EU792" t="str">
        <v>Plan International</v>
      </c>
      <c r="EV792" t="str">
        <v>Population Program, Faculty of Social Sciences, University of the Republic</v>
      </c>
      <c r="EW792" t="str">
        <v>Profamilia Association</v>
      </c>
      <c r="EX792" t="str">
        <v>Red con Migrantes y Refugiados</v>
      </c>
      <c r="EY792" t="str">
        <v>Red Cross Colombia</v>
      </c>
      <c r="EZ792" t="str">
        <v>Red Cross Ecuador</v>
      </c>
      <c r="FA792" t="str">
        <v>Red Cross Peru</v>
      </c>
      <c r="FB792" t="str">
        <v>Red de Investigaciones en Derechos Humanos - CONICET (Consejo Nacional de Investigaciones Científicas y Técnicas)</v>
      </c>
      <c r="FC792" t="str">
        <v>RET International</v>
      </c>
      <c r="FD792" t="str">
        <v>Salú pa Tur Foundation</v>
      </c>
      <c r="FE792" t="str">
        <v>Salvation Army</v>
      </c>
      <c r="FF792" t="str">
        <v>Samaritan's Purse</v>
      </c>
      <c r="FG792" t="str">
        <v>Save the Children International (SCI)</v>
      </c>
      <c r="FH792" t="str">
        <v>Scalabrini Foundation Chile</v>
      </c>
      <c r="FI792" t="str">
        <v>Sección Peruana de Amnistía Internacional</v>
      </c>
      <c r="FJ792" t="str">
        <v>Serviço Pastoral dos Migrantes do Nordeste</v>
      </c>
      <c r="FK792" t="str">
        <v>Sesame Workshop</v>
      </c>
      <c r="FL792" t="str">
        <v>Si, Da Vida</v>
      </c>
      <c r="FM792" t="str">
        <v>Solidarity and Action Asociation</v>
      </c>
      <c r="FN792" t="str">
        <v>SOS Children's Villages</v>
      </c>
      <c r="FO792" t="str">
        <v>Tarabita Foundation</v>
      </c>
      <c r="FP792" t="str">
        <v>Tearfund</v>
      </c>
      <c r="FQ792" t="str">
        <v>TECHO</v>
      </c>
      <c r="FR792" t="str">
        <v>Terranueva Foundation</v>
      </c>
      <c r="FS792" t="str">
        <v>Terre des Hommes Suisse</v>
      </c>
      <c r="FT792" t="str">
        <v>The Israel Forum for International Humanitarian Aid (IsraAID)</v>
      </c>
      <c r="FU792" t="str">
        <v>Unión Venezolana en Perú</v>
      </c>
      <c r="FV792" t="str">
        <v>United Nations Children's Fund (UNICEF)</v>
      </c>
      <c r="FW792" t="str">
        <v>United Nations Development Programme (UNDP)</v>
      </c>
      <c r="FX792" t="str">
        <v>United Nations Educational, Scientific and Cultural Organization (UNESCO)</v>
      </c>
      <c r="FY792" t="str">
        <v>United Nations Entity for Gender Equality and the Empowerment of Women (UNWOMEN)</v>
      </c>
      <c r="FZ792" t="str">
        <v>United Nations Food and Agricultural Organization (FAO)</v>
      </c>
      <c r="GA792" t="str">
        <v>United Nations High Commissioner for Refugees (UNHCR)</v>
      </c>
      <c r="GB792" t="str">
        <v>United Nations Office of the High Commissioner for Human Rights (OHCHR)</v>
      </c>
      <c r="GC792" t="str">
        <v>United Nations Office on Drugs and Crime (UNODC)</v>
      </c>
      <c r="GD792" t="str">
        <v>United Nations Population Fund (UNFPA)</v>
      </c>
      <c r="GE792" t="str">
        <v>United Nations Programme for Human Settlements (UN Habitat)</v>
      </c>
      <c r="GF792" t="str">
        <v>Vale da Benção Educational and Charitable Association (AEBVB)</v>
      </c>
      <c r="GG792" t="str">
        <v>VenAruba Solidaria</v>
      </c>
      <c r="GH792" t="str">
        <v>Venex Curacao Foundation</v>
      </c>
      <c r="GI792" t="str">
        <v>Venezolanos en Barranquilla</v>
      </c>
      <c r="GJ792" t="str">
        <v>Venezolanos en San Cristóbal</v>
      </c>
      <c r="GK792" t="str">
        <v>Venezuelan Emigrant Foundation (FEV)</v>
      </c>
      <c r="GL792" t="str">
        <v>Vicaría de Pastoral Social Caritas</v>
      </c>
      <c r="GM792" t="str">
        <v>Voices GY</v>
      </c>
      <c r="GN792" t="str">
        <v>We World GVC</v>
      </c>
      <c r="GO792" t="str">
        <v>World Council of Credit Unions</v>
      </c>
      <c r="GP792" t="str">
        <v>World Food Programme (WFP)</v>
      </c>
      <c r="GQ792" t="str">
        <v>World Vision</v>
      </c>
      <c r="GR792" t="str">
        <v>ZOA</v>
      </c>
    </row>
    <row r="793" spans="8:200" x14ac:dyDescent="0.3">
      <c r="H793" t="str" cm="1">
        <f t="array" ref="H793:GR793">TRANSPOSE(_xlfn._xlws.SORT(_xlfn._xlws.FILTER(Table3[Name],ISNUMBER(SEARCH(' Activity Sheet'!D847,Table3[Name])),"Not found"),,1))</f>
        <v>.New Organisation</v>
      </c>
      <c r="I793" t="str">
        <v>ABV - Association of Good with Life</v>
      </c>
      <c r="J793" t="str">
        <v>ACAPS</v>
      </c>
      <c r="K793" t="str">
        <v>Acción y Desarrollo</v>
      </c>
      <c r="L793" t="str">
        <v>ACTED</v>
      </c>
      <c r="M793" t="str">
        <v>Action against Hunger</v>
      </c>
      <c r="N793" t="str">
        <v>ActionAid</v>
      </c>
      <c r="O793" t="str">
        <v>Adventist Development and Relief Agency (ADRA)</v>
      </c>
      <c r="P793" t="str">
        <v>Alas de Colibrí Foundation</v>
      </c>
      <c r="Q793" t="str">
        <v>Alianza por la Solidaridad</v>
      </c>
      <c r="R793" t="str">
        <v>Alianza por Venezuela</v>
      </c>
      <c r="S793" t="str">
        <v>Americares Foundation</v>
      </c>
      <c r="T793" t="str">
        <v>Argentine Commission for Refugees and Migrants (CAREF)</v>
      </c>
      <c r="U793" t="str">
        <v>Asociación Aves</v>
      </c>
      <c r="V793" t="str">
        <v>Asociación de Jubilados y Pensionados Venezolanos en Argentina</v>
      </c>
      <c r="W793" t="str">
        <v>Asociación de Venezolanos en Eloy Alfaro</v>
      </c>
      <c r="X793" t="str">
        <v>Asociación Fundación contra el Hambre Perú</v>
      </c>
      <c r="Y793" t="str">
        <v>Asociación Migrantes Venezolanos</v>
      </c>
      <c r="Z793" t="str">
        <v>Asociación Misioneros de San Carlos Scalabrinianos</v>
      </c>
      <c r="AA793" t="str">
        <v>Asociacion Proteccion Poblacion Vulnerable</v>
      </c>
      <c r="AB793" t="str">
        <v>Asociación Quinta Ola</v>
      </c>
      <c r="AC793" t="str">
        <v>Asociación Salto Ángel</v>
      </c>
      <c r="AD793" t="str">
        <v>Asociación Venezuela en Ecuador AC</v>
      </c>
      <c r="AE793" t="str">
        <v>ASOVENAR</v>
      </c>
      <c r="AF793" t="str">
        <v>Associação Hermanitos</v>
      </c>
      <c r="AG793" t="str">
        <v>AVSI Foundation</v>
      </c>
      <c r="AH793" t="str">
        <v>Bethany Christian Services</v>
      </c>
      <c r="AI793" t="str">
        <v>Blumont</v>
      </c>
      <c r="AJ793" t="str">
        <v>CARE</v>
      </c>
      <c r="AK793" t="str">
        <v>Caritas Brazil</v>
      </c>
      <c r="AL793" t="str">
        <v>Caritas Ecuador</v>
      </c>
      <c r="AM793" t="str">
        <v>Caritas Germany</v>
      </c>
      <c r="AN793" t="str">
        <v>Caritas Manaus</v>
      </c>
      <c r="AO793" t="str">
        <v>Caritas Parana</v>
      </c>
      <c r="AP793" t="str">
        <v>Caritas Peru</v>
      </c>
      <c r="AQ793" t="str">
        <v>Caritas Rio de Janeiro</v>
      </c>
      <c r="AR793" t="str">
        <v>Caritas São Paulo</v>
      </c>
      <c r="AS793" t="str">
        <v>Caritas Switzerland</v>
      </c>
      <c r="AT793" t="str">
        <v>CCEFIRO Association</v>
      </c>
      <c r="AU793" t="str">
        <v>CEDRO</v>
      </c>
      <c r="AV793" t="str">
        <v>Center for Integrated Studies and Programs for Sustainable Development (CIEDS)</v>
      </c>
      <c r="AW793" t="str">
        <v>Center for Migration and Human Rights of the Diocese of Roraima (CMDH)</v>
      </c>
      <c r="AX793" t="str">
        <v>Centro de Atencion Psicosocial (CAPS)</v>
      </c>
      <c r="AY793" t="str">
        <v>CESAL</v>
      </c>
      <c r="AZ793" t="str">
        <v>CESVI-Cooperazione e Sviluppo</v>
      </c>
      <c r="BA793" t="str">
        <v>ChildFund International</v>
      </c>
      <c r="BB793" t="str">
        <v>CHS Alternativo</v>
      </c>
      <c r="BC793" t="str">
        <v>Churún Merú Association</v>
      </c>
      <c r="BD793" t="str">
        <v>Coalición por Venezuela</v>
      </c>
      <c r="BE793" t="str">
        <v>Colonia Foundation of Venezuelans in the Dominican Republic (FUNCOVERD)</v>
      </c>
      <c r="BF793" t="str">
        <v>COLVENZ</v>
      </c>
      <c r="BG793" t="str">
        <v>Compassiva</v>
      </c>
      <c r="BH793" t="str">
        <v>Consejo Interreligioso del Perú - Religiones por la Paz</v>
      </c>
      <c r="BI793" t="str">
        <v>Consorcio ONG OCIPI Y Capellanía Nacional OFICA</v>
      </c>
      <c r="BJ793" t="str">
        <v>COOPI - International Cooperation Foundation</v>
      </c>
      <c r="BK793" t="str">
        <v>Corporación Colectivo Sin Fronteras</v>
      </c>
      <c r="BL793" t="str">
        <v>CRISFE Foundation</v>
      </c>
      <c r="BM793" t="str">
        <v>Cuso International</v>
      </c>
      <c r="BN793" t="str">
        <v>Danielle’s Children Fund (DCF)</v>
      </c>
      <c r="BO793" t="str">
        <v>Danish Refugee Council (DRC)</v>
      </c>
      <c r="BP793" t="str">
        <v>Development Support Association - APOYAR</v>
      </c>
      <c r="BQ793" t="str">
        <v>Diakonie Katastrophenhilfe</v>
      </c>
      <c r="BR793" t="str">
        <v>Diálogo Diverso</v>
      </c>
      <c r="BS793" t="str">
        <v>Doctors of the World</v>
      </c>
      <c r="BT793" t="str">
        <v>Dominican Institute for Integrated Development</v>
      </c>
      <c r="BU793" t="str">
        <v>Duendes y Ángeles Vinotinto República Dominicana</v>
      </c>
      <c r="BV793" t="str">
        <v>Encuentros SJS (Servicio Jesuita de la Solidaridad)</v>
      </c>
      <c r="BW793" t="str">
        <v>Ending Violence Against Migrants</v>
      </c>
      <c r="BX793" t="str">
        <v>Equidad Foundation</v>
      </c>
      <c r="BY793" t="str">
        <v>Equilibrium CenDE</v>
      </c>
      <c r="BZ793" t="str">
        <v>Facultad de Psicología - Universidad de la República (UDELAR)</v>
      </c>
      <c r="CA793" t="str">
        <v>First International Emergency and Solidarités International</v>
      </c>
      <c r="CB793" t="str">
        <v>Fondo Ecuatoriano Populorum Progressio</v>
      </c>
      <c r="CC793" t="str">
        <v>Foro Salud Callao</v>
      </c>
      <c r="CD793" t="str">
        <v>Foundation for the Integration and Development of Latin America (FIDAL)</v>
      </c>
      <c r="CE793" t="str">
        <v>Foundation of the Americas (FUDELA)</v>
      </c>
      <c r="CF793" t="str">
        <v>Fraternity Without Borders</v>
      </c>
      <c r="CG793" t="str">
        <v>Fundación Brisas del Norte</v>
      </c>
      <c r="CH793" t="str">
        <v>Fundación Colombovenezolana Nueva Ilusión</v>
      </c>
      <c r="CI793" t="str">
        <v>Fundación Nakama's</v>
      </c>
      <c r="CJ793" t="str">
        <v>Fundación RadaBer</v>
      </c>
      <c r="CK793" t="str">
        <v>Fundación Scalabrini Bolivia</v>
      </c>
      <c r="CL793" t="str">
        <v>Fundacion Social Vivan los Niños</v>
      </c>
      <c r="CM793" t="str">
        <v>FUNVEAC</v>
      </c>
      <c r="CN793" t="str">
        <v>German Development Cooperation Agency GIZ</v>
      </c>
      <c r="CO793" t="str">
        <v>Globalizate Radio</v>
      </c>
      <c r="CP793" t="str">
        <v>GOAL</v>
      </c>
      <c r="CQ793" t="str">
        <v>Halü Bienestar Humano Foundation (HALU)</v>
      </c>
      <c r="CR793" t="str">
        <v>Heartland Alliance International (HAI)</v>
      </c>
      <c r="CS793" t="str">
        <v>HELVETAS Swiss Intercooperation</v>
      </c>
      <c r="CT793" t="str">
        <v>HIAS</v>
      </c>
      <c r="CU793" t="str">
        <v>Human Rights Defence Curaçao</v>
      </c>
      <c r="CV793" t="str">
        <v>Humanity &amp; Inclusion</v>
      </c>
      <c r="CW793" t="str">
        <v>Humans Analytic</v>
      </c>
      <c r="CX793" t="str">
        <v>Idas y Vueltas Association</v>
      </c>
      <c r="CY793" t="str">
        <v>iMMAP</v>
      </c>
      <c r="CZ793" t="str">
        <v>IMPACT Initiatives (REACH)</v>
      </c>
      <c r="DA793" t="str">
        <v>Inmigrante Feliz Association</v>
      </c>
      <c r="DB793" t="str">
        <v>Institute for Migration and Human Rights (IMDH)</v>
      </c>
      <c r="DC793" t="str">
        <v>Institute of Natural and Cultural Heritage (IPANC)</v>
      </c>
      <c r="DD793" t="str">
        <v>International Committee for the Development of People (CISP)</v>
      </c>
      <c r="DE793" t="str">
        <v>International Federation of the Red Cross (IFRC)</v>
      </c>
      <c r="DF793" t="str">
        <v>International Labour Organization (ILO)</v>
      </c>
      <c r="DG793" t="str">
        <v>International Medical Corps</v>
      </c>
      <c r="DH793" t="str">
        <v>International Organization for Migration (IOM)</v>
      </c>
      <c r="DI793" t="str">
        <v>International Rescue Committee (IRC)</v>
      </c>
      <c r="DJ793" t="str">
        <v>INTERSOS</v>
      </c>
      <c r="DK793" t="str">
        <v>Jesuit Migrant Service (JMS)</v>
      </c>
      <c r="DL793" t="str">
        <v>Jesuit Refugee Service (JRS)</v>
      </c>
      <c r="DM793" t="str">
        <v>Jesuit Service for Migrants and Refugees (JSMR)</v>
      </c>
      <c r="DN793" t="str">
        <v>Joint United Nations Programme on HIV/AIDS (UNAIDS)</v>
      </c>
      <c r="DO793" t="str">
        <v>Kimirina Coorporation</v>
      </c>
      <c r="DP793" t="str">
        <v>La Casita Hispanic Cultural Centre</v>
      </c>
      <c r="DQ793" t="str">
        <v>Latin American Network of Non-Governmental Organizations of Persons with Disabilities and their Families (RIADIS)</v>
      </c>
      <c r="DR793" t="str">
        <v>LGBT+ Movement Brazil</v>
      </c>
      <c r="DS793" t="str">
        <v>Living Water Community (LWC)</v>
      </c>
      <c r="DT793" t="str">
        <v>LLANOVENCOL</v>
      </c>
      <c r="DU793" t="str">
        <v>Lutheran World Federation</v>
      </c>
      <c r="DV793" t="str">
        <v>Lutheran World Relief</v>
      </c>
      <c r="DW793" t="str">
        <v>Malteser International</v>
      </c>
      <c r="DX793" t="str">
        <v>Mana Institute</v>
      </c>
      <c r="DY793" t="str">
        <v>Manos Veneguayas Association</v>
      </c>
      <c r="DZ793" t="str">
        <v>Más Igualdad Perú</v>
      </c>
      <c r="EA793" t="str">
        <v>MedGlobal</v>
      </c>
      <c r="EB793" t="str">
        <v>Medical Teams International</v>
      </c>
      <c r="EC793" t="str">
        <v>Mercy Corps</v>
      </c>
      <c r="ED793" t="str">
        <v>Migrant Service Center (CAM)</v>
      </c>
      <c r="EE793" t="str">
        <v>Migrants, Refugees and Argentine Social Entrepreneurs (MIRARES)</v>
      </c>
      <c r="EF793" t="str">
        <v>Mision Scalabriniana - Ecuador</v>
      </c>
      <c r="EG793" t="str">
        <v>Missão Paz</v>
      </c>
      <c r="EH793" t="str">
        <v>Museu A CASA</v>
      </c>
      <c r="EI793" t="str">
        <v>Norwegian Refugee Council (NRC)</v>
      </c>
      <c r="EJ793" t="str">
        <v>ONG Migrantes por el Maule</v>
      </c>
      <c r="EK793" t="str">
        <v>ONG Preemptive Love Coalition Colombia</v>
      </c>
      <c r="EL793" t="str">
        <v>Organización Transfomando Vidas</v>
      </c>
      <c r="EM793" t="str">
        <v>Organization of Ibero-American States for Education, Science and Culture (OEI)</v>
      </c>
      <c r="EN793" t="str">
        <v>OXFAM</v>
      </c>
      <c r="EO793" t="str">
        <v>Panamerican Development Foundation</v>
      </c>
      <c r="EP793" t="str">
        <v>Panamerican Health Organization/World Health Organization (PAHO/WHO)</v>
      </c>
      <c r="EQ793" t="str">
        <v>Pastoral of Human Mobility - Peruvian Episcopal Conference</v>
      </c>
      <c r="ER793" t="str">
        <v>Pastoral Service for Migrants National</v>
      </c>
      <c r="ES793" t="str">
        <v>Permanent Human Rights defense Committee (CDH)</v>
      </c>
      <c r="ET793" t="str">
        <v>Pirilampos Institute - Group of visits and voluntary actions in Roraima</v>
      </c>
      <c r="EU793" t="str">
        <v>Plan International</v>
      </c>
      <c r="EV793" t="str">
        <v>Population Program, Faculty of Social Sciences, University of the Republic</v>
      </c>
      <c r="EW793" t="str">
        <v>Profamilia Association</v>
      </c>
      <c r="EX793" t="str">
        <v>Red con Migrantes y Refugiados</v>
      </c>
      <c r="EY793" t="str">
        <v>Red Cross Colombia</v>
      </c>
      <c r="EZ793" t="str">
        <v>Red Cross Ecuador</v>
      </c>
      <c r="FA793" t="str">
        <v>Red Cross Peru</v>
      </c>
      <c r="FB793" t="str">
        <v>Red de Investigaciones en Derechos Humanos - CONICET (Consejo Nacional de Investigaciones Científicas y Técnicas)</v>
      </c>
      <c r="FC793" t="str">
        <v>RET International</v>
      </c>
      <c r="FD793" t="str">
        <v>Salú pa Tur Foundation</v>
      </c>
      <c r="FE793" t="str">
        <v>Salvation Army</v>
      </c>
      <c r="FF793" t="str">
        <v>Samaritan's Purse</v>
      </c>
      <c r="FG793" t="str">
        <v>Save the Children International (SCI)</v>
      </c>
      <c r="FH793" t="str">
        <v>Scalabrini Foundation Chile</v>
      </c>
      <c r="FI793" t="str">
        <v>Sección Peruana de Amnistía Internacional</v>
      </c>
      <c r="FJ793" t="str">
        <v>Serviço Pastoral dos Migrantes do Nordeste</v>
      </c>
      <c r="FK793" t="str">
        <v>Sesame Workshop</v>
      </c>
      <c r="FL793" t="str">
        <v>Si, Da Vida</v>
      </c>
      <c r="FM793" t="str">
        <v>Solidarity and Action Asociation</v>
      </c>
      <c r="FN793" t="str">
        <v>SOS Children's Villages</v>
      </c>
      <c r="FO793" t="str">
        <v>Tarabita Foundation</v>
      </c>
      <c r="FP793" t="str">
        <v>Tearfund</v>
      </c>
      <c r="FQ793" t="str">
        <v>TECHO</v>
      </c>
      <c r="FR793" t="str">
        <v>Terranueva Foundation</v>
      </c>
      <c r="FS793" t="str">
        <v>Terre des Hommes Suisse</v>
      </c>
      <c r="FT793" t="str">
        <v>The Israel Forum for International Humanitarian Aid (IsraAID)</v>
      </c>
      <c r="FU793" t="str">
        <v>Unión Venezolana en Perú</v>
      </c>
      <c r="FV793" t="str">
        <v>United Nations Children's Fund (UNICEF)</v>
      </c>
      <c r="FW793" t="str">
        <v>United Nations Development Programme (UNDP)</v>
      </c>
      <c r="FX793" t="str">
        <v>United Nations Educational, Scientific and Cultural Organization (UNESCO)</v>
      </c>
      <c r="FY793" t="str">
        <v>United Nations Entity for Gender Equality and the Empowerment of Women (UNWOMEN)</v>
      </c>
      <c r="FZ793" t="str">
        <v>United Nations Food and Agricultural Organization (FAO)</v>
      </c>
      <c r="GA793" t="str">
        <v>United Nations High Commissioner for Refugees (UNHCR)</v>
      </c>
      <c r="GB793" t="str">
        <v>United Nations Office of the High Commissioner for Human Rights (OHCHR)</v>
      </c>
      <c r="GC793" t="str">
        <v>United Nations Office on Drugs and Crime (UNODC)</v>
      </c>
      <c r="GD793" t="str">
        <v>United Nations Population Fund (UNFPA)</v>
      </c>
      <c r="GE793" t="str">
        <v>United Nations Programme for Human Settlements (UN Habitat)</v>
      </c>
      <c r="GF793" t="str">
        <v>Vale da Benção Educational and Charitable Association (AEBVB)</v>
      </c>
      <c r="GG793" t="str">
        <v>VenAruba Solidaria</v>
      </c>
      <c r="GH793" t="str">
        <v>Venex Curacao Foundation</v>
      </c>
      <c r="GI793" t="str">
        <v>Venezolanos en Barranquilla</v>
      </c>
      <c r="GJ793" t="str">
        <v>Venezolanos en San Cristóbal</v>
      </c>
      <c r="GK793" t="str">
        <v>Venezuelan Emigrant Foundation (FEV)</v>
      </c>
      <c r="GL793" t="str">
        <v>Vicaría de Pastoral Social Caritas</v>
      </c>
      <c r="GM793" t="str">
        <v>Voices GY</v>
      </c>
      <c r="GN793" t="str">
        <v>We World GVC</v>
      </c>
      <c r="GO793" t="str">
        <v>World Council of Credit Unions</v>
      </c>
      <c r="GP793" t="str">
        <v>World Food Programme (WFP)</v>
      </c>
      <c r="GQ793" t="str">
        <v>World Vision</v>
      </c>
      <c r="GR793" t="str">
        <v>ZOA</v>
      </c>
    </row>
    <row r="794" spans="8:200" x14ac:dyDescent="0.3">
      <c r="H794" t="str" cm="1">
        <f t="array" ref="H794:GR794">TRANSPOSE(_xlfn._xlws.SORT(_xlfn._xlws.FILTER(Table3[Name],ISNUMBER(SEARCH(' Activity Sheet'!D848,Table3[Name])),"Not found"),,1))</f>
        <v>.New Organisation</v>
      </c>
      <c r="I794" t="str">
        <v>ABV - Association of Good with Life</v>
      </c>
      <c r="J794" t="str">
        <v>ACAPS</v>
      </c>
      <c r="K794" t="str">
        <v>Acción y Desarrollo</v>
      </c>
      <c r="L794" t="str">
        <v>ACTED</v>
      </c>
      <c r="M794" t="str">
        <v>Action against Hunger</v>
      </c>
      <c r="N794" t="str">
        <v>ActionAid</v>
      </c>
      <c r="O794" t="str">
        <v>Adventist Development and Relief Agency (ADRA)</v>
      </c>
      <c r="P794" t="str">
        <v>Alas de Colibrí Foundation</v>
      </c>
      <c r="Q794" t="str">
        <v>Alianza por la Solidaridad</v>
      </c>
      <c r="R794" t="str">
        <v>Alianza por Venezuela</v>
      </c>
      <c r="S794" t="str">
        <v>Americares Foundation</v>
      </c>
      <c r="T794" t="str">
        <v>Argentine Commission for Refugees and Migrants (CAREF)</v>
      </c>
      <c r="U794" t="str">
        <v>Asociación Aves</v>
      </c>
      <c r="V794" t="str">
        <v>Asociación de Jubilados y Pensionados Venezolanos en Argentina</v>
      </c>
      <c r="W794" t="str">
        <v>Asociación de Venezolanos en Eloy Alfaro</v>
      </c>
      <c r="X794" t="str">
        <v>Asociación Fundación contra el Hambre Perú</v>
      </c>
      <c r="Y794" t="str">
        <v>Asociación Migrantes Venezolanos</v>
      </c>
      <c r="Z794" t="str">
        <v>Asociación Misioneros de San Carlos Scalabrinianos</v>
      </c>
      <c r="AA794" t="str">
        <v>Asociacion Proteccion Poblacion Vulnerable</v>
      </c>
      <c r="AB794" t="str">
        <v>Asociación Quinta Ola</v>
      </c>
      <c r="AC794" t="str">
        <v>Asociación Salto Ángel</v>
      </c>
      <c r="AD794" t="str">
        <v>Asociación Venezuela en Ecuador AC</v>
      </c>
      <c r="AE794" t="str">
        <v>ASOVENAR</v>
      </c>
      <c r="AF794" t="str">
        <v>Associação Hermanitos</v>
      </c>
      <c r="AG794" t="str">
        <v>AVSI Foundation</v>
      </c>
      <c r="AH794" t="str">
        <v>Bethany Christian Services</v>
      </c>
      <c r="AI794" t="str">
        <v>Blumont</v>
      </c>
      <c r="AJ794" t="str">
        <v>CARE</v>
      </c>
      <c r="AK794" t="str">
        <v>Caritas Brazil</v>
      </c>
      <c r="AL794" t="str">
        <v>Caritas Ecuador</v>
      </c>
      <c r="AM794" t="str">
        <v>Caritas Germany</v>
      </c>
      <c r="AN794" t="str">
        <v>Caritas Manaus</v>
      </c>
      <c r="AO794" t="str">
        <v>Caritas Parana</v>
      </c>
      <c r="AP794" t="str">
        <v>Caritas Peru</v>
      </c>
      <c r="AQ794" t="str">
        <v>Caritas Rio de Janeiro</v>
      </c>
      <c r="AR794" t="str">
        <v>Caritas São Paulo</v>
      </c>
      <c r="AS794" t="str">
        <v>Caritas Switzerland</v>
      </c>
      <c r="AT794" t="str">
        <v>CCEFIRO Association</v>
      </c>
      <c r="AU794" t="str">
        <v>CEDRO</v>
      </c>
      <c r="AV794" t="str">
        <v>Center for Integrated Studies and Programs for Sustainable Development (CIEDS)</v>
      </c>
      <c r="AW794" t="str">
        <v>Center for Migration and Human Rights of the Diocese of Roraima (CMDH)</v>
      </c>
      <c r="AX794" t="str">
        <v>Centro de Atencion Psicosocial (CAPS)</v>
      </c>
      <c r="AY794" t="str">
        <v>CESAL</v>
      </c>
      <c r="AZ794" t="str">
        <v>CESVI-Cooperazione e Sviluppo</v>
      </c>
      <c r="BA794" t="str">
        <v>ChildFund International</v>
      </c>
      <c r="BB794" t="str">
        <v>CHS Alternativo</v>
      </c>
      <c r="BC794" t="str">
        <v>Churún Merú Association</v>
      </c>
      <c r="BD794" t="str">
        <v>Coalición por Venezuela</v>
      </c>
      <c r="BE794" t="str">
        <v>Colonia Foundation of Venezuelans in the Dominican Republic (FUNCOVERD)</v>
      </c>
      <c r="BF794" t="str">
        <v>COLVENZ</v>
      </c>
      <c r="BG794" t="str">
        <v>Compassiva</v>
      </c>
      <c r="BH794" t="str">
        <v>Consejo Interreligioso del Perú - Religiones por la Paz</v>
      </c>
      <c r="BI794" t="str">
        <v>Consorcio ONG OCIPI Y Capellanía Nacional OFICA</v>
      </c>
      <c r="BJ794" t="str">
        <v>COOPI - International Cooperation Foundation</v>
      </c>
      <c r="BK794" t="str">
        <v>Corporación Colectivo Sin Fronteras</v>
      </c>
      <c r="BL794" t="str">
        <v>CRISFE Foundation</v>
      </c>
      <c r="BM794" t="str">
        <v>Cuso International</v>
      </c>
      <c r="BN794" t="str">
        <v>Danielle’s Children Fund (DCF)</v>
      </c>
      <c r="BO794" t="str">
        <v>Danish Refugee Council (DRC)</v>
      </c>
      <c r="BP794" t="str">
        <v>Development Support Association - APOYAR</v>
      </c>
      <c r="BQ794" t="str">
        <v>Diakonie Katastrophenhilfe</v>
      </c>
      <c r="BR794" t="str">
        <v>Diálogo Diverso</v>
      </c>
      <c r="BS794" t="str">
        <v>Doctors of the World</v>
      </c>
      <c r="BT794" t="str">
        <v>Dominican Institute for Integrated Development</v>
      </c>
      <c r="BU794" t="str">
        <v>Duendes y Ángeles Vinotinto República Dominicana</v>
      </c>
      <c r="BV794" t="str">
        <v>Encuentros SJS (Servicio Jesuita de la Solidaridad)</v>
      </c>
      <c r="BW794" t="str">
        <v>Ending Violence Against Migrants</v>
      </c>
      <c r="BX794" t="str">
        <v>Equidad Foundation</v>
      </c>
      <c r="BY794" t="str">
        <v>Equilibrium CenDE</v>
      </c>
      <c r="BZ794" t="str">
        <v>Facultad de Psicología - Universidad de la República (UDELAR)</v>
      </c>
      <c r="CA794" t="str">
        <v>First International Emergency and Solidarités International</v>
      </c>
      <c r="CB794" t="str">
        <v>Fondo Ecuatoriano Populorum Progressio</v>
      </c>
      <c r="CC794" t="str">
        <v>Foro Salud Callao</v>
      </c>
      <c r="CD794" t="str">
        <v>Foundation for the Integration and Development of Latin America (FIDAL)</v>
      </c>
      <c r="CE794" t="str">
        <v>Foundation of the Americas (FUDELA)</v>
      </c>
      <c r="CF794" t="str">
        <v>Fraternity Without Borders</v>
      </c>
      <c r="CG794" t="str">
        <v>Fundación Brisas del Norte</v>
      </c>
      <c r="CH794" t="str">
        <v>Fundación Colombovenezolana Nueva Ilusión</v>
      </c>
      <c r="CI794" t="str">
        <v>Fundación Nakama's</v>
      </c>
      <c r="CJ794" t="str">
        <v>Fundación RadaBer</v>
      </c>
      <c r="CK794" t="str">
        <v>Fundación Scalabrini Bolivia</v>
      </c>
      <c r="CL794" t="str">
        <v>Fundacion Social Vivan los Niños</v>
      </c>
      <c r="CM794" t="str">
        <v>FUNVEAC</v>
      </c>
      <c r="CN794" t="str">
        <v>German Development Cooperation Agency GIZ</v>
      </c>
      <c r="CO794" t="str">
        <v>Globalizate Radio</v>
      </c>
      <c r="CP794" t="str">
        <v>GOAL</v>
      </c>
      <c r="CQ794" t="str">
        <v>Halü Bienestar Humano Foundation (HALU)</v>
      </c>
      <c r="CR794" t="str">
        <v>Heartland Alliance International (HAI)</v>
      </c>
      <c r="CS794" t="str">
        <v>HELVETAS Swiss Intercooperation</v>
      </c>
      <c r="CT794" t="str">
        <v>HIAS</v>
      </c>
      <c r="CU794" t="str">
        <v>Human Rights Defence Curaçao</v>
      </c>
      <c r="CV794" t="str">
        <v>Humanity &amp; Inclusion</v>
      </c>
      <c r="CW794" t="str">
        <v>Humans Analytic</v>
      </c>
      <c r="CX794" t="str">
        <v>Idas y Vueltas Association</v>
      </c>
      <c r="CY794" t="str">
        <v>iMMAP</v>
      </c>
      <c r="CZ794" t="str">
        <v>IMPACT Initiatives (REACH)</v>
      </c>
      <c r="DA794" t="str">
        <v>Inmigrante Feliz Association</v>
      </c>
      <c r="DB794" t="str">
        <v>Institute for Migration and Human Rights (IMDH)</v>
      </c>
      <c r="DC794" t="str">
        <v>Institute of Natural and Cultural Heritage (IPANC)</v>
      </c>
      <c r="DD794" t="str">
        <v>International Committee for the Development of People (CISP)</v>
      </c>
      <c r="DE794" t="str">
        <v>International Federation of the Red Cross (IFRC)</v>
      </c>
      <c r="DF794" t="str">
        <v>International Labour Organization (ILO)</v>
      </c>
      <c r="DG794" t="str">
        <v>International Medical Corps</v>
      </c>
      <c r="DH794" t="str">
        <v>International Organization for Migration (IOM)</v>
      </c>
      <c r="DI794" t="str">
        <v>International Rescue Committee (IRC)</v>
      </c>
      <c r="DJ794" t="str">
        <v>INTERSOS</v>
      </c>
      <c r="DK794" t="str">
        <v>Jesuit Migrant Service (JMS)</v>
      </c>
      <c r="DL794" t="str">
        <v>Jesuit Refugee Service (JRS)</v>
      </c>
      <c r="DM794" t="str">
        <v>Jesuit Service for Migrants and Refugees (JSMR)</v>
      </c>
      <c r="DN794" t="str">
        <v>Joint United Nations Programme on HIV/AIDS (UNAIDS)</v>
      </c>
      <c r="DO794" t="str">
        <v>Kimirina Coorporation</v>
      </c>
      <c r="DP794" t="str">
        <v>La Casita Hispanic Cultural Centre</v>
      </c>
      <c r="DQ794" t="str">
        <v>Latin American Network of Non-Governmental Organizations of Persons with Disabilities and their Families (RIADIS)</v>
      </c>
      <c r="DR794" t="str">
        <v>LGBT+ Movement Brazil</v>
      </c>
      <c r="DS794" t="str">
        <v>Living Water Community (LWC)</v>
      </c>
      <c r="DT794" t="str">
        <v>LLANOVENCOL</v>
      </c>
      <c r="DU794" t="str">
        <v>Lutheran World Federation</v>
      </c>
      <c r="DV794" t="str">
        <v>Lutheran World Relief</v>
      </c>
      <c r="DW794" t="str">
        <v>Malteser International</v>
      </c>
      <c r="DX794" t="str">
        <v>Mana Institute</v>
      </c>
      <c r="DY794" t="str">
        <v>Manos Veneguayas Association</v>
      </c>
      <c r="DZ794" t="str">
        <v>Más Igualdad Perú</v>
      </c>
      <c r="EA794" t="str">
        <v>MedGlobal</v>
      </c>
      <c r="EB794" t="str">
        <v>Medical Teams International</v>
      </c>
      <c r="EC794" t="str">
        <v>Mercy Corps</v>
      </c>
      <c r="ED794" t="str">
        <v>Migrant Service Center (CAM)</v>
      </c>
      <c r="EE794" t="str">
        <v>Migrants, Refugees and Argentine Social Entrepreneurs (MIRARES)</v>
      </c>
      <c r="EF794" t="str">
        <v>Mision Scalabriniana - Ecuador</v>
      </c>
      <c r="EG794" t="str">
        <v>Missão Paz</v>
      </c>
      <c r="EH794" t="str">
        <v>Museu A CASA</v>
      </c>
      <c r="EI794" t="str">
        <v>Norwegian Refugee Council (NRC)</v>
      </c>
      <c r="EJ794" t="str">
        <v>ONG Migrantes por el Maule</v>
      </c>
      <c r="EK794" t="str">
        <v>ONG Preemptive Love Coalition Colombia</v>
      </c>
      <c r="EL794" t="str">
        <v>Organización Transfomando Vidas</v>
      </c>
      <c r="EM794" t="str">
        <v>Organization of Ibero-American States for Education, Science and Culture (OEI)</v>
      </c>
      <c r="EN794" t="str">
        <v>OXFAM</v>
      </c>
      <c r="EO794" t="str">
        <v>Panamerican Development Foundation</v>
      </c>
      <c r="EP794" t="str">
        <v>Panamerican Health Organization/World Health Organization (PAHO/WHO)</v>
      </c>
      <c r="EQ794" t="str">
        <v>Pastoral of Human Mobility - Peruvian Episcopal Conference</v>
      </c>
      <c r="ER794" t="str">
        <v>Pastoral Service for Migrants National</v>
      </c>
      <c r="ES794" t="str">
        <v>Permanent Human Rights defense Committee (CDH)</v>
      </c>
      <c r="ET794" t="str">
        <v>Pirilampos Institute - Group of visits and voluntary actions in Roraima</v>
      </c>
      <c r="EU794" t="str">
        <v>Plan International</v>
      </c>
      <c r="EV794" t="str">
        <v>Population Program, Faculty of Social Sciences, University of the Republic</v>
      </c>
      <c r="EW794" t="str">
        <v>Profamilia Association</v>
      </c>
      <c r="EX794" t="str">
        <v>Red con Migrantes y Refugiados</v>
      </c>
      <c r="EY794" t="str">
        <v>Red Cross Colombia</v>
      </c>
      <c r="EZ794" t="str">
        <v>Red Cross Ecuador</v>
      </c>
      <c r="FA794" t="str">
        <v>Red Cross Peru</v>
      </c>
      <c r="FB794" t="str">
        <v>Red de Investigaciones en Derechos Humanos - CONICET (Consejo Nacional de Investigaciones Científicas y Técnicas)</v>
      </c>
      <c r="FC794" t="str">
        <v>RET International</v>
      </c>
      <c r="FD794" t="str">
        <v>Salú pa Tur Foundation</v>
      </c>
      <c r="FE794" t="str">
        <v>Salvation Army</v>
      </c>
      <c r="FF794" t="str">
        <v>Samaritan's Purse</v>
      </c>
      <c r="FG794" t="str">
        <v>Save the Children International (SCI)</v>
      </c>
      <c r="FH794" t="str">
        <v>Scalabrini Foundation Chile</v>
      </c>
      <c r="FI794" t="str">
        <v>Sección Peruana de Amnistía Internacional</v>
      </c>
      <c r="FJ794" t="str">
        <v>Serviço Pastoral dos Migrantes do Nordeste</v>
      </c>
      <c r="FK794" t="str">
        <v>Sesame Workshop</v>
      </c>
      <c r="FL794" t="str">
        <v>Si, Da Vida</v>
      </c>
      <c r="FM794" t="str">
        <v>Solidarity and Action Asociation</v>
      </c>
      <c r="FN794" t="str">
        <v>SOS Children's Villages</v>
      </c>
      <c r="FO794" t="str">
        <v>Tarabita Foundation</v>
      </c>
      <c r="FP794" t="str">
        <v>Tearfund</v>
      </c>
      <c r="FQ794" t="str">
        <v>TECHO</v>
      </c>
      <c r="FR794" t="str">
        <v>Terranueva Foundation</v>
      </c>
      <c r="FS794" t="str">
        <v>Terre des Hommes Suisse</v>
      </c>
      <c r="FT794" t="str">
        <v>The Israel Forum for International Humanitarian Aid (IsraAID)</v>
      </c>
      <c r="FU794" t="str">
        <v>Unión Venezolana en Perú</v>
      </c>
      <c r="FV794" t="str">
        <v>United Nations Children's Fund (UNICEF)</v>
      </c>
      <c r="FW794" t="str">
        <v>United Nations Development Programme (UNDP)</v>
      </c>
      <c r="FX794" t="str">
        <v>United Nations Educational, Scientific and Cultural Organization (UNESCO)</v>
      </c>
      <c r="FY794" t="str">
        <v>United Nations Entity for Gender Equality and the Empowerment of Women (UNWOMEN)</v>
      </c>
      <c r="FZ794" t="str">
        <v>United Nations Food and Agricultural Organization (FAO)</v>
      </c>
      <c r="GA794" t="str">
        <v>United Nations High Commissioner for Refugees (UNHCR)</v>
      </c>
      <c r="GB794" t="str">
        <v>United Nations Office of the High Commissioner for Human Rights (OHCHR)</v>
      </c>
      <c r="GC794" t="str">
        <v>United Nations Office on Drugs and Crime (UNODC)</v>
      </c>
      <c r="GD794" t="str">
        <v>United Nations Population Fund (UNFPA)</v>
      </c>
      <c r="GE794" t="str">
        <v>United Nations Programme for Human Settlements (UN Habitat)</v>
      </c>
      <c r="GF794" t="str">
        <v>Vale da Benção Educational and Charitable Association (AEBVB)</v>
      </c>
      <c r="GG794" t="str">
        <v>VenAruba Solidaria</v>
      </c>
      <c r="GH794" t="str">
        <v>Venex Curacao Foundation</v>
      </c>
      <c r="GI794" t="str">
        <v>Venezolanos en Barranquilla</v>
      </c>
      <c r="GJ794" t="str">
        <v>Venezolanos en San Cristóbal</v>
      </c>
      <c r="GK794" t="str">
        <v>Venezuelan Emigrant Foundation (FEV)</v>
      </c>
      <c r="GL794" t="str">
        <v>Vicaría de Pastoral Social Caritas</v>
      </c>
      <c r="GM794" t="str">
        <v>Voices GY</v>
      </c>
      <c r="GN794" t="str">
        <v>We World GVC</v>
      </c>
      <c r="GO794" t="str">
        <v>World Council of Credit Unions</v>
      </c>
      <c r="GP794" t="str">
        <v>World Food Programme (WFP)</v>
      </c>
      <c r="GQ794" t="str">
        <v>World Vision</v>
      </c>
      <c r="GR794" t="str">
        <v>ZOA</v>
      </c>
    </row>
    <row r="795" spans="8:200" x14ac:dyDescent="0.3">
      <c r="H795" t="str" cm="1">
        <f t="array" ref="H795:GR795">TRANSPOSE(_xlfn._xlws.SORT(_xlfn._xlws.FILTER(Table3[Name],ISNUMBER(SEARCH(' Activity Sheet'!D849,Table3[Name])),"Not found"),,1))</f>
        <v>.New Organisation</v>
      </c>
      <c r="I795" t="str">
        <v>ABV - Association of Good with Life</v>
      </c>
      <c r="J795" t="str">
        <v>ACAPS</v>
      </c>
      <c r="K795" t="str">
        <v>Acción y Desarrollo</v>
      </c>
      <c r="L795" t="str">
        <v>ACTED</v>
      </c>
      <c r="M795" t="str">
        <v>Action against Hunger</v>
      </c>
      <c r="N795" t="str">
        <v>ActionAid</v>
      </c>
      <c r="O795" t="str">
        <v>Adventist Development and Relief Agency (ADRA)</v>
      </c>
      <c r="P795" t="str">
        <v>Alas de Colibrí Foundation</v>
      </c>
      <c r="Q795" t="str">
        <v>Alianza por la Solidaridad</v>
      </c>
      <c r="R795" t="str">
        <v>Alianza por Venezuela</v>
      </c>
      <c r="S795" t="str">
        <v>Americares Foundation</v>
      </c>
      <c r="T795" t="str">
        <v>Argentine Commission for Refugees and Migrants (CAREF)</v>
      </c>
      <c r="U795" t="str">
        <v>Asociación Aves</v>
      </c>
      <c r="V795" t="str">
        <v>Asociación de Jubilados y Pensionados Venezolanos en Argentina</v>
      </c>
      <c r="W795" t="str">
        <v>Asociación de Venezolanos en Eloy Alfaro</v>
      </c>
      <c r="X795" t="str">
        <v>Asociación Fundación contra el Hambre Perú</v>
      </c>
      <c r="Y795" t="str">
        <v>Asociación Migrantes Venezolanos</v>
      </c>
      <c r="Z795" t="str">
        <v>Asociación Misioneros de San Carlos Scalabrinianos</v>
      </c>
      <c r="AA795" t="str">
        <v>Asociacion Proteccion Poblacion Vulnerable</v>
      </c>
      <c r="AB795" t="str">
        <v>Asociación Quinta Ola</v>
      </c>
      <c r="AC795" t="str">
        <v>Asociación Salto Ángel</v>
      </c>
      <c r="AD795" t="str">
        <v>Asociación Venezuela en Ecuador AC</v>
      </c>
      <c r="AE795" t="str">
        <v>ASOVENAR</v>
      </c>
      <c r="AF795" t="str">
        <v>Associação Hermanitos</v>
      </c>
      <c r="AG795" t="str">
        <v>AVSI Foundation</v>
      </c>
      <c r="AH795" t="str">
        <v>Bethany Christian Services</v>
      </c>
      <c r="AI795" t="str">
        <v>Blumont</v>
      </c>
      <c r="AJ795" t="str">
        <v>CARE</v>
      </c>
      <c r="AK795" t="str">
        <v>Caritas Brazil</v>
      </c>
      <c r="AL795" t="str">
        <v>Caritas Ecuador</v>
      </c>
      <c r="AM795" t="str">
        <v>Caritas Germany</v>
      </c>
      <c r="AN795" t="str">
        <v>Caritas Manaus</v>
      </c>
      <c r="AO795" t="str">
        <v>Caritas Parana</v>
      </c>
      <c r="AP795" t="str">
        <v>Caritas Peru</v>
      </c>
      <c r="AQ795" t="str">
        <v>Caritas Rio de Janeiro</v>
      </c>
      <c r="AR795" t="str">
        <v>Caritas São Paulo</v>
      </c>
      <c r="AS795" t="str">
        <v>Caritas Switzerland</v>
      </c>
      <c r="AT795" t="str">
        <v>CCEFIRO Association</v>
      </c>
      <c r="AU795" t="str">
        <v>CEDRO</v>
      </c>
      <c r="AV795" t="str">
        <v>Center for Integrated Studies and Programs for Sustainable Development (CIEDS)</v>
      </c>
      <c r="AW795" t="str">
        <v>Center for Migration and Human Rights of the Diocese of Roraima (CMDH)</v>
      </c>
      <c r="AX795" t="str">
        <v>Centro de Atencion Psicosocial (CAPS)</v>
      </c>
      <c r="AY795" t="str">
        <v>CESAL</v>
      </c>
      <c r="AZ795" t="str">
        <v>CESVI-Cooperazione e Sviluppo</v>
      </c>
      <c r="BA795" t="str">
        <v>ChildFund International</v>
      </c>
      <c r="BB795" t="str">
        <v>CHS Alternativo</v>
      </c>
      <c r="BC795" t="str">
        <v>Churún Merú Association</v>
      </c>
      <c r="BD795" t="str">
        <v>Coalición por Venezuela</v>
      </c>
      <c r="BE795" t="str">
        <v>Colonia Foundation of Venezuelans in the Dominican Republic (FUNCOVERD)</v>
      </c>
      <c r="BF795" t="str">
        <v>COLVENZ</v>
      </c>
      <c r="BG795" t="str">
        <v>Compassiva</v>
      </c>
      <c r="BH795" t="str">
        <v>Consejo Interreligioso del Perú - Religiones por la Paz</v>
      </c>
      <c r="BI795" t="str">
        <v>Consorcio ONG OCIPI Y Capellanía Nacional OFICA</v>
      </c>
      <c r="BJ795" t="str">
        <v>COOPI - International Cooperation Foundation</v>
      </c>
      <c r="BK795" t="str">
        <v>Corporación Colectivo Sin Fronteras</v>
      </c>
      <c r="BL795" t="str">
        <v>CRISFE Foundation</v>
      </c>
      <c r="BM795" t="str">
        <v>Cuso International</v>
      </c>
      <c r="BN795" t="str">
        <v>Danielle’s Children Fund (DCF)</v>
      </c>
      <c r="BO795" t="str">
        <v>Danish Refugee Council (DRC)</v>
      </c>
      <c r="BP795" t="str">
        <v>Development Support Association - APOYAR</v>
      </c>
      <c r="BQ795" t="str">
        <v>Diakonie Katastrophenhilfe</v>
      </c>
      <c r="BR795" t="str">
        <v>Diálogo Diverso</v>
      </c>
      <c r="BS795" t="str">
        <v>Doctors of the World</v>
      </c>
      <c r="BT795" t="str">
        <v>Dominican Institute for Integrated Development</v>
      </c>
      <c r="BU795" t="str">
        <v>Duendes y Ángeles Vinotinto República Dominicana</v>
      </c>
      <c r="BV795" t="str">
        <v>Encuentros SJS (Servicio Jesuita de la Solidaridad)</v>
      </c>
      <c r="BW795" t="str">
        <v>Ending Violence Against Migrants</v>
      </c>
      <c r="BX795" t="str">
        <v>Equidad Foundation</v>
      </c>
      <c r="BY795" t="str">
        <v>Equilibrium CenDE</v>
      </c>
      <c r="BZ795" t="str">
        <v>Facultad de Psicología - Universidad de la República (UDELAR)</v>
      </c>
      <c r="CA795" t="str">
        <v>First International Emergency and Solidarités International</v>
      </c>
      <c r="CB795" t="str">
        <v>Fondo Ecuatoriano Populorum Progressio</v>
      </c>
      <c r="CC795" t="str">
        <v>Foro Salud Callao</v>
      </c>
      <c r="CD795" t="str">
        <v>Foundation for the Integration and Development of Latin America (FIDAL)</v>
      </c>
      <c r="CE795" t="str">
        <v>Foundation of the Americas (FUDELA)</v>
      </c>
      <c r="CF795" t="str">
        <v>Fraternity Without Borders</v>
      </c>
      <c r="CG795" t="str">
        <v>Fundación Brisas del Norte</v>
      </c>
      <c r="CH795" t="str">
        <v>Fundación Colombovenezolana Nueva Ilusión</v>
      </c>
      <c r="CI795" t="str">
        <v>Fundación Nakama's</v>
      </c>
      <c r="CJ795" t="str">
        <v>Fundación RadaBer</v>
      </c>
      <c r="CK795" t="str">
        <v>Fundación Scalabrini Bolivia</v>
      </c>
      <c r="CL795" t="str">
        <v>Fundacion Social Vivan los Niños</v>
      </c>
      <c r="CM795" t="str">
        <v>FUNVEAC</v>
      </c>
      <c r="CN795" t="str">
        <v>German Development Cooperation Agency GIZ</v>
      </c>
      <c r="CO795" t="str">
        <v>Globalizate Radio</v>
      </c>
      <c r="CP795" t="str">
        <v>GOAL</v>
      </c>
      <c r="CQ795" t="str">
        <v>Halü Bienestar Humano Foundation (HALU)</v>
      </c>
      <c r="CR795" t="str">
        <v>Heartland Alliance International (HAI)</v>
      </c>
      <c r="CS795" t="str">
        <v>HELVETAS Swiss Intercooperation</v>
      </c>
      <c r="CT795" t="str">
        <v>HIAS</v>
      </c>
      <c r="CU795" t="str">
        <v>Human Rights Defence Curaçao</v>
      </c>
      <c r="CV795" t="str">
        <v>Humanity &amp; Inclusion</v>
      </c>
      <c r="CW795" t="str">
        <v>Humans Analytic</v>
      </c>
      <c r="CX795" t="str">
        <v>Idas y Vueltas Association</v>
      </c>
      <c r="CY795" t="str">
        <v>iMMAP</v>
      </c>
      <c r="CZ795" t="str">
        <v>IMPACT Initiatives (REACH)</v>
      </c>
      <c r="DA795" t="str">
        <v>Inmigrante Feliz Association</v>
      </c>
      <c r="DB795" t="str">
        <v>Institute for Migration and Human Rights (IMDH)</v>
      </c>
      <c r="DC795" t="str">
        <v>Institute of Natural and Cultural Heritage (IPANC)</v>
      </c>
      <c r="DD795" t="str">
        <v>International Committee for the Development of People (CISP)</v>
      </c>
      <c r="DE795" t="str">
        <v>International Federation of the Red Cross (IFRC)</v>
      </c>
      <c r="DF795" t="str">
        <v>International Labour Organization (ILO)</v>
      </c>
      <c r="DG795" t="str">
        <v>International Medical Corps</v>
      </c>
      <c r="DH795" t="str">
        <v>International Organization for Migration (IOM)</v>
      </c>
      <c r="DI795" t="str">
        <v>International Rescue Committee (IRC)</v>
      </c>
      <c r="DJ795" t="str">
        <v>INTERSOS</v>
      </c>
      <c r="DK795" t="str">
        <v>Jesuit Migrant Service (JMS)</v>
      </c>
      <c r="DL795" t="str">
        <v>Jesuit Refugee Service (JRS)</v>
      </c>
      <c r="DM795" t="str">
        <v>Jesuit Service for Migrants and Refugees (JSMR)</v>
      </c>
      <c r="DN795" t="str">
        <v>Joint United Nations Programme on HIV/AIDS (UNAIDS)</v>
      </c>
      <c r="DO795" t="str">
        <v>Kimirina Coorporation</v>
      </c>
      <c r="DP795" t="str">
        <v>La Casita Hispanic Cultural Centre</v>
      </c>
      <c r="DQ795" t="str">
        <v>Latin American Network of Non-Governmental Organizations of Persons with Disabilities and their Families (RIADIS)</v>
      </c>
      <c r="DR795" t="str">
        <v>LGBT+ Movement Brazil</v>
      </c>
      <c r="DS795" t="str">
        <v>Living Water Community (LWC)</v>
      </c>
      <c r="DT795" t="str">
        <v>LLANOVENCOL</v>
      </c>
      <c r="DU795" t="str">
        <v>Lutheran World Federation</v>
      </c>
      <c r="DV795" t="str">
        <v>Lutheran World Relief</v>
      </c>
      <c r="DW795" t="str">
        <v>Malteser International</v>
      </c>
      <c r="DX795" t="str">
        <v>Mana Institute</v>
      </c>
      <c r="DY795" t="str">
        <v>Manos Veneguayas Association</v>
      </c>
      <c r="DZ795" t="str">
        <v>Más Igualdad Perú</v>
      </c>
      <c r="EA795" t="str">
        <v>MedGlobal</v>
      </c>
      <c r="EB795" t="str">
        <v>Medical Teams International</v>
      </c>
      <c r="EC795" t="str">
        <v>Mercy Corps</v>
      </c>
      <c r="ED795" t="str">
        <v>Migrant Service Center (CAM)</v>
      </c>
      <c r="EE795" t="str">
        <v>Migrants, Refugees and Argentine Social Entrepreneurs (MIRARES)</v>
      </c>
      <c r="EF795" t="str">
        <v>Mision Scalabriniana - Ecuador</v>
      </c>
      <c r="EG795" t="str">
        <v>Missão Paz</v>
      </c>
      <c r="EH795" t="str">
        <v>Museu A CASA</v>
      </c>
      <c r="EI795" t="str">
        <v>Norwegian Refugee Council (NRC)</v>
      </c>
      <c r="EJ795" t="str">
        <v>ONG Migrantes por el Maule</v>
      </c>
      <c r="EK795" t="str">
        <v>ONG Preemptive Love Coalition Colombia</v>
      </c>
      <c r="EL795" t="str">
        <v>Organización Transfomando Vidas</v>
      </c>
      <c r="EM795" t="str">
        <v>Organization of Ibero-American States for Education, Science and Culture (OEI)</v>
      </c>
      <c r="EN795" t="str">
        <v>OXFAM</v>
      </c>
      <c r="EO795" t="str">
        <v>Panamerican Development Foundation</v>
      </c>
      <c r="EP795" t="str">
        <v>Panamerican Health Organization/World Health Organization (PAHO/WHO)</v>
      </c>
      <c r="EQ795" t="str">
        <v>Pastoral of Human Mobility - Peruvian Episcopal Conference</v>
      </c>
      <c r="ER795" t="str">
        <v>Pastoral Service for Migrants National</v>
      </c>
      <c r="ES795" t="str">
        <v>Permanent Human Rights defense Committee (CDH)</v>
      </c>
      <c r="ET795" t="str">
        <v>Pirilampos Institute - Group of visits and voluntary actions in Roraima</v>
      </c>
      <c r="EU795" t="str">
        <v>Plan International</v>
      </c>
      <c r="EV795" t="str">
        <v>Population Program, Faculty of Social Sciences, University of the Republic</v>
      </c>
      <c r="EW795" t="str">
        <v>Profamilia Association</v>
      </c>
      <c r="EX795" t="str">
        <v>Red con Migrantes y Refugiados</v>
      </c>
      <c r="EY795" t="str">
        <v>Red Cross Colombia</v>
      </c>
      <c r="EZ795" t="str">
        <v>Red Cross Ecuador</v>
      </c>
      <c r="FA795" t="str">
        <v>Red Cross Peru</v>
      </c>
      <c r="FB795" t="str">
        <v>Red de Investigaciones en Derechos Humanos - CONICET (Consejo Nacional de Investigaciones Científicas y Técnicas)</v>
      </c>
      <c r="FC795" t="str">
        <v>RET International</v>
      </c>
      <c r="FD795" t="str">
        <v>Salú pa Tur Foundation</v>
      </c>
      <c r="FE795" t="str">
        <v>Salvation Army</v>
      </c>
      <c r="FF795" t="str">
        <v>Samaritan's Purse</v>
      </c>
      <c r="FG795" t="str">
        <v>Save the Children International (SCI)</v>
      </c>
      <c r="FH795" t="str">
        <v>Scalabrini Foundation Chile</v>
      </c>
      <c r="FI795" t="str">
        <v>Sección Peruana de Amnistía Internacional</v>
      </c>
      <c r="FJ795" t="str">
        <v>Serviço Pastoral dos Migrantes do Nordeste</v>
      </c>
      <c r="FK795" t="str">
        <v>Sesame Workshop</v>
      </c>
      <c r="FL795" t="str">
        <v>Si, Da Vida</v>
      </c>
      <c r="FM795" t="str">
        <v>Solidarity and Action Asociation</v>
      </c>
      <c r="FN795" t="str">
        <v>SOS Children's Villages</v>
      </c>
      <c r="FO795" t="str">
        <v>Tarabita Foundation</v>
      </c>
      <c r="FP795" t="str">
        <v>Tearfund</v>
      </c>
      <c r="FQ795" t="str">
        <v>TECHO</v>
      </c>
      <c r="FR795" t="str">
        <v>Terranueva Foundation</v>
      </c>
      <c r="FS795" t="str">
        <v>Terre des Hommes Suisse</v>
      </c>
      <c r="FT795" t="str">
        <v>The Israel Forum for International Humanitarian Aid (IsraAID)</v>
      </c>
      <c r="FU795" t="str">
        <v>Unión Venezolana en Perú</v>
      </c>
      <c r="FV795" t="str">
        <v>United Nations Children's Fund (UNICEF)</v>
      </c>
      <c r="FW795" t="str">
        <v>United Nations Development Programme (UNDP)</v>
      </c>
      <c r="FX795" t="str">
        <v>United Nations Educational, Scientific and Cultural Organization (UNESCO)</v>
      </c>
      <c r="FY795" t="str">
        <v>United Nations Entity for Gender Equality and the Empowerment of Women (UNWOMEN)</v>
      </c>
      <c r="FZ795" t="str">
        <v>United Nations Food and Agricultural Organization (FAO)</v>
      </c>
      <c r="GA795" t="str">
        <v>United Nations High Commissioner for Refugees (UNHCR)</v>
      </c>
      <c r="GB795" t="str">
        <v>United Nations Office of the High Commissioner for Human Rights (OHCHR)</v>
      </c>
      <c r="GC795" t="str">
        <v>United Nations Office on Drugs and Crime (UNODC)</v>
      </c>
      <c r="GD795" t="str">
        <v>United Nations Population Fund (UNFPA)</v>
      </c>
      <c r="GE795" t="str">
        <v>United Nations Programme for Human Settlements (UN Habitat)</v>
      </c>
      <c r="GF795" t="str">
        <v>Vale da Benção Educational and Charitable Association (AEBVB)</v>
      </c>
      <c r="GG795" t="str">
        <v>VenAruba Solidaria</v>
      </c>
      <c r="GH795" t="str">
        <v>Venex Curacao Foundation</v>
      </c>
      <c r="GI795" t="str">
        <v>Venezolanos en Barranquilla</v>
      </c>
      <c r="GJ795" t="str">
        <v>Venezolanos en San Cristóbal</v>
      </c>
      <c r="GK795" t="str">
        <v>Venezuelan Emigrant Foundation (FEV)</v>
      </c>
      <c r="GL795" t="str">
        <v>Vicaría de Pastoral Social Caritas</v>
      </c>
      <c r="GM795" t="str">
        <v>Voices GY</v>
      </c>
      <c r="GN795" t="str">
        <v>We World GVC</v>
      </c>
      <c r="GO795" t="str">
        <v>World Council of Credit Unions</v>
      </c>
      <c r="GP795" t="str">
        <v>World Food Programme (WFP)</v>
      </c>
      <c r="GQ795" t="str">
        <v>World Vision</v>
      </c>
      <c r="GR795" t="str">
        <v>ZOA</v>
      </c>
    </row>
    <row r="796" spans="8:200" x14ac:dyDescent="0.3">
      <c r="H796" t="str" cm="1">
        <f t="array" ref="H796:GR796">TRANSPOSE(_xlfn._xlws.SORT(_xlfn._xlws.FILTER(Table3[Name],ISNUMBER(SEARCH(' Activity Sheet'!D850,Table3[Name])),"Not found"),,1))</f>
        <v>.New Organisation</v>
      </c>
      <c r="I796" t="str">
        <v>ABV - Association of Good with Life</v>
      </c>
      <c r="J796" t="str">
        <v>ACAPS</v>
      </c>
      <c r="K796" t="str">
        <v>Acción y Desarrollo</v>
      </c>
      <c r="L796" t="str">
        <v>ACTED</v>
      </c>
      <c r="M796" t="str">
        <v>Action against Hunger</v>
      </c>
      <c r="N796" t="str">
        <v>ActionAid</v>
      </c>
      <c r="O796" t="str">
        <v>Adventist Development and Relief Agency (ADRA)</v>
      </c>
      <c r="P796" t="str">
        <v>Alas de Colibrí Foundation</v>
      </c>
      <c r="Q796" t="str">
        <v>Alianza por la Solidaridad</v>
      </c>
      <c r="R796" t="str">
        <v>Alianza por Venezuela</v>
      </c>
      <c r="S796" t="str">
        <v>Americares Foundation</v>
      </c>
      <c r="T796" t="str">
        <v>Argentine Commission for Refugees and Migrants (CAREF)</v>
      </c>
      <c r="U796" t="str">
        <v>Asociación Aves</v>
      </c>
      <c r="V796" t="str">
        <v>Asociación de Jubilados y Pensionados Venezolanos en Argentina</v>
      </c>
      <c r="W796" t="str">
        <v>Asociación de Venezolanos en Eloy Alfaro</v>
      </c>
      <c r="X796" t="str">
        <v>Asociación Fundación contra el Hambre Perú</v>
      </c>
      <c r="Y796" t="str">
        <v>Asociación Migrantes Venezolanos</v>
      </c>
      <c r="Z796" t="str">
        <v>Asociación Misioneros de San Carlos Scalabrinianos</v>
      </c>
      <c r="AA796" t="str">
        <v>Asociacion Proteccion Poblacion Vulnerable</v>
      </c>
      <c r="AB796" t="str">
        <v>Asociación Quinta Ola</v>
      </c>
      <c r="AC796" t="str">
        <v>Asociación Salto Ángel</v>
      </c>
      <c r="AD796" t="str">
        <v>Asociación Venezuela en Ecuador AC</v>
      </c>
      <c r="AE796" t="str">
        <v>ASOVENAR</v>
      </c>
      <c r="AF796" t="str">
        <v>Associação Hermanitos</v>
      </c>
      <c r="AG796" t="str">
        <v>AVSI Foundation</v>
      </c>
      <c r="AH796" t="str">
        <v>Bethany Christian Services</v>
      </c>
      <c r="AI796" t="str">
        <v>Blumont</v>
      </c>
      <c r="AJ796" t="str">
        <v>CARE</v>
      </c>
      <c r="AK796" t="str">
        <v>Caritas Brazil</v>
      </c>
      <c r="AL796" t="str">
        <v>Caritas Ecuador</v>
      </c>
      <c r="AM796" t="str">
        <v>Caritas Germany</v>
      </c>
      <c r="AN796" t="str">
        <v>Caritas Manaus</v>
      </c>
      <c r="AO796" t="str">
        <v>Caritas Parana</v>
      </c>
      <c r="AP796" t="str">
        <v>Caritas Peru</v>
      </c>
      <c r="AQ796" t="str">
        <v>Caritas Rio de Janeiro</v>
      </c>
      <c r="AR796" t="str">
        <v>Caritas São Paulo</v>
      </c>
      <c r="AS796" t="str">
        <v>Caritas Switzerland</v>
      </c>
      <c r="AT796" t="str">
        <v>CCEFIRO Association</v>
      </c>
      <c r="AU796" t="str">
        <v>CEDRO</v>
      </c>
      <c r="AV796" t="str">
        <v>Center for Integrated Studies and Programs for Sustainable Development (CIEDS)</v>
      </c>
      <c r="AW796" t="str">
        <v>Center for Migration and Human Rights of the Diocese of Roraima (CMDH)</v>
      </c>
      <c r="AX796" t="str">
        <v>Centro de Atencion Psicosocial (CAPS)</v>
      </c>
      <c r="AY796" t="str">
        <v>CESAL</v>
      </c>
      <c r="AZ796" t="str">
        <v>CESVI-Cooperazione e Sviluppo</v>
      </c>
      <c r="BA796" t="str">
        <v>ChildFund International</v>
      </c>
      <c r="BB796" t="str">
        <v>CHS Alternativo</v>
      </c>
      <c r="BC796" t="str">
        <v>Churún Merú Association</v>
      </c>
      <c r="BD796" t="str">
        <v>Coalición por Venezuela</v>
      </c>
      <c r="BE796" t="str">
        <v>Colonia Foundation of Venezuelans in the Dominican Republic (FUNCOVERD)</v>
      </c>
      <c r="BF796" t="str">
        <v>COLVENZ</v>
      </c>
      <c r="BG796" t="str">
        <v>Compassiva</v>
      </c>
      <c r="BH796" t="str">
        <v>Consejo Interreligioso del Perú - Religiones por la Paz</v>
      </c>
      <c r="BI796" t="str">
        <v>Consorcio ONG OCIPI Y Capellanía Nacional OFICA</v>
      </c>
      <c r="BJ796" t="str">
        <v>COOPI - International Cooperation Foundation</v>
      </c>
      <c r="BK796" t="str">
        <v>Corporación Colectivo Sin Fronteras</v>
      </c>
      <c r="BL796" t="str">
        <v>CRISFE Foundation</v>
      </c>
      <c r="BM796" t="str">
        <v>Cuso International</v>
      </c>
      <c r="BN796" t="str">
        <v>Danielle’s Children Fund (DCF)</v>
      </c>
      <c r="BO796" t="str">
        <v>Danish Refugee Council (DRC)</v>
      </c>
      <c r="BP796" t="str">
        <v>Development Support Association - APOYAR</v>
      </c>
      <c r="BQ796" t="str">
        <v>Diakonie Katastrophenhilfe</v>
      </c>
      <c r="BR796" t="str">
        <v>Diálogo Diverso</v>
      </c>
      <c r="BS796" t="str">
        <v>Doctors of the World</v>
      </c>
      <c r="BT796" t="str">
        <v>Dominican Institute for Integrated Development</v>
      </c>
      <c r="BU796" t="str">
        <v>Duendes y Ángeles Vinotinto República Dominicana</v>
      </c>
      <c r="BV796" t="str">
        <v>Encuentros SJS (Servicio Jesuita de la Solidaridad)</v>
      </c>
      <c r="BW796" t="str">
        <v>Ending Violence Against Migrants</v>
      </c>
      <c r="BX796" t="str">
        <v>Equidad Foundation</v>
      </c>
      <c r="BY796" t="str">
        <v>Equilibrium CenDE</v>
      </c>
      <c r="BZ796" t="str">
        <v>Facultad de Psicología - Universidad de la República (UDELAR)</v>
      </c>
      <c r="CA796" t="str">
        <v>First International Emergency and Solidarités International</v>
      </c>
      <c r="CB796" t="str">
        <v>Fondo Ecuatoriano Populorum Progressio</v>
      </c>
      <c r="CC796" t="str">
        <v>Foro Salud Callao</v>
      </c>
      <c r="CD796" t="str">
        <v>Foundation for the Integration and Development of Latin America (FIDAL)</v>
      </c>
      <c r="CE796" t="str">
        <v>Foundation of the Americas (FUDELA)</v>
      </c>
      <c r="CF796" t="str">
        <v>Fraternity Without Borders</v>
      </c>
      <c r="CG796" t="str">
        <v>Fundación Brisas del Norte</v>
      </c>
      <c r="CH796" t="str">
        <v>Fundación Colombovenezolana Nueva Ilusión</v>
      </c>
      <c r="CI796" t="str">
        <v>Fundación Nakama's</v>
      </c>
      <c r="CJ796" t="str">
        <v>Fundación RadaBer</v>
      </c>
      <c r="CK796" t="str">
        <v>Fundación Scalabrini Bolivia</v>
      </c>
      <c r="CL796" t="str">
        <v>Fundacion Social Vivan los Niños</v>
      </c>
      <c r="CM796" t="str">
        <v>FUNVEAC</v>
      </c>
      <c r="CN796" t="str">
        <v>German Development Cooperation Agency GIZ</v>
      </c>
      <c r="CO796" t="str">
        <v>Globalizate Radio</v>
      </c>
      <c r="CP796" t="str">
        <v>GOAL</v>
      </c>
      <c r="CQ796" t="str">
        <v>Halü Bienestar Humano Foundation (HALU)</v>
      </c>
      <c r="CR796" t="str">
        <v>Heartland Alliance International (HAI)</v>
      </c>
      <c r="CS796" t="str">
        <v>HELVETAS Swiss Intercooperation</v>
      </c>
      <c r="CT796" t="str">
        <v>HIAS</v>
      </c>
      <c r="CU796" t="str">
        <v>Human Rights Defence Curaçao</v>
      </c>
      <c r="CV796" t="str">
        <v>Humanity &amp; Inclusion</v>
      </c>
      <c r="CW796" t="str">
        <v>Humans Analytic</v>
      </c>
      <c r="CX796" t="str">
        <v>Idas y Vueltas Association</v>
      </c>
      <c r="CY796" t="str">
        <v>iMMAP</v>
      </c>
      <c r="CZ796" t="str">
        <v>IMPACT Initiatives (REACH)</v>
      </c>
      <c r="DA796" t="str">
        <v>Inmigrante Feliz Association</v>
      </c>
      <c r="DB796" t="str">
        <v>Institute for Migration and Human Rights (IMDH)</v>
      </c>
      <c r="DC796" t="str">
        <v>Institute of Natural and Cultural Heritage (IPANC)</v>
      </c>
      <c r="DD796" t="str">
        <v>International Committee for the Development of People (CISP)</v>
      </c>
      <c r="DE796" t="str">
        <v>International Federation of the Red Cross (IFRC)</v>
      </c>
      <c r="DF796" t="str">
        <v>International Labour Organization (ILO)</v>
      </c>
      <c r="DG796" t="str">
        <v>International Medical Corps</v>
      </c>
      <c r="DH796" t="str">
        <v>International Organization for Migration (IOM)</v>
      </c>
      <c r="DI796" t="str">
        <v>International Rescue Committee (IRC)</v>
      </c>
      <c r="DJ796" t="str">
        <v>INTERSOS</v>
      </c>
      <c r="DK796" t="str">
        <v>Jesuit Migrant Service (JMS)</v>
      </c>
      <c r="DL796" t="str">
        <v>Jesuit Refugee Service (JRS)</v>
      </c>
      <c r="DM796" t="str">
        <v>Jesuit Service for Migrants and Refugees (JSMR)</v>
      </c>
      <c r="DN796" t="str">
        <v>Joint United Nations Programme on HIV/AIDS (UNAIDS)</v>
      </c>
      <c r="DO796" t="str">
        <v>Kimirina Coorporation</v>
      </c>
      <c r="DP796" t="str">
        <v>La Casita Hispanic Cultural Centre</v>
      </c>
      <c r="DQ796" t="str">
        <v>Latin American Network of Non-Governmental Organizations of Persons with Disabilities and their Families (RIADIS)</v>
      </c>
      <c r="DR796" t="str">
        <v>LGBT+ Movement Brazil</v>
      </c>
      <c r="DS796" t="str">
        <v>Living Water Community (LWC)</v>
      </c>
      <c r="DT796" t="str">
        <v>LLANOVENCOL</v>
      </c>
      <c r="DU796" t="str">
        <v>Lutheran World Federation</v>
      </c>
      <c r="DV796" t="str">
        <v>Lutheran World Relief</v>
      </c>
      <c r="DW796" t="str">
        <v>Malteser International</v>
      </c>
      <c r="DX796" t="str">
        <v>Mana Institute</v>
      </c>
      <c r="DY796" t="str">
        <v>Manos Veneguayas Association</v>
      </c>
      <c r="DZ796" t="str">
        <v>Más Igualdad Perú</v>
      </c>
      <c r="EA796" t="str">
        <v>MedGlobal</v>
      </c>
      <c r="EB796" t="str">
        <v>Medical Teams International</v>
      </c>
      <c r="EC796" t="str">
        <v>Mercy Corps</v>
      </c>
      <c r="ED796" t="str">
        <v>Migrant Service Center (CAM)</v>
      </c>
      <c r="EE796" t="str">
        <v>Migrants, Refugees and Argentine Social Entrepreneurs (MIRARES)</v>
      </c>
      <c r="EF796" t="str">
        <v>Mision Scalabriniana - Ecuador</v>
      </c>
      <c r="EG796" t="str">
        <v>Missão Paz</v>
      </c>
      <c r="EH796" t="str">
        <v>Museu A CASA</v>
      </c>
      <c r="EI796" t="str">
        <v>Norwegian Refugee Council (NRC)</v>
      </c>
      <c r="EJ796" t="str">
        <v>ONG Migrantes por el Maule</v>
      </c>
      <c r="EK796" t="str">
        <v>ONG Preemptive Love Coalition Colombia</v>
      </c>
      <c r="EL796" t="str">
        <v>Organización Transfomando Vidas</v>
      </c>
      <c r="EM796" t="str">
        <v>Organization of Ibero-American States for Education, Science and Culture (OEI)</v>
      </c>
      <c r="EN796" t="str">
        <v>OXFAM</v>
      </c>
      <c r="EO796" t="str">
        <v>Panamerican Development Foundation</v>
      </c>
      <c r="EP796" t="str">
        <v>Panamerican Health Organization/World Health Organization (PAHO/WHO)</v>
      </c>
      <c r="EQ796" t="str">
        <v>Pastoral of Human Mobility - Peruvian Episcopal Conference</v>
      </c>
      <c r="ER796" t="str">
        <v>Pastoral Service for Migrants National</v>
      </c>
      <c r="ES796" t="str">
        <v>Permanent Human Rights defense Committee (CDH)</v>
      </c>
      <c r="ET796" t="str">
        <v>Pirilampos Institute - Group of visits and voluntary actions in Roraima</v>
      </c>
      <c r="EU796" t="str">
        <v>Plan International</v>
      </c>
      <c r="EV796" t="str">
        <v>Population Program, Faculty of Social Sciences, University of the Republic</v>
      </c>
      <c r="EW796" t="str">
        <v>Profamilia Association</v>
      </c>
      <c r="EX796" t="str">
        <v>Red con Migrantes y Refugiados</v>
      </c>
      <c r="EY796" t="str">
        <v>Red Cross Colombia</v>
      </c>
      <c r="EZ796" t="str">
        <v>Red Cross Ecuador</v>
      </c>
      <c r="FA796" t="str">
        <v>Red Cross Peru</v>
      </c>
      <c r="FB796" t="str">
        <v>Red de Investigaciones en Derechos Humanos - CONICET (Consejo Nacional de Investigaciones Científicas y Técnicas)</v>
      </c>
      <c r="FC796" t="str">
        <v>RET International</v>
      </c>
      <c r="FD796" t="str">
        <v>Salú pa Tur Foundation</v>
      </c>
      <c r="FE796" t="str">
        <v>Salvation Army</v>
      </c>
      <c r="FF796" t="str">
        <v>Samaritan's Purse</v>
      </c>
      <c r="FG796" t="str">
        <v>Save the Children International (SCI)</v>
      </c>
      <c r="FH796" t="str">
        <v>Scalabrini Foundation Chile</v>
      </c>
      <c r="FI796" t="str">
        <v>Sección Peruana de Amnistía Internacional</v>
      </c>
      <c r="FJ796" t="str">
        <v>Serviço Pastoral dos Migrantes do Nordeste</v>
      </c>
      <c r="FK796" t="str">
        <v>Sesame Workshop</v>
      </c>
      <c r="FL796" t="str">
        <v>Si, Da Vida</v>
      </c>
      <c r="FM796" t="str">
        <v>Solidarity and Action Asociation</v>
      </c>
      <c r="FN796" t="str">
        <v>SOS Children's Villages</v>
      </c>
      <c r="FO796" t="str">
        <v>Tarabita Foundation</v>
      </c>
      <c r="FP796" t="str">
        <v>Tearfund</v>
      </c>
      <c r="FQ796" t="str">
        <v>TECHO</v>
      </c>
      <c r="FR796" t="str">
        <v>Terranueva Foundation</v>
      </c>
      <c r="FS796" t="str">
        <v>Terre des Hommes Suisse</v>
      </c>
      <c r="FT796" t="str">
        <v>The Israel Forum for International Humanitarian Aid (IsraAID)</v>
      </c>
      <c r="FU796" t="str">
        <v>Unión Venezolana en Perú</v>
      </c>
      <c r="FV796" t="str">
        <v>United Nations Children's Fund (UNICEF)</v>
      </c>
      <c r="FW796" t="str">
        <v>United Nations Development Programme (UNDP)</v>
      </c>
      <c r="FX796" t="str">
        <v>United Nations Educational, Scientific and Cultural Organization (UNESCO)</v>
      </c>
      <c r="FY796" t="str">
        <v>United Nations Entity for Gender Equality and the Empowerment of Women (UNWOMEN)</v>
      </c>
      <c r="FZ796" t="str">
        <v>United Nations Food and Agricultural Organization (FAO)</v>
      </c>
      <c r="GA796" t="str">
        <v>United Nations High Commissioner for Refugees (UNHCR)</v>
      </c>
      <c r="GB796" t="str">
        <v>United Nations Office of the High Commissioner for Human Rights (OHCHR)</v>
      </c>
      <c r="GC796" t="str">
        <v>United Nations Office on Drugs and Crime (UNODC)</v>
      </c>
      <c r="GD796" t="str">
        <v>United Nations Population Fund (UNFPA)</v>
      </c>
      <c r="GE796" t="str">
        <v>United Nations Programme for Human Settlements (UN Habitat)</v>
      </c>
      <c r="GF796" t="str">
        <v>Vale da Benção Educational and Charitable Association (AEBVB)</v>
      </c>
      <c r="GG796" t="str">
        <v>VenAruba Solidaria</v>
      </c>
      <c r="GH796" t="str">
        <v>Venex Curacao Foundation</v>
      </c>
      <c r="GI796" t="str">
        <v>Venezolanos en Barranquilla</v>
      </c>
      <c r="GJ796" t="str">
        <v>Venezolanos en San Cristóbal</v>
      </c>
      <c r="GK796" t="str">
        <v>Venezuelan Emigrant Foundation (FEV)</v>
      </c>
      <c r="GL796" t="str">
        <v>Vicaría de Pastoral Social Caritas</v>
      </c>
      <c r="GM796" t="str">
        <v>Voices GY</v>
      </c>
      <c r="GN796" t="str">
        <v>We World GVC</v>
      </c>
      <c r="GO796" t="str">
        <v>World Council of Credit Unions</v>
      </c>
      <c r="GP796" t="str">
        <v>World Food Programme (WFP)</v>
      </c>
      <c r="GQ796" t="str">
        <v>World Vision</v>
      </c>
      <c r="GR796" t="str">
        <v>ZOA</v>
      </c>
    </row>
    <row r="797" spans="8:200" x14ac:dyDescent="0.3">
      <c r="H797" t="str" cm="1">
        <f t="array" ref="H797:GR797">TRANSPOSE(_xlfn._xlws.SORT(_xlfn._xlws.FILTER(Table3[Name],ISNUMBER(SEARCH(' Activity Sheet'!D851,Table3[Name])),"Not found"),,1))</f>
        <v>.New Organisation</v>
      </c>
      <c r="I797" t="str">
        <v>ABV - Association of Good with Life</v>
      </c>
      <c r="J797" t="str">
        <v>ACAPS</v>
      </c>
      <c r="K797" t="str">
        <v>Acción y Desarrollo</v>
      </c>
      <c r="L797" t="str">
        <v>ACTED</v>
      </c>
      <c r="M797" t="str">
        <v>Action against Hunger</v>
      </c>
      <c r="N797" t="str">
        <v>ActionAid</v>
      </c>
      <c r="O797" t="str">
        <v>Adventist Development and Relief Agency (ADRA)</v>
      </c>
      <c r="P797" t="str">
        <v>Alas de Colibrí Foundation</v>
      </c>
      <c r="Q797" t="str">
        <v>Alianza por la Solidaridad</v>
      </c>
      <c r="R797" t="str">
        <v>Alianza por Venezuela</v>
      </c>
      <c r="S797" t="str">
        <v>Americares Foundation</v>
      </c>
      <c r="T797" t="str">
        <v>Argentine Commission for Refugees and Migrants (CAREF)</v>
      </c>
      <c r="U797" t="str">
        <v>Asociación Aves</v>
      </c>
      <c r="V797" t="str">
        <v>Asociación de Jubilados y Pensionados Venezolanos en Argentina</v>
      </c>
      <c r="W797" t="str">
        <v>Asociación de Venezolanos en Eloy Alfaro</v>
      </c>
      <c r="X797" t="str">
        <v>Asociación Fundación contra el Hambre Perú</v>
      </c>
      <c r="Y797" t="str">
        <v>Asociación Migrantes Venezolanos</v>
      </c>
      <c r="Z797" t="str">
        <v>Asociación Misioneros de San Carlos Scalabrinianos</v>
      </c>
      <c r="AA797" t="str">
        <v>Asociacion Proteccion Poblacion Vulnerable</v>
      </c>
      <c r="AB797" t="str">
        <v>Asociación Quinta Ola</v>
      </c>
      <c r="AC797" t="str">
        <v>Asociación Salto Ángel</v>
      </c>
      <c r="AD797" t="str">
        <v>Asociación Venezuela en Ecuador AC</v>
      </c>
      <c r="AE797" t="str">
        <v>ASOVENAR</v>
      </c>
      <c r="AF797" t="str">
        <v>Associação Hermanitos</v>
      </c>
      <c r="AG797" t="str">
        <v>AVSI Foundation</v>
      </c>
      <c r="AH797" t="str">
        <v>Bethany Christian Services</v>
      </c>
      <c r="AI797" t="str">
        <v>Blumont</v>
      </c>
      <c r="AJ797" t="str">
        <v>CARE</v>
      </c>
      <c r="AK797" t="str">
        <v>Caritas Brazil</v>
      </c>
      <c r="AL797" t="str">
        <v>Caritas Ecuador</v>
      </c>
      <c r="AM797" t="str">
        <v>Caritas Germany</v>
      </c>
      <c r="AN797" t="str">
        <v>Caritas Manaus</v>
      </c>
      <c r="AO797" t="str">
        <v>Caritas Parana</v>
      </c>
      <c r="AP797" t="str">
        <v>Caritas Peru</v>
      </c>
      <c r="AQ797" t="str">
        <v>Caritas Rio de Janeiro</v>
      </c>
      <c r="AR797" t="str">
        <v>Caritas São Paulo</v>
      </c>
      <c r="AS797" t="str">
        <v>Caritas Switzerland</v>
      </c>
      <c r="AT797" t="str">
        <v>CCEFIRO Association</v>
      </c>
      <c r="AU797" t="str">
        <v>CEDRO</v>
      </c>
      <c r="AV797" t="str">
        <v>Center for Integrated Studies and Programs for Sustainable Development (CIEDS)</v>
      </c>
      <c r="AW797" t="str">
        <v>Center for Migration and Human Rights of the Diocese of Roraima (CMDH)</v>
      </c>
      <c r="AX797" t="str">
        <v>Centro de Atencion Psicosocial (CAPS)</v>
      </c>
      <c r="AY797" t="str">
        <v>CESAL</v>
      </c>
      <c r="AZ797" t="str">
        <v>CESVI-Cooperazione e Sviluppo</v>
      </c>
      <c r="BA797" t="str">
        <v>ChildFund International</v>
      </c>
      <c r="BB797" t="str">
        <v>CHS Alternativo</v>
      </c>
      <c r="BC797" t="str">
        <v>Churún Merú Association</v>
      </c>
      <c r="BD797" t="str">
        <v>Coalición por Venezuela</v>
      </c>
      <c r="BE797" t="str">
        <v>Colonia Foundation of Venezuelans in the Dominican Republic (FUNCOVERD)</v>
      </c>
      <c r="BF797" t="str">
        <v>COLVENZ</v>
      </c>
      <c r="BG797" t="str">
        <v>Compassiva</v>
      </c>
      <c r="BH797" t="str">
        <v>Consejo Interreligioso del Perú - Religiones por la Paz</v>
      </c>
      <c r="BI797" t="str">
        <v>Consorcio ONG OCIPI Y Capellanía Nacional OFICA</v>
      </c>
      <c r="BJ797" t="str">
        <v>COOPI - International Cooperation Foundation</v>
      </c>
      <c r="BK797" t="str">
        <v>Corporación Colectivo Sin Fronteras</v>
      </c>
      <c r="BL797" t="str">
        <v>CRISFE Foundation</v>
      </c>
      <c r="BM797" t="str">
        <v>Cuso International</v>
      </c>
      <c r="BN797" t="str">
        <v>Danielle’s Children Fund (DCF)</v>
      </c>
      <c r="BO797" t="str">
        <v>Danish Refugee Council (DRC)</v>
      </c>
      <c r="BP797" t="str">
        <v>Development Support Association - APOYAR</v>
      </c>
      <c r="BQ797" t="str">
        <v>Diakonie Katastrophenhilfe</v>
      </c>
      <c r="BR797" t="str">
        <v>Diálogo Diverso</v>
      </c>
      <c r="BS797" t="str">
        <v>Doctors of the World</v>
      </c>
      <c r="BT797" t="str">
        <v>Dominican Institute for Integrated Development</v>
      </c>
      <c r="BU797" t="str">
        <v>Duendes y Ángeles Vinotinto República Dominicana</v>
      </c>
      <c r="BV797" t="str">
        <v>Encuentros SJS (Servicio Jesuita de la Solidaridad)</v>
      </c>
      <c r="BW797" t="str">
        <v>Ending Violence Against Migrants</v>
      </c>
      <c r="BX797" t="str">
        <v>Equidad Foundation</v>
      </c>
      <c r="BY797" t="str">
        <v>Equilibrium CenDE</v>
      </c>
      <c r="BZ797" t="str">
        <v>Facultad de Psicología - Universidad de la República (UDELAR)</v>
      </c>
      <c r="CA797" t="str">
        <v>First International Emergency and Solidarités International</v>
      </c>
      <c r="CB797" t="str">
        <v>Fondo Ecuatoriano Populorum Progressio</v>
      </c>
      <c r="CC797" t="str">
        <v>Foro Salud Callao</v>
      </c>
      <c r="CD797" t="str">
        <v>Foundation for the Integration and Development of Latin America (FIDAL)</v>
      </c>
      <c r="CE797" t="str">
        <v>Foundation of the Americas (FUDELA)</v>
      </c>
      <c r="CF797" t="str">
        <v>Fraternity Without Borders</v>
      </c>
      <c r="CG797" t="str">
        <v>Fundación Brisas del Norte</v>
      </c>
      <c r="CH797" t="str">
        <v>Fundación Colombovenezolana Nueva Ilusión</v>
      </c>
      <c r="CI797" t="str">
        <v>Fundación Nakama's</v>
      </c>
      <c r="CJ797" t="str">
        <v>Fundación RadaBer</v>
      </c>
      <c r="CK797" t="str">
        <v>Fundación Scalabrini Bolivia</v>
      </c>
      <c r="CL797" t="str">
        <v>Fundacion Social Vivan los Niños</v>
      </c>
      <c r="CM797" t="str">
        <v>FUNVEAC</v>
      </c>
      <c r="CN797" t="str">
        <v>German Development Cooperation Agency GIZ</v>
      </c>
      <c r="CO797" t="str">
        <v>Globalizate Radio</v>
      </c>
      <c r="CP797" t="str">
        <v>GOAL</v>
      </c>
      <c r="CQ797" t="str">
        <v>Halü Bienestar Humano Foundation (HALU)</v>
      </c>
      <c r="CR797" t="str">
        <v>Heartland Alliance International (HAI)</v>
      </c>
      <c r="CS797" t="str">
        <v>HELVETAS Swiss Intercooperation</v>
      </c>
      <c r="CT797" t="str">
        <v>HIAS</v>
      </c>
      <c r="CU797" t="str">
        <v>Human Rights Defence Curaçao</v>
      </c>
      <c r="CV797" t="str">
        <v>Humanity &amp; Inclusion</v>
      </c>
      <c r="CW797" t="str">
        <v>Humans Analytic</v>
      </c>
      <c r="CX797" t="str">
        <v>Idas y Vueltas Association</v>
      </c>
      <c r="CY797" t="str">
        <v>iMMAP</v>
      </c>
      <c r="CZ797" t="str">
        <v>IMPACT Initiatives (REACH)</v>
      </c>
      <c r="DA797" t="str">
        <v>Inmigrante Feliz Association</v>
      </c>
      <c r="DB797" t="str">
        <v>Institute for Migration and Human Rights (IMDH)</v>
      </c>
      <c r="DC797" t="str">
        <v>Institute of Natural and Cultural Heritage (IPANC)</v>
      </c>
      <c r="DD797" t="str">
        <v>International Committee for the Development of People (CISP)</v>
      </c>
      <c r="DE797" t="str">
        <v>International Federation of the Red Cross (IFRC)</v>
      </c>
      <c r="DF797" t="str">
        <v>International Labour Organization (ILO)</v>
      </c>
      <c r="DG797" t="str">
        <v>International Medical Corps</v>
      </c>
      <c r="DH797" t="str">
        <v>International Organization for Migration (IOM)</v>
      </c>
      <c r="DI797" t="str">
        <v>International Rescue Committee (IRC)</v>
      </c>
      <c r="DJ797" t="str">
        <v>INTERSOS</v>
      </c>
      <c r="DK797" t="str">
        <v>Jesuit Migrant Service (JMS)</v>
      </c>
      <c r="DL797" t="str">
        <v>Jesuit Refugee Service (JRS)</v>
      </c>
      <c r="DM797" t="str">
        <v>Jesuit Service for Migrants and Refugees (JSMR)</v>
      </c>
      <c r="DN797" t="str">
        <v>Joint United Nations Programme on HIV/AIDS (UNAIDS)</v>
      </c>
      <c r="DO797" t="str">
        <v>Kimirina Coorporation</v>
      </c>
      <c r="DP797" t="str">
        <v>La Casita Hispanic Cultural Centre</v>
      </c>
      <c r="DQ797" t="str">
        <v>Latin American Network of Non-Governmental Organizations of Persons with Disabilities and their Families (RIADIS)</v>
      </c>
      <c r="DR797" t="str">
        <v>LGBT+ Movement Brazil</v>
      </c>
      <c r="DS797" t="str">
        <v>Living Water Community (LWC)</v>
      </c>
      <c r="DT797" t="str">
        <v>LLANOVENCOL</v>
      </c>
      <c r="DU797" t="str">
        <v>Lutheran World Federation</v>
      </c>
      <c r="DV797" t="str">
        <v>Lutheran World Relief</v>
      </c>
      <c r="DW797" t="str">
        <v>Malteser International</v>
      </c>
      <c r="DX797" t="str">
        <v>Mana Institute</v>
      </c>
      <c r="DY797" t="str">
        <v>Manos Veneguayas Association</v>
      </c>
      <c r="DZ797" t="str">
        <v>Más Igualdad Perú</v>
      </c>
      <c r="EA797" t="str">
        <v>MedGlobal</v>
      </c>
      <c r="EB797" t="str">
        <v>Medical Teams International</v>
      </c>
      <c r="EC797" t="str">
        <v>Mercy Corps</v>
      </c>
      <c r="ED797" t="str">
        <v>Migrant Service Center (CAM)</v>
      </c>
      <c r="EE797" t="str">
        <v>Migrants, Refugees and Argentine Social Entrepreneurs (MIRARES)</v>
      </c>
      <c r="EF797" t="str">
        <v>Mision Scalabriniana - Ecuador</v>
      </c>
      <c r="EG797" t="str">
        <v>Missão Paz</v>
      </c>
      <c r="EH797" t="str">
        <v>Museu A CASA</v>
      </c>
      <c r="EI797" t="str">
        <v>Norwegian Refugee Council (NRC)</v>
      </c>
      <c r="EJ797" t="str">
        <v>ONG Migrantes por el Maule</v>
      </c>
      <c r="EK797" t="str">
        <v>ONG Preemptive Love Coalition Colombia</v>
      </c>
      <c r="EL797" t="str">
        <v>Organización Transfomando Vidas</v>
      </c>
      <c r="EM797" t="str">
        <v>Organization of Ibero-American States for Education, Science and Culture (OEI)</v>
      </c>
      <c r="EN797" t="str">
        <v>OXFAM</v>
      </c>
      <c r="EO797" t="str">
        <v>Panamerican Development Foundation</v>
      </c>
      <c r="EP797" t="str">
        <v>Panamerican Health Organization/World Health Organization (PAHO/WHO)</v>
      </c>
      <c r="EQ797" t="str">
        <v>Pastoral of Human Mobility - Peruvian Episcopal Conference</v>
      </c>
      <c r="ER797" t="str">
        <v>Pastoral Service for Migrants National</v>
      </c>
      <c r="ES797" t="str">
        <v>Permanent Human Rights defense Committee (CDH)</v>
      </c>
      <c r="ET797" t="str">
        <v>Pirilampos Institute - Group of visits and voluntary actions in Roraima</v>
      </c>
      <c r="EU797" t="str">
        <v>Plan International</v>
      </c>
      <c r="EV797" t="str">
        <v>Population Program, Faculty of Social Sciences, University of the Republic</v>
      </c>
      <c r="EW797" t="str">
        <v>Profamilia Association</v>
      </c>
      <c r="EX797" t="str">
        <v>Red con Migrantes y Refugiados</v>
      </c>
      <c r="EY797" t="str">
        <v>Red Cross Colombia</v>
      </c>
      <c r="EZ797" t="str">
        <v>Red Cross Ecuador</v>
      </c>
      <c r="FA797" t="str">
        <v>Red Cross Peru</v>
      </c>
      <c r="FB797" t="str">
        <v>Red de Investigaciones en Derechos Humanos - CONICET (Consejo Nacional de Investigaciones Científicas y Técnicas)</v>
      </c>
      <c r="FC797" t="str">
        <v>RET International</v>
      </c>
      <c r="FD797" t="str">
        <v>Salú pa Tur Foundation</v>
      </c>
      <c r="FE797" t="str">
        <v>Salvation Army</v>
      </c>
      <c r="FF797" t="str">
        <v>Samaritan's Purse</v>
      </c>
      <c r="FG797" t="str">
        <v>Save the Children International (SCI)</v>
      </c>
      <c r="FH797" t="str">
        <v>Scalabrini Foundation Chile</v>
      </c>
      <c r="FI797" t="str">
        <v>Sección Peruana de Amnistía Internacional</v>
      </c>
      <c r="FJ797" t="str">
        <v>Serviço Pastoral dos Migrantes do Nordeste</v>
      </c>
      <c r="FK797" t="str">
        <v>Sesame Workshop</v>
      </c>
      <c r="FL797" t="str">
        <v>Si, Da Vida</v>
      </c>
      <c r="FM797" t="str">
        <v>Solidarity and Action Asociation</v>
      </c>
      <c r="FN797" t="str">
        <v>SOS Children's Villages</v>
      </c>
      <c r="FO797" t="str">
        <v>Tarabita Foundation</v>
      </c>
      <c r="FP797" t="str">
        <v>Tearfund</v>
      </c>
      <c r="FQ797" t="str">
        <v>TECHO</v>
      </c>
      <c r="FR797" t="str">
        <v>Terranueva Foundation</v>
      </c>
      <c r="FS797" t="str">
        <v>Terre des Hommes Suisse</v>
      </c>
      <c r="FT797" t="str">
        <v>The Israel Forum for International Humanitarian Aid (IsraAID)</v>
      </c>
      <c r="FU797" t="str">
        <v>Unión Venezolana en Perú</v>
      </c>
      <c r="FV797" t="str">
        <v>United Nations Children's Fund (UNICEF)</v>
      </c>
      <c r="FW797" t="str">
        <v>United Nations Development Programme (UNDP)</v>
      </c>
      <c r="FX797" t="str">
        <v>United Nations Educational, Scientific and Cultural Organization (UNESCO)</v>
      </c>
      <c r="FY797" t="str">
        <v>United Nations Entity for Gender Equality and the Empowerment of Women (UNWOMEN)</v>
      </c>
      <c r="FZ797" t="str">
        <v>United Nations Food and Agricultural Organization (FAO)</v>
      </c>
      <c r="GA797" t="str">
        <v>United Nations High Commissioner for Refugees (UNHCR)</v>
      </c>
      <c r="GB797" t="str">
        <v>United Nations Office of the High Commissioner for Human Rights (OHCHR)</v>
      </c>
      <c r="GC797" t="str">
        <v>United Nations Office on Drugs and Crime (UNODC)</v>
      </c>
      <c r="GD797" t="str">
        <v>United Nations Population Fund (UNFPA)</v>
      </c>
      <c r="GE797" t="str">
        <v>United Nations Programme for Human Settlements (UN Habitat)</v>
      </c>
      <c r="GF797" t="str">
        <v>Vale da Benção Educational and Charitable Association (AEBVB)</v>
      </c>
      <c r="GG797" t="str">
        <v>VenAruba Solidaria</v>
      </c>
      <c r="GH797" t="str">
        <v>Venex Curacao Foundation</v>
      </c>
      <c r="GI797" t="str">
        <v>Venezolanos en Barranquilla</v>
      </c>
      <c r="GJ797" t="str">
        <v>Venezolanos en San Cristóbal</v>
      </c>
      <c r="GK797" t="str">
        <v>Venezuelan Emigrant Foundation (FEV)</v>
      </c>
      <c r="GL797" t="str">
        <v>Vicaría de Pastoral Social Caritas</v>
      </c>
      <c r="GM797" t="str">
        <v>Voices GY</v>
      </c>
      <c r="GN797" t="str">
        <v>We World GVC</v>
      </c>
      <c r="GO797" t="str">
        <v>World Council of Credit Unions</v>
      </c>
      <c r="GP797" t="str">
        <v>World Food Programme (WFP)</v>
      </c>
      <c r="GQ797" t="str">
        <v>World Vision</v>
      </c>
      <c r="GR797" t="str">
        <v>ZOA</v>
      </c>
    </row>
    <row r="798" spans="8:200" x14ac:dyDescent="0.3">
      <c r="H798" t="str" cm="1">
        <f t="array" ref="H798:GR798">TRANSPOSE(_xlfn._xlws.SORT(_xlfn._xlws.FILTER(Table3[Name],ISNUMBER(SEARCH(' Activity Sheet'!D852,Table3[Name])),"Not found"),,1))</f>
        <v>.New Organisation</v>
      </c>
      <c r="I798" t="str">
        <v>ABV - Association of Good with Life</v>
      </c>
      <c r="J798" t="str">
        <v>ACAPS</v>
      </c>
      <c r="K798" t="str">
        <v>Acción y Desarrollo</v>
      </c>
      <c r="L798" t="str">
        <v>ACTED</v>
      </c>
      <c r="M798" t="str">
        <v>Action against Hunger</v>
      </c>
      <c r="N798" t="str">
        <v>ActionAid</v>
      </c>
      <c r="O798" t="str">
        <v>Adventist Development and Relief Agency (ADRA)</v>
      </c>
      <c r="P798" t="str">
        <v>Alas de Colibrí Foundation</v>
      </c>
      <c r="Q798" t="str">
        <v>Alianza por la Solidaridad</v>
      </c>
      <c r="R798" t="str">
        <v>Alianza por Venezuela</v>
      </c>
      <c r="S798" t="str">
        <v>Americares Foundation</v>
      </c>
      <c r="T798" t="str">
        <v>Argentine Commission for Refugees and Migrants (CAREF)</v>
      </c>
      <c r="U798" t="str">
        <v>Asociación Aves</v>
      </c>
      <c r="V798" t="str">
        <v>Asociación de Jubilados y Pensionados Venezolanos en Argentina</v>
      </c>
      <c r="W798" t="str">
        <v>Asociación de Venezolanos en Eloy Alfaro</v>
      </c>
      <c r="X798" t="str">
        <v>Asociación Fundación contra el Hambre Perú</v>
      </c>
      <c r="Y798" t="str">
        <v>Asociación Migrantes Venezolanos</v>
      </c>
      <c r="Z798" t="str">
        <v>Asociación Misioneros de San Carlos Scalabrinianos</v>
      </c>
      <c r="AA798" t="str">
        <v>Asociacion Proteccion Poblacion Vulnerable</v>
      </c>
      <c r="AB798" t="str">
        <v>Asociación Quinta Ola</v>
      </c>
      <c r="AC798" t="str">
        <v>Asociación Salto Ángel</v>
      </c>
      <c r="AD798" t="str">
        <v>Asociación Venezuela en Ecuador AC</v>
      </c>
      <c r="AE798" t="str">
        <v>ASOVENAR</v>
      </c>
      <c r="AF798" t="str">
        <v>Associação Hermanitos</v>
      </c>
      <c r="AG798" t="str">
        <v>AVSI Foundation</v>
      </c>
      <c r="AH798" t="str">
        <v>Bethany Christian Services</v>
      </c>
      <c r="AI798" t="str">
        <v>Blumont</v>
      </c>
      <c r="AJ798" t="str">
        <v>CARE</v>
      </c>
      <c r="AK798" t="str">
        <v>Caritas Brazil</v>
      </c>
      <c r="AL798" t="str">
        <v>Caritas Ecuador</v>
      </c>
      <c r="AM798" t="str">
        <v>Caritas Germany</v>
      </c>
      <c r="AN798" t="str">
        <v>Caritas Manaus</v>
      </c>
      <c r="AO798" t="str">
        <v>Caritas Parana</v>
      </c>
      <c r="AP798" t="str">
        <v>Caritas Peru</v>
      </c>
      <c r="AQ798" t="str">
        <v>Caritas Rio de Janeiro</v>
      </c>
      <c r="AR798" t="str">
        <v>Caritas São Paulo</v>
      </c>
      <c r="AS798" t="str">
        <v>Caritas Switzerland</v>
      </c>
      <c r="AT798" t="str">
        <v>CCEFIRO Association</v>
      </c>
      <c r="AU798" t="str">
        <v>CEDRO</v>
      </c>
      <c r="AV798" t="str">
        <v>Center for Integrated Studies and Programs for Sustainable Development (CIEDS)</v>
      </c>
      <c r="AW798" t="str">
        <v>Center for Migration and Human Rights of the Diocese of Roraima (CMDH)</v>
      </c>
      <c r="AX798" t="str">
        <v>Centro de Atencion Psicosocial (CAPS)</v>
      </c>
      <c r="AY798" t="str">
        <v>CESAL</v>
      </c>
      <c r="AZ798" t="str">
        <v>CESVI-Cooperazione e Sviluppo</v>
      </c>
      <c r="BA798" t="str">
        <v>ChildFund International</v>
      </c>
      <c r="BB798" t="str">
        <v>CHS Alternativo</v>
      </c>
      <c r="BC798" t="str">
        <v>Churún Merú Association</v>
      </c>
      <c r="BD798" t="str">
        <v>Coalición por Venezuela</v>
      </c>
      <c r="BE798" t="str">
        <v>Colonia Foundation of Venezuelans in the Dominican Republic (FUNCOVERD)</v>
      </c>
      <c r="BF798" t="str">
        <v>COLVENZ</v>
      </c>
      <c r="BG798" t="str">
        <v>Compassiva</v>
      </c>
      <c r="BH798" t="str">
        <v>Consejo Interreligioso del Perú - Religiones por la Paz</v>
      </c>
      <c r="BI798" t="str">
        <v>Consorcio ONG OCIPI Y Capellanía Nacional OFICA</v>
      </c>
      <c r="BJ798" t="str">
        <v>COOPI - International Cooperation Foundation</v>
      </c>
      <c r="BK798" t="str">
        <v>Corporación Colectivo Sin Fronteras</v>
      </c>
      <c r="BL798" t="str">
        <v>CRISFE Foundation</v>
      </c>
      <c r="BM798" t="str">
        <v>Cuso International</v>
      </c>
      <c r="BN798" t="str">
        <v>Danielle’s Children Fund (DCF)</v>
      </c>
      <c r="BO798" t="str">
        <v>Danish Refugee Council (DRC)</v>
      </c>
      <c r="BP798" t="str">
        <v>Development Support Association - APOYAR</v>
      </c>
      <c r="BQ798" t="str">
        <v>Diakonie Katastrophenhilfe</v>
      </c>
      <c r="BR798" t="str">
        <v>Diálogo Diverso</v>
      </c>
      <c r="BS798" t="str">
        <v>Doctors of the World</v>
      </c>
      <c r="BT798" t="str">
        <v>Dominican Institute for Integrated Development</v>
      </c>
      <c r="BU798" t="str">
        <v>Duendes y Ángeles Vinotinto República Dominicana</v>
      </c>
      <c r="BV798" t="str">
        <v>Encuentros SJS (Servicio Jesuita de la Solidaridad)</v>
      </c>
      <c r="BW798" t="str">
        <v>Ending Violence Against Migrants</v>
      </c>
      <c r="BX798" t="str">
        <v>Equidad Foundation</v>
      </c>
      <c r="BY798" t="str">
        <v>Equilibrium CenDE</v>
      </c>
      <c r="BZ798" t="str">
        <v>Facultad de Psicología - Universidad de la República (UDELAR)</v>
      </c>
      <c r="CA798" t="str">
        <v>First International Emergency and Solidarités International</v>
      </c>
      <c r="CB798" t="str">
        <v>Fondo Ecuatoriano Populorum Progressio</v>
      </c>
      <c r="CC798" t="str">
        <v>Foro Salud Callao</v>
      </c>
      <c r="CD798" t="str">
        <v>Foundation for the Integration and Development of Latin America (FIDAL)</v>
      </c>
      <c r="CE798" t="str">
        <v>Foundation of the Americas (FUDELA)</v>
      </c>
      <c r="CF798" t="str">
        <v>Fraternity Without Borders</v>
      </c>
      <c r="CG798" t="str">
        <v>Fundación Brisas del Norte</v>
      </c>
      <c r="CH798" t="str">
        <v>Fundación Colombovenezolana Nueva Ilusión</v>
      </c>
      <c r="CI798" t="str">
        <v>Fundación Nakama's</v>
      </c>
      <c r="CJ798" t="str">
        <v>Fundación RadaBer</v>
      </c>
      <c r="CK798" t="str">
        <v>Fundación Scalabrini Bolivia</v>
      </c>
      <c r="CL798" t="str">
        <v>Fundacion Social Vivan los Niños</v>
      </c>
      <c r="CM798" t="str">
        <v>FUNVEAC</v>
      </c>
      <c r="CN798" t="str">
        <v>German Development Cooperation Agency GIZ</v>
      </c>
      <c r="CO798" t="str">
        <v>Globalizate Radio</v>
      </c>
      <c r="CP798" t="str">
        <v>GOAL</v>
      </c>
      <c r="CQ798" t="str">
        <v>Halü Bienestar Humano Foundation (HALU)</v>
      </c>
      <c r="CR798" t="str">
        <v>Heartland Alliance International (HAI)</v>
      </c>
      <c r="CS798" t="str">
        <v>HELVETAS Swiss Intercooperation</v>
      </c>
      <c r="CT798" t="str">
        <v>HIAS</v>
      </c>
      <c r="CU798" t="str">
        <v>Human Rights Defence Curaçao</v>
      </c>
      <c r="CV798" t="str">
        <v>Humanity &amp; Inclusion</v>
      </c>
      <c r="CW798" t="str">
        <v>Humans Analytic</v>
      </c>
      <c r="CX798" t="str">
        <v>Idas y Vueltas Association</v>
      </c>
      <c r="CY798" t="str">
        <v>iMMAP</v>
      </c>
      <c r="CZ798" t="str">
        <v>IMPACT Initiatives (REACH)</v>
      </c>
      <c r="DA798" t="str">
        <v>Inmigrante Feliz Association</v>
      </c>
      <c r="DB798" t="str">
        <v>Institute for Migration and Human Rights (IMDH)</v>
      </c>
      <c r="DC798" t="str">
        <v>Institute of Natural and Cultural Heritage (IPANC)</v>
      </c>
      <c r="DD798" t="str">
        <v>International Committee for the Development of People (CISP)</v>
      </c>
      <c r="DE798" t="str">
        <v>International Federation of the Red Cross (IFRC)</v>
      </c>
      <c r="DF798" t="str">
        <v>International Labour Organization (ILO)</v>
      </c>
      <c r="DG798" t="str">
        <v>International Medical Corps</v>
      </c>
      <c r="DH798" t="str">
        <v>International Organization for Migration (IOM)</v>
      </c>
      <c r="DI798" t="str">
        <v>International Rescue Committee (IRC)</v>
      </c>
      <c r="DJ798" t="str">
        <v>INTERSOS</v>
      </c>
      <c r="DK798" t="str">
        <v>Jesuit Migrant Service (JMS)</v>
      </c>
      <c r="DL798" t="str">
        <v>Jesuit Refugee Service (JRS)</v>
      </c>
      <c r="DM798" t="str">
        <v>Jesuit Service for Migrants and Refugees (JSMR)</v>
      </c>
      <c r="DN798" t="str">
        <v>Joint United Nations Programme on HIV/AIDS (UNAIDS)</v>
      </c>
      <c r="DO798" t="str">
        <v>Kimirina Coorporation</v>
      </c>
      <c r="DP798" t="str">
        <v>La Casita Hispanic Cultural Centre</v>
      </c>
      <c r="DQ798" t="str">
        <v>Latin American Network of Non-Governmental Organizations of Persons with Disabilities and their Families (RIADIS)</v>
      </c>
      <c r="DR798" t="str">
        <v>LGBT+ Movement Brazil</v>
      </c>
      <c r="DS798" t="str">
        <v>Living Water Community (LWC)</v>
      </c>
      <c r="DT798" t="str">
        <v>LLANOVENCOL</v>
      </c>
      <c r="DU798" t="str">
        <v>Lutheran World Federation</v>
      </c>
      <c r="DV798" t="str">
        <v>Lutheran World Relief</v>
      </c>
      <c r="DW798" t="str">
        <v>Malteser International</v>
      </c>
      <c r="DX798" t="str">
        <v>Mana Institute</v>
      </c>
      <c r="DY798" t="str">
        <v>Manos Veneguayas Association</v>
      </c>
      <c r="DZ798" t="str">
        <v>Más Igualdad Perú</v>
      </c>
      <c r="EA798" t="str">
        <v>MedGlobal</v>
      </c>
      <c r="EB798" t="str">
        <v>Medical Teams International</v>
      </c>
      <c r="EC798" t="str">
        <v>Mercy Corps</v>
      </c>
      <c r="ED798" t="str">
        <v>Migrant Service Center (CAM)</v>
      </c>
      <c r="EE798" t="str">
        <v>Migrants, Refugees and Argentine Social Entrepreneurs (MIRARES)</v>
      </c>
      <c r="EF798" t="str">
        <v>Mision Scalabriniana - Ecuador</v>
      </c>
      <c r="EG798" t="str">
        <v>Missão Paz</v>
      </c>
      <c r="EH798" t="str">
        <v>Museu A CASA</v>
      </c>
      <c r="EI798" t="str">
        <v>Norwegian Refugee Council (NRC)</v>
      </c>
      <c r="EJ798" t="str">
        <v>ONG Migrantes por el Maule</v>
      </c>
      <c r="EK798" t="str">
        <v>ONG Preemptive Love Coalition Colombia</v>
      </c>
      <c r="EL798" t="str">
        <v>Organización Transfomando Vidas</v>
      </c>
      <c r="EM798" t="str">
        <v>Organization of Ibero-American States for Education, Science and Culture (OEI)</v>
      </c>
      <c r="EN798" t="str">
        <v>OXFAM</v>
      </c>
      <c r="EO798" t="str">
        <v>Panamerican Development Foundation</v>
      </c>
      <c r="EP798" t="str">
        <v>Panamerican Health Organization/World Health Organization (PAHO/WHO)</v>
      </c>
      <c r="EQ798" t="str">
        <v>Pastoral of Human Mobility - Peruvian Episcopal Conference</v>
      </c>
      <c r="ER798" t="str">
        <v>Pastoral Service for Migrants National</v>
      </c>
      <c r="ES798" t="str">
        <v>Permanent Human Rights defense Committee (CDH)</v>
      </c>
      <c r="ET798" t="str">
        <v>Pirilampos Institute - Group of visits and voluntary actions in Roraima</v>
      </c>
      <c r="EU798" t="str">
        <v>Plan International</v>
      </c>
      <c r="EV798" t="str">
        <v>Population Program, Faculty of Social Sciences, University of the Republic</v>
      </c>
      <c r="EW798" t="str">
        <v>Profamilia Association</v>
      </c>
      <c r="EX798" t="str">
        <v>Red con Migrantes y Refugiados</v>
      </c>
      <c r="EY798" t="str">
        <v>Red Cross Colombia</v>
      </c>
      <c r="EZ798" t="str">
        <v>Red Cross Ecuador</v>
      </c>
      <c r="FA798" t="str">
        <v>Red Cross Peru</v>
      </c>
      <c r="FB798" t="str">
        <v>Red de Investigaciones en Derechos Humanos - CONICET (Consejo Nacional de Investigaciones Científicas y Técnicas)</v>
      </c>
      <c r="FC798" t="str">
        <v>RET International</v>
      </c>
      <c r="FD798" t="str">
        <v>Salú pa Tur Foundation</v>
      </c>
      <c r="FE798" t="str">
        <v>Salvation Army</v>
      </c>
      <c r="FF798" t="str">
        <v>Samaritan's Purse</v>
      </c>
      <c r="FG798" t="str">
        <v>Save the Children International (SCI)</v>
      </c>
      <c r="FH798" t="str">
        <v>Scalabrini Foundation Chile</v>
      </c>
      <c r="FI798" t="str">
        <v>Sección Peruana de Amnistía Internacional</v>
      </c>
      <c r="FJ798" t="str">
        <v>Serviço Pastoral dos Migrantes do Nordeste</v>
      </c>
      <c r="FK798" t="str">
        <v>Sesame Workshop</v>
      </c>
      <c r="FL798" t="str">
        <v>Si, Da Vida</v>
      </c>
      <c r="FM798" t="str">
        <v>Solidarity and Action Asociation</v>
      </c>
      <c r="FN798" t="str">
        <v>SOS Children's Villages</v>
      </c>
      <c r="FO798" t="str">
        <v>Tarabita Foundation</v>
      </c>
      <c r="FP798" t="str">
        <v>Tearfund</v>
      </c>
      <c r="FQ798" t="str">
        <v>TECHO</v>
      </c>
      <c r="FR798" t="str">
        <v>Terranueva Foundation</v>
      </c>
      <c r="FS798" t="str">
        <v>Terre des Hommes Suisse</v>
      </c>
      <c r="FT798" t="str">
        <v>The Israel Forum for International Humanitarian Aid (IsraAID)</v>
      </c>
      <c r="FU798" t="str">
        <v>Unión Venezolana en Perú</v>
      </c>
      <c r="FV798" t="str">
        <v>United Nations Children's Fund (UNICEF)</v>
      </c>
      <c r="FW798" t="str">
        <v>United Nations Development Programme (UNDP)</v>
      </c>
      <c r="FX798" t="str">
        <v>United Nations Educational, Scientific and Cultural Organization (UNESCO)</v>
      </c>
      <c r="FY798" t="str">
        <v>United Nations Entity for Gender Equality and the Empowerment of Women (UNWOMEN)</v>
      </c>
      <c r="FZ798" t="str">
        <v>United Nations Food and Agricultural Organization (FAO)</v>
      </c>
      <c r="GA798" t="str">
        <v>United Nations High Commissioner for Refugees (UNHCR)</v>
      </c>
      <c r="GB798" t="str">
        <v>United Nations Office of the High Commissioner for Human Rights (OHCHR)</v>
      </c>
      <c r="GC798" t="str">
        <v>United Nations Office on Drugs and Crime (UNODC)</v>
      </c>
      <c r="GD798" t="str">
        <v>United Nations Population Fund (UNFPA)</v>
      </c>
      <c r="GE798" t="str">
        <v>United Nations Programme for Human Settlements (UN Habitat)</v>
      </c>
      <c r="GF798" t="str">
        <v>Vale da Benção Educational and Charitable Association (AEBVB)</v>
      </c>
      <c r="GG798" t="str">
        <v>VenAruba Solidaria</v>
      </c>
      <c r="GH798" t="str">
        <v>Venex Curacao Foundation</v>
      </c>
      <c r="GI798" t="str">
        <v>Venezolanos en Barranquilla</v>
      </c>
      <c r="GJ798" t="str">
        <v>Venezolanos en San Cristóbal</v>
      </c>
      <c r="GK798" t="str">
        <v>Venezuelan Emigrant Foundation (FEV)</v>
      </c>
      <c r="GL798" t="str">
        <v>Vicaría de Pastoral Social Caritas</v>
      </c>
      <c r="GM798" t="str">
        <v>Voices GY</v>
      </c>
      <c r="GN798" t="str">
        <v>We World GVC</v>
      </c>
      <c r="GO798" t="str">
        <v>World Council of Credit Unions</v>
      </c>
      <c r="GP798" t="str">
        <v>World Food Programme (WFP)</v>
      </c>
      <c r="GQ798" t="str">
        <v>World Vision</v>
      </c>
      <c r="GR798" t="str">
        <v>ZOA</v>
      </c>
    </row>
    <row r="799" spans="8:200" x14ac:dyDescent="0.3">
      <c r="H799" t="str" cm="1">
        <f t="array" ref="H799:GR799">TRANSPOSE(_xlfn._xlws.SORT(_xlfn._xlws.FILTER(Table3[Name],ISNUMBER(SEARCH(' Activity Sheet'!D853,Table3[Name])),"Not found"),,1))</f>
        <v>.New Organisation</v>
      </c>
      <c r="I799" t="str">
        <v>ABV - Association of Good with Life</v>
      </c>
      <c r="J799" t="str">
        <v>ACAPS</v>
      </c>
      <c r="K799" t="str">
        <v>Acción y Desarrollo</v>
      </c>
      <c r="L799" t="str">
        <v>ACTED</v>
      </c>
      <c r="M799" t="str">
        <v>Action against Hunger</v>
      </c>
      <c r="N799" t="str">
        <v>ActionAid</v>
      </c>
      <c r="O799" t="str">
        <v>Adventist Development and Relief Agency (ADRA)</v>
      </c>
      <c r="P799" t="str">
        <v>Alas de Colibrí Foundation</v>
      </c>
      <c r="Q799" t="str">
        <v>Alianza por la Solidaridad</v>
      </c>
      <c r="R799" t="str">
        <v>Alianza por Venezuela</v>
      </c>
      <c r="S799" t="str">
        <v>Americares Foundation</v>
      </c>
      <c r="T799" t="str">
        <v>Argentine Commission for Refugees and Migrants (CAREF)</v>
      </c>
      <c r="U799" t="str">
        <v>Asociación Aves</v>
      </c>
      <c r="V799" t="str">
        <v>Asociación de Jubilados y Pensionados Venezolanos en Argentina</v>
      </c>
      <c r="W799" t="str">
        <v>Asociación de Venezolanos en Eloy Alfaro</v>
      </c>
      <c r="X799" t="str">
        <v>Asociación Fundación contra el Hambre Perú</v>
      </c>
      <c r="Y799" t="str">
        <v>Asociación Migrantes Venezolanos</v>
      </c>
      <c r="Z799" t="str">
        <v>Asociación Misioneros de San Carlos Scalabrinianos</v>
      </c>
      <c r="AA799" t="str">
        <v>Asociacion Proteccion Poblacion Vulnerable</v>
      </c>
      <c r="AB799" t="str">
        <v>Asociación Quinta Ola</v>
      </c>
      <c r="AC799" t="str">
        <v>Asociación Salto Ángel</v>
      </c>
      <c r="AD799" t="str">
        <v>Asociación Venezuela en Ecuador AC</v>
      </c>
      <c r="AE799" t="str">
        <v>ASOVENAR</v>
      </c>
      <c r="AF799" t="str">
        <v>Associação Hermanitos</v>
      </c>
      <c r="AG799" t="str">
        <v>AVSI Foundation</v>
      </c>
      <c r="AH799" t="str">
        <v>Bethany Christian Services</v>
      </c>
      <c r="AI799" t="str">
        <v>Blumont</v>
      </c>
      <c r="AJ799" t="str">
        <v>CARE</v>
      </c>
      <c r="AK799" t="str">
        <v>Caritas Brazil</v>
      </c>
      <c r="AL799" t="str">
        <v>Caritas Ecuador</v>
      </c>
      <c r="AM799" t="str">
        <v>Caritas Germany</v>
      </c>
      <c r="AN799" t="str">
        <v>Caritas Manaus</v>
      </c>
      <c r="AO799" t="str">
        <v>Caritas Parana</v>
      </c>
      <c r="AP799" t="str">
        <v>Caritas Peru</v>
      </c>
      <c r="AQ799" t="str">
        <v>Caritas Rio de Janeiro</v>
      </c>
      <c r="AR799" t="str">
        <v>Caritas São Paulo</v>
      </c>
      <c r="AS799" t="str">
        <v>Caritas Switzerland</v>
      </c>
      <c r="AT799" t="str">
        <v>CCEFIRO Association</v>
      </c>
      <c r="AU799" t="str">
        <v>CEDRO</v>
      </c>
      <c r="AV799" t="str">
        <v>Center for Integrated Studies and Programs for Sustainable Development (CIEDS)</v>
      </c>
      <c r="AW799" t="str">
        <v>Center for Migration and Human Rights of the Diocese of Roraima (CMDH)</v>
      </c>
      <c r="AX799" t="str">
        <v>Centro de Atencion Psicosocial (CAPS)</v>
      </c>
      <c r="AY799" t="str">
        <v>CESAL</v>
      </c>
      <c r="AZ799" t="str">
        <v>CESVI-Cooperazione e Sviluppo</v>
      </c>
      <c r="BA799" t="str">
        <v>ChildFund International</v>
      </c>
      <c r="BB799" t="str">
        <v>CHS Alternativo</v>
      </c>
      <c r="BC799" t="str">
        <v>Churún Merú Association</v>
      </c>
      <c r="BD799" t="str">
        <v>Coalición por Venezuela</v>
      </c>
      <c r="BE799" t="str">
        <v>Colonia Foundation of Venezuelans in the Dominican Republic (FUNCOVERD)</v>
      </c>
      <c r="BF799" t="str">
        <v>COLVENZ</v>
      </c>
      <c r="BG799" t="str">
        <v>Compassiva</v>
      </c>
      <c r="BH799" t="str">
        <v>Consejo Interreligioso del Perú - Religiones por la Paz</v>
      </c>
      <c r="BI799" t="str">
        <v>Consorcio ONG OCIPI Y Capellanía Nacional OFICA</v>
      </c>
      <c r="BJ799" t="str">
        <v>COOPI - International Cooperation Foundation</v>
      </c>
      <c r="BK799" t="str">
        <v>Corporación Colectivo Sin Fronteras</v>
      </c>
      <c r="BL799" t="str">
        <v>CRISFE Foundation</v>
      </c>
      <c r="BM799" t="str">
        <v>Cuso International</v>
      </c>
      <c r="BN799" t="str">
        <v>Danielle’s Children Fund (DCF)</v>
      </c>
      <c r="BO799" t="str">
        <v>Danish Refugee Council (DRC)</v>
      </c>
      <c r="BP799" t="str">
        <v>Development Support Association - APOYAR</v>
      </c>
      <c r="BQ799" t="str">
        <v>Diakonie Katastrophenhilfe</v>
      </c>
      <c r="BR799" t="str">
        <v>Diálogo Diverso</v>
      </c>
      <c r="BS799" t="str">
        <v>Doctors of the World</v>
      </c>
      <c r="BT799" t="str">
        <v>Dominican Institute for Integrated Development</v>
      </c>
      <c r="BU799" t="str">
        <v>Duendes y Ángeles Vinotinto República Dominicana</v>
      </c>
      <c r="BV799" t="str">
        <v>Encuentros SJS (Servicio Jesuita de la Solidaridad)</v>
      </c>
      <c r="BW799" t="str">
        <v>Ending Violence Against Migrants</v>
      </c>
      <c r="BX799" t="str">
        <v>Equidad Foundation</v>
      </c>
      <c r="BY799" t="str">
        <v>Equilibrium CenDE</v>
      </c>
      <c r="BZ799" t="str">
        <v>Facultad de Psicología - Universidad de la República (UDELAR)</v>
      </c>
      <c r="CA799" t="str">
        <v>First International Emergency and Solidarités International</v>
      </c>
      <c r="CB799" t="str">
        <v>Fondo Ecuatoriano Populorum Progressio</v>
      </c>
      <c r="CC799" t="str">
        <v>Foro Salud Callao</v>
      </c>
      <c r="CD799" t="str">
        <v>Foundation for the Integration and Development of Latin America (FIDAL)</v>
      </c>
      <c r="CE799" t="str">
        <v>Foundation of the Americas (FUDELA)</v>
      </c>
      <c r="CF799" t="str">
        <v>Fraternity Without Borders</v>
      </c>
      <c r="CG799" t="str">
        <v>Fundación Brisas del Norte</v>
      </c>
      <c r="CH799" t="str">
        <v>Fundación Colombovenezolana Nueva Ilusión</v>
      </c>
      <c r="CI799" t="str">
        <v>Fundación Nakama's</v>
      </c>
      <c r="CJ799" t="str">
        <v>Fundación RadaBer</v>
      </c>
      <c r="CK799" t="str">
        <v>Fundación Scalabrini Bolivia</v>
      </c>
      <c r="CL799" t="str">
        <v>Fundacion Social Vivan los Niños</v>
      </c>
      <c r="CM799" t="str">
        <v>FUNVEAC</v>
      </c>
      <c r="CN799" t="str">
        <v>German Development Cooperation Agency GIZ</v>
      </c>
      <c r="CO799" t="str">
        <v>Globalizate Radio</v>
      </c>
      <c r="CP799" t="str">
        <v>GOAL</v>
      </c>
      <c r="CQ799" t="str">
        <v>Halü Bienestar Humano Foundation (HALU)</v>
      </c>
      <c r="CR799" t="str">
        <v>Heartland Alliance International (HAI)</v>
      </c>
      <c r="CS799" t="str">
        <v>HELVETAS Swiss Intercooperation</v>
      </c>
      <c r="CT799" t="str">
        <v>HIAS</v>
      </c>
      <c r="CU799" t="str">
        <v>Human Rights Defence Curaçao</v>
      </c>
      <c r="CV799" t="str">
        <v>Humanity &amp; Inclusion</v>
      </c>
      <c r="CW799" t="str">
        <v>Humans Analytic</v>
      </c>
      <c r="CX799" t="str">
        <v>Idas y Vueltas Association</v>
      </c>
      <c r="CY799" t="str">
        <v>iMMAP</v>
      </c>
      <c r="CZ799" t="str">
        <v>IMPACT Initiatives (REACH)</v>
      </c>
      <c r="DA799" t="str">
        <v>Inmigrante Feliz Association</v>
      </c>
      <c r="DB799" t="str">
        <v>Institute for Migration and Human Rights (IMDH)</v>
      </c>
      <c r="DC799" t="str">
        <v>Institute of Natural and Cultural Heritage (IPANC)</v>
      </c>
      <c r="DD799" t="str">
        <v>International Committee for the Development of People (CISP)</v>
      </c>
      <c r="DE799" t="str">
        <v>International Federation of the Red Cross (IFRC)</v>
      </c>
      <c r="DF799" t="str">
        <v>International Labour Organization (ILO)</v>
      </c>
      <c r="DG799" t="str">
        <v>International Medical Corps</v>
      </c>
      <c r="DH799" t="str">
        <v>International Organization for Migration (IOM)</v>
      </c>
      <c r="DI799" t="str">
        <v>International Rescue Committee (IRC)</v>
      </c>
      <c r="DJ799" t="str">
        <v>INTERSOS</v>
      </c>
      <c r="DK799" t="str">
        <v>Jesuit Migrant Service (JMS)</v>
      </c>
      <c r="DL799" t="str">
        <v>Jesuit Refugee Service (JRS)</v>
      </c>
      <c r="DM799" t="str">
        <v>Jesuit Service for Migrants and Refugees (JSMR)</v>
      </c>
      <c r="DN799" t="str">
        <v>Joint United Nations Programme on HIV/AIDS (UNAIDS)</v>
      </c>
      <c r="DO799" t="str">
        <v>Kimirina Coorporation</v>
      </c>
      <c r="DP799" t="str">
        <v>La Casita Hispanic Cultural Centre</v>
      </c>
      <c r="DQ799" t="str">
        <v>Latin American Network of Non-Governmental Organizations of Persons with Disabilities and their Families (RIADIS)</v>
      </c>
      <c r="DR799" t="str">
        <v>LGBT+ Movement Brazil</v>
      </c>
      <c r="DS799" t="str">
        <v>Living Water Community (LWC)</v>
      </c>
      <c r="DT799" t="str">
        <v>LLANOVENCOL</v>
      </c>
      <c r="DU799" t="str">
        <v>Lutheran World Federation</v>
      </c>
      <c r="DV799" t="str">
        <v>Lutheran World Relief</v>
      </c>
      <c r="DW799" t="str">
        <v>Malteser International</v>
      </c>
      <c r="DX799" t="str">
        <v>Mana Institute</v>
      </c>
      <c r="DY799" t="str">
        <v>Manos Veneguayas Association</v>
      </c>
      <c r="DZ799" t="str">
        <v>Más Igualdad Perú</v>
      </c>
      <c r="EA799" t="str">
        <v>MedGlobal</v>
      </c>
      <c r="EB799" t="str">
        <v>Medical Teams International</v>
      </c>
      <c r="EC799" t="str">
        <v>Mercy Corps</v>
      </c>
      <c r="ED799" t="str">
        <v>Migrant Service Center (CAM)</v>
      </c>
      <c r="EE799" t="str">
        <v>Migrants, Refugees and Argentine Social Entrepreneurs (MIRARES)</v>
      </c>
      <c r="EF799" t="str">
        <v>Mision Scalabriniana - Ecuador</v>
      </c>
      <c r="EG799" t="str">
        <v>Missão Paz</v>
      </c>
      <c r="EH799" t="str">
        <v>Museu A CASA</v>
      </c>
      <c r="EI799" t="str">
        <v>Norwegian Refugee Council (NRC)</v>
      </c>
      <c r="EJ799" t="str">
        <v>ONG Migrantes por el Maule</v>
      </c>
      <c r="EK799" t="str">
        <v>ONG Preemptive Love Coalition Colombia</v>
      </c>
      <c r="EL799" t="str">
        <v>Organización Transfomando Vidas</v>
      </c>
      <c r="EM799" t="str">
        <v>Organization of Ibero-American States for Education, Science and Culture (OEI)</v>
      </c>
      <c r="EN799" t="str">
        <v>OXFAM</v>
      </c>
      <c r="EO799" t="str">
        <v>Panamerican Development Foundation</v>
      </c>
      <c r="EP799" t="str">
        <v>Panamerican Health Organization/World Health Organization (PAHO/WHO)</v>
      </c>
      <c r="EQ799" t="str">
        <v>Pastoral of Human Mobility - Peruvian Episcopal Conference</v>
      </c>
      <c r="ER799" t="str">
        <v>Pastoral Service for Migrants National</v>
      </c>
      <c r="ES799" t="str">
        <v>Permanent Human Rights defense Committee (CDH)</v>
      </c>
      <c r="ET799" t="str">
        <v>Pirilampos Institute - Group of visits and voluntary actions in Roraima</v>
      </c>
      <c r="EU799" t="str">
        <v>Plan International</v>
      </c>
      <c r="EV799" t="str">
        <v>Population Program, Faculty of Social Sciences, University of the Republic</v>
      </c>
      <c r="EW799" t="str">
        <v>Profamilia Association</v>
      </c>
      <c r="EX799" t="str">
        <v>Red con Migrantes y Refugiados</v>
      </c>
      <c r="EY799" t="str">
        <v>Red Cross Colombia</v>
      </c>
      <c r="EZ799" t="str">
        <v>Red Cross Ecuador</v>
      </c>
      <c r="FA799" t="str">
        <v>Red Cross Peru</v>
      </c>
      <c r="FB799" t="str">
        <v>Red de Investigaciones en Derechos Humanos - CONICET (Consejo Nacional de Investigaciones Científicas y Técnicas)</v>
      </c>
      <c r="FC799" t="str">
        <v>RET International</v>
      </c>
      <c r="FD799" t="str">
        <v>Salú pa Tur Foundation</v>
      </c>
      <c r="FE799" t="str">
        <v>Salvation Army</v>
      </c>
      <c r="FF799" t="str">
        <v>Samaritan's Purse</v>
      </c>
      <c r="FG799" t="str">
        <v>Save the Children International (SCI)</v>
      </c>
      <c r="FH799" t="str">
        <v>Scalabrini Foundation Chile</v>
      </c>
      <c r="FI799" t="str">
        <v>Sección Peruana de Amnistía Internacional</v>
      </c>
      <c r="FJ799" t="str">
        <v>Serviço Pastoral dos Migrantes do Nordeste</v>
      </c>
      <c r="FK799" t="str">
        <v>Sesame Workshop</v>
      </c>
      <c r="FL799" t="str">
        <v>Si, Da Vida</v>
      </c>
      <c r="FM799" t="str">
        <v>Solidarity and Action Asociation</v>
      </c>
      <c r="FN799" t="str">
        <v>SOS Children's Villages</v>
      </c>
      <c r="FO799" t="str">
        <v>Tarabita Foundation</v>
      </c>
      <c r="FP799" t="str">
        <v>Tearfund</v>
      </c>
      <c r="FQ799" t="str">
        <v>TECHO</v>
      </c>
      <c r="FR799" t="str">
        <v>Terranueva Foundation</v>
      </c>
      <c r="FS799" t="str">
        <v>Terre des Hommes Suisse</v>
      </c>
      <c r="FT799" t="str">
        <v>The Israel Forum for International Humanitarian Aid (IsraAID)</v>
      </c>
      <c r="FU799" t="str">
        <v>Unión Venezolana en Perú</v>
      </c>
      <c r="FV799" t="str">
        <v>United Nations Children's Fund (UNICEF)</v>
      </c>
      <c r="FW799" t="str">
        <v>United Nations Development Programme (UNDP)</v>
      </c>
      <c r="FX799" t="str">
        <v>United Nations Educational, Scientific and Cultural Organization (UNESCO)</v>
      </c>
      <c r="FY799" t="str">
        <v>United Nations Entity for Gender Equality and the Empowerment of Women (UNWOMEN)</v>
      </c>
      <c r="FZ799" t="str">
        <v>United Nations Food and Agricultural Organization (FAO)</v>
      </c>
      <c r="GA799" t="str">
        <v>United Nations High Commissioner for Refugees (UNHCR)</v>
      </c>
      <c r="GB799" t="str">
        <v>United Nations Office of the High Commissioner for Human Rights (OHCHR)</v>
      </c>
      <c r="GC799" t="str">
        <v>United Nations Office on Drugs and Crime (UNODC)</v>
      </c>
      <c r="GD799" t="str">
        <v>United Nations Population Fund (UNFPA)</v>
      </c>
      <c r="GE799" t="str">
        <v>United Nations Programme for Human Settlements (UN Habitat)</v>
      </c>
      <c r="GF799" t="str">
        <v>Vale da Benção Educational and Charitable Association (AEBVB)</v>
      </c>
      <c r="GG799" t="str">
        <v>VenAruba Solidaria</v>
      </c>
      <c r="GH799" t="str">
        <v>Venex Curacao Foundation</v>
      </c>
      <c r="GI799" t="str">
        <v>Venezolanos en Barranquilla</v>
      </c>
      <c r="GJ799" t="str">
        <v>Venezolanos en San Cristóbal</v>
      </c>
      <c r="GK799" t="str">
        <v>Venezuelan Emigrant Foundation (FEV)</v>
      </c>
      <c r="GL799" t="str">
        <v>Vicaría de Pastoral Social Caritas</v>
      </c>
      <c r="GM799" t="str">
        <v>Voices GY</v>
      </c>
      <c r="GN799" t="str">
        <v>We World GVC</v>
      </c>
      <c r="GO799" t="str">
        <v>World Council of Credit Unions</v>
      </c>
      <c r="GP799" t="str">
        <v>World Food Programme (WFP)</v>
      </c>
      <c r="GQ799" t="str">
        <v>World Vision</v>
      </c>
      <c r="GR799" t="str">
        <v>ZOA</v>
      </c>
    </row>
    <row r="800" spans="8:200" x14ac:dyDescent="0.3">
      <c r="H800" t="str" cm="1">
        <f t="array" ref="H800:GR800">TRANSPOSE(_xlfn._xlws.SORT(_xlfn._xlws.FILTER(Table3[Name],ISNUMBER(SEARCH(' Activity Sheet'!D854,Table3[Name])),"Not found"),,1))</f>
        <v>.New Organisation</v>
      </c>
      <c r="I800" t="str">
        <v>ABV - Association of Good with Life</v>
      </c>
      <c r="J800" t="str">
        <v>ACAPS</v>
      </c>
      <c r="K800" t="str">
        <v>Acción y Desarrollo</v>
      </c>
      <c r="L800" t="str">
        <v>ACTED</v>
      </c>
      <c r="M800" t="str">
        <v>Action against Hunger</v>
      </c>
      <c r="N800" t="str">
        <v>ActionAid</v>
      </c>
      <c r="O800" t="str">
        <v>Adventist Development and Relief Agency (ADRA)</v>
      </c>
      <c r="P800" t="str">
        <v>Alas de Colibrí Foundation</v>
      </c>
      <c r="Q800" t="str">
        <v>Alianza por la Solidaridad</v>
      </c>
      <c r="R800" t="str">
        <v>Alianza por Venezuela</v>
      </c>
      <c r="S800" t="str">
        <v>Americares Foundation</v>
      </c>
      <c r="T800" t="str">
        <v>Argentine Commission for Refugees and Migrants (CAREF)</v>
      </c>
      <c r="U800" t="str">
        <v>Asociación Aves</v>
      </c>
      <c r="V800" t="str">
        <v>Asociación de Jubilados y Pensionados Venezolanos en Argentina</v>
      </c>
      <c r="W800" t="str">
        <v>Asociación de Venezolanos en Eloy Alfaro</v>
      </c>
      <c r="X800" t="str">
        <v>Asociación Fundación contra el Hambre Perú</v>
      </c>
      <c r="Y800" t="str">
        <v>Asociación Migrantes Venezolanos</v>
      </c>
      <c r="Z800" t="str">
        <v>Asociación Misioneros de San Carlos Scalabrinianos</v>
      </c>
      <c r="AA800" t="str">
        <v>Asociacion Proteccion Poblacion Vulnerable</v>
      </c>
      <c r="AB800" t="str">
        <v>Asociación Quinta Ola</v>
      </c>
      <c r="AC800" t="str">
        <v>Asociación Salto Ángel</v>
      </c>
      <c r="AD800" t="str">
        <v>Asociación Venezuela en Ecuador AC</v>
      </c>
      <c r="AE800" t="str">
        <v>ASOVENAR</v>
      </c>
      <c r="AF800" t="str">
        <v>Associação Hermanitos</v>
      </c>
      <c r="AG800" t="str">
        <v>AVSI Foundation</v>
      </c>
      <c r="AH800" t="str">
        <v>Bethany Christian Services</v>
      </c>
      <c r="AI800" t="str">
        <v>Blumont</v>
      </c>
      <c r="AJ800" t="str">
        <v>CARE</v>
      </c>
      <c r="AK800" t="str">
        <v>Caritas Brazil</v>
      </c>
      <c r="AL800" t="str">
        <v>Caritas Ecuador</v>
      </c>
      <c r="AM800" t="str">
        <v>Caritas Germany</v>
      </c>
      <c r="AN800" t="str">
        <v>Caritas Manaus</v>
      </c>
      <c r="AO800" t="str">
        <v>Caritas Parana</v>
      </c>
      <c r="AP800" t="str">
        <v>Caritas Peru</v>
      </c>
      <c r="AQ800" t="str">
        <v>Caritas Rio de Janeiro</v>
      </c>
      <c r="AR800" t="str">
        <v>Caritas São Paulo</v>
      </c>
      <c r="AS800" t="str">
        <v>Caritas Switzerland</v>
      </c>
      <c r="AT800" t="str">
        <v>CCEFIRO Association</v>
      </c>
      <c r="AU800" t="str">
        <v>CEDRO</v>
      </c>
      <c r="AV800" t="str">
        <v>Center for Integrated Studies and Programs for Sustainable Development (CIEDS)</v>
      </c>
      <c r="AW800" t="str">
        <v>Center for Migration and Human Rights of the Diocese of Roraima (CMDH)</v>
      </c>
      <c r="AX800" t="str">
        <v>Centro de Atencion Psicosocial (CAPS)</v>
      </c>
      <c r="AY800" t="str">
        <v>CESAL</v>
      </c>
      <c r="AZ800" t="str">
        <v>CESVI-Cooperazione e Sviluppo</v>
      </c>
      <c r="BA800" t="str">
        <v>ChildFund International</v>
      </c>
      <c r="BB800" t="str">
        <v>CHS Alternativo</v>
      </c>
      <c r="BC800" t="str">
        <v>Churún Merú Association</v>
      </c>
      <c r="BD800" t="str">
        <v>Coalición por Venezuela</v>
      </c>
      <c r="BE800" t="str">
        <v>Colonia Foundation of Venezuelans in the Dominican Republic (FUNCOVERD)</v>
      </c>
      <c r="BF800" t="str">
        <v>COLVENZ</v>
      </c>
      <c r="BG800" t="str">
        <v>Compassiva</v>
      </c>
      <c r="BH800" t="str">
        <v>Consejo Interreligioso del Perú - Religiones por la Paz</v>
      </c>
      <c r="BI800" t="str">
        <v>Consorcio ONG OCIPI Y Capellanía Nacional OFICA</v>
      </c>
      <c r="BJ800" t="str">
        <v>COOPI - International Cooperation Foundation</v>
      </c>
      <c r="BK800" t="str">
        <v>Corporación Colectivo Sin Fronteras</v>
      </c>
      <c r="BL800" t="str">
        <v>CRISFE Foundation</v>
      </c>
      <c r="BM800" t="str">
        <v>Cuso International</v>
      </c>
      <c r="BN800" t="str">
        <v>Danielle’s Children Fund (DCF)</v>
      </c>
      <c r="BO800" t="str">
        <v>Danish Refugee Council (DRC)</v>
      </c>
      <c r="BP800" t="str">
        <v>Development Support Association - APOYAR</v>
      </c>
      <c r="BQ800" t="str">
        <v>Diakonie Katastrophenhilfe</v>
      </c>
      <c r="BR800" t="str">
        <v>Diálogo Diverso</v>
      </c>
      <c r="BS800" t="str">
        <v>Doctors of the World</v>
      </c>
      <c r="BT800" t="str">
        <v>Dominican Institute for Integrated Development</v>
      </c>
      <c r="BU800" t="str">
        <v>Duendes y Ángeles Vinotinto República Dominicana</v>
      </c>
      <c r="BV800" t="str">
        <v>Encuentros SJS (Servicio Jesuita de la Solidaridad)</v>
      </c>
      <c r="BW800" t="str">
        <v>Ending Violence Against Migrants</v>
      </c>
      <c r="BX800" t="str">
        <v>Equidad Foundation</v>
      </c>
      <c r="BY800" t="str">
        <v>Equilibrium CenDE</v>
      </c>
      <c r="BZ800" t="str">
        <v>Facultad de Psicología - Universidad de la República (UDELAR)</v>
      </c>
      <c r="CA800" t="str">
        <v>First International Emergency and Solidarités International</v>
      </c>
      <c r="CB800" t="str">
        <v>Fondo Ecuatoriano Populorum Progressio</v>
      </c>
      <c r="CC800" t="str">
        <v>Foro Salud Callao</v>
      </c>
      <c r="CD800" t="str">
        <v>Foundation for the Integration and Development of Latin America (FIDAL)</v>
      </c>
      <c r="CE800" t="str">
        <v>Foundation of the Americas (FUDELA)</v>
      </c>
      <c r="CF800" t="str">
        <v>Fraternity Without Borders</v>
      </c>
      <c r="CG800" t="str">
        <v>Fundación Brisas del Norte</v>
      </c>
      <c r="CH800" t="str">
        <v>Fundación Colombovenezolana Nueva Ilusión</v>
      </c>
      <c r="CI800" t="str">
        <v>Fundación Nakama's</v>
      </c>
      <c r="CJ800" t="str">
        <v>Fundación RadaBer</v>
      </c>
      <c r="CK800" t="str">
        <v>Fundación Scalabrini Bolivia</v>
      </c>
      <c r="CL800" t="str">
        <v>Fundacion Social Vivan los Niños</v>
      </c>
      <c r="CM800" t="str">
        <v>FUNVEAC</v>
      </c>
      <c r="CN800" t="str">
        <v>German Development Cooperation Agency GIZ</v>
      </c>
      <c r="CO800" t="str">
        <v>Globalizate Radio</v>
      </c>
      <c r="CP800" t="str">
        <v>GOAL</v>
      </c>
      <c r="CQ800" t="str">
        <v>Halü Bienestar Humano Foundation (HALU)</v>
      </c>
      <c r="CR800" t="str">
        <v>Heartland Alliance International (HAI)</v>
      </c>
      <c r="CS800" t="str">
        <v>HELVETAS Swiss Intercooperation</v>
      </c>
      <c r="CT800" t="str">
        <v>HIAS</v>
      </c>
      <c r="CU800" t="str">
        <v>Human Rights Defence Curaçao</v>
      </c>
      <c r="CV800" t="str">
        <v>Humanity &amp; Inclusion</v>
      </c>
      <c r="CW800" t="str">
        <v>Humans Analytic</v>
      </c>
      <c r="CX800" t="str">
        <v>Idas y Vueltas Association</v>
      </c>
      <c r="CY800" t="str">
        <v>iMMAP</v>
      </c>
      <c r="CZ800" t="str">
        <v>IMPACT Initiatives (REACH)</v>
      </c>
      <c r="DA800" t="str">
        <v>Inmigrante Feliz Association</v>
      </c>
      <c r="DB800" t="str">
        <v>Institute for Migration and Human Rights (IMDH)</v>
      </c>
      <c r="DC800" t="str">
        <v>Institute of Natural and Cultural Heritage (IPANC)</v>
      </c>
      <c r="DD800" t="str">
        <v>International Committee for the Development of People (CISP)</v>
      </c>
      <c r="DE800" t="str">
        <v>International Federation of the Red Cross (IFRC)</v>
      </c>
      <c r="DF800" t="str">
        <v>International Labour Organization (ILO)</v>
      </c>
      <c r="DG800" t="str">
        <v>International Medical Corps</v>
      </c>
      <c r="DH800" t="str">
        <v>International Organization for Migration (IOM)</v>
      </c>
      <c r="DI800" t="str">
        <v>International Rescue Committee (IRC)</v>
      </c>
      <c r="DJ800" t="str">
        <v>INTERSOS</v>
      </c>
      <c r="DK800" t="str">
        <v>Jesuit Migrant Service (JMS)</v>
      </c>
      <c r="DL800" t="str">
        <v>Jesuit Refugee Service (JRS)</v>
      </c>
      <c r="DM800" t="str">
        <v>Jesuit Service for Migrants and Refugees (JSMR)</v>
      </c>
      <c r="DN800" t="str">
        <v>Joint United Nations Programme on HIV/AIDS (UNAIDS)</v>
      </c>
      <c r="DO800" t="str">
        <v>Kimirina Coorporation</v>
      </c>
      <c r="DP800" t="str">
        <v>La Casita Hispanic Cultural Centre</v>
      </c>
      <c r="DQ800" t="str">
        <v>Latin American Network of Non-Governmental Organizations of Persons with Disabilities and their Families (RIADIS)</v>
      </c>
      <c r="DR800" t="str">
        <v>LGBT+ Movement Brazil</v>
      </c>
      <c r="DS800" t="str">
        <v>Living Water Community (LWC)</v>
      </c>
      <c r="DT800" t="str">
        <v>LLANOVENCOL</v>
      </c>
      <c r="DU800" t="str">
        <v>Lutheran World Federation</v>
      </c>
      <c r="DV800" t="str">
        <v>Lutheran World Relief</v>
      </c>
      <c r="DW800" t="str">
        <v>Malteser International</v>
      </c>
      <c r="DX800" t="str">
        <v>Mana Institute</v>
      </c>
      <c r="DY800" t="str">
        <v>Manos Veneguayas Association</v>
      </c>
      <c r="DZ800" t="str">
        <v>Más Igualdad Perú</v>
      </c>
      <c r="EA800" t="str">
        <v>MedGlobal</v>
      </c>
      <c r="EB800" t="str">
        <v>Medical Teams International</v>
      </c>
      <c r="EC800" t="str">
        <v>Mercy Corps</v>
      </c>
      <c r="ED800" t="str">
        <v>Migrant Service Center (CAM)</v>
      </c>
      <c r="EE800" t="str">
        <v>Migrants, Refugees and Argentine Social Entrepreneurs (MIRARES)</v>
      </c>
      <c r="EF800" t="str">
        <v>Mision Scalabriniana - Ecuador</v>
      </c>
      <c r="EG800" t="str">
        <v>Missão Paz</v>
      </c>
      <c r="EH800" t="str">
        <v>Museu A CASA</v>
      </c>
      <c r="EI800" t="str">
        <v>Norwegian Refugee Council (NRC)</v>
      </c>
      <c r="EJ800" t="str">
        <v>ONG Migrantes por el Maule</v>
      </c>
      <c r="EK800" t="str">
        <v>ONG Preemptive Love Coalition Colombia</v>
      </c>
      <c r="EL800" t="str">
        <v>Organización Transfomando Vidas</v>
      </c>
      <c r="EM800" t="str">
        <v>Organization of Ibero-American States for Education, Science and Culture (OEI)</v>
      </c>
      <c r="EN800" t="str">
        <v>OXFAM</v>
      </c>
      <c r="EO800" t="str">
        <v>Panamerican Development Foundation</v>
      </c>
      <c r="EP800" t="str">
        <v>Panamerican Health Organization/World Health Organization (PAHO/WHO)</v>
      </c>
      <c r="EQ800" t="str">
        <v>Pastoral of Human Mobility - Peruvian Episcopal Conference</v>
      </c>
      <c r="ER800" t="str">
        <v>Pastoral Service for Migrants National</v>
      </c>
      <c r="ES800" t="str">
        <v>Permanent Human Rights defense Committee (CDH)</v>
      </c>
      <c r="ET800" t="str">
        <v>Pirilampos Institute - Group of visits and voluntary actions in Roraima</v>
      </c>
      <c r="EU800" t="str">
        <v>Plan International</v>
      </c>
      <c r="EV800" t="str">
        <v>Population Program, Faculty of Social Sciences, University of the Republic</v>
      </c>
      <c r="EW800" t="str">
        <v>Profamilia Association</v>
      </c>
      <c r="EX800" t="str">
        <v>Red con Migrantes y Refugiados</v>
      </c>
      <c r="EY800" t="str">
        <v>Red Cross Colombia</v>
      </c>
      <c r="EZ800" t="str">
        <v>Red Cross Ecuador</v>
      </c>
      <c r="FA800" t="str">
        <v>Red Cross Peru</v>
      </c>
      <c r="FB800" t="str">
        <v>Red de Investigaciones en Derechos Humanos - CONICET (Consejo Nacional de Investigaciones Científicas y Técnicas)</v>
      </c>
      <c r="FC800" t="str">
        <v>RET International</v>
      </c>
      <c r="FD800" t="str">
        <v>Salú pa Tur Foundation</v>
      </c>
      <c r="FE800" t="str">
        <v>Salvation Army</v>
      </c>
      <c r="FF800" t="str">
        <v>Samaritan's Purse</v>
      </c>
      <c r="FG800" t="str">
        <v>Save the Children International (SCI)</v>
      </c>
      <c r="FH800" t="str">
        <v>Scalabrini Foundation Chile</v>
      </c>
      <c r="FI800" t="str">
        <v>Sección Peruana de Amnistía Internacional</v>
      </c>
      <c r="FJ800" t="str">
        <v>Serviço Pastoral dos Migrantes do Nordeste</v>
      </c>
      <c r="FK800" t="str">
        <v>Sesame Workshop</v>
      </c>
      <c r="FL800" t="str">
        <v>Si, Da Vida</v>
      </c>
      <c r="FM800" t="str">
        <v>Solidarity and Action Asociation</v>
      </c>
      <c r="FN800" t="str">
        <v>SOS Children's Villages</v>
      </c>
      <c r="FO800" t="str">
        <v>Tarabita Foundation</v>
      </c>
      <c r="FP800" t="str">
        <v>Tearfund</v>
      </c>
      <c r="FQ800" t="str">
        <v>TECHO</v>
      </c>
      <c r="FR800" t="str">
        <v>Terranueva Foundation</v>
      </c>
      <c r="FS800" t="str">
        <v>Terre des Hommes Suisse</v>
      </c>
      <c r="FT800" t="str">
        <v>The Israel Forum for International Humanitarian Aid (IsraAID)</v>
      </c>
      <c r="FU800" t="str">
        <v>Unión Venezolana en Perú</v>
      </c>
      <c r="FV800" t="str">
        <v>United Nations Children's Fund (UNICEF)</v>
      </c>
      <c r="FW800" t="str">
        <v>United Nations Development Programme (UNDP)</v>
      </c>
      <c r="FX800" t="str">
        <v>United Nations Educational, Scientific and Cultural Organization (UNESCO)</v>
      </c>
      <c r="FY800" t="str">
        <v>United Nations Entity for Gender Equality and the Empowerment of Women (UNWOMEN)</v>
      </c>
      <c r="FZ800" t="str">
        <v>United Nations Food and Agricultural Organization (FAO)</v>
      </c>
      <c r="GA800" t="str">
        <v>United Nations High Commissioner for Refugees (UNHCR)</v>
      </c>
      <c r="GB800" t="str">
        <v>United Nations Office of the High Commissioner for Human Rights (OHCHR)</v>
      </c>
      <c r="GC800" t="str">
        <v>United Nations Office on Drugs and Crime (UNODC)</v>
      </c>
      <c r="GD800" t="str">
        <v>United Nations Population Fund (UNFPA)</v>
      </c>
      <c r="GE800" t="str">
        <v>United Nations Programme for Human Settlements (UN Habitat)</v>
      </c>
      <c r="GF800" t="str">
        <v>Vale da Benção Educational and Charitable Association (AEBVB)</v>
      </c>
      <c r="GG800" t="str">
        <v>VenAruba Solidaria</v>
      </c>
      <c r="GH800" t="str">
        <v>Venex Curacao Foundation</v>
      </c>
      <c r="GI800" t="str">
        <v>Venezolanos en Barranquilla</v>
      </c>
      <c r="GJ800" t="str">
        <v>Venezolanos en San Cristóbal</v>
      </c>
      <c r="GK800" t="str">
        <v>Venezuelan Emigrant Foundation (FEV)</v>
      </c>
      <c r="GL800" t="str">
        <v>Vicaría de Pastoral Social Caritas</v>
      </c>
      <c r="GM800" t="str">
        <v>Voices GY</v>
      </c>
      <c r="GN800" t="str">
        <v>We World GVC</v>
      </c>
      <c r="GO800" t="str">
        <v>World Council of Credit Unions</v>
      </c>
      <c r="GP800" t="str">
        <v>World Food Programme (WFP)</v>
      </c>
      <c r="GQ800" t="str">
        <v>World Vision</v>
      </c>
      <c r="GR800" t="str">
        <v>ZOA</v>
      </c>
    </row>
    <row r="801" spans="8:200" x14ac:dyDescent="0.3">
      <c r="H801" t="str" cm="1">
        <f t="array" ref="H801:GR801">TRANSPOSE(_xlfn._xlws.SORT(_xlfn._xlws.FILTER(Table3[Name],ISNUMBER(SEARCH(' Activity Sheet'!D855,Table3[Name])),"Not found"),,1))</f>
        <v>.New Organisation</v>
      </c>
      <c r="I801" t="str">
        <v>ABV - Association of Good with Life</v>
      </c>
      <c r="J801" t="str">
        <v>ACAPS</v>
      </c>
      <c r="K801" t="str">
        <v>Acción y Desarrollo</v>
      </c>
      <c r="L801" t="str">
        <v>ACTED</v>
      </c>
      <c r="M801" t="str">
        <v>Action against Hunger</v>
      </c>
      <c r="N801" t="str">
        <v>ActionAid</v>
      </c>
      <c r="O801" t="str">
        <v>Adventist Development and Relief Agency (ADRA)</v>
      </c>
      <c r="P801" t="str">
        <v>Alas de Colibrí Foundation</v>
      </c>
      <c r="Q801" t="str">
        <v>Alianza por la Solidaridad</v>
      </c>
      <c r="R801" t="str">
        <v>Alianza por Venezuela</v>
      </c>
      <c r="S801" t="str">
        <v>Americares Foundation</v>
      </c>
      <c r="T801" t="str">
        <v>Argentine Commission for Refugees and Migrants (CAREF)</v>
      </c>
      <c r="U801" t="str">
        <v>Asociación Aves</v>
      </c>
      <c r="V801" t="str">
        <v>Asociación de Jubilados y Pensionados Venezolanos en Argentina</v>
      </c>
      <c r="W801" t="str">
        <v>Asociación de Venezolanos en Eloy Alfaro</v>
      </c>
      <c r="X801" t="str">
        <v>Asociación Fundación contra el Hambre Perú</v>
      </c>
      <c r="Y801" t="str">
        <v>Asociación Migrantes Venezolanos</v>
      </c>
      <c r="Z801" t="str">
        <v>Asociación Misioneros de San Carlos Scalabrinianos</v>
      </c>
      <c r="AA801" t="str">
        <v>Asociacion Proteccion Poblacion Vulnerable</v>
      </c>
      <c r="AB801" t="str">
        <v>Asociación Quinta Ola</v>
      </c>
      <c r="AC801" t="str">
        <v>Asociación Salto Ángel</v>
      </c>
      <c r="AD801" t="str">
        <v>Asociación Venezuela en Ecuador AC</v>
      </c>
      <c r="AE801" t="str">
        <v>ASOVENAR</v>
      </c>
      <c r="AF801" t="str">
        <v>Associação Hermanitos</v>
      </c>
      <c r="AG801" t="str">
        <v>AVSI Foundation</v>
      </c>
      <c r="AH801" t="str">
        <v>Bethany Christian Services</v>
      </c>
      <c r="AI801" t="str">
        <v>Blumont</v>
      </c>
      <c r="AJ801" t="str">
        <v>CARE</v>
      </c>
      <c r="AK801" t="str">
        <v>Caritas Brazil</v>
      </c>
      <c r="AL801" t="str">
        <v>Caritas Ecuador</v>
      </c>
      <c r="AM801" t="str">
        <v>Caritas Germany</v>
      </c>
      <c r="AN801" t="str">
        <v>Caritas Manaus</v>
      </c>
      <c r="AO801" t="str">
        <v>Caritas Parana</v>
      </c>
      <c r="AP801" t="str">
        <v>Caritas Peru</v>
      </c>
      <c r="AQ801" t="str">
        <v>Caritas Rio de Janeiro</v>
      </c>
      <c r="AR801" t="str">
        <v>Caritas São Paulo</v>
      </c>
      <c r="AS801" t="str">
        <v>Caritas Switzerland</v>
      </c>
      <c r="AT801" t="str">
        <v>CCEFIRO Association</v>
      </c>
      <c r="AU801" t="str">
        <v>CEDRO</v>
      </c>
      <c r="AV801" t="str">
        <v>Center for Integrated Studies and Programs for Sustainable Development (CIEDS)</v>
      </c>
      <c r="AW801" t="str">
        <v>Center for Migration and Human Rights of the Diocese of Roraima (CMDH)</v>
      </c>
      <c r="AX801" t="str">
        <v>Centro de Atencion Psicosocial (CAPS)</v>
      </c>
      <c r="AY801" t="str">
        <v>CESAL</v>
      </c>
      <c r="AZ801" t="str">
        <v>CESVI-Cooperazione e Sviluppo</v>
      </c>
      <c r="BA801" t="str">
        <v>ChildFund International</v>
      </c>
      <c r="BB801" t="str">
        <v>CHS Alternativo</v>
      </c>
      <c r="BC801" t="str">
        <v>Churún Merú Association</v>
      </c>
      <c r="BD801" t="str">
        <v>Coalición por Venezuela</v>
      </c>
      <c r="BE801" t="str">
        <v>Colonia Foundation of Venezuelans in the Dominican Republic (FUNCOVERD)</v>
      </c>
      <c r="BF801" t="str">
        <v>COLVENZ</v>
      </c>
      <c r="BG801" t="str">
        <v>Compassiva</v>
      </c>
      <c r="BH801" t="str">
        <v>Consejo Interreligioso del Perú - Religiones por la Paz</v>
      </c>
      <c r="BI801" t="str">
        <v>Consorcio ONG OCIPI Y Capellanía Nacional OFICA</v>
      </c>
      <c r="BJ801" t="str">
        <v>COOPI - International Cooperation Foundation</v>
      </c>
      <c r="BK801" t="str">
        <v>Corporación Colectivo Sin Fronteras</v>
      </c>
      <c r="BL801" t="str">
        <v>CRISFE Foundation</v>
      </c>
      <c r="BM801" t="str">
        <v>Cuso International</v>
      </c>
      <c r="BN801" t="str">
        <v>Danielle’s Children Fund (DCF)</v>
      </c>
      <c r="BO801" t="str">
        <v>Danish Refugee Council (DRC)</v>
      </c>
      <c r="BP801" t="str">
        <v>Development Support Association - APOYAR</v>
      </c>
      <c r="BQ801" t="str">
        <v>Diakonie Katastrophenhilfe</v>
      </c>
      <c r="BR801" t="str">
        <v>Diálogo Diverso</v>
      </c>
      <c r="BS801" t="str">
        <v>Doctors of the World</v>
      </c>
      <c r="BT801" t="str">
        <v>Dominican Institute for Integrated Development</v>
      </c>
      <c r="BU801" t="str">
        <v>Duendes y Ángeles Vinotinto República Dominicana</v>
      </c>
      <c r="BV801" t="str">
        <v>Encuentros SJS (Servicio Jesuita de la Solidaridad)</v>
      </c>
      <c r="BW801" t="str">
        <v>Ending Violence Against Migrants</v>
      </c>
      <c r="BX801" t="str">
        <v>Equidad Foundation</v>
      </c>
      <c r="BY801" t="str">
        <v>Equilibrium CenDE</v>
      </c>
      <c r="BZ801" t="str">
        <v>Facultad de Psicología - Universidad de la República (UDELAR)</v>
      </c>
      <c r="CA801" t="str">
        <v>First International Emergency and Solidarités International</v>
      </c>
      <c r="CB801" t="str">
        <v>Fondo Ecuatoriano Populorum Progressio</v>
      </c>
      <c r="CC801" t="str">
        <v>Foro Salud Callao</v>
      </c>
      <c r="CD801" t="str">
        <v>Foundation for the Integration and Development of Latin America (FIDAL)</v>
      </c>
      <c r="CE801" t="str">
        <v>Foundation of the Americas (FUDELA)</v>
      </c>
      <c r="CF801" t="str">
        <v>Fraternity Without Borders</v>
      </c>
      <c r="CG801" t="str">
        <v>Fundación Brisas del Norte</v>
      </c>
      <c r="CH801" t="str">
        <v>Fundación Colombovenezolana Nueva Ilusión</v>
      </c>
      <c r="CI801" t="str">
        <v>Fundación Nakama's</v>
      </c>
      <c r="CJ801" t="str">
        <v>Fundación RadaBer</v>
      </c>
      <c r="CK801" t="str">
        <v>Fundación Scalabrini Bolivia</v>
      </c>
      <c r="CL801" t="str">
        <v>Fundacion Social Vivan los Niños</v>
      </c>
      <c r="CM801" t="str">
        <v>FUNVEAC</v>
      </c>
      <c r="CN801" t="str">
        <v>German Development Cooperation Agency GIZ</v>
      </c>
      <c r="CO801" t="str">
        <v>Globalizate Radio</v>
      </c>
      <c r="CP801" t="str">
        <v>GOAL</v>
      </c>
      <c r="CQ801" t="str">
        <v>Halü Bienestar Humano Foundation (HALU)</v>
      </c>
      <c r="CR801" t="str">
        <v>Heartland Alliance International (HAI)</v>
      </c>
      <c r="CS801" t="str">
        <v>HELVETAS Swiss Intercooperation</v>
      </c>
      <c r="CT801" t="str">
        <v>HIAS</v>
      </c>
      <c r="CU801" t="str">
        <v>Human Rights Defence Curaçao</v>
      </c>
      <c r="CV801" t="str">
        <v>Humanity &amp; Inclusion</v>
      </c>
      <c r="CW801" t="str">
        <v>Humans Analytic</v>
      </c>
      <c r="CX801" t="str">
        <v>Idas y Vueltas Association</v>
      </c>
      <c r="CY801" t="str">
        <v>iMMAP</v>
      </c>
      <c r="CZ801" t="str">
        <v>IMPACT Initiatives (REACH)</v>
      </c>
      <c r="DA801" t="str">
        <v>Inmigrante Feliz Association</v>
      </c>
      <c r="DB801" t="str">
        <v>Institute for Migration and Human Rights (IMDH)</v>
      </c>
      <c r="DC801" t="str">
        <v>Institute of Natural and Cultural Heritage (IPANC)</v>
      </c>
      <c r="DD801" t="str">
        <v>International Committee for the Development of People (CISP)</v>
      </c>
      <c r="DE801" t="str">
        <v>International Federation of the Red Cross (IFRC)</v>
      </c>
      <c r="DF801" t="str">
        <v>International Labour Organization (ILO)</v>
      </c>
      <c r="DG801" t="str">
        <v>International Medical Corps</v>
      </c>
      <c r="DH801" t="str">
        <v>International Organization for Migration (IOM)</v>
      </c>
      <c r="DI801" t="str">
        <v>International Rescue Committee (IRC)</v>
      </c>
      <c r="DJ801" t="str">
        <v>INTERSOS</v>
      </c>
      <c r="DK801" t="str">
        <v>Jesuit Migrant Service (JMS)</v>
      </c>
      <c r="DL801" t="str">
        <v>Jesuit Refugee Service (JRS)</v>
      </c>
      <c r="DM801" t="str">
        <v>Jesuit Service for Migrants and Refugees (JSMR)</v>
      </c>
      <c r="DN801" t="str">
        <v>Joint United Nations Programme on HIV/AIDS (UNAIDS)</v>
      </c>
      <c r="DO801" t="str">
        <v>Kimirina Coorporation</v>
      </c>
      <c r="DP801" t="str">
        <v>La Casita Hispanic Cultural Centre</v>
      </c>
      <c r="DQ801" t="str">
        <v>Latin American Network of Non-Governmental Organizations of Persons with Disabilities and their Families (RIADIS)</v>
      </c>
      <c r="DR801" t="str">
        <v>LGBT+ Movement Brazil</v>
      </c>
      <c r="DS801" t="str">
        <v>Living Water Community (LWC)</v>
      </c>
      <c r="DT801" t="str">
        <v>LLANOVENCOL</v>
      </c>
      <c r="DU801" t="str">
        <v>Lutheran World Federation</v>
      </c>
      <c r="DV801" t="str">
        <v>Lutheran World Relief</v>
      </c>
      <c r="DW801" t="str">
        <v>Malteser International</v>
      </c>
      <c r="DX801" t="str">
        <v>Mana Institute</v>
      </c>
      <c r="DY801" t="str">
        <v>Manos Veneguayas Association</v>
      </c>
      <c r="DZ801" t="str">
        <v>Más Igualdad Perú</v>
      </c>
      <c r="EA801" t="str">
        <v>MedGlobal</v>
      </c>
      <c r="EB801" t="str">
        <v>Medical Teams International</v>
      </c>
      <c r="EC801" t="str">
        <v>Mercy Corps</v>
      </c>
      <c r="ED801" t="str">
        <v>Migrant Service Center (CAM)</v>
      </c>
      <c r="EE801" t="str">
        <v>Migrants, Refugees and Argentine Social Entrepreneurs (MIRARES)</v>
      </c>
      <c r="EF801" t="str">
        <v>Mision Scalabriniana - Ecuador</v>
      </c>
      <c r="EG801" t="str">
        <v>Missão Paz</v>
      </c>
      <c r="EH801" t="str">
        <v>Museu A CASA</v>
      </c>
      <c r="EI801" t="str">
        <v>Norwegian Refugee Council (NRC)</v>
      </c>
      <c r="EJ801" t="str">
        <v>ONG Migrantes por el Maule</v>
      </c>
      <c r="EK801" t="str">
        <v>ONG Preemptive Love Coalition Colombia</v>
      </c>
      <c r="EL801" t="str">
        <v>Organización Transfomando Vidas</v>
      </c>
      <c r="EM801" t="str">
        <v>Organization of Ibero-American States for Education, Science and Culture (OEI)</v>
      </c>
      <c r="EN801" t="str">
        <v>OXFAM</v>
      </c>
      <c r="EO801" t="str">
        <v>Panamerican Development Foundation</v>
      </c>
      <c r="EP801" t="str">
        <v>Panamerican Health Organization/World Health Organization (PAHO/WHO)</v>
      </c>
      <c r="EQ801" t="str">
        <v>Pastoral of Human Mobility - Peruvian Episcopal Conference</v>
      </c>
      <c r="ER801" t="str">
        <v>Pastoral Service for Migrants National</v>
      </c>
      <c r="ES801" t="str">
        <v>Permanent Human Rights defense Committee (CDH)</v>
      </c>
      <c r="ET801" t="str">
        <v>Pirilampos Institute - Group of visits and voluntary actions in Roraima</v>
      </c>
      <c r="EU801" t="str">
        <v>Plan International</v>
      </c>
      <c r="EV801" t="str">
        <v>Population Program, Faculty of Social Sciences, University of the Republic</v>
      </c>
      <c r="EW801" t="str">
        <v>Profamilia Association</v>
      </c>
      <c r="EX801" t="str">
        <v>Red con Migrantes y Refugiados</v>
      </c>
      <c r="EY801" t="str">
        <v>Red Cross Colombia</v>
      </c>
      <c r="EZ801" t="str">
        <v>Red Cross Ecuador</v>
      </c>
      <c r="FA801" t="str">
        <v>Red Cross Peru</v>
      </c>
      <c r="FB801" t="str">
        <v>Red de Investigaciones en Derechos Humanos - CONICET (Consejo Nacional de Investigaciones Científicas y Técnicas)</v>
      </c>
      <c r="FC801" t="str">
        <v>RET International</v>
      </c>
      <c r="FD801" t="str">
        <v>Salú pa Tur Foundation</v>
      </c>
      <c r="FE801" t="str">
        <v>Salvation Army</v>
      </c>
      <c r="FF801" t="str">
        <v>Samaritan's Purse</v>
      </c>
      <c r="FG801" t="str">
        <v>Save the Children International (SCI)</v>
      </c>
      <c r="FH801" t="str">
        <v>Scalabrini Foundation Chile</v>
      </c>
      <c r="FI801" t="str">
        <v>Sección Peruana de Amnistía Internacional</v>
      </c>
      <c r="FJ801" t="str">
        <v>Serviço Pastoral dos Migrantes do Nordeste</v>
      </c>
      <c r="FK801" t="str">
        <v>Sesame Workshop</v>
      </c>
      <c r="FL801" t="str">
        <v>Si, Da Vida</v>
      </c>
      <c r="FM801" t="str">
        <v>Solidarity and Action Asociation</v>
      </c>
      <c r="FN801" t="str">
        <v>SOS Children's Villages</v>
      </c>
      <c r="FO801" t="str">
        <v>Tarabita Foundation</v>
      </c>
      <c r="FP801" t="str">
        <v>Tearfund</v>
      </c>
      <c r="FQ801" t="str">
        <v>TECHO</v>
      </c>
      <c r="FR801" t="str">
        <v>Terranueva Foundation</v>
      </c>
      <c r="FS801" t="str">
        <v>Terre des Hommes Suisse</v>
      </c>
      <c r="FT801" t="str">
        <v>The Israel Forum for International Humanitarian Aid (IsraAID)</v>
      </c>
      <c r="FU801" t="str">
        <v>Unión Venezolana en Perú</v>
      </c>
      <c r="FV801" t="str">
        <v>United Nations Children's Fund (UNICEF)</v>
      </c>
      <c r="FW801" t="str">
        <v>United Nations Development Programme (UNDP)</v>
      </c>
      <c r="FX801" t="str">
        <v>United Nations Educational, Scientific and Cultural Organization (UNESCO)</v>
      </c>
      <c r="FY801" t="str">
        <v>United Nations Entity for Gender Equality and the Empowerment of Women (UNWOMEN)</v>
      </c>
      <c r="FZ801" t="str">
        <v>United Nations Food and Agricultural Organization (FAO)</v>
      </c>
      <c r="GA801" t="str">
        <v>United Nations High Commissioner for Refugees (UNHCR)</v>
      </c>
      <c r="GB801" t="str">
        <v>United Nations Office of the High Commissioner for Human Rights (OHCHR)</v>
      </c>
      <c r="GC801" t="str">
        <v>United Nations Office on Drugs and Crime (UNODC)</v>
      </c>
      <c r="GD801" t="str">
        <v>United Nations Population Fund (UNFPA)</v>
      </c>
      <c r="GE801" t="str">
        <v>United Nations Programme for Human Settlements (UN Habitat)</v>
      </c>
      <c r="GF801" t="str">
        <v>Vale da Benção Educational and Charitable Association (AEBVB)</v>
      </c>
      <c r="GG801" t="str">
        <v>VenAruba Solidaria</v>
      </c>
      <c r="GH801" t="str">
        <v>Venex Curacao Foundation</v>
      </c>
      <c r="GI801" t="str">
        <v>Venezolanos en Barranquilla</v>
      </c>
      <c r="GJ801" t="str">
        <v>Venezolanos en San Cristóbal</v>
      </c>
      <c r="GK801" t="str">
        <v>Venezuelan Emigrant Foundation (FEV)</v>
      </c>
      <c r="GL801" t="str">
        <v>Vicaría de Pastoral Social Caritas</v>
      </c>
      <c r="GM801" t="str">
        <v>Voices GY</v>
      </c>
      <c r="GN801" t="str">
        <v>We World GVC</v>
      </c>
      <c r="GO801" t="str">
        <v>World Council of Credit Unions</v>
      </c>
      <c r="GP801" t="str">
        <v>World Food Programme (WFP)</v>
      </c>
      <c r="GQ801" t="str">
        <v>World Vision</v>
      </c>
      <c r="GR801" t="str">
        <v>ZOA</v>
      </c>
    </row>
    <row r="802" spans="8:200" x14ac:dyDescent="0.3">
      <c r="H802" t="str" cm="1">
        <f t="array" ref="H802:GR802">TRANSPOSE(_xlfn._xlws.SORT(_xlfn._xlws.FILTER(Table3[Name],ISNUMBER(SEARCH(' Activity Sheet'!D856,Table3[Name])),"Not found"),,1))</f>
        <v>.New Organisation</v>
      </c>
      <c r="I802" t="str">
        <v>ABV - Association of Good with Life</v>
      </c>
      <c r="J802" t="str">
        <v>ACAPS</v>
      </c>
      <c r="K802" t="str">
        <v>Acción y Desarrollo</v>
      </c>
      <c r="L802" t="str">
        <v>ACTED</v>
      </c>
      <c r="M802" t="str">
        <v>Action against Hunger</v>
      </c>
      <c r="N802" t="str">
        <v>ActionAid</v>
      </c>
      <c r="O802" t="str">
        <v>Adventist Development and Relief Agency (ADRA)</v>
      </c>
      <c r="P802" t="str">
        <v>Alas de Colibrí Foundation</v>
      </c>
      <c r="Q802" t="str">
        <v>Alianza por la Solidaridad</v>
      </c>
      <c r="R802" t="str">
        <v>Alianza por Venezuela</v>
      </c>
      <c r="S802" t="str">
        <v>Americares Foundation</v>
      </c>
      <c r="T802" t="str">
        <v>Argentine Commission for Refugees and Migrants (CAREF)</v>
      </c>
      <c r="U802" t="str">
        <v>Asociación Aves</v>
      </c>
      <c r="V802" t="str">
        <v>Asociación de Jubilados y Pensionados Venezolanos en Argentina</v>
      </c>
      <c r="W802" t="str">
        <v>Asociación de Venezolanos en Eloy Alfaro</v>
      </c>
      <c r="X802" t="str">
        <v>Asociación Fundación contra el Hambre Perú</v>
      </c>
      <c r="Y802" t="str">
        <v>Asociación Migrantes Venezolanos</v>
      </c>
      <c r="Z802" t="str">
        <v>Asociación Misioneros de San Carlos Scalabrinianos</v>
      </c>
      <c r="AA802" t="str">
        <v>Asociacion Proteccion Poblacion Vulnerable</v>
      </c>
      <c r="AB802" t="str">
        <v>Asociación Quinta Ola</v>
      </c>
      <c r="AC802" t="str">
        <v>Asociación Salto Ángel</v>
      </c>
      <c r="AD802" t="str">
        <v>Asociación Venezuela en Ecuador AC</v>
      </c>
      <c r="AE802" t="str">
        <v>ASOVENAR</v>
      </c>
      <c r="AF802" t="str">
        <v>Associação Hermanitos</v>
      </c>
      <c r="AG802" t="str">
        <v>AVSI Foundation</v>
      </c>
      <c r="AH802" t="str">
        <v>Bethany Christian Services</v>
      </c>
      <c r="AI802" t="str">
        <v>Blumont</v>
      </c>
      <c r="AJ802" t="str">
        <v>CARE</v>
      </c>
      <c r="AK802" t="str">
        <v>Caritas Brazil</v>
      </c>
      <c r="AL802" t="str">
        <v>Caritas Ecuador</v>
      </c>
      <c r="AM802" t="str">
        <v>Caritas Germany</v>
      </c>
      <c r="AN802" t="str">
        <v>Caritas Manaus</v>
      </c>
      <c r="AO802" t="str">
        <v>Caritas Parana</v>
      </c>
      <c r="AP802" t="str">
        <v>Caritas Peru</v>
      </c>
      <c r="AQ802" t="str">
        <v>Caritas Rio de Janeiro</v>
      </c>
      <c r="AR802" t="str">
        <v>Caritas São Paulo</v>
      </c>
      <c r="AS802" t="str">
        <v>Caritas Switzerland</v>
      </c>
      <c r="AT802" t="str">
        <v>CCEFIRO Association</v>
      </c>
      <c r="AU802" t="str">
        <v>CEDRO</v>
      </c>
      <c r="AV802" t="str">
        <v>Center for Integrated Studies and Programs for Sustainable Development (CIEDS)</v>
      </c>
      <c r="AW802" t="str">
        <v>Center for Migration and Human Rights of the Diocese of Roraima (CMDH)</v>
      </c>
      <c r="AX802" t="str">
        <v>Centro de Atencion Psicosocial (CAPS)</v>
      </c>
      <c r="AY802" t="str">
        <v>CESAL</v>
      </c>
      <c r="AZ802" t="str">
        <v>CESVI-Cooperazione e Sviluppo</v>
      </c>
      <c r="BA802" t="str">
        <v>ChildFund International</v>
      </c>
      <c r="BB802" t="str">
        <v>CHS Alternativo</v>
      </c>
      <c r="BC802" t="str">
        <v>Churún Merú Association</v>
      </c>
      <c r="BD802" t="str">
        <v>Coalición por Venezuela</v>
      </c>
      <c r="BE802" t="str">
        <v>Colonia Foundation of Venezuelans in the Dominican Republic (FUNCOVERD)</v>
      </c>
      <c r="BF802" t="str">
        <v>COLVENZ</v>
      </c>
      <c r="BG802" t="str">
        <v>Compassiva</v>
      </c>
      <c r="BH802" t="str">
        <v>Consejo Interreligioso del Perú - Religiones por la Paz</v>
      </c>
      <c r="BI802" t="str">
        <v>Consorcio ONG OCIPI Y Capellanía Nacional OFICA</v>
      </c>
      <c r="BJ802" t="str">
        <v>COOPI - International Cooperation Foundation</v>
      </c>
      <c r="BK802" t="str">
        <v>Corporación Colectivo Sin Fronteras</v>
      </c>
      <c r="BL802" t="str">
        <v>CRISFE Foundation</v>
      </c>
      <c r="BM802" t="str">
        <v>Cuso International</v>
      </c>
      <c r="BN802" t="str">
        <v>Danielle’s Children Fund (DCF)</v>
      </c>
      <c r="BO802" t="str">
        <v>Danish Refugee Council (DRC)</v>
      </c>
      <c r="BP802" t="str">
        <v>Development Support Association - APOYAR</v>
      </c>
      <c r="BQ802" t="str">
        <v>Diakonie Katastrophenhilfe</v>
      </c>
      <c r="BR802" t="str">
        <v>Diálogo Diverso</v>
      </c>
      <c r="BS802" t="str">
        <v>Doctors of the World</v>
      </c>
      <c r="BT802" t="str">
        <v>Dominican Institute for Integrated Development</v>
      </c>
      <c r="BU802" t="str">
        <v>Duendes y Ángeles Vinotinto República Dominicana</v>
      </c>
      <c r="BV802" t="str">
        <v>Encuentros SJS (Servicio Jesuita de la Solidaridad)</v>
      </c>
      <c r="BW802" t="str">
        <v>Ending Violence Against Migrants</v>
      </c>
      <c r="BX802" t="str">
        <v>Equidad Foundation</v>
      </c>
      <c r="BY802" t="str">
        <v>Equilibrium CenDE</v>
      </c>
      <c r="BZ802" t="str">
        <v>Facultad de Psicología - Universidad de la República (UDELAR)</v>
      </c>
      <c r="CA802" t="str">
        <v>First International Emergency and Solidarités International</v>
      </c>
      <c r="CB802" t="str">
        <v>Fondo Ecuatoriano Populorum Progressio</v>
      </c>
      <c r="CC802" t="str">
        <v>Foro Salud Callao</v>
      </c>
      <c r="CD802" t="str">
        <v>Foundation for the Integration and Development of Latin America (FIDAL)</v>
      </c>
      <c r="CE802" t="str">
        <v>Foundation of the Americas (FUDELA)</v>
      </c>
      <c r="CF802" t="str">
        <v>Fraternity Without Borders</v>
      </c>
      <c r="CG802" t="str">
        <v>Fundación Brisas del Norte</v>
      </c>
      <c r="CH802" t="str">
        <v>Fundación Colombovenezolana Nueva Ilusión</v>
      </c>
      <c r="CI802" t="str">
        <v>Fundación Nakama's</v>
      </c>
      <c r="CJ802" t="str">
        <v>Fundación RadaBer</v>
      </c>
      <c r="CK802" t="str">
        <v>Fundación Scalabrini Bolivia</v>
      </c>
      <c r="CL802" t="str">
        <v>Fundacion Social Vivan los Niños</v>
      </c>
      <c r="CM802" t="str">
        <v>FUNVEAC</v>
      </c>
      <c r="CN802" t="str">
        <v>German Development Cooperation Agency GIZ</v>
      </c>
      <c r="CO802" t="str">
        <v>Globalizate Radio</v>
      </c>
      <c r="CP802" t="str">
        <v>GOAL</v>
      </c>
      <c r="CQ802" t="str">
        <v>Halü Bienestar Humano Foundation (HALU)</v>
      </c>
      <c r="CR802" t="str">
        <v>Heartland Alliance International (HAI)</v>
      </c>
      <c r="CS802" t="str">
        <v>HELVETAS Swiss Intercooperation</v>
      </c>
      <c r="CT802" t="str">
        <v>HIAS</v>
      </c>
      <c r="CU802" t="str">
        <v>Human Rights Defence Curaçao</v>
      </c>
      <c r="CV802" t="str">
        <v>Humanity &amp; Inclusion</v>
      </c>
      <c r="CW802" t="str">
        <v>Humans Analytic</v>
      </c>
      <c r="CX802" t="str">
        <v>Idas y Vueltas Association</v>
      </c>
      <c r="CY802" t="str">
        <v>iMMAP</v>
      </c>
      <c r="CZ802" t="str">
        <v>IMPACT Initiatives (REACH)</v>
      </c>
      <c r="DA802" t="str">
        <v>Inmigrante Feliz Association</v>
      </c>
      <c r="DB802" t="str">
        <v>Institute for Migration and Human Rights (IMDH)</v>
      </c>
      <c r="DC802" t="str">
        <v>Institute of Natural and Cultural Heritage (IPANC)</v>
      </c>
      <c r="DD802" t="str">
        <v>International Committee for the Development of People (CISP)</v>
      </c>
      <c r="DE802" t="str">
        <v>International Federation of the Red Cross (IFRC)</v>
      </c>
      <c r="DF802" t="str">
        <v>International Labour Organization (ILO)</v>
      </c>
      <c r="DG802" t="str">
        <v>International Medical Corps</v>
      </c>
      <c r="DH802" t="str">
        <v>International Organization for Migration (IOM)</v>
      </c>
      <c r="DI802" t="str">
        <v>International Rescue Committee (IRC)</v>
      </c>
      <c r="DJ802" t="str">
        <v>INTERSOS</v>
      </c>
      <c r="DK802" t="str">
        <v>Jesuit Migrant Service (JMS)</v>
      </c>
      <c r="DL802" t="str">
        <v>Jesuit Refugee Service (JRS)</v>
      </c>
      <c r="DM802" t="str">
        <v>Jesuit Service for Migrants and Refugees (JSMR)</v>
      </c>
      <c r="DN802" t="str">
        <v>Joint United Nations Programme on HIV/AIDS (UNAIDS)</v>
      </c>
      <c r="DO802" t="str">
        <v>Kimirina Coorporation</v>
      </c>
      <c r="DP802" t="str">
        <v>La Casita Hispanic Cultural Centre</v>
      </c>
      <c r="DQ802" t="str">
        <v>Latin American Network of Non-Governmental Organizations of Persons with Disabilities and their Families (RIADIS)</v>
      </c>
      <c r="DR802" t="str">
        <v>LGBT+ Movement Brazil</v>
      </c>
      <c r="DS802" t="str">
        <v>Living Water Community (LWC)</v>
      </c>
      <c r="DT802" t="str">
        <v>LLANOVENCOL</v>
      </c>
      <c r="DU802" t="str">
        <v>Lutheran World Federation</v>
      </c>
      <c r="DV802" t="str">
        <v>Lutheran World Relief</v>
      </c>
      <c r="DW802" t="str">
        <v>Malteser International</v>
      </c>
      <c r="DX802" t="str">
        <v>Mana Institute</v>
      </c>
      <c r="DY802" t="str">
        <v>Manos Veneguayas Association</v>
      </c>
      <c r="DZ802" t="str">
        <v>Más Igualdad Perú</v>
      </c>
      <c r="EA802" t="str">
        <v>MedGlobal</v>
      </c>
      <c r="EB802" t="str">
        <v>Medical Teams International</v>
      </c>
      <c r="EC802" t="str">
        <v>Mercy Corps</v>
      </c>
      <c r="ED802" t="str">
        <v>Migrant Service Center (CAM)</v>
      </c>
      <c r="EE802" t="str">
        <v>Migrants, Refugees and Argentine Social Entrepreneurs (MIRARES)</v>
      </c>
      <c r="EF802" t="str">
        <v>Mision Scalabriniana - Ecuador</v>
      </c>
      <c r="EG802" t="str">
        <v>Missão Paz</v>
      </c>
      <c r="EH802" t="str">
        <v>Museu A CASA</v>
      </c>
      <c r="EI802" t="str">
        <v>Norwegian Refugee Council (NRC)</v>
      </c>
      <c r="EJ802" t="str">
        <v>ONG Migrantes por el Maule</v>
      </c>
      <c r="EK802" t="str">
        <v>ONG Preemptive Love Coalition Colombia</v>
      </c>
      <c r="EL802" t="str">
        <v>Organización Transfomando Vidas</v>
      </c>
      <c r="EM802" t="str">
        <v>Organization of Ibero-American States for Education, Science and Culture (OEI)</v>
      </c>
      <c r="EN802" t="str">
        <v>OXFAM</v>
      </c>
      <c r="EO802" t="str">
        <v>Panamerican Development Foundation</v>
      </c>
      <c r="EP802" t="str">
        <v>Panamerican Health Organization/World Health Organization (PAHO/WHO)</v>
      </c>
      <c r="EQ802" t="str">
        <v>Pastoral of Human Mobility - Peruvian Episcopal Conference</v>
      </c>
      <c r="ER802" t="str">
        <v>Pastoral Service for Migrants National</v>
      </c>
      <c r="ES802" t="str">
        <v>Permanent Human Rights defense Committee (CDH)</v>
      </c>
      <c r="ET802" t="str">
        <v>Pirilampos Institute - Group of visits and voluntary actions in Roraima</v>
      </c>
      <c r="EU802" t="str">
        <v>Plan International</v>
      </c>
      <c r="EV802" t="str">
        <v>Population Program, Faculty of Social Sciences, University of the Republic</v>
      </c>
      <c r="EW802" t="str">
        <v>Profamilia Association</v>
      </c>
      <c r="EX802" t="str">
        <v>Red con Migrantes y Refugiados</v>
      </c>
      <c r="EY802" t="str">
        <v>Red Cross Colombia</v>
      </c>
      <c r="EZ802" t="str">
        <v>Red Cross Ecuador</v>
      </c>
      <c r="FA802" t="str">
        <v>Red Cross Peru</v>
      </c>
      <c r="FB802" t="str">
        <v>Red de Investigaciones en Derechos Humanos - CONICET (Consejo Nacional de Investigaciones Científicas y Técnicas)</v>
      </c>
      <c r="FC802" t="str">
        <v>RET International</v>
      </c>
      <c r="FD802" t="str">
        <v>Salú pa Tur Foundation</v>
      </c>
      <c r="FE802" t="str">
        <v>Salvation Army</v>
      </c>
      <c r="FF802" t="str">
        <v>Samaritan's Purse</v>
      </c>
      <c r="FG802" t="str">
        <v>Save the Children International (SCI)</v>
      </c>
      <c r="FH802" t="str">
        <v>Scalabrini Foundation Chile</v>
      </c>
      <c r="FI802" t="str">
        <v>Sección Peruana de Amnistía Internacional</v>
      </c>
      <c r="FJ802" t="str">
        <v>Serviço Pastoral dos Migrantes do Nordeste</v>
      </c>
      <c r="FK802" t="str">
        <v>Sesame Workshop</v>
      </c>
      <c r="FL802" t="str">
        <v>Si, Da Vida</v>
      </c>
      <c r="FM802" t="str">
        <v>Solidarity and Action Asociation</v>
      </c>
      <c r="FN802" t="str">
        <v>SOS Children's Villages</v>
      </c>
      <c r="FO802" t="str">
        <v>Tarabita Foundation</v>
      </c>
      <c r="FP802" t="str">
        <v>Tearfund</v>
      </c>
      <c r="FQ802" t="str">
        <v>TECHO</v>
      </c>
      <c r="FR802" t="str">
        <v>Terranueva Foundation</v>
      </c>
      <c r="FS802" t="str">
        <v>Terre des Hommes Suisse</v>
      </c>
      <c r="FT802" t="str">
        <v>The Israel Forum for International Humanitarian Aid (IsraAID)</v>
      </c>
      <c r="FU802" t="str">
        <v>Unión Venezolana en Perú</v>
      </c>
      <c r="FV802" t="str">
        <v>United Nations Children's Fund (UNICEF)</v>
      </c>
      <c r="FW802" t="str">
        <v>United Nations Development Programme (UNDP)</v>
      </c>
      <c r="FX802" t="str">
        <v>United Nations Educational, Scientific and Cultural Organization (UNESCO)</v>
      </c>
      <c r="FY802" t="str">
        <v>United Nations Entity for Gender Equality and the Empowerment of Women (UNWOMEN)</v>
      </c>
      <c r="FZ802" t="str">
        <v>United Nations Food and Agricultural Organization (FAO)</v>
      </c>
      <c r="GA802" t="str">
        <v>United Nations High Commissioner for Refugees (UNHCR)</v>
      </c>
      <c r="GB802" t="str">
        <v>United Nations Office of the High Commissioner for Human Rights (OHCHR)</v>
      </c>
      <c r="GC802" t="str">
        <v>United Nations Office on Drugs and Crime (UNODC)</v>
      </c>
      <c r="GD802" t="str">
        <v>United Nations Population Fund (UNFPA)</v>
      </c>
      <c r="GE802" t="str">
        <v>United Nations Programme for Human Settlements (UN Habitat)</v>
      </c>
      <c r="GF802" t="str">
        <v>Vale da Benção Educational and Charitable Association (AEBVB)</v>
      </c>
      <c r="GG802" t="str">
        <v>VenAruba Solidaria</v>
      </c>
      <c r="GH802" t="str">
        <v>Venex Curacao Foundation</v>
      </c>
      <c r="GI802" t="str">
        <v>Venezolanos en Barranquilla</v>
      </c>
      <c r="GJ802" t="str">
        <v>Venezolanos en San Cristóbal</v>
      </c>
      <c r="GK802" t="str">
        <v>Venezuelan Emigrant Foundation (FEV)</v>
      </c>
      <c r="GL802" t="str">
        <v>Vicaría de Pastoral Social Caritas</v>
      </c>
      <c r="GM802" t="str">
        <v>Voices GY</v>
      </c>
      <c r="GN802" t="str">
        <v>We World GVC</v>
      </c>
      <c r="GO802" t="str">
        <v>World Council of Credit Unions</v>
      </c>
      <c r="GP802" t="str">
        <v>World Food Programme (WFP)</v>
      </c>
      <c r="GQ802" t="str">
        <v>World Vision</v>
      </c>
      <c r="GR802" t="str">
        <v>ZOA</v>
      </c>
    </row>
    <row r="803" spans="8:200" x14ac:dyDescent="0.3">
      <c r="H803" t="str" cm="1">
        <f t="array" ref="H803:GR803">TRANSPOSE(_xlfn._xlws.SORT(_xlfn._xlws.FILTER(Table3[Name],ISNUMBER(SEARCH(' Activity Sheet'!D857,Table3[Name])),"Not found"),,1))</f>
        <v>.New Organisation</v>
      </c>
      <c r="I803" t="str">
        <v>ABV - Association of Good with Life</v>
      </c>
      <c r="J803" t="str">
        <v>ACAPS</v>
      </c>
      <c r="K803" t="str">
        <v>Acción y Desarrollo</v>
      </c>
      <c r="L803" t="str">
        <v>ACTED</v>
      </c>
      <c r="M803" t="str">
        <v>Action against Hunger</v>
      </c>
      <c r="N803" t="str">
        <v>ActionAid</v>
      </c>
      <c r="O803" t="str">
        <v>Adventist Development and Relief Agency (ADRA)</v>
      </c>
      <c r="P803" t="str">
        <v>Alas de Colibrí Foundation</v>
      </c>
      <c r="Q803" t="str">
        <v>Alianza por la Solidaridad</v>
      </c>
      <c r="R803" t="str">
        <v>Alianza por Venezuela</v>
      </c>
      <c r="S803" t="str">
        <v>Americares Foundation</v>
      </c>
      <c r="T803" t="str">
        <v>Argentine Commission for Refugees and Migrants (CAREF)</v>
      </c>
      <c r="U803" t="str">
        <v>Asociación Aves</v>
      </c>
      <c r="V803" t="str">
        <v>Asociación de Jubilados y Pensionados Venezolanos en Argentina</v>
      </c>
      <c r="W803" t="str">
        <v>Asociación de Venezolanos en Eloy Alfaro</v>
      </c>
      <c r="X803" t="str">
        <v>Asociación Fundación contra el Hambre Perú</v>
      </c>
      <c r="Y803" t="str">
        <v>Asociación Migrantes Venezolanos</v>
      </c>
      <c r="Z803" t="str">
        <v>Asociación Misioneros de San Carlos Scalabrinianos</v>
      </c>
      <c r="AA803" t="str">
        <v>Asociacion Proteccion Poblacion Vulnerable</v>
      </c>
      <c r="AB803" t="str">
        <v>Asociación Quinta Ola</v>
      </c>
      <c r="AC803" t="str">
        <v>Asociación Salto Ángel</v>
      </c>
      <c r="AD803" t="str">
        <v>Asociación Venezuela en Ecuador AC</v>
      </c>
      <c r="AE803" t="str">
        <v>ASOVENAR</v>
      </c>
      <c r="AF803" t="str">
        <v>Associação Hermanitos</v>
      </c>
      <c r="AG803" t="str">
        <v>AVSI Foundation</v>
      </c>
      <c r="AH803" t="str">
        <v>Bethany Christian Services</v>
      </c>
      <c r="AI803" t="str">
        <v>Blumont</v>
      </c>
      <c r="AJ803" t="str">
        <v>CARE</v>
      </c>
      <c r="AK803" t="str">
        <v>Caritas Brazil</v>
      </c>
      <c r="AL803" t="str">
        <v>Caritas Ecuador</v>
      </c>
      <c r="AM803" t="str">
        <v>Caritas Germany</v>
      </c>
      <c r="AN803" t="str">
        <v>Caritas Manaus</v>
      </c>
      <c r="AO803" t="str">
        <v>Caritas Parana</v>
      </c>
      <c r="AP803" t="str">
        <v>Caritas Peru</v>
      </c>
      <c r="AQ803" t="str">
        <v>Caritas Rio de Janeiro</v>
      </c>
      <c r="AR803" t="str">
        <v>Caritas São Paulo</v>
      </c>
      <c r="AS803" t="str">
        <v>Caritas Switzerland</v>
      </c>
      <c r="AT803" t="str">
        <v>CCEFIRO Association</v>
      </c>
      <c r="AU803" t="str">
        <v>CEDRO</v>
      </c>
      <c r="AV803" t="str">
        <v>Center for Integrated Studies and Programs for Sustainable Development (CIEDS)</v>
      </c>
      <c r="AW803" t="str">
        <v>Center for Migration and Human Rights of the Diocese of Roraima (CMDH)</v>
      </c>
      <c r="AX803" t="str">
        <v>Centro de Atencion Psicosocial (CAPS)</v>
      </c>
      <c r="AY803" t="str">
        <v>CESAL</v>
      </c>
      <c r="AZ803" t="str">
        <v>CESVI-Cooperazione e Sviluppo</v>
      </c>
      <c r="BA803" t="str">
        <v>ChildFund International</v>
      </c>
      <c r="BB803" t="str">
        <v>CHS Alternativo</v>
      </c>
      <c r="BC803" t="str">
        <v>Churún Merú Association</v>
      </c>
      <c r="BD803" t="str">
        <v>Coalición por Venezuela</v>
      </c>
      <c r="BE803" t="str">
        <v>Colonia Foundation of Venezuelans in the Dominican Republic (FUNCOVERD)</v>
      </c>
      <c r="BF803" t="str">
        <v>COLVENZ</v>
      </c>
      <c r="BG803" t="str">
        <v>Compassiva</v>
      </c>
      <c r="BH803" t="str">
        <v>Consejo Interreligioso del Perú - Religiones por la Paz</v>
      </c>
      <c r="BI803" t="str">
        <v>Consorcio ONG OCIPI Y Capellanía Nacional OFICA</v>
      </c>
      <c r="BJ803" t="str">
        <v>COOPI - International Cooperation Foundation</v>
      </c>
      <c r="BK803" t="str">
        <v>Corporación Colectivo Sin Fronteras</v>
      </c>
      <c r="BL803" t="str">
        <v>CRISFE Foundation</v>
      </c>
      <c r="BM803" t="str">
        <v>Cuso International</v>
      </c>
      <c r="BN803" t="str">
        <v>Danielle’s Children Fund (DCF)</v>
      </c>
      <c r="BO803" t="str">
        <v>Danish Refugee Council (DRC)</v>
      </c>
      <c r="BP803" t="str">
        <v>Development Support Association - APOYAR</v>
      </c>
      <c r="BQ803" t="str">
        <v>Diakonie Katastrophenhilfe</v>
      </c>
      <c r="BR803" t="str">
        <v>Diálogo Diverso</v>
      </c>
      <c r="BS803" t="str">
        <v>Doctors of the World</v>
      </c>
      <c r="BT803" t="str">
        <v>Dominican Institute for Integrated Development</v>
      </c>
      <c r="BU803" t="str">
        <v>Duendes y Ángeles Vinotinto República Dominicana</v>
      </c>
      <c r="BV803" t="str">
        <v>Encuentros SJS (Servicio Jesuita de la Solidaridad)</v>
      </c>
      <c r="BW803" t="str">
        <v>Ending Violence Against Migrants</v>
      </c>
      <c r="BX803" t="str">
        <v>Equidad Foundation</v>
      </c>
      <c r="BY803" t="str">
        <v>Equilibrium CenDE</v>
      </c>
      <c r="BZ803" t="str">
        <v>Facultad de Psicología - Universidad de la República (UDELAR)</v>
      </c>
      <c r="CA803" t="str">
        <v>First International Emergency and Solidarités International</v>
      </c>
      <c r="CB803" t="str">
        <v>Fondo Ecuatoriano Populorum Progressio</v>
      </c>
      <c r="CC803" t="str">
        <v>Foro Salud Callao</v>
      </c>
      <c r="CD803" t="str">
        <v>Foundation for the Integration and Development of Latin America (FIDAL)</v>
      </c>
      <c r="CE803" t="str">
        <v>Foundation of the Americas (FUDELA)</v>
      </c>
      <c r="CF803" t="str">
        <v>Fraternity Without Borders</v>
      </c>
      <c r="CG803" t="str">
        <v>Fundación Brisas del Norte</v>
      </c>
      <c r="CH803" t="str">
        <v>Fundación Colombovenezolana Nueva Ilusión</v>
      </c>
      <c r="CI803" t="str">
        <v>Fundación Nakama's</v>
      </c>
      <c r="CJ803" t="str">
        <v>Fundación RadaBer</v>
      </c>
      <c r="CK803" t="str">
        <v>Fundación Scalabrini Bolivia</v>
      </c>
      <c r="CL803" t="str">
        <v>Fundacion Social Vivan los Niños</v>
      </c>
      <c r="CM803" t="str">
        <v>FUNVEAC</v>
      </c>
      <c r="CN803" t="str">
        <v>German Development Cooperation Agency GIZ</v>
      </c>
      <c r="CO803" t="str">
        <v>Globalizate Radio</v>
      </c>
      <c r="CP803" t="str">
        <v>GOAL</v>
      </c>
      <c r="CQ803" t="str">
        <v>Halü Bienestar Humano Foundation (HALU)</v>
      </c>
      <c r="CR803" t="str">
        <v>Heartland Alliance International (HAI)</v>
      </c>
      <c r="CS803" t="str">
        <v>HELVETAS Swiss Intercooperation</v>
      </c>
      <c r="CT803" t="str">
        <v>HIAS</v>
      </c>
      <c r="CU803" t="str">
        <v>Human Rights Defence Curaçao</v>
      </c>
      <c r="CV803" t="str">
        <v>Humanity &amp; Inclusion</v>
      </c>
      <c r="CW803" t="str">
        <v>Humans Analytic</v>
      </c>
      <c r="CX803" t="str">
        <v>Idas y Vueltas Association</v>
      </c>
      <c r="CY803" t="str">
        <v>iMMAP</v>
      </c>
      <c r="CZ803" t="str">
        <v>IMPACT Initiatives (REACH)</v>
      </c>
      <c r="DA803" t="str">
        <v>Inmigrante Feliz Association</v>
      </c>
      <c r="DB803" t="str">
        <v>Institute for Migration and Human Rights (IMDH)</v>
      </c>
      <c r="DC803" t="str">
        <v>Institute of Natural and Cultural Heritage (IPANC)</v>
      </c>
      <c r="DD803" t="str">
        <v>International Committee for the Development of People (CISP)</v>
      </c>
      <c r="DE803" t="str">
        <v>International Federation of the Red Cross (IFRC)</v>
      </c>
      <c r="DF803" t="str">
        <v>International Labour Organization (ILO)</v>
      </c>
      <c r="DG803" t="str">
        <v>International Medical Corps</v>
      </c>
      <c r="DH803" t="str">
        <v>International Organization for Migration (IOM)</v>
      </c>
      <c r="DI803" t="str">
        <v>International Rescue Committee (IRC)</v>
      </c>
      <c r="DJ803" t="str">
        <v>INTERSOS</v>
      </c>
      <c r="DK803" t="str">
        <v>Jesuit Migrant Service (JMS)</v>
      </c>
      <c r="DL803" t="str">
        <v>Jesuit Refugee Service (JRS)</v>
      </c>
      <c r="DM803" t="str">
        <v>Jesuit Service for Migrants and Refugees (JSMR)</v>
      </c>
      <c r="DN803" t="str">
        <v>Joint United Nations Programme on HIV/AIDS (UNAIDS)</v>
      </c>
      <c r="DO803" t="str">
        <v>Kimirina Coorporation</v>
      </c>
      <c r="DP803" t="str">
        <v>La Casita Hispanic Cultural Centre</v>
      </c>
      <c r="DQ803" t="str">
        <v>Latin American Network of Non-Governmental Organizations of Persons with Disabilities and their Families (RIADIS)</v>
      </c>
      <c r="DR803" t="str">
        <v>LGBT+ Movement Brazil</v>
      </c>
      <c r="DS803" t="str">
        <v>Living Water Community (LWC)</v>
      </c>
      <c r="DT803" t="str">
        <v>LLANOVENCOL</v>
      </c>
      <c r="DU803" t="str">
        <v>Lutheran World Federation</v>
      </c>
      <c r="DV803" t="str">
        <v>Lutheran World Relief</v>
      </c>
      <c r="DW803" t="str">
        <v>Malteser International</v>
      </c>
      <c r="DX803" t="str">
        <v>Mana Institute</v>
      </c>
      <c r="DY803" t="str">
        <v>Manos Veneguayas Association</v>
      </c>
      <c r="DZ803" t="str">
        <v>Más Igualdad Perú</v>
      </c>
      <c r="EA803" t="str">
        <v>MedGlobal</v>
      </c>
      <c r="EB803" t="str">
        <v>Medical Teams International</v>
      </c>
      <c r="EC803" t="str">
        <v>Mercy Corps</v>
      </c>
      <c r="ED803" t="str">
        <v>Migrant Service Center (CAM)</v>
      </c>
      <c r="EE803" t="str">
        <v>Migrants, Refugees and Argentine Social Entrepreneurs (MIRARES)</v>
      </c>
      <c r="EF803" t="str">
        <v>Mision Scalabriniana - Ecuador</v>
      </c>
      <c r="EG803" t="str">
        <v>Missão Paz</v>
      </c>
      <c r="EH803" t="str">
        <v>Museu A CASA</v>
      </c>
      <c r="EI803" t="str">
        <v>Norwegian Refugee Council (NRC)</v>
      </c>
      <c r="EJ803" t="str">
        <v>ONG Migrantes por el Maule</v>
      </c>
      <c r="EK803" t="str">
        <v>ONG Preemptive Love Coalition Colombia</v>
      </c>
      <c r="EL803" t="str">
        <v>Organización Transfomando Vidas</v>
      </c>
      <c r="EM803" t="str">
        <v>Organization of Ibero-American States for Education, Science and Culture (OEI)</v>
      </c>
      <c r="EN803" t="str">
        <v>OXFAM</v>
      </c>
      <c r="EO803" t="str">
        <v>Panamerican Development Foundation</v>
      </c>
      <c r="EP803" t="str">
        <v>Panamerican Health Organization/World Health Organization (PAHO/WHO)</v>
      </c>
      <c r="EQ803" t="str">
        <v>Pastoral of Human Mobility - Peruvian Episcopal Conference</v>
      </c>
      <c r="ER803" t="str">
        <v>Pastoral Service for Migrants National</v>
      </c>
      <c r="ES803" t="str">
        <v>Permanent Human Rights defense Committee (CDH)</v>
      </c>
      <c r="ET803" t="str">
        <v>Pirilampos Institute - Group of visits and voluntary actions in Roraima</v>
      </c>
      <c r="EU803" t="str">
        <v>Plan International</v>
      </c>
      <c r="EV803" t="str">
        <v>Population Program, Faculty of Social Sciences, University of the Republic</v>
      </c>
      <c r="EW803" t="str">
        <v>Profamilia Association</v>
      </c>
      <c r="EX803" t="str">
        <v>Red con Migrantes y Refugiados</v>
      </c>
      <c r="EY803" t="str">
        <v>Red Cross Colombia</v>
      </c>
      <c r="EZ803" t="str">
        <v>Red Cross Ecuador</v>
      </c>
      <c r="FA803" t="str">
        <v>Red Cross Peru</v>
      </c>
      <c r="FB803" t="str">
        <v>Red de Investigaciones en Derechos Humanos - CONICET (Consejo Nacional de Investigaciones Científicas y Técnicas)</v>
      </c>
      <c r="FC803" t="str">
        <v>RET International</v>
      </c>
      <c r="FD803" t="str">
        <v>Salú pa Tur Foundation</v>
      </c>
      <c r="FE803" t="str">
        <v>Salvation Army</v>
      </c>
      <c r="FF803" t="str">
        <v>Samaritan's Purse</v>
      </c>
      <c r="FG803" t="str">
        <v>Save the Children International (SCI)</v>
      </c>
      <c r="FH803" t="str">
        <v>Scalabrini Foundation Chile</v>
      </c>
      <c r="FI803" t="str">
        <v>Sección Peruana de Amnistía Internacional</v>
      </c>
      <c r="FJ803" t="str">
        <v>Serviço Pastoral dos Migrantes do Nordeste</v>
      </c>
      <c r="FK803" t="str">
        <v>Sesame Workshop</v>
      </c>
      <c r="FL803" t="str">
        <v>Si, Da Vida</v>
      </c>
      <c r="FM803" t="str">
        <v>Solidarity and Action Asociation</v>
      </c>
      <c r="FN803" t="str">
        <v>SOS Children's Villages</v>
      </c>
      <c r="FO803" t="str">
        <v>Tarabita Foundation</v>
      </c>
      <c r="FP803" t="str">
        <v>Tearfund</v>
      </c>
      <c r="FQ803" t="str">
        <v>TECHO</v>
      </c>
      <c r="FR803" t="str">
        <v>Terranueva Foundation</v>
      </c>
      <c r="FS803" t="str">
        <v>Terre des Hommes Suisse</v>
      </c>
      <c r="FT803" t="str">
        <v>The Israel Forum for International Humanitarian Aid (IsraAID)</v>
      </c>
      <c r="FU803" t="str">
        <v>Unión Venezolana en Perú</v>
      </c>
      <c r="FV803" t="str">
        <v>United Nations Children's Fund (UNICEF)</v>
      </c>
      <c r="FW803" t="str">
        <v>United Nations Development Programme (UNDP)</v>
      </c>
      <c r="FX803" t="str">
        <v>United Nations Educational, Scientific and Cultural Organization (UNESCO)</v>
      </c>
      <c r="FY803" t="str">
        <v>United Nations Entity for Gender Equality and the Empowerment of Women (UNWOMEN)</v>
      </c>
      <c r="FZ803" t="str">
        <v>United Nations Food and Agricultural Organization (FAO)</v>
      </c>
      <c r="GA803" t="str">
        <v>United Nations High Commissioner for Refugees (UNHCR)</v>
      </c>
      <c r="GB803" t="str">
        <v>United Nations Office of the High Commissioner for Human Rights (OHCHR)</v>
      </c>
      <c r="GC803" t="str">
        <v>United Nations Office on Drugs and Crime (UNODC)</v>
      </c>
      <c r="GD803" t="str">
        <v>United Nations Population Fund (UNFPA)</v>
      </c>
      <c r="GE803" t="str">
        <v>United Nations Programme for Human Settlements (UN Habitat)</v>
      </c>
      <c r="GF803" t="str">
        <v>Vale da Benção Educational and Charitable Association (AEBVB)</v>
      </c>
      <c r="GG803" t="str">
        <v>VenAruba Solidaria</v>
      </c>
      <c r="GH803" t="str">
        <v>Venex Curacao Foundation</v>
      </c>
      <c r="GI803" t="str">
        <v>Venezolanos en Barranquilla</v>
      </c>
      <c r="GJ803" t="str">
        <v>Venezolanos en San Cristóbal</v>
      </c>
      <c r="GK803" t="str">
        <v>Venezuelan Emigrant Foundation (FEV)</v>
      </c>
      <c r="GL803" t="str">
        <v>Vicaría de Pastoral Social Caritas</v>
      </c>
      <c r="GM803" t="str">
        <v>Voices GY</v>
      </c>
      <c r="GN803" t="str">
        <v>We World GVC</v>
      </c>
      <c r="GO803" t="str">
        <v>World Council of Credit Unions</v>
      </c>
      <c r="GP803" t="str">
        <v>World Food Programme (WFP)</v>
      </c>
      <c r="GQ803" t="str">
        <v>World Vision</v>
      </c>
      <c r="GR803" t="str">
        <v>ZOA</v>
      </c>
    </row>
    <row r="804" spans="8:200" x14ac:dyDescent="0.3">
      <c r="H804" t="str" cm="1">
        <f t="array" ref="H804:GR804">TRANSPOSE(_xlfn._xlws.SORT(_xlfn._xlws.FILTER(Table3[Name],ISNUMBER(SEARCH(' Activity Sheet'!D858,Table3[Name])),"Not found"),,1))</f>
        <v>.New Organisation</v>
      </c>
      <c r="I804" t="str">
        <v>ABV - Association of Good with Life</v>
      </c>
      <c r="J804" t="str">
        <v>ACAPS</v>
      </c>
      <c r="K804" t="str">
        <v>Acción y Desarrollo</v>
      </c>
      <c r="L804" t="str">
        <v>ACTED</v>
      </c>
      <c r="M804" t="str">
        <v>Action against Hunger</v>
      </c>
      <c r="N804" t="str">
        <v>ActionAid</v>
      </c>
      <c r="O804" t="str">
        <v>Adventist Development and Relief Agency (ADRA)</v>
      </c>
      <c r="P804" t="str">
        <v>Alas de Colibrí Foundation</v>
      </c>
      <c r="Q804" t="str">
        <v>Alianza por la Solidaridad</v>
      </c>
      <c r="R804" t="str">
        <v>Alianza por Venezuela</v>
      </c>
      <c r="S804" t="str">
        <v>Americares Foundation</v>
      </c>
      <c r="T804" t="str">
        <v>Argentine Commission for Refugees and Migrants (CAREF)</v>
      </c>
      <c r="U804" t="str">
        <v>Asociación Aves</v>
      </c>
      <c r="V804" t="str">
        <v>Asociación de Jubilados y Pensionados Venezolanos en Argentina</v>
      </c>
      <c r="W804" t="str">
        <v>Asociación de Venezolanos en Eloy Alfaro</v>
      </c>
      <c r="X804" t="str">
        <v>Asociación Fundación contra el Hambre Perú</v>
      </c>
      <c r="Y804" t="str">
        <v>Asociación Migrantes Venezolanos</v>
      </c>
      <c r="Z804" t="str">
        <v>Asociación Misioneros de San Carlos Scalabrinianos</v>
      </c>
      <c r="AA804" t="str">
        <v>Asociacion Proteccion Poblacion Vulnerable</v>
      </c>
      <c r="AB804" t="str">
        <v>Asociación Quinta Ola</v>
      </c>
      <c r="AC804" t="str">
        <v>Asociación Salto Ángel</v>
      </c>
      <c r="AD804" t="str">
        <v>Asociación Venezuela en Ecuador AC</v>
      </c>
      <c r="AE804" t="str">
        <v>ASOVENAR</v>
      </c>
      <c r="AF804" t="str">
        <v>Associação Hermanitos</v>
      </c>
      <c r="AG804" t="str">
        <v>AVSI Foundation</v>
      </c>
      <c r="AH804" t="str">
        <v>Bethany Christian Services</v>
      </c>
      <c r="AI804" t="str">
        <v>Blumont</v>
      </c>
      <c r="AJ804" t="str">
        <v>CARE</v>
      </c>
      <c r="AK804" t="str">
        <v>Caritas Brazil</v>
      </c>
      <c r="AL804" t="str">
        <v>Caritas Ecuador</v>
      </c>
      <c r="AM804" t="str">
        <v>Caritas Germany</v>
      </c>
      <c r="AN804" t="str">
        <v>Caritas Manaus</v>
      </c>
      <c r="AO804" t="str">
        <v>Caritas Parana</v>
      </c>
      <c r="AP804" t="str">
        <v>Caritas Peru</v>
      </c>
      <c r="AQ804" t="str">
        <v>Caritas Rio de Janeiro</v>
      </c>
      <c r="AR804" t="str">
        <v>Caritas São Paulo</v>
      </c>
      <c r="AS804" t="str">
        <v>Caritas Switzerland</v>
      </c>
      <c r="AT804" t="str">
        <v>CCEFIRO Association</v>
      </c>
      <c r="AU804" t="str">
        <v>CEDRO</v>
      </c>
      <c r="AV804" t="str">
        <v>Center for Integrated Studies and Programs for Sustainable Development (CIEDS)</v>
      </c>
      <c r="AW804" t="str">
        <v>Center for Migration and Human Rights of the Diocese of Roraima (CMDH)</v>
      </c>
      <c r="AX804" t="str">
        <v>Centro de Atencion Psicosocial (CAPS)</v>
      </c>
      <c r="AY804" t="str">
        <v>CESAL</v>
      </c>
      <c r="AZ804" t="str">
        <v>CESVI-Cooperazione e Sviluppo</v>
      </c>
      <c r="BA804" t="str">
        <v>ChildFund International</v>
      </c>
      <c r="BB804" t="str">
        <v>CHS Alternativo</v>
      </c>
      <c r="BC804" t="str">
        <v>Churún Merú Association</v>
      </c>
      <c r="BD804" t="str">
        <v>Coalición por Venezuela</v>
      </c>
      <c r="BE804" t="str">
        <v>Colonia Foundation of Venezuelans in the Dominican Republic (FUNCOVERD)</v>
      </c>
      <c r="BF804" t="str">
        <v>COLVENZ</v>
      </c>
      <c r="BG804" t="str">
        <v>Compassiva</v>
      </c>
      <c r="BH804" t="str">
        <v>Consejo Interreligioso del Perú - Religiones por la Paz</v>
      </c>
      <c r="BI804" t="str">
        <v>Consorcio ONG OCIPI Y Capellanía Nacional OFICA</v>
      </c>
      <c r="BJ804" t="str">
        <v>COOPI - International Cooperation Foundation</v>
      </c>
      <c r="BK804" t="str">
        <v>Corporación Colectivo Sin Fronteras</v>
      </c>
      <c r="BL804" t="str">
        <v>CRISFE Foundation</v>
      </c>
      <c r="BM804" t="str">
        <v>Cuso International</v>
      </c>
      <c r="BN804" t="str">
        <v>Danielle’s Children Fund (DCF)</v>
      </c>
      <c r="BO804" t="str">
        <v>Danish Refugee Council (DRC)</v>
      </c>
      <c r="BP804" t="str">
        <v>Development Support Association - APOYAR</v>
      </c>
      <c r="BQ804" t="str">
        <v>Diakonie Katastrophenhilfe</v>
      </c>
      <c r="BR804" t="str">
        <v>Diálogo Diverso</v>
      </c>
      <c r="BS804" t="str">
        <v>Doctors of the World</v>
      </c>
      <c r="BT804" t="str">
        <v>Dominican Institute for Integrated Development</v>
      </c>
      <c r="BU804" t="str">
        <v>Duendes y Ángeles Vinotinto República Dominicana</v>
      </c>
      <c r="BV804" t="str">
        <v>Encuentros SJS (Servicio Jesuita de la Solidaridad)</v>
      </c>
      <c r="BW804" t="str">
        <v>Ending Violence Against Migrants</v>
      </c>
      <c r="BX804" t="str">
        <v>Equidad Foundation</v>
      </c>
      <c r="BY804" t="str">
        <v>Equilibrium CenDE</v>
      </c>
      <c r="BZ804" t="str">
        <v>Facultad de Psicología - Universidad de la República (UDELAR)</v>
      </c>
      <c r="CA804" t="str">
        <v>First International Emergency and Solidarités International</v>
      </c>
      <c r="CB804" t="str">
        <v>Fondo Ecuatoriano Populorum Progressio</v>
      </c>
      <c r="CC804" t="str">
        <v>Foro Salud Callao</v>
      </c>
      <c r="CD804" t="str">
        <v>Foundation for the Integration and Development of Latin America (FIDAL)</v>
      </c>
      <c r="CE804" t="str">
        <v>Foundation of the Americas (FUDELA)</v>
      </c>
      <c r="CF804" t="str">
        <v>Fraternity Without Borders</v>
      </c>
      <c r="CG804" t="str">
        <v>Fundación Brisas del Norte</v>
      </c>
      <c r="CH804" t="str">
        <v>Fundación Colombovenezolana Nueva Ilusión</v>
      </c>
      <c r="CI804" t="str">
        <v>Fundación Nakama's</v>
      </c>
      <c r="CJ804" t="str">
        <v>Fundación RadaBer</v>
      </c>
      <c r="CK804" t="str">
        <v>Fundación Scalabrini Bolivia</v>
      </c>
      <c r="CL804" t="str">
        <v>Fundacion Social Vivan los Niños</v>
      </c>
      <c r="CM804" t="str">
        <v>FUNVEAC</v>
      </c>
      <c r="CN804" t="str">
        <v>German Development Cooperation Agency GIZ</v>
      </c>
      <c r="CO804" t="str">
        <v>Globalizate Radio</v>
      </c>
      <c r="CP804" t="str">
        <v>GOAL</v>
      </c>
      <c r="CQ804" t="str">
        <v>Halü Bienestar Humano Foundation (HALU)</v>
      </c>
      <c r="CR804" t="str">
        <v>Heartland Alliance International (HAI)</v>
      </c>
      <c r="CS804" t="str">
        <v>HELVETAS Swiss Intercooperation</v>
      </c>
      <c r="CT804" t="str">
        <v>HIAS</v>
      </c>
      <c r="CU804" t="str">
        <v>Human Rights Defence Curaçao</v>
      </c>
      <c r="CV804" t="str">
        <v>Humanity &amp; Inclusion</v>
      </c>
      <c r="CW804" t="str">
        <v>Humans Analytic</v>
      </c>
      <c r="CX804" t="str">
        <v>Idas y Vueltas Association</v>
      </c>
      <c r="CY804" t="str">
        <v>iMMAP</v>
      </c>
      <c r="CZ804" t="str">
        <v>IMPACT Initiatives (REACH)</v>
      </c>
      <c r="DA804" t="str">
        <v>Inmigrante Feliz Association</v>
      </c>
      <c r="DB804" t="str">
        <v>Institute for Migration and Human Rights (IMDH)</v>
      </c>
      <c r="DC804" t="str">
        <v>Institute of Natural and Cultural Heritage (IPANC)</v>
      </c>
      <c r="DD804" t="str">
        <v>International Committee for the Development of People (CISP)</v>
      </c>
      <c r="DE804" t="str">
        <v>International Federation of the Red Cross (IFRC)</v>
      </c>
      <c r="DF804" t="str">
        <v>International Labour Organization (ILO)</v>
      </c>
      <c r="DG804" t="str">
        <v>International Medical Corps</v>
      </c>
      <c r="DH804" t="str">
        <v>International Organization for Migration (IOM)</v>
      </c>
      <c r="DI804" t="str">
        <v>International Rescue Committee (IRC)</v>
      </c>
      <c r="DJ804" t="str">
        <v>INTERSOS</v>
      </c>
      <c r="DK804" t="str">
        <v>Jesuit Migrant Service (JMS)</v>
      </c>
      <c r="DL804" t="str">
        <v>Jesuit Refugee Service (JRS)</v>
      </c>
      <c r="DM804" t="str">
        <v>Jesuit Service for Migrants and Refugees (JSMR)</v>
      </c>
      <c r="DN804" t="str">
        <v>Joint United Nations Programme on HIV/AIDS (UNAIDS)</v>
      </c>
      <c r="DO804" t="str">
        <v>Kimirina Coorporation</v>
      </c>
      <c r="DP804" t="str">
        <v>La Casita Hispanic Cultural Centre</v>
      </c>
      <c r="DQ804" t="str">
        <v>Latin American Network of Non-Governmental Organizations of Persons with Disabilities and their Families (RIADIS)</v>
      </c>
      <c r="DR804" t="str">
        <v>LGBT+ Movement Brazil</v>
      </c>
      <c r="DS804" t="str">
        <v>Living Water Community (LWC)</v>
      </c>
      <c r="DT804" t="str">
        <v>LLANOVENCOL</v>
      </c>
      <c r="DU804" t="str">
        <v>Lutheran World Federation</v>
      </c>
      <c r="DV804" t="str">
        <v>Lutheran World Relief</v>
      </c>
      <c r="DW804" t="str">
        <v>Malteser International</v>
      </c>
      <c r="DX804" t="str">
        <v>Mana Institute</v>
      </c>
      <c r="DY804" t="str">
        <v>Manos Veneguayas Association</v>
      </c>
      <c r="DZ804" t="str">
        <v>Más Igualdad Perú</v>
      </c>
      <c r="EA804" t="str">
        <v>MedGlobal</v>
      </c>
      <c r="EB804" t="str">
        <v>Medical Teams International</v>
      </c>
      <c r="EC804" t="str">
        <v>Mercy Corps</v>
      </c>
      <c r="ED804" t="str">
        <v>Migrant Service Center (CAM)</v>
      </c>
      <c r="EE804" t="str">
        <v>Migrants, Refugees and Argentine Social Entrepreneurs (MIRARES)</v>
      </c>
      <c r="EF804" t="str">
        <v>Mision Scalabriniana - Ecuador</v>
      </c>
      <c r="EG804" t="str">
        <v>Missão Paz</v>
      </c>
      <c r="EH804" t="str">
        <v>Museu A CASA</v>
      </c>
      <c r="EI804" t="str">
        <v>Norwegian Refugee Council (NRC)</v>
      </c>
      <c r="EJ804" t="str">
        <v>ONG Migrantes por el Maule</v>
      </c>
      <c r="EK804" t="str">
        <v>ONG Preemptive Love Coalition Colombia</v>
      </c>
      <c r="EL804" t="str">
        <v>Organización Transfomando Vidas</v>
      </c>
      <c r="EM804" t="str">
        <v>Organization of Ibero-American States for Education, Science and Culture (OEI)</v>
      </c>
      <c r="EN804" t="str">
        <v>OXFAM</v>
      </c>
      <c r="EO804" t="str">
        <v>Panamerican Development Foundation</v>
      </c>
      <c r="EP804" t="str">
        <v>Panamerican Health Organization/World Health Organization (PAHO/WHO)</v>
      </c>
      <c r="EQ804" t="str">
        <v>Pastoral of Human Mobility - Peruvian Episcopal Conference</v>
      </c>
      <c r="ER804" t="str">
        <v>Pastoral Service for Migrants National</v>
      </c>
      <c r="ES804" t="str">
        <v>Permanent Human Rights defense Committee (CDH)</v>
      </c>
      <c r="ET804" t="str">
        <v>Pirilampos Institute - Group of visits and voluntary actions in Roraima</v>
      </c>
      <c r="EU804" t="str">
        <v>Plan International</v>
      </c>
      <c r="EV804" t="str">
        <v>Population Program, Faculty of Social Sciences, University of the Republic</v>
      </c>
      <c r="EW804" t="str">
        <v>Profamilia Association</v>
      </c>
      <c r="EX804" t="str">
        <v>Red con Migrantes y Refugiados</v>
      </c>
      <c r="EY804" t="str">
        <v>Red Cross Colombia</v>
      </c>
      <c r="EZ804" t="str">
        <v>Red Cross Ecuador</v>
      </c>
      <c r="FA804" t="str">
        <v>Red Cross Peru</v>
      </c>
      <c r="FB804" t="str">
        <v>Red de Investigaciones en Derechos Humanos - CONICET (Consejo Nacional de Investigaciones Científicas y Técnicas)</v>
      </c>
      <c r="FC804" t="str">
        <v>RET International</v>
      </c>
      <c r="FD804" t="str">
        <v>Salú pa Tur Foundation</v>
      </c>
      <c r="FE804" t="str">
        <v>Salvation Army</v>
      </c>
      <c r="FF804" t="str">
        <v>Samaritan's Purse</v>
      </c>
      <c r="FG804" t="str">
        <v>Save the Children International (SCI)</v>
      </c>
      <c r="FH804" t="str">
        <v>Scalabrini Foundation Chile</v>
      </c>
      <c r="FI804" t="str">
        <v>Sección Peruana de Amnistía Internacional</v>
      </c>
      <c r="FJ804" t="str">
        <v>Serviço Pastoral dos Migrantes do Nordeste</v>
      </c>
      <c r="FK804" t="str">
        <v>Sesame Workshop</v>
      </c>
      <c r="FL804" t="str">
        <v>Si, Da Vida</v>
      </c>
      <c r="FM804" t="str">
        <v>Solidarity and Action Asociation</v>
      </c>
      <c r="FN804" t="str">
        <v>SOS Children's Villages</v>
      </c>
      <c r="FO804" t="str">
        <v>Tarabita Foundation</v>
      </c>
      <c r="FP804" t="str">
        <v>Tearfund</v>
      </c>
      <c r="FQ804" t="str">
        <v>TECHO</v>
      </c>
      <c r="FR804" t="str">
        <v>Terranueva Foundation</v>
      </c>
      <c r="FS804" t="str">
        <v>Terre des Hommes Suisse</v>
      </c>
      <c r="FT804" t="str">
        <v>The Israel Forum for International Humanitarian Aid (IsraAID)</v>
      </c>
      <c r="FU804" t="str">
        <v>Unión Venezolana en Perú</v>
      </c>
      <c r="FV804" t="str">
        <v>United Nations Children's Fund (UNICEF)</v>
      </c>
      <c r="FW804" t="str">
        <v>United Nations Development Programme (UNDP)</v>
      </c>
      <c r="FX804" t="str">
        <v>United Nations Educational, Scientific and Cultural Organization (UNESCO)</v>
      </c>
      <c r="FY804" t="str">
        <v>United Nations Entity for Gender Equality and the Empowerment of Women (UNWOMEN)</v>
      </c>
      <c r="FZ804" t="str">
        <v>United Nations Food and Agricultural Organization (FAO)</v>
      </c>
      <c r="GA804" t="str">
        <v>United Nations High Commissioner for Refugees (UNHCR)</v>
      </c>
      <c r="GB804" t="str">
        <v>United Nations Office of the High Commissioner for Human Rights (OHCHR)</v>
      </c>
      <c r="GC804" t="str">
        <v>United Nations Office on Drugs and Crime (UNODC)</v>
      </c>
      <c r="GD804" t="str">
        <v>United Nations Population Fund (UNFPA)</v>
      </c>
      <c r="GE804" t="str">
        <v>United Nations Programme for Human Settlements (UN Habitat)</v>
      </c>
      <c r="GF804" t="str">
        <v>Vale da Benção Educational and Charitable Association (AEBVB)</v>
      </c>
      <c r="GG804" t="str">
        <v>VenAruba Solidaria</v>
      </c>
      <c r="GH804" t="str">
        <v>Venex Curacao Foundation</v>
      </c>
      <c r="GI804" t="str">
        <v>Venezolanos en Barranquilla</v>
      </c>
      <c r="GJ804" t="str">
        <v>Venezolanos en San Cristóbal</v>
      </c>
      <c r="GK804" t="str">
        <v>Venezuelan Emigrant Foundation (FEV)</v>
      </c>
      <c r="GL804" t="str">
        <v>Vicaría de Pastoral Social Caritas</v>
      </c>
      <c r="GM804" t="str">
        <v>Voices GY</v>
      </c>
      <c r="GN804" t="str">
        <v>We World GVC</v>
      </c>
      <c r="GO804" t="str">
        <v>World Council of Credit Unions</v>
      </c>
      <c r="GP804" t="str">
        <v>World Food Programme (WFP)</v>
      </c>
      <c r="GQ804" t="str">
        <v>World Vision</v>
      </c>
      <c r="GR804" t="str">
        <v>ZOA</v>
      </c>
    </row>
    <row r="805" spans="8:200" x14ac:dyDescent="0.3">
      <c r="H805" t="str" cm="1">
        <f t="array" ref="H805:GR805">TRANSPOSE(_xlfn._xlws.SORT(_xlfn._xlws.FILTER(Table3[Name],ISNUMBER(SEARCH(' Activity Sheet'!D859,Table3[Name])),"Not found"),,1))</f>
        <v>.New Organisation</v>
      </c>
      <c r="I805" t="str">
        <v>ABV - Association of Good with Life</v>
      </c>
      <c r="J805" t="str">
        <v>ACAPS</v>
      </c>
      <c r="K805" t="str">
        <v>Acción y Desarrollo</v>
      </c>
      <c r="L805" t="str">
        <v>ACTED</v>
      </c>
      <c r="M805" t="str">
        <v>Action against Hunger</v>
      </c>
      <c r="N805" t="str">
        <v>ActionAid</v>
      </c>
      <c r="O805" t="str">
        <v>Adventist Development and Relief Agency (ADRA)</v>
      </c>
      <c r="P805" t="str">
        <v>Alas de Colibrí Foundation</v>
      </c>
      <c r="Q805" t="str">
        <v>Alianza por la Solidaridad</v>
      </c>
      <c r="R805" t="str">
        <v>Alianza por Venezuela</v>
      </c>
      <c r="S805" t="str">
        <v>Americares Foundation</v>
      </c>
      <c r="T805" t="str">
        <v>Argentine Commission for Refugees and Migrants (CAREF)</v>
      </c>
      <c r="U805" t="str">
        <v>Asociación Aves</v>
      </c>
      <c r="V805" t="str">
        <v>Asociación de Jubilados y Pensionados Venezolanos en Argentina</v>
      </c>
      <c r="W805" t="str">
        <v>Asociación de Venezolanos en Eloy Alfaro</v>
      </c>
      <c r="X805" t="str">
        <v>Asociación Fundación contra el Hambre Perú</v>
      </c>
      <c r="Y805" t="str">
        <v>Asociación Migrantes Venezolanos</v>
      </c>
      <c r="Z805" t="str">
        <v>Asociación Misioneros de San Carlos Scalabrinianos</v>
      </c>
      <c r="AA805" t="str">
        <v>Asociacion Proteccion Poblacion Vulnerable</v>
      </c>
      <c r="AB805" t="str">
        <v>Asociación Quinta Ola</v>
      </c>
      <c r="AC805" t="str">
        <v>Asociación Salto Ángel</v>
      </c>
      <c r="AD805" t="str">
        <v>Asociación Venezuela en Ecuador AC</v>
      </c>
      <c r="AE805" t="str">
        <v>ASOVENAR</v>
      </c>
      <c r="AF805" t="str">
        <v>Associação Hermanitos</v>
      </c>
      <c r="AG805" t="str">
        <v>AVSI Foundation</v>
      </c>
      <c r="AH805" t="str">
        <v>Bethany Christian Services</v>
      </c>
      <c r="AI805" t="str">
        <v>Blumont</v>
      </c>
      <c r="AJ805" t="str">
        <v>CARE</v>
      </c>
      <c r="AK805" t="str">
        <v>Caritas Brazil</v>
      </c>
      <c r="AL805" t="str">
        <v>Caritas Ecuador</v>
      </c>
      <c r="AM805" t="str">
        <v>Caritas Germany</v>
      </c>
      <c r="AN805" t="str">
        <v>Caritas Manaus</v>
      </c>
      <c r="AO805" t="str">
        <v>Caritas Parana</v>
      </c>
      <c r="AP805" t="str">
        <v>Caritas Peru</v>
      </c>
      <c r="AQ805" t="str">
        <v>Caritas Rio de Janeiro</v>
      </c>
      <c r="AR805" t="str">
        <v>Caritas São Paulo</v>
      </c>
      <c r="AS805" t="str">
        <v>Caritas Switzerland</v>
      </c>
      <c r="AT805" t="str">
        <v>CCEFIRO Association</v>
      </c>
      <c r="AU805" t="str">
        <v>CEDRO</v>
      </c>
      <c r="AV805" t="str">
        <v>Center for Integrated Studies and Programs for Sustainable Development (CIEDS)</v>
      </c>
      <c r="AW805" t="str">
        <v>Center for Migration and Human Rights of the Diocese of Roraima (CMDH)</v>
      </c>
      <c r="AX805" t="str">
        <v>Centro de Atencion Psicosocial (CAPS)</v>
      </c>
      <c r="AY805" t="str">
        <v>CESAL</v>
      </c>
      <c r="AZ805" t="str">
        <v>CESVI-Cooperazione e Sviluppo</v>
      </c>
      <c r="BA805" t="str">
        <v>ChildFund International</v>
      </c>
      <c r="BB805" t="str">
        <v>CHS Alternativo</v>
      </c>
      <c r="BC805" t="str">
        <v>Churún Merú Association</v>
      </c>
      <c r="BD805" t="str">
        <v>Coalición por Venezuela</v>
      </c>
      <c r="BE805" t="str">
        <v>Colonia Foundation of Venezuelans in the Dominican Republic (FUNCOVERD)</v>
      </c>
      <c r="BF805" t="str">
        <v>COLVENZ</v>
      </c>
      <c r="BG805" t="str">
        <v>Compassiva</v>
      </c>
      <c r="BH805" t="str">
        <v>Consejo Interreligioso del Perú - Religiones por la Paz</v>
      </c>
      <c r="BI805" t="str">
        <v>Consorcio ONG OCIPI Y Capellanía Nacional OFICA</v>
      </c>
      <c r="BJ805" t="str">
        <v>COOPI - International Cooperation Foundation</v>
      </c>
      <c r="BK805" t="str">
        <v>Corporación Colectivo Sin Fronteras</v>
      </c>
      <c r="BL805" t="str">
        <v>CRISFE Foundation</v>
      </c>
      <c r="BM805" t="str">
        <v>Cuso International</v>
      </c>
      <c r="BN805" t="str">
        <v>Danielle’s Children Fund (DCF)</v>
      </c>
      <c r="BO805" t="str">
        <v>Danish Refugee Council (DRC)</v>
      </c>
      <c r="BP805" t="str">
        <v>Development Support Association - APOYAR</v>
      </c>
      <c r="BQ805" t="str">
        <v>Diakonie Katastrophenhilfe</v>
      </c>
      <c r="BR805" t="str">
        <v>Diálogo Diverso</v>
      </c>
      <c r="BS805" t="str">
        <v>Doctors of the World</v>
      </c>
      <c r="BT805" t="str">
        <v>Dominican Institute for Integrated Development</v>
      </c>
      <c r="BU805" t="str">
        <v>Duendes y Ángeles Vinotinto República Dominicana</v>
      </c>
      <c r="BV805" t="str">
        <v>Encuentros SJS (Servicio Jesuita de la Solidaridad)</v>
      </c>
      <c r="BW805" t="str">
        <v>Ending Violence Against Migrants</v>
      </c>
      <c r="BX805" t="str">
        <v>Equidad Foundation</v>
      </c>
      <c r="BY805" t="str">
        <v>Equilibrium CenDE</v>
      </c>
      <c r="BZ805" t="str">
        <v>Facultad de Psicología - Universidad de la República (UDELAR)</v>
      </c>
      <c r="CA805" t="str">
        <v>First International Emergency and Solidarités International</v>
      </c>
      <c r="CB805" t="str">
        <v>Fondo Ecuatoriano Populorum Progressio</v>
      </c>
      <c r="CC805" t="str">
        <v>Foro Salud Callao</v>
      </c>
      <c r="CD805" t="str">
        <v>Foundation for the Integration and Development of Latin America (FIDAL)</v>
      </c>
      <c r="CE805" t="str">
        <v>Foundation of the Americas (FUDELA)</v>
      </c>
      <c r="CF805" t="str">
        <v>Fraternity Without Borders</v>
      </c>
      <c r="CG805" t="str">
        <v>Fundación Brisas del Norte</v>
      </c>
      <c r="CH805" t="str">
        <v>Fundación Colombovenezolana Nueva Ilusión</v>
      </c>
      <c r="CI805" t="str">
        <v>Fundación Nakama's</v>
      </c>
      <c r="CJ805" t="str">
        <v>Fundación RadaBer</v>
      </c>
      <c r="CK805" t="str">
        <v>Fundación Scalabrini Bolivia</v>
      </c>
      <c r="CL805" t="str">
        <v>Fundacion Social Vivan los Niños</v>
      </c>
      <c r="CM805" t="str">
        <v>FUNVEAC</v>
      </c>
      <c r="CN805" t="str">
        <v>German Development Cooperation Agency GIZ</v>
      </c>
      <c r="CO805" t="str">
        <v>Globalizate Radio</v>
      </c>
      <c r="CP805" t="str">
        <v>GOAL</v>
      </c>
      <c r="CQ805" t="str">
        <v>Halü Bienestar Humano Foundation (HALU)</v>
      </c>
      <c r="CR805" t="str">
        <v>Heartland Alliance International (HAI)</v>
      </c>
      <c r="CS805" t="str">
        <v>HELVETAS Swiss Intercooperation</v>
      </c>
      <c r="CT805" t="str">
        <v>HIAS</v>
      </c>
      <c r="CU805" t="str">
        <v>Human Rights Defence Curaçao</v>
      </c>
      <c r="CV805" t="str">
        <v>Humanity &amp; Inclusion</v>
      </c>
      <c r="CW805" t="str">
        <v>Humans Analytic</v>
      </c>
      <c r="CX805" t="str">
        <v>Idas y Vueltas Association</v>
      </c>
      <c r="CY805" t="str">
        <v>iMMAP</v>
      </c>
      <c r="CZ805" t="str">
        <v>IMPACT Initiatives (REACH)</v>
      </c>
      <c r="DA805" t="str">
        <v>Inmigrante Feliz Association</v>
      </c>
      <c r="DB805" t="str">
        <v>Institute for Migration and Human Rights (IMDH)</v>
      </c>
      <c r="DC805" t="str">
        <v>Institute of Natural and Cultural Heritage (IPANC)</v>
      </c>
      <c r="DD805" t="str">
        <v>International Committee for the Development of People (CISP)</v>
      </c>
      <c r="DE805" t="str">
        <v>International Federation of the Red Cross (IFRC)</v>
      </c>
      <c r="DF805" t="str">
        <v>International Labour Organization (ILO)</v>
      </c>
      <c r="DG805" t="str">
        <v>International Medical Corps</v>
      </c>
      <c r="DH805" t="str">
        <v>International Organization for Migration (IOM)</v>
      </c>
      <c r="DI805" t="str">
        <v>International Rescue Committee (IRC)</v>
      </c>
      <c r="DJ805" t="str">
        <v>INTERSOS</v>
      </c>
      <c r="DK805" t="str">
        <v>Jesuit Migrant Service (JMS)</v>
      </c>
      <c r="DL805" t="str">
        <v>Jesuit Refugee Service (JRS)</v>
      </c>
      <c r="DM805" t="str">
        <v>Jesuit Service for Migrants and Refugees (JSMR)</v>
      </c>
      <c r="DN805" t="str">
        <v>Joint United Nations Programme on HIV/AIDS (UNAIDS)</v>
      </c>
      <c r="DO805" t="str">
        <v>Kimirina Coorporation</v>
      </c>
      <c r="DP805" t="str">
        <v>La Casita Hispanic Cultural Centre</v>
      </c>
      <c r="DQ805" t="str">
        <v>Latin American Network of Non-Governmental Organizations of Persons with Disabilities and their Families (RIADIS)</v>
      </c>
      <c r="DR805" t="str">
        <v>LGBT+ Movement Brazil</v>
      </c>
      <c r="DS805" t="str">
        <v>Living Water Community (LWC)</v>
      </c>
      <c r="DT805" t="str">
        <v>LLANOVENCOL</v>
      </c>
      <c r="DU805" t="str">
        <v>Lutheran World Federation</v>
      </c>
      <c r="DV805" t="str">
        <v>Lutheran World Relief</v>
      </c>
      <c r="DW805" t="str">
        <v>Malteser International</v>
      </c>
      <c r="DX805" t="str">
        <v>Mana Institute</v>
      </c>
      <c r="DY805" t="str">
        <v>Manos Veneguayas Association</v>
      </c>
      <c r="DZ805" t="str">
        <v>Más Igualdad Perú</v>
      </c>
      <c r="EA805" t="str">
        <v>MedGlobal</v>
      </c>
      <c r="EB805" t="str">
        <v>Medical Teams International</v>
      </c>
      <c r="EC805" t="str">
        <v>Mercy Corps</v>
      </c>
      <c r="ED805" t="str">
        <v>Migrant Service Center (CAM)</v>
      </c>
      <c r="EE805" t="str">
        <v>Migrants, Refugees and Argentine Social Entrepreneurs (MIRARES)</v>
      </c>
      <c r="EF805" t="str">
        <v>Mision Scalabriniana - Ecuador</v>
      </c>
      <c r="EG805" t="str">
        <v>Missão Paz</v>
      </c>
      <c r="EH805" t="str">
        <v>Museu A CASA</v>
      </c>
      <c r="EI805" t="str">
        <v>Norwegian Refugee Council (NRC)</v>
      </c>
      <c r="EJ805" t="str">
        <v>ONG Migrantes por el Maule</v>
      </c>
      <c r="EK805" t="str">
        <v>ONG Preemptive Love Coalition Colombia</v>
      </c>
      <c r="EL805" t="str">
        <v>Organización Transfomando Vidas</v>
      </c>
      <c r="EM805" t="str">
        <v>Organization of Ibero-American States for Education, Science and Culture (OEI)</v>
      </c>
      <c r="EN805" t="str">
        <v>OXFAM</v>
      </c>
      <c r="EO805" t="str">
        <v>Panamerican Development Foundation</v>
      </c>
      <c r="EP805" t="str">
        <v>Panamerican Health Organization/World Health Organization (PAHO/WHO)</v>
      </c>
      <c r="EQ805" t="str">
        <v>Pastoral of Human Mobility - Peruvian Episcopal Conference</v>
      </c>
      <c r="ER805" t="str">
        <v>Pastoral Service for Migrants National</v>
      </c>
      <c r="ES805" t="str">
        <v>Permanent Human Rights defense Committee (CDH)</v>
      </c>
      <c r="ET805" t="str">
        <v>Pirilampos Institute - Group of visits and voluntary actions in Roraima</v>
      </c>
      <c r="EU805" t="str">
        <v>Plan International</v>
      </c>
      <c r="EV805" t="str">
        <v>Population Program, Faculty of Social Sciences, University of the Republic</v>
      </c>
      <c r="EW805" t="str">
        <v>Profamilia Association</v>
      </c>
      <c r="EX805" t="str">
        <v>Red con Migrantes y Refugiados</v>
      </c>
      <c r="EY805" t="str">
        <v>Red Cross Colombia</v>
      </c>
      <c r="EZ805" t="str">
        <v>Red Cross Ecuador</v>
      </c>
      <c r="FA805" t="str">
        <v>Red Cross Peru</v>
      </c>
      <c r="FB805" t="str">
        <v>Red de Investigaciones en Derechos Humanos - CONICET (Consejo Nacional de Investigaciones Científicas y Técnicas)</v>
      </c>
      <c r="FC805" t="str">
        <v>RET International</v>
      </c>
      <c r="FD805" t="str">
        <v>Salú pa Tur Foundation</v>
      </c>
      <c r="FE805" t="str">
        <v>Salvation Army</v>
      </c>
      <c r="FF805" t="str">
        <v>Samaritan's Purse</v>
      </c>
      <c r="FG805" t="str">
        <v>Save the Children International (SCI)</v>
      </c>
      <c r="FH805" t="str">
        <v>Scalabrini Foundation Chile</v>
      </c>
      <c r="FI805" t="str">
        <v>Sección Peruana de Amnistía Internacional</v>
      </c>
      <c r="FJ805" t="str">
        <v>Serviço Pastoral dos Migrantes do Nordeste</v>
      </c>
      <c r="FK805" t="str">
        <v>Sesame Workshop</v>
      </c>
      <c r="FL805" t="str">
        <v>Si, Da Vida</v>
      </c>
      <c r="FM805" t="str">
        <v>Solidarity and Action Asociation</v>
      </c>
      <c r="FN805" t="str">
        <v>SOS Children's Villages</v>
      </c>
      <c r="FO805" t="str">
        <v>Tarabita Foundation</v>
      </c>
      <c r="FP805" t="str">
        <v>Tearfund</v>
      </c>
      <c r="FQ805" t="str">
        <v>TECHO</v>
      </c>
      <c r="FR805" t="str">
        <v>Terranueva Foundation</v>
      </c>
      <c r="FS805" t="str">
        <v>Terre des Hommes Suisse</v>
      </c>
      <c r="FT805" t="str">
        <v>The Israel Forum for International Humanitarian Aid (IsraAID)</v>
      </c>
      <c r="FU805" t="str">
        <v>Unión Venezolana en Perú</v>
      </c>
      <c r="FV805" t="str">
        <v>United Nations Children's Fund (UNICEF)</v>
      </c>
      <c r="FW805" t="str">
        <v>United Nations Development Programme (UNDP)</v>
      </c>
      <c r="FX805" t="str">
        <v>United Nations Educational, Scientific and Cultural Organization (UNESCO)</v>
      </c>
      <c r="FY805" t="str">
        <v>United Nations Entity for Gender Equality and the Empowerment of Women (UNWOMEN)</v>
      </c>
      <c r="FZ805" t="str">
        <v>United Nations Food and Agricultural Organization (FAO)</v>
      </c>
      <c r="GA805" t="str">
        <v>United Nations High Commissioner for Refugees (UNHCR)</v>
      </c>
      <c r="GB805" t="str">
        <v>United Nations Office of the High Commissioner for Human Rights (OHCHR)</v>
      </c>
      <c r="GC805" t="str">
        <v>United Nations Office on Drugs and Crime (UNODC)</v>
      </c>
      <c r="GD805" t="str">
        <v>United Nations Population Fund (UNFPA)</v>
      </c>
      <c r="GE805" t="str">
        <v>United Nations Programme for Human Settlements (UN Habitat)</v>
      </c>
      <c r="GF805" t="str">
        <v>Vale da Benção Educational and Charitable Association (AEBVB)</v>
      </c>
      <c r="GG805" t="str">
        <v>VenAruba Solidaria</v>
      </c>
      <c r="GH805" t="str">
        <v>Venex Curacao Foundation</v>
      </c>
      <c r="GI805" t="str">
        <v>Venezolanos en Barranquilla</v>
      </c>
      <c r="GJ805" t="str">
        <v>Venezolanos en San Cristóbal</v>
      </c>
      <c r="GK805" t="str">
        <v>Venezuelan Emigrant Foundation (FEV)</v>
      </c>
      <c r="GL805" t="str">
        <v>Vicaría de Pastoral Social Caritas</v>
      </c>
      <c r="GM805" t="str">
        <v>Voices GY</v>
      </c>
      <c r="GN805" t="str">
        <v>We World GVC</v>
      </c>
      <c r="GO805" t="str">
        <v>World Council of Credit Unions</v>
      </c>
      <c r="GP805" t="str">
        <v>World Food Programme (WFP)</v>
      </c>
      <c r="GQ805" t="str">
        <v>World Vision</v>
      </c>
      <c r="GR805" t="str">
        <v>ZOA</v>
      </c>
    </row>
    <row r="806" spans="8:200" x14ac:dyDescent="0.3">
      <c r="H806" t="str" cm="1">
        <f t="array" ref="H806:GR806">TRANSPOSE(_xlfn._xlws.SORT(_xlfn._xlws.FILTER(Table3[Name],ISNUMBER(SEARCH(' Activity Sheet'!D860,Table3[Name])),"Not found"),,1))</f>
        <v>.New Organisation</v>
      </c>
      <c r="I806" t="str">
        <v>ABV - Association of Good with Life</v>
      </c>
      <c r="J806" t="str">
        <v>ACAPS</v>
      </c>
      <c r="K806" t="str">
        <v>Acción y Desarrollo</v>
      </c>
      <c r="L806" t="str">
        <v>ACTED</v>
      </c>
      <c r="M806" t="str">
        <v>Action against Hunger</v>
      </c>
      <c r="N806" t="str">
        <v>ActionAid</v>
      </c>
      <c r="O806" t="str">
        <v>Adventist Development and Relief Agency (ADRA)</v>
      </c>
      <c r="P806" t="str">
        <v>Alas de Colibrí Foundation</v>
      </c>
      <c r="Q806" t="str">
        <v>Alianza por la Solidaridad</v>
      </c>
      <c r="R806" t="str">
        <v>Alianza por Venezuela</v>
      </c>
      <c r="S806" t="str">
        <v>Americares Foundation</v>
      </c>
      <c r="T806" t="str">
        <v>Argentine Commission for Refugees and Migrants (CAREF)</v>
      </c>
      <c r="U806" t="str">
        <v>Asociación Aves</v>
      </c>
      <c r="V806" t="str">
        <v>Asociación de Jubilados y Pensionados Venezolanos en Argentina</v>
      </c>
      <c r="W806" t="str">
        <v>Asociación de Venezolanos en Eloy Alfaro</v>
      </c>
      <c r="X806" t="str">
        <v>Asociación Fundación contra el Hambre Perú</v>
      </c>
      <c r="Y806" t="str">
        <v>Asociación Migrantes Venezolanos</v>
      </c>
      <c r="Z806" t="str">
        <v>Asociación Misioneros de San Carlos Scalabrinianos</v>
      </c>
      <c r="AA806" t="str">
        <v>Asociacion Proteccion Poblacion Vulnerable</v>
      </c>
      <c r="AB806" t="str">
        <v>Asociación Quinta Ola</v>
      </c>
      <c r="AC806" t="str">
        <v>Asociación Salto Ángel</v>
      </c>
      <c r="AD806" t="str">
        <v>Asociación Venezuela en Ecuador AC</v>
      </c>
      <c r="AE806" t="str">
        <v>ASOVENAR</v>
      </c>
      <c r="AF806" t="str">
        <v>Associação Hermanitos</v>
      </c>
      <c r="AG806" t="str">
        <v>AVSI Foundation</v>
      </c>
      <c r="AH806" t="str">
        <v>Bethany Christian Services</v>
      </c>
      <c r="AI806" t="str">
        <v>Blumont</v>
      </c>
      <c r="AJ806" t="str">
        <v>CARE</v>
      </c>
      <c r="AK806" t="str">
        <v>Caritas Brazil</v>
      </c>
      <c r="AL806" t="str">
        <v>Caritas Ecuador</v>
      </c>
      <c r="AM806" t="str">
        <v>Caritas Germany</v>
      </c>
      <c r="AN806" t="str">
        <v>Caritas Manaus</v>
      </c>
      <c r="AO806" t="str">
        <v>Caritas Parana</v>
      </c>
      <c r="AP806" t="str">
        <v>Caritas Peru</v>
      </c>
      <c r="AQ806" t="str">
        <v>Caritas Rio de Janeiro</v>
      </c>
      <c r="AR806" t="str">
        <v>Caritas São Paulo</v>
      </c>
      <c r="AS806" t="str">
        <v>Caritas Switzerland</v>
      </c>
      <c r="AT806" t="str">
        <v>CCEFIRO Association</v>
      </c>
      <c r="AU806" t="str">
        <v>CEDRO</v>
      </c>
      <c r="AV806" t="str">
        <v>Center for Integrated Studies and Programs for Sustainable Development (CIEDS)</v>
      </c>
      <c r="AW806" t="str">
        <v>Center for Migration and Human Rights of the Diocese of Roraima (CMDH)</v>
      </c>
      <c r="AX806" t="str">
        <v>Centro de Atencion Psicosocial (CAPS)</v>
      </c>
      <c r="AY806" t="str">
        <v>CESAL</v>
      </c>
      <c r="AZ806" t="str">
        <v>CESVI-Cooperazione e Sviluppo</v>
      </c>
      <c r="BA806" t="str">
        <v>ChildFund International</v>
      </c>
      <c r="BB806" t="str">
        <v>CHS Alternativo</v>
      </c>
      <c r="BC806" t="str">
        <v>Churún Merú Association</v>
      </c>
      <c r="BD806" t="str">
        <v>Coalición por Venezuela</v>
      </c>
      <c r="BE806" t="str">
        <v>Colonia Foundation of Venezuelans in the Dominican Republic (FUNCOVERD)</v>
      </c>
      <c r="BF806" t="str">
        <v>COLVENZ</v>
      </c>
      <c r="BG806" t="str">
        <v>Compassiva</v>
      </c>
      <c r="BH806" t="str">
        <v>Consejo Interreligioso del Perú - Religiones por la Paz</v>
      </c>
      <c r="BI806" t="str">
        <v>Consorcio ONG OCIPI Y Capellanía Nacional OFICA</v>
      </c>
      <c r="BJ806" t="str">
        <v>COOPI - International Cooperation Foundation</v>
      </c>
      <c r="BK806" t="str">
        <v>Corporación Colectivo Sin Fronteras</v>
      </c>
      <c r="BL806" t="str">
        <v>CRISFE Foundation</v>
      </c>
      <c r="BM806" t="str">
        <v>Cuso International</v>
      </c>
      <c r="BN806" t="str">
        <v>Danielle’s Children Fund (DCF)</v>
      </c>
      <c r="BO806" t="str">
        <v>Danish Refugee Council (DRC)</v>
      </c>
      <c r="BP806" t="str">
        <v>Development Support Association - APOYAR</v>
      </c>
      <c r="BQ806" t="str">
        <v>Diakonie Katastrophenhilfe</v>
      </c>
      <c r="BR806" t="str">
        <v>Diálogo Diverso</v>
      </c>
      <c r="BS806" t="str">
        <v>Doctors of the World</v>
      </c>
      <c r="BT806" t="str">
        <v>Dominican Institute for Integrated Development</v>
      </c>
      <c r="BU806" t="str">
        <v>Duendes y Ángeles Vinotinto República Dominicana</v>
      </c>
      <c r="BV806" t="str">
        <v>Encuentros SJS (Servicio Jesuita de la Solidaridad)</v>
      </c>
      <c r="BW806" t="str">
        <v>Ending Violence Against Migrants</v>
      </c>
      <c r="BX806" t="str">
        <v>Equidad Foundation</v>
      </c>
      <c r="BY806" t="str">
        <v>Equilibrium CenDE</v>
      </c>
      <c r="BZ806" t="str">
        <v>Facultad de Psicología - Universidad de la República (UDELAR)</v>
      </c>
      <c r="CA806" t="str">
        <v>First International Emergency and Solidarités International</v>
      </c>
      <c r="CB806" t="str">
        <v>Fondo Ecuatoriano Populorum Progressio</v>
      </c>
      <c r="CC806" t="str">
        <v>Foro Salud Callao</v>
      </c>
      <c r="CD806" t="str">
        <v>Foundation for the Integration and Development of Latin America (FIDAL)</v>
      </c>
      <c r="CE806" t="str">
        <v>Foundation of the Americas (FUDELA)</v>
      </c>
      <c r="CF806" t="str">
        <v>Fraternity Without Borders</v>
      </c>
      <c r="CG806" t="str">
        <v>Fundación Brisas del Norte</v>
      </c>
      <c r="CH806" t="str">
        <v>Fundación Colombovenezolana Nueva Ilusión</v>
      </c>
      <c r="CI806" t="str">
        <v>Fundación Nakama's</v>
      </c>
      <c r="CJ806" t="str">
        <v>Fundación RadaBer</v>
      </c>
      <c r="CK806" t="str">
        <v>Fundación Scalabrini Bolivia</v>
      </c>
      <c r="CL806" t="str">
        <v>Fundacion Social Vivan los Niños</v>
      </c>
      <c r="CM806" t="str">
        <v>FUNVEAC</v>
      </c>
      <c r="CN806" t="str">
        <v>German Development Cooperation Agency GIZ</v>
      </c>
      <c r="CO806" t="str">
        <v>Globalizate Radio</v>
      </c>
      <c r="CP806" t="str">
        <v>GOAL</v>
      </c>
      <c r="CQ806" t="str">
        <v>Halü Bienestar Humano Foundation (HALU)</v>
      </c>
      <c r="CR806" t="str">
        <v>Heartland Alliance International (HAI)</v>
      </c>
      <c r="CS806" t="str">
        <v>HELVETAS Swiss Intercooperation</v>
      </c>
      <c r="CT806" t="str">
        <v>HIAS</v>
      </c>
      <c r="CU806" t="str">
        <v>Human Rights Defence Curaçao</v>
      </c>
      <c r="CV806" t="str">
        <v>Humanity &amp; Inclusion</v>
      </c>
      <c r="CW806" t="str">
        <v>Humans Analytic</v>
      </c>
      <c r="CX806" t="str">
        <v>Idas y Vueltas Association</v>
      </c>
      <c r="CY806" t="str">
        <v>iMMAP</v>
      </c>
      <c r="CZ806" t="str">
        <v>IMPACT Initiatives (REACH)</v>
      </c>
      <c r="DA806" t="str">
        <v>Inmigrante Feliz Association</v>
      </c>
      <c r="DB806" t="str">
        <v>Institute for Migration and Human Rights (IMDH)</v>
      </c>
      <c r="DC806" t="str">
        <v>Institute of Natural and Cultural Heritage (IPANC)</v>
      </c>
      <c r="DD806" t="str">
        <v>International Committee for the Development of People (CISP)</v>
      </c>
      <c r="DE806" t="str">
        <v>International Federation of the Red Cross (IFRC)</v>
      </c>
      <c r="DF806" t="str">
        <v>International Labour Organization (ILO)</v>
      </c>
      <c r="DG806" t="str">
        <v>International Medical Corps</v>
      </c>
      <c r="DH806" t="str">
        <v>International Organization for Migration (IOM)</v>
      </c>
      <c r="DI806" t="str">
        <v>International Rescue Committee (IRC)</v>
      </c>
      <c r="DJ806" t="str">
        <v>INTERSOS</v>
      </c>
      <c r="DK806" t="str">
        <v>Jesuit Migrant Service (JMS)</v>
      </c>
      <c r="DL806" t="str">
        <v>Jesuit Refugee Service (JRS)</v>
      </c>
      <c r="DM806" t="str">
        <v>Jesuit Service for Migrants and Refugees (JSMR)</v>
      </c>
      <c r="DN806" t="str">
        <v>Joint United Nations Programme on HIV/AIDS (UNAIDS)</v>
      </c>
      <c r="DO806" t="str">
        <v>Kimirina Coorporation</v>
      </c>
      <c r="DP806" t="str">
        <v>La Casita Hispanic Cultural Centre</v>
      </c>
      <c r="DQ806" t="str">
        <v>Latin American Network of Non-Governmental Organizations of Persons with Disabilities and their Families (RIADIS)</v>
      </c>
      <c r="DR806" t="str">
        <v>LGBT+ Movement Brazil</v>
      </c>
      <c r="DS806" t="str">
        <v>Living Water Community (LWC)</v>
      </c>
      <c r="DT806" t="str">
        <v>LLANOVENCOL</v>
      </c>
      <c r="DU806" t="str">
        <v>Lutheran World Federation</v>
      </c>
      <c r="DV806" t="str">
        <v>Lutheran World Relief</v>
      </c>
      <c r="DW806" t="str">
        <v>Malteser International</v>
      </c>
      <c r="DX806" t="str">
        <v>Mana Institute</v>
      </c>
      <c r="DY806" t="str">
        <v>Manos Veneguayas Association</v>
      </c>
      <c r="DZ806" t="str">
        <v>Más Igualdad Perú</v>
      </c>
      <c r="EA806" t="str">
        <v>MedGlobal</v>
      </c>
      <c r="EB806" t="str">
        <v>Medical Teams International</v>
      </c>
      <c r="EC806" t="str">
        <v>Mercy Corps</v>
      </c>
      <c r="ED806" t="str">
        <v>Migrant Service Center (CAM)</v>
      </c>
      <c r="EE806" t="str">
        <v>Migrants, Refugees and Argentine Social Entrepreneurs (MIRARES)</v>
      </c>
      <c r="EF806" t="str">
        <v>Mision Scalabriniana - Ecuador</v>
      </c>
      <c r="EG806" t="str">
        <v>Missão Paz</v>
      </c>
      <c r="EH806" t="str">
        <v>Museu A CASA</v>
      </c>
      <c r="EI806" t="str">
        <v>Norwegian Refugee Council (NRC)</v>
      </c>
      <c r="EJ806" t="str">
        <v>ONG Migrantes por el Maule</v>
      </c>
      <c r="EK806" t="str">
        <v>ONG Preemptive Love Coalition Colombia</v>
      </c>
      <c r="EL806" t="str">
        <v>Organización Transfomando Vidas</v>
      </c>
      <c r="EM806" t="str">
        <v>Organization of Ibero-American States for Education, Science and Culture (OEI)</v>
      </c>
      <c r="EN806" t="str">
        <v>OXFAM</v>
      </c>
      <c r="EO806" t="str">
        <v>Panamerican Development Foundation</v>
      </c>
      <c r="EP806" t="str">
        <v>Panamerican Health Organization/World Health Organization (PAHO/WHO)</v>
      </c>
      <c r="EQ806" t="str">
        <v>Pastoral of Human Mobility - Peruvian Episcopal Conference</v>
      </c>
      <c r="ER806" t="str">
        <v>Pastoral Service for Migrants National</v>
      </c>
      <c r="ES806" t="str">
        <v>Permanent Human Rights defense Committee (CDH)</v>
      </c>
      <c r="ET806" t="str">
        <v>Pirilampos Institute - Group of visits and voluntary actions in Roraima</v>
      </c>
      <c r="EU806" t="str">
        <v>Plan International</v>
      </c>
      <c r="EV806" t="str">
        <v>Population Program, Faculty of Social Sciences, University of the Republic</v>
      </c>
      <c r="EW806" t="str">
        <v>Profamilia Association</v>
      </c>
      <c r="EX806" t="str">
        <v>Red con Migrantes y Refugiados</v>
      </c>
      <c r="EY806" t="str">
        <v>Red Cross Colombia</v>
      </c>
      <c r="EZ806" t="str">
        <v>Red Cross Ecuador</v>
      </c>
      <c r="FA806" t="str">
        <v>Red Cross Peru</v>
      </c>
      <c r="FB806" t="str">
        <v>Red de Investigaciones en Derechos Humanos - CONICET (Consejo Nacional de Investigaciones Científicas y Técnicas)</v>
      </c>
      <c r="FC806" t="str">
        <v>RET International</v>
      </c>
      <c r="FD806" t="str">
        <v>Salú pa Tur Foundation</v>
      </c>
      <c r="FE806" t="str">
        <v>Salvation Army</v>
      </c>
      <c r="FF806" t="str">
        <v>Samaritan's Purse</v>
      </c>
      <c r="FG806" t="str">
        <v>Save the Children International (SCI)</v>
      </c>
      <c r="FH806" t="str">
        <v>Scalabrini Foundation Chile</v>
      </c>
      <c r="FI806" t="str">
        <v>Sección Peruana de Amnistía Internacional</v>
      </c>
      <c r="FJ806" t="str">
        <v>Serviço Pastoral dos Migrantes do Nordeste</v>
      </c>
      <c r="FK806" t="str">
        <v>Sesame Workshop</v>
      </c>
      <c r="FL806" t="str">
        <v>Si, Da Vida</v>
      </c>
      <c r="FM806" t="str">
        <v>Solidarity and Action Asociation</v>
      </c>
      <c r="FN806" t="str">
        <v>SOS Children's Villages</v>
      </c>
      <c r="FO806" t="str">
        <v>Tarabita Foundation</v>
      </c>
      <c r="FP806" t="str">
        <v>Tearfund</v>
      </c>
      <c r="FQ806" t="str">
        <v>TECHO</v>
      </c>
      <c r="FR806" t="str">
        <v>Terranueva Foundation</v>
      </c>
      <c r="FS806" t="str">
        <v>Terre des Hommes Suisse</v>
      </c>
      <c r="FT806" t="str">
        <v>The Israel Forum for International Humanitarian Aid (IsraAID)</v>
      </c>
      <c r="FU806" t="str">
        <v>Unión Venezolana en Perú</v>
      </c>
      <c r="FV806" t="str">
        <v>United Nations Children's Fund (UNICEF)</v>
      </c>
      <c r="FW806" t="str">
        <v>United Nations Development Programme (UNDP)</v>
      </c>
      <c r="FX806" t="str">
        <v>United Nations Educational, Scientific and Cultural Organization (UNESCO)</v>
      </c>
      <c r="FY806" t="str">
        <v>United Nations Entity for Gender Equality and the Empowerment of Women (UNWOMEN)</v>
      </c>
      <c r="FZ806" t="str">
        <v>United Nations Food and Agricultural Organization (FAO)</v>
      </c>
      <c r="GA806" t="str">
        <v>United Nations High Commissioner for Refugees (UNHCR)</v>
      </c>
      <c r="GB806" t="str">
        <v>United Nations Office of the High Commissioner for Human Rights (OHCHR)</v>
      </c>
      <c r="GC806" t="str">
        <v>United Nations Office on Drugs and Crime (UNODC)</v>
      </c>
      <c r="GD806" t="str">
        <v>United Nations Population Fund (UNFPA)</v>
      </c>
      <c r="GE806" t="str">
        <v>United Nations Programme for Human Settlements (UN Habitat)</v>
      </c>
      <c r="GF806" t="str">
        <v>Vale da Benção Educational and Charitable Association (AEBVB)</v>
      </c>
      <c r="GG806" t="str">
        <v>VenAruba Solidaria</v>
      </c>
      <c r="GH806" t="str">
        <v>Venex Curacao Foundation</v>
      </c>
      <c r="GI806" t="str">
        <v>Venezolanos en Barranquilla</v>
      </c>
      <c r="GJ806" t="str">
        <v>Venezolanos en San Cristóbal</v>
      </c>
      <c r="GK806" t="str">
        <v>Venezuelan Emigrant Foundation (FEV)</v>
      </c>
      <c r="GL806" t="str">
        <v>Vicaría de Pastoral Social Caritas</v>
      </c>
      <c r="GM806" t="str">
        <v>Voices GY</v>
      </c>
      <c r="GN806" t="str">
        <v>We World GVC</v>
      </c>
      <c r="GO806" t="str">
        <v>World Council of Credit Unions</v>
      </c>
      <c r="GP806" t="str">
        <v>World Food Programme (WFP)</v>
      </c>
      <c r="GQ806" t="str">
        <v>World Vision</v>
      </c>
      <c r="GR806" t="str">
        <v>ZOA</v>
      </c>
    </row>
    <row r="807" spans="8:200" x14ac:dyDescent="0.3">
      <c r="H807" t="str" cm="1">
        <f t="array" ref="H807:GR807">TRANSPOSE(_xlfn._xlws.SORT(_xlfn._xlws.FILTER(Table3[Name],ISNUMBER(SEARCH(' Activity Sheet'!D861,Table3[Name])),"Not found"),,1))</f>
        <v>.New Organisation</v>
      </c>
      <c r="I807" t="str">
        <v>ABV - Association of Good with Life</v>
      </c>
      <c r="J807" t="str">
        <v>ACAPS</v>
      </c>
      <c r="K807" t="str">
        <v>Acción y Desarrollo</v>
      </c>
      <c r="L807" t="str">
        <v>ACTED</v>
      </c>
      <c r="M807" t="str">
        <v>Action against Hunger</v>
      </c>
      <c r="N807" t="str">
        <v>ActionAid</v>
      </c>
      <c r="O807" t="str">
        <v>Adventist Development and Relief Agency (ADRA)</v>
      </c>
      <c r="P807" t="str">
        <v>Alas de Colibrí Foundation</v>
      </c>
      <c r="Q807" t="str">
        <v>Alianza por la Solidaridad</v>
      </c>
      <c r="R807" t="str">
        <v>Alianza por Venezuela</v>
      </c>
      <c r="S807" t="str">
        <v>Americares Foundation</v>
      </c>
      <c r="T807" t="str">
        <v>Argentine Commission for Refugees and Migrants (CAREF)</v>
      </c>
      <c r="U807" t="str">
        <v>Asociación Aves</v>
      </c>
      <c r="V807" t="str">
        <v>Asociación de Jubilados y Pensionados Venezolanos en Argentina</v>
      </c>
      <c r="W807" t="str">
        <v>Asociación de Venezolanos en Eloy Alfaro</v>
      </c>
      <c r="X807" t="str">
        <v>Asociación Fundación contra el Hambre Perú</v>
      </c>
      <c r="Y807" t="str">
        <v>Asociación Migrantes Venezolanos</v>
      </c>
      <c r="Z807" t="str">
        <v>Asociación Misioneros de San Carlos Scalabrinianos</v>
      </c>
      <c r="AA807" t="str">
        <v>Asociacion Proteccion Poblacion Vulnerable</v>
      </c>
      <c r="AB807" t="str">
        <v>Asociación Quinta Ola</v>
      </c>
      <c r="AC807" t="str">
        <v>Asociación Salto Ángel</v>
      </c>
      <c r="AD807" t="str">
        <v>Asociación Venezuela en Ecuador AC</v>
      </c>
      <c r="AE807" t="str">
        <v>ASOVENAR</v>
      </c>
      <c r="AF807" t="str">
        <v>Associação Hermanitos</v>
      </c>
      <c r="AG807" t="str">
        <v>AVSI Foundation</v>
      </c>
      <c r="AH807" t="str">
        <v>Bethany Christian Services</v>
      </c>
      <c r="AI807" t="str">
        <v>Blumont</v>
      </c>
      <c r="AJ807" t="str">
        <v>CARE</v>
      </c>
      <c r="AK807" t="str">
        <v>Caritas Brazil</v>
      </c>
      <c r="AL807" t="str">
        <v>Caritas Ecuador</v>
      </c>
      <c r="AM807" t="str">
        <v>Caritas Germany</v>
      </c>
      <c r="AN807" t="str">
        <v>Caritas Manaus</v>
      </c>
      <c r="AO807" t="str">
        <v>Caritas Parana</v>
      </c>
      <c r="AP807" t="str">
        <v>Caritas Peru</v>
      </c>
      <c r="AQ807" t="str">
        <v>Caritas Rio de Janeiro</v>
      </c>
      <c r="AR807" t="str">
        <v>Caritas São Paulo</v>
      </c>
      <c r="AS807" t="str">
        <v>Caritas Switzerland</v>
      </c>
      <c r="AT807" t="str">
        <v>CCEFIRO Association</v>
      </c>
      <c r="AU807" t="str">
        <v>CEDRO</v>
      </c>
      <c r="AV807" t="str">
        <v>Center for Integrated Studies and Programs for Sustainable Development (CIEDS)</v>
      </c>
      <c r="AW807" t="str">
        <v>Center for Migration and Human Rights of the Diocese of Roraima (CMDH)</v>
      </c>
      <c r="AX807" t="str">
        <v>Centro de Atencion Psicosocial (CAPS)</v>
      </c>
      <c r="AY807" t="str">
        <v>CESAL</v>
      </c>
      <c r="AZ807" t="str">
        <v>CESVI-Cooperazione e Sviluppo</v>
      </c>
      <c r="BA807" t="str">
        <v>ChildFund International</v>
      </c>
      <c r="BB807" t="str">
        <v>CHS Alternativo</v>
      </c>
      <c r="BC807" t="str">
        <v>Churún Merú Association</v>
      </c>
      <c r="BD807" t="str">
        <v>Coalición por Venezuela</v>
      </c>
      <c r="BE807" t="str">
        <v>Colonia Foundation of Venezuelans in the Dominican Republic (FUNCOVERD)</v>
      </c>
      <c r="BF807" t="str">
        <v>COLVENZ</v>
      </c>
      <c r="BG807" t="str">
        <v>Compassiva</v>
      </c>
      <c r="BH807" t="str">
        <v>Consejo Interreligioso del Perú - Religiones por la Paz</v>
      </c>
      <c r="BI807" t="str">
        <v>Consorcio ONG OCIPI Y Capellanía Nacional OFICA</v>
      </c>
      <c r="BJ807" t="str">
        <v>COOPI - International Cooperation Foundation</v>
      </c>
      <c r="BK807" t="str">
        <v>Corporación Colectivo Sin Fronteras</v>
      </c>
      <c r="BL807" t="str">
        <v>CRISFE Foundation</v>
      </c>
      <c r="BM807" t="str">
        <v>Cuso International</v>
      </c>
      <c r="BN807" t="str">
        <v>Danielle’s Children Fund (DCF)</v>
      </c>
      <c r="BO807" t="str">
        <v>Danish Refugee Council (DRC)</v>
      </c>
      <c r="BP807" t="str">
        <v>Development Support Association - APOYAR</v>
      </c>
      <c r="BQ807" t="str">
        <v>Diakonie Katastrophenhilfe</v>
      </c>
      <c r="BR807" t="str">
        <v>Diálogo Diverso</v>
      </c>
      <c r="BS807" t="str">
        <v>Doctors of the World</v>
      </c>
      <c r="BT807" t="str">
        <v>Dominican Institute for Integrated Development</v>
      </c>
      <c r="BU807" t="str">
        <v>Duendes y Ángeles Vinotinto República Dominicana</v>
      </c>
      <c r="BV807" t="str">
        <v>Encuentros SJS (Servicio Jesuita de la Solidaridad)</v>
      </c>
      <c r="BW807" t="str">
        <v>Ending Violence Against Migrants</v>
      </c>
      <c r="BX807" t="str">
        <v>Equidad Foundation</v>
      </c>
      <c r="BY807" t="str">
        <v>Equilibrium CenDE</v>
      </c>
      <c r="BZ807" t="str">
        <v>Facultad de Psicología - Universidad de la República (UDELAR)</v>
      </c>
      <c r="CA807" t="str">
        <v>First International Emergency and Solidarités International</v>
      </c>
      <c r="CB807" t="str">
        <v>Fondo Ecuatoriano Populorum Progressio</v>
      </c>
      <c r="CC807" t="str">
        <v>Foro Salud Callao</v>
      </c>
      <c r="CD807" t="str">
        <v>Foundation for the Integration and Development of Latin America (FIDAL)</v>
      </c>
      <c r="CE807" t="str">
        <v>Foundation of the Americas (FUDELA)</v>
      </c>
      <c r="CF807" t="str">
        <v>Fraternity Without Borders</v>
      </c>
      <c r="CG807" t="str">
        <v>Fundación Brisas del Norte</v>
      </c>
      <c r="CH807" t="str">
        <v>Fundación Colombovenezolana Nueva Ilusión</v>
      </c>
      <c r="CI807" t="str">
        <v>Fundación Nakama's</v>
      </c>
      <c r="CJ807" t="str">
        <v>Fundación RadaBer</v>
      </c>
      <c r="CK807" t="str">
        <v>Fundación Scalabrini Bolivia</v>
      </c>
      <c r="CL807" t="str">
        <v>Fundacion Social Vivan los Niños</v>
      </c>
      <c r="CM807" t="str">
        <v>FUNVEAC</v>
      </c>
      <c r="CN807" t="str">
        <v>German Development Cooperation Agency GIZ</v>
      </c>
      <c r="CO807" t="str">
        <v>Globalizate Radio</v>
      </c>
      <c r="CP807" t="str">
        <v>GOAL</v>
      </c>
      <c r="CQ807" t="str">
        <v>Halü Bienestar Humano Foundation (HALU)</v>
      </c>
      <c r="CR807" t="str">
        <v>Heartland Alliance International (HAI)</v>
      </c>
      <c r="CS807" t="str">
        <v>HELVETAS Swiss Intercooperation</v>
      </c>
      <c r="CT807" t="str">
        <v>HIAS</v>
      </c>
      <c r="CU807" t="str">
        <v>Human Rights Defence Curaçao</v>
      </c>
      <c r="CV807" t="str">
        <v>Humanity &amp; Inclusion</v>
      </c>
      <c r="CW807" t="str">
        <v>Humans Analytic</v>
      </c>
      <c r="CX807" t="str">
        <v>Idas y Vueltas Association</v>
      </c>
      <c r="CY807" t="str">
        <v>iMMAP</v>
      </c>
      <c r="CZ807" t="str">
        <v>IMPACT Initiatives (REACH)</v>
      </c>
      <c r="DA807" t="str">
        <v>Inmigrante Feliz Association</v>
      </c>
      <c r="DB807" t="str">
        <v>Institute for Migration and Human Rights (IMDH)</v>
      </c>
      <c r="DC807" t="str">
        <v>Institute of Natural and Cultural Heritage (IPANC)</v>
      </c>
      <c r="DD807" t="str">
        <v>International Committee for the Development of People (CISP)</v>
      </c>
      <c r="DE807" t="str">
        <v>International Federation of the Red Cross (IFRC)</v>
      </c>
      <c r="DF807" t="str">
        <v>International Labour Organization (ILO)</v>
      </c>
      <c r="DG807" t="str">
        <v>International Medical Corps</v>
      </c>
      <c r="DH807" t="str">
        <v>International Organization for Migration (IOM)</v>
      </c>
      <c r="DI807" t="str">
        <v>International Rescue Committee (IRC)</v>
      </c>
      <c r="DJ807" t="str">
        <v>INTERSOS</v>
      </c>
      <c r="DK807" t="str">
        <v>Jesuit Migrant Service (JMS)</v>
      </c>
      <c r="DL807" t="str">
        <v>Jesuit Refugee Service (JRS)</v>
      </c>
      <c r="DM807" t="str">
        <v>Jesuit Service for Migrants and Refugees (JSMR)</v>
      </c>
      <c r="DN807" t="str">
        <v>Joint United Nations Programme on HIV/AIDS (UNAIDS)</v>
      </c>
      <c r="DO807" t="str">
        <v>Kimirina Coorporation</v>
      </c>
      <c r="DP807" t="str">
        <v>La Casita Hispanic Cultural Centre</v>
      </c>
      <c r="DQ807" t="str">
        <v>Latin American Network of Non-Governmental Organizations of Persons with Disabilities and their Families (RIADIS)</v>
      </c>
      <c r="DR807" t="str">
        <v>LGBT+ Movement Brazil</v>
      </c>
      <c r="DS807" t="str">
        <v>Living Water Community (LWC)</v>
      </c>
      <c r="DT807" t="str">
        <v>LLANOVENCOL</v>
      </c>
      <c r="DU807" t="str">
        <v>Lutheran World Federation</v>
      </c>
      <c r="DV807" t="str">
        <v>Lutheran World Relief</v>
      </c>
      <c r="DW807" t="str">
        <v>Malteser International</v>
      </c>
      <c r="DX807" t="str">
        <v>Mana Institute</v>
      </c>
      <c r="DY807" t="str">
        <v>Manos Veneguayas Association</v>
      </c>
      <c r="DZ807" t="str">
        <v>Más Igualdad Perú</v>
      </c>
      <c r="EA807" t="str">
        <v>MedGlobal</v>
      </c>
      <c r="EB807" t="str">
        <v>Medical Teams International</v>
      </c>
      <c r="EC807" t="str">
        <v>Mercy Corps</v>
      </c>
      <c r="ED807" t="str">
        <v>Migrant Service Center (CAM)</v>
      </c>
      <c r="EE807" t="str">
        <v>Migrants, Refugees and Argentine Social Entrepreneurs (MIRARES)</v>
      </c>
      <c r="EF807" t="str">
        <v>Mision Scalabriniana - Ecuador</v>
      </c>
      <c r="EG807" t="str">
        <v>Missão Paz</v>
      </c>
      <c r="EH807" t="str">
        <v>Museu A CASA</v>
      </c>
      <c r="EI807" t="str">
        <v>Norwegian Refugee Council (NRC)</v>
      </c>
      <c r="EJ807" t="str">
        <v>ONG Migrantes por el Maule</v>
      </c>
      <c r="EK807" t="str">
        <v>ONG Preemptive Love Coalition Colombia</v>
      </c>
      <c r="EL807" t="str">
        <v>Organización Transfomando Vidas</v>
      </c>
      <c r="EM807" t="str">
        <v>Organization of Ibero-American States for Education, Science and Culture (OEI)</v>
      </c>
      <c r="EN807" t="str">
        <v>OXFAM</v>
      </c>
      <c r="EO807" t="str">
        <v>Panamerican Development Foundation</v>
      </c>
      <c r="EP807" t="str">
        <v>Panamerican Health Organization/World Health Organization (PAHO/WHO)</v>
      </c>
      <c r="EQ807" t="str">
        <v>Pastoral of Human Mobility - Peruvian Episcopal Conference</v>
      </c>
      <c r="ER807" t="str">
        <v>Pastoral Service for Migrants National</v>
      </c>
      <c r="ES807" t="str">
        <v>Permanent Human Rights defense Committee (CDH)</v>
      </c>
      <c r="ET807" t="str">
        <v>Pirilampos Institute - Group of visits and voluntary actions in Roraima</v>
      </c>
      <c r="EU807" t="str">
        <v>Plan International</v>
      </c>
      <c r="EV807" t="str">
        <v>Population Program, Faculty of Social Sciences, University of the Republic</v>
      </c>
      <c r="EW807" t="str">
        <v>Profamilia Association</v>
      </c>
      <c r="EX807" t="str">
        <v>Red con Migrantes y Refugiados</v>
      </c>
      <c r="EY807" t="str">
        <v>Red Cross Colombia</v>
      </c>
      <c r="EZ807" t="str">
        <v>Red Cross Ecuador</v>
      </c>
      <c r="FA807" t="str">
        <v>Red Cross Peru</v>
      </c>
      <c r="FB807" t="str">
        <v>Red de Investigaciones en Derechos Humanos - CONICET (Consejo Nacional de Investigaciones Científicas y Técnicas)</v>
      </c>
      <c r="FC807" t="str">
        <v>RET International</v>
      </c>
      <c r="FD807" t="str">
        <v>Salú pa Tur Foundation</v>
      </c>
      <c r="FE807" t="str">
        <v>Salvation Army</v>
      </c>
      <c r="FF807" t="str">
        <v>Samaritan's Purse</v>
      </c>
      <c r="FG807" t="str">
        <v>Save the Children International (SCI)</v>
      </c>
      <c r="FH807" t="str">
        <v>Scalabrini Foundation Chile</v>
      </c>
      <c r="FI807" t="str">
        <v>Sección Peruana de Amnistía Internacional</v>
      </c>
      <c r="FJ807" t="str">
        <v>Serviço Pastoral dos Migrantes do Nordeste</v>
      </c>
      <c r="FK807" t="str">
        <v>Sesame Workshop</v>
      </c>
      <c r="FL807" t="str">
        <v>Si, Da Vida</v>
      </c>
      <c r="FM807" t="str">
        <v>Solidarity and Action Asociation</v>
      </c>
      <c r="FN807" t="str">
        <v>SOS Children's Villages</v>
      </c>
      <c r="FO807" t="str">
        <v>Tarabita Foundation</v>
      </c>
      <c r="FP807" t="str">
        <v>Tearfund</v>
      </c>
      <c r="FQ807" t="str">
        <v>TECHO</v>
      </c>
      <c r="FR807" t="str">
        <v>Terranueva Foundation</v>
      </c>
      <c r="FS807" t="str">
        <v>Terre des Hommes Suisse</v>
      </c>
      <c r="FT807" t="str">
        <v>The Israel Forum for International Humanitarian Aid (IsraAID)</v>
      </c>
      <c r="FU807" t="str">
        <v>Unión Venezolana en Perú</v>
      </c>
      <c r="FV807" t="str">
        <v>United Nations Children's Fund (UNICEF)</v>
      </c>
      <c r="FW807" t="str">
        <v>United Nations Development Programme (UNDP)</v>
      </c>
      <c r="FX807" t="str">
        <v>United Nations Educational, Scientific and Cultural Organization (UNESCO)</v>
      </c>
      <c r="FY807" t="str">
        <v>United Nations Entity for Gender Equality and the Empowerment of Women (UNWOMEN)</v>
      </c>
      <c r="FZ807" t="str">
        <v>United Nations Food and Agricultural Organization (FAO)</v>
      </c>
      <c r="GA807" t="str">
        <v>United Nations High Commissioner for Refugees (UNHCR)</v>
      </c>
      <c r="GB807" t="str">
        <v>United Nations Office of the High Commissioner for Human Rights (OHCHR)</v>
      </c>
      <c r="GC807" t="str">
        <v>United Nations Office on Drugs and Crime (UNODC)</v>
      </c>
      <c r="GD807" t="str">
        <v>United Nations Population Fund (UNFPA)</v>
      </c>
      <c r="GE807" t="str">
        <v>United Nations Programme for Human Settlements (UN Habitat)</v>
      </c>
      <c r="GF807" t="str">
        <v>Vale da Benção Educational and Charitable Association (AEBVB)</v>
      </c>
      <c r="GG807" t="str">
        <v>VenAruba Solidaria</v>
      </c>
      <c r="GH807" t="str">
        <v>Venex Curacao Foundation</v>
      </c>
      <c r="GI807" t="str">
        <v>Venezolanos en Barranquilla</v>
      </c>
      <c r="GJ807" t="str">
        <v>Venezolanos en San Cristóbal</v>
      </c>
      <c r="GK807" t="str">
        <v>Venezuelan Emigrant Foundation (FEV)</v>
      </c>
      <c r="GL807" t="str">
        <v>Vicaría de Pastoral Social Caritas</v>
      </c>
      <c r="GM807" t="str">
        <v>Voices GY</v>
      </c>
      <c r="GN807" t="str">
        <v>We World GVC</v>
      </c>
      <c r="GO807" t="str">
        <v>World Council of Credit Unions</v>
      </c>
      <c r="GP807" t="str">
        <v>World Food Programme (WFP)</v>
      </c>
      <c r="GQ807" t="str">
        <v>World Vision</v>
      </c>
      <c r="GR807" t="str">
        <v>ZOA</v>
      </c>
    </row>
    <row r="808" spans="8:200" x14ac:dyDescent="0.3">
      <c r="H808" t="str" cm="1">
        <f t="array" ref="H808:GR808">TRANSPOSE(_xlfn._xlws.SORT(_xlfn._xlws.FILTER(Table3[Name],ISNUMBER(SEARCH(' Activity Sheet'!D862,Table3[Name])),"Not found"),,1))</f>
        <v>.New Organisation</v>
      </c>
      <c r="I808" t="str">
        <v>ABV - Association of Good with Life</v>
      </c>
      <c r="J808" t="str">
        <v>ACAPS</v>
      </c>
      <c r="K808" t="str">
        <v>Acción y Desarrollo</v>
      </c>
      <c r="L808" t="str">
        <v>ACTED</v>
      </c>
      <c r="M808" t="str">
        <v>Action against Hunger</v>
      </c>
      <c r="N808" t="str">
        <v>ActionAid</v>
      </c>
      <c r="O808" t="str">
        <v>Adventist Development and Relief Agency (ADRA)</v>
      </c>
      <c r="P808" t="str">
        <v>Alas de Colibrí Foundation</v>
      </c>
      <c r="Q808" t="str">
        <v>Alianza por la Solidaridad</v>
      </c>
      <c r="R808" t="str">
        <v>Alianza por Venezuela</v>
      </c>
      <c r="S808" t="str">
        <v>Americares Foundation</v>
      </c>
      <c r="T808" t="str">
        <v>Argentine Commission for Refugees and Migrants (CAREF)</v>
      </c>
      <c r="U808" t="str">
        <v>Asociación Aves</v>
      </c>
      <c r="V808" t="str">
        <v>Asociación de Jubilados y Pensionados Venezolanos en Argentina</v>
      </c>
      <c r="W808" t="str">
        <v>Asociación de Venezolanos en Eloy Alfaro</v>
      </c>
      <c r="X808" t="str">
        <v>Asociación Fundación contra el Hambre Perú</v>
      </c>
      <c r="Y808" t="str">
        <v>Asociación Migrantes Venezolanos</v>
      </c>
      <c r="Z808" t="str">
        <v>Asociación Misioneros de San Carlos Scalabrinianos</v>
      </c>
      <c r="AA808" t="str">
        <v>Asociacion Proteccion Poblacion Vulnerable</v>
      </c>
      <c r="AB808" t="str">
        <v>Asociación Quinta Ola</v>
      </c>
      <c r="AC808" t="str">
        <v>Asociación Salto Ángel</v>
      </c>
      <c r="AD808" t="str">
        <v>Asociación Venezuela en Ecuador AC</v>
      </c>
      <c r="AE808" t="str">
        <v>ASOVENAR</v>
      </c>
      <c r="AF808" t="str">
        <v>Associação Hermanitos</v>
      </c>
      <c r="AG808" t="str">
        <v>AVSI Foundation</v>
      </c>
      <c r="AH808" t="str">
        <v>Bethany Christian Services</v>
      </c>
      <c r="AI808" t="str">
        <v>Blumont</v>
      </c>
      <c r="AJ808" t="str">
        <v>CARE</v>
      </c>
      <c r="AK808" t="str">
        <v>Caritas Brazil</v>
      </c>
      <c r="AL808" t="str">
        <v>Caritas Ecuador</v>
      </c>
      <c r="AM808" t="str">
        <v>Caritas Germany</v>
      </c>
      <c r="AN808" t="str">
        <v>Caritas Manaus</v>
      </c>
      <c r="AO808" t="str">
        <v>Caritas Parana</v>
      </c>
      <c r="AP808" t="str">
        <v>Caritas Peru</v>
      </c>
      <c r="AQ808" t="str">
        <v>Caritas Rio de Janeiro</v>
      </c>
      <c r="AR808" t="str">
        <v>Caritas São Paulo</v>
      </c>
      <c r="AS808" t="str">
        <v>Caritas Switzerland</v>
      </c>
      <c r="AT808" t="str">
        <v>CCEFIRO Association</v>
      </c>
      <c r="AU808" t="str">
        <v>CEDRO</v>
      </c>
      <c r="AV808" t="str">
        <v>Center for Integrated Studies and Programs for Sustainable Development (CIEDS)</v>
      </c>
      <c r="AW808" t="str">
        <v>Center for Migration and Human Rights of the Diocese of Roraima (CMDH)</v>
      </c>
      <c r="AX808" t="str">
        <v>Centro de Atencion Psicosocial (CAPS)</v>
      </c>
      <c r="AY808" t="str">
        <v>CESAL</v>
      </c>
      <c r="AZ808" t="str">
        <v>CESVI-Cooperazione e Sviluppo</v>
      </c>
      <c r="BA808" t="str">
        <v>ChildFund International</v>
      </c>
      <c r="BB808" t="str">
        <v>CHS Alternativo</v>
      </c>
      <c r="BC808" t="str">
        <v>Churún Merú Association</v>
      </c>
      <c r="BD808" t="str">
        <v>Coalición por Venezuela</v>
      </c>
      <c r="BE808" t="str">
        <v>Colonia Foundation of Venezuelans in the Dominican Republic (FUNCOVERD)</v>
      </c>
      <c r="BF808" t="str">
        <v>COLVENZ</v>
      </c>
      <c r="BG808" t="str">
        <v>Compassiva</v>
      </c>
      <c r="BH808" t="str">
        <v>Consejo Interreligioso del Perú - Religiones por la Paz</v>
      </c>
      <c r="BI808" t="str">
        <v>Consorcio ONG OCIPI Y Capellanía Nacional OFICA</v>
      </c>
      <c r="BJ808" t="str">
        <v>COOPI - International Cooperation Foundation</v>
      </c>
      <c r="BK808" t="str">
        <v>Corporación Colectivo Sin Fronteras</v>
      </c>
      <c r="BL808" t="str">
        <v>CRISFE Foundation</v>
      </c>
      <c r="BM808" t="str">
        <v>Cuso International</v>
      </c>
      <c r="BN808" t="str">
        <v>Danielle’s Children Fund (DCF)</v>
      </c>
      <c r="BO808" t="str">
        <v>Danish Refugee Council (DRC)</v>
      </c>
      <c r="BP808" t="str">
        <v>Development Support Association - APOYAR</v>
      </c>
      <c r="BQ808" t="str">
        <v>Diakonie Katastrophenhilfe</v>
      </c>
      <c r="BR808" t="str">
        <v>Diálogo Diverso</v>
      </c>
      <c r="BS808" t="str">
        <v>Doctors of the World</v>
      </c>
      <c r="BT808" t="str">
        <v>Dominican Institute for Integrated Development</v>
      </c>
      <c r="BU808" t="str">
        <v>Duendes y Ángeles Vinotinto República Dominicana</v>
      </c>
      <c r="BV808" t="str">
        <v>Encuentros SJS (Servicio Jesuita de la Solidaridad)</v>
      </c>
      <c r="BW808" t="str">
        <v>Ending Violence Against Migrants</v>
      </c>
      <c r="BX808" t="str">
        <v>Equidad Foundation</v>
      </c>
      <c r="BY808" t="str">
        <v>Equilibrium CenDE</v>
      </c>
      <c r="BZ808" t="str">
        <v>Facultad de Psicología - Universidad de la República (UDELAR)</v>
      </c>
      <c r="CA808" t="str">
        <v>First International Emergency and Solidarités International</v>
      </c>
      <c r="CB808" t="str">
        <v>Fondo Ecuatoriano Populorum Progressio</v>
      </c>
      <c r="CC808" t="str">
        <v>Foro Salud Callao</v>
      </c>
      <c r="CD808" t="str">
        <v>Foundation for the Integration and Development of Latin America (FIDAL)</v>
      </c>
      <c r="CE808" t="str">
        <v>Foundation of the Americas (FUDELA)</v>
      </c>
      <c r="CF808" t="str">
        <v>Fraternity Without Borders</v>
      </c>
      <c r="CG808" t="str">
        <v>Fundación Brisas del Norte</v>
      </c>
      <c r="CH808" t="str">
        <v>Fundación Colombovenezolana Nueva Ilusión</v>
      </c>
      <c r="CI808" t="str">
        <v>Fundación Nakama's</v>
      </c>
      <c r="CJ808" t="str">
        <v>Fundación RadaBer</v>
      </c>
      <c r="CK808" t="str">
        <v>Fundación Scalabrini Bolivia</v>
      </c>
      <c r="CL808" t="str">
        <v>Fundacion Social Vivan los Niños</v>
      </c>
      <c r="CM808" t="str">
        <v>FUNVEAC</v>
      </c>
      <c r="CN808" t="str">
        <v>German Development Cooperation Agency GIZ</v>
      </c>
      <c r="CO808" t="str">
        <v>Globalizate Radio</v>
      </c>
      <c r="CP808" t="str">
        <v>GOAL</v>
      </c>
      <c r="CQ808" t="str">
        <v>Halü Bienestar Humano Foundation (HALU)</v>
      </c>
      <c r="CR808" t="str">
        <v>Heartland Alliance International (HAI)</v>
      </c>
      <c r="CS808" t="str">
        <v>HELVETAS Swiss Intercooperation</v>
      </c>
      <c r="CT808" t="str">
        <v>HIAS</v>
      </c>
      <c r="CU808" t="str">
        <v>Human Rights Defence Curaçao</v>
      </c>
      <c r="CV808" t="str">
        <v>Humanity &amp; Inclusion</v>
      </c>
      <c r="CW808" t="str">
        <v>Humans Analytic</v>
      </c>
      <c r="CX808" t="str">
        <v>Idas y Vueltas Association</v>
      </c>
      <c r="CY808" t="str">
        <v>iMMAP</v>
      </c>
      <c r="CZ808" t="str">
        <v>IMPACT Initiatives (REACH)</v>
      </c>
      <c r="DA808" t="str">
        <v>Inmigrante Feliz Association</v>
      </c>
      <c r="DB808" t="str">
        <v>Institute for Migration and Human Rights (IMDH)</v>
      </c>
      <c r="DC808" t="str">
        <v>Institute of Natural and Cultural Heritage (IPANC)</v>
      </c>
      <c r="DD808" t="str">
        <v>International Committee for the Development of People (CISP)</v>
      </c>
      <c r="DE808" t="str">
        <v>International Federation of the Red Cross (IFRC)</v>
      </c>
      <c r="DF808" t="str">
        <v>International Labour Organization (ILO)</v>
      </c>
      <c r="DG808" t="str">
        <v>International Medical Corps</v>
      </c>
      <c r="DH808" t="str">
        <v>International Organization for Migration (IOM)</v>
      </c>
      <c r="DI808" t="str">
        <v>International Rescue Committee (IRC)</v>
      </c>
      <c r="DJ808" t="str">
        <v>INTERSOS</v>
      </c>
      <c r="DK808" t="str">
        <v>Jesuit Migrant Service (JMS)</v>
      </c>
      <c r="DL808" t="str">
        <v>Jesuit Refugee Service (JRS)</v>
      </c>
      <c r="DM808" t="str">
        <v>Jesuit Service for Migrants and Refugees (JSMR)</v>
      </c>
      <c r="DN808" t="str">
        <v>Joint United Nations Programme on HIV/AIDS (UNAIDS)</v>
      </c>
      <c r="DO808" t="str">
        <v>Kimirina Coorporation</v>
      </c>
      <c r="DP808" t="str">
        <v>La Casita Hispanic Cultural Centre</v>
      </c>
      <c r="DQ808" t="str">
        <v>Latin American Network of Non-Governmental Organizations of Persons with Disabilities and their Families (RIADIS)</v>
      </c>
      <c r="DR808" t="str">
        <v>LGBT+ Movement Brazil</v>
      </c>
      <c r="DS808" t="str">
        <v>Living Water Community (LWC)</v>
      </c>
      <c r="DT808" t="str">
        <v>LLANOVENCOL</v>
      </c>
      <c r="DU808" t="str">
        <v>Lutheran World Federation</v>
      </c>
      <c r="DV808" t="str">
        <v>Lutheran World Relief</v>
      </c>
      <c r="DW808" t="str">
        <v>Malteser International</v>
      </c>
      <c r="DX808" t="str">
        <v>Mana Institute</v>
      </c>
      <c r="DY808" t="str">
        <v>Manos Veneguayas Association</v>
      </c>
      <c r="DZ808" t="str">
        <v>Más Igualdad Perú</v>
      </c>
      <c r="EA808" t="str">
        <v>MedGlobal</v>
      </c>
      <c r="EB808" t="str">
        <v>Medical Teams International</v>
      </c>
      <c r="EC808" t="str">
        <v>Mercy Corps</v>
      </c>
      <c r="ED808" t="str">
        <v>Migrant Service Center (CAM)</v>
      </c>
      <c r="EE808" t="str">
        <v>Migrants, Refugees and Argentine Social Entrepreneurs (MIRARES)</v>
      </c>
      <c r="EF808" t="str">
        <v>Mision Scalabriniana - Ecuador</v>
      </c>
      <c r="EG808" t="str">
        <v>Missão Paz</v>
      </c>
      <c r="EH808" t="str">
        <v>Museu A CASA</v>
      </c>
      <c r="EI808" t="str">
        <v>Norwegian Refugee Council (NRC)</v>
      </c>
      <c r="EJ808" t="str">
        <v>ONG Migrantes por el Maule</v>
      </c>
      <c r="EK808" t="str">
        <v>ONG Preemptive Love Coalition Colombia</v>
      </c>
      <c r="EL808" t="str">
        <v>Organización Transfomando Vidas</v>
      </c>
      <c r="EM808" t="str">
        <v>Organization of Ibero-American States for Education, Science and Culture (OEI)</v>
      </c>
      <c r="EN808" t="str">
        <v>OXFAM</v>
      </c>
      <c r="EO808" t="str">
        <v>Panamerican Development Foundation</v>
      </c>
      <c r="EP808" t="str">
        <v>Panamerican Health Organization/World Health Organization (PAHO/WHO)</v>
      </c>
      <c r="EQ808" t="str">
        <v>Pastoral of Human Mobility - Peruvian Episcopal Conference</v>
      </c>
      <c r="ER808" t="str">
        <v>Pastoral Service for Migrants National</v>
      </c>
      <c r="ES808" t="str">
        <v>Permanent Human Rights defense Committee (CDH)</v>
      </c>
      <c r="ET808" t="str">
        <v>Pirilampos Institute - Group of visits and voluntary actions in Roraima</v>
      </c>
      <c r="EU808" t="str">
        <v>Plan International</v>
      </c>
      <c r="EV808" t="str">
        <v>Population Program, Faculty of Social Sciences, University of the Republic</v>
      </c>
      <c r="EW808" t="str">
        <v>Profamilia Association</v>
      </c>
      <c r="EX808" t="str">
        <v>Red con Migrantes y Refugiados</v>
      </c>
      <c r="EY808" t="str">
        <v>Red Cross Colombia</v>
      </c>
      <c r="EZ808" t="str">
        <v>Red Cross Ecuador</v>
      </c>
      <c r="FA808" t="str">
        <v>Red Cross Peru</v>
      </c>
      <c r="FB808" t="str">
        <v>Red de Investigaciones en Derechos Humanos - CONICET (Consejo Nacional de Investigaciones Científicas y Técnicas)</v>
      </c>
      <c r="FC808" t="str">
        <v>RET International</v>
      </c>
      <c r="FD808" t="str">
        <v>Salú pa Tur Foundation</v>
      </c>
      <c r="FE808" t="str">
        <v>Salvation Army</v>
      </c>
      <c r="FF808" t="str">
        <v>Samaritan's Purse</v>
      </c>
      <c r="FG808" t="str">
        <v>Save the Children International (SCI)</v>
      </c>
      <c r="FH808" t="str">
        <v>Scalabrini Foundation Chile</v>
      </c>
      <c r="FI808" t="str">
        <v>Sección Peruana de Amnistía Internacional</v>
      </c>
      <c r="FJ808" t="str">
        <v>Serviço Pastoral dos Migrantes do Nordeste</v>
      </c>
      <c r="FK808" t="str">
        <v>Sesame Workshop</v>
      </c>
      <c r="FL808" t="str">
        <v>Si, Da Vida</v>
      </c>
      <c r="FM808" t="str">
        <v>Solidarity and Action Asociation</v>
      </c>
      <c r="FN808" t="str">
        <v>SOS Children's Villages</v>
      </c>
      <c r="FO808" t="str">
        <v>Tarabita Foundation</v>
      </c>
      <c r="FP808" t="str">
        <v>Tearfund</v>
      </c>
      <c r="FQ808" t="str">
        <v>TECHO</v>
      </c>
      <c r="FR808" t="str">
        <v>Terranueva Foundation</v>
      </c>
      <c r="FS808" t="str">
        <v>Terre des Hommes Suisse</v>
      </c>
      <c r="FT808" t="str">
        <v>The Israel Forum for International Humanitarian Aid (IsraAID)</v>
      </c>
      <c r="FU808" t="str">
        <v>Unión Venezolana en Perú</v>
      </c>
      <c r="FV808" t="str">
        <v>United Nations Children's Fund (UNICEF)</v>
      </c>
      <c r="FW808" t="str">
        <v>United Nations Development Programme (UNDP)</v>
      </c>
      <c r="FX808" t="str">
        <v>United Nations Educational, Scientific and Cultural Organization (UNESCO)</v>
      </c>
      <c r="FY808" t="str">
        <v>United Nations Entity for Gender Equality and the Empowerment of Women (UNWOMEN)</v>
      </c>
      <c r="FZ808" t="str">
        <v>United Nations Food and Agricultural Organization (FAO)</v>
      </c>
      <c r="GA808" t="str">
        <v>United Nations High Commissioner for Refugees (UNHCR)</v>
      </c>
      <c r="GB808" t="str">
        <v>United Nations Office of the High Commissioner for Human Rights (OHCHR)</v>
      </c>
      <c r="GC808" t="str">
        <v>United Nations Office on Drugs and Crime (UNODC)</v>
      </c>
      <c r="GD808" t="str">
        <v>United Nations Population Fund (UNFPA)</v>
      </c>
      <c r="GE808" t="str">
        <v>United Nations Programme for Human Settlements (UN Habitat)</v>
      </c>
      <c r="GF808" t="str">
        <v>Vale da Benção Educational and Charitable Association (AEBVB)</v>
      </c>
      <c r="GG808" t="str">
        <v>VenAruba Solidaria</v>
      </c>
      <c r="GH808" t="str">
        <v>Venex Curacao Foundation</v>
      </c>
      <c r="GI808" t="str">
        <v>Venezolanos en Barranquilla</v>
      </c>
      <c r="GJ808" t="str">
        <v>Venezolanos en San Cristóbal</v>
      </c>
      <c r="GK808" t="str">
        <v>Venezuelan Emigrant Foundation (FEV)</v>
      </c>
      <c r="GL808" t="str">
        <v>Vicaría de Pastoral Social Caritas</v>
      </c>
      <c r="GM808" t="str">
        <v>Voices GY</v>
      </c>
      <c r="GN808" t="str">
        <v>We World GVC</v>
      </c>
      <c r="GO808" t="str">
        <v>World Council of Credit Unions</v>
      </c>
      <c r="GP808" t="str">
        <v>World Food Programme (WFP)</v>
      </c>
      <c r="GQ808" t="str">
        <v>World Vision</v>
      </c>
      <c r="GR808" t="str">
        <v>ZOA</v>
      </c>
    </row>
    <row r="809" spans="8:200" x14ac:dyDescent="0.3">
      <c r="H809" t="str" cm="1">
        <f t="array" ref="H809:GR809">TRANSPOSE(_xlfn._xlws.SORT(_xlfn._xlws.FILTER(Table3[Name],ISNUMBER(SEARCH(' Activity Sheet'!D863,Table3[Name])),"Not found"),,1))</f>
        <v>.New Organisation</v>
      </c>
      <c r="I809" t="str">
        <v>ABV - Association of Good with Life</v>
      </c>
      <c r="J809" t="str">
        <v>ACAPS</v>
      </c>
      <c r="K809" t="str">
        <v>Acción y Desarrollo</v>
      </c>
      <c r="L809" t="str">
        <v>ACTED</v>
      </c>
      <c r="M809" t="str">
        <v>Action against Hunger</v>
      </c>
      <c r="N809" t="str">
        <v>ActionAid</v>
      </c>
      <c r="O809" t="str">
        <v>Adventist Development and Relief Agency (ADRA)</v>
      </c>
      <c r="P809" t="str">
        <v>Alas de Colibrí Foundation</v>
      </c>
      <c r="Q809" t="str">
        <v>Alianza por la Solidaridad</v>
      </c>
      <c r="R809" t="str">
        <v>Alianza por Venezuela</v>
      </c>
      <c r="S809" t="str">
        <v>Americares Foundation</v>
      </c>
      <c r="T809" t="str">
        <v>Argentine Commission for Refugees and Migrants (CAREF)</v>
      </c>
      <c r="U809" t="str">
        <v>Asociación Aves</v>
      </c>
      <c r="V809" t="str">
        <v>Asociación de Jubilados y Pensionados Venezolanos en Argentina</v>
      </c>
      <c r="W809" t="str">
        <v>Asociación de Venezolanos en Eloy Alfaro</v>
      </c>
      <c r="X809" t="str">
        <v>Asociación Fundación contra el Hambre Perú</v>
      </c>
      <c r="Y809" t="str">
        <v>Asociación Migrantes Venezolanos</v>
      </c>
      <c r="Z809" t="str">
        <v>Asociación Misioneros de San Carlos Scalabrinianos</v>
      </c>
      <c r="AA809" t="str">
        <v>Asociacion Proteccion Poblacion Vulnerable</v>
      </c>
      <c r="AB809" t="str">
        <v>Asociación Quinta Ola</v>
      </c>
      <c r="AC809" t="str">
        <v>Asociación Salto Ángel</v>
      </c>
      <c r="AD809" t="str">
        <v>Asociación Venezuela en Ecuador AC</v>
      </c>
      <c r="AE809" t="str">
        <v>ASOVENAR</v>
      </c>
      <c r="AF809" t="str">
        <v>Associação Hermanitos</v>
      </c>
      <c r="AG809" t="str">
        <v>AVSI Foundation</v>
      </c>
      <c r="AH809" t="str">
        <v>Bethany Christian Services</v>
      </c>
      <c r="AI809" t="str">
        <v>Blumont</v>
      </c>
      <c r="AJ809" t="str">
        <v>CARE</v>
      </c>
      <c r="AK809" t="str">
        <v>Caritas Brazil</v>
      </c>
      <c r="AL809" t="str">
        <v>Caritas Ecuador</v>
      </c>
      <c r="AM809" t="str">
        <v>Caritas Germany</v>
      </c>
      <c r="AN809" t="str">
        <v>Caritas Manaus</v>
      </c>
      <c r="AO809" t="str">
        <v>Caritas Parana</v>
      </c>
      <c r="AP809" t="str">
        <v>Caritas Peru</v>
      </c>
      <c r="AQ809" t="str">
        <v>Caritas Rio de Janeiro</v>
      </c>
      <c r="AR809" t="str">
        <v>Caritas São Paulo</v>
      </c>
      <c r="AS809" t="str">
        <v>Caritas Switzerland</v>
      </c>
      <c r="AT809" t="str">
        <v>CCEFIRO Association</v>
      </c>
      <c r="AU809" t="str">
        <v>CEDRO</v>
      </c>
      <c r="AV809" t="str">
        <v>Center for Integrated Studies and Programs for Sustainable Development (CIEDS)</v>
      </c>
      <c r="AW809" t="str">
        <v>Center for Migration and Human Rights of the Diocese of Roraima (CMDH)</v>
      </c>
      <c r="AX809" t="str">
        <v>Centro de Atencion Psicosocial (CAPS)</v>
      </c>
      <c r="AY809" t="str">
        <v>CESAL</v>
      </c>
      <c r="AZ809" t="str">
        <v>CESVI-Cooperazione e Sviluppo</v>
      </c>
      <c r="BA809" t="str">
        <v>ChildFund International</v>
      </c>
      <c r="BB809" t="str">
        <v>CHS Alternativo</v>
      </c>
      <c r="BC809" t="str">
        <v>Churún Merú Association</v>
      </c>
      <c r="BD809" t="str">
        <v>Coalición por Venezuela</v>
      </c>
      <c r="BE809" t="str">
        <v>Colonia Foundation of Venezuelans in the Dominican Republic (FUNCOVERD)</v>
      </c>
      <c r="BF809" t="str">
        <v>COLVENZ</v>
      </c>
      <c r="BG809" t="str">
        <v>Compassiva</v>
      </c>
      <c r="BH809" t="str">
        <v>Consejo Interreligioso del Perú - Religiones por la Paz</v>
      </c>
      <c r="BI809" t="str">
        <v>Consorcio ONG OCIPI Y Capellanía Nacional OFICA</v>
      </c>
      <c r="BJ809" t="str">
        <v>COOPI - International Cooperation Foundation</v>
      </c>
      <c r="BK809" t="str">
        <v>Corporación Colectivo Sin Fronteras</v>
      </c>
      <c r="BL809" t="str">
        <v>CRISFE Foundation</v>
      </c>
      <c r="BM809" t="str">
        <v>Cuso International</v>
      </c>
      <c r="BN809" t="str">
        <v>Danielle’s Children Fund (DCF)</v>
      </c>
      <c r="BO809" t="str">
        <v>Danish Refugee Council (DRC)</v>
      </c>
      <c r="BP809" t="str">
        <v>Development Support Association - APOYAR</v>
      </c>
      <c r="BQ809" t="str">
        <v>Diakonie Katastrophenhilfe</v>
      </c>
      <c r="BR809" t="str">
        <v>Diálogo Diverso</v>
      </c>
      <c r="BS809" t="str">
        <v>Doctors of the World</v>
      </c>
      <c r="BT809" t="str">
        <v>Dominican Institute for Integrated Development</v>
      </c>
      <c r="BU809" t="str">
        <v>Duendes y Ángeles Vinotinto República Dominicana</v>
      </c>
      <c r="BV809" t="str">
        <v>Encuentros SJS (Servicio Jesuita de la Solidaridad)</v>
      </c>
      <c r="BW809" t="str">
        <v>Ending Violence Against Migrants</v>
      </c>
      <c r="BX809" t="str">
        <v>Equidad Foundation</v>
      </c>
      <c r="BY809" t="str">
        <v>Equilibrium CenDE</v>
      </c>
      <c r="BZ809" t="str">
        <v>Facultad de Psicología - Universidad de la República (UDELAR)</v>
      </c>
      <c r="CA809" t="str">
        <v>First International Emergency and Solidarités International</v>
      </c>
      <c r="CB809" t="str">
        <v>Fondo Ecuatoriano Populorum Progressio</v>
      </c>
      <c r="CC809" t="str">
        <v>Foro Salud Callao</v>
      </c>
      <c r="CD809" t="str">
        <v>Foundation for the Integration and Development of Latin America (FIDAL)</v>
      </c>
      <c r="CE809" t="str">
        <v>Foundation of the Americas (FUDELA)</v>
      </c>
      <c r="CF809" t="str">
        <v>Fraternity Without Borders</v>
      </c>
      <c r="CG809" t="str">
        <v>Fundación Brisas del Norte</v>
      </c>
      <c r="CH809" t="str">
        <v>Fundación Colombovenezolana Nueva Ilusión</v>
      </c>
      <c r="CI809" t="str">
        <v>Fundación Nakama's</v>
      </c>
      <c r="CJ809" t="str">
        <v>Fundación RadaBer</v>
      </c>
      <c r="CK809" t="str">
        <v>Fundación Scalabrini Bolivia</v>
      </c>
      <c r="CL809" t="str">
        <v>Fundacion Social Vivan los Niños</v>
      </c>
      <c r="CM809" t="str">
        <v>FUNVEAC</v>
      </c>
      <c r="CN809" t="str">
        <v>German Development Cooperation Agency GIZ</v>
      </c>
      <c r="CO809" t="str">
        <v>Globalizate Radio</v>
      </c>
      <c r="CP809" t="str">
        <v>GOAL</v>
      </c>
      <c r="CQ809" t="str">
        <v>Halü Bienestar Humano Foundation (HALU)</v>
      </c>
      <c r="CR809" t="str">
        <v>Heartland Alliance International (HAI)</v>
      </c>
      <c r="CS809" t="str">
        <v>HELVETAS Swiss Intercooperation</v>
      </c>
      <c r="CT809" t="str">
        <v>HIAS</v>
      </c>
      <c r="CU809" t="str">
        <v>Human Rights Defence Curaçao</v>
      </c>
      <c r="CV809" t="str">
        <v>Humanity &amp; Inclusion</v>
      </c>
      <c r="CW809" t="str">
        <v>Humans Analytic</v>
      </c>
      <c r="CX809" t="str">
        <v>Idas y Vueltas Association</v>
      </c>
      <c r="CY809" t="str">
        <v>iMMAP</v>
      </c>
      <c r="CZ809" t="str">
        <v>IMPACT Initiatives (REACH)</v>
      </c>
      <c r="DA809" t="str">
        <v>Inmigrante Feliz Association</v>
      </c>
      <c r="DB809" t="str">
        <v>Institute for Migration and Human Rights (IMDH)</v>
      </c>
      <c r="DC809" t="str">
        <v>Institute of Natural and Cultural Heritage (IPANC)</v>
      </c>
      <c r="DD809" t="str">
        <v>International Committee for the Development of People (CISP)</v>
      </c>
      <c r="DE809" t="str">
        <v>International Federation of the Red Cross (IFRC)</v>
      </c>
      <c r="DF809" t="str">
        <v>International Labour Organization (ILO)</v>
      </c>
      <c r="DG809" t="str">
        <v>International Medical Corps</v>
      </c>
      <c r="DH809" t="str">
        <v>International Organization for Migration (IOM)</v>
      </c>
      <c r="DI809" t="str">
        <v>International Rescue Committee (IRC)</v>
      </c>
      <c r="DJ809" t="str">
        <v>INTERSOS</v>
      </c>
      <c r="DK809" t="str">
        <v>Jesuit Migrant Service (JMS)</v>
      </c>
      <c r="DL809" t="str">
        <v>Jesuit Refugee Service (JRS)</v>
      </c>
      <c r="DM809" t="str">
        <v>Jesuit Service for Migrants and Refugees (JSMR)</v>
      </c>
      <c r="DN809" t="str">
        <v>Joint United Nations Programme on HIV/AIDS (UNAIDS)</v>
      </c>
      <c r="DO809" t="str">
        <v>Kimirina Coorporation</v>
      </c>
      <c r="DP809" t="str">
        <v>La Casita Hispanic Cultural Centre</v>
      </c>
      <c r="DQ809" t="str">
        <v>Latin American Network of Non-Governmental Organizations of Persons with Disabilities and their Families (RIADIS)</v>
      </c>
      <c r="DR809" t="str">
        <v>LGBT+ Movement Brazil</v>
      </c>
      <c r="DS809" t="str">
        <v>Living Water Community (LWC)</v>
      </c>
      <c r="DT809" t="str">
        <v>LLANOVENCOL</v>
      </c>
      <c r="DU809" t="str">
        <v>Lutheran World Federation</v>
      </c>
      <c r="DV809" t="str">
        <v>Lutheran World Relief</v>
      </c>
      <c r="DW809" t="str">
        <v>Malteser International</v>
      </c>
      <c r="DX809" t="str">
        <v>Mana Institute</v>
      </c>
      <c r="DY809" t="str">
        <v>Manos Veneguayas Association</v>
      </c>
      <c r="DZ809" t="str">
        <v>Más Igualdad Perú</v>
      </c>
      <c r="EA809" t="str">
        <v>MedGlobal</v>
      </c>
      <c r="EB809" t="str">
        <v>Medical Teams International</v>
      </c>
      <c r="EC809" t="str">
        <v>Mercy Corps</v>
      </c>
      <c r="ED809" t="str">
        <v>Migrant Service Center (CAM)</v>
      </c>
      <c r="EE809" t="str">
        <v>Migrants, Refugees and Argentine Social Entrepreneurs (MIRARES)</v>
      </c>
      <c r="EF809" t="str">
        <v>Mision Scalabriniana - Ecuador</v>
      </c>
      <c r="EG809" t="str">
        <v>Missão Paz</v>
      </c>
      <c r="EH809" t="str">
        <v>Museu A CASA</v>
      </c>
      <c r="EI809" t="str">
        <v>Norwegian Refugee Council (NRC)</v>
      </c>
      <c r="EJ809" t="str">
        <v>ONG Migrantes por el Maule</v>
      </c>
      <c r="EK809" t="str">
        <v>ONG Preemptive Love Coalition Colombia</v>
      </c>
      <c r="EL809" t="str">
        <v>Organización Transfomando Vidas</v>
      </c>
      <c r="EM809" t="str">
        <v>Organization of Ibero-American States for Education, Science and Culture (OEI)</v>
      </c>
      <c r="EN809" t="str">
        <v>OXFAM</v>
      </c>
      <c r="EO809" t="str">
        <v>Panamerican Development Foundation</v>
      </c>
      <c r="EP809" t="str">
        <v>Panamerican Health Organization/World Health Organization (PAHO/WHO)</v>
      </c>
      <c r="EQ809" t="str">
        <v>Pastoral of Human Mobility - Peruvian Episcopal Conference</v>
      </c>
      <c r="ER809" t="str">
        <v>Pastoral Service for Migrants National</v>
      </c>
      <c r="ES809" t="str">
        <v>Permanent Human Rights defense Committee (CDH)</v>
      </c>
      <c r="ET809" t="str">
        <v>Pirilampos Institute - Group of visits and voluntary actions in Roraima</v>
      </c>
      <c r="EU809" t="str">
        <v>Plan International</v>
      </c>
      <c r="EV809" t="str">
        <v>Population Program, Faculty of Social Sciences, University of the Republic</v>
      </c>
      <c r="EW809" t="str">
        <v>Profamilia Association</v>
      </c>
      <c r="EX809" t="str">
        <v>Red con Migrantes y Refugiados</v>
      </c>
      <c r="EY809" t="str">
        <v>Red Cross Colombia</v>
      </c>
      <c r="EZ809" t="str">
        <v>Red Cross Ecuador</v>
      </c>
      <c r="FA809" t="str">
        <v>Red Cross Peru</v>
      </c>
      <c r="FB809" t="str">
        <v>Red de Investigaciones en Derechos Humanos - CONICET (Consejo Nacional de Investigaciones Científicas y Técnicas)</v>
      </c>
      <c r="FC809" t="str">
        <v>RET International</v>
      </c>
      <c r="FD809" t="str">
        <v>Salú pa Tur Foundation</v>
      </c>
      <c r="FE809" t="str">
        <v>Salvation Army</v>
      </c>
      <c r="FF809" t="str">
        <v>Samaritan's Purse</v>
      </c>
      <c r="FG809" t="str">
        <v>Save the Children International (SCI)</v>
      </c>
      <c r="FH809" t="str">
        <v>Scalabrini Foundation Chile</v>
      </c>
      <c r="FI809" t="str">
        <v>Sección Peruana de Amnistía Internacional</v>
      </c>
      <c r="FJ809" t="str">
        <v>Serviço Pastoral dos Migrantes do Nordeste</v>
      </c>
      <c r="FK809" t="str">
        <v>Sesame Workshop</v>
      </c>
      <c r="FL809" t="str">
        <v>Si, Da Vida</v>
      </c>
      <c r="FM809" t="str">
        <v>Solidarity and Action Asociation</v>
      </c>
      <c r="FN809" t="str">
        <v>SOS Children's Villages</v>
      </c>
      <c r="FO809" t="str">
        <v>Tarabita Foundation</v>
      </c>
      <c r="FP809" t="str">
        <v>Tearfund</v>
      </c>
      <c r="FQ809" t="str">
        <v>TECHO</v>
      </c>
      <c r="FR809" t="str">
        <v>Terranueva Foundation</v>
      </c>
      <c r="FS809" t="str">
        <v>Terre des Hommes Suisse</v>
      </c>
      <c r="FT809" t="str">
        <v>The Israel Forum for International Humanitarian Aid (IsraAID)</v>
      </c>
      <c r="FU809" t="str">
        <v>Unión Venezolana en Perú</v>
      </c>
      <c r="FV809" t="str">
        <v>United Nations Children's Fund (UNICEF)</v>
      </c>
      <c r="FW809" t="str">
        <v>United Nations Development Programme (UNDP)</v>
      </c>
      <c r="FX809" t="str">
        <v>United Nations Educational, Scientific and Cultural Organization (UNESCO)</v>
      </c>
      <c r="FY809" t="str">
        <v>United Nations Entity for Gender Equality and the Empowerment of Women (UNWOMEN)</v>
      </c>
      <c r="FZ809" t="str">
        <v>United Nations Food and Agricultural Organization (FAO)</v>
      </c>
      <c r="GA809" t="str">
        <v>United Nations High Commissioner for Refugees (UNHCR)</v>
      </c>
      <c r="GB809" t="str">
        <v>United Nations Office of the High Commissioner for Human Rights (OHCHR)</v>
      </c>
      <c r="GC809" t="str">
        <v>United Nations Office on Drugs and Crime (UNODC)</v>
      </c>
      <c r="GD809" t="str">
        <v>United Nations Population Fund (UNFPA)</v>
      </c>
      <c r="GE809" t="str">
        <v>United Nations Programme for Human Settlements (UN Habitat)</v>
      </c>
      <c r="GF809" t="str">
        <v>Vale da Benção Educational and Charitable Association (AEBVB)</v>
      </c>
      <c r="GG809" t="str">
        <v>VenAruba Solidaria</v>
      </c>
      <c r="GH809" t="str">
        <v>Venex Curacao Foundation</v>
      </c>
      <c r="GI809" t="str">
        <v>Venezolanos en Barranquilla</v>
      </c>
      <c r="GJ809" t="str">
        <v>Venezolanos en San Cristóbal</v>
      </c>
      <c r="GK809" t="str">
        <v>Venezuelan Emigrant Foundation (FEV)</v>
      </c>
      <c r="GL809" t="str">
        <v>Vicaría de Pastoral Social Caritas</v>
      </c>
      <c r="GM809" t="str">
        <v>Voices GY</v>
      </c>
      <c r="GN809" t="str">
        <v>We World GVC</v>
      </c>
      <c r="GO809" t="str">
        <v>World Council of Credit Unions</v>
      </c>
      <c r="GP809" t="str">
        <v>World Food Programme (WFP)</v>
      </c>
      <c r="GQ809" t="str">
        <v>World Vision</v>
      </c>
      <c r="GR809" t="str">
        <v>ZOA</v>
      </c>
    </row>
    <row r="810" spans="8:200" x14ac:dyDescent="0.3">
      <c r="H810" t="str" cm="1">
        <f t="array" ref="H810:GR810">TRANSPOSE(_xlfn._xlws.SORT(_xlfn._xlws.FILTER(Table3[Name],ISNUMBER(SEARCH(' Activity Sheet'!D864,Table3[Name])),"Not found"),,1))</f>
        <v>.New Organisation</v>
      </c>
      <c r="I810" t="str">
        <v>ABV - Association of Good with Life</v>
      </c>
      <c r="J810" t="str">
        <v>ACAPS</v>
      </c>
      <c r="K810" t="str">
        <v>Acción y Desarrollo</v>
      </c>
      <c r="L810" t="str">
        <v>ACTED</v>
      </c>
      <c r="M810" t="str">
        <v>Action against Hunger</v>
      </c>
      <c r="N810" t="str">
        <v>ActionAid</v>
      </c>
      <c r="O810" t="str">
        <v>Adventist Development and Relief Agency (ADRA)</v>
      </c>
      <c r="P810" t="str">
        <v>Alas de Colibrí Foundation</v>
      </c>
      <c r="Q810" t="str">
        <v>Alianza por la Solidaridad</v>
      </c>
      <c r="R810" t="str">
        <v>Alianza por Venezuela</v>
      </c>
      <c r="S810" t="str">
        <v>Americares Foundation</v>
      </c>
      <c r="T810" t="str">
        <v>Argentine Commission for Refugees and Migrants (CAREF)</v>
      </c>
      <c r="U810" t="str">
        <v>Asociación Aves</v>
      </c>
      <c r="V810" t="str">
        <v>Asociación de Jubilados y Pensionados Venezolanos en Argentina</v>
      </c>
      <c r="W810" t="str">
        <v>Asociación de Venezolanos en Eloy Alfaro</v>
      </c>
      <c r="X810" t="str">
        <v>Asociación Fundación contra el Hambre Perú</v>
      </c>
      <c r="Y810" t="str">
        <v>Asociación Migrantes Venezolanos</v>
      </c>
      <c r="Z810" t="str">
        <v>Asociación Misioneros de San Carlos Scalabrinianos</v>
      </c>
      <c r="AA810" t="str">
        <v>Asociacion Proteccion Poblacion Vulnerable</v>
      </c>
      <c r="AB810" t="str">
        <v>Asociación Quinta Ola</v>
      </c>
      <c r="AC810" t="str">
        <v>Asociación Salto Ángel</v>
      </c>
      <c r="AD810" t="str">
        <v>Asociación Venezuela en Ecuador AC</v>
      </c>
      <c r="AE810" t="str">
        <v>ASOVENAR</v>
      </c>
      <c r="AF810" t="str">
        <v>Associação Hermanitos</v>
      </c>
      <c r="AG810" t="str">
        <v>AVSI Foundation</v>
      </c>
      <c r="AH810" t="str">
        <v>Bethany Christian Services</v>
      </c>
      <c r="AI810" t="str">
        <v>Blumont</v>
      </c>
      <c r="AJ810" t="str">
        <v>CARE</v>
      </c>
      <c r="AK810" t="str">
        <v>Caritas Brazil</v>
      </c>
      <c r="AL810" t="str">
        <v>Caritas Ecuador</v>
      </c>
      <c r="AM810" t="str">
        <v>Caritas Germany</v>
      </c>
      <c r="AN810" t="str">
        <v>Caritas Manaus</v>
      </c>
      <c r="AO810" t="str">
        <v>Caritas Parana</v>
      </c>
      <c r="AP810" t="str">
        <v>Caritas Peru</v>
      </c>
      <c r="AQ810" t="str">
        <v>Caritas Rio de Janeiro</v>
      </c>
      <c r="AR810" t="str">
        <v>Caritas São Paulo</v>
      </c>
      <c r="AS810" t="str">
        <v>Caritas Switzerland</v>
      </c>
      <c r="AT810" t="str">
        <v>CCEFIRO Association</v>
      </c>
      <c r="AU810" t="str">
        <v>CEDRO</v>
      </c>
      <c r="AV810" t="str">
        <v>Center for Integrated Studies and Programs for Sustainable Development (CIEDS)</v>
      </c>
      <c r="AW810" t="str">
        <v>Center for Migration and Human Rights of the Diocese of Roraima (CMDH)</v>
      </c>
      <c r="AX810" t="str">
        <v>Centro de Atencion Psicosocial (CAPS)</v>
      </c>
      <c r="AY810" t="str">
        <v>CESAL</v>
      </c>
      <c r="AZ810" t="str">
        <v>CESVI-Cooperazione e Sviluppo</v>
      </c>
      <c r="BA810" t="str">
        <v>ChildFund International</v>
      </c>
      <c r="BB810" t="str">
        <v>CHS Alternativo</v>
      </c>
      <c r="BC810" t="str">
        <v>Churún Merú Association</v>
      </c>
      <c r="BD810" t="str">
        <v>Coalición por Venezuela</v>
      </c>
      <c r="BE810" t="str">
        <v>Colonia Foundation of Venezuelans in the Dominican Republic (FUNCOVERD)</v>
      </c>
      <c r="BF810" t="str">
        <v>COLVENZ</v>
      </c>
      <c r="BG810" t="str">
        <v>Compassiva</v>
      </c>
      <c r="BH810" t="str">
        <v>Consejo Interreligioso del Perú - Religiones por la Paz</v>
      </c>
      <c r="BI810" t="str">
        <v>Consorcio ONG OCIPI Y Capellanía Nacional OFICA</v>
      </c>
      <c r="BJ810" t="str">
        <v>COOPI - International Cooperation Foundation</v>
      </c>
      <c r="BK810" t="str">
        <v>Corporación Colectivo Sin Fronteras</v>
      </c>
      <c r="BL810" t="str">
        <v>CRISFE Foundation</v>
      </c>
      <c r="BM810" t="str">
        <v>Cuso International</v>
      </c>
      <c r="BN810" t="str">
        <v>Danielle’s Children Fund (DCF)</v>
      </c>
      <c r="BO810" t="str">
        <v>Danish Refugee Council (DRC)</v>
      </c>
      <c r="BP810" t="str">
        <v>Development Support Association - APOYAR</v>
      </c>
      <c r="BQ810" t="str">
        <v>Diakonie Katastrophenhilfe</v>
      </c>
      <c r="BR810" t="str">
        <v>Diálogo Diverso</v>
      </c>
      <c r="BS810" t="str">
        <v>Doctors of the World</v>
      </c>
      <c r="BT810" t="str">
        <v>Dominican Institute for Integrated Development</v>
      </c>
      <c r="BU810" t="str">
        <v>Duendes y Ángeles Vinotinto República Dominicana</v>
      </c>
      <c r="BV810" t="str">
        <v>Encuentros SJS (Servicio Jesuita de la Solidaridad)</v>
      </c>
      <c r="BW810" t="str">
        <v>Ending Violence Against Migrants</v>
      </c>
      <c r="BX810" t="str">
        <v>Equidad Foundation</v>
      </c>
      <c r="BY810" t="str">
        <v>Equilibrium CenDE</v>
      </c>
      <c r="BZ810" t="str">
        <v>Facultad de Psicología - Universidad de la República (UDELAR)</v>
      </c>
      <c r="CA810" t="str">
        <v>First International Emergency and Solidarités International</v>
      </c>
      <c r="CB810" t="str">
        <v>Fondo Ecuatoriano Populorum Progressio</v>
      </c>
      <c r="CC810" t="str">
        <v>Foro Salud Callao</v>
      </c>
      <c r="CD810" t="str">
        <v>Foundation for the Integration and Development of Latin America (FIDAL)</v>
      </c>
      <c r="CE810" t="str">
        <v>Foundation of the Americas (FUDELA)</v>
      </c>
      <c r="CF810" t="str">
        <v>Fraternity Without Borders</v>
      </c>
      <c r="CG810" t="str">
        <v>Fundación Brisas del Norte</v>
      </c>
      <c r="CH810" t="str">
        <v>Fundación Colombovenezolana Nueva Ilusión</v>
      </c>
      <c r="CI810" t="str">
        <v>Fundación Nakama's</v>
      </c>
      <c r="CJ810" t="str">
        <v>Fundación RadaBer</v>
      </c>
      <c r="CK810" t="str">
        <v>Fundación Scalabrini Bolivia</v>
      </c>
      <c r="CL810" t="str">
        <v>Fundacion Social Vivan los Niños</v>
      </c>
      <c r="CM810" t="str">
        <v>FUNVEAC</v>
      </c>
      <c r="CN810" t="str">
        <v>German Development Cooperation Agency GIZ</v>
      </c>
      <c r="CO810" t="str">
        <v>Globalizate Radio</v>
      </c>
      <c r="CP810" t="str">
        <v>GOAL</v>
      </c>
      <c r="CQ810" t="str">
        <v>Halü Bienestar Humano Foundation (HALU)</v>
      </c>
      <c r="CR810" t="str">
        <v>Heartland Alliance International (HAI)</v>
      </c>
      <c r="CS810" t="str">
        <v>HELVETAS Swiss Intercooperation</v>
      </c>
      <c r="CT810" t="str">
        <v>HIAS</v>
      </c>
      <c r="CU810" t="str">
        <v>Human Rights Defence Curaçao</v>
      </c>
      <c r="CV810" t="str">
        <v>Humanity &amp; Inclusion</v>
      </c>
      <c r="CW810" t="str">
        <v>Humans Analytic</v>
      </c>
      <c r="CX810" t="str">
        <v>Idas y Vueltas Association</v>
      </c>
      <c r="CY810" t="str">
        <v>iMMAP</v>
      </c>
      <c r="CZ810" t="str">
        <v>IMPACT Initiatives (REACH)</v>
      </c>
      <c r="DA810" t="str">
        <v>Inmigrante Feliz Association</v>
      </c>
      <c r="DB810" t="str">
        <v>Institute for Migration and Human Rights (IMDH)</v>
      </c>
      <c r="DC810" t="str">
        <v>Institute of Natural and Cultural Heritage (IPANC)</v>
      </c>
      <c r="DD810" t="str">
        <v>International Committee for the Development of People (CISP)</v>
      </c>
      <c r="DE810" t="str">
        <v>International Federation of the Red Cross (IFRC)</v>
      </c>
      <c r="DF810" t="str">
        <v>International Labour Organization (ILO)</v>
      </c>
      <c r="DG810" t="str">
        <v>International Medical Corps</v>
      </c>
      <c r="DH810" t="str">
        <v>International Organization for Migration (IOM)</v>
      </c>
      <c r="DI810" t="str">
        <v>International Rescue Committee (IRC)</v>
      </c>
      <c r="DJ810" t="str">
        <v>INTERSOS</v>
      </c>
      <c r="DK810" t="str">
        <v>Jesuit Migrant Service (JMS)</v>
      </c>
      <c r="DL810" t="str">
        <v>Jesuit Refugee Service (JRS)</v>
      </c>
      <c r="DM810" t="str">
        <v>Jesuit Service for Migrants and Refugees (JSMR)</v>
      </c>
      <c r="DN810" t="str">
        <v>Joint United Nations Programme on HIV/AIDS (UNAIDS)</v>
      </c>
      <c r="DO810" t="str">
        <v>Kimirina Coorporation</v>
      </c>
      <c r="DP810" t="str">
        <v>La Casita Hispanic Cultural Centre</v>
      </c>
      <c r="DQ810" t="str">
        <v>Latin American Network of Non-Governmental Organizations of Persons with Disabilities and their Families (RIADIS)</v>
      </c>
      <c r="DR810" t="str">
        <v>LGBT+ Movement Brazil</v>
      </c>
      <c r="DS810" t="str">
        <v>Living Water Community (LWC)</v>
      </c>
      <c r="DT810" t="str">
        <v>LLANOVENCOL</v>
      </c>
      <c r="DU810" t="str">
        <v>Lutheran World Federation</v>
      </c>
      <c r="DV810" t="str">
        <v>Lutheran World Relief</v>
      </c>
      <c r="DW810" t="str">
        <v>Malteser International</v>
      </c>
      <c r="DX810" t="str">
        <v>Mana Institute</v>
      </c>
      <c r="DY810" t="str">
        <v>Manos Veneguayas Association</v>
      </c>
      <c r="DZ810" t="str">
        <v>Más Igualdad Perú</v>
      </c>
      <c r="EA810" t="str">
        <v>MedGlobal</v>
      </c>
      <c r="EB810" t="str">
        <v>Medical Teams International</v>
      </c>
      <c r="EC810" t="str">
        <v>Mercy Corps</v>
      </c>
      <c r="ED810" t="str">
        <v>Migrant Service Center (CAM)</v>
      </c>
      <c r="EE810" t="str">
        <v>Migrants, Refugees and Argentine Social Entrepreneurs (MIRARES)</v>
      </c>
      <c r="EF810" t="str">
        <v>Mision Scalabriniana - Ecuador</v>
      </c>
      <c r="EG810" t="str">
        <v>Missão Paz</v>
      </c>
      <c r="EH810" t="str">
        <v>Museu A CASA</v>
      </c>
      <c r="EI810" t="str">
        <v>Norwegian Refugee Council (NRC)</v>
      </c>
      <c r="EJ810" t="str">
        <v>ONG Migrantes por el Maule</v>
      </c>
      <c r="EK810" t="str">
        <v>ONG Preemptive Love Coalition Colombia</v>
      </c>
      <c r="EL810" t="str">
        <v>Organización Transfomando Vidas</v>
      </c>
      <c r="EM810" t="str">
        <v>Organization of Ibero-American States for Education, Science and Culture (OEI)</v>
      </c>
      <c r="EN810" t="str">
        <v>OXFAM</v>
      </c>
      <c r="EO810" t="str">
        <v>Panamerican Development Foundation</v>
      </c>
      <c r="EP810" t="str">
        <v>Panamerican Health Organization/World Health Organization (PAHO/WHO)</v>
      </c>
      <c r="EQ810" t="str">
        <v>Pastoral of Human Mobility - Peruvian Episcopal Conference</v>
      </c>
      <c r="ER810" t="str">
        <v>Pastoral Service for Migrants National</v>
      </c>
      <c r="ES810" t="str">
        <v>Permanent Human Rights defense Committee (CDH)</v>
      </c>
      <c r="ET810" t="str">
        <v>Pirilampos Institute - Group of visits and voluntary actions in Roraima</v>
      </c>
      <c r="EU810" t="str">
        <v>Plan International</v>
      </c>
      <c r="EV810" t="str">
        <v>Population Program, Faculty of Social Sciences, University of the Republic</v>
      </c>
      <c r="EW810" t="str">
        <v>Profamilia Association</v>
      </c>
      <c r="EX810" t="str">
        <v>Red con Migrantes y Refugiados</v>
      </c>
      <c r="EY810" t="str">
        <v>Red Cross Colombia</v>
      </c>
      <c r="EZ810" t="str">
        <v>Red Cross Ecuador</v>
      </c>
      <c r="FA810" t="str">
        <v>Red Cross Peru</v>
      </c>
      <c r="FB810" t="str">
        <v>Red de Investigaciones en Derechos Humanos - CONICET (Consejo Nacional de Investigaciones Científicas y Técnicas)</v>
      </c>
      <c r="FC810" t="str">
        <v>RET International</v>
      </c>
      <c r="FD810" t="str">
        <v>Salú pa Tur Foundation</v>
      </c>
      <c r="FE810" t="str">
        <v>Salvation Army</v>
      </c>
      <c r="FF810" t="str">
        <v>Samaritan's Purse</v>
      </c>
      <c r="FG810" t="str">
        <v>Save the Children International (SCI)</v>
      </c>
      <c r="FH810" t="str">
        <v>Scalabrini Foundation Chile</v>
      </c>
      <c r="FI810" t="str">
        <v>Sección Peruana de Amnistía Internacional</v>
      </c>
      <c r="FJ810" t="str">
        <v>Serviço Pastoral dos Migrantes do Nordeste</v>
      </c>
      <c r="FK810" t="str">
        <v>Sesame Workshop</v>
      </c>
      <c r="FL810" t="str">
        <v>Si, Da Vida</v>
      </c>
      <c r="FM810" t="str">
        <v>Solidarity and Action Asociation</v>
      </c>
      <c r="FN810" t="str">
        <v>SOS Children's Villages</v>
      </c>
      <c r="FO810" t="str">
        <v>Tarabita Foundation</v>
      </c>
      <c r="FP810" t="str">
        <v>Tearfund</v>
      </c>
      <c r="FQ810" t="str">
        <v>TECHO</v>
      </c>
      <c r="FR810" t="str">
        <v>Terranueva Foundation</v>
      </c>
      <c r="FS810" t="str">
        <v>Terre des Hommes Suisse</v>
      </c>
      <c r="FT810" t="str">
        <v>The Israel Forum for International Humanitarian Aid (IsraAID)</v>
      </c>
      <c r="FU810" t="str">
        <v>Unión Venezolana en Perú</v>
      </c>
      <c r="FV810" t="str">
        <v>United Nations Children's Fund (UNICEF)</v>
      </c>
      <c r="FW810" t="str">
        <v>United Nations Development Programme (UNDP)</v>
      </c>
      <c r="FX810" t="str">
        <v>United Nations Educational, Scientific and Cultural Organization (UNESCO)</v>
      </c>
      <c r="FY810" t="str">
        <v>United Nations Entity for Gender Equality and the Empowerment of Women (UNWOMEN)</v>
      </c>
      <c r="FZ810" t="str">
        <v>United Nations Food and Agricultural Organization (FAO)</v>
      </c>
      <c r="GA810" t="str">
        <v>United Nations High Commissioner for Refugees (UNHCR)</v>
      </c>
      <c r="GB810" t="str">
        <v>United Nations Office of the High Commissioner for Human Rights (OHCHR)</v>
      </c>
      <c r="GC810" t="str">
        <v>United Nations Office on Drugs and Crime (UNODC)</v>
      </c>
      <c r="GD810" t="str">
        <v>United Nations Population Fund (UNFPA)</v>
      </c>
      <c r="GE810" t="str">
        <v>United Nations Programme for Human Settlements (UN Habitat)</v>
      </c>
      <c r="GF810" t="str">
        <v>Vale da Benção Educational and Charitable Association (AEBVB)</v>
      </c>
      <c r="GG810" t="str">
        <v>VenAruba Solidaria</v>
      </c>
      <c r="GH810" t="str">
        <v>Venex Curacao Foundation</v>
      </c>
      <c r="GI810" t="str">
        <v>Venezolanos en Barranquilla</v>
      </c>
      <c r="GJ810" t="str">
        <v>Venezolanos en San Cristóbal</v>
      </c>
      <c r="GK810" t="str">
        <v>Venezuelan Emigrant Foundation (FEV)</v>
      </c>
      <c r="GL810" t="str">
        <v>Vicaría de Pastoral Social Caritas</v>
      </c>
      <c r="GM810" t="str">
        <v>Voices GY</v>
      </c>
      <c r="GN810" t="str">
        <v>We World GVC</v>
      </c>
      <c r="GO810" t="str">
        <v>World Council of Credit Unions</v>
      </c>
      <c r="GP810" t="str">
        <v>World Food Programme (WFP)</v>
      </c>
      <c r="GQ810" t="str">
        <v>World Vision</v>
      </c>
      <c r="GR810" t="str">
        <v>ZOA</v>
      </c>
    </row>
    <row r="811" spans="8:200" x14ac:dyDescent="0.3">
      <c r="H811" t="str" cm="1">
        <f t="array" ref="H811:GR811">TRANSPOSE(_xlfn._xlws.SORT(_xlfn._xlws.FILTER(Table3[Name],ISNUMBER(SEARCH(' Activity Sheet'!D865,Table3[Name])),"Not found"),,1))</f>
        <v>.New Organisation</v>
      </c>
      <c r="I811" t="str">
        <v>ABV - Association of Good with Life</v>
      </c>
      <c r="J811" t="str">
        <v>ACAPS</v>
      </c>
      <c r="K811" t="str">
        <v>Acción y Desarrollo</v>
      </c>
      <c r="L811" t="str">
        <v>ACTED</v>
      </c>
      <c r="M811" t="str">
        <v>Action against Hunger</v>
      </c>
      <c r="N811" t="str">
        <v>ActionAid</v>
      </c>
      <c r="O811" t="str">
        <v>Adventist Development and Relief Agency (ADRA)</v>
      </c>
      <c r="P811" t="str">
        <v>Alas de Colibrí Foundation</v>
      </c>
      <c r="Q811" t="str">
        <v>Alianza por la Solidaridad</v>
      </c>
      <c r="R811" t="str">
        <v>Alianza por Venezuela</v>
      </c>
      <c r="S811" t="str">
        <v>Americares Foundation</v>
      </c>
      <c r="T811" t="str">
        <v>Argentine Commission for Refugees and Migrants (CAREF)</v>
      </c>
      <c r="U811" t="str">
        <v>Asociación Aves</v>
      </c>
      <c r="V811" t="str">
        <v>Asociación de Jubilados y Pensionados Venezolanos en Argentina</v>
      </c>
      <c r="W811" t="str">
        <v>Asociación de Venezolanos en Eloy Alfaro</v>
      </c>
      <c r="X811" t="str">
        <v>Asociación Fundación contra el Hambre Perú</v>
      </c>
      <c r="Y811" t="str">
        <v>Asociación Migrantes Venezolanos</v>
      </c>
      <c r="Z811" t="str">
        <v>Asociación Misioneros de San Carlos Scalabrinianos</v>
      </c>
      <c r="AA811" t="str">
        <v>Asociacion Proteccion Poblacion Vulnerable</v>
      </c>
      <c r="AB811" t="str">
        <v>Asociación Quinta Ola</v>
      </c>
      <c r="AC811" t="str">
        <v>Asociación Salto Ángel</v>
      </c>
      <c r="AD811" t="str">
        <v>Asociación Venezuela en Ecuador AC</v>
      </c>
      <c r="AE811" t="str">
        <v>ASOVENAR</v>
      </c>
      <c r="AF811" t="str">
        <v>Associação Hermanitos</v>
      </c>
      <c r="AG811" t="str">
        <v>AVSI Foundation</v>
      </c>
      <c r="AH811" t="str">
        <v>Bethany Christian Services</v>
      </c>
      <c r="AI811" t="str">
        <v>Blumont</v>
      </c>
      <c r="AJ811" t="str">
        <v>CARE</v>
      </c>
      <c r="AK811" t="str">
        <v>Caritas Brazil</v>
      </c>
      <c r="AL811" t="str">
        <v>Caritas Ecuador</v>
      </c>
      <c r="AM811" t="str">
        <v>Caritas Germany</v>
      </c>
      <c r="AN811" t="str">
        <v>Caritas Manaus</v>
      </c>
      <c r="AO811" t="str">
        <v>Caritas Parana</v>
      </c>
      <c r="AP811" t="str">
        <v>Caritas Peru</v>
      </c>
      <c r="AQ811" t="str">
        <v>Caritas Rio de Janeiro</v>
      </c>
      <c r="AR811" t="str">
        <v>Caritas São Paulo</v>
      </c>
      <c r="AS811" t="str">
        <v>Caritas Switzerland</v>
      </c>
      <c r="AT811" t="str">
        <v>CCEFIRO Association</v>
      </c>
      <c r="AU811" t="str">
        <v>CEDRO</v>
      </c>
      <c r="AV811" t="str">
        <v>Center for Integrated Studies and Programs for Sustainable Development (CIEDS)</v>
      </c>
      <c r="AW811" t="str">
        <v>Center for Migration and Human Rights of the Diocese of Roraima (CMDH)</v>
      </c>
      <c r="AX811" t="str">
        <v>Centro de Atencion Psicosocial (CAPS)</v>
      </c>
      <c r="AY811" t="str">
        <v>CESAL</v>
      </c>
      <c r="AZ811" t="str">
        <v>CESVI-Cooperazione e Sviluppo</v>
      </c>
      <c r="BA811" t="str">
        <v>ChildFund International</v>
      </c>
      <c r="BB811" t="str">
        <v>CHS Alternativo</v>
      </c>
      <c r="BC811" t="str">
        <v>Churún Merú Association</v>
      </c>
      <c r="BD811" t="str">
        <v>Coalición por Venezuela</v>
      </c>
      <c r="BE811" t="str">
        <v>Colonia Foundation of Venezuelans in the Dominican Republic (FUNCOVERD)</v>
      </c>
      <c r="BF811" t="str">
        <v>COLVENZ</v>
      </c>
      <c r="BG811" t="str">
        <v>Compassiva</v>
      </c>
      <c r="BH811" t="str">
        <v>Consejo Interreligioso del Perú - Religiones por la Paz</v>
      </c>
      <c r="BI811" t="str">
        <v>Consorcio ONG OCIPI Y Capellanía Nacional OFICA</v>
      </c>
      <c r="BJ811" t="str">
        <v>COOPI - International Cooperation Foundation</v>
      </c>
      <c r="BK811" t="str">
        <v>Corporación Colectivo Sin Fronteras</v>
      </c>
      <c r="BL811" t="str">
        <v>CRISFE Foundation</v>
      </c>
      <c r="BM811" t="str">
        <v>Cuso International</v>
      </c>
      <c r="BN811" t="str">
        <v>Danielle’s Children Fund (DCF)</v>
      </c>
      <c r="BO811" t="str">
        <v>Danish Refugee Council (DRC)</v>
      </c>
      <c r="BP811" t="str">
        <v>Development Support Association - APOYAR</v>
      </c>
      <c r="BQ811" t="str">
        <v>Diakonie Katastrophenhilfe</v>
      </c>
      <c r="BR811" t="str">
        <v>Diálogo Diverso</v>
      </c>
      <c r="BS811" t="str">
        <v>Doctors of the World</v>
      </c>
      <c r="BT811" t="str">
        <v>Dominican Institute for Integrated Development</v>
      </c>
      <c r="BU811" t="str">
        <v>Duendes y Ángeles Vinotinto República Dominicana</v>
      </c>
      <c r="BV811" t="str">
        <v>Encuentros SJS (Servicio Jesuita de la Solidaridad)</v>
      </c>
      <c r="BW811" t="str">
        <v>Ending Violence Against Migrants</v>
      </c>
      <c r="BX811" t="str">
        <v>Equidad Foundation</v>
      </c>
      <c r="BY811" t="str">
        <v>Equilibrium CenDE</v>
      </c>
      <c r="BZ811" t="str">
        <v>Facultad de Psicología - Universidad de la República (UDELAR)</v>
      </c>
      <c r="CA811" t="str">
        <v>First International Emergency and Solidarités International</v>
      </c>
      <c r="CB811" t="str">
        <v>Fondo Ecuatoriano Populorum Progressio</v>
      </c>
      <c r="CC811" t="str">
        <v>Foro Salud Callao</v>
      </c>
      <c r="CD811" t="str">
        <v>Foundation for the Integration and Development of Latin America (FIDAL)</v>
      </c>
      <c r="CE811" t="str">
        <v>Foundation of the Americas (FUDELA)</v>
      </c>
      <c r="CF811" t="str">
        <v>Fraternity Without Borders</v>
      </c>
      <c r="CG811" t="str">
        <v>Fundación Brisas del Norte</v>
      </c>
      <c r="CH811" t="str">
        <v>Fundación Colombovenezolana Nueva Ilusión</v>
      </c>
      <c r="CI811" t="str">
        <v>Fundación Nakama's</v>
      </c>
      <c r="CJ811" t="str">
        <v>Fundación RadaBer</v>
      </c>
      <c r="CK811" t="str">
        <v>Fundación Scalabrini Bolivia</v>
      </c>
      <c r="CL811" t="str">
        <v>Fundacion Social Vivan los Niños</v>
      </c>
      <c r="CM811" t="str">
        <v>FUNVEAC</v>
      </c>
      <c r="CN811" t="str">
        <v>German Development Cooperation Agency GIZ</v>
      </c>
      <c r="CO811" t="str">
        <v>Globalizate Radio</v>
      </c>
      <c r="CP811" t="str">
        <v>GOAL</v>
      </c>
      <c r="CQ811" t="str">
        <v>Halü Bienestar Humano Foundation (HALU)</v>
      </c>
      <c r="CR811" t="str">
        <v>Heartland Alliance International (HAI)</v>
      </c>
      <c r="CS811" t="str">
        <v>HELVETAS Swiss Intercooperation</v>
      </c>
      <c r="CT811" t="str">
        <v>HIAS</v>
      </c>
      <c r="CU811" t="str">
        <v>Human Rights Defence Curaçao</v>
      </c>
      <c r="CV811" t="str">
        <v>Humanity &amp; Inclusion</v>
      </c>
      <c r="CW811" t="str">
        <v>Humans Analytic</v>
      </c>
      <c r="CX811" t="str">
        <v>Idas y Vueltas Association</v>
      </c>
      <c r="CY811" t="str">
        <v>iMMAP</v>
      </c>
      <c r="CZ811" t="str">
        <v>IMPACT Initiatives (REACH)</v>
      </c>
      <c r="DA811" t="str">
        <v>Inmigrante Feliz Association</v>
      </c>
      <c r="DB811" t="str">
        <v>Institute for Migration and Human Rights (IMDH)</v>
      </c>
      <c r="DC811" t="str">
        <v>Institute of Natural and Cultural Heritage (IPANC)</v>
      </c>
      <c r="DD811" t="str">
        <v>International Committee for the Development of People (CISP)</v>
      </c>
      <c r="DE811" t="str">
        <v>International Federation of the Red Cross (IFRC)</v>
      </c>
      <c r="DF811" t="str">
        <v>International Labour Organization (ILO)</v>
      </c>
      <c r="DG811" t="str">
        <v>International Medical Corps</v>
      </c>
      <c r="DH811" t="str">
        <v>International Organization for Migration (IOM)</v>
      </c>
      <c r="DI811" t="str">
        <v>International Rescue Committee (IRC)</v>
      </c>
      <c r="DJ811" t="str">
        <v>INTERSOS</v>
      </c>
      <c r="DK811" t="str">
        <v>Jesuit Migrant Service (JMS)</v>
      </c>
      <c r="DL811" t="str">
        <v>Jesuit Refugee Service (JRS)</v>
      </c>
      <c r="DM811" t="str">
        <v>Jesuit Service for Migrants and Refugees (JSMR)</v>
      </c>
      <c r="DN811" t="str">
        <v>Joint United Nations Programme on HIV/AIDS (UNAIDS)</v>
      </c>
      <c r="DO811" t="str">
        <v>Kimirina Coorporation</v>
      </c>
      <c r="DP811" t="str">
        <v>La Casita Hispanic Cultural Centre</v>
      </c>
      <c r="DQ811" t="str">
        <v>Latin American Network of Non-Governmental Organizations of Persons with Disabilities and their Families (RIADIS)</v>
      </c>
      <c r="DR811" t="str">
        <v>LGBT+ Movement Brazil</v>
      </c>
      <c r="DS811" t="str">
        <v>Living Water Community (LWC)</v>
      </c>
      <c r="DT811" t="str">
        <v>LLANOVENCOL</v>
      </c>
      <c r="DU811" t="str">
        <v>Lutheran World Federation</v>
      </c>
      <c r="DV811" t="str">
        <v>Lutheran World Relief</v>
      </c>
      <c r="DW811" t="str">
        <v>Malteser International</v>
      </c>
      <c r="DX811" t="str">
        <v>Mana Institute</v>
      </c>
      <c r="DY811" t="str">
        <v>Manos Veneguayas Association</v>
      </c>
      <c r="DZ811" t="str">
        <v>Más Igualdad Perú</v>
      </c>
      <c r="EA811" t="str">
        <v>MedGlobal</v>
      </c>
      <c r="EB811" t="str">
        <v>Medical Teams International</v>
      </c>
      <c r="EC811" t="str">
        <v>Mercy Corps</v>
      </c>
      <c r="ED811" t="str">
        <v>Migrant Service Center (CAM)</v>
      </c>
      <c r="EE811" t="str">
        <v>Migrants, Refugees and Argentine Social Entrepreneurs (MIRARES)</v>
      </c>
      <c r="EF811" t="str">
        <v>Mision Scalabriniana - Ecuador</v>
      </c>
      <c r="EG811" t="str">
        <v>Missão Paz</v>
      </c>
      <c r="EH811" t="str">
        <v>Museu A CASA</v>
      </c>
      <c r="EI811" t="str">
        <v>Norwegian Refugee Council (NRC)</v>
      </c>
      <c r="EJ811" t="str">
        <v>ONG Migrantes por el Maule</v>
      </c>
      <c r="EK811" t="str">
        <v>ONG Preemptive Love Coalition Colombia</v>
      </c>
      <c r="EL811" t="str">
        <v>Organización Transfomando Vidas</v>
      </c>
      <c r="EM811" t="str">
        <v>Organization of Ibero-American States for Education, Science and Culture (OEI)</v>
      </c>
      <c r="EN811" t="str">
        <v>OXFAM</v>
      </c>
      <c r="EO811" t="str">
        <v>Panamerican Development Foundation</v>
      </c>
      <c r="EP811" t="str">
        <v>Panamerican Health Organization/World Health Organization (PAHO/WHO)</v>
      </c>
      <c r="EQ811" t="str">
        <v>Pastoral of Human Mobility - Peruvian Episcopal Conference</v>
      </c>
      <c r="ER811" t="str">
        <v>Pastoral Service for Migrants National</v>
      </c>
      <c r="ES811" t="str">
        <v>Permanent Human Rights defense Committee (CDH)</v>
      </c>
      <c r="ET811" t="str">
        <v>Pirilampos Institute - Group of visits and voluntary actions in Roraima</v>
      </c>
      <c r="EU811" t="str">
        <v>Plan International</v>
      </c>
      <c r="EV811" t="str">
        <v>Population Program, Faculty of Social Sciences, University of the Republic</v>
      </c>
      <c r="EW811" t="str">
        <v>Profamilia Association</v>
      </c>
      <c r="EX811" t="str">
        <v>Red con Migrantes y Refugiados</v>
      </c>
      <c r="EY811" t="str">
        <v>Red Cross Colombia</v>
      </c>
      <c r="EZ811" t="str">
        <v>Red Cross Ecuador</v>
      </c>
      <c r="FA811" t="str">
        <v>Red Cross Peru</v>
      </c>
      <c r="FB811" t="str">
        <v>Red de Investigaciones en Derechos Humanos - CONICET (Consejo Nacional de Investigaciones Científicas y Técnicas)</v>
      </c>
      <c r="FC811" t="str">
        <v>RET International</v>
      </c>
      <c r="FD811" t="str">
        <v>Salú pa Tur Foundation</v>
      </c>
      <c r="FE811" t="str">
        <v>Salvation Army</v>
      </c>
      <c r="FF811" t="str">
        <v>Samaritan's Purse</v>
      </c>
      <c r="FG811" t="str">
        <v>Save the Children International (SCI)</v>
      </c>
      <c r="FH811" t="str">
        <v>Scalabrini Foundation Chile</v>
      </c>
      <c r="FI811" t="str">
        <v>Sección Peruana de Amnistía Internacional</v>
      </c>
      <c r="FJ811" t="str">
        <v>Serviço Pastoral dos Migrantes do Nordeste</v>
      </c>
      <c r="FK811" t="str">
        <v>Sesame Workshop</v>
      </c>
      <c r="FL811" t="str">
        <v>Si, Da Vida</v>
      </c>
      <c r="FM811" t="str">
        <v>Solidarity and Action Asociation</v>
      </c>
      <c r="FN811" t="str">
        <v>SOS Children's Villages</v>
      </c>
      <c r="FO811" t="str">
        <v>Tarabita Foundation</v>
      </c>
      <c r="FP811" t="str">
        <v>Tearfund</v>
      </c>
      <c r="FQ811" t="str">
        <v>TECHO</v>
      </c>
      <c r="FR811" t="str">
        <v>Terranueva Foundation</v>
      </c>
      <c r="FS811" t="str">
        <v>Terre des Hommes Suisse</v>
      </c>
      <c r="FT811" t="str">
        <v>The Israel Forum for International Humanitarian Aid (IsraAID)</v>
      </c>
      <c r="FU811" t="str">
        <v>Unión Venezolana en Perú</v>
      </c>
      <c r="FV811" t="str">
        <v>United Nations Children's Fund (UNICEF)</v>
      </c>
      <c r="FW811" t="str">
        <v>United Nations Development Programme (UNDP)</v>
      </c>
      <c r="FX811" t="str">
        <v>United Nations Educational, Scientific and Cultural Organization (UNESCO)</v>
      </c>
      <c r="FY811" t="str">
        <v>United Nations Entity for Gender Equality and the Empowerment of Women (UNWOMEN)</v>
      </c>
      <c r="FZ811" t="str">
        <v>United Nations Food and Agricultural Organization (FAO)</v>
      </c>
      <c r="GA811" t="str">
        <v>United Nations High Commissioner for Refugees (UNHCR)</v>
      </c>
      <c r="GB811" t="str">
        <v>United Nations Office of the High Commissioner for Human Rights (OHCHR)</v>
      </c>
      <c r="GC811" t="str">
        <v>United Nations Office on Drugs and Crime (UNODC)</v>
      </c>
      <c r="GD811" t="str">
        <v>United Nations Population Fund (UNFPA)</v>
      </c>
      <c r="GE811" t="str">
        <v>United Nations Programme for Human Settlements (UN Habitat)</v>
      </c>
      <c r="GF811" t="str">
        <v>Vale da Benção Educational and Charitable Association (AEBVB)</v>
      </c>
      <c r="GG811" t="str">
        <v>VenAruba Solidaria</v>
      </c>
      <c r="GH811" t="str">
        <v>Venex Curacao Foundation</v>
      </c>
      <c r="GI811" t="str">
        <v>Venezolanos en Barranquilla</v>
      </c>
      <c r="GJ811" t="str">
        <v>Venezolanos en San Cristóbal</v>
      </c>
      <c r="GK811" t="str">
        <v>Venezuelan Emigrant Foundation (FEV)</v>
      </c>
      <c r="GL811" t="str">
        <v>Vicaría de Pastoral Social Caritas</v>
      </c>
      <c r="GM811" t="str">
        <v>Voices GY</v>
      </c>
      <c r="GN811" t="str">
        <v>We World GVC</v>
      </c>
      <c r="GO811" t="str">
        <v>World Council of Credit Unions</v>
      </c>
      <c r="GP811" t="str">
        <v>World Food Programme (WFP)</v>
      </c>
      <c r="GQ811" t="str">
        <v>World Vision</v>
      </c>
      <c r="GR811" t="str">
        <v>ZOA</v>
      </c>
    </row>
    <row r="812" spans="8:200" x14ac:dyDescent="0.3">
      <c r="H812" t="str" cm="1">
        <f t="array" ref="H812:GR812">TRANSPOSE(_xlfn._xlws.SORT(_xlfn._xlws.FILTER(Table3[Name],ISNUMBER(SEARCH(' Activity Sheet'!D866,Table3[Name])),"Not found"),,1))</f>
        <v>.New Organisation</v>
      </c>
      <c r="I812" t="str">
        <v>ABV - Association of Good with Life</v>
      </c>
      <c r="J812" t="str">
        <v>ACAPS</v>
      </c>
      <c r="K812" t="str">
        <v>Acción y Desarrollo</v>
      </c>
      <c r="L812" t="str">
        <v>ACTED</v>
      </c>
      <c r="M812" t="str">
        <v>Action against Hunger</v>
      </c>
      <c r="N812" t="str">
        <v>ActionAid</v>
      </c>
      <c r="O812" t="str">
        <v>Adventist Development and Relief Agency (ADRA)</v>
      </c>
      <c r="P812" t="str">
        <v>Alas de Colibrí Foundation</v>
      </c>
      <c r="Q812" t="str">
        <v>Alianza por la Solidaridad</v>
      </c>
      <c r="R812" t="str">
        <v>Alianza por Venezuela</v>
      </c>
      <c r="S812" t="str">
        <v>Americares Foundation</v>
      </c>
      <c r="T812" t="str">
        <v>Argentine Commission for Refugees and Migrants (CAREF)</v>
      </c>
      <c r="U812" t="str">
        <v>Asociación Aves</v>
      </c>
      <c r="V812" t="str">
        <v>Asociación de Jubilados y Pensionados Venezolanos en Argentina</v>
      </c>
      <c r="W812" t="str">
        <v>Asociación de Venezolanos en Eloy Alfaro</v>
      </c>
      <c r="X812" t="str">
        <v>Asociación Fundación contra el Hambre Perú</v>
      </c>
      <c r="Y812" t="str">
        <v>Asociación Migrantes Venezolanos</v>
      </c>
      <c r="Z812" t="str">
        <v>Asociación Misioneros de San Carlos Scalabrinianos</v>
      </c>
      <c r="AA812" t="str">
        <v>Asociacion Proteccion Poblacion Vulnerable</v>
      </c>
      <c r="AB812" t="str">
        <v>Asociación Quinta Ola</v>
      </c>
      <c r="AC812" t="str">
        <v>Asociación Salto Ángel</v>
      </c>
      <c r="AD812" t="str">
        <v>Asociación Venezuela en Ecuador AC</v>
      </c>
      <c r="AE812" t="str">
        <v>ASOVENAR</v>
      </c>
      <c r="AF812" t="str">
        <v>Associação Hermanitos</v>
      </c>
      <c r="AG812" t="str">
        <v>AVSI Foundation</v>
      </c>
      <c r="AH812" t="str">
        <v>Bethany Christian Services</v>
      </c>
      <c r="AI812" t="str">
        <v>Blumont</v>
      </c>
      <c r="AJ812" t="str">
        <v>CARE</v>
      </c>
      <c r="AK812" t="str">
        <v>Caritas Brazil</v>
      </c>
      <c r="AL812" t="str">
        <v>Caritas Ecuador</v>
      </c>
      <c r="AM812" t="str">
        <v>Caritas Germany</v>
      </c>
      <c r="AN812" t="str">
        <v>Caritas Manaus</v>
      </c>
      <c r="AO812" t="str">
        <v>Caritas Parana</v>
      </c>
      <c r="AP812" t="str">
        <v>Caritas Peru</v>
      </c>
      <c r="AQ812" t="str">
        <v>Caritas Rio de Janeiro</v>
      </c>
      <c r="AR812" t="str">
        <v>Caritas São Paulo</v>
      </c>
      <c r="AS812" t="str">
        <v>Caritas Switzerland</v>
      </c>
      <c r="AT812" t="str">
        <v>CCEFIRO Association</v>
      </c>
      <c r="AU812" t="str">
        <v>CEDRO</v>
      </c>
      <c r="AV812" t="str">
        <v>Center for Integrated Studies and Programs for Sustainable Development (CIEDS)</v>
      </c>
      <c r="AW812" t="str">
        <v>Center for Migration and Human Rights of the Diocese of Roraima (CMDH)</v>
      </c>
      <c r="AX812" t="str">
        <v>Centro de Atencion Psicosocial (CAPS)</v>
      </c>
      <c r="AY812" t="str">
        <v>CESAL</v>
      </c>
      <c r="AZ812" t="str">
        <v>CESVI-Cooperazione e Sviluppo</v>
      </c>
      <c r="BA812" t="str">
        <v>ChildFund International</v>
      </c>
      <c r="BB812" t="str">
        <v>CHS Alternativo</v>
      </c>
      <c r="BC812" t="str">
        <v>Churún Merú Association</v>
      </c>
      <c r="BD812" t="str">
        <v>Coalición por Venezuela</v>
      </c>
      <c r="BE812" t="str">
        <v>Colonia Foundation of Venezuelans in the Dominican Republic (FUNCOVERD)</v>
      </c>
      <c r="BF812" t="str">
        <v>COLVENZ</v>
      </c>
      <c r="BG812" t="str">
        <v>Compassiva</v>
      </c>
      <c r="BH812" t="str">
        <v>Consejo Interreligioso del Perú - Religiones por la Paz</v>
      </c>
      <c r="BI812" t="str">
        <v>Consorcio ONG OCIPI Y Capellanía Nacional OFICA</v>
      </c>
      <c r="BJ812" t="str">
        <v>COOPI - International Cooperation Foundation</v>
      </c>
      <c r="BK812" t="str">
        <v>Corporación Colectivo Sin Fronteras</v>
      </c>
      <c r="BL812" t="str">
        <v>CRISFE Foundation</v>
      </c>
      <c r="BM812" t="str">
        <v>Cuso International</v>
      </c>
      <c r="BN812" t="str">
        <v>Danielle’s Children Fund (DCF)</v>
      </c>
      <c r="BO812" t="str">
        <v>Danish Refugee Council (DRC)</v>
      </c>
      <c r="BP812" t="str">
        <v>Development Support Association - APOYAR</v>
      </c>
      <c r="BQ812" t="str">
        <v>Diakonie Katastrophenhilfe</v>
      </c>
      <c r="BR812" t="str">
        <v>Diálogo Diverso</v>
      </c>
      <c r="BS812" t="str">
        <v>Doctors of the World</v>
      </c>
      <c r="BT812" t="str">
        <v>Dominican Institute for Integrated Development</v>
      </c>
      <c r="BU812" t="str">
        <v>Duendes y Ángeles Vinotinto República Dominicana</v>
      </c>
      <c r="BV812" t="str">
        <v>Encuentros SJS (Servicio Jesuita de la Solidaridad)</v>
      </c>
      <c r="BW812" t="str">
        <v>Ending Violence Against Migrants</v>
      </c>
      <c r="BX812" t="str">
        <v>Equidad Foundation</v>
      </c>
      <c r="BY812" t="str">
        <v>Equilibrium CenDE</v>
      </c>
      <c r="BZ812" t="str">
        <v>Facultad de Psicología - Universidad de la República (UDELAR)</v>
      </c>
      <c r="CA812" t="str">
        <v>First International Emergency and Solidarités International</v>
      </c>
      <c r="CB812" t="str">
        <v>Fondo Ecuatoriano Populorum Progressio</v>
      </c>
      <c r="CC812" t="str">
        <v>Foro Salud Callao</v>
      </c>
      <c r="CD812" t="str">
        <v>Foundation for the Integration and Development of Latin America (FIDAL)</v>
      </c>
      <c r="CE812" t="str">
        <v>Foundation of the Americas (FUDELA)</v>
      </c>
      <c r="CF812" t="str">
        <v>Fraternity Without Borders</v>
      </c>
      <c r="CG812" t="str">
        <v>Fundación Brisas del Norte</v>
      </c>
      <c r="CH812" t="str">
        <v>Fundación Colombovenezolana Nueva Ilusión</v>
      </c>
      <c r="CI812" t="str">
        <v>Fundación Nakama's</v>
      </c>
      <c r="CJ812" t="str">
        <v>Fundación RadaBer</v>
      </c>
      <c r="CK812" t="str">
        <v>Fundación Scalabrini Bolivia</v>
      </c>
      <c r="CL812" t="str">
        <v>Fundacion Social Vivan los Niños</v>
      </c>
      <c r="CM812" t="str">
        <v>FUNVEAC</v>
      </c>
      <c r="CN812" t="str">
        <v>German Development Cooperation Agency GIZ</v>
      </c>
      <c r="CO812" t="str">
        <v>Globalizate Radio</v>
      </c>
      <c r="CP812" t="str">
        <v>GOAL</v>
      </c>
      <c r="CQ812" t="str">
        <v>Halü Bienestar Humano Foundation (HALU)</v>
      </c>
      <c r="CR812" t="str">
        <v>Heartland Alliance International (HAI)</v>
      </c>
      <c r="CS812" t="str">
        <v>HELVETAS Swiss Intercooperation</v>
      </c>
      <c r="CT812" t="str">
        <v>HIAS</v>
      </c>
      <c r="CU812" t="str">
        <v>Human Rights Defence Curaçao</v>
      </c>
      <c r="CV812" t="str">
        <v>Humanity &amp; Inclusion</v>
      </c>
      <c r="CW812" t="str">
        <v>Humans Analytic</v>
      </c>
      <c r="CX812" t="str">
        <v>Idas y Vueltas Association</v>
      </c>
      <c r="CY812" t="str">
        <v>iMMAP</v>
      </c>
      <c r="CZ812" t="str">
        <v>IMPACT Initiatives (REACH)</v>
      </c>
      <c r="DA812" t="str">
        <v>Inmigrante Feliz Association</v>
      </c>
      <c r="DB812" t="str">
        <v>Institute for Migration and Human Rights (IMDH)</v>
      </c>
      <c r="DC812" t="str">
        <v>Institute of Natural and Cultural Heritage (IPANC)</v>
      </c>
      <c r="DD812" t="str">
        <v>International Committee for the Development of People (CISP)</v>
      </c>
      <c r="DE812" t="str">
        <v>International Federation of the Red Cross (IFRC)</v>
      </c>
      <c r="DF812" t="str">
        <v>International Labour Organization (ILO)</v>
      </c>
      <c r="DG812" t="str">
        <v>International Medical Corps</v>
      </c>
      <c r="DH812" t="str">
        <v>International Organization for Migration (IOM)</v>
      </c>
      <c r="DI812" t="str">
        <v>International Rescue Committee (IRC)</v>
      </c>
      <c r="DJ812" t="str">
        <v>INTERSOS</v>
      </c>
      <c r="DK812" t="str">
        <v>Jesuit Migrant Service (JMS)</v>
      </c>
      <c r="DL812" t="str">
        <v>Jesuit Refugee Service (JRS)</v>
      </c>
      <c r="DM812" t="str">
        <v>Jesuit Service for Migrants and Refugees (JSMR)</v>
      </c>
      <c r="DN812" t="str">
        <v>Joint United Nations Programme on HIV/AIDS (UNAIDS)</v>
      </c>
      <c r="DO812" t="str">
        <v>Kimirina Coorporation</v>
      </c>
      <c r="DP812" t="str">
        <v>La Casita Hispanic Cultural Centre</v>
      </c>
      <c r="DQ812" t="str">
        <v>Latin American Network of Non-Governmental Organizations of Persons with Disabilities and their Families (RIADIS)</v>
      </c>
      <c r="DR812" t="str">
        <v>LGBT+ Movement Brazil</v>
      </c>
      <c r="DS812" t="str">
        <v>Living Water Community (LWC)</v>
      </c>
      <c r="DT812" t="str">
        <v>LLANOVENCOL</v>
      </c>
      <c r="DU812" t="str">
        <v>Lutheran World Federation</v>
      </c>
      <c r="DV812" t="str">
        <v>Lutheran World Relief</v>
      </c>
      <c r="DW812" t="str">
        <v>Malteser International</v>
      </c>
      <c r="DX812" t="str">
        <v>Mana Institute</v>
      </c>
      <c r="DY812" t="str">
        <v>Manos Veneguayas Association</v>
      </c>
      <c r="DZ812" t="str">
        <v>Más Igualdad Perú</v>
      </c>
      <c r="EA812" t="str">
        <v>MedGlobal</v>
      </c>
      <c r="EB812" t="str">
        <v>Medical Teams International</v>
      </c>
      <c r="EC812" t="str">
        <v>Mercy Corps</v>
      </c>
      <c r="ED812" t="str">
        <v>Migrant Service Center (CAM)</v>
      </c>
      <c r="EE812" t="str">
        <v>Migrants, Refugees and Argentine Social Entrepreneurs (MIRARES)</v>
      </c>
      <c r="EF812" t="str">
        <v>Mision Scalabriniana - Ecuador</v>
      </c>
      <c r="EG812" t="str">
        <v>Missão Paz</v>
      </c>
      <c r="EH812" t="str">
        <v>Museu A CASA</v>
      </c>
      <c r="EI812" t="str">
        <v>Norwegian Refugee Council (NRC)</v>
      </c>
      <c r="EJ812" t="str">
        <v>ONG Migrantes por el Maule</v>
      </c>
      <c r="EK812" t="str">
        <v>ONG Preemptive Love Coalition Colombia</v>
      </c>
      <c r="EL812" t="str">
        <v>Organización Transfomando Vidas</v>
      </c>
      <c r="EM812" t="str">
        <v>Organization of Ibero-American States for Education, Science and Culture (OEI)</v>
      </c>
      <c r="EN812" t="str">
        <v>OXFAM</v>
      </c>
      <c r="EO812" t="str">
        <v>Panamerican Development Foundation</v>
      </c>
      <c r="EP812" t="str">
        <v>Panamerican Health Organization/World Health Organization (PAHO/WHO)</v>
      </c>
      <c r="EQ812" t="str">
        <v>Pastoral of Human Mobility - Peruvian Episcopal Conference</v>
      </c>
      <c r="ER812" t="str">
        <v>Pastoral Service for Migrants National</v>
      </c>
      <c r="ES812" t="str">
        <v>Permanent Human Rights defense Committee (CDH)</v>
      </c>
      <c r="ET812" t="str">
        <v>Pirilampos Institute - Group of visits and voluntary actions in Roraima</v>
      </c>
      <c r="EU812" t="str">
        <v>Plan International</v>
      </c>
      <c r="EV812" t="str">
        <v>Population Program, Faculty of Social Sciences, University of the Republic</v>
      </c>
      <c r="EW812" t="str">
        <v>Profamilia Association</v>
      </c>
      <c r="EX812" t="str">
        <v>Red con Migrantes y Refugiados</v>
      </c>
      <c r="EY812" t="str">
        <v>Red Cross Colombia</v>
      </c>
      <c r="EZ812" t="str">
        <v>Red Cross Ecuador</v>
      </c>
      <c r="FA812" t="str">
        <v>Red Cross Peru</v>
      </c>
      <c r="FB812" t="str">
        <v>Red de Investigaciones en Derechos Humanos - CONICET (Consejo Nacional de Investigaciones Científicas y Técnicas)</v>
      </c>
      <c r="FC812" t="str">
        <v>RET International</v>
      </c>
      <c r="FD812" t="str">
        <v>Salú pa Tur Foundation</v>
      </c>
      <c r="FE812" t="str">
        <v>Salvation Army</v>
      </c>
      <c r="FF812" t="str">
        <v>Samaritan's Purse</v>
      </c>
      <c r="FG812" t="str">
        <v>Save the Children International (SCI)</v>
      </c>
      <c r="FH812" t="str">
        <v>Scalabrini Foundation Chile</v>
      </c>
      <c r="FI812" t="str">
        <v>Sección Peruana de Amnistía Internacional</v>
      </c>
      <c r="FJ812" t="str">
        <v>Serviço Pastoral dos Migrantes do Nordeste</v>
      </c>
      <c r="FK812" t="str">
        <v>Sesame Workshop</v>
      </c>
      <c r="FL812" t="str">
        <v>Si, Da Vida</v>
      </c>
      <c r="FM812" t="str">
        <v>Solidarity and Action Asociation</v>
      </c>
      <c r="FN812" t="str">
        <v>SOS Children's Villages</v>
      </c>
      <c r="FO812" t="str">
        <v>Tarabita Foundation</v>
      </c>
      <c r="FP812" t="str">
        <v>Tearfund</v>
      </c>
      <c r="FQ812" t="str">
        <v>TECHO</v>
      </c>
      <c r="FR812" t="str">
        <v>Terranueva Foundation</v>
      </c>
      <c r="FS812" t="str">
        <v>Terre des Hommes Suisse</v>
      </c>
      <c r="FT812" t="str">
        <v>The Israel Forum for International Humanitarian Aid (IsraAID)</v>
      </c>
      <c r="FU812" t="str">
        <v>Unión Venezolana en Perú</v>
      </c>
      <c r="FV812" t="str">
        <v>United Nations Children's Fund (UNICEF)</v>
      </c>
      <c r="FW812" t="str">
        <v>United Nations Development Programme (UNDP)</v>
      </c>
      <c r="FX812" t="str">
        <v>United Nations Educational, Scientific and Cultural Organization (UNESCO)</v>
      </c>
      <c r="FY812" t="str">
        <v>United Nations Entity for Gender Equality and the Empowerment of Women (UNWOMEN)</v>
      </c>
      <c r="FZ812" t="str">
        <v>United Nations Food and Agricultural Organization (FAO)</v>
      </c>
      <c r="GA812" t="str">
        <v>United Nations High Commissioner for Refugees (UNHCR)</v>
      </c>
      <c r="GB812" t="str">
        <v>United Nations Office of the High Commissioner for Human Rights (OHCHR)</v>
      </c>
      <c r="GC812" t="str">
        <v>United Nations Office on Drugs and Crime (UNODC)</v>
      </c>
      <c r="GD812" t="str">
        <v>United Nations Population Fund (UNFPA)</v>
      </c>
      <c r="GE812" t="str">
        <v>United Nations Programme for Human Settlements (UN Habitat)</v>
      </c>
      <c r="GF812" t="str">
        <v>Vale da Benção Educational and Charitable Association (AEBVB)</v>
      </c>
      <c r="GG812" t="str">
        <v>VenAruba Solidaria</v>
      </c>
      <c r="GH812" t="str">
        <v>Venex Curacao Foundation</v>
      </c>
      <c r="GI812" t="str">
        <v>Venezolanos en Barranquilla</v>
      </c>
      <c r="GJ812" t="str">
        <v>Venezolanos en San Cristóbal</v>
      </c>
      <c r="GK812" t="str">
        <v>Venezuelan Emigrant Foundation (FEV)</v>
      </c>
      <c r="GL812" t="str">
        <v>Vicaría de Pastoral Social Caritas</v>
      </c>
      <c r="GM812" t="str">
        <v>Voices GY</v>
      </c>
      <c r="GN812" t="str">
        <v>We World GVC</v>
      </c>
      <c r="GO812" t="str">
        <v>World Council of Credit Unions</v>
      </c>
      <c r="GP812" t="str">
        <v>World Food Programme (WFP)</v>
      </c>
      <c r="GQ812" t="str">
        <v>World Vision</v>
      </c>
      <c r="GR812" t="str">
        <v>ZOA</v>
      </c>
    </row>
    <row r="813" spans="8:200" x14ac:dyDescent="0.3">
      <c r="H813" t="str" cm="1">
        <f t="array" ref="H813:GR813">TRANSPOSE(_xlfn._xlws.SORT(_xlfn._xlws.FILTER(Table3[Name],ISNUMBER(SEARCH(' Activity Sheet'!D867,Table3[Name])),"Not found"),,1))</f>
        <v>.New Organisation</v>
      </c>
      <c r="I813" t="str">
        <v>ABV - Association of Good with Life</v>
      </c>
      <c r="J813" t="str">
        <v>ACAPS</v>
      </c>
      <c r="K813" t="str">
        <v>Acción y Desarrollo</v>
      </c>
      <c r="L813" t="str">
        <v>ACTED</v>
      </c>
      <c r="M813" t="str">
        <v>Action against Hunger</v>
      </c>
      <c r="N813" t="str">
        <v>ActionAid</v>
      </c>
      <c r="O813" t="str">
        <v>Adventist Development and Relief Agency (ADRA)</v>
      </c>
      <c r="P813" t="str">
        <v>Alas de Colibrí Foundation</v>
      </c>
      <c r="Q813" t="str">
        <v>Alianza por la Solidaridad</v>
      </c>
      <c r="R813" t="str">
        <v>Alianza por Venezuela</v>
      </c>
      <c r="S813" t="str">
        <v>Americares Foundation</v>
      </c>
      <c r="T813" t="str">
        <v>Argentine Commission for Refugees and Migrants (CAREF)</v>
      </c>
      <c r="U813" t="str">
        <v>Asociación Aves</v>
      </c>
      <c r="V813" t="str">
        <v>Asociación de Jubilados y Pensionados Venezolanos en Argentina</v>
      </c>
      <c r="W813" t="str">
        <v>Asociación de Venezolanos en Eloy Alfaro</v>
      </c>
      <c r="X813" t="str">
        <v>Asociación Fundación contra el Hambre Perú</v>
      </c>
      <c r="Y813" t="str">
        <v>Asociación Migrantes Venezolanos</v>
      </c>
      <c r="Z813" t="str">
        <v>Asociación Misioneros de San Carlos Scalabrinianos</v>
      </c>
      <c r="AA813" t="str">
        <v>Asociacion Proteccion Poblacion Vulnerable</v>
      </c>
      <c r="AB813" t="str">
        <v>Asociación Quinta Ola</v>
      </c>
      <c r="AC813" t="str">
        <v>Asociación Salto Ángel</v>
      </c>
      <c r="AD813" t="str">
        <v>Asociación Venezuela en Ecuador AC</v>
      </c>
      <c r="AE813" t="str">
        <v>ASOVENAR</v>
      </c>
      <c r="AF813" t="str">
        <v>Associação Hermanitos</v>
      </c>
      <c r="AG813" t="str">
        <v>AVSI Foundation</v>
      </c>
      <c r="AH813" t="str">
        <v>Bethany Christian Services</v>
      </c>
      <c r="AI813" t="str">
        <v>Blumont</v>
      </c>
      <c r="AJ813" t="str">
        <v>CARE</v>
      </c>
      <c r="AK813" t="str">
        <v>Caritas Brazil</v>
      </c>
      <c r="AL813" t="str">
        <v>Caritas Ecuador</v>
      </c>
      <c r="AM813" t="str">
        <v>Caritas Germany</v>
      </c>
      <c r="AN813" t="str">
        <v>Caritas Manaus</v>
      </c>
      <c r="AO813" t="str">
        <v>Caritas Parana</v>
      </c>
      <c r="AP813" t="str">
        <v>Caritas Peru</v>
      </c>
      <c r="AQ813" t="str">
        <v>Caritas Rio de Janeiro</v>
      </c>
      <c r="AR813" t="str">
        <v>Caritas São Paulo</v>
      </c>
      <c r="AS813" t="str">
        <v>Caritas Switzerland</v>
      </c>
      <c r="AT813" t="str">
        <v>CCEFIRO Association</v>
      </c>
      <c r="AU813" t="str">
        <v>CEDRO</v>
      </c>
      <c r="AV813" t="str">
        <v>Center for Integrated Studies and Programs for Sustainable Development (CIEDS)</v>
      </c>
      <c r="AW813" t="str">
        <v>Center for Migration and Human Rights of the Diocese of Roraima (CMDH)</v>
      </c>
      <c r="AX813" t="str">
        <v>Centro de Atencion Psicosocial (CAPS)</v>
      </c>
      <c r="AY813" t="str">
        <v>CESAL</v>
      </c>
      <c r="AZ813" t="str">
        <v>CESVI-Cooperazione e Sviluppo</v>
      </c>
      <c r="BA813" t="str">
        <v>ChildFund International</v>
      </c>
      <c r="BB813" t="str">
        <v>CHS Alternativo</v>
      </c>
      <c r="BC813" t="str">
        <v>Churún Merú Association</v>
      </c>
      <c r="BD813" t="str">
        <v>Coalición por Venezuela</v>
      </c>
      <c r="BE813" t="str">
        <v>Colonia Foundation of Venezuelans in the Dominican Republic (FUNCOVERD)</v>
      </c>
      <c r="BF813" t="str">
        <v>COLVENZ</v>
      </c>
      <c r="BG813" t="str">
        <v>Compassiva</v>
      </c>
      <c r="BH813" t="str">
        <v>Consejo Interreligioso del Perú - Religiones por la Paz</v>
      </c>
      <c r="BI813" t="str">
        <v>Consorcio ONG OCIPI Y Capellanía Nacional OFICA</v>
      </c>
      <c r="BJ813" t="str">
        <v>COOPI - International Cooperation Foundation</v>
      </c>
      <c r="BK813" t="str">
        <v>Corporación Colectivo Sin Fronteras</v>
      </c>
      <c r="BL813" t="str">
        <v>CRISFE Foundation</v>
      </c>
      <c r="BM813" t="str">
        <v>Cuso International</v>
      </c>
      <c r="BN813" t="str">
        <v>Danielle’s Children Fund (DCF)</v>
      </c>
      <c r="BO813" t="str">
        <v>Danish Refugee Council (DRC)</v>
      </c>
      <c r="BP813" t="str">
        <v>Development Support Association - APOYAR</v>
      </c>
      <c r="BQ813" t="str">
        <v>Diakonie Katastrophenhilfe</v>
      </c>
      <c r="BR813" t="str">
        <v>Diálogo Diverso</v>
      </c>
      <c r="BS813" t="str">
        <v>Doctors of the World</v>
      </c>
      <c r="BT813" t="str">
        <v>Dominican Institute for Integrated Development</v>
      </c>
      <c r="BU813" t="str">
        <v>Duendes y Ángeles Vinotinto República Dominicana</v>
      </c>
      <c r="BV813" t="str">
        <v>Encuentros SJS (Servicio Jesuita de la Solidaridad)</v>
      </c>
      <c r="BW813" t="str">
        <v>Ending Violence Against Migrants</v>
      </c>
      <c r="BX813" t="str">
        <v>Equidad Foundation</v>
      </c>
      <c r="BY813" t="str">
        <v>Equilibrium CenDE</v>
      </c>
      <c r="BZ813" t="str">
        <v>Facultad de Psicología - Universidad de la República (UDELAR)</v>
      </c>
      <c r="CA813" t="str">
        <v>First International Emergency and Solidarités International</v>
      </c>
      <c r="CB813" t="str">
        <v>Fondo Ecuatoriano Populorum Progressio</v>
      </c>
      <c r="CC813" t="str">
        <v>Foro Salud Callao</v>
      </c>
      <c r="CD813" t="str">
        <v>Foundation for the Integration and Development of Latin America (FIDAL)</v>
      </c>
      <c r="CE813" t="str">
        <v>Foundation of the Americas (FUDELA)</v>
      </c>
      <c r="CF813" t="str">
        <v>Fraternity Without Borders</v>
      </c>
      <c r="CG813" t="str">
        <v>Fundación Brisas del Norte</v>
      </c>
      <c r="CH813" t="str">
        <v>Fundación Colombovenezolana Nueva Ilusión</v>
      </c>
      <c r="CI813" t="str">
        <v>Fundación Nakama's</v>
      </c>
      <c r="CJ813" t="str">
        <v>Fundación RadaBer</v>
      </c>
      <c r="CK813" t="str">
        <v>Fundación Scalabrini Bolivia</v>
      </c>
      <c r="CL813" t="str">
        <v>Fundacion Social Vivan los Niños</v>
      </c>
      <c r="CM813" t="str">
        <v>FUNVEAC</v>
      </c>
      <c r="CN813" t="str">
        <v>German Development Cooperation Agency GIZ</v>
      </c>
      <c r="CO813" t="str">
        <v>Globalizate Radio</v>
      </c>
      <c r="CP813" t="str">
        <v>GOAL</v>
      </c>
      <c r="CQ813" t="str">
        <v>Halü Bienestar Humano Foundation (HALU)</v>
      </c>
      <c r="CR813" t="str">
        <v>Heartland Alliance International (HAI)</v>
      </c>
      <c r="CS813" t="str">
        <v>HELVETAS Swiss Intercooperation</v>
      </c>
      <c r="CT813" t="str">
        <v>HIAS</v>
      </c>
      <c r="CU813" t="str">
        <v>Human Rights Defence Curaçao</v>
      </c>
      <c r="CV813" t="str">
        <v>Humanity &amp; Inclusion</v>
      </c>
      <c r="CW813" t="str">
        <v>Humans Analytic</v>
      </c>
      <c r="CX813" t="str">
        <v>Idas y Vueltas Association</v>
      </c>
      <c r="CY813" t="str">
        <v>iMMAP</v>
      </c>
      <c r="CZ813" t="str">
        <v>IMPACT Initiatives (REACH)</v>
      </c>
      <c r="DA813" t="str">
        <v>Inmigrante Feliz Association</v>
      </c>
      <c r="DB813" t="str">
        <v>Institute for Migration and Human Rights (IMDH)</v>
      </c>
      <c r="DC813" t="str">
        <v>Institute of Natural and Cultural Heritage (IPANC)</v>
      </c>
      <c r="DD813" t="str">
        <v>International Committee for the Development of People (CISP)</v>
      </c>
      <c r="DE813" t="str">
        <v>International Federation of the Red Cross (IFRC)</v>
      </c>
      <c r="DF813" t="str">
        <v>International Labour Organization (ILO)</v>
      </c>
      <c r="DG813" t="str">
        <v>International Medical Corps</v>
      </c>
      <c r="DH813" t="str">
        <v>International Organization for Migration (IOM)</v>
      </c>
      <c r="DI813" t="str">
        <v>International Rescue Committee (IRC)</v>
      </c>
      <c r="DJ813" t="str">
        <v>INTERSOS</v>
      </c>
      <c r="DK813" t="str">
        <v>Jesuit Migrant Service (JMS)</v>
      </c>
      <c r="DL813" t="str">
        <v>Jesuit Refugee Service (JRS)</v>
      </c>
      <c r="DM813" t="str">
        <v>Jesuit Service for Migrants and Refugees (JSMR)</v>
      </c>
      <c r="DN813" t="str">
        <v>Joint United Nations Programme on HIV/AIDS (UNAIDS)</v>
      </c>
      <c r="DO813" t="str">
        <v>Kimirina Coorporation</v>
      </c>
      <c r="DP813" t="str">
        <v>La Casita Hispanic Cultural Centre</v>
      </c>
      <c r="DQ813" t="str">
        <v>Latin American Network of Non-Governmental Organizations of Persons with Disabilities and their Families (RIADIS)</v>
      </c>
      <c r="DR813" t="str">
        <v>LGBT+ Movement Brazil</v>
      </c>
      <c r="DS813" t="str">
        <v>Living Water Community (LWC)</v>
      </c>
      <c r="DT813" t="str">
        <v>LLANOVENCOL</v>
      </c>
      <c r="DU813" t="str">
        <v>Lutheran World Federation</v>
      </c>
      <c r="DV813" t="str">
        <v>Lutheran World Relief</v>
      </c>
      <c r="DW813" t="str">
        <v>Malteser International</v>
      </c>
      <c r="DX813" t="str">
        <v>Mana Institute</v>
      </c>
      <c r="DY813" t="str">
        <v>Manos Veneguayas Association</v>
      </c>
      <c r="DZ813" t="str">
        <v>Más Igualdad Perú</v>
      </c>
      <c r="EA813" t="str">
        <v>MedGlobal</v>
      </c>
      <c r="EB813" t="str">
        <v>Medical Teams International</v>
      </c>
      <c r="EC813" t="str">
        <v>Mercy Corps</v>
      </c>
      <c r="ED813" t="str">
        <v>Migrant Service Center (CAM)</v>
      </c>
      <c r="EE813" t="str">
        <v>Migrants, Refugees and Argentine Social Entrepreneurs (MIRARES)</v>
      </c>
      <c r="EF813" t="str">
        <v>Mision Scalabriniana - Ecuador</v>
      </c>
      <c r="EG813" t="str">
        <v>Missão Paz</v>
      </c>
      <c r="EH813" t="str">
        <v>Museu A CASA</v>
      </c>
      <c r="EI813" t="str">
        <v>Norwegian Refugee Council (NRC)</v>
      </c>
      <c r="EJ813" t="str">
        <v>ONG Migrantes por el Maule</v>
      </c>
      <c r="EK813" t="str">
        <v>ONG Preemptive Love Coalition Colombia</v>
      </c>
      <c r="EL813" t="str">
        <v>Organización Transfomando Vidas</v>
      </c>
      <c r="EM813" t="str">
        <v>Organization of Ibero-American States for Education, Science and Culture (OEI)</v>
      </c>
      <c r="EN813" t="str">
        <v>OXFAM</v>
      </c>
      <c r="EO813" t="str">
        <v>Panamerican Development Foundation</v>
      </c>
      <c r="EP813" t="str">
        <v>Panamerican Health Organization/World Health Organization (PAHO/WHO)</v>
      </c>
      <c r="EQ813" t="str">
        <v>Pastoral of Human Mobility - Peruvian Episcopal Conference</v>
      </c>
      <c r="ER813" t="str">
        <v>Pastoral Service for Migrants National</v>
      </c>
      <c r="ES813" t="str">
        <v>Permanent Human Rights defense Committee (CDH)</v>
      </c>
      <c r="ET813" t="str">
        <v>Pirilampos Institute - Group of visits and voluntary actions in Roraima</v>
      </c>
      <c r="EU813" t="str">
        <v>Plan International</v>
      </c>
      <c r="EV813" t="str">
        <v>Population Program, Faculty of Social Sciences, University of the Republic</v>
      </c>
      <c r="EW813" t="str">
        <v>Profamilia Association</v>
      </c>
      <c r="EX813" t="str">
        <v>Red con Migrantes y Refugiados</v>
      </c>
      <c r="EY813" t="str">
        <v>Red Cross Colombia</v>
      </c>
      <c r="EZ813" t="str">
        <v>Red Cross Ecuador</v>
      </c>
      <c r="FA813" t="str">
        <v>Red Cross Peru</v>
      </c>
      <c r="FB813" t="str">
        <v>Red de Investigaciones en Derechos Humanos - CONICET (Consejo Nacional de Investigaciones Científicas y Técnicas)</v>
      </c>
      <c r="FC813" t="str">
        <v>RET International</v>
      </c>
      <c r="FD813" t="str">
        <v>Salú pa Tur Foundation</v>
      </c>
      <c r="FE813" t="str">
        <v>Salvation Army</v>
      </c>
      <c r="FF813" t="str">
        <v>Samaritan's Purse</v>
      </c>
      <c r="FG813" t="str">
        <v>Save the Children International (SCI)</v>
      </c>
      <c r="FH813" t="str">
        <v>Scalabrini Foundation Chile</v>
      </c>
      <c r="FI813" t="str">
        <v>Sección Peruana de Amnistía Internacional</v>
      </c>
      <c r="FJ813" t="str">
        <v>Serviço Pastoral dos Migrantes do Nordeste</v>
      </c>
      <c r="FK813" t="str">
        <v>Sesame Workshop</v>
      </c>
      <c r="FL813" t="str">
        <v>Si, Da Vida</v>
      </c>
      <c r="FM813" t="str">
        <v>Solidarity and Action Asociation</v>
      </c>
      <c r="FN813" t="str">
        <v>SOS Children's Villages</v>
      </c>
      <c r="FO813" t="str">
        <v>Tarabita Foundation</v>
      </c>
      <c r="FP813" t="str">
        <v>Tearfund</v>
      </c>
      <c r="FQ813" t="str">
        <v>TECHO</v>
      </c>
      <c r="FR813" t="str">
        <v>Terranueva Foundation</v>
      </c>
      <c r="FS813" t="str">
        <v>Terre des Hommes Suisse</v>
      </c>
      <c r="FT813" t="str">
        <v>The Israel Forum for International Humanitarian Aid (IsraAID)</v>
      </c>
      <c r="FU813" t="str">
        <v>Unión Venezolana en Perú</v>
      </c>
      <c r="FV813" t="str">
        <v>United Nations Children's Fund (UNICEF)</v>
      </c>
      <c r="FW813" t="str">
        <v>United Nations Development Programme (UNDP)</v>
      </c>
      <c r="FX813" t="str">
        <v>United Nations Educational, Scientific and Cultural Organization (UNESCO)</v>
      </c>
      <c r="FY813" t="str">
        <v>United Nations Entity for Gender Equality and the Empowerment of Women (UNWOMEN)</v>
      </c>
      <c r="FZ813" t="str">
        <v>United Nations Food and Agricultural Organization (FAO)</v>
      </c>
      <c r="GA813" t="str">
        <v>United Nations High Commissioner for Refugees (UNHCR)</v>
      </c>
      <c r="GB813" t="str">
        <v>United Nations Office of the High Commissioner for Human Rights (OHCHR)</v>
      </c>
      <c r="GC813" t="str">
        <v>United Nations Office on Drugs and Crime (UNODC)</v>
      </c>
      <c r="GD813" t="str">
        <v>United Nations Population Fund (UNFPA)</v>
      </c>
      <c r="GE813" t="str">
        <v>United Nations Programme for Human Settlements (UN Habitat)</v>
      </c>
      <c r="GF813" t="str">
        <v>Vale da Benção Educational and Charitable Association (AEBVB)</v>
      </c>
      <c r="GG813" t="str">
        <v>VenAruba Solidaria</v>
      </c>
      <c r="GH813" t="str">
        <v>Venex Curacao Foundation</v>
      </c>
      <c r="GI813" t="str">
        <v>Venezolanos en Barranquilla</v>
      </c>
      <c r="GJ813" t="str">
        <v>Venezolanos en San Cristóbal</v>
      </c>
      <c r="GK813" t="str">
        <v>Venezuelan Emigrant Foundation (FEV)</v>
      </c>
      <c r="GL813" t="str">
        <v>Vicaría de Pastoral Social Caritas</v>
      </c>
      <c r="GM813" t="str">
        <v>Voices GY</v>
      </c>
      <c r="GN813" t="str">
        <v>We World GVC</v>
      </c>
      <c r="GO813" t="str">
        <v>World Council of Credit Unions</v>
      </c>
      <c r="GP813" t="str">
        <v>World Food Programme (WFP)</v>
      </c>
      <c r="GQ813" t="str">
        <v>World Vision</v>
      </c>
      <c r="GR813" t="str">
        <v>ZOA</v>
      </c>
    </row>
    <row r="814" spans="8:200" x14ac:dyDescent="0.3">
      <c r="H814" t="str" cm="1">
        <f t="array" ref="H814:GR814">TRANSPOSE(_xlfn._xlws.SORT(_xlfn._xlws.FILTER(Table3[Name],ISNUMBER(SEARCH(' Activity Sheet'!D868,Table3[Name])),"Not found"),,1))</f>
        <v>.New Organisation</v>
      </c>
      <c r="I814" t="str">
        <v>ABV - Association of Good with Life</v>
      </c>
      <c r="J814" t="str">
        <v>ACAPS</v>
      </c>
      <c r="K814" t="str">
        <v>Acción y Desarrollo</v>
      </c>
      <c r="L814" t="str">
        <v>ACTED</v>
      </c>
      <c r="M814" t="str">
        <v>Action against Hunger</v>
      </c>
      <c r="N814" t="str">
        <v>ActionAid</v>
      </c>
      <c r="O814" t="str">
        <v>Adventist Development and Relief Agency (ADRA)</v>
      </c>
      <c r="P814" t="str">
        <v>Alas de Colibrí Foundation</v>
      </c>
      <c r="Q814" t="str">
        <v>Alianza por la Solidaridad</v>
      </c>
      <c r="R814" t="str">
        <v>Alianza por Venezuela</v>
      </c>
      <c r="S814" t="str">
        <v>Americares Foundation</v>
      </c>
      <c r="T814" t="str">
        <v>Argentine Commission for Refugees and Migrants (CAREF)</v>
      </c>
      <c r="U814" t="str">
        <v>Asociación Aves</v>
      </c>
      <c r="V814" t="str">
        <v>Asociación de Jubilados y Pensionados Venezolanos en Argentina</v>
      </c>
      <c r="W814" t="str">
        <v>Asociación de Venezolanos en Eloy Alfaro</v>
      </c>
      <c r="X814" t="str">
        <v>Asociación Fundación contra el Hambre Perú</v>
      </c>
      <c r="Y814" t="str">
        <v>Asociación Migrantes Venezolanos</v>
      </c>
      <c r="Z814" t="str">
        <v>Asociación Misioneros de San Carlos Scalabrinianos</v>
      </c>
      <c r="AA814" t="str">
        <v>Asociacion Proteccion Poblacion Vulnerable</v>
      </c>
      <c r="AB814" t="str">
        <v>Asociación Quinta Ola</v>
      </c>
      <c r="AC814" t="str">
        <v>Asociación Salto Ángel</v>
      </c>
      <c r="AD814" t="str">
        <v>Asociación Venezuela en Ecuador AC</v>
      </c>
      <c r="AE814" t="str">
        <v>ASOVENAR</v>
      </c>
      <c r="AF814" t="str">
        <v>Associação Hermanitos</v>
      </c>
      <c r="AG814" t="str">
        <v>AVSI Foundation</v>
      </c>
      <c r="AH814" t="str">
        <v>Bethany Christian Services</v>
      </c>
      <c r="AI814" t="str">
        <v>Blumont</v>
      </c>
      <c r="AJ814" t="str">
        <v>CARE</v>
      </c>
      <c r="AK814" t="str">
        <v>Caritas Brazil</v>
      </c>
      <c r="AL814" t="str">
        <v>Caritas Ecuador</v>
      </c>
      <c r="AM814" t="str">
        <v>Caritas Germany</v>
      </c>
      <c r="AN814" t="str">
        <v>Caritas Manaus</v>
      </c>
      <c r="AO814" t="str">
        <v>Caritas Parana</v>
      </c>
      <c r="AP814" t="str">
        <v>Caritas Peru</v>
      </c>
      <c r="AQ814" t="str">
        <v>Caritas Rio de Janeiro</v>
      </c>
      <c r="AR814" t="str">
        <v>Caritas São Paulo</v>
      </c>
      <c r="AS814" t="str">
        <v>Caritas Switzerland</v>
      </c>
      <c r="AT814" t="str">
        <v>CCEFIRO Association</v>
      </c>
      <c r="AU814" t="str">
        <v>CEDRO</v>
      </c>
      <c r="AV814" t="str">
        <v>Center for Integrated Studies and Programs for Sustainable Development (CIEDS)</v>
      </c>
      <c r="AW814" t="str">
        <v>Center for Migration and Human Rights of the Diocese of Roraima (CMDH)</v>
      </c>
      <c r="AX814" t="str">
        <v>Centro de Atencion Psicosocial (CAPS)</v>
      </c>
      <c r="AY814" t="str">
        <v>CESAL</v>
      </c>
      <c r="AZ814" t="str">
        <v>CESVI-Cooperazione e Sviluppo</v>
      </c>
      <c r="BA814" t="str">
        <v>ChildFund International</v>
      </c>
      <c r="BB814" t="str">
        <v>CHS Alternativo</v>
      </c>
      <c r="BC814" t="str">
        <v>Churún Merú Association</v>
      </c>
      <c r="BD814" t="str">
        <v>Coalición por Venezuela</v>
      </c>
      <c r="BE814" t="str">
        <v>Colonia Foundation of Venezuelans in the Dominican Republic (FUNCOVERD)</v>
      </c>
      <c r="BF814" t="str">
        <v>COLVENZ</v>
      </c>
      <c r="BG814" t="str">
        <v>Compassiva</v>
      </c>
      <c r="BH814" t="str">
        <v>Consejo Interreligioso del Perú - Religiones por la Paz</v>
      </c>
      <c r="BI814" t="str">
        <v>Consorcio ONG OCIPI Y Capellanía Nacional OFICA</v>
      </c>
      <c r="BJ814" t="str">
        <v>COOPI - International Cooperation Foundation</v>
      </c>
      <c r="BK814" t="str">
        <v>Corporación Colectivo Sin Fronteras</v>
      </c>
      <c r="BL814" t="str">
        <v>CRISFE Foundation</v>
      </c>
      <c r="BM814" t="str">
        <v>Cuso International</v>
      </c>
      <c r="BN814" t="str">
        <v>Danielle’s Children Fund (DCF)</v>
      </c>
      <c r="BO814" t="str">
        <v>Danish Refugee Council (DRC)</v>
      </c>
      <c r="BP814" t="str">
        <v>Development Support Association - APOYAR</v>
      </c>
      <c r="BQ814" t="str">
        <v>Diakonie Katastrophenhilfe</v>
      </c>
      <c r="BR814" t="str">
        <v>Diálogo Diverso</v>
      </c>
      <c r="BS814" t="str">
        <v>Doctors of the World</v>
      </c>
      <c r="BT814" t="str">
        <v>Dominican Institute for Integrated Development</v>
      </c>
      <c r="BU814" t="str">
        <v>Duendes y Ángeles Vinotinto República Dominicana</v>
      </c>
      <c r="BV814" t="str">
        <v>Encuentros SJS (Servicio Jesuita de la Solidaridad)</v>
      </c>
      <c r="BW814" t="str">
        <v>Ending Violence Against Migrants</v>
      </c>
      <c r="BX814" t="str">
        <v>Equidad Foundation</v>
      </c>
      <c r="BY814" t="str">
        <v>Equilibrium CenDE</v>
      </c>
      <c r="BZ814" t="str">
        <v>Facultad de Psicología - Universidad de la República (UDELAR)</v>
      </c>
      <c r="CA814" t="str">
        <v>First International Emergency and Solidarités International</v>
      </c>
      <c r="CB814" t="str">
        <v>Fondo Ecuatoriano Populorum Progressio</v>
      </c>
      <c r="CC814" t="str">
        <v>Foro Salud Callao</v>
      </c>
      <c r="CD814" t="str">
        <v>Foundation for the Integration and Development of Latin America (FIDAL)</v>
      </c>
      <c r="CE814" t="str">
        <v>Foundation of the Americas (FUDELA)</v>
      </c>
      <c r="CF814" t="str">
        <v>Fraternity Without Borders</v>
      </c>
      <c r="CG814" t="str">
        <v>Fundación Brisas del Norte</v>
      </c>
      <c r="CH814" t="str">
        <v>Fundación Colombovenezolana Nueva Ilusión</v>
      </c>
      <c r="CI814" t="str">
        <v>Fundación Nakama's</v>
      </c>
      <c r="CJ814" t="str">
        <v>Fundación RadaBer</v>
      </c>
      <c r="CK814" t="str">
        <v>Fundación Scalabrini Bolivia</v>
      </c>
      <c r="CL814" t="str">
        <v>Fundacion Social Vivan los Niños</v>
      </c>
      <c r="CM814" t="str">
        <v>FUNVEAC</v>
      </c>
      <c r="CN814" t="str">
        <v>German Development Cooperation Agency GIZ</v>
      </c>
      <c r="CO814" t="str">
        <v>Globalizate Radio</v>
      </c>
      <c r="CP814" t="str">
        <v>GOAL</v>
      </c>
      <c r="CQ814" t="str">
        <v>Halü Bienestar Humano Foundation (HALU)</v>
      </c>
      <c r="CR814" t="str">
        <v>Heartland Alliance International (HAI)</v>
      </c>
      <c r="CS814" t="str">
        <v>HELVETAS Swiss Intercooperation</v>
      </c>
      <c r="CT814" t="str">
        <v>HIAS</v>
      </c>
      <c r="CU814" t="str">
        <v>Human Rights Defence Curaçao</v>
      </c>
      <c r="CV814" t="str">
        <v>Humanity &amp; Inclusion</v>
      </c>
      <c r="CW814" t="str">
        <v>Humans Analytic</v>
      </c>
      <c r="CX814" t="str">
        <v>Idas y Vueltas Association</v>
      </c>
      <c r="CY814" t="str">
        <v>iMMAP</v>
      </c>
      <c r="CZ814" t="str">
        <v>IMPACT Initiatives (REACH)</v>
      </c>
      <c r="DA814" t="str">
        <v>Inmigrante Feliz Association</v>
      </c>
      <c r="DB814" t="str">
        <v>Institute for Migration and Human Rights (IMDH)</v>
      </c>
      <c r="DC814" t="str">
        <v>Institute of Natural and Cultural Heritage (IPANC)</v>
      </c>
      <c r="DD814" t="str">
        <v>International Committee for the Development of People (CISP)</v>
      </c>
      <c r="DE814" t="str">
        <v>International Federation of the Red Cross (IFRC)</v>
      </c>
      <c r="DF814" t="str">
        <v>International Labour Organization (ILO)</v>
      </c>
      <c r="DG814" t="str">
        <v>International Medical Corps</v>
      </c>
      <c r="DH814" t="str">
        <v>International Organization for Migration (IOM)</v>
      </c>
      <c r="DI814" t="str">
        <v>International Rescue Committee (IRC)</v>
      </c>
      <c r="DJ814" t="str">
        <v>INTERSOS</v>
      </c>
      <c r="DK814" t="str">
        <v>Jesuit Migrant Service (JMS)</v>
      </c>
      <c r="DL814" t="str">
        <v>Jesuit Refugee Service (JRS)</v>
      </c>
      <c r="DM814" t="str">
        <v>Jesuit Service for Migrants and Refugees (JSMR)</v>
      </c>
      <c r="DN814" t="str">
        <v>Joint United Nations Programme on HIV/AIDS (UNAIDS)</v>
      </c>
      <c r="DO814" t="str">
        <v>Kimirina Coorporation</v>
      </c>
      <c r="DP814" t="str">
        <v>La Casita Hispanic Cultural Centre</v>
      </c>
      <c r="DQ814" t="str">
        <v>Latin American Network of Non-Governmental Organizations of Persons with Disabilities and their Families (RIADIS)</v>
      </c>
      <c r="DR814" t="str">
        <v>LGBT+ Movement Brazil</v>
      </c>
      <c r="DS814" t="str">
        <v>Living Water Community (LWC)</v>
      </c>
      <c r="DT814" t="str">
        <v>LLANOVENCOL</v>
      </c>
      <c r="DU814" t="str">
        <v>Lutheran World Federation</v>
      </c>
      <c r="DV814" t="str">
        <v>Lutheran World Relief</v>
      </c>
      <c r="DW814" t="str">
        <v>Malteser International</v>
      </c>
      <c r="DX814" t="str">
        <v>Mana Institute</v>
      </c>
      <c r="DY814" t="str">
        <v>Manos Veneguayas Association</v>
      </c>
      <c r="DZ814" t="str">
        <v>Más Igualdad Perú</v>
      </c>
      <c r="EA814" t="str">
        <v>MedGlobal</v>
      </c>
      <c r="EB814" t="str">
        <v>Medical Teams International</v>
      </c>
      <c r="EC814" t="str">
        <v>Mercy Corps</v>
      </c>
      <c r="ED814" t="str">
        <v>Migrant Service Center (CAM)</v>
      </c>
      <c r="EE814" t="str">
        <v>Migrants, Refugees and Argentine Social Entrepreneurs (MIRARES)</v>
      </c>
      <c r="EF814" t="str">
        <v>Mision Scalabriniana - Ecuador</v>
      </c>
      <c r="EG814" t="str">
        <v>Missão Paz</v>
      </c>
      <c r="EH814" t="str">
        <v>Museu A CASA</v>
      </c>
      <c r="EI814" t="str">
        <v>Norwegian Refugee Council (NRC)</v>
      </c>
      <c r="EJ814" t="str">
        <v>ONG Migrantes por el Maule</v>
      </c>
      <c r="EK814" t="str">
        <v>ONG Preemptive Love Coalition Colombia</v>
      </c>
      <c r="EL814" t="str">
        <v>Organización Transfomando Vidas</v>
      </c>
      <c r="EM814" t="str">
        <v>Organization of Ibero-American States for Education, Science and Culture (OEI)</v>
      </c>
      <c r="EN814" t="str">
        <v>OXFAM</v>
      </c>
      <c r="EO814" t="str">
        <v>Panamerican Development Foundation</v>
      </c>
      <c r="EP814" t="str">
        <v>Panamerican Health Organization/World Health Organization (PAHO/WHO)</v>
      </c>
      <c r="EQ814" t="str">
        <v>Pastoral of Human Mobility - Peruvian Episcopal Conference</v>
      </c>
      <c r="ER814" t="str">
        <v>Pastoral Service for Migrants National</v>
      </c>
      <c r="ES814" t="str">
        <v>Permanent Human Rights defense Committee (CDH)</v>
      </c>
      <c r="ET814" t="str">
        <v>Pirilampos Institute - Group of visits and voluntary actions in Roraima</v>
      </c>
      <c r="EU814" t="str">
        <v>Plan International</v>
      </c>
      <c r="EV814" t="str">
        <v>Population Program, Faculty of Social Sciences, University of the Republic</v>
      </c>
      <c r="EW814" t="str">
        <v>Profamilia Association</v>
      </c>
      <c r="EX814" t="str">
        <v>Red con Migrantes y Refugiados</v>
      </c>
      <c r="EY814" t="str">
        <v>Red Cross Colombia</v>
      </c>
      <c r="EZ814" t="str">
        <v>Red Cross Ecuador</v>
      </c>
      <c r="FA814" t="str">
        <v>Red Cross Peru</v>
      </c>
      <c r="FB814" t="str">
        <v>Red de Investigaciones en Derechos Humanos - CONICET (Consejo Nacional de Investigaciones Científicas y Técnicas)</v>
      </c>
      <c r="FC814" t="str">
        <v>RET International</v>
      </c>
      <c r="FD814" t="str">
        <v>Salú pa Tur Foundation</v>
      </c>
      <c r="FE814" t="str">
        <v>Salvation Army</v>
      </c>
      <c r="FF814" t="str">
        <v>Samaritan's Purse</v>
      </c>
      <c r="FG814" t="str">
        <v>Save the Children International (SCI)</v>
      </c>
      <c r="FH814" t="str">
        <v>Scalabrini Foundation Chile</v>
      </c>
      <c r="FI814" t="str">
        <v>Sección Peruana de Amnistía Internacional</v>
      </c>
      <c r="FJ814" t="str">
        <v>Serviço Pastoral dos Migrantes do Nordeste</v>
      </c>
      <c r="FK814" t="str">
        <v>Sesame Workshop</v>
      </c>
      <c r="FL814" t="str">
        <v>Si, Da Vida</v>
      </c>
      <c r="FM814" t="str">
        <v>Solidarity and Action Asociation</v>
      </c>
      <c r="FN814" t="str">
        <v>SOS Children's Villages</v>
      </c>
      <c r="FO814" t="str">
        <v>Tarabita Foundation</v>
      </c>
      <c r="FP814" t="str">
        <v>Tearfund</v>
      </c>
      <c r="FQ814" t="str">
        <v>TECHO</v>
      </c>
      <c r="FR814" t="str">
        <v>Terranueva Foundation</v>
      </c>
      <c r="FS814" t="str">
        <v>Terre des Hommes Suisse</v>
      </c>
      <c r="FT814" t="str">
        <v>The Israel Forum for International Humanitarian Aid (IsraAID)</v>
      </c>
      <c r="FU814" t="str">
        <v>Unión Venezolana en Perú</v>
      </c>
      <c r="FV814" t="str">
        <v>United Nations Children's Fund (UNICEF)</v>
      </c>
      <c r="FW814" t="str">
        <v>United Nations Development Programme (UNDP)</v>
      </c>
      <c r="FX814" t="str">
        <v>United Nations Educational, Scientific and Cultural Organization (UNESCO)</v>
      </c>
      <c r="FY814" t="str">
        <v>United Nations Entity for Gender Equality and the Empowerment of Women (UNWOMEN)</v>
      </c>
      <c r="FZ814" t="str">
        <v>United Nations Food and Agricultural Organization (FAO)</v>
      </c>
      <c r="GA814" t="str">
        <v>United Nations High Commissioner for Refugees (UNHCR)</v>
      </c>
      <c r="GB814" t="str">
        <v>United Nations Office of the High Commissioner for Human Rights (OHCHR)</v>
      </c>
      <c r="GC814" t="str">
        <v>United Nations Office on Drugs and Crime (UNODC)</v>
      </c>
      <c r="GD814" t="str">
        <v>United Nations Population Fund (UNFPA)</v>
      </c>
      <c r="GE814" t="str">
        <v>United Nations Programme for Human Settlements (UN Habitat)</v>
      </c>
      <c r="GF814" t="str">
        <v>Vale da Benção Educational and Charitable Association (AEBVB)</v>
      </c>
      <c r="GG814" t="str">
        <v>VenAruba Solidaria</v>
      </c>
      <c r="GH814" t="str">
        <v>Venex Curacao Foundation</v>
      </c>
      <c r="GI814" t="str">
        <v>Venezolanos en Barranquilla</v>
      </c>
      <c r="GJ814" t="str">
        <v>Venezolanos en San Cristóbal</v>
      </c>
      <c r="GK814" t="str">
        <v>Venezuelan Emigrant Foundation (FEV)</v>
      </c>
      <c r="GL814" t="str">
        <v>Vicaría de Pastoral Social Caritas</v>
      </c>
      <c r="GM814" t="str">
        <v>Voices GY</v>
      </c>
      <c r="GN814" t="str">
        <v>We World GVC</v>
      </c>
      <c r="GO814" t="str">
        <v>World Council of Credit Unions</v>
      </c>
      <c r="GP814" t="str">
        <v>World Food Programme (WFP)</v>
      </c>
      <c r="GQ814" t="str">
        <v>World Vision</v>
      </c>
      <c r="GR814" t="str">
        <v>ZOA</v>
      </c>
    </row>
    <row r="815" spans="8:200" x14ac:dyDescent="0.3">
      <c r="H815" t="str" cm="1">
        <f t="array" ref="H815:GR815">TRANSPOSE(_xlfn._xlws.SORT(_xlfn._xlws.FILTER(Table3[Name],ISNUMBER(SEARCH(' Activity Sheet'!D869,Table3[Name])),"Not found"),,1))</f>
        <v>.New Organisation</v>
      </c>
      <c r="I815" t="str">
        <v>ABV - Association of Good with Life</v>
      </c>
      <c r="J815" t="str">
        <v>ACAPS</v>
      </c>
      <c r="K815" t="str">
        <v>Acción y Desarrollo</v>
      </c>
      <c r="L815" t="str">
        <v>ACTED</v>
      </c>
      <c r="M815" t="str">
        <v>Action against Hunger</v>
      </c>
      <c r="N815" t="str">
        <v>ActionAid</v>
      </c>
      <c r="O815" t="str">
        <v>Adventist Development and Relief Agency (ADRA)</v>
      </c>
      <c r="P815" t="str">
        <v>Alas de Colibrí Foundation</v>
      </c>
      <c r="Q815" t="str">
        <v>Alianza por la Solidaridad</v>
      </c>
      <c r="R815" t="str">
        <v>Alianza por Venezuela</v>
      </c>
      <c r="S815" t="str">
        <v>Americares Foundation</v>
      </c>
      <c r="T815" t="str">
        <v>Argentine Commission for Refugees and Migrants (CAREF)</v>
      </c>
      <c r="U815" t="str">
        <v>Asociación Aves</v>
      </c>
      <c r="V815" t="str">
        <v>Asociación de Jubilados y Pensionados Venezolanos en Argentina</v>
      </c>
      <c r="W815" t="str">
        <v>Asociación de Venezolanos en Eloy Alfaro</v>
      </c>
      <c r="X815" t="str">
        <v>Asociación Fundación contra el Hambre Perú</v>
      </c>
      <c r="Y815" t="str">
        <v>Asociación Migrantes Venezolanos</v>
      </c>
      <c r="Z815" t="str">
        <v>Asociación Misioneros de San Carlos Scalabrinianos</v>
      </c>
      <c r="AA815" t="str">
        <v>Asociacion Proteccion Poblacion Vulnerable</v>
      </c>
      <c r="AB815" t="str">
        <v>Asociación Quinta Ola</v>
      </c>
      <c r="AC815" t="str">
        <v>Asociación Salto Ángel</v>
      </c>
      <c r="AD815" t="str">
        <v>Asociación Venezuela en Ecuador AC</v>
      </c>
      <c r="AE815" t="str">
        <v>ASOVENAR</v>
      </c>
      <c r="AF815" t="str">
        <v>Associação Hermanitos</v>
      </c>
      <c r="AG815" t="str">
        <v>AVSI Foundation</v>
      </c>
      <c r="AH815" t="str">
        <v>Bethany Christian Services</v>
      </c>
      <c r="AI815" t="str">
        <v>Blumont</v>
      </c>
      <c r="AJ815" t="str">
        <v>CARE</v>
      </c>
      <c r="AK815" t="str">
        <v>Caritas Brazil</v>
      </c>
      <c r="AL815" t="str">
        <v>Caritas Ecuador</v>
      </c>
      <c r="AM815" t="str">
        <v>Caritas Germany</v>
      </c>
      <c r="AN815" t="str">
        <v>Caritas Manaus</v>
      </c>
      <c r="AO815" t="str">
        <v>Caritas Parana</v>
      </c>
      <c r="AP815" t="str">
        <v>Caritas Peru</v>
      </c>
      <c r="AQ815" t="str">
        <v>Caritas Rio de Janeiro</v>
      </c>
      <c r="AR815" t="str">
        <v>Caritas São Paulo</v>
      </c>
      <c r="AS815" t="str">
        <v>Caritas Switzerland</v>
      </c>
      <c r="AT815" t="str">
        <v>CCEFIRO Association</v>
      </c>
      <c r="AU815" t="str">
        <v>CEDRO</v>
      </c>
      <c r="AV815" t="str">
        <v>Center for Integrated Studies and Programs for Sustainable Development (CIEDS)</v>
      </c>
      <c r="AW815" t="str">
        <v>Center for Migration and Human Rights of the Diocese of Roraima (CMDH)</v>
      </c>
      <c r="AX815" t="str">
        <v>Centro de Atencion Psicosocial (CAPS)</v>
      </c>
      <c r="AY815" t="str">
        <v>CESAL</v>
      </c>
      <c r="AZ815" t="str">
        <v>CESVI-Cooperazione e Sviluppo</v>
      </c>
      <c r="BA815" t="str">
        <v>ChildFund International</v>
      </c>
      <c r="BB815" t="str">
        <v>CHS Alternativo</v>
      </c>
      <c r="BC815" t="str">
        <v>Churún Merú Association</v>
      </c>
      <c r="BD815" t="str">
        <v>Coalición por Venezuela</v>
      </c>
      <c r="BE815" t="str">
        <v>Colonia Foundation of Venezuelans in the Dominican Republic (FUNCOVERD)</v>
      </c>
      <c r="BF815" t="str">
        <v>COLVENZ</v>
      </c>
      <c r="BG815" t="str">
        <v>Compassiva</v>
      </c>
      <c r="BH815" t="str">
        <v>Consejo Interreligioso del Perú - Religiones por la Paz</v>
      </c>
      <c r="BI815" t="str">
        <v>Consorcio ONG OCIPI Y Capellanía Nacional OFICA</v>
      </c>
      <c r="BJ815" t="str">
        <v>COOPI - International Cooperation Foundation</v>
      </c>
      <c r="BK815" t="str">
        <v>Corporación Colectivo Sin Fronteras</v>
      </c>
      <c r="BL815" t="str">
        <v>CRISFE Foundation</v>
      </c>
      <c r="BM815" t="str">
        <v>Cuso International</v>
      </c>
      <c r="BN815" t="str">
        <v>Danielle’s Children Fund (DCF)</v>
      </c>
      <c r="BO815" t="str">
        <v>Danish Refugee Council (DRC)</v>
      </c>
      <c r="BP815" t="str">
        <v>Development Support Association - APOYAR</v>
      </c>
      <c r="BQ815" t="str">
        <v>Diakonie Katastrophenhilfe</v>
      </c>
      <c r="BR815" t="str">
        <v>Diálogo Diverso</v>
      </c>
      <c r="BS815" t="str">
        <v>Doctors of the World</v>
      </c>
      <c r="BT815" t="str">
        <v>Dominican Institute for Integrated Development</v>
      </c>
      <c r="BU815" t="str">
        <v>Duendes y Ángeles Vinotinto República Dominicana</v>
      </c>
      <c r="BV815" t="str">
        <v>Encuentros SJS (Servicio Jesuita de la Solidaridad)</v>
      </c>
      <c r="BW815" t="str">
        <v>Ending Violence Against Migrants</v>
      </c>
      <c r="BX815" t="str">
        <v>Equidad Foundation</v>
      </c>
      <c r="BY815" t="str">
        <v>Equilibrium CenDE</v>
      </c>
      <c r="BZ815" t="str">
        <v>Facultad de Psicología - Universidad de la República (UDELAR)</v>
      </c>
      <c r="CA815" t="str">
        <v>First International Emergency and Solidarités International</v>
      </c>
      <c r="CB815" t="str">
        <v>Fondo Ecuatoriano Populorum Progressio</v>
      </c>
      <c r="CC815" t="str">
        <v>Foro Salud Callao</v>
      </c>
      <c r="CD815" t="str">
        <v>Foundation for the Integration and Development of Latin America (FIDAL)</v>
      </c>
      <c r="CE815" t="str">
        <v>Foundation of the Americas (FUDELA)</v>
      </c>
      <c r="CF815" t="str">
        <v>Fraternity Without Borders</v>
      </c>
      <c r="CG815" t="str">
        <v>Fundación Brisas del Norte</v>
      </c>
      <c r="CH815" t="str">
        <v>Fundación Colombovenezolana Nueva Ilusión</v>
      </c>
      <c r="CI815" t="str">
        <v>Fundación Nakama's</v>
      </c>
      <c r="CJ815" t="str">
        <v>Fundación RadaBer</v>
      </c>
      <c r="CK815" t="str">
        <v>Fundación Scalabrini Bolivia</v>
      </c>
      <c r="CL815" t="str">
        <v>Fundacion Social Vivan los Niños</v>
      </c>
      <c r="CM815" t="str">
        <v>FUNVEAC</v>
      </c>
      <c r="CN815" t="str">
        <v>German Development Cooperation Agency GIZ</v>
      </c>
      <c r="CO815" t="str">
        <v>Globalizate Radio</v>
      </c>
      <c r="CP815" t="str">
        <v>GOAL</v>
      </c>
      <c r="CQ815" t="str">
        <v>Halü Bienestar Humano Foundation (HALU)</v>
      </c>
      <c r="CR815" t="str">
        <v>Heartland Alliance International (HAI)</v>
      </c>
      <c r="CS815" t="str">
        <v>HELVETAS Swiss Intercooperation</v>
      </c>
      <c r="CT815" t="str">
        <v>HIAS</v>
      </c>
      <c r="CU815" t="str">
        <v>Human Rights Defence Curaçao</v>
      </c>
      <c r="CV815" t="str">
        <v>Humanity &amp; Inclusion</v>
      </c>
      <c r="CW815" t="str">
        <v>Humans Analytic</v>
      </c>
      <c r="CX815" t="str">
        <v>Idas y Vueltas Association</v>
      </c>
      <c r="CY815" t="str">
        <v>iMMAP</v>
      </c>
      <c r="CZ815" t="str">
        <v>IMPACT Initiatives (REACH)</v>
      </c>
      <c r="DA815" t="str">
        <v>Inmigrante Feliz Association</v>
      </c>
      <c r="DB815" t="str">
        <v>Institute for Migration and Human Rights (IMDH)</v>
      </c>
      <c r="DC815" t="str">
        <v>Institute of Natural and Cultural Heritage (IPANC)</v>
      </c>
      <c r="DD815" t="str">
        <v>International Committee for the Development of People (CISP)</v>
      </c>
      <c r="DE815" t="str">
        <v>International Federation of the Red Cross (IFRC)</v>
      </c>
      <c r="DF815" t="str">
        <v>International Labour Organization (ILO)</v>
      </c>
      <c r="DG815" t="str">
        <v>International Medical Corps</v>
      </c>
      <c r="DH815" t="str">
        <v>International Organization for Migration (IOM)</v>
      </c>
      <c r="DI815" t="str">
        <v>International Rescue Committee (IRC)</v>
      </c>
      <c r="DJ815" t="str">
        <v>INTERSOS</v>
      </c>
      <c r="DK815" t="str">
        <v>Jesuit Migrant Service (JMS)</v>
      </c>
      <c r="DL815" t="str">
        <v>Jesuit Refugee Service (JRS)</v>
      </c>
      <c r="DM815" t="str">
        <v>Jesuit Service for Migrants and Refugees (JSMR)</v>
      </c>
      <c r="DN815" t="str">
        <v>Joint United Nations Programme on HIV/AIDS (UNAIDS)</v>
      </c>
      <c r="DO815" t="str">
        <v>Kimirina Coorporation</v>
      </c>
      <c r="DP815" t="str">
        <v>La Casita Hispanic Cultural Centre</v>
      </c>
      <c r="DQ815" t="str">
        <v>Latin American Network of Non-Governmental Organizations of Persons with Disabilities and their Families (RIADIS)</v>
      </c>
      <c r="DR815" t="str">
        <v>LGBT+ Movement Brazil</v>
      </c>
      <c r="DS815" t="str">
        <v>Living Water Community (LWC)</v>
      </c>
      <c r="DT815" t="str">
        <v>LLANOVENCOL</v>
      </c>
      <c r="DU815" t="str">
        <v>Lutheran World Federation</v>
      </c>
      <c r="DV815" t="str">
        <v>Lutheran World Relief</v>
      </c>
      <c r="DW815" t="str">
        <v>Malteser International</v>
      </c>
      <c r="DX815" t="str">
        <v>Mana Institute</v>
      </c>
      <c r="DY815" t="str">
        <v>Manos Veneguayas Association</v>
      </c>
      <c r="DZ815" t="str">
        <v>Más Igualdad Perú</v>
      </c>
      <c r="EA815" t="str">
        <v>MedGlobal</v>
      </c>
      <c r="EB815" t="str">
        <v>Medical Teams International</v>
      </c>
      <c r="EC815" t="str">
        <v>Mercy Corps</v>
      </c>
      <c r="ED815" t="str">
        <v>Migrant Service Center (CAM)</v>
      </c>
      <c r="EE815" t="str">
        <v>Migrants, Refugees and Argentine Social Entrepreneurs (MIRARES)</v>
      </c>
      <c r="EF815" t="str">
        <v>Mision Scalabriniana - Ecuador</v>
      </c>
      <c r="EG815" t="str">
        <v>Missão Paz</v>
      </c>
      <c r="EH815" t="str">
        <v>Museu A CASA</v>
      </c>
      <c r="EI815" t="str">
        <v>Norwegian Refugee Council (NRC)</v>
      </c>
      <c r="EJ815" t="str">
        <v>ONG Migrantes por el Maule</v>
      </c>
      <c r="EK815" t="str">
        <v>ONG Preemptive Love Coalition Colombia</v>
      </c>
      <c r="EL815" t="str">
        <v>Organización Transfomando Vidas</v>
      </c>
      <c r="EM815" t="str">
        <v>Organization of Ibero-American States for Education, Science and Culture (OEI)</v>
      </c>
      <c r="EN815" t="str">
        <v>OXFAM</v>
      </c>
      <c r="EO815" t="str">
        <v>Panamerican Development Foundation</v>
      </c>
      <c r="EP815" t="str">
        <v>Panamerican Health Organization/World Health Organization (PAHO/WHO)</v>
      </c>
      <c r="EQ815" t="str">
        <v>Pastoral of Human Mobility - Peruvian Episcopal Conference</v>
      </c>
      <c r="ER815" t="str">
        <v>Pastoral Service for Migrants National</v>
      </c>
      <c r="ES815" t="str">
        <v>Permanent Human Rights defense Committee (CDH)</v>
      </c>
      <c r="ET815" t="str">
        <v>Pirilampos Institute - Group of visits and voluntary actions in Roraima</v>
      </c>
      <c r="EU815" t="str">
        <v>Plan International</v>
      </c>
      <c r="EV815" t="str">
        <v>Population Program, Faculty of Social Sciences, University of the Republic</v>
      </c>
      <c r="EW815" t="str">
        <v>Profamilia Association</v>
      </c>
      <c r="EX815" t="str">
        <v>Red con Migrantes y Refugiados</v>
      </c>
      <c r="EY815" t="str">
        <v>Red Cross Colombia</v>
      </c>
      <c r="EZ815" t="str">
        <v>Red Cross Ecuador</v>
      </c>
      <c r="FA815" t="str">
        <v>Red Cross Peru</v>
      </c>
      <c r="FB815" t="str">
        <v>Red de Investigaciones en Derechos Humanos - CONICET (Consejo Nacional de Investigaciones Científicas y Técnicas)</v>
      </c>
      <c r="FC815" t="str">
        <v>RET International</v>
      </c>
      <c r="FD815" t="str">
        <v>Salú pa Tur Foundation</v>
      </c>
      <c r="FE815" t="str">
        <v>Salvation Army</v>
      </c>
      <c r="FF815" t="str">
        <v>Samaritan's Purse</v>
      </c>
      <c r="FG815" t="str">
        <v>Save the Children International (SCI)</v>
      </c>
      <c r="FH815" t="str">
        <v>Scalabrini Foundation Chile</v>
      </c>
      <c r="FI815" t="str">
        <v>Sección Peruana de Amnistía Internacional</v>
      </c>
      <c r="FJ815" t="str">
        <v>Serviço Pastoral dos Migrantes do Nordeste</v>
      </c>
      <c r="FK815" t="str">
        <v>Sesame Workshop</v>
      </c>
      <c r="FL815" t="str">
        <v>Si, Da Vida</v>
      </c>
      <c r="FM815" t="str">
        <v>Solidarity and Action Asociation</v>
      </c>
      <c r="FN815" t="str">
        <v>SOS Children's Villages</v>
      </c>
      <c r="FO815" t="str">
        <v>Tarabita Foundation</v>
      </c>
      <c r="FP815" t="str">
        <v>Tearfund</v>
      </c>
      <c r="FQ815" t="str">
        <v>TECHO</v>
      </c>
      <c r="FR815" t="str">
        <v>Terranueva Foundation</v>
      </c>
      <c r="FS815" t="str">
        <v>Terre des Hommes Suisse</v>
      </c>
      <c r="FT815" t="str">
        <v>The Israel Forum for International Humanitarian Aid (IsraAID)</v>
      </c>
      <c r="FU815" t="str">
        <v>Unión Venezolana en Perú</v>
      </c>
      <c r="FV815" t="str">
        <v>United Nations Children's Fund (UNICEF)</v>
      </c>
      <c r="FW815" t="str">
        <v>United Nations Development Programme (UNDP)</v>
      </c>
      <c r="FX815" t="str">
        <v>United Nations Educational, Scientific and Cultural Organization (UNESCO)</v>
      </c>
      <c r="FY815" t="str">
        <v>United Nations Entity for Gender Equality and the Empowerment of Women (UNWOMEN)</v>
      </c>
      <c r="FZ815" t="str">
        <v>United Nations Food and Agricultural Organization (FAO)</v>
      </c>
      <c r="GA815" t="str">
        <v>United Nations High Commissioner for Refugees (UNHCR)</v>
      </c>
      <c r="GB815" t="str">
        <v>United Nations Office of the High Commissioner for Human Rights (OHCHR)</v>
      </c>
      <c r="GC815" t="str">
        <v>United Nations Office on Drugs and Crime (UNODC)</v>
      </c>
      <c r="GD815" t="str">
        <v>United Nations Population Fund (UNFPA)</v>
      </c>
      <c r="GE815" t="str">
        <v>United Nations Programme for Human Settlements (UN Habitat)</v>
      </c>
      <c r="GF815" t="str">
        <v>Vale da Benção Educational and Charitable Association (AEBVB)</v>
      </c>
      <c r="GG815" t="str">
        <v>VenAruba Solidaria</v>
      </c>
      <c r="GH815" t="str">
        <v>Venex Curacao Foundation</v>
      </c>
      <c r="GI815" t="str">
        <v>Venezolanos en Barranquilla</v>
      </c>
      <c r="GJ815" t="str">
        <v>Venezolanos en San Cristóbal</v>
      </c>
      <c r="GK815" t="str">
        <v>Venezuelan Emigrant Foundation (FEV)</v>
      </c>
      <c r="GL815" t="str">
        <v>Vicaría de Pastoral Social Caritas</v>
      </c>
      <c r="GM815" t="str">
        <v>Voices GY</v>
      </c>
      <c r="GN815" t="str">
        <v>We World GVC</v>
      </c>
      <c r="GO815" t="str">
        <v>World Council of Credit Unions</v>
      </c>
      <c r="GP815" t="str">
        <v>World Food Programme (WFP)</v>
      </c>
      <c r="GQ815" t="str">
        <v>World Vision</v>
      </c>
      <c r="GR815" t="str">
        <v>ZOA</v>
      </c>
    </row>
    <row r="816" spans="8:200" x14ac:dyDescent="0.3">
      <c r="H816" t="str" cm="1">
        <f t="array" ref="H816:GR816">TRANSPOSE(_xlfn._xlws.SORT(_xlfn._xlws.FILTER(Table3[Name],ISNUMBER(SEARCH(' Activity Sheet'!D870,Table3[Name])),"Not found"),,1))</f>
        <v>.New Organisation</v>
      </c>
      <c r="I816" t="str">
        <v>ABV - Association of Good with Life</v>
      </c>
      <c r="J816" t="str">
        <v>ACAPS</v>
      </c>
      <c r="K816" t="str">
        <v>Acción y Desarrollo</v>
      </c>
      <c r="L816" t="str">
        <v>ACTED</v>
      </c>
      <c r="M816" t="str">
        <v>Action against Hunger</v>
      </c>
      <c r="N816" t="str">
        <v>ActionAid</v>
      </c>
      <c r="O816" t="str">
        <v>Adventist Development and Relief Agency (ADRA)</v>
      </c>
      <c r="P816" t="str">
        <v>Alas de Colibrí Foundation</v>
      </c>
      <c r="Q816" t="str">
        <v>Alianza por la Solidaridad</v>
      </c>
      <c r="R816" t="str">
        <v>Alianza por Venezuela</v>
      </c>
      <c r="S816" t="str">
        <v>Americares Foundation</v>
      </c>
      <c r="T816" t="str">
        <v>Argentine Commission for Refugees and Migrants (CAREF)</v>
      </c>
      <c r="U816" t="str">
        <v>Asociación Aves</v>
      </c>
      <c r="V816" t="str">
        <v>Asociación de Jubilados y Pensionados Venezolanos en Argentina</v>
      </c>
      <c r="W816" t="str">
        <v>Asociación de Venezolanos en Eloy Alfaro</v>
      </c>
      <c r="X816" t="str">
        <v>Asociación Fundación contra el Hambre Perú</v>
      </c>
      <c r="Y816" t="str">
        <v>Asociación Migrantes Venezolanos</v>
      </c>
      <c r="Z816" t="str">
        <v>Asociación Misioneros de San Carlos Scalabrinianos</v>
      </c>
      <c r="AA816" t="str">
        <v>Asociacion Proteccion Poblacion Vulnerable</v>
      </c>
      <c r="AB816" t="str">
        <v>Asociación Quinta Ola</v>
      </c>
      <c r="AC816" t="str">
        <v>Asociación Salto Ángel</v>
      </c>
      <c r="AD816" t="str">
        <v>Asociación Venezuela en Ecuador AC</v>
      </c>
      <c r="AE816" t="str">
        <v>ASOVENAR</v>
      </c>
      <c r="AF816" t="str">
        <v>Associação Hermanitos</v>
      </c>
      <c r="AG816" t="str">
        <v>AVSI Foundation</v>
      </c>
      <c r="AH816" t="str">
        <v>Bethany Christian Services</v>
      </c>
      <c r="AI816" t="str">
        <v>Blumont</v>
      </c>
      <c r="AJ816" t="str">
        <v>CARE</v>
      </c>
      <c r="AK816" t="str">
        <v>Caritas Brazil</v>
      </c>
      <c r="AL816" t="str">
        <v>Caritas Ecuador</v>
      </c>
      <c r="AM816" t="str">
        <v>Caritas Germany</v>
      </c>
      <c r="AN816" t="str">
        <v>Caritas Manaus</v>
      </c>
      <c r="AO816" t="str">
        <v>Caritas Parana</v>
      </c>
      <c r="AP816" t="str">
        <v>Caritas Peru</v>
      </c>
      <c r="AQ816" t="str">
        <v>Caritas Rio de Janeiro</v>
      </c>
      <c r="AR816" t="str">
        <v>Caritas São Paulo</v>
      </c>
      <c r="AS816" t="str">
        <v>Caritas Switzerland</v>
      </c>
      <c r="AT816" t="str">
        <v>CCEFIRO Association</v>
      </c>
      <c r="AU816" t="str">
        <v>CEDRO</v>
      </c>
      <c r="AV816" t="str">
        <v>Center for Integrated Studies and Programs for Sustainable Development (CIEDS)</v>
      </c>
      <c r="AW816" t="str">
        <v>Center for Migration and Human Rights of the Diocese of Roraima (CMDH)</v>
      </c>
      <c r="AX816" t="str">
        <v>Centro de Atencion Psicosocial (CAPS)</v>
      </c>
      <c r="AY816" t="str">
        <v>CESAL</v>
      </c>
      <c r="AZ816" t="str">
        <v>CESVI-Cooperazione e Sviluppo</v>
      </c>
      <c r="BA816" t="str">
        <v>ChildFund International</v>
      </c>
      <c r="BB816" t="str">
        <v>CHS Alternativo</v>
      </c>
      <c r="BC816" t="str">
        <v>Churún Merú Association</v>
      </c>
      <c r="BD816" t="str">
        <v>Coalición por Venezuela</v>
      </c>
      <c r="BE816" t="str">
        <v>Colonia Foundation of Venezuelans in the Dominican Republic (FUNCOVERD)</v>
      </c>
      <c r="BF816" t="str">
        <v>COLVENZ</v>
      </c>
      <c r="BG816" t="str">
        <v>Compassiva</v>
      </c>
      <c r="BH816" t="str">
        <v>Consejo Interreligioso del Perú - Religiones por la Paz</v>
      </c>
      <c r="BI816" t="str">
        <v>Consorcio ONG OCIPI Y Capellanía Nacional OFICA</v>
      </c>
      <c r="BJ816" t="str">
        <v>COOPI - International Cooperation Foundation</v>
      </c>
      <c r="BK816" t="str">
        <v>Corporación Colectivo Sin Fronteras</v>
      </c>
      <c r="BL816" t="str">
        <v>CRISFE Foundation</v>
      </c>
      <c r="BM816" t="str">
        <v>Cuso International</v>
      </c>
      <c r="BN816" t="str">
        <v>Danielle’s Children Fund (DCF)</v>
      </c>
      <c r="BO816" t="str">
        <v>Danish Refugee Council (DRC)</v>
      </c>
      <c r="BP816" t="str">
        <v>Development Support Association - APOYAR</v>
      </c>
      <c r="BQ816" t="str">
        <v>Diakonie Katastrophenhilfe</v>
      </c>
      <c r="BR816" t="str">
        <v>Diálogo Diverso</v>
      </c>
      <c r="BS816" t="str">
        <v>Doctors of the World</v>
      </c>
      <c r="BT816" t="str">
        <v>Dominican Institute for Integrated Development</v>
      </c>
      <c r="BU816" t="str">
        <v>Duendes y Ángeles Vinotinto República Dominicana</v>
      </c>
      <c r="BV816" t="str">
        <v>Encuentros SJS (Servicio Jesuita de la Solidaridad)</v>
      </c>
      <c r="BW816" t="str">
        <v>Ending Violence Against Migrants</v>
      </c>
      <c r="BX816" t="str">
        <v>Equidad Foundation</v>
      </c>
      <c r="BY816" t="str">
        <v>Equilibrium CenDE</v>
      </c>
      <c r="BZ816" t="str">
        <v>Facultad de Psicología - Universidad de la República (UDELAR)</v>
      </c>
      <c r="CA816" t="str">
        <v>First International Emergency and Solidarités International</v>
      </c>
      <c r="CB816" t="str">
        <v>Fondo Ecuatoriano Populorum Progressio</v>
      </c>
      <c r="CC816" t="str">
        <v>Foro Salud Callao</v>
      </c>
      <c r="CD816" t="str">
        <v>Foundation for the Integration and Development of Latin America (FIDAL)</v>
      </c>
      <c r="CE816" t="str">
        <v>Foundation of the Americas (FUDELA)</v>
      </c>
      <c r="CF816" t="str">
        <v>Fraternity Without Borders</v>
      </c>
      <c r="CG816" t="str">
        <v>Fundación Brisas del Norte</v>
      </c>
      <c r="CH816" t="str">
        <v>Fundación Colombovenezolana Nueva Ilusión</v>
      </c>
      <c r="CI816" t="str">
        <v>Fundación Nakama's</v>
      </c>
      <c r="CJ816" t="str">
        <v>Fundación RadaBer</v>
      </c>
      <c r="CK816" t="str">
        <v>Fundación Scalabrini Bolivia</v>
      </c>
      <c r="CL816" t="str">
        <v>Fundacion Social Vivan los Niños</v>
      </c>
      <c r="CM816" t="str">
        <v>FUNVEAC</v>
      </c>
      <c r="CN816" t="str">
        <v>German Development Cooperation Agency GIZ</v>
      </c>
      <c r="CO816" t="str">
        <v>Globalizate Radio</v>
      </c>
      <c r="CP816" t="str">
        <v>GOAL</v>
      </c>
      <c r="CQ816" t="str">
        <v>Halü Bienestar Humano Foundation (HALU)</v>
      </c>
      <c r="CR816" t="str">
        <v>Heartland Alliance International (HAI)</v>
      </c>
      <c r="CS816" t="str">
        <v>HELVETAS Swiss Intercooperation</v>
      </c>
      <c r="CT816" t="str">
        <v>HIAS</v>
      </c>
      <c r="CU816" t="str">
        <v>Human Rights Defence Curaçao</v>
      </c>
      <c r="CV816" t="str">
        <v>Humanity &amp; Inclusion</v>
      </c>
      <c r="CW816" t="str">
        <v>Humans Analytic</v>
      </c>
      <c r="CX816" t="str">
        <v>Idas y Vueltas Association</v>
      </c>
      <c r="CY816" t="str">
        <v>iMMAP</v>
      </c>
      <c r="CZ816" t="str">
        <v>IMPACT Initiatives (REACH)</v>
      </c>
      <c r="DA816" t="str">
        <v>Inmigrante Feliz Association</v>
      </c>
      <c r="DB816" t="str">
        <v>Institute for Migration and Human Rights (IMDH)</v>
      </c>
      <c r="DC816" t="str">
        <v>Institute of Natural and Cultural Heritage (IPANC)</v>
      </c>
      <c r="DD816" t="str">
        <v>International Committee for the Development of People (CISP)</v>
      </c>
      <c r="DE816" t="str">
        <v>International Federation of the Red Cross (IFRC)</v>
      </c>
      <c r="DF816" t="str">
        <v>International Labour Organization (ILO)</v>
      </c>
      <c r="DG816" t="str">
        <v>International Medical Corps</v>
      </c>
      <c r="DH816" t="str">
        <v>International Organization for Migration (IOM)</v>
      </c>
      <c r="DI816" t="str">
        <v>International Rescue Committee (IRC)</v>
      </c>
      <c r="DJ816" t="str">
        <v>INTERSOS</v>
      </c>
      <c r="DK816" t="str">
        <v>Jesuit Migrant Service (JMS)</v>
      </c>
      <c r="DL816" t="str">
        <v>Jesuit Refugee Service (JRS)</v>
      </c>
      <c r="DM816" t="str">
        <v>Jesuit Service for Migrants and Refugees (JSMR)</v>
      </c>
      <c r="DN816" t="str">
        <v>Joint United Nations Programme on HIV/AIDS (UNAIDS)</v>
      </c>
      <c r="DO816" t="str">
        <v>Kimirina Coorporation</v>
      </c>
      <c r="DP816" t="str">
        <v>La Casita Hispanic Cultural Centre</v>
      </c>
      <c r="DQ816" t="str">
        <v>Latin American Network of Non-Governmental Organizations of Persons with Disabilities and their Families (RIADIS)</v>
      </c>
      <c r="DR816" t="str">
        <v>LGBT+ Movement Brazil</v>
      </c>
      <c r="DS816" t="str">
        <v>Living Water Community (LWC)</v>
      </c>
      <c r="DT816" t="str">
        <v>LLANOVENCOL</v>
      </c>
      <c r="DU816" t="str">
        <v>Lutheran World Federation</v>
      </c>
      <c r="DV816" t="str">
        <v>Lutheran World Relief</v>
      </c>
      <c r="DW816" t="str">
        <v>Malteser International</v>
      </c>
      <c r="DX816" t="str">
        <v>Mana Institute</v>
      </c>
      <c r="DY816" t="str">
        <v>Manos Veneguayas Association</v>
      </c>
      <c r="DZ816" t="str">
        <v>Más Igualdad Perú</v>
      </c>
      <c r="EA816" t="str">
        <v>MedGlobal</v>
      </c>
      <c r="EB816" t="str">
        <v>Medical Teams International</v>
      </c>
      <c r="EC816" t="str">
        <v>Mercy Corps</v>
      </c>
      <c r="ED816" t="str">
        <v>Migrant Service Center (CAM)</v>
      </c>
      <c r="EE816" t="str">
        <v>Migrants, Refugees and Argentine Social Entrepreneurs (MIRARES)</v>
      </c>
      <c r="EF816" t="str">
        <v>Mision Scalabriniana - Ecuador</v>
      </c>
      <c r="EG816" t="str">
        <v>Missão Paz</v>
      </c>
      <c r="EH816" t="str">
        <v>Museu A CASA</v>
      </c>
      <c r="EI816" t="str">
        <v>Norwegian Refugee Council (NRC)</v>
      </c>
      <c r="EJ816" t="str">
        <v>ONG Migrantes por el Maule</v>
      </c>
      <c r="EK816" t="str">
        <v>ONG Preemptive Love Coalition Colombia</v>
      </c>
      <c r="EL816" t="str">
        <v>Organización Transfomando Vidas</v>
      </c>
      <c r="EM816" t="str">
        <v>Organization of Ibero-American States for Education, Science and Culture (OEI)</v>
      </c>
      <c r="EN816" t="str">
        <v>OXFAM</v>
      </c>
      <c r="EO816" t="str">
        <v>Panamerican Development Foundation</v>
      </c>
      <c r="EP816" t="str">
        <v>Panamerican Health Organization/World Health Organization (PAHO/WHO)</v>
      </c>
      <c r="EQ816" t="str">
        <v>Pastoral of Human Mobility - Peruvian Episcopal Conference</v>
      </c>
      <c r="ER816" t="str">
        <v>Pastoral Service for Migrants National</v>
      </c>
      <c r="ES816" t="str">
        <v>Permanent Human Rights defense Committee (CDH)</v>
      </c>
      <c r="ET816" t="str">
        <v>Pirilampos Institute - Group of visits and voluntary actions in Roraima</v>
      </c>
      <c r="EU816" t="str">
        <v>Plan International</v>
      </c>
      <c r="EV816" t="str">
        <v>Population Program, Faculty of Social Sciences, University of the Republic</v>
      </c>
      <c r="EW816" t="str">
        <v>Profamilia Association</v>
      </c>
      <c r="EX816" t="str">
        <v>Red con Migrantes y Refugiados</v>
      </c>
      <c r="EY816" t="str">
        <v>Red Cross Colombia</v>
      </c>
      <c r="EZ816" t="str">
        <v>Red Cross Ecuador</v>
      </c>
      <c r="FA816" t="str">
        <v>Red Cross Peru</v>
      </c>
      <c r="FB816" t="str">
        <v>Red de Investigaciones en Derechos Humanos - CONICET (Consejo Nacional de Investigaciones Científicas y Técnicas)</v>
      </c>
      <c r="FC816" t="str">
        <v>RET International</v>
      </c>
      <c r="FD816" t="str">
        <v>Salú pa Tur Foundation</v>
      </c>
      <c r="FE816" t="str">
        <v>Salvation Army</v>
      </c>
      <c r="FF816" t="str">
        <v>Samaritan's Purse</v>
      </c>
      <c r="FG816" t="str">
        <v>Save the Children International (SCI)</v>
      </c>
      <c r="FH816" t="str">
        <v>Scalabrini Foundation Chile</v>
      </c>
      <c r="FI816" t="str">
        <v>Sección Peruana de Amnistía Internacional</v>
      </c>
      <c r="FJ816" t="str">
        <v>Serviço Pastoral dos Migrantes do Nordeste</v>
      </c>
      <c r="FK816" t="str">
        <v>Sesame Workshop</v>
      </c>
      <c r="FL816" t="str">
        <v>Si, Da Vida</v>
      </c>
      <c r="FM816" t="str">
        <v>Solidarity and Action Asociation</v>
      </c>
      <c r="FN816" t="str">
        <v>SOS Children's Villages</v>
      </c>
      <c r="FO816" t="str">
        <v>Tarabita Foundation</v>
      </c>
      <c r="FP816" t="str">
        <v>Tearfund</v>
      </c>
      <c r="FQ816" t="str">
        <v>TECHO</v>
      </c>
      <c r="FR816" t="str">
        <v>Terranueva Foundation</v>
      </c>
      <c r="FS816" t="str">
        <v>Terre des Hommes Suisse</v>
      </c>
      <c r="FT816" t="str">
        <v>The Israel Forum for International Humanitarian Aid (IsraAID)</v>
      </c>
      <c r="FU816" t="str">
        <v>Unión Venezolana en Perú</v>
      </c>
      <c r="FV816" t="str">
        <v>United Nations Children's Fund (UNICEF)</v>
      </c>
      <c r="FW816" t="str">
        <v>United Nations Development Programme (UNDP)</v>
      </c>
      <c r="FX816" t="str">
        <v>United Nations Educational, Scientific and Cultural Organization (UNESCO)</v>
      </c>
      <c r="FY816" t="str">
        <v>United Nations Entity for Gender Equality and the Empowerment of Women (UNWOMEN)</v>
      </c>
      <c r="FZ816" t="str">
        <v>United Nations Food and Agricultural Organization (FAO)</v>
      </c>
      <c r="GA816" t="str">
        <v>United Nations High Commissioner for Refugees (UNHCR)</v>
      </c>
      <c r="GB816" t="str">
        <v>United Nations Office of the High Commissioner for Human Rights (OHCHR)</v>
      </c>
      <c r="GC816" t="str">
        <v>United Nations Office on Drugs and Crime (UNODC)</v>
      </c>
      <c r="GD816" t="str">
        <v>United Nations Population Fund (UNFPA)</v>
      </c>
      <c r="GE816" t="str">
        <v>United Nations Programme for Human Settlements (UN Habitat)</v>
      </c>
      <c r="GF816" t="str">
        <v>Vale da Benção Educational and Charitable Association (AEBVB)</v>
      </c>
      <c r="GG816" t="str">
        <v>VenAruba Solidaria</v>
      </c>
      <c r="GH816" t="str">
        <v>Venex Curacao Foundation</v>
      </c>
      <c r="GI816" t="str">
        <v>Venezolanos en Barranquilla</v>
      </c>
      <c r="GJ816" t="str">
        <v>Venezolanos en San Cristóbal</v>
      </c>
      <c r="GK816" t="str">
        <v>Venezuelan Emigrant Foundation (FEV)</v>
      </c>
      <c r="GL816" t="str">
        <v>Vicaría de Pastoral Social Caritas</v>
      </c>
      <c r="GM816" t="str">
        <v>Voices GY</v>
      </c>
      <c r="GN816" t="str">
        <v>We World GVC</v>
      </c>
      <c r="GO816" t="str">
        <v>World Council of Credit Unions</v>
      </c>
      <c r="GP816" t="str">
        <v>World Food Programme (WFP)</v>
      </c>
      <c r="GQ816" t="str">
        <v>World Vision</v>
      </c>
      <c r="GR816" t="str">
        <v>ZOA</v>
      </c>
    </row>
    <row r="817" spans="8:200" x14ac:dyDescent="0.3">
      <c r="H817" t="str" cm="1">
        <f t="array" ref="H817:GR817">TRANSPOSE(_xlfn._xlws.SORT(_xlfn._xlws.FILTER(Table3[Name],ISNUMBER(SEARCH(' Activity Sheet'!D871,Table3[Name])),"Not found"),,1))</f>
        <v>.New Organisation</v>
      </c>
      <c r="I817" t="str">
        <v>ABV - Association of Good with Life</v>
      </c>
      <c r="J817" t="str">
        <v>ACAPS</v>
      </c>
      <c r="K817" t="str">
        <v>Acción y Desarrollo</v>
      </c>
      <c r="L817" t="str">
        <v>ACTED</v>
      </c>
      <c r="M817" t="str">
        <v>Action against Hunger</v>
      </c>
      <c r="N817" t="str">
        <v>ActionAid</v>
      </c>
      <c r="O817" t="str">
        <v>Adventist Development and Relief Agency (ADRA)</v>
      </c>
      <c r="P817" t="str">
        <v>Alas de Colibrí Foundation</v>
      </c>
      <c r="Q817" t="str">
        <v>Alianza por la Solidaridad</v>
      </c>
      <c r="R817" t="str">
        <v>Alianza por Venezuela</v>
      </c>
      <c r="S817" t="str">
        <v>Americares Foundation</v>
      </c>
      <c r="T817" t="str">
        <v>Argentine Commission for Refugees and Migrants (CAREF)</v>
      </c>
      <c r="U817" t="str">
        <v>Asociación Aves</v>
      </c>
      <c r="V817" t="str">
        <v>Asociación de Jubilados y Pensionados Venezolanos en Argentina</v>
      </c>
      <c r="W817" t="str">
        <v>Asociación de Venezolanos en Eloy Alfaro</v>
      </c>
      <c r="X817" t="str">
        <v>Asociación Fundación contra el Hambre Perú</v>
      </c>
      <c r="Y817" t="str">
        <v>Asociación Migrantes Venezolanos</v>
      </c>
      <c r="Z817" t="str">
        <v>Asociación Misioneros de San Carlos Scalabrinianos</v>
      </c>
      <c r="AA817" t="str">
        <v>Asociacion Proteccion Poblacion Vulnerable</v>
      </c>
      <c r="AB817" t="str">
        <v>Asociación Quinta Ola</v>
      </c>
      <c r="AC817" t="str">
        <v>Asociación Salto Ángel</v>
      </c>
      <c r="AD817" t="str">
        <v>Asociación Venezuela en Ecuador AC</v>
      </c>
      <c r="AE817" t="str">
        <v>ASOVENAR</v>
      </c>
      <c r="AF817" t="str">
        <v>Associação Hermanitos</v>
      </c>
      <c r="AG817" t="str">
        <v>AVSI Foundation</v>
      </c>
      <c r="AH817" t="str">
        <v>Bethany Christian Services</v>
      </c>
      <c r="AI817" t="str">
        <v>Blumont</v>
      </c>
      <c r="AJ817" t="str">
        <v>CARE</v>
      </c>
      <c r="AK817" t="str">
        <v>Caritas Brazil</v>
      </c>
      <c r="AL817" t="str">
        <v>Caritas Ecuador</v>
      </c>
      <c r="AM817" t="str">
        <v>Caritas Germany</v>
      </c>
      <c r="AN817" t="str">
        <v>Caritas Manaus</v>
      </c>
      <c r="AO817" t="str">
        <v>Caritas Parana</v>
      </c>
      <c r="AP817" t="str">
        <v>Caritas Peru</v>
      </c>
      <c r="AQ817" t="str">
        <v>Caritas Rio de Janeiro</v>
      </c>
      <c r="AR817" t="str">
        <v>Caritas São Paulo</v>
      </c>
      <c r="AS817" t="str">
        <v>Caritas Switzerland</v>
      </c>
      <c r="AT817" t="str">
        <v>CCEFIRO Association</v>
      </c>
      <c r="AU817" t="str">
        <v>CEDRO</v>
      </c>
      <c r="AV817" t="str">
        <v>Center for Integrated Studies and Programs for Sustainable Development (CIEDS)</v>
      </c>
      <c r="AW817" t="str">
        <v>Center for Migration and Human Rights of the Diocese of Roraima (CMDH)</v>
      </c>
      <c r="AX817" t="str">
        <v>Centro de Atencion Psicosocial (CAPS)</v>
      </c>
      <c r="AY817" t="str">
        <v>CESAL</v>
      </c>
      <c r="AZ817" t="str">
        <v>CESVI-Cooperazione e Sviluppo</v>
      </c>
      <c r="BA817" t="str">
        <v>ChildFund International</v>
      </c>
      <c r="BB817" t="str">
        <v>CHS Alternativo</v>
      </c>
      <c r="BC817" t="str">
        <v>Churún Merú Association</v>
      </c>
      <c r="BD817" t="str">
        <v>Coalición por Venezuela</v>
      </c>
      <c r="BE817" t="str">
        <v>Colonia Foundation of Venezuelans in the Dominican Republic (FUNCOVERD)</v>
      </c>
      <c r="BF817" t="str">
        <v>COLVENZ</v>
      </c>
      <c r="BG817" t="str">
        <v>Compassiva</v>
      </c>
      <c r="BH817" t="str">
        <v>Consejo Interreligioso del Perú - Religiones por la Paz</v>
      </c>
      <c r="BI817" t="str">
        <v>Consorcio ONG OCIPI Y Capellanía Nacional OFICA</v>
      </c>
      <c r="BJ817" t="str">
        <v>COOPI - International Cooperation Foundation</v>
      </c>
      <c r="BK817" t="str">
        <v>Corporación Colectivo Sin Fronteras</v>
      </c>
      <c r="BL817" t="str">
        <v>CRISFE Foundation</v>
      </c>
      <c r="BM817" t="str">
        <v>Cuso International</v>
      </c>
      <c r="BN817" t="str">
        <v>Danielle’s Children Fund (DCF)</v>
      </c>
      <c r="BO817" t="str">
        <v>Danish Refugee Council (DRC)</v>
      </c>
      <c r="BP817" t="str">
        <v>Development Support Association - APOYAR</v>
      </c>
      <c r="BQ817" t="str">
        <v>Diakonie Katastrophenhilfe</v>
      </c>
      <c r="BR817" t="str">
        <v>Diálogo Diverso</v>
      </c>
      <c r="BS817" t="str">
        <v>Doctors of the World</v>
      </c>
      <c r="BT817" t="str">
        <v>Dominican Institute for Integrated Development</v>
      </c>
      <c r="BU817" t="str">
        <v>Duendes y Ángeles Vinotinto República Dominicana</v>
      </c>
      <c r="BV817" t="str">
        <v>Encuentros SJS (Servicio Jesuita de la Solidaridad)</v>
      </c>
      <c r="BW817" t="str">
        <v>Ending Violence Against Migrants</v>
      </c>
      <c r="BX817" t="str">
        <v>Equidad Foundation</v>
      </c>
      <c r="BY817" t="str">
        <v>Equilibrium CenDE</v>
      </c>
      <c r="BZ817" t="str">
        <v>Facultad de Psicología - Universidad de la República (UDELAR)</v>
      </c>
      <c r="CA817" t="str">
        <v>First International Emergency and Solidarités International</v>
      </c>
      <c r="CB817" t="str">
        <v>Fondo Ecuatoriano Populorum Progressio</v>
      </c>
      <c r="CC817" t="str">
        <v>Foro Salud Callao</v>
      </c>
      <c r="CD817" t="str">
        <v>Foundation for the Integration and Development of Latin America (FIDAL)</v>
      </c>
      <c r="CE817" t="str">
        <v>Foundation of the Americas (FUDELA)</v>
      </c>
      <c r="CF817" t="str">
        <v>Fraternity Without Borders</v>
      </c>
      <c r="CG817" t="str">
        <v>Fundación Brisas del Norte</v>
      </c>
      <c r="CH817" t="str">
        <v>Fundación Colombovenezolana Nueva Ilusión</v>
      </c>
      <c r="CI817" t="str">
        <v>Fundación Nakama's</v>
      </c>
      <c r="CJ817" t="str">
        <v>Fundación RadaBer</v>
      </c>
      <c r="CK817" t="str">
        <v>Fundación Scalabrini Bolivia</v>
      </c>
      <c r="CL817" t="str">
        <v>Fundacion Social Vivan los Niños</v>
      </c>
      <c r="CM817" t="str">
        <v>FUNVEAC</v>
      </c>
      <c r="CN817" t="str">
        <v>German Development Cooperation Agency GIZ</v>
      </c>
      <c r="CO817" t="str">
        <v>Globalizate Radio</v>
      </c>
      <c r="CP817" t="str">
        <v>GOAL</v>
      </c>
      <c r="CQ817" t="str">
        <v>Halü Bienestar Humano Foundation (HALU)</v>
      </c>
      <c r="CR817" t="str">
        <v>Heartland Alliance International (HAI)</v>
      </c>
      <c r="CS817" t="str">
        <v>HELVETAS Swiss Intercooperation</v>
      </c>
      <c r="CT817" t="str">
        <v>HIAS</v>
      </c>
      <c r="CU817" t="str">
        <v>Human Rights Defence Curaçao</v>
      </c>
      <c r="CV817" t="str">
        <v>Humanity &amp; Inclusion</v>
      </c>
      <c r="CW817" t="str">
        <v>Humans Analytic</v>
      </c>
      <c r="CX817" t="str">
        <v>Idas y Vueltas Association</v>
      </c>
      <c r="CY817" t="str">
        <v>iMMAP</v>
      </c>
      <c r="CZ817" t="str">
        <v>IMPACT Initiatives (REACH)</v>
      </c>
      <c r="DA817" t="str">
        <v>Inmigrante Feliz Association</v>
      </c>
      <c r="DB817" t="str">
        <v>Institute for Migration and Human Rights (IMDH)</v>
      </c>
      <c r="DC817" t="str">
        <v>Institute of Natural and Cultural Heritage (IPANC)</v>
      </c>
      <c r="DD817" t="str">
        <v>International Committee for the Development of People (CISP)</v>
      </c>
      <c r="DE817" t="str">
        <v>International Federation of the Red Cross (IFRC)</v>
      </c>
      <c r="DF817" t="str">
        <v>International Labour Organization (ILO)</v>
      </c>
      <c r="DG817" t="str">
        <v>International Medical Corps</v>
      </c>
      <c r="DH817" t="str">
        <v>International Organization for Migration (IOM)</v>
      </c>
      <c r="DI817" t="str">
        <v>International Rescue Committee (IRC)</v>
      </c>
      <c r="DJ817" t="str">
        <v>INTERSOS</v>
      </c>
      <c r="DK817" t="str">
        <v>Jesuit Migrant Service (JMS)</v>
      </c>
      <c r="DL817" t="str">
        <v>Jesuit Refugee Service (JRS)</v>
      </c>
      <c r="DM817" t="str">
        <v>Jesuit Service for Migrants and Refugees (JSMR)</v>
      </c>
      <c r="DN817" t="str">
        <v>Joint United Nations Programme on HIV/AIDS (UNAIDS)</v>
      </c>
      <c r="DO817" t="str">
        <v>Kimirina Coorporation</v>
      </c>
      <c r="DP817" t="str">
        <v>La Casita Hispanic Cultural Centre</v>
      </c>
      <c r="DQ817" t="str">
        <v>Latin American Network of Non-Governmental Organizations of Persons with Disabilities and their Families (RIADIS)</v>
      </c>
      <c r="DR817" t="str">
        <v>LGBT+ Movement Brazil</v>
      </c>
      <c r="DS817" t="str">
        <v>Living Water Community (LWC)</v>
      </c>
      <c r="DT817" t="str">
        <v>LLANOVENCOL</v>
      </c>
      <c r="DU817" t="str">
        <v>Lutheran World Federation</v>
      </c>
      <c r="DV817" t="str">
        <v>Lutheran World Relief</v>
      </c>
      <c r="DW817" t="str">
        <v>Malteser International</v>
      </c>
      <c r="DX817" t="str">
        <v>Mana Institute</v>
      </c>
      <c r="DY817" t="str">
        <v>Manos Veneguayas Association</v>
      </c>
      <c r="DZ817" t="str">
        <v>Más Igualdad Perú</v>
      </c>
      <c r="EA817" t="str">
        <v>MedGlobal</v>
      </c>
      <c r="EB817" t="str">
        <v>Medical Teams International</v>
      </c>
      <c r="EC817" t="str">
        <v>Mercy Corps</v>
      </c>
      <c r="ED817" t="str">
        <v>Migrant Service Center (CAM)</v>
      </c>
      <c r="EE817" t="str">
        <v>Migrants, Refugees and Argentine Social Entrepreneurs (MIRARES)</v>
      </c>
      <c r="EF817" t="str">
        <v>Mision Scalabriniana - Ecuador</v>
      </c>
      <c r="EG817" t="str">
        <v>Missão Paz</v>
      </c>
      <c r="EH817" t="str">
        <v>Museu A CASA</v>
      </c>
      <c r="EI817" t="str">
        <v>Norwegian Refugee Council (NRC)</v>
      </c>
      <c r="EJ817" t="str">
        <v>ONG Migrantes por el Maule</v>
      </c>
      <c r="EK817" t="str">
        <v>ONG Preemptive Love Coalition Colombia</v>
      </c>
      <c r="EL817" t="str">
        <v>Organización Transfomando Vidas</v>
      </c>
      <c r="EM817" t="str">
        <v>Organization of Ibero-American States for Education, Science and Culture (OEI)</v>
      </c>
      <c r="EN817" t="str">
        <v>OXFAM</v>
      </c>
      <c r="EO817" t="str">
        <v>Panamerican Development Foundation</v>
      </c>
      <c r="EP817" t="str">
        <v>Panamerican Health Organization/World Health Organization (PAHO/WHO)</v>
      </c>
      <c r="EQ817" t="str">
        <v>Pastoral of Human Mobility - Peruvian Episcopal Conference</v>
      </c>
      <c r="ER817" t="str">
        <v>Pastoral Service for Migrants National</v>
      </c>
      <c r="ES817" t="str">
        <v>Permanent Human Rights defense Committee (CDH)</v>
      </c>
      <c r="ET817" t="str">
        <v>Pirilampos Institute - Group of visits and voluntary actions in Roraima</v>
      </c>
      <c r="EU817" t="str">
        <v>Plan International</v>
      </c>
      <c r="EV817" t="str">
        <v>Population Program, Faculty of Social Sciences, University of the Republic</v>
      </c>
      <c r="EW817" t="str">
        <v>Profamilia Association</v>
      </c>
      <c r="EX817" t="str">
        <v>Red con Migrantes y Refugiados</v>
      </c>
      <c r="EY817" t="str">
        <v>Red Cross Colombia</v>
      </c>
      <c r="EZ817" t="str">
        <v>Red Cross Ecuador</v>
      </c>
      <c r="FA817" t="str">
        <v>Red Cross Peru</v>
      </c>
      <c r="FB817" t="str">
        <v>Red de Investigaciones en Derechos Humanos - CONICET (Consejo Nacional de Investigaciones Científicas y Técnicas)</v>
      </c>
      <c r="FC817" t="str">
        <v>RET International</v>
      </c>
      <c r="FD817" t="str">
        <v>Salú pa Tur Foundation</v>
      </c>
      <c r="FE817" t="str">
        <v>Salvation Army</v>
      </c>
      <c r="FF817" t="str">
        <v>Samaritan's Purse</v>
      </c>
      <c r="FG817" t="str">
        <v>Save the Children International (SCI)</v>
      </c>
      <c r="FH817" t="str">
        <v>Scalabrini Foundation Chile</v>
      </c>
      <c r="FI817" t="str">
        <v>Sección Peruana de Amnistía Internacional</v>
      </c>
      <c r="FJ817" t="str">
        <v>Serviço Pastoral dos Migrantes do Nordeste</v>
      </c>
      <c r="FK817" t="str">
        <v>Sesame Workshop</v>
      </c>
      <c r="FL817" t="str">
        <v>Si, Da Vida</v>
      </c>
      <c r="FM817" t="str">
        <v>Solidarity and Action Asociation</v>
      </c>
      <c r="FN817" t="str">
        <v>SOS Children's Villages</v>
      </c>
      <c r="FO817" t="str">
        <v>Tarabita Foundation</v>
      </c>
      <c r="FP817" t="str">
        <v>Tearfund</v>
      </c>
      <c r="FQ817" t="str">
        <v>TECHO</v>
      </c>
      <c r="FR817" t="str">
        <v>Terranueva Foundation</v>
      </c>
      <c r="FS817" t="str">
        <v>Terre des Hommes Suisse</v>
      </c>
      <c r="FT817" t="str">
        <v>The Israel Forum for International Humanitarian Aid (IsraAID)</v>
      </c>
      <c r="FU817" t="str">
        <v>Unión Venezolana en Perú</v>
      </c>
      <c r="FV817" t="str">
        <v>United Nations Children's Fund (UNICEF)</v>
      </c>
      <c r="FW817" t="str">
        <v>United Nations Development Programme (UNDP)</v>
      </c>
      <c r="FX817" t="str">
        <v>United Nations Educational, Scientific and Cultural Organization (UNESCO)</v>
      </c>
      <c r="FY817" t="str">
        <v>United Nations Entity for Gender Equality and the Empowerment of Women (UNWOMEN)</v>
      </c>
      <c r="FZ817" t="str">
        <v>United Nations Food and Agricultural Organization (FAO)</v>
      </c>
      <c r="GA817" t="str">
        <v>United Nations High Commissioner for Refugees (UNHCR)</v>
      </c>
      <c r="GB817" t="str">
        <v>United Nations Office of the High Commissioner for Human Rights (OHCHR)</v>
      </c>
      <c r="GC817" t="str">
        <v>United Nations Office on Drugs and Crime (UNODC)</v>
      </c>
      <c r="GD817" t="str">
        <v>United Nations Population Fund (UNFPA)</v>
      </c>
      <c r="GE817" t="str">
        <v>United Nations Programme for Human Settlements (UN Habitat)</v>
      </c>
      <c r="GF817" t="str">
        <v>Vale da Benção Educational and Charitable Association (AEBVB)</v>
      </c>
      <c r="GG817" t="str">
        <v>VenAruba Solidaria</v>
      </c>
      <c r="GH817" t="str">
        <v>Venex Curacao Foundation</v>
      </c>
      <c r="GI817" t="str">
        <v>Venezolanos en Barranquilla</v>
      </c>
      <c r="GJ817" t="str">
        <v>Venezolanos en San Cristóbal</v>
      </c>
      <c r="GK817" t="str">
        <v>Venezuelan Emigrant Foundation (FEV)</v>
      </c>
      <c r="GL817" t="str">
        <v>Vicaría de Pastoral Social Caritas</v>
      </c>
      <c r="GM817" t="str">
        <v>Voices GY</v>
      </c>
      <c r="GN817" t="str">
        <v>We World GVC</v>
      </c>
      <c r="GO817" t="str">
        <v>World Council of Credit Unions</v>
      </c>
      <c r="GP817" t="str">
        <v>World Food Programme (WFP)</v>
      </c>
      <c r="GQ817" t="str">
        <v>World Vision</v>
      </c>
      <c r="GR817" t="str">
        <v>ZOA</v>
      </c>
    </row>
    <row r="818" spans="8:200" x14ac:dyDescent="0.3">
      <c r="H818" t="str" cm="1">
        <f t="array" ref="H818:GR818">TRANSPOSE(_xlfn._xlws.SORT(_xlfn._xlws.FILTER(Table3[Name],ISNUMBER(SEARCH(' Activity Sheet'!D872,Table3[Name])),"Not found"),,1))</f>
        <v>.New Organisation</v>
      </c>
      <c r="I818" t="str">
        <v>ABV - Association of Good with Life</v>
      </c>
      <c r="J818" t="str">
        <v>ACAPS</v>
      </c>
      <c r="K818" t="str">
        <v>Acción y Desarrollo</v>
      </c>
      <c r="L818" t="str">
        <v>ACTED</v>
      </c>
      <c r="M818" t="str">
        <v>Action against Hunger</v>
      </c>
      <c r="N818" t="str">
        <v>ActionAid</v>
      </c>
      <c r="O818" t="str">
        <v>Adventist Development and Relief Agency (ADRA)</v>
      </c>
      <c r="P818" t="str">
        <v>Alas de Colibrí Foundation</v>
      </c>
      <c r="Q818" t="str">
        <v>Alianza por la Solidaridad</v>
      </c>
      <c r="R818" t="str">
        <v>Alianza por Venezuela</v>
      </c>
      <c r="S818" t="str">
        <v>Americares Foundation</v>
      </c>
      <c r="T818" t="str">
        <v>Argentine Commission for Refugees and Migrants (CAREF)</v>
      </c>
      <c r="U818" t="str">
        <v>Asociación Aves</v>
      </c>
      <c r="V818" t="str">
        <v>Asociación de Jubilados y Pensionados Venezolanos en Argentina</v>
      </c>
      <c r="W818" t="str">
        <v>Asociación de Venezolanos en Eloy Alfaro</v>
      </c>
      <c r="X818" t="str">
        <v>Asociación Fundación contra el Hambre Perú</v>
      </c>
      <c r="Y818" t="str">
        <v>Asociación Migrantes Venezolanos</v>
      </c>
      <c r="Z818" t="str">
        <v>Asociación Misioneros de San Carlos Scalabrinianos</v>
      </c>
      <c r="AA818" t="str">
        <v>Asociacion Proteccion Poblacion Vulnerable</v>
      </c>
      <c r="AB818" t="str">
        <v>Asociación Quinta Ola</v>
      </c>
      <c r="AC818" t="str">
        <v>Asociación Salto Ángel</v>
      </c>
      <c r="AD818" t="str">
        <v>Asociación Venezuela en Ecuador AC</v>
      </c>
      <c r="AE818" t="str">
        <v>ASOVENAR</v>
      </c>
      <c r="AF818" t="str">
        <v>Associação Hermanitos</v>
      </c>
      <c r="AG818" t="str">
        <v>AVSI Foundation</v>
      </c>
      <c r="AH818" t="str">
        <v>Bethany Christian Services</v>
      </c>
      <c r="AI818" t="str">
        <v>Blumont</v>
      </c>
      <c r="AJ818" t="str">
        <v>CARE</v>
      </c>
      <c r="AK818" t="str">
        <v>Caritas Brazil</v>
      </c>
      <c r="AL818" t="str">
        <v>Caritas Ecuador</v>
      </c>
      <c r="AM818" t="str">
        <v>Caritas Germany</v>
      </c>
      <c r="AN818" t="str">
        <v>Caritas Manaus</v>
      </c>
      <c r="AO818" t="str">
        <v>Caritas Parana</v>
      </c>
      <c r="AP818" t="str">
        <v>Caritas Peru</v>
      </c>
      <c r="AQ818" t="str">
        <v>Caritas Rio de Janeiro</v>
      </c>
      <c r="AR818" t="str">
        <v>Caritas São Paulo</v>
      </c>
      <c r="AS818" t="str">
        <v>Caritas Switzerland</v>
      </c>
      <c r="AT818" t="str">
        <v>CCEFIRO Association</v>
      </c>
      <c r="AU818" t="str">
        <v>CEDRO</v>
      </c>
      <c r="AV818" t="str">
        <v>Center for Integrated Studies and Programs for Sustainable Development (CIEDS)</v>
      </c>
      <c r="AW818" t="str">
        <v>Center for Migration and Human Rights of the Diocese of Roraima (CMDH)</v>
      </c>
      <c r="AX818" t="str">
        <v>Centro de Atencion Psicosocial (CAPS)</v>
      </c>
      <c r="AY818" t="str">
        <v>CESAL</v>
      </c>
      <c r="AZ818" t="str">
        <v>CESVI-Cooperazione e Sviluppo</v>
      </c>
      <c r="BA818" t="str">
        <v>ChildFund International</v>
      </c>
      <c r="BB818" t="str">
        <v>CHS Alternativo</v>
      </c>
      <c r="BC818" t="str">
        <v>Churún Merú Association</v>
      </c>
      <c r="BD818" t="str">
        <v>Coalición por Venezuela</v>
      </c>
      <c r="BE818" t="str">
        <v>Colonia Foundation of Venezuelans in the Dominican Republic (FUNCOVERD)</v>
      </c>
      <c r="BF818" t="str">
        <v>COLVENZ</v>
      </c>
      <c r="BG818" t="str">
        <v>Compassiva</v>
      </c>
      <c r="BH818" t="str">
        <v>Consejo Interreligioso del Perú - Religiones por la Paz</v>
      </c>
      <c r="BI818" t="str">
        <v>Consorcio ONG OCIPI Y Capellanía Nacional OFICA</v>
      </c>
      <c r="BJ818" t="str">
        <v>COOPI - International Cooperation Foundation</v>
      </c>
      <c r="BK818" t="str">
        <v>Corporación Colectivo Sin Fronteras</v>
      </c>
      <c r="BL818" t="str">
        <v>CRISFE Foundation</v>
      </c>
      <c r="BM818" t="str">
        <v>Cuso International</v>
      </c>
      <c r="BN818" t="str">
        <v>Danielle’s Children Fund (DCF)</v>
      </c>
      <c r="BO818" t="str">
        <v>Danish Refugee Council (DRC)</v>
      </c>
      <c r="BP818" t="str">
        <v>Development Support Association - APOYAR</v>
      </c>
      <c r="BQ818" t="str">
        <v>Diakonie Katastrophenhilfe</v>
      </c>
      <c r="BR818" t="str">
        <v>Diálogo Diverso</v>
      </c>
      <c r="BS818" t="str">
        <v>Doctors of the World</v>
      </c>
      <c r="BT818" t="str">
        <v>Dominican Institute for Integrated Development</v>
      </c>
      <c r="BU818" t="str">
        <v>Duendes y Ángeles Vinotinto República Dominicana</v>
      </c>
      <c r="BV818" t="str">
        <v>Encuentros SJS (Servicio Jesuita de la Solidaridad)</v>
      </c>
      <c r="BW818" t="str">
        <v>Ending Violence Against Migrants</v>
      </c>
      <c r="BX818" t="str">
        <v>Equidad Foundation</v>
      </c>
      <c r="BY818" t="str">
        <v>Equilibrium CenDE</v>
      </c>
      <c r="BZ818" t="str">
        <v>Facultad de Psicología - Universidad de la República (UDELAR)</v>
      </c>
      <c r="CA818" t="str">
        <v>First International Emergency and Solidarités International</v>
      </c>
      <c r="CB818" t="str">
        <v>Fondo Ecuatoriano Populorum Progressio</v>
      </c>
      <c r="CC818" t="str">
        <v>Foro Salud Callao</v>
      </c>
      <c r="CD818" t="str">
        <v>Foundation for the Integration and Development of Latin America (FIDAL)</v>
      </c>
      <c r="CE818" t="str">
        <v>Foundation of the Americas (FUDELA)</v>
      </c>
      <c r="CF818" t="str">
        <v>Fraternity Without Borders</v>
      </c>
      <c r="CG818" t="str">
        <v>Fundación Brisas del Norte</v>
      </c>
      <c r="CH818" t="str">
        <v>Fundación Colombovenezolana Nueva Ilusión</v>
      </c>
      <c r="CI818" t="str">
        <v>Fundación Nakama's</v>
      </c>
      <c r="CJ818" t="str">
        <v>Fundación RadaBer</v>
      </c>
      <c r="CK818" t="str">
        <v>Fundación Scalabrini Bolivia</v>
      </c>
      <c r="CL818" t="str">
        <v>Fundacion Social Vivan los Niños</v>
      </c>
      <c r="CM818" t="str">
        <v>FUNVEAC</v>
      </c>
      <c r="CN818" t="str">
        <v>German Development Cooperation Agency GIZ</v>
      </c>
      <c r="CO818" t="str">
        <v>Globalizate Radio</v>
      </c>
      <c r="CP818" t="str">
        <v>GOAL</v>
      </c>
      <c r="CQ818" t="str">
        <v>Halü Bienestar Humano Foundation (HALU)</v>
      </c>
      <c r="CR818" t="str">
        <v>Heartland Alliance International (HAI)</v>
      </c>
      <c r="CS818" t="str">
        <v>HELVETAS Swiss Intercooperation</v>
      </c>
      <c r="CT818" t="str">
        <v>HIAS</v>
      </c>
      <c r="CU818" t="str">
        <v>Human Rights Defence Curaçao</v>
      </c>
      <c r="CV818" t="str">
        <v>Humanity &amp; Inclusion</v>
      </c>
      <c r="CW818" t="str">
        <v>Humans Analytic</v>
      </c>
      <c r="CX818" t="str">
        <v>Idas y Vueltas Association</v>
      </c>
      <c r="CY818" t="str">
        <v>iMMAP</v>
      </c>
      <c r="CZ818" t="str">
        <v>IMPACT Initiatives (REACH)</v>
      </c>
      <c r="DA818" t="str">
        <v>Inmigrante Feliz Association</v>
      </c>
      <c r="DB818" t="str">
        <v>Institute for Migration and Human Rights (IMDH)</v>
      </c>
      <c r="DC818" t="str">
        <v>Institute of Natural and Cultural Heritage (IPANC)</v>
      </c>
      <c r="DD818" t="str">
        <v>International Committee for the Development of People (CISP)</v>
      </c>
      <c r="DE818" t="str">
        <v>International Federation of the Red Cross (IFRC)</v>
      </c>
      <c r="DF818" t="str">
        <v>International Labour Organization (ILO)</v>
      </c>
      <c r="DG818" t="str">
        <v>International Medical Corps</v>
      </c>
      <c r="DH818" t="str">
        <v>International Organization for Migration (IOM)</v>
      </c>
      <c r="DI818" t="str">
        <v>International Rescue Committee (IRC)</v>
      </c>
      <c r="DJ818" t="str">
        <v>INTERSOS</v>
      </c>
      <c r="DK818" t="str">
        <v>Jesuit Migrant Service (JMS)</v>
      </c>
      <c r="DL818" t="str">
        <v>Jesuit Refugee Service (JRS)</v>
      </c>
      <c r="DM818" t="str">
        <v>Jesuit Service for Migrants and Refugees (JSMR)</v>
      </c>
      <c r="DN818" t="str">
        <v>Joint United Nations Programme on HIV/AIDS (UNAIDS)</v>
      </c>
      <c r="DO818" t="str">
        <v>Kimirina Coorporation</v>
      </c>
      <c r="DP818" t="str">
        <v>La Casita Hispanic Cultural Centre</v>
      </c>
      <c r="DQ818" t="str">
        <v>Latin American Network of Non-Governmental Organizations of Persons with Disabilities and their Families (RIADIS)</v>
      </c>
      <c r="DR818" t="str">
        <v>LGBT+ Movement Brazil</v>
      </c>
      <c r="DS818" t="str">
        <v>Living Water Community (LWC)</v>
      </c>
      <c r="DT818" t="str">
        <v>LLANOVENCOL</v>
      </c>
      <c r="DU818" t="str">
        <v>Lutheran World Federation</v>
      </c>
      <c r="DV818" t="str">
        <v>Lutheran World Relief</v>
      </c>
      <c r="DW818" t="str">
        <v>Malteser International</v>
      </c>
      <c r="DX818" t="str">
        <v>Mana Institute</v>
      </c>
      <c r="DY818" t="str">
        <v>Manos Veneguayas Association</v>
      </c>
      <c r="DZ818" t="str">
        <v>Más Igualdad Perú</v>
      </c>
      <c r="EA818" t="str">
        <v>MedGlobal</v>
      </c>
      <c r="EB818" t="str">
        <v>Medical Teams International</v>
      </c>
      <c r="EC818" t="str">
        <v>Mercy Corps</v>
      </c>
      <c r="ED818" t="str">
        <v>Migrant Service Center (CAM)</v>
      </c>
      <c r="EE818" t="str">
        <v>Migrants, Refugees and Argentine Social Entrepreneurs (MIRARES)</v>
      </c>
      <c r="EF818" t="str">
        <v>Mision Scalabriniana - Ecuador</v>
      </c>
      <c r="EG818" t="str">
        <v>Missão Paz</v>
      </c>
      <c r="EH818" t="str">
        <v>Museu A CASA</v>
      </c>
      <c r="EI818" t="str">
        <v>Norwegian Refugee Council (NRC)</v>
      </c>
      <c r="EJ818" t="str">
        <v>ONG Migrantes por el Maule</v>
      </c>
      <c r="EK818" t="str">
        <v>ONG Preemptive Love Coalition Colombia</v>
      </c>
      <c r="EL818" t="str">
        <v>Organización Transfomando Vidas</v>
      </c>
      <c r="EM818" t="str">
        <v>Organization of Ibero-American States for Education, Science and Culture (OEI)</v>
      </c>
      <c r="EN818" t="str">
        <v>OXFAM</v>
      </c>
      <c r="EO818" t="str">
        <v>Panamerican Development Foundation</v>
      </c>
      <c r="EP818" t="str">
        <v>Panamerican Health Organization/World Health Organization (PAHO/WHO)</v>
      </c>
      <c r="EQ818" t="str">
        <v>Pastoral of Human Mobility - Peruvian Episcopal Conference</v>
      </c>
      <c r="ER818" t="str">
        <v>Pastoral Service for Migrants National</v>
      </c>
      <c r="ES818" t="str">
        <v>Permanent Human Rights defense Committee (CDH)</v>
      </c>
      <c r="ET818" t="str">
        <v>Pirilampos Institute - Group of visits and voluntary actions in Roraima</v>
      </c>
      <c r="EU818" t="str">
        <v>Plan International</v>
      </c>
      <c r="EV818" t="str">
        <v>Population Program, Faculty of Social Sciences, University of the Republic</v>
      </c>
      <c r="EW818" t="str">
        <v>Profamilia Association</v>
      </c>
      <c r="EX818" t="str">
        <v>Red con Migrantes y Refugiados</v>
      </c>
      <c r="EY818" t="str">
        <v>Red Cross Colombia</v>
      </c>
      <c r="EZ818" t="str">
        <v>Red Cross Ecuador</v>
      </c>
      <c r="FA818" t="str">
        <v>Red Cross Peru</v>
      </c>
      <c r="FB818" t="str">
        <v>Red de Investigaciones en Derechos Humanos - CONICET (Consejo Nacional de Investigaciones Científicas y Técnicas)</v>
      </c>
      <c r="FC818" t="str">
        <v>RET International</v>
      </c>
      <c r="FD818" t="str">
        <v>Salú pa Tur Foundation</v>
      </c>
      <c r="FE818" t="str">
        <v>Salvation Army</v>
      </c>
      <c r="FF818" t="str">
        <v>Samaritan's Purse</v>
      </c>
      <c r="FG818" t="str">
        <v>Save the Children International (SCI)</v>
      </c>
      <c r="FH818" t="str">
        <v>Scalabrini Foundation Chile</v>
      </c>
      <c r="FI818" t="str">
        <v>Sección Peruana de Amnistía Internacional</v>
      </c>
      <c r="FJ818" t="str">
        <v>Serviço Pastoral dos Migrantes do Nordeste</v>
      </c>
      <c r="FK818" t="str">
        <v>Sesame Workshop</v>
      </c>
      <c r="FL818" t="str">
        <v>Si, Da Vida</v>
      </c>
      <c r="FM818" t="str">
        <v>Solidarity and Action Asociation</v>
      </c>
      <c r="FN818" t="str">
        <v>SOS Children's Villages</v>
      </c>
      <c r="FO818" t="str">
        <v>Tarabita Foundation</v>
      </c>
      <c r="FP818" t="str">
        <v>Tearfund</v>
      </c>
      <c r="FQ818" t="str">
        <v>TECHO</v>
      </c>
      <c r="FR818" t="str">
        <v>Terranueva Foundation</v>
      </c>
      <c r="FS818" t="str">
        <v>Terre des Hommes Suisse</v>
      </c>
      <c r="FT818" t="str">
        <v>The Israel Forum for International Humanitarian Aid (IsraAID)</v>
      </c>
      <c r="FU818" t="str">
        <v>Unión Venezolana en Perú</v>
      </c>
      <c r="FV818" t="str">
        <v>United Nations Children's Fund (UNICEF)</v>
      </c>
      <c r="FW818" t="str">
        <v>United Nations Development Programme (UNDP)</v>
      </c>
      <c r="FX818" t="str">
        <v>United Nations Educational, Scientific and Cultural Organization (UNESCO)</v>
      </c>
      <c r="FY818" t="str">
        <v>United Nations Entity for Gender Equality and the Empowerment of Women (UNWOMEN)</v>
      </c>
      <c r="FZ818" t="str">
        <v>United Nations Food and Agricultural Organization (FAO)</v>
      </c>
      <c r="GA818" t="str">
        <v>United Nations High Commissioner for Refugees (UNHCR)</v>
      </c>
      <c r="GB818" t="str">
        <v>United Nations Office of the High Commissioner for Human Rights (OHCHR)</v>
      </c>
      <c r="GC818" t="str">
        <v>United Nations Office on Drugs and Crime (UNODC)</v>
      </c>
      <c r="GD818" t="str">
        <v>United Nations Population Fund (UNFPA)</v>
      </c>
      <c r="GE818" t="str">
        <v>United Nations Programme for Human Settlements (UN Habitat)</v>
      </c>
      <c r="GF818" t="str">
        <v>Vale da Benção Educational and Charitable Association (AEBVB)</v>
      </c>
      <c r="GG818" t="str">
        <v>VenAruba Solidaria</v>
      </c>
      <c r="GH818" t="str">
        <v>Venex Curacao Foundation</v>
      </c>
      <c r="GI818" t="str">
        <v>Venezolanos en Barranquilla</v>
      </c>
      <c r="GJ818" t="str">
        <v>Venezolanos en San Cristóbal</v>
      </c>
      <c r="GK818" t="str">
        <v>Venezuelan Emigrant Foundation (FEV)</v>
      </c>
      <c r="GL818" t="str">
        <v>Vicaría de Pastoral Social Caritas</v>
      </c>
      <c r="GM818" t="str">
        <v>Voices GY</v>
      </c>
      <c r="GN818" t="str">
        <v>We World GVC</v>
      </c>
      <c r="GO818" t="str">
        <v>World Council of Credit Unions</v>
      </c>
      <c r="GP818" t="str">
        <v>World Food Programme (WFP)</v>
      </c>
      <c r="GQ818" t="str">
        <v>World Vision</v>
      </c>
      <c r="GR818" t="str">
        <v>ZOA</v>
      </c>
    </row>
    <row r="819" spans="8:200" x14ac:dyDescent="0.3">
      <c r="H819" t="str" cm="1">
        <f t="array" ref="H819:GR819">TRANSPOSE(_xlfn._xlws.SORT(_xlfn._xlws.FILTER(Table3[Name],ISNUMBER(SEARCH(' Activity Sheet'!D873,Table3[Name])),"Not found"),,1))</f>
        <v>.New Organisation</v>
      </c>
      <c r="I819" t="str">
        <v>ABV - Association of Good with Life</v>
      </c>
      <c r="J819" t="str">
        <v>ACAPS</v>
      </c>
      <c r="K819" t="str">
        <v>Acción y Desarrollo</v>
      </c>
      <c r="L819" t="str">
        <v>ACTED</v>
      </c>
      <c r="M819" t="str">
        <v>Action against Hunger</v>
      </c>
      <c r="N819" t="str">
        <v>ActionAid</v>
      </c>
      <c r="O819" t="str">
        <v>Adventist Development and Relief Agency (ADRA)</v>
      </c>
      <c r="P819" t="str">
        <v>Alas de Colibrí Foundation</v>
      </c>
      <c r="Q819" t="str">
        <v>Alianza por la Solidaridad</v>
      </c>
      <c r="R819" t="str">
        <v>Alianza por Venezuela</v>
      </c>
      <c r="S819" t="str">
        <v>Americares Foundation</v>
      </c>
      <c r="T819" t="str">
        <v>Argentine Commission for Refugees and Migrants (CAREF)</v>
      </c>
      <c r="U819" t="str">
        <v>Asociación Aves</v>
      </c>
      <c r="V819" t="str">
        <v>Asociación de Jubilados y Pensionados Venezolanos en Argentina</v>
      </c>
      <c r="W819" t="str">
        <v>Asociación de Venezolanos en Eloy Alfaro</v>
      </c>
      <c r="X819" t="str">
        <v>Asociación Fundación contra el Hambre Perú</v>
      </c>
      <c r="Y819" t="str">
        <v>Asociación Migrantes Venezolanos</v>
      </c>
      <c r="Z819" t="str">
        <v>Asociación Misioneros de San Carlos Scalabrinianos</v>
      </c>
      <c r="AA819" t="str">
        <v>Asociacion Proteccion Poblacion Vulnerable</v>
      </c>
      <c r="AB819" t="str">
        <v>Asociación Quinta Ola</v>
      </c>
      <c r="AC819" t="str">
        <v>Asociación Salto Ángel</v>
      </c>
      <c r="AD819" t="str">
        <v>Asociación Venezuela en Ecuador AC</v>
      </c>
      <c r="AE819" t="str">
        <v>ASOVENAR</v>
      </c>
      <c r="AF819" t="str">
        <v>Associação Hermanitos</v>
      </c>
      <c r="AG819" t="str">
        <v>AVSI Foundation</v>
      </c>
      <c r="AH819" t="str">
        <v>Bethany Christian Services</v>
      </c>
      <c r="AI819" t="str">
        <v>Blumont</v>
      </c>
      <c r="AJ819" t="str">
        <v>CARE</v>
      </c>
      <c r="AK819" t="str">
        <v>Caritas Brazil</v>
      </c>
      <c r="AL819" t="str">
        <v>Caritas Ecuador</v>
      </c>
      <c r="AM819" t="str">
        <v>Caritas Germany</v>
      </c>
      <c r="AN819" t="str">
        <v>Caritas Manaus</v>
      </c>
      <c r="AO819" t="str">
        <v>Caritas Parana</v>
      </c>
      <c r="AP819" t="str">
        <v>Caritas Peru</v>
      </c>
      <c r="AQ819" t="str">
        <v>Caritas Rio de Janeiro</v>
      </c>
      <c r="AR819" t="str">
        <v>Caritas São Paulo</v>
      </c>
      <c r="AS819" t="str">
        <v>Caritas Switzerland</v>
      </c>
      <c r="AT819" t="str">
        <v>CCEFIRO Association</v>
      </c>
      <c r="AU819" t="str">
        <v>CEDRO</v>
      </c>
      <c r="AV819" t="str">
        <v>Center for Integrated Studies and Programs for Sustainable Development (CIEDS)</v>
      </c>
      <c r="AW819" t="str">
        <v>Center for Migration and Human Rights of the Diocese of Roraima (CMDH)</v>
      </c>
      <c r="AX819" t="str">
        <v>Centro de Atencion Psicosocial (CAPS)</v>
      </c>
      <c r="AY819" t="str">
        <v>CESAL</v>
      </c>
      <c r="AZ819" t="str">
        <v>CESVI-Cooperazione e Sviluppo</v>
      </c>
      <c r="BA819" t="str">
        <v>ChildFund International</v>
      </c>
      <c r="BB819" t="str">
        <v>CHS Alternativo</v>
      </c>
      <c r="BC819" t="str">
        <v>Churún Merú Association</v>
      </c>
      <c r="BD819" t="str">
        <v>Coalición por Venezuela</v>
      </c>
      <c r="BE819" t="str">
        <v>Colonia Foundation of Venezuelans in the Dominican Republic (FUNCOVERD)</v>
      </c>
      <c r="BF819" t="str">
        <v>COLVENZ</v>
      </c>
      <c r="BG819" t="str">
        <v>Compassiva</v>
      </c>
      <c r="BH819" t="str">
        <v>Consejo Interreligioso del Perú - Religiones por la Paz</v>
      </c>
      <c r="BI819" t="str">
        <v>Consorcio ONG OCIPI Y Capellanía Nacional OFICA</v>
      </c>
      <c r="BJ819" t="str">
        <v>COOPI - International Cooperation Foundation</v>
      </c>
      <c r="BK819" t="str">
        <v>Corporación Colectivo Sin Fronteras</v>
      </c>
      <c r="BL819" t="str">
        <v>CRISFE Foundation</v>
      </c>
      <c r="BM819" t="str">
        <v>Cuso International</v>
      </c>
      <c r="BN819" t="str">
        <v>Danielle’s Children Fund (DCF)</v>
      </c>
      <c r="BO819" t="str">
        <v>Danish Refugee Council (DRC)</v>
      </c>
      <c r="BP819" t="str">
        <v>Development Support Association - APOYAR</v>
      </c>
      <c r="BQ819" t="str">
        <v>Diakonie Katastrophenhilfe</v>
      </c>
      <c r="BR819" t="str">
        <v>Diálogo Diverso</v>
      </c>
      <c r="BS819" t="str">
        <v>Doctors of the World</v>
      </c>
      <c r="BT819" t="str">
        <v>Dominican Institute for Integrated Development</v>
      </c>
      <c r="BU819" t="str">
        <v>Duendes y Ángeles Vinotinto República Dominicana</v>
      </c>
      <c r="BV819" t="str">
        <v>Encuentros SJS (Servicio Jesuita de la Solidaridad)</v>
      </c>
      <c r="BW819" t="str">
        <v>Ending Violence Against Migrants</v>
      </c>
      <c r="BX819" t="str">
        <v>Equidad Foundation</v>
      </c>
      <c r="BY819" t="str">
        <v>Equilibrium CenDE</v>
      </c>
      <c r="BZ819" t="str">
        <v>Facultad de Psicología - Universidad de la República (UDELAR)</v>
      </c>
      <c r="CA819" t="str">
        <v>First International Emergency and Solidarités International</v>
      </c>
      <c r="CB819" t="str">
        <v>Fondo Ecuatoriano Populorum Progressio</v>
      </c>
      <c r="CC819" t="str">
        <v>Foro Salud Callao</v>
      </c>
      <c r="CD819" t="str">
        <v>Foundation for the Integration and Development of Latin America (FIDAL)</v>
      </c>
      <c r="CE819" t="str">
        <v>Foundation of the Americas (FUDELA)</v>
      </c>
      <c r="CF819" t="str">
        <v>Fraternity Without Borders</v>
      </c>
      <c r="CG819" t="str">
        <v>Fundación Brisas del Norte</v>
      </c>
      <c r="CH819" t="str">
        <v>Fundación Colombovenezolana Nueva Ilusión</v>
      </c>
      <c r="CI819" t="str">
        <v>Fundación Nakama's</v>
      </c>
      <c r="CJ819" t="str">
        <v>Fundación RadaBer</v>
      </c>
      <c r="CK819" t="str">
        <v>Fundación Scalabrini Bolivia</v>
      </c>
      <c r="CL819" t="str">
        <v>Fundacion Social Vivan los Niños</v>
      </c>
      <c r="CM819" t="str">
        <v>FUNVEAC</v>
      </c>
      <c r="CN819" t="str">
        <v>German Development Cooperation Agency GIZ</v>
      </c>
      <c r="CO819" t="str">
        <v>Globalizate Radio</v>
      </c>
      <c r="CP819" t="str">
        <v>GOAL</v>
      </c>
      <c r="CQ819" t="str">
        <v>Halü Bienestar Humano Foundation (HALU)</v>
      </c>
      <c r="CR819" t="str">
        <v>Heartland Alliance International (HAI)</v>
      </c>
      <c r="CS819" t="str">
        <v>HELVETAS Swiss Intercooperation</v>
      </c>
      <c r="CT819" t="str">
        <v>HIAS</v>
      </c>
      <c r="CU819" t="str">
        <v>Human Rights Defence Curaçao</v>
      </c>
      <c r="CV819" t="str">
        <v>Humanity &amp; Inclusion</v>
      </c>
      <c r="CW819" t="str">
        <v>Humans Analytic</v>
      </c>
      <c r="CX819" t="str">
        <v>Idas y Vueltas Association</v>
      </c>
      <c r="CY819" t="str">
        <v>iMMAP</v>
      </c>
      <c r="CZ819" t="str">
        <v>IMPACT Initiatives (REACH)</v>
      </c>
      <c r="DA819" t="str">
        <v>Inmigrante Feliz Association</v>
      </c>
      <c r="DB819" t="str">
        <v>Institute for Migration and Human Rights (IMDH)</v>
      </c>
      <c r="DC819" t="str">
        <v>Institute of Natural and Cultural Heritage (IPANC)</v>
      </c>
      <c r="DD819" t="str">
        <v>International Committee for the Development of People (CISP)</v>
      </c>
      <c r="DE819" t="str">
        <v>International Federation of the Red Cross (IFRC)</v>
      </c>
      <c r="DF819" t="str">
        <v>International Labour Organization (ILO)</v>
      </c>
      <c r="DG819" t="str">
        <v>International Medical Corps</v>
      </c>
      <c r="DH819" t="str">
        <v>International Organization for Migration (IOM)</v>
      </c>
      <c r="DI819" t="str">
        <v>International Rescue Committee (IRC)</v>
      </c>
      <c r="DJ819" t="str">
        <v>INTERSOS</v>
      </c>
      <c r="DK819" t="str">
        <v>Jesuit Migrant Service (JMS)</v>
      </c>
      <c r="DL819" t="str">
        <v>Jesuit Refugee Service (JRS)</v>
      </c>
      <c r="DM819" t="str">
        <v>Jesuit Service for Migrants and Refugees (JSMR)</v>
      </c>
      <c r="DN819" t="str">
        <v>Joint United Nations Programme on HIV/AIDS (UNAIDS)</v>
      </c>
      <c r="DO819" t="str">
        <v>Kimirina Coorporation</v>
      </c>
      <c r="DP819" t="str">
        <v>La Casita Hispanic Cultural Centre</v>
      </c>
      <c r="DQ819" t="str">
        <v>Latin American Network of Non-Governmental Organizations of Persons with Disabilities and their Families (RIADIS)</v>
      </c>
      <c r="DR819" t="str">
        <v>LGBT+ Movement Brazil</v>
      </c>
      <c r="DS819" t="str">
        <v>Living Water Community (LWC)</v>
      </c>
      <c r="DT819" t="str">
        <v>LLANOVENCOL</v>
      </c>
      <c r="DU819" t="str">
        <v>Lutheran World Federation</v>
      </c>
      <c r="DV819" t="str">
        <v>Lutheran World Relief</v>
      </c>
      <c r="DW819" t="str">
        <v>Malteser International</v>
      </c>
      <c r="DX819" t="str">
        <v>Mana Institute</v>
      </c>
      <c r="DY819" t="str">
        <v>Manos Veneguayas Association</v>
      </c>
      <c r="DZ819" t="str">
        <v>Más Igualdad Perú</v>
      </c>
      <c r="EA819" t="str">
        <v>MedGlobal</v>
      </c>
      <c r="EB819" t="str">
        <v>Medical Teams International</v>
      </c>
      <c r="EC819" t="str">
        <v>Mercy Corps</v>
      </c>
      <c r="ED819" t="str">
        <v>Migrant Service Center (CAM)</v>
      </c>
      <c r="EE819" t="str">
        <v>Migrants, Refugees and Argentine Social Entrepreneurs (MIRARES)</v>
      </c>
      <c r="EF819" t="str">
        <v>Mision Scalabriniana - Ecuador</v>
      </c>
      <c r="EG819" t="str">
        <v>Missão Paz</v>
      </c>
      <c r="EH819" t="str">
        <v>Museu A CASA</v>
      </c>
      <c r="EI819" t="str">
        <v>Norwegian Refugee Council (NRC)</v>
      </c>
      <c r="EJ819" t="str">
        <v>ONG Migrantes por el Maule</v>
      </c>
      <c r="EK819" t="str">
        <v>ONG Preemptive Love Coalition Colombia</v>
      </c>
      <c r="EL819" t="str">
        <v>Organización Transfomando Vidas</v>
      </c>
      <c r="EM819" t="str">
        <v>Organization of Ibero-American States for Education, Science and Culture (OEI)</v>
      </c>
      <c r="EN819" t="str">
        <v>OXFAM</v>
      </c>
      <c r="EO819" t="str">
        <v>Panamerican Development Foundation</v>
      </c>
      <c r="EP819" t="str">
        <v>Panamerican Health Organization/World Health Organization (PAHO/WHO)</v>
      </c>
      <c r="EQ819" t="str">
        <v>Pastoral of Human Mobility - Peruvian Episcopal Conference</v>
      </c>
      <c r="ER819" t="str">
        <v>Pastoral Service for Migrants National</v>
      </c>
      <c r="ES819" t="str">
        <v>Permanent Human Rights defense Committee (CDH)</v>
      </c>
      <c r="ET819" t="str">
        <v>Pirilampos Institute - Group of visits and voluntary actions in Roraima</v>
      </c>
      <c r="EU819" t="str">
        <v>Plan International</v>
      </c>
      <c r="EV819" t="str">
        <v>Population Program, Faculty of Social Sciences, University of the Republic</v>
      </c>
      <c r="EW819" t="str">
        <v>Profamilia Association</v>
      </c>
      <c r="EX819" t="str">
        <v>Red con Migrantes y Refugiados</v>
      </c>
      <c r="EY819" t="str">
        <v>Red Cross Colombia</v>
      </c>
      <c r="EZ819" t="str">
        <v>Red Cross Ecuador</v>
      </c>
      <c r="FA819" t="str">
        <v>Red Cross Peru</v>
      </c>
      <c r="FB819" t="str">
        <v>Red de Investigaciones en Derechos Humanos - CONICET (Consejo Nacional de Investigaciones Científicas y Técnicas)</v>
      </c>
      <c r="FC819" t="str">
        <v>RET International</v>
      </c>
      <c r="FD819" t="str">
        <v>Salú pa Tur Foundation</v>
      </c>
      <c r="FE819" t="str">
        <v>Salvation Army</v>
      </c>
      <c r="FF819" t="str">
        <v>Samaritan's Purse</v>
      </c>
      <c r="FG819" t="str">
        <v>Save the Children International (SCI)</v>
      </c>
      <c r="FH819" t="str">
        <v>Scalabrini Foundation Chile</v>
      </c>
      <c r="FI819" t="str">
        <v>Sección Peruana de Amnistía Internacional</v>
      </c>
      <c r="FJ819" t="str">
        <v>Serviço Pastoral dos Migrantes do Nordeste</v>
      </c>
      <c r="FK819" t="str">
        <v>Sesame Workshop</v>
      </c>
      <c r="FL819" t="str">
        <v>Si, Da Vida</v>
      </c>
      <c r="FM819" t="str">
        <v>Solidarity and Action Asociation</v>
      </c>
      <c r="FN819" t="str">
        <v>SOS Children's Villages</v>
      </c>
      <c r="FO819" t="str">
        <v>Tarabita Foundation</v>
      </c>
      <c r="FP819" t="str">
        <v>Tearfund</v>
      </c>
      <c r="FQ819" t="str">
        <v>TECHO</v>
      </c>
      <c r="FR819" t="str">
        <v>Terranueva Foundation</v>
      </c>
      <c r="FS819" t="str">
        <v>Terre des Hommes Suisse</v>
      </c>
      <c r="FT819" t="str">
        <v>The Israel Forum for International Humanitarian Aid (IsraAID)</v>
      </c>
      <c r="FU819" t="str">
        <v>Unión Venezolana en Perú</v>
      </c>
      <c r="FV819" t="str">
        <v>United Nations Children's Fund (UNICEF)</v>
      </c>
      <c r="FW819" t="str">
        <v>United Nations Development Programme (UNDP)</v>
      </c>
      <c r="FX819" t="str">
        <v>United Nations Educational, Scientific and Cultural Organization (UNESCO)</v>
      </c>
      <c r="FY819" t="str">
        <v>United Nations Entity for Gender Equality and the Empowerment of Women (UNWOMEN)</v>
      </c>
      <c r="FZ819" t="str">
        <v>United Nations Food and Agricultural Organization (FAO)</v>
      </c>
      <c r="GA819" t="str">
        <v>United Nations High Commissioner for Refugees (UNHCR)</v>
      </c>
      <c r="GB819" t="str">
        <v>United Nations Office of the High Commissioner for Human Rights (OHCHR)</v>
      </c>
      <c r="GC819" t="str">
        <v>United Nations Office on Drugs and Crime (UNODC)</v>
      </c>
      <c r="GD819" t="str">
        <v>United Nations Population Fund (UNFPA)</v>
      </c>
      <c r="GE819" t="str">
        <v>United Nations Programme for Human Settlements (UN Habitat)</v>
      </c>
      <c r="GF819" t="str">
        <v>Vale da Benção Educational and Charitable Association (AEBVB)</v>
      </c>
      <c r="GG819" t="str">
        <v>VenAruba Solidaria</v>
      </c>
      <c r="GH819" t="str">
        <v>Venex Curacao Foundation</v>
      </c>
      <c r="GI819" t="str">
        <v>Venezolanos en Barranquilla</v>
      </c>
      <c r="GJ819" t="str">
        <v>Venezolanos en San Cristóbal</v>
      </c>
      <c r="GK819" t="str">
        <v>Venezuelan Emigrant Foundation (FEV)</v>
      </c>
      <c r="GL819" t="str">
        <v>Vicaría de Pastoral Social Caritas</v>
      </c>
      <c r="GM819" t="str">
        <v>Voices GY</v>
      </c>
      <c r="GN819" t="str">
        <v>We World GVC</v>
      </c>
      <c r="GO819" t="str">
        <v>World Council of Credit Unions</v>
      </c>
      <c r="GP819" t="str">
        <v>World Food Programme (WFP)</v>
      </c>
      <c r="GQ819" t="str">
        <v>World Vision</v>
      </c>
      <c r="GR819" t="str">
        <v>ZOA</v>
      </c>
    </row>
    <row r="820" spans="8:200" x14ac:dyDescent="0.3">
      <c r="H820" t="str" cm="1">
        <f t="array" ref="H820:GR820">TRANSPOSE(_xlfn._xlws.SORT(_xlfn._xlws.FILTER(Table3[Name],ISNUMBER(SEARCH(' Activity Sheet'!D874,Table3[Name])),"Not found"),,1))</f>
        <v>.New Organisation</v>
      </c>
      <c r="I820" t="str">
        <v>ABV - Association of Good with Life</v>
      </c>
      <c r="J820" t="str">
        <v>ACAPS</v>
      </c>
      <c r="K820" t="str">
        <v>Acción y Desarrollo</v>
      </c>
      <c r="L820" t="str">
        <v>ACTED</v>
      </c>
      <c r="M820" t="str">
        <v>Action against Hunger</v>
      </c>
      <c r="N820" t="str">
        <v>ActionAid</v>
      </c>
      <c r="O820" t="str">
        <v>Adventist Development and Relief Agency (ADRA)</v>
      </c>
      <c r="P820" t="str">
        <v>Alas de Colibrí Foundation</v>
      </c>
      <c r="Q820" t="str">
        <v>Alianza por la Solidaridad</v>
      </c>
      <c r="R820" t="str">
        <v>Alianza por Venezuela</v>
      </c>
      <c r="S820" t="str">
        <v>Americares Foundation</v>
      </c>
      <c r="T820" t="str">
        <v>Argentine Commission for Refugees and Migrants (CAREF)</v>
      </c>
      <c r="U820" t="str">
        <v>Asociación Aves</v>
      </c>
      <c r="V820" t="str">
        <v>Asociación de Jubilados y Pensionados Venezolanos en Argentina</v>
      </c>
      <c r="W820" t="str">
        <v>Asociación de Venezolanos en Eloy Alfaro</v>
      </c>
      <c r="X820" t="str">
        <v>Asociación Fundación contra el Hambre Perú</v>
      </c>
      <c r="Y820" t="str">
        <v>Asociación Migrantes Venezolanos</v>
      </c>
      <c r="Z820" t="str">
        <v>Asociación Misioneros de San Carlos Scalabrinianos</v>
      </c>
      <c r="AA820" t="str">
        <v>Asociacion Proteccion Poblacion Vulnerable</v>
      </c>
      <c r="AB820" t="str">
        <v>Asociación Quinta Ola</v>
      </c>
      <c r="AC820" t="str">
        <v>Asociación Salto Ángel</v>
      </c>
      <c r="AD820" t="str">
        <v>Asociación Venezuela en Ecuador AC</v>
      </c>
      <c r="AE820" t="str">
        <v>ASOVENAR</v>
      </c>
      <c r="AF820" t="str">
        <v>Associação Hermanitos</v>
      </c>
      <c r="AG820" t="str">
        <v>AVSI Foundation</v>
      </c>
      <c r="AH820" t="str">
        <v>Bethany Christian Services</v>
      </c>
      <c r="AI820" t="str">
        <v>Blumont</v>
      </c>
      <c r="AJ820" t="str">
        <v>CARE</v>
      </c>
      <c r="AK820" t="str">
        <v>Caritas Brazil</v>
      </c>
      <c r="AL820" t="str">
        <v>Caritas Ecuador</v>
      </c>
      <c r="AM820" t="str">
        <v>Caritas Germany</v>
      </c>
      <c r="AN820" t="str">
        <v>Caritas Manaus</v>
      </c>
      <c r="AO820" t="str">
        <v>Caritas Parana</v>
      </c>
      <c r="AP820" t="str">
        <v>Caritas Peru</v>
      </c>
      <c r="AQ820" t="str">
        <v>Caritas Rio de Janeiro</v>
      </c>
      <c r="AR820" t="str">
        <v>Caritas São Paulo</v>
      </c>
      <c r="AS820" t="str">
        <v>Caritas Switzerland</v>
      </c>
      <c r="AT820" t="str">
        <v>CCEFIRO Association</v>
      </c>
      <c r="AU820" t="str">
        <v>CEDRO</v>
      </c>
      <c r="AV820" t="str">
        <v>Center for Integrated Studies and Programs for Sustainable Development (CIEDS)</v>
      </c>
      <c r="AW820" t="str">
        <v>Center for Migration and Human Rights of the Diocese of Roraima (CMDH)</v>
      </c>
      <c r="AX820" t="str">
        <v>Centro de Atencion Psicosocial (CAPS)</v>
      </c>
      <c r="AY820" t="str">
        <v>CESAL</v>
      </c>
      <c r="AZ820" t="str">
        <v>CESVI-Cooperazione e Sviluppo</v>
      </c>
      <c r="BA820" t="str">
        <v>ChildFund International</v>
      </c>
      <c r="BB820" t="str">
        <v>CHS Alternativo</v>
      </c>
      <c r="BC820" t="str">
        <v>Churún Merú Association</v>
      </c>
      <c r="BD820" t="str">
        <v>Coalición por Venezuela</v>
      </c>
      <c r="BE820" t="str">
        <v>Colonia Foundation of Venezuelans in the Dominican Republic (FUNCOVERD)</v>
      </c>
      <c r="BF820" t="str">
        <v>COLVENZ</v>
      </c>
      <c r="BG820" t="str">
        <v>Compassiva</v>
      </c>
      <c r="BH820" t="str">
        <v>Consejo Interreligioso del Perú - Religiones por la Paz</v>
      </c>
      <c r="BI820" t="str">
        <v>Consorcio ONG OCIPI Y Capellanía Nacional OFICA</v>
      </c>
      <c r="BJ820" t="str">
        <v>COOPI - International Cooperation Foundation</v>
      </c>
      <c r="BK820" t="str">
        <v>Corporación Colectivo Sin Fronteras</v>
      </c>
      <c r="BL820" t="str">
        <v>CRISFE Foundation</v>
      </c>
      <c r="BM820" t="str">
        <v>Cuso International</v>
      </c>
      <c r="BN820" t="str">
        <v>Danielle’s Children Fund (DCF)</v>
      </c>
      <c r="BO820" t="str">
        <v>Danish Refugee Council (DRC)</v>
      </c>
      <c r="BP820" t="str">
        <v>Development Support Association - APOYAR</v>
      </c>
      <c r="BQ820" t="str">
        <v>Diakonie Katastrophenhilfe</v>
      </c>
      <c r="BR820" t="str">
        <v>Diálogo Diverso</v>
      </c>
      <c r="BS820" t="str">
        <v>Doctors of the World</v>
      </c>
      <c r="BT820" t="str">
        <v>Dominican Institute for Integrated Development</v>
      </c>
      <c r="BU820" t="str">
        <v>Duendes y Ángeles Vinotinto República Dominicana</v>
      </c>
      <c r="BV820" t="str">
        <v>Encuentros SJS (Servicio Jesuita de la Solidaridad)</v>
      </c>
      <c r="BW820" t="str">
        <v>Ending Violence Against Migrants</v>
      </c>
      <c r="BX820" t="str">
        <v>Equidad Foundation</v>
      </c>
      <c r="BY820" t="str">
        <v>Equilibrium CenDE</v>
      </c>
      <c r="BZ820" t="str">
        <v>Facultad de Psicología - Universidad de la República (UDELAR)</v>
      </c>
      <c r="CA820" t="str">
        <v>First International Emergency and Solidarités International</v>
      </c>
      <c r="CB820" t="str">
        <v>Fondo Ecuatoriano Populorum Progressio</v>
      </c>
      <c r="CC820" t="str">
        <v>Foro Salud Callao</v>
      </c>
      <c r="CD820" t="str">
        <v>Foundation for the Integration and Development of Latin America (FIDAL)</v>
      </c>
      <c r="CE820" t="str">
        <v>Foundation of the Americas (FUDELA)</v>
      </c>
      <c r="CF820" t="str">
        <v>Fraternity Without Borders</v>
      </c>
      <c r="CG820" t="str">
        <v>Fundación Brisas del Norte</v>
      </c>
      <c r="CH820" t="str">
        <v>Fundación Colombovenezolana Nueva Ilusión</v>
      </c>
      <c r="CI820" t="str">
        <v>Fundación Nakama's</v>
      </c>
      <c r="CJ820" t="str">
        <v>Fundación RadaBer</v>
      </c>
      <c r="CK820" t="str">
        <v>Fundación Scalabrini Bolivia</v>
      </c>
      <c r="CL820" t="str">
        <v>Fundacion Social Vivan los Niños</v>
      </c>
      <c r="CM820" t="str">
        <v>FUNVEAC</v>
      </c>
      <c r="CN820" t="str">
        <v>German Development Cooperation Agency GIZ</v>
      </c>
      <c r="CO820" t="str">
        <v>Globalizate Radio</v>
      </c>
      <c r="CP820" t="str">
        <v>GOAL</v>
      </c>
      <c r="CQ820" t="str">
        <v>Halü Bienestar Humano Foundation (HALU)</v>
      </c>
      <c r="CR820" t="str">
        <v>Heartland Alliance International (HAI)</v>
      </c>
      <c r="CS820" t="str">
        <v>HELVETAS Swiss Intercooperation</v>
      </c>
      <c r="CT820" t="str">
        <v>HIAS</v>
      </c>
      <c r="CU820" t="str">
        <v>Human Rights Defence Curaçao</v>
      </c>
      <c r="CV820" t="str">
        <v>Humanity &amp; Inclusion</v>
      </c>
      <c r="CW820" t="str">
        <v>Humans Analytic</v>
      </c>
      <c r="CX820" t="str">
        <v>Idas y Vueltas Association</v>
      </c>
      <c r="CY820" t="str">
        <v>iMMAP</v>
      </c>
      <c r="CZ820" t="str">
        <v>IMPACT Initiatives (REACH)</v>
      </c>
      <c r="DA820" t="str">
        <v>Inmigrante Feliz Association</v>
      </c>
      <c r="DB820" t="str">
        <v>Institute for Migration and Human Rights (IMDH)</v>
      </c>
      <c r="DC820" t="str">
        <v>Institute of Natural and Cultural Heritage (IPANC)</v>
      </c>
      <c r="DD820" t="str">
        <v>International Committee for the Development of People (CISP)</v>
      </c>
      <c r="DE820" t="str">
        <v>International Federation of the Red Cross (IFRC)</v>
      </c>
      <c r="DF820" t="str">
        <v>International Labour Organization (ILO)</v>
      </c>
      <c r="DG820" t="str">
        <v>International Medical Corps</v>
      </c>
      <c r="DH820" t="str">
        <v>International Organization for Migration (IOM)</v>
      </c>
      <c r="DI820" t="str">
        <v>International Rescue Committee (IRC)</v>
      </c>
      <c r="DJ820" t="str">
        <v>INTERSOS</v>
      </c>
      <c r="DK820" t="str">
        <v>Jesuit Migrant Service (JMS)</v>
      </c>
      <c r="DL820" t="str">
        <v>Jesuit Refugee Service (JRS)</v>
      </c>
      <c r="DM820" t="str">
        <v>Jesuit Service for Migrants and Refugees (JSMR)</v>
      </c>
      <c r="DN820" t="str">
        <v>Joint United Nations Programme on HIV/AIDS (UNAIDS)</v>
      </c>
      <c r="DO820" t="str">
        <v>Kimirina Coorporation</v>
      </c>
      <c r="DP820" t="str">
        <v>La Casita Hispanic Cultural Centre</v>
      </c>
      <c r="DQ820" t="str">
        <v>Latin American Network of Non-Governmental Organizations of Persons with Disabilities and their Families (RIADIS)</v>
      </c>
      <c r="DR820" t="str">
        <v>LGBT+ Movement Brazil</v>
      </c>
      <c r="DS820" t="str">
        <v>Living Water Community (LWC)</v>
      </c>
      <c r="DT820" t="str">
        <v>LLANOVENCOL</v>
      </c>
      <c r="DU820" t="str">
        <v>Lutheran World Federation</v>
      </c>
      <c r="DV820" t="str">
        <v>Lutheran World Relief</v>
      </c>
      <c r="DW820" t="str">
        <v>Malteser International</v>
      </c>
      <c r="DX820" t="str">
        <v>Mana Institute</v>
      </c>
      <c r="DY820" t="str">
        <v>Manos Veneguayas Association</v>
      </c>
      <c r="DZ820" t="str">
        <v>Más Igualdad Perú</v>
      </c>
      <c r="EA820" t="str">
        <v>MedGlobal</v>
      </c>
      <c r="EB820" t="str">
        <v>Medical Teams International</v>
      </c>
      <c r="EC820" t="str">
        <v>Mercy Corps</v>
      </c>
      <c r="ED820" t="str">
        <v>Migrant Service Center (CAM)</v>
      </c>
      <c r="EE820" t="str">
        <v>Migrants, Refugees and Argentine Social Entrepreneurs (MIRARES)</v>
      </c>
      <c r="EF820" t="str">
        <v>Mision Scalabriniana - Ecuador</v>
      </c>
      <c r="EG820" t="str">
        <v>Missão Paz</v>
      </c>
      <c r="EH820" t="str">
        <v>Museu A CASA</v>
      </c>
      <c r="EI820" t="str">
        <v>Norwegian Refugee Council (NRC)</v>
      </c>
      <c r="EJ820" t="str">
        <v>ONG Migrantes por el Maule</v>
      </c>
      <c r="EK820" t="str">
        <v>ONG Preemptive Love Coalition Colombia</v>
      </c>
      <c r="EL820" t="str">
        <v>Organización Transfomando Vidas</v>
      </c>
      <c r="EM820" t="str">
        <v>Organization of Ibero-American States for Education, Science and Culture (OEI)</v>
      </c>
      <c r="EN820" t="str">
        <v>OXFAM</v>
      </c>
      <c r="EO820" t="str">
        <v>Panamerican Development Foundation</v>
      </c>
      <c r="EP820" t="str">
        <v>Panamerican Health Organization/World Health Organization (PAHO/WHO)</v>
      </c>
      <c r="EQ820" t="str">
        <v>Pastoral of Human Mobility - Peruvian Episcopal Conference</v>
      </c>
      <c r="ER820" t="str">
        <v>Pastoral Service for Migrants National</v>
      </c>
      <c r="ES820" t="str">
        <v>Permanent Human Rights defense Committee (CDH)</v>
      </c>
      <c r="ET820" t="str">
        <v>Pirilampos Institute - Group of visits and voluntary actions in Roraima</v>
      </c>
      <c r="EU820" t="str">
        <v>Plan International</v>
      </c>
      <c r="EV820" t="str">
        <v>Population Program, Faculty of Social Sciences, University of the Republic</v>
      </c>
      <c r="EW820" t="str">
        <v>Profamilia Association</v>
      </c>
      <c r="EX820" t="str">
        <v>Red con Migrantes y Refugiados</v>
      </c>
      <c r="EY820" t="str">
        <v>Red Cross Colombia</v>
      </c>
      <c r="EZ820" t="str">
        <v>Red Cross Ecuador</v>
      </c>
      <c r="FA820" t="str">
        <v>Red Cross Peru</v>
      </c>
      <c r="FB820" t="str">
        <v>Red de Investigaciones en Derechos Humanos - CONICET (Consejo Nacional de Investigaciones Científicas y Técnicas)</v>
      </c>
      <c r="FC820" t="str">
        <v>RET International</v>
      </c>
      <c r="FD820" t="str">
        <v>Salú pa Tur Foundation</v>
      </c>
      <c r="FE820" t="str">
        <v>Salvation Army</v>
      </c>
      <c r="FF820" t="str">
        <v>Samaritan's Purse</v>
      </c>
      <c r="FG820" t="str">
        <v>Save the Children International (SCI)</v>
      </c>
      <c r="FH820" t="str">
        <v>Scalabrini Foundation Chile</v>
      </c>
      <c r="FI820" t="str">
        <v>Sección Peruana de Amnistía Internacional</v>
      </c>
      <c r="FJ820" t="str">
        <v>Serviço Pastoral dos Migrantes do Nordeste</v>
      </c>
      <c r="FK820" t="str">
        <v>Sesame Workshop</v>
      </c>
      <c r="FL820" t="str">
        <v>Si, Da Vida</v>
      </c>
      <c r="FM820" t="str">
        <v>Solidarity and Action Asociation</v>
      </c>
      <c r="FN820" t="str">
        <v>SOS Children's Villages</v>
      </c>
      <c r="FO820" t="str">
        <v>Tarabita Foundation</v>
      </c>
      <c r="FP820" t="str">
        <v>Tearfund</v>
      </c>
      <c r="FQ820" t="str">
        <v>TECHO</v>
      </c>
      <c r="FR820" t="str">
        <v>Terranueva Foundation</v>
      </c>
      <c r="FS820" t="str">
        <v>Terre des Hommes Suisse</v>
      </c>
      <c r="FT820" t="str">
        <v>The Israel Forum for International Humanitarian Aid (IsraAID)</v>
      </c>
      <c r="FU820" t="str">
        <v>Unión Venezolana en Perú</v>
      </c>
      <c r="FV820" t="str">
        <v>United Nations Children's Fund (UNICEF)</v>
      </c>
      <c r="FW820" t="str">
        <v>United Nations Development Programme (UNDP)</v>
      </c>
      <c r="FX820" t="str">
        <v>United Nations Educational, Scientific and Cultural Organization (UNESCO)</v>
      </c>
      <c r="FY820" t="str">
        <v>United Nations Entity for Gender Equality and the Empowerment of Women (UNWOMEN)</v>
      </c>
      <c r="FZ820" t="str">
        <v>United Nations Food and Agricultural Organization (FAO)</v>
      </c>
      <c r="GA820" t="str">
        <v>United Nations High Commissioner for Refugees (UNHCR)</v>
      </c>
      <c r="GB820" t="str">
        <v>United Nations Office of the High Commissioner for Human Rights (OHCHR)</v>
      </c>
      <c r="GC820" t="str">
        <v>United Nations Office on Drugs and Crime (UNODC)</v>
      </c>
      <c r="GD820" t="str">
        <v>United Nations Population Fund (UNFPA)</v>
      </c>
      <c r="GE820" t="str">
        <v>United Nations Programme for Human Settlements (UN Habitat)</v>
      </c>
      <c r="GF820" t="str">
        <v>Vale da Benção Educational and Charitable Association (AEBVB)</v>
      </c>
      <c r="GG820" t="str">
        <v>VenAruba Solidaria</v>
      </c>
      <c r="GH820" t="str">
        <v>Venex Curacao Foundation</v>
      </c>
      <c r="GI820" t="str">
        <v>Venezolanos en Barranquilla</v>
      </c>
      <c r="GJ820" t="str">
        <v>Venezolanos en San Cristóbal</v>
      </c>
      <c r="GK820" t="str">
        <v>Venezuelan Emigrant Foundation (FEV)</v>
      </c>
      <c r="GL820" t="str">
        <v>Vicaría de Pastoral Social Caritas</v>
      </c>
      <c r="GM820" t="str">
        <v>Voices GY</v>
      </c>
      <c r="GN820" t="str">
        <v>We World GVC</v>
      </c>
      <c r="GO820" t="str">
        <v>World Council of Credit Unions</v>
      </c>
      <c r="GP820" t="str">
        <v>World Food Programme (WFP)</v>
      </c>
      <c r="GQ820" t="str">
        <v>World Vision</v>
      </c>
      <c r="GR820" t="str">
        <v>ZOA</v>
      </c>
    </row>
    <row r="821" spans="8:200" x14ac:dyDescent="0.3">
      <c r="H821" t="str" cm="1">
        <f t="array" ref="H821:GR821">TRANSPOSE(_xlfn._xlws.SORT(_xlfn._xlws.FILTER(Table3[Name],ISNUMBER(SEARCH(' Activity Sheet'!D875,Table3[Name])),"Not found"),,1))</f>
        <v>.New Organisation</v>
      </c>
      <c r="I821" t="str">
        <v>ABV - Association of Good with Life</v>
      </c>
      <c r="J821" t="str">
        <v>ACAPS</v>
      </c>
      <c r="K821" t="str">
        <v>Acción y Desarrollo</v>
      </c>
      <c r="L821" t="str">
        <v>ACTED</v>
      </c>
      <c r="M821" t="str">
        <v>Action against Hunger</v>
      </c>
      <c r="N821" t="str">
        <v>ActionAid</v>
      </c>
      <c r="O821" t="str">
        <v>Adventist Development and Relief Agency (ADRA)</v>
      </c>
      <c r="P821" t="str">
        <v>Alas de Colibrí Foundation</v>
      </c>
      <c r="Q821" t="str">
        <v>Alianza por la Solidaridad</v>
      </c>
      <c r="R821" t="str">
        <v>Alianza por Venezuela</v>
      </c>
      <c r="S821" t="str">
        <v>Americares Foundation</v>
      </c>
      <c r="T821" t="str">
        <v>Argentine Commission for Refugees and Migrants (CAREF)</v>
      </c>
      <c r="U821" t="str">
        <v>Asociación Aves</v>
      </c>
      <c r="V821" t="str">
        <v>Asociación de Jubilados y Pensionados Venezolanos en Argentina</v>
      </c>
      <c r="W821" t="str">
        <v>Asociación de Venezolanos en Eloy Alfaro</v>
      </c>
      <c r="X821" t="str">
        <v>Asociación Fundación contra el Hambre Perú</v>
      </c>
      <c r="Y821" t="str">
        <v>Asociación Migrantes Venezolanos</v>
      </c>
      <c r="Z821" t="str">
        <v>Asociación Misioneros de San Carlos Scalabrinianos</v>
      </c>
      <c r="AA821" t="str">
        <v>Asociacion Proteccion Poblacion Vulnerable</v>
      </c>
      <c r="AB821" t="str">
        <v>Asociación Quinta Ola</v>
      </c>
      <c r="AC821" t="str">
        <v>Asociación Salto Ángel</v>
      </c>
      <c r="AD821" t="str">
        <v>Asociación Venezuela en Ecuador AC</v>
      </c>
      <c r="AE821" t="str">
        <v>ASOVENAR</v>
      </c>
      <c r="AF821" t="str">
        <v>Associação Hermanitos</v>
      </c>
      <c r="AG821" t="str">
        <v>AVSI Foundation</v>
      </c>
      <c r="AH821" t="str">
        <v>Bethany Christian Services</v>
      </c>
      <c r="AI821" t="str">
        <v>Blumont</v>
      </c>
      <c r="AJ821" t="str">
        <v>CARE</v>
      </c>
      <c r="AK821" t="str">
        <v>Caritas Brazil</v>
      </c>
      <c r="AL821" t="str">
        <v>Caritas Ecuador</v>
      </c>
      <c r="AM821" t="str">
        <v>Caritas Germany</v>
      </c>
      <c r="AN821" t="str">
        <v>Caritas Manaus</v>
      </c>
      <c r="AO821" t="str">
        <v>Caritas Parana</v>
      </c>
      <c r="AP821" t="str">
        <v>Caritas Peru</v>
      </c>
      <c r="AQ821" t="str">
        <v>Caritas Rio de Janeiro</v>
      </c>
      <c r="AR821" t="str">
        <v>Caritas São Paulo</v>
      </c>
      <c r="AS821" t="str">
        <v>Caritas Switzerland</v>
      </c>
      <c r="AT821" t="str">
        <v>CCEFIRO Association</v>
      </c>
      <c r="AU821" t="str">
        <v>CEDRO</v>
      </c>
      <c r="AV821" t="str">
        <v>Center for Integrated Studies and Programs for Sustainable Development (CIEDS)</v>
      </c>
      <c r="AW821" t="str">
        <v>Center for Migration and Human Rights of the Diocese of Roraima (CMDH)</v>
      </c>
      <c r="AX821" t="str">
        <v>Centro de Atencion Psicosocial (CAPS)</v>
      </c>
      <c r="AY821" t="str">
        <v>CESAL</v>
      </c>
      <c r="AZ821" t="str">
        <v>CESVI-Cooperazione e Sviluppo</v>
      </c>
      <c r="BA821" t="str">
        <v>ChildFund International</v>
      </c>
      <c r="BB821" t="str">
        <v>CHS Alternativo</v>
      </c>
      <c r="BC821" t="str">
        <v>Churún Merú Association</v>
      </c>
      <c r="BD821" t="str">
        <v>Coalición por Venezuela</v>
      </c>
      <c r="BE821" t="str">
        <v>Colonia Foundation of Venezuelans in the Dominican Republic (FUNCOVERD)</v>
      </c>
      <c r="BF821" t="str">
        <v>COLVENZ</v>
      </c>
      <c r="BG821" t="str">
        <v>Compassiva</v>
      </c>
      <c r="BH821" t="str">
        <v>Consejo Interreligioso del Perú - Religiones por la Paz</v>
      </c>
      <c r="BI821" t="str">
        <v>Consorcio ONG OCIPI Y Capellanía Nacional OFICA</v>
      </c>
      <c r="BJ821" t="str">
        <v>COOPI - International Cooperation Foundation</v>
      </c>
      <c r="BK821" t="str">
        <v>Corporación Colectivo Sin Fronteras</v>
      </c>
      <c r="BL821" t="str">
        <v>CRISFE Foundation</v>
      </c>
      <c r="BM821" t="str">
        <v>Cuso International</v>
      </c>
      <c r="BN821" t="str">
        <v>Danielle’s Children Fund (DCF)</v>
      </c>
      <c r="BO821" t="str">
        <v>Danish Refugee Council (DRC)</v>
      </c>
      <c r="BP821" t="str">
        <v>Development Support Association - APOYAR</v>
      </c>
      <c r="BQ821" t="str">
        <v>Diakonie Katastrophenhilfe</v>
      </c>
      <c r="BR821" t="str">
        <v>Diálogo Diverso</v>
      </c>
      <c r="BS821" t="str">
        <v>Doctors of the World</v>
      </c>
      <c r="BT821" t="str">
        <v>Dominican Institute for Integrated Development</v>
      </c>
      <c r="BU821" t="str">
        <v>Duendes y Ángeles Vinotinto República Dominicana</v>
      </c>
      <c r="BV821" t="str">
        <v>Encuentros SJS (Servicio Jesuita de la Solidaridad)</v>
      </c>
      <c r="BW821" t="str">
        <v>Ending Violence Against Migrants</v>
      </c>
      <c r="BX821" t="str">
        <v>Equidad Foundation</v>
      </c>
      <c r="BY821" t="str">
        <v>Equilibrium CenDE</v>
      </c>
      <c r="BZ821" t="str">
        <v>Facultad de Psicología - Universidad de la República (UDELAR)</v>
      </c>
      <c r="CA821" t="str">
        <v>First International Emergency and Solidarités International</v>
      </c>
      <c r="CB821" t="str">
        <v>Fondo Ecuatoriano Populorum Progressio</v>
      </c>
      <c r="CC821" t="str">
        <v>Foro Salud Callao</v>
      </c>
      <c r="CD821" t="str">
        <v>Foundation for the Integration and Development of Latin America (FIDAL)</v>
      </c>
      <c r="CE821" t="str">
        <v>Foundation of the Americas (FUDELA)</v>
      </c>
      <c r="CF821" t="str">
        <v>Fraternity Without Borders</v>
      </c>
      <c r="CG821" t="str">
        <v>Fundación Brisas del Norte</v>
      </c>
      <c r="CH821" t="str">
        <v>Fundación Colombovenezolana Nueva Ilusión</v>
      </c>
      <c r="CI821" t="str">
        <v>Fundación Nakama's</v>
      </c>
      <c r="CJ821" t="str">
        <v>Fundación RadaBer</v>
      </c>
      <c r="CK821" t="str">
        <v>Fundación Scalabrini Bolivia</v>
      </c>
      <c r="CL821" t="str">
        <v>Fundacion Social Vivan los Niños</v>
      </c>
      <c r="CM821" t="str">
        <v>FUNVEAC</v>
      </c>
      <c r="CN821" t="str">
        <v>German Development Cooperation Agency GIZ</v>
      </c>
      <c r="CO821" t="str">
        <v>Globalizate Radio</v>
      </c>
      <c r="CP821" t="str">
        <v>GOAL</v>
      </c>
      <c r="CQ821" t="str">
        <v>Halü Bienestar Humano Foundation (HALU)</v>
      </c>
      <c r="CR821" t="str">
        <v>Heartland Alliance International (HAI)</v>
      </c>
      <c r="CS821" t="str">
        <v>HELVETAS Swiss Intercooperation</v>
      </c>
      <c r="CT821" t="str">
        <v>HIAS</v>
      </c>
      <c r="CU821" t="str">
        <v>Human Rights Defence Curaçao</v>
      </c>
      <c r="CV821" t="str">
        <v>Humanity &amp; Inclusion</v>
      </c>
      <c r="CW821" t="str">
        <v>Humans Analytic</v>
      </c>
      <c r="CX821" t="str">
        <v>Idas y Vueltas Association</v>
      </c>
      <c r="CY821" t="str">
        <v>iMMAP</v>
      </c>
      <c r="CZ821" t="str">
        <v>IMPACT Initiatives (REACH)</v>
      </c>
      <c r="DA821" t="str">
        <v>Inmigrante Feliz Association</v>
      </c>
      <c r="DB821" t="str">
        <v>Institute for Migration and Human Rights (IMDH)</v>
      </c>
      <c r="DC821" t="str">
        <v>Institute of Natural and Cultural Heritage (IPANC)</v>
      </c>
      <c r="DD821" t="str">
        <v>International Committee for the Development of People (CISP)</v>
      </c>
      <c r="DE821" t="str">
        <v>International Federation of the Red Cross (IFRC)</v>
      </c>
      <c r="DF821" t="str">
        <v>International Labour Organization (ILO)</v>
      </c>
      <c r="DG821" t="str">
        <v>International Medical Corps</v>
      </c>
      <c r="DH821" t="str">
        <v>International Organization for Migration (IOM)</v>
      </c>
      <c r="DI821" t="str">
        <v>International Rescue Committee (IRC)</v>
      </c>
      <c r="DJ821" t="str">
        <v>INTERSOS</v>
      </c>
      <c r="DK821" t="str">
        <v>Jesuit Migrant Service (JMS)</v>
      </c>
      <c r="DL821" t="str">
        <v>Jesuit Refugee Service (JRS)</v>
      </c>
      <c r="DM821" t="str">
        <v>Jesuit Service for Migrants and Refugees (JSMR)</v>
      </c>
      <c r="DN821" t="str">
        <v>Joint United Nations Programme on HIV/AIDS (UNAIDS)</v>
      </c>
      <c r="DO821" t="str">
        <v>Kimirina Coorporation</v>
      </c>
      <c r="DP821" t="str">
        <v>La Casita Hispanic Cultural Centre</v>
      </c>
      <c r="DQ821" t="str">
        <v>Latin American Network of Non-Governmental Organizations of Persons with Disabilities and their Families (RIADIS)</v>
      </c>
      <c r="DR821" t="str">
        <v>LGBT+ Movement Brazil</v>
      </c>
      <c r="DS821" t="str">
        <v>Living Water Community (LWC)</v>
      </c>
      <c r="DT821" t="str">
        <v>LLANOVENCOL</v>
      </c>
      <c r="DU821" t="str">
        <v>Lutheran World Federation</v>
      </c>
      <c r="DV821" t="str">
        <v>Lutheran World Relief</v>
      </c>
      <c r="DW821" t="str">
        <v>Malteser International</v>
      </c>
      <c r="DX821" t="str">
        <v>Mana Institute</v>
      </c>
      <c r="DY821" t="str">
        <v>Manos Veneguayas Association</v>
      </c>
      <c r="DZ821" t="str">
        <v>Más Igualdad Perú</v>
      </c>
      <c r="EA821" t="str">
        <v>MedGlobal</v>
      </c>
      <c r="EB821" t="str">
        <v>Medical Teams International</v>
      </c>
      <c r="EC821" t="str">
        <v>Mercy Corps</v>
      </c>
      <c r="ED821" t="str">
        <v>Migrant Service Center (CAM)</v>
      </c>
      <c r="EE821" t="str">
        <v>Migrants, Refugees and Argentine Social Entrepreneurs (MIRARES)</v>
      </c>
      <c r="EF821" t="str">
        <v>Mision Scalabriniana - Ecuador</v>
      </c>
      <c r="EG821" t="str">
        <v>Missão Paz</v>
      </c>
      <c r="EH821" t="str">
        <v>Museu A CASA</v>
      </c>
      <c r="EI821" t="str">
        <v>Norwegian Refugee Council (NRC)</v>
      </c>
      <c r="EJ821" t="str">
        <v>ONG Migrantes por el Maule</v>
      </c>
      <c r="EK821" t="str">
        <v>ONG Preemptive Love Coalition Colombia</v>
      </c>
      <c r="EL821" t="str">
        <v>Organización Transfomando Vidas</v>
      </c>
      <c r="EM821" t="str">
        <v>Organization of Ibero-American States for Education, Science and Culture (OEI)</v>
      </c>
      <c r="EN821" t="str">
        <v>OXFAM</v>
      </c>
      <c r="EO821" t="str">
        <v>Panamerican Development Foundation</v>
      </c>
      <c r="EP821" t="str">
        <v>Panamerican Health Organization/World Health Organization (PAHO/WHO)</v>
      </c>
      <c r="EQ821" t="str">
        <v>Pastoral of Human Mobility - Peruvian Episcopal Conference</v>
      </c>
      <c r="ER821" t="str">
        <v>Pastoral Service for Migrants National</v>
      </c>
      <c r="ES821" t="str">
        <v>Permanent Human Rights defense Committee (CDH)</v>
      </c>
      <c r="ET821" t="str">
        <v>Pirilampos Institute - Group of visits and voluntary actions in Roraima</v>
      </c>
      <c r="EU821" t="str">
        <v>Plan International</v>
      </c>
      <c r="EV821" t="str">
        <v>Population Program, Faculty of Social Sciences, University of the Republic</v>
      </c>
      <c r="EW821" t="str">
        <v>Profamilia Association</v>
      </c>
      <c r="EX821" t="str">
        <v>Red con Migrantes y Refugiados</v>
      </c>
      <c r="EY821" t="str">
        <v>Red Cross Colombia</v>
      </c>
      <c r="EZ821" t="str">
        <v>Red Cross Ecuador</v>
      </c>
      <c r="FA821" t="str">
        <v>Red Cross Peru</v>
      </c>
      <c r="FB821" t="str">
        <v>Red de Investigaciones en Derechos Humanos - CONICET (Consejo Nacional de Investigaciones Científicas y Técnicas)</v>
      </c>
      <c r="FC821" t="str">
        <v>RET International</v>
      </c>
      <c r="FD821" t="str">
        <v>Salú pa Tur Foundation</v>
      </c>
      <c r="FE821" t="str">
        <v>Salvation Army</v>
      </c>
      <c r="FF821" t="str">
        <v>Samaritan's Purse</v>
      </c>
      <c r="FG821" t="str">
        <v>Save the Children International (SCI)</v>
      </c>
      <c r="FH821" t="str">
        <v>Scalabrini Foundation Chile</v>
      </c>
      <c r="FI821" t="str">
        <v>Sección Peruana de Amnistía Internacional</v>
      </c>
      <c r="FJ821" t="str">
        <v>Serviço Pastoral dos Migrantes do Nordeste</v>
      </c>
      <c r="FK821" t="str">
        <v>Sesame Workshop</v>
      </c>
      <c r="FL821" t="str">
        <v>Si, Da Vida</v>
      </c>
      <c r="FM821" t="str">
        <v>Solidarity and Action Asociation</v>
      </c>
      <c r="FN821" t="str">
        <v>SOS Children's Villages</v>
      </c>
      <c r="FO821" t="str">
        <v>Tarabita Foundation</v>
      </c>
      <c r="FP821" t="str">
        <v>Tearfund</v>
      </c>
      <c r="FQ821" t="str">
        <v>TECHO</v>
      </c>
      <c r="FR821" t="str">
        <v>Terranueva Foundation</v>
      </c>
      <c r="FS821" t="str">
        <v>Terre des Hommes Suisse</v>
      </c>
      <c r="FT821" t="str">
        <v>The Israel Forum for International Humanitarian Aid (IsraAID)</v>
      </c>
      <c r="FU821" t="str">
        <v>Unión Venezolana en Perú</v>
      </c>
      <c r="FV821" t="str">
        <v>United Nations Children's Fund (UNICEF)</v>
      </c>
      <c r="FW821" t="str">
        <v>United Nations Development Programme (UNDP)</v>
      </c>
      <c r="FX821" t="str">
        <v>United Nations Educational, Scientific and Cultural Organization (UNESCO)</v>
      </c>
      <c r="FY821" t="str">
        <v>United Nations Entity for Gender Equality and the Empowerment of Women (UNWOMEN)</v>
      </c>
      <c r="FZ821" t="str">
        <v>United Nations Food and Agricultural Organization (FAO)</v>
      </c>
      <c r="GA821" t="str">
        <v>United Nations High Commissioner for Refugees (UNHCR)</v>
      </c>
      <c r="GB821" t="str">
        <v>United Nations Office of the High Commissioner for Human Rights (OHCHR)</v>
      </c>
      <c r="GC821" t="str">
        <v>United Nations Office on Drugs and Crime (UNODC)</v>
      </c>
      <c r="GD821" t="str">
        <v>United Nations Population Fund (UNFPA)</v>
      </c>
      <c r="GE821" t="str">
        <v>United Nations Programme for Human Settlements (UN Habitat)</v>
      </c>
      <c r="GF821" t="str">
        <v>Vale da Benção Educational and Charitable Association (AEBVB)</v>
      </c>
      <c r="GG821" t="str">
        <v>VenAruba Solidaria</v>
      </c>
      <c r="GH821" t="str">
        <v>Venex Curacao Foundation</v>
      </c>
      <c r="GI821" t="str">
        <v>Venezolanos en Barranquilla</v>
      </c>
      <c r="GJ821" t="str">
        <v>Venezolanos en San Cristóbal</v>
      </c>
      <c r="GK821" t="str">
        <v>Venezuelan Emigrant Foundation (FEV)</v>
      </c>
      <c r="GL821" t="str">
        <v>Vicaría de Pastoral Social Caritas</v>
      </c>
      <c r="GM821" t="str">
        <v>Voices GY</v>
      </c>
      <c r="GN821" t="str">
        <v>We World GVC</v>
      </c>
      <c r="GO821" t="str">
        <v>World Council of Credit Unions</v>
      </c>
      <c r="GP821" t="str">
        <v>World Food Programme (WFP)</v>
      </c>
      <c r="GQ821" t="str">
        <v>World Vision</v>
      </c>
      <c r="GR821" t="str">
        <v>ZOA</v>
      </c>
    </row>
    <row r="822" spans="8:200" x14ac:dyDescent="0.3">
      <c r="H822" t="str" cm="1">
        <f t="array" ref="H822:GR822">TRANSPOSE(_xlfn._xlws.SORT(_xlfn._xlws.FILTER(Table3[Name],ISNUMBER(SEARCH(' Activity Sheet'!D876,Table3[Name])),"Not found"),,1))</f>
        <v>.New Organisation</v>
      </c>
      <c r="I822" t="str">
        <v>ABV - Association of Good with Life</v>
      </c>
      <c r="J822" t="str">
        <v>ACAPS</v>
      </c>
      <c r="K822" t="str">
        <v>Acción y Desarrollo</v>
      </c>
      <c r="L822" t="str">
        <v>ACTED</v>
      </c>
      <c r="M822" t="str">
        <v>Action against Hunger</v>
      </c>
      <c r="N822" t="str">
        <v>ActionAid</v>
      </c>
      <c r="O822" t="str">
        <v>Adventist Development and Relief Agency (ADRA)</v>
      </c>
      <c r="P822" t="str">
        <v>Alas de Colibrí Foundation</v>
      </c>
      <c r="Q822" t="str">
        <v>Alianza por la Solidaridad</v>
      </c>
      <c r="R822" t="str">
        <v>Alianza por Venezuela</v>
      </c>
      <c r="S822" t="str">
        <v>Americares Foundation</v>
      </c>
      <c r="T822" t="str">
        <v>Argentine Commission for Refugees and Migrants (CAREF)</v>
      </c>
      <c r="U822" t="str">
        <v>Asociación Aves</v>
      </c>
      <c r="V822" t="str">
        <v>Asociación de Jubilados y Pensionados Venezolanos en Argentina</v>
      </c>
      <c r="W822" t="str">
        <v>Asociación de Venezolanos en Eloy Alfaro</v>
      </c>
      <c r="X822" t="str">
        <v>Asociación Fundación contra el Hambre Perú</v>
      </c>
      <c r="Y822" t="str">
        <v>Asociación Migrantes Venezolanos</v>
      </c>
      <c r="Z822" t="str">
        <v>Asociación Misioneros de San Carlos Scalabrinianos</v>
      </c>
      <c r="AA822" t="str">
        <v>Asociacion Proteccion Poblacion Vulnerable</v>
      </c>
      <c r="AB822" t="str">
        <v>Asociación Quinta Ola</v>
      </c>
      <c r="AC822" t="str">
        <v>Asociación Salto Ángel</v>
      </c>
      <c r="AD822" t="str">
        <v>Asociación Venezuela en Ecuador AC</v>
      </c>
      <c r="AE822" t="str">
        <v>ASOVENAR</v>
      </c>
      <c r="AF822" t="str">
        <v>Associação Hermanitos</v>
      </c>
      <c r="AG822" t="str">
        <v>AVSI Foundation</v>
      </c>
      <c r="AH822" t="str">
        <v>Bethany Christian Services</v>
      </c>
      <c r="AI822" t="str">
        <v>Blumont</v>
      </c>
      <c r="AJ822" t="str">
        <v>CARE</v>
      </c>
      <c r="AK822" t="str">
        <v>Caritas Brazil</v>
      </c>
      <c r="AL822" t="str">
        <v>Caritas Ecuador</v>
      </c>
      <c r="AM822" t="str">
        <v>Caritas Germany</v>
      </c>
      <c r="AN822" t="str">
        <v>Caritas Manaus</v>
      </c>
      <c r="AO822" t="str">
        <v>Caritas Parana</v>
      </c>
      <c r="AP822" t="str">
        <v>Caritas Peru</v>
      </c>
      <c r="AQ822" t="str">
        <v>Caritas Rio de Janeiro</v>
      </c>
      <c r="AR822" t="str">
        <v>Caritas São Paulo</v>
      </c>
      <c r="AS822" t="str">
        <v>Caritas Switzerland</v>
      </c>
      <c r="AT822" t="str">
        <v>CCEFIRO Association</v>
      </c>
      <c r="AU822" t="str">
        <v>CEDRO</v>
      </c>
      <c r="AV822" t="str">
        <v>Center for Integrated Studies and Programs for Sustainable Development (CIEDS)</v>
      </c>
      <c r="AW822" t="str">
        <v>Center for Migration and Human Rights of the Diocese of Roraima (CMDH)</v>
      </c>
      <c r="AX822" t="str">
        <v>Centro de Atencion Psicosocial (CAPS)</v>
      </c>
      <c r="AY822" t="str">
        <v>CESAL</v>
      </c>
      <c r="AZ822" t="str">
        <v>CESVI-Cooperazione e Sviluppo</v>
      </c>
      <c r="BA822" t="str">
        <v>ChildFund International</v>
      </c>
      <c r="BB822" t="str">
        <v>CHS Alternativo</v>
      </c>
      <c r="BC822" t="str">
        <v>Churún Merú Association</v>
      </c>
      <c r="BD822" t="str">
        <v>Coalición por Venezuela</v>
      </c>
      <c r="BE822" t="str">
        <v>Colonia Foundation of Venezuelans in the Dominican Republic (FUNCOVERD)</v>
      </c>
      <c r="BF822" t="str">
        <v>COLVENZ</v>
      </c>
      <c r="BG822" t="str">
        <v>Compassiva</v>
      </c>
      <c r="BH822" t="str">
        <v>Consejo Interreligioso del Perú - Religiones por la Paz</v>
      </c>
      <c r="BI822" t="str">
        <v>Consorcio ONG OCIPI Y Capellanía Nacional OFICA</v>
      </c>
      <c r="BJ822" t="str">
        <v>COOPI - International Cooperation Foundation</v>
      </c>
      <c r="BK822" t="str">
        <v>Corporación Colectivo Sin Fronteras</v>
      </c>
      <c r="BL822" t="str">
        <v>CRISFE Foundation</v>
      </c>
      <c r="BM822" t="str">
        <v>Cuso International</v>
      </c>
      <c r="BN822" t="str">
        <v>Danielle’s Children Fund (DCF)</v>
      </c>
      <c r="BO822" t="str">
        <v>Danish Refugee Council (DRC)</v>
      </c>
      <c r="BP822" t="str">
        <v>Development Support Association - APOYAR</v>
      </c>
      <c r="BQ822" t="str">
        <v>Diakonie Katastrophenhilfe</v>
      </c>
      <c r="BR822" t="str">
        <v>Diálogo Diverso</v>
      </c>
      <c r="BS822" t="str">
        <v>Doctors of the World</v>
      </c>
      <c r="BT822" t="str">
        <v>Dominican Institute for Integrated Development</v>
      </c>
      <c r="BU822" t="str">
        <v>Duendes y Ángeles Vinotinto República Dominicana</v>
      </c>
      <c r="BV822" t="str">
        <v>Encuentros SJS (Servicio Jesuita de la Solidaridad)</v>
      </c>
      <c r="BW822" t="str">
        <v>Ending Violence Against Migrants</v>
      </c>
      <c r="BX822" t="str">
        <v>Equidad Foundation</v>
      </c>
      <c r="BY822" t="str">
        <v>Equilibrium CenDE</v>
      </c>
      <c r="BZ822" t="str">
        <v>Facultad de Psicología - Universidad de la República (UDELAR)</v>
      </c>
      <c r="CA822" t="str">
        <v>First International Emergency and Solidarités International</v>
      </c>
      <c r="CB822" t="str">
        <v>Fondo Ecuatoriano Populorum Progressio</v>
      </c>
      <c r="CC822" t="str">
        <v>Foro Salud Callao</v>
      </c>
      <c r="CD822" t="str">
        <v>Foundation for the Integration and Development of Latin America (FIDAL)</v>
      </c>
      <c r="CE822" t="str">
        <v>Foundation of the Americas (FUDELA)</v>
      </c>
      <c r="CF822" t="str">
        <v>Fraternity Without Borders</v>
      </c>
      <c r="CG822" t="str">
        <v>Fundación Brisas del Norte</v>
      </c>
      <c r="CH822" t="str">
        <v>Fundación Colombovenezolana Nueva Ilusión</v>
      </c>
      <c r="CI822" t="str">
        <v>Fundación Nakama's</v>
      </c>
      <c r="CJ822" t="str">
        <v>Fundación RadaBer</v>
      </c>
      <c r="CK822" t="str">
        <v>Fundación Scalabrini Bolivia</v>
      </c>
      <c r="CL822" t="str">
        <v>Fundacion Social Vivan los Niños</v>
      </c>
      <c r="CM822" t="str">
        <v>FUNVEAC</v>
      </c>
      <c r="CN822" t="str">
        <v>German Development Cooperation Agency GIZ</v>
      </c>
      <c r="CO822" t="str">
        <v>Globalizate Radio</v>
      </c>
      <c r="CP822" t="str">
        <v>GOAL</v>
      </c>
      <c r="CQ822" t="str">
        <v>Halü Bienestar Humano Foundation (HALU)</v>
      </c>
      <c r="CR822" t="str">
        <v>Heartland Alliance International (HAI)</v>
      </c>
      <c r="CS822" t="str">
        <v>HELVETAS Swiss Intercooperation</v>
      </c>
      <c r="CT822" t="str">
        <v>HIAS</v>
      </c>
      <c r="CU822" t="str">
        <v>Human Rights Defence Curaçao</v>
      </c>
      <c r="CV822" t="str">
        <v>Humanity &amp; Inclusion</v>
      </c>
      <c r="CW822" t="str">
        <v>Humans Analytic</v>
      </c>
      <c r="CX822" t="str">
        <v>Idas y Vueltas Association</v>
      </c>
      <c r="CY822" t="str">
        <v>iMMAP</v>
      </c>
      <c r="CZ822" t="str">
        <v>IMPACT Initiatives (REACH)</v>
      </c>
      <c r="DA822" t="str">
        <v>Inmigrante Feliz Association</v>
      </c>
      <c r="DB822" t="str">
        <v>Institute for Migration and Human Rights (IMDH)</v>
      </c>
      <c r="DC822" t="str">
        <v>Institute of Natural and Cultural Heritage (IPANC)</v>
      </c>
      <c r="DD822" t="str">
        <v>International Committee for the Development of People (CISP)</v>
      </c>
      <c r="DE822" t="str">
        <v>International Federation of the Red Cross (IFRC)</v>
      </c>
      <c r="DF822" t="str">
        <v>International Labour Organization (ILO)</v>
      </c>
      <c r="DG822" t="str">
        <v>International Medical Corps</v>
      </c>
      <c r="DH822" t="str">
        <v>International Organization for Migration (IOM)</v>
      </c>
      <c r="DI822" t="str">
        <v>International Rescue Committee (IRC)</v>
      </c>
      <c r="DJ822" t="str">
        <v>INTERSOS</v>
      </c>
      <c r="DK822" t="str">
        <v>Jesuit Migrant Service (JMS)</v>
      </c>
      <c r="DL822" t="str">
        <v>Jesuit Refugee Service (JRS)</v>
      </c>
      <c r="DM822" t="str">
        <v>Jesuit Service for Migrants and Refugees (JSMR)</v>
      </c>
      <c r="DN822" t="str">
        <v>Joint United Nations Programme on HIV/AIDS (UNAIDS)</v>
      </c>
      <c r="DO822" t="str">
        <v>Kimirina Coorporation</v>
      </c>
      <c r="DP822" t="str">
        <v>La Casita Hispanic Cultural Centre</v>
      </c>
      <c r="DQ822" t="str">
        <v>Latin American Network of Non-Governmental Organizations of Persons with Disabilities and their Families (RIADIS)</v>
      </c>
      <c r="DR822" t="str">
        <v>LGBT+ Movement Brazil</v>
      </c>
      <c r="DS822" t="str">
        <v>Living Water Community (LWC)</v>
      </c>
      <c r="DT822" t="str">
        <v>LLANOVENCOL</v>
      </c>
      <c r="DU822" t="str">
        <v>Lutheran World Federation</v>
      </c>
      <c r="DV822" t="str">
        <v>Lutheran World Relief</v>
      </c>
      <c r="DW822" t="str">
        <v>Malteser International</v>
      </c>
      <c r="DX822" t="str">
        <v>Mana Institute</v>
      </c>
      <c r="DY822" t="str">
        <v>Manos Veneguayas Association</v>
      </c>
      <c r="DZ822" t="str">
        <v>Más Igualdad Perú</v>
      </c>
      <c r="EA822" t="str">
        <v>MedGlobal</v>
      </c>
      <c r="EB822" t="str">
        <v>Medical Teams International</v>
      </c>
      <c r="EC822" t="str">
        <v>Mercy Corps</v>
      </c>
      <c r="ED822" t="str">
        <v>Migrant Service Center (CAM)</v>
      </c>
      <c r="EE822" t="str">
        <v>Migrants, Refugees and Argentine Social Entrepreneurs (MIRARES)</v>
      </c>
      <c r="EF822" t="str">
        <v>Mision Scalabriniana - Ecuador</v>
      </c>
      <c r="EG822" t="str">
        <v>Missão Paz</v>
      </c>
      <c r="EH822" t="str">
        <v>Museu A CASA</v>
      </c>
      <c r="EI822" t="str">
        <v>Norwegian Refugee Council (NRC)</v>
      </c>
      <c r="EJ822" t="str">
        <v>ONG Migrantes por el Maule</v>
      </c>
      <c r="EK822" t="str">
        <v>ONG Preemptive Love Coalition Colombia</v>
      </c>
      <c r="EL822" t="str">
        <v>Organización Transfomando Vidas</v>
      </c>
      <c r="EM822" t="str">
        <v>Organization of Ibero-American States for Education, Science and Culture (OEI)</v>
      </c>
      <c r="EN822" t="str">
        <v>OXFAM</v>
      </c>
      <c r="EO822" t="str">
        <v>Panamerican Development Foundation</v>
      </c>
      <c r="EP822" t="str">
        <v>Panamerican Health Organization/World Health Organization (PAHO/WHO)</v>
      </c>
      <c r="EQ822" t="str">
        <v>Pastoral of Human Mobility - Peruvian Episcopal Conference</v>
      </c>
      <c r="ER822" t="str">
        <v>Pastoral Service for Migrants National</v>
      </c>
      <c r="ES822" t="str">
        <v>Permanent Human Rights defense Committee (CDH)</v>
      </c>
      <c r="ET822" t="str">
        <v>Pirilampos Institute - Group of visits and voluntary actions in Roraima</v>
      </c>
      <c r="EU822" t="str">
        <v>Plan International</v>
      </c>
      <c r="EV822" t="str">
        <v>Population Program, Faculty of Social Sciences, University of the Republic</v>
      </c>
      <c r="EW822" t="str">
        <v>Profamilia Association</v>
      </c>
      <c r="EX822" t="str">
        <v>Red con Migrantes y Refugiados</v>
      </c>
      <c r="EY822" t="str">
        <v>Red Cross Colombia</v>
      </c>
      <c r="EZ822" t="str">
        <v>Red Cross Ecuador</v>
      </c>
      <c r="FA822" t="str">
        <v>Red Cross Peru</v>
      </c>
      <c r="FB822" t="str">
        <v>Red de Investigaciones en Derechos Humanos - CONICET (Consejo Nacional de Investigaciones Científicas y Técnicas)</v>
      </c>
      <c r="FC822" t="str">
        <v>RET International</v>
      </c>
      <c r="FD822" t="str">
        <v>Salú pa Tur Foundation</v>
      </c>
      <c r="FE822" t="str">
        <v>Salvation Army</v>
      </c>
      <c r="FF822" t="str">
        <v>Samaritan's Purse</v>
      </c>
      <c r="FG822" t="str">
        <v>Save the Children International (SCI)</v>
      </c>
      <c r="FH822" t="str">
        <v>Scalabrini Foundation Chile</v>
      </c>
      <c r="FI822" t="str">
        <v>Sección Peruana de Amnistía Internacional</v>
      </c>
      <c r="FJ822" t="str">
        <v>Serviço Pastoral dos Migrantes do Nordeste</v>
      </c>
      <c r="FK822" t="str">
        <v>Sesame Workshop</v>
      </c>
      <c r="FL822" t="str">
        <v>Si, Da Vida</v>
      </c>
      <c r="FM822" t="str">
        <v>Solidarity and Action Asociation</v>
      </c>
      <c r="FN822" t="str">
        <v>SOS Children's Villages</v>
      </c>
      <c r="FO822" t="str">
        <v>Tarabita Foundation</v>
      </c>
      <c r="FP822" t="str">
        <v>Tearfund</v>
      </c>
      <c r="FQ822" t="str">
        <v>TECHO</v>
      </c>
      <c r="FR822" t="str">
        <v>Terranueva Foundation</v>
      </c>
      <c r="FS822" t="str">
        <v>Terre des Hommes Suisse</v>
      </c>
      <c r="FT822" t="str">
        <v>The Israel Forum for International Humanitarian Aid (IsraAID)</v>
      </c>
      <c r="FU822" t="str">
        <v>Unión Venezolana en Perú</v>
      </c>
      <c r="FV822" t="str">
        <v>United Nations Children's Fund (UNICEF)</v>
      </c>
      <c r="FW822" t="str">
        <v>United Nations Development Programme (UNDP)</v>
      </c>
      <c r="FX822" t="str">
        <v>United Nations Educational, Scientific and Cultural Organization (UNESCO)</v>
      </c>
      <c r="FY822" t="str">
        <v>United Nations Entity for Gender Equality and the Empowerment of Women (UNWOMEN)</v>
      </c>
      <c r="FZ822" t="str">
        <v>United Nations Food and Agricultural Organization (FAO)</v>
      </c>
      <c r="GA822" t="str">
        <v>United Nations High Commissioner for Refugees (UNHCR)</v>
      </c>
      <c r="GB822" t="str">
        <v>United Nations Office of the High Commissioner for Human Rights (OHCHR)</v>
      </c>
      <c r="GC822" t="str">
        <v>United Nations Office on Drugs and Crime (UNODC)</v>
      </c>
      <c r="GD822" t="str">
        <v>United Nations Population Fund (UNFPA)</v>
      </c>
      <c r="GE822" t="str">
        <v>United Nations Programme for Human Settlements (UN Habitat)</v>
      </c>
      <c r="GF822" t="str">
        <v>Vale da Benção Educational and Charitable Association (AEBVB)</v>
      </c>
      <c r="GG822" t="str">
        <v>VenAruba Solidaria</v>
      </c>
      <c r="GH822" t="str">
        <v>Venex Curacao Foundation</v>
      </c>
      <c r="GI822" t="str">
        <v>Venezolanos en Barranquilla</v>
      </c>
      <c r="GJ822" t="str">
        <v>Venezolanos en San Cristóbal</v>
      </c>
      <c r="GK822" t="str">
        <v>Venezuelan Emigrant Foundation (FEV)</v>
      </c>
      <c r="GL822" t="str">
        <v>Vicaría de Pastoral Social Caritas</v>
      </c>
      <c r="GM822" t="str">
        <v>Voices GY</v>
      </c>
      <c r="GN822" t="str">
        <v>We World GVC</v>
      </c>
      <c r="GO822" t="str">
        <v>World Council of Credit Unions</v>
      </c>
      <c r="GP822" t="str">
        <v>World Food Programme (WFP)</v>
      </c>
      <c r="GQ822" t="str">
        <v>World Vision</v>
      </c>
      <c r="GR822" t="str">
        <v>ZOA</v>
      </c>
    </row>
    <row r="823" spans="8:200" x14ac:dyDescent="0.3">
      <c r="H823" t="str" cm="1">
        <f t="array" ref="H823:GR823">TRANSPOSE(_xlfn._xlws.SORT(_xlfn._xlws.FILTER(Table3[Name],ISNUMBER(SEARCH(' Activity Sheet'!D877,Table3[Name])),"Not found"),,1))</f>
        <v>.New Organisation</v>
      </c>
      <c r="I823" t="str">
        <v>ABV - Association of Good with Life</v>
      </c>
      <c r="J823" t="str">
        <v>ACAPS</v>
      </c>
      <c r="K823" t="str">
        <v>Acción y Desarrollo</v>
      </c>
      <c r="L823" t="str">
        <v>ACTED</v>
      </c>
      <c r="M823" t="str">
        <v>Action against Hunger</v>
      </c>
      <c r="N823" t="str">
        <v>ActionAid</v>
      </c>
      <c r="O823" t="str">
        <v>Adventist Development and Relief Agency (ADRA)</v>
      </c>
      <c r="P823" t="str">
        <v>Alas de Colibrí Foundation</v>
      </c>
      <c r="Q823" t="str">
        <v>Alianza por la Solidaridad</v>
      </c>
      <c r="R823" t="str">
        <v>Alianza por Venezuela</v>
      </c>
      <c r="S823" t="str">
        <v>Americares Foundation</v>
      </c>
      <c r="T823" t="str">
        <v>Argentine Commission for Refugees and Migrants (CAREF)</v>
      </c>
      <c r="U823" t="str">
        <v>Asociación Aves</v>
      </c>
      <c r="V823" t="str">
        <v>Asociación de Jubilados y Pensionados Venezolanos en Argentina</v>
      </c>
      <c r="W823" t="str">
        <v>Asociación de Venezolanos en Eloy Alfaro</v>
      </c>
      <c r="X823" t="str">
        <v>Asociación Fundación contra el Hambre Perú</v>
      </c>
      <c r="Y823" t="str">
        <v>Asociación Migrantes Venezolanos</v>
      </c>
      <c r="Z823" t="str">
        <v>Asociación Misioneros de San Carlos Scalabrinianos</v>
      </c>
      <c r="AA823" t="str">
        <v>Asociacion Proteccion Poblacion Vulnerable</v>
      </c>
      <c r="AB823" t="str">
        <v>Asociación Quinta Ola</v>
      </c>
      <c r="AC823" t="str">
        <v>Asociación Salto Ángel</v>
      </c>
      <c r="AD823" t="str">
        <v>Asociación Venezuela en Ecuador AC</v>
      </c>
      <c r="AE823" t="str">
        <v>ASOVENAR</v>
      </c>
      <c r="AF823" t="str">
        <v>Associação Hermanitos</v>
      </c>
      <c r="AG823" t="str">
        <v>AVSI Foundation</v>
      </c>
      <c r="AH823" t="str">
        <v>Bethany Christian Services</v>
      </c>
      <c r="AI823" t="str">
        <v>Blumont</v>
      </c>
      <c r="AJ823" t="str">
        <v>CARE</v>
      </c>
      <c r="AK823" t="str">
        <v>Caritas Brazil</v>
      </c>
      <c r="AL823" t="str">
        <v>Caritas Ecuador</v>
      </c>
      <c r="AM823" t="str">
        <v>Caritas Germany</v>
      </c>
      <c r="AN823" t="str">
        <v>Caritas Manaus</v>
      </c>
      <c r="AO823" t="str">
        <v>Caritas Parana</v>
      </c>
      <c r="AP823" t="str">
        <v>Caritas Peru</v>
      </c>
      <c r="AQ823" t="str">
        <v>Caritas Rio de Janeiro</v>
      </c>
      <c r="AR823" t="str">
        <v>Caritas São Paulo</v>
      </c>
      <c r="AS823" t="str">
        <v>Caritas Switzerland</v>
      </c>
      <c r="AT823" t="str">
        <v>CCEFIRO Association</v>
      </c>
      <c r="AU823" t="str">
        <v>CEDRO</v>
      </c>
      <c r="AV823" t="str">
        <v>Center for Integrated Studies and Programs for Sustainable Development (CIEDS)</v>
      </c>
      <c r="AW823" t="str">
        <v>Center for Migration and Human Rights of the Diocese of Roraima (CMDH)</v>
      </c>
      <c r="AX823" t="str">
        <v>Centro de Atencion Psicosocial (CAPS)</v>
      </c>
      <c r="AY823" t="str">
        <v>CESAL</v>
      </c>
      <c r="AZ823" t="str">
        <v>CESVI-Cooperazione e Sviluppo</v>
      </c>
      <c r="BA823" t="str">
        <v>ChildFund International</v>
      </c>
      <c r="BB823" t="str">
        <v>CHS Alternativo</v>
      </c>
      <c r="BC823" t="str">
        <v>Churún Merú Association</v>
      </c>
      <c r="BD823" t="str">
        <v>Coalición por Venezuela</v>
      </c>
      <c r="BE823" t="str">
        <v>Colonia Foundation of Venezuelans in the Dominican Republic (FUNCOVERD)</v>
      </c>
      <c r="BF823" t="str">
        <v>COLVENZ</v>
      </c>
      <c r="BG823" t="str">
        <v>Compassiva</v>
      </c>
      <c r="BH823" t="str">
        <v>Consejo Interreligioso del Perú - Religiones por la Paz</v>
      </c>
      <c r="BI823" t="str">
        <v>Consorcio ONG OCIPI Y Capellanía Nacional OFICA</v>
      </c>
      <c r="BJ823" t="str">
        <v>COOPI - International Cooperation Foundation</v>
      </c>
      <c r="BK823" t="str">
        <v>Corporación Colectivo Sin Fronteras</v>
      </c>
      <c r="BL823" t="str">
        <v>CRISFE Foundation</v>
      </c>
      <c r="BM823" t="str">
        <v>Cuso International</v>
      </c>
      <c r="BN823" t="str">
        <v>Danielle’s Children Fund (DCF)</v>
      </c>
      <c r="BO823" t="str">
        <v>Danish Refugee Council (DRC)</v>
      </c>
      <c r="BP823" t="str">
        <v>Development Support Association - APOYAR</v>
      </c>
      <c r="BQ823" t="str">
        <v>Diakonie Katastrophenhilfe</v>
      </c>
      <c r="BR823" t="str">
        <v>Diálogo Diverso</v>
      </c>
      <c r="BS823" t="str">
        <v>Doctors of the World</v>
      </c>
      <c r="BT823" t="str">
        <v>Dominican Institute for Integrated Development</v>
      </c>
      <c r="BU823" t="str">
        <v>Duendes y Ángeles Vinotinto República Dominicana</v>
      </c>
      <c r="BV823" t="str">
        <v>Encuentros SJS (Servicio Jesuita de la Solidaridad)</v>
      </c>
      <c r="BW823" t="str">
        <v>Ending Violence Against Migrants</v>
      </c>
      <c r="BX823" t="str">
        <v>Equidad Foundation</v>
      </c>
      <c r="BY823" t="str">
        <v>Equilibrium CenDE</v>
      </c>
      <c r="BZ823" t="str">
        <v>Facultad de Psicología - Universidad de la República (UDELAR)</v>
      </c>
      <c r="CA823" t="str">
        <v>First International Emergency and Solidarités International</v>
      </c>
      <c r="CB823" t="str">
        <v>Fondo Ecuatoriano Populorum Progressio</v>
      </c>
      <c r="CC823" t="str">
        <v>Foro Salud Callao</v>
      </c>
      <c r="CD823" t="str">
        <v>Foundation for the Integration and Development of Latin America (FIDAL)</v>
      </c>
      <c r="CE823" t="str">
        <v>Foundation of the Americas (FUDELA)</v>
      </c>
      <c r="CF823" t="str">
        <v>Fraternity Without Borders</v>
      </c>
      <c r="CG823" t="str">
        <v>Fundación Brisas del Norte</v>
      </c>
      <c r="CH823" t="str">
        <v>Fundación Colombovenezolana Nueva Ilusión</v>
      </c>
      <c r="CI823" t="str">
        <v>Fundación Nakama's</v>
      </c>
      <c r="CJ823" t="str">
        <v>Fundación RadaBer</v>
      </c>
      <c r="CK823" t="str">
        <v>Fundación Scalabrini Bolivia</v>
      </c>
      <c r="CL823" t="str">
        <v>Fundacion Social Vivan los Niños</v>
      </c>
      <c r="CM823" t="str">
        <v>FUNVEAC</v>
      </c>
      <c r="CN823" t="str">
        <v>German Development Cooperation Agency GIZ</v>
      </c>
      <c r="CO823" t="str">
        <v>Globalizate Radio</v>
      </c>
      <c r="CP823" t="str">
        <v>GOAL</v>
      </c>
      <c r="CQ823" t="str">
        <v>Halü Bienestar Humano Foundation (HALU)</v>
      </c>
      <c r="CR823" t="str">
        <v>Heartland Alliance International (HAI)</v>
      </c>
      <c r="CS823" t="str">
        <v>HELVETAS Swiss Intercooperation</v>
      </c>
      <c r="CT823" t="str">
        <v>HIAS</v>
      </c>
      <c r="CU823" t="str">
        <v>Human Rights Defence Curaçao</v>
      </c>
      <c r="CV823" t="str">
        <v>Humanity &amp; Inclusion</v>
      </c>
      <c r="CW823" t="str">
        <v>Humans Analytic</v>
      </c>
      <c r="CX823" t="str">
        <v>Idas y Vueltas Association</v>
      </c>
      <c r="CY823" t="str">
        <v>iMMAP</v>
      </c>
      <c r="CZ823" t="str">
        <v>IMPACT Initiatives (REACH)</v>
      </c>
      <c r="DA823" t="str">
        <v>Inmigrante Feliz Association</v>
      </c>
      <c r="DB823" t="str">
        <v>Institute for Migration and Human Rights (IMDH)</v>
      </c>
      <c r="DC823" t="str">
        <v>Institute of Natural and Cultural Heritage (IPANC)</v>
      </c>
      <c r="DD823" t="str">
        <v>International Committee for the Development of People (CISP)</v>
      </c>
      <c r="DE823" t="str">
        <v>International Federation of the Red Cross (IFRC)</v>
      </c>
      <c r="DF823" t="str">
        <v>International Labour Organization (ILO)</v>
      </c>
      <c r="DG823" t="str">
        <v>International Medical Corps</v>
      </c>
      <c r="DH823" t="str">
        <v>International Organization for Migration (IOM)</v>
      </c>
      <c r="DI823" t="str">
        <v>International Rescue Committee (IRC)</v>
      </c>
      <c r="DJ823" t="str">
        <v>INTERSOS</v>
      </c>
      <c r="DK823" t="str">
        <v>Jesuit Migrant Service (JMS)</v>
      </c>
      <c r="DL823" t="str">
        <v>Jesuit Refugee Service (JRS)</v>
      </c>
      <c r="DM823" t="str">
        <v>Jesuit Service for Migrants and Refugees (JSMR)</v>
      </c>
      <c r="DN823" t="str">
        <v>Joint United Nations Programme on HIV/AIDS (UNAIDS)</v>
      </c>
      <c r="DO823" t="str">
        <v>Kimirina Coorporation</v>
      </c>
      <c r="DP823" t="str">
        <v>La Casita Hispanic Cultural Centre</v>
      </c>
      <c r="DQ823" t="str">
        <v>Latin American Network of Non-Governmental Organizations of Persons with Disabilities and their Families (RIADIS)</v>
      </c>
      <c r="DR823" t="str">
        <v>LGBT+ Movement Brazil</v>
      </c>
      <c r="DS823" t="str">
        <v>Living Water Community (LWC)</v>
      </c>
      <c r="DT823" t="str">
        <v>LLANOVENCOL</v>
      </c>
      <c r="DU823" t="str">
        <v>Lutheran World Federation</v>
      </c>
      <c r="DV823" t="str">
        <v>Lutheran World Relief</v>
      </c>
      <c r="DW823" t="str">
        <v>Malteser International</v>
      </c>
      <c r="DX823" t="str">
        <v>Mana Institute</v>
      </c>
      <c r="DY823" t="str">
        <v>Manos Veneguayas Association</v>
      </c>
      <c r="DZ823" t="str">
        <v>Más Igualdad Perú</v>
      </c>
      <c r="EA823" t="str">
        <v>MedGlobal</v>
      </c>
      <c r="EB823" t="str">
        <v>Medical Teams International</v>
      </c>
      <c r="EC823" t="str">
        <v>Mercy Corps</v>
      </c>
      <c r="ED823" t="str">
        <v>Migrant Service Center (CAM)</v>
      </c>
      <c r="EE823" t="str">
        <v>Migrants, Refugees and Argentine Social Entrepreneurs (MIRARES)</v>
      </c>
      <c r="EF823" t="str">
        <v>Mision Scalabriniana - Ecuador</v>
      </c>
      <c r="EG823" t="str">
        <v>Missão Paz</v>
      </c>
      <c r="EH823" t="str">
        <v>Museu A CASA</v>
      </c>
      <c r="EI823" t="str">
        <v>Norwegian Refugee Council (NRC)</v>
      </c>
      <c r="EJ823" t="str">
        <v>ONG Migrantes por el Maule</v>
      </c>
      <c r="EK823" t="str">
        <v>ONG Preemptive Love Coalition Colombia</v>
      </c>
      <c r="EL823" t="str">
        <v>Organización Transfomando Vidas</v>
      </c>
      <c r="EM823" t="str">
        <v>Organization of Ibero-American States for Education, Science and Culture (OEI)</v>
      </c>
      <c r="EN823" t="str">
        <v>OXFAM</v>
      </c>
      <c r="EO823" t="str">
        <v>Panamerican Development Foundation</v>
      </c>
      <c r="EP823" t="str">
        <v>Panamerican Health Organization/World Health Organization (PAHO/WHO)</v>
      </c>
      <c r="EQ823" t="str">
        <v>Pastoral of Human Mobility - Peruvian Episcopal Conference</v>
      </c>
      <c r="ER823" t="str">
        <v>Pastoral Service for Migrants National</v>
      </c>
      <c r="ES823" t="str">
        <v>Permanent Human Rights defense Committee (CDH)</v>
      </c>
      <c r="ET823" t="str">
        <v>Pirilampos Institute - Group of visits and voluntary actions in Roraima</v>
      </c>
      <c r="EU823" t="str">
        <v>Plan International</v>
      </c>
      <c r="EV823" t="str">
        <v>Population Program, Faculty of Social Sciences, University of the Republic</v>
      </c>
      <c r="EW823" t="str">
        <v>Profamilia Association</v>
      </c>
      <c r="EX823" t="str">
        <v>Red con Migrantes y Refugiados</v>
      </c>
      <c r="EY823" t="str">
        <v>Red Cross Colombia</v>
      </c>
      <c r="EZ823" t="str">
        <v>Red Cross Ecuador</v>
      </c>
      <c r="FA823" t="str">
        <v>Red Cross Peru</v>
      </c>
      <c r="FB823" t="str">
        <v>Red de Investigaciones en Derechos Humanos - CONICET (Consejo Nacional de Investigaciones Científicas y Técnicas)</v>
      </c>
      <c r="FC823" t="str">
        <v>RET International</v>
      </c>
      <c r="FD823" t="str">
        <v>Salú pa Tur Foundation</v>
      </c>
      <c r="FE823" t="str">
        <v>Salvation Army</v>
      </c>
      <c r="FF823" t="str">
        <v>Samaritan's Purse</v>
      </c>
      <c r="FG823" t="str">
        <v>Save the Children International (SCI)</v>
      </c>
      <c r="FH823" t="str">
        <v>Scalabrini Foundation Chile</v>
      </c>
      <c r="FI823" t="str">
        <v>Sección Peruana de Amnistía Internacional</v>
      </c>
      <c r="FJ823" t="str">
        <v>Serviço Pastoral dos Migrantes do Nordeste</v>
      </c>
      <c r="FK823" t="str">
        <v>Sesame Workshop</v>
      </c>
      <c r="FL823" t="str">
        <v>Si, Da Vida</v>
      </c>
      <c r="FM823" t="str">
        <v>Solidarity and Action Asociation</v>
      </c>
      <c r="FN823" t="str">
        <v>SOS Children's Villages</v>
      </c>
      <c r="FO823" t="str">
        <v>Tarabita Foundation</v>
      </c>
      <c r="FP823" t="str">
        <v>Tearfund</v>
      </c>
      <c r="FQ823" t="str">
        <v>TECHO</v>
      </c>
      <c r="FR823" t="str">
        <v>Terranueva Foundation</v>
      </c>
      <c r="FS823" t="str">
        <v>Terre des Hommes Suisse</v>
      </c>
      <c r="FT823" t="str">
        <v>The Israel Forum for International Humanitarian Aid (IsraAID)</v>
      </c>
      <c r="FU823" t="str">
        <v>Unión Venezolana en Perú</v>
      </c>
      <c r="FV823" t="str">
        <v>United Nations Children's Fund (UNICEF)</v>
      </c>
      <c r="FW823" t="str">
        <v>United Nations Development Programme (UNDP)</v>
      </c>
      <c r="FX823" t="str">
        <v>United Nations Educational, Scientific and Cultural Organization (UNESCO)</v>
      </c>
      <c r="FY823" t="str">
        <v>United Nations Entity for Gender Equality and the Empowerment of Women (UNWOMEN)</v>
      </c>
      <c r="FZ823" t="str">
        <v>United Nations Food and Agricultural Organization (FAO)</v>
      </c>
      <c r="GA823" t="str">
        <v>United Nations High Commissioner for Refugees (UNHCR)</v>
      </c>
      <c r="GB823" t="str">
        <v>United Nations Office of the High Commissioner for Human Rights (OHCHR)</v>
      </c>
      <c r="GC823" t="str">
        <v>United Nations Office on Drugs and Crime (UNODC)</v>
      </c>
      <c r="GD823" t="str">
        <v>United Nations Population Fund (UNFPA)</v>
      </c>
      <c r="GE823" t="str">
        <v>United Nations Programme for Human Settlements (UN Habitat)</v>
      </c>
      <c r="GF823" t="str">
        <v>Vale da Benção Educational and Charitable Association (AEBVB)</v>
      </c>
      <c r="GG823" t="str">
        <v>VenAruba Solidaria</v>
      </c>
      <c r="GH823" t="str">
        <v>Venex Curacao Foundation</v>
      </c>
      <c r="GI823" t="str">
        <v>Venezolanos en Barranquilla</v>
      </c>
      <c r="GJ823" t="str">
        <v>Venezolanos en San Cristóbal</v>
      </c>
      <c r="GK823" t="str">
        <v>Venezuelan Emigrant Foundation (FEV)</v>
      </c>
      <c r="GL823" t="str">
        <v>Vicaría de Pastoral Social Caritas</v>
      </c>
      <c r="GM823" t="str">
        <v>Voices GY</v>
      </c>
      <c r="GN823" t="str">
        <v>We World GVC</v>
      </c>
      <c r="GO823" t="str">
        <v>World Council of Credit Unions</v>
      </c>
      <c r="GP823" t="str">
        <v>World Food Programme (WFP)</v>
      </c>
      <c r="GQ823" t="str">
        <v>World Vision</v>
      </c>
      <c r="GR823" t="str">
        <v>ZOA</v>
      </c>
    </row>
    <row r="824" spans="8:200" x14ac:dyDescent="0.3">
      <c r="H824" t="str" cm="1">
        <f t="array" ref="H824:GR824">TRANSPOSE(_xlfn._xlws.SORT(_xlfn._xlws.FILTER(Table3[Name],ISNUMBER(SEARCH(' Activity Sheet'!D878,Table3[Name])),"Not found"),,1))</f>
        <v>.New Organisation</v>
      </c>
      <c r="I824" t="str">
        <v>ABV - Association of Good with Life</v>
      </c>
      <c r="J824" t="str">
        <v>ACAPS</v>
      </c>
      <c r="K824" t="str">
        <v>Acción y Desarrollo</v>
      </c>
      <c r="L824" t="str">
        <v>ACTED</v>
      </c>
      <c r="M824" t="str">
        <v>Action against Hunger</v>
      </c>
      <c r="N824" t="str">
        <v>ActionAid</v>
      </c>
      <c r="O824" t="str">
        <v>Adventist Development and Relief Agency (ADRA)</v>
      </c>
      <c r="P824" t="str">
        <v>Alas de Colibrí Foundation</v>
      </c>
      <c r="Q824" t="str">
        <v>Alianza por la Solidaridad</v>
      </c>
      <c r="R824" t="str">
        <v>Alianza por Venezuela</v>
      </c>
      <c r="S824" t="str">
        <v>Americares Foundation</v>
      </c>
      <c r="T824" t="str">
        <v>Argentine Commission for Refugees and Migrants (CAREF)</v>
      </c>
      <c r="U824" t="str">
        <v>Asociación Aves</v>
      </c>
      <c r="V824" t="str">
        <v>Asociación de Jubilados y Pensionados Venezolanos en Argentina</v>
      </c>
      <c r="W824" t="str">
        <v>Asociación de Venezolanos en Eloy Alfaro</v>
      </c>
      <c r="X824" t="str">
        <v>Asociación Fundación contra el Hambre Perú</v>
      </c>
      <c r="Y824" t="str">
        <v>Asociación Migrantes Venezolanos</v>
      </c>
      <c r="Z824" t="str">
        <v>Asociación Misioneros de San Carlos Scalabrinianos</v>
      </c>
      <c r="AA824" t="str">
        <v>Asociacion Proteccion Poblacion Vulnerable</v>
      </c>
      <c r="AB824" t="str">
        <v>Asociación Quinta Ola</v>
      </c>
      <c r="AC824" t="str">
        <v>Asociación Salto Ángel</v>
      </c>
      <c r="AD824" t="str">
        <v>Asociación Venezuela en Ecuador AC</v>
      </c>
      <c r="AE824" t="str">
        <v>ASOVENAR</v>
      </c>
      <c r="AF824" t="str">
        <v>Associação Hermanitos</v>
      </c>
      <c r="AG824" t="str">
        <v>AVSI Foundation</v>
      </c>
      <c r="AH824" t="str">
        <v>Bethany Christian Services</v>
      </c>
      <c r="AI824" t="str">
        <v>Blumont</v>
      </c>
      <c r="AJ824" t="str">
        <v>CARE</v>
      </c>
      <c r="AK824" t="str">
        <v>Caritas Brazil</v>
      </c>
      <c r="AL824" t="str">
        <v>Caritas Ecuador</v>
      </c>
      <c r="AM824" t="str">
        <v>Caritas Germany</v>
      </c>
      <c r="AN824" t="str">
        <v>Caritas Manaus</v>
      </c>
      <c r="AO824" t="str">
        <v>Caritas Parana</v>
      </c>
      <c r="AP824" t="str">
        <v>Caritas Peru</v>
      </c>
      <c r="AQ824" t="str">
        <v>Caritas Rio de Janeiro</v>
      </c>
      <c r="AR824" t="str">
        <v>Caritas São Paulo</v>
      </c>
      <c r="AS824" t="str">
        <v>Caritas Switzerland</v>
      </c>
      <c r="AT824" t="str">
        <v>CCEFIRO Association</v>
      </c>
      <c r="AU824" t="str">
        <v>CEDRO</v>
      </c>
      <c r="AV824" t="str">
        <v>Center for Integrated Studies and Programs for Sustainable Development (CIEDS)</v>
      </c>
      <c r="AW824" t="str">
        <v>Center for Migration and Human Rights of the Diocese of Roraima (CMDH)</v>
      </c>
      <c r="AX824" t="str">
        <v>Centro de Atencion Psicosocial (CAPS)</v>
      </c>
      <c r="AY824" t="str">
        <v>CESAL</v>
      </c>
      <c r="AZ824" t="str">
        <v>CESVI-Cooperazione e Sviluppo</v>
      </c>
      <c r="BA824" t="str">
        <v>ChildFund International</v>
      </c>
      <c r="BB824" t="str">
        <v>CHS Alternativo</v>
      </c>
      <c r="BC824" t="str">
        <v>Churún Merú Association</v>
      </c>
      <c r="BD824" t="str">
        <v>Coalición por Venezuela</v>
      </c>
      <c r="BE824" t="str">
        <v>Colonia Foundation of Venezuelans in the Dominican Republic (FUNCOVERD)</v>
      </c>
      <c r="BF824" t="str">
        <v>COLVENZ</v>
      </c>
      <c r="BG824" t="str">
        <v>Compassiva</v>
      </c>
      <c r="BH824" t="str">
        <v>Consejo Interreligioso del Perú - Religiones por la Paz</v>
      </c>
      <c r="BI824" t="str">
        <v>Consorcio ONG OCIPI Y Capellanía Nacional OFICA</v>
      </c>
      <c r="BJ824" t="str">
        <v>COOPI - International Cooperation Foundation</v>
      </c>
      <c r="BK824" t="str">
        <v>Corporación Colectivo Sin Fronteras</v>
      </c>
      <c r="BL824" t="str">
        <v>CRISFE Foundation</v>
      </c>
      <c r="BM824" t="str">
        <v>Cuso International</v>
      </c>
      <c r="BN824" t="str">
        <v>Danielle’s Children Fund (DCF)</v>
      </c>
      <c r="BO824" t="str">
        <v>Danish Refugee Council (DRC)</v>
      </c>
      <c r="BP824" t="str">
        <v>Development Support Association - APOYAR</v>
      </c>
      <c r="BQ824" t="str">
        <v>Diakonie Katastrophenhilfe</v>
      </c>
      <c r="BR824" t="str">
        <v>Diálogo Diverso</v>
      </c>
      <c r="BS824" t="str">
        <v>Doctors of the World</v>
      </c>
      <c r="BT824" t="str">
        <v>Dominican Institute for Integrated Development</v>
      </c>
      <c r="BU824" t="str">
        <v>Duendes y Ángeles Vinotinto República Dominicana</v>
      </c>
      <c r="BV824" t="str">
        <v>Encuentros SJS (Servicio Jesuita de la Solidaridad)</v>
      </c>
      <c r="BW824" t="str">
        <v>Ending Violence Against Migrants</v>
      </c>
      <c r="BX824" t="str">
        <v>Equidad Foundation</v>
      </c>
      <c r="BY824" t="str">
        <v>Equilibrium CenDE</v>
      </c>
      <c r="BZ824" t="str">
        <v>Facultad de Psicología - Universidad de la República (UDELAR)</v>
      </c>
      <c r="CA824" t="str">
        <v>First International Emergency and Solidarités International</v>
      </c>
      <c r="CB824" t="str">
        <v>Fondo Ecuatoriano Populorum Progressio</v>
      </c>
      <c r="CC824" t="str">
        <v>Foro Salud Callao</v>
      </c>
      <c r="CD824" t="str">
        <v>Foundation for the Integration and Development of Latin America (FIDAL)</v>
      </c>
      <c r="CE824" t="str">
        <v>Foundation of the Americas (FUDELA)</v>
      </c>
      <c r="CF824" t="str">
        <v>Fraternity Without Borders</v>
      </c>
      <c r="CG824" t="str">
        <v>Fundación Brisas del Norte</v>
      </c>
      <c r="CH824" t="str">
        <v>Fundación Colombovenezolana Nueva Ilusión</v>
      </c>
      <c r="CI824" t="str">
        <v>Fundación Nakama's</v>
      </c>
      <c r="CJ824" t="str">
        <v>Fundación RadaBer</v>
      </c>
      <c r="CK824" t="str">
        <v>Fundación Scalabrini Bolivia</v>
      </c>
      <c r="CL824" t="str">
        <v>Fundacion Social Vivan los Niños</v>
      </c>
      <c r="CM824" t="str">
        <v>FUNVEAC</v>
      </c>
      <c r="CN824" t="str">
        <v>German Development Cooperation Agency GIZ</v>
      </c>
      <c r="CO824" t="str">
        <v>Globalizate Radio</v>
      </c>
      <c r="CP824" t="str">
        <v>GOAL</v>
      </c>
      <c r="CQ824" t="str">
        <v>Halü Bienestar Humano Foundation (HALU)</v>
      </c>
      <c r="CR824" t="str">
        <v>Heartland Alliance International (HAI)</v>
      </c>
      <c r="CS824" t="str">
        <v>HELVETAS Swiss Intercooperation</v>
      </c>
      <c r="CT824" t="str">
        <v>HIAS</v>
      </c>
      <c r="CU824" t="str">
        <v>Human Rights Defence Curaçao</v>
      </c>
      <c r="CV824" t="str">
        <v>Humanity &amp; Inclusion</v>
      </c>
      <c r="CW824" t="str">
        <v>Humans Analytic</v>
      </c>
      <c r="CX824" t="str">
        <v>Idas y Vueltas Association</v>
      </c>
      <c r="CY824" t="str">
        <v>iMMAP</v>
      </c>
      <c r="CZ824" t="str">
        <v>IMPACT Initiatives (REACH)</v>
      </c>
      <c r="DA824" t="str">
        <v>Inmigrante Feliz Association</v>
      </c>
      <c r="DB824" t="str">
        <v>Institute for Migration and Human Rights (IMDH)</v>
      </c>
      <c r="DC824" t="str">
        <v>Institute of Natural and Cultural Heritage (IPANC)</v>
      </c>
      <c r="DD824" t="str">
        <v>International Committee for the Development of People (CISP)</v>
      </c>
      <c r="DE824" t="str">
        <v>International Federation of the Red Cross (IFRC)</v>
      </c>
      <c r="DF824" t="str">
        <v>International Labour Organization (ILO)</v>
      </c>
      <c r="DG824" t="str">
        <v>International Medical Corps</v>
      </c>
      <c r="DH824" t="str">
        <v>International Organization for Migration (IOM)</v>
      </c>
      <c r="DI824" t="str">
        <v>International Rescue Committee (IRC)</v>
      </c>
      <c r="DJ824" t="str">
        <v>INTERSOS</v>
      </c>
      <c r="DK824" t="str">
        <v>Jesuit Migrant Service (JMS)</v>
      </c>
      <c r="DL824" t="str">
        <v>Jesuit Refugee Service (JRS)</v>
      </c>
      <c r="DM824" t="str">
        <v>Jesuit Service for Migrants and Refugees (JSMR)</v>
      </c>
      <c r="DN824" t="str">
        <v>Joint United Nations Programme on HIV/AIDS (UNAIDS)</v>
      </c>
      <c r="DO824" t="str">
        <v>Kimirina Coorporation</v>
      </c>
      <c r="DP824" t="str">
        <v>La Casita Hispanic Cultural Centre</v>
      </c>
      <c r="DQ824" t="str">
        <v>Latin American Network of Non-Governmental Organizations of Persons with Disabilities and their Families (RIADIS)</v>
      </c>
      <c r="DR824" t="str">
        <v>LGBT+ Movement Brazil</v>
      </c>
      <c r="DS824" t="str">
        <v>Living Water Community (LWC)</v>
      </c>
      <c r="DT824" t="str">
        <v>LLANOVENCOL</v>
      </c>
      <c r="DU824" t="str">
        <v>Lutheran World Federation</v>
      </c>
      <c r="DV824" t="str">
        <v>Lutheran World Relief</v>
      </c>
      <c r="DW824" t="str">
        <v>Malteser International</v>
      </c>
      <c r="DX824" t="str">
        <v>Mana Institute</v>
      </c>
      <c r="DY824" t="str">
        <v>Manos Veneguayas Association</v>
      </c>
      <c r="DZ824" t="str">
        <v>Más Igualdad Perú</v>
      </c>
      <c r="EA824" t="str">
        <v>MedGlobal</v>
      </c>
      <c r="EB824" t="str">
        <v>Medical Teams International</v>
      </c>
      <c r="EC824" t="str">
        <v>Mercy Corps</v>
      </c>
      <c r="ED824" t="str">
        <v>Migrant Service Center (CAM)</v>
      </c>
      <c r="EE824" t="str">
        <v>Migrants, Refugees and Argentine Social Entrepreneurs (MIRARES)</v>
      </c>
      <c r="EF824" t="str">
        <v>Mision Scalabriniana - Ecuador</v>
      </c>
      <c r="EG824" t="str">
        <v>Missão Paz</v>
      </c>
      <c r="EH824" t="str">
        <v>Museu A CASA</v>
      </c>
      <c r="EI824" t="str">
        <v>Norwegian Refugee Council (NRC)</v>
      </c>
      <c r="EJ824" t="str">
        <v>ONG Migrantes por el Maule</v>
      </c>
      <c r="EK824" t="str">
        <v>ONG Preemptive Love Coalition Colombia</v>
      </c>
      <c r="EL824" t="str">
        <v>Organización Transfomando Vidas</v>
      </c>
      <c r="EM824" t="str">
        <v>Organization of Ibero-American States for Education, Science and Culture (OEI)</v>
      </c>
      <c r="EN824" t="str">
        <v>OXFAM</v>
      </c>
      <c r="EO824" t="str">
        <v>Panamerican Development Foundation</v>
      </c>
      <c r="EP824" t="str">
        <v>Panamerican Health Organization/World Health Organization (PAHO/WHO)</v>
      </c>
      <c r="EQ824" t="str">
        <v>Pastoral of Human Mobility - Peruvian Episcopal Conference</v>
      </c>
      <c r="ER824" t="str">
        <v>Pastoral Service for Migrants National</v>
      </c>
      <c r="ES824" t="str">
        <v>Permanent Human Rights defense Committee (CDH)</v>
      </c>
      <c r="ET824" t="str">
        <v>Pirilampos Institute - Group of visits and voluntary actions in Roraima</v>
      </c>
      <c r="EU824" t="str">
        <v>Plan International</v>
      </c>
      <c r="EV824" t="str">
        <v>Population Program, Faculty of Social Sciences, University of the Republic</v>
      </c>
      <c r="EW824" t="str">
        <v>Profamilia Association</v>
      </c>
      <c r="EX824" t="str">
        <v>Red con Migrantes y Refugiados</v>
      </c>
      <c r="EY824" t="str">
        <v>Red Cross Colombia</v>
      </c>
      <c r="EZ824" t="str">
        <v>Red Cross Ecuador</v>
      </c>
      <c r="FA824" t="str">
        <v>Red Cross Peru</v>
      </c>
      <c r="FB824" t="str">
        <v>Red de Investigaciones en Derechos Humanos - CONICET (Consejo Nacional de Investigaciones Científicas y Técnicas)</v>
      </c>
      <c r="FC824" t="str">
        <v>RET International</v>
      </c>
      <c r="FD824" t="str">
        <v>Salú pa Tur Foundation</v>
      </c>
      <c r="FE824" t="str">
        <v>Salvation Army</v>
      </c>
      <c r="FF824" t="str">
        <v>Samaritan's Purse</v>
      </c>
      <c r="FG824" t="str">
        <v>Save the Children International (SCI)</v>
      </c>
      <c r="FH824" t="str">
        <v>Scalabrini Foundation Chile</v>
      </c>
      <c r="FI824" t="str">
        <v>Sección Peruana de Amnistía Internacional</v>
      </c>
      <c r="FJ824" t="str">
        <v>Serviço Pastoral dos Migrantes do Nordeste</v>
      </c>
      <c r="FK824" t="str">
        <v>Sesame Workshop</v>
      </c>
      <c r="FL824" t="str">
        <v>Si, Da Vida</v>
      </c>
      <c r="FM824" t="str">
        <v>Solidarity and Action Asociation</v>
      </c>
      <c r="FN824" t="str">
        <v>SOS Children's Villages</v>
      </c>
      <c r="FO824" t="str">
        <v>Tarabita Foundation</v>
      </c>
      <c r="FP824" t="str">
        <v>Tearfund</v>
      </c>
      <c r="FQ824" t="str">
        <v>TECHO</v>
      </c>
      <c r="FR824" t="str">
        <v>Terranueva Foundation</v>
      </c>
      <c r="FS824" t="str">
        <v>Terre des Hommes Suisse</v>
      </c>
      <c r="FT824" t="str">
        <v>The Israel Forum for International Humanitarian Aid (IsraAID)</v>
      </c>
      <c r="FU824" t="str">
        <v>Unión Venezolana en Perú</v>
      </c>
      <c r="FV824" t="str">
        <v>United Nations Children's Fund (UNICEF)</v>
      </c>
      <c r="FW824" t="str">
        <v>United Nations Development Programme (UNDP)</v>
      </c>
      <c r="FX824" t="str">
        <v>United Nations Educational, Scientific and Cultural Organization (UNESCO)</v>
      </c>
      <c r="FY824" t="str">
        <v>United Nations Entity for Gender Equality and the Empowerment of Women (UNWOMEN)</v>
      </c>
      <c r="FZ824" t="str">
        <v>United Nations Food and Agricultural Organization (FAO)</v>
      </c>
      <c r="GA824" t="str">
        <v>United Nations High Commissioner for Refugees (UNHCR)</v>
      </c>
      <c r="GB824" t="str">
        <v>United Nations Office of the High Commissioner for Human Rights (OHCHR)</v>
      </c>
      <c r="GC824" t="str">
        <v>United Nations Office on Drugs and Crime (UNODC)</v>
      </c>
      <c r="GD824" t="str">
        <v>United Nations Population Fund (UNFPA)</v>
      </c>
      <c r="GE824" t="str">
        <v>United Nations Programme for Human Settlements (UN Habitat)</v>
      </c>
      <c r="GF824" t="str">
        <v>Vale da Benção Educational and Charitable Association (AEBVB)</v>
      </c>
      <c r="GG824" t="str">
        <v>VenAruba Solidaria</v>
      </c>
      <c r="GH824" t="str">
        <v>Venex Curacao Foundation</v>
      </c>
      <c r="GI824" t="str">
        <v>Venezolanos en Barranquilla</v>
      </c>
      <c r="GJ824" t="str">
        <v>Venezolanos en San Cristóbal</v>
      </c>
      <c r="GK824" t="str">
        <v>Venezuelan Emigrant Foundation (FEV)</v>
      </c>
      <c r="GL824" t="str">
        <v>Vicaría de Pastoral Social Caritas</v>
      </c>
      <c r="GM824" t="str">
        <v>Voices GY</v>
      </c>
      <c r="GN824" t="str">
        <v>We World GVC</v>
      </c>
      <c r="GO824" t="str">
        <v>World Council of Credit Unions</v>
      </c>
      <c r="GP824" t="str">
        <v>World Food Programme (WFP)</v>
      </c>
      <c r="GQ824" t="str">
        <v>World Vision</v>
      </c>
      <c r="GR824" t="str">
        <v>ZOA</v>
      </c>
    </row>
    <row r="825" spans="8:200" x14ac:dyDescent="0.3">
      <c r="H825" t="str" cm="1">
        <f t="array" ref="H825:GR825">TRANSPOSE(_xlfn._xlws.SORT(_xlfn._xlws.FILTER(Table3[Name],ISNUMBER(SEARCH(' Activity Sheet'!D879,Table3[Name])),"Not found"),,1))</f>
        <v>.New Organisation</v>
      </c>
      <c r="I825" t="str">
        <v>ABV - Association of Good with Life</v>
      </c>
      <c r="J825" t="str">
        <v>ACAPS</v>
      </c>
      <c r="K825" t="str">
        <v>Acción y Desarrollo</v>
      </c>
      <c r="L825" t="str">
        <v>ACTED</v>
      </c>
      <c r="M825" t="str">
        <v>Action against Hunger</v>
      </c>
      <c r="N825" t="str">
        <v>ActionAid</v>
      </c>
      <c r="O825" t="str">
        <v>Adventist Development and Relief Agency (ADRA)</v>
      </c>
      <c r="P825" t="str">
        <v>Alas de Colibrí Foundation</v>
      </c>
      <c r="Q825" t="str">
        <v>Alianza por la Solidaridad</v>
      </c>
      <c r="R825" t="str">
        <v>Alianza por Venezuela</v>
      </c>
      <c r="S825" t="str">
        <v>Americares Foundation</v>
      </c>
      <c r="T825" t="str">
        <v>Argentine Commission for Refugees and Migrants (CAREF)</v>
      </c>
      <c r="U825" t="str">
        <v>Asociación Aves</v>
      </c>
      <c r="V825" t="str">
        <v>Asociación de Jubilados y Pensionados Venezolanos en Argentina</v>
      </c>
      <c r="W825" t="str">
        <v>Asociación de Venezolanos en Eloy Alfaro</v>
      </c>
      <c r="X825" t="str">
        <v>Asociación Fundación contra el Hambre Perú</v>
      </c>
      <c r="Y825" t="str">
        <v>Asociación Migrantes Venezolanos</v>
      </c>
      <c r="Z825" t="str">
        <v>Asociación Misioneros de San Carlos Scalabrinianos</v>
      </c>
      <c r="AA825" t="str">
        <v>Asociacion Proteccion Poblacion Vulnerable</v>
      </c>
      <c r="AB825" t="str">
        <v>Asociación Quinta Ola</v>
      </c>
      <c r="AC825" t="str">
        <v>Asociación Salto Ángel</v>
      </c>
      <c r="AD825" t="str">
        <v>Asociación Venezuela en Ecuador AC</v>
      </c>
      <c r="AE825" t="str">
        <v>ASOVENAR</v>
      </c>
      <c r="AF825" t="str">
        <v>Associação Hermanitos</v>
      </c>
      <c r="AG825" t="str">
        <v>AVSI Foundation</v>
      </c>
      <c r="AH825" t="str">
        <v>Bethany Christian Services</v>
      </c>
      <c r="AI825" t="str">
        <v>Blumont</v>
      </c>
      <c r="AJ825" t="str">
        <v>CARE</v>
      </c>
      <c r="AK825" t="str">
        <v>Caritas Brazil</v>
      </c>
      <c r="AL825" t="str">
        <v>Caritas Ecuador</v>
      </c>
      <c r="AM825" t="str">
        <v>Caritas Germany</v>
      </c>
      <c r="AN825" t="str">
        <v>Caritas Manaus</v>
      </c>
      <c r="AO825" t="str">
        <v>Caritas Parana</v>
      </c>
      <c r="AP825" t="str">
        <v>Caritas Peru</v>
      </c>
      <c r="AQ825" t="str">
        <v>Caritas Rio de Janeiro</v>
      </c>
      <c r="AR825" t="str">
        <v>Caritas São Paulo</v>
      </c>
      <c r="AS825" t="str">
        <v>Caritas Switzerland</v>
      </c>
      <c r="AT825" t="str">
        <v>CCEFIRO Association</v>
      </c>
      <c r="AU825" t="str">
        <v>CEDRO</v>
      </c>
      <c r="AV825" t="str">
        <v>Center for Integrated Studies and Programs for Sustainable Development (CIEDS)</v>
      </c>
      <c r="AW825" t="str">
        <v>Center for Migration and Human Rights of the Diocese of Roraima (CMDH)</v>
      </c>
      <c r="AX825" t="str">
        <v>Centro de Atencion Psicosocial (CAPS)</v>
      </c>
      <c r="AY825" t="str">
        <v>CESAL</v>
      </c>
      <c r="AZ825" t="str">
        <v>CESVI-Cooperazione e Sviluppo</v>
      </c>
      <c r="BA825" t="str">
        <v>ChildFund International</v>
      </c>
      <c r="BB825" t="str">
        <v>CHS Alternativo</v>
      </c>
      <c r="BC825" t="str">
        <v>Churún Merú Association</v>
      </c>
      <c r="BD825" t="str">
        <v>Coalición por Venezuela</v>
      </c>
      <c r="BE825" t="str">
        <v>Colonia Foundation of Venezuelans in the Dominican Republic (FUNCOVERD)</v>
      </c>
      <c r="BF825" t="str">
        <v>COLVENZ</v>
      </c>
      <c r="BG825" t="str">
        <v>Compassiva</v>
      </c>
      <c r="BH825" t="str">
        <v>Consejo Interreligioso del Perú - Religiones por la Paz</v>
      </c>
      <c r="BI825" t="str">
        <v>Consorcio ONG OCIPI Y Capellanía Nacional OFICA</v>
      </c>
      <c r="BJ825" t="str">
        <v>COOPI - International Cooperation Foundation</v>
      </c>
      <c r="BK825" t="str">
        <v>Corporación Colectivo Sin Fronteras</v>
      </c>
      <c r="BL825" t="str">
        <v>CRISFE Foundation</v>
      </c>
      <c r="BM825" t="str">
        <v>Cuso International</v>
      </c>
      <c r="BN825" t="str">
        <v>Danielle’s Children Fund (DCF)</v>
      </c>
      <c r="BO825" t="str">
        <v>Danish Refugee Council (DRC)</v>
      </c>
      <c r="BP825" t="str">
        <v>Development Support Association - APOYAR</v>
      </c>
      <c r="BQ825" t="str">
        <v>Diakonie Katastrophenhilfe</v>
      </c>
      <c r="BR825" t="str">
        <v>Diálogo Diverso</v>
      </c>
      <c r="BS825" t="str">
        <v>Doctors of the World</v>
      </c>
      <c r="BT825" t="str">
        <v>Dominican Institute for Integrated Development</v>
      </c>
      <c r="BU825" t="str">
        <v>Duendes y Ángeles Vinotinto República Dominicana</v>
      </c>
      <c r="BV825" t="str">
        <v>Encuentros SJS (Servicio Jesuita de la Solidaridad)</v>
      </c>
      <c r="BW825" t="str">
        <v>Ending Violence Against Migrants</v>
      </c>
      <c r="BX825" t="str">
        <v>Equidad Foundation</v>
      </c>
      <c r="BY825" t="str">
        <v>Equilibrium CenDE</v>
      </c>
      <c r="BZ825" t="str">
        <v>Facultad de Psicología - Universidad de la República (UDELAR)</v>
      </c>
      <c r="CA825" t="str">
        <v>First International Emergency and Solidarités International</v>
      </c>
      <c r="CB825" t="str">
        <v>Fondo Ecuatoriano Populorum Progressio</v>
      </c>
      <c r="CC825" t="str">
        <v>Foro Salud Callao</v>
      </c>
      <c r="CD825" t="str">
        <v>Foundation for the Integration and Development of Latin America (FIDAL)</v>
      </c>
      <c r="CE825" t="str">
        <v>Foundation of the Americas (FUDELA)</v>
      </c>
      <c r="CF825" t="str">
        <v>Fraternity Without Borders</v>
      </c>
      <c r="CG825" t="str">
        <v>Fundación Brisas del Norte</v>
      </c>
      <c r="CH825" t="str">
        <v>Fundación Colombovenezolana Nueva Ilusión</v>
      </c>
      <c r="CI825" t="str">
        <v>Fundación Nakama's</v>
      </c>
      <c r="CJ825" t="str">
        <v>Fundación RadaBer</v>
      </c>
      <c r="CK825" t="str">
        <v>Fundación Scalabrini Bolivia</v>
      </c>
      <c r="CL825" t="str">
        <v>Fundacion Social Vivan los Niños</v>
      </c>
      <c r="CM825" t="str">
        <v>FUNVEAC</v>
      </c>
      <c r="CN825" t="str">
        <v>German Development Cooperation Agency GIZ</v>
      </c>
      <c r="CO825" t="str">
        <v>Globalizate Radio</v>
      </c>
      <c r="CP825" t="str">
        <v>GOAL</v>
      </c>
      <c r="CQ825" t="str">
        <v>Halü Bienestar Humano Foundation (HALU)</v>
      </c>
      <c r="CR825" t="str">
        <v>Heartland Alliance International (HAI)</v>
      </c>
      <c r="CS825" t="str">
        <v>HELVETAS Swiss Intercooperation</v>
      </c>
      <c r="CT825" t="str">
        <v>HIAS</v>
      </c>
      <c r="CU825" t="str">
        <v>Human Rights Defence Curaçao</v>
      </c>
      <c r="CV825" t="str">
        <v>Humanity &amp; Inclusion</v>
      </c>
      <c r="CW825" t="str">
        <v>Humans Analytic</v>
      </c>
      <c r="CX825" t="str">
        <v>Idas y Vueltas Association</v>
      </c>
      <c r="CY825" t="str">
        <v>iMMAP</v>
      </c>
      <c r="CZ825" t="str">
        <v>IMPACT Initiatives (REACH)</v>
      </c>
      <c r="DA825" t="str">
        <v>Inmigrante Feliz Association</v>
      </c>
      <c r="DB825" t="str">
        <v>Institute for Migration and Human Rights (IMDH)</v>
      </c>
      <c r="DC825" t="str">
        <v>Institute of Natural and Cultural Heritage (IPANC)</v>
      </c>
      <c r="DD825" t="str">
        <v>International Committee for the Development of People (CISP)</v>
      </c>
      <c r="DE825" t="str">
        <v>International Federation of the Red Cross (IFRC)</v>
      </c>
      <c r="DF825" t="str">
        <v>International Labour Organization (ILO)</v>
      </c>
      <c r="DG825" t="str">
        <v>International Medical Corps</v>
      </c>
      <c r="DH825" t="str">
        <v>International Organization for Migration (IOM)</v>
      </c>
      <c r="DI825" t="str">
        <v>International Rescue Committee (IRC)</v>
      </c>
      <c r="DJ825" t="str">
        <v>INTERSOS</v>
      </c>
      <c r="DK825" t="str">
        <v>Jesuit Migrant Service (JMS)</v>
      </c>
      <c r="DL825" t="str">
        <v>Jesuit Refugee Service (JRS)</v>
      </c>
      <c r="DM825" t="str">
        <v>Jesuit Service for Migrants and Refugees (JSMR)</v>
      </c>
      <c r="DN825" t="str">
        <v>Joint United Nations Programme on HIV/AIDS (UNAIDS)</v>
      </c>
      <c r="DO825" t="str">
        <v>Kimirina Coorporation</v>
      </c>
      <c r="DP825" t="str">
        <v>La Casita Hispanic Cultural Centre</v>
      </c>
      <c r="DQ825" t="str">
        <v>Latin American Network of Non-Governmental Organizations of Persons with Disabilities and their Families (RIADIS)</v>
      </c>
      <c r="DR825" t="str">
        <v>LGBT+ Movement Brazil</v>
      </c>
      <c r="DS825" t="str">
        <v>Living Water Community (LWC)</v>
      </c>
      <c r="DT825" t="str">
        <v>LLANOVENCOL</v>
      </c>
      <c r="DU825" t="str">
        <v>Lutheran World Federation</v>
      </c>
      <c r="DV825" t="str">
        <v>Lutheran World Relief</v>
      </c>
      <c r="DW825" t="str">
        <v>Malteser International</v>
      </c>
      <c r="DX825" t="str">
        <v>Mana Institute</v>
      </c>
      <c r="DY825" t="str">
        <v>Manos Veneguayas Association</v>
      </c>
      <c r="DZ825" t="str">
        <v>Más Igualdad Perú</v>
      </c>
      <c r="EA825" t="str">
        <v>MedGlobal</v>
      </c>
      <c r="EB825" t="str">
        <v>Medical Teams International</v>
      </c>
      <c r="EC825" t="str">
        <v>Mercy Corps</v>
      </c>
      <c r="ED825" t="str">
        <v>Migrant Service Center (CAM)</v>
      </c>
      <c r="EE825" t="str">
        <v>Migrants, Refugees and Argentine Social Entrepreneurs (MIRARES)</v>
      </c>
      <c r="EF825" t="str">
        <v>Mision Scalabriniana - Ecuador</v>
      </c>
      <c r="EG825" t="str">
        <v>Missão Paz</v>
      </c>
      <c r="EH825" t="str">
        <v>Museu A CASA</v>
      </c>
      <c r="EI825" t="str">
        <v>Norwegian Refugee Council (NRC)</v>
      </c>
      <c r="EJ825" t="str">
        <v>ONG Migrantes por el Maule</v>
      </c>
      <c r="EK825" t="str">
        <v>ONG Preemptive Love Coalition Colombia</v>
      </c>
      <c r="EL825" t="str">
        <v>Organización Transfomando Vidas</v>
      </c>
      <c r="EM825" t="str">
        <v>Organization of Ibero-American States for Education, Science and Culture (OEI)</v>
      </c>
      <c r="EN825" t="str">
        <v>OXFAM</v>
      </c>
      <c r="EO825" t="str">
        <v>Panamerican Development Foundation</v>
      </c>
      <c r="EP825" t="str">
        <v>Panamerican Health Organization/World Health Organization (PAHO/WHO)</v>
      </c>
      <c r="EQ825" t="str">
        <v>Pastoral of Human Mobility - Peruvian Episcopal Conference</v>
      </c>
      <c r="ER825" t="str">
        <v>Pastoral Service for Migrants National</v>
      </c>
      <c r="ES825" t="str">
        <v>Permanent Human Rights defense Committee (CDH)</v>
      </c>
      <c r="ET825" t="str">
        <v>Pirilampos Institute - Group of visits and voluntary actions in Roraima</v>
      </c>
      <c r="EU825" t="str">
        <v>Plan International</v>
      </c>
      <c r="EV825" t="str">
        <v>Population Program, Faculty of Social Sciences, University of the Republic</v>
      </c>
      <c r="EW825" t="str">
        <v>Profamilia Association</v>
      </c>
      <c r="EX825" t="str">
        <v>Red con Migrantes y Refugiados</v>
      </c>
      <c r="EY825" t="str">
        <v>Red Cross Colombia</v>
      </c>
      <c r="EZ825" t="str">
        <v>Red Cross Ecuador</v>
      </c>
      <c r="FA825" t="str">
        <v>Red Cross Peru</v>
      </c>
      <c r="FB825" t="str">
        <v>Red de Investigaciones en Derechos Humanos - CONICET (Consejo Nacional de Investigaciones Científicas y Técnicas)</v>
      </c>
      <c r="FC825" t="str">
        <v>RET International</v>
      </c>
      <c r="FD825" t="str">
        <v>Salú pa Tur Foundation</v>
      </c>
      <c r="FE825" t="str">
        <v>Salvation Army</v>
      </c>
      <c r="FF825" t="str">
        <v>Samaritan's Purse</v>
      </c>
      <c r="FG825" t="str">
        <v>Save the Children International (SCI)</v>
      </c>
      <c r="FH825" t="str">
        <v>Scalabrini Foundation Chile</v>
      </c>
      <c r="FI825" t="str">
        <v>Sección Peruana de Amnistía Internacional</v>
      </c>
      <c r="FJ825" t="str">
        <v>Serviço Pastoral dos Migrantes do Nordeste</v>
      </c>
      <c r="FK825" t="str">
        <v>Sesame Workshop</v>
      </c>
      <c r="FL825" t="str">
        <v>Si, Da Vida</v>
      </c>
      <c r="FM825" t="str">
        <v>Solidarity and Action Asociation</v>
      </c>
      <c r="FN825" t="str">
        <v>SOS Children's Villages</v>
      </c>
      <c r="FO825" t="str">
        <v>Tarabita Foundation</v>
      </c>
      <c r="FP825" t="str">
        <v>Tearfund</v>
      </c>
      <c r="FQ825" t="str">
        <v>TECHO</v>
      </c>
      <c r="FR825" t="str">
        <v>Terranueva Foundation</v>
      </c>
      <c r="FS825" t="str">
        <v>Terre des Hommes Suisse</v>
      </c>
      <c r="FT825" t="str">
        <v>The Israel Forum for International Humanitarian Aid (IsraAID)</v>
      </c>
      <c r="FU825" t="str">
        <v>Unión Venezolana en Perú</v>
      </c>
      <c r="FV825" t="str">
        <v>United Nations Children's Fund (UNICEF)</v>
      </c>
      <c r="FW825" t="str">
        <v>United Nations Development Programme (UNDP)</v>
      </c>
      <c r="FX825" t="str">
        <v>United Nations Educational, Scientific and Cultural Organization (UNESCO)</v>
      </c>
      <c r="FY825" t="str">
        <v>United Nations Entity for Gender Equality and the Empowerment of Women (UNWOMEN)</v>
      </c>
      <c r="FZ825" t="str">
        <v>United Nations Food and Agricultural Organization (FAO)</v>
      </c>
      <c r="GA825" t="str">
        <v>United Nations High Commissioner for Refugees (UNHCR)</v>
      </c>
      <c r="GB825" t="str">
        <v>United Nations Office of the High Commissioner for Human Rights (OHCHR)</v>
      </c>
      <c r="GC825" t="str">
        <v>United Nations Office on Drugs and Crime (UNODC)</v>
      </c>
      <c r="GD825" t="str">
        <v>United Nations Population Fund (UNFPA)</v>
      </c>
      <c r="GE825" t="str">
        <v>United Nations Programme for Human Settlements (UN Habitat)</v>
      </c>
      <c r="GF825" t="str">
        <v>Vale da Benção Educational and Charitable Association (AEBVB)</v>
      </c>
      <c r="GG825" t="str">
        <v>VenAruba Solidaria</v>
      </c>
      <c r="GH825" t="str">
        <v>Venex Curacao Foundation</v>
      </c>
      <c r="GI825" t="str">
        <v>Venezolanos en Barranquilla</v>
      </c>
      <c r="GJ825" t="str">
        <v>Venezolanos en San Cristóbal</v>
      </c>
      <c r="GK825" t="str">
        <v>Venezuelan Emigrant Foundation (FEV)</v>
      </c>
      <c r="GL825" t="str">
        <v>Vicaría de Pastoral Social Caritas</v>
      </c>
      <c r="GM825" t="str">
        <v>Voices GY</v>
      </c>
      <c r="GN825" t="str">
        <v>We World GVC</v>
      </c>
      <c r="GO825" t="str">
        <v>World Council of Credit Unions</v>
      </c>
      <c r="GP825" t="str">
        <v>World Food Programme (WFP)</v>
      </c>
      <c r="GQ825" t="str">
        <v>World Vision</v>
      </c>
      <c r="GR825" t="str">
        <v>ZOA</v>
      </c>
    </row>
    <row r="826" spans="8:200" x14ac:dyDescent="0.3">
      <c r="H826" t="str" cm="1">
        <f t="array" ref="H826:GR826">TRANSPOSE(_xlfn._xlws.SORT(_xlfn._xlws.FILTER(Table3[Name],ISNUMBER(SEARCH(' Activity Sheet'!D880,Table3[Name])),"Not found"),,1))</f>
        <v>.New Organisation</v>
      </c>
      <c r="I826" t="str">
        <v>ABV - Association of Good with Life</v>
      </c>
      <c r="J826" t="str">
        <v>ACAPS</v>
      </c>
      <c r="K826" t="str">
        <v>Acción y Desarrollo</v>
      </c>
      <c r="L826" t="str">
        <v>ACTED</v>
      </c>
      <c r="M826" t="str">
        <v>Action against Hunger</v>
      </c>
      <c r="N826" t="str">
        <v>ActionAid</v>
      </c>
      <c r="O826" t="str">
        <v>Adventist Development and Relief Agency (ADRA)</v>
      </c>
      <c r="P826" t="str">
        <v>Alas de Colibrí Foundation</v>
      </c>
      <c r="Q826" t="str">
        <v>Alianza por la Solidaridad</v>
      </c>
      <c r="R826" t="str">
        <v>Alianza por Venezuela</v>
      </c>
      <c r="S826" t="str">
        <v>Americares Foundation</v>
      </c>
      <c r="T826" t="str">
        <v>Argentine Commission for Refugees and Migrants (CAREF)</v>
      </c>
      <c r="U826" t="str">
        <v>Asociación Aves</v>
      </c>
      <c r="V826" t="str">
        <v>Asociación de Jubilados y Pensionados Venezolanos en Argentina</v>
      </c>
      <c r="W826" t="str">
        <v>Asociación de Venezolanos en Eloy Alfaro</v>
      </c>
      <c r="X826" t="str">
        <v>Asociación Fundación contra el Hambre Perú</v>
      </c>
      <c r="Y826" t="str">
        <v>Asociación Migrantes Venezolanos</v>
      </c>
      <c r="Z826" t="str">
        <v>Asociación Misioneros de San Carlos Scalabrinianos</v>
      </c>
      <c r="AA826" t="str">
        <v>Asociacion Proteccion Poblacion Vulnerable</v>
      </c>
      <c r="AB826" t="str">
        <v>Asociación Quinta Ola</v>
      </c>
      <c r="AC826" t="str">
        <v>Asociación Salto Ángel</v>
      </c>
      <c r="AD826" t="str">
        <v>Asociación Venezuela en Ecuador AC</v>
      </c>
      <c r="AE826" t="str">
        <v>ASOVENAR</v>
      </c>
      <c r="AF826" t="str">
        <v>Associação Hermanitos</v>
      </c>
      <c r="AG826" t="str">
        <v>AVSI Foundation</v>
      </c>
      <c r="AH826" t="str">
        <v>Bethany Christian Services</v>
      </c>
      <c r="AI826" t="str">
        <v>Blumont</v>
      </c>
      <c r="AJ826" t="str">
        <v>CARE</v>
      </c>
      <c r="AK826" t="str">
        <v>Caritas Brazil</v>
      </c>
      <c r="AL826" t="str">
        <v>Caritas Ecuador</v>
      </c>
      <c r="AM826" t="str">
        <v>Caritas Germany</v>
      </c>
      <c r="AN826" t="str">
        <v>Caritas Manaus</v>
      </c>
      <c r="AO826" t="str">
        <v>Caritas Parana</v>
      </c>
      <c r="AP826" t="str">
        <v>Caritas Peru</v>
      </c>
      <c r="AQ826" t="str">
        <v>Caritas Rio de Janeiro</v>
      </c>
      <c r="AR826" t="str">
        <v>Caritas São Paulo</v>
      </c>
      <c r="AS826" t="str">
        <v>Caritas Switzerland</v>
      </c>
      <c r="AT826" t="str">
        <v>CCEFIRO Association</v>
      </c>
      <c r="AU826" t="str">
        <v>CEDRO</v>
      </c>
      <c r="AV826" t="str">
        <v>Center for Integrated Studies and Programs for Sustainable Development (CIEDS)</v>
      </c>
      <c r="AW826" t="str">
        <v>Center for Migration and Human Rights of the Diocese of Roraima (CMDH)</v>
      </c>
      <c r="AX826" t="str">
        <v>Centro de Atencion Psicosocial (CAPS)</v>
      </c>
      <c r="AY826" t="str">
        <v>CESAL</v>
      </c>
      <c r="AZ826" t="str">
        <v>CESVI-Cooperazione e Sviluppo</v>
      </c>
      <c r="BA826" t="str">
        <v>ChildFund International</v>
      </c>
      <c r="BB826" t="str">
        <v>CHS Alternativo</v>
      </c>
      <c r="BC826" t="str">
        <v>Churún Merú Association</v>
      </c>
      <c r="BD826" t="str">
        <v>Coalición por Venezuela</v>
      </c>
      <c r="BE826" t="str">
        <v>Colonia Foundation of Venezuelans in the Dominican Republic (FUNCOVERD)</v>
      </c>
      <c r="BF826" t="str">
        <v>COLVENZ</v>
      </c>
      <c r="BG826" t="str">
        <v>Compassiva</v>
      </c>
      <c r="BH826" t="str">
        <v>Consejo Interreligioso del Perú - Religiones por la Paz</v>
      </c>
      <c r="BI826" t="str">
        <v>Consorcio ONG OCIPI Y Capellanía Nacional OFICA</v>
      </c>
      <c r="BJ826" t="str">
        <v>COOPI - International Cooperation Foundation</v>
      </c>
      <c r="BK826" t="str">
        <v>Corporación Colectivo Sin Fronteras</v>
      </c>
      <c r="BL826" t="str">
        <v>CRISFE Foundation</v>
      </c>
      <c r="BM826" t="str">
        <v>Cuso International</v>
      </c>
      <c r="BN826" t="str">
        <v>Danielle’s Children Fund (DCF)</v>
      </c>
      <c r="BO826" t="str">
        <v>Danish Refugee Council (DRC)</v>
      </c>
      <c r="BP826" t="str">
        <v>Development Support Association - APOYAR</v>
      </c>
      <c r="BQ826" t="str">
        <v>Diakonie Katastrophenhilfe</v>
      </c>
      <c r="BR826" t="str">
        <v>Diálogo Diverso</v>
      </c>
      <c r="BS826" t="str">
        <v>Doctors of the World</v>
      </c>
      <c r="BT826" t="str">
        <v>Dominican Institute for Integrated Development</v>
      </c>
      <c r="BU826" t="str">
        <v>Duendes y Ángeles Vinotinto República Dominicana</v>
      </c>
      <c r="BV826" t="str">
        <v>Encuentros SJS (Servicio Jesuita de la Solidaridad)</v>
      </c>
      <c r="BW826" t="str">
        <v>Ending Violence Against Migrants</v>
      </c>
      <c r="BX826" t="str">
        <v>Equidad Foundation</v>
      </c>
      <c r="BY826" t="str">
        <v>Equilibrium CenDE</v>
      </c>
      <c r="BZ826" t="str">
        <v>Facultad de Psicología - Universidad de la República (UDELAR)</v>
      </c>
      <c r="CA826" t="str">
        <v>First International Emergency and Solidarités International</v>
      </c>
      <c r="CB826" t="str">
        <v>Fondo Ecuatoriano Populorum Progressio</v>
      </c>
      <c r="CC826" t="str">
        <v>Foro Salud Callao</v>
      </c>
      <c r="CD826" t="str">
        <v>Foundation for the Integration and Development of Latin America (FIDAL)</v>
      </c>
      <c r="CE826" t="str">
        <v>Foundation of the Americas (FUDELA)</v>
      </c>
      <c r="CF826" t="str">
        <v>Fraternity Without Borders</v>
      </c>
      <c r="CG826" t="str">
        <v>Fundación Brisas del Norte</v>
      </c>
      <c r="CH826" t="str">
        <v>Fundación Colombovenezolana Nueva Ilusión</v>
      </c>
      <c r="CI826" t="str">
        <v>Fundación Nakama's</v>
      </c>
      <c r="CJ826" t="str">
        <v>Fundación RadaBer</v>
      </c>
      <c r="CK826" t="str">
        <v>Fundación Scalabrini Bolivia</v>
      </c>
      <c r="CL826" t="str">
        <v>Fundacion Social Vivan los Niños</v>
      </c>
      <c r="CM826" t="str">
        <v>FUNVEAC</v>
      </c>
      <c r="CN826" t="str">
        <v>German Development Cooperation Agency GIZ</v>
      </c>
      <c r="CO826" t="str">
        <v>Globalizate Radio</v>
      </c>
      <c r="CP826" t="str">
        <v>GOAL</v>
      </c>
      <c r="CQ826" t="str">
        <v>Halü Bienestar Humano Foundation (HALU)</v>
      </c>
      <c r="CR826" t="str">
        <v>Heartland Alliance International (HAI)</v>
      </c>
      <c r="CS826" t="str">
        <v>HELVETAS Swiss Intercooperation</v>
      </c>
      <c r="CT826" t="str">
        <v>HIAS</v>
      </c>
      <c r="CU826" t="str">
        <v>Human Rights Defence Curaçao</v>
      </c>
      <c r="CV826" t="str">
        <v>Humanity &amp; Inclusion</v>
      </c>
      <c r="CW826" t="str">
        <v>Humans Analytic</v>
      </c>
      <c r="CX826" t="str">
        <v>Idas y Vueltas Association</v>
      </c>
      <c r="CY826" t="str">
        <v>iMMAP</v>
      </c>
      <c r="CZ826" t="str">
        <v>IMPACT Initiatives (REACH)</v>
      </c>
      <c r="DA826" t="str">
        <v>Inmigrante Feliz Association</v>
      </c>
      <c r="DB826" t="str">
        <v>Institute for Migration and Human Rights (IMDH)</v>
      </c>
      <c r="DC826" t="str">
        <v>Institute of Natural and Cultural Heritage (IPANC)</v>
      </c>
      <c r="DD826" t="str">
        <v>International Committee for the Development of People (CISP)</v>
      </c>
      <c r="DE826" t="str">
        <v>International Federation of the Red Cross (IFRC)</v>
      </c>
      <c r="DF826" t="str">
        <v>International Labour Organization (ILO)</v>
      </c>
      <c r="DG826" t="str">
        <v>International Medical Corps</v>
      </c>
      <c r="DH826" t="str">
        <v>International Organization for Migration (IOM)</v>
      </c>
      <c r="DI826" t="str">
        <v>International Rescue Committee (IRC)</v>
      </c>
      <c r="DJ826" t="str">
        <v>INTERSOS</v>
      </c>
      <c r="DK826" t="str">
        <v>Jesuit Migrant Service (JMS)</v>
      </c>
      <c r="DL826" t="str">
        <v>Jesuit Refugee Service (JRS)</v>
      </c>
      <c r="DM826" t="str">
        <v>Jesuit Service for Migrants and Refugees (JSMR)</v>
      </c>
      <c r="DN826" t="str">
        <v>Joint United Nations Programme on HIV/AIDS (UNAIDS)</v>
      </c>
      <c r="DO826" t="str">
        <v>Kimirina Coorporation</v>
      </c>
      <c r="DP826" t="str">
        <v>La Casita Hispanic Cultural Centre</v>
      </c>
      <c r="DQ826" t="str">
        <v>Latin American Network of Non-Governmental Organizations of Persons with Disabilities and their Families (RIADIS)</v>
      </c>
      <c r="DR826" t="str">
        <v>LGBT+ Movement Brazil</v>
      </c>
      <c r="DS826" t="str">
        <v>Living Water Community (LWC)</v>
      </c>
      <c r="DT826" t="str">
        <v>LLANOVENCOL</v>
      </c>
      <c r="DU826" t="str">
        <v>Lutheran World Federation</v>
      </c>
      <c r="DV826" t="str">
        <v>Lutheran World Relief</v>
      </c>
      <c r="DW826" t="str">
        <v>Malteser International</v>
      </c>
      <c r="DX826" t="str">
        <v>Mana Institute</v>
      </c>
      <c r="DY826" t="str">
        <v>Manos Veneguayas Association</v>
      </c>
      <c r="DZ826" t="str">
        <v>Más Igualdad Perú</v>
      </c>
      <c r="EA826" t="str">
        <v>MedGlobal</v>
      </c>
      <c r="EB826" t="str">
        <v>Medical Teams International</v>
      </c>
      <c r="EC826" t="str">
        <v>Mercy Corps</v>
      </c>
      <c r="ED826" t="str">
        <v>Migrant Service Center (CAM)</v>
      </c>
      <c r="EE826" t="str">
        <v>Migrants, Refugees and Argentine Social Entrepreneurs (MIRARES)</v>
      </c>
      <c r="EF826" t="str">
        <v>Mision Scalabriniana - Ecuador</v>
      </c>
      <c r="EG826" t="str">
        <v>Missão Paz</v>
      </c>
      <c r="EH826" t="str">
        <v>Museu A CASA</v>
      </c>
      <c r="EI826" t="str">
        <v>Norwegian Refugee Council (NRC)</v>
      </c>
      <c r="EJ826" t="str">
        <v>ONG Migrantes por el Maule</v>
      </c>
      <c r="EK826" t="str">
        <v>ONG Preemptive Love Coalition Colombia</v>
      </c>
      <c r="EL826" t="str">
        <v>Organización Transfomando Vidas</v>
      </c>
      <c r="EM826" t="str">
        <v>Organization of Ibero-American States for Education, Science and Culture (OEI)</v>
      </c>
      <c r="EN826" t="str">
        <v>OXFAM</v>
      </c>
      <c r="EO826" t="str">
        <v>Panamerican Development Foundation</v>
      </c>
      <c r="EP826" t="str">
        <v>Panamerican Health Organization/World Health Organization (PAHO/WHO)</v>
      </c>
      <c r="EQ826" t="str">
        <v>Pastoral of Human Mobility - Peruvian Episcopal Conference</v>
      </c>
      <c r="ER826" t="str">
        <v>Pastoral Service for Migrants National</v>
      </c>
      <c r="ES826" t="str">
        <v>Permanent Human Rights defense Committee (CDH)</v>
      </c>
      <c r="ET826" t="str">
        <v>Pirilampos Institute - Group of visits and voluntary actions in Roraima</v>
      </c>
      <c r="EU826" t="str">
        <v>Plan International</v>
      </c>
      <c r="EV826" t="str">
        <v>Population Program, Faculty of Social Sciences, University of the Republic</v>
      </c>
      <c r="EW826" t="str">
        <v>Profamilia Association</v>
      </c>
      <c r="EX826" t="str">
        <v>Red con Migrantes y Refugiados</v>
      </c>
      <c r="EY826" t="str">
        <v>Red Cross Colombia</v>
      </c>
      <c r="EZ826" t="str">
        <v>Red Cross Ecuador</v>
      </c>
      <c r="FA826" t="str">
        <v>Red Cross Peru</v>
      </c>
      <c r="FB826" t="str">
        <v>Red de Investigaciones en Derechos Humanos - CONICET (Consejo Nacional de Investigaciones Científicas y Técnicas)</v>
      </c>
      <c r="FC826" t="str">
        <v>RET International</v>
      </c>
      <c r="FD826" t="str">
        <v>Salú pa Tur Foundation</v>
      </c>
      <c r="FE826" t="str">
        <v>Salvation Army</v>
      </c>
      <c r="FF826" t="str">
        <v>Samaritan's Purse</v>
      </c>
      <c r="FG826" t="str">
        <v>Save the Children International (SCI)</v>
      </c>
      <c r="FH826" t="str">
        <v>Scalabrini Foundation Chile</v>
      </c>
      <c r="FI826" t="str">
        <v>Sección Peruana de Amnistía Internacional</v>
      </c>
      <c r="FJ826" t="str">
        <v>Serviço Pastoral dos Migrantes do Nordeste</v>
      </c>
      <c r="FK826" t="str">
        <v>Sesame Workshop</v>
      </c>
      <c r="FL826" t="str">
        <v>Si, Da Vida</v>
      </c>
      <c r="FM826" t="str">
        <v>Solidarity and Action Asociation</v>
      </c>
      <c r="FN826" t="str">
        <v>SOS Children's Villages</v>
      </c>
      <c r="FO826" t="str">
        <v>Tarabita Foundation</v>
      </c>
      <c r="FP826" t="str">
        <v>Tearfund</v>
      </c>
      <c r="FQ826" t="str">
        <v>TECHO</v>
      </c>
      <c r="FR826" t="str">
        <v>Terranueva Foundation</v>
      </c>
      <c r="FS826" t="str">
        <v>Terre des Hommes Suisse</v>
      </c>
      <c r="FT826" t="str">
        <v>The Israel Forum for International Humanitarian Aid (IsraAID)</v>
      </c>
      <c r="FU826" t="str">
        <v>Unión Venezolana en Perú</v>
      </c>
      <c r="FV826" t="str">
        <v>United Nations Children's Fund (UNICEF)</v>
      </c>
      <c r="FW826" t="str">
        <v>United Nations Development Programme (UNDP)</v>
      </c>
      <c r="FX826" t="str">
        <v>United Nations Educational, Scientific and Cultural Organization (UNESCO)</v>
      </c>
      <c r="FY826" t="str">
        <v>United Nations Entity for Gender Equality and the Empowerment of Women (UNWOMEN)</v>
      </c>
      <c r="FZ826" t="str">
        <v>United Nations Food and Agricultural Organization (FAO)</v>
      </c>
      <c r="GA826" t="str">
        <v>United Nations High Commissioner for Refugees (UNHCR)</v>
      </c>
      <c r="GB826" t="str">
        <v>United Nations Office of the High Commissioner for Human Rights (OHCHR)</v>
      </c>
      <c r="GC826" t="str">
        <v>United Nations Office on Drugs and Crime (UNODC)</v>
      </c>
      <c r="GD826" t="str">
        <v>United Nations Population Fund (UNFPA)</v>
      </c>
      <c r="GE826" t="str">
        <v>United Nations Programme for Human Settlements (UN Habitat)</v>
      </c>
      <c r="GF826" t="str">
        <v>Vale da Benção Educational and Charitable Association (AEBVB)</v>
      </c>
      <c r="GG826" t="str">
        <v>VenAruba Solidaria</v>
      </c>
      <c r="GH826" t="str">
        <v>Venex Curacao Foundation</v>
      </c>
      <c r="GI826" t="str">
        <v>Venezolanos en Barranquilla</v>
      </c>
      <c r="GJ826" t="str">
        <v>Venezolanos en San Cristóbal</v>
      </c>
      <c r="GK826" t="str">
        <v>Venezuelan Emigrant Foundation (FEV)</v>
      </c>
      <c r="GL826" t="str">
        <v>Vicaría de Pastoral Social Caritas</v>
      </c>
      <c r="GM826" t="str">
        <v>Voices GY</v>
      </c>
      <c r="GN826" t="str">
        <v>We World GVC</v>
      </c>
      <c r="GO826" t="str">
        <v>World Council of Credit Unions</v>
      </c>
      <c r="GP826" t="str">
        <v>World Food Programme (WFP)</v>
      </c>
      <c r="GQ826" t="str">
        <v>World Vision</v>
      </c>
      <c r="GR826" t="str">
        <v>ZOA</v>
      </c>
    </row>
    <row r="827" spans="8:200" x14ac:dyDescent="0.3">
      <c r="H827" t="str" cm="1">
        <f t="array" ref="H827:GR827">TRANSPOSE(_xlfn._xlws.SORT(_xlfn._xlws.FILTER(Table3[Name],ISNUMBER(SEARCH(' Activity Sheet'!D881,Table3[Name])),"Not found"),,1))</f>
        <v>.New Organisation</v>
      </c>
      <c r="I827" t="str">
        <v>ABV - Association of Good with Life</v>
      </c>
      <c r="J827" t="str">
        <v>ACAPS</v>
      </c>
      <c r="K827" t="str">
        <v>Acción y Desarrollo</v>
      </c>
      <c r="L827" t="str">
        <v>ACTED</v>
      </c>
      <c r="M827" t="str">
        <v>Action against Hunger</v>
      </c>
      <c r="N827" t="str">
        <v>ActionAid</v>
      </c>
      <c r="O827" t="str">
        <v>Adventist Development and Relief Agency (ADRA)</v>
      </c>
      <c r="P827" t="str">
        <v>Alas de Colibrí Foundation</v>
      </c>
      <c r="Q827" t="str">
        <v>Alianza por la Solidaridad</v>
      </c>
      <c r="R827" t="str">
        <v>Alianza por Venezuela</v>
      </c>
      <c r="S827" t="str">
        <v>Americares Foundation</v>
      </c>
      <c r="T827" t="str">
        <v>Argentine Commission for Refugees and Migrants (CAREF)</v>
      </c>
      <c r="U827" t="str">
        <v>Asociación Aves</v>
      </c>
      <c r="V827" t="str">
        <v>Asociación de Jubilados y Pensionados Venezolanos en Argentina</v>
      </c>
      <c r="W827" t="str">
        <v>Asociación de Venezolanos en Eloy Alfaro</v>
      </c>
      <c r="X827" t="str">
        <v>Asociación Fundación contra el Hambre Perú</v>
      </c>
      <c r="Y827" t="str">
        <v>Asociación Migrantes Venezolanos</v>
      </c>
      <c r="Z827" t="str">
        <v>Asociación Misioneros de San Carlos Scalabrinianos</v>
      </c>
      <c r="AA827" t="str">
        <v>Asociacion Proteccion Poblacion Vulnerable</v>
      </c>
      <c r="AB827" t="str">
        <v>Asociación Quinta Ola</v>
      </c>
      <c r="AC827" t="str">
        <v>Asociación Salto Ángel</v>
      </c>
      <c r="AD827" t="str">
        <v>Asociación Venezuela en Ecuador AC</v>
      </c>
      <c r="AE827" t="str">
        <v>ASOVENAR</v>
      </c>
      <c r="AF827" t="str">
        <v>Associação Hermanitos</v>
      </c>
      <c r="AG827" t="str">
        <v>AVSI Foundation</v>
      </c>
      <c r="AH827" t="str">
        <v>Bethany Christian Services</v>
      </c>
      <c r="AI827" t="str">
        <v>Blumont</v>
      </c>
      <c r="AJ827" t="str">
        <v>CARE</v>
      </c>
      <c r="AK827" t="str">
        <v>Caritas Brazil</v>
      </c>
      <c r="AL827" t="str">
        <v>Caritas Ecuador</v>
      </c>
      <c r="AM827" t="str">
        <v>Caritas Germany</v>
      </c>
      <c r="AN827" t="str">
        <v>Caritas Manaus</v>
      </c>
      <c r="AO827" t="str">
        <v>Caritas Parana</v>
      </c>
      <c r="AP827" t="str">
        <v>Caritas Peru</v>
      </c>
      <c r="AQ827" t="str">
        <v>Caritas Rio de Janeiro</v>
      </c>
      <c r="AR827" t="str">
        <v>Caritas São Paulo</v>
      </c>
      <c r="AS827" t="str">
        <v>Caritas Switzerland</v>
      </c>
      <c r="AT827" t="str">
        <v>CCEFIRO Association</v>
      </c>
      <c r="AU827" t="str">
        <v>CEDRO</v>
      </c>
      <c r="AV827" t="str">
        <v>Center for Integrated Studies and Programs for Sustainable Development (CIEDS)</v>
      </c>
      <c r="AW827" t="str">
        <v>Center for Migration and Human Rights of the Diocese of Roraima (CMDH)</v>
      </c>
      <c r="AX827" t="str">
        <v>Centro de Atencion Psicosocial (CAPS)</v>
      </c>
      <c r="AY827" t="str">
        <v>CESAL</v>
      </c>
      <c r="AZ827" t="str">
        <v>CESVI-Cooperazione e Sviluppo</v>
      </c>
      <c r="BA827" t="str">
        <v>ChildFund International</v>
      </c>
      <c r="BB827" t="str">
        <v>CHS Alternativo</v>
      </c>
      <c r="BC827" t="str">
        <v>Churún Merú Association</v>
      </c>
      <c r="BD827" t="str">
        <v>Coalición por Venezuela</v>
      </c>
      <c r="BE827" t="str">
        <v>Colonia Foundation of Venezuelans in the Dominican Republic (FUNCOVERD)</v>
      </c>
      <c r="BF827" t="str">
        <v>COLVENZ</v>
      </c>
      <c r="BG827" t="str">
        <v>Compassiva</v>
      </c>
      <c r="BH827" t="str">
        <v>Consejo Interreligioso del Perú - Religiones por la Paz</v>
      </c>
      <c r="BI827" t="str">
        <v>Consorcio ONG OCIPI Y Capellanía Nacional OFICA</v>
      </c>
      <c r="BJ827" t="str">
        <v>COOPI - International Cooperation Foundation</v>
      </c>
      <c r="BK827" t="str">
        <v>Corporación Colectivo Sin Fronteras</v>
      </c>
      <c r="BL827" t="str">
        <v>CRISFE Foundation</v>
      </c>
      <c r="BM827" t="str">
        <v>Cuso International</v>
      </c>
      <c r="BN827" t="str">
        <v>Danielle’s Children Fund (DCF)</v>
      </c>
      <c r="BO827" t="str">
        <v>Danish Refugee Council (DRC)</v>
      </c>
      <c r="BP827" t="str">
        <v>Development Support Association - APOYAR</v>
      </c>
      <c r="BQ827" t="str">
        <v>Diakonie Katastrophenhilfe</v>
      </c>
      <c r="BR827" t="str">
        <v>Diálogo Diverso</v>
      </c>
      <c r="BS827" t="str">
        <v>Doctors of the World</v>
      </c>
      <c r="BT827" t="str">
        <v>Dominican Institute for Integrated Development</v>
      </c>
      <c r="BU827" t="str">
        <v>Duendes y Ángeles Vinotinto República Dominicana</v>
      </c>
      <c r="BV827" t="str">
        <v>Encuentros SJS (Servicio Jesuita de la Solidaridad)</v>
      </c>
      <c r="BW827" t="str">
        <v>Ending Violence Against Migrants</v>
      </c>
      <c r="BX827" t="str">
        <v>Equidad Foundation</v>
      </c>
      <c r="BY827" t="str">
        <v>Equilibrium CenDE</v>
      </c>
      <c r="BZ827" t="str">
        <v>Facultad de Psicología - Universidad de la República (UDELAR)</v>
      </c>
      <c r="CA827" t="str">
        <v>First International Emergency and Solidarités International</v>
      </c>
      <c r="CB827" t="str">
        <v>Fondo Ecuatoriano Populorum Progressio</v>
      </c>
      <c r="CC827" t="str">
        <v>Foro Salud Callao</v>
      </c>
      <c r="CD827" t="str">
        <v>Foundation for the Integration and Development of Latin America (FIDAL)</v>
      </c>
      <c r="CE827" t="str">
        <v>Foundation of the Americas (FUDELA)</v>
      </c>
      <c r="CF827" t="str">
        <v>Fraternity Without Borders</v>
      </c>
      <c r="CG827" t="str">
        <v>Fundación Brisas del Norte</v>
      </c>
      <c r="CH827" t="str">
        <v>Fundación Colombovenezolana Nueva Ilusión</v>
      </c>
      <c r="CI827" t="str">
        <v>Fundación Nakama's</v>
      </c>
      <c r="CJ827" t="str">
        <v>Fundación RadaBer</v>
      </c>
      <c r="CK827" t="str">
        <v>Fundación Scalabrini Bolivia</v>
      </c>
      <c r="CL827" t="str">
        <v>Fundacion Social Vivan los Niños</v>
      </c>
      <c r="CM827" t="str">
        <v>FUNVEAC</v>
      </c>
      <c r="CN827" t="str">
        <v>German Development Cooperation Agency GIZ</v>
      </c>
      <c r="CO827" t="str">
        <v>Globalizate Radio</v>
      </c>
      <c r="CP827" t="str">
        <v>GOAL</v>
      </c>
      <c r="CQ827" t="str">
        <v>Halü Bienestar Humano Foundation (HALU)</v>
      </c>
      <c r="CR827" t="str">
        <v>Heartland Alliance International (HAI)</v>
      </c>
      <c r="CS827" t="str">
        <v>HELVETAS Swiss Intercooperation</v>
      </c>
      <c r="CT827" t="str">
        <v>HIAS</v>
      </c>
      <c r="CU827" t="str">
        <v>Human Rights Defence Curaçao</v>
      </c>
      <c r="CV827" t="str">
        <v>Humanity &amp; Inclusion</v>
      </c>
      <c r="CW827" t="str">
        <v>Humans Analytic</v>
      </c>
      <c r="CX827" t="str">
        <v>Idas y Vueltas Association</v>
      </c>
      <c r="CY827" t="str">
        <v>iMMAP</v>
      </c>
      <c r="CZ827" t="str">
        <v>IMPACT Initiatives (REACH)</v>
      </c>
      <c r="DA827" t="str">
        <v>Inmigrante Feliz Association</v>
      </c>
      <c r="DB827" t="str">
        <v>Institute for Migration and Human Rights (IMDH)</v>
      </c>
      <c r="DC827" t="str">
        <v>Institute of Natural and Cultural Heritage (IPANC)</v>
      </c>
      <c r="DD827" t="str">
        <v>International Committee for the Development of People (CISP)</v>
      </c>
      <c r="DE827" t="str">
        <v>International Federation of the Red Cross (IFRC)</v>
      </c>
      <c r="DF827" t="str">
        <v>International Labour Organization (ILO)</v>
      </c>
      <c r="DG827" t="str">
        <v>International Medical Corps</v>
      </c>
      <c r="DH827" t="str">
        <v>International Organization for Migration (IOM)</v>
      </c>
      <c r="DI827" t="str">
        <v>International Rescue Committee (IRC)</v>
      </c>
      <c r="DJ827" t="str">
        <v>INTERSOS</v>
      </c>
      <c r="DK827" t="str">
        <v>Jesuit Migrant Service (JMS)</v>
      </c>
      <c r="DL827" t="str">
        <v>Jesuit Refugee Service (JRS)</v>
      </c>
      <c r="DM827" t="str">
        <v>Jesuit Service for Migrants and Refugees (JSMR)</v>
      </c>
      <c r="DN827" t="str">
        <v>Joint United Nations Programme on HIV/AIDS (UNAIDS)</v>
      </c>
      <c r="DO827" t="str">
        <v>Kimirina Coorporation</v>
      </c>
      <c r="DP827" t="str">
        <v>La Casita Hispanic Cultural Centre</v>
      </c>
      <c r="DQ827" t="str">
        <v>Latin American Network of Non-Governmental Organizations of Persons with Disabilities and their Families (RIADIS)</v>
      </c>
      <c r="DR827" t="str">
        <v>LGBT+ Movement Brazil</v>
      </c>
      <c r="DS827" t="str">
        <v>Living Water Community (LWC)</v>
      </c>
      <c r="DT827" t="str">
        <v>LLANOVENCOL</v>
      </c>
      <c r="DU827" t="str">
        <v>Lutheran World Federation</v>
      </c>
      <c r="DV827" t="str">
        <v>Lutheran World Relief</v>
      </c>
      <c r="DW827" t="str">
        <v>Malteser International</v>
      </c>
      <c r="DX827" t="str">
        <v>Mana Institute</v>
      </c>
      <c r="DY827" t="str">
        <v>Manos Veneguayas Association</v>
      </c>
      <c r="DZ827" t="str">
        <v>Más Igualdad Perú</v>
      </c>
      <c r="EA827" t="str">
        <v>MedGlobal</v>
      </c>
      <c r="EB827" t="str">
        <v>Medical Teams International</v>
      </c>
      <c r="EC827" t="str">
        <v>Mercy Corps</v>
      </c>
      <c r="ED827" t="str">
        <v>Migrant Service Center (CAM)</v>
      </c>
      <c r="EE827" t="str">
        <v>Migrants, Refugees and Argentine Social Entrepreneurs (MIRARES)</v>
      </c>
      <c r="EF827" t="str">
        <v>Mision Scalabriniana - Ecuador</v>
      </c>
      <c r="EG827" t="str">
        <v>Missão Paz</v>
      </c>
      <c r="EH827" t="str">
        <v>Museu A CASA</v>
      </c>
      <c r="EI827" t="str">
        <v>Norwegian Refugee Council (NRC)</v>
      </c>
      <c r="EJ827" t="str">
        <v>ONG Migrantes por el Maule</v>
      </c>
      <c r="EK827" t="str">
        <v>ONG Preemptive Love Coalition Colombia</v>
      </c>
      <c r="EL827" t="str">
        <v>Organización Transfomando Vidas</v>
      </c>
      <c r="EM827" t="str">
        <v>Organization of Ibero-American States for Education, Science and Culture (OEI)</v>
      </c>
      <c r="EN827" t="str">
        <v>OXFAM</v>
      </c>
      <c r="EO827" t="str">
        <v>Panamerican Development Foundation</v>
      </c>
      <c r="EP827" t="str">
        <v>Panamerican Health Organization/World Health Organization (PAHO/WHO)</v>
      </c>
      <c r="EQ827" t="str">
        <v>Pastoral of Human Mobility - Peruvian Episcopal Conference</v>
      </c>
      <c r="ER827" t="str">
        <v>Pastoral Service for Migrants National</v>
      </c>
      <c r="ES827" t="str">
        <v>Permanent Human Rights defense Committee (CDH)</v>
      </c>
      <c r="ET827" t="str">
        <v>Pirilampos Institute - Group of visits and voluntary actions in Roraima</v>
      </c>
      <c r="EU827" t="str">
        <v>Plan International</v>
      </c>
      <c r="EV827" t="str">
        <v>Population Program, Faculty of Social Sciences, University of the Republic</v>
      </c>
      <c r="EW827" t="str">
        <v>Profamilia Association</v>
      </c>
      <c r="EX827" t="str">
        <v>Red con Migrantes y Refugiados</v>
      </c>
      <c r="EY827" t="str">
        <v>Red Cross Colombia</v>
      </c>
      <c r="EZ827" t="str">
        <v>Red Cross Ecuador</v>
      </c>
      <c r="FA827" t="str">
        <v>Red Cross Peru</v>
      </c>
      <c r="FB827" t="str">
        <v>Red de Investigaciones en Derechos Humanos - CONICET (Consejo Nacional de Investigaciones Científicas y Técnicas)</v>
      </c>
      <c r="FC827" t="str">
        <v>RET International</v>
      </c>
      <c r="FD827" t="str">
        <v>Salú pa Tur Foundation</v>
      </c>
      <c r="FE827" t="str">
        <v>Salvation Army</v>
      </c>
      <c r="FF827" t="str">
        <v>Samaritan's Purse</v>
      </c>
      <c r="FG827" t="str">
        <v>Save the Children International (SCI)</v>
      </c>
      <c r="FH827" t="str">
        <v>Scalabrini Foundation Chile</v>
      </c>
      <c r="FI827" t="str">
        <v>Sección Peruana de Amnistía Internacional</v>
      </c>
      <c r="FJ827" t="str">
        <v>Serviço Pastoral dos Migrantes do Nordeste</v>
      </c>
      <c r="FK827" t="str">
        <v>Sesame Workshop</v>
      </c>
      <c r="FL827" t="str">
        <v>Si, Da Vida</v>
      </c>
      <c r="FM827" t="str">
        <v>Solidarity and Action Asociation</v>
      </c>
      <c r="FN827" t="str">
        <v>SOS Children's Villages</v>
      </c>
      <c r="FO827" t="str">
        <v>Tarabita Foundation</v>
      </c>
      <c r="FP827" t="str">
        <v>Tearfund</v>
      </c>
      <c r="FQ827" t="str">
        <v>TECHO</v>
      </c>
      <c r="FR827" t="str">
        <v>Terranueva Foundation</v>
      </c>
      <c r="FS827" t="str">
        <v>Terre des Hommes Suisse</v>
      </c>
      <c r="FT827" t="str">
        <v>The Israel Forum for International Humanitarian Aid (IsraAID)</v>
      </c>
      <c r="FU827" t="str">
        <v>Unión Venezolana en Perú</v>
      </c>
      <c r="FV827" t="str">
        <v>United Nations Children's Fund (UNICEF)</v>
      </c>
      <c r="FW827" t="str">
        <v>United Nations Development Programme (UNDP)</v>
      </c>
      <c r="FX827" t="str">
        <v>United Nations Educational, Scientific and Cultural Organization (UNESCO)</v>
      </c>
      <c r="FY827" t="str">
        <v>United Nations Entity for Gender Equality and the Empowerment of Women (UNWOMEN)</v>
      </c>
      <c r="FZ827" t="str">
        <v>United Nations Food and Agricultural Organization (FAO)</v>
      </c>
      <c r="GA827" t="str">
        <v>United Nations High Commissioner for Refugees (UNHCR)</v>
      </c>
      <c r="GB827" t="str">
        <v>United Nations Office of the High Commissioner for Human Rights (OHCHR)</v>
      </c>
      <c r="GC827" t="str">
        <v>United Nations Office on Drugs and Crime (UNODC)</v>
      </c>
      <c r="GD827" t="str">
        <v>United Nations Population Fund (UNFPA)</v>
      </c>
      <c r="GE827" t="str">
        <v>United Nations Programme for Human Settlements (UN Habitat)</v>
      </c>
      <c r="GF827" t="str">
        <v>Vale da Benção Educational and Charitable Association (AEBVB)</v>
      </c>
      <c r="GG827" t="str">
        <v>VenAruba Solidaria</v>
      </c>
      <c r="GH827" t="str">
        <v>Venex Curacao Foundation</v>
      </c>
      <c r="GI827" t="str">
        <v>Venezolanos en Barranquilla</v>
      </c>
      <c r="GJ827" t="str">
        <v>Venezolanos en San Cristóbal</v>
      </c>
      <c r="GK827" t="str">
        <v>Venezuelan Emigrant Foundation (FEV)</v>
      </c>
      <c r="GL827" t="str">
        <v>Vicaría de Pastoral Social Caritas</v>
      </c>
      <c r="GM827" t="str">
        <v>Voices GY</v>
      </c>
      <c r="GN827" t="str">
        <v>We World GVC</v>
      </c>
      <c r="GO827" t="str">
        <v>World Council of Credit Unions</v>
      </c>
      <c r="GP827" t="str">
        <v>World Food Programme (WFP)</v>
      </c>
      <c r="GQ827" t="str">
        <v>World Vision</v>
      </c>
      <c r="GR827" t="str">
        <v>ZOA</v>
      </c>
    </row>
    <row r="828" spans="8:200" x14ac:dyDescent="0.3">
      <c r="H828" t="str" cm="1">
        <f t="array" ref="H828:GR828">TRANSPOSE(_xlfn._xlws.SORT(_xlfn._xlws.FILTER(Table3[Name],ISNUMBER(SEARCH(' Activity Sheet'!D882,Table3[Name])),"Not found"),,1))</f>
        <v>.New Organisation</v>
      </c>
      <c r="I828" t="str">
        <v>ABV - Association of Good with Life</v>
      </c>
      <c r="J828" t="str">
        <v>ACAPS</v>
      </c>
      <c r="K828" t="str">
        <v>Acción y Desarrollo</v>
      </c>
      <c r="L828" t="str">
        <v>ACTED</v>
      </c>
      <c r="M828" t="str">
        <v>Action against Hunger</v>
      </c>
      <c r="N828" t="str">
        <v>ActionAid</v>
      </c>
      <c r="O828" t="str">
        <v>Adventist Development and Relief Agency (ADRA)</v>
      </c>
      <c r="P828" t="str">
        <v>Alas de Colibrí Foundation</v>
      </c>
      <c r="Q828" t="str">
        <v>Alianza por la Solidaridad</v>
      </c>
      <c r="R828" t="str">
        <v>Alianza por Venezuela</v>
      </c>
      <c r="S828" t="str">
        <v>Americares Foundation</v>
      </c>
      <c r="T828" t="str">
        <v>Argentine Commission for Refugees and Migrants (CAREF)</v>
      </c>
      <c r="U828" t="str">
        <v>Asociación Aves</v>
      </c>
      <c r="V828" t="str">
        <v>Asociación de Jubilados y Pensionados Venezolanos en Argentina</v>
      </c>
      <c r="W828" t="str">
        <v>Asociación de Venezolanos en Eloy Alfaro</v>
      </c>
      <c r="X828" t="str">
        <v>Asociación Fundación contra el Hambre Perú</v>
      </c>
      <c r="Y828" t="str">
        <v>Asociación Migrantes Venezolanos</v>
      </c>
      <c r="Z828" t="str">
        <v>Asociación Misioneros de San Carlos Scalabrinianos</v>
      </c>
      <c r="AA828" t="str">
        <v>Asociacion Proteccion Poblacion Vulnerable</v>
      </c>
      <c r="AB828" t="str">
        <v>Asociación Quinta Ola</v>
      </c>
      <c r="AC828" t="str">
        <v>Asociación Salto Ángel</v>
      </c>
      <c r="AD828" t="str">
        <v>Asociación Venezuela en Ecuador AC</v>
      </c>
      <c r="AE828" t="str">
        <v>ASOVENAR</v>
      </c>
      <c r="AF828" t="str">
        <v>Associação Hermanitos</v>
      </c>
      <c r="AG828" t="str">
        <v>AVSI Foundation</v>
      </c>
      <c r="AH828" t="str">
        <v>Bethany Christian Services</v>
      </c>
      <c r="AI828" t="str">
        <v>Blumont</v>
      </c>
      <c r="AJ828" t="str">
        <v>CARE</v>
      </c>
      <c r="AK828" t="str">
        <v>Caritas Brazil</v>
      </c>
      <c r="AL828" t="str">
        <v>Caritas Ecuador</v>
      </c>
      <c r="AM828" t="str">
        <v>Caritas Germany</v>
      </c>
      <c r="AN828" t="str">
        <v>Caritas Manaus</v>
      </c>
      <c r="AO828" t="str">
        <v>Caritas Parana</v>
      </c>
      <c r="AP828" t="str">
        <v>Caritas Peru</v>
      </c>
      <c r="AQ828" t="str">
        <v>Caritas Rio de Janeiro</v>
      </c>
      <c r="AR828" t="str">
        <v>Caritas São Paulo</v>
      </c>
      <c r="AS828" t="str">
        <v>Caritas Switzerland</v>
      </c>
      <c r="AT828" t="str">
        <v>CCEFIRO Association</v>
      </c>
      <c r="AU828" t="str">
        <v>CEDRO</v>
      </c>
      <c r="AV828" t="str">
        <v>Center for Integrated Studies and Programs for Sustainable Development (CIEDS)</v>
      </c>
      <c r="AW828" t="str">
        <v>Center for Migration and Human Rights of the Diocese of Roraima (CMDH)</v>
      </c>
      <c r="AX828" t="str">
        <v>Centro de Atencion Psicosocial (CAPS)</v>
      </c>
      <c r="AY828" t="str">
        <v>CESAL</v>
      </c>
      <c r="AZ828" t="str">
        <v>CESVI-Cooperazione e Sviluppo</v>
      </c>
      <c r="BA828" t="str">
        <v>ChildFund International</v>
      </c>
      <c r="BB828" t="str">
        <v>CHS Alternativo</v>
      </c>
      <c r="BC828" t="str">
        <v>Churún Merú Association</v>
      </c>
      <c r="BD828" t="str">
        <v>Coalición por Venezuela</v>
      </c>
      <c r="BE828" t="str">
        <v>Colonia Foundation of Venezuelans in the Dominican Republic (FUNCOVERD)</v>
      </c>
      <c r="BF828" t="str">
        <v>COLVENZ</v>
      </c>
      <c r="BG828" t="str">
        <v>Compassiva</v>
      </c>
      <c r="BH828" t="str">
        <v>Consejo Interreligioso del Perú - Religiones por la Paz</v>
      </c>
      <c r="BI828" t="str">
        <v>Consorcio ONG OCIPI Y Capellanía Nacional OFICA</v>
      </c>
      <c r="BJ828" t="str">
        <v>COOPI - International Cooperation Foundation</v>
      </c>
      <c r="BK828" t="str">
        <v>Corporación Colectivo Sin Fronteras</v>
      </c>
      <c r="BL828" t="str">
        <v>CRISFE Foundation</v>
      </c>
      <c r="BM828" t="str">
        <v>Cuso International</v>
      </c>
      <c r="BN828" t="str">
        <v>Danielle’s Children Fund (DCF)</v>
      </c>
      <c r="BO828" t="str">
        <v>Danish Refugee Council (DRC)</v>
      </c>
      <c r="BP828" t="str">
        <v>Development Support Association - APOYAR</v>
      </c>
      <c r="BQ828" t="str">
        <v>Diakonie Katastrophenhilfe</v>
      </c>
      <c r="BR828" t="str">
        <v>Diálogo Diverso</v>
      </c>
      <c r="BS828" t="str">
        <v>Doctors of the World</v>
      </c>
      <c r="BT828" t="str">
        <v>Dominican Institute for Integrated Development</v>
      </c>
      <c r="BU828" t="str">
        <v>Duendes y Ángeles Vinotinto República Dominicana</v>
      </c>
      <c r="BV828" t="str">
        <v>Encuentros SJS (Servicio Jesuita de la Solidaridad)</v>
      </c>
      <c r="BW828" t="str">
        <v>Ending Violence Against Migrants</v>
      </c>
      <c r="BX828" t="str">
        <v>Equidad Foundation</v>
      </c>
      <c r="BY828" t="str">
        <v>Equilibrium CenDE</v>
      </c>
      <c r="BZ828" t="str">
        <v>Facultad de Psicología - Universidad de la República (UDELAR)</v>
      </c>
      <c r="CA828" t="str">
        <v>First International Emergency and Solidarités International</v>
      </c>
      <c r="CB828" t="str">
        <v>Fondo Ecuatoriano Populorum Progressio</v>
      </c>
      <c r="CC828" t="str">
        <v>Foro Salud Callao</v>
      </c>
      <c r="CD828" t="str">
        <v>Foundation for the Integration and Development of Latin America (FIDAL)</v>
      </c>
      <c r="CE828" t="str">
        <v>Foundation of the Americas (FUDELA)</v>
      </c>
      <c r="CF828" t="str">
        <v>Fraternity Without Borders</v>
      </c>
      <c r="CG828" t="str">
        <v>Fundación Brisas del Norte</v>
      </c>
      <c r="CH828" t="str">
        <v>Fundación Colombovenezolana Nueva Ilusión</v>
      </c>
      <c r="CI828" t="str">
        <v>Fundación Nakama's</v>
      </c>
      <c r="CJ828" t="str">
        <v>Fundación RadaBer</v>
      </c>
      <c r="CK828" t="str">
        <v>Fundación Scalabrini Bolivia</v>
      </c>
      <c r="CL828" t="str">
        <v>Fundacion Social Vivan los Niños</v>
      </c>
      <c r="CM828" t="str">
        <v>FUNVEAC</v>
      </c>
      <c r="CN828" t="str">
        <v>German Development Cooperation Agency GIZ</v>
      </c>
      <c r="CO828" t="str">
        <v>Globalizate Radio</v>
      </c>
      <c r="CP828" t="str">
        <v>GOAL</v>
      </c>
      <c r="CQ828" t="str">
        <v>Halü Bienestar Humano Foundation (HALU)</v>
      </c>
      <c r="CR828" t="str">
        <v>Heartland Alliance International (HAI)</v>
      </c>
      <c r="CS828" t="str">
        <v>HELVETAS Swiss Intercooperation</v>
      </c>
      <c r="CT828" t="str">
        <v>HIAS</v>
      </c>
      <c r="CU828" t="str">
        <v>Human Rights Defence Curaçao</v>
      </c>
      <c r="CV828" t="str">
        <v>Humanity &amp; Inclusion</v>
      </c>
      <c r="CW828" t="str">
        <v>Humans Analytic</v>
      </c>
      <c r="CX828" t="str">
        <v>Idas y Vueltas Association</v>
      </c>
      <c r="CY828" t="str">
        <v>iMMAP</v>
      </c>
      <c r="CZ828" t="str">
        <v>IMPACT Initiatives (REACH)</v>
      </c>
      <c r="DA828" t="str">
        <v>Inmigrante Feliz Association</v>
      </c>
      <c r="DB828" t="str">
        <v>Institute for Migration and Human Rights (IMDH)</v>
      </c>
      <c r="DC828" t="str">
        <v>Institute of Natural and Cultural Heritage (IPANC)</v>
      </c>
      <c r="DD828" t="str">
        <v>International Committee for the Development of People (CISP)</v>
      </c>
      <c r="DE828" t="str">
        <v>International Federation of the Red Cross (IFRC)</v>
      </c>
      <c r="DF828" t="str">
        <v>International Labour Organization (ILO)</v>
      </c>
      <c r="DG828" t="str">
        <v>International Medical Corps</v>
      </c>
      <c r="DH828" t="str">
        <v>International Organization for Migration (IOM)</v>
      </c>
      <c r="DI828" t="str">
        <v>International Rescue Committee (IRC)</v>
      </c>
      <c r="DJ828" t="str">
        <v>INTERSOS</v>
      </c>
      <c r="DK828" t="str">
        <v>Jesuit Migrant Service (JMS)</v>
      </c>
      <c r="DL828" t="str">
        <v>Jesuit Refugee Service (JRS)</v>
      </c>
      <c r="DM828" t="str">
        <v>Jesuit Service for Migrants and Refugees (JSMR)</v>
      </c>
      <c r="DN828" t="str">
        <v>Joint United Nations Programme on HIV/AIDS (UNAIDS)</v>
      </c>
      <c r="DO828" t="str">
        <v>Kimirina Coorporation</v>
      </c>
      <c r="DP828" t="str">
        <v>La Casita Hispanic Cultural Centre</v>
      </c>
      <c r="DQ828" t="str">
        <v>Latin American Network of Non-Governmental Organizations of Persons with Disabilities and their Families (RIADIS)</v>
      </c>
      <c r="DR828" t="str">
        <v>LGBT+ Movement Brazil</v>
      </c>
      <c r="DS828" t="str">
        <v>Living Water Community (LWC)</v>
      </c>
      <c r="DT828" t="str">
        <v>LLANOVENCOL</v>
      </c>
      <c r="DU828" t="str">
        <v>Lutheran World Federation</v>
      </c>
      <c r="DV828" t="str">
        <v>Lutheran World Relief</v>
      </c>
      <c r="DW828" t="str">
        <v>Malteser International</v>
      </c>
      <c r="DX828" t="str">
        <v>Mana Institute</v>
      </c>
      <c r="DY828" t="str">
        <v>Manos Veneguayas Association</v>
      </c>
      <c r="DZ828" t="str">
        <v>Más Igualdad Perú</v>
      </c>
      <c r="EA828" t="str">
        <v>MedGlobal</v>
      </c>
      <c r="EB828" t="str">
        <v>Medical Teams International</v>
      </c>
      <c r="EC828" t="str">
        <v>Mercy Corps</v>
      </c>
      <c r="ED828" t="str">
        <v>Migrant Service Center (CAM)</v>
      </c>
      <c r="EE828" t="str">
        <v>Migrants, Refugees and Argentine Social Entrepreneurs (MIRARES)</v>
      </c>
      <c r="EF828" t="str">
        <v>Mision Scalabriniana - Ecuador</v>
      </c>
      <c r="EG828" t="str">
        <v>Missão Paz</v>
      </c>
      <c r="EH828" t="str">
        <v>Museu A CASA</v>
      </c>
      <c r="EI828" t="str">
        <v>Norwegian Refugee Council (NRC)</v>
      </c>
      <c r="EJ828" t="str">
        <v>ONG Migrantes por el Maule</v>
      </c>
      <c r="EK828" t="str">
        <v>ONG Preemptive Love Coalition Colombia</v>
      </c>
      <c r="EL828" t="str">
        <v>Organización Transfomando Vidas</v>
      </c>
      <c r="EM828" t="str">
        <v>Organization of Ibero-American States for Education, Science and Culture (OEI)</v>
      </c>
      <c r="EN828" t="str">
        <v>OXFAM</v>
      </c>
      <c r="EO828" t="str">
        <v>Panamerican Development Foundation</v>
      </c>
      <c r="EP828" t="str">
        <v>Panamerican Health Organization/World Health Organization (PAHO/WHO)</v>
      </c>
      <c r="EQ828" t="str">
        <v>Pastoral of Human Mobility - Peruvian Episcopal Conference</v>
      </c>
      <c r="ER828" t="str">
        <v>Pastoral Service for Migrants National</v>
      </c>
      <c r="ES828" t="str">
        <v>Permanent Human Rights defense Committee (CDH)</v>
      </c>
      <c r="ET828" t="str">
        <v>Pirilampos Institute - Group of visits and voluntary actions in Roraima</v>
      </c>
      <c r="EU828" t="str">
        <v>Plan International</v>
      </c>
      <c r="EV828" t="str">
        <v>Population Program, Faculty of Social Sciences, University of the Republic</v>
      </c>
      <c r="EW828" t="str">
        <v>Profamilia Association</v>
      </c>
      <c r="EX828" t="str">
        <v>Red con Migrantes y Refugiados</v>
      </c>
      <c r="EY828" t="str">
        <v>Red Cross Colombia</v>
      </c>
      <c r="EZ828" t="str">
        <v>Red Cross Ecuador</v>
      </c>
      <c r="FA828" t="str">
        <v>Red Cross Peru</v>
      </c>
      <c r="FB828" t="str">
        <v>Red de Investigaciones en Derechos Humanos - CONICET (Consejo Nacional de Investigaciones Científicas y Técnicas)</v>
      </c>
      <c r="FC828" t="str">
        <v>RET International</v>
      </c>
      <c r="FD828" t="str">
        <v>Salú pa Tur Foundation</v>
      </c>
      <c r="FE828" t="str">
        <v>Salvation Army</v>
      </c>
      <c r="FF828" t="str">
        <v>Samaritan's Purse</v>
      </c>
      <c r="FG828" t="str">
        <v>Save the Children International (SCI)</v>
      </c>
      <c r="FH828" t="str">
        <v>Scalabrini Foundation Chile</v>
      </c>
      <c r="FI828" t="str">
        <v>Sección Peruana de Amnistía Internacional</v>
      </c>
      <c r="FJ828" t="str">
        <v>Serviço Pastoral dos Migrantes do Nordeste</v>
      </c>
      <c r="FK828" t="str">
        <v>Sesame Workshop</v>
      </c>
      <c r="FL828" t="str">
        <v>Si, Da Vida</v>
      </c>
      <c r="FM828" t="str">
        <v>Solidarity and Action Asociation</v>
      </c>
      <c r="FN828" t="str">
        <v>SOS Children's Villages</v>
      </c>
      <c r="FO828" t="str">
        <v>Tarabita Foundation</v>
      </c>
      <c r="FP828" t="str">
        <v>Tearfund</v>
      </c>
      <c r="FQ828" t="str">
        <v>TECHO</v>
      </c>
      <c r="FR828" t="str">
        <v>Terranueva Foundation</v>
      </c>
      <c r="FS828" t="str">
        <v>Terre des Hommes Suisse</v>
      </c>
      <c r="FT828" t="str">
        <v>The Israel Forum for International Humanitarian Aid (IsraAID)</v>
      </c>
      <c r="FU828" t="str">
        <v>Unión Venezolana en Perú</v>
      </c>
      <c r="FV828" t="str">
        <v>United Nations Children's Fund (UNICEF)</v>
      </c>
      <c r="FW828" t="str">
        <v>United Nations Development Programme (UNDP)</v>
      </c>
      <c r="FX828" t="str">
        <v>United Nations Educational, Scientific and Cultural Organization (UNESCO)</v>
      </c>
      <c r="FY828" t="str">
        <v>United Nations Entity for Gender Equality and the Empowerment of Women (UNWOMEN)</v>
      </c>
      <c r="FZ828" t="str">
        <v>United Nations Food and Agricultural Organization (FAO)</v>
      </c>
      <c r="GA828" t="str">
        <v>United Nations High Commissioner for Refugees (UNHCR)</v>
      </c>
      <c r="GB828" t="str">
        <v>United Nations Office of the High Commissioner for Human Rights (OHCHR)</v>
      </c>
      <c r="GC828" t="str">
        <v>United Nations Office on Drugs and Crime (UNODC)</v>
      </c>
      <c r="GD828" t="str">
        <v>United Nations Population Fund (UNFPA)</v>
      </c>
      <c r="GE828" t="str">
        <v>United Nations Programme for Human Settlements (UN Habitat)</v>
      </c>
      <c r="GF828" t="str">
        <v>Vale da Benção Educational and Charitable Association (AEBVB)</v>
      </c>
      <c r="GG828" t="str">
        <v>VenAruba Solidaria</v>
      </c>
      <c r="GH828" t="str">
        <v>Venex Curacao Foundation</v>
      </c>
      <c r="GI828" t="str">
        <v>Venezolanos en Barranquilla</v>
      </c>
      <c r="GJ828" t="str">
        <v>Venezolanos en San Cristóbal</v>
      </c>
      <c r="GK828" t="str">
        <v>Venezuelan Emigrant Foundation (FEV)</v>
      </c>
      <c r="GL828" t="str">
        <v>Vicaría de Pastoral Social Caritas</v>
      </c>
      <c r="GM828" t="str">
        <v>Voices GY</v>
      </c>
      <c r="GN828" t="str">
        <v>We World GVC</v>
      </c>
      <c r="GO828" t="str">
        <v>World Council of Credit Unions</v>
      </c>
      <c r="GP828" t="str">
        <v>World Food Programme (WFP)</v>
      </c>
      <c r="GQ828" t="str">
        <v>World Vision</v>
      </c>
      <c r="GR828" t="str">
        <v>ZOA</v>
      </c>
    </row>
    <row r="829" spans="8:200" x14ac:dyDescent="0.3">
      <c r="H829" t="str" cm="1">
        <f t="array" ref="H829:GR829">TRANSPOSE(_xlfn._xlws.SORT(_xlfn._xlws.FILTER(Table3[Name],ISNUMBER(SEARCH(' Activity Sheet'!D883,Table3[Name])),"Not found"),,1))</f>
        <v>.New Organisation</v>
      </c>
      <c r="I829" t="str">
        <v>ABV - Association of Good with Life</v>
      </c>
      <c r="J829" t="str">
        <v>ACAPS</v>
      </c>
      <c r="K829" t="str">
        <v>Acción y Desarrollo</v>
      </c>
      <c r="L829" t="str">
        <v>ACTED</v>
      </c>
      <c r="M829" t="str">
        <v>Action against Hunger</v>
      </c>
      <c r="N829" t="str">
        <v>ActionAid</v>
      </c>
      <c r="O829" t="str">
        <v>Adventist Development and Relief Agency (ADRA)</v>
      </c>
      <c r="P829" t="str">
        <v>Alas de Colibrí Foundation</v>
      </c>
      <c r="Q829" t="str">
        <v>Alianza por la Solidaridad</v>
      </c>
      <c r="R829" t="str">
        <v>Alianza por Venezuela</v>
      </c>
      <c r="S829" t="str">
        <v>Americares Foundation</v>
      </c>
      <c r="T829" t="str">
        <v>Argentine Commission for Refugees and Migrants (CAREF)</v>
      </c>
      <c r="U829" t="str">
        <v>Asociación Aves</v>
      </c>
      <c r="V829" t="str">
        <v>Asociación de Jubilados y Pensionados Venezolanos en Argentina</v>
      </c>
      <c r="W829" t="str">
        <v>Asociación de Venezolanos en Eloy Alfaro</v>
      </c>
      <c r="X829" t="str">
        <v>Asociación Fundación contra el Hambre Perú</v>
      </c>
      <c r="Y829" t="str">
        <v>Asociación Migrantes Venezolanos</v>
      </c>
      <c r="Z829" t="str">
        <v>Asociación Misioneros de San Carlos Scalabrinianos</v>
      </c>
      <c r="AA829" t="str">
        <v>Asociacion Proteccion Poblacion Vulnerable</v>
      </c>
      <c r="AB829" t="str">
        <v>Asociación Quinta Ola</v>
      </c>
      <c r="AC829" t="str">
        <v>Asociación Salto Ángel</v>
      </c>
      <c r="AD829" t="str">
        <v>Asociación Venezuela en Ecuador AC</v>
      </c>
      <c r="AE829" t="str">
        <v>ASOVENAR</v>
      </c>
      <c r="AF829" t="str">
        <v>Associação Hermanitos</v>
      </c>
      <c r="AG829" t="str">
        <v>AVSI Foundation</v>
      </c>
      <c r="AH829" t="str">
        <v>Bethany Christian Services</v>
      </c>
      <c r="AI829" t="str">
        <v>Blumont</v>
      </c>
      <c r="AJ829" t="str">
        <v>CARE</v>
      </c>
      <c r="AK829" t="str">
        <v>Caritas Brazil</v>
      </c>
      <c r="AL829" t="str">
        <v>Caritas Ecuador</v>
      </c>
      <c r="AM829" t="str">
        <v>Caritas Germany</v>
      </c>
      <c r="AN829" t="str">
        <v>Caritas Manaus</v>
      </c>
      <c r="AO829" t="str">
        <v>Caritas Parana</v>
      </c>
      <c r="AP829" t="str">
        <v>Caritas Peru</v>
      </c>
      <c r="AQ829" t="str">
        <v>Caritas Rio de Janeiro</v>
      </c>
      <c r="AR829" t="str">
        <v>Caritas São Paulo</v>
      </c>
      <c r="AS829" t="str">
        <v>Caritas Switzerland</v>
      </c>
      <c r="AT829" t="str">
        <v>CCEFIRO Association</v>
      </c>
      <c r="AU829" t="str">
        <v>CEDRO</v>
      </c>
      <c r="AV829" t="str">
        <v>Center for Integrated Studies and Programs for Sustainable Development (CIEDS)</v>
      </c>
      <c r="AW829" t="str">
        <v>Center for Migration and Human Rights of the Diocese of Roraima (CMDH)</v>
      </c>
      <c r="AX829" t="str">
        <v>Centro de Atencion Psicosocial (CAPS)</v>
      </c>
      <c r="AY829" t="str">
        <v>CESAL</v>
      </c>
      <c r="AZ829" t="str">
        <v>CESVI-Cooperazione e Sviluppo</v>
      </c>
      <c r="BA829" t="str">
        <v>ChildFund International</v>
      </c>
      <c r="BB829" t="str">
        <v>CHS Alternativo</v>
      </c>
      <c r="BC829" t="str">
        <v>Churún Merú Association</v>
      </c>
      <c r="BD829" t="str">
        <v>Coalición por Venezuela</v>
      </c>
      <c r="BE829" t="str">
        <v>Colonia Foundation of Venezuelans in the Dominican Republic (FUNCOVERD)</v>
      </c>
      <c r="BF829" t="str">
        <v>COLVENZ</v>
      </c>
      <c r="BG829" t="str">
        <v>Compassiva</v>
      </c>
      <c r="BH829" t="str">
        <v>Consejo Interreligioso del Perú - Religiones por la Paz</v>
      </c>
      <c r="BI829" t="str">
        <v>Consorcio ONG OCIPI Y Capellanía Nacional OFICA</v>
      </c>
      <c r="BJ829" t="str">
        <v>COOPI - International Cooperation Foundation</v>
      </c>
      <c r="BK829" t="str">
        <v>Corporación Colectivo Sin Fronteras</v>
      </c>
      <c r="BL829" t="str">
        <v>CRISFE Foundation</v>
      </c>
      <c r="BM829" t="str">
        <v>Cuso International</v>
      </c>
      <c r="BN829" t="str">
        <v>Danielle’s Children Fund (DCF)</v>
      </c>
      <c r="BO829" t="str">
        <v>Danish Refugee Council (DRC)</v>
      </c>
      <c r="BP829" t="str">
        <v>Development Support Association - APOYAR</v>
      </c>
      <c r="BQ829" t="str">
        <v>Diakonie Katastrophenhilfe</v>
      </c>
      <c r="BR829" t="str">
        <v>Diálogo Diverso</v>
      </c>
      <c r="BS829" t="str">
        <v>Doctors of the World</v>
      </c>
      <c r="BT829" t="str">
        <v>Dominican Institute for Integrated Development</v>
      </c>
      <c r="BU829" t="str">
        <v>Duendes y Ángeles Vinotinto República Dominicana</v>
      </c>
      <c r="BV829" t="str">
        <v>Encuentros SJS (Servicio Jesuita de la Solidaridad)</v>
      </c>
      <c r="BW829" t="str">
        <v>Ending Violence Against Migrants</v>
      </c>
      <c r="BX829" t="str">
        <v>Equidad Foundation</v>
      </c>
      <c r="BY829" t="str">
        <v>Equilibrium CenDE</v>
      </c>
      <c r="BZ829" t="str">
        <v>Facultad de Psicología - Universidad de la República (UDELAR)</v>
      </c>
      <c r="CA829" t="str">
        <v>First International Emergency and Solidarités International</v>
      </c>
      <c r="CB829" t="str">
        <v>Fondo Ecuatoriano Populorum Progressio</v>
      </c>
      <c r="CC829" t="str">
        <v>Foro Salud Callao</v>
      </c>
      <c r="CD829" t="str">
        <v>Foundation for the Integration and Development of Latin America (FIDAL)</v>
      </c>
      <c r="CE829" t="str">
        <v>Foundation of the Americas (FUDELA)</v>
      </c>
      <c r="CF829" t="str">
        <v>Fraternity Without Borders</v>
      </c>
      <c r="CG829" t="str">
        <v>Fundación Brisas del Norte</v>
      </c>
      <c r="CH829" t="str">
        <v>Fundación Colombovenezolana Nueva Ilusión</v>
      </c>
      <c r="CI829" t="str">
        <v>Fundación Nakama's</v>
      </c>
      <c r="CJ829" t="str">
        <v>Fundación RadaBer</v>
      </c>
      <c r="CK829" t="str">
        <v>Fundación Scalabrini Bolivia</v>
      </c>
      <c r="CL829" t="str">
        <v>Fundacion Social Vivan los Niños</v>
      </c>
      <c r="CM829" t="str">
        <v>FUNVEAC</v>
      </c>
      <c r="CN829" t="str">
        <v>German Development Cooperation Agency GIZ</v>
      </c>
      <c r="CO829" t="str">
        <v>Globalizate Radio</v>
      </c>
      <c r="CP829" t="str">
        <v>GOAL</v>
      </c>
      <c r="CQ829" t="str">
        <v>Halü Bienestar Humano Foundation (HALU)</v>
      </c>
      <c r="CR829" t="str">
        <v>Heartland Alliance International (HAI)</v>
      </c>
      <c r="CS829" t="str">
        <v>HELVETAS Swiss Intercooperation</v>
      </c>
      <c r="CT829" t="str">
        <v>HIAS</v>
      </c>
      <c r="CU829" t="str">
        <v>Human Rights Defence Curaçao</v>
      </c>
      <c r="CV829" t="str">
        <v>Humanity &amp; Inclusion</v>
      </c>
      <c r="CW829" t="str">
        <v>Humans Analytic</v>
      </c>
      <c r="CX829" t="str">
        <v>Idas y Vueltas Association</v>
      </c>
      <c r="CY829" t="str">
        <v>iMMAP</v>
      </c>
      <c r="CZ829" t="str">
        <v>IMPACT Initiatives (REACH)</v>
      </c>
      <c r="DA829" t="str">
        <v>Inmigrante Feliz Association</v>
      </c>
      <c r="DB829" t="str">
        <v>Institute for Migration and Human Rights (IMDH)</v>
      </c>
      <c r="DC829" t="str">
        <v>Institute of Natural and Cultural Heritage (IPANC)</v>
      </c>
      <c r="DD829" t="str">
        <v>International Committee for the Development of People (CISP)</v>
      </c>
      <c r="DE829" t="str">
        <v>International Federation of the Red Cross (IFRC)</v>
      </c>
      <c r="DF829" t="str">
        <v>International Labour Organization (ILO)</v>
      </c>
      <c r="DG829" t="str">
        <v>International Medical Corps</v>
      </c>
      <c r="DH829" t="str">
        <v>International Organization for Migration (IOM)</v>
      </c>
      <c r="DI829" t="str">
        <v>International Rescue Committee (IRC)</v>
      </c>
      <c r="DJ829" t="str">
        <v>INTERSOS</v>
      </c>
      <c r="DK829" t="str">
        <v>Jesuit Migrant Service (JMS)</v>
      </c>
      <c r="DL829" t="str">
        <v>Jesuit Refugee Service (JRS)</v>
      </c>
      <c r="DM829" t="str">
        <v>Jesuit Service for Migrants and Refugees (JSMR)</v>
      </c>
      <c r="DN829" t="str">
        <v>Joint United Nations Programme on HIV/AIDS (UNAIDS)</v>
      </c>
      <c r="DO829" t="str">
        <v>Kimirina Coorporation</v>
      </c>
      <c r="DP829" t="str">
        <v>La Casita Hispanic Cultural Centre</v>
      </c>
      <c r="DQ829" t="str">
        <v>Latin American Network of Non-Governmental Organizations of Persons with Disabilities and their Families (RIADIS)</v>
      </c>
      <c r="DR829" t="str">
        <v>LGBT+ Movement Brazil</v>
      </c>
      <c r="DS829" t="str">
        <v>Living Water Community (LWC)</v>
      </c>
      <c r="DT829" t="str">
        <v>LLANOVENCOL</v>
      </c>
      <c r="DU829" t="str">
        <v>Lutheran World Federation</v>
      </c>
      <c r="DV829" t="str">
        <v>Lutheran World Relief</v>
      </c>
      <c r="DW829" t="str">
        <v>Malteser International</v>
      </c>
      <c r="DX829" t="str">
        <v>Mana Institute</v>
      </c>
      <c r="DY829" t="str">
        <v>Manos Veneguayas Association</v>
      </c>
      <c r="DZ829" t="str">
        <v>Más Igualdad Perú</v>
      </c>
      <c r="EA829" t="str">
        <v>MedGlobal</v>
      </c>
      <c r="EB829" t="str">
        <v>Medical Teams International</v>
      </c>
      <c r="EC829" t="str">
        <v>Mercy Corps</v>
      </c>
      <c r="ED829" t="str">
        <v>Migrant Service Center (CAM)</v>
      </c>
      <c r="EE829" t="str">
        <v>Migrants, Refugees and Argentine Social Entrepreneurs (MIRARES)</v>
      </c>
      <c r="EF829" t="str">
        <v>Mision Scalabriniana - Ecuador</v>
      </c>
      <c r="EG829" t="str">
        <v>Missão Paz</v>
      </c>
      <c r="EH829" t="str">
        <v>Museu A CASA</v>
      </c>
      <c r="EI829" t="str">
        <v>Norwegian Refugee Council (NRC)</v>
      </c>
      <c r="EJ829" t="str">
        <v>ONG Migrantes por el Maule</v>
      </c>
      <c r="EK829" t="str">
        <v>ONG Preemptive Love Coalition Colombia</v>
      </c>
      <c r="EL829" t="str">
        <v>Organización Transfomando Vidas</v>
      </c>
      <c r="EM829" t="str">
        <v>Organization of Ibero-American States for Education, Science and Culture (OEI)</v>
      </c>
      <c r="EN829" t="str">
        <v>OXFAM</v>
      </c>
      <c r="EO829" t="str">
        <v>Panamerican Development Foundation</v>
      </c>
      <c r="EP829" t="str">
        <v>Panamerican Health Organization/World Health Organization (PAHO/WHO)</v>
      </c>
      <c r="EQ829" t="str">
        <v>Pastoral of Human Mobility - Peruvian Episcopal Conference</v>
      </c>
      <c r="ER829" t="str">
        <v>Pastoral Service for Migrants National</v>
      </c>
      <c r="ES829" t="str">
        <v>Permanent Human Rights defense Committee (CDH)</v>
      </c>
      <c r="ET829" t="str">
        <v>Pirilampos Institute - Group of visits and voluntary actions in Roraima</v>
      </c>
      <c r="EU829" t="str">
        <v>Plan International</v>
      </c>
      <c r="EV829" t="str">
        <v>Population Program, Faculty of Social Sciences, University of the Republic</v>
      </c>
      <c r="EW829" t="str">
        <v>Profamilia Association</v>
      </c>
      <c r="EX829" t="str">
        <v>Red con Migrantes y Refugiados</v>
      </c>
      <c r="EY829" t="str">
        <v>Red Cross Colombia</v>
      </c>
      <c r="EZ829" t="str">
        <v>Red Cross Ecuador</v>
      </c>
      <c r="FA829" t="str">
        <v>Red Cross Peru</v>
      </c>
      <c r="FB829" t="str">
        <v>Red de Investigaciones en Derechos Humanos - CONICET (Consejo Nacional de Investigaciones Científicas y Técnicas)</v>
      </c>
      <c r="FC829" t="str">
        <v>RET International</v>
      </c>
      <c r="FD829" t="str">
        <v>Salú pa Tur Foundation</v>
      </c>
      <c r="FE829" t="str">
        <v>Salvation Army</v>
      </c>
      <c r="FF829" t="str">
        <v>Samaritan's Purse</v>
      </c>
      <c r="FG829" t="str">
        <v>Save the Children International (SCI)</v>
      </c>
      <c r="FH829" t="str">
        <v>Scalabrini Foundation Chile</v>
      </c>
      <c r="FI829" t="str">
        <v>Sección Peruana de Amnistía Internacional</v>
      </c>
      <c r="FJ829" t="str">
        <v>Serviço Pastoral dos Migrantes do Nordeste</v>
      </c>
      <c r="FK829" t="str">
        <v>Sesame Workshop</v>
      </c>
      <c r="FL829" t="str">
        <v>Si, Da Vida</v>
      </c>
      <c r="FM829" t="str">
        <v>Solidarity and Action Asociation</v>
      </c>
      <c r="FN829" t="str">
        <v>SOS Children's Villages</v>
      </c>
      <c r="FO829" t="str">
        <v>Tarabita Foundation</v>
      </c>
      <c r="FP829" t="str">
        <v>Tearfund</v>
      </c>
      <c r="FQ829" t="str">
        <v>TECHO</v>
      </c>
      <c r="FR829" t="str">
        <v>Terranueva Foundation</v>
      </c>
      <c r="FS829" t="str">
        <v>Terre des Hommes Suisse</v>
      </c>
      <c r="FT829" t="str">
        <v>The Israel Forum for International Humanitarian Aid (IsraAID)</v>
      </c>
      <c r="FU829" t="str">
        <v>Unión Venezolana en Perú</v>
      </c>
      <c r="FV829" t="str">
        <v>United Nations Children's Fund (UNICEF)</v>
      </c>
      <c r="FW829" t="str">
        <v>United Nations Development Programme (UNDP)</v>
      </c>
      <c r="FX829" t="str">
        <v>United Nations Educational, Scientific and Cultural Organization (UNESCO)</v>
      </c>
      <c r="FY829" t="str">
        <v>United Nations Entity for Gender Equality and the Empowerment of Women (UNWOMEN)</v>
      </c>
      <c r="FZ829" t="str">
        <v>United Nations Food and Agricultural Organization (FAO)</v>
      </c>
      <c r="GA829" t="str">
        <v>United Nations High Commissioner for Refugees (UNHCR)</v>
      </c>
      <c r="GB829" t="str">
        <v>United Nations Office of the High Commissioner for Human Rights (OHCHR)</v>
      </c>
      <c r="GC829" t="str">
        <v>United Nations Office on Drugs and Crime (UNODC)</v>
      </c>
      <c r="GD829" t="str">
        <v>United Nations Population Fund (UNFPA)</v>
      </c>
      <c r="GE829" t="str">
        <v>United Nations Programme for Human Settlements (UN Habitat)</v>
      </c>
      <c r="GF829" t="str">
        <v>Vale da Benção Educational and Charitable Association (AEBVB)</v>
      </c>
      <c r="GG829" t="str">
        <v>VenAruba Solidaria</v>
      </c>
      <c r="GH829" t="str">
        <v>Venex Curacao Foundation</v>
      </c>
      <c r="GI829" t="str">
        <v>Venezolanos en Barranquilla</v>
      </c>
      <c r="GJ829" t="str">
        <v>Venezolanos en San Cristóbal</v>
      </c>
      <c r="GK829" t="str">
        <v>Venezuelan Emigrant Foundation (FEV)</v>
      </c>
      <c r="GL829" t="str">
        <v>Vicaría de Pastoral Social Caritas</v>
      </c>
      <c r="GM829" t="str">
        <v>Voices GY</v>
      </c>
      <c r="GN829" t="str">
        <v>We World GVC</v>
      </c>
      <c r="GO829" t="str">
        <v>World Council of Credit Unions</v>
      </c>
      <c r="GP829" t="str">
        <v>World Food Programme (WFP)</v>
      </c>
      <c r="GQ829" t="str">
        <v>World Vision</v>
      </c>
      <c r="GR829" t="str">
        <v>ZOA</v>
      </c>
    </row>
    <row r="830" spans="8:200" x14ac:dyDescent="0.3">
      <c r="H830" t="str" cm="1">
        <f t="array" ref="H830:GR830">TRANSPOSE(_xlfn._xlws.SORT(_xlfn._xlws.FILTER(Table3[Name],ISNUMBER(SEARCH(' Activity Sheet'!D884,Table3[Name])),"Not found"),,1))</f>
        <v>.New Organisation</v>
      </c>
      <c r="I830" t="str">
        <v>ABV - Association of Good with Life</v>
      </c>
      <c r="J830" t="str">
        <v>ACAPS</v>
      </c>
      <c r="K830" t="str">
        <v>Acción y Desarrollo</v>
      </c>
      <c r="L830" t="str">
        <v>ACTED</v>
      </c>
      <c r="M830" t="str">
        <v>Action against Hunger</v>
      </c>
      <c r="N830" t="str">
        <v>ActionAid</v>
      </c>
      <c r="O830" t="str">
        <v>Adventist Development and Relief Agency (ADRA)</v>
      </c>
      <c r="P830" t="str">
        <v>Alas de Colibrí Foundation</v>
      </c>
      <c r="Q830" t="str">
        <v>Alianza por la Solidaridad</v>
      </c>
      <c r="R830" t="str">
        <v>Alianza por Venezuela</v>
      </c>
      <c r="S830" t="str">
        <v>Americares Foundation</v>
      </c>
      <c r="T830" t="str">
        <v>Argentine Commission for Refugees and Migrants (CAREF)</v>
      </c>
      <c r="U830" t="str">
        <v>Asociación Aves</v>
      </c>
      <c r="V830" t="str">
        <v>Asociación de Jubilados y Pensionados Venezolanos en Argentina</v>
      </c>
      <c r="W830" t="str">
        <v>Asociación de Venezolanos en Eloy Alfaro</v>
      </c>
      <c r="X830" t="str">
        <v>Asociación Fundación contra el Hambre Perú</v>
      </c>
      <c r="Y830" t="str">
        <v>Asociación Migrantes Venezolanos</v>
      </c>
      <c r="Z830" t="str">
        <v>Asociación Misioneros de San Carlos Scalabrinianos</v>
      </c>
      <c r="AA830" t="str">
        <v>Asociacion Proteccion Poblacion Vulnerable</v>
      </c>
      <c r="AB830" t="str">
        <v>Asociación Quinta Ola</v>
      </c>
      <c r="AC830" t="str">
        <v>Asociación Salto Ángel</v>
      </c>
      <c r="AD830" t="str">
        <v>Asociación Venezuela en Ecuador AC</v>
      </c>
      <c r="AE830" t="str">
        <v>ASOVENAR</v>
      </c>
      <c r="AF830" t="str">
        <v>Associação Hermanitos</v>
      </c>
      <c r="AG830" t="str">
        <v>AVSI Foundation</v>
      </c>
      <c r="AH830" t="str">
        <v>Bethany Christian Services</v>
      </c>
      <c r="AI830" t="str">
        <v>Blumont</v>
      </c>
      <c r="AJ830" t="str">
        <v>CARE</v>
      </c>
      <c r="AK830" t="str">
        <v>Caritas Brazil</v>
      </c>
      <c r="AL830" t="str">
        <v>Caritas Ecuador</v>
      </c>
      <c r="AM830" t="str">
        <v>Caritas Germany</v>
      </c>
      <c r="AN830" t="str">
        <v>Caritas Manaus</v>
      </c>
      <c r="AO830" t="str">
        <v>Caritas Parana</v>
      </c>
      <c r="AP830" t="str">
        <v>Caritas Peru</v>
      </c>
      <c r="AQ830" t="str">
        <v>Caritas Rio de Janeiro</v>
      </c>
      <c r="AR830" t="str">
        <v>Caritas São Paulo</v>
      </c>
      <c r="AS830" t="str">
        <v>Caritas Switzerland</v>
      </c>
      <c r="AT830" t="str">
        <v>CCEFIRO Association</v>
      </c>
      <c r="AU830" t="str">
        <v>CEDRO</v>
      </c>
      <c r="AV830" t="str">
        <v>Center for Integrated Studies and Programs for Sustainable Development (CIEDS)</v>
      </c>
      <c r="AW830" t="str">
        <v>Center for Migration and Human Rights of the Diocese of Roraima (CMDH)</v>
      </c>
      <c r="AX830" t="str">
        <v>Centro de Atencion Psicosocial (CAPS)</v>
      </c>
      <c r="AY830" t="str">
        <v>CESAL</v>
      </c>
      <c r="AZ830" t="str">
        <v>CESVI-Cooperazione e Sviluppo</v>
      </c>
      <c r="BA830" t="str">
        <v>ChildFund International</v>
      </c>
      <c r="BB830" t="str">
        <v>CHS Alternativo</v>
      </c>
      <c r="BC830" t="str">
        <v>Churún Merú Association</v>
      </c>
      <c r="BD830" t="str">
        <v>Coalición por Venezuela</v>
      </c>
      <c r="BE830" t="str">
        <v>Colonia Foundation of Venezuelans in the Dominican Republic (FUNCOVERD)</v>
      </c>
      <c r="BF830" t="str">
        <v>COLVENZ</v>
      </c>
      <c r="BG830" t="str">
        <v>Compassiva</v>
      </c>
      <c r="BH830" t="str">
        <v>Consejo Interreligioso del Perú - Religiones por la Paz</v>
      </c>
      <c r="BI830" t="str">
        <v>Consorcio ONG OCIPI Y Capellanía Nacional OFICA</v>
      </c>
      <c r="BJ830" t="str">
        <v>COOPI - International Cooperation Foundation</v>
      </c>
      <c r="BK830" t="str">
        <v>Corporación Colectivo Sin Fronteras</v>
      </c>
      <c r="BL830" t="str">
        <v>CRISFE Foundation</v>
      </c>
      <c r="BM830" t="str">
        <v>Cuso International</v>
      </c>
      <c r="BN830" t="str">
        <v>Danielle’s Children Fund (DCF)</v>
      </c>
      <c r="BO830" t="str">
        <v>Danish Refugee Council (DRC)</v>
      </c>
      <c r="BP830" t="str">
        <v>Development Support Association - APOYAR</v>
      </c>
      <c r="BQ830" t="str">
        <v>Diakonie Katastrophenhilfe</v>
      </c>
      <c r="BR830" t="str">
        <v>Diálogo Diverso</v>
      </c>
      <c r="BS830" t="str">
        <v>Doctors of the World</v>
      </c>
      <c r="BT830" t="str">
        <v>Dominican Institute for Integrated Development</v>
      </c>
      <c r="BU830" t="str">
        <v>Duendes y Ángeles Vinotinto República Dominicana</v>
      </c>
      <c r="BV830" t="str">
        <v>Encuentros SJS (Servicio Jesuita de la Solidaridad)</v>
      </c>
      <c r="BW830" t="str">
        <v>Ending Violence Against Migrants</v>
      </c>
      <c r="BX830" t="str">
        <v>Equidad Foundation</v>
      </c>
      <c r="BY830" t="str">
        <v>Equilibrium CenDE</v>
      </c>
      <c r="BZ830" t="str">
        <v>Facultad de Psicología - Universidad de la República (UDELAR)</v>
      </c>
      <c r="CA830" t="str">
        <v>First International Emergency and Solidarités International</v>
      </c>
      <c r="CB830" t="str">
        <v>Fondo Ecuatoriano Populorum Progressio</v>
      </c>
      <c r="CC830" t="str">
        <v>Foro Salud Callao</v>
      </c>
      <c r="CD830" t="str">
        <v>Foundation for the Integration and Development of Latin America (FIDAL)</v>
      </c>
      <c r="CE830" t="str">
        <v>Foundation of the Americas (FUDELA)</v>
      </c>
      <c r="CF830" t="str">
        <v>Fraternity Without Borders</v>
      </c>
      <c r="CG830" t="str">
        <v>Fundación Brisas del Norte</v>
      </c>
      <c r="CH830" t="str">
        <v>Fundación Colombovenezolana Nueva Ilusión</v>
      </c>
      <c r="CI830" t="str">
        <v>Fundación Nakama's</v>
      </c>
      <c r="CJ830" t="str">
        <v>Fundación RadaBer</v>
      </c>
      <c r="CK830" t="str">
        <v>Fundación Scalabrini Bolivia</v>
      </c>
      <c r="CL830" t="str">
        <v>Fundacion Social Vivan los Niños</v>
      </c>
      <c r="CM830" t="str">
        <v>FUNVEAC</v>
      </c>
      <c r="CN830" t="str">
        <v>German Development Cooperation Agency GIZ</v>
      </c>
      <c r="CO830" t="str">
        <v>Globalizate Radio</v>
      </c>
      <c r="CP830" t="str">
        <v>GOAL</v>
      </c>
      <c r="CQ830" t="str">
        <v>Halü Bienestar Humano Foundation (HALU)</v>
      </c>
      <c r="CR830" t="str">
        <v>Heartland Alliance International (HAI)</v>
      </c>
      <c r="CS830" t="str">
        <v>HELVETAS Swiss Intercooperation</v>
      </c>
      <c r="CT830" t="str">
        <v>HIAS</v>
      </c>
      <c r="CU830" t="str">
        <v>Human Rights Defence Curaçao</v>
      </c>
      <c r="CV830" t="str">
        <v>Humanity &amp; Inclusion</v>
      </c>
      <c r="CW830" t="str">
        <v>Humans Analytic</v>
      </c>
      <c r="CX830" t="str">
        <v>Idas y Vueltas Association</v>
      </c>
      <c r="CY830" t="str">
        <v>iMMAP</v>
      </c>
      <c r="CZ830" t="str">
        <v>IMPACT Initiatives (REACH)</v>
      </c>
      <c r="DA830" t="str">
        <v>Inmigrante Feliz Association</v>
      </c>
      <c r="DB830" t="str">
        <v>Institute for Migration and Human Rights (IMDH)</v>
      </c>
      <c r="DC830" t="str">
        <v>Institute of Natural and Cultural Heritage (IPANC)</v>
      </c>
      <c r="DD830" t="str">
        <v>International Committee for the Development of People (CISP)</v>
      </c>
      <c r="DE830" t="str">
        <v>International Federation of the Red Cross (IFRC)</v>
      </c>
      <c r="DF830" t="str">
        <v>International Labour Organization (ILO)</v>
      </c>
      <c r="DG830" t="str">
        <v>International Medical Corps</v>
      </c>
      <c r="DH830" t="str">
        <v>International Organization for Migration (IOM)</v>
      </c>
      <c r="DI830" t="str">
        <v>International Rescue Committee (IRC)</v>
      </c>
      <c r="DJ830" t="str">
        <v>INTERSOS</v>
      </c>
      <c r="DK830" t="str">
        <v>Jesuit Migrant Service (JMS)</v>
      </c>
      <c r="DL830" t="str">
        <v>Jesuit Refugee Service (JRS)</v>
      </c>
      <c r="DM830" t="str">
        <v>Jesuit Service for Migrants and Refugees (JSMR)</v>
      </c>
      <c r="DN830" t="str">
        <v>Joint United Nations Programme on HIV/AIDS (UNAIDS)</v>
      </c>
      <c r="DO830" t="str">
        <v>Kimirina Coorporation</v>
      </c>
      <c r="DP830" t="str">
        <v>La Casita Hispanic Cultural Centre</v>
      </c>
      <c r="DQ830" t="str">
        <v>Latin American Network of Non-Governmental Organizations of Persons with Disabilities and their Families (RIADIS)</v>
      </c>
      <c r="DR830" t="str">
        <v>LGBT+ Movement Brazil</v>
      </c>
      <c r="DS830" t="str">
        <v>Living Water Community (LWC)</v>
      </c>
      <c r="DT830" t="str">
        <v>LLANOVENCOL</v>
      </c>
      <c r="DU830" t="str">
        <v>Lutheran World Federation</v>
      </c>
      <c r="DV830" t="str">
        <v>Lutheran World Relief</v>
      </c>
      <c r="DW830" t="str">
        <v>Malteser International</v>
      </c>
      <c r="DX830" t="str">
        <v>Mana Institute</v>
      </c>
      <c r="DY830" t="str">
        <v>Manos Veneguayas Association</v>
      </c>
      <c r="DZ830" t="str">
        <v>Más Igualdad Perú</v>
      </c>
      <c r="EA830" t="str">
        <v>MedGlobal</v>
      </c>
      <c r="EB830" t="str">
        <v>Medical Teams International</v>
      </c>
      <c r="EC830" t="str">
        <v>Mercy Corps</v>
      </c>
      <c r="ED830" t="str">
        <v>Migrant Service Center (CAM)</v>
      </c>
      <c r="EE830" t="str">
        <v>Migrants, Refugees and Argentine Social Entrepreneurs (MIRARES)</v>
      </c>
      <c r="EF830" t="str">
        <v>Mision Scalabriniana - Ecuador</v>
      </c>
      <c r="EG830" t="str">
        <v>Missão Paz</v>
      </c>
      <c r="EH830" t="str">
        <v>Museu A CASA</v>
      </c>
      <c r="EI830" t="str">
        <v>Norwegian Refugee Council (NRC)</v>
      </c>
      <c r="EJ830" t="str">
        <v>ONG Migrantes por el Maule</v>
      </c>
      <c r="EK830" t="str">
        <v>ONG Preemptive Love Coalition Colombia</v>
      </c>
      <c r="EL830" t="str">
        <v>Organización Transfomando Vidas</v>
      </c>
      <c r="EM830" t="str">
        <v>Organization of Ibero-American States for Education, Science and Culture (OEI)</v>
      </c>
      <c r="EN830" t="str">
        <v>OXFAM</v>
      </c>
      <c r="EO830" t="str">
        <v>Panamerican Development Foundation</v>
      </c>
      <c r="EP830" t="str">
        <v>Panamerican Health Organization/World Health Organization (PAHO/WHO)</v>
      </c>
      <c r="EQ830" t="str">
        <v>Pastoral of Human Mobility - Peruvian Episcopal Conference</v>
      </c>
      <c r="ER830" t="str">
        <v>Pastoral Service for Migrants National</v>
      </c>
      <c r="ES830" t="str">
        <v>Permanent Human Rights defense Committee (CDH)</v>
      </c>
      <c r="ET830" t="str">
        <v>Pirilampos Institute - Group of visits and voluntary actions in Roraima</v>
      </c>
      <c r="EU830" t="str">
        <v>Plan International</v>
      </c>
      <c r="EV830" t="str">
        <v>Population Program, Faculty of Social Sciences, University of the Republic</v>
      </c>
      <c r="EW830" t="str">
        <v>Profamilia Association</v>
      </c>
      <c r="EX830" t="str">
        <v>Red con Migrantes y Refugiados</v>
      </c>
      <c r="EY830" t="str">
        <v>Red Cross Colombia</v>
      </c>
      <c r="EZ830" t="str">
        <v>Red Cross Ecuador</v>
      </c>
      <c r="FA830" t="str">
        <v>Red Cross Peru</v>
      </c>
      <c r="FB830" t="str">
        <v>Red de Investigaciones en Derechos Humanos - CONICET (Consejo Nacional de Investigaciones Científicas y Técnicas)</v>
      </c>
      <c r="FC830" t="str">
        <v>RET International</v>
      </c>
      <c r="FD830" t="str">
        <v>Salú pa Tur Foundation</v>
      </c>
      <c r="FE830" t="str">
        <v>Salvation Army</v>
      </c>
      <c r="FF830" t="str">
        <v>Samaritan's Purse</v>
      </c>
      <c r="FG830" t="str">
        <v>Save the Children International (SCI)</v>
      </c>
      <c r="FH830" t="str">
        <v>Scalabrini Foundation Chile</v>
      </c>
      <c r="FI830" t="str">
        <v>Sección Peruana de Amnistía Internacional</v>
      </c>
      <c r="FJ830" t="str">
        <v>Serviço Pastoral dos Migrantes do Nordeste</v>
      </c>
      <c r="FK830" t="str">
        <v>Sesame Workshop</v>
      </c>
      <c r="FL830" t="str">
        <v>Si, Da Vida</v>
      </c>
      <c r="FM830" t="str">
        <v>Solidarity and Action Asociation</v>
      </c>
      <c r="FN830" t="str">
        <v>SOS Children's Villages</v>
      </c>
      <c r="FO830" t="str">
        <v>Tarabita Foundation</v>
      </c>
      <c r="FP830" t="str">
        <v>Tearfund</v>
      </c>
      <c r="FQ830" t="str">
        <v>TECHO</v>
      </c>
      <c r="FR830" t="str">
        <v>Terranueva Foundation</v>
      </c>
      <c r="FS830" t="str">
        <v>Terre des Hommes Suisse</v>
      </c>
      <c r="FT830" t="str">
        <v>The Israel Forum for International Humanitarian Aid (IsraAID)</v>
      </c>
      <c r="FU830" t="str">
        <v>Unión Venezolana en Perú</v>
      </c>
      <c r="FV830" t="str">
        <v>United Nations Children's Fund (UNICEF)</v>
      </c>
      <c r="FW830" t="str">
        <v>United Nations Development Programme (UNDP)</v>
      </c>
      <c r="FX830" t="str">
        <v>United Nations Educational, Scientific and Cultural Organization (UNESCO)</v>
      </c>
      <c r="FY830" t="str">
        <v>United Nations Entity for Gender Equality and the Empowerment of Women (UNWOMEN)</v>
      </c>
      <c r="FZ830" t="str">
        <v>United Nations Food and Agricultural Organization (FAO)</v>
      </c>
      <c r="GA830" t="str">
        <v>United Nations High Commissioner for Refugees (UNHCR)</v>
      </c>
      <c r="GB830" t="str">
        <v>United Nations Office of the High Commissioner for Human Rights (OHCHR)</v>
      </c>
      <c r="GC830" t="str">
        <v>United Nations Office on Drugs and Crime (UNODC)</v>
      </c>
      <c r="GD830" t="str">
        <v>United Nations Population Fund (UNFPA)</v>
      </c>
      <c r="GE830" t="str">
        <v>United Nations Programme for Human Settlements (UN Habitat)</v>
      </c>
      <c r="GF830" t="str">
        <v>Vale da Benção Educational and Charitable Association (AEBVB)</v>
      </c>
      <c r="GG830" t="str">
        <v>VenAruba Solidaria</v>
      </c>
      <c r="GH830" t="str">
        <v>Venex Curacao Foundation</v>
      </c>
      <c r="GI830" t="str">
        <v>Venezolanos en Barranquilla</v>
      </c>
      <c r="GJ830" t="str">
        <v>Venezolanos en San Cristóbal</v>
      </c>
      <c r="GK830" t="str">
        <v>Venezuelan Emigrant Foundation (FEV)</v>
      </c>
      <c r="GL830" t="str">
        <v>Vicaría de Pastoral Social Caritas</v>
      </c>
      <c r="GM830" t="str">
        <v>Voices GY</v>
      </c>
      <c r="GN830" t="str">
        <v>We World GVC</v>
      </c>
      <c r="GO830" t="str">
        <v>World Council of Credit Unions</v>
      </c>
      <c r="GP830" t="str">
        <v>World Food Programme (WFP)</v>
      </c>
      <c r="GQ830" t="str">
        <v>World Vision</v>
      </c>
      <c r="GR830" t="str">
        <v>ZOA</v>
      </c>
    </row>
    <row r="831" spans="8:200" x14ac:dyDescent="0.3">
      <c r="H831" t="str" cm="1">
        <f t="array" ref="H831:GR831">TRANSPOSE(_xlfn._xlws.SORT(_xlfn._xlws.FILTER(Table3[Name],ISNUMBER(SEARCH(' Activity Sheet'!D885,Table3[Name])),"Not found"),,1))</f>
        <v>.New Organisation</v>
      </c>
      <c r="I831" t="str">
        <v>ABV - Association of Good with Life</v>
      </c>
      <c r="J831" t="str">
        <v>ACAPS</v>
      </c>
      <c r="K831" t="str">
        <v>Acción y Desarrollo</v>
      </c>
      <c r="L831" t="str">
        <v>ACTED</v>
      </c>
      <c r="M831" t="str">
        <v>Action against Hunger</v>
      </c>
      <c r="N831" t="str">
        <v>ActionAid</v>
      </c>
      <c r="O831" t="str">
        <v>Adventist Development and Relief Agency (ADRA)</v>
      </c>
      <c r="P831" t="str">
        <v>Alas de Colibrí Foundation</v>
      </c>
      <c r="Q831" t="str">
        <v>Alianza por la Solidaridad</v>
      </c>
      <c r="R831" t="str">
        <v>Alianza por Venezuela</v>
      </c>
      <c r="S831" t="str">
        <v>Americares Foundation</v>
      </c>
      <c r="T831" t="str">
        <v>Argentine Commission for Refugees and Migrants (CAREF)</v>
      </c>
      <c r="U831" t="str">
        <v>Asociación Aves</v>
      </c>
      <c r="V831" t="str">
        <v>Asociación de Jubilados y Pensionados Venezolanos en Argentina</v>
      </c>
      <c r="W831" t="str">
        <v>Asociación de Venezolanos en Eloy Alfaro</v>
      </c>
      <c r="X831" t="str">
        <v>Asociación Fundación contra el Hambre Perú</v>
      </c>
      <c r="Y831" t="str">
        <v>Asociación Migrantes Venezolanos</v>
      </c>
      <c r="Z831" t="str">
        <v>Asociación Misioneros de San Carlos Scalabrinianos</v>
      </c>
      <c r="AA831" t="str">
        <v>Asociacion Proteccion Poblacion Vulnerable</v>
      </c>
      <c r="AB831" t="str">
        <v>Asociación Quinta Ola</v>
      </c>
      <c r="AC831" t="str">
        <v>Asociación Salto Ángel</v>
      </c>
      <c r="AD831" t="str">
        <v>Asociación Venezuela en Ecuador AC</v>
      </c>
      <c r="AE831" t="str">
        <v>ASOVENAR</v>
      </c>
      <c r="AF831" t="str">
        <v>Associação Hermanitos</v>
      </c>
      <c r="AG831" t="str">
        <v>AVSI Foundation</v>
      </c>
      <c r="AH831" t="str">
        <v>Bethany Christian Services</v>
      </c>
      <c r="AI831" t="str">
        <v>Blumont</v>
      </c>
      <c r="AJ831" t="str">
        <v>CARE</v>
      </c>
      <c r="AK831" t="str">
        <v>Caritas Brazil</v>
      </c>
      <c r="AL831" t="str">
        <v>Caritas Ecuador</v>
      </c>
      <c r="AM831" t="str">
        <v>Caritas Germany</v>
      </c>
      <c r="AN831" t="str">
        <v>Caritas Manaus</v>
      </c>
      <c r="AO831" t="str">
        <v>Caritas Parana</v>
      </c>
      <c r="AP831" t="str">
        <v>Caritas Peru</v>
      </c>
      <c r="AQ831" t="str">
        <v>Caritas Rio de Janeiro</v>
      </c>
      <c r="AR831" t="str">
        <v>Caritas São Paulo</v>
      </c>
      <c r="AS831" t="str">
        <v>Caritas Switzerland</v>
      </c>
      <c r="AT831" t="str">
        <v>CCEFIRO Association</v>
      </c>
      <c r="AU831" t="str">
        <v>CEDRO</v>
      </c>
      <c r="AV831" t="str">
        <v>Center for Integrated Studies and Programs for Sustainable Development (CIEDS)</v>
      </c>
      <c r="AW831" t="str">
        <v>Center for Migration and Human Rights of the Diocese of Roraima (CMDH)</v>
      </c>
      <c r="AX831" t="str">
        <v>Centro de Atencion Psicosocial (CAPS)</v>
      </c>
      <c r="AY831" t="str">
        <v>CESAL</v>
      </c>
      <c r="AZ831" t="str">
        <v>CESVI-Cooperazione e Sviluppo</v>
      </c>
      <c r="BA831" t="str">
        <v>ChildFund International</v>
      </c>
      <c r="BB831" t="str">
        <v>CHS Alternativo</v>
      </c>
      <c r="BC831" t="str">
        <v>Churún Merú Association</v>
      </c>
      <c r="BD831" t="str">
        <v>Coalición por Venezuela</v>
      </c>
      <c r="BE831" t="str">
        <v>Colonia Foundation of Venezuelans in the Dominican Republic (FUNCOVERD)</v>
      </c>
      <c r="BF831" t="str">
        <v>COLVENZ</v>
      </c>
      <c r="BG831" t="str">
        <v>Compassiva</v>
      </c>
      <c r="BH831" t="str">
        <v>Consejo Interreligioso del Perú - Religiones por la Paz</v>
      </c>
      <c r="BI831" t="str">
        <v>Consorcio ONG OCIPI Y Capellanía Nacional OFICA</v>
      </c>
      <c r="BJ831" t="str">
        <v>COOPI - International Cooperation Foundation</v>
      </c>
      <c r="BK831" t="str">
        <v>Corporación Colectivo Sin Fronteras</v>
      </c>
      <c r="BL831" t="str">
        <v>CRISFE Foundation</v>
      </c>
      <c r="BM831" t="str">
        <v>Cuso International</v>
      </c>
      <c r="BN831" t="str">
        <v>Danielle’s Children Fund (DCF)</v>
      </c>
      <c r="BO831" t="str">
        <v>Danish Refugee Council (DRC)</v>
      </c>
      <c r="BP831" t="str">
        <v>Development Support Association - APOYAR</v>
      </c>
      <c r="BQ831" t="str">
        <v>Diakonie Katastrophenhilfe</v>
      </c>
      <c r="BR831" t="str">
        <v>Diálogo Diverso</v>
      </c>
      <c r="BS831" t="str">
        <v>Doctors of the World</v>
      </c>
      <c r="BT831" t="str">
        <v>Dominican Institute for Integrated Development</v>
      </c>
      <c r="BU831" t="str">
        <v>Duendes y Ángeles Vinotinto República Dominicana</v>
      </c>
      <c r="BV831" t="str">
        <v>Encuentros SJS (Servicio Jesuita de la Solidaridad)</v>
      </c>
      <c r="BW831" t="str">
        <v>Ending Violence Against Migrants</v>
      </c>
      <c r="BX831" t="str">
        <v>Equidad Foundation</v>
      </c>
      <c r="BY831" t="str">
        <v>Equilibrium CenDE</v>
      </c>
      <c r="BZ831" t="str">
        <v>Facultad de Psicología - Universidad de la República (UDELAR)</v>
      </c>
      <c r="CA831" t="str">
        <v>First International Emergency and Solidarités International</v>
      </c>
      <c r="CB831" t="str">
        <v>Fondo Ecuatoriano Populorum Progressio</v>
      </c>
      <c r="CC831" t="str">
        <v>Foro Salud Callao</v>
      </c>
      <c r="CD831" t="str">
        <v>Foundation for the Integration and Development of Latin America (FIDAL)</v>
      </c>
      <c r="CE831" t="str">
        <v>Foundation of the Americas (FUDELA)</v>
      </c>
      <c r="CF831" t="str">
        <v>Fraternity Without Borders</v>
      </c>
      <c r="CG831" t="str">
        <v>Fundación Brisas del Norte</v>
      </c>
      <c r="CH831" t="str">
        <v>Fundación Colombovenezolana Nueva Ilusión</v>
      </c>
      <c r="CI831" t="str">
        <v>Fundación Nakama's</v>
      </c>
      <c r="CJ831" t="str">
        <v>Fundación RadaBer</v>
      </c>
      <c r="CK831" t="str">
        <v>Fundación Scalabrini Bolivia</v>
      </c>
      <c r="CL831" t="str">
        <v>Fundacion Social Vivan los Niños</v>
      </c>
      <c r="CM831" t="str">
        <v>FUNVEAC</v>
      </c>
      <c r="CN831" t="str">
        <v>German Development Cooperation Agency GIZ</v>
      </c>
      <c r="CO831" t="str">
        <v>Globalizate Radio</v>
      </c>
      <c r="CP831" t="str">
        <v>GOAL</v>
      </c>
      <c r="CQ831" t="str">
        <v>Halü Bienestar Humano Foundation (HALU)</v>
      </c>
      <c r="CR831" t="str">
        <v>Heartland Alliance International (HAI)</v>
      </c>
      <c r="CS831" t="str">
        <v>HELVETAS Swiss Intercooperation</v>
      </c>
      <c r="CT831" t="str">
        <v>HIAS</v>
      </c>
      <c r="CU831" t="str">
        <v>Human Rights Defence Curaçao</v>
      </c>
      <c r="CV831" t="str">
        <v>Humanity &amp; Inclusion</v>
      </c>
      <c r="CW831" t="str">
        <v>Humans Analytic</v>
      </c>
      <c r="CX831" t="str">
        <v>Idas y Vueltas Association</v>
      </c>
      <c r="CY831" t="str">
        <v>iMMAP</v>
      </c>
      <c r="CZ831" t="str">
        <v>IMPACT Initiatives (REACH)</v>
      </c>
      <c r="DA831" t="str">
        <v>Inmigrante Feliz Association</v>
      </c>
      <c r="DB831" t="str">
        <v>Institute for Migration and Human Rights (IMDH)</v>
      </c>
      <c r="DC831" t="str">
        <v>Institute of Natural and Cultural Heritage (IPANC)</v>
      </c>
      <c r="DD831" t="str">
        <v>International Committee for the Development of People (CISP)</v>
      </c>
      <c r="DE831" t="str">
        <v>International Federation of the Red Cross (IFRC)</v>
      </c>
      <c r="DF831" t="str">
        <v>International Labour Organization (ILO)</v>
      </c>
      <c r="DG831" t="str">
        <v>International Medical Corps</v>
      </c>
      <c r="DH831" t="str">
        <v>International Organization for Migration (IOM)</v>
      </c>
      <c r="DI831" t="str">
        <v>International Rescue Committee (IRC)</v>
      </c>
      <c r="DJ831" t="str">
        <v>INTERSOS</v>
      </c>
      <c r="DK831" t="str">
        <v>Jesuit Migrant Service (JMS)</v>
      </c>
      <c r="DL831" t="str">
        <v>Jesuit Refugee Service (JRS)</v>
      </c>
      <c r="DM831" t="str">
        <v>Jesuit Service for Migrants and Refugees (JSMR)</v>
      </c>
      <c r="DN831" t="str">
        <v>Joint United Nations Programme on HIV/AIDS (UNAIDS)</v>
      </c>
      <c r="DO831" t="str">
        <v>Kimirina Coorporation</v>
      </c>
      <c r="DP831" t="str">
        <v>La Casita Hispanic Cultural Centre</v>
      </c>
      <c r="DQ831" t="str">
        <v>Latin American Network of Non-Governmental Organizations of Persons with Disabilities and their Families (RIADIS)</v>
      </c>
      <c r="DR831" t="str">
        <v>LGBT+ Movement Brazil</v>
      </c>
      <c r="DS831" t="str">
        <v>Living Water Community (LWC)</v>
      </c>
      <c r="DT831" t="str">
        <v>LLANOVENCOL</v>
      </c>
      <c r="DU831" t="str">
        <v>Lutheran World Federation</v>
      </c>
      <c r="DV831" t="str">
        <v>Lutheran World Relief</v>
      </c>
      <c r="DW831" t="str">
        <v>Malteser International</v>
      </c>
      <c r="DX831" t="str">
        <v>Mana Institute</v>
      </c>
      <c r="DY831" t="str">
        <v>Manos Veneguayas Association</v>
      </c>
      <c r="DZ831" t="str">
        <v>Más Igualdad Perú</v>
      </c>
      <c r="EA831" t="str">
        <v>MedGlobal</v>
      </c>
      <c r="EB831" t="str">
        <v>Medical Teams International</v>
      </c>
      <c r="EC831" t="str">
        <v>Mercy Corps</v>
      </c>
      <c r="ED831" t="str">
        <v>Migrant Service Center (CAM)</v>
      </c>
      <c r="EE831" t="str">
        <v>Migrants, Refugees and Argentine Social Entrepreneurs (MIRARES)</v>
      </c>
      <c r="EF831" t="str">
        <v>Mision Scalabriniana - Ecuador</v>
      </c>
      <c r="EG831" t="str">
        <v>Missão Paz</v>
      </c>
      <c r="EH831" t="str">
        <v>Museu A CASA</v>
      </c>
      <c r="EI831" t="str">
        <v>Norwegian Refugee Council (NRC)</v>
      </c>
      <c r="EJ831" t="str">
        <v>ONG Migrantes por el Maule</v>
      </c>
      <c r="EK831" t="str">
        <v>ONG Preemptive Love Coalition Colombia</v>
      </c>
      <c r="EL831" t="str">
        <v>Organización Transfomando Vidas</v>
      </c>
      <c r="EM831" t="str">
        <v>Organization of Ibero-American States for Education, Science and Culture (OEI)</v>
      </c>
      <c r="EN831" t="str">
        <v>OXFAM</v>
      </c>
      <c r="EO831" t="str">
        <v>Panamerican Development Foundation</v>
      </c>
      <c r="EP831" t="str">
        <v>Panamerican Health Organization/World Health Organization (PAHO/WHO)</v>
      </c>
      <c r="EQ831" t="str">
        <v>Pastoral of Human Mobility - Peruvian Episcopal Conference</v>
      </c>
      <c r="ER831" t="str">
        <v>Pastoral Service for Migrants National</v>
      </c>
      <c r="ES831" t="str">
        <v>Permanent Human Rights defense Committee (CDH)</v>
      </c>
      <c r="ET831" t="str">
        <v>Pirilampos Institute - Group of visits and voluntary actions in Roraima</v>
      </c>
      <c r="EU831" t="str">
        <v>Plan International</v>
      </c>
      <c r="EV831" t="str">
        <v>Population Program, Faculty of Social Sciences, University of the Republic</v>
      </c>
      <c r="EW831" t="str">
        <v>Profamilia Association</v>
      </c>
      <c r="EX831" t="str">
        <v>Red con Migrantes y Refugiados</v>
      </c>
      <c r="EY831" t="str">
        <v>Red Cross Colombia</v>
      </c>
      <c r="EZ831" t="str">
        <v>Red Cross Ecuador</v>
      </c>
      <c r="FA831" t="str">
        <v>Red Cross Peru</v>
      </c>
      <c r="FB831" t="str">
        <v>Red de Investigaciones en Derechos Humanos - CONICET (Consejo Nacional de Investigaciones Científicas y Técnicas)</v>
      </c>
      <c r="FC831" t="str">
        <v>RET International</v>
      </c>
      <c r="FD831" t="str">
        <v>Salú pa Tur Foundation</v>
      </c>
      <c r="FE831" t="str">
        <v>Salvation Army</v>
      </c>
      <c r="FF831" t="str">
        <v>Samaritan's Purse</v>
      </c>
      <c r="FG831" t="str">
        <v>Save the Children International (SCI)</v>
      </c>
      <c r="FH831" t="str">
        <v>Scalabrini Foundation Chile</v>
      </c>
      <c r="FI831" t="str">
        <v>Sección Peruana de Amnistía Internacional</v>
      </c>
      <c r="FJ831" t="str">
        <v>Serviço Pastoral dos Migrantes do Nordeste</v>
      </c>
      <c r="FK831" t="str">
        <v>Sesame Workshop</v>
      </c>
      <c r="FL831" t="str">
        <v>Si, Da Vida</v>
      </c>
      <c r="FM831" t="str">
        <v>Solidarity and Action Asociation</v>
      </c>
      <c r="FN831" t="str">
        <v>SOS Children's Villages</v>
      </c>
      <c r="FO831" t="str">
        <v>Tarabita Foundation</v>
      </c>
      <c r="FP831" t="str">
        <v>Tearfund</v>
      </c>
      <c r="FQ831" t="str">
        <v>TECHO</v>
      </c>
      <c r="FR831" t="str">
        <v>Terranueva Foundation</v>
      </c>
      <c r="FS831" t="str">
        <v>Terre des Hommes Suisse</v>
      </c>
      <c r="FT831" t="str">
        <v>The Israel Forum for International Humanitarian Aid (IsraAID)</v>
      </c>
      <c r="FU831" t="str">
        <v>Unión Venezolana en Perú</v>
      </c>
      <c r="FV831" t="str">
        <v>United Nations Children's Fund (UNICEF)</v>
      </c>
      <c r="FW831" t="str">
        <v>United Nations Development Programme (UNDP)</v>
      </c>
      <c r="FX831" t="str">
        <v>United Nations Educational, Scientific and Cultural Organization (UNESCO)</v>
      </c>
      <c r="FY831" t="str">
        <v>United Nations Entity for Gender Equality and the Empowerment of Women (UNWOMEN)</v>
      </c>
      <c r="FZ831" t="str">
        <v>United Nations Food and Agricultural Organization (FAO)</v>
      </c>
      <c r="GA831" t="str">
        <v>United Nations High Commissioner for Refugees (UNHCR)</v>
      </c>
      <c r="GB831" t="str">
        <v>United Nations Office of the High Commissioner for Human Rights (OHCHR)</v>
      </c>
      <c r="GC831" t="str">
        <v>United Nations Office on Drugs and Crime (UNODC)</v>
      </c>
      <c r="GD831" t="str">
        <v>United Nations Population Fund (UNFPA)</v>
      </c>
      <c r="GE831" t="str">
        <v>United Nations Programme for Human Settlements (UN Habitat)</v>
      </c>
      <c r="GF831" t="str">
        <v>Vale da Benção Educational and Charitable Association (AEBVB)</v>
      </c>
      <c r="GG831" t="str">
        <v>VenAruba Solidaria</v>
      </c>
      <c r="GH831" t="str">
        <v>Venex Curacao Foundation</v>
      </c>
      <c r="GI831" t="str">
        <v>Venezolanos en Barranquilla</v>
      </c>
      <c r="GJ831" t="str">
        <v>Venezolanos en San Cristóbal</v>
      </c>
      <c r="GK831" t="str">
        <v>Venezuelan Emigrant Foundation (FEV)</v>
      </c>
      <c r="GL831" t="str">
        <v>Vicaría de Pastoral Social Caritas</v>
      </c>
      <c r="GM831" t="str">
        <v>Voices GY</v>
      </c>
      <c r="GN831" t="str">
        <v>We World GVC</v>
      </c>
      <c r="GO831" t="str">
        <v>World Council of Credit Unions</v>
      </c>
      <c r="GP831" t="str">
        <v>World Food Programme (WFP)</v>
      </c>
      <c r="GQ831" t="str">
        <v>World Vision</v>
      </c>
      <c r="GR831" t="str">
        <v>ZOA</v>
      </c>
    </row>
    <row r="832" spans="8:200" x14ac:dyDescent="0.3">
      <c r="H832" t="str" cm="1">
        <f t="array" ref="H832:GR832">TRANSPOSE(_xlfn._xlws.SORT(_xlfn._xlws.FILTER(Table3[Name],ISNUMBER(SEARCH(' Activity Sheet'!D886,Table3[Name])),"Not found"),,1))</f>
        <v>.New Organisation</v>
      </c>
      <c r="I832" t="str">
        <v>ABV - Association of Good with Life</v>
      </c>
      <c r="J832" t="str">
        <v>ACAPS</v>
      </c>
      <c r="K832" t="str">
        <v>Acción y Desarrollo</v>
      </c>
      <c r="L832" t="str">
        <v>ACTED</v>
      </c>
      <c r="M832" t="str">
        <v>Action against Hunger</v>
      </c>
      <c r="N832" t="str">
        <v>ActionAid</v>
      </c>
      <c r="O832" t="str">
        <v>Adventist Development and Relief Agency (ADRA)</v>
      </c>
      <c r="P832" t="str">
        <v>Alas de Colibrí Foundation</v>
      </c>
      <c r="Q832" t="str">
        <v>Alianza por la Solidaridad</v>
      </c>
      <c r="R832" t="str">
        <v>Alianza por Venezuela</v>
      </c>
      <c r="S832" t="str">
        <v>Americares Foundation</v>
      </c>
      <c r="T832" t="str">
        <v>Argentine Commission for Refugees and Migrants (CAREF)</v>
      </c>
      <c r="U832" t="str">
        <v>Asociación Aves</v>
      </c>
      <c r="V832" t="str">
        <v>Asociación de Jubilados y Pensionados Venezolanos en Argentina</v>
      </c>
      <c r="W832" t="str">
        <v>Asociación de Venezolanos en Eloy Alfaro</v>
      </c>
      <c r="X832" t="str">
        <v>Asociación Fundación contra el Hambre Perú</v>
      </c>
      <c r="Y832" t="str">
        <v>Asociación Migrantes Venezolanos</v>
      </c>
      <c r="Z832" t="str">
        <v>Asociación Misioneros de San Carlos Scalabrinianos</v>
      </c>
      <c r="AA832" t="str">
        <v>Asociacion Proteccion Poblacion Vulnerable</v>
      </c>
      <c r="AB832" t="str">
        <v>Asociación Quinta Ola</v>
      </c>
      <c r="AC832" t="str">
        <v>Asociación Salto Ángel</v>
      </c>
      <c r="AD832" t="str">
        <v>Asociación Venezuela en Ecuador AC</v>
      </c>
      <c r="AE832" t="str">
        <v>ASOVENAR</v>
      </c>
      <c r="AF832" t="str">
        <v>Associação Hermanitos</v>
      </c>
      <c r="AG832" t="str">
        <v>AVSI Foundation</v>
      </c>
      <c r="AH832" t="str">
        <v>Bethany Christian Services</v>
      </c>
      <c r="AI832" t="str">
        <v>Blumont</v>
      </c>
      <c r="AJ832" t="str">
        <v>CARE</v>
      </c>
      <c r="AK832" t="str">
        <v>Caritas Brazil</v>
      </c>
      <c r="AL832" t="str">
        <v>Caritas Ecuador</v>
      </c>
      <c r="AM832" t="str">
        <v>Caritas Germany</v>
      </c>
      <c r="AN832" t="str">
        <v>Caritas Manaus</v>
      </c>
      <c r="AO832" t="str">
        <v>Caritas Parana</v>
      </c>
      <c r="AP832" t="str">
        <v>Caritas Peru</v>
      </c>
      <c r="AQ832" t="str">
        <v>Caritas Rio de Janeiro</v>
      </c>
      <c r="AR832" t="str">
        <v>Caritas São Paulo</v>
      </c>
      <c r="AS832" t="str">
        <v>Caritas Switzerland</v>
      </c>
      <c r="AT832" t="str">
        <v>CCEFIRO Association</v>
      </c>
      <c r="AU832" t="str">
        <v>CEDRO</v>
      </c>
      <c r="AV832" t="str">
        <v>Center for Integrated Studies and Programs for Sustainable Development (CIEDS)</v>
      </c>
      <c r="AW832" t="str">
        <v>Center for Migration and Human Rights of the Diocese of Roraima (CMDH)</v>
      </c>
      <c r="AX832" t="str">
        <v>Centro de Atencion Psicosocial (CAPS)</v>
      </c>
      <c r="AY832" t="str">
        <v>CESAL</v>
      </c>
      <c r="AZ832" t="str">
        <v>CESVI-Cooperazione e Sviluppo</v>
      </c>
      <c r="BA832" t="str">
        <v>ChildFund International</v>
      </c>
      <c r="BB832" t="str">
        <v>CHS Alternativo</v>
      </c>
      <c r="BC832" t="str">
        <v>Churún Merú Association</v>
      </c>
      <c r="BD832" t="str">
        <v>Coalición por Venezuela</v>
      </c>
      <c r="BE832" t="str">
        <v>Colonia Foundation of Venezuelans in the Dominican Republic (FUNCOVERD)</v>
      </c>
      <c r="BF832" t="str">
        <v>COLVENZ</v>
      </c>
      <c r="BG832" t="str">
        <v>Compassiva</v>
      </c>
      <c r="BH832" t="str">
        <v>Consejo Interreligioso del Perú - Religiones por la Paz</v>
      </c>
      <c r="BI832" t="str">
        <v>Consorcio ONG OCIPI Y Capellanía Nacional OFICA</v>
      </c>
      <c r="BJ832" t="str">
        <v>COOPI - International Cooperation Foundation</v>
      </c>
      <c r="BK832" t="str">
        <v>Corporación Colectivo Sin Fronteras</v>
      </c>
      <c r="BL832" t="str">
        <v>CRISFE Foundation</v>
      </c>
      <c r="BM832" t="str">
        <v>Cuso International</v>
      </c>
      <c r="BN832" t="str">
        <v>Danielle’s Children Fund (DCF)</v>
      </c>
      <c r="BO832" t="str">
        <v>Danish Refugee Council (DRC)</v>
      </c>
      <c r="BP832" t="str">
        <v>Development Support Association - APOYAR</v>
      </c>
      <c r="BQ832" t="str">
        <v>Diakonie Katastrophenhilfe</v>
      </c>
      <c r="BR832" t="str">
        <v>Diálogo Diverso</v>
      </c>
      <c r="BS832" t="str">
        <v>Doctors of the World</v>
      </c>
      <c r="BT832" t="str">
        <v>Dominican Institute for Integrated Development</v>
      </c>
      <c r="BU832" t="str">
        <v>Duendes y Ángeles Vinotinto República Dominicana</v>
      </c>
      <c r="BV832" t="str">
        <v>Encuentros SJS (Servicio Jesuita de la Solidaridad)</v>
      </c>
      <c r="BW832" t="str">
        <v>Ending Violence Against Migrants</v>
      </c>
      <c r="BX832" t="str">
        <v>Equidad Foundation</v>
      </c>
      <c r="BY832" t="str">
        <v>Equilibrium CenDE</v>
      </c>
      <c r="BZ832" t="str">
        <v>Facultad de Psicología - Universidad de la República (UDELAR)</v>
      </c>
      <c r="CA832" t="str">
        <v>First International Emergency and Solidarités International</v>
      </c>
      <c r="CB832" t="str">
        <v>Fondo Ecuatoriano Populorum Progressio</v>
      </c>
      <c r="CC832" t="str">
        <v>Foro Salud Callao</v>
      </c>
      <c r="CD832" t="str">
        <v>Foundation for the Integration and Development of Latin America (FIDAL)</v>
      </c>
      <c r="CE832" t="str">
        <v>Foundation of the Americas (FUDELA)</v>
      </c>
      <c r="CF832" t="str">
        <v>Fraternity Without Borders</v>
      </c>
      <c r="CG832" t="str">
        <v>Fundación Brisas del Norte</v>
      </c>
      <c r="CH832" t="str">
        <v>Fundación Colombovenezolana Nueva Ilusión</v>
      </c>
      <c r="CI832" t="str">
        <v>Fundación Nakama's</v>
      </c>
      <c r="CJ832" t="str">
        <v>Fundación RadaBer</v>
      </c>
      <c r="CK832" t="str">
        <v>Fundación Scalabrini Bolivia</v>
      </c>
      <c r="CL832" t="str">
        <v>Fundacion Social Vivan los Niños</v>
      </c>
      <c r="CM832" t="str">
        <v>FUNVEAC</v>
      </c>
      <c r="CN832" t="str">
        <v>German Development Cooperation Agency GIZ</v>
      </c>
      <c r="CO832" t="str">
        <v>Globalizate Radio</v>
      </c>
      <c r="CP832" t="str">
        <v>GOAL</v>
      </c>
      <c r="CQ832" t="str">
        <v>Halü Bienestar Humano Foundation (HALU)</v>
      </c>
      <c r="CR832" t="str">
        <v>Heartland Alliance International (HAI)</v>
      </c>
      <c r="CS832" t="str">
        <v>HELVETAS Swiss Intercooperation</v>
      </c>
      <c r="CT832" t="str">
        <v>HIAS</v>
      </c>
      <c r="CU832" t="str">
        <v>Human Rights Defence Curaçao</v>
      </c>
      <c r="CV832" t="str">
        <v>Humanity &amp; Inclusion</v>
      </c>
      <c r="CW832" t="str">
        <v>Humans Analytic</v>
      </c>
      <c r="CX832" t="str">
        <v>Idas y Vueltas Association</v>
      </c>
      <c r="CY832" t="str">
        <v>iMMAP</v>
      </c>
      <c r="CZ832" t="str">
        <v>IMPACT Initiatives (REACH)</v>
      </c>
      <c r="DA832" t="str">
        <v>Inmigrante Feliz Association</v>
      </c>
      <c r="DB832" t="str">
        <v>Institute for Migration and Human Rights (IMDH)</v>
      </c>
      <c r="DC832" t="str">
        <v>Institute of Natural and Cultural Heritage (IPANC)</v>
      </c>
      <c r="DD832" t="str">
        <v>International Committee for the Development of People (CISP)</v>
      </c>
      <c r="DE832" t="str">
        <v>International Federation of the Red Cross (IFRC)</v>
      </c>
      <c r="DF832" t="str">
        <v>International Labour Organization (ILO)</v>
      </c>
      <c r="DG832" t="str">
        <v>International Medical Corps</v>
      </c>
      <c r="DH832" t="str">
        <v>International Organization for Migration (IOM)</v>
      </c>
      <c r="DI832" t="str">
        <v>International Rescue Committee (IRC)</v>
      </c>
      <c r="DJ832" t="str">
        <v>INTERSOS</v>
      </c>
      <c r="DK832" t="str">
        <v>Jesuit Migrant Service (JMS)</v>
      </c>
      <c r="DL832" t="str">
        <v>Jesuit Refugee Service (JRS)</v>
      </c>
      <c r="DM832" t="str">
        <v>Jesuit Service for Migrants and Refugees (JSMR)</v>
      </c>
      <c r="DN832" t="str">
        <v>Joint United Nations Programme on HIV/AIDS (UNAIDS)</v>
      </c>
      <c r="DO832" t="str">
        <v>Kimirina Coorporation</v>
      </c>
      <c r="DP832" t="str">
        <v>La Casita Hispanic Cultural Centre</v>
      </c>
      <c r="DQ832" t="str">
        <v>Latin American Network of Non-Governmental Organizations of Persons with Disabilities and their Families (RIADIS)</v>
      </c>
      <c r="DR832" t="str">
        <v>LGBT+ Movement Brazil</v>
      </c>
      <c r="DS832" t="str">
        <v>Living Water Community (LWC)</v>
      </c>
      <c r="DT832" t="str">
        <v>LLANOVENCOL</v>
      </c>
      <c r="DU832" t="str">
        <v>Lutheran World Federation</v>
      </c>
      <c r="DV832" t="str">
        <v>Lutheran World Relief</v>
      </c>
      <c r="DW832" t="str">
        <v>Malteser International</v>
      </c>
      <c r="DX832" t="str">
        <v>Mana Institute</v>
      </c>
      <c r="DY832" t="str">
        <v>Manos Veneguayas Association</v>
      </c>
      <c r="DZ832" t="str">
        <v>Más Igualdad Perú</v>
      </c>
      <c r="EA832" t="str">
        <v>MedGlobal</v>
      </c>
      <c r="EB832" t="str">
        <v>Medical Teams International</v>
      </c>
      <c r="EC832" t="str">
        <v>Mercy Corps</v>
      </c>
      <c r="ED832" t="str">
        <v>Migrant Service Center (CAM)</v>
      </c>
      <c r="EE832" t="str">
        <v>Migrants, Refugees and Argentine Social Entrepreneurs (MIRARES)</v>
      </c>
      <c r="EF832" t="str">
        <v>Mision Scalabriniana - Ecuador</v>
      </c>
      <c r="EG832" t="str">
        <v>Missão Paz</v>
      </c>
      <c r="EH832" t="str">
        <v>Museu A CASA</v>
      </c>
      <c r="EI832" t="str">
        <v>Norwegian Refugee Council (NRC)</v>
      </c>
      <c r="EJ832" t="str">
        <v>ONG Migrantes por el Maule</v>
      </c>
      <c r="EK832" t="str">
        <v>ONG Preemptive Love Coalition Colombia</v>
      </c>
      <c r="EL832" t="str">
        <v>Organización Transfomando Vidas</v>
      </c>
      <c r="EM832" t="str">
        <v>Organization of Ibero-American States for Education, Science and Culture (OEI)</v>
      </c>
      <c r="EN832" t="str">
        <v>OXFAM</v>
      </c>
      <c r="EO832" t="str">
        <v>Panamerican Development Foundation</v>
      </c>
      <c r="EP832" t="str">
        <v>Panamerican Health Organization/World Health Organization (PAHO/WHO)</v>
      </c>
      <c r="EQ832" t="str">
        <v>Pastoral of Human Mobility - Peruvian Episcopal Conference</v>
      </c>
      <c r="ER832" t="str">
        <v>Pastoral Service for Migrants National</v>
      </c>
      <c r="ES832" t="str">
        <v>Permanent Human Rights defense Committee (CDH)</v>
      </c>
      <c r="ET832" t="str">
        <v>Pirilampos Institute - Group of visits and voluntary actions in Roraima</v>
      </c>
      <c r="EU832" t="str">
        <v>Plan International</v>
      </c>
      <c r="EV832" t="str">
        <v>Population Program, Faculty of Social Sciences, University of the Republic</v>
      </c>
      <c r="EW832" t="str">
        <v>Profamilia Association</v>
      </c>
      <c r="EX832" t="str">
        <v>Red con Migrantes y Refugiados</v>
      </c>
      <c r="EY832" t="str">
        <v>Red Cross Colombia</v>
      </c>
      <c r="EZ832" t="str">
        <v>Red Cross Ecuador</v>
      </c>
      <c r="FA832" t="str">
        <v>Red Cross Peru</v>
      </c>
      <c r="FB832" t="str">
        <v>Red de Investigaciones en Derechos Humanos - CONICET (Consejo Nacional de Investigaciones Científicas y Técnicas)</v>
      </c>
      <c r="FC832" t="str">
        <v>RET International</v>
      </c>
      <c r="FD832" t="str">
        <v>Salú pa Tur Foundation</v>
      </c>
      <c r="FE832" t="str">
        <v>Salvation Army</v>
      </c>
      <c r="FF832" t="str">
        <v>Samaritan's Purse</v>
      </c>
      <c r="FG832" t="str">
        <v>Save the Children International (SCI)</v>
      </c>
      <c r="FH832" t="str">
        <v>Scalabrini Foundation Chile</v>
      </c>
      <c r="FI832" t="str">
        <v>Sección Peruana de Amnistía Internacional</v>
      </c>
      <c r="FJ832" t="str">
        <v>Serviço Pastoral dos Migrantes do Nordeste</v>
      </c>
      <c r="FK832" t="str">
        <v>Sesame Workshop</v>
      </c>
      <c r="FL832" t="str">
        <v>Si, Da Vida</v>
      </c>
      <c r="FM832" t="str">
        <v>Solidarity and Action Asociation</v>
      </c>
      <c r="FN832" t="str">
        <v>SOS Children's Villages</v>
      </c>
      <c r="FO832" t="str">
        <v>Tarabita Foundation</v>
      </c>
      <c r="FP832" t="str">
        <v>Tearfund</v>
      </c>
      <c r="FQ832" t="str">
        <v>TECHO</v>
      </c>
      <c r="FR832" t="str">
        <v>Terranueva Foundation</v>
      </c>
      <c r="FS832" t="str">
        <v>Terre des Hommes Suisse</v>
      </c>
      <c r="FT832" t="str">
        <v>The Israel Forum for International Humanitarian Aid (IsraAID)</v>
      </c>
      <c r="FU832" t="str">
        <v>Unión Venezolana en Perú</v>
      </c>
      <c r="FV832" t="str">
        <v>United Nations Children's Fund (UNICEF)</v>
      </c>
      <c r="FW832" t="str">
        <v>United Nations Development Programme (UNDP)</v>
      </c>
      <c r="FX832" t="str">
        <v>United Nations Educational, Scientific and Cultural Organization (UNESCO)</v>
      </c>
      <c r="FY832" t="str">
        <v>United Nations Entity for Gender Equality and the Empowerment of Women (UNWOMEN)</v>
      </c>
      <c r="FZ832" t="str">
        <v>United Nations Food and Agricultural Organization (FAO)</v>
      </c>
      <c r="GA832" t="str">
        <v>United Nations High Commissioner for Refugees (UNHCR)</v>
      </c>
      <c r="GB832" t="str">
        <v>United Nations Office of the High Commissioner for Human Rights (OHCHR)</v>
      </c>
      <c r="GC832" t="str">
        <v>United Nations Office on Drugs and Crime (UNODC)</v>
      </c>
      <c r="GD832" t="str">
        <v>United Nations Population Fund (UNFPA)</v>
      </c>
      <c r="GE832" t="str">
        <v>United Nations Programme for Human Settlements (UN Habitat)</v>
      </c>
      <c r="GF832" t="str">
        <v>Vale da Benção Educational and Charitable Association (AEBVB)</v>
      </c>
      <c r="GG832" t="str">
        <v>VenAruba Solidaria</v>
      </c>
      <c r="GH832" t="str">
        <v>Venex Curacao Foundation</v>
      </c>
      <c r="GI832" t="str">
        <v>Venezolanos en Barranquilla</v>
      </c>
      <c r="GJ832" t="str">
        <v>Venezolanos en San Cristóbal</v>
      </c>
      <c r="GK832" t="str">
        <v>Venezuelan Emigrant Foundation (FEV)</v>
      </c>
      <c r="GL832" t="str">
        <v>Vicaría de Pastoral Social Caritas</v>
      </c>
      <c r="GM832" t="str">
        <v>Voices GY</v>
      </c>
      <c r="GN832" t="str">
        <v>We World GVC</v>
      </c>
      <c r="GO832" t="str">
        <v>World Council of Credit Unions</v>
      </c>
      <c r="GP832" t="str">
        <v>World Food Programme (WFP)</v>
      </c>
      <c r="GQ832" t="str">
        <v>World Vision</v>
      </c>
      <c r="GR832" t="str">
        <v>ZOA</v>
      </c>
    </row>
    <row r="833" spans="8:200" x14ac:dyDescent="0.3">
      <c r="H833" t="str" cm="1">
        <f t="array" ref="H833:GR833">TRANSPOSE(_xlfn._xlws.SORT(_xlfn._xlws.FILTER(Table3[Name],ISNUMBER(SEARCH(' Activity Sheet'!D887,Table3[Name])),"Not found"),,1))</f>
        <v>.New Organisation</v>
      </c>
      <c r="I833" t="str">
        <v>ABV - Association of Good with Life</v>
      </c>
      <c r="J833" t="str">
        <v>ACAPS</v>
      </c>
      <c r="K833" t="str">
        <v>Acción y Desarrollo</v>
      </c>
      <c r="L833" t="str">
        <v>ACTED</v>
      </c>
      <c r="M833" t="str">
        <v>Action against Hunger</v>
      </c>
      <c r="N833" t="str">
        <v>ActionAid</v>
      </c>
      <c r="O833" t="str">
        <v>Adventist Development and Relief Agency (ADRA)</v>
      </c>
      <c r="P833" t="str">
        <v>Alas de Colibrí Foundation</v>
      </c>
      <c r="Q833" t="str">
        <v>Alianza por la Solidaridad</v>
      </c>
      <c r="R833" t="str">
        <v>Alianza por Venezuela</v>
      </c>
      <c r="S833" t="str">
        <v>Americares Foundation</v>
      </c>
      <c r="T833" t="str">
        <v>Argentine Commission for Refugees and Migrants (CAREF)</v>
      </c>
      <c r="U833" t="str">
        <v>Asociación Aves</v>
      </c>
      <c r="V833" t="str">
        <v>Asociación de Jubilados y Pensionados Venezolanos en Argentina</v>
      </c>
      <c r="W833" t="str">
        <v>Asociación de Venezolanos en Eloy Alfaro</v>
      </c>
      <c r="X833" t="str">
        <v>Asociación Fundación contra el Hambre Perú</v>
      </c>
      <c r="Y833" t="str">
        <v>Asociación Migrantes Venezolanos</v>
      </c>
      <c r="Z833" t="str">
        <v>Asociación Misioneros de San Carlos Scalabrinianos</v>
      </c>
      <c r="AA833" t="str">
        <v>Asociacion Proteccion Poblacion Vulnerable</v>
      </c>
      <c r="AB833" t="str">
        <v>Asociación Quinta Ola</v>
      </c>
      <c r="AC833" t="str">
        <v>Asociación Salto Ángel</v>
      </c>
      <c r="AD833" t="str">
        <v>Asociación Venezuela en Ecuador AC</v>
      </c>
      <c r="AE833" t="str">
        <v>ASOVENAR</v>
      </c>
      <c r="AF833" t="str">
        <v>Associação Hermanitos</v>
      </c>
      <c r="AG833" t="str">
        <v>AVSI Foundation</v>
      </c>
      <c r="AH833" t="str">
        <v>Bethany Christian Services</v>
      </c>
      <c r="AI833" t="str">
        <v>Blumont</v>
      </c>
      <c r="AJ833" t="str">
        <v>CARE</v>
      </c>
      <c r="AK833" t="str">
        <v>Caritas Brazil</v>
      </c>
      <c r="AL833" t="str">
        <v>Caritas Ecuador</v>
      </c>
      <c r="AM833" t="str">
        <v>Caritas Germany</v>
      </c>
      <c r="AN833" t="str">
        <v>Caritas Manaus</v>
      </c>
      <c r="AO833" t="str">
        <v>Caritas Parana</v>
      </c>
      <c r="AP833" t="str">
        <v>Caritas Peru</v>
      </c>
      <c r="AQ833" t="str">
        <v>Caritas Rio de Janeiro</v>
      </c>
      <c r="AR833" t="str">
        <v>Caritas São Paulo</v>
      </c>
      <c r="AS833" t="str">
        <v>Caritas Switzerland</v>
      </c>
      <c r="AT833" t="str">
        <v>CCEFIRO Association</v>
      </c>
      <c r="AU833" t="str">
        <v>CEDRO</v>
      </c>
      <c r="AV833" t="str">
        <v>Center for Integrated Studies and Programs for Sustainable Development (CIEDS)</v>
      </c>
      <c r="AW833" t="str">
        <v>Center for Migration and Human Rights of the Diocese of Roraima (CMDH)</v>
      </c>
      <c r="AX833" t="str">
        <v>Centro de Atencion Psicosocial (CAPS)</v>
      </c>
      <c r="AY833" t="str">
        <v>CESAL</v>
      </c>
      <c r="AZ833" t="str">
        <v>CESVI-Cooperazione e Sviluppo</v>
      </c>
      <c r="BA833" t="str">
        <v>ChildFund International</v>
      </c>
      <c r="BB833" t="str">
        <v>CHS Alternativo</v>
      </c>
      <c r="BC833" t="str">
        <v>Churún Merú Association</v>
      </c>
      <c r="BD833" t="str">
        <v>Coalición por Venezuela</v>
      </c>
      <c r="BE833" t="str">
        <v>Colonia Foundation of Venezuelans in the Dominican Republic (FUNCOVERD)</v>
      </c>
      <c r="BF833" t="str">
        <v>COLVENZ</v>
      </c>
      <c r="BG833" t="str">
        <v>Compassiva</v>
      </c>
      <c r="BH833" t="str">
        <v>Consejo Interreligioso del Perú - Religiones por la Paz</v>
      </c>
      <c r="BI833" t="str">
        <v>Consorcio ONG OCIPI Y Capellanía Nacional OFICA</v>
      </c>
      <c r="BJ833" t="str">
        <v>COOPI - International Cooperation Foundation</v>
      </c>
      <c r="BK833" t="str">
        <v>Corporación Colectivo Sin Fronteras</v>
      </c>
      <c r="BL833" t="str">
        <v>CRISFE Foundation</v>
      </c>
      <c r="BM833" t="str">
        <v>Cuso International</v>
      </c>
      <c r="BN833" t="str">
        <v>Danielle’s Children Fund (DCF)</v>
      </c>
      <c r="BO833" t="str">
        <v>Danish Refugee Council (DRC)</v>
      </c>
      <c r="BP833" t="str">
        <v>Development Support Association - APOYAR</v>
      </c>
      <c r="BQ833" t="str">
        <v>Diakonie Katastrophenhilfe</v>
      </c>
      <c r="BR833" t="str">
        <v>Diálogo Diverso</v>
      </c>
      <c r="BS833" t="str">
        <v>Doctors of the World</v>
      </c>
      <c r="BT833" t="str">
        <v>Dominican Institute for Integrated Development</v>
      </c>
      <c r="BU833" t="str">
        <v>Duendes y Ángeles Vinotinto República Dominicana</v>
      </c>
      <c r="BV833" t="str">
        <v>Encuentros SJS (Servicio Jesuita de la Solidaridad)</v>
      </c>
      <c r="BW833" t="str">
        <v>Ending Violence Against Migrants</v>
      </c>
      <c r="BX833" t="str">
        <v>Equidad Foundation</v>
      </c>
      <c r="BY833" t="str">
        <v>Equilibrium CenDE</v>
      </c>
      <c r="BZ833" t="str">
        <v>Facultad de Psicología - Universidad de la República (UDELAR)</v>
      </c>
      <c r="CA833" t="str">
        <v>First International Emergency and Solidarités International</v>
      </c>
      <c r="CB833" t="str">
        <v>Fondo Ecuatoriano Populorum Progressio</v>
      </c>
      <c r="CC833" t="str">
        <v>Foro Salud Callao</v>
      </c>
      <c r="CD833" t="str">
        <v>Foundation for the Integration and Development of Latin America (FIDAL)</v>
      </c>
      <c r="CE833" t="str">
        <v>Foundation of the Americas (FUDELA)</v>
      </c>
      <c r="CF833" t="str">
        <v>Fraternity Without Borders</v>
      </c>
      <c r="CG833" t="str">
        <v>Fundación Brisas del Norte</v>
      </c>
      <c r="CH833" t="str">
        <v>Fundación Colombovenezolana Nueva Ilusión</v>
      </c>
      <c r="CI833" t="str">
        <v>Fundación Nakama's</v>
      </c>
      <c r="CJ833" t="str">
        <v>Fundación RadaBer</v>
      </c>
      <c r="CK833" t="str">
        <v>Fundación Scalabrini Bolivia</v>
      </c>
      <c r="CL833" t="str">
        <v>Fundacion Social Vivan los Niños</v>
      </c>
      <c r="CM833" t="str">
        <v>FUNVEAC</v>
      </c>
      <c r="CN833" t="str">
        <v>German Development Cooperation Agency GIZ</v>
      </c>
      <c r="CO833" t="str">
        <v>Globalizate Radio</v>
      </c>
      <c r="CP833" t="str">
        <v>GOAL</v>
      </c>
      <c r="CQ833" t="str">
        <v>Halü Bienestar Humano Foundation (HALU)</v>
      </c>
      <c r="CR833" t="str">
        <v>Heartland Alliance International (HAI)</v>
      </c>
      <c r="CS833" t="str">
        <v>HELVETAS Swiss Intercooperation</v>
      </c>
      <c r="CT833" t="str">
        <v>HIAS</v>
      </c>
      <c r="CU833" t="str">
        <v>Human Rights Defence Curaçao</v>
      </c>
      <c r="CV833" t="str">
        <v>Humanity &amp; Inclusion</v>
      </c>
      <c r="CW833" t="str">
        <v>Humans Analytic</v>
      </c>
      <c r="CX833" t="str">
        <v>Idas y Vueltas Association</v>
      </c>
      <c r="CY833" t="str">
        <v>iMMAP</v>
      </c>
      <c r="CZ833" t="str">
        <v>IMPACT Initiatives (REACH)</v>
      </c>
      <c r="DA833" t="str">
        <v>Inmigrante Feliz Association</v>
      </c>
      <c r="DB833" t="str">
        <v>Institute for Migration and Human Rights (IMDH)</v>
      </c>
      <c r="DC833" t="str">
        <v>Institute of Natural and Cultural Heritage (IPANC)</v>
      </c>
      <c r="DD833" t="str">
        <v>International Committee for the Development of People (CISP)</v>
      </c>
      <c r="DE833" t="str">
        <v>International Federation of the Red Cross (IFRC)</v>
      </c>
      <c r="DF833" t="str">
        <v>International Labour Organization (ILO)</v>
      </c>
      <c r="DG833" t="str">
        <v>International Medical Corps</v>
      </c>
      <c r="DH833" t="str">
        <v>International Organization for Migration (IOM)</v>
      </c>
      <c r="DI833" t="str">
        <v>International Rescue Committee (IRC)</v>
      </c>
      <c r="DJ833" t="str">
        <v>INTERSOS</v>
      </c>
      <c r="DK833" t="str">
        <v>Jesuit Migrant Service (JMS)</v>
      </c>
      <c r="DL833" t="str">
        <v>Jesuit Refugee Service (JRS)</v>
      </c>
      <c r="DM833" t="str">
        <v>Jesuit Service for Migrants and Refugees (JSMR)</v>
      </c>
      <c r="DN833" t="str">
        <v>Joint United Nations Programme on HIV/AIDS (UNAIDS)</v>
      </c>
      <c r="DO833" t="str">
        <v>Kimirina Coorporation</v>
      </c>
      <c r="DP833" t="str">
        <v>La Casita Hispanic Cultural Centre</v>
      </c>
      <c r="DQ833" t="str">
        <v>Latin American Network of Non-Governmental Organizations of Persons with Disabilities and their Families (RIADIS)</v>
      </c>
      <c r="DR833" t="str">
        <v>LGBT+ Movement Brazil</v>
      </c>
      <c r="DS833" t="str">
        <v>Living Water Community (LWC)</v>
      </c>
      <c r="DT833" t="str">
        <v>LLANOVENCOL</v>
      </c>
      <c r="DU833" t="str">
        <v>Lutheran World Federation</v>
      </c>
      <c r="DV833" t="str">
        <v>Lutheran World Relief</v>
      </c>
      <c r="DW833" t="str">
        <v>Malteser International</v>
      </c>
      <c r="DX833" t="str">
        <v>Mana Institute</v>
      </c>
      <c r="DY833" t="str">
        <v>Manos Veneguayas Association</v>
      </c>
      <c r="DZ833" t="str">
        <v>Más Igualdad Perú</v>
      </c>
      <c r="EA833" t="str">
        <v>MedGlobal</v>
      </c>
      <c r="EB833" t="str">
        <v>Medical Teams International</v>
      </c>
      <c r="EC833" t="str">
        <v>Mercy Corps</v>
      </c>
      <c r="ED833" t="str">
        <v>Migrant Service Center (CAM)</v>
      </c>
      <c r="EE833" t="str">
        <v>Migrants, Refugees and Argentine Social Entrepreneurs (MIRARES)</v>
      </c>
      <c r="EF833" t="str">
        <v>Mision Scalabriniana - Ecuador</v>
      </c>
      <c r="EG833" t="str">
        <v>Missão Paz</v>
      </c>
      <c r="EH833" t="str">
        <v>Museu A CASA</v>
      </c>
      <c r="EI833" t="str">
        <v>Norwegian Refugee Council (NRC)</v>
      </c>
      <c r="EJ833" t="str">
        <v>ONG Migrantes por el Maule</v>
      </c>
      <c r="EK833" t="str">
        <v>ONG Preemptive Love Coalition Colombia</v>
      </c>
      <c r="EL833" t="str">
        <v>Organización Transfomando Vidas</v>
      </c>
      <c r="EM833" t="str">
        <v>Organization of Ibero-American States for Education, Science and Culture (OEI)</v>
      </c>
      <c r="EN833" t="str">
        <v>OXFAM</v>
      </c>
      <c r="EO833" t="str">
        <v>Panamerican Development Foundation</v>
      </c>
      <c r="EP833" t="str">
        <v>Panamerican Health Organization/World Health Organization (PAHO/WHO)</v>
      </c>
      <c r="EQ833" t="str">
        <v>Pastoral of Human Mobility - Peruvian Episcopal Conference</v>
      </c>
      <c r="ER833" t="str">
        <v>Pastoral Service for Migrants National</v>
      </c>
      <c r="ES833" t="str">
        <v>Permanent Human Rights defense Committee (CDH)</v>
      </c>
      <c r="ET833" t="str">
        <v>Pirilampos Institute - Group of visits and voluntary actions in Roraima</v>
      </c>
      <c r="EU833" t="str">
        <v>Plan International</v>
      </c>
      <c r="EV833" t="str">
        <v>Population Program, Faculty of Social Sciences, University of the Republic</v>
      </c>
      <c r="EW833" t="str">
        <v>Profamilia Association</v>
      </c>
      <c r="EX833" t="str">
        <v>Red con Migrantes y Refugiados</v>
      </c>
      <c r="EY833" t="str">
        <v>Red Cross Colombia</v>
      </c>
      <c r="EZ833" t="str">
        <v>Red Cross Ecuador</v>
      </c>
      <c r="FA833" t="str">
        <v>Red Cross Peru</v>
      </c>
      <c r="FB833" t="str">
        <v>Red de Investigaciones en Derechos Humanos - CONICET (Consejo Nacional de Investigaciones Científicas y Técnicas)</v>
      </c>
      <c r="FC833" t="str">
        <v>RET International</v>
      </c>
      <c r="FD833" t="str">
        <v>Salú pa Tur Foundation</v>
      </c>
      <c r="FE833" t="str">
        <v>Salvation Army</v>
      </c>
      <c r="FF833" t="str">
        <v>Samaritan's Purse</v>
      </c>
      <c r="FG833" t="str">
        <v>Save the Children International (SCI)</v>
      </c>
      <c r="FH833" t="str">
        <v>Scalabrini Foundation Chile</v>
      </c>
      <c r="FI833" t="str">
        <v>Sección Peruana de Amnistía Internacional</v>
      </c>
      <c r="FJ833" t="str">
        <v>Serviço Pastoral dos Migrantes do Nordeste</v>
      </c>
      <c r="FK833" t="str">
        <v>Sesame Workshop</v>
      </c>
      <c r="FL833" t="str">
        <v>Si, Da Vida</v>
      </c>
      <c r="FM833" t="str">
        <v>Solidarity and Action Asociation</v>
      </c>
      <c r="FN833" t="str">
        <v>SOS Children's Villages</v>
      </c>
      <c r="FO833" t="str">
        <v>Tarabita Foundation</v>
      </c>
      <c r="FP833" t="str">
        <v>Tearfund</v>
      </c>
      <c r="FQ833" t="str">
        <v>TECHO</v>
      </c>
      <c r="FR833" t="str">
        <v>Terranueva Foundation</v>
      </c>
      <c r="FS833" t="str">
        <v>Terre des Hommes Suisse</v>
      </c>
      <c r="FT833" t="str">
        <v>The Israel Forum for International Humanitarian Aid (IsraAID)</v>
      </c>
      <c r="FU833" t="str">
        <v>Unión Venezolana en Perú</v>
      </c>
      <c r="FV833" t="str">
        <v>United Nations Children's Fund (UNICEF)</v>
      </c>
      <c r="FW833" t="str">
        <v>United Nations Development Programme (UNDP)</v>
      </c>
      <c r="FX833" t="str">
        <v>United Nations Educational, Scientific and Cultural Organization (UNESCO)</v>
      </c>
      <c r="FY833" t="str">
        <v>United Nations Entity for Gender Equality and the Empowerment of Women (UNWOMEN)</v>
      </c>
      <c r="FZ833" t="str">
        <v>United Nations Food and Agricultural Organization (FAO)</v>
      </c>
      <c r="GA833" t="str">
        <v>United Nations High Commissioner for Refugees (UNHCR)</v>
      </c>
      <c r="GB833" t="str">
        <v>United Nations Office of the High Commissioner for Human Rights (OHCHR)</v>
      </c>
      <c r="GC833" t="str">
        <v>United Nations Office on Drugs and Crime (UNODC)</v>
      </c>
      <c r="GD833" t="str">
        <v>United Nations Population Fund (UNFPA)</v>
      </c>
      <c r="GE833" t="str">
        <v>United Nations Programme for Human Settlements (UN Habitat)</v>
      </c>
      <c r="GF833" t="str">
        <v>Vale da Benção Educational and Charitable Association (AEBVB)</v>
      </c>
      <c r="GG833" t="str">
        <v>VenAruba Solidaria</v>
      </c>
      <c r="GH833" t="str">
        <v>Venex Curacao Foundation</v>
      </c>
      <c r="GI833" t="str">
        <v>Venezolanos en Barranquilla</v>
      </c>
      <c r="GJ833" t="str">
        <v>Venezolanos en San Cristóbal</v>
      </c>
      <c r="GK833" t="str">
        <v>Venezuelan Emigrant Foundation (FEV)</v>
      </c>
      <c r="GL833" t="str">
        <v>Vicaría de Pastoral Social Caritas</v>
      </c>
      <c r="GM833" t="str">
        <v>Voices GY</v>
      </c>
      <c r="GN833" t="str">
        <v>We World GVC</v>
      </c>
      <c r="GO833" t="str">
        <v>World Council of Credit Unions</v>
      </c>
      <c r="GP833" t="str">
        <v>World Food Programme (WFP)</v>
      </c>
      <c r="GQ833" t="str">
        <v>World Vision</v>
      </c>
      <c r="GR833" t="str">
        <v>ZOA</v>
      </c>
    </row>
    <row r="834" spans="8:200" x14ac:dyDescent="0.3">
      <c r="H834" t="str" cm="1">
        <f t="array" ref="H834:GR834">TRANSPOSE(_xlfn._xlws.SORT(_xlfn._xlws.FILTER(Table3[Name],ISNUMBER(SEARCH(' Activity Sheet'!D888,Table3[Name])),"Not found"),,1))</f>
        <v>.New Organisation</v>
      </c>
      <c r="I834" t="str">
        <v>ABV - Association of Good with Life</v>
      </c>
      <c r="J834" t="str">
        <v>ACAPS</v>
      </c>
      <c r="K834" t="str">
        <v>Acción y Desarrollo</v>
      </c>
      <c r="L834" t="str">
        <v>ACTED</v>
      </c>
      <c r="M834" t="str">
        <v>Action against Hunger</v>
      </c>
      <c r="N834" t="str">
        <v>ActionAid</v>
      </c>
      <c r="O834" t="str">
        <v>Adventist Development and Relief Agency (ADRA)</v>
      </c>
      <c r="P834" t="str">
        <v>Alas de Colibrí Foundation</v>
      </c>
      <c r="Q834" t="str">
        <v>Alianza por la Solidaridad</v>
      </c>
      <c r="R834" t="str">
        <v>Alianza por Venezuela</v>
      </c>
      <c r="S834" t="str">
        <v>Americares Foundation</v>
      </c>
      <c r="T834" t="str">
        <v>Argentine Commission for Refugees and Migrants (CAREF)</v>
      </c>
      <c r="U834" t="str">
        <v>Asociación Aves</v>
      </c>
      <c r="V834" t="str">
        <v>Asociación de Jubilados y Pensionados Venezolanos en Argentina</v>
      </c>
      <c r="W834" t="str">
        <v>Asociación de Venezolanos en Eloy Alfaro</v>
      </c>
      <c r="X834" t="str">
        <v>Asociación Fundación contra el Hambre Perú</v>
      </c>
      <c r="Y834" t="str">
        <v>Asociación Migrantes Venezolanos</v>
      </c>
      <c r="Z834" t="str">
        <v>Asociación Misioneros de San Carlos Scalabrinianos</v>
      </c>
      <c r="AA834" t="str">
        <v>Asociacion Proteccion Poblacion Vulnerable</v>
      </c>
      <c r="AB834" t="str">
        <v>Asociación Quinta Ola</v>
      </c>
      <c r="AC834" t="str">
        <v>Asociación Salto Ángel</v>
      </c>
      <c r="AD834" t="str">
        <v>Asociación Venezuela en Ecuador AC</v>
      </c>
      <c r="AE834" t="str">
        <v>ASOVENAR</v>
      </c>
      <c r="AF834" t="str">
        <v>Associação Hermanitos</v>
      </c>
      <c r="AG834" t="str">
        <v>AVSI Foundation</v>
      </c>
      <c r="AH834" t="str">
        <v>Bethany Christian Services</v>
      </c>
      <c r="AI834" t="str">
        <v>Blumont</v>
      </c>
      <c r="AJ834" t="str">
        <v>CARE</v>
      </c>
      <c r="AK834" t="str">
        <v>Caritas Brazil</v>
      </c>
      <c r="AL834" t="str">
        <v>Caritas Ecuador</v>
      </c>
      <c r="AM834" t="str">
        <v>Caritas Germany</v>
      </c>
      <c r="AN834" t="str">
        <v>Caritas Manaus</v>
      </c>
      <c r="AO834" t="str">
        <v>Caritas Parana</v>
      </c>
      <c r="AP834" t="str">
        <v>Caritas Peru</v>
      </c>
      <c r="AQ834" t="str">
        <v>Caritas Rio de Janeiro</v>
      </c>
      <c r="AR834" t="str">
        <v>Caritas São Paulo</v>
      </c>
      <c r="AS834" t="str">
        <v>Caritas Switzerland</v>
      </c>
      <c r="AT834" t="str">
        <v>CCEFIRO Association</v>
      </c>
      <c r="AU834" t="str">
        <v>CEDRO</v>
      </c>
      <c r="AV834" t="str">
        <v>Center for Integrated Studies and Programs for Sustainable Development (CIEDS)</v>
      </c>
      <c r="AW834" t="str">
        <v>Center for Migration and Human Rights of the Diocese of Roraima (CMDH)</v>
      </c>
      <c r="AX834" t="str">
        <v>Centro de Atencion Psicosocial (CAPS)</v>
      </c>
      <c r="AY834" t="str">
        <v>CESAL</v>
      </c>
      <c r="AZ834" t="str">
        <v>CESVI-Cooperazione e Sviluppo</v>
      </c>
      <c r="BA834" t="str">
        <v>ChildFund International</v>
      </c>
      <c r="BB834" t="str">
        <v>CHS Alternativo</v>
      </c>
      <c r="BC834" t="str">
        <v>Churún Merú Association</v>
      </c>
      <c r="BD834" t="str">
        <v>Coalición por Venezuela</v>
      </c>
      <c r="BE834" t="str">
        <v>Colonia Foundation of Venezuelans in the Dominican Republic (FUNCOVERD)</v>
      </c>
      <c r="BF834" t="str">
        <v>COLVENZ</v>
      </c>
      <c r="BG834" t="str">
        <v>Compassiva</v>
      </c>
      <c r="BH834" t="str">
        <v>Consejo Interreligioso del Perú - Religiones por la Paz</v>
      </c>
      <c r="BI834" t="str">
        <v>Consorcio ONG OCIPI Y Capellanía Nacional OFICA</v>
      </c>
      <c r="BJ834" t="str">
        <v>COOPI - International Cooperation Foundation</v>
      </c>
      <c r="BK834" t="str">
        <v>Corporación Colectivo Sin Fronteras</v>
      </c>
      <c r="BL834" t="str">
        <v>CRISFE Foundation</v>
      </c>
      <c r="BM834" t="str">
        <v>Cuso International</v>
      </c>
      <c r="BN834" t="str">
        <v>Danielle’s Children Fund (DCF)</v>
      </c>
      <c r="BO834" t="str">
        <v>Danish Refugee Council (DRC)</v>
      </c>
      <c r="BP834" t="str">
        <v>Development Support Association - APOYAR</v>
      </c>
      <c r="BQ834" t="str">
        <v>Diakonie Katastrophenhilfe</v>
      </c>
      <c r="BR834" t="str">
        <v>Diálogo Diverso</v>
      </c>
      <c r="BS834" t="str">
        <v>Doctors of the World</v>
      </c>
      <c r="BT834" t="str">
        <v>Dominican Institute for Integrated Development</v>
      </c>
      <c r="BU834" t="str">
        <v>Duendes y Ángeles Vinotinto República Dominicana</v>
      </c>
      <c r="BV834" t="str">
        <v>Encuentros SJS (Servicio Jesuita de la Solidaridad)</v>
      </c>
      <c r="BW834" t="str">
        <v>Ending Violence Against Migrants</v>
      </c>
      <c r="BX834" t="str">
        <v>Equidad Foundation</v>
      </c>
      <c r="BY834" t="str">
        <v>Equilibrium CenDE</v>
      </c>
      <c r="BZ834" t="str">
        <v>Facultad de Psicología - Universidad de la República (UDELAR)</v>
      </c>
      <c r="CA834" t="str">
        <v>First International Emergency and Solidarités International</v>
      </c>
      <c r="CB834" t="str">
        <v>Fondo Ecuatoriano Populorum Progressio</v>
      </c>
      <c r="CC834" t="str">
        <v>Foro Salud Callao</v>
      </c>
      <c r="CD834" t="str">
        <v>Foundation for the Integration and Development of Latin America (FIDAL)</v>
      </c>
      <c r="CE834" t="str">
        <v>Foundation of the Americas (FUDELA)</v>
      </c>
      <c r="CF834" t="str">
        <v>Fraternity Without Borders</v>
      </c>
      <c r="CG834" t="str">
        <v>Fundación Brisas del Norte</v>
      </c>
      <c r="CH834" t="str">
        <v>Fundación Colombovenezolana Nueva Ilusión</v>
      </c>
      <c r="CI834" t="str">
        <v>Fundación Nakama's</v>
      </c>
      <c r="CJ834" t="str">
        <v>Fundación RadaBer</v>
      </c>
      <c r="CK834" t="str">
        <v>Fundación Scalabrini Bolivia</v>
      </c>
      <c r="CL834" t="str">
        <v>Fundacion Social Vivan los Niños</v>
      </c>
      <c r="CM834" t="str">
        <v>FUNVEAC</v>
      </c>
      <c r="CN834" t="str">
        <v>German Development Cooperation Agency GIZ</v>
      </c>
      <c r="CO834" t="str">
        <v>Globalizate Radio</v>
      </c>
      <c r="CP834" t="str">
        <v>GOAL</v>
      </c>
      <c r="CQ834" t="str">
        <v>Halü Bienestar Humano Foundation (HALU)</v>
      </c>
      <c r="CR834" t="str">
        <v>Heartland Alliance International (HAI)</v>
      </c>
      <c r="CS834" t="str">
        <v>HELVETAS Swiss Intercooperation</v>
      </c>
      <c r="CT834" t="str">
        <v>HIAS</v>
      </c>
      <c r="CU834" t="str">
        <v>Human Rights Defence Curaçao</v>
      </c>
      <c r="CV834" t="str">
        <v>Humanity &amp; Inclusion</v>
      </c>
      <c r="CW834" t="str">
        <v>Humans Analytic</v>
      </c>
      <c r="CX834" t="str">
        <v>Idas y Vueltas Association</v>
      </c>
      <c r="CY834" t="str">
        <v>iMMAP</v>
      </c>
      <c r="CZ834" t="str">
        <v>IMPACT Initiatives (REACH)</v>
      </c>
      <c r="DA834" t="str">
        <v>Inmigrante Feliz Association</v>
      </c>
      <c r="DB834" t="str">
        <v>Institute for Migration and Human Rights (IMDH)</v>
      </c>
      <c r="DC834" t="str">
        <v>Institute of Natural and Cultural Heritage (IPANC)</v>
      </c>
      <c r="DD834" t="str">
        <v>International Committee for the Development of People (CISP)</v>
      </c>
      <c r="DE834" t="str">
        <v>International Federation of the Red Cross (IFRC)</v>
      </c>
      <c r="DF834" t="str">
        <v>International Labour Organization (ILO)</v>
      </c>
      <c r="DG834" t="str">
        <v>International Medical Corps</v>
      </c>
      <c r="DH834" t="str">
        <v>International Organization for Migration (IOM)</v>
      </c>
      <c r="DI834" t="str">
        <v>International Rescue Committee (IRC)</v>
      </c>
      <c r="DJ834" t="str">
        <v>INTERSOS</v>
      </c>
      <c r="DK834" t="str">
        <v>Jesuit Migrant Service (JMS)</v>
      </c>
      <c r="DL834" t="str">
        <v>Jesuit Refugee Service (JRS)</v>
      </c>
      <c r="DM834" t="str">
        <v>Jesuit Service for Migrants and Refugees (JSMR)</v>
      </c>
      <c r="DN834" t="str">
        <v>Joint United Nations Programme on HIV/AIDS (UNAIDS)</v>
      </c>
      <c r="DO834" t="str">
        <v>Kimirina Coorporation</v>
      </c>
      <c r="DP834" t="str">
        <v>La Casita Hispanic Cultural Centre</v>
      </c>
      <c r="DQ834" t="str">
        <v>Latin American Network of Non-Governmental Organizations of Persons with Disabilities and their Families (RIADIS)</v>
      </c>
      <c r="DR834" t="str">
        <v>LGBT+ Movement Brazil</v>
      </c>
      <c r="DS834" t="str">
        <v>Living Water Community (LWC)</v>
      </c>
      <c r="DT834" t="str">
        <v>LLANOVENCOL</v>
      </c>
      <c r="DU834" t="str">
        <v>Lutheran World Federation</v>
      </c>
      <c r="DV834" t="str">
        <v>Lutheran World Relief</v>
      </c>
      <c r="DW834" t="str">
        <v>Malteser International</v>
      </c>
      <c r="DX834" t="str">
        <v>Mana Institute</v>
      </c>
      <c r="DY834" t="str">
        <v>Manos Veneguayas Association</v>
      </c>
      <c r="DZ834" t="str">
        <v>Más Igualdad Perú</v>
      </c>
      <c r="EA834" t="str">
        <v>MedGlobal</v>
      </c>
      <c r="EB834" t="str">
        <v>Medical Teams International</v>
      </c>
      <c r="EC834" t="str">
        <v>Mercy Corps</v>
      </c>
      <c r="ED834" t="str">
        <v>Migrant Service Center (CAM)</v>
      </c>
      <c r="EE834" t="str">
        <v>Migrants, Refugees and Argentine Social Entrepreneurs (MIRARES)</v>
      </c>
      <c r="EF834" t="str">
        <v>Mision Scalabriniana - Ecuador</v>
      </c>
      <c r="EG834" t="str">
        <v>Missão Paz</v>
      </c>
      <c r="EH834" t="str">
        <v>Museu A CASA</v>
      </c>
      <c r="EI834" t="str">
        <v>Norwegian Refugee Council (NRC)</v>
      </c>
      <c r="EJ834" t="str">
        <v>ONG Migrantes por el Maule</v>
      </c>
      <c r="EK834" t="str">
        <v>ONG Preemptive Love Coalition Colombia</v>
      </c>
      <c r="EL834" t="str">
        <v>Organización Transfomando Vidas</v>
      </c>
      <c r="EM834" t="str">
        <v>Organization of Ibero-American States for Education, Science and Culture (OEI)</v>
      </c>
      <c r="EN834" t="str">
        <v>OXFAM</v>
      </c>
      <c r="EO834" t="str">
        <v>Panamerican Development Foundation</v>
      </c>
      <c r="EP834" t="str">
        <v>Panamerican Health Organization/World Health Organization (PAHO/WHO)</v>
      </c>
      <c r="EQ834" t="str">
        <v>Pastoral of Human Mobility - Peruvian Episcopal Conference</v>
      </c>
      <c r="ER834" t="str">
        <v>Pastoral Service for Migrants National</v>
      </c>
      <c r="ES834" t="str">
        <v>Permanent Human Rights defense Committee (CDH)</v>
      </c>
      <c r="ET834" t="str">
        <v>Pirilampos Institute - Group of visits and voluntary actions in Roraima</v>
      </c>
      <c r="EU834" t="str">
        <v>Plan International</v>
      </c>
      <c r="EV834" t="str">
        <v>Population Program, Faculty of Social Sciences, University of the Republic</v>
      </c>
      <c r="EW834" t="str">
        <v>Profamilia Association</v>
      </c>
      <c r="EX834" t="str">
        <v>Red con Migrantes y Refugiados</v>
      </c>
      <c r="EY834" t="str">
        <v>Red Cross Colombia</v>
      </c>
      <c r="EZ834" t="str">
        <v>Red Cross Ecuador</v>
      </c>
      <c r="FA834" t="str">
        <v>Red Cross Peru</v>
      </c>
      <c r="FB834" t="str">
        <v>Red de Investigaciones en Derechos Humanos - CONICET (Consejo Nacional de Investigaciones Científicas y Técnicas)</v>
      </c>
      <c r="FC834" t="str">
        <v>RET International</v>
      </c>
      <c r="FD834" t="str">
        <v>Salú pa Tur Foundation</v>
      </c>
      <c r="FE834" t="str">
        <v>Salvation Army</v>
      </c>
      <c r="FF834" t="str">
        <v>Samaritan's Purse</v>
      </c>
      <c r="FG834" t="str">
        <v>Save the Children International (SCI)</v>
      </c>
      <c r="FH834" t="str">
        <v>Scalabrini Foundation Chile</v>
      </c>
      <c r="FI834" t="str">
        <v>Sección Peruana de Amnistía Internacional</v>
      </c>
      <c r="FJ834" t="str">
        <v>Serviço Pastoral dos Migrantes do Nordeste</v>
      </c>
      <c r="FK834" t="str">
        <v>Sesame Workshop</v>
      </c>
      <c r="FL834" t="str">
        <v>Si, Da Vida</v>
      </c>
      <c r="FM834" t="str">
        <v>Solidarity and Action Asociation</v>
      </c>
      <c r="FN834" t="str">
        <v>SOS Children's Villages</v>
      </c>
      <c r="FO834" t="str">
        <v>Tarabita Foundation</v>
      </c>
      <c r="FP834" t="str">
        <v>Tearfund</v>
      </c>
      <c r="FQ834" t="str">
        <v>TECHO</v>
      </c>
      <c r="FR834" t="str">
        <v>Terranueva Foundation</v>
      </c>
      <c r="FS834" t="str">
        <v>Terre des Hommes Suisse</v>
      </c>
      <c r="FT834" t="str">
        <v>The Israel Forum for International Humanitarian Aid (IsraAID)</v>
      </c>
      <c r="FU834" t="str">
        <v>Unión Venezolana en Perú</v>
      </c>
      <c r="FV834" t="str">
        <v>United Nations Children's Fund (UNICEF)</v>
      </c>
      <c r="FW834" t="str">
        <v>United Nations Development Programme (UNDP)</v>
      </c>
      <c r="FX834" t="str">
        <v>United Nations Educational, Scientific and Cultural Organization (UNESCO)</v>
      </c>
      <c r="FY834" t="str">
        <v>United Nations Entity for Gender Equality and the Empowerment of Women (UNWOMEN)</v>
      </c>
      <c r="FZ834" t="str">
        <v>United Nations Food and Agricultural Organization (FAO)</v>
      </c>
      <c r="GA834" t="str">
        <v>United Nations High Commissioner for Refugees (UNHCR)</v>
      </c>
      <c r="GB834" t="str">
        <v>United Nations Office of the High Commissioner for Human Rights (OHCHR)</v>
      </c>
      <c r="GC834" t="str">
        <v>United Nations Office on Drugs and Crime (UNODC)</v>
      </c>
      <c r="GD834" t="str">
        <v>United Nations Population Fund (UNFPA)</v>
      </c>
      <c r="GE834" t="str">
        <v>United Nations Programme for Human Settlements (UN Habitat)</v>
      </c>
      <c r="GF834" t="str">
        <v>Vale da Benção Educational and Charitable Association (AEBVB)</v>
      </c>
      <c r="GG834" t="str">
        <v>VenAruba Solidaria</v>
      </c>
      <c r="GH834" t="str">
        <v>Venex Curacao Foundation</v>
      </c>
      <c r="GI834" t="str">
        <v>Venezolanos en Barranquilla</v>
      </c>
      <c r="GJ834" t="str">
        <v>Venezolanos en San Cristóbal</v>
      </c>
      <c r="GK834" t="str">
        <v>Venezuelan Emigrant Foundation (FEV)</v>
      </c>
      <c r="GL834" t="str">
        <v>Vicaría de Pastoral Social Caritas</v>
      </c>
      <c r="GM834" t="str">
        <v>Voices GY</v>
      </c>
      <c r="GN834" t="str">
        <v>We World GVC</v>
      </c>
      <c r="GO834" t="str">
        <v>World Council of Credit Unions</v>
      </c>
      <c r="GP834" t="str">
        <v>World Food Programme (WFP)</v>
      </c>
      <c r="GQ834" t="str">
        <v>World Vision</v>
      </c>
      <c r="GR834" t="str">
        <v>ZOA</v>
      </c>
    </row>
    <row r="835" spans="8:200" x14ac:dyDescent="0.3">
      <c r="H835" t="str" cm="1">
        <f t="array" ref="H835:GR835">TRANSPOSE(_xlfn._xlws.SORT(_xlfn._xlws.FILTER(Table3[Name],ISNUMBER(SEARCH(' Activity Sheet'!D889,Table3[Name])),"Not found"),,1))</f>
        <v>.New Organisation</v>
      </c>
      <c r="I835" t="str">
        <v>ABV - Association of Good with Life</v>
      </c>
      <c r="J835" t="str">
        <v>ACAPS</v>
      </c>
      <c r="K835" t="str">
        <v>Acción y Desarrollo</v>
      </c>
      <c r="L835" t="str">
        <v>ACTED</v>
      </c>
      <c r="M835" t="str">
        <v>Action against Hunger</v>
      </c>
      <c r="N835" t="str">
        <v>ActionAid</v>
      </c>
      <c r="O835" t="str">
        <v>Adventist Development and Relief Agency (ADRA)</v>
      </c>
      <c r="P835" t="str">
        <v>Alas de Colibrí Foundation</v>
      </c>
      <c r="Q835" t="str">
        <v>Alianza por la Solidaridad</v>
      </c>
      <c r="R835" t="str">
        <v>Alianza por Venezuela</v>
      </c>
      <c r="S835" t="str">
        <v>Americares Foundation</v>
      </c>
      <c r="T835" t="str">
        <v>Argentine Commission for Refugees and Migrants (CAREF)</v>
      </c>
      <c r="U835" t="str">
        <v>Asociación Aves</v>
      </c>
      <c r="V835" t="str">
        <v>Asociación de Jubilados y Pensionados Venezolanos en Argentina</v>
      </c>
      <c r="W835" t="str">
        <v>Asociación de Venezolanos en Eloy Alfaro</v>
      </c>
      <c r="X835" t="str">
        <v>Asociación Fundación contra el Hambre Perú</v>
      </c>
      <c r="Y835" t="str">
        <v>Asociación Migrantes Venezolanos</v>
      </c>
      <c r="Z835" t="str">
        <v>Asociación Misioneros de San Carlos Scalabrinianos</v>
      </c>
      <c r="AA835" t="str">
        <v>Asociacion Proteccion Poblacion Vulnerable</v>
      </c>
      <c r="AB835" t="str">
        <v>Asociación Quinta Ola</v>
      </c>
      <c r="AC835" t="str">
        <v>Asociación Salto Ángel</v>
      </c>
      <c r="AD835" t="str">
        <v>Asociación Venezuela en Ecuador AC</v>
      </c>
      <c r="AE835" t="str">
        <v>ASOVENAR</v>
      </c>
      <c r="AF835" t="str">
        <v>Associação Hermanitos</v>
      </c>
      <c r="AG835" t="str">
        <v>AVSI Foundation</v>
      </c>
      <c r="AH835" t="str">
        <v>Bethany Christian Services</v>
      </c>
      <c r="AI835" t="str">
        <v>Blumont</v>
      </c>
      <c r="AJ835" t="str">
        <v>CARE</v>
      </c>
      <c r="AK835" t="str">
        <v>Caritas Brazil</v>
      </c>
      <c r="AL835" t="str">
        <v>Caritas Ecuador</v>
      </c>
      <c r="AM835" t="str">
        <v>Caritas Germany</v>
      </c>
      <c r="AN835" t="str">
        <v>Caritas Manaus</v>
      </c>
      <c r="AO835" t="str">
        <v>Caritas Parana</v>
      </c>
      <c r="AP835" t="str">
        <v>Caritas Peru</v>
      </c>
      <c r="AQ835" t="str">
        <v>Caritas Rio de Janeiro</v>
      </c>
      <c r="AR835" t="str">
        <v>Caritas São Paulo</v>
      </c>
      <c r="AS835" t="str">
        <v>Caritas Switzerland</v>
      </c>
      <c r="AT835" t="str">
        <v>CCEFIRO Association</v>
      </c>
      <c r="AU835" t="str">
        <v>CEDRO</v>
      </c>
      <c r="AV835" t="str">
        <v>Center for Integrated Studies and Programs for Sustainable Development (CIEDS)</v>
      </c>
      <c r="AW835" t="str">
        <v>Center for Migration and Human Rights of the Diocese of Roraima (CMDH)</v>
      </c>
      <c r="AX835" t="str">
        <v>Centro de Atencion Psicosocial (CAPS)</v>
      </c>
      <c r="AY835" t="str">
        <v>CESAL</v>
      </c>
      <c r="AZ835" t="str">
        <v>CESVI-Cooperazione e Sviluppo</v>
      </c>
      <c r="BA835" t="str">
        <v>ChildFund International</v>
      </c>
      <c r="BB835" t="str">
        <v>CHS Alternativo</v>
      </c>
      <c r="BC835" t="str">
        <v>Churún Merú Association</v>
      </c>
      <c r="BD835" t="str">
        <v>Coalición por Venezuela</v>
      </c>
      <c r="BE835" t="str">
        <v>Colonia Foundation of Venezuelans in the Dominican Republic (FUNCOVERD)</v>
      </c>
      <c r="BF835" t="str">
        <v>COLVENZ</v>
      </c>
      <c r="BG835" t="str">
        <v>Compassiva</v>
      </c>
      <c r="BH835" t="str">
        <v>Consejo Interreligioso del Perú - Religiones por la Paz</v>
      </c>
      <c r="BI835" t="str">
        <v>Consorcio ONG OCIPI Y Capellanía Nacional OFICA</v>
      </c>
      <c r="BJ835" t="str">
        <v>COOPI - International Cooperation Foundation</v>
      </c>
      <c r="BK835" t="str">
        <v>Corporación Colectivo Sin Fronteras</v>
      </c>
      <c r="BL835" t="str">
        <v>CRISFE Foundation</v>
      </c>
      <c r="BM835" t="str">
        <v>Cuso International</v>
      </c>
      <c r="BN835" t="str">
        <v>Danielle’s Children Fund (DCF)</v>
      </c>
      <c r="BO835" t="str">
        <v>Danish Refugee Council (DRC)</v>
      </c>
      <c r="BP835" t="str">
        <v>Development Support Association - APOYAR</v>
      </c>
      <c r="BQ835" t="str">
        <v>Diakonie Katastrophenhilfe</v>
      </c>
      <c r="BR835" t="str">
        <v>Diálogo Diverso</v>
      </c>
      <c r="BS835" t="str">
        <v>Doctors of the World</v>
      </c>
      <c r="BT835" t="str">
        <v>Dominican Institute for Integrated Development</v>
      </c>
      <c r="BU835" t="str">
        <v>Duendes y Ángeles Vinotinto República Dominicana</v>
      </c>
      <c r="BV835" t="str">
        <v>Encuentros SJS (Servicio Jesuita de la Solidaridad)</v>
      </c>
      <c r="BW835" t="str">
        <v>Ending Violence Against Migrants</v>
      </c>
      <c r="BX835" t="str">
        <v>Equidad Foundation</v>
      </c>
      <c r="BY835" t="str">
        <v>Equilibrium CenDE</v>
      </c>
      <c r="BZ835" t="str">
        <v>Facultad de Psicología - Universidad de la República (UDELAR)</v>
      </c>
      <c r="CA835" t="str">
        <v>First International Emergency and Solidarités International</v>
      </c>
      <c r="CB835" t="str">
        <v>Fondo Ecuatoriano Populorum Progressio</v>
      </c>
      <c r="CC835" t="str">
        <v>Foro Salud Callao</v>
      </c>
      <c r="CD835" t="str">
        <v>Foundation for the Integration and Development of Latin America (FIDAL)</v>
      </c>
      <c r="CE835" t="str">
        <v>Foundation of the Americas (FUDELA)</v>
      </c>
      <c r="CF835" t="str">
        <v>Fraternity Without Borders</v>
      </c>
      <c r="CG835" t="str">
        <v>Fundación Brisas del Norte</v>
      </c>
      <c r="CH835" t="str">
        <v>Fundación Colombovenezolana Nueva Ilusión</v>
      </c>
      <c r="CI835" t="str">
        <v>Fundación Nakama's</v>
      </c>
      <c r="CJ835" t="str">
        <v>Fundación RadaBer</v>
      </c>
      <c r="CK835" t="str">
        <v>Fundación Scalabrini Bolivia</v>
      </c>
      <c r="CL835" t="str">
        <v>Fundacion Social Vivan los Niños</v>
      </c>
      <c r="CM835" t="str">
        <v>FUNVEAC</v>
      </c>
      <c r="CN835" t="str">
        <v>German Development Cooperation Agency GIZ</v>
      </c>
      <c r="CO835" t="str">
        <v>Globalizate Radio</v>
      </c>
      <c r="CP835" t="str">
        <v>GOAL</v>
      </c>
      <c r="CQ835" t="str">
        <v>Halü Bienestar Humano Foundation (HALU)</v>
      </c>
      <c r="CR835" t="str">
        <v>Heartland Alliance International (HAI)</v>
      </c>
      <c r="CS835" t="str">
        <v>HELVETAS Swiss Intercooperation</v>
      </c>
      <c r="CT835" t="str">
        <v>HIAS</v>
      </c>
      <c r="CU835" t="str">
        <v>Human Rights Defence Curaçao</v>
      </c>
      <c r="CV835" t="str">
        <v>Humanity &amp; Inclusion</v>
      </c>
      <c r="CW835" t="str">
        <v>Humans Analytic</v>
      </c>
      <c r="CX835" t="str">
        <v>Idas y Vueltas Association</v>
      </c>
      <c r="CY835" t="str">
        <v>iMMAP</v>
      </c>
      <c r="CZ835" t="str">
        <v>IMPACT Initiatives (REACH)</v>
      </c>
      <c r="DA835" t="str">
        <v>Inmigrante Feliz Association</v>
      </c>
      <c r="DB835" t="str">
        <v>Institute for Migration and Human Rights (IMDH)</v>
      </c>
      <c r="DC835" t="str">
        <v>Institute of Natural and Cultural Heritage (IPANC)</v>
      </c>
      <c r="DD835" t="str">
        <v>International Committee for the Development of People (CISP)</v>
      </c>
      <c r="DE835" t="str">
        <v>International Federation of the Red Cross (IFRC)</v>
      </c>
      <c r="DF835" t="str">
        <v>International Labour Organization (ILO)</v>
      </c>
      <c r="DG835" t="str">
        <v>International Medical Corps</v>
      </c>
      <c r="DH835" t="str">
        <v>International Organization for Migration (IOM)</v>
      </c>
      <c r="DI835" t="str">
        <v>International Rescue Committee (IRC)</v>
      </c>
      <c r="DJ835" t="str">
        <v>INTERSOS</v>
      </c>
      <c r="DK835" t="str">
        <v>Jesuit Migrant Service (JMS)</v>
      </c>
      <c r="DL835" t="str">
        <v>Jesuit Refugee Service (JRS)</v>
      </c>
      <c r="DM835" t="str">
        <v>Jesuit Service for Migrants and Refugees (JSMR)</v>
      </c>
      <c r="DN835" t="str">
        <v>Joint United Nations Programme on HIV/AIDS (UNAIDS)</v>
      </c>
      <c r="DO835" t="str">
        <v>Kimirina Coorporation</v>
      </c>
      <c r="DP835" t="str">
        <v>La Casita Hispanic Cultural Centre</v>
      </c>
      <c r="DQ835" t="str">
        <v>Latin American Network of Non-Governmental Organizations of Persons with Disabilities and their Families (RIADIS)</v>
      </c>
      <c r="DR835" t="str">
        <v>LGBT+ Movement Brazil</v>
      </c>
      <c r="DS835" t="str">
        <v>Living Water Community (LWC)</v>
      </c>
      <c r="DT835" t="str">
        <v>LLANOVENCOL</v>
      </c>
      <c r="DU835" t="str">
        <v>Lutheran World Federation</v>
      </c>
      <c r="DV835" t="str">
        <v>Lutheran World Relief</v>
      </c>
      <c r="DW835" t="str">
        <v>Malteser International</v>
      </c>
      <c r="DX835" t="str">
        <v>Mana Institute</v>
      </c>
      <c r="DY835" t="str">
        <v>Manos Veneguayas Association</v>
      </c>
      <c r="DZ835" t="str">
        <v>Más Igualdad Perú</v>
      </c>
      <c r="EA835" t="str">
        <v>MedGlobal</v>
      </c>
      <c r="EB835" t="str">
        <v>Medical Teams International</v>
      </c>
      <c r="EC835" t="str">
        <v>Mercy Corps</v>
      </c>
      <c r="ED835" t="str">
        <v>Migrant Service Center (CAM)</v>
      </c>
      <c r="EE835" t="str">
        <v>Migrants, Refugees and Argentine Social Entrepreneurs (MIRARES)</v>
      </c>
      <c r="EF835" t="str">
        <v>Mision Scalabriniana - Ecuador</v>
      </c>
      <c r="EG835" t="str">
        <v>Missão Paz</v>
      </c>
      <c r="EH835" t="str">
        <v>Museu A CASA</v>
      </c>
      <c r="EI835" t="str">
        <v>Norwegian Refugee Council (NRC)</v>
      </c>
      <c r="EJ835" t="str">
        <v>ONG Migrantes por el Maule</v>
      </c>
      <c r="EK835" t="str">
        <v>ONG Preemptive Love Coalition Colombia</v>
      </c>
      <c r="EL835" t="str">
        <v>Organización Transfomando Vidas</v>
      </c>
      <c r="EM835" t="str">
        <v>Organization of Ibero-American States for Education, Science and Culture (OEI)</v>
      </c>
      <c r="EN835" t="str">
        <v>OXFAM</v>
      </c>
      <c r="EO835" t="str">
        <v>Panamerican Development Foundation</v>
      </c>
      <c r="EP835" t="str">
        <v>Panamerican Health Organization/World Health Organization (PAHO/WHO)</v>
      </c>
      <c r="EQ835" t="str">
        <v>Pastoral of Human Mobility - Peruvian Episcopal Conference</v>
      </c>
      <c r="ER835" t="str">
        <v>Pastoral Service for Migrants National</v>
      </c>
      <c r="ES835" t="str">
        <v>Permanent Human Rights defense Committee (CDH)</v>
      </c>
      <c r="ET835" t="str">
        <v>Pirilampos Institute - Group of visits and voluntary actions in Roraima</v>
      </c>
      <c r="EU835" t="str">
        <v>Plan International</v>
      </c>
      <c r="EV835" t="str">
        <v>Population Program, Faculty of Social Sciences, University of the Republic</v>
      </c>
      <c r="EW835" t="str">
        <v>Profamilia Association</v>
      </c>
      <c r="EX835" t="str">
        <v>Red con Migrantes y Refugiados</v>
      </c>
      <c r="EY835" t="str">
        <v>Red Cross Colombia</v>
      </c>
      <c r="EZ835" t="str">
        <v>Red Cross Ecuador</v>
      </c>
      <c r="FA835" t="str">
        <v>Red Cross Peru</v>
      </c>
      <c r="FB835" t="str">
        <v>Red de Investigaciones en Derechos Humanos - CONICET (Consejo Nacional de Investigaciones Científicas y Técnicas)</v>
      </c>
      <c r="FC835" t="str">
        <v>RET International</v>
      </c>
      <c r="FD835" t="str">
        <v>Salú pa Tur Foundation</v>
      </c>
      <c r="FE835" t="str">
        <v>Salvation Army</v>
      </c>
      <c r="FF835" t="str">
        <v>Samaritan's Purse</v>
      </c>
      <c r="FG835" t="str">
        <v>Save the Children International (SCI)</v>
      </c>
      <c r="FH835" t="str">
        <v>Scalabrini Foundation Chile</v>
      </c>
      <c r="FI835" t="str">
        <v>Sección Peruana de Amnistía Internacional</v>
      </c>
      <c r="FJ835" t="str">
        <v>Serviço Pastoral dos Migrantes do Nordeste</v>
      </c>
      <c r="FK835" t="str">
        <v>Sesame Workshop</v>
      </c>
      <c r="FL835" t="str">
        <v>Si, Da Vida</v>
      </c>
      <c r="FM835" t="str">
        <v>Solidarity and Action Asociation</v>
      </c>
      <c r="FN835" t="str">
        <v>SOS Children's Villages</v>
      </c>
      <c r="FO835" t="str">
        <v>Tarabita Foundation</v>
      </c>
      <c r="FP835" t="str">
        <v>Tearfund</v>
      </c>
      <c r="FQ835" t="str">
        <v>TECHO</v>
      </c>
      <c r="FR835" t="str">
        <v>Terranueva Foundation</v>
      </c>
      <c r="FS835" t="str">
        <v>Terre des Hommes Suisse</v>
      </c>
      <c r="FT835" t="str">
        <v>The Israel Forum for International Humanitarian Aid (IsraAID)</v>
      </c>
      <c r="FU835" t="str">
        <v>Unión Venezolana en Perú</v>
      </c>
      <c r="FV835" t="str">
        <v>United Nations Children's Fund (UNICEF)</v>
      </c>
      <c r="FW835" t="str">
        <v>United Nations Development Programme (UNDP)</v>
      </c>
      <c r="FX835" t="str">
        <v>United Nations Educational, Scientific and Cultural Organization (UNESCO)</v>
      </c>
      <c r="FY835" t="str">
        <v>United Nations Entity for Gender Equality and the Empowerment of Women (UNWOMEN)</v>
      </c>
      <c r="FZ835" t="str">
        <v>United Nations Food and Agricultural Organization (FAO)</v>
      </c>
      <c r="GA835" t="str">
        <v>United Nations High Commissioner for Refugees (UNHCR)</v>
      </c>
      <c r="GB835" t="str">
        <v>United Nations Office of the High Commissioner for Human Rights (OHCHR)</v>
      </c>
      <c r="GC835" t="str">
        <v>United Nations Office on Drugs and Crime (UNODC)</v>
      </c>
      <c r="GD835" t="str">
        <v>United Nations Population Fund (UNFPA)</v>
      </c>
      <c r="GE835" t="str">
        <v>United Nations Programme for Human Settlements (UN Habitat)</v>
      </c>
      <c r="GF835" t="str">
        <v>Vale da Benção Educational and Charitable Association (AEBVB)</v>
      </c>
      <c r="GG835" t="str">
        <v>VenAruba Solidaria</v>
      </c>
      <c r="GH835" t="str">
        <v>Venex Curacao Foundation</v>
      </c>
      <c r="GI835" t="str">
        <v>Venezolanos en Barranquilla</v>
      </c>
      <c r="GJ835" t="str">
        <v>Venezolanos en San Cristóbal</v>
      </c>
      <c r="GK835" t="str">
        <v>Venezuelan Emigrant Foundation (FEV)</v>
      </c>
      <c r="GL835" t="str">
        <v>Vicaría de Pastoral Social Caritas</v>
      </c>
      <c r="GM835" t="str">
        <v>Voices GY</v>
      </c>
      <c r="GN835" t="str">
        <v>We World GVC</v>
      </c>
      <c r="GO835" t="str">
        <v>World Council of Credit Unions</v>
      </c>
      <c r="GP835" t="str">
        <v>World Food Programme (WFP)</v>
      </c>
      <c r="GQ835" t="str">
        <v>World Vision</v>
      </c>
      <c r="GR835" t="str">
        <v>ZOA</v>
      </c>
    </row>
    <row r="836" spans="8:200" x14ac:dyDescent="0.3">
      <c r="H836" t="str" cm="1">
        <f t="array" ref="H836:GR836">TRANSPOSE(_xlfn._xlws.SORT(_xlfn._xlws.FILTER(Table3[Name],ISNUMBER(SEARCH(' Activity Sheet'!D890,Table3[Name])),"Not found"),,1))</f>
        <v>.New Organisation</v>
      </c>
      <c r="I836" t="str">
        <v>ABV - Association of Good with Life</v>
      </c>
      <c r="J836" t="str">
        <v>ACAPS</v>
      </c>
      <c r="K836" t="str">
        <v>Acción y Desarrollo</v>
      </c>
      <c r="L836" t="str">
        <v>ACTED</v>
      </c>
      <c r="M836" t="str">
        <v>Action against Hunger</v>
      </c>
      <c r="N836" t="str">
        <v>ActionAid</v>
      </c>
      <c r="O836" t="str">
        <v>Adventist Development and Relief Agency (ADRA)</v>
      </c>
      <c r="P836" t="str">
        <v>Alas de Colibrí Foundation</v>
      </c>
      <c r="Q836" t="str">
        <v>Alianza por la Solidaridad</v>
      </c>
      <c r="R836" t="str">
        <v>Alianza por Venezuela</v>
      </c>
      <c r="S836" t="str">
        <v>Americares Foundation</v>
      </c>
      <c r="T836" t="str">
        <v>Argentine Commission for Refugees and Migrants (CAREF)</v>
      </c>
      <c r="U836" t="str">
        <v>Asociación Aves</v>
      </c>
      <c r="V836" t="str">
        <v>Asociación de Jubilados y Pensionados Venezolanos en Argentina</v>
      </c>
      <c r="W836" t="str">
        <v>Asociación de Venezolanos en Eloy Alfaro</v>
      </c>
      <c r="X836" t="str">
        <v>Asociación Fundación contra el Hambre Perú</v>
      </c>
      <c r="Y836" t="str">
        <v>Asociación Migrantes Venezolanos</v>
      </c>
      <c r="Z836" t="str">
        <v>Asociación Misioneros de San Carlos Scalabrinianos</v>
      </c>
      <c r="AA836" t="str">
        <v>Asociacion Proteccion Poblacion Vulnerable</v>
      </c>
      <c r="AB836" t="str">
        <v>Asociación Quinta Ola</v>
      </c>
      <c r="AC836" t="str">
        <v>Asociación Salto Ángel</v>
      </c>
      <c r="AD836" t="str">
        <v>Asociación Venezuela en Ecuador AC</v>
      </c>
      <c r="AE836" t="str">
        <v>ASOVENAR</v>
      </c>
      <c r="AF836" t="str">
        <v>Associação Hermanitos</v>
      </c>
      <c r="AG836" t="str">
        <v>AVSI Foundation</v>
      </c>
      <c r="AH836" t="str">
        <v>Bethany Christian Services</v>
      </c>
      <c r="AI836" t="str">
        <v>Blumont</v>
      </c>
      <c r="AJ836" t="str">
        <v>CARE</v>
      </c>
      <c r="AK836" t="str">
        <v>Caritas Brazil</v>
      </c>
      <c r="AL836" t="str">
        <v>Caritas Ecuador</v>
      </c>
      <c r="AM836" t="str">
        <v>Caritas Germany</v>
      </c>
      <c r="AN836" t="str">
        <v>Caritas Manaus</v>
      </c>
      <c r="AO836" t="str">
        <v>Caritas Parana</v>
      </c>
      <c r="AP836" t="str">
        <v>Caritas Peru</v>
      </c>
      <c r="AQ836" t="str">
        <v>Caritas Rio de Janeiro</v>
      </c>
      <c r="AR836" t="str">
        <v>Caritas São Paulo</v>
      </c>
      <c r="AS836" t="str">
        <v>Caritas Switzerland</v>
      </c>
      <c r="AT836" t="str">
        <v>CCEFIRO Association</v>
      </c>
      <c r="AU836" t="str">
        <v>CEDRO</v>
      </c>
      <c r="AV836" t="str">
        <v>Center for Integrated Studies and Programs for Sustainable Development (CIEDS)</v>
      </c>
      <c r="AW836" t="str">
        <v>Center for Migration and Human Rights of the Diocese of Roraima (CMDH)</v>
      </c>
      <c r="AX836" t="str">
        <v>Centro de Atencion Psicosocial (CAPS)</v>
      </c>
      <c r="AY836" t="str">
        <v>CESAL</v>
      </c>
      <c r="AZ836" t="str">
        <v>CESVI-Cooperazione e Sviluppo</v>
      </c>
      <c r="BA836" t="str">
        <v>ChildFund International</v>
      </c>
      <c r="BB836" t="str">
        <v>CHS Alternativo</v>
      </c>
      <c r="BC836" t="str">
        <v>Churún Merú Association</v>
      </c>
      <c r="BD836" t="str">
        <v>Coalición por Venezuela</v>
      </c>
      <c r="BE836" t="str">
        <v>Colonia Foundation of Venezuelans in the Dominican Republic (FUNCOVERD)</v>
      </c>
      <c r="BF836" t="str">
        <v>COLVENZ</v>
      </c>
      <c r="BG836" t="str">
        <v>Compassiva</v>
      </c>
      <c r="BH836" t="str">
        <v>Consejo Interreligioso del Perú - Religiones por la Paz</v>
      </c>
      <c r="BI836" t="str">
        <v>Consorcio ONG OCIPI Y Capellanía Nacional OFICA</v>
      </c>
      <c r="BJ836" t="str">
        <v>COOPI - International Cooperation Foundation</v>
      </c>
      <c r="BK836" t="str">
        <v>Corporación Colectivo Sin Fronteras</v>
      </c>
      <c r="BL836" t="str">
        <v>CRISFE Foundation</v>
      </c>
      <c r="BM836" t="str">
        <v>Cuso International</v>
      </c>
      <c r="BN836" t="str">
        <v>Danielle’s Children Fund (DCF)</v>
      </c>
      <c r="BO836" t="str">
        <v>Danish Refugee Council (DRC)</v>
      </c>
      <c r="BP836" t="str">
        <v>Development Support Association - APOYAR</v>
      </c>
      <c r="BQ836" t="str">
        <v>Diakonie Katastrophenhilfe</v>
      </c>
      <c r="BR836" t="str">
        <v>Diálogo Diverso</v>
      </c>
      <c r="BS836" t="str">
        <v>Doctors of the World</v>
      </c>
      <c r="BT836" t="str">
        <v>Dominican Institute for Integrated Development</v>
      </c>
      <c r="BU836" t="str">
        <v>Duendes y Ángeles Vinotinto República Dominicana</v>
      </c>
      <c r="BV836" t="str">
        <v>Encuentros SJS (Servicio Jesuita de la Solidaridad)</v>
      </c>
      <c r="BW836" t="str">
        <v>Ending Violence Against Migrants</v>
      </c>
      <c r="BX836" t="str">
        <v>Equidad Foundation</v>
      </c>
      <c r="BY836" t="str">
        <v>Equilibrium CenDE</v>
      </c>
      <c r="BZ836" t="str">
        <v>Facultad de Psicología - Universidad de la República (UDELAR)</v>
      </c>
      <c r="CA836" t="str">
        <v>First International Emergency and Solidarités International</v>
      </c>
      <c r="CB836" t="str">
        <v>Fondo Ecuatoriano Populorum Progressio</v>
      </c>
      <c r="CC836" t="str">
        <v>Foro Salud Callao</v>
      </c>
      <c r="CD836" t="str">
        <v>Foundation for the Integration and Development of Latin America (FIDAL)</v>
      </c>
      <c r="CE836" t="str">
        <v>Foundation of the Americas (FUDELA)</v>
      </c>
      <c r="CF836" t="str">
        <v>Fraternity Without Borders</v>
      </c>
      <c r="CG836" t="str">
        <v>Fundación Brisas del Norte</v>
      </c>
      <c r="CH836" t="str">
        <v>Fundación Colombovenezolana Nueva Ilusión</v>
      </c>
      <c r="CI836" t="str">
        <v>Fundación Nakama's</v>
      </c>
      <c r="CJ836" t="str">
        <v>Fundación RadaBer</v>
      </c>
      <c r="CK836" t="str">
        <v>Fundación Scalabrini Bolivia</v>
      </c>
      <c r="CL836" t="str">
        <v>Fundacion Social Vivan los Niños</v>
      </c>
      <c r="CM836" t="str">
        <v>FUNVEAC</v>
      </c>
      <c r="CN836" t="str">
        <v>German Development Cooperation Agency GIZ</v>
      </c>
      <c r="CO836" t="str">
        <v>Globalizate Radio</v>
      </c>
      <c r="CP836" t="str">
        <v>GOAL</v>
      </c>
      <c r="CQ836" t="str">
        <v>Halü Bienestar Humano Foundation (HALU)</v>
      </c>
      <c r="CR836" t="str">
        <v>Heartland Alliance International (HAI)</v>
      </c>
      <c r="CS836" t="str">
        <v>HELVETAS Swiss Intercooperation</v>
      </c>
      <c r="CT836" t="str">
        <v>HIAS</v>
      </c>
      <c r="CU836" t="str">
        <v>Human Rights Defence Curaçao</v>
      </c>
      <c r="CV836" t="str">
        <v>Humanity &amp; Inclusion</v>
      </c>
      <c r="CW836" t="str">
        <v>Humans Analytic</v>
      </c>
      <c r="CX836" t="str">
        <v>Idas y Vueltas Association</v>
      </c>
      <c r="CY836" t="str">
        <v>iMMAP</v>
      </c>
      <c r="CZ836" t="str">
        <v>IMPACT Initiatives (REACH)</v>
      </c>
      <c r="DA836" t="str">
        <v>Inmigrante Feliz Association</v>
      </c>
      <c r="DB836" t="str">
        <v>Institute for Migration and Human Rights (IMDH)</v>
      </c>
      <c r="DC836" t="str">
        <v>Institute of Natural and Cultural Heritage (IPANC)</v>
      </c>
      <c r="DD836" t="str">
        <v>International Committee for the Development of People (CISP)</v>
      </c>
      <c r="DE836" t="str">
        <v>International Federation of the Red Cross (IFRC)</v>
      </c>
      <c r="DF836" t="str">
        <v>International Labour Organization (ILO)</v>
      </c>
      <c r="DG836" t="str">
        <v>International Medical Corps</v>
      </c>
      <c r="DH836" t="str">
        <v>International Organization for Migration (IOM)</v>
      </c>
      <c r="DI836" t="str">
        <v>International Rescue Committee (IRC)</v>
      </c>
      <c r="DJ836" t="str">
        <v>INTERSOS</v>
      </c>
      <c r="DK836" t="str">
        <v>Jesuit Migrant Service (JMS)</v>
      </c>
      <c r="DL836" t="str">
        <v>Jesuit Refugee Service (JRS)</v>
      </c>
      <c r="DM836" t="str">
        <v>Jesuit Service for Migrants and Refugees (JSMR)</v>
      </c>
      <c r="DN836" t="str">
        <v>Joint United Nations Programme on HIV/AIDS (UNAIDS)</v>
      </c>
      <c r="DO836" t="str">
        <v>Kimirina Coorporation</v>
      </c>
      <c r="DP836" t="str">
        <v>La Casita Hispanic Cultural Centre</v>
      </c>
      <c r="DQ836" t="str">
        <v>Latin American Network of Non-Governmental Organizations of Persons with Disabilities and their Families (RIADIS)</v>
      </c>
      <c r="DR836" t="str">
        <v>LGBT+ Movement Brazil</v>
      </c>
      <c r="DS836" t="str">
        <v>Living Water Community (LWC)</v>
      </c>
      <c r="DT836" t="str">
        <v>LLANOVENCOL</v>
      </c>
      <c r="DU836" t="str">
        <v>Lutheran World Federation</v>
      </c>
      <c r="DV836" t="str">
        <v>Lutheran World Relief</v>
      </c>
      <c r="DW836" t="str">
        <v>Malteser International</v>
      </c>
      <c r="DX836" t="str">
        <v>Mana Institute</v>
      </c>
      <c r="DY836" t="str">
        <v>Manos Veneguayas Association</v>
      </c>
      <c r="DZ836" t="str">
        <v>Más Igualdad Perú</v>
      </c>
      <c r="EA836" t="str">
        <v>MedGlobal</v>
      </c>
      <c r="EB836" t="str">
        <v>Medical Teams International</v>
      </c>
      <c r="EC836" t="str">
        <v>Mercy Corps</v>
      </c>
      <c r="ED836" t="str">
        <v>Migrant Service Center (CAM)</v>
      </c>
      <c r="EE836" t="str">
        <v>Migrants, Refugees and Argentine Social Entrepreneurs (MIRARES)</v>
      </c>
      <c r="EF836" t="str">
        <v>Mision Scalabriniana - Ecuador</v>
      </c>
      <c r="EG836" t="str">
        <v>Missão Paz</v>
      </c>
      <c r="EH836" t="str">
        <v>Museu A CASA</v>
      </c>
      <c r="EI836" t="str">
        <v>Norwegian Refugee Council (NRC)</v>
      </c>
      <c r="EJ836" t="str">
        <v>ONG Migrantes por el Maule</v>
      </c>
      <c r="EK836" t="str">
        <v>ONG Preemptive Love Coalition Colombia</v>
      </c>
      <c r="EL836" t="str">
        <v>Organización Transfomando Vidas</v>
      </c>
      <c r="EM836" t="str">
        <v>Organization of Ibero-American States for Education, Science and Culture (OEI)</v>
      </c>
      <c r="EN836" t="str">
        <v>OXFAM</v>
      </c>
      <c r="EO836" t="str">
        <v>Panamerican Development Foundation</v>
      </c>
      <c r="EP836" t="str">
        <v>Panamerican Health Organization/World Health Organization (PAHO/WHO)</v>
      </c>
      <c r="EQ836" t="str">
        <v>Pastoral of Human Mobility - Peruvian Episcopal Conference</v>
      </c>
      <c r="ER836" t="str">
        <v>Pastoral Service for Migrants National</v>
      </c>
      <c r="ES836" t="str">
        <v>Permanent Human Rights defense Committee (CDH)</v>
      </c>
      <c r="ET836" t="str">
        <v>Pirilampos Institute - Group of visits and voluntary actions in Roraima</v>
      </c>
      <c r="EU836" t="str">
        <v>Plan International</v>
      </c>
      <c r="EV836" t="str">
        <v>Population Program, Faculty of Social Sciences, University of the Republic</v>
      </c>
      <c r="EW836" t="str">
        <v>Profamilia Association</v>
      </c>
      <c r="EX836" t="str">
        <v>Red con Migrantes y Refugiados</v>
      </c>
      <c r="EY836" t="str">
        <v>Red Cross Colombia</v>
      </c>
      <c r="EZ836" t="str">
        <v>Red Cross Ecuador</v>
      </c>
      <c r="FA836" t="str">
        <v>Red Cross Peru</v>
      </c>
      <c r="FB836" t="str">
        <v>Red de Investigaciones en Derechos Humanos - CONICET (Consejo Nacional de Investigaciones Científicas y Técnicas)</v>
      </c>
      <c r="FC836" t="str">
        <v>RET International</v>
      </c>
      <c r="FD836" t="str">
        <v>Salú pa Tur Foundation</v>
      </c>
      <c r="FE836" t="str">
        <v>Salvation Army</v>
      </c>
      <c r="FF836" t="str">
        <v>Samaritan's Purse</v>
      </c>
      <c r="FG836" t="str">
        <v>Save the Children International (SCI)</v>
      </c>
      <c r="FH836" t="str">
        <v>Scalabrini Foundation Chile</v>
      </c>
      <c r="FI836" t="str">
        <v>Sección Peruana de Amnistía Internacional</v>
      </c>
      <c r="FJ836" t="str">
        <v>Serviço Pastoral dos Migrantes do Nordeste</v>
      </c>
      <c r="FK836" t="str">
        <v>Sesame Workshop</v>
      </c>
      <c r="FL836" t="str">
        <v>Si, Da Vida</v>
      </c>
      <c r="FM836" t="str">
        <v>Solidarity and Action Asociation</v>
      </c>
      <c r="FN836" t="str">
        <v>SOS Children's Villages</v>
      </c>
      <c r="FO836" t="str">
        <v>Tarabita Foundation</v>
      </c>
      <c r="FP836" t="str">
        <v>Tearfund</v>
      </c>
      <c r="FQ836" t="str">
        <v>TECHO</v>
      </c>
      <c r="FR836" t="str">
        <v>Terranueva Foundation</v>
      </c>
      <c r="FS836" t="str">
        <v>Terre des Hommes Suisse</v>
      </c>
      <c r="FT836" t="str">
        <v>The Israel Forum for International Humanitarian Aid (IsraAID)</v>
      </c>
      <c r="FU836" t="str">
        <v>Unión Venezolana en Perú</v>
      </c>
      <c r="FV836" t="str">
        <v>United Nations Children's Fund (UNICEF)</v>
      </c>
      <c r="FW836" t="str">
        <v>United Nations Development Programme (UNDP)</v>
      </c>
      <c r="FX836" t="str">
        <v>United Nations Educational, Scientific and Cultural Organization (UNESCO)</v>
      </c>
      <c r="FY836" t="str">
        <v>United Nations Entity for Gender Equality and the Empowerment of Women (UNWOMEN)</v>
      </c>
      <c r="FZ836" t="str">
        <v>United Nations Food and Agricultural Organization (FAO)</v>
      </c>
      <c r="GA836" t="str">
        <v>United Nations High Commissioner for Refugees (UNHCR)</v>
      </c>
      <c r="GB836" t="str">
        <v>United Nations Office of the High Commissioner for Human Rights (OHCHR)</v>
      </c>
      <c r="GC836" t="str">
        <v>United Nations Office on Drugs and Crime (UNODC)</v>
      </c>
      <c r="GD836" t="str">
        <v>United Nations Population Fund (UNFPA)</v>
      </c>
      <c r="GE836" t="str">
        <v>United Nations Programme for Human Settlements (UN Habitat)</v>
      </c>
      <c r="GF836" t="str">
        <v>Vale da Benção Educational and Charitable Association (AEBVB)</v>
      </c>
      <c r="GG836" t="str">
        <v>VenAruba Solidaria</v>
      </c>
      <c r="GH836" t="str">
        <v>Venex Curacao Foundation</v>
      </c>
      <c r="GI836" t="str">
        <v>Venezolanos en Barranquilla</v>
      </c>
      <c r="GJ836" t="str">
        <v>Venezolanos en San Cristóbal</v>
      </c>
      <c r="GK836" t="str">
        <v>Venezuelan Emigrant Foundation (FEV)</v>
      </c>
      <c r="GL836" t="str">
        <v>Vicaría de Pastoral Social Caritas</v>
      </c>
      <c r="GM836" t="str">
        <v>Voices GY</v>
      </c>
      <c r="GN836" t="str">
        <v>We World GVC</v>
      </c>
      <c r="GO836" t="str">
        <v>World Council of Credit Unions</v>
      </c>
      <c r="GP836" t="str">
        <v>World Food Programme (WFP)</v>
      </c>
      <c r="GQ836" t="str">
        <v>World Vision</v>
      </c>
      <c r="GR836" t="str">
        <v>ZOA</v>
      </c>
    </row>
    <row r="837" spans="8:200" x14ac:dyDescent="0.3">
      <c r="H837" t="str" cm="1">
        <f t="array" ref="H837:GR837">TRANSPOSE(_xlfn._xlws.SORT(_xlfn._xlws.FILTER(Table3[Name],ISNUMBER(SEARCH(' Activity Sheet'!D891,Table3[Name])),"Not found"),,1))</f>
        <v>.New Organisation</v>
      </c>
      <c r="I837" t="str">
        <v>ABV - Association of Good with Life</v>
      </c>
      <c r="J837" t="str">
        <v>ACAPS</v>
      </c>
      <c r="K837" t="str">
        <v>Acción y Desarrollo</v>
      </c>
      <c r="L837" t="str">
        <v>ACTED</v>
      </c>
      <c r="M837" t="str">
        <v>Action against Hunger</v>
      </c>
      <c r="N837" t="str">
        <v>ActionAid</v>
      </c>
      <c r="O837" t="str">
        <v>Adventist Development and Relief Agency (ADRA)</v>
      </c>
      <c r="P837" t="str">
        <v>Alas de Colibrí Foundation</v>
      </c>
      <c r="Q837" t="str">
        <v>Alianza por la Solidaridad</v>
      </c>
      <c r="R837" t="str">
        <v>Alianza por Venezuela</v>
      </c>
      <c r="S837" t="str">
        <v>Americares Foundation</v>
      </c>
      <c r="T837" t="str">
        <v>Argentine Commission for Refugees and Migrants (CAREF)</v>
      </c>
      <c r="U837" t="str">
        <v>Asociación Aves</v>
      </c>
      <c r="V837" t="str">
        <v>Asociación de Jubilados y Pensionados Venezolanos en Argentina</v>
      </c>
      <c r="W837" t="str">
        <v>Asociación de Venezolanos en Eloy Alfaro</v>
      </c>
      <c r="X837" t="str">
        <v>Asociación Fundación contra el Hambre Perú</v>
      </c>
      <c r="Y837" t="str">
        <v>Asociación Migrantes Venezolanos</v>
      </c>
      <c r="Z837" t="str">
        <v>Asociación Misioneros de San Carlos Scalabrinianos</v>
      </c>
      <c r="AA837" t="str">
        <v>Asociacion Proteccion Poblacion Vulnerable</v>
      </c>
      <c r="AB837" t="str">
        <v>Asociación Quinta Ola</v>
      </c>
      <c r="AC837" t="str">
        <v>Asociación Salto Ángel</v>
      </c>
      <c r="AD837" t="str">
        <v>Asociación Venezuela en Ecuador AC</v>
      </c>
      <c r="AE837" t="str">
        <v>ASOVENAR</v>
      </c>
      <c r="AF837" t="str">
        <v>Associação Hermanitos</v>
      </c>
      <c r="AG837" t="str">
        <v>AVSI Foundation</v>
      </c>
      <c r="AH837" t="str">
        <v>Bethany Christian Services</v>
      </c>
      <c r="AI837" t="str">
        <v>Blumont</v>
      </c>
      <c r="AJ837" t="str">
        <v>CARE</v>
      </c>
      <c r="AK837" t="str">
        <v>Caritas Brazil</v>
      </c>
      <c r="AL837" t="str">
        <v>Caritas Ecuador</v>
      </c>
      <c r="AM837" t="str">
        <v>Caritas Germany</v>
      </c>
      <c r="AN837" t="str">
        <v>Caritas Manaus</v>
      </c>
      <c r="AO837" t="str">
        <v>Caritas Parana</v>
      </c>
      <c r="AP837" t="str">
        <v>Caritas Peru</v>
      </c>
      <c r="AQ837" t="str">
        <v>Caritas Rio de Janeiro</v>
      </c>
      <c r="AR837" t="str">
        <v>Caritas São Paulo</v>
      </c>
      <c r="AS837" t="str">
        <v>Caritas Switzerland</v>
      </c>
      <c r="AT837" t="str">
        <v>CCEFIRO Association</v>
      </c>
      <c r="AU837" t="str">
        <v>CEDRO</v>
      </c>
      <c r="AV837" t="str">
        <v>Center for Integrated Studies and Programs for Sustainable Development (CIEDS)</v>
      </c>
      <c r="AW837" t="str">
        <v>Center for Migration and Human Rights of the Diocese of Roraima (CMDH)</v>
      </c>
      <c r="AX837" t="str">
        <v>Centro de Atencion Psicosocial (CAPS)</v>
      </c>
      <c r="AY837" t="str">
        <v>CESAL</v>
      </c>
      <c r="AZ837" t="str">
        <v>CESVI-Cooperazione e Sviluppo</v>
      </c>
      <c r="BA837" t="str">
        <v>ChildFund International</v>
      </c>
      <c r="BB837" t="str">
        <v>CHS Alternativo</v>
      </c>
      <c r="BC837" t="str">
        <v>Churún Merú Association</v>
      </c>
      <c r="BD837" t="str">
        <v>Coalición por Venezuela</v>
      </c>
      <c r="BE837" t="str">
        <v>Colonia Foundation of Venezuelans in the Dominican Republic (FUNCOVERD)</v>
      </c>
      <c r="BF837" t="str">
        <v>COLVENZ</v>
      </c>
      <c r="BG837" t="str">
        <v>Compassiva</v>
      </c>
      <c r="BH837" t="str">
        <v>Consejo Interreligioso del Perú - Religiones por la Paz</v>
      </c>
      <c r="BI837" t="str">
        <v>Consorcio ONG OCIPI Y Capellanía Nacional OFICA</v>
      </c>
      <c r="BJ837" t="str">
        <v>COOPI - International Cooperation Foundation</v>
      </c>
      <c r="BK837" t="str">
        <v>Corporación Colectivo Sin Fronteras</v>
      </c>
      <c r="BL837" t="str">
        <v>CRISFE Foundation</v>
      </c>
      <c r="BM837" t="str">
        <v>Cuso International</v>
      </c>
      <c r="BN837" t="str">
        <v>Danielle’s Children Fund (DCF)</v>
      </c>
      <c r="BO837" t="str">
        <v>Danish Refugee Council (DRC)</v>
      </c>
      <c r="BP837" t="str">
        <v>Development Support Association - APOYAR</v>
      </c>
      <c r="BQ837" t="str">
        <v>Diakonie Katastrophenhilfe</v>
      </c>
      <c r="BR837" t="str">
        <v>Diálogo Diverso</v>
      </c>
      <c r="BS837" t="str">
        <v>Doctors of the World</v>
      </c>
      <c r="BT837" t="str">
        <v>Dominican Institute for Integrated Development</v>
      </c>
      <c r="BU837" t="str">
        <v>Duendes y Ángeles Vinotinto República Dominicana</v>
      </c>
      <c r="BV837" t="str">
        <v>Encuentros SJS (Servicio Jesuita de la Solidaridad)</v>
      </c>
      <c r="BW837" t="str">
        <v>Ending Violence Against Migrants</v>
      </c>
      <c r="BX837" t="str">
        <v>Equidad Foundation</v>
      </c>
      <c r="BY837" t="str">
        <v>Equilibrium CenDE</v>
      </c>
      <c r="BZ837" t="str">
        <v>Facultad de Psicología - Universidad de la República (UDELAR)</v>
      </c>
      <c r="CA837" t="str">
        <v>First International Emergency and Solidarités International</v>
      </c>
      <c r="CB837" t="str">
        <v>Fondo Ecuatoriano Populorum Progressio</v>
      </c>
      <c r="CC837" t="str">
        <v>Foro Salud Callao</v>
      </c>
      <c r="CD837" t="str">
        <v>Foundation for the Integration and Development of Latin America (FIDAL)</v>
      </c>
      <c r="CE837" t="str">
        <v>Foundation of the Americas (FUDELA)</v>
      </c>
      <c r="CF837" t="str">
        <v>Fraternity Without Borders</v>
      </c>
      <c r="CG837" t="str">
        <v>Fundación Brisas del Norte</v>
      </c>
      <c r="CH837" t="str">
        <v>Fundación Colombovenezolana Nueva Ilusión</v>
      </c>
      <c r="CI837" t="str">
        <v>Fundación Nakama's</v>
      </c>
      <c r="CJ837" t="str">
        <v>Fundación RadaBer</v>
      </c>
      <c r="CK837" t="str">
        <v>Fundación Scalabrini Bolivia</v>
      </c>
      <c r="CL837" t="str">
        <v>Fundacion Social Vivan los Niños</v>
      </c>
      <c r="CM837" t="str">
        <v>FUNVEAC</v>
      </c>
      <c r="CN837" t="str">
        <v>German Development Cooperation Agency GIZ</v>
      </c>
      <c r="CO837" t="str">
        <v>Globalizate Radio</v>
      </c>
      <c r="CP837" t="str">
        <v>GOAL</v>
      </c>
      <c r="CQ837" t="str">
        <v>Halü Bienestar Humano Foundation (HALU)</v>
      </c>
      <c r="CR837" t="str">
        <v>Heartland Alliance International (HAI)</v>
      </c>
      <c r="CS837" t="str">
        <v>HELVETAS Swiss Intercooperation</v>
      </c>
      <c r="CT837" t="str">
        <v>HIAS</v>
      </c>
      <c r="CU837" t="str">
        <v>Human Rights Defence Curaçao</v>
      </c>
      <c r="CV837" t="str">
        <v>Humanity &amp; Inclusion</v>
      </c>
      <c r="CW837" t="str">
        <v>Humans Analytic</v>
      </c>
      <c r="CX837" t="str">
        <v>Idas y Vueltas Association</v>
      </c>
      <c r="CY837" t="str">
        <v>iMMAP</v>
      </c>
      <c r="CZ837" t="str">
        <v>IMPACT Initiatives (REACH)</v>
      </c>
      <c r="DA837" t="str">
        <v>Inmigrante Feliz Association</v>
      </c>
      <c r="DB837" t="str">
        <v>Institute for Migration and Human Rights (IMDH)</v>
      </c>
      <c r="DC837" t="str">
        <v>Institute of Natural and Cultural Heritage (IPANC)</v>
      </c>
      <c r="DD837" t="str">
        <v>International Committee for the Development of People (CISP)</v>
      </c>
      <c r="DE837" t="str">
        <v>International Federation of the Red Cross (IFRC)</v>
      </c>
      <c r="DF837" t="str">
        <v>International Labour Organization (ILO)</v>
      </c>
      <c r="DG837" t="str">
        <v>International Medical Corps</v>
      </c>
      <c r="DH837" t="str">
        <v>International Organization for Migration (IOM)</v>
      </c>
      <c r="DI837" t="str">
        <v>International Rescue Committee (IRC)</v>
      </c>
      <c r="DJ837" t="str">
        <v>INTERSOS</v>
      </c>
      <c r="DK837" t="str">
        <v>Jesuit Migrant Service (JMS)</v>
      </c>
      <c r="DL837" t="str">
        <v>Jesuit Refugee Service (JRS)</v>
      </c>
      <c r="DM837" t="str">
        <v>Jesuit Service for Migrants and Refugees (JSMR)</v>
      </c>
      <c r="DN837" t="str">
        <v>Joint United Nations Programme on HIV/AIDS (UNAIDS)</v>
      </c>
      <c r="DO837" t="str">
        <v>Kimirina Coorporation</v>
      </c>
      <c r="DP837" t="str">
        <v>La Casita Hispanic Cultural Centre</v>
      </c>
      <c r="DQ837" t="str">
        <v>Latin American Network of Non-Governmental Organizations of Persons with Disabilities and their Families (RIADIS)</v>
      </c>
      <c r="DR837" t="str">
        <v>LGBT+ Movement Brazil</v>
      </c>
      <c r="DS837" t="str">
        <v>Living Water Community (LWC)</v>
      </c>
      <c r="DT837" t="str">
        <v>LLANOVENCOL</v>
      </c>
      <c r="DU837" t="str">
        <v>Lutheran World Federation</v>
      </c>
      <c r="DV837" t="str">
        <v>Lutheran World Relief</v>
      </c>
      <c r="DW837" t="str">
        <v>Malteser International</v>
      </c>
      <c r="DX837" t="str">
        <v>Mana Institute</v>
      </c>
      <c r="DY837" t="str">
        <v>Manos Veneguayas Association</v>
      </c>
      <c r="DZ837" t="str">
        <v>Más Igualdad Perú</v>
      </c>
      <c r="EA837" t="str">
        <v>MedGlobal</v>
      </c>
      <c r="EB837" t="str">
        <v>Medical Teams International</v>
      </c>
      <c r="EC837" t="str">
        <v>Mercy Corps</v>
      </c>
      <c r="ED837" t="str">
        <v>Migrant Service Center (CAM)</v>
      </c>
      <c r="EE837" t="str">
        <v>Migrants, Refugees and Argentine Social Entrepreneurs (MIRARES)</v>
      </c>
      <c r="EF837" t="str">
        <v>Mision Scalabriniana - Ecuador</v>
      </c>
      <c r="EG837" t="str">
        <v>Missão Paz</v>
      </c>
      <c r="EH837" t="str">
        <v>Museu A CASA</v>
      </c>
      <c r="EI837" t="str">
        <v>Norwegian Refugee Council (NRC)</v>
      </c>
      <c r="EJ837" t="str">
        <v>ONG Migrantes por el Maule</v>
      </c>
      <c r="EK837" t="str">
        <v>ONG Preemptive Love Coalition Colombia</v>
      </c>
      <c r="EL837" t="str">
        <v>Organización Transfomando Vidas</v>
      </c>
      <c r="EM837" t="str">
        <v>Organization of Ibero-American States for Education, Science and Culture (OEI)</v>
      </c>
      <c r="EN837" t="str">
        <v>OXFAM</v>
      </c>
      <c r="EO837" t="str">
        <v>Panamerican Development Foundation</v>
      </c>
      <c r="EP837" t="str">
        <v>Panamerican Health Organization/World Health Organization (PAHO/WHO)</v>
      </c>
      <c r="EQ837" t="str">
        <v>Pastoral of Human Mobility - Peruvian Episcopal Conference</v>
      </c>
      <c r="ER837" t="str">
        <v>Pastoral Service for Migrants National</v>
      </c>
      <c r="ES837" t="str">
        <v>Permanent Human Rights defense Committee (CDH)</v>
      </c>
      <c r="ET837" t="str">
        <v>Pirilampos Institute - Group of visits and voluntary actions in Roraima</v>
      </c>
      <c r="EU837" t="str">
        <v>Plan International</v>
      </c>
      <c r="EV837" t="str">
        <v>Population Program, Faculty of Social Sciences, University of the Republic</v>
      </c>
      <c r="EW837" t="str">
        <v>Profamilia Association</v>
      </c>
      <c r="EX837" t="str">
        <v>Red con Migrantes y Refugiados</v>
      </c>
      <c r="EY837" t="str">
        <v>Red Cross Colombia</v>
      </c>
      <c r="EZ837" t="str">
        <v>Red Cross Ecuador</v>
      </c>
      <c r="FA837" t="str">
        <v>Red Cross Peru</v>
      </c>
      <c r="FB837" t="str">
        <v>Red de Investigaciones en Derechos Humanos - CONICET (Consejo Nacional de Investigaciones Científicas y Técnicas)</v>
      </c>
      <c r="FC837" t="str">
        <v>RET International</v>
      </c>
      <c r="FD837" t="str">
        <v>Salú pa Tur Foundation</v>
      </c>
      <c r="FE837" t="str">
        <v>Salvation Army</v>
      </c>
      <c r="FF837" t="str">
        <v>Samaritan's Purse</v>
      </c>
      <c r="FG837" t="str">
        <v>Save the Children International (SCI)</v>
      </c>
      <c r="FH837" t="str">
        <v>Scalabrini Foundation Chile</v>
      </c>
      <c r="FI837" t="str">
        <v>Sección Peruana de Amnistía Internacional</v>
      </c>
      <c r="FJ837" t="str">
        <v>Serviço Pastoral dos Migrantes do Nordeste</v>
      </c>
      <c r="FK837" t="str">
        <v>Sesame Workshop</v>
      </c>
      <c r="FL837" t="str">
        <v>Si, Da Vida</v>
      </c>
      <c r="FM837" t="str">
        <v>Solidarity and Action Asociation</v>
      </c>
      <c r="FN837" t="str">
        <v>SOS Children's Villages</v>
      </c>
      <c r="FO837" t="str">
        <v>Tarabita Foundation</v>
      </c>
      <c r="FP837" t="str">
        <v>Tearfund</v>
      </c>
      <c r="FQ837" t="str">
        <v>TECHO</v>
      </c>
      <c r="FR837" t="str">
        <v>Terranueva Foundation</v>
      </c>
      <c r="FS837" t="str">
        <v>Terre des Hommes Suisse</v>
      </c>
      <c r="FT837" t="str">
        <v>The Israel Forum for International Humanitarian Aid (IsraAID)</v>
      </c>
      <c r="FU837" t="str">
        <v>Unión Venezolana en Perú</v>
      </c>
      <c r="FV837" t="str">
        <v>United Nations Children's Fund (UNICEF)</v>
      </c>
      <c r="FW837" t="str">
        <v>United Nations Development Programme (UNDP)</v>
      </c>
      <c r="FX837" t="str">
        <v>United Nations Educational, Scientific and Cultural Organization (UNESCO)</v>
      </c>
      <c r="FY837" t="str">
        <v>United Nations Entity for Gender Equality and the Empowerment of Women (UNWOMEN)</v>
      </c>
      <c r="FZ837" t="str">
        <v>United Nations Food and Agricultural Organization (FAO)</v>
      </c>
      <c r="GA837" t="str">
        <v>United Nations High Commissioner for Refugees (UNHCR)</v>
      </c>
      <c r="GB837" t="str">
        <v>United Nations Office of the High Commissioner for Human Rights (OHCHR)</v>
      </c>
      <c r="GC837" t="str">
        <v>United Nations Office on Drugs and Crime (UNODC)</v>
      </c>
      <c r="GD837" t="str">
        <v>United Nations Population Fund (UNFPA)</v>
      </c>
      <c r="GE837" t="str">
        <v>United Nations Programme for Human Settlements (UN Habitat)</v>
      </c>
      <c r="GF837" t="str">
        <v>Vale da Benção Educational and Charitable Association (AEBVB)</v>
      </c>
      <c r="GG837" t="str">
        <v>VenAruba Solidaria</v>
      </c>
      <c r="GH837" t="str">
        <v>Venex Curacao Foundation</v>
      </c>
      <c r="GI837" t="str">
        <v>Venezolanos en Barranquilla</v>
      </c>
      <c r="GJ837" t="str">
        <v>Venezolanos en San Cristóbal</v>
      </c>
      <c r="GK837" t="str">
        <v>Venezuelan Emigrant Foundation (FEV)</v>
      </c>
      <c r="GL837" t="str">
        <v>Vicaría de Pastoral Social Caritas</v>
      </c>
      <c r="GM837" t="str">
        <v>Voices GY</v>
      </c>
      <c r="GN837" t="str">
        <v>We World GVC</v>
      </c>
      <c r="GO837" t="str">
        <v>World Council of Credit Unions</v>
      </c>
      <c r="GP837" t="str">
        <v>World Food Programme (WFP)</v>
      </c>
      <c r="GQ837" t="str">
        <v>World Vision</v>
      </c>
      <c r="GR837" t="str">
        <v>ZOA</v>
      </c>
    </row>
    <row r="838" spans="8:200" x14ac:dyDescent="0.3">
      <c r="H838" t="str" cm="1">
        <f t="array" ref="H838:GR838">TRANSPOSE(_xlfn._xlws.SORT(_xlfn._xlws.FILTER(Table3[Name],ISNUMBER(SEARCH(' Activity Sheet'!D892,Table3[Name])),"Not found"),,1))</f>
        <v>.New Organisation</v>
      </c>
      <c r="I838" t="str">
        <v>ABV - Association of Good with Life</v>
      </c>
      <c r="J838" t="str">
        <v>ACAPS</v>
      </c>
      <c r="K838" t="str">
        <v>Acción y Desarrollo</v>
      </c>
      <c r="L838" t="str">
        <v>ACTED</v>
      </c>
      <c r="M838" t="str">
        <v>Action against Hunger</v>
      </c>
      <c r="N838" t="str">
        <v>ActionAid</v>
      </c>
      <c r="O838" t="str">
        <v>Adventist Development and Relief Agency (ADRA)</v>
      </c>
      <c r="P838" t="str">
        <v>Alas de Colibrí Foundation</v>
      </c>
      <c r="Q838" t="str">
        <v>Alianza por la Solidaridad</v>
      </c>
      <c r="R838" t="str">
        <v>Alianza por Venezuela</v>
      </c>
      <c r="S838" t="str">
        <v>Americares Foundation</v>
      </c>
      <c r="T838" t="str">
        <v>Argentine Commission for Refugees and Migrants (CAREF)</v>
      </c>
      <c r="U838" t="str">
        <v>Asociación Aves</v>
      </c>
      <c r="V838" t="str">
        <v>Asociación de Jubilados y Pensionados Venezolanos en Argentina</v>
      </c>
      <c r="W838" t="str">
        <v>Asociación de Venezolanos en Eloy Alfaro</v>
      </c>
      <c r="X838" t="str">
        <v>Asociación Fundación contra el Hambre Perú</v>
      </c>
      <c r="Y838" t="str">
        <v>Asociación Migrantes Venezolanos</v>
      </c>
      <c r="Z838" t="str">
        <v>Asociación Misioneros de San Carlos Scalabrinianos</v>
      </c>
      <c r="AA838" t="str">
        <v>Asociacion Proteccion Poblacion Vulnerable</v>
      </c>
      <c r="AB838" t="str">
        <v>Asociación Quinta Ola</v>
      </c>
      <c r="AC838" t="str">
        <v>Asociación Salto Ángel</v>
      </c>
      <c r="AD838" t="str">
        <v>Asociación Venezuela en Ecuador AC</v>
      </c>
      <c r="AE838" t="str">
        <v>ASOVENAR</v>
      </c>
      <c r="AF838" t="str">
        <v>Associação Hermanitos</v>
      </c>
      <c r="AG838" t="str">
        <v>AVSI Foundation</v>
      </c>
      <c r="AH838" t="str">
        <v>Bethany Christian Services</v>
      </c>
      <c r="AI838" t="str">
        <v>Blumont</v>
      </c>
      <c r="AJ838" t="str">
        <v>CARE</v>
      </c>
      <c r="AK838" t="str">
        <v>Caritas Brazil</v>
      </c>
      <c r="AL838" t="str">
        <v>Caritas Ecuador</v>
      </c>
      <c r="AM838" t="str">
        <v>Caritas Germany</v>
      </c>
      <c r="AN838" t="str">
        <v>Caritas Manaus</v>
      </c>
      <c r="AO838" t="str">
        <v>Caritas Parana</v>
      </c>
      <c r="AP838" t="str">
        <v>Caritas Peru</v>
      </c>
      <c r="AQ838" t="str">
        <v>Caritas Rio de Janeiro</v>
      </c>
      <c r="AR838" t="str">
        <v>Caritas São Paulo</v>
      </c>
      <c r="AS838" t="str">
        <v>Caritas Switzerland</v>
      </c>
      <c r="AT838" t="str">
        <v>CCEFIRO Association</v>
      </c>
      <c r="AU838" t="str">
        <v>CEDRO</v>
      </c>
      <c r="AV838" t="str">
        <v>Center for Integrated Studies and Programs for Sustainable Development (CIEDS)</v>
      </c>
      <c r="AW838" t="str">
        <v>Center for Migration and Human Rights of the Diocese of Roraima (CMDH)</v>
      </c>
      <c r="AX838" t="str">
        <v>Centro de Atencion Psicosocial (CAPS)</v>
      </c>
      <c r="AY838" t="str">
        <v>CESAL</v>
      </c>
      <c r="AZ838" t="str">
        <v>CESVI-Cooperazione e Sviluppo</v>
      </c>
      <c r="BA838" t="str">
        <v>ChildFund International</v>
      </c>
      <c r="BB838" t="str">
        <v>CHS Alternativo</v>
      </c>
      <c r="BC838" t="str">
        <v>Churún Merú Association</v>
      </c>
      <c r="BD838" t="str">
        <v>Coalición por Venezuela</v>
      </c>
      <c r="BE838" t="str">
        <v>Colonia Foundation of Venezuelans in the Dominican Republic (FUNCOVERD)</v>
      </c>
      <c r="BF838" t="str">
        <v>COLVENZ</v>
      </c>
      <c r="BG838" t="str">
        <v>Compassiva</v>
      </c>
      <c r="BH838" t="str">
        <v>Consejo Interreligioso del Perú - Religiones por la Paz</v>
      </c>
      <c r="BI838" t="str">
        <v>Consorcio ONG OCIPI Y Capellanía Nacional OFICA</v>
      </c>
      <c r="BJ838" t="str">
        <v>COOPI - International Cooperation Foundation</v>
      </c>
      <c r="BK838" t="str">
        <v>Corporación Colectivo Sin Fronteras</v>
      </c>
      <c r="BL838" t="str">
        <v>CRISFE Foundation</v>
      </c>
      <c r="BM838" t="str">
        <v>Cuso International</v>
      </c>
      <c r="BN838" t="str">
        <v>Danielle’s Children Fund (DCF)</v>
      </c>
      <c r="BO838" t="str">
        <v>Danish Refugee Council (DRC)</v>
      </c>
      <c r="BP838" t="str">
        <v>Development Support Association - APOYAR</v>
      </c>
      <c r="BQ838" t="str">
        <v>Diakonie Katastrophenhilfe</v>
      </c>
      <c r="BR838" t="str">
        <v>Diálogo Diverso</v>
      </c>
      <c r="BS838" t="str">
        <v>Doctors of the World</v>
      </c>
      <c r="BT838" t="str">
        <v>Dominican Institute for Integrated Development</v>
      </c>
      <c r="BU838" t="str">
        <v>Duendes y Ángeles Vinotinto República Dominicana</v>
      </c>
      <c r="BV838" t="str">
        <v>Encuentros SJS (Servicio Jesuita de la Solidaridad)</v>
      </c>
      <c r="BW838" t="str">
        <v>Ending Violence Against Migrants</v>
      </c>
      <c r="BX838" t="str">
        <v>Equidad Foundation</v>
      </c>
      <c r="BY838" t="str">
        <v>Equilibrium CenDE</v>
      </c>
      <c r="BZ838" t="str">
        <v>Facultad de Psicología - Universidad de la República (UDELAR)</v>
      </c>
      <c r="CA838" t="str">
        <v>First International Emergency and Solidarités International</v>
      </c>
      <c r="CB838" t="str">
        <v>Fondo Ecuatoriano Populorum Progressio</v>
      </c>
      <c r="CC838" t="str">
        <v>Foro Salud Callao</v>
      </c>
      <c r="CD838" t="str">
        <v>Foundation for the Integration and Development of Latin America (FIDAL)</v>
      </c>
      <c r="CE838" t="str">
        <v>Foundation of the Americas (FUDELA)</v>
      </c>
      <c r="CF838" t="str">
        <v>Fraternity Without Borders</v>
      </c>
      <c r="CG838" t="str">
        <v>Fundación Brisas del Norte</v>
      </c>
      <c r="CH838" t="str">
        <v>Fundación Colombovenezolana Nueva Ilusión</v>
      </c>
      <c r="CI838" t="str">
        <v>Fundación Nakama's</v>
      </c>
      <c r="CJ838" t="str">
        <v>Fundación RadaBer</v>
      </c>
      <c r="CK838" t="str">
        <v>Fundación Scalabrini Bolivia</v>
      </c>
      <c r="CL838" t="str">
        <v>Fundacion Social Vivan los Niños</v>
      </c>
      <c r="CM838" t="str">
        <v>FUNVEAC</v>
      </c>
      <c r="CN838" t="str">
        <v>German Development Cooperation Agency GIZ</v>
      </c>
      <c r="CO838" t="str">
        <v>Globalizate Radio</v>
      </c>
      <c r="CP838" t="str">
        <v>GOAL</v>
      </c>
      <c r="CQ838" t="str">
        <v>Halü Bienestar Humano Foundation (HALU)</v>
      </c>
      <c r="CR838" t="str">
        <v>Heartland Alliance International (HAI)</v>
      </c>
      <c r="CS838" t="str">
        <v>HELVETAS Swiss Intercooperation</v>
      </c>
      <c r="CT838" t="str">
        <v>HIAS</v>
      </c>
      <c r="CU838" t="str">
        <v>Human Rights Defence Curaçao</v>
      </c>
      <c r="CV838" t="str">
        <v>Humanity &amp; Inclusion</v>
      </c>
      <c r="CW838" t="str">
        <v>Humans Analytic</v>
      </c>
      <c r="CX838" t="str">
        <v>Idas y Vueltas Association</v>
      </c>
      <c r="CY838" t="str">
        <v>iMMAP</v>
      </c>
      <c r="CZ838" t="str">
        <v>IMPACT Initiatives (REACH)</v>
      </c>
      <c r="DA838" t="str">
        <v>Inmigrante Feliz Association</v>
      </c>
      <c r="DB838" t="str">
        <v>Institute for Migration and Human Rights (IMDH)</v>
      </c>
      <c r="DC838" t="str">
        <v>Institute of Natural and Cultural Heritage (IPANC)</v>
      </c>
      <c r="DD838" t="str">
        <v>International Committee for the Development of People (CISP)</v>
      </c>
      <c r="DE838" t="str">
        <v>International Federation of the Red Cross (IFRC)</v>
      </c>
      <c r="DF838" t="str">
        <v>International Labour Organization (ILO)</v>
      </c>
      <c r="DG838" t="str">
        <v>International Medical Corps</v>
      </c>
      <c r="DH838" t="str">
        <v>International Organization for Migration (IOM)</v>
      </c>
      <c r="DI838" t="str">
        <v>International Rescue Committee (IRC)</v>
      </c>
      <c r="DJ838" t="str">
        <v>INTERSOS</v>
      </c>
      <c r="DK838" t="str">
        <v>Jesuit Migrant Service (JMS)</v>
      </c>
      <c r="DL838" t="str">
        <v>Jesuit Refugee Service (JRS)</v>
      </c>
      <c r="DM838" t="str">
        <v>Jesuit Service for Migrants and Refugees (JSMR)</v>
      </c>
      <c r="DN838" t="str">
        <v>Joint United Nations Programme on HIV/AIDS (UNAIDS)</v>
      </c>
      <c r="DO838" t="str">
        <v>Kimirina Coorporation</v>
      </c>
      <c r="DP838" t="str">
        <v>La Casita Hispanic Cultural Centre</v>
      </c>
      <c r="DQ838" t="str">
        <v>Latin American Network of Non-Governmental Organizations of Persons with Disabilities and their Families (RIADIS)</v>
      </c>
      <c r="DR838" t="str">
        <v>LGBT+ Movement Brazil</v>
      </c>
      <c r="DS838" t="str">
        <v>Living Water Community (LWC)</v>
      </c>
      <c r="DT838" t="str">
        <v>LLANOVENCOL</v>
      </c>
      <c r="DU838" t="str">
        <v>Lutheran World Federation</v>
      </c>
      <c r="DV838" t="str">
        <v>Lutheran World Relief</v>
      </c>
      <c r="DW838" t="str">
        <v>Malteser International</v>
      </c>
      <c r="DX838" t="str">
        <v>Mana Institute</v>
      </c>
      <c r="DY838" t="str">
        <v>Manos Veneguayas Association</v>
      </c>
      <c r="DZ838" t="str">
        <v>Más Igualdad Perú</v>
      </c>
      <c r="EA838" t="str">
        <v>MedGlobal</v>
      </c>
      <c r="EB838" t="str">
        <v>Medical Teams International</v>
      </c>
      <c r="EC838" t="str">
        <v>Mercy Corps</v>
      </c>
      <c r="ED838" t="str">
        <v>Migrant Service Center (CAM)</v>
      </c>
      <c r="EE838" t="str">
        <v>Migrants, Refugees and Argentine Social Entrepreneurs (MIRARES)</v>
      </c>
      <c r="EF838" t="str">
        <v>Mision Scalabriniana - Ecuador</v>
      </c>
      <c r="EG838" t="str">
        <v>Missão Paz</v>
      </c>
      <c r="EH838" t="str">
        <v>Museu A CASA</v>
      </c>
      <c r="EI838" t="str">
        <v>Norwegian Refugee Council (NRC)</v>
      </c>
      <c r="EJ838" t="str">
        <v>ONG Migrantes por el Maule</v>
      </c>
      <c r="EK838" t="str">
        <v>ONG Preemptive Love Coalition Colombia</v>
      </c>
      <c r="EL838" t="str">
        <v>Organización Transfomando Vidas</v>
      </c>
      <c r="EM838" t="str">
        <v>Organization of Ibero-American States for Education, Science and Culture (OEI)</v>
      </c>
      <c r="EN838" t="str">
        <v>OXFAM</v>
      </c>
      <c r="EO838" t="str">
        <v>Panamerican Development Foundation</v>
      </c>
      <c r="EP838" t="str">
        <v>Panamerican Health Organization/World Health Organization (PAHO/WHO)</v>
      </c>
      <c r="EQ838" t="str">
        <v>Pastoral of Human Mobility - Peruvian Episcopal Conference</v>
      </c>
      <c r="ER838" t="str">
        <v>Pastoral Service for Migrants National</v>
      </c>
      <c r="ES838" t="str">
        <v>Permanent Human Rights defense Committee (CDH)</v>
      </c>
      <c r="ET838" t="str">
        <v>Pirilampos Institute - Group of visits and voluntary actions in Roraima</v>
      </c>
      <c r="EU838" t="str">
        <v>Plan International</v>
      </c>
      <c r="EV838" t="str">
        <v>Population Program, Faculty of Social Sciences, University of the Republic</v>
      </c>
      <c r="EW838" t="str">
        <v>Profamilia Association</v>
      </c>
      <c r="EX838" t="str">
        <v>Red con Migrantes y Refugiados</v>
      </c>
      <c r="EY838" t="str">
        <v>Red Cross Colombia</v>
      </c>
      <c r="EZ838" t="str">
        <v>Red Cross Ecuador</v>
      </c>
      <c r="FA838" t="str">
        <v>Red Cross Peru</v>
      </c>
      <c r="FB838" t="str">
        <v>Red de Investigaciones en Derechos Humanos - CONICET (Consejo Nacional de Investigaciones Científicas y Técnicas)</v>
      </c>
      <c r="FC838" t="str">
        <v>RET International</v>
      </c>
      <c r="FD838" t="str">
        <v>Salú pa Tur Foundation</v>
      </c>
      <c r="FE838" t="str">
        <v>Salvation Army</v>
      </c>
      <c r="FF838" t="str">
        <v>Samaritan's Purse</v>
      </c>
      <c r="FG838" t="str">
        <v>Save the Children International (SCI)</v>
      </c>
      <c r="FH838" t="str">
        <v>Scalabrini Foundation Chile</v>
      </c>
      <c r="FI838" t="str">
        <v>Sección Peruana de Amnistía Internacional</v>
      </c>
      <c r="FJ838" t="str">
        <v>Serviço Pastoral dos Migrantes do Nordeste</v>
      </c>
      <c r="FK838" t="str">
        <v>Sesame Workshop</v>
      </c>
      <c r="FL838" t="str">
        <v>Si, Da Vida</v>
      </c>
      <c r="FM838" t="str">
        <v>Solidarity and Action Asociation</v>
      </c>
      <c r="FN838" t="str">
        <v>SOS Children's Villages</v>
      </c>
      <c r="FO838" t="str">
        <v>Tarabita Foundation</v>
      </c>
      <c r="FP838" t="str">
        <v>Tearfund</v>
      </c>
      <c r="FQ838" t="str">
        <v>TECHO</v>
      </c>
      <c r="FR838" t="str">
        <v>Terranueva Foundation</v>
      </c>
      <c r="FS838" t="str">
        <v>Terre des Hommes Suisse</v>
      </c>
      <c r="FT838" t="str">
        <v>The Israel Forum for International Humanitarian Aid (IsraAID)</v>
      </c>
      <c r="FU838" t="str">
        <v>Unión Venezolana en Perú</v>
      </c>
      <c r="FV838" t="str">
        <v>United Nations Children's Fund (UNICEF)</v>
      </c>
      <c r="FW838" t="str">
        <v>United Nations Development Programme (UNDP)</v>
      </c>
      <c r="FX838" t="str">
        <v>United Nations Educational, Scientific and Cultural Organization (UNESCO)</v>
      </c>
      <c r="FY838" t="str">
        <v>United Nations Entity for Gender Equality and the Empowerment of Women (UNWOMEN)</v>
      </c>
      <c r="FZ838" t="str">
        <v>United Nations Food and Agricultural Organization (FAO)</v>
      </c>
      <c r="GA838" t="str">
        <v>United Nations High Commissioner for Refugees (UNHCR)</v>
      </c>
      <c r="GB838" t="str">
        <v>United Nations Office of the High Commissioner for Human Rights (OHCHR)</v>
      </c>
      <c r="GC838" t="str">
        <v>United Nations Office on Drugs and Crime (UNODC)</v>
      </c>
      <c r="GD838" t="str">
        <v>United Nations Population Fund (UNFPA)</v>
      </c>
      <c r="GE838" t="str">
        <v>United Nations Programme for Human Settlements (UN Habitat)</v>
      </c>
      <c r="GF838" t="str">
        <v>Vale da Benção Educational and Charitable Association (AEBVB)</v>
      </c>
      <c r="GG838" t="str">
        <v>VenAruba Solidaria</v>
      </c>
      <c r="GH838" t="str">
        <v>Venex Curacao Foundation</v>
      </c>
      <c r="GI838" t="str">
        <v>Venezolanos en Barranquilla</v>
      </c>
      <c r="GJ838" t="str">
        <v>Venezolanos en San Cristóbal</v>
      </c>
      <c r="GK838" t="str">
        <v>Venezuelan Emigrant Foundation (FEV)</v>
      </c>
      <c r="GL838" t="str">
        <v>Vicaría de Pastoral Social Caritas</v>
      </c>
      <c r="GM838" t="str">
        <v>Voices GY</v>
      </c>
      <c r="GN838" t="str">
        <v>We World GVC</v>
      </c>
      <c r="GO838" t="str">
        <v>World Council of Credit Unions</v>
      </c>
      <c r="GP838" t="str">
        <v>World Food Programme (WFP)</v>
      </c>
      <c r="GQ838" t="str">
        <v>World Vision</v>
      </c>
      <c r="GR838" t="str">
        <v>ZOA</v>
      </c>
    </row>
    <row r="839" spans="8:200" x14ac:dyDescent="0.3">
      <c r="H839" t="str" cm="1">
        <f t="array" ref="H839:GR839">TRANSPOSE(_xlfn._xlws.SORT(_xlfn._xlws.FILTER(Table3[Name],ISNUMBER(SEARCH(' Activity Sheet'!D893,Table3[Name])),"Not found"),,1))</f>
        <v>.New Organisation</v>
      </c>
      <c r="I839" t="str">
        <v>ABV - Association of Good with Life</v>
      </c>
      <c r="J839" t="str">
        <v>ACAPS</v>
      </c>
      <c r="K839" t="str">
        <v>Acción y Desarrollo</v>
      </c>
      <c r="L839" t="str">
        <v>ACTED</v>
      </c>
      <c r="M839" t="str">
        <v>Action against Hunger</v>
      </c>
      <c r="N839" t="str">
        <v>ActionAid</v>
      </c>
      <c r="O839" t="str">
        <v>Adventist Development and Relief Agency (ADRA)</v>
      </c>
      <c r="P839" t="str">
        <v>Alas de Colibrí Foundation</v>
      </c>
      <c r="Q839" t="str">
        <v>Alianza por la Solidaridad</v>
      </c>
      <c r="R839" t="str">
        <v>Alianza por Venezuela</v>
      </c>
      <c r="S839" t="str">
        <v>Americares Foundation</v>
      </c>
      <c r="T839" t="str">
        <v>Argentine Commission for Refugees and Migrants (CAREF)</v>
      </c>
      <c r="U839" t="str">
        <v>Asociación Aves</v>
      </c>
      <c r="V839" t="str">
        <v>Asociación de Jubilados y Pensionados Venezolanos en Argentina</v>
      </c>
      <c r="W839" t="str">
        <v>Asociación de Venezolanos en Eloy Alfaro</v>
      </c>
      <c r="X839" t="str">
        <v>Asociación Fundación contra el Hambre Perú</v>
      </c>
      <c r="Y839" t="str">
        <v>Asociación Migrantes Venezolanos</v>
      </c>
      <c r="Z839" t="str">
        <v>Asociación Misioneros de San Carlos Scalabrinianos</v>
      </c>
      <c r="AA839" t="str">
        <v>Asociacion Proteccion Poblacion Vulnerable</v>
      </c>
      <c r="AB839" t="str">
        <v>Asociación Quinta Ola</v>
      </c>
      <c r="AC839" t="str">
        <v>Asociación Salto Ángel</v>
      </c>
      <c r="AD839" t="str">
        <v>Asociación Venezuela en Ecuador AC</v>
      </c>
      <c r="AE839" t="str">
        <v>ASOVENAR</v>
      </c>
      <c r="AF839" t="str">
        <v>Associação Hermanitos</v>
      </c>
      <c r="AG839" t="str">
        <v>AVSI Foundation</v>
      </c>
      <c r="AH839" t="str">
        <v>Bethany Christian Services</v>
      </c>
      <c r="AI839" t="str">
        <v>Blumont</v>
      </c>
      <c r="AJ839" t="str">
        <v>CARE</v>
      </c>
      <c r="AK839" t="str">
        <v>Caritas Brazil</v>
      </c>
      <c r="AL839" t="str">
        <v>Caritas Ecuador</v>
      </c>
      <c r="AM839" t="str">
        <v>Caritas Germany</v>
      </c>
      <c r="AN839" t="str">
        <v>Caritas Manaus</v>
      </c>
      <c r="AO839" t="str">
        <v>Caritas Parana</v>
      </c>
      <c r="AP839" t="str">
        <v>Caritas Peru</v>
      </c>
      <c r="AQ839" t="str">
        <v>Caritas Rio de Janeiro</v>
      </c>
      <c r="AR839" t="str">
        <v>Caritas São Paulo</v>
      </c>
      <c r="AS839" t="str">
        <v>Caritas Switzerland</v>
      </c>
      <c r="AT839" t="str">
        <v>CCEFIRO Association</v>
      </c>
      <c r="AU839" t="str">
        <v>CEDRO</v>
      </c>
      <c r="AV839" t="str">
        <v>Center for Integrated Studies and Programs for Sustainable Development (CIEDS)</v>
      </c>
      <c r="AW839" t="str">
        <v>Center for Migration and Human Rights of the Diocese of Roraima (CMDH)</v>
      </c>
      <c r="AX839" t="str">
        <v>Centro de Atencion Psicosocial (CAPS)</v>
      </c>
      <c r="AY839" t="str">
        <v>CESAL</v>
      </c>
      <c r="AZ839" t="str">
        <v>CESVI-Cooperazione e Sviluppo</v>
      </c>
      <c r="BA839" t="str">
        <v>ChildFund International</v>
      </c>
      <c r="BB839" t="str">
        <v>CHS Alternativo</v>
      </c>
      <c r="BC839" t="str">
        <v>Churún Merú Association</v>
      </c>
      <c r="BD839" t="str">
        <v>Coalición por Venezuela</v>
      </c>
      <c r="BE839" t="str">
        <v>Colonia Foundation of Venezuelans in the Dominican Republic (FUNCOVERD)</v>
      </c>
      <c r="BF839" t="str">
        <v>COLVENZ</v>
      </c>
      <c r="BG839" t="str">
        <v>Compassiva</v>
      </c>
      <c r="BH839" t="str">
        <v>Consejo Interreligioso del Perú - Religiones por la Paz</v>
      </c>
      <c r="BI839" t="str">
        <v>Consorcio ONG OCIPI Y Capellanía Nacional OFICA</v>
      </c>
      <c r="BJ839" t="str">
        <v>COOPI - International Cooperation Foundation</v>
      </c>
      <c r="BK839" t="str">
        <v>Corporación Colectivo Sin Fronteras</v>
      </c>
      <c r="BL839" t="str">
        <v>CRISFE Foundation</v>
      </c>
      <c r="BM839" t="str">
        <v>Cuso International</v>
      </c>
      <c r="BN839" t="str">
        <v>Danielle’s Children Fund (DCF)</v>
      </c>
      <c r="BO839" t="str">
        <v>Danish Refugee Council (DRC)</v>
      </c>
      <c r="BP839" t="str">
        <v>Development Support Association - APOYAR</v>
      </c>
      <c r="BQ839" t="str">
        <v>Diakonie Katastrophenhilfe</v>
      </c>
      <c r="BR839" t="str">
        <v>Diálogo Diverso</v>
      </c>
      <c r="BS839" t="str">
        <v>Doctors of the World</v>
      </c>
      <c r="BT839" t="str">
        <v>Dominican Institute for Integrated Development</v>
      </c>
      <c r="BU839" t="str">
        <v>Duendes y Ángeles Vinotinto República Dominicana</v>
      </c>
      <c r="BV839" t="str">
        <v>Encuentros SJS (Servicio Jesuita de la Solidaridad)</v>
      </c>
      <c r="BW839" t="str">
        <v>Ending Violence Against Migrants</v>
      </c>
      <c r="BX839" t="str">
        <v>Equidad Foundation</v>
      </c>
      <c r="BY839" t="str">
        <v>Equilibrium CenDE</v>
      </c>
      <c r="BZ839" t="str">
        <v>Facultad de Psicología - Universidad de la República (UDELAR)</v>
      </c>
      <c r="CA839" t="str">
        <v>First International Emergency and Solidarités International</v>
      </c>
      <c r="CB839" t="str">
        <v>Fondo Ecuatoriano Populorum Progressio</v>
      </c>
      <c r="CC839" t="str">
        <v>Foro Salud Callao</v>
      </c>
      <c r="CD839" t="str">
        <v>Foundation for the Integration and Development of Latin America (FIDAL)</v>
      </c>
      <c r="CE839" t="str">
        <v>Foundation of the Americas (FUDELA)</v>
      </c>
      <c r="CF839" t="str">
        <v>Fraternity Without Borders</v>
      </c>
      <c r="CG839" t="str">
        <v>Fundación Brisas del Norte</v>
      </c>
      <c r="CH839" t="str">
        <v>Fundación Colombovenezolana Nueva Ilusión</v>
      </c>
      <c r="CI839" t="str">
        <v>Fundación Nakama's</v>
      </c>
      <c r="CJ839" t="str">
        <v>Fundación RadaBer</v>
      </c>
      <c r="CK839" t="str">
        <v>Fundación Scalabrini Bolivia</v>
      </c>
      <c r="CL839" t="str">
        <v>Fundacion Social Vivan los Niños</v>
      </c>
      <c r="CM839" t="str">
        <v>FUNVEAC</v>
      </c>
      <c r="CN839" t="str">
        <v>German Development Cooperation Agency GIZ</v>
      </c>
      <c r="CO839" t="str">
        <v>Globalizate Radio</v>
      </c>
      <c r="CP839" t="str">
        <v>GOAL</v>
      </c>
      <c r="CQ839" t="str">
        <v>Halü Bienestar Humano Foundation (HALU)</v>
      </c>
      <c r="CR839" t="str">
        <v>Heartland Alliance International (HAI)</v>
      </c>
      <c r="CS839" t="str">
        <v>HELVETAS Swiss Intercooperation</v>
      </c>
      <c r="CT839" t="str">
        <v>HIAS</v>
      </c>
      <c r="CU839" t="str">
        <v>Human Rights Defence Curaçao</v>
      </c>
      <c r="CV839" t="str">
        <v>Humanity &amp; Inclusion</v>
      </c>
      <c r="CW839" t="str">
        <v>Humans Analytic</v>
      </c>
      <c r="CX839" t="str">
        <v>Idas y Vueltas Association</v>
      </c>
      <c r="CY839" t="str">
        <v>iMMAP</v>
      </c>
      <c r="CZ839" t="str">
        <v>IMPACT Initiatives (REACH)</v>
      </c>
      <c r="DA839" t="str">
        <v>Inmigrante Feliz Association</v>
      </c>
      <c r="DB839" t="str">
        <v>Institute for Migration and Human Rights (IMDH)</v>
      </c>
      <c r="DC839" t="str">
        <v>Institute of Natural and Cultural Heritage (IPANC)</v>
      </c>
      <c r="DD839" t="str">
        <v>International Committee for the Development of People (CISP)</v>
      </c>
      <c r="DE839" t="str">
        <v>International Federation of the Red Cross (IFRC)</v>
      </c>
      <c r="DF839" t="str">
        <v>International Labour Organization (ILO)</v>
      </c>
      <c r="DG839" t="str">
        <v>International Medical Corps</v>
      </c>
      <c r="DH839" t="str">
        <v>International Organization for Migration (IOM)</v>
      </c>
      <c r="DI839" t="str">
        <v>International Rescue Committee (IRC)</v>
      </c>
      <c r="DJ839" t="str">
        <v>INTERSOS</v>
      </c>
      <c r="DK839" t="str">
        <v>Jesuit Migrant Service (JMS)</v>
      </c>
      <c r="DL839" t="str">
        <v>Jesuit Refugee Service (JRS)</v>
      </c>
      <c r="DM839" t="str">
        <v>Jesuit Service for Migrants and Refugees (JSMR)</v>
      </c>
      <c r="DN839" t="str">
        <v>Joint United Nations Programme on HIV/AIDS (UNAIDS)</v>
      </c>
      <c r="DO839" t="str">
        <v>Kimirina Coorporation</v>
      </c>
      <c r="DP839" t="str">
        <v>La Casita Hispanic Cultural Centre</v>
      </c>
      <c r="DQ839" t="str">
        <v>Latin American Network of Non-Governmental Organizations of Persons with Disabilities and their Families (RIADIS)</v>
      </c>
      <c r="DR839" t="str">
        <v>LGBT+ Movement Brazil</v>
      </c>
      <c r="DS839" t="str">
        <v>Living Water Community (LWC)</v>
      </c>
      <c r="DT839" t="str">
        <v>LLANOVENCOL</v>
      </c>
      <c r="DU839" t="str">
        <v>Lutheran World Federation</v>
      </c>
      <c r="DV839" t="str">
        <v>Lutheran World Relief</v>
      </c>
      <c r="DW839" t="str">
        <v>Malteser International</v>
      </c>
      <c r="DX839" t="str">
        <v>Mana Institute</v>
      </c>
      <c r="DY839" t="str">
        <v>Manos Veneguayas Association</v>
      </c>
      <c r="DZ839" t="str">
        <v>Más Igualdad Perú</v>
      </c>
      <c r="EA839" t="str">
        <v>MedGlobal</v>
      </c>
      <c r="EB839" t="str">
        <v>Medical Teams International</v>
      </c>
      <c r="EC839" t="str">
        <v>Mercy Corps</v>
      </c>
      <c r="ED839" t="str">
        <v>Migrant Service Center (CAM)</v>
      </c>
      <c r="EE839" t="str">
        <v>Migrants, Refugees and Argentine Social Entrepreneurs (MIRARES)</v>
      </c>
      <c r="EF839" t="str">
        <v>Mision Scalabriniana - Ecuador</v>
      </c>
      <c r="EG839" t="str">
        <v>Missão Paz</v>
      </c>
      <c r="EH839" t="str">
        <v>Museu A CASA</v>
      </c>
      <c r="EI839" t="str">
        <v>Norwegian Refugee Council (NRC)</v>
      </c>
      <c r="EJ839" t="str">
        <v>ONG Migrantes por el Maule</v>
      </c>
      <c r="EK839" t="str">
        <v>ONG Preemptive Love Coalition Colombia</v>
      </c>
      <c r="EL839" t="str">
        <v>Organización Transfomando Vidas</v>
      </c>
      <c r="EM839" t="str">
        <v>Organization of Ibero-American States for Education, Science and Culture (OEI)</v>
      </c>
      <c r="EN839" t="str">
        <v>OXFAM</v>
      </c>
      <c r="EO839" t="str">
        <v>Panamerican Development Foundation</v>
      </c>
      <c r="EP839" t="str">
        <v>Panamerican Health Organization/World Health Organization (PAHO/WHO)</v>
      </c>
      <c r="EQ839" t="str">
        <v>Pastoral of Human Mobility - Peruvian Episcopal Conference</v>
      </c>
      <c r="ER839" t="str">
        <v>Pastoral Service for Migrants National</v>
      </c>
      <c r="ES839" t="str">
        <v>Permanent Human Rights defense Committee (CDH)</v>
      </c>
      <c r="ET839" t="str">
        <v>Pirilampos Institute - Group of visits and voluntary actions in Roraima</v>
      </c>
      <c r="EU839" t="str">
        <v>Plan International</v>
      </c>
      <c r="EV839" t="str">
        <v>Population Program, Faculty of Social Sciences, University of the Republic</v>
      </c>
      <c r="EW839" t="str">
        <v>Profamilia Association</v>
      </c>
      <c r="EX839" t="str">
        <v>Red con Migrantes y Refugiados</v>
      </c>
      <c r="EY839" t="str">
        <v>Red Cross Colombia</v>
      </c>
      <c r="EZ839" t="str">
        <v>Red Cross Ecuador</v>
      </c>
      <c r="FA839" t="str">
        <v>Red Cross Peru</v>
      </c>
      <c r="FB839" t="str">
        <v>Red de Investigaciones en Derechos Humanos - CONICET (Consejo Nacional de Investigaciones Científicas y Técnicas)</v>
      </c>
      <c r="FC839" t="str">
        <v>RET International</v>
      </c>
      <c r="FD839" t="str">
        <v>Salú pa Tur Foundation</v>
      </c>
      <c r="FE839" t="str">
        <v>Salvation Army</v>
      </c>
      <c r="FF839" t="str">
        <v>Samaritan's Purse</v>
      </c>
      <c r="FG839" t="str">
        <v>Save the Children International (SCI)</v>
      </c>
      <c r="FH839" t="str">
        <v>Scalabrini Foundation Chile</v>
      </c>
      <c r="FI839" t="str">
        <v>Sección Peruana de Amnistía Internacional</v>
      </c>
      <c r="FJ839" t="str">
        <v>Serviço Pastoral dos Migrantes do Nordeste</v>
      </c>
      <c r="FK839" t="str">
        <v>Sesame Workshop</v>
      </c>
      <c r="FL839" t="str">
        <v>Si, Da Vida</v>
      </c>
      <c r="FM839" t="str">
        <v>Solidarity and Action Asociation</v>
      </c>
      <c r="FN839" t="str">
        <v>SOS Children's Villages</v>
      </c>
      <c r="FO839" t="str">
        <v>Tarabita Foundation</v>
      </c>
      <c r="FP839" t="str">
        <v>Tearfund</v>
      </c>
      <c r="FQ839" t="str">
        <v>TECHO</v>
      </c>
      <c r="FR839" t="str">
        <v>Terranueva Foundation</v>
      </c>
      <c r="FS839" t="str">
        <v>Terre des Hommes Suisse</v>
      </c>
      <c r="FT839" t="str">
        <v>The Israel Forum for International Humanitarian Aid (IsraAID)</v>
      </c>
      <c r="FU839" t="str">
        <v>Unión Venezolana en Perú</v>
      </c>
      <c r="FV839" t="str">
        <v>United Nations Children's Fund (UNICEF)</v>
      </c>
      <c r="FW839" t="str">
        <v>United Nations Development Programme (UNDP)</v>
      </c>
      <c r="FX839" t="str">
        <v>United Nations Educational, Scientific and Cultural Organization (UNESCO)</v>
      </c>
      <c r="FY839" t="str">
        <v>United Nations Entity for Gender Equality and the Empowerment of Women (UNWOMEN)</v>
      </c>
      <c r="FZ839" t="str">
        <v>United Nations Food and Agricultural Organization (FAO)</v>
      </c>
      <c r="GA839" t="str">
        <v>United Nations High Commissioner for Refugees (UNHCR)</v>
      </c>
      <c r="GB839" t="str">
        <v>United Nations Office of the High Commissioner for Human Rights (OHCHR)</v>
      </c>
      <c r="GC839" t="str">
        <v>United Nations Office on Drugs and Crime (UNODC)</v>
      </c>
      <c r="GD839" t="str">
        <v>United Nations Population Fund (UNFPA)</v>
      </c>
      <c r="GE839" t="str">
        <v>United Nations Programme for Human Settlements (UN Habitat)</v>
      </c>
      <c r="GF839" t="str">
        <v>Vale da Benção Educational and Charitable Association (AEBVB)</v>
      </c>
      <c r="GG839" t="str">
        <v>VenAruba Solidaria</v>
      </c>
      <c r="GH839" t="str">
        <v>Venex Curacao Foundation</v>
      </c>
      <c r="GI839" t="str">
        <v>Venezolanos en Barranquilla</v>
      </c>
      <c r="GJ839" t="str">
        <v>Venezolanos en San Cristóbal</v>
      </c>
      <c r="GK839" t="str">
        <v>Venezuelan Emigrant Foundation (FEV)</v>
      </c>
      <c r="GL839" t="str">
        <v>Vicaría de Pastoral Social Caritas</v>
      </c>
      <c r="GM839" t="str">
        <v>Voices GY</v>
      </c>
      <c r="GN839" t="str">
        <v>We World GVC</v>
      </c>
      <c r="GO839" t="str">
        <v>World Council of Credit Unions</v>
      </c>
      <c r="GP839" t="str">
        <v>World Food Programme (WFP)</v>
      </c>
      <c r="GQ839" t="str">
        <v>World Vision</v>
      </c>
      <c r="GR839" t="str">
        <v>ZOA</v>
      </c>
    </row>
    <row r="840" spans="8:200" x14ac:dyDescent="0.3">
      <c r="H840" t="str" cm="1">
        <f t="array" ref="H840:GR840">TRANSPOSE(_xlfn._xlws.SORT(_xlfn._xlws.FILTER(Table3[Name],ISNUMBER(SEARCH(' Activity Sheet'!D894,Table3[Name])),"Not found"),,1))</f>
        <v>.New Organisation</v>
      </c>
      <c r="I840" t="str">
        <v>ABV - Association of Good with Life</v>
      </c>
      <c r="J840" t="str">
        <v>ACAPS</v>
      </c>
      <c r="K840" t="str">
        <v>Acción y Desarrollo</v>
      </c>
      <c r="L840" t="str">
        <v>ACTED</v>
      </c>
      <c r="M840" t="str">
        <v>Action against Hunger</v>
      </c>
      <c r="N840" t="str">
        <v>ActionAid</v>
      </c>
      <c r="O840" t="str">
        <v>Adventist Development and Relief Agency (ADRA)</v>
      </c>
      <c r="P840" t="str">
        <v>Alas de Colibrí Foundation</v>
      </c>
      <c r="Q840" t="str">
        <v>Alianza por la Solidaridad</v>
      </c>
      <c r="R840" t="str">
        <v>Alianza por Venezuela</v>
      </c>
      <c r="S840" t="str">
        <v>Americares Foundation</v>
      </c>
      <c r="T840" t="str">
        <v>Argentine Commission for Refugees and Migrants (CAREF)</v>
      </c>
      <c r="U840" t="str">
        <v>Asociación Aves</v>
      </c>
      <c r="V840" t="str">
        <v>Asociación de Jubilados y Pensionados Venezolanos en Argentina</v>
      </c>
      <c r="W840" t="str">
        <v>Asociación de Venezolanos en Eloy Alfaro</v>
      </c>
      <c r="X840" t="str">
        <v>Asociación Fundación contra el Hambre Perú</v>
      </c>
      <c r="Y840" t="str">
        <v>Asociación Migrantes Venezolanos</v>
      </c>
      <c r="Z840" t="str">
        <v>Asociación Misioneros de San Carlos Scalabrinianos</v>
      </c>
      <c r="AA840" t="str">
        <v>Asociacion Proteccion Poblacion Vulnerable</v>
      </c>
      <c r="AB840" t="str">
        <v>Asociación Quinta Ola</v>
      </c>
      <c r="AC840" t="str">
        <v>Asociación Salto Ángel</v>
      </c>
      <c r="AD840" t="str">
        <v>Asociación Venezuela en Ecuador AC</v>
      </c>
      <c r="AE840" t="str">
        <v>ASOVENAR</v>
      </c>
      <c r="AF840" t="str">
        <v>Associação Hermanitos</v>
      </c>
      <c r="AG840" t="str">
        <v>AVSI Foundation</v>
      </c>
      <c r="AH840" t="str">
        <v>Bethany Christian Services</v>
      </c>
      <c r="AI840" t="str">
        <v>Blumont</v>
      </c>
      <c r="AJ840" t="str">
        <v>CARE</v>
      </c>
      <c r="AK840" t="str">
        <v>Caritas Brazil</v>
      </c>
      <c r="AL840" t="str">
        <v>Caritas Ecuador</v>
      </c>
      <c r="AM840" t="str">
        <v>Caritas Germany</v>
      </c>
      <c r="AN840" t="str">
        <v>Caritas Manaus</v>
      </c>
      <c r="AO840" t="str">
        <v>Caritas Parana</v>
      </c>
      <c r="AP840" t="str">
        <v>Caritas Peru</v>
      </c>
      <c r="AQ840" t="str">
        <v>Caritas Rio de Janeiro</v>
      </c>
      <c r="AR840" t="str">
        <v>Caritas São Paulo</v>
      </c>
      <c r="AS840" t="str">
        <v>Caritas Switzerland</v>
      </c>
      <c r="AT840" t="str">
        <v>CCEFIRO Association</v>
      </c>
      <c r="AU840" t="str">
        <v>CEDRO</v>
      </c>
      <c r="AV840" t="str">
        <v>Center for Integrated Studies and Programs for Sustainable Development (CIEDS)</v>
      </c>
      <c r="AW840" t="str">
        <v>Center for Migration and Human Rights of the Diocese of Roraima (CMDH)</v>
      </c>
      <c r="AX840" t="str">
        <v>Centro de Atencion Psicosocial (CAPS)</v>
      </c>
      <c r="AY840" t="str">
        <v>CESAL</v>
      </c>
      <c r="AZ840" t="str">
        <v>CESVI-Cooperazione e Sviluppo</v>
      </c>
      <c r="BA840" t="str">
        <v>ChildFund International</v>
      </c>
      <c r="BB840" t="str">
        <v>CHS Alternativo</v>
      </c>
      <c r="BC840" t="str">
        <v>Churún Merú Association</v>
      </c>
      <c r="BD840" t="str">
        <v>Coalición por Venezuela</v>
      </c>
      <c r="BE840" t="str">
        <v>Colonia Foundation of Venezuelans in the Dominican Republic (FUNCOVERD)</v>
      </c>
      <c r="BF840" t="str">
        <v>COLVENZ</v>
      </c>
      <c r="BG840" t="str">
        <v>Compassiva</v>
      </c>
      <c r="BH840" t="str">
        <v>Consejo Interreligioso del Perú - Religiones por la Paz</v>
      </c>
      <c r="BI840" t="str">
        <v>Consorcio ONG OCIPI Y Capellanía Nacional OFICA</v>
      </c>
      <c r="BJ840" t="str">
        <v>COOPI - International Cooperation Foundation</v>
      </c>
      <c r="BK840" t="str">
        <v>Corporación Colectivo Sin Fronteras</v>
      </c>
      <c r="BL840" t="str">
        <v>CRISFE Foundation</v>
      </c>
      <c r="BM840" t="str">
        <v>Cuso International</v>
      </c>
      <c r="BN840" t="str">
        <v>Danielle’s Children Fund (DCF)</v>
      </c>
      <c r="BO840" t="str">
        <v>Danish Refugee Council (DRC)</v>
      </c>
      <c r="BP840" t="str">
        <v>Development Support Association - APOYAR</v>
      </c>
      <c r="BQ840" t="str">
        <v>Diakonie Katastrophenhilfe</v>
      </c>
      <c r="BR840" t="str">
        <v>Diálogo Diverso</v>
      </c>
      <c r="BS840" t="str">
        <v>Doctors of the World</v>
      </c>
      <c r="BT840" t="str">
        <v>Dominican Institute for Integrated Development</v>
      </c>
      <c r="BU840" t="str">
        <v>Duendes y Ángeles Vinotinto República Dominicana</v>
      </c>
      <c r="BV840" t="str">
        <v>Encuentros SJS (Servicio Jesuita de la Solidaridad)</v>
      </c>
      <c r="BW840" t="str">
        <v>Ending Violence Against Migrants</v>
      </c>
      <c r="BX840" t="str">
        <v>Equidad Foundation</v>
      </c>
      <c r="BY840" t="str">
        <v>Equilibrium CenDE</v>
      </c>
      <c r="BZ840" t="str">
        <v>Facultad de Psicología - Universidad de la República (UDELAR)</v>
      </c>
      <c r="CA840" t="str">
        <v>First International Emergency and Solidarités International</v>
      </c>
      <c r="CB840" t="str">
        <v>Fondo Ecuatoriano Populorum Progressio</v>
      </c>
      <c r="CC840" t="str">
        <v>Foro Salud Callao</v>
      </c>
      <c r="CD840" t="str">
        <v>Foundation for the Integration and Development of Latin America (FIDAL)</v>
      </c>
      <c r="CE840" t="str">
        <v>Foundation of the Americas (FUDELA)</v>
      </c>
      <c r="CF840" t="str">
        <v>Fraternity Without Borders</v>
      </c>
      <c r="CG840" t="str">
        <v>Fundación Brisas del Norte</v>
      </c>
      <c r="CH840" t="str">
        <v>Fundación Colombovenezolana Nueva Ilusión</v>
      </c>
      <c r="CI840" t="str">
        <v>Fundación Nakama's</v>
      </c>
      <c r="CJ840" t="str">
        <v>Fundación RadaBer</v>
      </c>
      <c r="CK840" t="str">
        <v>Fundación Scalabrini Bolivia</v>
      </c>
      <c r="CL840" t="str">
        <v>Fundacion Social Vivan los Niños</v>
      </c>
      <c r="CM840" t="str">
        <v>FUNVEAC</v>
      </c>
      <c r="CN840" t="str">
        <v>German Development Cooperation Agency GIZ</v>
      </c>
      <c r="CO840" t="str">
        <v>Globalizate Radio</v>
      </c>
      <c r="CP840" t="str">
        <v>GOAL</v>
      </c>
      <c r="CQ840" t="str">
        <v>Halü Bienestar Humano Foundation (HALU)</v>
      </c>
      <c r="CR840" t="str">
        <v>Heartland Alliance International (HAI)</v>
      </c>
      <c r="CS840" t="str">
        <v>HELVETAS Swiss Intercooperation</v>
      </c>
      <c r="CT840" t="str">
        <v>HIAS</v>
      </c>
      <c r="CU840" t="str">
        <v>Human Rights Defence Curaçao</v>
      </c>
      <c r="CV840" t="str">
        <v>Humanity &amp; Inclusion</v>
      </c>
      <c r="CW840" t="str">
        <v>Humans Analytic</v>
      </c>
      <c r="CX840" t="str">
        <v>Idas y Vueltas Association</v>
      </c>
      <c r="CY840" t="str">
        <v>iMMAP</v>
      </c>
      <c r="CZ840" t="str">
        <v>IMPACT Initiatives (REACH)</v>
      </c>
      <c r="DA840" t="str">
        <v>Inmigrante Feliz Association</v>
      </c>
      <c r="DB840" t="str">
        <v>Institute for Migration and Human Rights (IMDH)</v>
      </c>
      <c r="DC840" t="str">
        <v>Institute of Natural and Cultural Heritage (IPANC)</v>
      </c>
      <c r="DD840" t="str">
        <v>International Committee for the Development of People (CISP)</v>
      </c>
      <c r="DE840" t="str">
        <v>International Federation of the Red Cross (IFRC)</v>
      </c>
      <c r="DF840" t="str">
        <v>International Labour Organization (ILO)</v>
      </c>
      <c r="DG840" t="str">
        <v>International Medical Corps</v>
      </c>
      <c r="DH840" t="str">
        <v>International Organization for Migration (IOM)</v>
      </c>
      <c r="DI840" t="str">
        <v>International Rescue Committee (IRC)</v>
      </c>
      <c r="DJ840" t="str">
        <v>INTERSOS</v>
      </c>
      <c r="DK840" t="str">
        <v>Jesuit Migrant Service (JMS)</v>
      </c>
      <c r="DL840" t="str">
        <v>Jesuit Refugee Service (JRS)</v>
      </c>
      <c r="DM840" t="str">
        <v>Jesuit Service for Migrants and Refugees (JSMR)</v>
      </c>
      <c r="DN840" t="str">
        <v>Joint United Nations Programme on HIV/AIDS (UNAIDS)</v>
      </c>
      <c r="DO840" t="str">
        <v>Kimirina Coorporation</v>
      </c>
      <c r="DP840" t="str">
        <v>La Casita Hispanic Cultural Centre</v>
      </c>
      <c r="DQ840" t="str">
        <v>Latin American Network of Non-Governmental Organizations of Persons with Disabilities and their Families (RIADIS)</v>
      </c>
      <c r="DR840" t="str">
        <v>LGBT+ Movement Brazil</v>
      </c>
      <c r="DS840" t="str">
        <v>Living Water Community (LWC)</v>
      </c>
      <c r="DT840" t="str">
        <v>LLANOVENCOL</v>
      </c>
      <c r="DU840" t="str">
        <v>Lutheran World Federation</v>
      </c>
      <c r="DV840" t="str">
        <v>Lutheran World Relief</v>
      </c>
      <c r="DW840" t="str">
        <v>Malteser International</v>
      </c>
      <c r="DX840" t="str">
        <v>Mana Institute</v>
      </c>
      <c r="DY840" t="str">
        <v>Manos Veneguayas Association</v>
      </c>
      <c r="DZ840" t="str">
        <v>Más Igualdad Perú</v>
      </c>
      <c r="EA840" t="str">
        <v>MedGlobal</v>
      </c>
      <c r="EB840" t="str">
        <v>Medical Teams International</v>
      </c>
      <c r="EC840" t="str">
        <v>Mercy Corps</v>
      </c>
      <c r="ED840" t="str">
        <v>Migrant Service Center (CAM)</v>
      </c>
      <c r="EE840" t="str">
        <v>Migrants, Refugees and Argentine Social Entrepreneurs (MIRARES)</v>
      </c>
      <c r="EF840" t="str">
        <v>Mision Scalabriniana - Ecuador</v>
      </c>
      <c r="EG840" t="str">
        <v>Missão Paz</v>
      </c>
      <c r="EH840" t="str">
        <v>Museu A CASA</v>
      </c>
      <c r="EI840" t="str">
        <v>Norwegian Refugee Council (NRC)</v>
      </c>
      <c r="EJ840" t="str">
        <v>ONG Migrantes por el Maule</v>
      </c>
      <c r="EK840" t="str">
        <v>ONG Preemptive Love Coalition Colombia</v>
      </c>
      <c r="EL840" t="str">
        <v>Organización Transfomando Vidas</v>
      </c>
      <c r="EM840" t="str">
        <v>Organization of Ibero-American States for Education, Science and Culture (OEI)</v>
      </c>
      <c r="EN840" t="str">
        <v>OXFAM</v>
      </c>
      <c r="EO840" t="str">
        <v>Panamerican Development Foundation</v>
      </c>
      <c r="EP840" t="str">
        <v>Panamerican Health Organization/World Health Organization (PAHO/WHO)</v>
      </c>
      <c r="EQ840" t="str">
        <v>Pastoral of Human Mobility - Peruvian Episcopal Conference</v>
      </c>
      <c r="ER840" t="str">
        <v>Pastoral Service for Migrants National</v>
      </c>
      <c r="ES840" t="str">
        <v>Permanent Human Rights defense Committee (CDH)</v>
      </c>
      <c r="ET840" t="str">
        <v>Pirilampos Institute - Group of visits and voluntary actions in Roraima</v>
      </c>
      <c r="EU840" t="str">
        <v>Plan International</v>
      </c>
      <c r="EV840" t="str">
        <v>Population Program, Faculty of Social Sciences, University of the Republic</v>
      </c>
      <c r="EW840" t="str">
        <v>Profamilia Association</v>
      </c>
      <c r="EX840" t="str">
        <v>Red con Migrantes y Refugiados</v>
      </c>
      <c r="EY840" t="str">
        <v>Red Cross Colombia</v>
      </c>
      <c r="EZ840" t="str">
        <v>Red Cross Ecuador</v>
      </c>
      <c r="FA840" t="str">
        <v>Red Cross Peru</v>
      </c>
      <c r="FB840" t="str">
        <v>Red de Investigaciones en Derechos Humanos - CONICET (Consejo Nacional de Investigaciones Científicas y Técnicas)</v>
      </c>
      <c r="FC840" t="str">
        <v>RET International</v>
      </c>
      <c r="FD840" t="str">
        <v>Salú pa Tur Foundation</v>
      </c>
      <c r="FE840" t="str">
        <v>Salvation Army</v>
      </c>
      <c r="FF840" t="str">
        <v>Samaritan's Purse</v>
      </c>
      <c r="FG840" t="str">
        <v>Save the Children International (SCI)</v>
      </c>
      <c r="FH840" t="str">
        <v>Scalabrini Foundation Chile</v>
      </c>
      <c r="FI840" t="str">
        <v>Sección Peruana de Amnistía Internacional</v>
      </c>
      <c r="FJ840" t="str">
        <v>Serviço Pastoral dos Migrantes do Nordeste</v>
      </c>
      <c r="FK840" t="str">
        <v>Sesame Workshop</v>
      </c>
      <c r="FL840" t="str">
        <v>Si, Da Vida</v>
      </c>
      <c r="FM840" t="str">
        <v>Solidarity and Action Asociation</v>
      </c>
      <c r="FN840" t="str">
        <v>SOS Children's Villages</v>
      </c>
      <c r="FO840" t="str">
        <v>Tarabita Foundation</v>
      </c>
      <c r="FP840" t="str">
        <v>Tearfund</v>
      </c>
      <c r="FQ840" t="str">
        <v>TECHO</v>
      </c>
      <c r="FR840" t="str">
        <v>Terranueva Foundation</v>
      </c>
      <c r="FS840" t="str">
        <v>Terre des Hommes Suisse</v>
      </c>
      <c r="FT840" t="str">
        <v>The Israel Forum for International Humanitarian Aid (IsraAID)</v>
      </c>
      <c r="FU840" t="str">
        <v>Unión Venezolana en Perú</v>
      </c>
      <c r="FV840" t="str">
        <v>United Nations Children's Fund (UNICEF)</v>
      </c>
      <c r="FW840" t="str">
        <v>United Nations Development Programme (UNDP)</v>
      </c>
      <c r="FX840" t="str">
        <v>United Nations Educational, Scientific and Cultural Organization (UNESCO)</v>
      </c>
      <c r="FY840" t="str">
        <v>United Nations Entity for Gender Equality and the Empowerment of Women (UNWOMEN)</v>
      </c>
      <c r="FZ840" t="str">
        <v>United Nations Food and Agricultural Organization (FAO)</v>
      </c>
      <c r="GA840" t="str">
        <v>United Nations High Commissioner for Refugees (UNHCR)</v>
      </c>
      <c r="GB840" t="str">
        <v>United Nations Office of the High Commissioner for Human Rights (OHCHR)</v>
      </c>
      <c r="GC840" t="str">
        <v>United Nations Office on Drugs and Crime (UNODC)</v>
      </c>
      <c r="GD840" t="str">
        <v>United Nations Population Fund (UNFPA)</v>
      </c>
      <c r="GE840" t="str">
        <v>United Nations Programme for Human Settlements (UN Habitat)</v>
      </c>
      <c r="GF840" t="str">
        <v>Vale da Benção Educational and Charitable Association (AEBVB)</v>
      </c>
      <c r="GG840" t="str">
        <v>VenAruba Solidaria</v>
      </c>
      <c r="GH840" t="str">
        <v>Venex Curacao Foundation</v>
      </c>
      <c r="GI840" t="str">
        <v>Venezolanos en Barranquilla</v>
      </c>
      <c r="GJ840" t="str">
        <v>Venezolanos en San Cristóbal</v>
      </c>
      <c r="GK840" t="str">
        <v>Venezuelan Emigrant Foundation (FEV)</v>
      </c>
      <c r="GL840" t="str">
        <v>Vicaría de Pastoral Social Caritas</v>
      </c>
      <c r="GM840" t="str">
        <v>Voices GY</v>
      </c>
      <c r="GN840" t="str">
        <v>We World GVC</v>
      </c>
      <c r="GO840" t="str">
        <v>World Council of Credit Unions</v>
      </c>
      <c r="GP840" t="str">
        <v>World Food Programme (WFP)</v>
      </c>
      <c r="GQ840" t="str">
        <v>World Vision</v>
      </c>
      <c r="GR840" t="str">
        <v>ZOA</v>
      </c>
    </row>
    <row r="841" spans="8:200" x14ac:dyDescent="0.3">
      <c r="H841" t="str" cm="1">
        <f t="array" ref="H841:GR841">TRANSPOSE(_xlfn._xlws.SORT(_xlfn._xlws.FILTER(Table3[Name],ISNUMBER(SEARCH(' Activity Sheet'!D895,Table3[Name])),"Not found"),,1))</f>
        <v>.New Organisation</v>
      </c>
      <c r="I841" t="str">
        <v>ABV - Association of Good with Life</v>
      </c>
      <c r="J841" t="str">
        <v>ACAPS</v>
      </c>
      <c r="K841" t="str">
        <v>Acción y Desarrollo</v>
      </c>
      <c r="L841" t="str">
        <v>ACTED</v>
      </c>
      <c r="M841" t="str">
        <v>Action against Hunger</v>
      </c>
      <c r="N841" t="str">
        <v>ActionAid</v>
      </c>
      <c r="O841" t="str">
        <v>Adventist Development and Relief Agency (ADRA)</v>
      </c>
      <c r="P841" t="str">
        <v>Alas de Colibrí Foundation</v>
      </c>
      <c r="Q841" t="str">
        <v>Alianza por la Solidaridad</v>
      </c>
      <c r="R841" t="str">
        <v>Alianza por Venezuela</v>
      </c>
      <c r="S841" t="str">
        <v>Americares Foundation</v>
      </c>
      <c r="T841" t="str">
        <v>Argentine Commission for Refugees and Migrants (CAREF)</v>
      </c>
      <c r="U841" t="str">
        <v>Asociación Aves</v>
      </c>
      <c r="V841" t="str">
        <v>Asociación de Jubilados y Pensionados Venezolanos en Argentina</v>
      </c>
      <c r="W841" t="str">
        <v>Asociación de Venezolanos en Eloy Alfaro</v>
      </c>
      <c r="X841" t="str">
        <v>Asociación Fundación contra el Hambre Perú</v>
      </c>
      <c r="Y841" t="str">
        <v>Asociación Migrantes Venezolanos</v>
      </c>
      <c r="Z841" t="str">
        <v>Asociación Misioneros de San Carlos Scalabrinianos</v>
      </c>
      <c r="AA841" t="str">
        <v>Asociacion Proteccion Poblacion Vulnerable</v>
      </c>
      <c r="AB841" t="str">
        <v>Asociación Quinta Ola</v>
      </c>
      <c r="AC841" t="str">
        <v>Asociación Salto Ángel</v>
      </c>
      <c r="AD841" t="str">
        <v>Asociación Venezuela en Ecuador AC</v>
      </c>
      <c r="AE841" t="str">
        <v>ASOVENAR</v>
      </c>
      <c r="AF841" t="str">
        <v>Associação Hermanitos</v>
      </c>
      <c r="AG841" t="str">
        <v>AVSI Foundation</v>
      </c>
      <c r="AH841" t="str">
        <v>Bethany Christian Services</v>
      </c>
      <c r="AI841" t="str">
        <v>Blumont</v>
      </c>
      <c r="AJ841" t="str">
        <v>CARE</v>
      </c>
      <c r="AK841" t="str">
        <v>Caritas Brazil</v>
      </c>
      <c r="AL841" t="str">
        <v>Caritas Ecuador</v>
      </c>
      <c r="AM841" t="str">
        <v>Caritas Germany</v>
      </c>
      <c r="AN841" t="str">
        <v>Caritas Manaus</v>
      </c>
      <c r="AO841" t="str">
        <v>Caritas Parana</v>
      </c>
      <c r="AP841" t="str">
        <v>Caritas Peru</v>
      </c>
      <c r="AQ841" t="str">
        <v>Caritas Rio de Janeiro</v>
      </c>
      <c r="AR841" t="str">
        <v>Caritas São Paulo</v>
      </c>
      <c r="AS841" t="str">
        <v>Caritas Switzerland</v>
      </c>
      <c r="AT841" t="str">
        <v>CCEFIRO Association</v>
      </c>
      <c r="AU841" t="str">
        <v>CEDRO</v>
      </c>
      <c r="AV841" t="str">
        <v>Center for Integrated Studies and Programs for Sustainable Development (CIEDS)</v>
      </c>
      <c r="AW841" t="str">
        <v>Center for Migration and Human Rights of the Diocese of Roraima (CMDH)</v>
      </c>
      <c r="AX841" t="str">
        <v>Centro de Atencion Psicosocial (CAPS)</v>
      </c>
      <c r="AY841" t="str">
        <v>CESAL</v>
      </c>
      <c r="AZ841" t="str">
        <v>CESVI-Cooperazione e Sviluppo</v>
      </c>
      <c r="BA841" t="str">
        <v>ChildFund International</v>
      </c>
      <c r="BB841" t="str">
        <v>CHS Alternativo</v>
      </c>
      <c r="BC841" t="str">
        <v>Churún Merú Association</v>
      </c>
      <c r="BD841" t="str">
        <v>Coalición por Venezuela</v>
      </c>
      <c r="BE841" t="str">
        <v>Colonia Foundation of Venezuelans in the Dominican Republic (FUNCOVERD)</v>
      </c>
      <c r="BF841" t="str">
        <v>COLVENZ</v>
      </c>
      <c r="BG841" t="str">
        <v>Compassiva</v>
      </c>
      <c r="BH841" t="str">
        <v>Consejo Interreligioso del Perú - Religiones por la Paz</v>
      </c>
      <c r="BI841" t="str">
        <v>Consorcio ONG OCIPI Y Capellanía Nacional OFICA</v>
      </c>
      <c r="BJ841" t="str">
        <v>COOPI - International Cooperation Foundation</v>
      </c>
      <c r="BK841" t="str">
        <v>Corporación Colectivo Sin Fronteras</v>
      </c>
      <c r="BL841" t="str">
        <v>CRISFE Foundation</v>
      </c>
      <c r="BM841" t="str">
        <v>Cuso International</v>
      </c>
      <c r="BN841" t="str">
        <v>Danielle’s Children Fund (DCF)</v>
      </c>
      <c r="BO841" t="str">
        <v>Danish Refugee Council (DRC)</v>
      </c>
      <c r="BP841" t="str">
        <v>Development Support Association - APOYAR</v>
      </c>
      <c r="BQ841" t="str">
        <v>Diakonie Katastrophenhilfe</v>
      </c>
      <c r="BR841" t="str">
        <v>Diálogo Diverso</v>
      </c>
      <c r="BS841" t="str">
        <v>Doctors of the World</v>
      </c>
      <c r="BT841" t="str">
        <v>Dominican Institute for Integrated Development</v>
      </c>
      <c r="BU841" t="str">
        <v>Duendes y Ángeles Vinotinto República Dominicana</v>
      </c>
      <c r="BV841" t="str">
        <v>Encuentros SJS (Servicio Jesuita de la Solidaridad)</v>
      </c>
      <c r="BW841" t="str">
        <v>Ending Violence Against Migrants</v>
      </c>
      <c r="BX841" t="str">
        <v>Equidad Foundation</v>
      </c>
      <c r="BY841" t="str">
        <v>Equilibrium CenDE</v>
      </c>
      <c r="BZ841" t="str">
        <v>Facultad de Psicología - Universidad de la República (UDELAR)</v>
      </c>
      <c r="CA841" t="str">
        <v>First International Emergency and Solidarités International</v>
      </c>
      <c r="CB841" t="str">
        <v>Fondo Ecuatoriano Populorum Progressio</v>
      </c>
      <c r="CC841" t="str">
        <v>Foro Salud Callao</v>
      </c>
      <c r="CD841" t="str">
        <v>Foundation for the Integration and Development of Latin America (FIDAL)</v>
      </c>
      <c r="CE841" t="str">
        <v>Foundation of the Americas (FUDELA)</v>
      </c>
      <c r="CF841" t="str">
        <v>Fraternity Without Borders</v>
      </c>
      <c r="CG841" t="str">
        <v>Fundación Brisas del Norte</v>
      </c>
      <c r="CH841" t="str">
        <v>Fundación Colombovenezolana Nueva Ilusión</v>
      </c>
      <c r="CI841" t="str">
        <v>Fundación Nakama's</v>
      </c>
      <c r="CJ841" t="str">
        <v>Fundación RadaBer</v>
      </c>
      <c r="CK841" t="str">
        <v>Fundación Scalabrini Bolivia</v>
      </c>
      <c r="CL841" t="str">
        <v>Fundacion Social Vivan los Niños</v>
      </c>
      <c r="CM841" t="str">
        <v>FUNVEAC</v>
      </c>
      <c r="CN841" t="str">
        <v>German Development Cooperation Agency GIZ</v>
      </c>
      <c r="CO841" t="str">
        <v>Globalizate Radio</v>
      </c>
      <c r="CP841" t="str">
        <v>GOAL</v>
      </c>
      <c r="CQ841" t="str">
        <v>Halü Bienestar Humano Foundation (HALU)</v>
      </c>
      <c r="CR841" t="str">
        <v>Heartland Alliance International (HAI)</v>
      </c>
      <c r="CS841" t="str">
        <v>HELVETAS Swiss Intercooperation</v>
      </c>
      <c r="CT841" t="str">
        <v>HIAS</v>
      </c>
      <c r="CU841" t="str">
        <v>Human Rights Defence Curaçao</v>
      </c>
      <c r="CV841" t="str">
        <v>Humanity &amp; Inclusion</v>
      </c>
      <c r="CW841" t="str">
        <v>Humans Analytic</v>
      </c>
      <c r="CX841" t="str">
        <v>Idas y Vueltas Association</v>
      </c>
      <c r="CY841" t="str">
        <v>iMMAP</v>
      </c>
      <c r="CZ841" t="str">
        <v>IMPACT Initiatives (REACH)</v>
      </c>
      <c r="DA841" t="str">
        <v>Inmigrante Feliz Association</v>
      </c>
      <c r="DB841" t="str">
        <v>Institute for Migration and Human Rights (IMDH)</v>
      </c>
      <c r="DC841" t="str">
        <v>Institute of Natural and Cultural Heritage (IPANC)</v>
      </c>
      <c r="DD841" t="str">
        <v>International Committee for the Development of People (CISP)</v>
      </c>
      <c r="DE841" t="str">
        <v>International Federation of the Red Cross (IFRC)</v>
      </c>
      <c r="DF841" t="str">
        <v>International Labour Organization (ILO)</v>
      </c>
      <c r="DG841" t="str">
        <v>International Medical Corps</v>
      </c>
      <c r="DH841" t="str">
        <v>International Organization for Migration (IOM)</v>
      </c>
      <c r="DI841" t="str">
        <v>International Rescue Committee (IRC)</v>
      </c>
      <c r="DJ841" t="str">
        <v>INTERSOS</v>
      </c>
      <c r="DK841" t="str">
        <v>Jesuit Migrant Service (JMS)</v>
      </c>
      <c r="DL841" t="str">
        <v>Jesuit Refugee Service (JRS)</v>
      </c>
      <c r="DM841" t="str">
        <v>Jesuit Service for Migrants and Refugees (JSMR)</v>
      </c>
      <c r="DN841" t="str">
        <v>Joint United Nations Programme on HIV/AIDS (UNAIDS)</v>
      </c>
      <c r="DO841" t="str">
        <v>Kimirina Coorporation</v>
      </c>
      <c r="DP841" t="str">
        <v>La Casita Hispanic Cultural Centre</v>
      </c>
      <c r="DQ841" t="str">
        <v>Latin American Network of Non-Governmental Organizations of Persons with Disabilities and their Families (RIADIS)</v>
      </c>
      <c r="DR841" t="str">
        <v>LGBT+ Movement Brazil</v>
      </c>
      <c r="DS841" t="str">
        <v>Living Water Community (LWC)</v>
      </c>
      <c r="DT841" t="str">
        <v>LLANOVENCOL</v>
      </c>
      <c r="DU841" t="str">
        <v>Lutheran World Federation</v>
      </c>
      <c r="DV841" t="str">
        <v>Lutheran World Relief</v>
      </c>
      <c r="DW841" t="str">
        <v>Malteser International</v>
      </c>
      <c r="DX841" t="str">
        <v>Mana Institute</v>
      </c>
      <c r="DY841" t="str">
        <v>Manos Veneguayas Association</v>
      </c>
      <c r="DZ841" t="str">
        <v>Más Igualdad Perú</v>
      </c>
      <c r="EA841" t="str">
        <v>MedGlobal</v>
      </c>
      <c r="EB841" t="str">
        <v>Medical Teams International</v>
      </c>
      <c r="EC841" t="str">
        <v>Mercy Corps</v>
      </c>
      <c r="ED841" t="str">
        <v>Migrant Service Center (CAM)</v>
      </c>
      <c r="EE841" t="str">
        <v>Migrants, Refugees and Argentine Social Entrepreneurs (MIRARES)</v>
      </c>
      <c r="EF841" t="str">
        <v>Mision Scalabriniana - Ecuador</v>
      </c>
      <c r="EG841" t="str">
        <v>Missão Paz</v>
      </c>
      <c r="EH841" t="str">
        <v>Museu A CASA</v>
      </c>
      <c r="EI841" t="str">
        <v>Norwegian Refugee Council (NRC)</v>
      </c>
      <c r="EJ841" t="str">
        <v>ONG Migrantes por el Maule</v>
      </c>
      <c r="EK841" t="str">
        <v>ONG Preemptive Love Coalition Colombia</v>
      </c>
      <c r="EL841" t="str">
        <v>Organización Transfomando Vidas</v>
      </c>
      <c r="EM841" t="str">
        <v>Organization of Ibero-American States for Education, Science and Culture (OEI)</v>
      </c>
      <c r="EN841" t="str">
        <v>OXFAM</v>
      </c>
      <c r="EO841" t="str">
        <v>Panamerican Development Foundation</v>
      </c>
      <c r="EP841" t="str">
        <v>Panamerican Health Organization/World Health Organization (PAHO/WHO)</v>
      </c>
      <c r="EQ841" t="str">
        <v>Pastoral of Human Mobility - Peruvian Episcopal Conference</v>
      </c>
      <c r="ER841" t="str">
        <v>Pastoral Service for Migrants National</v>
      </c>
      <c r="ES841" t="str">
        <v>Permanent Human Rights defense Committee (CDH)</v>
      </c>
      <c r="ET841" t="str">
        <v>Pirilampos Institute - Group of visits and voluntary actions in Roraima</v>
      </c>
      <c r="EU841" t="str">
        <v>Plan International</v>
      </c>
      <c r="EV841" t="str">
        <v>Population Program, Faculty of Social Sciences, University of the Republic</v>
      </c>
      <c r="EW841" t="str">
        <v>Profamilia Association</v>
      </c>
      <c r="EX841" t="str">
        <v>Red con Migrantes y Refugiados</v>
      </c>
      <c r="EY841" t="str">
        <v>Red Cross Colombia</v>
      </c>
      <c r="EZ841" t="str">
        <v>Red Cross Ecuador</v>
      </c>
      <c r="FA841" t="str">
        <v>Red Cross Peru</v>
      </c>
      <c r="FB841" t="str">
        <v>Red de Investigaciones en Derechos Humanos - CONICET (Consejo Nacional de Investigaciones Científicas y Técnicas)</v>
      </c>
      <c r="FC841" t="str">
        <v>RET International</v>
      </c>
      <c r="FD841" t="str">
        <v>Salú pa Tur Foundation</v>
      </c>
      <c r="FE841" t="str">
        <v>Salvation Army</v>
      </c>
      <c r="FF841" t="str">
        <v>Samaritan's Purse</v>
      </c>
      <c r="FG841" t="str">
        <v>Save the Children International (SCI)</v>
      </c>
      <c r="FH841" t="str">
        <v>Scalabrini Foundation Chile</v>
      </c>
      <c r="FI841" t="str">
        <v>Sección Peruana de Amnistía Internacional</v>
      </c>
      <c r="FJ841" t="str">
        <v>Serviço Pastoral dos Migrantes do Nordeste</v>
      </c>
      <c r="FK841" t="str">
        <v>Sesame Workshop</v>
      </c>
      <c r="FL841" t="str">
        <v>Si, Da Vida</v>
      </c>
      <c r="FM841" t="str">
        <v>Solidarity and Action Asociation</v>
      </c>
      <c r="FN841" t="str">
        <v>SOS Children's Villages</v>
      </c>
      <c r="FO841" t="str">
        <v>Tarabita Foundation</v>
      </c>
      <c r="FP841" t="str">
        <v>Tearfund</v>
      </c>
      <c r="FQ841" t="str">
        <v>TECHO</v>
      </c>
      <c r="FR841" t="str">
        <v>Terranueva Foundation</v>
      </c>
      <c r="FS841" t="str">
        <v>Terre des Hommes Suisse</v>
      </c>
      <c r="FT841" t="str">
        <v>The Israel Forum for International Humanitarian Aid (IsraAID)</v>
      </c>
      <c r="FU841" t="str">
        <v>Unión Venezolana en Perú</v>
      </c>
      <c r="FV841" t="str">
        <v>United Nations Children's Fund (UNICEF)</v>
      </c>
      <c r="FW841" t="str">
        <v>United Nations Development Programme (UNDP)</v>
      </c>
      <c r="FX841" t="str">
        <v>United Nations Educational, Scientific and Cultural Organization (UNESCO)</v>
      </c>
      <c r="FY841" t="str">
        <v>United Nations Entity for Gender Equality and the Empowerment of Women (UNWOMEN)</v>
      </c>
      <c r="FZ841" t="str">
        <v>United Nations Food and Agricultural Organization (FAO)</v>
      </c>
      <c r="GA841" t="str">
        <v>United Nations High Commissioner for Refugees (UNHCR)</v>
      </c>
      <c r="GB841" t="str">
        <v>United Nations Office of the High Commissioner for Human Rights (OHCHR)</v>
      </c>
      <c r="GC841" t="str">
        <v>United Nations Office on Drugs and Crime (UNODC)</v>
      </c>
      <c r="GD841" t="str">
        <v>United Nations Population Fund (UNFPA)</v>
      </c>
      <c r="GE841" t="str">
        <v>United Nations Programme for Human Settlements (UN Habitat)</v>
      </c>
      <c r="GF841" t="str">
        <v>Vale da Benção Educational and Charitable Association (AEBVB)</v>
      </c>
      <c r="GG841" t="str">
        <v>VenAruba Solidaria</v>
      </c>
      <c r="GH841" t="str">
        <v>Venex Curacao Foundation</v>
      </c>
      <c r="GI841" t="str">
        <v>Venezolanos en Barranquilla</v>
      </c>
      <c r="GJ841" t="str">
        <v>Venezolanos en San Cristóbal</v>
      </c>
      <c r="GK841" t="str">
        <v>Venezuelan Emigrant Foundation (FEV)</v>
      </c>
      <c r="GL841" t="str">
        <v>Vicaría de Pastoral Social Caritas</v>
      </c>
      <c r="GM841" t="str">
        <v>Voices GY</v>
      </c>
      <c r="GN841" t="str">
        <v>We World GVC</v>
      </c>
      <c r="GO841" t="str">
        <v>World Council of Credit Unions</v>
      </c>
      <c r="GP841" t="str">
        <v>World Food Programme (WFP)</v>
      </c>
      <c r="GQ841" t="str">
        <v>World Vision</v>
      </c>
      <c r="GR841" t="str">
        <v>ZOA</v>
      </c>
    </row>
    <row r="842" spans="8:200" x14ac:dyDescent="0.3">
      <c r="H842" t="str" cm="1">
        <f t="array" ref="H842:GR842">TRANSPOSE(_xlfn._xlws.SORT(_xlfn._xlws.FILTER(Table3[Name],ISNUMBER(SEARCH(' Activity Sheet'!D896,Table3[Name])),"Not found"),,1))</f>
        <v>.New Organisation</v>
      </c>
      <c r="I842" t="str">
        <v>ABV - Association of Good with Life</v>
      </c>
      <c r="J842" t="str">
        <v>ACAPS</v>
      </c>
      <c r="K842" t="str">
        <v>Acción y Desarrollo</v>
      </c>
      <c r="L842" t="str">
        <v>ACTED</v>
      </c>
      <c r="M842" t="str">
        <v>Action against Hunger</v>
      </c>
      <c r="N842" t="str">
        <v>ActionAid</v>
      </c>
      <c r="O842" t="str">
        <v>Adventist Development and Relief Agency (ADRA)</v>
      </c>
      <c r="P842" t="str">
        <v>Alas de Colibrí Foundation</v>
      </c>
      <c r="Q842" t="str">
        <v>Alianza por la Solidaridad</v>
      </c>
      <c r="R842" t="str">
        <v>Alianza por Venezuela</v>
      </c>
      <c r="S842" t="str">
        <v>Americares Foundation</v>
      </c>
      <c r="T842" t="str">
        <v>Argentine Commission for Refugees and Migrants (CAREF)</v>
      </c>
      <c r="U842" t="str">
        <v>Asociación Aves</v>
      </c>
      <c r="V842" t="str">
        <v>Asociación de Jubilados y Pensionados Venezolanos en Argentina</v>
      </c>
      <c r="W842" t="str">
        <v>Asociación de Venezolanos en Eloy Alfaro</v>
      </c>
      <c r="X842" t="str">
        <v>Asociación Fundación contra el Hambre Perú</v>
      </c>
      <c r="Y842" t="str">
        <v>Asociación Migrantes Venezolanos</v>
      </c>
      <c r="Z842" t="str">
        <v>Asociación Misioneros de San Carlos Scalabrinianos</v>
      </c>
      <c r="AA842" t="str">
        <v>Asociacion Proteccion Poblacion Vulnerable</v>
      </c>
      <c r="AB842" t="str">
        <v>Asociación Quinta Ola</v>
      </c>
      <c r="AC842" t="str">
        <v>Asociación Salto Ángel</v>
      </c>
      <c r="AD842" t="str">
        <v>Asociación Venezuela en Ecuador AC</v>
      </c>
      <c r="AE842" t="str">
        <v>ASOVENAR</v>
      </c>
      <c r="AF842" t="str">
        <v>Associação Hermanitos</v>
      </c>
      <c r="AG842" t="str">
        <v>AVSI Foundation</v>
      </c>
      <c r="AH842" t="str">
        <v>Bethany Christian Services</v>
      </c>
      <c r="AI842" t="str">
        <v>Blumont</v>
      </c>
      <c r="AJ842" t="str">
        <v>CARE</v>
      </c>
      <c r="AK842" t="str">
        <v>Caritas Brazil</v>
      </c>
      <c r="AL842" t="str">
        <v>Caritas Ecuador</v>
      </c>
      <c r="AM842" t="str">
        <v>Caritas Germany</v>
      </c>
      <c r="AN842" t="str">
        <v>Caritas Manaus</v>
      </c>
      <c r="AO842" t="str">
        <v>Caritas Parana</v>
      </c>
      <c r="AP842" t="str">
        <v>Caritas Peru</v>
      </c>
      <c r="AQ842" t="str">
        <v>Caritas Rio de Janeiro</v>
      </c>
      <c r="AR842" t="str">
        <v>Caritas São Paulo</v>
      </c>
      <c r="AS842" t="str">
        <v>Caritas Switzerland</v>
      </c>
      <c r="AT842" t="str">
        <v>CCEFIRO Association</v>
      </c>
      <c r="AU842" t="str">
        <v>CEDRO</v>
      </c>
      <c r="AV842" t="str">
        <v>Center for Integrated Studies and Programs for Sustainable Development (CIEDS)</v>
      </c>
      <c r="AW842" t="str">
        <v>Center for Migration and Human Rights of the Diocese of Roraima (CMDH)</v>
      </c>
      <c r="AX842" t="str">
        <v>Centro de Atencion Psicosocial (CAPS)</v>
      </c>
      <c r="AY842" t="str">
        <v>CESAL</v>
      </c>
      <c r="AZ842" t="str">
        <v>CESVI-Cooperazione e Sviluppo</v>
      </c>
      <c r="BA842" t="str">
        <v>ChildFund International</v>
      </c>
      <c r="BB842" t="str">
        <v>CHS Alternativo</v>
      </c>
      <c r="BC842" t="str">
        <v>Churún Merú Association</v>
      </c>
      <c r="BD842" t="str">
        <v>Coalición por Venezuela</v>
      </c>
      <c r="BE842" t="str">
        <v>Colonia Foundation of Venezuelans in the Dominican Republic (FUNCOVERD)</v>
      </c>
      <c r="BF842" t="str">
        <v>COLVENZ</v>
      </c>
      <c r="BG842" t="str">
        <v>Compassiva</v>
      </c>
      <c r="BH842" t="str">
        <v>Consejo Interreligioso del Perú - Religiones por la Paz</v>
      </c>
      <c r="BI842" t="str">
        <v>Consorcio ONG OCIPI Y Capellanía Nacional OFICA</v>
      </c>
      <c r="BJ842" t="str">
        <v>COOPI - International Cooperation Foundation</v>
      </c>
      <c r="BK842" t="str">
        <v>Corporación Colectivo Sin Fronteras</v>
      </c>
      <c r="BL842" t="str">
        <v>CRISFE Foundation</v>
      </c>
      <c r="BM842" t="str">
        <v>Cuso International</v>
      </c>
      <c r="BN842" t="str">
        <v>Danielle’s Children Fund (DCF)</v>
      </c>
      <c r="BO842" t="str">
        <v>Danish Refugee Council (DRC)</v>
      </c>
      <c r="BP842" t="str">
        <v>Development Support Association - APOYAR</v>
      </c>
      <c r="BQ842" t="str">
        <v>Diakonie Katastrophenhilfe</v>
      </c>
      <c r="BR842" t="str">
        <v>Diálogo Diverso</v>
      </c>
      <c r="BS842" t="str">
        <v>Doctors of the World</v>
      </c>
      <c r="BT842" t="str">
        <v>Dominican Institute for Integrated Development</v>
      </c>
      <c r="BU842" t="str">
        <v>Duendes y Ángeles Vinotinto República Dominicana</v>
      </c>
      <c r="BV842" t="str">
        <v>Encuentros SJS (Servicio Jesuita de la Solidaridad)</v>
      </c>
      <c r="BW842" t="str">
        <v>Ending Violence Against Migrants</v>
      </c>
      <c r="BX842" t="str">
        <v>Equidad Foundation</v>
      </c>
      <c r="BY842" t="str">
        <v>Equilibrium CenDE</v>
      </c>
      <c r="BZ842" t="str">
        <v>Facultad de Psicología - Universidad de la República (UDELAR)</v>
      </c>
      <c r="CA842" t="str">
        <v>First International Emergency and Solidarités International</v>
      </c>
      <c r="CB842" t="str">
        <v>Fondo Ecuatoriano Populorum Progressio</v>
      </c>
      <c r="CC842" t="str">
        <v>Foro Salud Callao</v>
      </c>
      <c r="CD842" t="str">
        <v>Foundation for the Integration and Development of Latin America (FIDAL)</v>
      </c>
      <c r="CE842" t="str">
        <v>Foundation of the Americas (FUDELA)</v>
      </c>
      <c r="CF842" t="str">
        <v>Fraternity Without Borders</v>
      </c>
      <c r="CG842" t="str">
        <v>Fundación Brisas del Norte</v>
      </c>
      <c r="CH842" t="str">
        <v>Fundación Colombovenezolana Nueva Ilusión</v>
      </c>
      <c r="CI842" t="str">
        <v>Fundación Nakama's</v>
      </c>
      <c r="CJ842" t="str">
        <v>Fundación RadaBer</v>
      </c>
      <c r="CK842" t="str">
        <v>Fundación Scalabrini Bolivia</v>
      </c>
      <c r="CL842" t="str">
        <v>Fundacion Social Vivan los Niños</v>
      </c>
      <c r="CM842" t="str">
        <v>FUNVEAC</v>
      </c>
      <c r="CN842" t="str">
        <v>German Development Cooperation Agency GIZ</v>
      </c>
      <c r="CO842" t="str">
        <v>Globalizate Radio</v>
      </c>
      <c r="CP842" t="str">
        <v>GOAL</v>
      </c>
      <c r="CQ842" t="str">
        <v>Halü Bienestar Humano Foundation (HALU)</v>
      </c>
      <c r="CR842" t="str">
        <v>Heartland Alliance International (HAI)</v>
      </c>
      <c r="CS842" t="str">
        <v>HELVETAS Swiss Intercooperation</v>
      </c>
      <c r="CT842" t="str">
        <v>HIAS</v>
      </c>
      <c r="CU842" t="str">
        <v>Human Rights Defence Curaçao</v>
      </c>
      <c r="CV842" t="str">
        <v>Humanity &amp; Inclusion</v>
      </c>
      <c r="CW842" t="str">
        <v>Humans Analytic</v>
      </c>
      <c r="CX842" t="str">
        <v>Idas y Vueltas Association</v>
      </c>
      <c r="CY842" t="str">
        <v>iMMAP</v>
      </c>
      <c r="CZ842" t="str">
        <v>IMPACT Initiatives (REACH)</v>
      </c>
      <c r="DA842" t="str">
        <v>Inmigrante Feliz Association</v>
      </c>
      <c r="DB842" t="str">
        <v>Institute for Migration and Human Rights (IMDH)</v>
      </c>
      <c r="DC842" t="str">
        <v>Institute of Natural and Cultural Heritage (IPANC)</v>
      </c>
      <c r="DD842" t="str">
        <v>International Committee for the Development of People (CISP)</v>
      </c>
      <c r="DE842" t="str">
        <v>International Federation of the Red Cross (IFRC)</v>
      </c>
      <c r="DF842" t="str">
        <v>International Labour Organization (ILO)</v>
      </c>
      <c r="DG842" t="str">
        <v>International Medical Corps</v>
      </c>
      <c r="DH842" t="str">
        <v>International Organization for Migration (IOM)</v>
      </c>
      <c r="DI842" t="str">
        <v>International Rescue Committee (IRC)</v>
      </c>
      <c r="DJ842" t="str">
        <v>INTERSOS</v>
      </c>
      <c r="DK842" t="str">
        <v>Jesuit Migrant Service (JMS)</v>
      </c>
      <c r="DL842" t="str">
        <v>Jesuit Refugee Service (JRS)</v>
      </c>
      <c r="DM842" t="str">
        <v>Jesuit Service for Migrants and Refugees (JSMR)</v>
      </c>
      <c r="DN842" t="str">
        <v>Joint United Nations Programme on HIV/AIDS (UNAIDS)</v>
      </c>
      <c r="DO842" t="str">
        <v>Kimirina Coorporation</v>
      </c>
      <c r="DP842" t="str">
        <v>La Casita Hispanic Cultural Centre</v>
      </c>
      <c r="DQ842" t="str">
        <v>Latin American Network of Non-Governmental Organizations of Persons with Disabilities and their Families (RIADIS)</v>
      </c>
      <c r="DR842" t="str">
        <v>LGBT+ Movement Brazil</v>
      </c>
      <c r="DS842" t="str">
        <v>Living Water Community (LWC)</v>
      </c>
      <c r="DT842" t="str">
        <v>LLANOVENCOL</v>
      </c>
      <c r="DU842" t="str">
        <v>Lutheran World Federation</v>
      </c>
      <c r="DV842" t="str">
        <v>Lutheran World Relief</v>
      </c>
      <c r="DW842" t="str">
        <v>Malteser International</v>
      </c>
      <c r="DX842" t="str">
        <v>Mana Institute</v>
      </c>
      <c r="DY842" t="str">
        <v>Manos Veneguayas Association</v>
      </c>
      <c r="DZ842" t="str">
        <v>Más Igualdad Perú</v>
      </c>
      <c r="EA842" t="str">
        <v>MedGlobal</v>
      </c>
      <c r="EB842" t="str">
        <v>Medical Teams International</v>
      </c>
      <c r="EC842" t="str">
        <v>Mercy Corps</v>
      </c>
      <c r="ED842" t="str">
        <v>Migrant Service Center (CAM)</v>
      </c>
      <c r="EE842" t="str">
        <v>Migrants, Refugees and Argentine Social Entrepreneurs (MIRARES)</v>
      </c>
      <c r="EF842" t="str">
        <v>Mision Scalabriniana - Ecuador</v>
      </c>
      <c r="EG842" t="str">
        <v>Missão Paz</v>
      </c>
      <c r="EH842" t="str">
        <v>Museu A CASA</v>
      </c>
      <c r="EI842" t="str">
        <v>Norwegian Refugee Council (NRC)</v>
      </c>
      <c r="EJ842" t="str">
        <v>ONG Migrantes por el Maule</v>
      </c>
      <c r="EK842" t="str">
        <v>ONG Preemptive Love Coalition Colombia</v>
      </c>
      <c r="EL842" t="str">
        <v>Organización Transfomando Vidas</v>
      </c>
      <c r="EM842" t="str">
        <v>Organization of Ibero-American States for Education, Science and Culture (OEI)</v>
      </c>
      <c r="EN842" t="str">
        <v>OXFAM</v>
      </c>
      <c r="EO842" t="str">
        <v>Panamerican Development Foundation</v>
      </c>
      <c r="EP842" t="str">
        <v>Panamerican Health Organization/World Health Organization (PAHO/WHO)</v>
      </c>
      <c r="EQ842" t="str">
        <v>Pastoral of Human Mobility - Peruvian Episcopal Conference</v>
      </c>
      <c r="ER842" t="str">
        <v>Pastoral Service for Migrants National</v>
      </c>
      <c r="ES842" t="str">
        <v>Permanent Human Rights defense Committee (CDH)</v>
      </c>
      <c r="ET842" t="str">
        <v>Pirilampos Institute - Group of visits and voluntary actions in Roraima</v>
      </c>
      <c r="EU842" t="str">
        <v>Plan International</v>
      </c>
      <c r="EV842" t="str">
        <v>Population Program, Faculty of Social Sciences, University of the Republic</v>
      </c>
      <c r="EW842" t="str">
        <v>Profamilia Association</v>
      </c>
      <c r="EX842" t="str">
        <v>Red con Migrantes y Refugiados</v>
      </c>
      <c r="EY842" t="str">
        <v>Red Cross Colombia</v>
      </c>
      <c r="EZ842" t="str">
        <v>Red Cross Ecuador</v>
      </c>
      <c r="FA842" t="str">
        <v>Red Cross Peru</v>
      </c>
      <c r="FB842" t="str">
        <v>Red de Investigaciones en Derechos Humanos - CONICET (Consejo Nacional de Investigaciones Científicas y Técnicas)</v>
      </c>
      <c r="FC842" t="str">
        <v>RET International</v>
      </c>
      <c r="FD842" t="str">
        <v>Salú pa Tur Foundation</v>
      </c>
      <c r="FE842" t="str">
        <v>Salvation Army</v>
      </c>
      <c r="FF842" t="str">
        <v>Samaritan's Purse</v>
      </c>
      <c r="FG842" t="str">
        <v>Save the Children International (SCI)</v>
      </c>
      <c r="FH842" t="str">
        <v>Scalabrini Foundation Chile</v>
      </c>
      <c r="FI842" t="str">
        <v>Sección Peruana de Amnistía Internacional</v>
      </c>
      <c r="FJ842" t="str">
        <v>Serviço Pastoral dos Migrantes do Nordeste</v>
      </c>
      <c r="FK842" t="str">
        <v>Sesame Workshop</v>
      </c>
      <c r="FL842" t="str">
        <v>Si, Da Vida</v>
      </c>
      <c r="FM842" t="str">
        <v>Solidarity and Action Asociation</v>
      </c>
      <c r="FN842" t="str">
        <v>SOS Children's Villages</v>
      </c>
      <c r="FO842" t="str">
        <v>Tarabita Foundation</v>
      </c>
      <c r="FP842" t="str">
        <v>Tearfund</v>
      </c>
      <c r="FQ842" t="str">
        <v>TECHO</v>
      </c>
      <c r="FR842" t="str">
        <v>Terranueva Foundation</v>
      </c>
      <c r="FS842" t="str">
        <v>Terre des Hommes Suisse</v>
      </c>
      <c r="FT842" t="str">
        <v>The Israel Forum for International Humanitarian Aid (IsraAID)</v>
      </c>
      <c r="FU842" t="str">
        <v>Unión Venezolana en Perú</v>
      </c>
      <c r="FV842" t="str">
        <v>United Nations Children's Fund (UNICEF)</v>
      </c>
      <c r="FW842" t="str">
        <v>United Nations Development Programme (UNDP)</v>
      </c>
      <c r="FX842" t="str">
        <v>United Nations Educational, Scientific and Cultural Organization (UNESCO)</v>
      </c>
      <c r="FY842" t="str">
        <v>United Nations Entity for Gender Equality and the Empowerment of Women (UNWOMEN)</v>
      </c>
      <c r="FZ842" t="str">
        <v>United Nations Food and Agricultural Organization (FAO)</v>
      </c>
      <c r="GA842" t="str">
        <v>United Nations High Commissioner for Refugees (UNHCR)</v>
      </c>
      <c r="GB842" t="str">
        <v>United Nations Office of the High Commissioner for Human Rights (OHCHR)</v>
      </c>
      <c r="GC842" t="str">
        <v>United Nations Office on Drugs and Crime (UNODC)</v>
      </c>
      <c r="GD842" t="str">
        <v>United Nations Population Fund (UNFPA)</v>
      </c>
      <c r="GE842" t="str">
        <v>United Nations Programme for Human Settlements (UN Habitat)</v>
      </c>
      <c r="GF842" t="str">
        <v>Vale da Benção Educational and Charitable Association (AEBVB)</v>
      </c>
      <c r="GG842" t="str">
        <v>VenAruba Solidaria</v>
      </c>
      <c r="GH842" t="str">
        <v>Venex Curacao Foundation</v>
      </c>
      <c r="GI842" t="str">
        <v>Venezolanos en Barranquilla</v>
      </c>
      <c r="GJ842" t="str">
        <v>Venezolanos en San Cristóbal</v>
      </c>
      <c r="GK842" t="str">
        <v>Venezuelan Emigrant Foundation (FEV)</v>
      </c>
      <c r="GL842" t="str">
        <v>Vicaría de Pastoral Social Caritas</v>
      </c>
      <c r="GM842" t="str">
        <v>Voices GY</v>
      </c>
      <c r="GN842" t="str">
        <v>We World GVC</v>
      </c>
      <c r="GO842" t="str">
        <v>World Council of Credit Unions</v>
      </c>
      <c r="GP842" t="str">
        <v>World Food Programme (WFP)</v>
      </c>
      <c r="GQ842" t="str">
        <v>World Vision</v>
      </c>
      <c r="GR842" t="str">
        <v>ZOA</v>
      </c>
    </row>
    <row r="843" spans="8:200" x14ac:dyDescent="0.3">
      <c r="H843" t="str" cm="1">
        <f t="array" ref="H843:GR843">TRANSPOSE(_xlfn._xlws.SORT(_xlfn._xlws.FILTER(Table3[Name],ISNUMBER(SEARCH(' Activity Sheet'!D897,Table3[Name])),"Not found"),,1))</f>
        <v>.New Organisation</v>
      </c>
      <c r="I843" t="str">
        <v>ABV - Association of Good with Life</v>
      </c>
      <c r="J843" t="str">
        <v>ACAPS</v>
      </c>
      <c r="K843" t="str">
        <v>Acción y Desarrollo</v>
      </c>
      <c r="L843" t="str">
        <v>ACTED</v>
      </c>
      <c r="M843" t="str">
        <v>Action against Hunger</v>
      </c>
      <c r="N843" t="str">
        <v>ActionAid</v>
      </c>
      <c r="O843" t="str">
        <v>Adventist Development and Relief Agency (ADRA)</v>
      </c>
      <c r="P843" t="str">
        <v>Alas de Colibrí Foundation</v>
      </c>
      <c r="Q843" t="str">
        <v>Alianza por la Solidaridad</v>
      </c>
      <c r="R843" t="str">
        <v>Alianza por Venezuela</v>
      </c>
      <c r="S843" t="str">
        <v>Americares Foundation</v>
      </c>
      <c r="T843" t="str">
        <v>Argentine Commission for Refugees and Migrants (CAREF)</v>
      </c>
      <c r="U843" t="str">
        <v>Asociación Aves</v>
      </c>
      <c r="V843" t="str">
        <v>Asociación de Jubilados y Pensionados Venezolanos en Argentina</v>
      </c>
      <c r="W843" t="str">
        <v>Asociación de Venezolanos en Eloy Alfaro</v>
      </c>
      <c r="X843" t="str">
        <v>Asociación Fundación contra el Hambre Perú</v>
      </c>
      <c r="Y843" t="str">
        <v>Asociación Migrantes Venezolanos</v>
      </c>
      <c r="Z843" t="str">
        <v>Asociación Misioneros de San Carlos Scalabrinianos</v>
      </c>
      <c r="AA843" t="str">
        <v>Asociacion Proteccion Poblacion Vulnerable</v>
      </c>
      <c r="AB843" t="str">
        <v>Asociación Quinta Ola</v>
      </c>
      <c r="AC843" t="str">
        <v>Asociación Salto Ángel</v>
      </c>
      <c r="AD843" t="str">
        <v>Asociación Venezuela en Ecuador AC</v>
      </c>
      <c r="AE843" t="str">
        <v>ASOVENAR</v>
      </c>
      <c r="AF843" t="str">
        <v>Associação Hermanitos</v>
      </c>
      <c r="AG843" t="str">
        <v>AVSI Foundation</v>
      </c>
      <c r="AH843" t="str">
        <v>Bethany Christian Services</v>
      </c>
      <c r="AI843" t="str">
        <v>Blumont</v>
      </c>
      <c r="AJ843" t="str">
        <v>CARE</v>
      </c>
      <c r="AK843" t="str">
        <v>Caritas Brazil</v>
      </c>
      <c r="AL843" t="str">
        <v>Caritas Ecuador</v>
      </c>
      <c r="AM843" t="str">
        <v>Caritas Germany</v>
      </c>
      <c r="AN843" t="str">
        <v>Caritas Manaus</v>
      </c>
      <c r="AO843" t="str">
        <v>Caritas Parana</v>
      </c>
      <c r="AP843" t="str">
        <v>Caritas Peru</v>
      </c>
      <c r="AQ843" t="str">
        <v>Caritas Rio de Janeiro</v>
      </c>
      <c r="AR843" t="str">
        <v>Caritas São Paulo</v>
      </c>
      <c r="AS843" t="str">
        <v>Caritas Switzerland</v>
      </c>
      <c r="AT843" t="str">
        <v>CCEFIRO Association</v>
      </c>
      <c r="AU843" t="str">
        <v>CEDRO</v>
      </c>
      <c r="AV843" t="str">
        <v>Center for Integrated Studies and Programs for Sustainable Development (CIEDS)</v>
      </c>
      <c r="AW843" t="str">
        <v>Center for Migration and Human Rights of the Diocese of Roraima (CMDH)</v>
      </c>
      <c r="AX843" t="str">
        <v>Centro de Atencion Psicosocial (CAPS)</v>
      </c>
      <c r="AY843" t="str">
        <v>CESAL</v>
      </c>
      <c r="AZ843" t="str">
        <v>CESVI-Cooperazione e Sviluppo</v>
      </c>
      <c r="BA843" t="str">
        <v>ChildFund International</v>
      </c>
      <c r="BB843" t="str">
        <v>CHS Alternativo</v>
      </c>
      <c r="BC843" t="str">
        <v>Churún Merú Association</v>
      </c>
      <c r="BD843" t="str">
        <v>Coalición por Venezuela</v>
      </c>
      <c r="BE843" t="str">
        <v>Colonia Foundation of Venezuelans in the Dominican Republic (FUNCOVERD)</v>
      </c>
      <c r="BF843" t="str">
        <v>COLVENZ</v>
      </c>
      <c r="BG843" t="str">
        <v>Compassiva</v>
      </c>
      <c r="BH843" t="str">
        <v>Consejo Interreligioso del Perú - Religiones por la Paz</v>
      </c>
      <c r="BI843" t="str">
        <v>Consorcio ONG OCIPI Y Capellanía Nacional OFICA</v>
      </c>
      <c r="BJ843" t="str">
        <v>COOPI - International Cooperation Foundation</v>
      </c>
      <c r="BK843" t="str">
        <v>Corporación Colectivo Sin Fronteras</v>
      </c>
      <c r="BL843" t="str">
        <v>CRISFE Foundation</v>
      </c>
      <c r="BM843" t="str">
        <v>Cuso International</v>
      </c>
      <c r="BN843" t="str">
        <v>Danielle’s Children Fund (DCF)</v>
      </c>
      <c r="BO843" t="str">
        <v>Danish Refugee Council (DRC)</v>
      </c>
      <c r="BP843" t="str">
        <v>Development Support Association - APOYAR</v>
      </c>
      <c r="BQ843" t="str">
        <v>Diakonie Katastrophenhilfe</v>
      </c>
      <c r="BR843" t="str">
        <v>Diálogo Diverso</v>
      </c>
      <c r="BS843" t="str">
        <v>Doctors of the World</v>
      </c>
      <c r="BT843" t="str">
        <v>Dominican Institute for Integrated Development</v>
      </c>
      <c r="BU843" t="str">
        <v>Duendes y Ángeles Vinotinto República Dominicana</v>
      </c>
      <c r="BV843" t="str">
        <v>Encuentros SJS (Servicio Jesuita de la Solidaridad)</v>
      </c>
      <c r="BW843" t="str">
        <v>Ending Violence Against Migrants</v>
      </c>
      <c r="BX843" t="str">
        <v>Equidad Foundation</v>
      </c>
      <c r="BY843" t="str">
        <v>Equilibrium CenDE</v>
      </c>
      <c r="BZ843" t="str">
        <v>Facultad de Psicología - Universidad de la República (UDELAR)</v>
      </c>
      <c r="CA843" t="str">
        <v>First International Emergency and Solidarités International</v>
      </c>
      <c r="CB843" t="str">
        <v>Fondo Ecuatoriano Populorum Progressio</v>
      </c>
      <c r="CC843" t="str">
        <v>Foro Salud Callao</v>
      </c>
      <c r="CD843" t="str">
        <v>Foundation for the Integration and Development of Latin America (FIDAL)</v>
      </c>
      <c r="CE843" t="str">
        <v>Foundation of the Americas (FUDELA)</v>
      </c>
      <c r="CF843" t="str">
        <v>Fraternity Without Borders</v>
      </c>
      <c r="CG843" t="str">
        <v>Fundación Brisas del Norte</v>
      </c>
      <c r="CH843" t="str">
        <v>Fundación Colombovenezolana Nueva Ilusión</v>
      </c>
      <c r="CI843" t="str">
        <v>Fundación Nakama's</v>
      </c>
      <c r="CJ843" t="str">
        <v>Fundación RadaBer</v>
      </c>
      <c r="CK843" t="str">
        <v>Fundación Scalabrini Bolivia</v>
      </c>
      <c r="CL843" t="str">
        <v>Fundacion Social Vivan los Niños</v>
      </c>
      <c r="CM843" t="str">
        <v>FUNVEAC</v>
      </c>
      <c r="CN843" t="str">
        <v>German Development Cooperation Agency GIZ</v>
      </c>
      <c r="CO843" t="str">
        <v>Globalizate Radio</v>
      </c>
      <c r="CP843" t="str">
        <v>GOAL</v>
      </c>
      <c r="CQ843" t="str">
        <v>Halü Bienestar Humano Foundation (HALU)</v>
      </c>
      <c r="CR843" t="str">
        <v>Heartland Alliance International (HAI)</v>
      </c>
      <c r="CS843" t="str">
        <v>HELVETAS Swiss Intercooperation</v>
      </c>
      <c r="CT843" t="str">
        <v>HIAS</v>
      </c>
      <c r="CU843" t="str">
        <v>Human Rights Defence Curaçao</v>
      </c>
      <c r="CV843" t="str">
        <v>Humanity &amp; Inclusion</v>
      </c>
      <c r="CW843" t="str">
        <v>Humans Analytic</v>
      </c>
      <c r="CX843" t="str">
        <v>Idas y Vueltas Association</v>
      </c>
      <c r="CY843" t="str">
        <v>iMMAP</v>
      </c>
      <c r="CZ843" t="str">
        <v>IMPACT Initiatives (REACH)</v>
      </c>
      <c r="DA843" t="str">
        <v>Inmigrante Feliz Association</v>
      </c>
      <c r="DB843" t="str">
        <v>Institute for Migration and Human Rights (IMDH)</v>
      </c>
      <c r="DC843" t="str">
        <v>Institute of Natural and Cultural Heritage (IPANC)</v>
      </c>
      <c r="DD843" t="str">
        <v>International Committee for the Development of People (CISP)</v>
      </c>
      <c r="DE843" t="str">
        <v>International Federation of the Red Cross (IFRC)</v>
      </c>
      <c r="DF843" t="str">
        <v>International Labour Organization (ILO)</v>
      </c>
      <c r="DG843" t="str">
        <v>International Medical Corps</v>
      </c>
      <c r="DH843" t="str">
        <v>International Organization for Migration (IOM)</v>
      </c>
      <c r="DI843" t="str">
        <v>International Rescue Committee (IRC)</v>
      </c>
      <c r="DJ843" t="str">
        <v>INTERSOS</v>
      </c>
      <c r="DK843" t="str">
        <v>Jesuit Migrant Service (JMS)</v>
      </c>
      <c r="DL843" t="str">
        <v>Jesuit Refugee Service (JRS)</v>
      </c>
      <c r="DM843" t="str">
        <v>Jesuit Service for Migrants and Refugees (JSMR)</v>
      </c>
      <c r="DN843" t="str">
        <v>Joint United Nations Programme on HIV/AIDS (UNAIDS)</v>
      </c>
      <c r="DO843" t="str">
        <v>Kimirina Coorporation</v>
      </c>
      <c r="DP843" t="str">
        <v>La Casita Hispanic Cultural Centre</v>
      </c>
      <c r="DQ843" t="str">
        <v>Latin American Network of Non-Governmental Organizations of Persons with Disabilities and their Families (RIADIS)</v>
      </c>
      <c r="DR843" t="str">
        <v>LGBT+ Movement Brazil</v>
      </c>
      <c r="DS843" t="str">
        <v>Living Water Community (LWC)</v>
      </c>
      <c r="DT843" t="str">
        <v>LLANOVENCOL</v>
      </c>
      <c r="DU843" t="str">
        <v>Lutheran World Federation</v>
      </c>
      <c r="DV843" t="str">
        <v>Lutheran World Relief</v>
      </c>
      <c r="DW843" t="str">
        <v>Malteser International</v>
      </c>
      <c r="DX843" t="str">
        <v>Mana Institute</v>
      </c>
      <c r="DY843" t="str">
        <v>Manos Veneguayas Association</v>
      </c>
      <c r="DZ843" t="str">
        <v>Más Igualdad Perú</v>
      </c>
      <c r="EA843" t="str">
        <v>MedGlobal</v>
      </c>
      <c r="EB843" t="str">
        <v>Medical Teams International</v>
      </c>
      <c r="EC843" t="str">
        <v>Mercy Corps</v>
      </c>
      <c r="ED843" t="str">
        <v>Migrant Service Center (CAM)</v>
      </c>
      <c r="EE843" t="str">
        <v>Migrants, Refugees and Argentine Social Entrepreneurs (MIRARES)</v>
      </c>
      <c r="EF843" t="str">
        <v>Mision Scalabriniana - Ecuador</v>
      </c>
      <c r="EG843" t="str">
        <v>Missão Paz</v>
      </c>
      <c r="EH843" t="str">
        <v>Museu A CASA</v>
      </c>
      <c r="EI843" t="str">
        <v>Norwegian Refugee Council (NRC)</v>
      </c>
      <c r="EJ843" t="str">
        <v>ONG Migrantes por el Maule</v>
      </c>
      <c r="EK843" t="str">
        <v>ONG Preemptive Love Coalition Colombia</v>
      </c>
      <c r="EL843" t="str">
        <v>Organización Transfomando Vidas</v>
      </c>
      <c r="EM843" t="str">
        <v>Organization of Ibero-American States for Education, Science and Culture (OEI)</v>
      </c>
      <c r="EN843" t="str">
        <v>OXFAM</v>
      </c>
      <c r="EO843" t="str">
        <v>Panamerican Development Foundation</v>
      </c>
      <c r="EP843" t="str">
        <v>Panamerican Health Organization/World Health Organization (PAHO/WHO)</v>
      </c>
      <c r="EQ843" t="str">
        <v>Pastoral of Human Mobility - Peruvian Episcopal Conference</v>
      </c>
      <c r="ER843" t="str">
        <v>Pastoral Service for Migrants National</v>
      </c>
      <c r="ES843" t="str">
        <v>Permanent Human Rights defense Committee (CDH)</v>
      </c>
      <c r="ET843" t="str">
        <v>Pirilampos Institute - Group of visits and voluntary actions in Roraima</v>
      </c>
      <c r="EU843" t="str">
        <v>Plan International</v>
      </c>
      <c r="EV843" t="str">
        <v>Population Program, Faculty of Social Sciences, University of the Republic</v>
      </c>
      <c r="EW843" t="str">
        <v>Profamilia Association</v>
      </c>
      <c r="EX843" t="str">
        <v>Red con Migrantes y Refugiados</v>
      </c>
      <c r="EY843" t="str">
        <v>Red Cross Colombia</v>
      </c>
      <c r="EZ843" t="str">
        <v>Red Cross Ecuador</v>
      </c>
      <c r="FA843" t="str">
        <v>Red Cross Peru</v>
      </c>
      <c r="FB843" t="str">
        <v>Red de Investigaciones en Derechos Humanos - CONICET (Consejo Nacional de Investigaciones Científicas y Técnicas)</v>
      </c>
      <c r="FC843" t="str">
        <v>RET International</v>
      </c>
      <c r="FD843" t="str">
        <v>Salú pa Tur Foundation</v>
      </c>
      <c r="FE843" t="str">
        <v>Salvation Army</v>
      </c>
      <c r="FF843" t="str">
        <v>Samaritan's Purse</v>
      </c>
      <c r="FG843" t="str">
        <v>Save the Children International (SCI)</v>
      </c>
      <c r="FH843" t="str">
        <v>Scalabrini Foundation Chile</v>
      </c>
      <c r="FI843" t="str">
        <v>Sección Peruana de Amnistía Internacional</v>
      </c>
      <c r="FJ843" t="str">
        <v>Serviço Pastoral dos Migrantes do Nordeste</v>
      </c>
      <c r="FK843" t="str">
        <v>Sesame Workshop</v>
      </c>
      <c r="FL843" t="str">
        <v>Si, Da Vida</v>
      </c>
      <c r="FM843" t="str">
        <v>Solidarity and Action Asociation</v>
      </c>
      <c r="FN843" t="str">
        <v>SOS Children's Villages</v>
      </c>
      <c r="FO843" t="str">
        <v>Tarabita Foundation</v>
      </c>
      <c r="FP843" t="str">
        <v>Tearfund</v>
      </c>
      <c r="FQ843" t="str">
        <v>TECHO</v>
      </c>
      <c r="FR843" t="str">
        <v>Terranueva Foundation</v>
      </c>
      <c r="FS843" t="str">
        <v>Terre des Hommes Suisse</v>
      </c>
      <c r="FT843" t="str">
        <v>The Israel Forum for International Humanitarian Aid (IsraAID)</v>
      </c>
      <c r="FU843" t="str">
        <v>Unión Venezolana en Perú</v>
      </c>
      <c r="FV843" t="str">
        <v>United Nations Children's Fund (UNICEF)</v>
      </c>
      <c r="FW843" t="str">
        <v>United Nations Development Programme (UNDP)</v>
      </c>
      <c r="FX843" t="str">
        <v>United Nations Educational, Scientific and Cultural Organization (UNESCO)</v>
      </c>
      <c r="FY843" t="str">
        <v>United Nations Entity for Gender Equality and the Empowerment of Women (UNWOMEN)</v>
      </c>
      <c r="FZ843" t="str">
        <v>United Nations Food and Agricultural Organization (FAO)</v>
      </c>
      <c r="GA843" t="str">
        <v>United Nations High Commissioner for Refugees (UNHCR)</v>
      </c>
      <c r="GB843" t="str">
        <v>United Nations Office of the High Commissioner for Human Rights (OHCHR)</v>
      </c>
      <c r="GC843" t="str">
        <v>United Nations Office on Drugs and Crime (UNODC)</v>
      </c>
      <c r="GD843" t="str">
        <v>United Nations Population Fund (UNFPA)</v>
      </c>
      <c r="GE843" t="str">
        <v>United Nations Programme for Human Settlements (UN Habitat)</v>
      </c>
      <c r="GF843" t="str">
        <v>Vale da Benção Educational and Charitable Association (AEBVB)</v>
      </c>
      <c r="GG843" t="str">
        <v>VenAruba Solidaria</v>
      </c>
      <c r="GH843" t="str">
        <v>Venex Curacao Foundation</v>
      </c>
      <c r="GI843" t="str">
        <v>Venezolanos en Barranquilla</v>
      </c>
      <c r="GJ843" t="str">
        <v>Venezolanos en San Cristóbal</v>
      </c>
      <c r="GK843" t="str">
        <v>Venezuelan Emigrant Foundation (FEV)</v>
      </c>
      <c r="GL843" t="str">
        <v>Vicaría de Pastoral Social Caritas</v>
      </c>
      <c r="GM843" t="str">
        <v>Voices GY</v>
      </c>
      <c r="GN843" t="str">
        <v>We World GVC</v>
      </c>
      <c r="GO843" t="str">
        <v>World Council of Credit Unions</v>
      </c>
      <c r="GP843" t="str">
        <v>World Food Programme (WFP)</v>
      </c>
      <c r="GQ843" t="str">
        <v>World Vision</v>
      </c>
      <c r="GR843" t="str">
        <v>ZOA</v>
      </c>
    </row>
    <row r="844" spans="8:200" x14ac:dyDescent="0.3">
      <c r="H844" t="str" cm="1">
        <f t="array" ref="H844:GR844">TRANSPOSE(_xlfn._xlws.SORT(_xlfn._xlws.FILTER(Table3[Name],ISNUMBER(SEARCH(' Activity Sheet'!D898,Table3[Name])),"Not found"),,1))</f>
        <v>.New Organisation</v>
      </c>
      <c r="I844" t="str">
        <v>ABV - Association of Good with Life</v>
      </c>
      <c r="J844" t="str">
        <v>ACAPS</v>
      </c>
      <c r="K844" t="str">
        <v>Acción y Desarrollo</v>
      </c>
      <c r="L844" t="str">
        <v>ACTED</v>
      </c>
      <c r="M844" t="str">
        <v>Action against Hunger</v>
      </c>
      <c r="N844" t="str">
        <v>ActionAid</v>
      </c>
      <c r="O844" t="str">
        <v>Adventist Development and Relief Agency (ADRA)</v>
      </c>
      <c r="P844" t="str">
        <v>Alas de Colibrí Foundation</v>
      </c>
      <c r="Q844" t="str">
        <v>Alianza por la Solidaridad</v>
      </c>
      <c r="R844" t="str">
        <v>Alianza por Venezuela</v>
      </c>
      <c r="S844" t="str">
        <v>Americares Foundation</v>
      </c>
      <c r="T844" t="str">
        <v>Argentine Commission for Refugees and Migrants (CAREF)</v>
      </c>
      <c r="U844" t="str">
        <v>Asociación Aves</v>
      </c>
      <c r="V844" t="str">
        <v>Asociación de Jubilados y Pensionados Venezolanos en Argentina</v>
      </c>
      <c r="W844" t="str">
        <v>Asociación de Venezolanos en Eloy Alfaro</v>
      </c>
      <c r="X844" t="str">
        <v>Asociación Fundación contra el Hambre Perú</v>
      </c>
      <c r="Y844" t="str">
        <v>Asociación Migrantes Venezolanos</v>
      </c>
      <c r="Z844" t="str">
        <v>Asociación Misioneros de San Carlos Scalabrinianos</v>
      </c>
      <c r="AA844" t="str">
        <v>Asociacion Proteccion Poblacion Vulnerable</v>
      </c>
      <c r="AB844" t="str">
        <v>Asociación Quinta Ola</v>
      </c>
      <c r="AC844" t="str">
        <v>Asociación Salto Ángel</v>
      </c>
      <c r="AD844" t="str">
        <v>Asociación Venezuela en Ecuador AC</v>
      </c>
      <c r="AE844" t="str">
        <v>ASOVENAR</v>
      </c>
      <c r="AF844" t="str">
        <v>Associação Hermanitos</v>
      </c>
      <c r="AG844" t="str">
        <v>AVSI Foundation</v>
      </c>
      <c r="AH844" t="str">
        <v>Bethany Christian Services</v>
      </c>
      <c r="AI844" t="str">
        <v>Blumont</v>
      </c>
      <c r="AJ844" t="str">
        <v>CARE</v>
      </c>
      <c r="AK844" t="str">
        <v>Caritas Brazil</v>
      </c>
      <c r="AL844" t="str">
        <v>Caritas Ecuador</v>
      </c>
      <c r="AM844" t="str">
        <v>Caritas Germany</v>
      </c>
      <c r="AN844" t="str">
        <v>Caritas Manaus</v>
      </c>
      <c r="AO844" t="str">
        <v>Caritas Parana</v>
      </c>
      <c r="AP844" t="str">
        <v>Caritas Peru</v>
      </c>
      <c r="AQ844" t="str">
        <v>Caritas Rio de Janeiro</v>
      </c>
      <c r="AR844" t="str">
        <v>Caritas São Paulo</v>
      </c>
      <c r="AS844" t="str">
        <v>Caritas Switzerland</v>
      </c>
      <c r="AT844" t="str">
        <v>CCEFIRO Association</v>
      </c>
      <c r="AU844" t="str">
        <v>CEDRO</v>
      </c>
      <c r="AV844" t="str">
        <v>Center for Integrated Studies and Programs for Sustainable Development (CIEDS)</v>
      </c>
      <c r="AW844" t="str">
        <v>Center for Migration and Human Rights of the Diocese of Roraima (CMDH)</v>
      </c>
      <c r="AX844" t="str">
        <v>Centro de Atencion Psicosocial (CAPS)</v>
      </c>
      <c r="AY844" t="str">
        <v>CESAL</v>
      </c>
      <c r="AZ844" t="str">
        <v>CESVI-Cooperazione e Sviluppo</v>
      </c>
      <c r="BA844" t="str">
        <v>ChildFund International</v>
      </c>
      <c r="BB844" t="str">
        <v>CHS Alternativo</v>
      </c>
      <c r="BC844" t="str">
        <v>Churún Merú Association</v>
      </c>
      <c r="BD844" t="str">
        <v>Coalición por Venezuela</v>
      </c>
      <c r="BE844" t="str">
        <v>Colonia Foundation of Venezuelans in the Dominican Republic (FUNCOVERD)</v>
      </c>
      <c r="BF844" t="str">
        <v>COLVENZ</v>
      </c>
      <c r="BG844" t="str">
        <v>Compassiva</v>
      </c>
      <c r="BH844" t="str">
        <v>Consejo Interreligioso del Perú - Religiones por la Paz</v>
      </c>
      <c r="BI844" t="str">
        <v>Consorcio ONG OCIPI Y Capellanía Nacional OFICA</v>
      </c>
      <c r="BJ844" t="str">
        <v>COOPI - International Cooperation Foundation</v>
      </c>
      <c r="BK844" t="str">
        <v>Corporación Colectivo Sin Fronteras</v>
      </c>
      <c r="BL844" t="str">
        <v>CRISFE Foundation</v>
      </c>
      <c r="BM844" t="str">
        <v>Cuso International</v>
      </c>
      <c r="BN844" t="str">
        <v>Danielle’s Children Fund (DCF)</v>
      </c>
      <c r="BO844" t="str">
        <v>Danish Refugee Council (DRC)</v>
      </c>
      <c r="BP844" t="str">
        <v>Development Support Association - APOYAR</v>
      </c>
      <c r="BQ844" t="str">
        <v>Diakonie Katastrophenhilfe</v>
      </c>
      <c r="BR844" t="str">
        <v>Diálogo Diverso</v>
      </c>
      <c r="BS844" t="str">
        <v>Doctors of the World</v>
      </c>
      <c r="BT844" t="str">
        <v>Dominican Institute for Integrated Development</v>
      </c>
      <c r="BU844" t="str">
        <v>Duendes y Ángeles Vinotinto República Dominicana</v>
      </c>
      <c r="BV844" t="str">
        <v>Encuentros SJS (Servicio Jesuita de la Solidaridad)</v>
      </c>
      <c r="BW844" t="str">
        <v>Ending Violence Against Migrants</v>
      </c>
      <c r="BX844" t="str">
        <v>Equidad Foundation</v>
      </c>
      <c r="BY844" t="str">
        <v>Equilibrium CenDE</v>
      </c>
      <c r="BZ844" t="str">
        <v>Facultad de Psicología - Universidad de la República (UDELAR)</v>
      </c>
      <c r="CA844" t="str">
        <v>First International Emergency and Solidarités International</v>
      </c>
      <c r="CB844" t="str">
        <v>Fondo Ecuatoriano Populorum Progressio</v>
      </c>
      <c r="CC844" t="str">
        <v>Foro Salud Callao</v>
      </c>
      <c r="CD844" t="str">
        <v>Foundation for the Integration and Development of Latin America (FIDAL)</v>
      </c>
      <c r="CE844" t="str">
        <v>Foundation of the Americas (FUDELA)</v>
      </c>
      <c r="CF844" t="str">
        <v>Fraternity Without Borders</v>
      </c>
      <c r="CG844" t="str">
        <v>Fundación Brisas del Norte</v>
      </c>
      <c r="CH844" t="str">
        <v>Fundación Colombovenezolana Nueva Ilusión</v>
      </c>
      <c r="CI844" t="str">
        <v>Fundación Nakama's</v>
      </c>
      <c r="CJ844" t="str">
        <v>Fundación RadaBer</v>
      </c>
      <c r="CK844" t="str">
        <v>Fundación Scalabrini Bolivia</v>
      </c>
      <c r="CL844" t="str">
        <v>Fundacion Social Vivan los Niños</v>
      </c>
      <c r="CM844" t="str">
        <v>FUNVEAC</v>
      </c>
      <c r="CN844" t="str">
        <v>German Development Cooperation Agency GIZ</v>
      </c>
      <c r="CO844" t="str">
        <v>Globalizate Radio</v>
      </c>
      <c r="CP844" t="str">
        <v>GOAL</v>
      </c>
      <c r="CQ844" t="str">
        <v>Halü Bienestar Humano Foundation (HALU)</v>
      </c>
      <c r="CR844" t="str">
        <v>Heartland Alliance International (HAI)</v>
      </c>
      <c r="CS844" t="str">
        <v>HELVETAS Swiss Intercooperation</v>
      </c>
      <c r="CT844" t="str">
        <v>HIAS</v>
      </c>
      <c r="CU844" t="str">
        <v>Human Rights Defence Curaçao</v>
      </c>
      <c r="CV844" t="str">
        <v>Humanity &amp; Inclusion</v>
      </c>
      <c r="CW844" t="str">
        <v>Humans Analytic</v>
      </c>
      <c r="CX844" t="str">
        <v>Idas y Vueltas Association</v>
      </c>
      <c r="CY844" t="str">
        <v>iMMAP</v>
      </c>
      <c r="CZ844" t="str">
        <v>IMPACT Initiatives (REACH)</v>
      </c>
      <c r="DA844" t="str">
        <v>Inmigrante Feliz Association</v>
      </c>
      <c r="DB844" t="str">
        <v>Institute for Migration and Human Rights (IMDH)</v>
      </c>
      <c r="DC844" t="str">
        <v>Institute of Natural and Cultural Heritage (IPANC)</v>
      </c>
      <c r="DD844" t="str">
        <v>International Committee for the Development of People (CISP)</v>
      </c>
      <c r="DE844" t="str">
        <v>International Federation of the Red Cross (IFRC)</v>
      </c>
      <c r="DF844" t="str">
        <v>International Labour Organization (ILO)</v>
      </c>
      <c r="DG844" t="str">
        <v>International Medical Corps</v>
      </c>
      <c r="DH844" t="str">
        <v>International Organization for Migration (IOM)</v>
      </c>
      <c r="DI844" t="str">
        <v>International Rescue Committee (IRC)</v>
      </c>
      <c r="DJ844" t="str">
        <v>INTERSOS</v>
      </c>
      <c r="DK844" t="str">
        <v>Jesuit Migrant Service (JMS)</v>
      </c>
      <c r="DL844" t="str">
        <v>Jesuit Refugee Service (JRS)</v>
      </c>
      <c r="DM844" t="str">
        <v>Jesuit Service for Migrants and Refugees (JSMR)</v>
      </c>
      <c r="DN844" t="str">
        <v>Joint United Nations Programme on HIV/AIDS (UNAIDS)</v>
      </c>
      <c r="DO844" t="str">
        <v>Kimirina Coorporation</v>
      </c>
      <c r="DP844" t="str">
        <v>La Casita Hispanic Cultural Centre</v>
      </c>
      <c r="DQ844" t="str">
        <v>Latin American Network of Non-Governmental Organizations of Persons with Disabilities and their Families (RIADIS)</v>
      </c>
      <c r="DR844" t="str">
        <v>LGBT+ Movement Brazil</v>
      </c>
      <c r="DS844" t="str">
        <v>Living Water Community (LWC)</v>
      </c>
      <c r="DT844" t="str">
        <v>LLANOVENCOL</v>
      </c>
      <c r="DU844" t="str">
        <v>Lutheran World Federation</v>
      </c>
      <c r="DV844" t="str">
        <v>Lutheran World Relief</v>
      </c>
      <c r="DW844" t="str">
        <v>Malteser International</v>
      </c>
      <c r="DX844" t="str">
        <v>Mana Institute</v>
      </c>
      <c r="DY844" t="str">
        <v>Manos Veneguayas Association</v>
      </c>
      <c r="DZ844" t="str">
        <v>Más Igualdad Perú</v>
      </c>
      <c r="EA844" t="str">
        <v>MedGlobal</v>
      </c>
      <c r="EB844" t="str">
        <v>Medical Teams International</v>
      </c>
      <c r="EC844" t="str">
        <v>Mercy Corps</v>
      </c>
      <c r="ED844" t="str">
        <v>Migrant Service Center (CAM)</v>
      </c>
      <c r="EE844" t="str">
        <v>Migrants, Refugees and Argentine Social Entrepreneurs (MIRARES)</v>
      </c>
      <c r="EF844" t="str">
        <v>Mision Scalabriniana - Ecuador</v>
      </c>
      <c r="EG844" t="str">
        <v>Missão Paz</v>
      </c>
      <c r="EH844" t="str">
        <v>Museu A CASA</v>
      </c>
      <c r="EI844" t="str">
        <v>Norwegian Refugee Council (NRC)</v>
      </c>
      <c r="EJ844" t="str">
        <v>ONG Migrantes por el Maule</v>
      </c>
      <c r="EK844" t="str">
        <v>ONG Preemptive Love Coalition Colombia</v>
      </c>
      <c r="EL844" t="str">
        <v>Organización Transfomando Vidas</v>
      </c>
      <c r="EM844" t="str">
        <v>Organization of Ibero-American States for Education, Science and Culture (OEI)</v>
      </c>
      <c r="EN844" t="str">
        <v>OXFAM</v>
      </c>
      <c r="EO844" t="str">
        <v>Panamerican Development Foundation</v>
      </c>
      <c r="EP844" t="str">
        <v>Panamerican Health Organization/World Health Organization (PAHO/WHO)</v>
      </c>
      <c r="EQ844" t="str">
        <v>Pastoral of Human Mobility - Peruvian Episcopal Conference</v>
      </c>
      <c r="ER844" t="str">
        <v>Pastoral Service for Migrants National</v>
      </c>
      <c r="ES844" t="str">
        <v>Permanent Human Rights defense Committee (CDH)</v>
      </c>
      <c r="ET844" t="str">
        <v>Pirilampos Institute - Group of visits and voluntary actions in Roraima</v>
      </c>
      <c r="EU844" t="str">
        <v>Plan International</v>
      </c>
      <c r="EV844" t="str">
        <v>Population Program, Faculty of Social Sciences, University of the Republic</v>
      </c>
      <c r="EW844" t="str">
        <v>Profamilia Association</v>
      </c>
      <c r="EX844" t="str">
        <v>Red con Migrantes y Refugiados</v>
      </c>
      <c r="EY844" t="str">
        <v>Red Cross Colombia</v>
      </c>
      <c r="EZ844" t="str">
        <v>Red Cross Ecuador</v>
      </c>
      <c r="FA844" t="str">
        <v>Red Cross Peru</v>
      </c>
      <c r="FB844" t="str">
        <v>Red de Investigaciones en Derechos Humanos - CONICET (Consejo Nacional de Investigaciones Científicas y Técnicas)</v>
      </c>
      <c r="FC844" t="str">
        <v>RET International</v>
      </c>
      <c r="FD844" t="str">
        <v>Salú pa Tur Foundation</v>
      </c>
      <c r="FE844" t="str">
        <v>Salvation Army</v>
      </c>
      <c r="FF844" t="str">
        <v>Samaritan's Purse</v>
      </c>
      <c r="FG844" t="str">
        <v>Save the Children International (SCI)</v>
      </c>
      <c r="FH844" t="str">
        <v>Scalabrini Foundation Chile</v>
      </c>
      <c r="FI844" t="str">
        <v>Sección Peruana de Amnistía Internacional</v>
      </c>
      <c r="FJ844" t="str">
        <v>Serviço Pastoral dos Migrantes do Nordeste</v>
      </c>
      <c r="FK844" t="str">
        <v>Sesame Workshop</v>
      </c>
      <c r="FL844" t="str">
        <v>Si, Da Vida</v>
      </c>
      <c r="FM844" t="str">
        <v>Solidarity and Action Asociation</v>
      </c>
      <c r="FN844" t="str">
        <v>SOS Children's Villages</v>
      </c>
      <c r="FO844" t="str">
        <v>Tarabita Foundation</v>
      </c>
      <c r="FP844" t="str">
        <v>Tearfund</v>
      </c>
      <c r="FQ844" t="str">
        <v>TECHO</v>
      </c>
      <c r="FR844" t="str">
        <v>Terranueva Foundation</v>
      </c>
      <c r="FS844" t="str">
        <v>Terre des Hommes Suisse</v>
      </c>
      <c r="FT844" t="str">
        <v>The Israel Forum for International Humanitarian Aid (IsraAID)</v>
      </c>
      <c r="FU844" t="str">
        <v>Unión Venezolana en Perú</v>
      </c>
      <c r="FV844" t="str">
        <v>United Nations Children's Fund (UNICEF)</v>
      </c>
      <c r="FW844" t="str">
        <v>United Nations Development Programme (UNDP)</v>
      </c>
      <c r="FX844" t="str">
        <v>United Nations Educational, Scientific and Cultural Organization (UNESCO)</v>
      </c>
      <c r="FY844" t="str">
        <v>United Nations Entity for Gender Equality and the Empowerment of Women (UNWOMEN)</v>
      </c>
      <c r="FZ844" t="str">
        <v>United Nations Food and Agricultural Organization (FAO)</v>
      </c>
      <c r="GA844" t="str">
        <v>United Nations High Commissioner for Refugees (UNHCR)</v>
      </c>
      <c r="GB844" t="str">
        <v>United Nations Office of the High Commissioner for Human Rights (OHCHR)</v>
      </c>
      <c r="GC844" t="str">
        <v>United Nations Office on Drugs and Crime (UNODC)</v>
      </c>
      <c r="GD844" t="str">
        <v>United Nations Population Fund (UNFPA)</v>
      </c>
      <c r="GE844" t="str">
        <v>United Nations Programme for Human Settlements (UN Habitat)</v>
      </c>
      <c r="GF844" t="str">
        <v>Vale da Benção Educational and Charitable Association (AEBVB)</v>
      </c>
      <c r="GG844" t="str">
        <v>VenAruba Solidaria</v>
      </c>
      <c r="GH844" t="str">
        <v>Venex Curacao Foundation</v>
      </c>
      <c r="GI844" t="str">
        <v>Venezolanos en Barranquilla</v>
      </c>
      <c r="GJ844" t="str">
        <v>Venezolanos en San Cristóbal</v>
      </c>
      <c r="GK844" t="str">
        <v>Venezuelan Emigrant Foundation (FEV)</v>
      </c>
      <c r="GL844" t="str">
        <v>Vicaría de Pastoral Social Caritas</v>
      </c>
      <c r="GM844" t="str">
        <v>Voices GY</v>
      </c>
      <c r="GN844" t="str">
        <v>We World GVC</v>
      </c>
      <c r="GO844" t="str">
        <v>World Council of Credit Unions</v>
      </c>
      <c r="GP844" t="str">
        <v>World Food Programme (WFP)</v>
      </c>
      <c r="GQ844" t="str">
        <v>World Vision</v>
      </c>
      <c r="GR844" t="str">
        <v>ZOA</v>
      </c>
    </row>
    <row r="845" spans="8:200" x14ac:dyDescent="0.3">
      <c r="H845" t="str" cm="1">
        <f t="array" ref="H845:GR845">TRANSPOSE(_xlfn._xlws.SORT(_xlfn._xlws.FILTER(Table3[Name],ISNUMBER(SEARCH(' Activity Sheet'!D899,Table3[Name])),"Not found"),,1))</f>
        <v>.New Organisation</v>
      </c>
      <c r="I845" t="str">
        <v>ABV - Association of Good with Life</v>
      </c>
      <c r="J845" t="str">
        <v>ACAPS</v>
      </c>
      <c r="K845" t="str">
        <v>Acción y Desarrollo</v>
      </c>
      <c r="L845" t="str">
        <v>ACTED</v>
      </c>
      <c r="M845" t="str">
        <v>Action against Hunger</v>
      </c>
      <c r="N845" t="str">
        <v>ActionAid</v>
      </c>
      <c r="O845" t="str">
        <v>Adventist Development and Relief Agency (ADRA)</v>
      </c>
      <c r="P845" t="str">
        <v>Alas de Colibrí Foundation</v>
      </c>
      <c r="Q845" t="str">
        <v>Alianza por la Solidaridad</v>
      </c>
      <c r="R845" t="str">
        <v>Alianza por Venezuela</v>
      </c>
      <c r="S845" t="str">
        <v>Americares Foundation</v>
      </c>
      <c r="T845" t="str">
        <v>Argentine Commission for Refugees and Migrants (CAREF)</v>
      </c>
      <c r="U845" t="str">
        <v>Asociación Aves</v>
      </c>
      <c r="V845" t="str">
        <v>Asociación de Jubilados y Pensionados Venezolanos en Argentina</v>
      </c>
      <c r="W845" t="str">
        <v>Asociación de Venezolanos en Eloy Alfaro</v>
      </c>
      <c r="X845" t="str">
        <v>Asociación Fundación contra el Hambre Perú</v>
      </c>
      <c r="Y845" t="str">
        <v>Asociación Migrantes Venezolanos</v>
      </c>
      <c r="Z845" t="str">
        <v>Asociación Misioneros de San Carlos Scalabrinianos</v>
      </c>
      <c r="AA845" t="str">
        <v>Asociacion Proteccion Poblacion Vulnerable</v>
      </c>
      <c r="AB845" t="str">
        <v>Asociación Quinta Ola</v>
      </c>
      <c r="AC845" t="str">
        <v>Asociación Salto Ángel</v>
      </c>
      <c r="AD845" t="str">
        <v>Asociación Venezuela en Ecuador AC</v>
      </c>
      <c r="AE845" t="str">
        <v>ASOVENAR</v>
      </c>
      <c r="AF845" t="str">
        <v>Associação Hermanitos</v>
      </c>
      <c r="AG845" t="str">
        <v>AVSI Foundation</v>
      </c>
      <c r="AH845" t="str">
        <v>Bethany Christian Services</v>
      </c>
      <c r="AI845" t="str">
        <v>Blumont</v>
      </c>
      <c r="AJ845" t="str">
        <v>CARE</v>
      </c>
      <c r="AK845" t="str">
        <v>Caritas Brazil</v>
      </c>
      <c r="AL845" t="str">
        <v>Caritas Ecuador</v>
      </c>
      <c r="AM845" t="str">
        <v>Caritas Germany</v>
      </c>
      <c r="AN845" t="str">
        <v>Caritas Manaus</v>
      </c>
      <c r="AO845" t="str">
        <v>Caritas Parana</v>
      </c>
      <c r="AP845" t="str">
        <v>Caritas Peru</v>
      </c>
      <c r="AQ845" t="str">
        <v>Caritas Rio de Janeiro</v>
      </c>
      <c r="AR845" t="str">
        <v>Caritas São Paulo</v>
      </c>
      <c r="AS845" t="str">
        <v>Caritas Switzerland</v>
      </c>
      <c r="AT845" t="str">
        <v>CCEFIRO Association</v>
      </c>
      <c r="AU845" t="str">
        <v>CEDRO</v>
      </c>
      <c r="AV845" t="str">
        <v>Center for Integrated Studies and Programs for Sustainable Development (CIEDS)</v>
      </c>
      <c r="AW845" t="str">
        <v>Center for Migration and Human Rights of the Diocese of Roraima (CMDH)</v>
      </c>
      <c r="AX845" t="str">
        <v>Centro de Atencion Psicosocial (CAPS)</v>
      </c>
      <c r="AY845" t="str">
        <v>CESAL</v>
      </c>
      <c r="AZ845" t="str">
        <v>CESVI-Cooperazione e Sviluppo</v>
      </c>
      <c r="BA845" t="str">
        <v>ChildFund International</v>
      </c>
      <c r="BB845" t="str">
        <v>CHS Alternativo</v>
      </c>
      <c r="BC845" t="str">
        <v>Churún Merú Association</v>
      </c>
      <c r="BD845" t="str">
        <v>Coalición por Venezuela</v>
      </c>
      <c r="BE845" t="str">
        <v>Colonia Foundation of Venezuelans in the Dominican Republic (FUNCOVERD)</v>
      </c>
      <c r="BF845" t="str">
        <v>COLVENZ</v>
      </c>
      <c r="BG845" t="str">
        <v>Compassiva</v>
      </c>
      <c r="BH845" t="str">
        <v>Consejo Interreligioso del Perú - Religiones por la Paz</v>
      </c>
      <c r="BI845" t="str">
        <v>Consorcio ONG OCIPI Y Capellanía Nacional OFICA</v>
      </c>
      <c r="BJ845" t="str">
        <v>COOPI - International Cooperation Foundation</v>
      </c>
      <c r="BK845" t="str">
        <v>Corporación Colectivo Sin Fronteras</v>
      </c>
      <c r="BL845" t="str">
        <v>CRISFE Foundation</v>
      </c>
      <c r="BM845" t="str">
        <v>Cuso International</v>
      </c>
      <c r="BN845" t="str">
        <v>Danielle’s Children Fund (DCF)</v>
      </c>
      <c r="BO845" t="str">
        <v>Danish Refugee Council (DRC)</v>
      </c>
      <c r="BP845" t="str">
        <v>Development Support Association - APOYAR</v>
      </c>
      <c r="BQ845" t="str">
        <v>Diakonie Katastrophenhilfe</v>
      </c>
      <c r="BR845" t="str">
        <v>Diálogo Diverso</v>
      </c>
      <c r="BS845" t="str">
        <v>Doctors of the World</v>
      </c>
      <c r="BT845" t="str">
        <v>Dominican Institute for Integrated Development</v>
      </c>
      <c r="BU845" t="str">
        <v>Duendes y Ángeles Vinotinto República Dominicana</v>
      </c>
      <c r="BV845" t="str">
        <v>Encuentros SJS (Servicio Jesuita de la Solidaridad)</v>
      </c>
      <c r="BW845" t="str">
        <v>Ending Violence Against Migrants</v>
      </c>
      <c r="BX845" t="str">
        <v>Equidad Foundation</v>
      </c>
      <c r="BY845" t="str">
        <v>Equilibrium CenDE</v>
      </c>
      <c r="BZ845" t="str">
        <v>Facultad de Psicología - Universidad de la República (UDELAR)</v>
      </c>
      <c r="CA845" t="str">
        <v>First International Emergency and Solidarités International</v>
      </c>
      <c r="CB845" t="str">
        <v>Fondo Ecuatoriano Populorum Progressio</v>
      </c>
      <c r="CC845" t="str">
        <v>Foro Salud Callao</v>
      </c>
      <c r="CD845" t="str">
        <v>Foundation for the Integration and Development of Latin America (FIDAL)</v>
      </c>
      <c r="CE845" t="str">
        <v>Foundation of the Americas (FUDELA)</v>
      </c>
      <c r="CF845" t="str">
        <v>Fraternity Without Borders</v>
      </c>
      <c r="CG845" t="str">
        <v>Fundación Brisas del Norte</v>
      </c>
      <c r="CH845" t="str">
        <v>Fundación Colombovenezolana Nueva Ilusión</v>
      </c>
      <c r="CI845" t="str">
        <v>Fundación Nakama's</v>
      </c>
      <c r="CJ845" t="str">
        <v>Fundación RadaBer</v>
      </c>
      <c r="CK845" t="str">
        <v>Fundación Scalabrini Bolivia</v>
      </c>
      <c r="CL845" t="str">
        <v>Fundacion Social Vivan los Niños</v>
      </c>
      <c r="CM845" t="str">
        <v>FUNVEAC</v>
      </c>
      <c r="CN845" t="str">
        <v>German Development Cooperation Agency GIZ</v>
      </c>
      <c r="CO845" t="str">
        <v>Globalizate Radio</v>
      </c>
      <c r="CP845" t="str">
        <v>GOAL</v>
      </c>
      <c r="CQ845" t="str">
        <v>Halü Bienestar Humano Foundation (HALU)</v>
      </c>
      <c r="CR845" t="str">
        <v>Heartland Alliance International (HAI)</v>
      </c>
      <c r="CS845" t="str">
        <v>HELVETAS Swiss Intercooperation</v>
      </c>
      <c r="CT845" t="str">
        <v>HIAS</v>
      </c>
      <c r="CU845" t="str">
        <v>Human Rights Defence Curaçao</v>
      </c>
      <c r="CV845" t="str">
        <v>Humanity &amp; Inclusion</v>
      </c>
      <c r="CW845" t="str">
        <v>Humans Analytic</v>
      </c>
      <c r="CX845" t="str">
        <v>Idas y Vueltas Association</v>
      </c>
      <c r="CY845" t="str">
        <v>iMMAP</v>
      </c>
      <c r="CZ845" t="str">
        <v>IMPACT Initiatives (REACH)</v>
      </c>
      <c r="DA845" t="str">
        <v>Inmigrante Feliz Association</v>
      </c>
      <c r="DB845" t="str">
        <v>Institute for Migration and Human Rights (IMDH)</v>
      </c>
      <c r="DC845" t="str">
        <v>Institute of Natural and Cultural Heritage (IPANC)</v>
      </c>
      <c r="DD845" t="str">
        <v>International Committee for the Development of People (CISP)</v>
      </c>
      <c r="DE845" t="str">
        <v>International Federation of the Red Cross (IFRC)</v>
      </c>
      <c r="DF845" t="str">
        <v>International Labour Organization (ILO)</v>
      </c>
      <c r="DG845" t="str">
        <v>International Medical Corps</v>
      </c>
      <c r="DH845" t="str">
        <v>International Organization for Migration (IOM)</v>
      </c>
      <c r="DI845" t="str">
        <v>International Rescue Committee (IRC)</v>
      </c>
      <c r="DJ845" t="str">
        <v>INTERSOS</v>
      </c>
      <c r="DK845" t="str">
        <v>Jesuit Migrant Service (JMS)</v>
      </c>
      <c r="DL845" t="str">
        <v>Jesuit Refugee Service (JRS)</v>
      </c>
      <c r="DM845" t="str">
        <v>Jesuit Service for Migrants and Refugees (JSMR)</v>
      </c>
      <c r="DN845" t="str">
        <v>Joint United Nations Programme on HIV/AIDS (UNAIDS)</v>
      </c>
      <c r="DO845" t="str">
        <v>Kimirina Coorporation</v>
      </c>
      <c r="DP845" t="str">
        <v>La Casita Hispanic Cultural Centre</v>
      </c>
      <c r="DQ845" t="str">
        <v>Latin American Network of Non-Governmental Organizations of Persons with Disabilities and their Families (RIADIS)</v>
      </c>
      <c r="DR845" t="str">
        <v>LGBT+ Movement Brazil</v>
      </c>
      <c r="DS845" t="str">
        <v>Living Water Community (LWC)</v>
      </c>
      <c r="DT845" t="str">
        <v>LLANOVENCOL</v>
      </c>
      <c r="DU845" t="str">
        <v>Lutheran World Federation</v>
      </c>
      <c r="DV845" t="str">
        <v>Lutheran World Relief</v>
      </c>
      <c r="DW845" t="str">
        <v>Malteser International</v>
      </c>
      <c r="DX845" t="str">
        <v>Mana Institute</v>
      </c>
      <c r="DY845" t="str">
        <v>Manos Veneguayas Association</v>
      </c>
      <c r="DZ845" t="str">
        <v>Más Igualdad Perú</v>
      </c>
      <c r="EA845" t="str">
        <v>MedGlobal</v>
      </c>
      <c r="EB845" t="str">
        <v>Medical Teams International</v>
      </c>
      <c r="EC845" t="str">
        <v>Mercy Corps</v>
      </c>
      <c r="ED845" t="str">
        <v>Migrant Service Center (CAM)</v>
      </c>
      <c r="EE845" t="str">
        <v>Migrants, Refugees and Argentine Social Entrepreneurs (MIRARES)</v>
      </c>
      <c r="EF845" t="str">
        <v>Mision Scalabriniana - Ecuador</v>
      </c>
      <c r="EG845" t="str">
        <v>Missão Paz</v>
      </c>
      <c r="EH845" t="str">
        <v>Museu A CASA</v>
      </c>
      <c r="EI845" t="str">
        <v>Norwegian Refugee Council (NRC)</v>
      </c>
      <c r="EJ845" t="str">
        <v>ONG Migrantes por el Maule</v>
      </c>
      <c r="EK845" t="str">
        <v>ONG Preemptive Love Coalition Colombia</v>
      </c>
      <c r="EL845" t="str">
        <v>Organización Transfomando Vidas</v>
      </c>
      <c r="EM845" t="str">
        <v>Organization of Ibero-American States for Education, Science and Culture (OEI)</v>
      </c>
      <c r="EN845" t="str">
        <v>OXFAM</v>
      </c>
      <c r="EO845" t="str">
        <v>Panamerican Development Foundation</v>
      </c>
      <c r="EP845" t="str">
        <v>Panamerican Health Organization/World Health Organization (PAHO/WHO)</v>
      </c>
      <c r="EQ845" t="str">
        <v>Pastoral of Human Mobility - Peruvian Episcopal Conference</v>
      </c>
      <c r="ER845" t="str">
        <v>Pastoral Service for Migrants National</v>
      </c>
      <c r="ES845" t="str">
        <v>Permanent Human Rights defense Committee (CDH)</v>
      </c>
      <c r="ET845" t="str">
        <v>Pirilampos Institute - Group of visits and voluntary actions in Roraima</v>
      </c>
      <c r="EU845" t="str">
        <v>Plan International</v>
      </c>
      <c r="EV845" t="str">
        <v>Population Program, Faculty of Social Sciences, University of the Republic</v>
      </c>
      <c r="EW845" t="str">
        <v>Profamilia Association</v>
      </c>
      <c r="EX845" t="str">
        <v>Red con Migrantes y Refugiados</v>
      </c>
      <c r="EY845" t="str">
        <v>Red Cross Colombia</v>
      </c>
      <c r="EZ845" t="str">
        <v>Red Cross Ecuador</v>
      </c>
      <c r="FA845" t="str">
        <v>Red Cross Peru</v>
      </c>
      <c r="FB845" t="str">
        <v>Red de Investigaciones en Derechos Humanos - CONICET (Consejo Nacional de Investigaciones Científicas y Técnicas)</v>
      </c>
      <c r="FC845" t="str">
        <v>RET International</v>
      </c>
      <c r="FD845" t="str">
        <v>Salú pa Tur Foundation</v>
      </c>
      <c r="FE845" t="str">
        <v>Salvation Army</v>
      </c>
      <c r="FF845" t="str">
        <v>Samaritan's Purse</v>
      </c>
      <c r="FG845" t="str">
        <v>Save the Children International (SCI)</v>
      </c>
      <c r="FH845" t="str">
        <v>Scalabrini Foundation Chile</v>
      </c>
      <c r="FI845" t="str">
        <v>Sección Peruana de Amnistía Internacional</v>
      </c>
      <c r="FJ845" t="str">
        <v>Serviço Pastoral dos Migrantes do Nordeste</v>
      </c>
      <c r="FK845" t="str">
        <v>Sesame Workshop</v>
      </c>
      <c r="FL845" t="str">
        <v>Si, Da Vida</v>
      </c>
      <c r="FM845" t="str">
        <v>Solidarity and Action Asociation</v>
      </c>
      <c r="FN845" t="str">
        <v>SOS Children's Villages</v>
      </c>
      <c r="FO845" t="str">
        <v>Tarabita Foundation</v>
      </c>
      <c r="FP845" t="str">
        <v>Tearfund</v>
      </c>
      <c r="FQ845" t="str">
        <v>TECHO</v>
      </c>
      <c r="FR845" t="str">
        <v>Terranueva Foundation</v>
      </c>
      <c r="FS845" t="str">
        <v>Terre des Hommes Suisse</v>
      </c>
      <c r="FT845" t="str">
        <v>The Israel Forum for International Humanitarian Aid (IsraAID)</v>
      </c>
      <c r="FU845" t="str">
        <v>Unión Venezolana en Perú</v>
      </c>
      <c r="FV845" t="str">
        <v>United Nations Children's Fund (UNICEF)</v>
      </c>
      <c r="FW845" t="str">
        <v>United Nations Development Programme (UNDP)</v>
      </c>
      <c r="FX845" t="str">
        <v>United Nations Educational, Scientific and Cultural Organization (UNESCO)</v>
      </c>
      <c r="FY845" t="str">
        <v>United Nations Entity for Gender Equality and the Empowerment of Women (UNWOMEN)</v>
      </c>
      <c r="FZ845" t="str">
        <v>United Nations Food and Agricultural Organization (FAO)</v>
      </c>
      <c r="GA845" t="str">
        <v>United Nations High Commissioner for Refugees (UNHCR)</v>
      </c>
      <c r="GB845" t="str">
        <v>United Nations Office of the High Commissioner for Human Rights (OHCHR)</v>
      </c>
      <c r="GC845" t="str">
        <v>United Nations Office on Drugs and Crime (UNODC)</v>
      </c>
      <c r="GD845" t="str">
        <v>United Nations Population Fund (UNFPA)</v>
      </c>
      <c r="GE845" t="str">
        <v>United Nations Programme for Human Settlements (UN Habitat)</v>
      </c>
      <c r="GF845" t="str">
        <v>Vale da Benção Educational and Charitable Association (AEBVB)</v>
      </c>
      <c r="GG845" t="str">
        <v>VenAruba Solidaria</v>
      </c>
      <c r="GH845" t="str">
        <v>Venex Curacao Foundation</v>
      </c>
      <c r="GI845" t="str">
        <v>Venezolanos en Barranquilla</v>
      </c>
      <c r="GJ845" t="str">
        <v>Venezolanos en San Cristóbal</v>
      </c>
      <c r="GK845" t="str">
        <v>Venezuelan Emigrant Foundation (FEV)</v>
      </c>
      <c r="GL845" t="str">
        <v>Vicaría de Pastoral Social Caritas</v>
      </c>
      <c r="GM845" t="str">
        <v>Voices GY</v>
      </c>
      <c r="GN845" t="str">
        <v>We World GVC</v>
      </c>
      <c r="GO845" t="str">
        <v>World Council of Credit Unions</v>
      </c>
      <c r="GP845" t="str">
        <v>World Food Programme (WFP)</v>
      </c>
      <c r="GQ845" t="str">
        <v>World Vision</v>
      </c>
      <c r="GR845" t="str">
        <v>ZOA</v>
      </c>
    </row>
    <row r="846" spans="8:200" x14ac:dyDescent="0.3">
      <c r="H846" t="str" cm="1">
        <f t="array" ref="H846:GR846">TRANSPOSE(_xlfn._xlws.SORT(_xlfn._xlws.FILTER(Table3[Name],ISNUMBER(SEARCH(' Activity Sheet'!D900,Table3[Name])),"Not found"),,1))</f>
        <v>.New Organisation</v>
      </c>
      <c r="I846" t="str">
        <v>ABV - Association of Good with Life</v>
      </c>
      <c r="J846" t="str">
        <v>ACAPS</v>
      </c>
      <c r="K846" t="str">
        <v>Acción y Desarrollo</v>
      </c>
      <c r="L846" t="str">
        <v>ACTED</v>
      </c>
      <c r="M846" t="str">
        <v>Action against Hunger</v>
      </c>
      <c r="N846" t="str">
        <v>ActionAid</v>
      </c>
      <c r="O846" t="str">
        <v>Adventist Development and Relief Agency (ADRA)</v>
      </c>
      <c r="P846" t="str">
        <v>Alas de Colibrí Foundation</v>
      </c>
      <c r="Q846" t="str">
        <v>Alianza por la Solidaridad</v>
      </c>
      <c r="R846" t="str">
        <v>Alianza por Venezuela</v>
      </c>
      <c r="S846" t="str">
        <v>Americares Foundation</v>
      </c>
      <c r="T846" t="str">
        <v>Argentine Commission for Refugees and Migrants (CAREF)</v>
      </c>
      <c r="U846" t="str">
        <v>Asociación Aves</v>
      </c>
      <c r="V846" t="str">
        <v>Asociación de Jubilados y Pensionados Venezolanos en Argentina</v>
      </c>
      <c r="W846" t="str">
        <v>Asociación de Venezolanos en Eloy Alfaro</v>
      </c>
      <c r="X846" t="str">
        <v>Asociación Fundación contra el Hambre Perú</v>
      </c>
      <c r="Y846" t="str">
        <v>Asociación Migrantes Venezolanos</v>
      </c>
      <c r="Z846" t="str">
        <v>Asociación Misioneros de San Carlos Scalabrinianos</v>
      </c>
      <c r="AA846" t="str">
        <v>Asociacion Proteccion Poblacion Vulnerable</v>
      </c>
      <c r="AB846" t="str">
        <v>Asociación Quinta Ola</v>
      </c>
      <c r="AC846" t="str">
        <v>Asociación Salto Ángel</v>
      </c>
      <c r="AD846" t="str">
        <v>Asociación Venezuela en Ecuador AC</v>
      </c>
      <c r="AE846" t="str">
        <v>ASOVENAR</v>
      </c>
      <c r="AF846" t="str">
        <v>Associação Hermanitos</v>
      </c>
      <c r="AG846" t="str">
        <v>AVSI Foundation</v>
      </c>
      <c r="AH846" t="str">
        <v>Bethany Christian Services</v>
      </c>
      <c r="AI846" t="str">
        <v>Blumont</v>
      </c>
      <c r="AJ846" t="str">
        <v>CARE</v>
      </c>
      <c r="AK846" t="str">
        <v>Caritas Brazil</v>
      </c>
      <c r="AL846" t="str">
        <v>Caritas Ecuador</v>
      </c>
      <c r="AM846" t="str">
        <v>Caritas Germany</v>
      </c>
      <c r="AN846" t="str">
        <v>Caritas Manaus</v>
      </c>
      <c r="AO846" t="str">
        <v>Caritas Parana</v>
      </c>
      <c r="AP846" t="str">
        <v>Caritas Peru</v>
      </c>
      <c r="AQ846" t="str">
        <v>Caritas Rio de Janeiro</v>
      </c>
      <c r="AR846" t="str">
        <v>Caritas São Paulo</v>
      </c>
      <c r="AS846" t="str">
        <v>Caritas Switzerland</v>
      </c>
      <c r="AT846" t="str">
        <v>CCEFIRO Association</v>
      </c>
      <c r="AU846" t="str">
        <v>CEDRO</v>
      </c>
      <c r="AV846" t="str">
        <v>Center for Integrated Studies and Programs for Sustainable Development (CIEDS)</v>
      </c>
      <c r="AW846" t="str">
        <v>Center for Migration and Human Rights of the Diocese of Roraima (CMDH)</v>
      </c>
      <c r="AX846" t="str">
        <v>Centro de Atencion Psicosocial (CAPS)</v>
      </c>
      <c r="AY846" t="str">
        <v>CESAL</v>
      </c>
      <c r="AZ846" t="str">
        <v>CESVI-Cooperazione e Sviluppo</v>
      </c>
      <c r="BA846" t="str">
        <v>ChildFund International</v>
      </c>
      <c r="BB846" t="str">
        <v>CHS Alternativo</v>
      </c>
      <c r="BC846" t="str">
        <v>Churún Merú Association</v>
      </c>
      <c r="BD846" t="str">
        <v>Coalición por Venezuela</v>
      </c>
      <c r="BE846" t="str">
        <v>Colonia Foundation of Venezuelans in the Dominican Republic (FUNCOVERD)</v>
      </c>
      <c r="BF846" t="str">
        <v>COLVENZ</v>
      </c>
      <c r="BG846" t="str">
        <v>Compassiva</v>
      </c>
      <c r="BH846" t="str">
        <v>Consejo Interreligioso del Perú - Religiones por la Paz</v>
      </c>
      <c r="BI846" t="str">
        <v>Consorcio ONG OCIPI Y Capellanía Nacional OFICA</v>
      </c>
      <c r="BJ846" t="str">
        <v>COOPI - International Cooperation Foundation</v>
      </c>
      <c r="BK846" t="str">
        <v>Corporación Colectivo Sin Fronteras</v>
      </c>
      <c r="BL846" t="str">
        <v>CRISFE Foundation</v>
      </c>
      <c r="BM846" t="str">
        <v>Cuso International</v>
      </c>
      <c r="BN846" t="str">
        <v>Danielle’s Children Fund (DCF)</v>
      </c>
      <c r="BO846" t="str">
        <v>Danish Refugee Council (DRC)</v>
      </c>
      <c r="BP846" t="str">
        <v>Development Support Association - APOYAR</v>
      </c>
      <c r="BQ846" t="str">
        <v>Diakonie Katastrophenhilfe</v>
      </c>
      <c r="BR846" t="str">
        <v>Diálogo Diverso</v>
      </c>
      <c r="BS846" t="str">
        <v>Doctors of the World</v>
      </c>
      <c r="BT846" t="str">
        <v>Dominican Institute for Integrated Development</v>
      </c>
      <c r="BU846" t="str">
        <v>Duendes y Ángeles Vinotinto República Dominicana</v>
      </c>
      <c r="BV846" t="str">
        <v>Encuentros SJS (Servicio Jesuita de la Solidaridad)</v>
      </c>
      <c r="BW846" t="str">
        <v>Ending Violence Against Migrants</v>
      </c>
      <c r="BX846" t="str">
        <v>Equidad Foundation</v>
      </c>
      <c r="BY846" t="str">
        <v>Equilibrium CenDE</v>
      </c>
      <c r="BZ846" t="str">
        <v>Facultad de Psicología - Universidad de la República (UDELAR)</v>
      </c>
      <c r="CA846" t="str">
        <v>First International Emergency and Solidarités International</v>
      </c>
      <c r="CB846" t="str">
        <v>Fondo Ecuatoriano Populorum Progressio</v>
      </c>
      <c r="CC846" t="str">
        <v>Foro Salud Callao</v>
      </c>
      <c r="CD846" t="str">
        <v>Foundation for the Integration and Development of Latin America (FIDAL)</v>
      </c>
      <c r="CE846" t="str">
        <v>Foundation of the Americas (FUDELA)</v>
      </c>
      <c r="CF846" t="str">
        <v>Fraternity Without Borders</v>
      </c>
      <c r="CG846" t="str">
        <v>Fundación Brisas del Norte</v>
      </c>
      <c r="CH846" t="str">
        <v>Fundación Colombovenezolana Nueva Ilusión</v>
      </c>
      <c r="CI846" t="str">
        <v>Fundación Nakama's</v>
      </c>
      <c r="CJ846" t="str">
        <v>Fundación RadaBer</v>
      </c>
      <c r="CK846" t="str">
        <v>Fundación Scalabrini Bolivia</v>
      </c>
      <c r="CL846" t="str">
        <v>Fundacion Social Vivan los Niños</v>
      </c>
      <c r="CM846" t="str">
        <v>FUNVEAC</v>
      </c>
      <c r="CN846" t="str">
        <v>German Development Cooperation Agency GIZ</v>
      </c>
      <c r="CO846" t="str">
        <v>Globalizate Radio</v>
      </c>
      <c r="CP846" t="str">
        <v>GOAL</v>
      </c>
      <c r="CQ846" t="str">
        <v>Halü Bienestar Humano Foundation (HALU)</v>
      </c>
      <c r="CR846" t="str">
        <v>Heartland Alliance International (HAI)</v>
      </c>
      <c r="CS846" t="str">
        <v>HELVETAS Swiss Intercooperation</v>
      </c>
      <c r="CT846" t="str">
        <v>HIAS</v>
      </c>
      <c r="CU846" t="str">
        <v>Human Rights Defence Curaçao</v>
      </c>
      <c r="CV846" t="str">
        <v>Humanity &amp; Inclusion</v>
      </c>
      <c r="CW846" t="str">
        <v>Humans Analytic</v>
      </c>
      <c r="CX846" t="str">
        <v>Idas y Vueltas Association</v>
      </c>
      <c r="CY846" t="str">
        <v>iMMAP</v>
      </c>
      <c r="CZ846" t="str">
        <v>IMPACT Initiatives (REACH)</v>
      </c>
      <c r="DA846" t="str">
        <v>Inmigrante Feliz Association</v>
      </c>
      <c r="DB846" t="str">
        <v>Institute for Migration and Human Rights (IMDH)</v>
      </c>
      <c r="DC846" t="str">
        <v>Institute of Natural and Cultural Heritage (IPANC)</v>
      </c>
      <c r="DD846" t="str">
        <v>International Committee for the Development of People (CISP)</v>
      </c>
      <c r="DE846" t="str">
        <v>International Federation of the Red Cross (IFRC)</v>
      </c>
      <c r="DF846" t="str">
        <v>International Labour Organization (ILO)</v>
      </c>
      <c r="DG846" t="str">
        <v>International Medical Corps</v>
      </c>
      <c r="DH846" t="str">
        <v>International Organization for Migration (IOM)</v>
      </c>
      <c r="DI846" t="str">
        <v>International Rescue Committee (IRC)</v>
      </c>
      <c r="DJ846" t="str">
        <v>INTERSOS</v>
      </c>
      <c r="DK846" t="str">
        <v>Jesuit Migrant Service (JMS)</v>
      </c>
      <c r="DL846" t="str">
        <v>Jesuit Refugee Service (JRS)</v>
      </c>
      <c r="DM846" t="str">
        <v>Jesuit Service for Migrants and Refugees (JSMR)</v>
      </c>
      <c r="DN846" t="str">
        <v>Joint United Nations Programme on HIV/AIDS (UNAIDS)</v>
      </c>
      <c r="DO846" t="str">
        <v>Kimirina Coorporation</v>
      </c>
      <c r="DP846" t="str">
        <v>La Casita Hispanic Cultural Centre</v>
      </c>
      <c r="DQ846" t="str">
        <v>Latin American Network of Non-Governmental Organizations of Persons with Disabilities and their Families (RIADIS)</v>
      </c>
      <c r="DR846" t="str">
        <v>LGBT+ Movement Brazil</v>
      </c>
      <c r="DS846" t="str">
        <v>Living Water Community (LWC)</v>
      </c>
      <c r="DT846" t="str">
        <v>LLANOVENCOL</v>
      </c>
      <c r="DU846" t="str">
        <v>Lutheran World Federation</v>
      </c>
      <c r="DV846" t="str">
        <v>Lutheran World Relief</v>
      </c>
      <c r="DW846" t="str">
        <v>Malteser International</v>
      </c>
      <c r="DX846" t="str">
        <v>Mana Institute</v>
      </c>
      <c r="DY846" t="str">
        <v>Manos Veneguayas Association</v>
      </c>
      <c r="DZ846" t="str">
        <v>Más Igualdad Perú</v>
      </c>
      <c r="EA846" t="str">
        <v>MedGlobal</v>
      </c>
      <c r="EB846" t="str">
        <v>Medical Teams International</v>
      </c>
      <c r="EC846" t="str">
        <v>Mercy Corps</v>
      </c>
      <c r="ED846" t="str">
        <v>Migrant Service Center (CAM)</v>
      </c>
      <c r="EE846" t="str">
        <v>Migrants, Refugees and Argentine Social Entrepreneurs (MIRARES)</v>
      </c>
      <c r="EF846" t="str">
        <v>Mision Scalabriniana - Ecuador</v>
      </c>
      <c r="EG846" t="str">
        <v>Missão Paz</v>
      </c>
      <c r="EH846" t="str">
        <v>Museu A CASA</v>
      </c>
      <c r="EI846" t="str">
        <v>Norwegian Refugee Council (NRC)</v>
      </c>
      <c r="EJ846" t="str">
        <v>ONG Migrantes por el Maule</v>
      </c>
      <c r="EK846" t="str">
        <v>ONG Preemptive Love Coalition Colombia</v>
      </c>
      <c r="EL846" t="str">
        <v>Organización Transfomando Vidas</v>
      </c>
      <c r="EM846" t="str">
        <v>Organization of Ibero-American States for Education, Science and Culture (OEI)</v>
      </c>
      <c r="EN846" t="str">
        <v>OXFAM</v>
      </c>
      <c r="EO846" t="str">
        <v>Panamerican Development Foundation</v>
      </c>
      <c r="EP846" t="str">
        <v>Panamerican Health Organization/World Health Organization (PAHO/WHO)</v>
      </c>
      <c r="EQ846" t="str">
        <v>Pastoral of Human Mobility - Peruvian Episcopal Conference</v>
      </c>
      <c r="ER846" t="str">
        <v>Pastoral Service for Migrants National</v>
      </c>
      <c r="ES846" t="str">
        <v>Permanent Human Rights defense Committee (CDH)</v>
      </c>
      <c r="ET846" t="str">
        <v>Pirilampos Institute - Group of visits and voluntary actions in Roraima</v>
      </c>
      <c r="EU846" t="str">
        <v>Plan International</v>
      </c>
      <c r="EV846" t="str">
        <v>Population Program, Faculty of Social Sciences, University of the Republic</v>
      </c>
      <c r="EW846" t="str">
        <v>Profamilia Association</v>
      </c>
      <c r="EX846" t="str">
        <v>Red con Migrantes y Refugiados</v>
      </c>
      <c r="EY846" t="str">
        <v>Red Cross Colombia</v>
      </c>
      <c r="EZ846" t="str">
        <v>Red Cross Ecuador</v>
      </c>
      <c r="FA846" t="str">
        <v>Red Cross Peru</v>
      </c>
      <c r="FB846" t="str">
        <v>Red de Investigaciones en Derechos Humanos - CONICET (Consejo Nacional de Investigaciones Científicas y Técnicas)</v>
      </c>
      <c r="FC846" t="str">
        <v>RET International</v>
      </c>
      <c r="FD846" t="str">
        <v>Salú pa Tur Foundation</v>
      </c>
      <c r="FE846" t="str">
        <v>Salvation Army</v>
      </c>
      <c r="FF846" t="str">
        <v>Samaritan's Purse</v>
      </c>
      <c r="FG846" t="str">
        <v>Save the Children International (SCI)</v>
      </c>
      <c r="FH846" t="str">
        <v>Scalabrini Foundation Chile</v>
      </c>
      <c r="FI846" t="str">
        <v>Sección Peruana de Amnistía Internacional</v>
      </c>
      <c r="FJ846" t="str">
        <v>Serviço Pastoral dos Migrantes do Nordeste</v>
      </c>
      <c r="FK846" t="str">
        <v>Sesame Workshop</v>
      </c>
      <c r="FL846" t="str">
        <v>Si, Da Vida</v>
      </c>
      <c r="FM846" t="str">
        <v>Solidarity and Action Asociation</v>
      </c>
      <c r="FN846" t="str">
        <v>SOS Children's Villages</v>
      </c>
      <c r="FO846" t="str">
        <v>Tarabita Foundation</v>
      </c>
      <c r="FP846" t="str">
        <v>Tearfund</v>
      </c>
      <c r="FQ846" t="str">
        <v>TECHO</v>
      </c>
      <c r="FR846" t="str">
        <v>Terranueva Foundation</v>
      </c>
      <c r="FS846" t="str">
        <v>Terre des Hommes Suisse</v>
      </c>
      <c r="FT846" t="str">
        <v>The Israel Forum for International Humanitarian Aid (IsraAID)</v>
      </c>
      <c r="FU846" t="str">
        <v>Unión Venezolana en Perú</v>
      </c>
      <c r="FV846" t="str">
        <v>United Nations Children's Fund (UNICEF)</v>
      </c>
      <c r="FW846" t="str">
        <v>United Nations Development Programme (UNDP)</v>
      </c>
      <c r="FX846" t="str">
        <v>United Nations Educational, Scientific and Cultural Organization (UNESCO)</v>
      </c>
      <c r="FY846" t="str">
        <v>United Nations Entity for Gender Equality and the Empowerment of Women (UNWOMEN)</v>
      </c>
      <c r="FZ846" t="str">
        <v>United Nations Food and Agricultural Organization (FAO)</v>
      </c>
      <c r="GA846" t="str">
        <v>United Nations High Commissioner for Refugees (UNHCR)</v>
      </c>
      <c r="GB846" t="str">
        <v>United Nations Office of the High Commissioner for Human Rights (OHCHR)</v>
      </c>
      <c r="GC846" t="str">
        <v>United Nations Office on Drugs and Crime (UNODC)</v>
      </c>
      <c r="GD846" t="str">
        <v>United Nations Population Fund (UNFPA)</v>
      </c>
      <c r="GE846" t="str">
        <v>United Nations Programme for Human Settlements (UN Habitat)</v>
      </c>
      <c r="GF846" t="str">
        <v>Vale da Benção Educational and Charitable Association (AEBVB)</v>
      </c>
      <c r="GG846" t="str">
        <v>VenAruba Solidaria</v>
      </c>
      <c r="GH846" t="str">
        <v>Venex Curacao Foundation</v>
      </c>
      <c r="GI846" t="str">
        <v>Venezolanos en Barranquilla</v>
      </c>
      <c r="GJ846" t="str">
        <v>Venezolanos en San Cristóbal</v>
      </c>
      <c r="GK846" t="str">
        <v>Venezuelan Emigrant Foundation (FEV)</v>
      </c>
      <c r="GL846" t="str">
        <v>Vicaría de Pastoral Social Caritas</v>
      </c>
      <c r="GM846" t="str">
        <v>Voices GY</v>
      </c>
      <c r="GN846" t="str">
        <v>We World GVC</v>
      </c>
      <c r="GO846" t="str">
        <v>World Council of Credit Unions</v>
      </c>
      <c r="GP846" t="str">
        <v>World Food Programme (WFP)</v>
      </c>
      <c r="GQ846" t="str">
        <v>World Vision</v>
      </c>
      <c r="GR846" t="str">
        <v>ZOA</v>
      </c>
    </row>
    <row r="847" spans="8:200" x14ac:dyDescent="0.3">
      <c r="H847" t="str" cm="1">
        <f t="array" ref="H847:GR847">TRANSPOSE(_xlfn._xlws.SORT(_xlfn._xlws.FILTER(Table3[Name],ISNUMBER(SEARCH(' Activity Sheet'!D901,Table3[Name])),"Not found"),,1))</f>
        <v>.New Organisation</v>
      </c>
      <c r="I847" t="str">
        <v>ABV - Association of Good with Life</v>
      </c>
      <c r="J847" t="str">
        <v>ACAPS</v>
      </c>
      <c r="K847" t="str">
        <v>Acción y Desarrollo</v>
      </c>
      <c r="L847" t="str">
        <v>ACTED</v>
      </c>
      <c r="M847" t="str">
        <v>Action against Hunger</v>
      </c>
      <c r="N847" t="str">
        <v>ActionAid</v>
      </c>
      <c r="O847" t="str">
        <v>Adventist Development and Relief Agency (ADRA)</v>
      </c>
      <c r="P847" t="str">
        <v>Alas de Colibrí Foundation</v>
      </c>
      <c r="Q847" t="str">
        <v>Alianza por la Solidaridad</v>
      </c>
      <c r="R847" t="str">
        <v>Alianza por Venezuela</v>
      </c>
      <c r="S847" t="str">
        <v>Americares Foundation</v>
      </c>
      <c r="T847" t="str">
        <v>Argentine Commission for Refugees and Migrants (CAREF)</v>
      </c>
      <c r="U847" t="str">
        <v>Asociación Aves</v>
      </c>
      <c r="V847" t="str">
        <v>Asociación de Jubilados y Pensionados Venezolanos en Argentina</v>
      </c>
      <c r="W847" t="str">
        <v>Asociación de Venezolanos en Eloy Alfaro</v>
      </c>
      <c r="X847" t="str">
        <v>Asociación Fundación contra el Hambre Perú</v>
      </c>
      <c r="Y847" t="str">
        <v>Asociación Migrantes Venezolanos</v>
      </c>
      <c r="Z847" t="str">
        <v>Asociación Misioneros de San Carlos Scalabrinianos</v>
      </c>
      <c r="AA847" t="str">
        <v>Asociacion Proteccion Poblacion Vulnerable</v>
      </c>
      <c r="AB847" t="str">
        <v>Asociación Quinta Ola</v>
      </c>
      <c r="AC847" t="str">
        <v>Asociación Salto Ángel</v>
      </c>
      <c r="AD847" t="str">
        <v>Asociación Venezuela en Ecuador AC</v>
      </c>
      <c r="AE847" t="str">
        <v>ASOVENAR</v>
      </c>
      <c r="AF847" t="str">
        <v>Associação Hermanitos</v>
      </c>
      <c r="AG847" t="str">
        <v>AVSI Foundation</v>
      </c>
      <c r="AH847" t="str">
        <v>Bethany Christian Services</v>
      </c>
      <c r="AI847" t="str">
        <v>Blumont</v>
      </c>
      <c r="AJ847" t="str">
        <v>CARE</v>
      </c>
      <c r="AK847" t="str">
        <v>Caritas Brazil</v>
      </c>
      <c r="AL847" t="str">
        <v>Caritas Ecuador</v>
      </c>
      <c r="AM847" t="str">
        <v>Caritas Germany</v>
      </c>
      <c r="AN847" t="str">
        <v>Caritas Manaus</v>
      </c>
      <c r="AO847" t="str">
        <v>Caritas Parana</v>
      </c>
      <c r="AP847" t="str">
        <v>Caritas Peru</v>
      </c>
      <c r="AQ847" t="str">
        <v>Caritas Rio de Janeiro</v>
      </c>
      <c r="AR847" t="str">
        <v>Caritas São Paulo</v>
      </c>
      <c r="AS847" t="str">
        <v>Caritas Switzerland</v>
      </c>
      <c r="AT847" t="str">
        <v>CCEFIRO Association</v>
      </c>
      <c r="AU847" t="str">
        <v>CEDRO</v>
      </c>
      <c r="AV847" t="str">
        <v>Center for Integrated Studies and Programs for Sustainable Development (CIEDS)</v>
      </c>
      <c r="AW847" t="str">
        <v>Center for Migration and Human Rights of the Diocese of Roraima (CMDH)</v>
      </c>
      <c r="AX847" t="str">
        <v>Centro de Atencion Psicosocial (CAPS)</v>
      </c>
      <c r="AY847" t="str">
        <v>CESAL</v>
      </c>
      <c r="AZ847" t="str">
        <v>CESVI-Cooperazione e Sviluppo</v>
      </c>
      <c r="BA847" t="str">
        <v>ChildFund International</v>
      </c>
      <c r="BB847" t="str">
        <v>CHS Alternativo</v>
      </c>
      <c r="BC847" t="str">
        <v>Churún Merú Association</v>
      </c>
      <c r="BD847" t="str">
        <v>Coalición por Venezuela</v>
      </c>
      <c r="BE847" t="str">
        <v>Colonia Foundation of Venezuelans in the Dominican Republic (FUNCOVERD)</v>
      </c>
      <c r="BF847" t="str">
        <v>COLVENZ</v>
      </c>
      <c r="BG847" t="str">
        <v>Compassiva</v>
      </c>
      <c r="BH847" t="str">
        <v>Consejo Interreligioso del Perú - Religiones por la Paz</v>
      </c>
      <c r="BI847" t="str">
        <v>Consorcio ONG OCIPI Y Capellanía Nacional OFICA</v>
      </c>
      <c r="BJ847" t="str">
        <v>COOPI - International Cooperation Foundation</v>
      </c>
      <c r="BK847" t="str">
        <v>Corporación Colectivo Sin Fronteras</v>
      </c>
      <c r="BL847" t="str">
        <v>CRISFE Foundation</v>
      </c>
      <c r="BM847" t="str">
        <v>Cuso International</v>
      </c>
      <c r="BN847" t="str">
        <v>Danielle’s Children Fund (DCF)</v>
      </c>
      <c r="BO847" t="str">
        <v>Danish Refugee Council (DRC)</v>
      </c>
      <c r="BP847" t="str">
        <v>Development Support Association - APOYAR</v>
      </c>
      <c r="BQ847" t="str">
        <v>Diakonie Katastrophenhilfe</v>
      </c>
      <c r="BR847" t="str">
        <v>Diálogo Diverso</v>
      </c>
      <c r="BS847" t="str">
        <v>Doctors of the World</v>
      </c>
      <c r="BT847" t="str">
        <v>Dominican Institute for Integrated Development</v>
      </c>
      <c r="BU847" t="str">
        <v>Duendes y Ángeles Vinotinto República Dominicana</v>
      </c>
      <c r="BV847" t="str">
        <v>Encuentros SJS (Servicio Jesuita de la Solidaridad)</v>
      </c>
      <c r="BW847" t="str">
        <v>Ending Violence Against Migrants</v>
      </c>
      <c r="BX847" t="str">
        <v>Equidad Foundation</v>
      </c>
      <c r="BY847" t="str">
        <v>Equilibrium CenDE</v>
      </c>
      <c r="BZ847" t="str">
        <v>Facultad de Psicología - Universidad de la República (UDELAR)</v>
      </c>
      <c r="CA847" t="str">
        <v>First International Emergency and Solidarités International</v>
      </c>
      <c r="CB847" t="str">
        <v>Fondo Ecuatoriano Populorum Progressio</v>
      </c>
      <c r="CC847" t="str">
        <v>Foro Salud Callao</v>
      </c>
      <c r="CD847" t="str">
        <v>Foundation for the Integration and Development of Latin America (FIDAL)</v>
      </c>
      <c r="CE847" t="str">
        <v>Foundation of the Americas (FUDELA)</v>
      </c>
      <c r="CF847" t="str">
        <v>Fraternity Without Borders</v>
      </c>
      <c r="CG847" t="str">
        <v>Fundación Brisas del Norte</v>
      </c>
      <c r="CH847" t="str">
        <v>Fundación Colombovenezolana Nueva Ilusión</v>
      </c>
      <c r="CI847" t="str">
        <v>Fundación Nakama's</v>
      </c>
      <c r="CJ847" t="str">
        <v>Fundación RadaBer</v>
      </c>
      <c r="CK847" t="str">
        <v>Fundación Scalabrini Bolivia</v>
      </c>
      <c r="CL847" t="str">
        <v>Fundacion Social Vivan los Niños</v>
      </c>
      <c r="CM847" t="str">
        <v>FUNVEAC</v>
      </c>
      <c r="CN847" t="str">
        <v>German Development Cooperation Agency GIZ</v>
      </c>
      <c r="CO847" t="str">
        <v>Globalizate Radio</v>
      </c>
      <c r="CP847" t="str">
        <v>GOAL</v>
      </c>
      <c r="CQ847" t="str">
        <v>Halü Bienestar Humano Foundation (HALU)</v>
      </c>
      <c r="CR847" t="str">
        <v>Heartland Alliance International (HAI)</v>
      </c>
      <c r="CS847" t="str">
        <v>HELVETAS Swiss Intercooperation</v>
      </c>
      <c r="CT847" t="str">
        <v>HIAS</v>
      </c>
      <c r="CU847" t="str">
        <v>Human Rights Defence Curaçao</v>
      </c>
      <c r="CV847" t="str">
        <v>Humanity &amp; Inclusion</v>
      </c>
      <c r="CW847" t="str">
        <v>Humans Analytic</v>
      </c>
      <c r="CX847" t="str">
        <v>Idas y Vueltas Association</v>
      </c>
      <c r="CY847" t="str">
        <v>iMMAP</v>
      </c>
      <c r="CZ847" t="str">
        <v>IMPACT Initiatives (REACH)</v>
      </c>
      <c r="DA847" t="str">
        <v>Inmigrante Feliz Association</v>
      </c>
      <c r="DB847" t="str">
        <v>Institute for Migration and Human Rights (IMDH)</v>
      </c>
      <c r="DC847" t="str">
        <v>Institute of Natural and Cultural Heritage (IPANC)</v>
      </c>
      <c r="DD847" t="str">
        <v>International Committee for the Development of People (CISP)</v>
      </c>
      <c r="DE847" t="str">
        <v>International Federation of the Red Cross (IFRC)</v>
      </c>
      <c r="DF847" t="str">
        <v>International Labour Organization (ILO)</v>
      </c>
      <c r="DG847" t="str">
        <v>International Medical Corps</v>
      </c>
      <c r="DH847" t="str">
        <v>International Organization for Migration (IOM)</v>
      </c>
      <c r="DI847" t="str">
        <v>International Rescue Committee (IRC)</v>
      </c>
      <c r="DJ847" t="str">
        <v>INTERSOS</v>
      </c>
      <c r="DK847" t="str">
        <v>Jesuit Migrant Service (JMS)</v>
      </c>
      <c r="DL847" t="str">
        <v>Jesuit Refugee Service (JRS)</v>
      </c>
      <c r="DM847" t="str">
        <v>Jesuit Service for Migrants and Refugees (JSMR)</v>
      </c>
      <c r="DN847" t="str">
        <v>Joint United Nations Programme on HIV/AIDS (UNAIDS)</v>
      </c>
      <c r="DO847" t="str">
        <v>Kimirina Coorporation</v>
      </c>
      <c r="DP847" t="str">
        <v>La Casita Hispanic Cultural Centre</v>
      </c>
      <c r="DQ847" t="str">
        <v>Latin American Network of Non-Governmental Organizations of Persons with Disabilities and their Families (RIADIS)</v>
      </c>
      <c r="DR847" t="str">
        <v>LGBT+ Movement Brazil</v>
      </c>
      <c r="DS847" t="str">
        <v>Living Water Community (LWC)</v>
      </c>
      <c r="DT847" t="str">
        <v>LLANOVENCOL</v>
      </c>
      <c r="DU847" t="str">
        <v>Lutheran World Federation</v>
      </c>
      <c r="DV847" t="str">
        <v>Lutheran World Relief</v>
      </c>
      <c r="DW847" t="str">
        <v>Malteser International</v>
      </c>
      <c r="DX847" t="str">
        <v>Mana Institute</v>
      </c>
      <c r="DY847" t="str">
        <v>Manos Veneguayas Association</v>
      </c>
      <c r="DZ847" t="str">
        <v>Más Igualdad Perú</v>
      </c>
      <c r="EA847" t="str">
        <v>MedGlobal</v>
      </c>
      <c r="EB847" t="str">
        <v>Medical Teams International</v>
      </c>
      <c r="EC847" t="str">
        <v>Mercy Corps</v>
      </c>
      <c r="ED847" t="str">
        <v>Migrant Service Center (CAM)</v>
      </c>
      <c r="EE847" t="str">
        <v>Migrants, Refugees and Argentine Social Entrepreneurs (MIRARES)</v>
      </c>
      <c r="EF847" t="str">
        <v>Mision Scalabriniana - Ecuador</v>
      </c>
      <c r="EG847" t="str">
        <v>Missão Paz</v>
      </c>
      <c r="EH847" t="str">
        <v>Museu A CASA</v>
      </c>
      <c r="EI847" t="str">
        <v>Norwegian Refugee Council (NRC)</v>
      </c>
      <c r="EJ847" t="str">
        <v>ONG Migrantes por el Maule</v>
      </c>
      <c r="EK847" t="str">
        <v>ONG Preemptive Love Coalition Colombia</v>
      </c>
      <c r="EL847" t="str">
        <v>Organización Transfomando Vidas</v>
      </c>
      <c r="EM847" t="str">
        <v>Organization of Ibero-American States for Education, Science and Culture (OEI)</v>
      </c>
      <c r="EN847" t="str">
        <v>OXFAM</v>
      </c>
      <c r="EO847" t="str">
        <v>Panamerican Development Foundation</v>
      </c>
      <c r="EP847" t="str">
        <v>Panamerican Health Organization/World Health Organization (PAHO/WHO)</v>
      </c>
      <c r="EQ847" t="str">
        <v>Pastoral of Human Mobility - Peruvian Episcopal Conference</v>
      </c>
      <c r="ER847" t="str">
        <v>Pastoral Service for Migrants National</v>
      </c>
      <c r="ES847" t="str">
        <v>Permanent Human Rights defense Committee (CDH)</v>
      </c>
      <c r="ET847" t="str">
        <v>Pirilampos Institute - Group of visits and voluntary actions in Roraima</v>
      </c>
      <c r="EU847" t="str">
        <v>Plan International</v>
      </c>
      <c r="EV847" t="str">
        <v>Population Program, Faculty of Social Sciences, University of the Republic</v>
      </c>
      <c r="EW847" t="str">
        <v>Profamilia Association</v>
      </c>
      <c r="EX847" t="str">
        <v>Red con Migrantes y Refugiados</v>
      </c>
      <c r="EY847" t="str">
        <v>Red Cross Colombia</v>
      </c>
      <c r="EZ847" t="str">
        <v>Red Cross Ecuador</v>
      </c>
      <c r="FA847" t="str">
        <v>Red Cross Peru</v>
      </c>
      <c r="FB847" t="str">
        <v>Red de Investigaciones en Derechos Humanos - CONICET (Consejo Nacional de Investigaciones Científicas y Técnicas)</v>
      </c>
      <c r="FC847" t="str">
        <v>RET International</v>
      </c>
      <c r="FD847" t="str">
        <v>Salú pa Tur Foundation</v>
      </c>
      <c r="FE847" t="str">
        <v>Salvation Army</v>
      </c>
      <c r="FF847" t="str">
        <v>Samaritan's Purse</v>
      </c>
      <c r="FG847" t="str">
        <v>Save the Children International (SCI)</v>
      </c>
      <c r="FH847" t="str">
        <v>Scalabrini Foundation Chile</v>
      </c>
      <c r="FI847" t="str">
        <v>Sección Peruana de Amnistía Internacional</v>
      </c>
      <c r="FJ847" t="str">
        <v>Serviço Pastoral dos Migrantes do Nordeste</v>
      </c>
      <c r="FK847" t="str">
        <v>Sesame Workshop</v>
      </c>
      <c r="FL847" t="str">
        <v>Si, Da Vida</v>
      </c>
      <c r="FM847" t="str">
        <v>Solidarity and Action Asociation</v>
      </c>
      <c r="FN847" t="str">
        <v>SOS Children's Villages</v>
      </c>
      <c r="FO847" t="str">
        <v>Tarabita Foundation</v>
      </c>
      <c r="FP847" t="str">
        <v>Tearfund</v>
      </c>
      <c r="FQ847" t="str">
        <v>TECHO</v>
      </c>
      <c r="FR847" t="str">
        <v>Terranueva Foundation</v>
      </c>
      <c r="FS847" t="str">
        <v>Terre des Hommes Suisse</v>
      </c>
      <c r="FT847" t="str">
        <v>The Israel Forum for International Humanitarian Aid (IsraAID)</v>
      </c>
      <c r="FU847" t="str">
        <v>Unión Venezolana en Perú</v>
      </c>
      <c r="FV847" t="str">
        <v>United Nations Children's Fund (UNICEF)</v>
      </c>
      <c r="FW847" t="str">
        <v>United Nations Development Programme (UNDP)</v>
      </c>
      <c r="FX847" t="str">
        <v>United Nations Educational, Scientific and Cultural Organization (UNESCO)</v>
      </c>
      <c r="FY847" t="str">
        <v>United Nations Entity for Gender Equality and the Empowerment of Women (UNWOMEN)</v>
      </c>
      <c r="FZ847" t="str">
        <v>United Nations Food and Agricultural Organization (FAO)</v>
      </c>
      <c r="GA847" t="str">
        <v>United Nations High Commissioner for Refugees (UNHCR)</v>
      </c>
      <c r="GB847" t="str">
        <v>United Nations Office of the High Commissioner for Human Rights (OHCHR)</v>
      </c>
      <c r="GC847" t="str">
        <v>United Nations Office on Drugs and Crime (UNODC)</v>
      </c>
      <c r="GD847" t="str">
        <v>United Nations Population Fund (UNFPA)</v>
      </c>
      <c r="GE847" t="str">
        <v>United Nations Programme for Human Settlements (UN Habitat)</v>
      </c>
      <c r="GF847" t="str">
        <v>Vale da Benção Educational and Charitable Association (AEBVB)</v>
      </c>
      <c r="GG847" t="str">
        <v>VenAruba Solidaria</v>
      </c>
      <c r="GH847" t="str">
        <v>Venex Curacao Foundation</v>
      </c>
      <c r="GI847" t="str">
        <v>Venezolanos en Barranquilla</v>
      </c>
      <c r="GJ847" t="str">
        <v>Venezolanos en San Cristóbal</v>
      </c>
      <c r="GK847" t="str">
        <v>Venezuelan Emigrant Foundation (FEV)</v>
      </c>
      <c r="GL847" t="str">
        <v>Vicaría de Pastoral Social Caritas</v>
      </c>
      <c r="GM847" t="str">
        <v>Voices GY</v>
      </c>
      <c r="GN847" t="str">
        <v>We World GVC</v>
      </c>
      <c r="GO847" t="str">
        <v>World Council of Credit Unions</v>
      </c>
      <c r="GP847" t="str">
        <v>World Food Programme (WFP)</v>
      </c>
      <c r="GQ847" t="str">
        <v>World Vision</v>
      </c>
      <c r="GR847" t="str">
        <v>ZOA</v>
      </c>
    </row>
    <row r="848" spans="8:200" x14ac:dyDescent="0.3">
      <c r="H848" t="str" cm="1">
        <f t="array" ref="H848:GR848">TRANSPOSE(_xlfn._xlws.SORT(_xlfn._xlws.FILTER(Table3[Name],ISNUMBER(SEARCH(' Activity Sheet'!D902,Table3[Name])),"Not found"),,1))</f>
        <v>.New Organisation</v>
      </c>
      <c r="I848" t="str">
        <v>ABV - Association of Good with Life</v>
      </c>
      <c r="J848" t="str">
        <v>ACAPS</v>
      </c>
      <c r="K848" t="str">
        <v>Acción y Desarrollo</v>
      </c>
      <c r="L848" t="str">
        <v>ACTED</v>
      </c>
      <c r="M848" t="str">
        <v>Action against Hunger</v>
      </c>
      <c r="N848" t="str">
        <v>ActionAid</v>
      </c>
      <c r="O848" t="str">
        <v>Adventist Development and Relief Agency (ADRA)</v>
      </c>
      <c r="P848" t="str">
        <v>Alas de Colibrí Foundation</v>
      </c>
      <c r="Q848" t="str">
        <v>Alianza por la Solidaridad</v>
      </c>
      <c r="R848" t="str">
        <v>Alianza por Venezuela</v>
      </c>
      <c r="S848" t="str">
        <v>Americares Foundation</v>
      </c>
      <c r="T848" t="str">
        <v>Argentine Commission for Refugees and Migrants (CAREF)</v>
      </c>
      <c r="U848" t="str">
        <v>Asociación Aves</v>
      </c>
      <c r="V848" t="str">
        <v>Asociación de Jubilados y Pensionados Venezolanos en Argentina</v>
      </c>
      <c r="W848" t="str">
        <v>Asociación de Venezolanos en Eloy Alfaro</v>
      </c>
      <c r="X848" t="str">
        <v>Asociación Fundación contra el Hambre Perú</v>
      </c>
      <c r="Y848" t="str">
        <v>Asociación Migrantes Venezolanos</v>
      </c>
      <c r="Z848" t="str">
        <v>Asociación Misioneros de San Carlos Scalabrinianos</v>
      </c>
      <c r="AA848" t="str">
        <v>Asociacion Proteccion Poblacion Vulnerable</v>
      </c>
      <c r="AB848" t="str">
        <v>Asociación Quinta Ola</v>
      </c>
      <c r="AC848" t="str">
        <v>Asociación Salto Ángel</v>
      </c>
      <c r="AD848" t="str">
        <v>Asociación Venezuela en Ecuador AC</v>
      </c>
      <c r="AE848" t="str">
        <v>ASOVENAR</v>
      </c>
      <c r="AF848" t="str">
        <v>Associação Hermanitos</v>
      </c>
      <c r="AG848" t="str">
        <v>AVSI Foundation</v>
      </c>
      <c r="AH848" t="str">
        <v>Bethany Christian Services</v>
      </c>
      <c r="AI848" t="str">
        <v>Blumont</v>
      </c>
      <c r="AJ848" t="str">
        <v>CARE</v>
      </c>
      <c r="AK848" t="str">
        <v>Caritas Brazil</v>
      </c>
      <c r="AL848" t="str">
        <v>Caritas Ecuador</v>
      </c>
      <c r="AM848" t="str">
        <v>Caritas Germany</v>
      </c>
      <c r="AN848" t="str">
        <v>Caritas Manaus</v>
      </c>
      <c r="AO848" t="str">
        <v>Caritas Parana</v>
      </c>
      <c r="AP848" t="str">
        <v>Caritas Peru</v>
      </c>
      <c r="AQ848" t="str">
        <v>Caritas Rio de Janeiro</v>
      </c>
      <c r="AR848" t="str">
        <v>Caritas São Paulo</v>
      </c>
      <c r="AS848" t="str">
        <v>Caritas Switzerland</v>
      </c>
      <c r="AT848" t="str">
        <v>CCEFIRO Association</v>
      </c>
      <c r="AU848" t="str">
        <v>CEDRO</v>
      </c>
      <c r="AV848" t="str">
        <v>Center for Integrated Studies and Programs for Sustainable Development (CIEDS)</v>
      </c>
      <c r="AW848" t="str">
        <v>Center for Migration and Human Rights of the Diocese of Roraima (CMDH)</v>
      </c>
      <c r="AX848" t="str">
        <v>Centro de Atencion Psicosocial (CAPS)</v>
      </c>
      <c r="AY848" t="str">
        <v>CESAL</v>
      </c>
      <c r="AZ848" t="str">
        <v>CESVI-Cooperazione e Sviluppo</v>
      </c>
      <c r="BA848" t="str">
        <v>ChildFund International</v>
      </c>
      <c r="BB848" t="str">
        <v>CHS Alternativo</v>
      </c>
      <c r="BC848" t="str">
        <v>Churún Merú Association</v>
      </c>
      <c r="BD848" t="str">
        <v>Coalición por Venezuela</v>
      </c>
      <c r="BE848" t="str">
        <v>Colonia Foundation of Venezuelans in the Dominican Republic (FUNCOVERD)</v>
      </c>
      <c r="BF848" t="str">
        <v>COLVENZ</v>
      </c>
      <c r="BG848" t="str">
        <v>Compassiva</v>
      </c>
      <c r="BH848" t="str">
        <v>Consejo Interreligioso del Perú - Religiones por la Paz</v>
      </c>
      <c r="BI848" t="str">
        <v>Consorcio ONG OCIPI Y Capellanía Nacional OFICA</v>
      </c>
      <c r="BJ848" t="str">
        <v>COOPI - International Cooperation Foundation</v>
      </c>
      <c r="BK848" t="str">
        <v>Corporación Colectivo Sin Fronteras</v>
      </c>
      <c r="BL848" t="str">
        <v>CRISFE Foundation</v>
      </c>
      <c r="BM848" t="str">
        <v>Cuso International</v>
      </c>
      <c r="BN848" t="str">
        <v>Danielle’s Children Fund (DCF)</v>
      </c>
      <c r="BO848" t="str">
        <v>Danish Refugee Council (DRC)</v>
      </c>
      <c r="BP848" t="str">
        <v>Development Support Association - APOYAR</v>
      </c>
      <c r="BQ848" t="str">
        <v>Diakonie Katastrophenhilfe</v>
      </c>
      <c r="BR848" t="str">
        <v>Diálogo Diverso</v>
      </c>
      <c r="BS848" t="str">
        <v>Doctors of the World</v>
      </c>
      <c r="BT848" t="str">
        <v>Dominican Institute for Integrated Development</v>
      </c>
      <c r="BU848" t="str">
        <v>Duendes y Ángeles Vinotinto República Dominicana</v>
      </c>
      <c r="BV848" t="str">
        <v>Encuentros SJS (Servicio Jesuita de la Solidaridad)</v>
      </c>
      <c r="BW848" t="str">
        <v>Ending Violence Against Migrants</v>
      </c>
      <c r="BX848" t="str">
        <v>Equidad Foundation</v>
      </c>
      <c r="BY848" t="str">
        <v>Equilibrium CenDE</v>
      </c>
      <c r="BZ848" t="str">
        <v>Facultad de Psicología - Universidad de la República (UDELAR)</v>
      </c>
      <c r="CA848" t="str">
        <v>First International Emergency and Solidarités International</v>
      </c>
      <c r="CB848" t="str">
        <v>Fondo Ecuatoriano Populorum Progressio</v>
      </c>
      <c r="CC848" t="str">
        <v>Foro Salud Callao</v>
      </c>
      <c r="CD848" t="str">
        <v>Foundation for the Integration and Development of Latin America (FIDAL)</v>
      </c>
      <c r="CE848" t="str">
        <v>Foundation of the Americas (FUDELA)</v>
      </c>
      <c r="CF848" t="str">
        <v>Fraternity Without Borders</v>
      </c>
      <c r="CG848" t="str">
        <v>Fundación Brisas del Norte</v>
      </c>
      <c r="CH848" t="str">
        <v>Fundación Colombovenezolana Nueva Ilusión</v>
      </c>
      <c r="CI848" t="str">
        <v>Fundación Nakama's</v>
      </c>
      <c r="CJ848" t="str">
        <v>Fundación RadaBer</v>
      </c>
      <c r="CK848" t="str">
        <v>Fundación Scalabrini Bolivia</v>
      </c>
      <c r="CL848" t="str">
        <v>Fundacion Social Vivan los Niños</v>
      </c>
      <c r="CM848" t="str">
        <v>FUNVEAC</v>
      </c>
      <c r="CN848" t="str">
        <v>German Development Cooperation Agency GIZ</v>
      </c>
      <c r="CO848" t="str">
        <v>Globalizate Radio</v>
      </c>
      <c r="CP848" t="str">
        <v>GOAL</v>
      </c>
      <c r="CQ848" t="str">
        <v>Halü Bienestar Humano Foundation (HALU)</v>
      </c>
      <c r="CR848" t="str">
        <v>Heartland Alliance International (HAI)</v>
      </c>
      <c r="CS848" t="str">
        <v>HELVETAS Swiss Intercooperation</v>
      </c>
      <c r="CT848" t="str">
        <v>HIAS</v>
      </c>
      <c r="CU848" t="str">
        <v>Human Rights Defence Curaçao</v>
      </c>
      <c r="CV848" t="str">
        <v>Humanity &amp; Inclusion</v>
      </c>
      <c r="CW848" t="str">
        <v>Humans Analytic</v>
      </c>
      <c r="CX848" t="str">
        <v>Idas y Vueltas Association</v>
      </c>
      <c r="CY848" t="str">
        <v>iMMAP</v>
      </c>
      <c r="CZ848" t="str">
        <v>IMPACT Initiatives (REACH)</v>
      </c>
      <c r="DA848" t="str">
        <v>Inmigrante Feliz Association</v>
      </c>
      <c r="DB848" t="str">
        <v>Institute for Migration and Human Rights (IMDH)</v>
      </c>
      <c r="DC848" t="str">
        <v>Institute of Natural and Cultural Heritage (IPANC)</v>
      </c>
      <c r="DD848" t="str">
        <v>International Committee for the Development of People (CISP)</v>
      </c>
      <c r="DE848" t="str">
        <v>International Federation of the Red Cross (IFRC)</v>
      </c>
      <c r="DF848" t="str">
        <v>International Labour Organization (ILO)</v>
      </c>
      <c r="DG848" t="str">
        <v>International Medical Corps</v>
      </c>
      <c r="DH848" t="str">
        <v>International Organization for Migration (IOM)</v>
      </c>
      <c r="DI848" t="str">
        <v>International Rescue Committee (IRC)</v>
      </c>
      <c r="DJ848" t="str">
        <v>INTERSOS</v>
      </c>
      <c r="DK848" t="str">
        <v>Jesuit Migrant Service (JMS)</v>
      </c>
      <c r="DL848" t="str">
        <v>Jesuit Refugee Service (JRS)</v>
      </c>
      <c r="DM848" t="str">
        <v>Jesuit Service for Migrants and Refugees (JSMR)</v>
      </c>
      <c r="DN848" t="str">
        <v>Joint United Nations Programme on HIV/AIDS (UNAIDS)</v>
      </c>
      <c r="DO848" t="str">
        <v>Kimirina Coorporation</v>
      </c>
      <c r="DP848" t="str">
        <v>La Casita Hispanic Cultural Centre</v>
      </c>
      <c r="DQ848" t="str">
        <v>Latin American Network of Non-Governmental Organizations of Persons with Disabilities and their Families (RIADIS)</v>
      </c>
      <c r="DR848" t="str">
        <v>LGBT+ Movement Brazil</v>
      </c>
      <c r="DS848" t="str">
        <v>Living Water Community (LWC)</v>
      </c>
      <c r="DT848" t="str">
        <v>LLANOVENCOL</v>
      </c>
      <c r="DU848" t="str">
        <v>Lutheran World Federation</v>
      </c>
      <c r="DV848" t="str">
        <v>Lutheran World Relief</v>
      </c>
      <c r="DW848" t="str">
        <v>Malteser International</v>
      </c>
      <c r="DX848" t="str">
        <v>Mana Institute</v>
      </c>
      <c r="DY848" t="str">
        <v>Manos Veneguayas Association</v>
      </c>
      <c r="DZ848" t="str">
        <v>Más Igualdad Perú</v>
      </c>
      <c r="EA848" t="str">
        <v>MedGlobal</v>
      </c>
      <c r="EB848" t="str">
        <v>Medical Teams International</v>
      </c>
      <c r="EC848" t="str">
        <v>Mercy Corps</v>
      </c>
      <c r="ED848" t="str">
        <v>Migrant Service Center (CAM)</v>
      </c>
      <c r="EE848" t="str">
        <v>Migrants, Refugees and Argentine Social Entrepreneurs (MIRARES)</v>
      </c>
      <c r="EF848" t="str">
        <v>Mision Scalabriniana - Ecuador</v>
      </c>
      <c r="EG848" t="str">
        <v>Missão Paz</v>
      </c>
      <c r="EH848" t="str">
        <v>Museu A CASA</v>
      </c>
      <c r="EI848" t="str">
        <v>Norwegian Refugee Council (NRC)</v>
      </c>
      <c r="EJ848" t="str">
        <v>ONG Migrantes por el Maule</v>
      </c>
      <c r="EK848" t="str">
        <v>ONG Preemptive Love Coalition Colombia</v>
      </c>
      <c r="EL848" t="str">
        <v>Organización Transfomando Vidas</v>
      </c>
      <c r="EM848" t="str">
        <v>Organization of Ibero-American States for Education, Science and Culture (OEI)</v>
      </c>
      <c r="EN848" t="str">
        <v>OXFAM</v>
      </c>
      <c r="EO848" t="str">
        <v>Panamerican Development Foundation</v>
      </c>
      <c r="EP848" t="str">
        <v>Panamerican Health Organization/World Health Organization (PAHO/WHO)</v>
      </c>
      <c r="EQ848" t="str">
        <v>Pastoral of Human Mobility - Peruvian Episcopal Conference</v>
      </c>
      <c r="ER848" t="str">
        <v>Pastoral Service for Migrants National</v>
      </c>
      <c r="ES848" t="str">
        <v>Permanent Human Rights defense Committee (CDH)</v>
      </c>
      <c r="ET848" t="str">
        <v>Pirilampos Institute - Group of visits and voluntary actions in Roraima</v>
      </c>
      <c r="EU848" t="str">
        <v>Plan International</v>
      </c>
      <c r="EV848" t="str">
        <v>Population Program, Faculty of Social Sciences, University of the Republic</v>
      </c>
      <c r="EW848" t="str">
        <v>Profamilia Association</v>
      </c>
      <c r="EX848" t="str">
        <v>Red con Migrantes y Refugiados</v>
      </c>
      <c r="EY848" t="str">
        <v>Red Cross Colombia</v>
      </c>
      <c r="EZ848" t="str">
        <v>Red Cross Ecuador</v>
      </c>
      <c r="FA848" t="str">
        <v>Red Cross Peru</v>
      </c>
      <c r="FB848" t="str">
        <v>Red de Investigaciones en Derechos Humanos - CONICET (Consejo Nacional de Investigaciones Científicas y Técnicas)</v>
      </c>
      <c r="FC848" t="str">
        <v>RET International</v>
      </c>
      <c r="FD848" t="str">
        <v>Salú pa Tur Foundation</v>
      </c>
      <c r="FE848" t="str">
        <v>Salvation Army</v>
      </c>
      <c r="FF848" t="str">
        <v>Samaritan's Purse</v>
      </c>
      <c r="FG848" t="str">
        <v>Save the Children International (SCI)</v>
      </c>
      <c r="FH848" t="str">
        <v>Scalabrini Foundation Chile</v>
      </c>
      <c r="FI848" t="str">
        <v>Sección Peruana de Amnistía Internacional</v>
      </c>
      <c r="FJ848" t="str">
        <v>Serviço Pastoral dos Migrantes do Nordeste</v>
      </c>
      <c r="FK848" t="str">
        <v>Sesame Workshop</v>
      </c>
      <c r="FL848" t="str">
        <v>Si, Da Vida</v>
      </c>
      <c r="FM848" t="str">
        <v>Solidarity and Action Asociation</v>
      </c>
      <c r="FN848" t="str">
        <v>SOS Children's Villages</v>
      </c>
      <c r="FO848" t="str">
        <v>Tarabita Foundation</v>
      </c>
      <c r="FP848" t="str">
        <v>Tearfund</v>
      </c>
      <c r="FQ848" t="str">
        <v>TECHO</v>
      </c>
      <c r="FR848" t="str">
        <v>Terranueva Foundation</v>
      </c>
      <c r="FS848" t="str">
        <v>Terre des Hommes Suisse</v>
      </c>
      <c r="FT848" t="str">
        <v>The Israel Forum for International Humanitarian Aid (IsraAID)</v>
      </c>
      <c r="FU848" t="str">
        <v>Unión Venezolana en Perú</v>
      </c>
      <c r="FV848" t="str">
        <v>United Nations Children's Fund (UNICEF)</v>
      </c>
      <c r="FW848" t="str">
        <v>United Nations Development Programme (UNDP)</v>
      </c>
      <c r="FX848" t="str">
        <v>United Nations Educational, Scientific and Cultural Organization (UNESCO)</v>
      </c>
      <c r="FY848" t="str">
        <v>United Nations Entity for Gender Equality and the Empowerment of Women (UNWOMEN)</v>
      </c>
      <c r="FZ848" t="str">
        <v>United Nations Food and Agricultural Organization (FAO)</v>
      </c>
      <c r="GA848" t="str">
        <v>United Nations High Commissioner for Refugees (UNHCR)</v>
      </c>
      <c r="GB848" t="str">
        <v>United Nations Office of the High Commissioner for Human Rights (OHCHR)</v>
      </c>
      <c r="GC848" t="str">
        <v>United Nations Office on Drugs and Crime (UNODC)</v>
      </c>
      <c r="GD848" t="str">
        <v>United Nations Population Fund (UNFPA)</v>
      </c>
      <c r="GE848" t="str">
        <v>United Nations Programme for Human Settlements (UN Habitat)</v>
      </c>
      <c r="GF848" t="str">
        <v>Vale da Benção Educational and Charitable Association (AEBVB)</v>
      </c>
      <c r="GG848" t="str">
        <v>VenAruba Solidaria</v>
      </c>
      <c r="GH848" t="str">
        <v>Venex Curacao Foundation</v>
      </c>
      <c r="GI848" t="str">
        <v>Venezolanos en Barranquilla</v>
      </c>
      <c r="GJ848" t="str">
        <v>Venezolanos en San Cristóbal</v>
      </c>
      <c r="GK848" t="str">
        <v>Venezuelan Emigrant Foundation (FEV)</v>
      </c>
      <c r="GL848" t="str">
        <v>Vicaría de Pastoral Social Caritas</v>
      </c>
      <c r="GM848" t="str">
        <v>Voices GY</v>
      </c>
      <c r="GN848" t="str">
        <v>We World GVC</v>
      </c>
      <c r="GO848" t="str">
        <v>World Council of Credit Unions</v>
      </c>
      <c r="GP848" t="str">
        <v>World Food Programme (WFP)</v>
      </c>
      <c r="GQ848" t="str">
        <v>World Vision</v>
      </c>
      <c r="GR848" t="str">
        <v>ZOA</v>
      </c>
    </row>
    <row r="849" spans="8:200" x14ac:dyDescent="0.3">
      <c r="H849" t="str" cm="1">
        <f t="array" ref="H849:GR849">TRANSPOSE(_xlfn._xlws.SORT(_xlfn._xlws.FILTER(Table3[Name],ISNUMBER(SEARCH(' Activity Sheet'!D903,Table3[Name])),"Not found"),,1))</f>
        <v>.New Organisation</v>
      </c>
      <c r="I849" t="str">
        <v>ABV - Association of Good with Life</v>
      </c>
      <c r="J849" t="str">
        <v>ACAPS</v>
      </c>
      <c r="K849" t="str">
        <v>Acción y Desarrollo</v>
      </c>
      <c r="L849" t="str">
        <v>ACTED</v>
      </c>
      <c r="M849" t="str">
        <v>Action against Hunger</v>
      </c>
      <c r="N849" t="str">
        <v>ActionAid</v>
      </c>
      <c r="O849" t="str">
        <v>Adventist Development and Relief Agency (ADRA)</v>
      </c>
      <c r="P849" t="str">
        <v>Alas de Colibrí Foundation</v>
      </c>
      <c r="Q849" t="str">
        <v>Alianza por la Solidaridad</v>
      </c>
      <c r="R849" t="str">
        <v>Alianza por Venezuela</v>
      </c>
      <c r="S849" t="str">
        <v>Americares Foundation</v>
      </c>
      <c r="T849" t="str">
        <v>Argentine Commission for Refugees and Migrants (CAREF)</v>
      </c>
      <c r="U849" t="str">
        <v>Asociación Aves</v>
      </c>
      <c r="V849" t="str">
        <v>Asociación de Jubilados y Pensionados Venezolanos en Argentina</v>
      </c>
      <c r="W849" t="str">
        <v>Asociación de Venezolanos en Eloy Alfaro</v>
      </c>
      <c r="X849" t="str">
        <v>Asociación Fundación contra el Hambre Perú</v>
      </c>
      <c r="Y849" t="str">
        <v>Asociación Migrantes Venezolanos</v>
      </c>
      <c r="Z849" t="str">
        <v>Asociación Misioneros de San Carlos Scalabrinianos</v>
      </c>
      <c r="AA849" t="str">
        <v>Asociacion Proteccion Poblacion Vulnerable</v>
      </c>
      <c r="AB849" t="str">
        <v>Asociación Quinta Ola</v>
      </c>
      <c r="AC849" t="str">
        <v>Asociación Salto Ángel</v>
      </c>
      <c r="AD849" t="str">
        <v>Asociación Venezuela en Ecuador AC</v>
      </c>
      <c r="AE849" t="str">
        <v>ASOVENAR</v>
      </c>
      <c r="AF849" t="str">
        <v>Associação Hermanitos</v>
      </c>
      <c r="AG849" t="str">
        <v>AVSI Foundation</v>
      </c>
      <c r="AH849" t="str">
        <v>Bethany Christian Services</v>
      </c>
      <c r="AI849" t="str">
        <v>Blumont</v>
      </c>
      <c r="AJ849" t="str">
        <v>CARE</v>
      </c>
      <c r="AK849" t="str">
        <v>Caritas Brazil</v>
      </c>
      <c r="AL849" t="str">
        <v>Caritas Ecuador</v>
      </c>
      <c r="AM849" t="str">
        <v>Caritas Germany</v>
      </c>
      <c r="AN849" t="str">
        <v>Caritas Manaus</v>
      </c>
      <c r="AO849" t="str">
        <v>Caritas Parana</v>
      </c>
      <c r="AP849" t="str">
        <v>Caritas Peru</v>
      </c>
      <c r="AQ849" t="str">
        <v>Caritas Rio de Janeiro</v>
      </c>
      <c r="AR849" t="str">
        <v>Caritas São Paulo</v>
      </c>
      <c r="AS849" t="str">
        <v>Caritas Switzerland</v>
      </c>
      <c r="AT849" t="str">
        <v>CCEFIRO Association</v>
      </c>
      <c r="AU849" t="str">
        <v>CEDRO</v>
      </c>
      <c r="AV849" t="str">
        <v>Center for Integrated Studies and Programs for Sustainable Development (CIEDS)</v>
      </c>
      <c r="AW849" t="str">
        <v>Center for Migration and Human Rights of the Diocese of Roraima (CMDH)</v>
      </c>
      <c r="AX849" t="str">
        <v>Centro de Atencion Psicosocial (CAPS)</v>
      </c>
      <c r="AY849" t="str">
        <v>CESAL</v>
      </c>
      <c r="AZ849" t="str">
        <v>CESVI-Cooperazione e Sviluppo</v>
      </c>
      <c r="BA849" t="str">
        <v>ChildFund International</v>
      </c>
      <c r="BB849" t="str">
        <v>CHS Alternativo</v>
      </c>
      <c r="BC849" t="str">
        <v>Churún Merú Association</v>
      </c>
      <c r="BD849" t="str">
        <v>Coalición por Venezuela</v>
      </c>
      <c r="BE849" t="str">
        <v>Colonia Foundation of Venezuelans in the Dominican Republic (FUNCOVERD)</v>
      </c>
      <c r="BF849" t="str">
        <v>COLVENZ</v>
      </c>
      <c r="BG849" t="str">
        <v>Compassiva</v>
      </c>
      <c r="BH849" t="str">
        <v>Consejo Interreligioso del Perú - Religiones por la Paz</v>
      </c>
      <c r="BI849" t="str">
        <v>Consorcio ONG OCIPI Y Capellanía Nacional OFICA</v>
      </c>
      <c r="BJ849" t="str">
        <v>COOPI - International Cooperation Foundation</v>
      </c>
      <c r="BK849" t="str">
        <v>Corporación Colectivo Sin Fronteras</v>
      </c>
      <c r="BL849" t="str">
        <v>CRISFE Foundation</v>
      </c>
      <c r="BM849" t="str">
        <v>Cuso International</v>
      </c>
      <c r="BN849" t="str">
        <v>Danielle’s Children Fund (DCF)</v>
      </c>
      <c r="BO849" t="str">
        <v>Danish Refugee Council (DRC)</v>
      </c>
      <c r="BP849" t="str">
        <v>Development Support Association - APOYAR</v>
      </c>
      <c r="BQ849" t="str">
        <v>Diakonie Katastrophenhilfe</v>
      </c>
      <c r="BR849" t="str">
        <v>Diálogo Diverso</v>
      </c>
      <c r="BS849" t="str">
        <v>Doctors of the World</v>
      </c>
      <c r="BT849" t="str">
        <v>Dominican Institute for Integrated Development</v>
      </c>
      <c r="BU849" t="str">
        <v>Duendes y Ángeles Vinotinto República Dominicana</v>
      </c>
      <c r="BV849" t="str">
        <v>Encuentros SJS (Servicio Jesuita de la Solidaridad)</v>
      </c>
      <c r="BW849" t="str">
        <v>Ending Violence Against Migrants</v>
      </c>
      <c r="BX849" t="str">
        <v>Equidad Foundation</v>
      </c>
      <c r="BY849" t="str">
        <v>Equilibrium CenDE</v>
      </c>
      <c r="BZ849" t="str">
        <v>Facultad de Psicología - Universidad de la República (UDELAR)</v>
      </c>
      <c r="CA849" t="str">
        <v>First International Emergency and Solidarités International</v>
      </c>
      <c r="CB849" t="str">
        <v>Fondo Ecuatoriano Populorum Progressio</v>
      </c>
      <c r="CC849" t="str">
        <v>Foro Salud Callao</v>
      </c>
      <c r="CD849" t="str">
        <v>Foundation for the Integration and Development of Latin America (FIDAL)</v>
      </c>
      <c r="CE849" t="str">
        <v>Foundation of the Americas (FUDELA)</v>
      </c>
      <c r="CF849" t="str">
        <v>Fraternity Without Borders</v>
      </c>
      <c r="CG849" t="str">
        <v>Fundación Brisas del Norte</v>
      </c>
      <c r="CH849" t="str">
        <v>Fundación Colombovenezolana Nueva Ilusión</v>
      </c>
      <c r="CI849" t="str">
        <v>Fundación Nakama's</v>
      </c>
      <c r="CJ849" t="str">
        <v>Fundación RadaBer</v>
      </c>
      <c r="CK849" t="str">
        <v>Fundación Scalabrini Bolivia</v>
      </c>
      <c r="CL849" t="str">
        <v>Fundacion Social Vivan los Niños</v>
      </c>
      <c r="CM849" t="str">
        <v>FUNVEAC</v>
      </c>
      <c r="CN849" t="str">
        <v>German Development Cooperation Agency GIZ</v>
      </c>
      <c r="CO849" t="str">
        <v>Globalizate Radio</v>
      </c>
      <c r="CP849" t="str">
        <v>GOAL</v>
      </c>
      <c r="CQ849" t="str">
        <v>Halü Bienestar Humano Foundation (HALU)</v>
      </c>
      <c r="CR849" t="str">
        <v>Heartland Alliance International (HAI)</v>
      </c>
      <c r="CS849" t="str">
        <v>HELVETAS Swiss Intercooperation</v>
      </c>
      <c r="CT849" t="str">
        <v>HIAS</v>
      </c>
      <c r="CU849" t="str">
        <v>Human Rights Defence Curaçao</v>
      </c>
      <c r="CV849" t="str">
        <v>Humanity &amp; Inclusion</v>
      </c>
      <c r="CW849" t="str">
        <v>Humans Analytic</v>
      </c>
      <c r="CX849" t="str">
        <v>Idas y Vueltas Association</v>
      </c>
      <c r="CY849" t="str">
        <v>iMMAP</v>
      </c>
      <c r="CZ849" t="str">
        <v>IMPACT Initiatives (REACH)</v>
      </c>
      <c r="DA849" t="str">
        <v>Inmigrante Feliz Association</v>
      </c>
      <c r="DB849" t="str">
        <v>Institute for Migration and Human Rights (IMDH)</v>
      </c>
      <c r="DC849" t="str">
        <v>Institute of Natural and Cultural Heritage (IPANC)</v>
      </c>
      <c r="DD849" t="str">
        <v>International Committee for the Development of People (CISP)</v>
      </c>
      <c r="DE849" t="str">
        <v>International Federation of the Red Cross (IFRC)</v>
      </c>
      <c r="DF849" t="str">
        <v>International Labour Organization (ILO)</v>
      </c>
      <c r="DG849" t="str">
        <v>International Medical Corps</v>
      </c>
      <c r="DH849" t="str">
        <v>International Organization for Migration (IOM)</v>
      </c>
      <c r="DI849" t="str">
        <v>International Rescue Committee (IRC)</v>
      </c>
      <c r="DJ849" t="str">
        <v>INTERSOS</v>
      </c>
      <c r="DK849" t="str">
        <v>Jesuit Migrant Service (JMS)</v>
      </c>
      <c r="DL849" t="str">
        <v>Jesuit Refugee Service (JRS)</v>
      </c>
      <c r="DM849" t="str">
        <v>Jesuit Service for Migrants and Refugees (JSMR)</v>
      </c>
      <c r="DN849" t="str">
        <v>Joint United Nations Programme on HIV/AIDS (UNAIDS)</v>
      </c>
      <c r="DO849" t="str">
        <v>Kimirina Coorporation</v>
      </c>
      <c r="DP849" t="str">
        <v>La Casita Hispanic Cultural Centre</v>
      </c>
      <c r="DQ849" t="str">
        <v>Latin American Network of Non-Governmental Organizations of Persons with Disabilities and their Families (RIADIS)</v>
      </c>
      <c r="DR849" t="str">
        <v>LGBT+ Movement Brazil</v>
      </c>
      <c r="DS849" t="str">
        <v>Living Water Community (LWC)</v>
      </c>
      <c r="DT849" t="str">
        <v>LLANOVENCOL</v>
      </c>
      <c r="DU849" t="str">
        <v>Lutheran World Federation</v>
      </c>
      <c r="DV849" t="str">
        <v>Lutheran World Relief</v>
      </c>
      <c r="DW849" t="str">
        <v>Malteser International</v>
      </c>
      <c r="DX849" t="str">
        <v>Mana Institute</v>
      </c>
      <c r="DY849" t="str">
        <v>Manos Veneguayas Association</v>
      </c>
      <c r="DZ849" t="str">
        <v>Más Igualdad Perú</v>
      </c>
      <c r="EA849" t="str">
        <v>MedGlobal</v>
      </c>
      <c r="EB849" t="str">
        <v>Medical Teams International</v>
      </c>
      <c r="EC849" t="str">
        <v>Mercy Corps</v>
      </c>
      <c r="ED849" t="str">
        <v>Migrant Service Center (CAM)</v>
      </c>
      <c r="EE849" t="str">
        <v>Migrants, Refugees and Argentine Social Entrepreneurs (MIRARES)</v>
      </c>
      <c r="EF849" t="str">
        <v>Mision Scalabriniana - Ecuador</v>
      </c>
      <c r="EG849" t="str">
        <v>Missão Paz</v>
      </c>
      <c r="EH849" t="str">
        <v>Museu A CASA</v>
      </c>
      <c r="EI849" t="str">
        <v>Norwegian Refugee Council (NRC)</v>
      </c>
      <c r="EJ849" t="str">
        <v>ONG Migrantes por el Maule</v>
      </c>
      <c r="EK849" t="str">
        <v>ONG Preemptive Love Coalition Colombia</v>
      </c>
      <c r="EL849" t="str">
        <v>Organización Transfomando Vidas</v>
      </c>
      <c r="EM849" t="str">
        <v>Organization of Ibero-American States for Education, Science and Culture (OEI)</v>
      </c>
      <c r="EN849" t="str">
        <v>OXFAM</v>
      </c>
      <c r="EO849" t="str">
        <v>Panamerican Development Foundation</v>
      </c>
      <c r="EP849" t="str">
        <v>Panamerican Health Organization/World Health Organization (PAHO/WHO)</v>
      </c>
      <c r="EQ849" t="str">
        <v>Pastoral of Human Mobility - Peruvian Episcopal Conference</v>
      </c>
      <c r="ER849" t="str">
        <v>Pastoral Service for Migrants National</v>
      </c>
      <c r="ES849" t="str">
        <v>Permanent Human Rights defense Committee (CDH)</v>
      </c>
      <c r="ET849" t="str">
        <v>Pirilampos Institute - Group of visits and voluntary actions in Roraima</v>
      </c>
      <c r="EU849" t="str">
        <v>Plan International</v>
      </c>
      <c r="EV849" t="str">
        <v>Population Program, Faculty of Social Sciences, University of the Republic</v>
      </c>
      <c r="EW849" t="str">
        <v>Profamilia Association</v>
      </c>
      <c r="EX849" t="str">
        <v>Red con Migrantes y Refugiados</v>
      </c>
      <c r="EY849" t="str">
        <v>Red Cross Colombia</v>
      </c>
      <c r="EZ849" t="str">
        <v>Red Cross Ecuador</v>
      </c>
      <c r="FA849" t="str">
        <v>Red Cross Peru</v>
      </c>
      <c r="FB849" t="str">
        <v>Red de Investigaciones en Derechos Humanos - CONICET (Consejo Nacional de Investigaciones Científicas y Técnicas)</v>
      </c>
      <c r="FC849" t="str">
        <v>RET International</v>
      </c>
      <c r="FD849" t="str">
        <v>Salú pa Tur Foundation</v>
      </c>
      <c r="FE849" t="str">
        <v>Salvation Army</v>
      </c>
      <c r="FF849" t="str">
        <v>Samaritan's Purse</v>
      </c>
      <c r="FG849" t="str">
        <v>Save the Children International (SCI)</v>
      </c>
      <c r="FH849" t="str">
        <v>Scalabrini Foundation Chile</v>
      </c>
      <c r="FI849" t="str">
        <v>Sección Peruana de Amnistía Internacional</v>
      </c>
      <c r="FJ849" t="str">
        <v>Serviço Pastoral dos Migrantes do Nordeste</v>
      </c>
      <c r="FK849" t="str">
        <v>Sesame Workshop</v>
      </c>
      <c r="FL849" t="str">
        <v>Si, Da Vida</v>
      </c>
      <c r="FM849" t="str">
        <v>Solidarity and Action Asociation</v>
      </c>
      <c r="FN849" t="str">
        <v>SOS Children's Villages</v>
      </c>
      <c r="FO849" t="str">
        <v>Tarabita Foundation</v>
      </c>
      <c r="FP849" t="str">
        <v>Tearfund</v>
      </c>
      <c r="FQ849" t="str">
        <v>TECHO</v>
      </c>
      <c r="FR849" t="str">
        <v>Terranueva Foundation</v>
      </c>
      <c r="FS849" t="str">
        <v>Terre des Hommes Suisse</v>
      </c>
      <c r="FT849" t="str">
        <v>The Israel Forum for International Humanitarian Aid (IsraAID)</v>
      </c>
      <c r="FU849" t="str">
        <v>Unión Venezolana en Perú</v>
      </c>
      <c r="FV849" t="str">
        <v>United Nations Children's Fund (UNICEF)</v>
      </c>
      <c r="FW849" t="str">
        <v>United Nations Development Programme (UNDP)</v>
      </c>
      <c r="FX849" t="str">
        <v>United Nations Educational, Scientific and Cultural Organization (UNESCO)</v>
      </c>
      <c r="FY849" t="str">
        <v>United Nations Entity for Gender Equality and the Empowerment of Women (UNWOMEN)</v>
      </c>
      <c r="FZ849" t="str">
        <v>United Nations Food and Agricultural Organization (FAO)</v>
      </c>
      <c r="GA849" t="str">
        <v>United Nations High Commissioner for Refugees (UNHCR)</v>
      </c>
      <c r="GB849" t="str">
        <v>United Nations Office of the High Commissioner for Human Rights (OHCHR)</v>
      </c>
      <c r="GC849" t="str">
        <v>United Nations Office on Drugs and Crime (UNODC)</v>
      </c>
      <c r="GD849" t="str">
        <v>United Nations Population Fund (UNFPA)</v>
      </c>
      <c r="GE849" t="str">
        <v>United Nations Programme for Human Settlements (UN Habitat)</v>
      </c>
      <c r="GF849" t="str">
        <v>Vale da Benção Educational and Charitable Association (AEBVB)</v>
      </c>
      <c r="GG849" t="str">
        <v>VenAruba Solidaria</v>
      </c>
      <c r="GH849" t="str">
        <v>Venex Curacao Foundation</v>
      </c>
      <c r="GI849" t="str">
        <v>Venezolanos en Barranquilla</v>
      </c>
      <c r="GJ849" t="str">
        <v>Venezolanos en San Cristóbal</v>
      </c>
      <c r="GK849" t="str">
        <v>Venezuelan Emigrant Foundation (FEV)</v>
      </c>
      <c r="GL849" t="str">
        <v>Vicaría de Pastoral Social Caritas</v>
      </c>
      <c r="GM849" t="str">
        <v>Voices GY</v>
      </c>
      <c r="GN849" t="str">
        <v>We World GVC</v>
      </c>
      <c r="GO849" t="str">
        <v>World Council of Credit Unions</v>
      </c>
      <c r="GP849" t="str">
        <v>World Food Programme (WFP)</v>
      </c>
      <c r="GQ849" t="str">
        <v>World Vision</v>
      </c>
      <c r="GR849" t="str">
        <v>ZOA</v>
      </c>
    </row>
    <row r="850" spans="8:200" x14ac:dyDescent="0.3">
      <c r="H850" t="str" cm="1">
        <f t="array" ref="H850:GR850">TRANSPOSE(_xlfn._xlws.SORT(_xlfn._xlws.FILTER(Table3[Name],ISNUMBER(SEARCH(' Activity Sheet'!D904,Table3[Name])),"Not found"),,1))</f>
        <v>.New Organisation</v>
      </c>
      <c r="I850" t="str">
        <v>ABV - Association of Good with Life</v>
      </c>
      <c r="J850" t="str">
        <v>ACAPS</v>
      </c>
      <c r="K850" t="str">
        <v>Acción y Desarrollo</v>
      </c>
      <c r="L850" t="str">
        <v>ACTED</v>
      </c>
      <c r="M850" t="str">
        <v>Action against Hunger</v>
      </c>
      <c r="N850" t="str">
        <v>ActionAid</v>
      </c>
      <c r="O850" t="str">
        <v>Adventist Development and Relief Agency (ADRA)</v>
      </c>
      <c r="P850" t="str">
        <v>Alas de Colibrí Foundation</v>
      </c>
      <c r="Q850" t="str">
        <v>Alianza por la Solidaridad</v>
      </c>
      <c r="R850" t="str">
        <v>Alianza por Venezuela</v>
      </c>
      <c r="S850" t="str">
        <v>Americares Foundation</v>
      </c>
      <c r="T850" t="str">
        <v>Argentine Commission for Refugees and Migrants (CAREF)</v>
      </c>
      <c r="U850" t="str">
        <v>Asociación Aves</v>
      </c>
      <c r="V850" t="str">
        <v>Asociación de Jubilados y Pensionados Venezolanos en Argentina</v>
      </c>
      <c r="W850" t="str">
        <v>Asociación de Venezolanos en Eloy Alfaro</v>
      </c>
      <c r="X850" t="str">
        <v>Asociación Fundación contra el Hambre Perú</v>
      </c>
      <c r="Y850" t="str">
        <v>Asociación Migrantes Venezolanos</v>
      </c>
      <c r="Z850" t="str">
        <v>Asociación Misioneros de San Carlos Scalabrinianos</v>
      </c>
      <c r="AA850" t="str">
        <v>Asociacion Proteccion Poblacion Vulnerable</v>
      </c>
      <c r="AB850" t="str">
        <v>Asociación Quinta Ola</v>
      </c>
      <c r="AC850" t="str">
        <v>Asociación Salto Ángel</v>
      </c>
      <c r="AD850" t="str">
        <v>Asociación Venezuela en Ecuador AC</v>
      </c>
      <c r="AE850" t="str">
        <v>ASOVENAR</v>
      </c>
      <c r="AF850" t="str">
        <v>Associação Hermanitos</v>
      </c>
      <c r="AG850" t="str">
        <v>AVSI Foundation</v>
      </c>
      <c r="AH850" t="str">
        <v>Bethany Christian Services</v>
      </c>
      <c r="AI850" t="str">
        <v>Blumont</v>
      </c>
      <c r="AJ850" t="str">
        <v>CARE</v>
      </c>
      <c r="AK850" t="str">
        <v>Caritas Brazil</v>
      </c>
      <c r="AL850" t="str">
        <v>Caritas Ecuador</v>
      </c>
      <c r="AM850" t="str">
        <v>Caritas Germany</v>
      </c>
      <c r="AN850" t="str">
        <v>Caritas Manaus</v>
      </c>
      <c r="AO850" t="str">
        <v>Caritas Parana</v>
      </c>
      <c r="AP850" t="str">
        <v>Caritas Peru</v>
      </c>
      <c r="AQ850" t="str">
        <v>Caritas Rio de Janeiro</v>
      </c>
      <c r="AR850" t="str">
        <v>Caritas São Paulo</v>
      </c>
      <c r="AS850" t="str">
        <v>Caritas Switzerland</v>
      </c>
      <c r="AT850" t="str">
        <v>CCEFIRO Association</v>
      </c>
      <c r="AU850" t="str">
        <v>CEDRO</v>
      </c>
      <c r="AV850" t="str">
        <v>Center for Integrated Studies and Programs for Sustainable Development (CIEDS)</v>
      </c>
      <c r="AW850" t="str">
        <v>Center for Migration and Human Rights of the Diocese of Roraima (CMDH)</v>
      </c>
      <c r="AX850" t="str">
        <v>Centro de Atencion Psicosocial (CAPS)</v>
      </c>
      <c r="AY850" t="str">
        <v>CESAL</v>
      </c>
      <c r="AZ850" t="str">
        <v>CESVI-Cooperazione e Sviluppo</v>
      </c>
      <c r="BA850" t="str">
        <v>ChildFund International</v>
      </c>
      <c r="BB850" t="str">
        <v>CHS Alternativo</v>
      </c>
      <c r="BC850" t="str">
        <v>Churún Merú Association</v>
      </c>
      <c r="BD850" t="str">
        <v>Coalición por Venezuela</v>
      </c>
      <c r="BE850" t="str">
        <v>Colonia Foundation of Venezuelans in the Dominican Republic (FUNCOVERD)</v>
      </c>
      <c r="BF850" t="str">
        <v>COLVENZ</v>
      </c>
      <c r="BG850" t="str">
        <v>Compassiva</v>
      </c>
      <c r="BH850" t="str">
        <v>Consejo Interreligioso del Perú - Religiones por la Paz</v>
      </c>
      <c r="BI850" t="str">
        <v>Consorcio ONG OCIPI Y Capellanía Nacional OFICA</v>
      </c>
      <c r="BJ850" t="str">
        <v>COOPI - International Cooperation Foundation</v>
      </c>
      <c r="BK850" t="str">
        <v>Corporación Colectivo Sin Fronteras</v>
      </c>
      <c r="BL850" t="str">
        <v>CRISFE Foundation</v>
      </c>
      <c r="BM850" t="str">
        <v>Cuso International</v>
      </c>
      <c r="BN850" t="str">
        <v>Danielle’s Children Fund (DCF)</v>
      </c>
      <c r="BO850" t="str">
        <v>Danish Refugee Council (DRC)</v>
      </c>
      <c r="BP850" t="str">
        <v>Development Support Association - APOYAR</v>
      </c>
      <c r="BQ850" t="str">
        <v>Diakonie Katastrophenhilfe</v>
      </c>
      <c r="BR850" t="str">
        <v>Diálogo Diverso</v>
      </c>
      <c r="BS850" t="str">
        <v>Doctors of the World</v>
      </c>
      <c r="BT850" t="str">
        <v>Dominican Institute for Integrated Development</v>
      </c>
      <c r="BU850" t="str">
        <v>Duendes y Ángeles Vinotinto República Dominicana</v>
      </c>
      <c r="BV850" t="str">
        <v>Encuentros SJS (Servicio Jesuita de la Solidaridad)</v>
      </c>
      <c r="BW850" t="str">
        <v>Ending Violence Against Migrants</v>
      </c>
      <c r="BX850" t="str">
        <v>Equidad Foundation</v>
      </c>
      <c r="BY850" t="str">
        <v>Equilibrium CenDE</v>
      </c>
      <c r="BZ850" t="str">
        <v>Facultad de Psicología - Universidad de la República (UDELAR)</v>
      </c>
      <c r="CA850" t="str">
        <v>First International Emergency and Solidarités International</v>
      </c>
      <c r="CB850" t="str">
        <v>Fondo Ecuatoriano Populorum Progressio</v>
      </c>
      <c r="CC850" t="str">
        <v>Foro Salud Callao</v>
      </c>
      <c r="CD850" t="str">
        <v>Foundation for the Integration and Development of Latin America (FIDAL)</v>
      </c>
      <c r="CE850" t="str">
        <v>Foundation of the Americas (FUDELA)</v>
      </c>
      <c r="CF850" t="str">
        <v>Fraternity Without Borders</v>
      </c>
      <c r="CG850" t="str">
        <v>Fundación Brisas del Norte</v>
      </c>
      <c r="CH850" t="str">
        <v>Fundación Colombovenezolana Nueva Ilusión</v>
      </c>
      <c r="CI850" t="str">
        <v>Fundación Nakama's</v>
      </c>
      <c r="CJ850" t="str">
        <v>Fundación RadaBer</v>
      </c>
      <c r="CK850" t="str">
        <v>Fundación Scalabrini Bolivia</v>
      </c>
      <c r="CL850" t="str">
        <v>Fundacion Social Vivan los Niños</v>
      </c>
      <c r="CM850" t="str">
        <v>FUNVEAC</v>
      </c>
      <c r="CN850" t="str">
        <v>German Development Cooperation Agency GIZ</v>
      </c>
      <c r="CO850" t="str">
        <v>Globalizate Radio</v>
      </c>
      <c r="CP850" t="str">
        <v>GOAL</v>
      </c>
      <c r="CQ850" t="str">
        <v>Halü Bienestar Humano Foundation (HALU)</v>
      </c>
      <c r="CR850" t="str">
        <v>Heartland Alliance International (HAI)</v>
      </c>
      <c r="CS850" t="str">
        <v>HELVETAS Swiss Intercooperation</v>
      </c>
      <c r="CT850" t="str">
        <v>HIAS</v>
      </c>
      <c r="CU850" t="str">
        <v>Human Rights Defence Curaçao</v>
      </c>
      <c r="CV850" t="str">
        <v>Humanity &amp; Inclusion</v>
      </c>
      <c r="CW850" t="str">
        <v>Humans Analytic</v>
      </c>
      <c r="CX850" t="str">
        <v>Idas y Vueltas Association</v>
      </c>
      <c r="CY850" t="str">
        <v>iMMAP</v>
      </c>
      <c r="CZ850" t="str">
        <v>IMPACT Initiatives (REACH)</v>
      </c>
      <c r="DA850" t="str">
        <v>Inmigrante Feliz Association</v>
      </c>
      <c r="DB850" t="str">
        <v>Institute for Migration and Human Rights (IMDH)</v>
      </c>
      <c r="DC850" t="str">
        <v>Institute of Natural and Cultural Heritage (IPANC)</v>
      </c>
      <c r="DD850" t="str">
        <v>International Committee for the Development of People (CISP)</v>
      </c>
      <c r="DE850" t="str">
        <v>International Federation of the Red Cross (IFRC)</v>
      </c>
      <c r="DF850" t="str">
        <v>International Labour Organization (ILO)</v>
      </c>
      <c r="DG850" t="str">
        <v>International Medical Corps</v>
      </c>
      <c r="DH850" t="str">
        <v>International Organization for Migration (IOM)</v>
      </c>
      <c r="DI850" t="str">
        <v>International Rescue Committee (IRC)</v>
      </c>
      <c r="DJ850" t="str">
        <v>INTERSOS</v>
      </c>
      <c r="DK850" t="str">
        <v>Jesuit Migrant Service (JMS)</v>
      </c>
      <c r="DL850" t="str">
        <v>Jesuit Refugee Service (JRS)</v>
      </c>
      <c r="DM850" t="str">
        <v>Jesuit Service for Migrants and Refugees (JSMR)</v>
      </c>
      <c r="DN850" t="str">
        <v>Joint United Nations Programme on HIV/AIDS (UNAIDS)</v>
      </c>
      <c r="DO850" t="str">
        <v>Kimirina Coorporation</v>
      </c>
      <c r="DP850" t="str">
        <v>La Casita Hispanic Cultural Centre</v>
      </c>
      <c r="DQ850" t="str">
        <v>Latin American Network of Non-Governmental Organizations of Persons with Disabilities and their Families (RIADIS)</v>
      </c>
      <c r="DR850" t="str">
        <v>LGBT+ Movement Brazil</v>
      </c>
      <c r="DS850" t="str">
        <v>Living Water Community (LWC)</v>
      </c>
      <c r="DT850" t="str">
        <v>LLANOVENCOL</v>
      </c>
      <c r="DU850" t="str">
        <v>Lutheran World Federation</v>
      </c>
      <c r="DV850" t="str">
        <v>Lutheran World Relief</v>
      </c>
      <c r="DW850" t="str">
        <v>Malteser International</v>
      </c>
      <c r="DX850" t="str">
        <v>Mana Institute</v>
      </c>
      <c r="DY850" t="str">
        <v>Manos Veneguayas Association</v>
      </c>
      <c r="DZ850" t="str">
        <v>Más Igualdad Perú</v>
      </c>
      <c r="EA850" t="str">
        <v>MedGlobal</v>
      </c>
      <c r="EB850" t="str">
        <v>Medical Teams International</v>
      </c>
      <c r="EC850" t="str">
        <v>Mercy Corps</v>
      </c>
      <c r="ED850" t="str">
        <v>Migrant Service Center (CAM)</v>
      </c>
      <c r="EE850" t="str">
        <v>Migrants, Refugees and Argentine Social Entrepreneurs (MIRARES)</v>
      </c>
      <c r="EF850" t="str">
        <v>Mision Scalabriniana - Ecuador</v>
      </c>
      <c r="EG850" t="str">
        <v>Missão Paz</v>
      </c>
      <c r="EH850" t="str">
        <v>Museu A CASA</v>
      </c>
      <c r="EI850" t="str">
        <v>Norwegian Refugee Council (NRC)</v>
      </c>
      <c r="EJ850" t="str">
        <v>ONG Migrantes por el Maule</v>
      </c>
      <c r="EK850" t="str">
        <v>ONG Preemptive Love Coalition Colombia</v>
      </c>
      <c r="EL850" t="str">
        <v>Organización Transfomando Vidas</v>
      </c>
      <c r="EM850" t="str">
        <v>Organization of Ibero-American States for Education, Science and Culture (OEI)</v>
      </c>
      <c r="EN850" t="str">
        <v>OXFAM</v>
      </c>
      <c r="EO850" t="str">
        <v>Panamerican Development Foundation</v>
      </c>
      <c r="EP850" t="str">
        <v>Panamerican Health Organization/World Health Organization (PAHO/WHO)</v>
      </c>
      <c r="EQ850" t="str">
        <v>Pastoral of Human Mobility - Peruvian Episcopal Conference</v>
      </c>
      <c r="ER850" t="str">
        <v>Pastoral Service for Migrants National</v>
      </c>
      <c r="ES850" t="str">
        <v>Permanent Human Rights defense Committee (CDH)</v>
      </c>
      <c r="ET850" t="str">
        <v>Pirilampos Institute - Group of visits and voluntary actions in Roraima</v>
      </c>
      <c r="EU850" t="str">
        <v>Plan International</v>
      </c>
      <c r="EV850" t="str">
        <v>Population Program, Faculty of Social Sciences, University of the Republic</v>
      </c>
      <c r="EW850" t="str">
        <v>Profamilia Association</v>
      </c>
      <c r="EX850" t="str">
        <v>Red con Migrantes y Refugiados</v>
      </c>
      <c r="EY850" t="str">
        <v>Red Cross Colombia</v>
      </c>
      <c r="EZ850" t="str">
        <v>Red Cross Ecuador</v>
      </c>
      <c r="FA850" t="str">
        <v>Red Cross Peru</v>
      </c>
      <c r="FB850" t="str">
        <v>Red de Investigaciones en Derechos Humanos - CONICET (Consejo Nacional de Investigaciones Científicas y Técnicas)</v>
      </c>
      <c r="FC850" t="str">
        <v>RET International</v>
      </c>
      <c r="FD850" t="str">
        <v>Salú pa Tur Foundation</v>
      </c>
      <c r="FE850" t="str">
        <v>Salvation Army</v>
      </c>
      <c r="FF850" t="str">
        <v>Samaritan's Purse</v>
      </c>
      <c r="FG850" t="str">
        <v>Save the Children International (SCI)</v>
      </c>
      <c r="FH850" t="str">
        <v>Scalabrini Foundation Chile</v>
      </c>
      <c r="FI850" t="str">
        <v>Sección Peruana de Amnistía Internacional</v>
      </c>
      <c r="FJ850" t="str">
        <v>Serviço Pastoral dos Migrantes do Nordeste</v>
      </c>
      <c r="FK850" t="str">
        <v>Sesame Workshop</v>
      </c>
      <c r="FL850" t="str">
        <v>Si, Da Vida</v>
      </c>
      <c r="FM850" t="str">
        <v>Solidarity and Action Asociation</v>
      </c>
      <c r="FN850" t="str">
        <v>SOS Children's Villages</v>
      </c>
      <c r="FO850" t="str">
        <v>Tarabita Foundation</v>
      </c>
      <c r="FP850" t="str">
        <v>Tearfund</v>
      </c>
      <c r="FQ850" t="str">
        <v>TECHO</v>
      </c>
      <c r="FR850" t="str">
        <v>Terranueva Foundation</v>
      </c>
      <c r="FS850" t="str">
        <v>Terre des Hommes Suisse</v>
      </c>
      <c r="FT850" t="str">
        <v>The Israel Forum for International Humanitarian Aid (IsraAID)</v>
      </c>
      <c r="FU850" t="str">
        <v>Unión Venezolana en Perú</v>
      </c>
      <c r="FV850" t="str">
        <v>United Nations Children's Fund (UNICEF)</v>
      </c>
      <c r="FW850" t="str">
        <v>United Nations Development Programme (UNDP)</v>
      </c>
      <c r="FX850" t="str">
        <v>United Nations Educational, Scientific and Cultural Organization (UNESCO)</v>
      </c>
      <c r="FY850" t="str">
        <v>United Nations Entity for Gender Equality and the Empowerment of Women (UNWOMEN)</v>
      </c>
      <c r="FZ850" t="str">
        <v>United Nations Food and Agricultural Organization (FAO)</v>
      </c>
      <c r="GA850" t="str">
        <v>United Nations High Commissioner for Refugees (UNHCR)</v>
      </c>
      <c r="GB850" t="str">
        <v>United Nations Office of the High Commissioner for Human Rights (OHCHR)</v>
      </c>
      <c r="GC850" t="str">
        <v>United Nations Office on Drugs and Crime (UNODC)</v>
      </c>
      <c r="GD850" t="str">
        <v>United Nations Population Fund (UNFPA)</v>
      </c>
      <c r="GE850" t="str">
        <v>United Nations Programme for Human Settlements (UN Habitat)</v>
      </c>
      <c r="GF850" t="str">
        <v>Vale da Benção Educational and Charitable Association (AEBVB)</v>
      </c>
      <c r="GG850" t="str">
        <v>VenAruba Solidaria</v>
      </c>
      <c r="GH850" t="str">
        <v>Venex Curacao Foundation</v>
      </c>
      <c r="GI850" t="str">
        <v>Venezolanos en Barranquilla</v>
      </c>
      <c r="GJ850" t="str">
        <v>Venezolanos en San Cristóbal</v>
      </c>
      <c r="GK850" t="str">
        <v>Venezuelan Emigrant Foundation (FEV)</v>
      </c>
      <c r="GL850" t="str">
        <v>Vicaría de Pastoral Social Caritas</v>
      </c>
      <c r="GM850" t="str">
        <v>Voices GY</v>
      </c>
      <c r="GN850" t="str">
        <v>We World GVC</v>
      </c>
      <c r="GO850" t="str">
        <v>World Council of Credit Unions</v>
      </c>
      <c r="GP850" t="str">
        <v>World Food Programme (WFP)</v>
      </c>
      <c r="GQ850" t="str">
        <v>World Vision</v>
      </c>
      <c r="GR850" t="str">
        <v>ZOA</v>
      </c>
    </row>
    <row r="851" spans="8:200" x14ac:dyDescent="0.3">
      <c r="H851" t="str" cm="1">
        <f t="array" ref="H851:GR851">TRANSPOSE(_xlfn._xlws.SORT(_xlfn._xlws.FILTER(Table3[Name],ISNUMBER(SEARCH(' Activity Sheet'!D905,Table3[Name])),"Not found"),,1))</f>
        <v>.New Organisation</v>
      </c>
      <c r="I851" t="str">
        <v>ABV - Association of Good with Life</v>
      </c>
      <c r="J851" t="str">
        <v>ACAPS</v>
      </c>
      <c r="K851" t="str">
        <v>Acción y Desarrollo</v>
      </c>
      <c r="L851" t="str">
        <v>ACTED</v>
      </c>
      <c r="M851" t="str">
        <v>Action against Hunger</v>
      </c>
      <c r="N851" t="str">
        <v>ActionAid</v>
      </c>
      <c r="O851" t="str">
        <v>Adventist Development and Relief Agency (ADRA)</v>
      </c>
      <c r="P851" t="str">
        <v>Alas de Colibrí Foundation</v>
      </c>
      <c r="Q851" t="str">
        <v>Alianza por la Solidaridad</v>
      </c>
      <c r="R851" t="str">
        <v>Alianza por Venezuela</v>
      </c>
      <c r="S851" t="str">
        <v>Americares Foundation</v>
      </c>
      <c r="T851" t="str">
        <v>Argentine Commission for Refugees and Migrants (CAREF)</v>
      </c>
      <c r="U851" t="str">
        <v>Asociación Aves</v>
      </c>
      <c r="V851" t="str">
        <v>Asociación de Jubilados y Pensionados Venezolanos en Argentina</v>
      </c>
      <c r="W851" t="str">
        <v>Asociación de Venezolanos en Eloy Alfaro</v>
      </c>
      <c r="X851" t="str">
        <v>Asociación Fundación contra el Hambre Perú</v>
      </c>
      <c r="Y851" t="str">
        <v>Asociación Migrantes Venezolanos</v>
      </c>
      <c r="Z851" t="str">
        <v>Asociación Misioneros de San Carlos Scalabrinianos</v>
      </c>
      <c r="AA851" t="str">
        <v>Asociacion Proteccion Poblacion Vulnerable</v>
      </c>
      <c r="AB851" t="str">
        <v>Asociación Quinta Ola</v>
      </c>
      <c r="AC851" t="str">
        <v>Asociación Salto Ángel</v>
      </c>
      <c r="AD851" t="str">
        <v>Asociación Venezuela en Ecuador AC</v>
      </c>
      <c r="AE851" t="str">
        <v>ASOVENAR</v>
      </c>
      <c r="AF851" t="str">
        <v>Associação Hermanitos</v>
      </c>
      <c r="AG851" t="str">
        <v>AVSI Foundation</v>
      </c>
      <c r="AH851" t="str">
        <v>Bethany Christian Services</v>
      </c>
      <c r="AI851" t="str">
        <v>Blumont</v>
      </c>
      <c r="AJ851" t="str">
        <v>CARE</v>
      </c>
      <c r="AK851" t="str">
        <v>Caritas Brazil</v>
      </c>
      <c r="AL851" t="str">
        <v>Caritas Ecuador</v>
      </c>
      <c r="AM851" t="str">
        <v>Caritas Germany</v>
      </c>
      <c r="AN851" t="str">
        <v>Caritas Manaus</v>
      </c>
      <c r="AO851" t="str">
        <v>Caritas Parana</v>
      </c>
      <c r="AP851" t="str">
        <v>Caritas Peru</v>
      </c>
      <c r="AQ851" t="str">
        <v>Caritas Rio de Janeiro</v>
      </c>
      <c r="AR851" t="str">
        <v>Caritas São Paulo</v>
      </c>
      <c r="AS851" t="str">
        <v>Caritas Switzerland</v>
      </c>
      <c r="AT851" t="str">
        <v>CCEFIRO Association</v>
      </c>
      <c r="AU851" t="str">
        <v>CEDRO</v>
      </c>
      <c r="AV851" t="str">
        <v>Center for Integrated Studies and Programs for Sustainable Development (CIEDS)</v>
      </c>
      <c r="AW851" t="str">
        <v>Center for Migration and Human Rights of the Diocese of Roraima (CMDH)</v>
      </c>
      <c r="AX851" t="str">
        <v>Centro de Atencion Psicosocial (CAPS)</v>
      </c>
      <c r="AY851" t="str">
        <v>CESAL</v>
      </c>
      <c r="AZ851" t="str">
        <v>CESVI-Cooperazione e Sviluppo</v>
      </c>
      <c r="BA851" t="str">
        <v>ChildFund International</v>
      </c>
      <c r="BB851" t="str">
        <v>CHS Alternativo</v>
      </c>
      <c r="BC851" t="str">
        <v>Churún Merú Association</v>
      </c>
      <c r="BD851" t="str">
        <v>Coalición por Venezuela</v>
      </c>
      <c r="BE851" t="str">
        <v>Colonia Foundation of Venezuelans in the Dominican Republic (FUNCOVERD)</v>
      </c>
      <c r="BF851" t="str">
        <v>COLVENZ</v>
      </c>
      <c r="BG851" t="str">
        <v>Compassiva</v>
      </c>
      <c r="BH851" t="str">
        <v>Consejo Interreligioso del Perú - Religiones por la Paz</v>
      </c>
      <c r="BI851" t="str">
        <v>Consorcio ONG OCIPI Y Capellanía Nacional OFICA</v>
      </c>
      <c r="BJ851" t="str">
        <v>COOPI - International Cooperation Foundation</v>
      </c>
      <c r="BK851" t="str">
        <v>Corporación Colectivo Sin Fronteras</v>
      </c>
      <c r="BL851" t="str">
        <v>CRISFE Foundation</v>
      </c>
      <c r="BM851" t="str">
        <v>Cuso International</v>
      </c>
      <c r="BN851" t="str">
        <v>Danielle’s Children Fund (DCF)</v>
      </c>
      <c r="BO851" t="str">
        <v>Danish Refugee Council (DRC)</v>
      </c>
      <c r="BP851" t="str">
        <v>Development Support Association - APOYAR</v>
      </c>
      <c r="BQ851" t="str">
        <v>Diakonie Katastrophenhilfe</v>
      </c>
      <c r="BR851" t="str">
        <v>Diálogo Diverso</v>
      </c>
      <c r="BS851" t="str">
        <v>Doctors of the World</v>
      </c>
      <c r="BT851" t="str">
        <v>Dominican Institute for Integrated Development</v>
      </c>
      <c r="BU851" t="str">
        <v>Duendes y Ángeles Vinotinto República Dominicana</v>
      </c>
      <c r="BV851" t="str">
        <v>Encuentros SJS (Servicio Jesuita de la Solidaridad)</v>
      </c>
      <c r="BW851" t="str">
        <v>Ending Violence Against Migrants</v>
      </c>
      <c r="BX851" t="str">
        <v>Equidad Foundation</v>
      </c>
      <c r="BY851" t="str">
        <v>Equilibrium CenDE</v>
      </c>
      <c r="BZ851" t="str">
        <v>Facultad de Psicología - Universidad de la República (UDELAR)</v>
      </c>
      <c r="CA851" t="str">
        <v>First International Emergency and Solidarités International</v>
      </c>
      <c r="CB851" t="str">
        <v>Fondo Ecuatoriano Populorum Progressio</v>
      </c>
      <c r="CC851" t="str">
        <v>Foro Salud Callao</v>
      </c>
      <c r="CD851" t="str">
        <v>Foundation for the Integration and Development of Latin America (FIDAL)</v>
      </c>
      <c r="CE851" t="str">
        <v>Foundation of the Americas (FUDELA)</v>
      </c>
      <c r="CF851" t="str">
        <v>Fraternity Without Borders</v>
      </c>
      <c r="CG851" t="str">
        <v>Fundación Brisas del Norte</v>
      </c>
      <c r="CH851" t="str">
        <v>Fundación Colombovenezolana Nueva Ilusión</v>
      </c>
      <c r="CI851" t="str">
        <v>Fundación Nakama's</v>
      </c>
      <c r="CJ851" t="str">
        <v>Fundación RadaBer</v>
      </c>
      <c r="CK851" t="str">
        <v>Fundación Scalabrini Bolivia</v>
      </c>
      <c r="CL851" t="str">
        <v>Fundacion Social Vivan los Niños</v>
      </c>
      <c r="CM851" t="str">
        <v>FUNVEAC</v>
      </c>
      <c r="CN851" t="str">
        <v>German Development Cooperation Agency GIZ</v>
      </c>
      <c r="CO851" t="str">
        <v>Globalizate Radio</v>
      </c>
      <c r="CP851" t="str">
        <v>GOAL</v>
      </c>
      <c r="CQ851" t="str">
        <v>Halü Bienestar Humano Foundation (HALU)</v>
      </c>
      <c r="CR851" t="str">
        <v>Heartland Alliance International (HAI)</v>
      </c>
      <c r="CS851" t="str">
        <v>HELVETAS Swiss Intercooperation</v>
      </c>
      <c r="CT851" t="str">
        <v>HIAS</v>
      </c>
      <c r="CU851" t="str">
        <v>Human Rights Defence Curaçao</v>
      </c>
      <c r="CV851" t="str">
        <v>Humanity &amp; Inclusion</v>
      </c>
      <c r="CW851" t="str">
        <v>Humans Analytic</v>
      </c>
      <c r="CX851" t="str">
        <v>Idas y Vueltas Association</v>
      </c>
      <c r="CY851" t="str">
        <v>iMMAP</v>
      </c>
      <c r="CZ851" t="str">
        <v>IMPACT Initiatives (REACH)</v>
      </c>
      <c r="DA851" t="str">
        <v>Inmigrante Feliz Association</v>
      </c>
      <c r="DB851" t="str">
        <v>Institute for Migration and Human Rights (IMDH)</v>
      </c>
      <c r="DC851" t="str">
        <v>Institute of Natural and Cultural Heritage (IPANC)</v>
      </c>
      <c r="DD851" t="str">
        <v>International Committee for the Development of People (CISP)</v>
      </c>
      <c r="DE851" t="str">
        <v>International Federation of the Red Cross (IFRC)</v>
      </c>
      <c r="DF851" t="str">
        <v>International Labour Organization (ILO)</v>
      </c>
      <c r="DG851" t="str">
        <v>International Medical Corps</v>
      </c>
      <c r="DH851" t="str">
        <v>International Organization for Migration (IOM)</v>
      </c>
      <c r="DI851" t="str">
        <v>International Rescue Committee (IRC)</v>
      </c>
      <c r="DJ851" t="str">
        <v>INTERSOS</v>
      </c>
      <c r="DK851" t="str">
        <v>Jesuit Migrant Service (JMS)</v>
      </c>
      <c r="DL851" t="str">
        <v>Jesuit Refugee Service (JRS)</v>
      </c>
      <c r="DM851" t="str">
        <v>Jesuit Service for Migrants and Refugees (JSMR)</v>
      </c>
      <c r="DN851" t="str">
        <v>Joint United Nations Programme on HIV/AIDS (UNAIDS)</v>
      </c>
      <c r="DO851" t="str">
        <v>Kimirina Coorporation</v>
      </c>
      <c r="DP851" t="str">
        <v>La Casita Hispanic Cultural Centre</v>
      </c>
      <c r="DQ851" t="str">
        <v>Latin American Network of Non-Governmental Organizations of Persons with Disabilities and their Families (RIADIS)</v>
      </c>
      <c r="DR851" t="str">
        <v>LGBT+ Movement Brazil</v>
      </c>
      <c r="DS851" t="str">
        <v>Living Water Community (LWC)</v>
      </c>
      <c r="DT851" t="str">
        <v>LLANOVENCOL</v>
      </c>
      <c r="DU851" t="str">
        <v>Lutheran World Federation</v>
      </c>
      <c r="DV851" t="str">
        <v>Lutheran World Relief</v>
      </c>
      <c r="DW851" t="str">
        <v>Malteser International</v>
      </c>
      <c r="DX851" t="str">
        <v>Mana Institute</v>
      </c>
      <c r="DY851" t="str">
        <v>Manos Veneguayas Association</v>
      </c>
      <c r="DZ851" t="str">
        <v>Más Igualdad Perú</v>
      </c>
      <c r="EA851" t="str">
        <v>MedGlobal</v>
      </c>
      <c r="EB851" t="str">
        <v>Medical Teams International</v>
      </c>
      <c r="EC851" t="str">
        <v>Mercy Corps</v>
      </c>
      <c r="ED851" t="str">
        <v>Migrant Service Center (CAM)</v>
      </c>
      <c r="EE851" t="str">
        <v>Migrants, Refugees and Argentine Social Entrepreneurs (MIRARES)</v>
      </c>
      <c r="EF851" t="str">
        <v>Mision Scalabriniana - Ecuador</v>
      </c>
      <c r="EG851" t="str">
        <v>Missão Paz</v>
      </c>
      <c r="EH851" t="str">
        <v>Museu A CASA</v>
      </c>
      <c r="EI851" t="str">
        <v>Norwegian Refugee Council (NRC)</v>
      </c>
      <c r="EJ851" t="str">
        <v>ONG Migrantes por el Maule</v>
      </c>
      <c r="EK851" t="str">
        <v>ONG Preemptive Love Coalition Colombia</v>
      </c>
      <c r="EL851" t="str">
        <v>Organización Transfomando Vidas</v>
      </c>
      <c r="EM851" t="str">
        <v>Organization of Ibero-American States for Education, Science and Culture (OEI)</v>
      </c>
      <c r="EN851" t="str">
        <v>OXFAM</v>
      </c>
      <c r="EO851" t="str">
        <v>Panamerican Development Foundation</v>
      </c>
      <c r="EP851" t="str">
        <v>Panamerican Health Organization/World Health Organization (PAHO/WHO)</v>
      </c>
      <c r="EQ851" t="str">
        <v>Pastoral of Human Mobility - Peruvian Episcopal Conference</v>
      </c>
      <c r="ER851" t="str">
        <v>Pastoral Service for Migrants National</v>
      </c>
      <c r="ES851" t="str">
        <v>Permanent Human Rights defense Committee (CDH)</v>
      </c>
      <c r="ET851" t="str">
        <v>Pirilampos Institute - Group of visits and voluntary actions in Roraima</v>
      </c>
      <c r="EU851" t="str">
        <v>Plan International</v>
      </c>
      <c r="EV851" t="str">
        <v>Population Program, Faculty of Social Sciences, University of the Republic</v>
      </c>
      <c r="EW851" t="str">
        <v>Profamilia Association</v>
      </c>
      <c r="EX851" t="str">
        <v>Red con Migrantes y Refugiados</v>
      </c>
      <c r="EY851" t="str">
        <v>Red Cross Colombia</v>
      </c>
      <c r="EZ851" t="str">
        <v>Red Cross Ecuador</v>
      </c>
      <c r="FA851" t="str">
        <v>Red Cross Peru</v>
      </c>
      <c r="FB851" t="str">
        <v>Red de Investigaciones en Derechos Humanos - CONICET (Consejo Nacional de Investigaciones Científicas y Técnicas)</v>
      </c>
      <c r="FC851" t="str">
        <v>RET International</v>
      </c>
      <c r="FD851" t="str">
        <v>Salú pa Tur Foundation</v>
      </c>
      <c r="FE851" t="str">
        <v>Salvation Army</v>
      </c>
      <c r="FF851" t="str">
        <v>Samaritan's Purse</v>
      </c>
      <c r="FG851" t="str">
        <v>Save the Children International (SCI)</v>
      </c>
      <c r="FH851" t="str">
        <v>Scalabrini Foundation Chile</v>
      </c>
      <c r="FI851" t="str">
        <v>Sección Peruana de Amnistía Internacional</v>
      </c>
      <c r="FJ851" t="str">
        <v>Serviço Pastoral dos Migrantes do Nordeste</v>
      </c>
      <c r="FK851" t="str">
        <v>Sesame Workshop</v>
      </c>
      <c r="FL851" t="str">
        <v>Si, Da Vida</v>
      </c>
      <c r="FM851" t="str">
        <v>Solidarity and Action Asociation</v>
      </c>
      <c r="FN851" t="str">
        <v>SOS Children's Villages</v>
      </c>
      <c r="FO851" t="str">
        <v>Tarabita Foundation</v>
      </c>
      <c r="FP851" t="str">
        <v>Tearfund</v>
      </c>
      <c r="FQ851" t="str">
        <v>TECHO</v>
      </c>
      <c r="FR851" t="str">
        <v>Terranueva Foundation</v>
      </c>
      <c r="FS851" t="str">
        <v>Terre des Hommes Suisse</v>
      </c>
      <c r="FT851" t="str">
        <v>The Israel Forum for International Humanitarian Aid (IsraAID)</v>
      </c>
      <c r="FU851" t="str">
        <v>Unión Venezolana en Perú</v>
      </c>
      <c r="FV851" t="str">
        <v>United Nations Children's Fund (UNICEF)</v>
      </c>
      <c r="FW851" t="str">
        <v>United Nations Development Programme (UNDP)</v>
      </c>
      <c r="FX851" t="str">
        <v>United Nations Educational, Scientific and Cultural Organization (UNESCO)</v>
      </c>
      <c r="FY851" t="str">
        <v>United Nations Entity for Gender Equality and the Empowerment of Women (UNWOMEN)</v>
      </c>
      <c r="FZ851" t="str">
        <v>United Nations Food and Agricultural Organization (FAO)</v>
      </c>
      <c r="GA851" t="str">
        <v>United Nations High Commissioner for Refugees (UNHCR)</v>
      </c>
      <c r="GB851" t="str">
        <v>United Nations Office of the High Commissioner for Human Rights (OHCHR)</v>
      </c>
      <c r="GC851" t="str">
        <v>United Nations Office on Drugs and Crime (UNODC)</v>
      </c>
      <c r="GD851" t="str">
        <v>United Nations Population Fund (UNFPA)</v>
      </c>
      <c r="GE851" t="str">
        <v>United Nations Programme for Human Settlements (UN Habitat)</v>
      </c>
      <c r="GF851" t="str">
        <v>Vale da Benção Educational and Charitable Association (AEBVB)</v>
      </c>
      <c r="GG851" t="str">
        <v>VenAruba Solidaria</v>
      </c>
      <c r="GH851" t="str">
        <v>Venex Curacao Foundation</v>
      </c>
      <c r="GI851" t="str">
        <v>Venezolanos en Barranquilla</v>
      </c>
      <c r="GJ851" t="str">
        <v>Venezolanos en San Cristóbal</v>
      </c>
      <c r="GK851" t="str">
        <v>Venezuelan Emigrant Foundation (FEV)</v>
      </c>
      <c r="GL851" t="str">
        <v>Vicaría de Pastoral Social Caritas</v>
      </c>
      <c r="GM851" t="str">
        <v>Voices GY</v>
      </c>
      <c r="GN851" t="str">
        <v>We World GVC</v>
      </c>
      <c r="GO851" t="str">
        <v>World Council of Credit Unions</v>
      </c>
      <c r="GP851" t="str">
        <v>World Food Programme (WFP)</v>
      </c>
      <c r="GQ851" t="str">
        <v>World Vision</v>
      </c>
      <c r="GR851" t="str">
        <v>ZOA</v>
      </c>
    </row>
    <row r="852" spans="8:200" x14ac:dyDescent="0.3">
      <c r="H852" t="str" cm="1">
        <f t="array" ref="H852:GR852">TRANSPOSE(_xlfn._xlws.SORT(_xlfn._xlws.FILTER(Table3[Name],ISNUMBER(SEARCH(' Activity Sheet'!D906,Table3[Name])),"Not found"),,1))</f>
        <v>.New Organisation</v>
      </c>
      <c r="I852" t="str">
        <v>ABV - Association of Good with Life</v>
      </c>
      <c r="J852" t="str">
        <v>ACAPS</v>
      </c>
      <c r="K852" t="str">
        <v>Acción y Desarrollo</v>
      </c>
      <c r="L852" t="str">
        <v>ACTED</v>
      </c>
      <c r="M852" t="str">
        <v>Action against Hunger</v>
      </c>
      <c r="N852" t="str">
        <v>ActionAid</v>
      </c>
      <c r="O852" t="str">
        <v>Adventist Development and Relief Agency (ADRA)</v>
      </c>
      <c r="P852" t="str">
        <v>Alas de Colibrí Foundation</v>
      </c>
      <c r="Q852" t="str">
        <v>Alianza por la Solidaridad</v>
      </c>
      <c r="R852" t="str">
        <v>Alianza por Venezuela</v>
      </c>
      <c r="S852" t="str">
        <v>Americares Foundation</v>
      </c>
      <c r="T852" t="str">
        <v>Argentine Commission for Refugees and Migrants (CAREF)</v>
      </c>
      <c r="U852" t="str">
        <v>Asociación Aves</v>
      </c>
      <c r="V852" t="str">
        <v>Asociación de Jubilados y Pensionados Venezolanos en Argentina</v>
      </c>
      <c r="W852" t="str">
        <v>Asociación de Venezolanos en Eloy Alfaro</v>
      </c>
      <c r="X852" t="str">
        <v>Asociación Fundación contra el Hambre Perú</v>
      </c>
      <c r="Y852" t="str">
        <v>Asociación Migrantes Venezolanos</v>
      </c>
      <c r="Z852" t="str">
        <v>Asociación Misioneros de San Carlos Scalabrinianos</v>
      </c>
      <c r="AA852" t="str">
        <v>Asociacion Proteccion Poblacion Vulnerable</v>
      </c>
      <c r="AB852" t="str">
        <v>Asociación Quinta Ola</v>
      </c>
      <c r="AC852" t="str">
        <v>Asociación Salto Ángel</v>
      </c>
      <c r="AD852" t="str">
        <v>Asociación Venezuela en Ecuador AC</v>
      </c>
      <c r="AE852" t="str">
        <v>ASOVENAR</v>
      </c>
      <c r="AF852" t="str">
        <v>Associação Hermanitos</v>
      </c>
      <c r="AG852" t="str">
        <v>AVSI Foundation</v>
      </c>
      <c r="AH852" t="str">
        <v>Bethany Christian Services</v>
      </c>
      <c r="AI852" t="str">
        <v>Blumont</v>
      </c>
      <c r="AJ852" t="str">
        <v>CARE</v>
      </c>
      <c r="AK852" t="str">
        <v>Caritas Brazil</v>
      </c>
      <c r="AL852" t="str">
        <v>Caritas Ecuador</v>
      </c>
      <c r="AM852" t="str">
        <v>Caritas Germany</v>
      </c>
      <c r="AN852" t="str">
        <v>Caritas Manaus</v>
      </c>
      <c r="AO852" t="str">
        <v>Caritas Parana</v>
      </c>
      <c r="AP852" t="str">
        <v>Caritas Peru</v>
      </c>
      <c r="AQ852" t="str">
        <v>Caritas Rio de Janeiro</v>
      </c>
      <c r="AR852" t="str">
        <v>Caritas São Paulo</v>
      </c>
      <c r="AS852" t="str">
        <v>Caritas Switzerland</v>
      </c>
      <c r="AT852" t="str">
        <v>CCEFIRO Association</v>
      </c>
      <c r="AU852" t="str">
        <v>CEDRO</v>
      </c>
      <c r="AV852" t="str">
        <v>Center for Integrated Studies and Programs for Sustainable Development (CIEDS)</v>
      </c>
      <c r="AW852" t="str">
        <v>Center for Migration and Human Rights of the Diocese of Roraima (CMDH)</v>
      </c>
      <c r="AX852" t="str">
        <v>Centro de Atencion Psicosocial (CAPS)</v>
      </c>
      <c r="AY852" t="str">
        <v>CESAL</v>
      </c>
      <c r="AZ852" t="str">
        <v>CESVI-Cooperazione e Sviluppo</v>
      </c>
      <c r="BA852" t="str">
        <v>ChildFund International</v>
      </c>
      <c r="BB852" t="str">
        <v>CHS Alternativo</v>
      </c>
      <c r="BC852" t="str">
        <v>Churún Merú Association</v>
      </c>
      <c r="BD852" t="str">
        <v>Coalición por Venezuela</v>
      </c>
      <c r="BE852" t="str">
        <v>Colonia Foundation of Venezuelans in the Dominican Republic (FUNCOVERD)</v>
      </c>
      <c r="BF852" t="str">
        <v>COLVENZ</v>
      </c>
      <c r="BG852" t="str">
        <v>Compassiva</v>
      </c>
      <c r="BH852" t="str">
        <v>Consejo Interreligioso del Perú - Religiones por la Paz</v>
      </c>
      <c r="BI852" t="str">
        <v>Consorcio ONG OCIPI Y Capellanía Nacional OFICA</v>
      </c>
      <c r="BJ852" t="str">
        <v>COOPI - International Cooperation Foundation</v>
      </c>
      <c r="BK852" t="str">
        <v>Corporación Colectivo Sin Fronteras</v>
      </c>
      <c r="BL852" t="str">
        <v>CRISFE Foundation</v>
      </c>
      <c r="BM852" t="str">
        <v>Cuso International</v>
      </c>
      <c r="BN852" t="str">
        <v>Danielle’s Children Fund (DCF)</v>
      </c>
      <c r="BO852" t="str">
        <v>Danish Refugee Council (DRC)</v>
      </c>
      <c r="BP852" t="str">
        <v>Development Support Association - APOYAR</v>
      </c>
      <c r="BQ852" t="str">
        <v>Diakonie Katastrophenhilfe</v>
      </c>
      <c r="BR852" t="str">
        <v>Diálogo Diverso</v>
      </c>
      <c r="BS852" t="str">
        <v>Doctors of the World</v>
      </c>
      <c r="BT852" t="str">
        <v>Dominican Institute for Integrated Development</v>
      </c>
      <c r="BU852" t="str">
        <v>Duendes y Ángeles Vinotinto República Dominicana</v>
      </c>
      <c r="BV852" t="str">
        <v>Encuentros SJS (Servicio Jesuita de la Solidaridad)</v>
      </c>
      <c r="BW852" t="str">
        <v>Ending Violence Against Migrants</v>
      </c>
      <c r="BX852" t="str">
        <v>Equidad Foundation</v>
      </c>
      <c r="BY852" t="str">
        <v>Equilibrium CenDE</v>
      </c>
      <c r="BZ852" t="str">
        <v>Facultad de Psicología - Universidad de la República (UDELAR)</v>
      </c>
      <c r="CA852" t="str">
        <v>First International Emergency and Solidarités International</v>
      </c>
      <c r="CB852" t="str">
        <v>Fondo Ecuatoriano Populorum Progressio</v>
      </c>
      <c r="CC852" t="str">
        <v>Foro Salud Callao</v>
      </c>
      <c r="CD852" t="str">
        <v>Foundation for the Integration and Development of Latin America (FIDAL)</v>
      </c>
      <c r="CE852" t="str">
        <v>Foundation of the Americas (FUDELA)</v>
      </c>
      <c r="CF852" t="str">
        <v>Fraternity Without Borders</v>
      </c>
      <c r="CG852" t="str">
        <v>Fundación Brisas del Norte</v>
      </c>
      <c r="CH852" t="str">
        <v>Fundación Colombovenezolana Nueva Ilusión</v>
      </c>
      <c r="CI852" t="str">
        <v>Fundación Nakama's</v>
      </c>
      <c r="CJ852" t="str">
        <v>Fundación RadaBer</v>
      </c>
      <c r="CK852" t="str">
        <v>Fundación Scalabrini Bolivia</v>
      </c>
      <c r="CL852" t="str">
        <v>Fundacion Social Vivan los Niños</v>
      </c>
      <c r="CM852" t="str">
        <v>FUNVEAC</v>
      </c>
      <c r="CN852" t="str">
        <v>German Development Cooperation Agency GIZ</v>
      </c>
      <c r="CO852" t="str">
        <v>Globalizate Radio</v>
      </c>
      <c r="CP852" t="str">
        <v>GOAL</v>
      </c>
      <c r="CQ852" t="str">
        <v>Halü Bienestar Humano Foundation (HALU)</v>
      </c>
      <c r="CR852" t="str">
        <v>Heartland Alliance International (HAI)</v>
      </c>
      <c r="CS852" t="str">
        <v>HELVETAS Swiss Intercooperation</v>
      </c>
      <c r="CT852" t="str">
        <v>HIAS</v>
      </c>
      <c r="CU852" t="str">
        <v>Human Rights Defence Curaçao</v>
      </c>
      <c r="CV852" t="str">
        <v>Humanity &amp; Inclusion</v>
      </c>
      <c r="CW852" t="str">
        <v>Humans Analytic</v>
      </c>
      <c r="CX852" t="str">
        <v>Idas y Vueltas Association</v>
      </c>
      <c r="CY852" t="str">
        <v>iMMAP</v>
      </c>
      <c r="CZ852" t="str">
        <v>IMPACT Initiatives (REACH)</v>
      </c>
      <c r="DA852" t="str">
        <v>Inmigrante Feliz Association</v>
      </c>
      <c r="DB852" t="str">
        <v>Institute for Migration and Human Rights (IMDH)</v>
      </c>
      <c r="DC852" t="str">
        <v>Institute of Natural and Cultural Heritage (IPANC)</v>
      </c>
      <c r="DD852" t="str">
        <v>International Committee for the Development of People (CISP)</v>
      </c>
      <c r="DE852" t="str">
        <v>International Federation of the Red Cross (IFRC)</v>
      </c>
      <c r="DF852" t="str">
        <v>International Labour Organization (ILO)</v>
      </c>
      <c r="DG852" t="str">
        <v>International Medical Corps</v>
      </c>
      <c r="DH852" t="str">
        <v>International Organization for Migration (IOM)</v>
      </c>
      <c r="DI852" t="str">
        <v>International Rescue Committee (IRC)</v>
      </c>
      <c r="DJ852" t="str">
        <v>INTERSOS</v>
      </c>
      <c r="DK852" t="str">
        <v>Jesuit Migrant Service (JMS)</v>
      </c>
      <c r="DL852" t="str">
        <v>Jesuit Refugee Service (JRS)</v>
      </c>
      <c r="DM852" t="str">
        <v>Jesuit Service for Migrants and Refugees (JSMR)</v>
      </c>
      <c r="DN852" t="str">
        <v>Joint United Nations Programme on HIV/AIDS (UNAIDS)</v>
      </c>
      <c r="DO852" t="str">
        <v>Kimirina Coorporation</v>
      </c>
      <c r="DP852" t="str">
        <v>La Casita Hispanic Cultural Centre</v>
      </c>
      <c r="DQ852" t="str">
        <v>Latin American Network of Non-Governmental Organizations of Persons with Disabilities and their Families (RIADIS)</v>
      </c>
      <c r="DR852" t="str">
        <v>LGBT+ Movement Brazil</v>
      </c>
      <c r="DS852" t="str">
        <v>Living Water Community (LWC)</v>
      </c>
      <c r="DT852" t="str">
        <v>LLANOVENCOL</v>
      </c>
      <c r="DU852" t="str">
        <v>Lutheran World Federation</v>
      </c>
      <c r="DV852" t="str">
        <v>Lutheran World Relief</v>
      </c>
      <c r="DW852" t="str">
        <v>Malteser International</v>
      </c>
      <c r="DX852" t="str">
        <v>Mana Institute</v>
      </c>
      <c r="DY852" t="str">
        <v>Manos Veneguayas Association</v>
      </c>
      <c r="DZ852" t="str">
        <v>Más Igualdad Perú</v>
      </c>
      <c r="EA852" t="str">
        <v>MedGlobal</v>
      </c>
      <c r="EB852" t="str">
        <v>Medical Teams International</v>
      </c>
      <c r="EC852" t="str">
        <v>Mercy Corps</v>
      </c>
      <c r="ED852" t="str">
        <v>Migrant Service Center (CAM)</v>
      </c>
      <c r="EE852" t="str">
        <v>Migrants, Refugees and Argentine Social Entrepreneurs (MIRARES)</v>
      </c>
      <c r="EF852" t="str">
        <v>Mision Scalabriniana - Ecuador</v>
      </c>
      <c r="EG852" t="str">
        <v>Missão Paz</v>
      </c>
      <c r="EH852" t="str">
        <v>Museu A CASA</v>
      </c>
      <c r="EI852" t="str">
        <v>Norwegian Refugee Council (NRC)</v>
      </c>
      <c r="EJ852" t="str">
        <v>ONG Migrantes por el Maule</v>
      </c>
      <c r="EK852" t="str">
        <v>ONG Preemptive Love Coalition Colombia</v>
      </c>
      <c r="EL852" t="str">
        <v>Organización Transfomando Vidas</v>
      </c>
      <c r="EM852" t="str">
        <v>Organization of Ibero-American States for Education, Science and Culture (OEI)</v>
      </c>
      <c r="EN852" t="str">
        <v>OXFAM</v>
      </c>
      <c r="EO852" t="str">
        <v>Panamerican Development Foundation</v>
      </c>
      <c r="EP852" t="str">
        <v>Panamerican Health Organization/World Health Organization (PAHO/WHO)</v>
      </c>
      <c r="EQ852" t="str">
        <v>Pastoral of Human Mobility - Peruvian Episcopal Conference</v>
      </c>
      <c r="ER852" t="str">
        <v>Pastoral Service for Migrants National</v>
      </c>
      <c r="ES852" t="str">
        <v>Permanent Human Rights defense Committee (CDH)</v>
      </c>
      <c r="ET852" t="str">
        <v>Pirilampos Institute - Group of visits and voluntary actions in Roraima</v>
      </c>
      <c r="EU852" t="str">
        <v>Plan International</v>
      </c>
      <c r="EV852" t="str">
        <v>Population Program, Faculty of Social Sciences, University of the Republic</v>
      </c>
      <c r="EW852" t="str">
        <v>Profamilia Association</v>
      </c>
      <c r="EX852" t="str">
        <v>Red con Migrantes y Refugiados</v>
      </c>
      <c r="EY852" t="str">
        <v>Red Cross Colombia</v>
      </c>
      <c r="EZ852" t="str">
        <v>Red Cross Ecuador</v>
      </c>
      <c r="FA852" t="str">
        <v>Red Cross Peru</v>
      </c>
      <c r="FB852" t="str">
        <v>Red de Investigaciones en Derechos Humanos - CONICET (Consejo Nacional de Investigaciones Científicas y Técnicas)</v>
      </c>
      <c r="FC852" t="str">
        <v>RET International</v>
      </c>
      <c r="FD852" t="str">
        <v>Salú pa Tur Foundation</v>
      </c>
      <c r="FE852" t="str">
        <v>Salvation Army</v>
      </c>
      <c r="FF852" t="str">
        <v>Samaritan's Purse</v>
      </c>
      <c r="FG852" t="str">
        <v>Save the Children International (SCI)</v>
      </c>
      <c r="FH852" t="str">
        <v>Scalabrini Foundation Chile</v>
      </c>
      <c r="FI852" t="str">
        <v>Sección Peruana de Amnistía Internacional</v>
      </c>
      <c r="FJ852" t="str">
        <v>Serviço Pastoral dos Migrantes do Nordeste</v>
      </c>
      <c r="FK852" t="str">
        <v>Sesame Workshop</v>
      </c>
      <c r="FL852" t="str">
        <v>Si, Da Vida</v>
      </c>
      <c r="FM852" t="str">
        <v>Solidarity and Action Asociation</v>
      </c>
      <c r="FN852" t="str">
        <v>SOS Children's Villages</v>
      </c>
      <c r="FO852" t="str">
        <v>Tarabita Foundation</v>
      </c>
      <c r="FP852" t="str">
        <v>Tearfund</v>
      </c>
      <c r="FQ852" t="str">
        <v>TECHO</v>
      </c>
      <c r="FR852" t="str">
        <v>Terranueva Foundation</v>
      </c>
      <c r="FS852" t="str">
        <v>Terre des Hommes Suisse</v>
      </c>
      <c r="FT852" t="str">
        <v>The Israel Forum for International Humanitarian Aid (IsraAID)</v>
      </c>
      <c r="FU852" t="str">
        <v>Unión Venezolana en Perú</v>
      </c>
      <c r="FV852" t="str">
        <v>United Nations Children's Fund (UNICEF)</v>
      </c>
      <c r="FW852" t="str">
        <v>United Nations Development Programme (UNDP)</v>
      </c>
      <c r="FX852" t="str">
        <v>United Nations Educational, Scientific and Cultural Organization (UNESCO)</v>
      </c>
      <c r="FY852" t="str">
        <v>United Nations Entity for Gender Equality and the Empowerment of Women (UNWOMEN)</v>
      </c>
      <c r="FZ852" t="str">
        <v>United Nations Food and Agricultural Organization (FAO)</v>
      </c>
      <c r="GA852" t="str">
        <v>United Nations High Commissioner for Refugees (UNHCR)</v>
      </c>
      <c r="GB852" t="str">
        <v>United Nations Office of the High Commissioner for Human Rights (OHCHR)</v>
      </c>
      <c r="GC852" t="str">
        <v>United Nations Office on Drugs and Crime (UNODC)</v>
      </c>
      <c r="GD852" t="str">
        <v>United Nations Population Fund (UNFPA)</v>
      </c>
      <c r="GE852" t="str">
        <v>United Nations Programme for Human Settlements (UN Habitat)</v>
      </c>
      <c r="GF852" t="str">
        <v>Vale da Benção Educational and Charitable Association (AEBVB)</v>
      </c>
      <c r="GG852" t="str">
        <v>VenAruba Solidaria</v>
      </c>
      <c r="GH852" t="str">
        <v>Venex Curacao Foundation</v>
      </c>
      <c r="GI852" t="str">
        <v>Venezolanos en Barranquilla</v>
      </c>
      <c r="GJ852" t="str">
        <v>Venezolanos en San Cristóbal</v>
      </c>
      <c r="GK852" t="str">
        <v>Venezuelan Emigrant Foundation (FEV)</v>
      </c>
      <c r="GL852" t="str">
        <v>Vicaría de Pastoral Social Caritas</v>
      </c>
      <c r="GM852" t="str">
        <v>Voices GY</v>
      </c>
      <c r="GN852" t="str">
        <v>We World GVC</v>
      </c>
      <c r="GO852" t="str">
        <v>World Council of Credit Unions</v>
      </c>
      <c r="GP852" t="str">
        <v>World Food Programme (WFP)</v>
      </c>
      <c r="GQ852" t="str">
        <v>World Vision</v>
      </c>
      <c r="GR852" t="str">
        <v>ZOA</v>
      </c>
    </row>
    <row r="853" spans="8:200" x14ac:dyDescent="0.3">
      <c r="H853" t="str" cm="1">
        <f t="array" ref="H853:GR853">TRANSPOSE(_xlfn._xlws.SORT(_xlfn._xlws.FILTER(Table3[Name],ISNUMBER(SEARCH(' Activity Sheet'!D907,Table3[Name])),"Not found"),,1))</f>
        <v>.New Organisation</v>
      </c>
      <c r="I853" t="str">
        <v>ABV - Association of Good with Life</v>
      </c>
      <c r="J853" t="str">
        <v>ACAPS</v>
      </c>
      <c r="K853" t="str">
        <v>Acción y Desarrollo</v>
      </c>
      <c r="L853" t="str">
        <v>ACTED</v>
      </c>
      <c r="M853" t="str">
        <v>Action against Hunger</v>
      </c>
      <c r="N853" t="str">
        <v>ActionAid</v>
      </c>
      <c r="O853" t="str">
        <v>Adventist Development and Relief Agency (ADRA)</v>
      </c>
      <c r="P853" t="str">
        <v>Alas de Colibrí Foundation</v>
      </c>
      <c r="Q853" t="str">
        <v>Alianza por la Solidaridad</v>
      </c>
      <c r="R853" t="str">
        <v>Alianza por Venezuela</v>
      </c>
      <c r="S853" t="str">
        <v>Americares Foundation</v>
      </c>
      <c r="T853" t="str">
        <v>Argentine Commission for Refugees and Migrants (CAREF)</v>
      </c>
      <c r="U853" t="str">
        <v>Asociación Aves</v>
      </c>
      <c r="V853" t="str">
        <v>Asociación de Jubilados y Pensionados Venezolanos en Argentina</v>
      </c>
      <c r="W853" t="str">
        <v>Asociación de Venezolanos en Eloy Alfaro</v>
      </c>
      <c r="X853" t="str">
        <v>Asociación Fundación contra el Hambre Perú</v>
      </c>
      <c r="Y853" t="str">
        <v>Asociación Migrantes Venezolanos</v>
      </c>
      <c r="Z853" t="str">
        <v>Asociación Misioneros de San Carlos Scalabrinianos</v>
      </c>
      <c r="AA853" t="str">
        <v>Asociacion Proteccion Poblacion Vulnerable</v>
      </c>
      <c r="AB853" t="str">
        <v>Asociación Quinta Ola</v>
      </c>
      <c r="AC853" t="str">
        <v>Asociación Salto Ángel</v>
      </c>
      <c r="AD853" t="str">
        <v>Asociación Venezuela en Ecuador AC</v>
      </c>
      <c r="AE853" t="str">
        <v>ASOVENAR</v>
      </c>
      <c r="AF853" t="str">
        <v>Associação Hermanitos</v>
      </c>
      <c r="AG853" t="str">
        <v>AVSI Foundation</v>
      </c>
      <c r="AH853" t="str">
        <v>Bethany Christian Services</v>
      </c>
      <c r="AI853" t="str">
        <v>Blumont</v>
      </c>
      <c r="AJ853" t="str">
        <v>CARE</v>
      </c>
      <c r="AK853" t="str">
        <v>Caritas Brazil</v>
      </c>
      <c r="AL853" t="str">
        <v>Caritas Ecuador</v>
      </c>
      <c r="AM853" t="str">
        <v>Caritas Germany</v>
      </c>
      <c r="AN853" t="str">
        <v>Caritas Manaus</v>
      </c>
      <c r="AO853" t="str">
        <v>Caritas Parana</v>
      </c>
      <c r="AP853" t="str">
        <v>Caritas Peru</v>
      </c>
      <c r="AQ853" t="str">
        <v>Caritas Rio de Janeiro</v>
      </c>
      <c r="AR853" t="str">
        <v>Caritas São Paulo</v>
      </c>
      <c r="AS853" t="str">
        <v>Caritas Switzerland</v>
      </c>
      <c r="AT853" t="str">
        <v>CCEFIRO Association</v>
      </c>
      <c r="AU853" t="str">
        <v>CEDRO</v>
      </c>
      <c r="AV853" t="str">
        <v>Center for Integrated Studies and Programs for Sustainable Development (CIEDS)</v>
      </c>
      <c r="AW853" t="str">
        <v>Center for Migration and Human Rights of the Diocese of Roraima (CMDH)</v>
      </c>
      <c r="AX853" t="str">
        <v>Centro de Atencion Psicosocial (CAPS)</v>
      </c>
      <c r="AY853" t="str">
        <v>CESAL</v>
      </c>
      <c r="AZ853" t="str">
        <v>CESVI-Cooperazione e Sviluppo</v>
      </c>
      <c r="BA853" t="str">
        <v>ChildFund International</v>
      </c>
      <c r="BB853" t="str">
        <v>CHS Alternativo</v>
      </c>
      <c r="BC853" t="str">
        <v>Churún Merú Association</v>
      </c>
      <c r="BD853" t="str">
        <v>Coalición por Venezuela</v>
      </c>
      <c r="BE853" t="str">
        <v>Colonia Foundation of Venezuelans in the Dominican Republic (FUNCOVERD)</v>
      </c>
      <c r="BF853" t="str">
        <v>COLVENZ</v>
      </c>
      <c r="BG853" t="str">
        <v>Compassiva</v>
      </c>
      <c r="BH853" t="str">
        <v>Consejo Interreligioso del Perú - Religiones por la Paz</v>
      </c>
      <c r="BI853" t="str">
        <v>Consorcio ONG OCIPI Y Capellanía Nacional OFICA</v>
      </c>
      <c r="BJ853" t="str">
        <v>COOPI - International Cooperation Foundation</v>
      </c>
      <c r="BK853" t="str">
        <v>Corporación Colectivo Sin Fronteras</v>
      </c>
      <c r="BL853" t="str">
        <v>CRISFE Foundation</v>
      </c>
      <c r="BM853" t="str">
        <v>Cuso International</v>
      </c>
      <c r="BN853" t="str">
        <v>Danielle’s Children Fund (DCF)</v>
      </c>
      <c r="BO853" t="str">
        <v>Danish Refugee Council (DRC)</v>
      </c>
      <c r="BP853" t="str">
        <v>Development Support Association - APOYAR</v>
      </c>
      <c r="BQ853" t="str">
        <v>Diakonie Katastrophenhilfe</v>
      </c>
      <c r="BR853" t="str">
        <v>Diálogo Diverso</v>
      </c>
      <c r="BS853" t="str">
        <v>Doctors of the World</v>
      </c>
      <c r="BT853" t="str">
        <v>Dominican Institute for Integrated Development</v>
      </c>
      <c r="BU853" t="str">
        <v>Duendes y Ángeles Vinotinto República Dominicana</v>
      </c>
      <c r="BV853" t="str">
        <v>Encuentros SJS (Servicio Jesuita de la Solidaridad)</v>
      </c>
      <c r="BW853" t="str">
        <v>Ending Violence Against Migrants</v>
      </c>
      <c r="BX853" t="str">
        <v>Equidad Foundation</v>
      </c>
      <c r="BY853" t="str">
        <v>Equilibrium CenDE</v>
      </c>
      <c r="BZ853" t="str">
        <v>Facultad de Psicología - Universidad de la República (UDELAR)</v>
      </c>
      <c r="CA853" t="str">
        <v>First International Emergency and Solidarités International</v>
      </c>
      <c r="CB853" t="str">
        <v>Fondo Ecuatoriano Populorum Progressio</v>
      </c>
      <c r="CC853" t="str">
        <v>Foro Salud Callao</v>
      </c>
      <c r="CD853" t="str">
        <v>Foundation for the Integration and Development of Latin America (FIDAL)</v>
      </c>
      <c r="CE853" t="str">
        <v>Foundation of the Americas (FUDELA)</v>
      </c>
      <c r="CF853" t="str">
        <v>Fraternity Without Borders</v>
      </c>
      <c r="CG853" t="str">
        <v>Fundación Brisas del Norte</v>
      </c>
      <c r="CH853" t="str">
        <v>Fundación Colombovenezolana Nueva Ilusión</v>
      </c>
      <c r="CI853" t="str">
        <v>Fundación Nakama's</v>
      </c>
      <c r="CJ853" t="str">
        <v>Fundación RadaBer</v>
      </c>
      <c r="CK853" t="str">
        <v>Fundación Scalabrini Bolivia</v>
      </c>
      <c r="CL853" t="str">
        <v>Fundacion Social Vivan los Niños</v>
      </c>
      <c r="CM853" t="str">
        <v>FUNVEAC</v>
      </c>
      <c r="CN853" t="str">
        <v>German Development Cooperation Agency GIZ</v>
      </c>
      <c r="CO853" t="str">
        <v>Globalizate Radio</v>
      </c>
      <c r="CP853" t="str">
        <v>GOAL</v>
      </c>
      <c r="CQ853" t="str">
        <v>Halü Bienestar Humano Foundation (HALU)</v>
      </c>
      <c r="CR853" t="str">
        <v>Heartland Alliance International (HAI)</v>
      </c>
      <c r="CS853" t="str">
        <v>HELVETAS Swiss Intercooperation</v>
      </c>
      <c r="CT853" t="str">
        <v>HIAS</v>
      </c>
      <c r="CU853" t="str">
        <v>Human Rights Defence Curaçao</v>
      </c>
      <c r="CV853" t="str">
        <v>Humanity &amp; Inclusion</v>
      </c>
      <c r="CW853" t="str">
        <v>Humans Analytic</v>
      </c>
      <c r="CX853" t="str">
        <v>Idas y Vueltas Association</v>
      </c>
      <c r="CY853" t="str">
        <v>iMMAP</v>
      </c>
      <c r="CZ853" t="str">
        <v>IMPACT Initiatives (REACH)</v>
      </c>
      <c r="DA853" t="str">
        <v>Inmigrante Feliz Association</v>
      </c>
      <c r="DB853" t="str">
        <v>Institute for Migration and Human Rights (IMDH)</v>
      </c>
      <c r="DC853" t="str">
        <v>Institute of Natural and Cultural Heritage (IPANC)</v>
      </c>
      <c r="DD853" t="str">
        <v>International Committee for the Development of People (CISP)</v>
      </c>
      <c r="DE853" t="str">
        <v>International Federation of the Red Cross (IFRC)</v>
      </c>
      <c r="DF853" t="str">
        <v>International Labour Organization (ILO)</v>
      </c>
      <c r="DG853" t="str">
        <v>International Medical Corps</v>
      </c>
      <c r="DH853" t="str">
        <v>International Organization for Migration (IOM)</v>
      </c>
      <c r="DI853" t="str">
        <v>International Rescue Committee (IRC)</v>
      </c>
      <c r="DJ853" t="str">
        <v>INTERSOS</v>
      </c>
      <c r="DK853" t="str">
        <v>Jesuit Migrant Service (JMS)</v>
      </c>
      <c r="DL853" t="str">
        <v>Jesuit Refugee Service (JRS)</v>
      </c>
      <c r="DM853" t="str">
        <v>Jesuit Service for Migrants and Refugees (JSMR)</v>
      </c>
      <c r="DN853" t="str">
        <v>Joint United Nations Programme on HIV/AIDS (UNAIDS)</v>
      </c>
      <c r="DO853" t="str">
        <v>Kimirina Coorporation</v>
      </c>
      <c r="DP853" t="str">
        <v>La Casita Hispanic Cultural Centre</v>
      </c>
      <c r="DQ853" t="str">
        <v>Latin American Network of Non-Governmental Organizations of Persons with Disabilities and their Families (RIADIS)</v>
      </c>
      <c r="DR853" t="str">
        <v>LGBT+ Movement Brazil</v>
      </c>
      <c r="DS853" t="str">
        <v>Living Water Community (LWC)</v>
      </c>
      <c r="DT853" t="str">
        <v>LLANOVENCOL</v>
      </c>
      <c r="DU853" t="str">
        <v>Lutheran World Federation</v>
      </c>
      <c r="DV853" t="str">
        <v>Lutheran World Relief</v>
      </c>
      <c r="DW853" t="str">
        <v>Malteser International</v>
      </c>
      <c r="DX853" t="str">
        <v>Mana Institute</v>
      </c>
      <c r="DY853" t="str">
        <v>Manos Veneguayas Association</v>
      </c>
      <c r="DZ853" t="str">
        <v>Más Igualdad Perú</v>
      </c>
      <c r="EA853" t="str">
        <v>MedGlobal</v>
      </c>
      <c r="EB853" t="str">
        <v>Medical Teams International</v>
      </c>
      <c r="EC853" t="str">
        <v>Mercy Corps</v>
      </c>
      <c r="ED853" t="str">
        <v>Migrant Service Center (CAM)</v>
      </c>
      <c r="EE853" t="str">
        <v>Migrants, Refugees and Argentine Social Entrepreneurs (MIRARES)</v>
      </c>
      <c r="EF853" t="str">
        <v>Mision Scalabriniana - Ecuador</v>
      </c>
      <c r="EG853" t="str">
        <v>Missão Paz</v>
      </c>
      <c r="EH853" t="str">
        <v>Museu A CASA</v>
      </c>
      <c r="EI853" t="str">
        <v>Norwegian Refugee Council (NRC)</v>
      </c>
      <c r="EJ853" t="str">
        <v>ONG Migrantes por el Maule</v>
      </c>
      <c r="EK853" t="str">
        <v>ONG Preemptive Love Coalition Colombia</v>
      </c>
      <c r="EL853" t="str">
        <v>Organización Transfomando Vidas</v>
      </c>
      <c r="EM853" t="str">
        <v>Organization of Ibero-American States for Education, Science and Culture (OEI)</v>
      </c>
      <c r="EN853" t="str">
        <v>OXFAM</v>
      </c>
      <c r="EO853" t="str">
        <v>Panamerican Development Foundation</v>
      </c>
      <c r="EP853" t="str">
        <v>Panamerican Health Organization/World Health Organization (PAHO/WHO)</v>
      </c>
      <c r="EQ853" t="str">
        <v>Pastoral of Human Mobility - Peruvian Episcopal Conference</v>
      </c>
      <c r="ER853" t="str">
        <v>Pastoral Service for Migrants National</v>
      </c>
      <c r="ES853" t="str">
        <v>Permanent Human Rights defense Committee (CDH)</v>
      </c>
      <c r="ET853" t="str">
        <v>Pirilampos Institute - Group of visits and voluntary actions in Roraima</v>
      </c>
      <c r="EU853" t="str">
        <v>Plan International</v>
      </c>
      <c r="EV853" t="str">
        <v>Population Program, Faculty of Social Sciences, University of the Republic</v>
      </c>
      <c r="EW853" t="str">
        <v>Profamilia Association</v>
      </c>
      <c r="EX853" t="str">
        <v>Red con Migrantes y Refugiados</v>
      </c>
      <c r="EY853" t="str">
        <v>Red Cross Colombia</v>
      </c>
      <c r="EZ853" t="str">
        <v>Red Cross Ecuador</v>
      </c>
      <c r="FA853" t="str">
        <v>Red Cross Peru</v>
      </c>
      <c r="FB853" t="str">
        <v>Red de Investigaciones en Derechos Humanos - CONICET (Consejo Nacional de Investigaciones Científicas y Técnicas)</v>
      </c>
      <c r="FC853" t="str">
        <v>RET International</v>
      </c>
      <c r="FD853" t="str">
        <v>Salú pa Tur Foundation</v>
      </c>
      <c r="FE853" t="str">
        <v>Salvation Army</v>
      </c>
      <c r="FF853" t="str">
        <v>Samaritan's Purse</v>
      </c>
      <c r="FG853" t="str">
        <v>Save the Children International (SCI)</v>
      </c>
      <c r="FH853" t="str">
        <v>Scalabrini Foundation Chile</v>
      </c>
      <c r="FI853" t="str">
        <v>Sección Peruana de Amnistía Internacional</v>
      </c>
      <c r="FJ853" t="str">
        <v>Serviço Pastoral dos Migrantes do Nordeste</v>
      </c>
      <c r="FK853" t="str">
        <v>Sesame Workshop</v>
      </c>
      <c r="FL853" t="str">
        <v>Si, Da Vida</v>
      </c>
      <c r="FM853" t="str">
        <v>Solidarity and Action Asociation</v>
      </c>
      <c r="FN853" t="str">
        <v>SOS Children's Villages</v>
      </c>
      <c r="FO853" t="str">
        <v>Tarabita Foundation</v>
      </c>
      <c r="FP853" t="str">
        <v>Tearfund</v>
      </c>
      <c r="FQ853" t="str">
        <v>TECHO</v>
      </c>
      <c r="FR853" t="str">
        <v>Terranueva Foundation</v>
      </c>
      <c r="FS853" t="str">
        <v>Terre des Hommes Suisse</v>
      </c>
      <c r="FT853" t="str">
        <v>The Israel Forum for International Humanitarian Aid (IsraAID)</v>
      </c>
      <c r="FU853" t="str">
        <v>Unión Venezolana en Perú</v>
      </c>
      <c r="FV853" t="str">
        <v>United Nations Children's Fund (UNICEF)</v>
      </c>
      <c r="FW853" t="str">
        <v>United Nations Development Programme (UNDP)</v>
      </c>
      <c r="FX853" t="str">
        <v>United Nations Educational, Scientific and Cultural Organization (UNESCO)</v>
      </c>
      <c r="FY853" t="str">
        <v>United Nations Entity for Gender Equality and the Empowerment of Women (UNWOMEN)</v>
      </c>
      <c r="FZ853" t="str">
        <v>United Nations Food and Agricultural Organization (FAO)</v>
      </c>
      <c r="GA853" t="str">
        <v>United Nations High Commissioner for Refugees (UNHCR)</v>
      </c>
      <c r="GB853" t="str">
        <v>United Nations Office of the High Commissioner for Human Rights (OHCHR)</v>
      </c>
      <c r="GC853" t="str">
        <v>United Nations Office on Drugs and Crime (UNODC)</v>
      </c>
      <c r="GD853" t="str">
        <v>United Nations Population Fund (UNFPA)</v>
      </c>
      <c r="GE853" t="str">
        <v>United Nations Programme for Human Settlements (UN Habitat)</v>
      </c>
      <c r="GF853" t="str">
        <v>Vale da Benção Educational and Charitable Association (AEBVB)</v>
      </c>
      <c r="GG853" t="str">
        <v>VenAruba Solidaria</v>
      </c>
      <c r="GH853" t="str">
        <v>Venex Curacao Foundation</v>
      </c>
      <c r="GI853" t="str">
        <v>Venezolanos en Barranquilla</v>
      </c>
      <c r="GJ853" t="str">
        <v>Venezolanos en San Cristóbal</v>
      </c>
      <c r="GK853" t="str">
        <v>Venezuelan Emigrant Foundation (FEV)</v>
      </c>
      <c r="GL853" t="str">
        <v>Vicaría de Pastoral Social Caritas</v>
      </c>
      <c r="GM853" t="str">
        <v>Voices GY</v>
      </c>
      <c r="GN853" t="str">
        <v>We World GVC</v>
      </c>
      <c r="GO853" t="str">
        <v>World Council of Credit Unions</v>
      </c>
      <c r="GP853" t="str">
        <v>World Food Programme (WFP)</v>
      </c>
      <c r="GQ853" t="str">
        <v>World Vision</v>
      </c>
      <c r="GR853" t="str">
        <v>ZOA</v>
      </c>
    </row>
    <row r="854" spans="8:200" x14ac:dyDescent="0.3">
      <c r="H854" t="str" cm="1">
        <f t="array" ref="H854:GR854">TRANSPOSE(_xlfn._xlws.SORT(_xlfn._xlws.FILTER(Table3[Name],ISNUMBER(SEARCH(' Activity Sheet'!D908,Table3[Name])),"Not found"),,1))</f>
        <v>.New Organisation</v>
      </c>
      <c r="I854" t="str">
        <v>ABV - Association of Good with Life</v>
      </c>
      <c r="J854" t="str">
        <v>ACAPS</v>
      </c>
      <c r="K854" t="str">
        <v>Acción y Desarrollo</v>
      </c>
      <c r="L854" t="str">
        <v>ACTED</v>
      </c>
      <c r="M854" t="str">
        <v>Action against Hunger</v>
      </c>
      <c r="N854" t="str">
        <v>ActionAid</v>
      </c>
      <c r="O854" t="str">
        <v>Adventist Development and Relief Agency (ADRA)</v>
      </c>
      <c r="P854" t="str">
        <v>Alas de Colibrí Foundation</v>
      </c>
      <c r="Q854" t="str">
        <v>Alianza por la Solidaridad</v>
      </c>
      <c r="R854" t="str">
        <v>Alianza por Venezuela</v>
      </c>
      <c r="S854" t="str">
        <v>Americares Foundation</v>
      </c>
      <c r="T854" t="str">
        <v>Argentine Commission for Refugees and Migrants (CAREF)</v>
      </c>
      <c r="U854" t="str">
        <v>Asociación Aves</v>
      </c>
      <c r="V854" t="str">
        <v>Asociación de Jubilados y Pensionados Venezolanos en Argentina</v>
      </c>
      <c r="W854" t="str">
        <v>Asociación de Venezolanos en Eloy Alfaro</v>
      </c>
      <c r="X854" t="str">
        <v>Asociación Fundación contra el Hambre Perú</v>
      </c>
      <c r="Y854" t="str">
        <v>Asociación Migrantes Venezolanos</v>
      </c>
      <c r="Z854" t="str">
        <v>Asociación Misioneros de San Carlos Scalabrinianos</v>
      </c>
      <c r="AA854" t="str">
        <v>Asociacion Proteccion Poblacion Vulnerable</v>
      </c>
      <c r="AB854" t="str">
        <v>Asociación Quinta Ola</v>
      </c>
      <c r="AC854" t="str">
        <v>Asociación Salto Ángel</v>
      </c>
      <c r="AD854" t="str">
        <v>Asociación Venezuela en Ecuador AC</v>
      </c>
      <c r="AE854" t="str">
        <v>ASOVENAR</v>
      </c>
      <c r="AF854" t="str">
        <v>Associação Hermanitos</v>
      </c>
      <c r="AG854" t="str">
        <v>AVSI Foundation</v>
      </c>
      <c r="AH854" t="str">
        <v>Bethany Christian Services</v>
      </c>
      <c r="AI854" t="str">
        <v>Blumont</v>
      </c>
      <c r="AJ854" t="str">
        <v>CARE</v>
      </c>
      <c r="AK854" t="str">
        <v>Caritas Brazil</v>
      </c>
      <c r="AL854" t="str">
        <v>Caritas Ecuador</v>
      </c>
      <c r="AM854" t="str">
        <v>Caritas Germany</v>
      </c>
      <c r="AN854" t="str">
        <v>Caritas Manaus</v>
      </c>
      <c r="AO854" t="str">
        <v>Caritas Parana</v>
      </c>
      <c r="AP854" t="str">
        <v>Caritas Peru</v>
      </c>
      <c r="AQ854" t="str">
        <v>Caritas Rio de Janeiro</v>
      </c>
      <c r="AR854" t="str">
        <v>Caritas São Paulo</v>
      </c>
      <c r="AS854" t="str">
        <v>Caritas Switzerland</v>
      </c>
      <c r="AT854" t="str">
        <v>CCEFIRO Association</v>
      </c>
      <c r="AU854" t="str">
        <v>CEDRO</v>
      </c>
      <c r="AV854" t="str">
        <v>Center for Integrated Studies and Programs for Sustainable Development (CIEDS)</v>
      </c>
      <c r="AW854" t="str">
        <v>Center for Migration and Human Rights of the Diocese of Roraima (CMDH)</v>
      </c>
      <c r="AX854" t="str">
        <v>Centro de Atencion Psicosocial (CAPS)</v>
      </c>
      <c r="AY854" t="str">
        <v>CESAL</v>
      </c>
      <c r="AZ854" t="str">
        <v>CESVI-Cooperazione e Sviluppo</v>
      </c>
      <c r="BA854" t="str">
        <v>ChildFund International</v>
      </c>
      <c r="BB854" t="str">
        <v>CHS Alternativo</v>
      </c>
      <c r="BC854" t="str">
        <v>Churún Merú Association</v>
      </c>
      <c r="BD854" t="str">
        <v>Coalición por Venezuela</v>
      </c>
      <c r="BE854" t="str">
        <v>Colonia Foundation of Venezuelans in the Dominican Republic (FUNCOVERD)</v>
      </c>
      <c r="BF854" t="str">
        <v>COLVENZ</v>
      </c>
      <c r="BG854" t="str">
        <v>Compassiva</v>
      </c>
      <c r="BH854" t="str">
        <v>Consejo Interreligioso del Perú - Religiones por la Paz</v>
      </c>
      <c r="BI854" t="str">
        <v>Consorcio ONG OCIPI Y Capellanía Nacional OFICA</v>
      </c>
      <c r="BJ854" t="str">
        <v>COOPI - International Cooperation Foundation</v>
      </c>
      <c r="BK854" t="str">
        <v>Corporación Colectivo Sin Fronteras</v>
      </c>
      <c r="BL854" t="str">
        <v>CRISFE Foundation</v>
      </c>
      <c r="BM854" t="str">
        <v>Cuso International</v>
      </c>
      <c r="BN854" t="str">
        <v>Danielle’s Children Fund (DCF)</v>
      </c>
      <c r="BO854" t="str">
        <v>Danish Refugee Council (DRC)</v>
      </c>
      <c r="BP854" t="str">
        <v>Development Support Association - APOYAR</v>
      </c>
      <c r="BQ854" t="str">
        <v>Diakonie Katastrophenhilfe</v>
      </c>
      <c r="BR854" t="str">
        <v>Diálogo Diverso</v>
      </c>
      <c r="BS854" t="str">
        <v>Doctors of the World</v>
      </c>
      <c r="BT854" t="str">
        <v>Dominican Institute for Integrated Development</v>
      </c>
      <c r="BU854" t="str">
        <v>Duendes y Ángeles Vinotinto República Dominicana</v>
      </c>
      <c r="BV854" t="str">
        <v>Encuentros SJS (Servicio Jesuita de la Solidaridad)</v>
      </c>
      <c r="BW854" t="str">
        <v>Ending Violence Against Migrants</v>
      </c>
      <c r="BX854" t="str">
        <v>Equidad Foundation</v>
      </c>
      <c r="BY854" t="str">
        <v>Equilibrium CenDE</v>
      </c>
      <c r="BZ854" t="str">
        <v>Facultad de Psicología - Universidad de la República (UDELAR)</v>
      </c>
      <c r="CA854" t="str">
        <v>First International Emergency and Solidarités International</v>
      </c>
      <c r="CB854" t="str">
        <v>Fondo Ecuatoriano Populorum Progressio</v>
      </c>
      <c r="CC854" t="str">
        <v>Foro Salud Callao</v>
      </c>
      <c r="CD854" t="str">
        <v>Foundation for the Integration and Development of Latin America (FIDAL)</v>
      </c>
      <c r="CE854" t="str">
        <v>Foundation of the Americas (FUDELA)</v>
      </c>
      <c r="CF854" t="str">
        <v>Fraternity Without Borders</v>
      </c>
      <c r="CG854" t="str">
        <v>Fundación Brisas del Norte</v>
      </c>
      <c r="CH854" t="str">
        <v>Fundación Colombovenezolana Nueva Ilusión</v>
      </c>
      <c r="CI854" t="str">
        <v>Fundación Nakama's</v>
      </c>
      <c r="CJ854" t="str">
        <v>Fundación RadaBer</v>
      </c>
      <c r="CK854" t="str">
        <v>Fundación Scalabrini Bolivia</v>
      </c>
      <c r="CL854" t="str">
        <v>Fundacion Social Vivan los Niños</v>
      </c>
      <c r="CM854" t="str">
        <v>FUNVEAC</v>
      </c>
      <c r="CN854" t="str">
        <v>German Development Cooperation Agency GIZ</v>
      </c>
      <c r="CO854" t="str">
        <v>Globalizate Radio</v>
      </c>
      <c r="CP854" t="str">
        <v>GOAL</v>
      </c>
      <c r="CQ854" t="str">
        <v>Halü Bienestar Humano Foundation (HALU)</v>
      </c>
      <c r="CR854" t="str">
        <v>Heartland Alliance International (HAI)</v>
      </c>
      <c r="CS854" t="str">
        <v>HELVETAS Swiss Intercooperation</v>
      </c>
      <c r="CT854" t="str">
        <v>HIAS</v>
      </c>
      <c r="CU854" t="str">
        <v>Human Rights Defence Curaçao</v>
      </c>
      <c r="CV854" t="str">
        <v>Humanity &amp; Inclusion</v>
      </c>
      <c r="CW854" t="str">
        <v>Humans Analytic</v>
      </c>
      <c r="CX854" t="str">
        <v>Idas y Vueltas Association</v>
      </c>
      <c r="CY854" t="str">
        <v>iMMAP</v>
      </c>
      <c r="CZ854" t="str">
        <v>IMPACT Initiatives (REACH)</v>
      </c>
      <c r="DA854" t="str">
        <v>Inmigrante Feliz Association</v>
      </c>
      <c r="DB854" t="str">
        <v>Institute for Migration and Human Rights (IMDH)</v>
      </c>
      <c r="DC854" t="str">
        <v>Institute of Natural and Cultural Heritage (IPANC)</v>
      </c>
      <c r="DD854" t="str">
        <v>International Committee for the Development of People (CISP)</v>
      </c>
      <c r="DE854" t="str">
        <v>International Federation of the Red Cross (IFRC)</v>
      </c>
      <c r="DF854" t="str">
        <v>International Labour Organization (ILO)</v>
      </c>
      <c r="DG854" t="str">
        <v>International Medical Corps</v>
      </c>
      <c r="DH854" t="str">
        <v>International Organization for Migration (IOM)</v>
      </c>
      <c r="DI854" t="str">
        <v>International Rescue Committee (IRC)</v>
      </c>
      <c r="DJ854" t="str">
        <v>INTERSOS</v>
      </c>
      <c r="DK854" t="str">
        <v>Jesuit Migrant Service (JMS)</v>
      </c>
      <c r="DL854" t="str">
        <v>Jesuit Refugee Service (JRS)</v>
      </c>
      <c r="DM854" t="str">
        <v>Jesuit Service for Migrants and Refugees (JSMR)</v>
      </c>
      <c r="DN854" t="str">
        <v>Joint United Nations Programme on HIV/AIDS (UNAIDS)</v>
      </c>
      <c r="DO854" t="str">
        <v>Kimirina Coorporation</v>
      </c>
      <c r="DP854" t="str">
        <v>La Casita Hispanic Cultural Centre</v>
      </c>
      <c r="DQ854" t="str">
        <v>Latin American Network of Non-Governmental Organizations of Persons with Disabilities and their Families (RIADIS)</v>
      </c>
      <c r="DR854" t="str">
        <v>LGBT+ Movement Brazil</v>
      </c>
      <c r="DS854" t="str">
        <v>Living Water Community (LWC)</v>
      </c>
      <c r="DT854" t="str">
        <v>LLANOVENCOL</v>
      </c>
      <c r="DU854" t="str">
        <v>Lutheran World Federation</v>
      </c>
      <c r="DV854" t="str">
        <v>Lutheran World Relief</v>
      </c>
      <c r="DW854" t="str">
        <v>Malteser International</v>
      </c>
      <c r="DX854" t="str">
        <v>Mana Institute</v>
      </c>
      <c r="DY854" t="str">
        <v>Manos Veneguayas Association</v>
      </c>
      <c r="DZ854" t="str">
        <v>Más Igualdad Perú</v>
      </c>
      <c r="EA854" t="str">
        <v>MedGlobal</v>
      </c>
      <c r="EB854" t="str">
        <v>Medical Teams International</v>
      </c>
      <c r="EC854" t="str">
        <v>Mercy Corps</v>
      </c>
      <c r="ED854" t="str">
        <v>Migrant Service Center (CAM)</v>
      </c>
      <c r="EE854" t="str">
        <v>Migrants, Refugees and Argentine Social Entrepreneurs (MIRARES)</v>
      </c>
      <c r="EF854" t="str">
        <v>Mision Scalabriniana - Ecuador</v>
      </c>
      <c r="EG854" t="str">
        <v>Missão Paz</v>
      </c>
      <c r="EH854" t="str">
        <v>Museu A CASA</v>
      </c>
      <c r="EI854" t="str">
        <v>Norwegian Refugee Council (NRC)</v>
      </c>
      <c r="EJ854" t="str">
        <v>ONG Migrantes por el Maule</v>
      </c>
      <c r="EK854" t="str">
        <v>ONG Preemptive Love Coalition Colombia</v>
      </c>
      <c r="EL854" t="str">
        <v>Organización Transfomando Vidas</v>
      </c>
      <c r="EM854" t="str">
        <v>Organization of Ibero-American States for Education, Science and Culture (OEI)</v>
      </c>
      <c r="EN854" t="str">
        <v>OXFAM</v>
      </c>
      <c r="EO854" t="str">
        <v>Panamerican Development Foundation</v>
      </c>
      <c r="EP854" t="str">
        <v>Panamerican Health Organization/World Health Organization (PAHO/WHO)</v>
      </c>
      <c r="EQ854" t="str">
        <v>Pastoral of Human Mobility - Peruvian Episcopal Conference</v>
      </c>
      <c r="ER854" t="str">
        <v>Pastoral Service for Migrants National</v>
      </c>
      <c r="ES854" t="str">
        <v>Permanent Human Rights defense Committee (CDH)</v>
      </c>
      <c r="ET854" t="str">
        <v>Pirilampos Institute - Group of visits and voluntary actions in Roraima</v>
      </c>
      <c r="EU854" t="str">
        <v>Plan International</v>
      </c>
      <c r="EV854" t="str">
        <v>Population Program, Faculty of Social Sciences, University of the Republic</v>
      </c>
      <c r="EW854" t="str">
        <v>Profamilia Association</v>
      </c>
      <c r="EX854" t="str">
        <v>Red con Migrantes y Refugiados</v>
      </c>
      <c r="EY854" t="str">
        <v>Red Cross Colombia</v>
      </c>
      <c r="EZ854" t="str">
        <v>Red Cross Ecuador</v>
      </c>
      <c r="FA854" t="str">
        <v>Red Cross Peru</v>
      </c>
      <c r="FB854" t="str">
        <v>Red de Investigaciones en Derechos Humanos - CONICET (Consejo Nacional de Investigaciones Científicas y Técnicas)</v>
      </c>
      <c r="FC854" t="str">
        <v>RET International</v>
      </c>
      <c r="FD854" t="str">
        <v>Salú pa Tur Foundation</v>
      </c>
      <c r="FE854" t="str">
        <v>Salvation Army</v>
      </c>
      <c r="FF854" t="str">
        <v>Samaritan's Purse</v>
      </c>
      <c r="FG854" t="str">
        <v>Save the Children International (SCI)</v>
      </c>
      <c r="FH854" t="str">
        <v>Scalabrini Foundation Chile</v>
      </c>
      <c r="FI854" t="str">
        <v>Sección Peruana de Amnistía Internacional</v>
      </c>
      <c r="FJ854" t="str">
        <v>Serviço Pastoral dos Migrantes do Nordeste</v>
      </c>
      <c r="FK854" t="str">
        <v>Sesame Workshop</v>
      </c>
      <c r="FL854" t="str">
        <v>Si, Da Vida</v>
      </c>
      <c r="FM854" t="str">
        <v>Solidarity and Action Asociation</v>
      </c>
      <c r="FN854" t="str">
        <v>SOS Children's Villages</v>
      </c>
      <c r="FO854" t="str">
        <v>Tarabita Foundation</v>
      </c>
      <c r="FP854" t="str">
        <v>Tearfund</v>
      </c>
      <c r="FQ854" t="str">
        <v>TECHO</v>
      </c>
      <c r="FR854" t="str">
        <v>Terranueva Foundation</v>
      </c>
      <c r="FS854" t="str">
        <v>Terre des Hommes Suisse</v>
      </c>
      <c r="FT854" t="str">
        <v>The Israel Forum for International Humanitarian Aid (IsraAID)</v>
      </c>
      <c r="FU854" t="str">
        <v>Unión Venezolana en Perú</v>
      </c>
      <c r="FV854" t="str">
        <v>United Nations Children's Fund (UNICEF)</v>
      </c>
      <c r="FW854" t="str">
        <v>United Nations Development Programme (UNDP)</v>
      </c>
      <c r="FX854" t="str">
        <v>United Nations Educational, Scientific and Cultural Organization (UNESCO)</v>
      </c>
      <c r="FY854" t="str">
        <v>United Nations Entity for Gender Equality and the Empowerment of Women (UNWOMEN)</v>
      </c>
      <c r="FZ854" t="str">
        <v>United Nations Food and Agricultural Organization (FAO)</v>
      </c>
      <c r="GA854" t="str">
        <v>United Nations High Commissioner for Refugees (UNHCR)</v>
      </c>
      <c r="GB854" t="str">
        <v>United Nations Office of the High Commissioner for Human Rights (OHCHR)</v>
      </c>
      <c r="GC854" t="str">
        <v>United Nations Office on Drugs and Crime (UNODC)</v>
      </c>
      <c r="GD854" t="str">
        <v>United Nations Population Fund (UNFPA)</v>
      </c>
      <c r="GE854" t="str">
        <v>United Nations Programme for Human Settlements (UN Habitat)</v>
      </c>
      <c r="GF854" t="str">
        <v>Vale da Benção Educational and Charitable Association (AEBVB)</v>
      </c>
      <c r="GG854" t="str">
        <v>VenAruba Solidaria</v>
      </c>
      <c r="GH854" t="str">
        <v>Venex Curacao Foundation</v>
      </c>
      <c r="GI854" t="str">
        <v>Venezolanos en Barranquilla</v>
      </c>
      <c r="GJ854" t="str">
        <v>Venezolanos en San Cristóbal</v>
      </c>
      <c r="GK854" t="str">
        <v>Venezuelan Emigrant Foundation (FEV)</v>
      </c>
      <c r="GL854" t="str">
        <v>Vicaría de Pastoral Social Caritas</v>
      </c>
      <c r="GM854" t="str">
        <v>Voices GY</v>
      </c>
      <c r="GN854" t="str">
        <v>We World GVC</v>
      </c>
      <c r="GO854" t="str">
        <v>World Council of Credit Unions</v>
      </c>
      <c r="GP854" t="str">
        <v>World Food Programme (WFP)</v>
      </c>
      <c r="GQ854" t="str">
        <v>World Vision</v>
      </c>
      <c r="GR854" t="str">
        <v>ZOA</v>
      </c>
    </row>
    <row r="855" spans="8:200" x14ac:dyDescent="0.3">
      <c r="H855" t="str" cm="1">
        <f t="array" ref="H855:GR855">TRANSPOSE(_xlfn._xlws.SORT(_xlfn._xlws.FILTER(Table3[Name],ISNUMBER(SEARCH(' Activity Sheet'!D909,Table3[Name])),"Not found"),,1))</f>
        <v>.New Organisation</v>
      </c>
      <c r="I855" t="str">
        <v>ABV - Association of Good with Life</v>
      </c>
      <c r="J855" t="str">
        <v>ACAPS</v>
      </c>
      <c r="K855" t="str">
        <v>Acción y Desarrollo</v>
      </c>
      <c r="L855" t="str">
        <v>ACTED</v>
      </c>
      <c r="M855" t="str">
        <v>Action against Hunger</v>
      </c>
      <c r="N855" t="str">
        <v>ActionAid</v>
      </c>
      <c r="O855" t="str">
        <v>Adventist Development and Relief Agency (ADRA)</v>
      </c>
      <c r="P855" t="str">
        <v>Alas de Colibrí Foundation</v>
      </c>
      <c r="Q855" t="str">
        <v>Alianza por la Solidaridad</v>
      </c>
      <c r="R855" t="str">
        <v>Alianza por Venezuela</v>
      </c>
      <c r="S855" t="str">
        <v>Americares Foundation</v>
      </c>
      <c r="T855" t="str">
        <v>Argentine Commission for Refugees and Migrants (CAREF)</v>
      </c>
      <c r="U855" t="str">
        <v>Asociación Aves</v>
      </c>
      <c r="V855" t="str">
        <v>Asociación de Jubilados y Pensionados Venezolanos en Argentina</v>
      </c>
      <c r="W855" t="str">
        <v>Asociación de Venezolanos en Eloy Alfaro</v>
      </c>
      <c r="X855" t="str">
        <v>Asociación Fundación contra el Hambre Perú</v>
      </c>
      <c r="Y855" t="str">
        <v>Asociación Migrantes Venezolanos</v>
      </c>
      <c r="Z855" t="str">
        <v>Asociación Misioneros de San Carlos Scalabrinianos</v>
      </c>
      <c r="AA855" t="str">
        <v>Asociacion Proteccion Poblacion Vulnerable</v>
      </c>
      <c r="AB855" t="str">
        <v>Asociación Quinta Ola</v>
      </c>
      <c r="AC855" t="str">
        <v>Asociación Salto Ángel</v>
      </c>
      <c r="AD855" t="str">
        <v>Asociación Venezuela en Ecuador AC</v>
      </c>
      <c r="AE855" t="str">
        <v>ASOVENAR</v>
      </c>
      <c r="AF855" t="str">
        <v>Associação Hermanitos</v>
      </c>
      <c r="AG855" t="str">
        <v>AVSI Foundation</v>
      </c>
      <c r="AH855" t="str">
        <v>Bethany Christian Services</v>
      </c>
      <c r="AI855" t="str">
        <v>Blumont</v>
      </c>
      <c r="AJ855" t="str">
        <v>CARE</v>
      </c>
      <c r="AK855" t="str">
        <v>Caritas Brazil</v>
      </c>
      <c r="AL855" t="str">
        <v>Caritas Ecuador</v>
      </c>
      <c r="AM855" t="str">
        <v>Caritas Germany</v>
      </c>
      <c r="AN855" t="str">
        <v>Caritas Manaus</v>
      </c>
      <c r="AO855" t="str">
        <v>Caritas Parana</v>
      </c>
      <c r="AP855" t="str">
        <v>Caritas Peru</v>
      </c>
      <c r="AQ855" t="str">
        <v>Caritas Rio de Janeiro</v>
      </c>
      <c r="AR855" t="str">
        <v>Caritas São Paulo</v>
      </c>
      <c r="AS855" t="str">
        <v>Caritas Switzerland</v>
      </c>
      <c r="AT855" t="str">
        <v>CCEFIRO Association</v>
      </c>
      <c r="AU855" t="str">
        <v>CEDRO</v>
      </c>
      <c r="AV855" t="str">
        <v>Center for Integrated Studies and Programs for Sustainable Development (CIEDS)</v>
      </c>
      <c r="AW855" t="str">
        <v>Center for Migration and Human Rights of the Diocese of Roraima (CMDH)</v>
      </c>
      <c r="AX855" t="str">
        <v>Centro de Atencion Psicosocial (CAPS)</v>
      </c>
      <c r="AY855" t="str">
        <v>CESAL</v>
      </c>
      <c r="AZ855" t="str">
        <v>CESVI-Cooperazione e Sviluppo</v>
      </c>
      <c r="BA855" t="str">
        <v>ChildFund International</v>
      </c>
      <c r="BB855" t="str">
        <v>CHS Alternativo</v>
      </c>
      <c r="BC855" t="str">
        <v>Churún Merú Association</v>
      </c>
      <c r="BD855" t="str">
        <v>Coalición por Venezuela</v>
      </c>
      <c r="BE855" t="str">
        <v>Colonia Foundation of Venezuelans in the Dominican Republic (FUNCOVERD)</v>
      </c>
      <c r="BF855" t="str">
        <v>COLVENZ</v>
      </c>
      <c r="BG855" t="str">
        <v>Compassiva</v>
      </c>
      <c r="BH855" t="str">
        <v>Consejo Interreligioso del Perú - Religiones por la Paz</v>
      </c>
      <c r="BI855" t="str">
        <v>Consorcio ONG OCIPI Y Capellanía Nacional OFICA</v>
      </c>
      <c r="BJ855" t="str">
        <v>COOPI - International Cooperation Foundation</v>
      </c>
      <c r="BK855" t="str">
        <v>Corporación Colectivo Sin Fronteras</v>
      </c>
      <c r="BL855" t="str">
        <v>CRISFE Foundation</v>
      </c>
      <c r="BM855" t="str">
        <v>Cuso International</v>
      </c>
      <c r="BN855" t="str">
        <v>Danielle’s Children Fund (DCF)</v>
      </c>
      <c r="BO855" t="str">
        <v>Danish Refugee Council (DRC)</v>
      </c>
      <c r="BP855" t="str">
        <v>Development Support Association - APOYAR</v>
      </c>
      <c r="BQ855" t="str">
        <v>Diakonie Katastrophenhilfe</v>
      </c>
      <c r="BR855" t="str">
        <v>Diálogo Diverso</v>
      </c>
      <c r="BS855" t="str">
        <v>Doctors of the World</v>
      </c>
      <c r="BT855" t="str">
        <v>Dominican Institute for Integrated Development</v>
      </c>
      <c r="BU855" t="str">
        <v>Duendes y Ángeles Vinotinto República Dominicana</v>
      </c>
      <c r="BV855" t="str">
        <v>Encuentros SJS (Servicio Jesuita de la Solidaridad)</v>
      </c>
      <c r="BW855" t="str">
        <v>Ending Violence Against Migrants</v>
      </c>
      <c r="BX855" t="str">
        <v>Equidad Foundation</v>
      </c>
      <c r="BY855" t="str">
        <v>Equilibrium CenDE</v>
      </c>
      <c r="BZ855" t="str">
        <v>Facultad de Psicología - Universidad de la República (UDELAR)</v>
      </c>
      <c r="CA855" t="str">
        <v>First International Emergency and Solidarités International</v>
      </c>
      <c r="CB855" t="str">
        <v>Fondo Ecuatoriano Populorum Progressio</v>
      </c>
      <c r="CC855" t="str">
        <v>Foro Salud Callao</v>
      </c>
      <c r="CD855" t="str">
        <v>Foundation for the Integration and Development of Latin America (FIDAL)</v>
      </c>
      <c r="CE855" t="str">
        <v>Foundation of the Americas (FUDELA)</v>
      </c>
      <c r="CF855" t="str">
        <v>Fraternity Without Borders</v>
      </c>
      <c r="CG855" t="str">
        <v>Fundación Brisas del Norte</v>
      </c>
      <c r="CH855" t="str">
        <v>Fundación Colombovenezolana Nueva Ilusión</v>
      </c>
      <c r="CI855" t="str">
        <v>Fundación Nakama's</v>
      </c>
      <c r="CJ855" t="str">
        <v>Fundación RadaBer</v>
      </c>
      <c r="CK855" t="str">
        <v>Fundación Scalabrini Bolivia</v>
      </c>
      <c r="CL855" t="str">
        <v>Fundacion Social Vivan los Niños</v>
      </c>
      <c r="CM855" t="str">
        <v>FUNVEAC</v>
      </c>
      <c r="CN855" t="str">
        <v>German Development Cooperation Agency GIZ</v>
      </c>
      <c r="CO855" t="str">
        <v>Globalizate Radio</v>
      </c>
      <c r="CP855" t="str">
        <v>GOAL</v>
      </c>
      <c r="CQ855" t="str">
        <v>Halü Bienestar Humano Foundation (HALU)</v>
      </c>
      <c r="CR855" t="str">
        <v>Heartland Alliance International (HAI)</v>
      </c>
      <c r="CS855" t="str">
        <v>HELVETAS Swiss Intercooperation</v>
      </c>
      <c r="CT855" t="str">
        <v>HIAS</v>
      </c>
      <c r="CU855" t="str">
        <v>Human Rights Defence Curaçao</v>
      </c>
      <c r="CV855" t="str">
        <v>Humanity &amp; Inclusion</v>
      </c>
      <c r="CW855" t="str">
        <v>Humans Analytic</v>
      </c>
      <c r="CX855" t="str">
        <v>Idas y Vueltas Association</v>
      </c>
      <c r="CY855" t="str">
        <v>iMMAP</v>
      </c>
      <c r="CZ855" t="str">
        <v>IMPACT Initiatives (REACH)</v>
      </c>
      <c r="DA855" t="str">
        <v>Inmigrante Feliz Association</v>
      </c>
      <c r="DB855" t="str">
        <v>Institute for Migration and Human Rights (IMDH)</v>
      </c>
      <c r="DC855" t="str">
        <v>Institute of Natural and Cultural Heritage (IPANC)</v>
      </c>
      <c r="DD855" t="str">
        <v>International Committee for the Development of People (CISP)</v>
      </c>
      <c r="DE855" t="str">
        <v>International Federation of the Red Cross (IFRC)</v>
      </c>
      <c r="DF855" t="str">
        <v>International Labour Organization (ILO)</v>
      </c>
      <c r="DG855" t="str">
        <v>International Medical Corps</v>
      </c>
      <c r="DH855" t="str">
        <v>International Organization for Migration (IOM)</v>
      </c>
      <c r="DI855" t="str">
        <v>International Rescue Committee (IRC)</v>
      </c>
      <c r="DJ855" t="str">
        <v>INTERSOS</v>
      </c>
      <c r="DK855" t="str">
        <v>Jesuit Migrant Service (JMS)</v>
      </c>
      <c r="DL855" t="str">
        <v>Jesuit Refugee Service (JRS)</v>
      </c>
      <c r="DM855" t="str">
        <v>Jesuit Service for Migrants and Refugees (JSMR)</v>
      </c>
      <c r="DN855" t="str">
        <v>Joint United Nations Programme on HIV/AIDS (UNAIDS)</v>
      </c>
      <c r="DO855" t="str">
        <v>Kimirina Coorporation</v>
      </c>
      <c r="DP855" t="str">
        <v>La Casita Hispanic Cultural Centre</v>
      </c>
      <c r="DQ855" t="str">
        <v>Latin American Network of Non-Governmental Organizations of Persons with Disabilities and their Families (RIADIS)</v>
      </c>
      <c r="DR855" t="str">
        <v>LGBT+ Movement Brazil</v>
      </c>
      <c r="DS855" t="str">
        <v>Living Water Community (LWC)</v>
      </c>
      <c r="DT855" t="str">
        <v>LLANOVENCOL</v>
      </c>
      <c r="DU855" t="str">
        <v>Lutheran World Federation</v>
      </c>
      <c r="DV855" t="str">
        <v>Lutheran World Relief</v>
      </c>
      <c r="DW855" t="str">
        <v>Malteser International</v>
      </c>
      <c r="DX855" t="str">
        <v>Mana Institute</v>
      </c>
      <c r="DY855" t="str">
        <v>Manos Veneguayas Association</v>
      </c>
      <c r="DZ855" t="str">
        <v>Más Igualdad Perú</v>
      </c>
      <c r="EA855" t="str">
        <v>MedGlobal</v>
      </c>
      <c r="EB855" t="str">
        <v>Medical Teams International</v>
      </c>
      <c r="EC855" t="str">
        <v>Mercy Corps</v>
      </c>
      <c r="ED855" t="str">
        <v>Migrant Service Center (CAM)</v>
      </c>
      <c r="EE855" t="str">
        <v>Migrants, Refugees and Argentine Social Entrepreneurs (MIRARES)</v>
      </c>
      <c r="EF855" t="str">
        <v>Mision Scalabriniana - Ecuador</v>
      </c>
      <c r="EG855" t="str">
        <v>Missão Paz</v>
      </c>
      <c r="EH855" t="str">
        <v>Museu A CASA</v>
      </c>
      <c r="EI855" t="str">
        <v>Norwegian Refugee Council (NRC)</v>
      </c>
      <c r="EJ855" t="str">
        <v>ONG Migrantes por el Maule</v>
      </c>
      <c r="EK855" t="str">
        <v>ONG Preemptive Love Coalition Colombia</v>
      </c>
      <c r="EL855" t="str">
        <v>Organización Transfomando Vidas</v>
      </c>
      <c r="EM855" t="str">
        <v>Organization of Ibero-American States for Education, Science and Culture (OEI)</v>
      </c>
      <c r="EN855" t="str">
        <v>OXFAM</v>
      </c>
      <c r="EO855" t="str">
        <v>Panamerican Development Foundation</v>
      </c>
      <c r="EP855" t="str">
        <v>Panamerican Health Organization/World Health Organization (PAHO/WHO)</v>
      </c>
      <c r="EQ855" t="str">
        <v>Pastoral of Human Mobility - Peruvian Episcopal Conference</v>
      </c>
      <c r="ER855" t="str">
        <v>Pastoral Service for Migrants National</v>
      </c>
      <c r="ES855" t="str">
        <v>Permanent Human Rights defense Committee (CDH)</v>
      </c>
      <c r="ET855" t="str">
        <v>Pirilampos Institute - Group of visits and voluntary actions in Roraima</v>
      </c>
      <c r="EU855" t="str">
        <v>Plan International</v>
      </c>
      <c r="EV855" t="str">
        <v>Population Program, Faculty of Social Sciences, University of the Republic</v>
      </c>
      <c r="EW855" t="str">
        <v>Profamilia Association</v>
      </c>
      <c r="EX855" t="str">
        <v>Red con Migrantes y Refugiados</v>
      </c>
      <c r="EY855" t="str">
        <v>Red Cross Colombia</v>
      </c>
      <c r="EZ855" t="str">
        <v>Red Cross Ecuador</v>
      </c>
      <c r="FA855" t="str">
        <v>Red Cross Peru</v>
      </c>
      <c r="FB855" t="str">
        <v>Red de Investigaciones en Derechos Humanos - CONICET (Consejo Nacional de Investigaciones Científicas y Técnicas)</v>
      </c>
      <c r="FC855" t="str">
        <v>RET International</v>
      </c>
      <c r="FD855" t="str">
        <v>Salú pa Tur Foundation</v>
      </c>
      <c r="FE855" t="str">
        <v>Salvation Army</v>
      </c>
      <c r="FF855" t="str">
        <v>Samaritan's Purse</v>
      </c>
      <c r="FG855" t="str">
        <v>Save the Children International (SCI)</v>
      </c>
      <c r="FH855" t="str">
        <v>Scalabrini Foundation Chile</v>
      </c>
      <c r="FI855" t="str">
        <v>Sección Peruana de Amnistía Internacional</v>
      </c>
      <c r="FJ855" t="str">
        <v>Serviço Pastoral dos Migrantes do Nordeste</v>
      </c>
      <c r="FK855" t="str">
        <v>Sesame Workshop</v>
      </c>
      <c r="FL855" t="str">
        <v>Si, Da Vida</v>
      </c>
      <c r="FM855" t="str">
        <v>Solidarity and Action Asociation</v>
      </c>
      <c r="FN855" t="str">
        <v>SOS Children's Villages</v>
      </c>
      <c r="FO855" t="str">
        <v>Tarabita Foundation</v>
      </c>
      <c r="FP855" t="str">
        <v>Tearfund</v>
      </c>
      <c r="FQ855" t="str">
        <v>TECHO</v>
      </c>
      <c r="FR855" t="str">
        <v>Terranueva Foundation</v>
      </c>
      <c r="FS855" t="str">
        <v>Terre des Hommes Suisse</v>
      </c>
      <c r="FT855" t="str">
        <v>The Israel Forum for International Humanitarian Aid (IsraAID)</v>
      </c>
      <c r="FU855" t="str">
        <v>Unión Venezolana en Perú</v>
      </c>
      <c r="FV855" t="str">
        <v>United Nations Children's Fund (UNICEF)</v>
      </c>
      <c r="FW855" t="str">
        <v>United Nations Development Programme (UNDP)</v>
      </c>
      <c r="FX855" t="str">
        <v>United Nations Educational, Scientific and Cultural Organization (UNESCO)</v>
      </c>
      <c r="FY855" t="str">
        <v>United Nations Entity for Gender Equality and the Empowerment of Women (UNWOMEN)</v>
      </c>
      <c r="FZ855" t="str">
        <v>United Nations Food and Agricultural Organization (FAO)</v>
      </c>
      <c r="GA855" t="str">
        <v>United Nations High Commissioner for Refugees (UNHCR)</v>
      </c>
      <c r="GB855" t="str">
        <v>United Nations Office of the High Commissioner for Human Rights (OHCHR)</v>
      </c>
      <c r="GC855" t="str">
        <v>United Nations Office on Drugs and Crime (UNODC)</v>
      </c>
      <c r="GD855" t="str">
        <v>United Nations Population Fund (UNFPA)</v>
      </c>
      <c r="GE855" t="str">
        <v>United Nations Programme for Human Settlements (UN Habitat)</v>
      </c>
      <c r="GF855" t="str">
        <v>Vale da Benção Educational and Charitable Association (AEBVB)</v>
      </c>
      <c r="GG855" t="str">
        <v>VenAruba Solidaria</v>
      </c>
      <c r="GH855" t="str">
        <v>Venex Curacao Foundation</v>
      </c>
      <c r="GI855" t="str">
        <v>Venezolanos en Barranquilla</v>
      </c>
      <c r="GJ855" t="str">
        <v>Venezolanos en San Cristóbal</v>
      </c>
      <c r="GK855" t="str">
        <v>Venezuelan Emigrant Foundation (FEV)</v>
      </c>
      <c r="GL855" t="str">
        <v>Vicaría de Pastoral Social Caritas</v>
      </c>
      <c r="GM855" t="str">
        <v>Voices GY</v>
      </c>
      <c r="GN855" t="str">
        <v>We World GVC</v>
      </c>
      <c r="GO855" t="str">
        <v>World Council of Credit Unions</v>
      </c>
      <c r="GP855" t="str">
        <v>World Food Programme (WFP)</v>
      </c>
      <c r="GQ855" t="str">
        <v>World Vision</v>
      </c>
      <c r="GR855" t="str">
        <v>ZOA</v>
      </c>
    </row>
    <row r="856" spans="8:200" x14ac:dyDescent="0.3">
      <c r="H856" t="str" cm="1">
        <f t="array" ref="H856:GR856">TRANSPOSE(_xlfn._xlws.SORT(_xlfn._xlws.FILTER(Table3[Name],ISNUMBER(SEARCH(' Activity Sheet'!D910,Table3[Name])),"Not found"),,1))</f>
        <v>.New Organisation</v>
      </c>
      <c r="I856" t="str">
        <v>ABV - Association of Good with Life</v>
      </c>
      <c r="J856" t="str">
        <v>ACAPS</v>
      </c>
      <c r="K856" t="str">
        <v>Acción y Desarrollo</v>
      </c>
      <c r="L856" t="str">
        <v>ACTED</v>
      </c>
      <c r="M856" t="str">
        <v>Action against Hunger</v>
      </c>
      <c r="N856" t="str">
        <v>ActionAid</v>
      </c>
      <c r="O856" t="str">
        <v>Adventist Development and Relief Agency (ADRA)</v>
      </c>
      <c r="P856" t="str">
        <v>Alas de Colibrí Foundation</v>
      </c>
      <c r="Q856" t="str">
        <v>Alianza por la Solidaridad</v>
      </c>
      <c r="R856" t="str">
        <v>Alianza por Venezuela</v>
      </c>
      <c r="S856" t="str">
        <v>Americares Foundation</v>
      </c>
      <c r="T856" t="str">
        <v>Argentine Commission for Refugees and Migrants (CAREF)</v>
      </c>
      <c r="U856" t="str">
        <v>Asociación Aves</v>
      </c>
      <c r="V856" t="str">
        <v>Asociación de Jubilados y Pensionados Venezolanos en Argentina</v>
      </c>
      <c r="W856" t="str">
        <v>Asociación de Venezolanos en Eloy Alfaro</v>
      </c>
      <c r="X856" t="str">
        <v>Asociación Fundación contra el Hambre Perú</v>
      </c>
      <c r="Y856" t="str">
        <v>Asociación Migrantes Venezolanos</v>
      </c>
      <c r="Z856" t="str">
        <v>Asociación Misioneros de San Carlos Scalabrinianos</v>
      </c>
      <c r="AA856" t="str">
        <v>Asociacion Proteccion Poblacion Vulnerable</v>
      </c>
      <c r="AB856" t="str">
        <v>Asociación Quinta Ola</v>
      </c>
      <c r="AC856" t="str">
        <v>Asociación Salto Ángel</v>
      </c>
      <c r="AD856" t="str">
        <v>Asociación Venezuela en Ecuador AC</v>
      </c>
      <c r="AE856" t="str">
        <v>ASOVENAR</v>
      </c>
      <c r="AF856" t="str">
        <v>Associação Hermanitos</v>
      </c>
      <c r="AG856" t="str">
        <v>AVSI Foundation</v>
      </c>
      <c r="AH856" t="str">
        <v>Bethany Christian Services</v>
      </c>
      <c r="AI856" t="str">
        <v>Blumont</v>
      </c>
      <c r="AJ856" t="str">
        <v>CARE</v>
      </c>
      <c r="AK856" t="str">
        <v>Caritas Brazil</v>
      </c>
      <c r="AL856" t="str">
        <v>Caritas Ecuador</v>
      </c>
      <c r="AM856" t="str">
        <v>Caritas Germany</v>
      </c>
      <c r="AN856" t="str">
        <v>Caritas Manaus</v>
      </c>
      <c r="AO856" t="str">
        <v>Caritas Parana</v>
      </c>
      <c r="AP856" t="str">
        <v>Caritas Peru</v>
      </c>
      <c r="AQ856" t="str">
        <v>Caritas Rio de Janeiro</v>
      </c>
      <c r="AR856" t="str">
        <v>Caritas São Paulo</v>
      </c>
      <c r="AS856" t="str">
        <v>Caritas Switzerland</v>
      </c>
      <c r="AT856" t="str">
        <v>CCEFIRO Association</v>
      </c>
      <c r="AU856" t="str">
        <v>CEDRO</v>
      </c>
      <c r="AV856" t="str">
        <v>Center for Integrated Studies and Programs for Sustainable Development (CIEDS)</v>
      </c>
      <c r="AW856" t="str">
        <v>Center for Migration and Human Rights of the Diocese of Roraima (CMDH)</v>
      </c>
      <c r="AX856" t="str">
        <v>Centro de Atencion Psicosocial (CAPS)</v>
      </c>
      <c r="AY856" t="str">
        <v>CESAL</v>
      </c>
      <c r="AZ856" t="str">
        <v>CESVI-Cooperazione e Sviluppo</v>
      </c>
      <c r="BA856" t="str">
        <v>ChildFund International</v>
      </c>
      <c r="BB856" t="str">
        <v>CHS Alternativo</v>
      </c>
      <c r="BC856" t="str">
        <v>Churún Merú Association</v>
      </c>
      <c r="BD856" t="str">
        <v>Coalición por Venezuela</v>
      </c>
      <c r="BE856" t="str">
        <v>Colonia Foundation of Venezuelans in the Dominican Republic (FUNCOVERD)</v>
      </c>
      <c r="BF856" t="str">
        <v>COLVENZ</v>
      </c>
      <c r="BG856" t="str">
        <v>Compassiva</v>
      </c>
      <c r="BH856" t="str">
        <v>Consejo Interreligioso del Perú - Religiones por la Paz</v>
      </c>
      <c r="BI856" t="str">
        <v>Consorcio ONG OCIPI Y Capellanía Nacional OFICA</v>
      </c>
      <c r="BJ856" t="str">
        <v>COOPI - International Cooperation Foundation</v>
      </c>
      <c r="BK856" t="str">
        <v>Corporación Colectivo Sin Fronteras</v>
      </c>
      <c r="BL856" t="str">
        <v>CRISFE Foundation</v>
      </c>
      <c r="BM856" t="str">
        <v>Cuso International</v>
      </c>
      <c r="BN856" t="str">
        <v>Danielle’s Children Fund (DCF)</v>
      </c>
      <c r="BO856" t="str">
        <v>Danish Refugee Council (DRC)</v>
      </c>
      <c r="BP856" t="str">
        <v>Development Support Association - APOYAR</v>
      </c>
      <c r="BQ856" t="str">
        <v>Diakonie Katastrophenhilfe</v>
      </c>
      <c r="BR856" t="str">
        <v>Diálogo Diverso</v>
      </c>
      <c r="BS856" t="str">
        <v>Doctors of the World</v>
      </c>
      <c r="BT856" t="str">
        <v>Dominican Institute for Integrated Development</v>
      </c>
      <c r="BU856" t="str">
        <v>Duendes y Ángeles Vinotinto República Dominicana</v>
      </c>
      <c r="BV856" t="str">
        <v>Encuentros SJS (Servicio Jesuita de la Solidaridad)</v>
      </c>
      <c r="BW856" t="str">
        <v>Ending Violence Against Migrants</v>
      </c>
      <c r="BX856" t="str">
        <v>Equidad Foundation</v>
      </c>
      <c r="BY856" t="str">
        <v>Equilibrium CenDE</v>
      </c>
      <c r="BZ856" t="str">
        <v>Facultad de Psicología - Universidad de la República (UDELAR)</v>
      </c>
      <c r="CA856" t="str">
        <v>First International Emergency and Solidarités International</v>
      </c>
      <c r="CB856" t="str">
        <v>Fondo Ecuatoriano Populorum Progressio</v>
      </c>
      <c r="CC856" t="str">
        <v>Foro Salud Callao</v>
      </c>
      <c r="CD856" t="str">
        <v>Foundation for the Integration and Development of Latin America (FIDAL)</v>
      </c>
      <c r="CE856" t="str">
        <v>Foundation of the Americas (FUDELA)</v>
      </c>
      <c r="CF856" t="str">
        <v>Fraternity Without Borders</v>
      </c>
      <c r="CG856" t="str">
        <v>Fundación Brisas del Norte</v>
      </c>
      <c r="CH856" t="str">
        <v>Fundación Colombovenezolana Nueva Ilusión</v>
      </c>
      <c r="CI856" t="str">
        <v>Fundación Nakama's</v>
      </c>
      <c r="CJ856" t="str">
        <v>Fundación RadaBer</v>
      </c>
      <c r="CK856" t="str">
        <v>Fundación Scalabrini Bolivia</v>
      </c>
      <c r="CL856" t="str">
        <v>Fundacion Social Vivan los Niños</v>
      </c>
      <c r="CM856" t="str">
        <v>FUNVEAC</v>
      </c>
      <c r="CN856" t="str">
        <v>German Development Cooperation Agency GIZ</v>
      </c>
      <c r="CO856" t="str">
        <v>Globalizate Radio</v>
      </c>
      <c r="CP856" t="str">
        <v>GOAL</v>
      </c>
      <c r="CQ856" t="str">
        <v>Halü Bienestar Humano Foundation (HALU)</v>
      </c>
      <c r="CR856" t="str">
        <v>Heartland Alliance International (HAI)</v>
      </c>
      <c r="CS856" t="str">
        <v>HELVETAS Swiss Intercooperation</v>
      </c>
      <c r="CT856" t="str">
        <v>HIAS</v>
      </c>
      <c r="CU856" t="str">
        <v>Human Rights Defence Curaçao</v>
      </c>
      <c r="CV856" t="str">
        <v>Humanity &amp; Inclusion</v>
      </c>
      <c r="CW856" t="str">
        <v>Humans Analytic</v>
      </c>
      <c r="CX856" t="str">
        <v>Idas y Vueltas Association</v>
      </c>
      <c r="CY856" t="str">
        <v>iMMAP</v>
      </c>
      <c r="CZ856" t="str">
        <v>IMPACT Initiatives (REACH)</v>
      </c>
      <c r="DA856" t="str">
        <v>Inmigrante Feliz Association</v>
      </c>
      <c r="DB856" t="str">
        <v>Institute for Migration and Human Rights (IMDH)</v>
      </c>
      <c r="DC856" t="str">
        <v>Institute of Natural and Cultural Heritage (IPANC)</v>
      </c>
      <c r="DD856" t="str">
        <v>International Committee for the Development of People (CISP)</v>
      </c>
      <c r="DE856" t="str">
        <v>International Federation of the Red Cross (IFRC)</v>
      </c>
      <c r="DF856" t="str">
        <v>International Labour Organization (ILO)</v>
      </c>
      <c r="DG856" t="str">
        <v>International Medical Corps</v>
      </c>
      <c r="DH856" t="str">
        <v>International Organization for Migration (IOM)</v>
      </c>
      <c r="DI856" t="str">
        <v>International Rescue Committee (IRC)</v>
      </c>
      <c r="DJ856" t="str">
        <v>INTERSOS</v>
      </c>
      <c r="DK856" t="str">
        <v>Jesuit Migrant Service (JMS)</v>
      </c>
      <c r="DL856" t="str">
        <v>Jesuit Refugee Service (JRS)</v>
      </c>
      <c r="DM856" t="str">
        <v>Jesuit Service for Migrants and Refugees (JSMR)</v>
      </c>
      <c r="DN856" t="str">
        <v>Joint United Nations Programme on HIV/AIDS (UNAIDS)</v>
      </c>
      <c r="DO856" t="str">
        <v>Kimirina Coorporation</v>
      </c>
      <c r="DP856" t="str">
        <v>La Casita Hispanic Cultural Centre</v>
      </c>
      <c r="DQ856" t="str">
        <v>Latin American Network of Non-Governmental Organizations of Persons with Disabilities and their Families (RIADIS)</v>
      </c>
      <c r="DR856" t="str">
        <v>LGBT+ Movement Brazil</v>
      </c>
      <c r="DS856" t="str">
        <v>Living Water Community (LWC)</v>
      </c>
      <c r="DT856" t="str">
        <v>LLANOVENCOL</v>
      </c>
      <c r="DU856" t="str">
        <v>Lutheran World Federation</v>
      </c>
      <c r="DV856" t="str">
        <v>Lutheran World Relief</v>
      </c>
      <c r="DW856" t="str">
        <v>Malteser International</v>
      </c>
      <c r="DX856" t="str">
        <v>Mana Institute</v>
      </c>
      <c r="DY856" t="str">
        <v>Manos Veneguayas Association</v>
      </c>
      <c r="DZ856" t="str">
        <v>Más Igualdad Perú</v>
      </c>
      <c r="EA856" t="str">
        <v>MedGlobal</v>
      </c>
      <c r="EB856" t="str">
        <v>Medical Teams International</v>
      </c>
      <c r="EC856" t="str">
        <v>Mercy Corps</v>
      </c>
      <c r="ED856" t="str">
        <v>Migrant Service Center (CAM)</v>
      </c>
      <c r="EE856" t="str">
        <v>Migrants, Refugees and Argentine Social Entrepreneurs (MIRARES)</v>
      </c>
      <c r="EF856" t="str">
        <v>Mision Scalabriniana - Ecuador</v>
      </c>
      <c r="EG856" t="str">
        <v>Missão Paz</v>
      </c>
      <c r="EH856" t="str">
        <v>Museu A CASA</v>
      </c>
      <c r="EI856" t="str">
        <v>Norwegian Refugee Council (NRC)</v>
      </c>
      <c r="EJ856" t="str">
        <v>ONG Migrantes por el Maule</v>
      </c>
      <c r="EK856" t="str">
        <v>ONG Preemptive Love Coalition Colombia</v>
      </c>
      <c r="EL856" t="str">
        <v>Organización Transfomando Vidas</v>
      </c>
      <c r="EM856" t="str">
        <v>Organization of Ibero-American States for Education, Science and Culture (OEI)</v>
      </c>
      <c r="EN856" t="str">
        <v>OXFAM</v>
      </c>
      <c r="EO856" t="str">
        <v>Panamerican Development Foundation</v>
      </c>
      <c r="EP856" t="str">
        <v>Panamerican Health Organization/World Health Organization (PAHO/WHO)</v>
      </c>
      <c r="EQ856" t="str">
        <v>Pastoral of Human Mobility - Peruvian Episcopal Conference</v>
      </c>
      <c r="ER856" t="str">
        <v>Pastoral Service for Migrants National</v>
      </c>
      <c r="ES856" t="str">
        <v>Permanent Human Rights defense Committee (CDH)</v>
      </c>
      <c r="ET856" t="str">
        <v>Pirilampos Institute - Group of visits and voluntary actions in Roraima</v>
      </c>
      <c r="EU856" t="str">
        <v>Plan International</v>
      </c>
      <c r="EV856" t="str">
        <v>Population Program, Faculty of Social Sciences, University of the Republic</v>
      </c>
      <c r="EW856" t="str">
        <v>Profamilia Association</v>
      </c>
      <c r="EX856" t="str">
        <v>Red con Migrantes y Refugiados</v>
      </c>
      <c r="EY856" t="str">
        <v>Red Cross Colombia</v>
      </c>
      <c r="EZ856" t="str">
        <v>Red Cross Ecuador</v>
      </c>
      <c r="FA856" t="str">
        <v>Red Cross Peru</v>
      </c>
      <c r="FB856" t="str">
        <v>Red de Investigaciones en Derechos Humanos - CONICET (Consejo Nacional de Investigaciones Científicas y Técnicas)</v>
      </c>
      <c r="FC856" t="str">
        <v>RET International</v>
      </c>
      <c r="FD856" t="str">
        <v>Salú pa Tur Foundation</v>
      </c>
      <c r="FE856" t="str">
        <v>Salvation Army</v>
      </c>
      <c r="FF856" t="str">
        <v>Samaritan's Purse</v>
      </c>
      <c r="FG856" t="str">
        <v>Save the Children International (SCI)</v>
      </c>
      <c r="FH856" t="str">
        <v>Scalabrini Foundation Chile</v>
      </c>
      <c r="FI856" t="str">
        <v>Sección Peruana de Amnistía Internacional</v>
      </c>
      <c r="FJ856" t="str">
        <v>Serviço Pastoral dos Migrantes do Nordeste</v>
      </c>
      <c r="FK856" t="str">
        <v>Sesame Workshop</v>
      </c>
      <c r="FL856" t="str">
        <v>Si, Da Vida</v>
      </c>
      <c r="FM856" t="str">
        <v>Solidarity and Action Asociation</v>
      </c>
      <c r="FN856" t="str">
        <v>SOS Children's Villages</v>
      </c>
      <c r="FO856" t="str">
        <v>Tarabita Foundation</v>
      </c>
      <c r="FP856" t="str">
        <v>Tearfund</v>
      </c>
      <c r="FQ856" t="str">
        <v>TECHO</v>
      </c>
      <c r="FR856" t="str">
        <v>Terranueva Foundation</v>
      </c>
      <c r="FS856" t="str">
        <v>Terre des Hommes Suisse</v>
      </c>
      <c r="FT856" t="str">
        <v>The Israel Forum for International Humanitarian Aid (IsraAID)</v>
      </c>
      <c r="FU856" t="str">
        <v>Unión Venezolana en Perú</v>
      </c>
      <c r="FV856" t="str">
        <v>United Nations Children's Fund (UNICEF)</v>
      </c>
      <c r="FW856" t="str">
        <v>United Nations Development Programme (UNDP)</v>
      </c>
      <c r="FX856" t="str">
        <v>United Nations Educational, Scientific and Cultural Organization (UNESCO)</v>
      </c>
      <c r="FY856" t="str">
        <v>United Nations Entity for Gender Equality and the Empowerment of Women (UNWOMEN)</v>
      </c>
      <c r="FZ856" t="str">
        <v>United Nations Food and Agricultural Organization (FAO)</v>
      </c>
      <c r="GA856" t="str">
        <v>United Nations High Commissioner for Refugees (UNHCR)</v>
      </c>
      <c r="GB856" t="str">
        <v>United Nations Office of the High Commissioner for Human Rights (OHCHR)</v>
      </c>
      <c r="GC856" t="str">
        <v>United Nations Office on Drugs and Crime (UNODC)</v>
      </c>
      <c r="GD856" t="str">
        <v>United Nations Population Fund (UNFPA)</v>
      </c>
      <c r="GE856" t="str">
        <v>United Nations Programme for Human Settlements (UN Habitat)</v>
      </c>
      <c r="GF856" t="str">
        <v>Vale da Benção Educational and Charitable Association (AEBVB)</v>
      </c>
      <c r="GG856" t="str">
        <v>VenAruba Solidaria</v>
      </c>
      <c r="GH856" t="str">
        <v>Venex Curacao Foundation</v>
      </c>
      <c r="GI856" t="str">
        <v>Venezolanos en Barranquilla</v>
      </c>
      <c r="GJ856" t="str">
        <v>Venezolanos en San Cristóbal</v>
      </c>
      <c r="GK856" t="str">
        <v>Venezuelan Emigrant Foundation (FEV)</v>
      </c>
      <c r="GL856" t="str">
        <v>Vicaría de Pastoral Social Caritas</v>
      </c>
      <c r="GM856" t="str">
        <v>Voices GY</v>
      </c>
      <c r="GN856" t="str">
        <v>We World GVC</v>
      </c>
      <c r="GO856" t="str">
        <v>World Council of Credit Unions</v>
      </c>
      <c r="GP856" t="str">
        <v>World Food Programme (WFP)</v>
      </c>
      <c r="GQ856" t="str">
        <v>World Vision</v>
      </c>
      <c r="GR856" t="str">
        <v>ZOA</v>
      </c>
    </row>
    <row r="857" spans="8:200" x14ac:dyDescent="0.3">
      <c r="H857" t="str" cm="1">
        <f t="array" ref="H857:GR857">TRANSPOSE(_xlfn._xlws.SORT(_xlfn._xlws.FILTER(Table3[Name],ISNUMBER(SEARCH(' Activity Sheet'!D911,Table3[Name])),"Not found"),,1))</f>
        <v>.New Organisation</v>
      </c>
      <c r="I857" t="str">
        <v>ABV - Association of Good with Life</v>
      </c>
      <c r="J857" t="str">
        <v>ACAPS</v>
      </c>
      <c r="K857" t="str">
        <v>Acción y Desarrollo</v>
      </c>
      <c r="L857" t="str">
        <v>ACTED</v>
      </c>
      <c r="M857" t="str">
        <v>Action against Hunger</v>
      </c>
      <c r="N857" t="str">
        <v>ActionAid</v>
      </c>
      <c r="O857" t="str">
        <v>Adventist Development and Relief Agency (ADRA)</v>
      </c>
      <c r="P857" t="str">
        <v>Alas de Colibrí Foundation</v>
      </c>
      <c r="Q857" t="str">
        <v>Alianza por la Solidaridad</v>
      </c>
      <c r="R857" t="str">
        <v>Alianza por Venezuela</v>
      </c>
      <c r="S857" t="str">
        <v>Americares Foundation</v>
      </c>
      <c r="T857" t="str">
        <v>Argentine Commission for Refugees and Migrants (CAREF)</v>
      </c>
      <c r="U857" t="str">
        <v>Asociación Aves</v>
      </c>
      <c r="V857" t="str">
        <v>Asociación de Jubilados y Pensionados Venezolanos en Argentina</v>
      </c>
      <c r="W857" t="str">
        <v>Asociación de Venezolanos en Eloy Alfaro</v>
      </c>
      <c r="X857" t="str">
        <v>Asociación Fundación contra el Hambre Perú</v>
      </c>
      <c r="Y857" t="str">
        <v>Asociación Migrantes Venezolanos</v>
      </c>
      <c r="Z857" t="str">
        <v>Asociación Misioneros de San Carlos Scalabrinianos</v>
      </c>
      <c r="AA857" t="str">
        <v>Asociacion Proteccion Poblacion Vulnerable</v>
      </c>
      <c r="AB857" t="str">
        <v>Asociación Quinta Ola</v>
      </c>
      <c r="AC857" t="str">
        <v>Asociación Salto Ángel</v>
      </c>
      <c r="AD857" t="str">
        <v>Asociación Venezuela en Ecuador AC</v>
      </c>
      <c r="AE857" t="str">
        <v>ASOVENAR</v>
      </c>
      <c r="AF857" t="str">
        <v>Associação Hermanitos</v>
      </c>
      <c r="AG857" t="str">
        <v>AVSI Foundation</v>
      </c>
      <c r="AH857" t="str">
        <v>Bethany Christian Services</v>
      </c>
      <c r="AI857" t="str">
        <v>Blumont</v>
      </c>
      <c r="AJ857" t="str">
        <v>CARE</v>
      </c>
      <c r="AK857" t="str">
        <v>Caritas Brazil</v>
      </c>
      <c r="AL857" t="str">
        <v>Caritas Ecuador</v>
      </c>
      <c r="AM857" t="str">
        <v>Caritas Germany</v>
      </c>
      <c r="AN857" t="str">
        <v>Caritas Manaus</v>
      </c>
      <c r="AO857" t="str">
        <v>Caritas Parana</v>
      </c>
      <c r="AP857" t="str">
        <v>Caritas Peru</v>
      </c>
      <c r="AQ857" t="str">
        <v>Caritas Rio de Janeiro</v>
      </c>
      <c r="AR857" t="str">
        <v>Caritas São Paulo</v>
      </c>
      <c r="AS857" t="str">
        <v>Caritas Switzerland</v>
      </c>
      <c r="AT857" t="str">
        <v>CCEFIRO Association</v>
      </c>
      <c r="AU857" t="str">
        <v>CEDRO</v>
      </c>
      <c r="AV857" t="str">
        <v>Center for Integrated Studies and Programs for Sustainable Development (CIEDS)</v>
      </c>
      <c r="AW857" t="str">
        <v>Center for Migration and Human Rights of the Diocese of Roraima (CMDH)</v>
      </c>
      <c r="AX857" t="str">
        <v>Centro de Atencion Psicosocial (CAPS)</v>
      </c>
      <c r="AY857" t="str">
        <v>CESAL</v>
      </c>
      <c r="AZ857" t="str">
        <v>CESVI-Cooperazione e Sviluppo</v>
      </c>
      <c r="BA857" t="str">
        <v>ChildFund International</v>
      </c>
      <c r="BB857" t="str">
        <v>CHS Alternativo</v>
      </c>
      <c r="BC857" t="str">
        <v>Churún Merú Association</v>
      </c>
      <c r="BD857" t="str">
        <v>Coalición por Venezuela</v>
      </c>
      <c r="BE857" t="str">
        <v>Colonia Foundation of Venezuelans in the Dominican Republic (FUNCOVERD)</v>
      </c>
      <c r="BF857" t="str">
        <v>COLVENZ</v>
      </c>
      <c r="BG857" t="str">
        <v>Compassiva</v>
      </c>
      <c r="BH857" t="str">
        <v>Consejo Interreligioso del Perú - Religiones por la Paz</v>
      </c>
      <c r="BI857" t="str">
        <v>Consorcio ONG OCIPI Y Capellanía Nacional OFICA</v>
      </c>
      <c r="BJ857" t="str">
        <v>COOPI - International Cooperation Foundation</v>
      </c>
      <c r="BK857" t="str">
        <v>Corporación Colectivo Sin Fronteras</v>
      </c>
      <c r="BL857" t="str">
        <v>CRISFE Foundation</v>
      </c>
      <c r="BM857" t="str">
        <v>Cuso International</v>
      </c>
      <c r="BN857" t="str">
        <v>Danielle’s Children Fund (DCF)</v>
      </c>
      <c r="BO857" t="str">
        <v>Danish Refugee Council (DRC)</v>
      </c>
      <c r="BP857" t="str">
        <v>Development Support Association - APOYAR</v>
      </c>
      <c r="BQ857" t="str">
        <v>Diakonie Katastrophenhilfe</v>
      </c>
      <c r="BR857" t="str">
        <v>Diálogo Diverso</v>
      </c>
      <c r="BS857" t="str">
        <v>Doctors of the World</v>
      </c>
      <c r="BT857" t="str">
        <v>Dominican Institute for Integrated Development</v>
      </c>
      <c r="BU857" t="str">
        <v>Duendes y Ángeles Vinotinto República Dominicana</v>
      </c>
      <c r="BV857" t="str">
        <v>Encuentros SJS (Servicio Jesuita de la Solidaridad)</v>
      </c>
      <c r="BW857" t="str">
        <v>Ending Violence Against Migrants</v>
      </c>
      <c r="BX857" t="str">
        <v>Equidad Foundation</v>
      </c>
      <c r="BY857" t="str">
        <v>Equilibrium CenDE</v>
      </c>
      <c r="BZ857" t="str">
        <v>Facultad de Psicología - Universidad de la República (UDELAR)</v>
      </c>
      <c r="CA857" t="str">
        <v>First International Emergency and Solidarités International</v>
      </c>
      <c r="CB857" t="str">
        <v>Fondo Ecuatoriano Populorum Progressio</v>
      </c>
      <c r="CC857" t="str">
        <v>Foro Salud Callao</v>
      </c>
      <c r="CD857" t="str">
        <v>Foundation for the Integration and Development of Latin America (FIDAL)</v>
      </c>
      <c r="CE857" t="str">
        <v>Foundation of the Americas (FUDELA)</v>
      </c>
      <c r="CF857" t="str">
        <v>Fraternity Without Borders</v>
      </c>
      <c r="CG857" t="str">
        <v>Fundación Brisas del Norte</v>
      </c>
      <c r="CH857" t="str">
        <v>Fundación Colombovenezolana Nueva Ilusión</v>
      </c>
      <c r="CI857" t="str">
        <v>Fundación Nakama's</v>
      </c>
      <c r="CJ857" t="str">
        <v>Fundación RadaBer</v>
      </c>
      <c r="CK857" t="str">
        <v>Fundación Scalabrini Bolivia</v>
      </c>
      <c r="CL857" t="str">
        <v>Fundacion Social Vivan los Niños</v>
      </c>
      <c r="CM857" t="str">
        <v>FUNVEAC</v>
      </c>
      <c r="CN857" t="str">
        <v>German Development Cooperation Agency GIZ</v>
      </c>
      <c r="CO857" t="str">
        <v>Globalizate Radio</v>
      </c>
      <c r="CP857" t="str">
        <v>GOAL</v>
      </c>
      <c r="CQ857" t="str">
        <v>Halü Bienestar Humano Foundation (HALU)</v>
      </c>
      <c r="CR857" t="str">
        <v>Heartland Alliance International (HAI)</v>
      </c>
      <c r="CS857" t="str">
        <v>HELVETAS Swiss Intercooperation</v>
      </c>
      <c r="CT857" t="str">
        <v>HIAS</v>
      </c>
      <c r="CU857" t="str">
        <v>Human Rights Defence Curaçao</v>
      </c>
      <c r="CV857" t="str">
        <v>Humanity &amp; Inclusion</v>
      </c>
      <c r="CW857" t="str">
        <v>Humans Analytic</v>
      </c>
      <c r="CX857" t="str">
        <v>Idas y Vueltas Association</v>
      </c>
      <c r="CY857" t="str">
        <v>iMMAP</v>
      </c>
      <c r="CZ857" t="str">
        <v>IMPACT Initiatives (REACH)</v>
      </c>
      <c r="DA857" t="str">
        <v>Inmigrante Feliz Association</v>
      </c>
      <c r="DB857" t="str">
        <v>Institute for Migration and Human Rights (IMDH)</v>
      </c>
      <c r="DC857" t="str">
        <v>Institute of Natural and Cultural Heritage (IPANC)</v>
      </c>
      <c r="DD857" t="str">
        <v>International Committee for the Development of People (CISP)</v>
      </c>
      <c r="DE857" t="str">
        <v>International Federation of the Red Cross (IFRC)</v>
      </c>
      <c r="DF857" t="str">
        <v>International Labour Organization (ILO)</v>
      </c>
      <c r="DG857" t="str">
        <v>International Medical Corps</v>
      </c>
      <c r="DH857" t="str">
        <v>International Organization for Migration (IOM)</v>
      </c>
      <c r="DI857" t="str">
        <v>International Rescue Committee (IRC)</v>
      </c>
      <c r="DJ857" t="str">
        <v>INTERSOS</v>
      </c>
      <c r="DK857" t="str">
        <v>Jesuit Migrant Service (JMS)</v>
      </c>
      <c r="DL857" t="str">
        <v>Jesuit Refugee Service (JRS)</v>
      </c>
      <c r="DM857" t="str">
        <v>Jesuit Service for Migrants and Refugees (JSMR)</v>
      </c>
      <c r="DN857" t="str">
        <v>Joint United Nations Programme on HIV/AIDS (UNAIDS)</v>
      </c>
      <c r="DO857" t="str">
        <v>Kimirina Coorporation</v>
      </c>
      <c r="DP857" t="str">
        <v>La Casita Hispanic Cultural Centre</v>
      </c>
      <c r="DQ857" t="str">
        <v>Latin American Network of Non-Governmental Organizations of Persons with Disabilities and their Families (RIADIS)</v>
      </c>
      <c r="DR857" t="str">
        <v>LGBT+ Movement Brazil</v>
      </c>
      <c r="DS857" t="str">
        <v>Living Water Community (LWC)</v>
      </c>
      <c r="DT857" t="str">
        <v>LLANOVENCOL</v>
      </c>
      <c r="DU857" t="str">
        <v>Lutheran World Federation</v>
      </c>
      <c r="DV857" t="str">
        <v>Lutheran World Relief</v>
      </c>
      <c r="DW857" t="str">
        <v>Malteser International</v>
      </c>
      <c r="DX857" t="str">
        <v>Mana Institute</v>
      </c>
      <c r="DY857" t="str">
        <v>Manos Veneguayas Association</v>
      </c>
      <c r="DZ857" t="str">
        <v>Más Igualdad Perú</v>
      </c>
      <c r="EA857" t="str">
        <v>MedGlobal</v>
      </c>
      <c r="EB857" t="str">
        <v>Medical Teams International</v>
      </c>
      <c r="EC857" t="str">
        <v>Mercy Corps</v>
      </c>
      <c r="ED857" t="str">
        <v>Migrant Service Center (CAM)</v>
      </c>
      <c r="EE857" t="str">
        <v>Migrants, Refugees and Argentine Social Entrepreneurs (MIRARES)</v>
      </c>
      <c r="EF857" t="str">
        <v>Mision Scalabriniana - Ecuador</v>
      </c>
      <c r="EG857" t="str">
        <v>Missão Paz</v>
      </c>
      <c r="EH857" t="str">
        <v>Museu A CASA</v>
      </c>
      <c r="EI857" t="str">
        <v>Norwegian Refugee Council (NRC)</v>
      </c>
      <c r="EJ857" t="str">
        <v>ONG Migrantes por el Maule</v>
      </c>
      <c r="EK857" t="str">
        <v>ONG Preemptive Love Coalition Colombia</v>
      </c>
      <c r="EL857" t="str">
        <v>Organización Transfomando Vidas</v>
      </c>
      <c r="EM857" t="str">
        <v>Organization of Ibero-American States for Education, Science and Culture (OEI)</v>
      </c>
      <c r="EN857" t="str">
        <v>OXFAM</v>
      </c>
      <c r="EO857" t="str">
        <v>Panamerican Development Foundation</v>
      </c>
      <c r="EP857" t="str">
        <v>Panamerican Health Organization/World Health Organization (PAHO/WHO)</v>
      </c>
      <c r="EQ857" t="str">
        <v>Pastoral of Human Mobility - Peruvian Episcopal Conference</v>
      </c>
      <c r="ER857" t="str">
        <v>Pastoral Service for Migrants National</v>
      </c>
      <c r="ES857" t="str">
        <v>Permanent Human Rights defense Committee (CDH)</v>
      </c>
      <c r="ET857" t="str">
        <v>Pirilampos Institute - Group of visits and voluntary actions in Roraima</v>
      </c>
      <c r="EU857" t="str">
        <v>Plan International</v>
      </c>
      <c r="EV857" t="str">
        <v>Population Program, Faculty of Social Sciences, University of the Republic</v>
      </c>
      <c r="EW857" t="str">
        <v>Profamilia Association</v>
      </c>
      <c r="EX857" t="str">
        <v>Red con Migrantes y Refugiados</v>
      </c>
      <c r="EY857" t="str">
        <v>Red Cross Colombia</v>
      </c>
      <c r="EZ857" t="str">
        <v>Red Cross Ecuador</v>
      </c>
      <c r="FA857" t="str">
        <v>Red Cross Peru</v>
      </c>
      <c r="FB857" t="str">
        <v>Red de Investigaciones en Derechos Humanos - CONICET (Consejo Nacional de Investigaciones Científicas y Técnicas)</v>
      </c>
      <c r="FC857" t="str">
        <v>RET International</v>
      </c>
      <c r="FD857" t="str">
        <v>Salú pa Tur Foundation</v>
      </c>
      <c r="FE857" t="str">
        <v>Salvation Army</v>
      </c>
      <c r="FF857" t="str">
        <v>Samaritan's Purse</v>
      </c>
      <c r="FG857" t="str">
        <v>Save the Children International (SCI)</v>
      </c>
      <c r="FH857" t="str">
        <v>Scalabrini Foundation Chile</v>
      </c>
      <c r="FI857" t="str">
        <v>Sección Peruana de Amnistía Internacional</v>
      </c>
      <c r="FJ857" t="str">
        <v>Serviço Pastoral dos Migrantes do Nordeste</v>
      </c>
      <c r="FK857" t="str">
        <v>Sesame Workshop</v>
      </c>
      <c r="FL857" t="str">
        <v>Si, Da Vida</v>
      </c>
      <c r="FM857" t="str">
        <v>Solidarity and Action Asociation</v>
      </c>
      <c r="FN857" t="str">
        <v>SOS Children's Villages</v>
      </c>
      <c r="FO857" t="str">
        <v>Tarabita Foundation</v>
      </c>
      <c r="FP857" t="str">
        <v>Tearfund</v>
      </c>
      <c r="FQ857" t="str">
        <v>TECHO</v>
      </c>
      <c r="FR857" t="str">
        <v>Terranueva Foundation</v>
      </c>
      <c r="FS857" t="str">
        <v>Terre des Hommes Suisse</v>
      </c>
      <c r="FT857" t="str">
        <v>The Israel Forum for International Humanitarian Aid (IsraAID)</v>
      </c>
      <c r="FU857" t="str">
        <v>Unión Venezolana en Perú</v>
      </c>
      <c r="FV857" t="str">
        <v>United Nations Children's Fund (UNICEF)</v>
      </c>
      <c r="FW857" t="str">
        <v>United Nations Development Programme (UNDP)</v>
      </c>
      <c r="FX857" t="str">
        <v>United Nations Educational, Scientific and Cultural Organization (UNESCO)</v>
      </c>
      <c r="FY857" t="str">
        <v>United Nations Entity for Gender Equality and the Empowerment of Women (UNWOMEN)</v>
      </c>
      <c r="FZ857" t="str">
        <v>United Nations Food and Agricultural Organization (FAO)</v>
      </c>
      <c r="GA857" t="str">
        <v>United Nations High Commissioner for Refugees (UNHCR)</v>
      </c>
      <c r="GB857" t="str">
        <v>United Nations Office of the High Commissioner for Human Rights (OHCHR)</v>
      </c>
      <c r="GC857" t="str">
        <v>United Nations Office on Drugs and Crime (UNODC)</v>
      </c>
      <c r="GD857" t="str">
        <v>United Nations Population Fund (UNFPA)</v>
      </c>
      <c r="GE857" t="str">
        <v>United Nations Programme for Human Settlements (UN Habitat)</v>
      </c>
      <c r="GF857" t="str">
        <v>Vale da Benção Educational and Charitable Association (AEBVB)</v>
      </c>
      <c r="GG857" t="str">
        <v>VenAruba Solidaria</v>
      </c>
      <c r="GH857" t="str">
        <v>Venex Curacao Foundation</v>
      </c>
      <c r="GI857" t="str">
        <v>Venezolanos en Barranquilla</v>
      </c>
      <c r="GJ857" t="str">
        <v>Venezolanos en San Cristóbal</v>
      </c>
      <c r="GK857" t="str">
        <v>Venezuelan Emigrant Foundation (FEV)</v>
      </c>
      <c r="GL857" t="str">
        <v>Vicaría de Pastoral Social Caritas</v>
      </c>
      <c r="GM857" t="str">
        <v>Voices GY</v>
      </c>
      <c r="GN857" t="str">
        <v>We World GVC</v>
      </c>
      <c r="GO857" t="str">
        <v>World Council of Credit Unions</v>
      </c>
      <c r="GP857" t="str">
        <v>World Food Programme (WFP)</v>
      </c>
      <c r="GQ857" t="str">
        <v>World Vision</v>
      </c>
      <c r="GR857" t="str">
        <v>ZOA</v>
      </c>
    </row>
    <row r="858" spans="8:200" x14ac:dyDescent="0.3">
      <c r="H858" t="str" cm="1">
        <f t="array" ref="H858:GR858">TRANSPOSE(_xlfn._xlws.SORT(_xlfn._xlws.FILTER(Table3[Name],ISNUMBER(SEARCH(' Activity Sheet'!D912,Table3[Name])),"Not found"),,1))</f>
        <v>.New Organisation</v>
      </c>
      <c r="I858" t="str">
        <v>ABV - Association of Good with Life</v>
      </c>
      <c r="J858" t="str">
        <v>ACAPS</v>
      </c>
      <c r="K858" t="str">
        <v>Acción y Desarrollo</v>
      </c>
      <c r="L858" t="str">
        <v>ACTED</v>
      </c>
      <c r="M858" t="str">
        <v>Action against Hunger</v>
      </c>
      <c r="N858" t="str">
        <v>ActionAid</v>
      </c>
      <c r="O858" t="str">
        <v>Adventist Development and Relief Agency (ADRA)</v>
      </c>
      <c r="P858" t="str">
        <v>Alas de Colibrí Foundation</v>
      </c>
      <c r="Q858" t="str">
        <v>Alianza por la Solidaridad</v>
      </c>
      <c r="R858" t="str">
        <v>Alianza por Venezuela</v>
      </c>
      <c r="S858" t="str">
        <v>Americares Foundation</v>
      </c>
      <c r="T858" t="str">
        <v>Argentine Commission for Refugees and Migrants (CAREF)</v>
      </c>
      <c r="U858" t="str">
        <v>Asociación Aves</v>
      </c>
      <c r="V858" t="str">
        <v>Asociación de Jubilados y Pensionados Venezolanos en Argentina</v>
      </c>
      <c r="W858" t="str">
        <v>Asociación de Venezolanos en Eloy Alfaro</v>
      </c>
      <c r="X858" t="str">
        <v>Asociación Fundación contra el Hambre Perú</v>
      </c>
      <c r="Y858" t="str">
        <v>Asociación Migrantes Venezolanos</v>
      </c>
      <c r="Z858" t="str">
        <v>Asociación Misioneros de San Carlos Scalabrinianos</v>
      </c>
      <c r="AA858" t="str">
        <v>Asociacion Proteccion Poblacion Vulnerable</v>
      </c>
      <c r="AB858" t="str">
        <v>Asociación Quinta Ola</v>
      </c>
      <c r="AC858" t="str">
        <v>Asociación Salto Ángel</v>
      </c>
      <c r="AD858" t="str">
        <v>Asociación Venezuela en Ecuador AC</v>
      </c>
      <c r="AE858" t="str">
        <v>ASOVENAR</v>
      </c>
      <c r="AF858" t="str">
        <v>Associação Hermanitos</v>
      </c>
      <c r="AG858" t="str">
        <v>AVSI Foundation</v>
      </c>
      <c r="AH858" t="str">
        <v>Bethany Christian Services</v>
      </c>
      <c r="AI858" t="str">
        <v>Blumont</v>
      </c>
      <c r="AJ858" t="str">
        <v>CARE</v>
      </c>
      <c r="AK858" t="str">
        <v>Caritas Brazil</v>
      </c>
      <c r="AL858" t="str">
        <v>Caritas Ecuador</v>
      </c>
      <c r="AM858" t="str">
        <v>Caritas Germany</v>
      </c>
      <c r="AN858" t="str">
        <v>Caritas Manaus</v>
      </c>
      <c r="AO858" t="str">
        <v>Caritas Parana</v>
      </c>
      <c r="AP858" t="str">
        <v>Caritas Peru</v>
      </c>
      <c r="AQ858" t="str">
        <v>Caritas Rio de Janeiro</v>
      </c>
      <c r="AR858" t="str">
        <v>Caritas São Paulo</v>
      </c>
      <c r="AS858" t="str">
        <v>Caritas Switzerland</v>
      </c>
      <c r="AT858" t="str">
        <v>CCEFIRO Association</v>
      </c>
      <c r="AU858" t="str">
        <v>CEDRO</v>
      </c>
      <c r="AV858" t="str">
        <v>Center for Integrated Studies and Programs for Sustainable Development (CIEDS)</v>
      </c>
      <c r="AW858" t="str">
        <v>Center for Migration and Human Rights of the Diocese of Roraima (CMDH)</v>
      </c>
      <c r="AX858" t="str">
        <v>Centro de Atencion Psicosocial (CAPS)</v>
      </c>
      <c r="AY858" t="str">
        <v>CESAL</v>
      </c>
      <c r="AZ858" t="str">
        <v>CESVI-Cooperazione e Sviluppo</v>
      </c>
      <c r="BA858" t="str">
        <v>ChildFund International</v>
      </c>
      <c r="BB858" t="str">
        <v>CHS Alternativo</v>
      </c>
      <c r="BC858" t="str">
        <v>Churún Merú Association</v>
      </c>
      <c r="BD858" t="str">
        <v>Coalición por Venezuela</v>
      </c>
      <c r="BE858" t="str">
        <v>Colonia Foundation of Venezuelans in the Dominican Republic (FUNCOVERD)</v>
      </c>
      <c r="BF858" t="str">
        <v>COLVENZ</v>
      </c>
      <c r="BG858" t="str">
        <v>Compassiva</v>
      </c>
      <c r="BH858" t="str">
        <v>Consejo Interreligioso del Perú - Religiones por la Paz</v>
      </c>
      <c r="BI858" t="str">
        <v>Consorcio ONG OCIPI Y Capellanía Nacional OFICA</v>
      </c>
      <c r="BJ858" t="str">
        <v>COOPI - International Cooperation Foundation</v>
      </c>
      <c r="BK858" t="str">
        <v>Corporación Colectivo Sin Fronteras</v>
      </c>
      <c r="BL858" t="str">
        <v>CRISFE Foundation</v>
      </c>
      <c r="BM858" t="str">
        <v>Cuso International</v>
      </c>
      <c r="BN858" t="str">
        <v>Danielle’s Children Fund (DCF)</v>
      </c>
      <c r="BO858" t="str">
        <v>Danish Refugee Council (DRC)</v>
      </c>
      <c r="BP858" t="str">
        <v>Development Support Association - APOYAR</v>
      </c>
      <c r="BQ858" t="str">
        <v>Diakonie Katastrophenhilfe</v>
      </c>
      <c r="BR858" t="str">
        <v>Diálogo Diverso</v>
      </c>
      <c r="BS858" t="str">
        <v>Doctors of the World</v>
      </c>
      <c r="BT858" t="str">
        <v>Dominican Institute for Integrated Development</v>
      </c>
      <c r="BU858" t="str">
        <v>Duendes y Ángeles Vinotinto República Dominicana</v>
      </c>
      <c r="BV858" t="str">
        <v>Encuentros SJS (Servicio Jesuita de la Solidaridad)</v>
      </c>
      <c r="BW858" t="str">
        <v>Ending Violence Against Migrants</v>
      </c>
      <c r="BX858" t="str">
        <v>Equidad Foundation</v>
      </c>
      <c r="BY858" t="str">
        <v>Equilibrium CenDE</v>
      </c>
      <c r="BZ858" t="str">
        <v>Facultad de Psicología - Universidad de la República (UDELAR)</v>
      </c>
      <c r="CA858" t="str">
        <v>First International Emergency and Solidarités International</v>
      </c>
      <c r="CB858" t="str">
        <v>Fondo Ecuatoriano Populorum Progressio</v>
      </c>
      <c r="CC858" t="str">
        <v>Foro Salud Callao</v>
      </c>
      <c r="CD858" t="str">
        <v>Foundation for the Integration and Development of Latin America (FIDAL)</v>
      </c>
      <c r="CE858" t="str">
        <v>Foundation of the Americas (FUDELA)</v>
      </c>
      <c r="CF858" t="str">
        <v>Fraternity Without Borders</v>
      </c>
      <c r="CG858" t="str">
        <v>Fundación Brisas del Norte</v>
      </c>
      <c r="CH858" t="str">
        <v>Fundación Colombovenezolana Nueva Ilusión</v>
      </c>
      <c r="CI858" t="str">
        <v>Fundación Nakama's</v>
      </c>
      <c r="CJ858" t="str">
        <v>Fundación RadaBer</v>
      </c>
      <c r="CK858" t="str">
        <v>Fundación Scalabrini Bolivia</v>
      </c>
      <c r="CL858" t="str">
        <v>Fundacion Social Vivan los Niños</v>
      </c>
      <c r="CM858" t="str">
        <v>FUNVEAC</v>
      </c>
      <c r="CN858" t="str">
        <v>German Development Cooperation Agency GIZ</v>
      </c>
      <c r="CO858" t="str">
        <v>Globalizate Radio</v>
      </c>
      <c r="CP858" t="str">
        <v>GOAL</v>
      </c>
      <c r="CQ858" t="str">
        <v>Halü Bienestar Humano Foundation (HALU)</v>
      </c>
      <c r="CR858" t="str">
        <v>Heartland Alliance International (HAI)</v>
      </c>
      <c r="CS858" t="str">
        <v>HELVETAS Swiss Intercooperation</v>
      </c>
      <c r="CT858" t="str">
        <v>HIAS</v>
      </c>
      <c r="CU858" t="str">
        <v>Human Rights Defence Curaçao</v>
      </c>
      <c r="CV858" t="str">
        <v>Humanity &amp; Inclusion</v>
      </c>
      <c r="CW858" t="str">
        <v>Humans Analytic</v>
      </c>
      <c r="CX858" t="str">
        <v>Idas y Vueltas Association</v>
      </c>
      <c r="CY858" t="str">
        <v>iMMAP</v>
      </c>
      <c r="CZ858" t="str">
        <v>IMPACT Initiatives (REACH)</v>
      </c>
      <c r="DA858" t="str">
        <v>Inmigrante Feliz Association</v>
      </c>
      <c r="DB858" t="str">
        <v>Institute for Migration and Human Rights (IMDH)</v>
      </c>
      <c r="DC858" t="str">
        <v>Institute of Natural and Cultural Heritage (IPANC)</v>
      </c>
      <c r="DD858" t="str">
        <v>International Committee for the Development of People (CISP)</v>
      </c>
      <c r="DE858" t="str">
        <v>International Federation of the Red Cross (IFRC)</v>
      </c>
      <c r="DF858" t="str">
        <v>International Labour Organization (ILO)</v>
      </c>
      <c r="DG858" t="str">
        <v>International Medical Corps</v>
      </c>
      <c r="DH858" t="str">
        <v>International Organization for Migration (IOM)</v>
      </c>
      <c r="DI858" t="str">
        <v>International Rescue Committee (IRC)</v>
      </c>
      <c r="DJ858" t="str">
        <v>INTERSOS</v>
      </c>
      <c r="DK858" t="str">
        <v>Jesuit Migrant Service (JMS)</v>
      </c>
      <c r="DL858" t="str">
        <v>Jesuit Refugee Service (JRS)</v>
      </c>
      <c r="DM858" t="str">
        <v>Jesuit Service for Migrants and Refugees (JSMR)</v>
      </c>
      <c r="DN858" t="str">
        <v>Joint United Nations Programme on HIV/AIDS (UNAIDS)</v>
      </c>
      <c r="DO858" t="str">
        <v>Kimirina Coorporation</v>
      </c>
      <c r="DP858" t="str">
        <v>La Casita Hispanic Cultural Centre</v>
      </c>
      <c r="DQ858" t="str">
        <v>Latin American Network of Non-Governmental Organizations of Persons with Disabilities and their Families (RIADIS)</v>
      </c>
      <c r="DR858" t="str">
        <v>LGBT+ Movement Brazil</v>
      </c>
      <c r="DS858" t="str">
        <v>Living Water Community (LWC)</v>
      </c>
      <c r="DT858" t="str">
        <v>LLANOVENCOL</v>
      </c>
      <c r="DU858" t="str">
        <v>Lutheran World Federation</v>
      </c>
      <c r="DV858" t="str">
        <v>Lutheran World Relief</v>
      </c>
      <c r="DW858" t="str">
        <v>Malteser International</v>
      </c>
      <c r="DX858" t="str">
        <v>Mana Institute</v>
      </c>
      <c r="DY858" t="str">
        <v>Manos Veneguayas Association</v>
      </c>
      <c r="DZ858" t="str">
        <v>Más Igualdad Perú</v>
      </c>
      <c r="EA858" t="str">
        <v>MedGlobal</v>
      </c>
      <c r="EB858" t="str">
        <v>Medical Teams International</v>
      </c>
      <c r="EC858" t="str">
        <v>Mercy Corps</v>
      </c>
      <c r="ED858" t="str">
        <v>Migrant Service Center (CAM)</v>
      </c>
      <c r="EE858" t="str">
        <v>Migrants, Refugees and Argentine Social Entrepreneurs (MIRARES)</v>
      </c>
      <c r="EF858" t="str">
        <v>Mision Scalabriniana - Ecuador</v>
      </c>
      <c r="EG858" t="str">
        <v>Missão Paz</v>
      </c>
      <c r="EH858" t="str">
        <v>Museu A CASA</v>
      </c>
      <c r="EI858" t="str">
        <v>Norwegian Refugee Council (NRC)</v>
      </c>
      <c r="EJ858" t="str">
        <v>ONG Migrantes por el Maule</v>
      </c>
      <c r="EK858" t="str">
        <v>ONG Preemptive Love Coalition Colombia</v>
      </c>
      <c r="EL858" t="str">
        <v>Organización Transfomando Vidas</v>
      </c>
      <c r="EM858" t="str">
        <v>Organization of Ibero-American States for Education, Science and Culture (OEI)</v>
      </c>
      <c r="EN858" t="str">
        <v>OXFAM</v>
      </c>
      <c r="EO858" t="str">
        <v>Panamerican Development Foundation</v>
      </c>
      <c r="EP858" t="str">
        <v>Panamerican Health Organization/World Health Organization (PAHO/WHO)</v>
      </c>
      <c r="EQ858" t="str">
        <v>Pastoral of Human Mobility - Peruvian Episcopal Conference</v>
      </c>
      <c r="ER858" t="str">
        <v>Pastoral Service for Migrants National</v>
      </c>
      <c r="ES858" t="str">
        <v>Permanent Human Rights defense Committee (CDH)</v>
      </c>
      <c r="ET858" t="str">
        <v>Pirilampos Institute - Group of visits and voluntary actions in Roraima</v>
      </c>
      <c r="EU858" t="str">
        <v>Plan International</v>
      </c>
      <c r="EV858" t="str">
        <v>Population Program, Faculty of Social Sciences, University of the Republic</v>
      </c>
      <c r="EW858" t="str">
        <v>Profamilia Association</v>
      </c>
      <c r="EX858" t="str">
        <v>Red con Migrantes y Refugiados</v>
      </c>
      <c r="EY858" t="str">
        <v>Red Cross Colombia</v>
      </c>
      <c r="EZ858" t="str">
        <v>Red Cross Ecuador</v>
      </c>
      <c r="FA858" t="str">
        <v>Red Cross Peru</v>
      </c>
      <c r="FB858" t="str">
        <v>Red de Investigaciones en Derechos Humanos - CONICET (Consejo Nacional de Investigaciones Científicas y Técnicas)</v>
      </c>
      <c r="FC858" t="str">
        <v>RET International</v>
      </c>
      <c r="FD858" t="str">
        <v>Salú pa Tur Foundation</v>
      </c>
      <c r="FE858" t="str">
        <v>Salvation Army</v>
      </c>
      <c r="FF858" t="str">
        <v>Samaritan's Purse</v>
      </c>
      <c r="FG858" t="str">
        <v>Save the Children International (SCI)</v>
      </c>
      <c r="FH858" t="str">
        <v>Scalabrini Foundation Chile</v>
      </c>
      <c r="FI858" t="str">
        <v>Sección Peruana de Amnistía Internacional</v>
      </c>
      <c r="FJ858" t="str">
        <v>Serviço Pastoral dos Migrantes do Nordeste</v>
      </c>
      <c r="FK858" t="str">
        <v>Sesame Workshop</v>
      </c>
      <c r="FL858" t="str">
        <v>Si, Da Vida</v>
      </c>
      <c r="FM858" t="str">
        <v>Solidarity and Action Asociation</v>
      </c>
      <c r="FN858" t="str">
        <v>SOS Children's Villages</v>
      </c>
      <c r="FO858" t="str">
        <v>Tarabita Foundation</v>
      </c>
      <c r="FP858" t="str">
        <v>Tearfund</v>
      </c>
      <c r="FQ858" t="str">
        <v>TECHO</v>
      </c>
      <c r="FR858" t="str">
        <v>Terranueva Foundation</v>
      </c>
      <c r="FS858" t="str">
        <v>Terre des Hommes Suisse</v>
      </c>
      <c r="FT858" t="str">
        <v>The Israel Forum for International Humanitarian Aid (IsraAID)</v>
      </c>
      <c r="FU858" t="str">
        <v>Unión Venezolana en Perú</v>
      </c>
      <c r="FV858" t="str">
        <v>United Nations Children's Fund (UNICEF)</v>
      </c>
      <c r="FW858" t="str">
        <v>United Nations Development Programme (UNDP)</v>
      </c>
      <c r="FX858" t="str">
        <v>United Nations Educational, Scientific and Cultural Organization (UNESCO)</v>
      </c>
      <c r="FY858" t="str">
        <v>United Nations Entity for Gender Equality and the Empowerment of Women (UNWOMEN)</v>
      </c>
      <c r="FZ858" t="str">
        <v>United Nations Food and Agricultural Organization (FAO)</v>
      </c>
      <c r="GA858" t="str">
        <v>United Nations High Commissioner for Refugees (UNHCR)</v>
      </c>
      <c r="GB858" t="str">
        <v>United Nations Office of the High Commissioner for Human Rights (OHCHR)</v>
      </c>
      <c r="GC858" t="str">
        <v>United Nations Office on Drugs and Crime (UNODC)</v>
      </c>
      <c r="GD858" t="str">
        <v>United Nations Population Fund (UNFPA)</v>
      </c>
      <c r="GE858" t="str">
        <v>United Nations Programme for Human Settlements (UN Habitat)</v>
      </c>
      <c r="GF858" t="str">
        <v>Vale da Benção Educational and Charitable Association (AEBVB)</v>
      </c>
      <c r="GG858" t="str">
        <v>VenAruba Solidaria</v>
      </c>
      <c r="GH858" t="str">
        <v>Venex Curacao Foundation</v>
      </c>
      <c r="GI858" t="str">
        <v>Venezolanos en Barranquilla</v>
      </c>
      <c r="GJ858" t="str">
        <v>Venezolanos en San Cristóbal</v>
      </c>
      <c r="GK858" t="str">
        <v>Venezuelan Emigrant Foundation (FEV)</v>
      </c>
      <c r="GL858" t="str">
        <v>Vicaría de Pastoral Social Caritas</v>
      </c>
      <c r="GM858" t="str">
        <v>Voices GY</v>
      </c>
      <c r="GN858" t="str">
        <v>We World GVC</v>
      </c>
      <c r="GO858" t="str">
        <v>World Council of Credit Unions</v>
      </c>
      <c r="GP858" t="str">
        <v>World Food Programme (WFP)</v>
      </c>
      <c r="GQ858" t="str">
        <v>World Vision</v>
      </c>
      <c r="GR858" t="str">
        <v>ZOA</v>
      </c>
    </row>
    <row r="859" spans="8:200" x14ac:dyDescent="0.3">
      <c r="H859" t="str" cm="1">
        <f t="array" ref="H859:GR859">TRANSPOSE(_xlfn._xlws.SORT(_xlfn._xlws.FILTER(Table3[Name],ISNUMBER(SEARCH(' Activity Sheet'!D913,Table3[Name])),"Not found"),,1))</f>
        <v>.New Organisation</v>
      </c>
      <c r="I859" t="str">
        <v>ABV - Association of Good with Life</v>
      </c>
      <c r="J859" t="str">
        <v>ACAPS</v>
      </c>
      <c r="K859" t="str">
        <v>Acción y Desarrollo</v>
      </c>
      <c r="L859" t="str">
        <v>ACTED</v>
      </c>
      <c r="M859" t="str">
        <v>Action against Hunger</v>
      </c>
      <c r="N859" t="str">
        <v>ActionAid</v>
      </c>
      <c r="O859" t="str">
        <v>Adventist Development and Relief Agency (ADRA)</v>
      </c>
      <c r="P859" t="str">
        <v>Alas de Colibrí Foundation</v>
      </c>
      <c r="Q859" t="str">
        <v>Alianza por la Solidaridad</v>
      </c>
      <c r="R859" t="str">
        <v>Alianza por Venezuela</v>
      </c>
      <c r="S859" t="str">
        <v>Americares Foundation</v>
      </c>
      <c r="T859" t="str">
        <v>Argentine Commission for Refugees and Migrants (CAREF)</v>
      </c>
      <c r="U859" t="str">
        <v>Asociación Aves</v>
      </c>
      <c r="V859" t="str">
        <v>Asociación de Jubilados y Pensionados Venezolanos en Argentina</v>
      </c>
      <c r="W859" t="str">
        <v>Asociación de Venezolanos en Eloy Alfaro</v>
      </c>
      <c r="X859" t="str">
        <v>Asociación Fundación contra el Hambre Perú</v>
      </c>
      <c r="Y859" t="str">
        <v>Asociación Migrantes Venezolanos</v>
      </c>
      <c r="Z859" t="str">
        <v>Asociación Misioneros de San Carlos Scalabrinianos</v>
      </c>
      <c r="AA859" t="str">
        <v>Asociacion Proteccion Poblacion Vulnerable</v>
      </c>
      <c r="AB859" t="str">
        <v>Asociación Quinta Ola</v>
      </c>
      <c r="AC859" t="str">
        <v>Asociación Salto Ángel</v>
      </c>
      <c r="AD859" t="str">
        <v>Asociación Venezuela en Ecuador AC</v>
      </c>
      <c r="AE859" t="str">
        <v>ASOVENAR</v>
      </c>
      <c r="AF859" t="str">
        <v>Associação Hermanitos</v>
      </c>
      <c r="AG859" t="str">
        <v>AVSI Foundation</v>
      </c>
      <c r="AH859" t="str">
        <v>Bethany Christian Services</v>
      </c>
      <c r="AI859" t="str">
        <v>Blumont</v>
      </c>
      <c r="AJ859" t="str">
        <v>CARE</v>
      </c>
      <c r="AK859" t="str">
        <v>Caritas Brazil</v>
      </c>
      <c r="AL859" t="str">
        <v>Caritas Ecuador</v>
      </c>
      <c r="AM859" t="str">
        <v>Caritas Germany</v>
      </c>
      <c r="AN859" t="str">
        <v>Caritas Manaus</v>
      </c>
      <c r="AO859" t="str">
        <v>Caritas Parana</v>
      </c>
      <c r="AP859" t="str">
        <v>Caritas Peru</v>
      </c>
      <c r="AQ859" t="str">
        <v>Caritas Rio de Janeiro</v>
      </c>
      <c r="AR859" t="str">
        <v>Caritas São Paulo</v>
      </c>
      <c r="AS859" t="str">
        <v>Caritas Switzerland</v>
      </c>
      <c r="AT859" t="str">
        <v>CCEFIRO Association</v>
      </c>
      <c r="AU859" t="str">
        <v>CEDRO</v>
      </c>
      <c r="AV859" t="str">
        <v>Center for Integrated Studies and Programs for Sustainable Development (CIEDS)</v>
      </c>
      <c r="AW859" t="str">
        <v>Center for Migration and Human Rights of the Diocese of Roraima (CMDH)</v>
      </c>
      <c r="AX859" t="str">
        <v>Centro de Atencion Psicosocial (CAPS)</v>
      </c>
      <c r="AY859" t="str">
        <v>CESAL</v>
      </c>
      <c r="AZ859" t="str">
        <v>CESVI-Cooperazione e Sviluppo</v>
      </c>
      <c r="BA859" t="str">
        <v>ChildFund International</v>
      </c>
      <c r="BB859" t="str">
        <v>CHS Alternativo</v>
      </c>
      <c r="BC859" t="str">
        <v>Churún Merú Association</v>
      </c>
      <c r="BD859" t="str">
        <v>Coalición por Venezuela</v>
      </c>
      <c r="BE859" t="str">
        <v>Colonia Foundation of Venezuelans in the Dominican Republic (FUNCOVERD)</v>
      </c>
      <c r="BF859" t="str">
        <v>COLVENZ</v>
      </c>
      <c r="BG859" t="str">
        <v>Compassiva</v>
      </c>
      <c r="BH859" t="str">
        <v>Consejo Interreligioso del Perú - Religiones por la Paz</v>
      </c>
      <c r="BI859" t="str">
        <v>Consorcio ONG OCIPI Y Capellanía Nacional OFICA</v>
      </c>
      <c r="BJ859" t="str">
        <v>COOPI - International Cooperation Foundation</v>
      </c>
      <c r="BK859" t="str">
        <v>Corporación Colectivo Sin Fronteras</v>
      </c>
      <c r="BL859" t="str">
        <v>CRISFE Foundation</v>
      </c>
      <c r="BM859" t="str">
        <v>Cuso International</v>
      </c>
      <c r="BN859" t="str">
        <v>Danielle’s Children Fund (DCF)</v>
      </c>
      <c r="BO859" t="str">
        <v>Danish Refugee Council (DRC)</v>
      </c>
      <c r="BP859" t="str">
        <v>Development Support Association - APOYAR</v>
      </c>
      <c r="BQ859" t="str">
        <v>Diakonie Katastrophenhilfe</v>
      </c>
      <c r="BR859" t="str">
        <v>Diálogo Diverso</v>
      </c>
      <c r="BS859" t="str">
        <v>Doctors of the World</v>
      </c>
      <c r="BT859" t="str">
        <v>Dominican Institute for Integrated Development</v>
      </c>
      <c r="BU859" t="str">
        <v>Duendes y Ángeles Vinotinto República Dominicana</v>
      </c>
      <c r="BV859" t="str">
        <v>Encuentros SJS (Servicio Jesuita de la Solidaridad)</v>
      </c>
      <c r="BW859" t="str">
        <v>Ending Violence Against Migrants</v>
      </c>
      <c r="BX859" t="str">
        <v>Equidad Foundation</v>
      </c>
      <c r="BY859" t="str">
        <v>Equilibrium CenDE</v>
      </c>
      <c r="BZ859" t="str">
        <v>Facultad de Psicología - Universidad de la República (UDELAR)</v>
      </c>
      <c r="CA859" t="str">
        <v>First International Emergency and Solidarités International</v>
      </c>
      <c r="CB859" t="str">
        <v>Fondo Ecuatoriano Populorum Progressio</v>
      </c>
      <c r="CC859" t="str">
        <v>Foro Salud Callao</v>
      </c>
      <c r="CD859" t="str">
        <v>Foundation for the Integration and Development of Latin America (FIDAL)</v>
      </c>
      <c r="CE859" t="str">
        <v>Foundation of the Americas (FUDELA)</v>
      </c>
      <c r="CF859" t="str">
        <v>Fraternity Without Borders</v>
      </c>
      <c r="CG859" t="str">
        <v>Fundación Brisas del Norte</v>
      </c>
      <c r="CH859" t="str">
        <v>Fundación Colombovenezolana Nueva Ilusión</v>
      </c>
      <c r="CI859" t="str">
        <v>Fundación Nakama's</v>
      </c>
      <c r="CJ859" t="str">
        <v>Fundación RadaBer</v>
      </c>
      <c r="CK859" t="str">
        <v>Fundación Scalabrini Bolivia</v>
      </c>
      <c r="CL859" t="str">
        <v>Fundacion Social Vivan los Niños</v>
      </c>
      <c r="CM859" t="str">
        <v>FUNVEAC</v>
      </c>
      <c r="CN859" t="str">
        <v>German Development Cooperation Agency GIZ</v>
      </c>
      <c r="CO859" t="str">
        <v>Globalizate Radio</v>
      </c>
      <c r="CP859" t="str">
        <v>GOAL</v>
      </c>
      <c r="CQ859" t="str">
        <v>Halü Bienestar Humano Foundation (HALU)</v>
      </c>
      <c r="CR859" t="str">
        <v>Heartland Alliance International (HAI)</v>
      </c>
      <c r="CS859" t="str">
        <v>HELVETAS Swiss Intercooperation</v>
      </c>
      <c r="CT859" t="str">
        <v>HIAS</v>
      </c>
      <c r="CU859" t="str">
        <v>Human Rights Defence Curaçao</v>
      </c>
      <c r="CV859" t="str">
        <v>Humanity &amp; Inclusion</v>
      </c>
      <c r="CW859" t="str">
        <v>Humans Analytic</v>
      </c>
      <c r="CX859" t="str">
        <v>Idas y Vueltas Association</v>
      </c>
      <c r="CY859" t="str">
        <v>iMMAP</v>
      </c>
      <c r="CZ859" t="str">
        <v>IMPACT Initiatives (REACH)</v>
      </c>
      <c r="DA859" t="str">
        <v>Inmigrante Feliz Association</v>
      </c>
      <c r="DB859" t="str">
        <v>Institute for Migration and Human Rights (IMDH)</v>
      </c>
      <c r="DC859" t="str">
        <v>Institute of Natural and Cultural Heritage (IPANC)</v>
      </c>
      <c r="DD859" t="str">
        <v>International Committee for the Development of People (CISP)</v>
      </c>
      <c r="DE859" t="str">
        <v>International Federation of the Red Cross (IFRC)</v>
      </c>
      <c r="DF859" t="str">
        <v>International Labour Organization (ILO)</v>
      </c>
      <c r="DG859" t="str">
        <v>International Medical Corps</v>
      </c>
      <c r="DH859" t="str">
        <v>International Organization for Migration (IOM)</v>
      </c>
      <c r="DI859" t="str">
        <v>International Rescue Committee (IRC)</v>
      </c>
      <c r="DJ859" t="str">
        <v>INTERSOS</v>
      </c>
      <c r="DK859" t="str">
        <v>Jesuit Migrant Service (JMS)</v>
      </c>
      <c r="DL859" t="str">
        <v>Jesuit Refugee Service (JRS)</v>
      </c>
      <c r="DM859" t="str">
        <v>Jesuit Service for Migrants and Refugees (JSMR)</v>
      </c>
      <c r="DN859" t="str">
        <v>Joint United Nations Programme on HIV/AIDS (UNAIDS)</v>
      </c>
      <c r="DO859" t="str">
        <v>Kimirina Coorporation</v>
      </c>
      <c r="DP859" t="str">
        <v>La Casita Hispanic Cultural Centre</v>
      </c>
      <c r="DQ859" t="str">
        <v>Latin American Network of Non-Governmental Organizations of Persons with Disabilities and their Families (RIADIS)</v>
      </c>
      <c r="DR859" t="str">
        <v>LGBT+ Movement Brazil</v>
      </c>
      <c r="DS859" t="str">
        <v>Living Water Community (LWC)</v>
      </c>
      <c r="DT859" t="str">
        <v>LLANOVENCOL</v>
      </c>
      <c r="DU859" t="str">
        <v>Lutheran World Federation</v>
      </c>
      <c r="DV859" t="str">
        <v>Lutheran World Relief</v>
      </c>
      <c r="DW859" t="str">
        <v>Malteser International</v>
      </c>
      <c r="DX859" t="str">
        <v>Mana Institute</v>
      </c>
      <c r="DY859" t="str">
        <v>Manos Veneguayas Association</v>
      </c>
      <c r="DZ859" t="str">
        <v>Más Igualdad Perú</v>
      </c>
      <c r="EA859" t="str">
        <v>MedGlobal</v>
      </c>
      <c r="EB859" t="str">
        <v>Medical Teams International</v>
      </c>
      <c r="EC859" t="str">
        <v>Mercy Corps</v>
      </c>
      <c r="ED859" t="str">
        <v>Migrant Service Center (CAM)</v>
      </c>
      <c r="EE859" t="str">
        <v>Migrants, Refugees and Argentine Social Entrepreneurs (MIRARES)</v>
      </c>
      <c r="EF859" t="str">
        <v>Mision Scalabriniana - Ecuador</v>
      </c>
      <c r="EG859" t="str">
        <v>Missão Paz</v>
      </c>
      <c r="EH859" t="str">
        <v>Museu A CASA</v>
      </c>
      <c r="EI859" t="str">
        <v>Norwegian Refugee Council (NRC)</v>
      </c>
      <c r="EJ859" t="str">
        <v>ONG Migrantes por el Maule</v>
      </c>
      <c r="EK859" t="str">
        <v>ONG Preemptive Love Coalition Colombia</v>
      </c>
      <c r="EL859" t="str">
        <v>Organización Transfomando Vidas</v>
      </c>
      <c r="EM859" t="str">
        <v>Organization of Ibero-American States for Education, Science and Culture (OEI)</v>
      </c>
      <c r="EN859" t="str">
        <v>OXFAM</v>
      </c>
      <c r="EO859" t="str">
        <v>Panamerican Development Foundation</v>
      </c>
      <c r="EP859" t="str">
        <v>Panamerican Health Organization/World Health Organization (PAHO/WHO)</v>
      </c>
      <c r="EQ859" t="str">
        <v>Pastoral of Human Mobility - Peruvian Episcopal Conference</v>
      </c>
      <c r="ER859" t="str">
        <v>Pastoral Service for Migrants National</v>
      </c>
      <c r="ES859" t="str">
        <v>Permanent Human Rights defense Committee (CDH)</v>
      </c>
      <c r="ET859" t="str">
        <v>Pirilampos Institute - Group of visits and voluntary actions in Roraima</v>
      </c>
      <c r="EU859" t="str">
        <v>Plan International</v>
      </c>
      <c r="EV859" t="str">
        <v>Population Program, Faculty of Social Sciences, University of the Republic</v>
      </c>
      <c r="EW859" t="str">
        <v>Profamilia Association</v>
      </c>
      <c r="EX859" t="str">
        <v>Red con Migrantes y Refugiados</v>
      </c>
      <c r="EY859" t="str">
        <v>Red Cross Colombia</v>
      </c>
      <c r="EZ859" t="str">
        <v>Red Cross Ecuador</v>
      </c>
      <c r="FA859" t="str">
        <v>Red Cross Peru</v>
      </c>
      <c r="FB859" t="str">
        <v>Red de Investigaciones en Derechos Humanos - CONICET (Consejo Nacional de Investigaciones Científicas y Técnicas)</v>
      </c>
      <c r="FC859" t="str">
        <v>RET International</v>
      </c>
      <c r="FD859" t="str">
        <v>Salú pa Tur Foundation</v>
      </c>
      <c r="FE859" t="str">
        <v>Salvation Army</v>
      </c>
      <c r="FF859" t="str">
        <v>Samaritan's Purse</v>
      </c>
      <c r="FG859" t="str">
        <v>Save the Children International (SCI)</v>
      </c>
      <c r="FH859" t="str">
        <v>Scalabrini Foundation Chile</v>
      </c>
      <c r="FI859" t="str">
        <v>Sección Peruana de Amnistía Internacional</v>
      </c>
      <c r="FJ859" t="str">
        <v>Serviço Pastoral dos Migrantes do Nordeste</v>
      </c>
      <c r="FK859" t="str">
        <v>Sesame Workshop</v>
      </c>
      <c r="FL859" t="str">
        <v>Si, Da Vida</v>
      </c>
      <c r="FM859" t="str">
        <v>Solidarity and Action Asociation</v>
      </c>
      <c r="FN859" t="str">
        <v>SOS Children's Villages</v>
      </c>
      <c r="FO859" t="str">
        <v>Tarabita Foundation</v>
      </c>
      <c r="FP859" t="str">
        <v>Tearfund</v>
      </c>
      <c r="FQ859" t="str">
        <v>TECHO</v>
      </c>
      <c r="FR859" t="str">
        <v>Terranueva Foundation</v>
      </c>
      <c r="FS859" t="str">
        <v>Terre des Hommes Suisse</v>
      </c>
      <c r="FT859" t="str">
        <v>The Israel Forum for International Humanitarian Aid (IsraAID)</v>
      </c>
      <c r="FU859" t="str">
        <v>Unión Venezolana en Perú</v>
      </c>
      <c r="FV859" t="str">
        <v>United Nations Children's Fund (UNICEF)</v>
      </c>
      <c r="FW859" t="str">
        <v>United Nations Development Programme (UNDP)</v>
      </c>
      <c r="FX859" t="str">
        <v>United Nations Educational, Scientific and Cultural Organization (UNESCO)</v>
      </c>
      <c r="FY859" t="str">
        <v>United Nations Entity for Gender Equality and the Empowerment of Women (UNWOMEN)</v>
      </c>
      <c r="FZ859" t="str">
        <v>United Nations Food and Agricultural Organization (FAO)</v>
      </c>
      <c r="GA859" t="str">
        <v>United Nations High Commissioner for Refugees (UNHCR)</v>
      </c>
      <c r="GB859" t="str">
        <v>United Nations Office of the High Commissioner for Human Rights (OHCHR)</v>
      </c>
      <c r="GC859" t="str">
        <v>United Nations Office on Drugs and Crime (UNODC)</v>
      </c>
      <c r="GD859" t="str">
        <v>United Nations Population Fund (UNFPA)</v>
      </c>
      <c r="GE859" t="str">
        <v>United Nations Programme for Human Settlements (UN Habitat)</v>
      </c>
      <c r="GF859" t="str">
        <v>Vale da Benção Educational and Charitable Association (AEBVB)</v>
      </c>
      <c r="GG859" t="str">
        <v>VenAruba Solidaria</v>
      </c>
      <c r="GH859" t="str">
        <v>Venex Curacao Foundation</v>
      </c>
      <c r="GI859" t="str">
        <v>Venezolanos en Barranquilla</v>
      </c>
      <c r="GJ859" t="str">
        <v>Venezolanos en San Cristóbal</v>
      </c>
      <c r="GK859" t="str">
        <v>Venezuelan Emigrant Foundation (FEV)</v>
      </c>
      <c r="GL859" t="str">
        <v>Vicaría de Pastoral Social Caritas</v>
      </c>
      <c r="GM859" t="str">
        <v>Voices GY</v>
      </c>
      <c r="GN859" t="str">
        <v>We World GVC</v>
      </c>
      <c r="GO859" t="str">
        <v>World Council of Credit Unions</v>
      </c>
      <c r="GP859" t="str">
        <v>World Food Programme (WFP)</v>
      </c>
      <c r="GQ859" t="str">
        <v>World Vision</v>
      </c>
      <c r="GR859" t="str">
        <v>ZOA</v>
      </c>
    </row>
    <row r="860" spans="8:200" x14ac:dyDescent="0.3">
      <c r="H860" t="str" cm="1">
        <f t="array" ref="H860:GR860">TRANSPOSE(_xlfn._xlws.SORT(_xlfn._xlws.FILTER(Table3[Name],ISNUMBER(SEARCH(' Activity Sheet'!D914,Table3[Name])),"Not found"),,1))</f>
        <v>.New Organisation</v>
      </c>
      <c r="I860" t="str">
        <v>ABV - Association of Good with Life</v>
      </c>
      <c r="J860" t="str">
        <v>ACAPS</v>
      </c>
      <c r="K860" t="str">
        <v>Acción y Desarrollo</v>
      </c>
      <c r="L860" t="str">
        <v>ACTED</v>
      </c>
      <c r="M860" t="str">
        <v>Action against Hunger</v>
      </c>
      <c r="N860" t="str">
        <v>ActionAid</v>
      </c>
      <c r="O860" t="str">
        <v>Adventist Development and Relief Agency (ADRA)</v>
      </c>
      <c r="P860" t="str">
        <v>Alas de Colibrí Foundation</v>
      </c>
      <c r="Q860" t="str">
        <v>Alianza por la Solidaridad</v>
      </c>
      <c r="R860" t="str">
        <v>Alianza por Venezuela</v>
      </c>
      <c r="S860" t="str">
        <v>Americares Foundation</v>
      </c>
      <c r="T860" t="str">
        <v>Argentine Commission for Refugees and Migrants (CAREF)</v>
      </c>
      <c r="U860" t="str">
        <v>Asociación Aves</v>
      </c>
      <c r="V860" t="str">
        <v>Asociación de Jubilados y Pensionados Venezolanos en Argentina</v>
      </c>
      <c r="W860" t="str">
        <v>Asociación de Venezolanos en Eloy Alfaro</v>
      </c>
      <c r="X860" t="str">
        <v>Asociación Fundación contra el Hambre Perú</v>
      </c>
      <c r="Y860" t="str">
        <v>Asociación Migrantes Venezolanos</v>
      </c>
      <c r="Z860" t="str">
        <v>Asociación Misioneros de San Carlos Scalabrinianos</v>
      </c>
      <c r="AA860" t="str">
        <v>Asociacion Proteccion Poblacion Vulnerable</v>
      </c>
      <c r="AB860" t="str">
        <v>Asociación Quinta Ola</v>
      </c>
      <c r="AC860" t="str">
        <v>Asociación Salto Ángel</v>
      </c>
      <c r="AD860" t="str">
        <v>Asociación Venezuela en Ecuador AC</v>
      </c>
      <c r="AE860" t="str">
        <v>ASOVENAR</v>
      </c>
      <c r="AF860" t="str">
        <v>Associação Hermanitos</v>
      </c>
      <c r="AG860" t="str">
        <v>AVSI Foundation</v>
      </c>
      <c r="AH860" t="str">
        <v>Bethany Christian Services</v>
      </c>
      <c r="AI860" t="str">
        <v>Blumont</v>
      </c>
      <c r="AJ860" t="str">
        <v>CARE</v>
      </c>
      <c r="AK860" t="str">
        <v>Caritas Brazil</v>
      </c>
      <c r="AL860" t="str">
        <v>Caritas Ecuador</v>
      </c>
      <c r="AM860" t="str">
        <v>Caritas Germany</v>
      </c>
      <c r="AN860" t="str">
        <v>Caritas Manaus</v>
      </c>
      <c r="AO860" t="str">
        <v>Caritas Parana</v>
      </c>
      <c r="AP860" t="str">
        <v>Caritas Peru</v>
      </c>
      <c r="AQ860" t="str">
        <v>Caritas Rio de Janeiro</v>
      </c>
      <c r="AR860" t="str">
        <v>Caritas São Paulo</v>
      </c>
      <c r="AS860" t="str">
        <v>Caritas Switzerland</v>
      </c>
      <c r="AT860" t="str">
        <v>CCEFIRO Association</v>
      </c>
      <c r="AU860" t="str">
        <v>CEDRO</v>
      </c>
      <c r="AV860" t="str">
        <v>Center for Integrated Studies and Programs for Sustainable Development (CIEDS)</v>
      </c>
      <c r="AW860" t="str">
        <v>Center for Migration and Human Rights of the Diocese of Roraima (CMDH)</v>
      </c>
      <c r="AX860" t="str">
        <v>Centro de Atencion Psicosocial (CAPS)</v>
      </c>
      <c r="AY860" t="str">
        <v>CESAL</v>
      </c>
      <c r="AZ860" t="str">
        <v>CESVI-Cooperazione e Sviluppo</v>
      </c>
      <c r="BA860" t="str">
        <v>ChildFund International</v>
      </c>
      <c r="BB860" t="str">
        <v>CHS Alternativo</v>
      </c>
      <c r="BC860" t="str">
        <v>Churún Merú Association</v>
      </c>
      <c r="BD860" t="str">
        <v>Coalición por Venezuela</v>
      </c>
      <c r="BE860" t="str">
        <v>Colonia Foundation of Venezuelans in the Dominican Republic (FUNCOVERD)</v>
      </c>
      <c r="BF860" t="str">
        <v>COLVENZ</v>
      </c>
      <c r="BG860" t="str">
        <v>Compassiva</v>
      </c>
      <c r="BH860" t="str">
        <v>Consejo Interreligioso del Perú - Religiones por la Paz</v>
      </c>
      <c r="BI860" t="str">
        <v>Consorcio ONG OCIPI Y Capellanía Nacional OFICA</v>
      </c>
      <c r="BJ860" t="str">
        <v>COOPI - International Cooperation Foundation</v>
      </c>
      <c r="BK860" t="str">
        <v>Corporación Colectivo Sin Fronteras</v>
      </c>
      <c r="BL860" t="str">
        <v>CRISFE Foundation</v>
      </c>
      <c r="BM860" t="str">
        <v>Cuso International</v>
      </c>
      <c r="BN860" t="str">
        <v>Danielle’s Children Fund (DCF)</v>
      </c>
      <c r="BO860" t="str">
        <v>Danish Refugee Council (DRC)</v>
      </c>
      <c r="BP860" t="str">
        <v>Development Support Association - APOYAR</v>
      </c>
      <c r="BQ860" t="str">
        <v>Diakonie Katastrophenhilfe</v>
      </c>
      <c r="BR860" t="str">
        <v>Diálogo Diverso</v>
      </c>
      <c r="BS860" t="str">
        <v>Doctors of the World</v>
      </c>
      <c r="BT860" t="str">
        <v>Dominican Institute for Integrated Development</v>
      </c>
      <c r="BU860" t="str">
        <v>Duendes y Ángeles Vinotinto República Dominicana</v>
      </c>
      <c r="BV860" t="str">
        <v>Encuentros SJS (Servicio Jesuita de la Solidaridad)</v>
      </c>
      <c r="BW860" t="str">
        <v>Ending Violence Against Migrants</v>
      </c>
      <c r="BX860" t="str">
        <v>Equidad Foundation</v>
      </c>
      <c r="BY860" t="str">
        <v>Equilibrium CenDE</v>
      </c>
      <c r="BZ860" t="str">
        <v>Facultad de Psicología - Universidad de la República (UDELAR)</v>
      </c>
      <c r="CA860" t="str">
        <v>First International Emergency and Solidarités International</v>
      </c>
      <c r="CB860" t="str">
        <v>Fondo Ecuatoriano Populorum Progressio</v>
      </c>
      <c r="CC860" t="str">
        <v>Foro Salud Callao</v>
      </c>
      <c r="CD860" t="str">
        <v>Foundation for the Integration and Development of Latin America (FIDAL)</v>
      </c>
      <c r="CE860" t="str">
        <v>Foundation of the Americas (FUDELA)</v>
      </c>
      <c r="CF860" t="str">
        <v>Fraternity Without Borders</v>
      </c>
      <c r="CG860" t="str">
        <v>Fundación Brisas del Norte</v>
      </c>
      <c r="CH860" t="str">
        <v>Fundación Colombovenezolana Nueva Ilusión</v>
      </c>
      <c r="CI860" t="str">
        <v>Fundación Nakama's</v>
      </c>
      <c r="CJ860" t="str">
        <v>Fundación RadaBer</v>
      </c>
      <c r="CK860" t="str">
        <v>Fundación Scalabrini Bolivia</v>
      </c>
      <c r="CL860" t="str">
        <v>Fundacion Social Vivan los Niños</v>
      </c>
      <c r="CM860" t="str">
        <v>FUNVEAC</v>
      </c>
      <c r="CN860" t="str">
        <v>German Development Cooperation Agency GIZ</v>
      </c>
      <c r="CO860" t="str">
        <v>Globalizate Radio</v>
      </c>
      <c r="CP860" t="str">
        <v>GOAL</v>
      </c>
      <c r="CQ860" t="str">
        <v>Halü Bienestar Humano Foundation (HALU)</v>
      </c>
      <c r="CR860" t="str">
        <v>Heartland Alliance International (HAI)</v>
      </c>
      <c r="CS860" t="str">
        <v>HELVETAS Swiss Intercooperation</v>
      </c>
      <c r="CT860" t="str">
        <v>HIAS</v>
      </c>
      <c r="CU860" t="str">
        <v>Human Rights Defence Curaçao</v>
      </c>
      <c r="CV860" t="str">
        <v>Humanity &amp; Inclusion</v>
      </c>
      <c r="CW860" t="str">
        <v>Humans Analytic</v>
      </c>
      <c r="CX860" t="str">
        <v>Idas y Vueltas Association</v>
      </c>
      <c r="CY860" t="str">
        <v>iMMAP</v>
      </c>
      <c r="CZ860" t="str">
        <v>IMPACT Initiatives (REACH)</v>
      </c>
      <c r="DA860" t="str">
        <v>Inmigrante Feliz Association</v>
      </c>
      <c r="DB860" t="str">
        <v>Institute for Migration and Human Rights (IMDH)</v>
      </c>
      <c r="DC860" t="str">
        <v>Institute of Natural and Cultural Heritage (IPANC)</v>
      </c>
      <c r="DD860" t="str">
        <v>International Committee for the Development of People (CISP)</v>
      </c>
      <c r="DE860" t="str">
        <v>International Federation of the Red Cross (IFRC)</v>
      </c>
      <c r="DF860" t="str">
        <v>International Labour Organization (ILO)</v>
      </c>
      <c r="DG860" t="str">
        <v>International Medical Corps</v>
      </c>
      <c r="DH860" t="str">
        <v>International Organization for Migration (IOM)</v>
      </c>
      <c r="DI860" t="str">
        <v>International Rescue Committee (IRC)</v>
      </c>
      <c r="DJ860" t="str">
        <v>INTERSOS</v>
      </c>
      <c r="DK860" t="str">
        <v>Jesuit Migrant Service (JMS)</v>
      </c>
      <c r="DL860" t="str">
        <v>Jesuit Refugee Service (JRS)</v>
      </c>
      <c r="DM860" t="str">
        <v>Jesuit Service for Migrants and Refugees (JSMR)</v>
      </c>
      <c r="DN860" t="str">
        <v>Joint United Nations Programme on HIV/AIDS (UNAIDS)</v>
      </c>
      <c r="DO860" t="str">
        <v>Kimirina Coorporation</v>
      </c>
      <c r="DP860" t="str">
        <v>La Casita Hispanic Cultural Centre</v>
      </c>
      <c r="DQ860" t="str">
        <v>Latin American Network of Non-Governmental Organizations of Persons with Disabilities and their Families (RIADIS)</v>
      </c>
      <c r="DR860" t="str">
        <v>LGBT+ Movement Brazil</v>
      </c>
      <c r="DS860" t="str">
        <v>Living Water Community (LWC)</v>
      </c>
      <c r="DT860" t="str">
        <v>LLANOVENCOL</v>
      </c>
      <c r="DU860" t="str">
        <v>Lutheran World Federation</v>
      </c>
      <c r="DV860" t="str">
        <v>Lutheran World Relief</v>
      </c>
      <c r="DW860" t="str">
        <v>Malteser International</v>
      </c>
      <c r="DX860" t="str">
        <v>Mana Institute</v>
      </c>
      <c r="DY860" t="str">
        <v>Manos Veneguayas Association</v>
      </c>
      <c r="DZ860" t="str">
        <v>Más Igualdad Perú</v>
      </c>
      <c r="EA860" t="str">
        <v>MedGlobal</v>
      </c>
      <c r="EB860" t="str">
        <v>Medical Teams International</v>
      </c>
      <c r="EC860" t="str">
        <v>Mercy Corps</v>
      </c>
      <c r="ED860" t="str">
        <v>Migrant Service Center (CAM)</v>
      </c>
      <c r="EE860" t="str">
        <v>Migrants, Refugees and Argentine Social Entrepreneurs (MIRARES)</v>
      </c>
      <c r="EF860" t="str">
        <v>Mision Scalabriniana - Ecuador</v>
      </c>
      <c r="EG860" t="str">
        <v>Missão Paz</v>
      </c>
      <c r="EH860" t="str">
        <v>Museu A CASA</v>
      </c>
      <c r="EI860" t="str">
        <v>Norwegian Refugee Council (NRC)</v>
      </c>
      <c r="EJ860" t="str">
        <v>ONG Migrantes por el Maule</v>
      </c>
      <c r="EK860" t="str">
        <v>ONG Preemptive Love Coalition Colombia</v>
      </c>
      <c r="EL860" t="str">
        <v>Organización Transfomando Vidas</v>
      </c>
      <c r="EM860" t="str">
        <v>Organization of Ibero-American States for Education, Science and Culture (OEI)</v>
      </c>
      <c r="EN860" t="str">
        <v>OXFAM</v>
      </c>
      <c r="EO860" t="str">
        <v>Panamerican Development Foundation</v>
      </c>
      <c r="EP860" t="str">
        <v>Panamerican Health Organization/World Health Organization (PAHO/WHO)</v>
      </c>
      <c r="EQ860" t="str">
        <v>Pastoral of Human Mobility - Peruvian Episcopal Conference</v>
      </c>
      <c r="ER860" t="str">
        <v>Pastoral Service for Migrants National</v>
      </c>
      <c r="ES860" t="str">
        <v>Permanent Human Rights defense Committee (CDH)</v>
      </c>
      <c r="ET860" t="str">
        <v>Pirilampos Institute - Group of visits and voluntary actions in Roraima</v>
      </c>
      <c r="EU860" t="str">
        <v>Plan International</v>
      </c>
      <c r="EV860" t="str">
        <v>Population Program, Faculty of Social Sciences, University of the Republic</v>
      </c>
      <c r="EW860" t="str">
        <v>Profamilia Association</v>
      </c>
      <c r="EX860" t="str">
        <v>Red con Migrantes y Refugiados</v>
      </c>
      <c r="EY860" t="str">
        <v>Red Cross Colombia</v>
      </c>
      <c r="EZ860" t="str">
        <v>Red Cross Ecuador</v>
      </c>
      <c r="FA860" t="str">
        <v>Red Cross Peru</v>
      </c>
      <c r="FB860" t="str">
        <v>Red de Investigaciones en Derechos Humanos - CONICET (Consejo Nacional de Investigaciones Científicas y Técnicas)</v>
      </c>
      <c r="FC860" t="str">
        <v>RET International</v>
      </c>
      <c r="FD860" t="str">
        <v>Salú pa Tur Foundation</v>
      </c>
      <c r="FE860" t="str">
        <v>Salvation Army</v>
      </c>
      <c r="FF860" t="str">
        <v>Samaritan's Purse</v>
      </c>
      <c r="FG860" t="str">
        <v>Save the Children International (SCI)</v>
      </c>
      <c r="FH860" t="str">
        <v>Scalabrini Foundation Chile</v>
      </c>
      <c r="FI860" t="str">
        <v>Sección Peruana de Amnistía Internacional</v>
      </c>
      <c r="FJ860" t="str">
        <v>Serviço Pastoral dos Migrantes do Nordeste</v>
      </c>
      <c r="FK860" t="str">
        <v>Sesame Workshop</v>
      </c>
      <c r="FL860" t="str">
        <v>Si, Da Vida</v>
      </c>
      <c r="FM860" t="str">
        <v>Solidarity and Action Asociation</v>
      </c>
      <c r="FN860" t="str">
        <v>SOS Children's Villages</v>
      </c>
      <c r="FO860" t="str">
        <v>Tarabita Foundation</v>
      </c>
      <c r="FP860" t="str">
        <v>Tearfund</v>
      </c>
      <c r="FQ860" t="str">
        <v>TECHO</v>
      </c>
      <c r="FR860" t="str">
        <v>Terranueva Foundation</v>
      </c>
      <c r="FS860" t="str">
        <v>Terre des Hommes Suisse</v>
      </c>
      <c r="FT860" t="str">
        <v>The Israel Forum for International Humanitarian Aid (IsraAID)</v>
      </c>
      <c r="FU860" t="str">
        <v>Unión Venezolana en Perú</v>
      </c>
      <c r="FV860" t="str">
        <v>United Nations Children's Fund (UNICEF)</v>
      </c>
      <c r="FW860" t="str">
        <v>United Nations Development Programme (UNDP)</v>
      </c>
      <c r="FX860" t="str">
        <v>United Nations Educational, Scientific and Cultural Organization (UNESCO)</v>
      </c>
      <c r="FY860" t="str">
        <v>United Nations Entity for Gender Equality and the Empowerment of Women (UNWOMEN)</v>
      </c>
      <c r="FZ860" t="str">
        <v>United Nations Food and Agricultural Organization (FAO)</v>
      </c>
      <c r="GA860" t="str">
        <v>United Nations High Commissioner for Refugees (UNHCR)</v>
      </c>
      <c r="GB860" t="str">
        <v>United Nations Office of the High Commissioner for Human Rights (OHCHR)</v>
      </c>
      <c r="GC860" t="str">
        <v>United Nations Office on Drugs and Crime (UNODC)</v>
      </c>
      <c r="GD860" t="str">
        <v>United Nations Population Fund (UNFPA)</v>
      </c>
      <c r="GE860" t="str">
        <v>United Nations Programme for Human Settlements (UN Habitat)</v>
      </c>
      <c r="GF860" t="str">
        <v>Vale da Benção Educational and Charitable Association (AEBVB)</v>
      </c>
      <c r="GG860" t="str">
        <v>VenAruba Solidaria</v>
      </c>
      <c r="GH860" t="str">
        <v>Venex Curacao Foundation</v>
      </c>
      <c r="GI860" t="str">
        <v>Venezolanos en Barranquilla</v>
      </c>
      <c r="GJ860" t="str">
        <v>Venezolanos en San Cristóbal</v>
      </c>
      <c r="GK860" t="str">
        <v>Venezuelan Emigrant Foundation (FEV)</v>
      </c>
      <c r="GL860" t="str">
        <v>Vicaría de Pastoral Social Caritas</v>
      </c>
      <c r="GM860" t="str">
        <v>Voices GY</v>
      </c>
      <c r="GN860" t="str">
        <v>We World GVC</v>
      </c>
      <c r="GO860" t="str">
        <v>World Council of Credit Unions</v>
      </c>
      <c r="GP860" t="str">
        <v>World Food Programme (WFP)</v>
      </c>
      <c r="GQ860" t="str">
        <v>World Vision</v>
      </c>
      <c r="GR860" t="str">
        <v>ZOA</v>
      </c>
    </row>
    <row r="861" spans="8:200" x14ac:dyDescent="0.3">
      <c r="H861" t="str" cm="1">
        <f t="array" ref="H861:GR861">TRANSPOSE(_xlfn._xlws.SORT(_xlfn._xlws.FILTER(Table3[Name],ISNUMBER(SEARCH(' Activity Sheet'!D915,Table3[Name])),"Not found"),,1))</f>
        <v>.New Organisation</v>
      </c>
      <c r="I861" t="str">
        <v>ABV - Association of Good with Life</v>
      </c>
      <c r="J861" t="str">
        <v>ACAPS</v>
      </c>
      <c r="K861" t="str">
        <v>Acción y Desarrollo</v>
      </c>
      <c r="L861" t="str">
        <v>ACTED</v>
      </c>
      <c r="M861" t="str">
        <v>Action against Hunger</v>
      </c>
      <c r="N861" t="str">
        <v>ActionAid</v>
      </c>
      <c r="O861" t="str">
        <v>Adventist Development and Relief Agency (ADRA)</v>
      </c>
      <c r="P861" t="str">
        <v>Alas de Colibrí Foundation</v>
      </c>
      <c r="Q861" t="str">
        <v>Alianza por la Solidaridad</v>
      </c>
      <c r="R861" t="str">
        <v>Alianza por Venezuela</v>
      </c>
      <c r="S861" t="str">
        <v>Americares Foundation</v>
      </c>
      <c r="T861" t="str">
        <v>Argentine Commission for Refugees and Migrants (CAREF)</v>
      </c>
      <c r="U861" t="str">
        <v>Asociación Aves</v>
      </c>
      <c r="V861" t="str">
        <v>Asociación de Jubilados y Pensionados Venezolanos en Argentina</v>
      </c>
      <c r="W861" t="str">
        <v>Asociación de Venezolanos en Eloy Alfaro</v>
      </c>
      <c r="X861" t="str">
        <v>Asociación Fundación contra el Hambre Perú</v>
      </c>
      <c r="Y861" t="str">
        <v>Asociación Migrantes Venezolanos</v>
      </c>
      <c r="Z861" t="str">
        <v>Asociación Misioneros de San Carlos Scalabrinianos</v>
      </c>
      <c r="AA861" t="str">
        <v>Asociacion Proteccion Poblacion Vulnerable</v>
      </c>
      <c r="AB861" t="str">
        <v>Asociación Quinta Ola</v>
      </c>
      <c r="AC861" t="str">
        <v>Asociación Salto Ángel</v>
      </c>
      <c r="AD861" t="str">
        <v>Asociación Venezuela en Ecuador AC</v>
      </c>
      <c r="AE861" t="str">
        <v>ASOVENAR</v>
      </c>
      <c r="AF861" t="str">
        <v>Associação Hermanitos</v>
      </c>
      <c r="AG861" t="str">
        <v>AVSI Foundation</v>
      </c>
      <c r="AH861" t="str">
        <v>Bethany Christian Services</v>
      </c>
      <c r="AI861" t="str">
        <v>Blumont</v>
      </c>
      <c r="AJ861" t="str">
        <v>CARE</v>
      </c>
      <c r="AK861" t="str">
        <v>Caritas Brazil</v>
      </c>
      <c r="AL861" t="str">
        <v>Caritas Ecuador</v>
      </c>
      <c r="AM861" t="str">
        <v>Caritas Germany</v>
      </c>
      <c r="AN861" t="str">
        <v>Caritas Manaus</v>
      </c>
      <c r="AO861" t="str">
        <v>Caritas Parana</v>
      </c>
      <c r="AP861" t="str">
        <v>Caritas Peru</v>
      </c>
      <c r="AQ861" t="str">
        <v>Caritas Rio de Janeiro</v>
      </c>
      <c r="AR861" t="str">
        <v>Caritas São Paulo</v>
      </c>
      <c r="AS861" t="str">
        <v>Caritas Switzerland</v>
      </c>
      <c r="AT861" t="str">
        <v>CCEFIRO Association</v>
      </c>
      <c r="AU861" t="str">
        <v>CEDRO</v>
      </c>
      <c r="AV861" t="str">
        <v>Center for Integrated Studies and Programs for Sustainable Development (CIEDS)</v>
      </c>
      <c r="AW861" t="str">
        <v>Center for Migration and Human Rights of the Diocese of Roraima (CMDH)</v>
      </c>
      <c r="AX861" t="str">
        <v>Centro de Atencion Psicosocial (CAPS)</v>
      </c>
      <c r="AY861" t="str">
        <v>CESAL</v>
      </c>
      <c r="AZ861" t="str">
        <v>CESVI-Cooperazione e Sviluppo</v>
      </c>
      <c r="BA861" t="str">
        <v>ChildFund International</v>
      </c>
      <c r="BB861" t="str">
        <v>CHS Alternativo</v>
      </c>
      <c r="BC861" t="str">
        <v>Churún Merú Association</v>
      </c>
      <c r="BD861" t="str">
        <v>Coalición por Venezuela</v>
      </c>
      <c r="BE861" t="str">
        <v>Colonia Foundation of Venezuelans in the Dominican Republic (FUNCOVERD)</v>
      </c>
      <c r="BF861" t="str">
        <v>COLVENZ</v>
      </c>
      <c r="BG861" t="str">
        <v>Compassiva</v>
      </c>
      <c r="BH861" t="str">
        <v>Consejo Interreligioso del Perú - Religiones por la Paz</v>
      </c>
      <c r="BI861" t="str">
        <v>Consorcio ONG OCIPI Y Capellanía Nacional OFICA</v>
      </c>
      <c r="BJ861" t="str">
        <v>COOPI - International Cooperation Foundation</v>
      </c>
      <c r="BK861" t="str">
        <v>Corporación Colectivo Sin Fronteras</v>
      </c>
      <c r="BL861" t="str">
        <v>CRISFE Foundation</v>
      </c>
      <c r="BM861" t="str">
        <v>Cuso International</v>
      </c>
      <c r="BN861" t="str">
        <v>Danielle’s Children Fund (DCF)</v>
      </c>
      <c r="BO861" t="str">
        <v>Danish Refugee Council (DRC)</v>
      </c>
      <c r="BP861" t="str">
        <v>Development Support Association - APOYAR</v>
      </c>
      <c r="BQ861" t="str">
        <v>Diakonie Katastrophenhilfe</v>
      </c>
      <c r="BR861" t="str">
        <v>Diálogo Diverso</v>
      </c>
      <c r="BS861" t="str">
        <v>Doctors of the World</v>
      </c>
      <c r="BT861" t="str">
        <v>Dominican Institute for Integrated Development</v>
      </c>
      <c r="BU861" t="str">
        <v>Duendes y Ángeles Vinotinto República Dominicana</v>
      </c>
      <c r="BV861" t="str">
        <v>Encuentros SJS (Servicio Jesuita de la Solidaridad)</v>
      </c>
      <c r="BW861" t="str">
        <v>Ending Violence Against Migrants</v>
      </c>
      <c r="BX861" t="str">
        <v>Equidad Foundation</v>
      </c>
      <c r="BY861" t="str">
        <v>Equilibrium CenDE</v>
      </c>
      <c r="BZ861" t="str">
        <v>Facultad de Psicología - Universidad de la República (UDELAR)</v>
      </c>
      <c r="CA861" t="str">
        <v>First International Emergency and Solidarités International</v>
      </c>
      <c r="CB861" t="str">
        <v>Fondo Ecuatoriano Populorum Progressio</v>
      </c>
      <c r="CC861" t="str">
        <v>Foro Salud Callao</v>
      </c>
      <c r="CD861" t="str">
        <v>Foundation for the Integration and Development of Latin America (FIDAL)</v>
      </c>
      <c r="CE861" t="str">
        <v>Foundation of the Americas (FUDELA)</v>
      </c>
      <c r="CF861" t="str">
        <v>Fraternity Without Borders</v>
      </c>
      <c r="CG861" t="str">
        <v>Fundación Brisas del Norte</v>
      </c>
      <c r="CH861" t="str">
        <v>Fundación Colombovenezolana Nueva Ilusión</v>
      </c>
      <c r="CI861" t="str">
        <v>Fundación Nakama's</v>
      </c>
      <c r="CJ861" t="str">
        <v>Fundación RadaBer</v>
      </c>
      <c r="CK861" t="str">
        <v>Fundación Scalabrini Bolivia</v>
      </c>
      <c r="CL861" t="str">
        <v>Fundacion Social Vivan los Niños</v>
      </c>
      <c r="CM861" t="str">
        <v>FUNVEAC</v>
      </c>
      <c r="CN861" t="str">
        <v>German Development Cooperation Agency GIZ</v>
      </c>
      <c r="CO861" t="str">
        <v>Globalizate Radio</v>
      </c>
      <c r="CP861" t="str">
        <v>GOAL</v>
      </c>
      <c r="CQ861" t="str">
        <v>Halü Bienestar Humano Foundation (HALU)</v>
      </c>
      <c r="CR861" t="str">
        <v>Heartland Alliance International (HAI)</v>
      </c>
      <c r="CS861" t="str">
        <v>HELVETAS Swiss Intercooperation</v>
      </c>
      <c r="CT861" t="str">
        <v>HIAS</v>
      </c>
      <c r="CU861" t="str">
        <v>Human Rights Defence Curaçao</v>
      </c>
      <c r="CV861" t="str">
        <v>Humanity &amp; Inclusion</v>
      </c>
      <c r="CW861" t="str">
        <v>Humans Analytic</v>
      </c>
      <c r="CX861" t="str">
        <v>Idas y Vueltas Association</v>
      </c>
      <c r="CY861" t="str">
        <v>iMMAP</v>
      </c>
      <c r="CZ861" t="str">
        <v>IMPACT Initiatives (REACH)</v>
      </c>
      <c r="DA861" t="str">
        <v>Inmigrante Feliz Association</v>
      </c>
      <c r="DB861" t="str">
        <v>Institute for Migration and Human Rights (IMDH)</v>
      </c>
      <c r="DC861" t="str">
        <v>Institute of Natural and Cultural Heritage (IPANC)</v>
      </c>
      <c r="DD861" t="str">
        <v>International Committee for the Development of People (CISP)</v>
      </c>
      <c r="DE861" t="str">
        <v>International Federation of the Red Cross (IFRC)</v>
      </c>
      <c r="DF861" t="str">
        <v>International Labour Organization (ILO)</v>
      </c>
      <c r="DG861" t="str">
        <v>International Medical Corps</v>
      </c>
      <c r="DH861" t="str">
        <v>International Organization for Migration (IOM)</v>
      </c>
      <c r="DI861" t="str">
        <v>International Rescue Committee (IRC)</v>
      </c>
      <c r="DJ861" t="str">
        <v>INTERSOS</v>
      </c>
      <c r="DK861" t="str">
        <v>Jesuit Migrant Service (JMS)</v>
      </c>
      <c r="DL861" t="str">
        <v>Jesuit Refugee Service (JRS)</v>
      </c>
      <c r="DM861" t="str">
        <v>Jesuit Service for Migrants and Refugees (JSMR)</v>
      </c>
      <c r="DN861" t="str">
        <v>Joint United Nations Programme on HIV/AIDS (UNAIDS)</v>
      </c>
      <c r="DO861" t="str">
        <v>Kimirina Coorporation</v>
      </c>
      <c r="DP861" t="str">
        <v>La Casita Hispanic Cultural Centre</v>
      </c>
      <c r="DQ861" t="str">
        <v>Latin American Network of Non-Governmental Organizations of Persons with Disabilities and their Families (RIADIS)</v>
      </c>
      <c r="DR861" t="str">
        <v>LGBT+ Movement Brazil</v>
      </c>
      <c r="DS861" t="str">
        <v>Living Water Community (LWC)</v>
      </c>
      <c r="DT861" t="str">
        <v>LLANOVENCOL</v>
      </c>
      <c r="DU861" t="str">
        <v>Lutheran World Federation</v>
      </c>
      <c r="DV861" t="str">
        <v>Lutheran World Relief</v>
      </c>
      <c r="DW861" t="str">
        <v>Malteser International</v>
      </c>
      <c r="DX861" t="str">
        <v>Mana Institute</v>
      </c>
      <c r="DY861" t="str">
        <v>Manos Veneguayas Association</v>
      </c>
      <c r="DZ861" t="str">
        <v>Más Igualdad Perú</v>
      </c>
      <c r="EA861" t="str">
        <v>MedGlobal</v>
      </c>
      <c r="EB861" t="str">
        <v>Medical Teams International</v>
      </c>
      <c r="EC861" t="str">
        <v>Mercy Corps</v>
      </c>
      <c r="ED861" t="str">
        <v>Migrant Service Center (CAM)</v>
      </c>
      <c r="EE861" t="str">
        <v>Migrants, Refugees and Argentine Social Entrepreneurs (MIRARES)</v>
      </c>
      <c r="EF861" t="str">
        <v>Mision Scalabriniana - Ecuador</v>
      </c>
      <c r="EG861" t="str">
        <v>Missão Paz</v>
      </c>
      <c r="EH861" t="str">
        <v>Museu A CASA</v>
      </c>
      <c r="EI861" t="str">
        <v>Norwegian Refugee Council (NRC)</v>
      </c>
      <c r="EJ861" t="str">
        <v>ONG Migrantes por el Maule</v>
      </c>
      <c r="EK861" t="str">
        <v>ONG Preemptive Love Coalition Colombia</v>
      </c>
      <c r="EL861" t="str">
        <v>Organización Transfomando Vidas</v>
      </c>
      <c r="EM861" t="str">
        <v>Organization of Ibero-American States for Education, Science and Culture (OEI)</v>
      </c>
      <c r="EN861" t="str">
        <v>OXFAM</v>
      </c>
      <c r="EO861" t="str">
        <v>Panamerican Development Foundation</v>
      </c>
      <c r="EP861" t="str">
        <v>Panamerican Health Organization/World Health Organization (PAHO/WHO)</v>
      </c>
      <c r="EQ861" t="str">
        <v>Pastoral of Human Mobility - Peruvian Episcopal Conference</v>
      </c>
      <c r="ER861" t="str">
        <v>Pastoral Service for Migrants National</v>
      </c>
      <c r="ES861" t="str">
        <v>Permanent Human Rights defense Committee (CDH)</v>
      </c>
      <c r="ET861" t="str">
        <v>Pirilampos Institute - Group of visits and voluntary actions in Roraima</v>
      </c>
      <c r="EU861" t="str">
        <v>Plan International</v>
      </c>
      <c r="EV861" t="str">
        <v>Population Program, Faculty of Social Sciences, University of the Republic</v>
      </c>
      <c r="EW861" t="str">
        <v>Profamilia Association</v>
      </c>
      <c r="EX861" t="str">
        <v>Red con Migrantes y Refugiados</v>
      </c>
      <c r="EY861" t="str">
        <v>Red Cross Colombia</v>
      </c>
      <c r="EZ861" t="str">
        <v>Red Cross Ecuador</v>
      </c>
      <c r="FA861" t="str">
        <v>Red Cross Peru</v>
      </c>
      <c r="FB861" t="str">
        <v>Red de Investigaciones en Derechos Humanos - CONICET (Consejo Nacional de Investigaciones Científicas y Técnicas)</v>
      </c>
      <c r="FC861" t="str">
        <v>RET International</v>
      </c>
      <c r="FD861" t="str">
        <v>Salú pa Tur Foundation</v>
      </c>
      <c r="FE861" t="str">
        <v>Salvation Army</v>
      </c>
      <c r="FF861" t="str">
        <v>Samaritan's Purse</v>
      </c>
      <c r="FG861" t="str">
        <v>Save the Children International (SCI)</v>
      </c>
      <c r="FH861" t="str">
        <v>Scalabrini Foundation Chile</v>
      </c>
      <c r="FI861" t="str">
        <v>Sección Peruana de Amnistía Internacional</v>
      </c>
      <c r="FJ861" t="str">
        <v>Serviço Pastoral dos Migrantes do Nordeste</v>
      </c>
      <c r="FK861" t="str">
        <v>Sesame Workshop</v>
      </c>
      <c r="FL861" t="str">
        <v>Si, Da Vida</v>
      </c>
      <c r="FM861" t="str">
        <v>Solidarity and Action Asociation</v>
      </c>
      <c r="FN861" t="str">
        <v>SOS Children's Villages</v>
      </c>
      <c r="FO861" t="str">
        <v>Tarabita Foundation</v>
      </c>
      <c r="FP861" t="str">
        <v>Tearfund</v>
      </c>
      <c r="FQ861" t="str">
        <v>TECHO</v>
      </c>
      <c r="FR861" t="str">
        <v>Terranueva Foundation</v>
      </c>
      <c r="FS861" t="str">
        <v>Terre des Hommes Suisse</v>
      </c>
      <c r="FT861" t="str">
        <v>The Israel Forum for International Humanitarian Aid (IsraAID)</v>
      </c>
      <c r="FU861" t="str">
        <v>Unión Venezolana en Perú</v>
      </c>
      <c r="FV861" t="str">
        <v>United Nations Children's Fund (UNICEF)</v>
      </c>
      <c r="FW861" t="str">
        <v>United Nations Development Programme (UNDP)</v>
      </c>
      <c r="FX861" t="str">
        <v>United Nations Educational, Scientific and Cultural Organization (UNESCO)</v>
      </c>
      <c r="FY861" t="str">
        <v>United Nations Entity for Gender Equality and the Empowerment of Women (UNWOMEN)</v>
      </c>
      <c r="FZ861" t="str">
        <v>United Nations Food and Agricultural Organization (FAO)</v>
      </c>
      <c r="GA861" t="str">
        <v>United Nations High Commissioner for Refugees (UNHCR)</v>
      </c>
      <c r="GB861" t="str">
        <v>United Nations Office of the High Commissioner for Human Rights (OHCHR)</v>
      </c>
      <c r="GC861" t="str">
        <v>United Nations Office on Drugs and Crime (UNODC)</v>
      </c>
      <c r="GD861" t="str">
        <v>United Nations Population Fund (UNFPA)</v>
      </c>
      <c r="GE861" t="str">
        <v>United Nations Programme for Human Settlements (UN Habitat)</v>
      </c>
      <c r="GF861" t="str">
        <v>Vale da Benção Educational and Charitable Association (AEBVB)</v>
      </c>
      <c r="GG861" t="str">
        <v>VenAruba Solidaria</v>
      </c>
      <c r="GH861" t="str">
        <v>Venex Curacao Foundation</v>
      </c>
      <c r="GI861" t="str">
        <v>Venezolanos en Barranquilla</v>
      </c>
      <c r="GJ861" t="str">
        <v>Venezolanos en San Cristóbal</v>
      </c>
      <c r="GK861" t="str">
        <v>Venezuelan Emigrant Foundation (FEV)</v>
      </c>
      <c r="GL861" t="str">
        <v>Vicaría de Pastoral Social Caritas</v>
      </c>
      <c r="GM861" t="str">
        <v>Voices GY</v>
      </c>
      <c r="GN861" t="str">
        <v>We World GVC</v>
      </c>
      <c r="GO861" t="str">
        <v>World Council of Credit Unions</v>
      </c>
      <c r="GP861" t="str">
        <v>World Food Programme (WFP)</v>
      </c>
      <c r="GQ861" t="str">
        <v>World Vision</v>
      </c>
      <c r="GR861" t="str">
        <v>ZOA</v>
      </c>
    </row>
    <row r="862" spans="8:200" x14ac:dyDescent="0.3">
      <c r="H862" t="str" cm="1">
        <f t="array" ref="H862:GR862">TRANSPOSE(_xlfn._xlws.SORT(_xlfn._xlws.FILTER(Table3[Name],ISNUMBER(SEARCH(' Activity Sheet'!D916,Table3[Name])),"Not found"),,1))</f>
        <v>.New Organisation</v>
      </c>
      <c r="I862" t="str">
        <v>ABV - Association of Good with Life</v>
      </c>
      <c r="J862" t="str">
        <v>ACAPS</v>
      </c>
      <c r="K862" t="str">
        <v>Acción y Desarrollo</v>
      </c>
      <c r="L862" t="str">
        <v>ACTED</v>
      </c>
      <c r="M862" t="str">
        <v>Action against Hunger</v>
      </c>
      <c r="N862" t="str">
        <v>ActionAid</v>
      </c>
      <c r="O862" t="str">
        <v>Adventist Development and Relief Agency (ADRA)</v>
      </c>
      <c r="P862" t="str">
        <v>Alas de Colibrí Foundation</v>
      </c>
      <c r="Q862" t="str">
        <v>Alianza por la Solidaridad</v>
      </c>
      <c r="R862" t="str">
        <v>Alianza por Venezuela</v>
      </c>
      <c r="S862" t="str">
        <v>Americares Foundation</v>
      </c>
      <c r="T862" t="str">
        <v>Argentine Commission for Refugees and Migrants (CAREF)</v>
      </c>
      <c r="U862" t="str">
        <v>Asociación Aves</v>
      </c>
      <c r="V862" t="str">
        <v>Asociación de Jubilados y Pensionados Venezolanos en Argentina</v>
      </c>
      <c r="W862" t="str">
        <v>Asociación de Venezolanos en Eloy Alfaro</v>
      </c>
      <c r="X862" t="str">
        <v>Asociación Fundación contra el Hambre Perú</v>
      </c>
      <c r="Y862" t="str">
        <v>Asociación Migrantes Venezolanos</v>
      </c>
      <c r="Z862" t="str">
        <v>Asociación Misioneros de San Carlos Scalabrinianos</v>
      </c>
      <c r="AA862" t="str">
        <v>Asociacion Proteccion Poblacion Vulnerable</v>
      </c>
      <c r="AB862" t="str">
        <v>Asociación Quinta Ola</v>
      </c>
      <c r="AC862" t="str">
        <v>Asociación Salto Ángel</v>
      </c>
      <c r="AD862" t="str">
        <v>Asociación Venezuela en Ecuador AC</v>
      </c>
      <c r="AE862" t="str">
        <v>ASOVENAR</v>
      </c>
      <c r="AF862" t="str">
        <v>Associação Hermanitos</v>
      </c>
      <c r="AG862" t="str">
        <v>AVSI Foundation</v>
      </c>
      <c r="AH862" t="str">
        <v>Bethany Christian Services</v>
      </c>
      <c r="AI862" t="str">
        <v>Blumont</v>
      </c>
      <c r="AJ862" t="str">
        <v>CARE</v>
      </c>
      <c r="AK862" t="str">
        <v>Caritas Brazil</v>
      </c>
      <c r="AL862" t="str">
        <v>Caritas Ecuador</v>
      </c>
      <c r="AM862" t="str">
        <v>Caritas Germany</v>
      </c>
      <c r="AN862" t="str">
        <v>Caritas Manaus</v>
      </c>
      <c r="AO862" t="str">
        <v>Caritas Parana</v>
      </c>
      <c r="AP862" t="str">
        <v>Caritas Peru</v>
      </c>
      <c r="AQ862" t="str">
        <v>Caritas Rio de Janeiro</v>
      </c>
      <c r="AR862" t="str">
        <v>Caritas São Paulo</v>
      </c>
      <c r="AS862" t="str">
        <v>Caritas Switzerland</v>
      </c>
      <c r="AT862" t="str">
        <v>CCEFIRO Association</v>
      </c>
      <c r="AU862" t="str">
        <v>CEDRO</v>
      </c>
      <c r="AV862" t="str">
        <v>Center for Integrated Studies and Programs for Sustainable Development (CIEDS)</v>
      </c>
      <c r="AW862" t="str">
        <v>Center for Migration and Human Rights of the Diocese of Roraima (CMDH)</v>
      </c>
      <c r="AX862" t="str">
        <v>Centro de Atencion Psicosocial (CAPS)</v>
      </c>
      <c r="AY862" t="str">
        <v>CESAL</v>
      </c>
      <c r="AZ862" t="str">
        <v>CESVI-Cooperazione e Sviluppo</v>
      </c>
      <c r="BA862" t="str">
        <v>ChildFund International</v>
      </c>
      <c r="BB862" t="str">
        <v>CHS Alternativo</v>
      </c>
      <c r="BC862" t="str">
        <v>Churún Merú Association</v>
      </c>
      <c r="BD862" t="str">
        <v>Coalición por Venezuela</v>
      </c>
      <c r="BE862" t="str">
        <v>Colonia Foundation of Venezuelans in the Dominican Republic (FUNCOVERD)</v>
      </c>
      <c r="BF862" t="str">
        <v>COLVENZ</v>
      </c>
      <c r="BG862" t="str">
        <v>Compassiva</v>
      </c>
      <c r="BH862" t="str">
        <v>Consejo Interreligioso del Perú - Religiones por la Paz</v>
      </c>
      <c r="BI862" t="str">
        <v>Consorcio ONG OCIPI Y Capellanía Nacional OFICA</v>
      </c>
      <c r="BJ862" t="str">
        <v>COOPI - International Cooperation Foundation</v>
      </c>
      <c r="BK862" t="str">
        <v>Corporación Colectivo Sin Fronteras</v>
      </c>
      <c r="BL862" t="str">
        <v>CRISFE Foundation</v>
      </c>
      <c r="BM862" t="str">
        <v>Cuso International</v>
      </c>
      <c r="BN862" t="str">
        <v>Danielle’s Children Fund (DCF)</v>
      </c>
      <c r="BO862" t="str">
        <v>Danish Refugee Council (DRC)</v>
      </c>
      <c r="BP862" t="str">
        <v>Development Support Association - APOYAR</v>
      </c>
      <c r="BQ862" t="str">
        <v>Diakonie Katastrophenhilfe</v>
      </c>
      <c r="BR862" t="str">
        <v>Diálogo Diverso</v>
      </c>
      <c r="BS862" t="str">
        <v>Doctors of the World</v>
      </c>
      <c r="BT862" t="str">
        <v>Dominican Institute for Integrated Development</v>
      </c>
      <c r="BU862" t="str">
        <v>Duendes y Ángeles Vinotinto República Dominicana</v>
      </c>
      <c r="BV862" t="str">
        <v>Encuentros SJS (Servicio Jesuita de la Solidaridad)</v>
      </c>
      <c r="BW862" t="str">
        <v>Ending Violence Against Migrants</v>
      </c>
      <c r="BX862" t="str">
        <v>Equidad Foundation</v>
      </c>
      <c r="BY862" t="str">
        <v>Equilibrium CenDE</v>
      </c>
      <c r="BZ862" t="str">
        <v>Facultad de Psicología - Universidad de la República (UDELAR)</v>
      </c>
      <c r="CA862" t="str">
        <v>First International Emergency and Solidarités International</v>
      </c>
      <c r="CB862" t="str">
        <v>Fondo Ecuatoriano Populorum Progressio</v>
      </c>
      <c r="CC862" t="str">
        <v>Foro Salud Callao</v>
      </c>
      <c r="CD862" t="str">
        <v>Foundation for the Integration and Development of Latin America (FIDAL)</v>
      </c>
      <c r="CE862" t="str">
        <v>Foundation of the Americas (FUDELA)</v>
      </c>
      <c r="CF862" t="str">
        <v>Fraternity Without Borders</v>
      </c>
      <c r="CG862" t="str">
        <v>Fundación Brisas del Norte</v>
      </c>
      <c r="CH862" t="str">
        <v>Fundación Colombovenezolana Nueva Ilusión</v>
      </c>
      <c r="CI862" t="str">
        <v>Fundación Nakama's</v>
      </c>
      <c r="CJ862" t="str">
        <v>Fundación RadaBer</v>
      </c>
      <c r="CK862" t="str">
        <v>Fundación Scalabrini Bolivia</v>
      </c>
      <c r="CL862" t="str">
        <v>Fundacion Social Vivan los Niños</v>
      </c>
      <c r="CM862" t="str">
        <v>FUNVEAC</v>
      </c>
      <c r="CN862" t="str">
        <v>German Development Cooperation Agency GIZ</v>
      </c>
      <c r="CO862" t="str">
        <v>Globalizate Radio</v>
      </c>
      <c r="CP862" t="str">
        <v>GOAL</v>
      </c>
      <c r="CQ862" t="str">
        <v>Halü Bienestar Humano Foundation (HALU)</v>
      </c>
      <c r="CR862" t="str">
        <v>Heartland Alliance International (HAI)</v>
      </c>
      <c r="CS862" t="str">
        <v>HELVETAS Swiss Intercooperation</v>
      </c>
      <c r="CT862" t="str">
        <v>HIAS</v>
      </c>
      <c r="CU862" t="str">
        <v>Human Rights Defence Curaçao</v>
      </c>
      <c r="CV862" t="str">
        <v>Humanity &amp; Inclusion</v>
      </c>
      <c r="CW862" t="str">
        <v>Humans Analytic</v>
      </c>
      <c r="CX862" t="str">
        <v>Idas y Vueltas Association</v>
      </c>
      <c r="CY862" t="str">
        <v>iMMAP</v>
      </c>
      <c r="CZ862" t="str">
        <v>IMPACT Initiatives (REACH)</v>
      </c>
      <c r="DA862" t="str">
        <v>Inmigrante Feliz Association</v>
      </c>
      <c r="DB862" t="str">
        <v>Institute for Migration and Human Rights (IMDH)</v>
      </c>
      <c r="DC862" t="str">
        <v>Institute of Natural and Cultural Heritage (IPANC)</v>
      </c>
      <c r="DD862" t="str">
        <v>International Committee for the Development of People (CISP)</v>
      </c>
      <c r="DE862" t="str">
        <v>International Federation of the Red Cross (IFRC)</v>
      </c>
      <c r="DF862" t="str">
        <v>International Labour Organization (ILO)</v>
      </c>
      <c r="DG862" t="str">
        <v>International Medical Corps</v>
      </c>
      <c r="DH862" t="str">
        <v>International Organization for Migration (IOM)</v>
      </c>
      <c r="DI862" t="str">
        <v>International Rescue Committee (IRC)</v>
      </c>
      <c r="DJ862" t="str">
        <v>INTERSOS</v>
      </c>
      <c r="DK862" t="str">
        <v>Jesuit Migrant Service (JMS)</v>
      </c>
      <c r="DL862" t="str">
        <v>Jesuit Refugee Service (JRS)</v>
      </c>
      <c r="DM862" t="str">
        <v>Jesuit Service for Migrants and Refugees (JSMR)</v>
      </c>
      <c r="DN862" t="str">
        <v>Joint United Nations Programme on HIV/AIDS (UNAIDS)</v>
      </c>
      <c r="DO862" t="str">
        <v>Kimirina Coorporation</v>
      </c>
      <c r="DP862" t="str">
        <v>La Casita Hispanic Cultural Centre</v>
      </c>
      <c r="DQ862" t="str">
        <v>Latin American Network of Non-Governmental Organizations of Persons with Disabilities and their Families (RIADIS)</v>
      </c>
      <c r="DR862" t="str">
        <v>LGBT+ Movement Brazil</v>
      </c>
      <c r="DS862" t="str">
        <v>Living Water Community (LWC)</v>
      </c>
      <c r="DT862" t="str">
        <v>LLANOVENCOL</v>
      </c>
      <c r="DU862" t="str">
        <v>Lutheran World Federation</v>
      </c>
      <c r="DV862" t="str">
        <v>Lutheran World Relief</v>
      </c>
      <c r="DW862" t="str">
        <v>Malteser International</v>
      </c>
      <c r="DX862" t="str">
        <v>Mana Institute</v>
      </c>
      <c r="DY862" t="str">
        <v>Manos Veneguayas Association</v>
      </c>
      <c r="DZ862" t="str">
        <v>Más Igualdad Perú</v>
      </c>
      <c r="EA862" t="str">
        <v>MedGlobal</v>
      </c>
      <c r="EB862" t="str">
        <v>Medical Teams International</v>
      </c>
      <c r="EC862" t="str">
        <v>Mercy Corps</v>
      </c>
      <c r="ED862" t="str">
        <v>Migrant Service Center (CAM)</v>
      </c>
      <c r="EE862" t="str">
        <v>Migrants, Refugees and Argentine Social Entrepreneurs (MIRARES)</v>
      </c>
      <c r="EF862" t="str">
        <v>Mision Scalabriniana - Ecuador</v>
      </c>
      <c r="EG862" t="str">
        <v>Missão Paz</v>
      </c>
      <c r="EH862" t="str">
        <v>Museu A CASA</v>
      </c>
      <c r="EI862" t="str">
        <v>Norwegian Refugee Council (NRC)</v>
      </c>
      <c r="EJ862" t="str">
        <v>ONG Migrantes por el Maule</v>
      </c>
      <c r="EK862" t="str">
        <v>ONG Preemptive Love Coalition Colombia</v>
      </c>
      <c r="EL862" t="str">
        <v>Organización Transfomando Vidas</v>
      </c>
      <c r="EM862" t="str">
        <v>Organization of Ibero-American States for Education, Science and Culture (OEI)</v>
      </c>
      <c r="EN862" t="str">
        <v>OXFAM</v>
      </c>
      <c r="EO862" t="str">
        <v>Panamerican Development Foundation</v>
      </c>
      <c r="EP862" t="str">
        <v>Panamerican Health Organization/World Health Organization (PAHO/WHO)</v>
      </c>
      <c r="EQ862" t="str">
        <v>Pastoral of Human Mobility - Peruvian Episcopal Conference</v>
      </c>
      <c r="ER862" t="str">
        <v>Pastoral Service for Migrants National</v>
      </c>
      <c r="ES862" t="str">
        <v>Permanent Human Rights defense Committee (CDH)</v>
      </c>
      <c r="ET862" t="str">
        <v>Pirilampos Institute - Group of visits and voluntary actions in Roraima</v>
      </c>
      <c r="EU862" t="str">
        <v>Plan International</v>
      </c>
      <c r="EV862" t="str">
        <v>Population Program, Faculty of Social Sciences, University of the Republic</v>
      </c>
      <c r="EW862" t="str">
        <v>Profamilia Association</v>
      </c>
      <c r="EX862" t="str">
        <v>Red con Migrantes y Refugiados</v>
      </c>
      <c r="EY862" t="str">
        <v>Red Cross Colombia</v>
      </c>
      <c r="EZ862" t="str">
        <v>Red Cross Ecuador</v>
      </c>
      <c r="FA862" t="str">
        <v>Red Cross Peru</v>
      </c>
      <c r="FB862" t="str">
        <v>Red de Investigaciones en Derechos Humanos - CONICET (Consejo Nacional de Investigaciones Científicas y Técnicas)</v>
      </c>
      <c r="FC862" t="str">
        <v>RET International</v>
      </c>
      <c r="FD862" t="str">
        <v>Salú pa Tur Foundation</v>
      </c>
      <c r="FE862" t="str">
        <v>Salvation Army</v>
      </c>
      <c r="FF862" t="str">
        <v>Samaritan's Purse</v>
      </c>
      <c r="FG862" t="str">
        <v>Save the Children International (SCI)</v>
      </c>
      <c r="FH862" t="str">
        <v>Scalabrini Foundation Chile</v>
      </c>
      <c r="FI862" t="str">
        <v>Sección Peruana de Amnistía Internacional</v>
      </c>
      <c r="FJ862" t="str">
        <v>Serviço Pastoral dos Migrantes do Nordeste</v>
      </c>
      <c r="FK862" t="str">
        <v>Sesame Workshop</v>
      </c>
      <c r="FL862" t="str">
        <v>Si, Da Vida</v>
      </c>
      <c r="FM862" t="str">
        <v>Solidarity and Action Asociation</v>
      </c>
      <c r="FN862" t="str">
        <v>SOS Children's Villages</v>
      </c>
      <c r="FO862" t="str">
        <v>Tarabita Foundation</v>
      </c>
      <c r="FP862" t="str">
        <v>Tearfund</v>
      </c>
      <c r="FQ862" t="str">
        <v>TECHO</v>
      </c>
      <c r="FR862" t="str">
        <v>Terranueva Foundation</v>
      </c>
      <c r="FS862" t="str">
        <v>Terre des Hommes Suisse</v>
      </c>
      <c r="FT862" t="str">
        <v>The Israel Forum for International Humanitarian Aid (IsraAID)</v>
      </c>
      <c r="FU862" t="str">
        <v>Unión Venezolana en Perú</v>
      </c>
      <c r="FV862" t="str">
        <v>United Nations Children's Fund (UNICEF)</v>
      </c>
      <c r="FW862" t="str">
        <v>United Nations Development Programme (UNDP)</v>
      </c>
      <c r="FX862" t="str">
        <v>United Nations Educational, Scientific and Cultural Organization (UNESCO)</v>
      </c>
      <c r="FY862" t="str">
        <v>United Nations Entity for Gender Equality and the Empowerment of Women (UNWOMEN)</v>
      </c>
      <c r="FZ862" t="str">
        <v>United Nations Food and Agricultural Organization (FAO)</v>
      </c>
      <c r="GA862" t="str">
        <v>United Nations High Commissioner for Refugees (UNHCR)</v>
      </c>
      <c r="GB862" t="str">
        <v>United Nations Office of the High Commissioner for Human Rights (OHCHR)</v>
      </c>
      <c r="GC862" t="str">
        <v>United Nations Office on Drugs and Crime (UNODC)</v>
      </c>
      <c r="GD862" t="str">
        <v>United Nations Population Fund (UNFPA)</v>
      </c>
      <c r="GE862" t="str">
        <v>United Nations Programme for Human Settlements (UN Habitat)</v>
      </c>
      <c r="GF862" t="str">
        <v>Vale da Benção Educational and Charitable Association (AEBVB)</v>
      </c>
      <c r="GG862" t="str">
        <v>VenAruba Solidaria</v>
      </c>
      <c r="GH862" t="str">
        <v>Venex Curacao Foundation</v>
      </c>
      <c r="GI862" t="str">
        <v>Venezolanos en Barranquilla</v>
      </c>
      <c r="GJ862" t="str">
        <v>Venezolanos en San Cristóbal</v>
      </c>
      <c r="GK862" t="str">
        <v>Venezuelan Emigrant Foundation (FEV)</v>
      </c>
      <c r="GL862" t="str">
        <v>Vicaría de Pastoral Social Caritas</v>
      </c>
      <c r="GM862" t="str">
        <v>Voices GY</v>
      </c>
      <c r="GN862" t="str">
        <v>We World GVC</v>
      </c>
      <c r="GO862" t="str">
        <v>World Council of Credit Unions</v>
      </c>
      <c r="GP862" t="str">
        <v>World Food Programme (WFP)</v>
      </c>
      <c r="GQ862" t="str">
        <v>World Vision</v>
      </c>
      <c r="GR862" t="str">
        <v>ZOA</v>
      </c>
    </row>
    <row r="863" spans="8:200" x14ac:dyDescent="0.3">
      <c r="H863" t="str" cm="1">
        <f t="array" ref="H863:GR863">TRANSPOSE(_xlfn._xlws.SORT(_xlfn._xlws.FILTER(Table3[Name],ISNUMBER(SEARCH(' Activity Sheet'!D917,Table3[Name])),"Not found"),,1))</f>
        <v>.New Organisation</v>
      </c>
      <c r="I863" t="str">
        <v>ABV - Association of Good with Life</v>
      </c>
      <c r="J863" t="str">
        <v>ACAPS</v>
      </c>
      <c r="K863" t="str">
        <v>Acción y Desarrollo</v>
      </c>
      <c r="L863" t="str">
        <v>ACTED</v>
      </c>
      <c r="M863" t="str">
        <v>Action against Hunger</v>
      </c>
      <c r="N863" t="str">
        <v>ActionAid</v>
      </c>
      <c r="O863" t="str">
        <v>Adventist Development and Relief Agency (ADRA)</v>
      </c>
      <c r="P863" t="str">
        <v>Alas de Colibrí Foundation</v>
      </c>
      <c r="Q863" t="str">
        <v>Alianza por la Solidaridad</v>
      </c>
      <c r="R863" t="str">
        <v>Alianza por Venezuela</v>
      </c>
      <c r="S863" t="str">
        <v>Americares Foundation</v>
      </c>
      <c r="T863" t="str">
        <v>Argentine Commission for Refugees and Migrants (CAREF)</v>
      </c>
      <c r="U863" t="str">
        <v>Asociación Aves</v>
      </c>
      <c r="V863" t="str">
        <v>Asociación de Jubilados y Pensionados Venezolanos en Argentina</v>
      </c>
      <c r="W863" t="str">
        <v>Asociación de Venezolanos en Eloy Alfaro</v>
      </c>
      <c r="X863" t="str">
        <v>Asociación Fundación contra el Hambre Perú</v>
      </c>
      <c r="Y863" t="str">
        <v>Asociación Migrantes Venezolanos</v>
      </c>
      <c r="Z863" t="str">
        <v>Asociación Misioneros de San Carlos Scalabrinianos</v>
      </c>
      <c r="AA863" t="str">
        <v>Asociacion Proteccion Poblacion Vulnerable</v>
      </c>
      <c r="AB863" t="str">
        <v>Asociación Quinta Ola</v>
      </c>
      <c r="AC863" t="str">
        <v>Asociación Salto Ángel</v>
      </c>
      <c r="AD863" t="str">
        <v>Asociación Venezuela en Ecuador AC</v>
      </c>
      <c r="AE863" t="str">
        <v>ASOVENAR</v>
      </c>
      <c r="AF863" t="str">
        <v>Associação Hermanitos</v>
      </c>
      <c r="AG863" t="str">
        <v>AVSI Foundation</v>
      </c>
      <c r="AH863" t="str">
        <v>Bethany Christian Services</v>
      </c>
      <c r="AI863" t="str">
        <v>Blumont</v>
      </c>
      <c r="AJ863" t="str">
        <v>CARE</v>
      </c>
      <c r="AK863" t="str">
        <v>Caritas Brazil</v>
      </c>
      <c r="AL863" t="str">
        <v>Caritas Ecuador</v>
      </c>
      <c r="AM863" t="str">
        <v>Caritas Germany</v>
      </c>
      <c r="AN863" t="str">
        <v>Caritas Manaus</v>
      </c>
      <c r="AO863" t="str">
        <v>Caritas Parana</v>
      </c>
      <c r="AP863" t="str">
        <v>Caritas Peru</v>
      </c>
      <c r="AQ863" t="str">
        <v>Caritas Rio de Janeiro</v>
      </c>
      <c r="AR863" t="str">
        <v>Caritas São Paulo</v>
      </c>
      <c r="AS863" t="str">
        <v>Caritas Switzerland</v>
      </c>
      <c r="AT863" t="str">
        <v>CCEFIRO Association</v>
      </c>
      <c r="AU863" t="str">
        <v>CEDRO</v>
      </c>
      <c r="AV863" t="str">
        <v>Center for Integrated Studies and Programs for Sustainable Development (CIEDS)</v>
      </c>
      <c r="AW863" t="str">
        <v>Center for Migration and Human Rights of the Diocese of Roraima (CMDH)</v>
      </c>
      <c r="AX863" t="str">
        <v>Centro de Atencion Psicosocial (CAPS)</v>
      </c>
      <c r="AY863" t="str">
        <v>CESAL</v>
      </c>
      <c r="AZ863" t="str">
        <v>CESVI-Cooperazione e Sviluppo</v>
      </c>
      <c r="BA863" t="str">
        <v>ChildFund International</v>
      </c>
      <c r="BB863" t="str">
        <v>CHS Alternativo</v>
      </c>
      <c r="BC863" t="str">
        <v>Churún Merú Association</v>
      </c>
      <c r="BD863" t="str">
        <v>Coalición por Venezuela</v>
      </c>
      <c r="BE863" t="str">
        <v>Colonia Foundation of Venezuelans in the Dominican Republic (FUNCOVERD)</v>
      </c>
      <c r="BF863" t="str">
        <v>COLVENZ</v>
      </c>
      <c r="BG863" t="str">
        <v>Compassiva</v>
      </c>
      <c r="BH863" t="str">
        <v>Consejo Interreligioso del Perú - Religiones por la Paz</v>
      </c>
      <c r="BI863" t="str">
        <v>Consorcio ONG OCIPI Y Capellanía Nacional OFICA</v>
      </c>
      <c r="BJ863" t="str">
        <v>COOPI - International Cooperation Foundation</v>
      </c>
      <c r="BK863" t="str">
        <v>Corporación Colectivo Sin Fronteras</v>
      </c>
      <c r="BL863" t="str">
        <v>CRISFE Foundation</v>
      </c>
      <c r="BM863" t="str">
        <v>Cuso International</v>
      </c>
      <c r="BN863" t="str">
        <v>Danielle’s Children Fund (DCF)</v>
      </c>
      <c r="BO863" t="str">
        <v>Danish Refugee Council (DRC)</v>
      </c>
      <c r="BP863" t="str">
        <v>Development Support Association - APOYAR</v>
      </c>
      <c r="BQ863" t="str">
        <v>Diakonie Katastrophenhilfe</v>
      </c>
      <c r="BR863" t="str">
        <v>Diálogo Diverso</v>
      </c>
      <c r="BS863" t="str">
        <v>Doctors of the World</v>
      </c>
      <c r="BT863" t="str">
        <v>Dominican Institute for Integrated Development</v>
      </c>
      <c r="BU863" t="str">
        <v>Duendes y Ángeles Vinotinto República Dominicana</v>
      </c>
      <c r="BV863" t="str">
        <v>Encuentros SJS (Servicio Jesuita de la Solidaridad)</v>
      </c>
      <c r="BW863" t="str">
        <v>Ending Violence Against Migrants</v>
      </c>
      <c r="BX863" t="str">
        <v>Equidad Foundation</v>
      </c>
      <c r="BY863" t="str">
        <v>Equilibrium CenDE</v>
      </c>
      <c r="BZ863" t="str">
        <v>Facultad de Psicología - Universidad de la República (UDELAR)</v>
      </c>
      <c r="CA863" t="str">
        <v>First International Emergency and Solidarités International</v>
      </c>
      <c r="CB863" t="str">
        <v>Fondo Ecuatoriano Populorum Progressio</v>
      </c>
      <c r="CC863" t="str">
        <v>Foro Salud Callao</v>
      </c>
      <c r="CD863" t="str">
        <v>Foundation for the Integration and Development of Latin America (FIDAL)</v>
      </c>
      <c r="CE863" t="str">
        <v>Foundation of the Americas (FUDELA)</v>
      </c>
      <c r="CF863" t="str">
        <v>Fraternity Without Borders</v>
      </c>
      <c r="CG863" t="str">
        <v>Fundación Brisas del Norte</v>
      </c>
      <c r="CH863" t="str">
        <v>Fundación Colombovenezolana Nueva Ilusión</v>
      </c>
      <c r="CI863" t="str">
        <v>Fundación Nakama's</v>
      </c>
      <c r="CJ863" t="str">
        <v>Fundación RadaBer</v>
      </c>
      <c r="CK863" t="str">
        <v>Fundación Scalabrini Bolivia</v>
      </c>
      <c r="CL863" t="str">
        <v>Fundacion Social Vivan los Niños</v>
      </c>
      <c r="CM863" t="str">
        <v>FUNVEAC</v>
      </c>
      <c r="CN863" t="str">
        <v>German Development Cooperation Agency GIZ</v>
      </c>
      <c r="CO863" t="str">
        <v>Globalizate Radio</v>
      </c>
      <c r="CP863" t="str">
        <v>GOAL</v>
      </c>
      <c r="CQ863" t="str">
        <v>Halü Bienestar Humano Foundation (HALU)</v>
      </c>
      <c r="CR863" t="str">
        <v>Heartland Alliance International (HAI)</v>
      </c>
      <c r="CS863" t="str">
        <v>HELVETAS Swiss Intercooperation</v>
      </c>
      <c r="CT863" t="str">
        <v>HIAS</v>
      </c>
      <c r="CU863" t="str">
        <v>Human Rights Defence Curaçao</v>
      </c>
      <c r="CV863" t="str">
        <v>Humanity &amp; Inclusion</v>
      </c>
      <c r="CW863" t="str">
        <v>Humans Analytic</v>
      </c>
      <c r="CX863" t="str">
        <v>Idas y Vueltas Association</v>
      </c>
      <c r="CY863" t="str">
        <v>iMMAP</v>
      </c>
      <c r="CZ863" t="str">
        <v>IMPACT Initiatives (REACH)</v>
      </c>
      <c r="DA863" t="str">
        <v>Inmigrante Feliz Association</v>
      </c>
      <c r="DB863" t="str">
        <v>Institute for Migration and Human Rights (IMDH)</v>
      </c>
      <c r="DC863" t="str">
        <v>Institute of Natural and Cultural Heritage (IPANC)</v>
      </c>
      <c r="DD863" t="str">
        <v>International Committee for the Development of People (CISP)</v>
      </c>
      <c r="DE863" t="str">
        <v>International Federation of the Red Cross (IFRC)</v>
      </c>
      <c r="DF863" t="str">
        <v>International Labour Organization (ILO)</v>
      </c>
      <c r="DG863" t="str">
        <v>International Medical Corps</v>
      </c>
      <c r="DH863" t="str">
        <v>International Organization for Migration (IOM)</v>
      </c>
      <c r="DI863" t="str">
        <v>International Rescue Committee (IRC)</v>
      </c>
      <c r="DJ863" t="str">
        <v>INTERSOS</v>
      </c>
      <c r="DK863" t="str">
        <v>Jesuit Migrant Service (JMS)</v>
      </c>
      <c r="DL863" t="str">
        <v>Jesuit Refugee Service (JRS)</v>
      </c>
      <c r="DM863" t="str">
        <v>Jesuit Service for Migrants and Refugees (JSMR)</v>
      </c>
      <c r="DN863" t="str">
        <v>Joint United Nations Programme on HIV/AIDS (UNAIDS)</v>
      </c>
      <c r="DO863" t="str">
        <v>Kimirina Coorporation</v>
      </c>
      <c r="DP863" t="str">
        <v>La Casita Hispanic Cultural Centre</v>
      </c>
      <c r="DQ863" t="str">
        <v>Latin American Network of Non-Governmental Organizations of Persons with Disabilities and their Families (RIADIS)</v>
      </c>
      <c r="DR863" t="str">
        <v>LGBT+ Movement Brazil</v>
      </c>
      <c r="DS863" t="str">
        <v>Living Water Community (LWC)</v>
      </c>
      <c r="DT863" t="str">
        <v>LLANOVENCOL</v>
      </c>
      <c r="DU863" t="str">
        <v>Lutheran World Federation</v>
      </c>
      <c r="DV863" t="str">
        <v>Lutheran World Relief</v>
      </c>
      <c r="DW863" t="str">
        <v>Malteser International</v>
      </c>
      <c r="DX863" t="str">
        <v>Mana Institute</v>
      </c>
      <c r="DY863" t="str">
        <v>Manos Veneguayas Association</v>
      </c>
      <c r="DZ863" t="str">
        <v>Más Igualdad Perú</v>
      </c>
      <c r="EA863" t="str">
        <v>MedGlobal</v>
      </c>
      <c r="EB863" t="str">
        <v>Medical Teams International</v>
      </c>
      <c r="EC863" t="str">
        <v>Mercy Corps</v>
      </c>
      <c r="ED863" t="str">
        <v>Migrant Service Center (CAM)</v>
      </c>
      <c r="EE863" t="str">
        <v>Migrants, Refugees and Argentine Social Entrepreneurs (MIRARES)</v>
      </c>
      <c r="EF863" t="str">
        <v>Mision Scalabriniana - Ecuador</v>
      </c>
      <c r="EG863" t="str">
        <v>Missão Paz</v>
      </c>
      <c r="EH863" t="str">
        <v>Museu A CASA</v>
      </c>
      <c r="EI863" t="str">
        <v>Norwegian Refugee Council (NRC)</v>
      </c>
      <c r="EJ863" t="str">
        <v>ONG Migrantes por el Maule</v>
      </c>
      <c r="EK863" t="str">
        <v>ONG Preemptive Love Coalition Colombia</v>
      </c>
      <c r="EL863" t="str">
        <v>Organización Transfomando Vidas</v>
      </c>
      <c r="EM863" t="str">
        <v>Organization of Ibero-American States for Education, Science and Culture (OEI)</v>
      </c>
      <c r="EN863" t="str">
        <v>OXFAM</v>
      </c>
      <c r="EO863" t="str">
        <v>Panamerican Development Foundation</v>
      </c>
      <c r="EP863" t="str">
        <v>Panamerican Health Organization/World Health Organization (PAHO/WHO)</v>
      </c>
      <c r="EQ863" t="str">
        <v>Pastoral of Human Mobility - Peruvian Episcopal Conference</v>
      </c>
      <c r="ER863" t="str">
        <v>Pastoral Service for Migrants National</v>
      </c>
      <c r="ES863" t="str">
        <v>Permanent Human Rights defense Committee (CDH)</v>
      </c>
      <c r="ET863" t="str">
        <v>Pirilampos Institute - Group of visits and voluntary actions in Roraima</v>
      </c>
      <c r="EU863" t="str">
        <v>Plan International</v>
      </c>
      <c r="EV863" t="str">
        <v>Population Program, Faculty of Social Sciences, University of the Republic</v>
      </c>
      <c r="EW863" t="str">
        <v>Profamilia Association</v>
      </c>
      <c r="EX863" t="str">
        <v>Red con Migrantes y Refugiados</v>
      </c>
      <c r="EY863" t="str">
        <v>Red Cross Colombia</v>
      </c>
      <c r="EZ863" t="str">
        <v>Red Cross Ecuador</v>
      </c>
      <c r="FA863" t="str">
        <v>Red Cross Peru</v>
      </c>
      <c r="FB863" t="str">
        <v>Red de Investigaciones en Derechos Humanos - CONICET (Consejo Nacional de Investigaciones Científicas y Técnicas)</v>
      </c>
      <c r="FC863" t="str">
        <v>RET International</v>
      </c>
      <c r="FD863" t="str">
        <v>Salú pa Tur Foundation</v>
      </c>
      <c r="FE863" t="str">
        <v>Salvation Army</v>
      </c>
      <c r="FF863" t="str">
        <v>Samaritan's Purse</v>
      </c>
      <c r="FG863" t="str">
        <v>Save the Children International (SCI)</v>
      </c>
      <c r="FH863" t="str">
        <v>Scalabrini Foundation Chile</v>
      </c>
      <c r="FI863" t="str">
        <v>Sección Peruana de Amnistía Internacional</v>
      </c>
      <c r="FJ863" t="str">
        <v>Serviço Pastoral dos Migrantes do Nordeste</v>
      </c>
      <c r="FK863" t="str">
        <v>Sesame Workshop</v>
      </c>
      <c r="FL863" t="str">
        <v>Si, Da Vida</v>
      </c>
      <c r="FM863" t="str">
        <v>Solidarity and Action Asociation</v>
      </c>
      <c r="FN863" t="str">
        <v>SOS Children's Villages</v>
      </c>
      <c r="FO863" t="str">
        <v>Tarabita Foundation</v>
      </c>
      <c r="FP863" t="str">
        <v>Tearfund</v>
      </c>
      <c r="FQ863" t="str">
        <v>TECHO</v>
      </c>
      <c r="FR863" t="str">
        <v>Terranueva Foundation</v>
      </c>
      <c r="FS863" t="str">
        <v>Terre des Hommes Suisse</v>
      </c>
      <c r="FT863" t="str">
        <v>The Israel Forum for International Humanitarian Aid (IsraAID)</v>
      </c>
      <c r="FU863" t="str">
        <v>Unión Venezolana en Perú</v>
      </c>
      <c r="FV863" t="str">
        <v>United Nations Children's Fund (UNICEF)</v>
      </c>
      <c r="FW863" t="str">
        <v>United Nations Development Programme (UNDP)</v>
      </c>
      <c r="FX863" t="str">
        <v>United Nations Educational, Scientific and Cultural Organization (UNESCO)</v>
      </c>
      <c r="FY863" t="str">
        <v>United Nations Entity for Gender Equality and the Empowerment of Women (UNWOMEN)</v>
      </c>
      <c r="FZ863" t="str">
        <v>United Nations Food and Agricultural Organization (FAO)</v>
      </c>
      <c r="GA863" t="str">
        <v>United Nations High Commissioner for Refugees (UNHCR)</v>
      </c>
      <c r="GB863" t="str">
        <v>United Nations Office of the High Commissioner for Human Rights (OHCHR)</v>
      </c>
      <c r="GC863" t="str">
        <v>United Nations Office on Drugs and Crime (UNODC)</v>
      </c>
      <c r="GD863" t="str">
        <v>United Nations Population Fund (UNFPA)</v>
      </c>
      <c r="GE863" t="str">
        <v>United Nations Programme for Human Settlements (UN Habitat)</v>
      </c>
      <c r="GF863" t="str">
        <v>Vale da Benção Educational and Charitable Association (AEBVB)</v>
      </c>
      <c r="GG863" t="str">
        <v>VenAruba Solidaria</v>
      </c>
      <c r="GH863" t="str">
        <v>Venex Curacao Foundation</v>
      </c>
      <c r="GI863" t="str">
        <v>Venezolanos en Barranquilla</v>
      </c>
      <c r="GJ863" t="str">
        <v>Venezolanos en San Cristóbal</v>
      </c>
      <c r="GK863" t="str">
        <v>Venezuelan Emigrant Foundation (FEV)</v>
      </c>
      <c r="GL863" t="str">
        <v>Vicaría de Pastoral Social Caritas</v>
      </c>
      <c r="GM863" t="str">
        <v>Voices GY</v>
      </c>
      <c r="GN863" t="str">
        <v>We World GVC</v>
      </c>
      <c r="GO863" t="str">
        <v>World Council of Credit Unions</v>
      </c>
      <c r="GP863" t="str">
        <v>World Food Programme (WFP)</v>
      </c>
      <c r="GQ863" t="str">
        <v>World Vision</v>
      </c>
      <c r="GR863" t="str">
        <v>ZOA</v>
      </c>
    </row>
    <row r="864" spans="8:200" x14ac:dyDescent="0.3">
      <c r="H864" t="str" cm="1">
        <f t="array" ref="H864:GR864">TRANSPOSE(_xlfn._xlws.SORT(_xlfn._xlws.FILTER(Table3[Name],ISNUMBER(SEARCH(' Activity Sheet'!D918,Table3[Name])),"Not found"),,1))</f>
        <v>.New Organisation</v>
      </c>
      <c r="I864" t="str">
        <v>ABV - Association of Good with Life</v>
      </c>
      <c r="J864" t="str">
        <v>ACAPS</v>
      </c>
      <c r="K864" t="str">
        <v>Acción y Desarrollo</v>
      </c>
      <c r="L864" t="str">
        <v>ACTED</v>
      </c>
      <c r="M864" t="str">
        <v>Action against Hunger</v>
      </c>
      <c r="N864" t="str">
        <v>ActionAid</v>
      </c>
      <c r="O864" t="str">
        <v>Adventist Development and Relief Agency (ADRA)</v>
      </c>
      <c r="P864" t="str">
        <v>Alas de Colibrí Foundation</v>
      </c>
      <c r="Q864" t="str">
        <v>Alianza por la Solidaridad</v>
      </c>
      <c r="R864" t="str">
        <v>Alianza por Venezuela</v>
      </c>
      <c r="S864" t="str">
        <v>Americares Foundation</v>
      </c>
      <c r="T864" t="str">
        <v>Argentine Commission for Refugees and Migrants (CAREF)</v>
      </c>
      <c r="U864" t="str">
        <v>Asociación Aves</v>
      </c>
      <c r="V864" t="str">
        <v>Asociación de Jubilados y Pensionados Venezolanos en Argentina</v>
      </c>
      <c r="W864" t="str">
        <v>Asociación de Venezolanos en Eloy Alfaro</v>
      </c>
      <c r="X864" t="str">
        <v>Asociación Fundación contra el Hambre Perú</v>
      </c>
      <c r="Y864" t="str">
        <v>Asociación Migrantes Venezolanos</v>
      </c>
      <c r="Z864" t="str">
        <v>Asociación Misioneros de San Carlos Scalabrinianos</v>
      </c>
      <c r="AA864" t="str">
        <v>Asociacion Proteccion Poblacion Vulnerable</v>
      </c>
      <c r="AB864" t="str">
        <v>Asociación Quinta Ola</v>
      </c>
      <c r="AC864" t="str">
        <v>Asociación Salto Ángel</v>
      </c>
      <c r="AD864" t="str">
        <v>Asociación Venezuela en Ecuador AC</v>
      </c>
      <c r="AE864" t="str">
        <v>ASOVENAR</v>
      </c>
      <c r="AF864" t="str">
        <v>Associação Hermanitos</v>
      </c>
      <c r="AG864" t="str">
        <v>AVSI Foundation</v>
      </c>
      <c r="AH864" t="str">
        <v>Bethany Christian Services</v>
      </c>
      <c r="AI864" t="str">
        <v>Blumont</v>
      </c>
      <c r="AJ864" t="str">
        <v>CARE</v>
      </c>
      <c r="AK864" t="str">
        <v>Caritas Brazil</v>
      </c>
      <c r="AL864" t="str">
        <v>Caritas Ecuador</v>
      </c>
      <c r="AM864" t="str">
        <v>Caritas Germany</v>
      </c>
      <c r="AN864" t="str">
        <v>Caritas Manaus</v>
      </c>
      <c r="AO864" t="str">
        <v>Caritas Parana</v>
      </c>
      <c r="AP864" t="str">
        <v>Caritas Peru</v>
      </c>
      <c r="AQ864" t="str">
        <v>Caritas Rio de Janeiro</v>
      </c>
      <c r="AR864" t="str">
        <v>Caritas São Paulo</v>
      </c>
      <c r="AS864" t="str">
        <v>Caritas Switzerland</v>
      </c>
      <c r="AT864" t="str">
        <v>CCEFIRO Association</v>
      </c>
      <c r="AU864" t="str">
        <v>CEDRO</v>
      </c>
      <c r="AV864" t="str">
        <v>Center for Integrated Studies and Programs for Sustainable Development (CIEDS)</v>
      </c>
      <c r="AW864" t="str">
        <v>Center for Migration and Human Rights of the Diocese of Roraima (CMDH)</v>
      </c>
      <c r="AX864" t="str">
        <v>Centro de Atencion Psicosocial (CAPS)</v>
      </c>
      <c r="AY864" t="str">
        <v>CESAL</v>
      </c>
      <c r="AZ864" t="str">
        <v>CESVI-Cooperazione e Sviluppo</v>
      </c>
      <c r="BA864" t="str">
        <v>ChildFund International</v>
      </c>
      <c r="BB864" t="str">
        <v>CHS Alternativo</v>
      </c>
      <c r="BC864" t="str">
        <v>Churún Merú Association</v>
      </c>
      <c r="BD864" t="str">
        <v>Coalición por Venezuela</v>
      </c>
      <c r="BE864" t="str">
        <v>Colonia Foundation of Venezuelans in the Dominican Republic (FUNCOVERD)</v>
      </c>
      <c r="BF864" t="str">
        <v>COLVENZ</v>
      </c>
      <c r="BG864" t="str">
        <v>Compassiva</v>
      </c>
      <c r="BH864" t="str">
        <v>Consejo Interreligioso del Perú - Religiones por la Paz</v>
      </c>
      <c r="BI864" t="str">
        <v>Consorcio ONG OCIPI Y Capellanía Nacional OFICA</v>
      </c>
      <c r="BJ864" t="str">
        <v>COOPI - International Cooperation Foundation</v>
      </c>
      <c r="BK864" t="str">
        <v>Corporación Colectivo Sin Fronteras</v>
      </c>
      <c r="BL864" t="str">
        <v>CRISFE Foundation</v>
      </c>
      <c r="BM864" t="str">
        <v>Cuso International</v>
      </c>
      <c r="BN864" t="str">
        <v>Danielle’s Children Fund (DCF)</v>
      </c>
      <c r="BO864" t="str">
        <v>Danish Refugee Council (DRC)</v>
      </c>
      <c r="BP864" t="str">
        <v>Development Support Association - APOYAR</v>
      </c>
      <c r="BQ864" t="str">
        <v>Diakonie Katastrophenhilfe</v>
      </c>
      <c r="BR864" t="str">
        <v>Diálogo Diverso</v>
      </c>
      <c r="BS864" t="str">
        <v>Doctors of the World</v>
      </c>
      <c r="BT864" t="str">
        <v>Dominican Institute for Integrated Development</v>
      </c>
      <c r="BU864" t="str">
        <v>Duendes y Ángeles Vinotinto República Dominicana</v>
      </c>
      <c r="BV864" t="str">
        <v>Encuentros SJS (Servicio Jesuita de la Solidaridad)</v>
      </c>
      <c r="BW864" t="str">
        <v>Ending Violence Against Migrants</v>
      </c>
      <c r="BX864" t="str">
        <v>Equidad Foundation</v>
      </c>
      <c r="BY864" t="str">
        <v>Equilibrium CenDE</v>
      </c>
      <c r="BZ864" t="str">
        <v>Facultad de Psicología - Universidad de la República (UDELAR)</v>
      </c>
      <c r="CA864" t="str">
        <v>First International Emergency and Solidarités International</v>
      </c>
      <c r="CB864" t="str">
        <v>Fondo Ecuatoriano Populorum Progressio</v>
      </c>
      <c r="CC864" t="str">
        <v>Foro Salud Callao</v>
      </c>
      <c r="CD864" t="str">
        <v>Foundation for the Integration and Development of Latin America (FIDAL)</v>
      </c>
      <c r="CE864" t="str">
        <v>Foundation of the Americas (FUDELA)</v>
      </c>
      <c r="CF864" t="str">
        <v>Fraternity Without Borders</v>
      </c>
      <c r="CG864" t="str">
        <v>Fundación Brisas del Norte</v>
      </c>
      <c r="CH864" t="str">
        <v>Fundación Colombovenezolana Nueva Ilusión</v>
      </c>
      <c r="CI864" t="str">
        <v>Fundación Nakama's</v>
      </c>
      <c r="CJ864" t="str">
        <v>Fundación RadaBer</v>
      </c>
      <c r="CK864" t="str">
        <v>Fundación Scalabrini Bolivia</v>
      </c>
      <c r="CL864" t="str">
        <v>Fundacion Social Vivan los Niños</v>
      </c>
      <c r="CM864" t="str">
        <v>FUNVEAC</v>
      </c>
      <c r="CN864" t="str">
        <v>German Development Cooperation Agency GIZ</v>
      </c>
      <c r="CO864" t="str">
        <v>Globalizate Radio</v>
      </c>
      <c r="CP864" t="str">
        <v>GOAL</v>
      </c>
      <c r="CQ864" t="str">
        <v>Halü Bienestar Humano Foundation (HALU)</v>
      </c>
      <c r="CR864" t="str">
        <v>Heartland Alliance International (HAI)</v>
      </c>
      <c r="CS864" t="str">
        <v>HELVETAS Swiss Intercooperation</v>
      </c>
      <c r="CT864" t="str">
        <v>HIAS</v>
      </c>
      <c r="CU864" t="str">
        <v>Human Rights Defence Curaçao</v>
      </c>
      <c r="CV864" t="str">
        <v>Humanity &amp; Inclusion</v>
      </c>
      <c r="CW864" t="str">
        <v>Humans Analytic</v>
      </c>
      <c r="CX864" t="str">
        <v>Idas y Vueltas Association</v>
      </c>
      <c r="CY864" t="str">
        <v>iMMAP</v>
      </c>
      <c r="CZ864" t="str">
        <v>IMPACT Initiatives (REACH)</v>
      </c>
      <c r="DA864" t="str">
        <v>Inmigrante Feliz Association</v>
      </c>
      <c r="DB864" t="str">
        <v>Institute for Migration and Human Rights (IMDH)</v>
      </c>
      <c r="DC864" t="str">
        <v>Institute of Natural and Cultural Heritage (IPANC)</v>
      </c>
      <c r="DD864" t="str">
        <v>International Committee for the Development of People (CISP)</v>
      </c>
      <c r="DE864" t="str">
        <v>International Federation of the Red Cross (IFRC)</v>
      </c>
      <c r="DF864" t="str">
        <v>International Labour Organization (ILO)</v>
      </c>
      <c r="DG864" t="str">
        <v>International Medical Corps</v>
      </c>
      <c r="DH864" t="str">
        <v>International Organization for Migration (IOM)</v>
      </c>
      <c r="DI864" t="str">
        <v>International Rescue Committee (IRC)</v>
      </c>
      <c r="DJ864" t="str">
        <v>INTERSOS</v>
      </c>
      <c r="DK864" t="str">
        <v>Jesuit Migrant Service (JMS)</v>
      </c>
      <c r="DL864" t="str">
        <v>Jesuit Refugee Service (JRS)</v>
      </c>
      <c r="DM864" t="str">
        <v>Jesuit Service for Migrants and Refugees (JSMR)</v>
      </c>
      <c r="DN864" t="str">
        <v>Joint United Nations Programme on HIV/AIDS (UNAIDS)</v>
      </c>
      <c r="DO864" t="str">
        <v>Kimirina Coorporation</v>
      </c>
      <c r="DP864" t="str">
        <v>La Casita Hispanic Cultural Centre</v>
      </c>
      <c r="DQ864" t="str">
        <v>Latin American Network of Non-Governmental Organizations of Persons with Disabilities and their Families (RIADIS)</v>
      </c>
      <c r="DR864" t="str">
        <v>LGBT+ Movement Brazil</v>
      </c>
      <c r="DS864" t="str">
        <v>Living Water Community (LWC)</v>
      </c>
      <c r="DT864" t="str">
        <v>LLANOVENCOL</v>
      </c>
      <c r="DU864" t="str">
        <v>Lutheran World Federation</v>
      </c>
      <c r="DV864" t="str">
        <v>Lutheran World Relief</v>
      </c>
      <c r="DW864" t="str">
        <v>Malteser International</v>
      </c>
      <c r="DX864" t="str">
        <v>Mana Institute</v>
      </c>
      <c r="DY864" t="str">
        <v>Manos Veneguayas Association</v>
      </c>
      <c r="DZ864" t="str">
        <v>Más Igualdad Perú</v>
      </c>
      <c r="EA864" t="str">
        <v>MedGlobal</v>
      </c>
      <c r="EB864" t="str">
        <v>Medical Teams International</v>
      </c>
      <c r="EC864" t="str">
        <v>Mercy Corps</v>
      </c>
      <c r="ED864" t="str">
        <v>Migrant Service Center (CAM)</v>
      </c>
      <c r="EE864" t="str">
        <v>Migrants, Refugees and Argentine Social Entrepreneurs (MIRARES)</v>
      </c>
      <c r="EF864" t="str">
        <v>Mision Scalabriniana - Ecuador</v>
      </c>
      <c r="EG864" t="str">
        <v>Missão Paz</v>
      </c>
      <c r="EH864" t="str">
        <v>Museu A CASA</v>
      </c>
      <c r="EI864" t="str">
        <v>Norwegian Refugee Council (NRC)</v>
      </c>
      <c r="EJ864" t="str">
        <v>ONG Migrantes por el Maule</v>
      </c>
      <c r="EK864" t="str">
        <v>ONG Preemptive Love Coalition Colombia</v>
      </c>
      <c r="EL864" t="str">
        <v>Organización Transfomando Vidas</v>
      </c>
      <c r="EM864" t="str">
        <v>Organization of Ibero-American States for Education, Science and Culture (OEI)</v>
      </c>
      <c r="EN864" t="str">
        <v>OXFAM</v>
      </c>
      <c r="EO864" t="str">
        <v>Panamerican Development Foundation</v>
      </c>
      <c r="EP864" t="str">
        <v>Panamerican Health Organization/World Health Organization (PAHO/WHO)</v>
      </c>
      <c r="EQ864" t="str">
        <v>Pastoral of Human Mobility - Peruvian Episcopal Conference</v>
      </c>
      <c r="ER864" t="str">
        <v>Pastoral Service for Migrants National</v>
      </c>
      <c r="ES864" t="str">
        <v>Permanent Human Rights defense Committee (CDH)</v>
      </c>
      <c r="ET864" t="str">
        <v>Pirilampos Institute - Group of visits and voluntary actions in Roraima</v>
      </c>
      <c r="EU864" t="str">
        <v>Plan International</v>
      </c>
      <c r="EV864" t="str">
        <v>Population Program, Faculty of Social Sciences, University of the Republic</v>
      </c>
      <c r="EW864" t="str">
        <v>Profamilia Association</v>
      </c>
      <c r="EX864" t="str">
        <v>Red con Migrantes y Refugiados</v>
      </c>
      <c r="EY864" t="str">
        <v>Red Cross Colombia</v>
      </c>
      <c r="EZ864" t="str">
        <v>Red Cross Ecuador</v>
      </c>
      <c r="FA864" t="str">
        <v>Red Cross Peru</v>
      </c>
      <c r="FB864" t="str">
        <v>Red de Investigaciones en Derechos Humanos - CONICET (Consejo Nacional de Investigaciones Científicas y Técnicas)</v>
      </c>
      <c r="FC864" t="str">
        <v>RET International</v>
      </c>
      <c r="FD864" t="str">
        <v>Salú pa Tur Foundation</v>
      </c>
      <c r="FE864" t="str">
        <v>Salvation Army</v>
      </c>
      <c r="FF864" t="str">
        <v>Samaritan's Purse</v>
      </c>
      <c r="FG864" t="str">
        <v>Save the Children International (SCI)</v>
      </c>
      <c r="FH864" t="str">
        <v>Scalabrini Foundation Chile</v>
      </c>
      <c r="FI864" t="str">
        <v>Sección Peruana de Amnistía Internacional</v>
      </c>
      <c r="FJ864" t="str">
        <v>Serviço Pastoral dos Migrantes do Nordeste</v>
      </c>
      <c r="FK864" t="str">
        <v>Sesame Workshop</v>
      </c>
      <c r="FL864" t="str">
        <v>Si, Da Vida</v>
      </c>
      <c r="FM864" t="str">
        <v>Solidarity and Action Asociation</v>
      </c>
      <c r="FN864" t="str">
        <v>SOS Children's Villages</v>
      </c>
      <c r="FO864" t="str">
        <v>Tarabita Foundation</v>
      </c>
      <c r="FP864" t="str">
        <v>Tearfund</v>
      </c>
      <c r="FQ864" t="str">
        <v>TECHO</v>
      </c>
      <c r="FR864" t="str">
        <v>Terranueva Foundation</v>
      </c>
      <c r="FS864" t="str">
        <v>Terre des Hommes Suisse</v>
      </c>
      <c r="FT864" t="str">
        <v>The Israel Forum for International Humanitarian Aid (IsraAID)</v>
      </c>
      <c r="FU864" t="str">
        <v>Unión Venezolana en Perú</v>
      </c>
      <c r="FV864" t="str">
        <v>United Nations Children's Fund (UNICEF)</v>
      </c>
      <c r="FW864" t="str">
        <v>United Nations Development Programme (UNDP)</v>
      </c>
      <c r="FX864" t="str">
        <v>United Nations Educational, Scientific and Cultural Organization (UNESCO)</v>
      </c>
      <c r="FY864" t="str">
        <v>United Nations Entity for Gender Equality and the Empowerment of Women (UNWOMEN)</v>
      </c>
      <c r="FZ864" t="str">
        <v>United Nations Food and Agricultural Organization (FAO)</v>
      </c>
      <c r="GA864" t="str">
        <v>United Nations High Commissioner for Refugees (UNHCR)</v>
      </c>
      <c r="GB864" t="str">
        <v>United Nations Office of the High Commissioner for Human Rights (OHCHR)</v>
      </c>
      <c r="GC864" t="str">
        <v>United Nations Office on Drugs and Crime (UNODC)</v>
      </c>
      <c r="GD864" t="str">
        <v>United Nations Population Fund (UNFPA)</v>
      </c>
      <c r="GE864" t="str">
        <v>United Nations Programme for Human Settlements (UN Habitat)</v>
      </c>
      <c r="GF864" t="str">
        <v>Vale da Benção Educational and Charitable Association (AEBVB)</v>
      </c>
      <c r="GG864" t="str">
        <v>VenAruba Solidaria</v>
      </c>
      <c r="GH864" t="str">
        <v>Venex Curacao Foundation</v>
      </c>
      <c r="GI864" t="str">
        <v>Venezolanos en Barranquilla</v>
      </c>
      <c r="GJ864" t="str">
        <v>Venezolanos en San Cristóbal</v>
      </c>
      <c r="GK864" t="str">
        <v>Venezuelan Emigrant Foundation (FEV)</v>
      </c>
      <c r="GL864" t="str">
        <v>Vicaría de Pastoral Social Caritas</v>
      </c>
      <c r="GM864" t="str">
        <v>Voices GY</v>
      </c>
      <c r="GN864" t="str">
        <v>We World GVC</v>
      </c>
      <c r="GO864" t="str">
        <v>World Council of Credit Unions</v>
      </c>
      <c r="GP864" t="str">
        <v>World Food Programme (WFP)</v>
      </c>
      <c r="GQ864" t="str">
        <v>World Vision</v>
      </c>
      <c r="GR864" t="str">
        <v>ZOA</v>
      </c>
    </row>
    <row r="865" spans="8:200" x14ac:dyDescent="0.3">
      <c r="H865" t="str" cm="1">
        <f t="array" ref="H865:GR865">TRANSPOSE(_xlfn._xlws.SORT(_xlfn._xlws.FILTER(Table3[Name],ISNUMBER(SEARCH(' Activity Sheet'!D919,Table3[Name])),"Not found"),,1))</f>
        <v>.New Organisation</v>
      </c>
      <c r="I865" t="str">
        <v>ABV - Association of Good with Life</v>
      </c>
      <c r="J865" t="str">
        <v>ACAPS</v>
      </c>
      <c r="K865" t="str">
        <v>Acción y Desarrollo</v>
      </c>
      <c r="L865" t="str">
        <v>ACTED</v>
      </c>
      <c r="M865" t="str">
        <v>Action against Hunger</v>
      </c>
      <c r="N865" t="str">
        <v>ActionAid</v>
      </c>
      <c r="O865" t="str">
        <v>Adventist Development and Relief Agency (ADRA)</v>
      </c>
      <c r="P865" t="str">
        <v>Alas de Colibrí Foundation</v>
      </c>
      <c r="Q865" t="str">
        <v>Alianza por la Solidaridad</v>
      </c>
      <c r="R865" t="str">
        <v>Alianza por Venezuela</v>
      </c>
      <c r="S865" t="str">
        <v>Americares Foundation</v>
      </c>
      <c r="T865" t="str">
        <v>Argentine Commission for Refugees and Migrants (CAREF)</v>
      </c>
      <c r="U865" t="str">
        <v>Asociación Aves</v>
      </c>
      <c r="V865" t="str">
        <v>Asociación de Jubilados y Pensionados Venezolanos en Argentina</v>
      </c>
      <c r="W865" t="str">
        <v>Asociación de Venezolanos en Eloy Alfaro</v>
      </c>
      <c r="X865" t="str">
        <v>Asociación Fundación contra el Hambre Perú</v>
      </c>
      <c r="Y865" t="str">
        <v>Asociación Migrantes Venezolanos</v>
      </c>
      <c r="Z865" t="str">
        <v>Asociación Misioneros de San Carlos Scalabrinianos</v>
      </c>
      <c r="AA865" t="str">
        <v>Asociacion Proteccion Poblacion Vulnerable</v>
      </c>
      <c r="AB865" t="str">
        <v>Asociación Quinta Ola</v>
      </c>
      <c r="AC865" t="str">
        <v>Asociación Salto Ángel</v>
      </c>
      <c r="AD865" t="str">
        <v>Asociación Venezuela en Ecuador AC</v>
      </c>
      <c r="AE865" t="str">
        <v>ASOVENAR</v>
      </c>
      <c r="AF865" t="str">
        <v>Associação Hermanitos</v>
      </c>
      <c r="AG865" t="str">
        <v>AVSI Foundation</v>
      </c>
      <c r="AH865" t="str">
        <v>Bethany Christian Services</v>
      </c>
      <c r="AI865" t="str">
        <v>Blumont</v>
      </c>
      <c r="AJ865" t="str">
        <v>CARE</v>
      </c>
      <c r="AK865" t="str">
        <v>Caritas Brazil</v>
      </c>
      <c r="AL865" t="str">
        <v>Caritas Ecuador</v>
      </c>
      <c r="AM865" t="str">
        <v>Caritas Germany</v>
      </c>
      <c r="AN865" t="str">
        <v>Caritas Manaus</v>
      </c>
      <c r="AO865" t="str">
        <v>Caritas Parana</v>
      </c>
      <c r="AP865" t="str">
        <v>Caritas Peru</v>
      </c>
      <c r="AQ865" t="str">
        <v>Caritas Rio de Janeiro</v>
      </c>
      <c r="AR865" t="str">
        <v>Caritas São Paulo</v>
      </c>
      <c r="AS865" t="str">
        <v>Caritas Switzerland</v>
      </c>
      <c r="AT865" t="str">
        <v>CCEFIRO Association</v>
      </c>
      <c r="AU865" t="str">
        <v>CEDRO</v>
      </c>
      <c r="AV865" t="str">
        <v>Center for Integrated Studies and Programs for Sustainable Development (CIEDS)</v>
      </c>
      <c r="AW865" t="str">
        <v>Center for Migration and Human Rights of the Diocese of Roraima (CMDH)</v>
      </c>
      <c r="AX865" t="str">
        <v>Centro de Atencion Psicosocial (CAPS)</v>
      </c>
      <c r="AY865" t="str">
        <v>CESAL</v>
      </c>
      <c r="AZ865" t="str">
        <v>CESVI-Cooperazione e Sviluppo</v>
      </c>
      <c r="BA865" t="str">
        <v>ChildFund International</v>
      </c>
      <c r="BB865" t="str">
        <v>CHS Alternativo</v>
      </c>
      <c r="BC865" t="str">
        <v>Churún Merú Association</v>
      </c>
      <c r="BD865" t="str">
        <v>Coalición por Venezuela</v>
      </c>
      <c r="BE865" t="str">
        <v>Colonia Foundation of Venezuelans in the Dominican Republic (FUNCOVERD)</v>
      </c>
      <c r="BF865" t="str">
        <v>COLVENZ</v>
      </c>
      <c r="BG865" t="str">
        <v>Compassiva</v>
      </c>
      <c r="BH865" t="str">
        <v>Consejo Interreligioso del Perú - Religiones por la Paz</v>
      </c>
      <c r="BI865" t="str">
        <v>Consorcio ONG OCIPI Y Capellanía Nacional OFICA</v>
      </c>
      <c r="BJ865" t="str">
        <v>COOPI - International Cooperation Foundation</v>
      </c>
      <c r="BK865" t="str">
        <v>Corporación Colectivo Sin Fronteras</v>
      </c>
      <c r="BL865" t="str">
        <v>CRISFE Foundation</v>
      </c>
      <c r="BM865" t="str">
        <v>Cuso International</v>
      </c>
      <c r="BN865" t="str">
        <v>Danielle’s Children Fund (DCF)</v>
      </c>
      <c r="BO865" t="str">
        <v>Danish Refugee Council (DRC)</v>
      </c>
      <c r="BP865" t="str">
        <v>Development Support Association - APOYAR</v>
      </c>
      <c r="BQ865" t="str">
        <v>Diakonie Katastrophenhilfe</v>
      </c>
      <c r="BR865" t="str">
        <v>Diálogo Diverso</v>
      </c>
      <c r="BS865" t="str">
        <v>Doctors of the World</v>
      </c>
      <c r="BT865" t="str">
        <v>Dominican Institute for Integrated Development</v>
      </c>
      <c r="BU865" t="str">
        <v>Duendes y Ángeles Vinotinto República Dominicana</v>
      </c>
      <c r="BV865" t="str">
        <v>Encuentros SJS (Servicio Jesuita de la Solidaridad)</v>
      </c>
      <c r="BW865" t="str">
        <v>Ending Violence Against Migrants</v>
      </c>
      <c r="BX865" t="str">
        <v>Equidad Foundation</v>
      </c>
      <c r="BY865" t="str">
        <v>Equilibrium CenDE</v>
      </c>
      <c r="BZ865" t="str">
        <v>Facultad de Psicología - Universidad de la República (UDELAR)</v>
      </c>
      <c r="CA865" t="str">
        <v>First International Emergency and Solidarités International</v>
      </c>
      <c r="CB865" t="str">
        <v>Fondo Ecuatoriano Populorum Progressio</v>
      </c>
      <c r="CC865" t="str">
        <v>Foro Salud Callao</v>
      </c>
      <c r="CD865" t="str">
        <v>Foundation for the Integration and Development of Latin America (FIDAL)</v>
      </c>
      <c r="CE865" t="str">
        <v>Foundation of the Americas (FUDELA)</v>
      </c>
      <c r="CF865" t="str">
        <v>Fraternity Without Borders</v>
      </c>
      <c r="CG865" t="str">
        <v>Fundación Brisas del Norte</v>
      </c>
      <c r="CH865" t="str">
        <v>Fundación Colombovenezolana Nueva Ilusión</v>
      </c>
      <c r="CI865" t="str">
        <v>Fundación Nakama's</v>
      </c>
      <c r="CJ865" t="str">
        <v>Fundación RadaBer</v>
      </c>
      <c r="CK865" t="str">
        <v>Fundación Scalabrini Bolivia</v>
      </c>
      <c r="CL865" t="str">
        <v>Fundacion Social Vivan los Niños</v>
      </c>
      <c r="CM865" t="str">
        <v>FUNVEAC</v>
      </c>
      <c r="CN865" t="str">
        <v>German Development Cooperation Agency GIZ</v>
      </c>
      <c r="CO865" t="str">
        <v>Globalizate Radio</v>
      </c>
      <c r="CP865" t="str">
        <v>GOAL</v>
      </c>
      <c r="CQ865" t="str">
        <v>Halü Bienestar Humano Foundation (HALU)</v>
      </c>
      <c r="CR865" t="str">
        <v>Heartland Alliance International (HAI)</v>
      </c>
      <c r="CS865" t="str">
        <v>HELVETAS Swiss Intercooperation</v>
      </c>
      <c r="CT865" t="str">
        <v>HIAS</v>
      </c>
      <c r="CU865" t="str">
        <v>Human Rights Defence Curaçao</v>
      </c>
      <c r="CV865" t="str">
        <v>Humanity &amp; Inclusion</v>
      </c>
      <c r="CW865" t="str">
        <v>Humans Analytic</v>
      </c>
      <c r="CX865" t="str">
        <v>Idas y Vueltas Association</v>
      </c>
      <c r="CY865" t="str">
        <v>iMMAP</v>
      </c>
      <c r="CZ865" t="str">
        <v>IMPACT Initiatives (REACH)</v>
      </c>
      <c r="DA865" t="str">
        <v>Inmigrante Feliz Association</v>
      </c>
      <c r="DB865" t="str">
        <v>Institute for Migration and Human Rights (IMDH)</v>
      </c>
      <c r="DC865" t="str">
        <v>Institute of Natural and Cultural Heritage (IPANC)</v>
      </c>
      <c r="DD865" t="str">
        <v>International Committee for the Development of People (CISP)</v>
      </c>
      <c r="DE865" t="str">
        <v>International Federation of the Red Cross (IFRC)</v>
      </c>
      <c r="DF865" t="str">
        <v>International Labour Organization (ILO)</v>
      </c>
      <c r="DG865" t="str">
        <v>International Medical Corps</v>
      </c>
      <c r="DH865" t="str">
        <v>International Organization for Migration (IOM)</v>
      </c>
      <c r="DI865" t="str">
        <v>International Rescue Committee (IRC)</v>
      </c>
      <c r="DJ865" t="str">
        <v>INTERSOS</v>
      </c>
      <c r="DK865" t="str">
        <v>Jesuit Migrant Service (JMS)</v>
      </c>
      <c r="DL865" t="str">
        <v>Jesuit Refugee Service (JRS)</v>
      </c>
      <c r="DM865" t="str">
        <v>Jesuit Service for Migrants and Refugees (JSMR)</v>
      </c>
      <c r="DN865" t="str">
        <v>Joint United Nations Programme on HIV/AIDS (UNAIDS)</v>
      </c>
      <c r="DO865" t="str">
        <v>Kimirina Coorporation</v>
      </c>
      <c r="DP865" t="str">
        <v>La Casita Hispanic Cultural Centre</v>
      </c>
      <c r="DQ865" t="str">
        <v>Latin American Network of Non-Governmental Organizations of Persons with Disabilities and their Families (RIADIS)</v>
      </c>
      <c r="DR865" t="str">
        <v>LGBT+ Movement Brazil</v>
      </c>
      <c r="DS865" t="str">
        <v>Living Water Community (LWC)</v>
      </c>
      <c r="DT865" t="str">
        <v>LLANOVENCOL</v>
      </c>
      <c r="DU865" t="str">
        <v>Lutheran World Federation</v>
      </c>
      <c r="DV865" t="str">
        <v>Lutheran World Relief</v>
      </c>
      <c r="DW865" t="str">
        <v>Malteser International</v>
      </c>
      <c r="DX865" t="str">
        <v>Mana Institute</v>
      </c>
      <c r="DY865" t="str">
        <v>Manos Veneguayas Association</v>
      </c>
      <c r="DZ865" t="str">
        <v>Más Igualdad Perú</v>
      </c>
      <c r="EA865" t="str">
        <v>MedGlobal</v>
      </c>
      <c r="EB865" t="str">
        <v>Medical Teams International</v>
      </c>
      <c r="EC865" t="str">
        <v>Mercy Corps</v>
      </c>
      <c r="ED865" t="str">
        <v>Migrant Service Center (CAM)</v>
      </c>
      <c r="EE865" t="str">
        <v>Migrants, Refugees and Argentine Social Entrepreneurs (MIRARES)</v>
      </c>
      <c r="EF865" t="str">
        <v>Mision Scalabriniana - Ecuador</v>
      </c>
      <c r="EG865" t="str">
        <v>Missão Paz</v>
      </c>
      <c r="EH865" t="str">
        <v>Museu A CASA</v>
      </c>
      <c r="EI865" t="str">
        <v>Norwegian Refugee Council (NRC)</v>
      </c>
      <c r="EJ865" t="str">
        <v>ONG Migrantes por el Maule</v>
      </c>
      <c r="EK865" t="str">
        <v>ONG Preemptive Love Coalition Colombia</v>
      </c>
      <c r="EL865" t="str">
        <v>Organización Transfomando Vidas</v>
      </c>
      <c r="EM865" t="str">
        <v>Organization of Ibero-American States for Education, Science and Culture (OEI)</v>
      </c>
      <c r="EN865" t="str">
        <v>OXFAM</v>
      </c>
      <c r="EO865" t="str">
        <v>Panamerican Development Foundation</v>
      </c>
      <c r="EP865" t="str">
        <v>Panamerican Health Organization/World Health Organization (PAHO/WHO)</v>
      </c>
      <c r="EQ865" t="str">
        <v>Pastoral of Human Mobility - Peruvian Episcopal Conference</v>
      </c>
      <c r="ER865" t="str">
        <v>Pastoral Service for Migrants National</v>
      </c>
      <c r="ES865" t="str">
        <v>Permanent Human Rights defense Committee (CDH)</v>
      </c>
      <c r="ET865" t="str">
        <v>Pirilampos Institute - Group of visits and voluntary actions in Roraima</v>
      </c>
      <c r="EU865" t="str">
        <v>Plan International</v>
      </c>
      <c r="EV865" t="str">
        <v>Population Program, Faculty of Social Sciences, University of the Republic</v>
      </c>
      <c r="EW865" t="str">
        <v>Profamilia Association</v>
      </c>
      <c r="EX865" t="str">
        <v>Red con Migrantes y Refugiados</v>
      </c>
      <c r="EY865" t="str">
        <v>Red Cross Colombia</v>
      </c>
      <c r="EZ865" t="str">
        <v>Red Cross Ecuador</v>
      </c>
      <c r="FA865" t="str">
        <v>Red Cross Peru</v>
      </c>
      <c r="FB865" t="str">
        <v>Red de Investigaciones en Derechos Humanos - CONICET (Consejo Nacional de Investigaciones Científicas y Técnicas)</v>
      </c>
      <c r="FC865" t="str">
        <v>RET International</v>
      </c>
      <c r="FD865" t="str">
        <v>Salú pa Tur Foundation</v>
      </c>
      <c r="FE865" t="str">
        <v>Salvation Army</v>
      </c>
      <c r="FF865" t="str">
        <v>Samaritan's Purse</v>
      </c>
      <c r="FG865" t="str">
        <v>Save the Children International (SCI)</v>
      </c>
      <c r="FH865" t="str">
        <v>Scalabrini Foundation Chile</v>
      </c>
      <c r="FI865" t="str">
        <v>Sección Peruana de Amnistía Internacional</v>
      </c>
      <c r="FJ865" t="str">
        <v>Serviço Pastoral dos Migrantes do Nordeste</v>
      </c>
      <c r="FK865" t="str">
        <v>Sesame Workshop</v>
      </c>
      <c r="FL865" t="str">
        <v>Si, Da Vida</v>
      </c>
      <c r="FM865" t="str">
        <v>Solidarity and Action Asociation</v>
      </c>
      <c r="FN865" t="str">
        <v>SOS Children's Villages</v>
      </c>
      <c r="FO865" t="str">
        <v>Tarabita Foundation</v>
      </c>
      <c r="FP865" t="str">
        <v>Tearfund</v>
      </c>
      <c r="FQ865" t="str">
        <v>TECHO</v>
      </c>
      <c r="FR865" t="str">
        <v>Terranueva Foundation</v>
      </c>
      <c r="FS865" t="str">
        <v>Terre des Hommes Suisse</v>
      </c>
      <c r="FT865" t="str">
        <v>The Israel Forum for International Humanitarian Aid (IsraAID)</v>
      </c>
      <c r="FU865" t="str">
        <v>Unión Venezolana en Perú</v>
      </c>
      <c r="FV865" t="str">
        <v>United Nations Children's Fund (UNICEF)</v>
      </c>
      <c r="FW865" t="str">
        <v>United Nations Development Programme (UNDP)</v>
      </c>
      <c r="FX865" t="str">
        <v>United Nations Educational, Scientific and Cultural Organization (UNESCO)</v>
      </c>
      <c r="FY865" t="str">
        <v>United Nations Entity for Gender Equality and the Empowerment of Women (UNWOMEN)</v>
      </c>
      <c r="FZ865" t="str">
        <v>United Nations Food and Agricultural Organization (FAO)</v>
      </c>
      <c r="GA865" t="str">
        <v>United Nations High Commissioner for Refugees (UNHCR)</v>
      </c>
      <c r="GB865" t="str">
        <v>United Nations Office of the High Commissioner for Human Rights (OHCHR)</v>
      </c>
      <c r="GC865" t="str">
        <v>United Nations Office on Drugs and Crime (UNODC)</v>
      </c>
      <c r="GD865" t="str">
        <v>United Nations Population Fund (UNFPA)</v>
      </c>
      <c r="GE865" t="str">
        <v>United Nations Programme for Human Settlements (UN Habitat)</v>
      </c>
      <c r="GF865" t="str">
        <v>Vale da Benção Educational and Charitable Association (AEBVB)</v>
      </c>
      <c r="GG865" t="str">
        <v>VenAruba Solidaria</v>
      </c>
      <c r="GH865" t="str">
        <v>Venex Curacao Foundation</v>
      </c>
      <c r="GI865" t="str">
        <v>Venezolanos en Barranquilla</v>
      </c>
      <c r="GJ865" t="str">
        <v>Venezolanos en San Cristóbal</v>
      </c>
      <c r="GK865" t="str">
        <v>Venezuelan Emigrant Foundation (FEV)</v>
      </c>
      <c r="GL865" t="str">
        <v>Vicaría de Pastoral Social Caritas</v>
      </c>
      <c r="GM865" t="str">
        <v>Voices GY</v>
      </c>
      <c r="GN865" t="str">
        <v>We World GVC</v>
      </c>
      <c r="GO865" t="str">
        <v>World Council of Credit Unions</v>
      </c>
      <c r="GP865" t="str">
        <v>World Food Programme (WFP)</v>
      </c>
      <c r="GQ865" t="str">
        <v>World Vision</v>
      </c>
      <c r="GR865" t="str">
        <v>ZOA</v>
      </c>
    </row>
    <row r="866" spans="8:200" x14ac:dyDescent="0.3">
      <c r="H866" t="str" cm="1">
        <f t="array" ref="H866:GR866">TRANSPOSE(_xlfn._xlws.SORT(_xlfn._xlws.FILTER(Table3[Name],ISNUMBER(SEARCH(' Activity Sheet'!D920,Table3[Name])),"Not found"),,1))</f>
        <v>.New Organisation</v>
      </c>
      <c r="I866" t="str">
        <v>ABV - Association of Good with Life</v>
      </c>
      <c r="J866" t="str">
        <v>ACAPS</v>
      </c>
      <c r="K866" t="str">
        <v>Acción y Desarrollo</v>
      </c>
      <c r="L866" t="str">
        <v>ACTED</v>
      </c>
      <c r="M866" t="str">
        <v>Action against Hunger</v>
      </c>
      <c r="N866" t="str">
        <v>ActionAid</v>
      </c>
      <c r="O866" t="str">
        <v>Adventist Development and Relief Agency (ADRA)</v>
      </c>
      <c r="P866" t="str">
        <v>Alas de Colibrí Foundation</v>
      </c>
      <c r="Q866" t="str">
        <v>Alianza por la Solidaridad</v>
      </c>
      <c r="R866" t="str">
        <v>Alianza por Venezuela</v>
      </c>
      <c r="S866" t="str">
        <v>Americares Foundation</v>
      </c>
      <c r="T866" t="str">
        <v>Argentine Commission for Refugees and Migrants (CAREF)</v>
      </c>
      <c r="U866" t="str">
        <v>Asociación Aves</v>
      </c>
      <c r="V866" t="str">
        <v>Asociación de Jubilados y Pensionados Venezolanos en Argentina</v>
      </c>
      <c r="W866" t="str">
        <v>Asociación de Venezolanos en Eloy Alfaro</v>
      </c>
      <c r="X866" t="str">
        <v>Asociación Fundación contra el Hambre Perú</v>
      </c>
      <c r="Y866" t="str">
        <v>Asociación Migrantes Venezolanos</v>
      </c>
      <c r="Z866" t="str">
        <v>Asociación Misioneros de San Carlos Scalabrinianos</v>
      </c>
      <c r="AA866" t="str">
        <v>Asociacion Proteccion Poblacion Vulnerable</v>
      </c>
      <c r="AB866" t="str">
        <v>Asociación Quinta Ola</v>
      </c>
      <c r="AC866" t="str">
        <v>Asociación Salto Ángel</v>
      </c>
      <c r="AD866" t="str">
        <v>Asociación Venezuela en Ecuador AC</v>
      </c>
      <c r="AE866" t="str">
        <v>ASOVENAR</v>
      </c>
      <c r="AF866" t="str">
        <v>Associação Hermanitos</v>
      </c>
      <c r="AG866" t="str">
        <v>AVSI Foundation</v>
      </c>
      <c r="AH866" t="str">
        <v>Bethany Christian Services</v>
      </c>
      <c r="AI866" t="str">
        <v>Blumont</v>
      </c>
      <c r="AJ866" t="str">
        <v>CARE</v>
      </c>
      <c r="AK866" t="str">
        <v>Caritas Brazil</v>
      </c>
      <c r="AL866" t="str">
        <v>Caritas Ecuador</v>
      </c>
      <c r="AM866" t="str">
        <v>Caritas Germany</v>
      </c>
      <c r="AN866" t="str">
        <v>Caritas Manaus</v>
      </c>
      <c r="AO866" t="str">
        <v>Caritas Parana</v>
      </c>
      <c r="AP866" t="str">
        <v>Caritas Peru</v>
      </c>
      <c r="AQ866" t="str">
        <v>Caritas Rio de Janeiro</v>
      </c>
      <c r="AR866" t="str">
        <v>Caritas São Paulo</v>
      </c>
      <c r="AS866" t="str">
        <v>Caritas Switzerland</v>
      </c>
      <c r="AT866" t="str">
        <v>CCEFIRO Association</v>
      </c>
      <c r="AU866" t="str">
        <v>CEDRO</v>
      </c>
      <c r="AV866" t="str">
        <v>Center for Integrated Studies and Programs for Sustainable Development (CIEDS)</v>
      </c>
      <c r="AW866" t="str">
        <v>Center for Migration and Human Rights of the Diocese of Roraima (CMDH)</v>
      </c>
      <c r="AX866" t="str">
        <v>Centro de Atencion Psicosocial (CAPS)</v>
      </c>
      <c r="AY866" t="str">
        <v>CESAL</v>
      </c>
      <c r="AZ866" t="str">
        <v>CESVI-Cooperazione e Sviluppo</v>
      </c>
      <c r="BA866" t="str">
        <v>ChildFund International</v>
      </c>
      <c r="BB866" t="str">
        <v>CHS Alternativo</v>
      </c>
      <c r="BC866" t="str">
        <v>Churún Merú Association</v>
      </c>
      <c r="BD866" t="str">
        <v>Coalición por Venezuela</v>
      </c>
      <c r="BE866" t="str">
        <v>Colonia Foundation of Venezuelans in the Dominican Republic (FUNCOVERD)</v>
      </c>
      <c r="BF866" t="str">
        <v>COLVENZ</v>
      </c>
      <c r="BG866" t="str">
        <v>Compassiva</v>
      </c>
      <c r="BH866" t="str">
        <v>Consejo Interreligioso del Perú - Religiones por la Paz</v>
      </c>
      <c r="BI866" t="str">
        <v>Consorcio ONG OCIPI Y Capellanía Nacional OFICA</v>
      </c>
      <c r="BJ866" t="str">
        <v>COOPI - International Cooperation Foundation</v>
      </c>
      <c r="BK866" t="str">
        <v>Corporación Colectivo Sin Fronteras</v>
      </c>
      <c r="BL866" t="str">
        <v>CRISFE Foundation</v>
      </c>
      <c r="BM866" t="str">
        <v>Cuso International</v>
      </c>
      <c r="BN866" t="str">
        <v>Danielle’s Children Fund (DCF)</v>
      </c>
      <c r="BO866" t="str">
        <v>Danish Refugee Council (DRC)</v>
      </c>
      <c r="BP866" t="str">
        <v>Development Support Association - APOYAR</v>
      </c>
      <c r="BQ866" t="str">
        <v>Diakonie Katastrophenhilfe</v>
      </c>
      <c r="BR866" t="str">
        <v>Diálogo Diverso</v>
      </c>
      <c r="BS866" t="str">
        <v>Doctors of the World</v>
      </c>
      <c r="BT866" t="str">
        <v>Dominican Institute for Integrated Development</v>
      </c>
      <c r="BU866" t="str">
        <v>Duendes y Ángeles Vinotinto República Dominicana</v>
      </c>
      <c r="BV866" t="str">
        <v>Encuentros SJS (Servicio Jesuita de la Solidaridad)</v>
      </c>
      <c r="BW866" t="str">
        <v>Ending Violence Against Migrants</v>
      </c>
      <c r="BX866" t="str">
        <v>Equidad Foundation</v>
      </c>
      <c r="BY866" t="str">
        <v>Equilibrium CenDE</v>
      </c>
      <c r="BZ866" t="str">
        <v>Facultad de Psicología - Universidad de la República (UDELAR)</v>
      </c>
      <c r="CA866" t="str">
        <v>First International Emergency and Solidarités International</v>
      </c>
      <c r="CB866" t="str">
        <v>Fondo Ecuatoriano Populorum Progressio</v>
      </c>
      <c r="CC866" t="str">
        <v>Foro Salud Callao</v>
      </c>
      <c r="CD866" t="str">
        <v>Foundation for the Integration and Development of Latin America (FIDAL)</v>
      </c>
      <c r="CE866" t="str">
        <v>Foundation of the Americas (FUDELA)</v>
      </c>
      <c r="CF866" t="str">
        <v>Fraternity Without Borders</v>
      </c>
      <c r="CG866" t="str">
        <v>Fundación Brisas del Norte</v>
      </c>
      <c r="CH866" t="str">
        <v>Fundación Colombovenezolana Nueva Ilusión</v>
      </c>
      <c r="CI866" t="str">
        <v>Fundación Nakama's</v>
      </c>
      <c r="CJ866" t="str">
        <v>Fundación RadaBer</v>
      </c>
      <c r="CK866" t="str">
        <v>Fundación Scalabrini Bolivia</v>
      </c>
      <c r="CL866" t="str">
        <v>Fundacion Social Vivan los Niños</v>
      </c>
      <c r="CM866" t="str">
        <v>FUNVEAC</v>
      </c>
      <c r="CN866" t="str">
        <v>German Development Cooperation Agency GIZ</v>
      </c>
      <c r="CO866" t="str">
        <v>Globalizate Radio</v>
      </c>
      <c r="CP866" t="str">
        <v>GOAL</v>
      </c>
      <c r="CQ866" t="str">
        <v>Halü Bienestar Humano Foundation (HALU)</v>
      </c>
      <c r="CR866" t="str">
        <v>Heartland Alliance International (HAI)</v>
      </c>
      <c r="CS866" t="str">
        <v>HELVETAS Swiss Intercooperation</v>
      </c>
      <c r="CT866" t="str">
        <v>HIAS</v>
      </c>
      <c r="CU866" t="str">
        <v>Human Rights Defence Curaçao</v>
      </c>
      <c r="CV866" t="str">
        <v>Humanity &amp; Inclusion</v>
      </c>
      <c r="CW866" t="str">
        <v>Humans Analytic</v>
      </c>
      <c r="CX866" t="str">
        <v>Idas y Vueltas Association</v>
      </c>
      <c r="CY866" t="str">
        <v>iMMAP</v>
      </c>
      <c r="CZ866" t="str">
        <v>IMPACT Initiatives (REACH)</v>
      </c>
      <c r="DA866" t="str">
        <v>Inmigrante Feliz Association</v>
      </c>
      <c r="DB866" t="str">
        <v>Institute for Migration and Human Rights (IMDH)</v>
      </c>
      <c r="DC866" t="str">
        <v>Institute of Natural and Cultural Heritage (IPANC)</v>
      </c>
      <c r="DD866" t="str">
        <v>International Committee for the Development of People (CISP)</v>
      </c>
      <c r="DE866" t="str">
        <v>International Federation of the Red Cross (IFRC)</v>
      </c>
      <c r="DF866" t="str">
        <v>International Labour Organization (ILO)</v>
      </c>
      <c r="DG866" t="str">
        <v>International Medical Corps</v>
      </c>
      <c r="DH866" t="str">
        <v>International Organization for Migration (IOM)</v>
      </c>
      <c r="DI866" t="str">
        <v>International Rescue Committee (IRC)</v>
      </c>
      <c r="DJ866" t="str">
        <v>INTERSOS</v>
      </c>
      <c r="DK866" t="str">
        <v>Jesuit Migrant Service (JMS)</v>
      </c>
      <c r="DL866" t="str">
        <v>Jesuit Refugee Service (JRS)</v>
      </c>
      <c r="DM866" t="str">
        <v>Jesuit Service for Migrants and Refugees (JSMR)</v>
      </c>
      <c r="DN866" t="str">
        <v>Joint United Nations Programme on HIV/AIDS (UNAIDS)</v>
      </c>
      <c r="DO866" t="str">
        <v>Kimirina Coorporation</v>
      </c>
      <c r="DP866" t="str">
        <v>La Casita Hispanic Cultural Centre</v>
      </c>
      <c r="DQ866" t="str">
        <v>Latin American Network of Non-Governmental Organizations of Persons with Disabilities and their Families (RIADIS)</v>
      </c>
      <c r="DR866" t="str">
        <v>LGBT+ Movement Brazil</v>
      </c>
      <c r="DS866" t="str">
        <v>Living Water Community (LWC)</v>
      </c>
      <c r="DT866" t="str">
        <v>LLANOVENCOL</v>
      </c>
      <c r="DU866" t="str">
        <v>Lutheran World Federation</v>
      </c>
      <c r="DV866" t="str">
        <v>Lutheran World Relief</v>
      </c>
      <c r="DW866" t="str">
        <v>Malteser International</v>
      </c>
      <c r="DX866" t="str">
        <v>Mana Institute</v>
      </c>
      <c r="DY866" t="str">
        <v>Manos Veneguayas Association</v>
      </c>
      <c r="DZ866" t="str">
        <v>Más Igualdad Perú</v>
      </c>
      <c r="EA866" t="str">
        <v>MedGlobal</v>
      </c>
      <c r="EB866" t="str">
        <v>Medical Teams International</v>
      </c>
      <c r="EC866" t="str">
        <v>Mercy Corps</v>
      </c>
      <c r="ED866" t="str">
        <v>Migrant Service Center (CAM)</v>
      </c>
      <c r="EE866" t="str">
        <v>Migrants, Refugees and Argentine Social Entrepreneurs (MIRARES)</v>
      </c>
      <c r="EF866" t="str">
        <v>Mision Scalabriniana - Ecuador</v>
      </c>
      <c r="EG866" t="str">
        <v>Missão Paz</v>
      </c>
      <c r="EH866" t="str">
        <v>Museu A CASA</v>
      </c>
      <c r="EI866" t="str">
        <v>Norwegian Refugee Council (NRC)</v>
      </c>
      <c r="EJ866" t="str">
        <v>ONG Migrantes por el Maule</v>
      </c>
      <c r="EK866" t="str">
        <v>ONG Preemptive Love Coalition Colombia</v>
      </c>
      <c r="EL866" t="str">
        <v>Organización Transfomando Vidas</v>
      </c>
      <c r="EM866" t="str">
        <v>Organization of Ibero-American States for Education, Science and Culture (OEI)</v>
      </c>
      <c r="EN866" t="str">
        <v>OXFAM</v>
      </c>
      <c r="EO866" t="str">
        <v>Panamerican Development Foundation</v>
      </c>
      <c r="EP866" t="str">
        <v>Panamerican Health Organization/World Health Organization (PAHO/WHO)</v>
      </c>
      <c r="EQ866" t="str">
        <v>Pastoral of Human Mobility - Peruvian Episcopal Conference</v>
      </c>
      <c r="ER866" t="str">
        <v>Pastoral Service for Migrants National</v>
      </c>
      <c r="ES866" t="str">
        <v>Permanent Human Rights defense Committee (CDH)</v>
      </c>
      <c r="ET866" t="str">
        <v>Pirilampos Institute - Group of visits and voluntary actions in Roraima</v>
      </c>
      <c r="EU866" t="str">
        <v>Plan International</v>
      </c>
      <c r="EV866" t="str">
        <v>Population Program, Faculty of Social Sciences, University of the Republic</v>
      </c>
      <c r="EW866" t="str">
        <v>Profamilia Association</v>
      </c>
      <c r="EX866" t="str">
        <v>Red con Migrantes y Refugiados</v>
      </c>
      <c r="EY866" t="str">
        <v>Red Cross Colombia</v>
      </c>
      <c r="EZ866" t="str">
        <v>Red Cross Ecuador</v>
      </c>
      <c r="FA866" t="str">
        <v>Red Cross Peru</v>
      </c>
      <c r="FB866" t="str">
        <v>Red de Investigaciones en Derechos Humanos - CONICET (Consejo Nacional de Investigaciones Científicas y Técnicas)</v>
      </c>
      <c r="FC866" t="str">
        <v>RET International</v>
      </c>
      <c r="FD866" t="str">
        <v>Salú pa Tur Foundation</v>
      </c>
      <c r="FE866" t="str">
        <v>Salvation Army</v>
      </c>
      <c r="FF866" t="str">
        <v>Samaritan's Purse</v>
      </c>
      <c r="FG866" t="str">
        <v>Save the Children International (SCI)</v>
      </c>
      <c r="FH866" t="str">
        <v>Scalabrini Foundation Chile</v>
      </c>
      <c r="FI866" t="str">
        <v>Sección Peruana de Amnistía Internacional</v>
      </c>
      <c r="FJ866" t="str">
        <v>Serviço Pastoral dos Migrantes do Nordeste</v>
      </c>
      <c r="FK866" t="str">
        <v>Sesame Workshop</v>
      </c>
      <c r="FL866" t="str">
        <v>Si, Da Vida</v>
      </c>
      <c r="FM866" t="str">
        <v>Solidarity and Action Asociation</v>
      </c>
      <c r="FN866" t="str">
        <v>SOS Children's Villages</v>
      </c>
      <c r="FO866" t="str">
        <v>Tarabita Foundation</v>
      </c>
      <c r="FP866" t="str">
        <v>Tearfund</v>
      </c>
      <c r="FQ866" t="str">
        <v>TECHO</v>
      </c>
      <c r="FR866" t="str">
        <v>Terranueva Foundation</v>
      </c>
      <c r="FS866" t="str">
        <v>Terre des Hommes Suisse</v>
      </c>
      <c r="FT866" t="str">
        <v>The Israel Forum for International Humanitarian Aid (IsraAID)</v>
      </c>
      <c r="FU866" t="str">
        <v>Unión Venezolana en Perú</v>
      </c>
      <c r="FV866" t="str">
        <v>United Nations Children's Fund (UNICEF)</v>
      </c>
      <c r="FW866" t="str">
        <v>United Nations Development Programme (UNDP)</v>
      </c>
      <c r="FX866" t="str">
        <v>United Nations Educational, Scientific and Cultural Organization (UNESCO)</v>
      </c>
      <c r="FY866" t="str">
        <v>United Nations Entity for Gender Equality and the Empowerment of Women (UNWOMEN)</v>
      </c>
      <c r="FZ866" t="str">
        <v>United Nations Food and Agricultural Organization (FAO)</v>
      </c>
      <c r="GA866" t="str">
        <v>United Nations High Commissioner for Refugees (UNHCR)</v>
      </c>
      <c r="GB866" t="str">
        <v>United Nations Office of the High Commissioner for Human Rights (OHCHR)</v>
      </c>
      <c r="GC866" t="str">
        <v>United Nations Office on Drugs and Crime (UNODC)</v>
      </c>
      <c r="GD866" t="str">
        <v>United Nations Population Fund (UNFPA)</v>
      </c>
      <c r="GE866" t="str">
        <v>United Nations Programme for Human Settlements (UN Habitat)</v>
      </c>
      <c r="GF866" t="str">
        <v>Vale da Benção Educational and Charitable Association (AEBVB)</v>
      </c>
      <c r="GG866" t="str">
        <v>VenAruba Solidaria</v>
      </c>
      <c r="GH866" t="str">
        <v>Venex Curacao Foundation</v>
      </c>
      <c r="GI866" t="str">
        <v>Venezolanos en Barranquilla</v>
      </c>
      <c r="GJ866" t="str">
        <v>Venezolanos en San Cristóbal</v>
      </c>
      <c r="GK866" t="str">
        <v>Venezuelan Emigrant Foundation (FEV)</v>
      </c>
      <c r="GL866" t="str">
        <v>Vicaría de Pastoral Social Caritas</v>
      </c>
      <c r="GM866" t="str">
        <v>Voices GY</v>
      </c>
      <c r="GN866" t="str">
        <v>We World GVC</v>
      </c>
      <c r="GO866" t="str">
        <v>World Council of Credit Unions</v>
      </c>
      <c r="GP866" t="str">
        <v>World Food Programme (WFP)</v>
      </c>
      <c r="GQ866" t="str">
        <v>World Vision</v>
      </c>
      <c r="GR866" t="str">
        <v>ZOA</v>
      </c>
    </row>
    <row r="867" spans="8:200" x14ac:dyDescent="0.3">
      <c r="H867" t="str" cm="1">
        <f t="array" ref="H867:GR867">TRANSPOSE(_xlfn._xlws.SORT(_xlfn._xlws.FILTER(Table3[Name],ISNUMBER(SEARCH(' Activity Sheet'!D921,Table3[Name])),"Not found"),,1))</f>
        <v>.New Organisation</v>
      </c>
      <c r="I867" t="str">
        <v>ABV - Association of Good with Life</v>
      </c>
      <c r="J867" t="str">
        <v>ACAPS</v>
      </c>
      <c r="K867" t="str">
        <v>Acción y Desarrollo</v>
      </c>
      <c r="L867" t="str">
        <v>ACTED</v>
      </c>
      <c r="M867" t="str">
        <v>Action against Hunger</v>
      </c>
      <c r="N867" t="str">
        <v>ActionAid</v>
      </c>
      <c r="O867" t="str">
        <v>Adventist Development and Relief Agency (ADRA)</v>
      </c>
      <c r="P867" t="str">
        <v>Alas de Colibrí Foundation</v>
      </c>
      <c r="Q867" t="str">
        <v>Alianza por la Solidaridad</v>
      </c>
      <c r="R867" t="str">
        <v>Alianza por Venezuela</v>
      </c>
      <c r="S867" t="str">
        <v>Americares Foundation</v>
      </c>
      <c r="T867" t="str">
        <v>Argentine Commission for Refugees and Migrants (CAREF)</v>
      </c>
      <c r="U867" t="str">
        <v>Asociación Aves</v>
      </c>
      <c r="V867" t="str">
        <v>Asociación de Jubilados y Pensionados Venezolanos en Argentina</v>
      </c>
      <c r="W867" t="str">
        <v>Asociación de Venezolanos en Eloy Alfaro</v>
      </c>
      <c r="X867" t="str">
        <v>Asociación Fundación contra el Hambre Perú</v>
      </c>
      <c r="Y867" t="str">
        <v>Asociación Migrantes Venezolanos</v>
      </c>
      <c r="Z867" t="str">
        <v>Asociación Misioneros de San Carlos Scalabrinianos</v>
      </c>
      <c r="AA867" t="str">
        <v>Asociacion Proteccion Poblacion Vulnerable</v>
      </c>
      <c r="AB867" t="str">
        <v>Asociación Quinta Ola</v>
      </c>
      <c r="AC867" t="str">
        <v>Asociación Salto Ángel</v>
      </c>
      <c r="AD867" t="str">
        <v>Asociación Venezuela en Ecuador AC</v>
      </c>
      <c r="AE867" t="str">
        <v>ASOVENAR</v>
      </c>
      <c r="AF867" t="str">
        <v>Associação Hermanitos</v>
      </c>
      <c r="AG867" t="str">
        <v>AVSI Foundation</v>
      </c>
      <c r="AH867" t="str">
        <v>Bethany Christian Services</v>
      </c>
      <c r="AI867" t="str">
        <v>Blumont</v>
      </c>
      <c r="AJ867" t="str">
        <v>CARE</v>
      </c>
      <c r="AK867" t="str">
        <v>Caritas Brazil</v>
      </c>
      <c r="AL867" t="str">
        <v>Caritas Ecuador</v>
      </c>
      <c r="AM867" t="str">
        <v>Caritas Germany</v>
      </c>
      <c r="AN867" t="str">
        <v>Caritas Manaus</v>
      </c>
      <c r="AO867" t="str">
        <v>Caritas Parana</v>
      </c>
      <c r="AP867" t="str">
        <v>Caritas Peru</v>
      </c>
      <c r="AQ867" t="str">
        <v>Caritas Rio de Janeiro</v>
      </c>
      <c r="AR867" t="str">
        <v>Caritas São Paulo</v>
      </c>
      <c r="AS867" t="str">
        <v>Caritas Switzerland</v>
      </c>
      <c r="AT867" t="str">
        <v>CCEFIRO Association</v>
      </c>
      <c r="AU867" t="str">
        <v>CEDRO</v>
      </c>
      <c r="AV867" t="str">
        <v>Center for Integrated Studies and Programs for Sustainable Development (CIEDS)</v>
      </c>
      <c r="AW867" t="str">
        <v>Center for Migration and Human Rights of the Diocese of Roraima (CMDH)</v>
      </c>
      <c r="AX867" t="str">
        <v>Centro de Atencion Psicosocial (CAPS)</v>
      </c>
      <c r="AY867" t="str">
        <v>CESAL</v>
      </c>
      <c r="AZ867" t="str">
        <v>CESVI-Cooperazione e Sviluppo</v>
      </c>
      <c r="BA867" t="str">
        <v>ChildFund International</v>
      </c>
      <c r="BB867" t="str">
        <v>CHS Alternativo</v>
      </c>
      <c r="BC867" t="str">
        <v>Churún Merú Association</v>
      </c>
      <c r="BD867" t="str">
        <v>Coalición por Venezuela</v>
      </c>
      <c r="BE867" t="str">
        <v>Colonia Foundation of Venezuelans in the Dominican Republic (FUNCOVERD)</v>
      </c>
      <c r="BF867" t="str">
        <v>COLVENZ</v>
      </c>
      <c r="BG867" t="str">
        <v>Compassiva</v>
      </c>
      <c r="BH867" t="str">
        <v>Consejo Interreligioso del Perú - Religiones por la Paz</v>
      </c>
      <c r="BI867" t="str">
        <v>Consorcio ONG OCIPI Y Capellanía Nacional OFICA</v>
      </c>
      <c r="BJ867" t="str">
        <v>COOPI - International Cooperation Foundation</v>
      </c>
      <c r="BK867" t="str">
        <v>Corporación Colectivo Sin Fronteras</v>
      </c>
      <c r="BL867" t="str">
        <v>CRISFE Foundation</v>
      </c>
      <c r="BM867" t="str">
        <v>Cuso International</v>
      </c>
      <c r="BN867" t="str">
        <v>Danielle’s Children Fund (DCF)</v>
      </c>
      <c r="BO867" t="str">
        <v>Danish Refugee Council (DRC)</v>
      </c>
      <c r="BP867" t="str">
        <v>Development Support Association - APOYAR</v>
      </c>
      <c r="BQ867" t="str">
        <v>Diakonie Katastrophenhilfe</v>
      </c>
      <c r="BR867" t="str">
        <v>Diálogo Diverso</v>
      </c>
      <c r="BS867" t="str">
        <v>Doctors of the World</v>
      </c>
      <c r="BT867" t="str">
        <v>Dominican Institute for Integrated Development</v>
      </c>
      <c r="BU867" t="str">
        <v>Duendes y Ángeles Vinotinto República Dominicana</v>
      </c>
      <c r="BV867" t="str">
        <v>Encuentros SJS (Servicio Jesuita de la Solidaridad)</v>
      </c>
      <c r="BW867" t="str">
        <v>Ending Violence Against Migrants</v>
      </c>
      <c r="BX867" t="str">
        <v>Equidad Foundation</v>
      </c>
      <c r="BY867" t="str">
        <v>Equilibrium CenDE</v>
      </c>
      <c r="BZ867" t="str">
        <v>Facultad de Psicología - Universidad de la República (UDELAR)</v>
      </c>
      <c r="CA867" t="str">
        <v>First International Emergency and Solidarités International</v>
      </c>
      <c r="CB867" t="str">
        <v>Fondo Ecuatoriano Populorum Progressio</v>
      </c>
      <c r="CC867" t="str">
        <v>Foro Salud Callao</v>
      </c>
      <c r="CD867" t="str">
        <v>Foundation for the Integration and Development of Latin America (FIDAL)</v>
      </c>
      <c r="CE867" t="str">
        <v>Foundation of the Americas (FUDELA)</v>
      </c>
      <c r="CF867" t="str">
        <v>Fraternity Without Borders</v>
      </c>
      <c r="CG867" t="str">
        <v>Fundación Brisas del Norte</v>
      </c>
      <c r="CH867" t="str">
        <v>Fundación Colombovenezolana Nueva Ilusión</v>
      </c>
      <c r="CI867" t="str">
        <v>Fundación Nakama's</v>
      </c>
      <c r="CJ867" t="str">
        <v>Fundación RadaBer</v>
      </c>
      <c r="CK867" t="str">
        <v>Fundación Scalabrini Bolivia</v>
      </c>
      <c r="CL867" t="str">
        <v>Fundacion Social Vivan los Niños</v>
      </c>
      <c r="CM867" t="str">
        <v>FUNVEAC</v>
      </c>
      <c r="CN867" t="str">
        <v>German Development Cooperation Agency GIZ</v>
      </c>
      <c r="CO867" t="str">
        <v>Globalizate Radio</v>
      </c>
      <c r="CP867" t="str">
        <v>GOAL</v>
      </c>
      <c r="CQ867" t="str">
        <v>Halü Bienestar Humano Foundation (HALU)</v>
      </c>
      <c r="CR867" t="str">
        <v>Heartland Alliance International (HAI)</v>
      </c>
      <c r="CS867" t="str">
        <v>HELVETAS Swiss Intercooperation</v>
      </c>
      <c r="CT867" t="str">
        <v>HIAS</v>
      </c>
      <c r="CU867" t="str">
        <v>Human Rights Defence Curaçao</v>
      </c>
      <c r="CV867" t="str">
        <v>Humanity &amp; Inclusion</v>
      </c>
      <c r="CW867" t="str">
        <v>Humans Analytic</v>
      </c>
      <c r="CX867" t="str">
        <v>Idas y Vueltas Association</v>
      </c>
      <c r="CY867" t="str">
        <v>iMMAP</v>
      </c>
      <c r="CZ867" t="str">
        <v>IMPACT Initiatives (REACH)</v>
      </c>
      <c r="DA867" t="str">
        <v>Inmigrante Feliz Association</v>
      </c>
      <c r="DB867" t="str">
        <v>Institute for Migration and Human Rights (IMDH)</v>
      </c>
      <c r="DC867" t="str">
        <v>Institute of Natural and Cultural Heritage (IPANC)</v>
      </c>
      <c r="DD867" t="str">
        <v>International Committee for the Development of People (CISP)</v>
      </c>
      <c r="DE867" t="str">
        <v>International Federation of the Red Cross (IFRC)</v>
      </c>
      <c r="DF867" t="str">
        <v>International Labour Organization (ILO)</v>
      </c>
      <c r="DG867" t="str">
        <v>International Medical Corps</v>
      </c>
      <c r="DH867" t="str">
        <v>International Organization for Migration (IOM)</v>
      </c>
      <c r="DI867" t="str">
        <v>International Rescue Committee (IRC)</v>
      </c>
      <c r="DJ867" t="str">
        <v>INTERSOS</v>
      </c>
      <c r="DK867" t="str">
        <v>Jesuit Migrant Service (JMS)</v>
      </c>
      <c r="DL867" t="str">
        <v>Jesuit Refugee Service (JRS)</v>
      </c>
      <c r="DM867" t="str">
        <v>Jesuit Service for Migrants and Refugees (JSMR)</v>
      </c>
      <c r="DN867" t="str">
        <v>Joint United Nations Programme on HIV/AIDS (UNAIDS)</v>
      </c>
      <c r="DO867" t="str">
        <v>Kimirina Coorporation</v>
      </c>
      <c r="DP867" t="str">
        <v>La Casita Hispanic Cultural Centre</v>
      </c>
      <c r="DQ867" t="str">
        <v>Latin American Network of Non-Governmental Organizations of Persons with Disabilities and their Families (RIADIS)</v>
      </c>
      <c r="DR867" t="str">
        <v>LGBT+ Movement Brazil</v>
      </c>
      <c r="DS867" t="str">
        <v>Living Water Community (LWC)</v>
      </c>
      <c r="DT867" t="str">
        <v>LLANOVENCOL</v>
      </c>
      <c r="DU867" t="str">
        <v>Lutheran World Federation</v>
      </c>
      <c r="DV867" t="str">
        <v>Lutheran World Relief</v>
      </c>
      <c r="DW867" t="str">
        <v>Malteser International</v>
      </c>
      <c r="DX867" t="str">
        <v>Mana Institute</v>
      </c>
      <c r="DY867" t="str">
        <v>Manos Veneguayas Association</v>
      </c>
      <c r="DZ867" t="str">
        <v>Más Igualdad Perú</v>
      </c>
      <c r="EA867" t="str">
        <v>MedGlobal</v>
      </c>
      <c r="EB867" t="str">
        <v>Medical Teams International</v>
      </c>
      <c r="EC867" t="str">
        <v>Mercy Corps</v>
      </c>
      <c r="ED867" t="str">
        <v>Migrant Service Center (CAM)</v>
      </c>
      <c r="EE867" t="str">
        <v>Migrants, Refugees and Argentine Social Entrepreneurs (MIRARES)</v>
      </c>
      <c r="EF867" t="str">
        <v>Mision Scalabriniana - Ecuador</v>
      </c>
      <c r="EG867" t="str">
        <v>Missão Paz</v>
      </c>
      <c r="EH867" t="str">
        <v>Museu A CASA</v>
      </c>
      <c r="EI867" t="str">
        <v>Norwegian Refugee Council (NRC)</v>
      </c>
      <c r="EJ867" t="str">
        <v>ONG Migrantes por el Maule</v>
      </c>
      <c r="EK867" t="str">
        <v>ONG Preemptive Love Coalition Colombia</v>
      </c>
      <c r="EL867" t="str">
        <v>Organización Transfomando Vidas</v>
      </c>
      <c r="EM867" t="str">
        <v>Organization of Ibero-American States for Education, Science and Culture (OEI)</v>
      </c>
      <c r="EN867" t="str">
        <v>OXFAM</v>
      </c>
      <c r="EO867" t="str">
        <v>Panamerican Development Foundation</v>
      </c>
      <c r="EP867" t="str">
        <v>Panamerican Health Organization/World Health Organization (PAHO/WHO)</v>
      </c>
      <c r="EQ867" t="str">
        <v>Pastoral of Human Mobility - Peruvian Episcopal Conference</v>
      </c>
      <c r="ER867" t="str">
        <v>Pastoral Service for Migrants National</v>
      </c>
      <c r="ES867" t="str">
        <v>Permanent Human Rights defense Committee (CDH)</v>
      </c>
      <c r="ET867" t="str">
        <v>Pirilampos Institute - Group of visits and voluntary actions in Roraima</v>
      </c>
      <c r="EU867" t="str">
        <v>Plan International</v>
      </c>
      <c r="EV867" t="str">
        <v>Population Program, Faculty of Social Sciences, University of the Republic</v>
      </c>
      <c r="EW867" t="str">
        <v>Profamilia Association</v>
      </c>
      <c r="EX867" t="str">
        <v>Red con Migrantes y Refugiados</v>
      </c>
      <c r="EY867" t="str">
        <v>Red Cross Colombia</v>
      </c>
      <c r="EZ867" t="str">
        <v>Red Cross Ecuador</v>
      </c>
      <c r="FA867" t="str">
        <v>Red Cross Peru</v>
      </c>
      <c r="FB867" t="str">
        <v>Red de Investigaciones en Derechos Humanos - CONICET (Consejo Nacional de Investigaciones Científicas y Técnicas)</v>
      </c>
      <c r="FC867" t="str">
        <v>RET International</v>
      </c>
      <c r="FD867" t="str">
        <v>Salú pa Tur Foundation</v>
      </c>
      <c r="FE867" t="str">
        <v>Salvation Army</v>
      </c>
      <c r="FF867" t="str">
        <v>Samaritan's Purse</v>
      </c>
      <c r="FG867" t="str">
        <v>Save the Children International (SCI)</v>
      </c>
      <c r="FH867" t="str">
        <v>Scalabrini Foundation Chile</v>
      </c>
      <c r="FI867" t="str">
        <v>Sección Peruana de Amnistía Internacional</v>
      </c>
      <c r="FJ867" t="str">
        <v>Serviço Pastoral dos Migrantes do Nordeste</v>
      </c>
      <c r="FK867" t="str">
        <v>Sesame Workshop</v>
      </c>
      <c r="FL867" t="str">
        <v>Si, Da Vida</v>
      </c>
      <c r="FM867" t="str">
        <v>Solidarity and Action Asociation</v>
      </c>
      <c r="FN867" t="str">
        <v>SOS Children's Villages</v>
      </c>
      <c r="FO867" t="str">
        <v>Tarabita Foundation</v>
      </c>
      <c r="FP867" t="str">
        <v>Tearfund</v>
      </c>
      <c r="FQ867" t="str">
        <v>TECHO</v>
      </c>
      <c r="FR867" t="str">
        <v>Terranueva Foundation</v>
      </c>
      <c r="FS867" t="str">
        <v>Terre des Hommes Suisse</v>
      </c>
      <c r="FT867" t="str">
        <v>The Israel Forum for International Humanitarian Aid (IsraAID)</v>
      </c>
      <c r="FU867" t="str">
        <v>Unión Venezolana en Perú</v>
      </c>
      <c r="FV867" t="str">
        <v>United Nations Children's Fund (UNICEF)</v>
      </c>
      <c r="FW867" t="str">
        <v>United Nations Development Programme (UNDP)</v>
      </c>
      <c r="FX867" t="str">
        <v>United Nations Educational, Scientific and Cultural Organization (UNESCO)</v>
      </c>
      <c r="FY867" t="str">
        <v>United Nations Entity for Gender Equality and the Empowerment of Women (UNWOMEN)</v>
      </c>
      <c r="FZ867" t="str">
        <v>United Nations Food and Agricultural Organization (FAO)</v>
      </c>
      <c r="GA867" t="str">
        <v>United Nations High Commissioner for Refugees (UNHCR)</v>
      </c>
      <c r="GB867" t="str">
        <v>United Nations Office of the High Commissioner for Human Rights (OHCHR)</v>
      </c>
      <c r="GC867" t="str">
        <v>United Nations Office on Drugs and Crime (UNODC)</v>
      </c>
      <c r="GD867" t="str">
        <v>United Nations Population Fund (UNFPA)</v>
      </c>
      <c r="GE867" t="str">
        <v>United Nations Programme for Human Settlements (UN Habitat)</v>
      </c>
      <c r="GF867" t="str">
        <v>Vale da Benção Educational and Charitable Association (AEBVB)</v>
      </c>
      <c r="GG867" t="str">
        <v>VenAruba Solidaria</v>
      </c>
      <c r="GH867" t="str">
        <v>Venex Curacao Foundation</v>
      </c>
      <c r="GI867" t="str">
        <v>Venezolanos en Barranquilla</v>
      </c>
      <c r="GJ867" t="str">
        <v>Venezolanos en San Cristóbal</v>
      </c>
      <c r="GK867" t="str">
        <v>Venezuelan Emigrant Foundation (FEV)</v>
      </c>
      <c r="GL867" t="str">
        <v>Vicaría de Pastoral Social Caritas</v>
      </c>
      <c r="GM867" t="str">
        <v>Voices GY</v>
      </c>
      <c r="GN867" t="str">
        <v>We World GVC</v>
      </c>
      <c r="GO867" t="str">
        <v>World Council of Credit Unions</v>
      </c>
      <c r="GP867" t="str">
        <v>World Food Programme (WFP)</v>
      </c>
      <c r="GQ867" t="str">
        <v>World Vision</v>
      </c>
      <c r="GR867" t="str">
        <v>ZOA</v>
      </c>
    </row>
    <row r="868" spans="8:200" x14ac:dyDescent="0.3">
      <c r="H868" t="str" cm="1">
        <f t="array" ref="H868:GR868">TRANSPOSE(_xlfn._xlws.SORT(_xlfn._xlws.FILTER(Table3[Name],ISNUMBER(SEARCH(' Activity Sheet'!D922,Table3[Name])),"Not found"),,1))</f>
        <v>.New Organisation</v>
      </c>
      <c r="I868" t="str">
        <v>ABV - Association of Good with Life</v>
      </c>
      <c r="J868" t="str">
        <v>ACAPS</v>
      </c>
      <c r="K868" t="str">
        <v>Acción y Desarrollo</v>
      </c>
      <c r="L868" t="str">
        <v>ACTED</v>
      </c>
      <c r="M868" t="str">
        <v>Action against Hunger</v>
      </c>
      <c r="N868" t="str">
        <v>ActionAid</v>
      </c>
      <c r="O868" t="str">
        <v>Adventist Development and Relief Agency (ADRA)</v>
      </c>
      <c r="P868" t="str">
        <v>Alas de Colibrí Foundation</v>
      </c>
      <c r="Q868" t="str">
        <v>Alianza por la Solidaridad</v>
      </c>
      <c r="R868" t="str">
        <v>Alianza por Venezuela</v>
      </c>
      <c r="S868" t="str">
        <v>Americares Foundation</v>
      </c>
      <c r="T868" t="str">
        <v>Argentine Commission for Refugees and Migrants (CAREF)</v>
      </c>
      <c r="U868" t="str">
        <v>Asociación Aves</v>
      </c>
      <c r="V868" t="str">
        <v>Asociación de Jubilados y Pensionados Venezolanos en Argentina</v>
      </c>
      <c r="W868" t="str">
        <v>Asociación de Venezolanos en Eloy Alfaro</v>
      </c>
      <c r="X868" t="str">
        <v>Asociación Fundación contra el Hambre Perú</v>
      </c>
      <c r="Y868" t="str">
        <v>Asociación Migrantes Venezolanos</v>
      </c>
      <c r="Z868" t="str">
        <v>Asociación Misioneros de San Carlos Scalabrinianos</v>
      </c>
      <c r="AA868" t="str">
        <v>Asociacion Proteccion Poblacion Vulnerable</v>
      </c>
      <c r="AB868" t="str">
        <v>Asociación Quinta Ola</v>
      </c>
      <c r="AC868" t="str">
        <v>Asociación Salto Ángel</v>
      </c>
      <c r="AD868" t="str">
        <v>Asociación Venezuela en Ecuador AC</v>
      </c>
      <c r="AE868" t="str">
        <v>ASOVENAR</v>
      </c>
      <c r="AF868" t="str">
        <v>Associação Hermanitos</v>
      </c>
      <c r="AG868" t="str">
        <v>AVSI Foundation</v>
      </c>
      <c r="AH868" t="str">
        <v>Bethany Christian Services</v>
      </c>
      <c r="AI868" t="str">
        <v>Blumont</v>
      </c>
      <c r="AJ868" t="str">
        <v>CARE</v>
      </c>
      <c r="AK868" t="str">
        <v>Caritas Brazil</v>
      </c>
      <c r="AL868" t="str">
        <v>Caritas Ecuador</v>
      </c>
      <c r="AM868" t="str">
        <v>Caritas Germany</v>
      </c>
      <c r="AN868" t="str">
        <v>Caritas Manaus</v>
      </c>
      <c r="AO868" t="str">
        <v>Caritas Parana</v>
      </c>
      <c r="AP868" t="str">
        <v>Caritas Peru</v>
      </c>
      <c r="AQ868" t="str">
        <v>Caritas Rio de Janeiro</v>
      </c>
      <c r="AR868" t="str">
        <v>Caritas São Paulo</v>
      </c>
      <c r="AS868" t="str">
        <v>Caritas Switzerland</v>
      </c>
      <c r="AT868" t="str">
        <v>CCEFIRO Association</v>
      </c>
      <c r="AU868" t="str">
        <v>CEDRO</v>
      </c>
      <c r="AV868" t="str">
        <v>Center for Integrated Studies and Programs for Sustainable Development (CIEDS)</v>
      </c>
      <c r="AW868" t="str">
        <v>Center for Migration and Human Rights of the Diocese of Roraima (CMDH)</v>
      </c>
      <c r="AX868" t="str">
        <v>Centro de Atencion Psicosocial (CAPS)</v>
      </c>
      <c r="AY868" t="str">
        <v>CESAL</v>
      </c>
      <c r="AZ868" t="str">
        <v>CESVI-Cooperazione e Sviluppo</v>
      </c>
      <c r="BA868" t="str">
        <v>ChildFund International</v>
      </c>
      <c r="BB868" t="str">
        <v>CHS Alternativo</v>
      </c>
      <c r="BC868" t="str">
        <v>Churún Merú Association</v>
      </c>
      <c r="BD868" t="str">
        <v>Coalición por Venezuela</v>
      </c>
      <c r="BE868" t="str">
        <v>Colonia Foundation of Venezuelans in the Dominican Republic (FUNCOVERD)</v>
      </c>
      <c r="BF868" t="str">
        <v>COLVENZ</v>
      </c>
      <c r="BG868" t="str">
        <v>Compassiva</v>
      </c>
      <c r="BH868" t="str">
        <v>Consejo Interreligioso del Perú - Religiones por la Paz</v>
      </c>
      <c r="BI868" t="str">
        <v>Consorcio ONG OCIPI Y Capellanía Nacional OFICA</v>
      </c>
      <c r="BJ868" t="str">
        <v>COOPI - International Cooperation Foundation</v>
      </c>
      <c r="BK868" t="str">
        <v>Corporación Colectivo Sin Fronteras</v>
      </c>
      <c r="BL868" t="str">
        <v>CRISFE Foundation</v>
      </c>
      <c r="BM868" t="str">
        <v>Cuso International</v>
      </c>
      <c r="BN868" t="str">
        <v>Danielle’s Children Fund (DCF)</v>
      </c>
      <c r="BO868" t="str">
        <v>Danish Refugee Council (DRC)</v>
      </c>
      <c r="BP868" t="str">
        <v>Development Support Association - APOYAR</v>
      </c>
      <c r="BQ868" t="str">
        <v>Diakonie Katastrophenhilfe</v>
      </c>
      <c r="BR868" t="str">
        <v>Diálogo Diverso</v>
      </c>
      <c r="BS868" t="str">
        <v>Doctors of the World</v>
      </c>
      <c r="BT868" t="str">
        <v>Dominican Institute for Integrated Development</v>
      </c>
      <c r="BU868" t="str">
        <v>Duendes y Ángeles Vinotinto República Dominicana</v>
      </c>
      <c r="BV868" t="str">
        <v>Encuentros SJS (Servicio Jesuita de la Solidaridad)</v>
      </c>
      <c r="BW868" t="str">
        <v>Ending Violence Against Migrants</v>
      </c>
      <c r="BX868" t="str">
        <v>Equidad Foundation</v>
      </c>
      <c r="BY868" t="str">
        <v>Equilibrium CenDE</v>
      </c>
      <c r="BZ868" t="str">
        <v>Facultad de Psicología - Universidad de la República (UDELAR)</v>
      </c>
      <c r="CA868" t="str">
        <v>First International Emergency and Solidarités International</v>
      </c>
      <c r="CB868" t="str">
        <v>Fondo Ecuatoriano Populorum Progressio</v>
      </c>
      <c r="CC868" t="str">
        <v>Foro Salud Callao</v>
      </c>
      <c r="CD868" t="str">
        <v>Foundation for the Integration and Development of Latin America (FIDAL)</v>
      </c>
      <c r="CE868" t="str">
        <v>Foundation of the Americas (FUDELA)</v>
      </c>
      <c r="CF868" t="str">
        <v>Fraternity Without Borders</v>
      </c>
      <c r="CG868" t="str">
        <v>Fundación Brisas del Norte</v>
      </c>
      <c r="CH868" t="str">
        <v>Fundación Colombovenezolana Nueva Ilusión</v>
      </c>
      <c r="CI868" t="str">
        <v>Fundación Nakama's</v>
      </c>
      <c r="CJ868" t="str">
        <v>Fundación RadaBer</v>
      </c>
      <c r="CK868" t="str">
        <v>Fundación Scalabrini Bolivia</v>
      </c>
      <c r="CL868" t="str">
        <v>Fundacion Social Vivan los Niños</v>
      </c>
      <c r="CM868" t="str">
        <v>FUNVEAC</v>
      </c>
      <c r="CN868" t="str">
        <v>German Development Cooperation Agency GIZ</v>
      </c>
      <c r="CO868" t="str">
        <v>Globalizate Radio</v>
      </c>
      <c r="CP868" t="str">
        <v>GOAL</v>
      </c>
      <c r="CQ868" t="str">
        <v>Halü Bienestar Humano Foundation (HALU)</v>
      </c>
      <c r="CR868" t="str">
        <v>Heartland Alliance International (HAI)</v>
      </c>
      <c r="CS868" t="str">
        <v>HELVETAS Swiss Intercooperation</v>
      </c>
      <c r="CT868" t="str">
        <v>HIAS</v>
      </c>
      <c r="CU868" t="str">
        <v>Human Rights Defence Curaçao</v>
      </c>
      <c r="CV868" t="str">
        <v>Humanity &amp; Inclusion</v>
      </c>
      <c r="CW868" t="str">
        <v>Humans Analytic</v>
      </c>
      <c r="CX868" t="str">
        <v>Idas y Vueltas Association</v>
      </c>
      <c r="CY868" t="str">
        <v>iMMAP</v>
      </c>
      <c r="CZ868" t="str">
        <v>IMPACT Initiatives (REACH)</v>
      </c>
      <c r="DA868" t="str">
        <v>Inmigrante Feliz Association</v>
      </c>
      <c r="DB868" t="str">
        <v>Institute for Migration and Human Rights (IMDH)</v>
      </c>
      <c r="DC868" t="str">
        <v>Institute of Natural and Cultural Heritage (IPANC)</v>
      </c>
      <c r="DD868" t="str">
        <v>International Committee for the Development of People (CISP)</v>
      </c>
      <c r="DE868" t="str">
        <v>International Federation of the Red Cross (IFRC)</v>
      </c>
      <c r="DF868" t="str">
        <v>International Labour Organization (ILO)</v>
      </c>
      <c r="DG868" t="str">
        <v>International Medical Corps</v>
      </c>
      <c r="DH868" t="str">
        <v>International Organization for Migration (IOM)</v>
      </c>
      <c r="DI868" t="str">
        <v>International Rescue Committee (IRC)</v>
      </c>
      <c r="DJ868" t="str">
        <v>INTERSOS</v>
      </c>
      <c r="DK868" t="str">
        <v>Jesuit Migrant Service (JMS)</v>
      </c>
      <c r="DL868" t="str">
        <v>Jesuit Refugee Service (JRS)</v>
      </c>
      <c r="DM868" t="str">
        <v>Jesuit Service for Migrants and Refugees (JSMR)</v>
      </c>
      <c r="DN868" t="str">
        <v>Joint United Nations Programme on HIV/AIDS (UNAIDS)</v>
      </c>
      <c r="DO868" t="str">
        <v>Kimirina Coorporation</v>
      </c>
      <c r="DP868" t="str">
        <v>La Casita Hispanic Cultural Centre</v>
      </c>
      <c r="DQ868" t="str">
        <v>Latin American Network of Non-Governmental Organizations of Persons with Disabilities and their Families (RIADIS)</v>
      </c>
      <c r="DR868" t="str">
        <v>LGBT+ Movement Brazil</v>
      </c>
      <c r="DS868" t="str">
        <v>Living Water Community (LWC)</v>
      </c>
      <c r="DT868" t="str">
        <v>LLANOVENCOL</v>
      </c>
      <c r="DU868" t="str">
        <v>Lutheran World Federation</v>
      </c>
      <c r="DV868" t="str">
        <v>Lutheran World Relief</v>
      </c>
      <c r="DW868" t="str">
        <v>Malteser International</v>
      </c>
      <c r="DX868" t="str">
        <v>Mana Institute</v>
      </c>
      <c r="DY868" t="str">
        <v>Manos Veneguayas Association</v>
      </c>
      <c r="DZ868" t="str">
        <v>Más Igualdad Perú</v>
      </c>
      <c r="EA868" t="str">
        <v>MedGlobal</v>
      </c>
      <c r="EB868" t="str">
        <v>Medical Teams International</v>
      </c>
      <c r="EC868" t="str">
        <v>Mercy Corps</v>
      </c>
      <c r="ED868" t="str">
        <v>Migrant Service Center (CAM)</v>
      </c>
      <c r="EE868" t="str">
        <v>Migrants, Refugees and Argentine Social Entrepreneurs (MIRARES)</v>
      </c>
      <c r="EF868" t="str">
        <v>Mision Scalabriniana - Ecuador</v>
      </c>
      <c r="EG868" t="str">
        <v>Missão Paz</v>
      </c>
      <c r="EH868" t="str">
        <v>Museu A CASA</v>
      </c>
      <c r="EI868" t="str">
        <v>Norwegian Refugee Council (NRC)</v>
      </c>
      <c r="EJ868" t="str">
        <v>ONG Migrantes por el Maule</v>
      </c>
      <c r="EK868" t="str">
        <v>ONG Preemptive Love Coalition Colombia</v>
      </c>
      <c r="EL868" t="str">
        <v>Organización Transfomando Vidas</v>
      </c>
      <c r="EM868" t="str">
        <v>Organization of Ibero-American States for Education, Science and Culture (OEI)</v>
      </c>
      <c r="EN868" t="str">
        <v>OXFAM</v>
      </c>
      <c r="EO868" t="str">
        <v>Panamerican Development Foundation</v>
      </c>
      <c r="EP868" t="str">
        <v>Panamerican Health Organization/World Health Organization (PAHO/WHO)</v>
      </c>
      <c r="EQ868" t="str">
        <v>Pastoral of Human Mobility - Peruvian Episcopal Conference</v>
      </c>
      <c r="ER868" t="str">
        <v>Pastoral Service for Migrants National</v>
      </c>
      <c r="ES868" t="str">
        <v>Permanent Human Rights defense Committee (CDH)</v>
      </c>
      <c r="ET868" t="str">
        <v>Pirilampos Institute - Group of visits and voluntary actions in Roraima</v>
      </c>
      <c r="EU868" t="str">
        <v>Plan International</v>
      </c>
      <c r="EV868" t="str">
        <v>Population Program, Faculty of Social Sciences, University of the Republic</v>
      </c>
      <c r="EW868" t="str">
        <v>Profamilia Association</v>
      </c>
      <c r="EX868" t="str">
        <v>Red con Migrantes y Refugiados</v>
      </c>
      <c r="EY868" t="str">
        <v>Red Cross Colombia</v>
      </c>
      <c r="EZ868" t="str">
        <v>Red Cross Ecuador</v>
      </c>
      <c r="FA868" t="str">
        <v>Red Cross Peru</v>
      </c>
      <c r="FB868" t="str">
        <v>Red de Investigaciones en Derechos Humanos - CONICET (Consejo Nacional de Investigaciones Científicas y Técnicas)</v>
      </c>
      <c r="FC868" t="str">
        <v>RET International</v>
      </c>
      <c r="FD868" t="str">
        <v>Salú pa Tur Foundation</v>
      </c>
      <c r="FE868" t="str">
        <v>Salvation Army</v>
      </c>
      <c r="FF868" t="str">
        <v>Samaritan's Purse</v>
      </c>
      <c r="FG868" t="str">
        <v>Save the Children International (SCI)</v>
      </c>
      <c r="FH868" t="str">
        <v>Scalabrini Foundation Chile</v>
      </c>
      <c r="FI868" t="str">
        <v>Sección Peruana de Amnistía Internacional</v>
      </c>
      <c r="FJ868" t="str">
        <v>Serviço Pastoral dos Migrantes do Nordeste</v>
      </c>
      <c r="FK868" t="str">
        <v>Sesame Workshop</v>
      </c>
      <c r="FL868" t="str">
        <v>Si, Da Vida</v>
      </c>
      <c r="FM868" t="str">
        <v>Solidarity and Action Asociation</v>
      </c>
      <c r="FN868" t="str">
        <v>SOS Children's Villages</v>
      </c>
      <c r="FO868" t="str">
        <v>Tarabita Foundation</v>
      </c>
      <c r="FP868" t="str">
        <v>Tearfund</v>
      </c>
      <c r="FQ868" t="str">
        <v>TECHO</v>
      </c>
      <c r="FR868" t="str">
        <v>Terranueva Foundation</v>
      </c>
      <c r="FS868" t="str">
        <v>Terre des Hommes Suisse</v>
      </c>
      <c r="FT868" t="str">
        <v>The Israel Forum for International Humanitarian Aid (IsraAID)</v>
      </c>
      <c r="FU868" t="str">
        <v>Unión Venezolana en Perú</v>
      </c>
      <c r="FV868" t="str">
        <v>United Nations Children's Fund (UNICEF)</v>
      </c>
      <c r="FW868" t="str">
        <v>United Nations Development Programme (UNDP)</v>
      </c>
      <c r="FX868" t="str">
        <v>United Nations Educational, Scientific and Cultural Organization (UNESCO)</v>
      </c>
      <c r="FY868" t="str">
        <v>United Nations Entity for Gender Equality and the Empowerment of Women (UNWOMEN)</v>
      </c>
      <c r="FZ868" t="str">
        <v>United Nations Food and Agricultural Organization (FAO)</v>
      </c>
      <c r="GA868" t="str">
        <v>United Nations High Commissioner for Refugees (UNHCR)</v>
      </c>
      <c r="GB868" t="str">
        <v>United Nations Office of the High Commissioner for Human Rights (OHCHR)</v>
      </c>
      <c r="GC868" t="str">
        <v>United Nations Office on Drugs and Crime (UNODC)</v>
      </c>
      <c r="GD868" t="str">
        <v>United Nations Population Fund (UNFPA)</v>
      </c>
      <c r="GE868" t="str">
        <v>United Nations Programme for Human Settlements (UN Habitat)</v>
      </c>
      <c r="GF868" t="str">
        <v>Vale da Benção Educational and Charitable Association (AEBVB)</v>
      </c>
      <c r="GG868" t="str">
        <v>VenAruba Solidaria</v>
      </c>
      <c r="GH868" t="str">
        <v>Venex Curacao Foundation</v>
      </c>
      <c r="GI868" t="str">
        <v>Venezolanos en Barranquilla</v>
      </c>
      <c r="GJ868" t="str">
        <v>Venezolanos en San Cristóbal</v>
      </c>
      <c r="GK868" t="str">
        <v>Venezuelan Emigrant Foundation (FEV)</v>
      </c>
      <c r="GL868" t="str">
        <v>Vicaría de Pastoral Social Caritas</v>
      </c>
      <c r="GM868" t="str">
        <v>Voices GY</v>
      </c>
      <c r="GN868" t="str">
        <v>We World GVC</v>
      </c>
      <c r="GO868" t="str">
        <v>World Council of Credit Unions</v>
      </c>
      <c r="GP868" t="str">
        <v>World Food Programme (WFP)</v>
      </c>
      <c r="GQ868" t="str">
        <v>World Vision</v>
      </c>
      <c r="GR868" t="str">
        <v>ZOA</v>
      </c>
    </row>
    <row r="869" spans="8:200" x14ac:dyDescent="0.3">
      <c r="H869" t="str" cm="1">
        <f t="array" ref="H869:GR869">TRANSPOSE(_xlfn._xlws.SORT(_xlfn._xlws.FILTER(Table3[Name],ISNUMBER(SEARCH(' Activity Sheet'!D923,Table3[Name])),"Not found"),,1))</f>
        <v>.New Organisation</v>
      </c>
      <c r="I869" t="str">
        <v>ABV - Association of Good with Life</v>
      </c>
      <c r="J869" t="str">
        <v>ACAPS</v>
      </c>
      <c r="K869" t="str">
        <v>Acción y Desarrollo</v>
      </c>
      <c r="L869" t="str">
        <v>ACTED</v>
      </c>
      <c r="M869" t="str">
        <v>Action against Hunger</v>
      </c>
      <c r="N869" t="str">
        <v>ActionAid</v>
      </c>
      <c r="O869" t="str">
        <v>Adventist Development and Relief Agency (ADRA)</v>
      </c>
      <c r="P869" t="str">
        <v>Alas de Colibrí Foundation</v>
      </c>
      <c r="Q869" t="str">
        <v>Alianza por la Solidaridad</v>
      </c>
      <c r="R869" t="str">
        <v>Alianza por Venezuela</v>
      </c>
      <c r="S869" t="str">
        <v>Americares Foundation</v>
      </c>
      <c r="T869" t="str">
        <v>Argentine Commission for Refugees and Migrants (CAREF)</v>
      </c>
      <c r="U869" t="str">
        <v>Asociación Aves</v>
      </c>
      <c r="V869" t="str">
        <v>Asociación de Jubilados y Pensionados Venezolanos en Argentina</v>
      </c>
      <c r="W869" t="str">
        <v>Asociación de Venezolanos en Eloy Alfaro</v>
      </c>
      <c r="X869" t="str">
        <v>Asociación Fundación contra el Hambre Perú</v>
      </c>
      <c r="Y869" t="str">
        <v>Asociación Migrantes Venezolanos</v>
      </c>
      <c r="Z869" t="str">
        <v>Asociación Misioneros de San Carlos Scalabrinianos</v>
      </c>
      <c r="AA869" t="str">
        <v>Asociacion Proteccion Poblacion Vulnerable</v>
      </c>
      <c r="AB869" t="str">
        <v>Asociación Quinta Ola</v>
      </c>
      <c r="AC869" t="str">
        <v>Asociación Salto Ángel</v>
      </c>
      <c r="AD869" t="str">
        <v>Asociación Venezuela en Ecuador AC</v>
      </c>
      <c r="AE869" t="str">
        <v>ASOVENAR</v>
      </c>
      <c r="AF869" t="str">
        <v>Associação Hermanitos</v>
      </c>
      <c r="AG869" t="str">
        <v>AVSI Foundation</v>
      </c>
      <c r="AH869" t="str">
        <v>Bethany Christian Services</v>
      </c>
      <c r="AI869" t="str">
        <v>Blumont</v>
      </c>
      <c r="AJ869" t="str">
        <v>CARE</v>
      </c>
      <c r="AK869" t="str">
        <v>Caritas Brazil</v>
      </c>
      <c r="AL869" t="str">
        <v>Caritas Ecuador</v>
      </c>
      <c r="AM869" t="str">
        <v>Caritas Germany</v>
      </c>
      <c r="AN869" t="str">
        <v>Caritas Manaus</v>
      </c>
      <c r="AO869" t="str">
        <v>Caritas Parana</v>
      </c>
      <c r="AP869" t="str">
        <v>Caritas Peru</v>
      </c>
      <c r="AQ869" t="str">
        <v>Caritas Rio de Janeiro</v>
      </c>
      <c r="AR869" t="str">
        <v>Caritas São Paulo</v>
      </c>
      <c r="AS869" t="str">
        <v>Caritas Switzerland</v>
      </c>
      <c r="AT869" t="str">
        <v>CCEFIRO Association</v>
      </c>
      <c r="AU869" t="str">
        <v>CEDRO</v>
      </c>
      <c r="AV869" t="str">
        <v>Center for Integrated Studies and Programs for Sustainable Development (CIEDS)</v>
      </c>
      <c r="AW869" t="str">
        <v>Center for Migration and Human Rights of the Diocese of Roraima (CMDH)</v>
      </c>
      <c r="AX869" t="str">
        <v>Centro de Atencion Psicosocial (CAPS)</v>
      </c>
      <c r="AY869" t="str">
        <v>CESAL</v>
      </c>
      <c r="AZ869" t="str">
        <v>CESVI-Cooperazione e Sviluppo</v>
      </c>
      <c r="BA869" t="str">
        <v>ChildFund International</v>
      </c>
      <c r="BB869" t="str">
        <v>CHS Alternativo</v>
      </c>
      <c r="BC869" t="str">
        <v>Churún Merú Association</v>
      </c>
      <c r="BD869" t="str">
        <v>Coalición por Venezuela</v>
      </c>
      <c r="BE869" t="str">
        <v>Colonia Foundation of Venezuelans in the Dominican Republic (FUNCOVERD)</v>
      </c>
      <c r="BF869" t="str">
        <v>COLVENZ</v>
      </c>
      <c r="BG869" t="str">
        <v>Compassiva</v>
      </c>
      <c r="BH869" t="str">
        <v>Consejo Interreligioso del Perú - Religiones por la Paz</v>
      </c>
      <c r="BI869" t="str">
        <v>Consorcio ONG OCIPI Y Capellanía Nacional OFICA</v>
      </c>
      <c r="BJ869" t="str">
        <v>COOPI - International Cooperation Foundation</v>
      </c>
      <c r="BK869" t="str">
        <v>Corporación Colectivo Sin Fronteras</v>
      </c>
      <c r="BL869" t="str">
        <v>CRISFE Foundation</v>
      </c>
      <c r="BM869" t="str">
        <v>Cuso International</v>
      </c>
      <c r="BN869" t="str">
        <v>Danielle’s Children Fund (DCF)</v>
      </c>
      <c r="BO869" t="str">
        <v>Danish Refugee Council (DRC)</v>
      </c>
      <c r="BP869" t="str">
        <v>Development Support Association - APOYAR</v>
      </c>
      <c r="BQ869" t="str">
        <v>Diakonie Katastrophenhilfe</v>
      </c>
      <c r="BR869" t="str">
        <v>Diálogo Diverso</v>
      </c>
      <c r="BS869" t="str">
        <v>Doctors of the World</v>
      </c>
      <c r="BT869" t="str">
        <v>Dominican Institute for Integrated Development</v>
      </c>
      <c r="BU869" t="str">
        <v>Duendes y Ángeles Vinotinto República Dominicana</v>
      </c>
      <c r="BV869" t="str">
        <v>Encuentros SJS (Servicio Jesuita de la Solidaridad)</v>
      </c>
      <c r="BW869" t="str">
        <v>Ending Violence Against Migrants</v>
      </c>
      <c r="BX869" t="str">
        <v>Equidad Foundation</v>
      </c>
      <c r="BY869" t="str">
        <v>Equilibrium CenDE</v>
      </c>
      <c r="BZ869" t="str">
        <v>Facultad de Psicología - Universidad de la República (UDELAR)</v>
      </c>
      <c r="CA869" t="str">
        <v>First International Emergency and Solidarités International</v>
      </c>
      <c r="CB869" t="str">
        <v>Fondo Ecuatoriano Populorum Progressio</v>
      </c>
      <c r="CC869" t="str">
        <v>Foro Salud Callao</v>
      </c>
      <c r="CD869" t="str">
        <v>Foundation for the Integration and Development of Latin America (FIDAL)</v>
      </c>
      <c r="CE869" t="str">
        <v>Foundation of the Americas (FUDELA)</v>
      </c>
      <c r="CF869" t="str">
        <v>Fraternity Without Borders</v>
      </c>
      <c r="CG869" t="str">
        <v>Fundación Brisas del Norte</v>
      </c>
      <c r="CH869" t="str">
        <v>Fundación Colombovenezolana Nueva Ilusión</v>
      </c>
      <c r="CI869" t="str">
        <v>Fundación Nakama's</v>
      </c>
      <c r="CJ869" t="str">
        <v>Fundación RadaBer</v>
      </c>
      <c r="CK869" t="str">
        <v>Fundación Scalabrini Bolivia</v>
      </c>
      <c r="CL869" t="str">
        <v>Fundacion Social Vivan los Niños</v>
      </c>
      <c r="CM869" t="str">
        <v>FUNVEAC</v>
      </c>
      <c r="CN869" t="str">
        <v>German Development Cooperation Agency GIZ</v>
      </c>
      <c r="CO869" t="str">
        <v>Globalizate Radio</v>
      </c>
      <c r="CP869" t="str">
        <v>GOAL</v>
      </c>
      <c r="CQ869" t="str">
        <v>Halü Bienestar Humano Foundation (HALU)</v>
      </c>
      <c r="CR869" t="str">
        <v>Heartland Alliance International (HAI)</v>
      </c>
      <c r="CS869" t="str">
        <v>HELVETAS Swiss Intercooperation</v>
      </c>
      <c r="CT869" t="str">
        <v>HIAS</v>
      </c>
      <c r="CU869" t="str">
        <v>Human Rights Defence Curaçao</v>
      </c>
      <c r="CV869" t="str">
        <v>Humanity &amp; Inclusion</v>
      </c>
      <c r="CW869" t="str">
        <v>Humans Analytic</v>
      </c>
      <c r="CX869" t="str">
        <v>Idas y Vueltas Association</v>
      </c>
      <c r="CY869" t="str">
        <v>iMMAP</v>
      </c>
      <c r="CZ869" t="str">
        <v>IMPACT Initiatives (REACH)</v>
      </c>
      <c r="DA869" t="str">
        <v>Inmigrante Feliz Association</v>
      </c>
      <c r="DB869" t="str">
        <v>Institute for Migration and Human Rights (IMDH)</v>
      </c>
      <c r="DC869" t="str">
        <v>Institute of Natural and Cultural Heritage (IPANC)</v>
      </c>
      <c r="DD869" t="str">
        <v>International Committee for the Development of People (CISP)</v>
      </c>
      <c r="DE869" t="str">
        <v>International Federation of the Red Cross (IFRC)</v>
      </c>
      <c r="DF869" t="str">
        <v>International Labour Organization (ILO)</v>
      </c>
      <c r="DG869" t="str">
        <v>International Medical Corps</v>
      </c>
      <c r="DH869" t="str">
        <v>International Organization for Migration (IOM)</v>
      </c>
      <c r="DI869" t="str">
        <v>International Rescue Committee (IRC)</v>
      </c>
      <c r="DJ869" t="str">
        <v>INTERSOS</v>
      </c>
      <c r="DK869" t="str">
        <v>Jesuit Migrant Service (JMS)</v>
      </c>
      <c r="DL869" t="str">
        <v>Jesuit Refugee Service (JRS)</v>
      </c>
      <c r="DM869" t="str">
        <v>Jesuit Service for Migrants and Refugees (JSMR)</v>
      </c>
      <c r="DN869" t="str">
        <v>Joint United Nations Programme on HIV/AIDS (UNAIDS)</v>
      </c>
      <c r="DO869" t="str">
        <v>Kimirina Coorporation</v>
      </c>
      <c r="DP869" t="str">
        <v>La Casita Hispanic Cultural Centre</v>
      </c>
      <c r="DQ869" t="str">
        <v>Latin American Network of Non-Governmental Organizations of Persons with Disabilities and their Families (RIADIS)</v>
      </c>
      <c r="DR869" t="str">
        <v>LGBT+ Movement Brazil</v>
      </c>
      <c r="DS869" t="str">
        <v>Living Water Community (LWC)</v>
      </c>
      <c r="DT869" t="str">
        <v>LLANOVENCOL</v>
      </c>
      <c r="DU869" t="str">
        <v>Lutheran World Federation</v>
      </c>
      <c r="DV869" t="str">
        <v>Lutheran World Relief</v>
      </c>
      <c r="DW869" t="str">
        <v>Malteser International</v>
      </c>
      <c r="DX869" t="str">
        <v>Mana Institute</v>
      </c>
      <c r="DY869" t="str">
        <v>Manos Veneguayas Association</v>
      </c>
      <c r="DZ869" t="str">
        <v>Más Igualdad Perú</v>
      </c>
      <c r="EA869" t="str">
        <v>MedGlobal</v>
      </c>
      <c r="EB869" t="str">
        <v>Medical Teams International</v>
      </c>
      <c r="EC869" t="str">
        <v>Mercy Corps</v>
      </c>
      <c r="ED869" t="str">
        <v>Migrant Service Center (CAM)</v>
      </c>
      <c r="EE869" t="str">
        <v>Migrants, Refugees and Argentine Social Entrepreneurs (MIRARES)</v>
      </c>
      <c r="EF869" t="str">
        <v>Mision Scalabriniana - Ecuador</v>
      </c>
      <c r="EG869" t="str">
        <v>Missão Paz</v>
      </c>
      <c r="EH869" t="str">
        <v>Museu A CASA</v>
      </c>
      <c r="EI869" t="str">
        <v>Norwegian Refugee Council (NRC)</v>
      </c>
      <c r="EJ869" t="str">
        <v>ONG Migrantes por el Maule</v>
      </c>
      <c r="EK869" t="str">
        <v>ONG Preemptive Love Coalition Colombia</v>
      </c>
      <c r="EL869" t="str">
        <v>Organización Transfomando Vidas</v>
      </c>
      <c r="EM869" t="str">
        <v>Organization of Ibero-American States for Education, Science and Culture (OEI)</v>
      </c>
      <c r="EN869" t="str">
        <v>OXFAM</v>
      </c>
      <c r="EO869" t="str">
        <v>Panamerican Development Foundation</v>
      </c>
      <c r="EP869" t="str">
        <v>Panamerican Health Organization/World Health Organization (PAHO/WHO)</v>
      </c>
      <c r="EQ869" t="str">
        <v>Pastoral of Human Mobility - Peruvian Episcopal Conference</v>
      </c>
      <c r="ER869" t="str">
        <v>Pastoral Service for Migrants National</v>
      </c>
      <c r="ES869" t="str">
        <v>Permanent Human Rights defense Committee (CDH)</v>
      </c>
      <c r="ET869" t="str">
        <v>Pirilampos Institute - Group of visits and voluntary actions in Roraima</v>
      </c>
      <c r="EU869" t="str">
        <v>Plan International</v>
      </c>
      <c r="EV869" t="str">
        <v>Population Program, Faculty of Social Sciences, University of the Republic</v>
      </c>
      <c r="EW869" t="str">
        <v>Profamilia Association</v>
      </c>
      <c r="EX869" t="str">
        <v>Red con Migrantes y Refugiados</v>
      </c>
      <c r="EY869" t="str">
        <v>Red Cross Colombia</v>
      </c>
      <c r="EZ869" t="str">
        <v>Red Cross Ecuador</v>
      </c>
      <c r="FA869" t="str">
        <v>Red Cross Peru</v>
      </c>
      <c r="FB869" t="str">
        <v>Red de Investigaciones en Derechos Humanos - CONICET (Consejo Nacional de Investigaciones Científicas y Técnicas)</v>
      </c>
      <c r="FC869" t="str">
        <v>RET International</v>
      </c>
      <c r="FD869" t="str">
        <v>Salú pa Tur Foundation</v>
      </c>
      <c r="FE869" t="str">
        <v>Salvation Army</v>
      </c>
      <c r="FF869" t="str">
        <v>Samaritan's Purse</v>
      </c>
      <c r="FG869" t="str">
        <v>Save the Children International (SCI)</v>
      </c>
      <c r="FH869" t="str">
        <v>Scalabrini Foundation Chile</v>
      </c>
      <c r="FI869" t="str">
        <v>Sección Peruana de Amnistía Internacional</v>
      </c>
      <c r="FJ869" t="str">
        <v>Serviço Pastoral dos Migrantes do Nordeste</v>
      </c>
      <c r="FK869" t="str">
        <v>Sesame Workshop</v>
      </c>
      <c r="FL869" t="str">
        <v>Si, Da Vida</v>
      </c>
      <c r="FM869" t="str">
        <v>Solidarity and Action Asociation</v>
      </c>
      <c r="FN869" t="str">
        <v>SOS Children's Villages</v>
      </c>
      <c r="FO869" t="str">
        <v>Tarabita Foundation</v>
      </c>
      <c r="FP869" t="str">
        <v>Tearfund</v>
      </c>
      <c r="FQ869" t="str">
        <v>TECHO</v>
      </c>
      <c r="FR869" t="str">
        <v>Terranueva Foundation</v>
      </c>
      <c r="FS869" t="str">
        <v>Terre des Hommes Suisse</v>
      </c>
      <c r="FT869" t="str">
        <v>The Israel Forum for International Humanitarian Aid (IsraAID)</v>
      </c>
      <c r="FU869" t="str">
        <v>Unión Venezolana en Perú</v>
      </c>
      <c r="FV869" t="str">
        <v>United Nations Children's Fund (UNICEF)</v>
      </c>
      <c r="FW869" t="str">
        <v>United Nations Development Programme (UNDP)</v>
      </c>
      <c r="FX869" t="str">
        <v>United Nations Educational, Scientific and Cultural Organization (UNESCO)</v>
      </c>
      <c r="FY869" t="str">
        <v>United Nations Entity for Gender Equality and the Empowerment of Women (UNWOMEN)</v>
      </c>
      <c r="FZ869" t="str">
        <v>United Nations Food and Agricultural Organization (FAO)</v>
      </c>
      <c r="GA869" t="str">
        <v>United Nations High Commissioner for Refugees (UNHCR)</v>
      </c>
      <c r="GB869" t="str">
        <v>United Nations Office of the High Commissioner for Human Rights (OHCHR)</v>
      </c>
      <c r="GC869" t="str">
        <v>United Nations Office on Drugs and Crime (UNODC)</v>
      </c>
      <c r="GD869" t="str">
        <v>United Nations Population Fund (UNFPA)</v>
      </c>
      <c r="GE869" t="str">
        <v>United Nations Programme for Human Settlements (UN Habitat)</v>
      </c>
      <c r="GF869" t="str">
        <v>Vale da Benção Educational and Charitable Association (AEBVB)</v>
      </c>
      <c r="GG869" t="str">
        <v>VenAruba Solidaria</v>
      </c>
      <c r="GH869" t="str">
        <v>Venex Curacao Foundation</v>
      </c>
      <c r="GI869" t="str">
        <v>Venezolanos en Barranquilla</v>
      </c>
      <c r="GJ869" t="str">
        <v>Venezolanos en San Cristóbal</v>
      </c>
      <c r="GK869" t="str">
        <v>Venezuelan Emigrant Foundation (FEV)</v>
      </c>
      <c r="GL869" t="str">
        <v>Vicaría de Pastoral Social Caritas</v>
      </c>
      <c r="GM869" t="str">
        <v>Voices GY</v>
      </c>
      <c r="GN869" t="str">
        <v>We World GVC</v>
      </c>
      <c r="GO869" t="str">
        <v>World Council of Credit Unions</v>
      </c>
      <c r="GP869" t="str">
        <v>World Food Programme (WFP)</v>
      </c>
      <c r="GQ869" t="str">
        <v>World Vision</v>
      </c>
      <c r="GR869" t="str">
        <v>ZOA</v>
      </c>
    </row>
    <row r="870" spans="8:200" x14ac:dyDescent="0.3">
      <c r="H870" t="str" cm="1">
        <f t="array" ref="H870:GR870">TRANSPOSE(_xlfn._xlws.SORT(_xlfn._xlws.FILTER(Table3[Name],ISNUMBER(SEARCH(' Activity Sheet'!D924,Table3[Name])),"Not found"),,1))</f>
        <v>.New Organisation</v>
      </c>
      <c r="I870" t="str">
        <v>ABV - Association of Good with Life</v>
      </c>
      <c r="J870" t="str">
        <v>ACAPS</v>
      </c>
      <c r="K870" t="str">
        <v>Acción y Desarrollo</v>
      </c>
      <c r="L870" t="str">
        <v>ACTED</v>
      </c>
      <c r="M870" t="str">
        <v>Action against Hunger</v>
      </c>
      <c r="N870" t="str">
        <v>ActionAid</v>
      </c>
      <c r="O870" t="str">
        <v>Adventist Development and Relief Agency (ADRA)</v>
      </c>
      <c r="P870" t="str">
        <v>Alas de Colibrí Foundation</v>
      </c>
      <c r="Q870" t="str">
        <v>Alianza por la Solidaridad</v>
      </c>
      <c r="R870" t="str">
        <v>Alianza por Venezuela</v>
      </c>
      <c r="S870" t="str">
        <v>Americares Foundation</v>
      </c>
      <c r="T870" t="str">
        <v>Argentine Commission for Refugees and Migrants (CAREF)</v>
      </c>
      <c r="U870" t="str">
        <v>Asociación Aves</v>
      </c>
      <c r="V870" t="str">
        <v>Asociación de Jubilados y Pensionados Venezolanos en Argentina</v>
      </c>
      <c r="W870" t="str">
        <v>Asociación de Venezolanos en Eloy Alfaro</v>
      </c>
      <c r="X870" t="str">
        <v>Asociación Fundación contra el Hambre Perú</v>
      </c>
      <c r="Y870" t="str">
        <v>Asociación Migrantes Venezolanos</v>
      </c>
      <c r="Z870" t="str">
        <v>Asociación Misioneros de San Carlos Scalabrinianos</v>
      </c>
      <c r="AA870" t="str">
        <v>Asociacion Proteccion Poblacion Vulnerable</v>
      </c>
      <c r="AB870" t="str">
        <v>Asociación Quinta Ola</v>
      </c>
      <c r="AC870" t="str">
        <v>Asociación Salto Ángel</v>
      </c>
      <c r="AD870" t="str">
        <v>Asociación Venezuela en Ecuador AC</v>
      </c>
      <c r="AE870" t="str">
        <v>ASOVENAR</v>
      </c>
      <c r="AF870" t="str">
        <v>Associação Hermanitos</v>
      </c>
      <c r="AG870" t="str">
        <v>AVSI Foundation</v>
      </c>
      <c r="AH870" t="str">
        <v>Bethany Christian Services</v>
      </c>
      <c r="AI870" t="str">
        <v>Blumont</v>
      </c>
      <c r="AJ870" t="str">
        <v>CARE</v>
      </c>
      <c r="AK870" t="str">
        <v>Caritas Brazil</v>
      </c>
      <c r="AL870" t="str">
        <v>Caritas Ecuador</v>
      </c>
      <c r="AM870" t="str">
        <v>Caritas Germany</v>
      </c>
      <c r="AN870" t="str">
        <v>Caritas Manaus</v>
      </c>
      <c r="AO870" t="str">
        <v>Caritas Parana</v>
      </c>
      <c r="AP870" t="str">
        <v>Caritas Peru</v>
      </c>
      <c r="AQ870" t="str">
        <v>Caritas Rio de Janeiro</v>
      </c>
      <c r="AR870" t="str">
        <v>Caritas São Paulo</v>
      </c>
      <c r="AS870" t="str">
        <v>Caritas Switzerland</v>
      </c>
      <c r="AT870" t="str">
        <v>CCEFIRO Association</v>
      </c>
      <c r="AU870" t="str">
        <v>CEDRO</v>
      </c>
      <c r="AV870" t="str">
        <v>Center for Integrated Studies and Programs for Sustainable Development (CIEDS)</v>
      </c>
      <c r="AW870" t="str">
        <v>Center for Migration and Human Rights of the Diocese of Roraima (CMDH)</v>
      </c>
      <c r="AX870" t="str">
        <v>Centro de Atencion Psicosocial (CAPS)</v>
      </c>
      <c r="AY870" t="str">
        <v>CESAL</v>
      </c>
      <c r="AZ870" t="str">
        <v>CESVI-Cooperazione e Sviluppo</v>
      </c>
      <c r="BA870" t="str">
        <v>ChildFund International</v>
      </c>
      <c r="BB870" t="str">
        <v>CHS Alternativo</v>
      </c>
      <c r="BC870" t="str">
        <v>Churún Merú Association</v>
      </c>
      <c r="BD870" t="str">
        <v>Coalición por Venezuela</v>
      </c>
      <c r="BE870" t="str">
        <v>Colonia Foundation of Venezuelans in the Dominican Republic (FUNCOVERD)</v>
      </c>
      <c r="BF870" t="str">
        <v>COLVENZ</v>
      </c>
      <c r="BG870" t="str">
        <v>Compassiva</v>
      </c>
      <c r="BH870" t="str">
        <v>Consejo Interreligioso del Perú - Religiones por la Paz</v>
      </c>
      <c r="BI870" t="str">
        <v>Consorcio ONG OCIPI Y Capellanía Nacional OFICA</v>
      </c>
      <c r="BJ870" t="str">
        <v>COOPI - International Cooperation Foundation</v>
      </c>
      <c r="BK870" t="str">
        <v>Corporación Colectivo Sin Fronteras</v>
      </c>
      <c r="BL870" t="str">
        <v>CRISFE Foundation</v>
      </c>
      <c r="BM870" t="str">
        <v>Cuso International</v>
      </c>
      <c r="BN870" t="str">
        <v>Danielle’s Children Fund (DCF)</v>
      </c>
      <c r="BO870" t="str">
        <v>Danish Refugee Council (DRC)</v>
      </c>
      <c r="BP870" t="str">
        <v>Development Support Association - APOYAR</v>
      </c>
      <c r="BQ870" t="str">
        <v>Diakonie Katastrophenhilfe</v>
      </c>
      <c r="BR870" t="str">
        <v>Diálogo Diverso</v>
      </c>
      <c r="BS870" t="str">
        <v>Doctors of the World</v>
      </c>
      <c r="BT870" t="str">
        <v>Dominican Institute for Integrated Development</v>
      </c>
      <c r="BU870" t="str">
        <v>Duendes y Ángeles Vinotinto República Dominicana</v>
      </c>
      <c r="BV870" t="str">
        <v>Encuentros SJS (Servicio Jesuita de la Solidaridad)</v>
      </c>
      <c r="BW870" t="str">
        <v>Ending Violence Against Migrants</v>
      </c>
      <c r="BX870" t="str">
        <v>Equidad Foundation</v>
      </c>
      <c r="BY870" t="str">
        <v>Equilibrium CenDE</v>
      </c>
      <c r="BZ870" t="str">
        <v>Facultad de Psicología - Universidad de la República (UDELAR)</v>
      </c>
      <c r="CA870" t="str">
        <v>First International Emergency and Solidarités International</v>
      </c>
      <c r="CB870" t="str">
        <v>Fondo Ecuatoriano Populorum Progressio</v>
      </c>
      <c r="CC870" t="str">
        <v>Foro Salud Callao</v>
      </c>
      <c r="CD870" t="str">
        <v>Foundation for the Integration and Development of Latin America (FIDAL)</v>
      </c>
      <c r="CE870" t="str">
        <v>Foundation of the Americas (FUDELA)</v>
      </c>
      <c r="CF870" t="str">
        <v>Fraternity Without Borders</v>
      </c>
      <c r="CG870" t="str">
        <v>Fundación Brisas del Norte</v>
      </c>
      <c r="CH870" t="str">
        <v>Fundación Colombovenezolana Nueva Ilusión</v>
      </c>
      <c r="CI870" t="str">
        <v>Fundación Nakama's</v>
      </c>
      <c r="CJ870" t="str">
        <v>Fundación RadaBer</v>
      </c>
      <c r="CK870" t="str">
        <v>Fundación Scalabrini Bolivia</v>
      </c>
      <c r="CL870" t="str">
        <v>Fundacion Social Vivan los Niños</v>
      </c>
      <c r="CM870" t="str">
        <v>FUNVEAC</v>
      </c>
      <c r="CN870" t="str">
        <v>German Development Cooperation Agency GIZ</v>
      </c>
      <c r="CO870" t="str">
        <v>Globalizate Radio</v>
      </c>
      <c r="CP870" t="str">
        <v>GOAL</v>
      </c>
      <c r="CQ870" t="str">
        <v>Halü Bienestar Humano Foundation (HALU)</v>
      </c>
      <c r="CR870" t="str">
        <v>Heartland Alliance International (HAI)</v>
      </c>
      <c r="CS870" t="str">
        <v>HELVETAS Swiss Intercooperation</v>
      </c>
      <c r="CT870" t="str">
        <v>HIAS</v>
      </c>
      <c r="CU870" t="str">
        <v>Human Rights Defence Curaçao</v>
      </c>
      <c r="CV870" t="str">
        <v>Humanity &amp; Inclusion</v>
      </c>
      <c r="CW870" t="str">
        <v>Humans Analytic</v>
      </c>
      <c r="CX870" t="str">
        <v>Idas y Vueltas Association</v>
      </c>
      <c r="CY870" t="str">
        <v>iMMAP</v>
      </c>
      <c r="CZ870" t="str">
        <v>IMPACT Initiatives (REACH)</v>
      </c>
      <c r="DA870" t="str">
        <v>Inmigrante Feliz Association</v>
      </c>
      <c r="DB870" t="str">
        <v>Institute for Migration and Human Rights (IMDH)</v>
      </c>
      <c r="DC870" t="str">
        <v>Institute of Natural and Cultural Heritage (IPANC)</v>
      </c>
      <c r="DD870" t="str">
        <v>International Committee for the Development of People (CISP)</v>
      </c>
      <c r="DE870" t="str">
        <v>International Federation of the Red Cross (IFRC)</v>
      </c>
      <c r="DF870" t="str">
        <v>International Labour Organization (ILO)</v>
      </c>
      <c r="DG870" t="str">
        <v>International Medical Corps</v>
      </c>
      <c r="DH870" t="str">
        <v>International Organization for Migration (IOM)</v>
      </c>
      <c r="DI870" t="str">
        <v>International Rescue Committee (IRC)</v>
      </c>
      <c r="DJ870" t="str">
        <v>INTERSOS</v>
      </c>
      <c r="DK870" t="str">
        <v>Jesuit Migrant Service (JMS)</v>
      </c>
      <c r="DL870" t="str">
        <v>Jesuit Refugee Service (JRS)</v>
      </c>
      <c r="DM870" t="str">
        <v>Jesuit Service for Migrants and Refugees (JSMR)</v>
      </c>
      <c r="DN870" t="str">
        <v>Joint United Nations Programme on HIV/AIDS (UNAIDS)</v>
      </c>
      <c r="DO870" t="str">
        <v>Kimirina Coorporation</v>
      </c>
      <c r="DP870" t="str">
        <v>La Casita Hispanic Cultural Centre</v>
      </c>
      <c r="DQ870" t="str">
        <v>Latin American Network of Non-Governmental Organizations of Persons with Disabilities and their Families (RIADIS)</v>
      </c>
      <c r="DR870" t="str">
        <v>LGBT+ Movement Brazil</v>
      </c>
      <c r="DS870" t="str">
        <v>Living Water Community (LWC)</v>
      </c>
      <c r="DT870" t="str">
        <v>LLANOVENCOL</v>
      </c>
      <c r="DU870" t="str">
        <v>Lutheran World Federation</v>
      </c>
      <c r="DV870" t="str">
        <v>Lutheran World Relief</v>
      </c>
      <c r="DW870" t="str">
        <v>Malteser International</v>
      </c>
      <c r="DX870" t="str">
        <v>Mana Institute</v>
      </c>
      <c r="DY870" t="str">
        <v>Manos Veneguayas Association</v>
      </c>
      <c r="DZ870" t="str">
        <v>Más Igualdad Perú</v>
      </c>
      <c r="EA870" t="str">
        <v>MedGlobal</v>
      </c>
      <c r="EB870" t="str">
        <v>Medical Teams International</v>
      </c>
      <c r="EC870" t="str">
        <v>Mercy Corps</v>
      </c>
      <c r="ED870" t="str">
        <v>Migrant Service Center (CAM)</v>
      </c>
      <c r="EE870" t="str">
        <v>Migrants, Refugees and Argentine Social Entrepreneurs (MIRARES)</v>
      </c>
      <c r="EF870" t="str">
        <v>Mision Scalabriniana - Ecuador</v>
      </c>
      <c r="EG870" t="str">
        <v>Missão Paz</v>
      </c>
      <c r="EH870" t="str">
        <v>Museu A CASA</v>
      </c>
      <c r="EI870" t="str">
        <v>Norwegian Refugee Council (NRC)</v>
      </c>
      <c r="EJ870" t="str">
        <v>ONG Migrantes por el Maule</v>
      </c>
      <c r="EK870" t="str">
        <v>ONG Preemptive Love Coalition Colombia</v>
      </c>
      <c r="EL870" t="str">
        <v>Organización Transfomando Vidas</v>
      </c>
      <c r="EM870" t="str">
        <v>Organization of Ibero-American States for Education, Science and Culture (OEI)</v>
      </c>
      <c r="EN870" t="str">
        <v>OXFAM</v>
      </c>
      <c r="EO870" t="str">
        <v>Panamerican Development Foundation</v>
      </c>
      <c r="EP870" t="str">
        <v>Panamerican Health Organization/World Health Organization (PAHO/WHO)</v>
      </c>
      <c r="EQ870" t="str">
        <v>Pastoral of Human Mobility - Peruvian Episcopal Conference</v>
      </c>
      <c r="ER870" t="str">
        <v>Pastoral Service for Migrants National</v>
      </c>
      <c r="ES870" t="str">
        <v>Permanent Human Rights defense Committee (CDH)</v>
      </c>
      <c r="ET870" t="str">
        <v>Pirilampos Institute - Group of visits and voluntary actions in Roraima</v>
      </c>
      <c r="EU870" t="str">
        <v>Plan International</v>
      </c>
      <c r="EV870" t="str">
        <v>Population Program, Faculty of Social Sciences, University of the Republic</v>
      </c>
      <c r="EW870" t="str">
        <v>Profamilia Association</v>
      </c>
      <c r="EX870" t="str">
        <v>Red con Migrantes y Refugiados</v>
      </c>
      <c r="EY870" t="str">
        <v>Red Cross Colombia</v>
      </c>
      <c r="EZ870" t="str">
        <v>Red Cross Ecuador</v>
      </c>
      <c r="FA870" t="str">
        <v>Red Cross Peru</v>
      </c>
      <c r="FB870" t="str">
        <v>Red de Investigaciones en Derechos Humanos - CONICET (Consejo Nacional de Investigaciones Científicas y Técnicas)</v>
      </c>
      <c r="FC870" t="str">
        <v>RET International</v>
      </c>
      <c r="FD870" t="str">
        <v>Salú pa Tur Foundation</v>
      </c>
      <c r="FE870" t="str">
        <v>Salvation Army</v>
      </c>
      <c r="FF870" t="str">
        <v>Samaritan's Purse</v>
      </c>
      <c r="FG870" t="str">
        <v>Save the Children International (SCI)</v>
      </c>
      <c r="FH870" t="str">
        <v>Scalabrini Foundation Chile</v>
      </c>
      <c r="FI870" t="str">
        <v>Sección Peruana de Amnistía Internacional</v>
      </c>
      <c r="FJ870" t="str">
        <v>Serviço Pastoral dos Migrantes do Nordeste</v>
      </c>
      <c r="FK870" t="str">
        <v>Sesame Workshop</v>
      </c>
      <c r="FL870" t="str">
        <v>Si, Da Vida</v>
      </c>
      <c r="FM870" t="str">
        <v>Solidarity and Action Asociation</v>
      </c>
      <c r="FN870" t="str">
        <v>SOS Children's Villages</v>
      </c>
      <c r="FO870" t="str">
        <v>Tarabita Foundation</v>
      </c>
      <c r="FP870" t="str">
        <v>Tearfund</v>
      </c>
      <c r="FQ870" t="str">
        <v>TECHO</v>
      </c>
      <c r="FR870" t="str">
        <v>Terranueva Foundation</v>
      </c>
      <c r="FS870" t="str">
        <v>Terre des Hommes Suisse</v>
      </c>
      <c r="FT870" t="str">
        <v>The Israel Forum for International Humanitarian Aid (IsraAID)</v>
      </c>
      <c r="FU870" t="str">
        <v>Unión Venezolana en Perú</v>
      </c>
      <c r="FV870" t="str">
        <v>United Nations Children's Fund (UNICEF)</v>
      </c>
      <c r="FW870" t="str">
        <v>United Nations Development Programme (UNDP)</v>
      </c>
      <c r="FX870" t="str">
        <v>United Nations Educational, Scientific and Cultural Organization (UNESCO)</v>
      </c>
      <c r="FY870" t="str">
        <v>United Nations Entity for Gender Equality and the Empowerment of Women (UNWOMEN)</v>
      </c>
      <c r="FZ870" t="str">
        <v>United Nations Food and Agricultural Organization (FAO)</v>
      </c>
      <c r="GA870" t="str">
        <v>United Nations High Commissioner for Refugees (UNHCR)</v>
      </c>
      <c r="GB870" t="str">
        <v>United Nations Office of the High Commissioner for Human Rights (OHCHR)</v>
      </c>
      <c r="GC870" t="str">
        <v>United Nations Office on Drugs and Crime (UNODC)</v>
      </c>
      <c r="GD870" t="str">
        <v>United Nations Population Fund (UNFPA)</v>
      </c>
      <c r="GE870" t="str">
        <v>United Nations Programme for Human Settlements (UN Habitat)</v>
      </c>
      <c r="GF870" t="str">
        <v>Vale da Benção Educational and Charitable Association (AEBVB)</v>
      </c>
      <c r="GG870" t="str">
        <v>VenAruba Solidaria</v>
      </c>
      <c r="GH870" t="str">
        <v>Venex Curacao Foundation</v>
      </c>
      <c r="GI870" t="str">
        <v>Venezolanos en Barranquilla</v>
      </c>
      <c r="GJ870" t="str">
        <v>Venezolanos en San Cristóbal</v>
      </c>
      <c r="GK870" t="str">
        <v>Venezuelan Emigrant Foundation (FEV)</v>
      </c>
      <c r="GL870" t="str">
        <v>Vicaría de Pastoral Social Caritas</v>
      </c>
      <c r="GM870" t="str">
        <v>Voices GY</v>
      </c>
      <c r="GN870" t="str">
        <v>We World GVC</v>
      </c>
      <c r="GO870" t="str">
        <v>World Council of Credit Unions</v>
      </c>
      <c r="GP870" t="str">
        <v>World Food Programme (WFP)</v>
      </c>
      <c r="GQ870" t="str">
        <v>World Vision</v>
      </c>
      <c r="GR870" t="str">
        <v>ZOA</v>
      </c>
    </row>
    <row r="871" spans="8:200" x14ac:dyDescent="0.3">
      <c r="H871" t="str" cm="1">
        <f t="array" ref="H871:GR871">TRANSPOSE(_xlfn._xlws.SORT(_xlfn._xlws.FILTER(Table3[Name],ISNUMBER(SEARCH(' Activity Sheet'!D925,Table3[Name])),"Not found"),,1))</f>
        <v>.New Organisation</v>
      </c>
      <c r="I871" t="str">
        <v>ABV - Association of Good with Life</v>
      </c>
      <c r="J871" t="str">
        <v>ACAPS</v>
      </c>
      <c r="K871" t="str">
        <v>Acción y Desarrollo</v>
      </c>
      <c r="L871" t="str">
        <v>ACTED</v>
      </c>
      <c r="M871" t="str">
        <v>Action against Hunger</v>
      </c>
      <c r="N871" t="str">
        <v>ActionAid</v>
      </c>
      <c r="O871" t="str">
        <v>Adventist Development and Relief Agency (ADRA)</v>
      </c>
      <c r="P871" t="str">
        <v>Alas de Colibrí Foundation</v>
      </c>
      <c r="Q871" t="str">
        <v>Alianza por la Solidaridad</v>
      </c>
      <c r="R871" t="str">
        <v>Alianza por Venezuela</v>
      </c>
      <c r="S871" t="str">
        <v>Americares Foundation</v>
      </c>
      <c r="T871" t="str">
        <v>Argentine Commission for Refugees and Migrants (CAREF)</v>
      </c>
      <c r="U871" t="str">
        <v>Asociación Aves</v>
      </c>
      <c r="V871" t="str">
        <v>Asociación de Jubilados y Pensionados Venezolanos en Argentina</v>
      </c>
      <c r="W871" t="str">
        <v>Asociación de Venezolanos en Eloy Alfaro</v>
      </c>
      <c r="X871" t="str">
        <v>Asociación Fundación contra el Hambre Perú</v>
      </c>
      <c r="Y871" t="str">
        <v>Asociación Migrantes Venezolanos</v>
      </c>
      <c r="Z871" t="str">
        <v>Asociación Misioneros de San Carlos Scalabrinianos</v>
      </c>
      <c r="AA871" t="str">
        <v>Asociacion Proteccion Poblacion Vulnerable</v>
      </c>
      <c r="AB871" t="str">
        <v>Asociación Quinta Ola</v>
      </c>
      <c r="AC871" t="str">
        <v>Asociación Salto Ángel</v>
      </c>
      <c r="AD871" t="str">
        <v>Asociación Venezuela en Ecuador AC</v>
      </c>
      <c r="AE871" t="str">
        <v>ASOVENAR</v>
      </c>
      <c r="AF871" t="str">
        <v>Associação Hermanitos</v>
      </c>
      <c r="AG871" t="str">
        <v>AVSI Foundation</v>
      </c>
      <c r="AH871" t="str">
        <v>Bethany Christian Services</v>
      </c>
      <c r="AI871" t="str">
        <v>Blumont</v>
      </c>
      <c r="AJ871" t="str">
        <v>CARE</v>
      </c>
      <c r="AK871" t="str">
        <v>Caritas Brazil</v>
      </c>
      <c r="AL871" t="str">
        <v>Caritas Ecuador</v>
      </c>
      <c r="AM871" t="str">
        <v>Caritas Germany</v>
      </c>
      <c r="AN871" t="str">
        <v>Caritas Manaus</v>
      </c>
      <c r="AO871" t="str">
        <v>Caritas Parana</v>
      </c>
      <c r="AP871" t="str">
        <v>Caritas Peru</v>
      </c>
      <c r="AQ871" t="str">
        <v>Caritas Rio de Janeiro</v>
      </c>
      <c r="AR871" t="str">
        <v>Caritas São Paulo</v>
      </c>
      <c r="AS871" t="str">
        <v>Caritas Switzerland</v>
      </c>
      <c r="AT871" t="str">
        <v>CCEFIRO Association</v>
      </c>
      <c r="AU871" t="str">
        <v>CEDRO</v>
      </c>
      <c r="AV871" t="str">
        <v>Center for Integrated Studies and Programs for Sustainable Development (CIEDS)</v>
      </c>
      <c r="AW871" t="str">
        <v>Center for Migration and Human Rights of the Diocese of Roraima (CMDH)</v>
      </c>
      <c r="AX871" t="str">
        <v>Centro de Atencion Psicosocial (CAPS)</v>
      </c>
      <c r="AY871" t="str">
        <v>CESAL</v>
      </c>
      <c r="AZ871" t="str">
        <v>CESVI-Cooperazione e Sviluppo</v>
      </c>
      <c r="BA871" t="str">
        <v>ChildFund International</v>
      </c>
      <c r="BB871" t="str">
        <v>CHS Alternativo</v>
      </c>
      <c r="BC871" t="str">
        <v>Churún Merú Association</v>
      </c>
      <c r="BD871" t="str">
        <v>Coalición por Venezuela</v>
      </c>
      <c r="BE871" t="str">
        <v>Colonia Foundation of Venezuelans in the Dominican Republic (FUNCOVERD)</v>
      </c>
      <c r="BF871" t="str">
        <v>COLVENZ</v>
      </c>
      <c r="BG871" t="str">
        <v>Compassiva</v>
      </c>
      <c r="BH871" t="str">
        <v>Consejo Interreligioso del Perú - Religiones por la Paz</v>
      </c>
      <c r="BI871" t="str">
        <v>Consorcio ONG OCIPI Y Capellanía Nacional OFICA</v>
      </c>
      <c r="BJ871" t="str">
        <v>COOPI - International Cooperation Foundation</v>
      </c>
      <c r="BK871" t="str">
        <v>Corporación Colectivo Sin Fronteras</v>
      </c>
      <c r="BL871" t="str">
        <v>CRISFE Foundation</v>
      </c>
      <c r="BM871" t="str">
        <v>Cuso International</v>
      </c>
      <c r="BN871" t="str">
        <v>Danielle’s Children Fund (DCF)</v>
      </c>
      <c r="BO871" t="str">
        <v>Danish Refugee Council (DRC)</v>
      </c>
      <c r="BP871" t="str">
        <v>Development Support Association - APOYAR</v>
      </c>
      <c r="BQ871" t="str">
        <v>Diakonie Katastrophenhilfe</v>
      </c>
      <c r="BR871" t="str">
        <v>Diálogo Diverso</v>
      </c>
      <c r="BS871" t="str">
        <v>Doctors of the World</v>
      </c>
      <c r="BT871" t="str">
        <v>Dominican Institute for Integrated Development</v>
      </c>
      <c r="BU871" t="str">
        <v>Duendes y Ángeles Vinotinto República Dominicana</v>
      </c>
      <c r="BV871" t="str">
        <v>Encuentros SJS (Servicio Jesuita de la Solidaridad)</v>
      </c>
      <c r="BW871" t="str">
        <v>Ending Violence Against Migrants</v>
      </c>
      <c r="BX871" t="str">
        <v>Equidad Foundation</v>
      </c>
      <c r="BY871" t="str">
        <v>Equilibrium CenDE</v>
      </c>
      <c r="BZ871" t="str">
        <v>Facultad de Psicología - Universidad de la República (UDELAR)</v>
      </c>
      <c r="CA871" t="str">
        <v>First International Emergency and Solidarités International</v>
      </c>
      <c r="CB871" t="str">
        <v>Fondo Ecuatoriano Populorum Progressio</v>
      </c>
      <c r="CC871" t="str">
        <v>Foro Salud Callao</v>
      </c>
      <c r="CD871" t="str">
        <v>Foundation for the Integration and Development of Latin America (FIDAL)</v>
      </c>
      <c r="CE871" t="str">
        <v>Foundation of the Americas (FUDELA)</v>
      </c>
      <c r="CF871" t="str">
        <v>Fraternity Without Borders</v>
      </c>
      <c r="CG871" t="str">
        <v>Fundación Brisas del Norte</v>
      </c>
      <c r="CH871" t="str">
        <v>Fundación Colombovenezolana Nueva Ilusión</v>
      </c>
      <c r="CI871" t="str">
        <v>Fundación Nakama's</v>
      </c>
      <c r="CJ871" t="str">
        <v>Fundación RadaBer</v>
      </c>
      <c r="CK871" t="str">
        <v>Fundación Scalabrini Bolivia</v>
      </c>
      <c r="CL871" t="str">
        <v>Fundacion Social Vivan los Niños</v>
      </c>
      <c r="CM871" t="str">
        <v>FUNVEAC</v>
      </c>
      <c r="CN871" t="str">
        <v>German Development Cooperation Agency GIZ</v>
      </c>
      <c r="CO871" t="str">
        <v>Globalizate Radio</v>
      </c>
      <c r="CP871" t="str">
        <v>GOAL</v>
      </c>
      <c r="CQ871" t="str">
        <v>Halü Bienestar Humano Foundation (HALU)</v>
      </c>
      <c r="CR871" t="str">
        <v>Heartland Alliance International (HAI)</v>
      </c>
      <c r="CS871" t="str">
        <v>HELVETAS Swiss Intercooperation</v>
      </c>
      <c r="CT871" t="str">
        <v>HIAS</v>
      </c>
      <c r="CU871" t="str">
        <v>Human Rights Defence Curaçao</v>
      </c>
      <c r="CV871" t="str">
        <v>Humanity &amp; Inclusion</v>
      </c>
      <c r="CW871" t="str">
        <v>Humans Analytic</v>
      </c>
      <c r="CX871" t="str">
        <v>Idas y Vueltas Association</v>
      </c>
      <c r="CY871" t="str">
        <v>iMMAP</v>
      </c>
      <c r="CZ871" t="str">
        <v>IMPACT Initiatives (REACH)</v>
      </c>
      <c r="DA871" t="str">
        <v>Inmigrante Feliz Association</v>
      </c>
      <c r="DB871" t="str">
        <v>Institute for Migration and Human Rights (IMDH)</v>
      </c>
      <c r="DC871" t="str">
        <v>Institute of Natural and Cultural Heritage (IPANC)</v>
      </c>
      <c r="DD871" t="str">
        <v>International Committee for the Development of People (CISP)</v>
      </c>
      <c r="DE871" t="str">
        <v>International Federation of the Red Cross (IFRC)</v>
      </c>
      <c r="DF871" t="str">
        <v>International Labour Organization (ILO)</v>
      </c>
      <c r="DG871" t="str">
        <v>International Medical Corps</v>
      </c>
      <c r="DH871" t="str">
        <v>International Organization for Migration (IOM)</v>
      </c>
      <c r="DI871" t="str">
        <v>International Rescue Committee (IRC)</v>
      </c>
      <c r="DJ871" t="str">
        <v>INTERSOS</v>
      </c>
      <c r="DK871" t="str">
        <v>Jesuit Migrant Service (JMS)</v>
      </c>
      <c r="DL871" t="str">
        <v>Jesuit Refugee Service (JRS)</v>
      </c>
      <c r="DM871" t="str">
        <v>Jesuit Service for Migrants and Refugees (JSMR)</v>
      </c>
      <c r="DN871" t="str">
        <v>Joint United Nations Programme on HIV/AIDS (UNAIDS)</v>
      </c>
      <c r="DO871" t="str">
        <v>Kimirina Coorporation</v>
      </c>
      <c r="DP871" t="str">
        <v>La Casita Hispanic Cultural Centre</v>
      </c>
      <c r="DQ871" t="str">
        <v>Latin American Network of Non-Governmental Organizations of Persons with Disabilities and their Families (RIADIS)</v>
      </c>
      <c r="DR871" t="str">
        <v>LGBT+ Movement Brazil</v>
      </c>
      <c r="DS871" t="str">
        <v>Living Water Community (LWC)</v>
      </c>
      <c r="DT871" t="str">
        <v>LLANOVENCOL</v>
      </c>
      <c r="DU871" t="str">
        <v>Lutheran World Federation</v>
      </c>
      <c r="DV871" t="str">
        <v>Lutheran World Relief</v>
      </c>
      <c r="DW871" t="str">
        <v>Malteser International</v>
      </c>
      <c r="DX871" t="str">
        <v>Mana Institute</v>
      </c>
      <c r="DY871" t="str">
        <v>Manos Veneguayas Association</v>
      </c>
      <c r="DZ871" t="str">
        <v>Más Igualdad Perú</v>
      </c>
      <c r="EA871" t="str">
        <v>MedGlobal</v>
      </c>
      <c r="EB871" t="str">
        <v>Medical Teams International</v>
      </c>
      <c r="EC871" t="str">
        <v>Mercy Corps</v>
      </c>
      <c r="ED871" t="str">
        <v>Migrant Service Center (CAM)</v>
      </c>
      <c r="EE871" t="str">
        <v>Migrants, Refugees and Argentine Social Entrepreneurs (MIRARES)</v>
      </c>
      <c r="EF871" t="str">
        <v>Mision Scalabriniana - Ecuador</v>
      </c>
      <c r="EG871" t="str">
        <v>Missão Paz</v>
      </c>
      <c r="EH871" t="str">
        <v>Museu A CASA</v>
      </c>
      <c r="EI871" t="str">
        <v>Norwegian Refugee Council (NRC)</v>
      </c>
      <c r="EJ871" t="str">
        <v>ONG Migrantes por el Maule</v>
      </c>
      <c r="EK871" t="str">
        <v>ONG Preemptive Love Coalition Colombia</v>
      </c>
      <c r="EL871" t="str">
        <v>Organización Transfomando Vidas</v>
      </c>
      <c r="EM871" t="str">
        <v>Organization of Ibero-American States for Education, Science and Culture (OEI)</v>
      </c>
      <c r="EN871" t="str">
        <v>OXFAM</v>
      </c>
      <c r="EO871" t="str">
        <v>Panamerican Development Foundation</v>
      </c>
      <c r="EP871" t="str">
        <v>Panamerican Health Organization/World Health Organization (PAHO/WHO)</v>
      </c>
      <c r="EQ871" t="str">
        <v>Pastoral of Human Mobility - Peruvian Episcopal Conference</v>
      </c>
      <c r="ER871" t="str">
        <v>Pastoral Service for Migrants National</v>
      </c>
      <c r="ES871" t="str">
        <v>Permanent Human Rights defense Committee (CDH)</v>
      </c>
      <c r="ET871" t="str">
        <v>Pirilampos Institute - Group of visits and voluntary actions in Roraima</v>
      </c>
      <c r="EU871" t="str">
        <v>Plan International</v>
      </c>
      <c r="EV871" t="str">
        <v>Population Program, Faculty of Social Sciences, University of the Republic</v>
      </c>
      <c r="EW871" t="str">
        <v>Profamilia Association</v>
      </c>
      <c r="EX871" t="str">
        <v>Red con Migrantes y Refugiados</v>
      </c>
      <c r="EY871" t="str">
        <v>Red Cross Colombia</v>
      </c>
      <c r="EZ871" t="str">
        <v>Red Cross Ecuador</v>
      </c>
      <c r="FA871" t="str">
        <v>Red Cross Peru</v>
      </c>
      <c r="FB871" t="str">
        <v>Red de Investigaciones en Derechos Humanos - CONICET (Consejo Nacional de Investigaciones Científicas y Técnicas)</v>
      </c>
      <c r="FC871" t="str">
        <v>RET International</v>
      </c>
      <c r="FD871" t="str">
        <v>Salú pa Tur Foundation</v>
      </c>
      <c r="FE871" t="str">
        <v>Salvation Army</v>
      </c>
      <c r="FF871" t="str">
        <v>Samaritan's Purse</v>
      </c>
      <c r="FG871" t="str">
        <v>Save the Children International (SCI)</v>
      </c>
      <c r="FH871" t="str">
        <v>Scalabrini Foundation Chile</v>
      </c>
      <c r="FI871" t="str">
        <v>Sección Peruana de Amnistía Internacional</v>
      </c>
      <c r="FJ871" t="str">
        <v>Serviço Pastoral dos Migrantes do Nordeste</v>
      </c>
      <c r="FK871" t="str">
        <v>Sesame Workshop</v>
      </c>
      <c r="FL871" t="str">
        <v>Si, Da Vida</v>
      </c>
      <c r="FM871" t="str">
        <v>Solidarity and Action Asociation</v>
      </c>
      <c r="FN871" t="str">
        <v>SOS Children's Villages</v>
      </c>
      <c r="FO871" t="str">
        <v>Tarabita Foundation</v>
      </c>
      <c r="FP871" t="str">
        <v>Tearfund</v>
      </c>
      <c r="FQ871" t="str">
        <v>TECHO</v>
      </c>
      <c r="FR871" t="str">
        <v>Terranueva Foundation</v>
      </c>
      <c r="FS871" t="str">
        <v>Terre des Hommes Suisse</v>
      </c>
      <c r="FT871" t="str">
        <v>The Israel Forum for International Humanitarian Aid (IsraAID)</v>
      </c>
      <c r="FU871" t="str">
        <v>Unión Venezolana en Perú</v>
      </c>
      <c r="FV871" t="str">
        <v>United Nations Children's Fund (UNICEF)</v>
      </c>
      <c r="FW871" t="str">
        <v>United Nations Development Programme (UNDP)</v>
      </c>
      <c r="FX871" t="str">
        <v>United Nations Educational, Scientific and Cultural Organization (UNESCO)</v>
      </c>
      <c r="FY871" t="str">
        <v>United Nations Entity for Gender Equality and the Empowerment of Women (UNWOMEN)</v>
      </c>
      <c r="FZ871" t="str">
        <v>United Nations Food and Agricultural Organization (FAO)</v>
      </c>
      <c r="GA871" t="str">
        <v>United Nations High Commissioner for Refugees (UNHCR)</v>
      </c>
      <c r="GB871" t="str">
        <v>United Nations Office of the High Commissioner for Human Rights (OHCHR)</v>
      </c>
      <c r="GC871" t="str">
        <v>United Nations Office on Drugs and Crime (UNODC)</v>
      </c>
      <c r="GD871" t="str">
        <v>United Nations Population Fund (UNFPA)</v>
      </c>
      <c r="GE871" t="str">
        <v>United Nations Programme for Human Settlements (UN Habitat)</v>
      </c>
      <c r="GF871" t="str">
        <v>Vale da Benção Educational and Charitable Association (AEBVB)</v>
      </c>
      <c r="GG871" t="str">
        <v>VenAruba Solidaria</v>
      </c>
      <c r="GH871" t="str">
        <v>Venex Curacao Foundation</v>
      </c>
      <c r="GI871" t="str">
        <v>Venezolanos en Barranquilla</v>
      </c>
      <c r="GJ871" t="str">
        <v>Venezolanos en San Cristóbal</v>
      </c>
      <c r="GK871" t="str">
        <v>Venezuelan Emigrant Foundation (FEV)</v>
      </c>
      <c r="GL871" t="str">
        <v>Vicaría de Pastoral Social Caritas</v>
      </c>
      <c r="GM871" t="str">
        <v>Voices GY</v>
      </c>
      <c r="GN871" t="str">
        <v>We World GVC</v>
      </c>
      <c r="GO871" t="str">
        <v>World Council of Credit Unions</v>
      </c>
      <c r="GP871" t="str">
        <v>World Food Programme (WFP)</v>
      </c>
      <c r="GQ871" t="str">
        <v>World Vision</v>
      </c>
      <c r="GR871" t="str">
        <v>ZOA</v>
      </c>
    </row>
    <row r="872" spans="8:200" x14ac:dyDescent="0.3">
      <c r="H872" t="str" cm="1">
        <f t="array" ref="H872:GR872">TRANSPOSE(_xlfn._xlws.SORT(_xlfn._xlws.FILTER(Table3[Name],ISNUMBER(SEARCH(' Activity Sheet'!D926,Table3[Name])),"Not found"),,1))</f>
        <v>.New Organisation</v>
      </c>
      <c r="I872" t="str">
        <v>ABV - Association of Good with Life</v>
      </c>
      <c r="J872" t="str">
        <v>ACAPS</v>
      </c>
      <c r="K872" t="str">
        <v>Acción y Desarrollo</v>
      </c>
      <c r="L872" t="str">
        <v>ACTED</v>
      </c>
      <c r="M872" t="str">
        <v>Action against Hunger</v>
      </c>
      <c r="N872" t="str">
        <v>ActionAid</v>
      </c>
      <c r="O872" t="str">
        <v>Adventist Development and Relief Agency (ADRA)</v>
      </c>
      <c r="P872" t="str">
        <v>Alas de Colibrí Foundation</v>
      </c>
      <c r="Q872" t="str">
        <v>Alianza por la Solidaridad</v>
      </c>
      <c r="R872" t="str">
        <v>Alianza por Venezuela</v>
      </c>
      <c r="S872" t="str">
        <v>Americares Foundation</v>
      </c>
      <c r="T872" t="str">
        <v>Argentine Commission for Refugees and Migrants (CAREF)</v>
      </c>
      <c r="U872" t="str">
        <v>Asociación Aves</v>
      </c>
      <c r="V872" t="str">
        <v>Asociación de Jubilados y Pensionados Venezolanos en Argentina</v>
      </c>
      <c r="W872" t="str">
        <v>Asociación de Venezolanos en Eloy Alfaro</v>
      </c>
      <c r="X872" t="str">
        <v>Asociación Fundación contra el Hambre Perú</v>
      </c>
      <c r="Y872" t="str">
        <v>Asociación Migrantes Venezolanos</v>
      </c>
      <c r="Z872" t="str">
        <v>Asociación Misioneros de San Carlos Scalabrinianos</v>
      </c>
      <c r="AA872" t="str">
        <v>Asociacion Proteccion Poblacion Vulnerable</v>
      </c>
      <c r="AB872" t="str">
        <v>Asociación Quinta Ola</v>
      </c>
      <c r="AC872" t="str">
        <v>Asociación Salto Ángel</v>
      </c>
      <c r="AD872" t="str">
        <v>Asociación Venezuela en Ecuador AC</v>
      </c>
      <c r="AE872" t="str">
        <v>ASOVENAR</v>
      </c>
      <c r="AF872" t="str">
        <v>Associação Hermanitos</v>
      </c>
      <c r="AG872" t="str">
        <v>AVSI Foundation</v>
      </c>
      <c r="AH872" t="str">
        <v>Bethany Christian Services</v>
      </c>
      <c r="AI872" t="str">
        <v>Blumont</v>
      </c>
      <c r="AJ872" t="str">
        <v>CARE</v>
      </c>
      <c r="AK872" t="str">
        <v>Caritas Brazil</v>
      </c>
      <c r="AL872" t="str">
        <v>Caritas Ecuador</v>
      </c>
      <c r="AM872" t="str">
        <v>Caritas Germany</v>
      </c>
      <c r="AN872" t="str">
        <v>Caritas Manaus</v>
      </c>
      <c r="AO872" t="str">
        <v>Caritas Parana</v>
      </c>
      <c r="AP872" t="str">
        <v>Caritas Peru</v>
      </c>
      <c r="AQ872" t="str">
        <v>Caritas Rio de Janeiro</v>
      </c>
      <c r="AR872" t="str">
        <v>Caritas São Paulo</v>
      </c>
      <c r="AS872" t="str">
        <v>Caritas Switzerland</v>
      </c>
      <c r="AT872" t="str">
        <v>CCEFIRO Association</v>
      </c>
      <c r="AU872" t="str">
        <v>CEDRO</v>
      </c>
      <c r="AV872" t="str">
        <v>Center for Integrated Studies and Programs for Sustainable Development (CIEDS)</v>
      </c>
      <c r="AW872" t="str">
        <v>Center for Migration and Human Rights of the Diocese of Roraima (CMDH)</v>
      </c>
      <c r="AX872" t="str">
        <v>Centro de Atencion Psicosocial (CAPS)</v>
      </c>
      <c r="AY872" t="str">
        <v>CESAL</v>
      </c>
      <c r="AZ872" t="str">
        <v>CESVI-Cooperazione e Sviluppo</v>
      </c>
      <c r="BA872" t="str">
        <v>ChildFund International</v>
      </c>
      <c r="BB872" t="str">
        <v>CHS Alternativo</v>
      </c>
      <c r="BC872" t="str">
        <v>Churún Merú Association</v>
      </c>
      <c r="BD872" t="str">
        <v>Coalición por Venezuela</v>
      </c>
      <c r="BE872" t="str">
        <v>Colonia Foundation of Venezuelans in the Dominican Republic (FUNCOVERD)</v>
      </c>
      <c r="BF872" t="str">
        <v>COLVENZ</v>
      </c>
      <c r="BG872" t="str">
        <v>Compassiva</v>
      </c>
      <c r="BH872" t="str">
        <v>Consejo Interreligioso del Perú - Religiones por la Paz</v>
      </c>
      <c r="BI872" t="str">
        <v>Consorcio ONG OCIPI Y Capellanía Nacional OFICA</v>
      </c>
      <c r="BJ872" t="str">
        <v>COOPI - International Cooperation Foundation</v>
      </c>
      <c r="BK872" t="str">
        <v>Corporación Colectivo Sin Fronteras</v>
      </c>
      <c r="BL872" t="str">
        <v>CRISFE Foundation</v>
      </c>
      <c r="BM872" t="str">
        <v>Cuso International</v>
      </c>
      <c r="BN872" t="str">
        <v>Danielle’s Children Fund (DCF)</v>
      </c>
      <c r="BO872" t="str">
        <v>Danish Refugee Council (DRC)</v>
      </c>
      <c r="BP872" t="str">
        <v>Development Support Association - APOYAR</v>
      </c>
      <c r="BQ872" t="str">
        <v>Diakonie Katastrophenhilfe</v>
      </c>
      <c r="BR872" t="str">
        <v>Diálogo Diverso</v>
      </c>
      <c r="BS872" t="str">
        <v>Doctors of the World</v>
      </c>
      <c r="BT872" t="str">
        <v>Dominican Institute for Integrated Development</v>
      </c>
      <c r="BU872" t="str">
        <v>Duendes y Ángeles Vinotinto República Dominicana</v>
      </c>
      <c r="BV872" t="str">
        <v>Encuentros SJS (Servicio Jesuita de la Solidaridad)</v>
      </c>
      <c r="BW872" t="str">
        <v>Ending Violence Against Migrants</v>
      </c>
      <c r="BX872" t="str">
        <v>Equidad Foundation</v>
      </c>
      <c r="BY872" t="str">
        <v>Equilibrium CenDE</v>
      </c>
      <c r="BZ872" t="str">
        <v>Facultad de Psicología - Universidad de la República (UDELAR)</v>
      </c>
      <c r="CA872" t="str">
        <v>First International Emergency and Solidarités International</v>
      </c>
      <c r="CB872" t="str">
        <v>Fondo Ecuatoriano Populorum Progressio</v>
      </c>
      <c r="CC872" t="str">
        <v>Foro Salud Callao</v>
      </c>
      <c r="CD872" t="str">
        <v>Foundation for the Integration and Development of Latin America (FIDAL)</v>
      </c>
      <c r="CE872" t="str">
        <v>Foundation of the Americas (FUDELA)</v>
      </c>
      <c r="CF872" t="str">
        <v>Fraternity Without Borders</v>
      </c>
      <c r="CG872" t="str">
        <v>Fundación Brisas del Norte</v>
      </c>
      <c r="CH872" t="str">
        <v>Fundación Colombovenezolana Nueva Ilusión</v>
      </c>
      <c r="CI872" t="str">
        <v>Fundación Nakama's</v>
      </c>
      <c r="CJ872" t="str">
        <v>Fundación RadaBer</v>
      </c>
      <c r="CK872" t="str">
        <v>Fundación Scalabrini Bolivia</v>
      </c>
      <c r="CL872" t="str">
        <v>Fundacion Social Vivan los Niños</v>
      </c>
      <c r="CM872" t="str">
        <v>FUNVEAC</v>
      </c>
      <c r="CN872" t="str">
        <v>German Development Cooperation Agency GIZ</v>
      </c>
      <c r="CO872" t="str">
        <v>Globalizate Radio</v>
      </c>
      <c r="CP872" t="str">
        <v>GOAL</v>
      </c>
      <c r="CQ872" t="str">
        <v>Halü Bienestar Humano Foundation (HALU)</v>
      </c>
      <c r="CR872" t="str">
        <v>Heartland Alliance International (HAI)</v>
      </c>
      <c r="CS872" t="str">
        <v>HELVETAS Swiss Intercooperation</v>
      </c>
      <c r="CT872" t="str">
        <v>HIAS</v>
      </c>
      <c r="CU872" t="str">
        <v>Human Rights Defence Curaçao</v>
      </c>
      <c r="CV872" t="str">
        <v>Humanity &amp; Inclusion</v>
      </c>
      <c r="CW872" t="str">
        <v>Humans Analytic</v>
      </c>
      <c r="CX872" t="str">
        <v>Idas y Vueltas Association</v>
      </c>
      <c r="CY872" t="str">
        <v>iMMAP</v>
      </c>
      <c r="CZ872" t="str">
        <v>IMPACT Initiatives (REACH)</v>
      </c>
      <c r="DA872" t="str">
        <v>Inmigrante Feliz Association</v>
      </c>
      <c r="DB872" t="str">
        <v>Institute for Migration and Human Rights (IMDH)</v>
      </c>
      <c r="DC872" t="str">
        <v>Institute of Natural and Cultural Heritage (IPANC)</v>
      </c>
      <c r="DD872" t="str">
        <v>International Committee for the Development of People (CISP)</v>
      </c>
      <c r="DE872" t="str">
        <v>International Federation of the Red Cross (IFRC)</v>
      </c>
      <c r="DF872" t="str">
        <v>International Labour Organization (ILO)</v>
      </c>
      <c r="DG872" t="str">
        <v>International Medical Corps</v>
      </c>
      <c r="DH872" t="str">
        <v>International Organization for Migration (IOM)</v>
      </c>
      <c r="DI872" t="str">
        <v>International Rescue Committee (IRC)</v>
      </c>
      <c r="DJ872" t="str">
        <v>INTERSOS</v>
      </c>
      <c r="DK872" t="str">
        <v>Jesuit Migrant Service (JMS)</v>
      </c>
      <c r="DL872" t="str">
        <v>Jesuit Refugee Service (JRS)</v>
      </c>
      <c r="DM872" t="str">
        <v>Jesuit Service for Migrants and Refugees (JSMR)</v>
      </c>
      <c r="DN872" t="str">
        <v>Joint United Nations Programme on HIV/AIDS (UNAIDS)</v>
      </c>
      <c r="DO872" t="str">
        <v>Kimirina Coorporation</v>
      </c>
      <c r="DP872" t="str">
        <v>La Casita Hispanic Cultural Centre</v>
      </c>
      <c r="DQ872" t="str">
        <v>Latin American Network of Non-Governmental Organizations of Persons with Disabilities and their Families (RIADIS)</v>
      </c>
      <c r="DR872" t="str">
        <v>LGBT+ Movement Brazil</v>
      </c>
      <c r="DS872" t="str">
        <v>Living Water Community (LWC)</v>
      </c>
      <c r="DT872" t="str">
        <v>LLANOVENCOL</v>
      </c>
      <c r="DU872" t="str">
        <v>Lutheran World Federation</v>
      </c>
      <c r="DV872" t="str">
        <v>Lutheran World Relief</v>
      </c>
      <c r="DW872" t="str">
        <v>Malteser International</v>
      </c>
      <c r="DX872" t="str">
        <v>Mana Institute</v>
      </c>
      <c r="DY872" t="str">
        <v>Manos Veneguayas Association</v>
      </c>
      <c r="DZ872" t="str">
        <v>Más Igualdad Perú</v>
      </c>
      <c r="EA872" t="str">
        <v>MedGlobal</v>
      </c>
      <c r="EB872" t="str">
        <v>Medical Teams International</v>
      </c>
      <c r="EC872" t="str">
        <v>Mercy Corps</v>
      </c>
      <c r="ED872" t="str">
        <v>Migrant Service Center (CAM)</v>
      </c>
      <c r="EE872" t="str">
        <v>Migrants, Refugees and Argentine Social Entrepreneurs (MIRARES)</v>
      </c>
      <c r="EF872" t="str">
        <v>Mision Scalabriniana - Ecuador</v>
      </c>
      <c r="EG872" t="str">
        <v>Missão Paz</v>
      </c>
      <c r="EH872" t="str">
        <v>Museu A CASA</v>
      </c>
      <c r="EI872" t="str">
        <v>Norwegian Refugee Council (NRC)</v>
      </c>
      <c r="EJ872" t="str">
        <v>ONG Migrantes por el Maule</v>
      </c>
      <c r="EK872" t="str">
        <v>ONG Preemptive Love Coalition Colombia</v>
      </c>
      <c r="EL872" t="str">
        <v>Organización Transfomando Vidas</v>
      </c>
      <c r="EM872" t="str">
        <v>Organization of Ibero-American States for Education, Science and Culture (OEI)</v>
      </c>
      <c r="EN872" t="str">
        <v>OXFAM</v>
      </c>
      <c r="EO872" t="str">
        <v>Panamerican Development Foundation</v>
      </c>
      <c r="EP872" t="str">
        <v>Panamerican Health Organization/World Health Organization (PAHO/WHO)</v>
      </c>
      <c r="EQ872" t="str">
        <v>Pastoral of Human Mobility - Peruvian Episcopal Conference</v>
      </c>
      <c r="ER872" t="str">
        <v>Pastoral Service for Migrants National</v>
      </c>
      <c r="ES872" t="str">
        <v>Permanent Human Rights defense Committee (CDH)</v>
      </c>
      <c r="ET872" t="str">
        <v>Pirilampos Institute - Group of visits and voluntary actions in Roraima</v>
      </c>
      <c r="EU872" t="str">
        <v>Plan International</v>
      </c>
      <c r="EV872" t="str">
        <v>Population Program, Faculty of Social Sciences, University of the Republic</v>
      </c>
      <c r="EW872" t="str">
        <v>Profamilia Association</v>
      </c>
      <c r="EX872" t="str">
        <v>Red con Migrantes y Refugiados</v>
      </c>
      <c r="EY872" t="str">
        <v>Red Cross Colombia</v>
      </c>
      <c r="EZ872" t="str">
        <v>Red Cross Ecuador</v>
      </c>
      <c r="FA872" t="str">
        <v>Red Cross Peru</v>
      </c>
      <c r="FB872" t="str">
        <v>Red de Investigaciones en Derechos Humanos - CONICET (Consejo Nacional de Investigaciones Científicas y Técnicas)</v>
      </c>
      <c r="FC872" t="str">
        <v>RET International</v>
      </c>
      <c r="FD872" t="str">
        <v>Salú pa Tur Foundation</v>
      </c>
      <c r="FE872" t="str">
        <v>Salvation Army</v>
      </c>
      <c r="FF872" t="str">
        <v>Samaritan's Purse</v>
      </c>
      <c r="FG872" t="str">
        <v>Save the Children International (SCI)</v>
      </c>
      <c r="FH872" t="str">
        <v>Scalabrini Foundation Chile</v>
      </c>
      <c r="FI872" t="str">
        <v>Sección Peruana de Amnistía Internacional</v>
      </c>
      <c r="FJ872" t="str">
        <v>Serviço Pastoral dos Migrantes do Nordeste</v>
      </c>
      <c r="FK872" t="str">
        <v>Sesame Workshop</v>
      </c>
      <c r="FL872" t="str">
        <v>Si, Da Vida</v>
      </c>
      <c r="FM872" t="str">
        <v>Solidarity and Action Asociation</v>
      </c>
      <c r="FN872" t="str">
        <v>SOS Children's Villages</v>
      </c>
      <c r="FO872" t="str">
        <v>Tarabita Foundation</v>
      </c>
      <c r="FP872" t="str">
        <v>Tearfund</v>
      </c>
      <c r="FQ872" t="str">
        <v>TECHO</v>
      </c>
      <c r="FR872" t="str">
        <v>Terranueva Foundation</v>
      </c>
      <c r="FS872" t="str">
        <v>Terre des Hommes Suisse</v>
      </c>
      <c r="FT872" t="str">
        <v>The Israel Forum for International Humanitarian Aid (IsraAID)</v>
      </c>
      <c r="FU872" t="str">
        <v>Unión Venezolana en Perú</v>
      </c>
      <c r="FV872" t="str">
        <v>United Nations Children's Fund (UNICEF)</v>
      </c>
      <c r="FW872" t="str">
        <v>United Nations Development Programme (UNDP)</v>
      </c>
      <c r="FX872" t="str">
        <v>United Nations Educational, Scientific and Cultural Organization (UNESCO)</v>
      </c>
      <c r="FY872" t="str">
        <v>United Nations Entity for Gender Equality and the Empowerment of Women (UNWOMEN)</v>
      </c>
      <c r="FZ872" t="str">
        <v>United Nations Food and Agricultural Organization (FAO)</v>
      </c>
      <c r="GA872" t="str">
        <v>United Nations High Commissioner for Refugees (UNHCR)</v>
      </c>
      <c r="GB872" t="str">
        <v>United Nations Office of the High Commissioner for Human Rights (OHCHR)</v>
      </c>
      <c r="GC872" t="str">
        <v>United Nations Office on Drugs and Crime (UNODC)</v>
      </c>
      <c r="GD872" t="str">
        <v>United Nations Population Fund (UNFPA)</v>
      </c>
      <c r="GE872" t="str">
        <v>United Nations Programme for Human Settlements (UN Habitat)</v>
      </c>
      <c r="GF872" t="str">
        <v>Vale da Benção Educational and Charitable Association (AEBVB)</v>
      </c>
      <c r="GG872" t="str">
        <v>VenAruba Solidaria</v>
      </c>
      <c r="GH872" t="str">
        <v>Venex Curacao Foundation</v>
      </c>
      <c r="GI872" t="str">
        <v>Venezolanos en Barranquilla</v>
      </c>
      <c r="GJ872" t="str">
        <v>Venezolanos en San Cristóbal</v>
      </c>
      <c r="GK872" t="str">
        <v>Venezuelan Emigrant Foundation (FEV)</v>
      </c>
      <c r="GL872" t="str">
        <v>Vicaría de Pastoral Social Caritas</v>
      </c>
      <c r="GM872" t="str">
        <v>Voices GY</v>
      </c>
      <c r="GN872" t="str">
        <v>We World GVC</v>
      </c>
      <c r="GO872" t="str">
        <v>World Council of Credit Unions</v>
      </c>
      <c r="GP872" t="str">
        <v>World Food Programme (WFP)</v>
      </c>
      <c r="GQ872" t="str">
        <v>World Vision</v>
      </c>
      <c r="GR872" t="str">
        <v>ZOA</v>
      </c>
    </row>
    <row r="873" spans="8:200" x14ac:dyDescent="0.3">
      <c r="H873" t="str" cm="1">
        <f t="array" ref="H873:GR873">TRANSPOSE(_xlfn._xlws.SORT(_xlfn._xlws.FILTER(Table3[Name],ISNUMBER(SEARCH(' Activity Sheet'!D927,Table3[Name])),"Not found"),,1))</f>
        <v>.New Organisation</v>
      </c>
      <c r="I873" t="str">
        <v>ABV - Association of Good with Life</v>
      </c>
      <c r="J873" t="str">
        <v>ACAPS</v>
      </c>
      <c r="K873" t="str">
        <v>Acción y Desarrollo</v>
      </c>
      <c r="L873" t="str">
        <v>ACTED</v>
      </c>
      <c r="M873" t="str">
        <v>Action against Hunger</v>
      </c>
      <c r="N873" t="str">
        <v>ActionAid</v>
      </c>
      <c r="O873" t="str">
        <v>Adventist Development and Relief Agency (ADRA)</v>
      </c>
      <c r="P873" t="str">
        <v>Alas de Colibrí Foundation</v>
      </c>
      <c r="Q873" t="str">
        <v>Alianza por la Solidaridad</v>
      </c>
      <c r="R873" t="str">
        <v>Alianza por Venezuela</v>
      </c>
      <c r="S873" t="str">
        <v>Americares Foundation</v>
      </c>
      <c r="T873" t="str">
        <v>Argentine Commission for Refugees and Migrants (CAREF)</v>
      </c>
      <c r="U873" t="str">
        <v>Asociación Aves</v>
      </c>
      <c r="V873" t="str">
        <v>Asociación de Jubilados y Pensionados Venezolanos en Argentina</v>
      </c>
      <c r="W873" t="str">
        <v>Asociación de Venezolanos en Eloy Alfaro</v>
      </c>
      <c r="X873" t="str">
        <v>Asociación Fundación contra el Hambre Perú</v>
      </c>
      <c r="Y873" t="str">
        <v>Asociación Migrantes Venezolanos</v>
      </c>
      <c r="Z873" t="str">
        <v>Asociación Misioneros de San Carlos Scalabrinianos</v>
      </c>
      <c r="AA873" t="str">
        <v>Asociacion Proteccion Poblacion Vulnerable</v>
      </c>
      <c r="AB873" t="str">
        <v>Asociación Quinta Ola</v>
      </c>
      <c r="AC873" t="str">
        <v>Asociación Salto Ángel</v>
      </c>
      <c r="AD873" t="str">
        <v>Asociación Venezuela en Ecuador AC</v>
      </c>
      <c r="AE873" t="str">
        <v>ASOVENAR</v>
      </c>
      <c r="AF873" t="str">
        <v>Associação Hermanitos</v>
      </c>
      <c r="AG873" t="str">
        <v>AVSI Foundation</v>
      </c>
      <c r="AH873" t="str">
        <v>Bethany Christian Services</v>
      </c>
      <c r="AI873" t="str">
        <v>Blumont</v>
      </c>
      <c r="AJ873" t="str">
        <v>CARE</v>
      </c>
      <c r="AK873" t="str">
        <v>Caritas Brazil</v>
      </c>
      <c r="AL873" t="str">
        <v>Caritas Ecuador</v>
      </c>
      <c r="AM873" t="str">
        <v>Caritas Germany</v>
      </c>
      <c r="AN873" t="str">
        <v>Caritas Manaus</v>
      </c>
      <c r="AO873" t="str">
        <v>Caritas Parana</v>
      </c>
      <c r="AP873" t="str">
        <v>Caritas Peru</v>
      </c>
      <c r="AQ873" t="str">
        <v>Caritas Rio de Janeiro</v>
      </c>
      <c r="AR873" t="str">
        <v>Caritas São Paulo</v>
      </c>
      <c r="AS873" t="str">
        <v>Caritas Switzerland</v>
      </c>
      <c r="AT873" t="str">
        <v>CCEFIRO Association</v>
      </c>
      <c r="AU873" t="str">
        <v>CEDRO</v>
      </c>
      <c r="AV873" t="str">
        <v>Center for Integrated Studies and Programs for Sustainable Development (CIEDS)</v>
      </c>
      <c r="AW873" t="str">
        <v>Center for Migration and Human Rights of the Diocese of Roraima (CMDH)</v>
      </c>
      <c r="AX873" t="str">
        <v>Centro de Atencion Psicosocial (CAPS)</v>
      </c>
      <c r="AY873" t="str">
        <v>CESAL</v>
      </c>
      <c r="AZ873" t="str">
        <v>CESVI-Cooperazione e Sviluppo</v>
      </c>
      <c r="BA873" t="str">
        <v>ChildFund International</v>
      </c>
      <c r="BB873" t="str">
        <v>CHS Alternativo</v>
      </c>
      <c r="BC873" t="str">
        <v>Churún Merú Association</v>
      </c>
      <c r="BD873" t="str">
        <v>Coalición por Venezuela</v>
      </c>
      <c r="BE873" t="str">
        <v>Colonia Foundation of Venezuelans in the Dominican Republic (FUNCOVERD)</v>
      </c>
      <c r="BF873" t="str">
        <v>COLVENZ</v>
      </c>
      <c r="BG873" t="str">
        <v>Compassiva</v>
      </c>
      <c r="BH873" t="str">
        <v>Consejo Interreligioso del Perú - Religiones por la Paz</v>
      </c>
      <c r="BI873" t="str">
        <v>Consorcio ONG OCIPI Y Capellanía Nacional OFICA</v>
      </c>
      <c r="BJ873" t="str">
        <v>COOPI - International Cooperation Foundation</v>
      </c>
      <c r="BK873" t="str">
        <v>Corporación Colectivo Sin Fronteras</v>
      </c>
      <c r="BL873" t="str">
        <v>CRISFE Foundation</v>
      </c>
      <c r="BM873" t="str">
        <v>Cuso International</v>
      </c>
      <c r="BN873" t="str">
        <v>Danielle’s Children Fund (DCF)</v>
      </c>
      <c r="BO873" t="str">
        <v>Danish Refugee Council (DRC)</v>
      </c>
      <c r="BP873" t="str">
        <v>Development Support Association - APOYAR</v>
      </c>
      <c r="BQ873" t="str">
        <v>Diakonie Katastrophenhilfe</v>
      </c>
      <c r="BR873" t="str">
        <v>Diálogo Diverso</v>
      </c>
      <c r="BS873" t="str">
        <v>Doctors of the World</v>
      </c>
      <c r="BT873" t="str">
        <v>Dominican Institute for Integrated Development</v>
      </c>
      <c r="BU873" t="str">
        <v>Duendes y Ángeles Vinotinto República Dominicana</v>
      </c>
      <c r="BV873" t="str">
        <v>Encuentros SJS (Servicio Jesuita de la Solidaridad)</v>
      </c>
      <c r="BW873" t="str">
        <v>Ending Violence Against Migrants</v>
      </c>
      <c r="BX873" t="str">
        <v>Equidad Foundation</v>
      </c>
      <c r="BY873" t="str">
        <v>Equilibrium CenDE</v>
      </c>
      <c r="BZ873" t="str">
        <v>Facultad de Psicología - Universidad de la República (UDELAR)</v>
      </c>
      <c r="CA873" t="str">
        <v>First International Emergency and Solidarités International</v>
      </c>
      <c r="CB873" t="str">
        <v>Fondo Ecuatoriano Populorum Progressio</v>
      </c>
      <c r="CC873" t="str">
        <v>Foro Salud Callao</v>
      </c>
      <c r="CD873" t="str">
        <v>Foundation for the Integration and Development of Latin America (FIDAL)</v>
      </c>
      <c r="CE873" t="str">
        <v>Foundation of the Americas (FUDELA)</v>
      </c>
      <c r="CF873" t="str">
        <v>Fraternity Without Borders</v>
      </c>
      <c r="CG873" t="str">
        <v>Fundación Brisas del Norte</v>
      </c>
      <c r="CH873" t="str">
        <v>Fundación Colombovenezolana Nueva Ilusión</v>
      </c>
      <c r="CI873" t="str">
        <v>Fundación Nakama's</v>
      </c>
      <c r="CJ873" t="str">
        <v>Fundación RadaBer</v>
      </c>
      <c r="CK873" t="str">
        <v>Fundación Scalabrini Bolivia</v>
      </c>
      <c r="CL873" t="str">
        <v>Fundacion Social Vivan los Niños</v>
      </c>
      <c r="CM873" t="str">
        <v>FUNVEAC</v>
      </c>
      <c r="CN873" t="str">
        <v>German Development Cooperation Agency GIZ</v>
      </c>
      <c r="CO873" t="str">
        <v>Globalizate Radio</v>
      </c>
      <c r="CP873" t="str">
        <v>GOAL</v>
      </c>
      <c r="CQ873" t="str">
        <v>Halü Bienestar Humano Foundation (HALU)</v>
      </c>
      <c r="CR873" t="str">
        <v>Heartland Alliance International (HAI)</v>
      </c>
      <c r="CS873" t="str">
        <v>HELVETAS Swiss Intercooperation</v>
      </c>
      <c r="CT873" t="str">
        <v>HIAS</v>
      </c>
      <c r="CU873" t="str">
        <v>Human Rights Defence Curaçao</v>
      </c>
      <c r="CV873" t="str">
        <v>Humanity &amp; Inclusion</v>
      </c>
      <c r="CW873" t="str">
        <v>Humans Analytic</v>
      </c>
      <c r="CX873" t="str">
        <v>Idas y Vueltas Association</v>
      </c>
      <c r="CY873" t="str">
        <v>iMMAP</v>
      </c>
      <c r="CZ873" t="str">
        <v>IMPACT Initiatives (REACH)</v>
      </c>
      <c r="DA873" t="str">
        <v>Inmigrante Feliz Association</v>
      </c>
      <c r="DB873" t="str">
        <v>Institute for Migration and Human Rights (IMDH)</v>
      </c>
      <c r="DC873" t="str">
        <v>Institute of Natural and Cultural Heritage (IPANC)</v>
      </c>
      <c r="DD873" t="str">
        <v>International Committee for the Development of People (CISP)</v>
      </c>
      <c r="DE873" t="str">
        <v>International Federation of the Red Cross (IFRC)</v>
      </c>
      <c r="DF873" t="str">
        <v>International Labour Organization (ILO)</v>
      </c>
      <c r="DG873" t="str">
        <v>International Medical Corps</v>
      </c>
      <c r="DH873" t="str">
        <v>International Organization for Migration (IOM)</v>
      </c>
      <c r="DI873" t="str">
        <v>International Rescue Committee (IRC)</v>
      </c>
      <c r="DJ873" t="str">
        <v>INTERSOS</v>
      </c>
      <c r="DK873" t="str">
        <v>Jesuit Migrant Service (JMS)</v>
      </c>
      <c r="DL873" t="str">
        <v>Jesuit Refugee Service (JRS)</v>
      </c>
      <c r="DM873" t="str">
        <v>Jesuit Service for Migrants and Refugees (JSMR)</v>
      </c>
      <c r="DN873" t="str">
        <v>Joint United Nations Programme on HIV/AIDS (UNAIDS)</v>
      </c>
      <c r="DO873" t="str">
        <v>Kimirina Coorporation</v>
      </c>
      <c r="DP873" t="str">
        <v>La Casita Hispanic Cultural Centre</v>
      </c>
      <c r="DQ873" t="str">
        <v>Latin American Network of Non-Governmental Organizations of Persons with Disabilities and their Families (RIADIS)</v>
      </c>
      <c r="DR873" t="str">
        <v>LGBT+ Movement Brazil</v>
      </c>
      <c r="DS873" t="str">
        <v>Living Water Community (LWC)</v>
      </c>
      <c r="DT873" t="str">
        <v>LLANOVENCOL</v>
      </c>
      <c r="DU873" t="str">
        <v>Lutheran World Federation</v>
      </c>
      <c r="DV873" t="str">
        <v>Lutheran World Relief</v>
      </c>
      <c r="DW873" t="str">
        <v>Malteser International</v>
      </c>
      <c r="DX873" t="str">
        <v>Mana Institute</v>
      </c>
      <c r="DY873" t="str">
        <v>Manos Veneguayas Association</v>
      </c>
      <c r="DZ873" t="str">
        <v>Más Igualdad Perú</v>
      </c>
      <c r="EA873" t="str">
        <v>MedGlobal</v>
      </c>
      <c r="EB873" t="str">
        <v>Medical Teams International</v>
      </c>
      <c r="EC873" t="str">
        <v>Mercy Corps</v>
      </c>
      <c r="ED873" t="str">
        <v>Migrant Service Center (CAM)</v>
      </c>
      <c r="EE873" t="str">
        <v>Migrants, Refugees and Argentine Social Entrepreneurs (MIRARES)</v>
      </c>
      <c r="EF873" t="str">
        <v>Mision Scalabriniana - Ecuador</v>
      </c>
      <c r="EG873" t="str">
        <v>Missão Paz</v>
      </c>
      <c r="EH873" t="str">
        <v>Museu A CASA</v>
      </c>
      <c r="EI873" t="str">
        <v>Norwegian Refugee Council (NRC)</v>
      </c>
      <c r="EJ873" t="str">
        <v>ONG Migrantes por el Maule</v>
      </c>
      <c r="EK873" t="str">
        <v>ONG Preemptive Love Coalition Colombia</v>
      </c>
      <c r="EL873" t="str">
        <v>Organización Transfomando Vidas</v>
      </c>
      <c r="EM873" t="str">
        <v>Organization of Ibero-American States for Education, Science and Culture (OEI)</v>
      </c>
      <c r="EN873" t="str">
        <v>OXFAM</v>
      </c>
      <c r="EO873" t="str">
        <v>Panamerican Development Foundation</v>
      </c>
      <c r="EP873" t="str">
        <v>Panamerican Health Organization/World Health Organization (PAHO/WHO)</v>
      </c>
      <c r="EQ873" t="str">
        <v>Pastoral of Human Mobility - Peruvian Episcopal Conference</v>
      </c>
      <c r="ER873" t="str">
        <v>Pastoral Service for Migrants National</v>
      </c>
      <c r="ES873" t="str">
        <v>Permanent Human Rights defense Committee (CDH)</v>
      </c>
      <c r="ET873" t="str">
        <v>Pirilampos Institute - Group of visits and voluntary actions in Roraima</v>
      </c>
      <c r="EU873" t="str">
        <v>Plan International</v>
      </c>
      <c r="EV873" t="str">
        <v>Population Program, Faculty of Social Sciences, University of the Republic</v>
      </c>
      <c r="EW873" t="str">
        <v>Profamilia Association</v>
      </c>
      <c r="EX873" t="str">
        <v>Red con Migrantes y Refugiados</v>
      </c>
      <c r="EY873" t="str">
        <v>Red Cross Colombia</v>
      </c>
      <c r="EZ873" t="str">
        <v>Red Cross Ecuador</v>
      </c>
      <c r="FA873" t="str">
        <v>Red Cross Peru</v>
      </c>
      <c r="FB873" t="str">
        <v>Red de Investigaciones en Derechos Humanos - CONICET (Consejo Nacional de Investigaciones Científicas y Técnicas)</v>
      </c>
      <c r="FC873" t="str">
        <v>RET International</v>
      </c>
      <c r="FD873" t="str">
        <v>Salú pa Tur Foundation</v>
      </c>
      <c r="FE873" t="str">
        <v>Salvation Army</v>
      </c>
      <c r="FF873" t="str">
        <v>Samaritan's Purse</v>
      </c>
      <c r="FG873" t="str">
        <v>Save the Children International (SCI)</v>
      </c>
      <c r="FH873" t="str">
        <v>Scalabrini Foundation Chile</v>
      </c>
      <c r="FI873" t="str">
        <v>Sección Peruana de Amnistía Internacional</v>
      </c>
      <c r="FJ873" t="str">
        <v>Serviço Pastoral dos Migrantes do Nordeste</v>
      </c>
      <c r="FK873" t="str">
        <v>Sesame Workshop</v>
      </c>
      <c r="FL873" t="str">
        <v>Si, Da Vida</v>
      </c>
      <c r="FM873" t="str">
        <v>Solidarity and Action Asociation</v>
      </c>
      <c r="FN873" t="str">
        <v>SOS Children's Villages</v>
      </c>
      <c r="FO873" t="str">
        <v>Tarabita Foundation</v>
      </c>
      <c r="FP873" t="str">
        <v>Tearfund</v>
      </c>
      <c r="FQ873" t="str">
        <v>TECHO</v>
      </c>
      <c r="FR873" t="str">
        <v>Terranueva Foundation</v>
      </c>
      <c r="FS873" t="str">
        <v>Terre des Hommes Suisse</v>
      </c>
      <c r="FT873" t="str">
        <v>The Israel Forum for International Humanitarian Aid (IsraAID)</v>
      </c>
      <c r="FU873" t="str">
        <v>Unión Venezolana en Perú</v>
      </c>
      <c r="FV873" t="str">
        <v>United Nations Children's Fund (UNICEF)</v>
      </c>
      <c r="FW873" t="str">
        <v>United Nations Development Programme (UNDP)</v>
      </c>
      <c r="FX873" t="str">
        <v>United Nations Educational, Scientific and Cultural Organization (UNESCO)</v>
      </c>
      <c r="FY873" t="str">
        <v>United Nations Entity for Gender Equality and the Empowerment of Women (UNWOMEN)</v>
      </c>
      <c r="FZ873" t="str">
        <v>United Nations Food and Agricultural Organization (FAO)</v>
      </c>
      <c r="GA873" t="str">
        <v>United Nations High Commissioner for Refugees (UNHCR)</v>
      </c>
      <c r="GB873" t="str">
        <v>United Nations Office of the High Commissioner for Human Rights (OHCHR)</v>
      </c>
      <c r="GC873" t="str">
        <v>United Nations Office on Drugs and Crime (UNODC)</v>
      </c>
      <c r="GD873" t="str">
        <v>United Nations Population Fund (UNFPA)</v>
      </c>
      <c r="GE873" t="str">
        <v>United Nations Programme for Human Settlements (UN Habitat)</v>
      </c>
      <c r="GF873" t="str">
        <v>Vale da Benção Educational and Charitable Association (AEBVB)</v>
      </c>
      <c r="GG873" t="str">
        <v>VenAruba Solidaria</v>
      </c>
      <c r="GH873" t="str">
        <v>Venex Curacao Foundation</v>
      </c>
      <c r="GI873" t="str">
        <v>Venezolanos en Barranquilla</v>
      </c>
      <c r="GJ873" t="str">
        <v>Venezolanos en San Cristóbal</v>
      </c>
      <c r="GK873" t="str">
        <v>Venezuelan Emigrant Foundation (FEV)</v>
      </c>
      <c r="GL873" t="str">
        <v>Vicaría de Pastoral Social Caritas</v>
      </c>
      <c r="GM873" t="str">
        <v>Voices GY</v>
      </c>
      <c r="GN873" t="str">
        <v>We World GVC</v>
      </c>
      <c r="GO873" t="str">
        <v>World Council of Credit Unions</v>
      </c>
      <c r="GP873" t="str">
        <v>World Food Programme (WFP)</v>
      </c>
      <c r="GQ873" t="str">
        <v>World Vision</v>
      </c>
      <c r="GR873" t="str">
        <v>ZOA</v>
      </c>
    </row>
    <row r="874" spans="8:200" x14ac:dyDescent="0.3">
      <c r="H874" t="str" cm="1">
        <f t="array" ref="H874:GR874">TRANSPOSE(_xlfn._xlws.SORT(_xlfn._xlws.FILTER(Table3[Name],ISNUMBER(SEARCH(' Activity Sheet'!D928,Table3[Name])),"Not found"),,1))</f>
        <v>.New Organisation</v>
      </c>
      <c r="I874" t="str">
        <v>ABV - Association of Good with Life</v>
      </c>
      <c r="J874" t="str">
        <v>ACAPS</v>
      </c>
      <c r="K874" t="str">
        <v>Acción y Desarrollo</v>
      </c>
      <c r="L874" t="str">
        <v>ACTED</v>
      </c>
      <c r="M874" t="str">
        <v>Action against Hunger</v>
      </c>
      <c r="N874" t="str">
        <v>ActionAid</v>
      </c>
      <c r="O874" t="str">
        <v>Adventist Development and Relief Agency (ADRA)</v>
      </c>
      <c r="P874" t="str">
        <v>Alas de Colibrí Foundation</v>
      </c>
      <c r="Q874" t="str">
        <v>Alianza por la Solidaridad</v>
      </c>
      <c r="R874" t="str">
        <v>Alianza por Venezuela</v>
      </c>
      <c r="S874" t="str">
        <v>Americares Foundation</v>
      </c>
      <c r="T874" t="str">
        <v>Argentine Commission for Refugees and Migrants (CAREF)</v>
      </c>
      <c r="U874" t="str">
        <v>Asociación Aves</v>
      </c>
      <c r="V874" t="str">
        <v>Asociación de Jubilados y Pensionados Venezolanos en Argentina</v>
      </c>
      <c r="W874" t="str">
        <v>Asociación de Venezolanos en Eloy Alfaro</v>
      </c>
      <c r="X874" t="str">
        <v>Asociación Fundación contra el Hambre Perú</v>
      </c>
      <c r="Y874" t="str">
        <v>Asociación Migrantes Venezolanos</v>
      </c>
      <c r="Z874" t="str">
        <v>Asociación Misioneros de San Carlos Scalabrinianos</v>
      </c>
      <c r="AA874" t="str">
        <v>Asociacion Proteccion Poblacion Vulnerable</v>
      </c>
      <c r="AB874" t="str">
        <v>Asociación Quinta Ola</v>
      </c>
      <c r="AC874" t="str">
        <v>Asociación Salto Ángel</v>
      </c>
      <c r="AD874" t="str">
        <v>Asociación Venezuela en Ecuador AC</v>
      </c>
      <c r="AE874" t="str">
        <v>ASOVENAR</v>
      </c>
      <c r="AF874" t="str">
        <v>Associação Hermanitos</v>
      </c>
      <c r="AG874" t="str">
        <v>AVSI Foundation</v>
      </c>
      <c r="AH874" t="str">
        <v>Bethany Christian Services</v>
      </c>
      <c r="AI874" t="str">
        <v>Blumont</v>
      </c>
      <c r="AJ874" t="str">
        <v>CARE</v>
      </c>
      <c r="AK874" t="str">
        <v>Caritas Brazil</v>
      </c>
      <c r="AL874" t="str">
        <v>Caritas Ecuador</v>
      </c>
      <c r="AM874" t="str">
        <v>Caritas Germany</v>
      </c>
      <c r="AN874" t="str">
        <v>Caritas Manaus</v>
      </c>
      <c r="AO874" t="str">
        <v>Caritas Parana</v>
      </c>
      <c r="AP874" t="str">
        <v>Caritas Peru</v>
      </c>
      <c r="AQ874" t="str">
        <v>Caritas Rio de Janeiro</v>
      </c>
      <c r="AR874" t="str">
        <v>Caritas São Paulo</v>
      </c>
      <c r="AS874" t="str">
        <v>Caritas Switzerland</v>
      </c>
      <c r="AT874" t="str">
        <v>CCEFIRO Association</v>
      </c>
      <c r="AU874" t="str">
        <v>CEDRO</v>
      </c>
      <c r="AV874" t="str">
        <v>Center for Integrated Studies and Programs for Sustainable Development (CIEDS)</v>
      </c>
      <c r="AW874" t="str">
        <v>Center for Migration and Human Rights of the Diocese of Roraima (CMDH)</v>
      </c>
      <c r="AX874" t="str">
        <v>Centro de Atencion Psicosocial (CAPS)</v>
      </c>
      <c r="AY874" t="str">
        <v>CESAL</v>
      </c>
      <c r="AZ874" t="str">
        <v>CESVI-Cooperazione e Sviluppo</v>
      </c>
      <c r="BA874" t="str">
        <v>ChildFund International</v>
      </c>
      <c r="BB874" t="str">
        <v>CHS Alternativo</v>
      </c>
      <c r="BC874" t="str">
        <v>Churún Merú Association</v>
      </c>
      <c r="BD874" t="str">
        <v>Coalición por Venezuela</v>
      </c>
      <c r="BE874" t="str">
        <v>Colonia Foundation of Venezuelans in the Dominican Republic (FUNCOVERD)</v>
      </c>
      <c r="BF874" t="str">
        <v>COLVENZ</v>
      </c>
      <c r="BG874" t="str">
        <v>Compassiva</v>
      </c>
      <c r="BH874" t="str">
        <v>Consejo Interreligioso del Perú - Religiones por la Paz</v>
      </c>
      <c r="BI874" t="str">
        <v>Consorcio ONG OCIPI Y Capellanía Nacional OFICA</v>
      </c>
      <c r="BJ874" t="str">
        <v>COOPI - International Cooperation Foundation</v>
      </c>
      <c r="BK874" t="str">
        <v>Corporación Colectivo Sin Fronteras</v>
      </c>
      <c r="BL874" t="str">
        <v>CRISFE Foundation</v>
      </c>
      <c r="BM874" t="str">
        <v>Cuso International</v>
      </c>
      <c r="BN874" t="str">
        <v>Danielle’s Children Fund (DCF)</v>
      </c>
      <c r="BO874" t="str">
        <v>Danish Refugee Council (DRC)</v>
      </c>
      <c r="BP874" t="str">
        <v>Development Support Association - APOYAR</v>
      </c>
      <c r="BQ874" t="str">
        <v>Diakonie Katastrophenhilfe</v>
      </c>
      <c r="BR874" t="str">
        <v>Diálogo Diverso</v>
      </c>
      <c r="BS874" t="str">
        <v>Doctors of the World</v>
      </c>
      <c r="BT874" t="str">
        <v>Dominican Institute for Integrated Development</v>
      </c>
      <c r="BU874" t="str">
        <v>Duendes y Ángeles Vinotinto República Dominicana</v>
      </c>
      <c r="BV874" t="str">
        <v>Encuentros SJS (Servicio Jesuita de la Solidaridad)</v>
      </c>
      <c r="BW874" t="str">
        <v>Ending Violence Against Migrants</v>
      </c>
      <c r="BX874" t="str">
        <v>Equidad Foundation</v>
      </c>
      <c r="BY874" t="str">
        <v>Equilibrium CenDE</v>
      </c>
      <c r="BZ874" t="str">
        <v>Facultad de Psicología - Universidad de la República (UDELAR)</v>
      </c>
      <c r="CA874" t="str">
        <v>First International Emergency and Solidarités International</v>
      </c>
      <c r="CB874" t="str">
        <v>Fondo Ecuatoriano Populorum Progressio</v>
      </c>
      <c r="CC874" t="str">
        <v>Foro Salud Callao</v>
      </c>
      <c r="CD874" t="str">
        <v>Foundation for the Integration and Development of Latin America (FIDAL)</v>
      </c>
      <c r="CE874" t="str">
        <v>Foundation of the Americas (FUDELA)</v>
      </c>
      <c r="CF874" t="str">
        <v>Fraternity Without Borders</v>
      </c>
      <c r="CG874" t="str">
        <v>Fundación Brisas del Norte</v>
      </c>
      <c r="CH874" t="str">
        <v>Fundación Colombovenezolana Nueva Ilusión</v>
      </c>
      <c r="CI874" t="str">
        <v>Fundación Nakama's</v>
      </c>
      <c r="CJ874" t="str">
        <v>Fundación RadaBer</v>
      </c>
      <c r="CK874" t="str">
        <v>Fundación Scalabrini Bolivia</v>
      </c>
      <c r="CL874" t="str">
        <v>Fundacion Social Vivan los Niños</v>
      </c>
      <c r="CM874" t="str">
        <v>FUNVEAC</v>
      </c>
      <c r="CN874" t="str">
        <v>German Development Cooperation Agency GIZ</v>
      </c>
      <c r="CO874" t="str">
        <v>Globalizate Radio</v>
      </c>
      <c r="CP874" t="str">
        <v>GOAL</v>
      </c>
      <c r="CQ874" t="str">
        <v>Halü Bienestar Humano Foundation (HALU)</v>
      </c>
      <c r="CR874" t="str">
        <v>Heartland Alliance International (HAI)</v>
      </c>
      <c r="CS874" t="str">
        <v>HELVETAS Swiss Intercooperation</v>
      </c>
      <c r="CT874" t="str">
        <v>HIAS</v>
      </c>
      <c r="CU874" t="str">
        <v>Human Rights Defence Curaçao</v>
      </c>
      <c r="CV874" t="str">
        <v>Humanity &amp; Inclusion</v>
      </c>
      <c r="CW874" t="str">
        <v>Humans Analytic</v>
      </c>
      <c r="CX874" t="str">
        <v>Idas y Vueltas Association</v>
      </c>
      <c r="CY874" t="str">
        <v>iMMAP</v>
      </c>
      <c r="CZ874" t="str">
        <v>IMPACT Initiatives (REACH)</v>
      </c>
      <c r="DA874" t="str">
        <v>Inmigrante Feliz Association</v>
      </c>
      <c r="DB874" t="str">
        <v>Institute for Migration and Human Rights (IMDH)</v>
      </c>
      <c r="DC874" t="str">
        <v>Institute of Natural and Cultural Heritage (IPANC)</v>
      </c>
      <c r="DD874" t="str">
        <v>International Committee for the Development of People (CISP)</v>
      </c>
      <c r="DE874" t="str">
        <v>International Federation of the Red Cross (IFRC)</v>
      </c>
      <c r="DF874" t="str">
        <v>International Labour Organization (ILO)</v>
      </c>
      <c r="DG874" t="str">
        <v>International Medical Corps</v>
      </c>
      <c r="DH874" t="str">
        <v>International Organization for Migration (IOM)</v>
      </c>
      <c r="DI874" t="str">
        <v>International Rescue Committee (IRC)</v>
      </c>
      <c r="DJ874" t="str">
        <v>INTERSOS</v>
      </c>
      <c r="DK874" t="str">
        <v>Jesuit Migrant Service (JMS)</v>
      </c>
      <c r="DL874" t="str">
        <v>Jesuit Refugee Service (JRS)</v>
      </c>
      <c r="DM874" t="str">
        <v>Jesuit Service for Migrants and Refugees (JSMR)</v>
      </c>
      <c r="DN874" t="str">
        <v>Joint United Nations Programme on HIV/AIDS (UNAIDS)</v>
      </c>
      <c r="DO874" t="str">
        <v>Kimirina Coorporation</v>
      </c>
      <c r="DP874" t="str">
        <v>La Casita Hispanic Cultural Centre</v>
      </c>
      <c r="DQ874" t="str">
        <v>Latin American Network of Non-Governmental Organizations of Persons with Disabilities and their Families (RIADIS)</v>
      </c>
      <c r="DR874" t="str">
        <v>LGBT+ Movement Brazil</v>
      </c>
      <c r="DS874" t="str">
        <v>Living Water Community (LWC)</v>
      </c>
      <c r="DT874" t="str">
        <v>LLANOVENCOL</v>
      </c>
      <c r="DU874" t="str">
        <v>Lutheran World Federation</v>
      </c>
      <c r="DV874" t="str">
        <v>Lutheran World Relief</v>
      </c>
      <c r="DW874" t="str">
        <v>Malteser International</v>
      </c>
      <c r="DX874" t="str">
        <v>Mana Institute</v>
      </c>
      <c r="DY874" t="str">
        <v>Manos Veneguayas Association</v>
      </c>
      <c r="DZ874" t="str">
        <v>Más Igualdad Perú</v>
      </c>
      <c r="EA874" t="str">
        <v>MedGlobal</v>
      </c>
      <c r="EB874" t="str">
        <v>Medical Teams International</v>
      </c>
      <c r="EC874" t="str">
        <v>Mercy Corps</v>
      </c>
      <c r="ED874" t="str">
        <v>Migrant Service Center (CAM)</v>
      </c>
      <c r="EE874" t="str">
        <v>Migrants, Refugees and Argentine Social Entrepreneurs (MIRARES)</v>
      </c>
      <c r="EF874" t="str">
        <v>Mision Scalabriniana - Ecuador</v>
      </c>
      <c r="EG874" t="str">
        <v>Missão Paz</v>
      </c>
      <c r="EH874" t="str">
        <v>Museu A CASA</v>
      </c>
      <c r="EI874" t="str">
        <v>Norwegian Refugee Council (NRC)</v>
      </c>
      <c r="EJ874" t="str">
        <v>ONG Migrantes por el Maule</v>
      </c>
      <c r="EK874" t="str">
        <v>ONG Preemptive Love Coalition Colombia</v>
      </c>
      <c r="EL874" t="str">
        <v>Organización Transfomando Vidas</v>
      </c>
      <c r="EM874" t="str">
        <v>Organization of Ibero-American States for Education, Science and Culture (OEI)</v>
      </c>
      <c r="EN874" t="str">
        <v>OXFAM</v>
      </c>
      <c r="EO874" t="str">
        <v>Panamerican Development Foundation</v>
      </c>
      <c r="EP874" t="str">
        <v>Panamerican Health Organization/World Health Organization (PAHO/WHO)</v>
      </c>
      <c r="EQ874" t="str">
        <v>Pastoral of Human Mobility - Peruvian Episcopal Conference</v>
      </c>
      <c r="ER874" t="str">
        <v>Pastoral Service for Migrants National</v>
      </c>
      <c r="ES874" t="str">
        <v>Permanent Human Rights defense Committee (CDH)</v>
      </c>
      <c r="ET874" t="str">
        <v>Pirilampos Institute - Group of visits and voluntary actions in Roraima</v>
      </c>
      <c r="EU874" t="str">
        <v>Plan International</v>
      </c>
      <c r="EV874" t="str">
        <v>Population Program, Faculty of Social Sciences, University of the Republic</v>
      </c>
      <c r="EW874" t="str">
        <v>Profamilia Association</v>
      </c>
      <c r="EX874" t="str">
        <v>Red con Migrantes y Refugiados</v>
      </c>
      <c r="EY874" t="str">
        <v>Red Cross Colombia</v>
      </c>
      <c r="EZ874" t="str">
        <v>Red Cross Ecuador</v>
      </c>
      <c r="FA874" t="str">
        <v>Red Cross Peru</v>
      </c>
      <c r="FB874" t="str">
        <v>Red de Investigaciones en Derechos Humanos - CONICET (Consejo Nacional de Investigaciones Científicas y Técnicas)</v>
      </c>
      <c r="FC874" t="str">
        <v>RET International</v>
      </c>
      <c r="FD874" t="str">
        <v>Salú pa Tur Foundation</v>
      </c>
      <c r="FE874" t="str">
        <v>Salvation Army</v>
      </c>
      <c r="FF874" t="str">
        <v>Samaritan's Purse</v>
      </c>
      <c r="FG874" t="str">
        <v>Save the Children International (SCI)</v>
      </c>
      <c r="FH874" t="str">
        <v>Scalabrini Foundation Chile</v>
      </c>
      <c r="FI874" t="str">
        <v>Sección Peruana de Amnistía Internacional</v>
      </c>
      <c r="FJ874" t="str">
        <v>Serviço Pastoral dos Migrantes do Nordeste</v>
      </c>
      <c r="FK874" t="str">
        <v>Sesame Workshop</v>
      </c>
      <c r="FL874" t="str">
        <v>Si, Da Vida</v>
      </c>
      <c r="FM874" t="str">
        <v>Solidarity and Action Asociation</v>
      </c>
      <c r="FN874" t="str">
        <v>SOS Children's Villages</v>
      </c>
      <c r="FO874" t="str">
        <v>Tarabita Foundation</v>
      </c>
      <c r="FP874" t="str">
        <v>Tearfund</v>
      </c>
      <c r="FQ874" t="str">
        <v>TECHO</v>
      </c>
      <c r="FR874" t="str">
        <v>Terranueva Foundation</v>
      </c>
      <c r="FS874" t="str">
        <v>Terre des Hommes Suisse</v>
      </c>
      <c r="FT874" t="str">
        <v>The Israel Forum for International Humanitarian Aid (IsraAID)</v>
      </c>
      <c r="FU874" t="str">
        <v>Unión Venezolana en Perú</v>
      </c>
      <c r="FV874" t="str">
        <v>United Nations Children's Fund (UNICEF)</v>
      </c>
      <c r="FW874" t="str">
        <v>United Nations Development Programme (UNDP)</v>
      </c>
      <c r="FX874" t="str">
        <v>United Nations Educational, Scientific and Cultural Organization (UNESCO)</v>
      </c>
      <c r="FY874" t="str">
        <v>United Nations Entity for Gender Equality and the Empowerment of Women (UNWOMEN)</v>
      </c>
      <c r="FZ874" t="str">
        <v>United Nations Food and Agricultural Organization (FAO)</v>
      </c>
      <c r="GA874" t="str">
        <v>United Nations High Commissioner for Refugees (UNHCR)</v>
      </c>
      <c r="GB874" t="str">
        <v>United Nations Office of the High Commissioner for Human Rights (OHCHR)</v>
      </c>
      <c r="GC874" t="str">
        <v>United Nations Office on Drugs and Crime (UNODC)</v>
      </c>
      <c r="GD874" t="str">
        <v>United Nations Population Fund (UNFPA)</v>
      </c>
      <c r="GE874" t="str">
        <v>United Nations Programme for Human Settlements (UN Habitat)</v>
      </c>
      <c r="GF874" t="str">
        <v>Vale da Benção Educational and Charitable Association (AEBVB)</v>
      </c>
      <c r="GG874" t="str">
        <v>VenAruba Solidaria</v>
      </c>
      <c r="GH874" t="str">
        <v>Venex Curacao Foundation</v>
      </c>
      <c r="GI874" t="str">
        <v>Venezolanos en Barranquilla</v>
      </c>
      <c r="GJ874" t="str">
        <v>Venezolanos en San Cristóbal</v>
      </c>
      <c r="GK874" t="str">
        <v>Venezuelan Emigrant Foundation (FEV)</v>
      </c>
      <c r="GL874" t="str">
        <v>Vicaría de Pastoral Social Caritas</v>
      </c>
      <c r="GM874" t="str">
        <v>Voices GY</v>
      </c>
      <c r="GN874" t="str">
        <v>We World GVC</v>
      </c>
      <c r="GO874" t="str">
        <v>World Council of Credit Unions</v>
      </c>
      <c r="GP874" t="str">
        <v>World Food Programme (WFP)</v>
      </c>
      <c r="GQ874" t="str">
        <v>World Vision</v>
      </c>
      <c r="GR874" t="str">
        <v>ZOA</v>
      </c>
    </row>
    <row r="875" spans="8:200" x14ac:dyDescent="0.3">
      <c r="H875" t="str" cm="1">
        <f t="array" ref="H875:GR875">TRANSPOSE(_xlfn._xlws.SORT(_xlfn._xlws.FILTER(Table3[Name],ISNUMBER(SEARCH(' Activity Sheet'!D929,Table3[Name])),"Not found"),,1))</f>
        <v>.New Organisation</v>
      </c>
      <c r="I875" t="str">
        <v>ABV - Association of Good with Life</v>
      </c>
      <c r="J875" t="str">
        <v>ACAPS</v>
      </c>
      <c r="K875" t="str">
        <v>Acción y Desarrollo</v>
      </c>
      <c r="L875" t="str">
        <v>ACTED</v>
      </c>
      <c r="M875" t="str">
        <v>Action against Hunger</v>
      </c>
      <c r="N875" t="str">
        <v>ActionAid</v>
      </c>
      <c r="O875" t="str">
        <v>Adventist Development and Relief Agency (ADRA)</v>
      </c>
      <c r="P875" t="str">
        <v>Alas de Colibrí Foundation</v>
      </c>
      <c r="Q875" t="str">
        <v>Alianza por la Solidaridad</v>
      </c>
      <c r="R875" t="str">
        <v>Alianza por Venezuela</v>
      </c>
      <c r="S875" t="str">
        <v>Americares Foundation</v>
      </c>
      <c r="T875" t="str">
        <v>Argentine Commission for Refugees and Migrants (CAREF)</v>
      </c>
      <c r="U875" t="str">
        <v>Asociación Aves</v>
      </c>
      <c r="V875" t="str">
        <v>Asociación de Jubilados y Pensionados Venezolanos en Argentina</v>
      </c>
      <c r="W875" t="str">
        <v>Asociación de Venezolanos en Eloy Alfaro</v>
      </c>
      <c r="X875" t="str">
        <v>Asociación Fundación contra el Hambre Perú</v>
      </c>
      <c r="Y875" t="str">
        <v>Asociación Migrantes Venezolanos</v>
      </c>
      <c r="Z875" t="str">
        <v>Asociación Misioneros de San Carlos Scalabrinianos</v>
      </c>
      <c r="AA875" t="str">
        <v>Asociacion Proteccion Poblacion Vulnerable</v>
      </c>
      <c r="AB875" t="str">
        <v>Asociación Quinta Ola</v>
      </c>
      <c r="AC875" t="str">
        <v>Asociación Salto Ángel</v>
      </c>
      <c r="AD875" t="str">
        <v>Asociación Venezuela en Ecuador AC</v>
      </c>
      <c r="AE875" t="str">
        <v>ASOVENAR</v>
      </c>
      <c r="AF875" t="str">
        <v>Associação Hermanitos</v>
      </c>
      <c r="AG875" t="str">
        <v>AVSI Foundation</v>
      </c>
      <c r="AH875" t="str">
        <v>Bethany Christian Services</v>
      </c>
      <c r="AI875" t="str">
        <v>Blumont</v>
      </c>
      <c r="AJ875" t="str">
        <v>CARE</v>
      </c>
      <c r="AK875" t="str">
        <v>Caritas Brazil</v>
      </c>
      <c r="AL875" t="str">
        <v>Caritas Ecuador</v>
      </c>
      <c r="AM875" t="str">
        <v>Caritas Germany</v>
      </c>
      <c r="AN875" t="str">
        <v>Caritas Manaus</v>
      </c>
      <c r="AO875" t="str">
        <v>Caritas Parana</v>
      </c>
      <c r="AP875" t="str">
        <v>Caritas Peru</v>
      </c>
      <c r="AQ875" t="str">
        <v>Caritas Rio de Janeiro</v>
      </c>
      <c r="AR875" t="str">
        <v>Caritas São Paulo</v>
      </c>
      <c r="AS875" t="str">
        <v>Caritas Switzerland</v>
      </c>
      <c r="AT875" t="str">
        <v>CCEFIRO Association</v>
      </c>
      <c r="AU875" t="str">
        <v>CEDRO</v>
      </c>
      <c r="AV875" t="str">
        <v>Center for Integrated Studies and Programs for Sustainable Development (CIEDS)</v>
      </c>
      <c r="AW875" t="str">
        <v>Center for Migration and Human Rights of the Diocese of Roraima (CMDH)</v>
      </c>
      <c r="AX875" t="str">
        <v>Centro de Atencion Psicosocial (CAPS)</v>
      </c>
      <c r="AY875" t="str">
        <v>CESAL</v>
      </c>
      <c r="AZ875" t="str">
        <v>CESVI-Cooperazione e Sviluppo</v>
      </c>
      <c r="BA875" t="str">
        <v>ChildFund International</v>
      </c>
      <c r="BB875" t="str">
        <v>CHS Alternativo</v>
      </c>
      <c r="BC875" t="str">
        <v>Churún Merú Association</v>
      </c>
      <c r="BD875" t="str">
        <v>Coalición por Venezuela</v>
      </c>
      <c r="BE875" t="str">
        <v>Colonia Foundation of Venezuelans in the Dominican Republic (FUNCOVERD)</v>
      </c>
      <c r="BF875" t="str">
        <v>COLVENZ</v>
      </c>
      <c r="BG875" t="str">
        <v>Compassiva</v>
      </c>
      <c r="BH875" t="str">
        <v>Consejo Interreligioso del Perú - Religiones por la Paz</v>
      </c>
      <c r="BI875" t="str">
        <v>Consorcio ONG OCIPI Y Capellanía Nacional OFICA</v>
      </c>
      <c r="BJ875" t="str">
        <v>COOPI - International Cooperation Foundation</v>
      </c>
      <c r="BK875" t="str">
        <v>Corporación Colectivo Sin Fronteras</v>
      </c>
      <c r="BL875" t="str">
        <v>CRISFE Foundation</v>
      </c>
      <c r="BM875" t="str">
        <v>Cuso International</v>
      </c>
      <c r="BN875" t="str">
        <v>Danielle’s Children Fund (DCF)</v>
      </c>
      <c r="BO875" t="str">
        <v>Danish Refugee Council (DRC)</v>
      </c>
      <c r="BP875" t="str">
        <v>Development Support Association - APOYAR</v>
      </c>
      <c r="BQ875" t="str">
        <v>Diakonie Katastrophenhilfe</v>
      </c>
      <c r="BR875" t="str">
        <v>Diálogo Diverso</v>
      </c>
      <c r="BS875" t="str">
        <v>Doctors of the World</v>
      </c>
      <c r="BT875" t="str">
        <v>Dominican Institute for Integrated Development</v>
      </c>
      <c r="BU875" t="str">
        <v>Duendes y Ángeles Vinotinto República Dominicana</v>
      </c>
      <c r="BV875" t="str">
        <v>Encuentros SJS (Servicio Jesuita de la Solidaridad)</v>
      </c>
      <c r="BW875" t="str">
        <v>Ending Violence Against Migrants</v>
      </c>
      <c r="BX875" t="str">
        <v>Equidad Foundation</v>
      </c>
      <c r="BY875" t="str">
        <v>Equilibrium CenDE</v>
      </c>
      <c r="BZ875" t="str">
        <v>Facultad de Psicología - Universidad de la República (UDELAR)</v>
      </c>
      <c r="CA875" t="str">
        <v>First International Emergency and Solidarités International</v>
      </c>
      <c r="CB875" t="str">
        <v>Fondo Ecuatoriano Populorum Progressio</v>
      </c>
      <c r="CC875" t="str">
        <v>Foro Salud Callao</v>
      </c>
      <c r="CD875" t="str">
        <v>Foundation for the Integration and Development of Latin America (FIDAL)</v>
      </c>
      <c r="CE875" t="str">
        <v>Foundation of the Americas (FUDELA)</v>
      </c>
      <c r="CF875" t="str">
        <v>Fraternity Without Borders</v>
      </c>
      <c r="CG875" t="str">
        <v>Fundación Brisas del Norte</v>
      </c>
      <c r="CH875" t="str">
        <v>Fundación Colombovenezolana Nueva Ilusión</v>
      </c>
      <c r="CI875" t="str">
        <v>Fundación Nakama's</v>
      </c>
      <c r="CJ875" t="str">
        <v>Fundación RadaBer</v>
      </c>
      <c r="CK875" t="str">
        <v>Fundación Scalabrini Bolivia</v>
      </c>
      <c r="CL875" t="str">
        <v>Fundacion Social Vivan los Niños</v>
      </c>
      <c r="CM875" t="str">
        <v>FUNVEAC</v>
      </c>
      <c r="CN875" t="str">
        <v>German Development Cooperation Agency GIZ</v>
      </c>
      <c r="CO875" t="str">
        <v>Globalizate Radio</v>
      </c>
      <c r="CP875" t="str">
        <v>GOAL</v>
      </c>
      <c r="CQ875" t="str">
        <v>Halü Bienestar Humano Foundation (HALU)</v>
      </c>
      <c r="CR875" t="str">
        <v>Heartland Alliance International (HAI)</v>
      </c>
      <c r="CS875" t="str">
        <v>HELVETAS Swiss Intercooperation</v>
      </c>
      <c r="CT875" t="str">
        <v>HIAS</v>
      </c>
      <c r="CU875" t="str">
        <v>Human Rights Defence Curaçao</v>
      </c>
      <c r="CV875" t="str">
        <v>Humanity &amp; Inclusion</v>
      </c>
      <c r="CW875" t="str">
        <v>Humans Analytic</v>
      </c>
      <c r="CX875" t="str">
        <v>Idas y Vueltas Association</v>
      </c>
      <c r="CY875" t="str">
        <v>iMMAP</v>
      </c>
      <c r="CZ875" t="str">
        <v>IMPACT Initiatives (REACH)</v>
      </c>
      <c r="DA875" t="str">
        <v>Inmigrante Feliz Association</v>
      </c>
      <c r="DB875" t="str">
        <v>Institute for Migration and Human Rights (IMDH)</v>
      </c>
      <c r="DC875" t="str">
        <v>Institute of Natural and Cultural Heritage (IPANC)</v>
      </c>
      <c r="DD875" t="str">
        <v>International Committee for the Development of People (CISP)</v>
      </c>
      <c r="DE875" t="str">
        <v>International Federation of the Red Cross (IFRC)</v>
      </c>
      <c r="DF875" t="str">
        <v>International Labour Organization (ILO)</v>
      </c>
      <c r="DG875" t="str">
        <v>International Medical Corps</v>
      </c>
      <c r="DH875" t="str">
        <v>International Organization for Migration (IOM)</v>
      </c>
      <c r="DI875" t="str">
        <v>International Rescue Committee (IRC)</v>
      </c>
      <c r="DJ875" t="str">
        <v>INTERSOS</v>
      </c>
      <c r="DK875" t="str">
        <v>Jesuit Migrant Service (JMS)</v>
      </c>
      <c r="DL875" t="str">
        <v>Jesuit Refugee Service (JRS)</v>
      </c>
      <c r="DM875" t="str">
        <v>Jesuit Service for Migrants and Refugees (JSMR)</v>
      </c>
      <c r="DN875" t="str">
        <v>Joint United Nations Programme on HIV/AIDS (UNAIDS)</v>
      </c>
      <c r="DO875" t="str">
        <v>Kimirina Coorporation</v>
      </c>
      <c r="DP875" t="str">
        <v>La Casita Hispanic Cultural Centre</v>
      </c>
      <c r="DQ875" t="str">
        <v>Latin American Network of Non-Governmental Organizations of Persons with Disabilities and their Families (RIADIS)</v>
      </c>
      <c r="DR875" t="str">
        <v>LGBT+ Movement Brazil</v>
      </c>
      <c r="DS875" t="str">
        <v>Living Water Community (LWC)</v>
      </c>
      <c r="DT875" t="str">
        <v>LLANOVENCOL</v>
      </c>
      <c r="DU875" t="str">
        <v>Lutheran World Federation</v>
      </c>
      <c r="DV875" t="str">
        <v>Lutheran World Relief</v>
      </c>
      <c r="DW875" t="str">
        <v>Malteser International</v>
      </c>
      <c r="DX875" t="str">
        <v>Mana Institute</v>
      </c>
      <c r="DY875" t="str">
        <v>Manos Veneguayas Association</v>
      </c>
      <c r="DZ875" t="str">
        <v>Más Igualdad Perú</v>
      </c>
      <c r="EA875" t="str">
        <v>MedGlobal</v>
      </c>
      <c r="EB875" t="str">
        <v>Medical Teams International</v>
      </c>
      <c r="EC875" t="str">
        <v>Mercy Corps</v>
      </c>
      <c r="ED875" t="str">
        <v>Migrant Service Center (CAM)</v>
      </c>
      <c r="EE875" t="str">
        <v>Migrants, Refugees and Argentine Social Entrepreneurs (MIRARES)</v>
      </c>
      <c r="EF875" t="str">
        <v>Mision Scalabriniana - Ecuador</v>
      </c>
      <c r="EG875" t="str">
        <v>Missão Paz</v>
      </c>
      <c r="EH875" t="str">
        <v>Museu A CASA</v>
      </c>
      <c r="EI875" t="str">
        <v>Norwegian Refugee Council (NRC)</v>
      </c>
      <c r="EJ875" t="str">
        <v>ONG Migrantes por el Maule</v>
      </c>
      <c r="EK875" t="str">
        <v>ONG Preemptive Love Coalition Colombia</v>
      </c>
      <c r="EL875" t="str">
        <v>Organización Transfomando Vidas</v>
      </c>
      <c r="EM875" t="str">
        <v>Organization of Ibero-American States for Education, Science and Culture (OEI)</v>
      </c>
      <c r="EN875" t="str">
        <v>OXFAM</v>
      </c>
      <c r="EO875" t="str">
        <v>Panamerican Development Foundation</v>
      </c>
      <c r="EP875" t="str">
        <v>Panamerican Health Organization/World Health Organization (PAHO/WHO)</v>
      </c>
      <c r="EQ875" t="str">
        <v>Pastoral of Human Mobility - Peruvian Episcopal Conference</v>
      </c>
      <c r="ER875" t="str">
        <v>Pastoral Service for Migrants National</v>
      </c>
      <c r="ES875" t="str">
        <v>Permanent Human Rights defense Committee (CDH)</v>
      </c>
      <c r="ET875" t="str">
        <v>Pirilampos Institute - Group of visits and voluntary actions in Roraima</v>
      </c>
      <c r="EU875" t="str">
        <v>Plan International</v>
      </c>
      <c r="EV875" t="str">
        <v>Population Program, Faculty of Social Sciences, University of the Republic</v>
      </c>
      <c r="EW875" t="str">
        <v>Profamilia Association</v>
      </c>
      <c r="EX875" t="str">
        <v>Red con Migrantes y Refugiados</v>
      </c>
      <c r="EY875" t="str">
        <v>Red Cross Colombia</v>
      </c>
      <c r="EZ875" t="str">
        <v>Red Cross Ecuador</v>
      </c>
      <c r="FA875" t="str">
        <v>Red Cross Peru</v>
      </c>
      <c r="FB875" t="str">
        <v>Red de Investigaciones en Derechos Humanos - CONICET (Consejo Nacional de Investigaciones Científicas y Técnicas)</v>
      </c>
      <c r="FC875" t="str">
        <v>RET International</v>
      </c>
      <c r="FD875" t="str">
        <v>Salú pa Tur Foundation</v>
      </c>
      <c r="FE875" t="str">
        <v>Salvation Army</v>
      </c>
      <c r="FF875" t="str">
        <v>Samaritan's Purse</v>
      </c>
      <c r="FG875" t="str">
        <v>Save the Children International (SCI)</v>
      </c>
      <c r="FH875" t="str">
        <v>Scalabrini Foundation Chile</v>
      </c>
      <c r="FI875" t="str">
        <v>Sección Peruana de Amnistía Internacional</v>
      </c>
      <c r="FJ875" t="str">
        <v>Serviço Pastoral dos Migrantes do Nordeste</v>
      </c>
      <c r="FK875" t="str">
        <v>Sesame Workshop</v>
      </c>
      <c r="FL875" t="str">
        <v>Si, Da Vida</v>
      </c>
      <c r="FM875" t="str">
        <v>Solidarity and Action Asociation</v>
      </c>
      <c r="FN875" t="str">
        <v>SOS Children's Villages</v>
      </c>
      <c r="FO875" t="str">
        <v>Tarabita Foundation</v>
      </c>
      <c r="FP875" t="str">
        <v>Tearfund</v>
      </c>
      <c r="FQ875" t="str">
        <v>TECHO</v>
      </c>
      <c r="FR875" t="str">
        <v>Terranueva Foundation</v>
      </c>
      <c r="FS875" t="str">
        <v>Terre des Hommes Suisse</v>
      </c>
      <c r="FT875" t="str">
        <v>The Israel Forum for International Humanitarian Aid (IsraAID)</v>
      </c>
      <c r="FU875" t="str">
        <v>Unión Venezolana en Perú</v>
      </c>
      <c r="FV875" t="str">
        <v>United Nations Children's Fund (UNICEF)</v>
      </c>
      <c r="FW875" t="str">
        <v>United Nations Development Programme (UNDP)</v>
      </c>
      <c r="FX875" t="str">
        <v>United Nations Educational, Scientific and Cultural Organization (UNESCO)</v>
      </c>
      <c r="FY875" t="str">
        <v>United Nations Entity for Gender Equality and the Empowerment of Women (UNWOMEN)</v>
      </c>
      <c r="FZ875" t="str">
        <v>United Nations Food and Agricultural Organization (FAO)</v>
      </c>
      <c r="GA875" t="str">
        <v>United Nations High Commissioner for Refugees (UNHCR)</v>
      </c>
      <c r="GB875" t="str">
        <v>United Nations Office of the High Commissioner for Human Rights (OHCHR)</v>
      </c>
      <c r="GC875" t="str">
        <v>United Nations Office on Drugs and Crime (UNODC)</v>
      </c>
      <c r="GD875" t="str">
        <v>United Nations Population Fund (UNFPA)</v>
      </c>
      <c r="GE875" t="str">
        <v>United Nations Programme for Human Settlements (UN Habitat)</v>
      </c>
      <c r="GF875" t="str">
        <v>Vale da Benção Educational and Charitable Association (AEBVB)</v>
      </c>
      <c r="GG875" t="str">
        <v>VenAruba Solidaria</v>
      </c>
      <c r="GH875" t="str">
        <v>Venex Curacao Foundation</v>
      </c>
      <c r="GI875" t="str">
        <v>Venezolanos en Barranquilla</v>
      </c>
      <c r="GJ875" t="str">
        <v>Venezolanos en San Cristóbal</v>
      </c>
      <c r="GK875" t="str">
        <v>Venezuelan Emigrant Foundation (FEV)</v>
      </c>
      <c r="GL875" t="str">
        <v>Vicaría de Pastoral Social Caritas</v>
      </c>
      <c r="GM875" t="str">
        <v>Voices GY</v>
      </c>
      <c r="GN875" t="str">
        <v>We World GVC</v>
      </c>
      <c r="GO875" t="str">
        <v>World Council of Credit Unions</v>
      </c>
      <c r="GP875" t="str">
        <v>World Food Programme (WFP)</v>
      </c>
      <c r="GQ875" t="str">
        <v>World Vision</v>
      </c>
      <c r="GR875" t="str">
        <v>ZOA</v>
      </c>
    </row>
    <row r="876" spans="8:200" x14ac:dyDescent="0.3">
      <c r="H876" t="str" cm="1">
        <f t="array" ref="H876:GR876">TRANSPOSE(_xlfn._xlws.SORT(_xlfn._xlws.FILTER(Table3[Name],ISNUMBER(SEARCH(' Activity Sheet'!D930,Table3[Name])),"Not found"),,1))</f>
        <v>.New Organisation</v>
      </c>
      <c r="I876" t="str">
        <v>ABV - Association of Good with Life</v>
      </c>
      <c r="J876" t="str">
        <v>ACAPS</v>
      </c>
      <c r="K876" t="str">
        <v>Acción y Desarrollo</v>
      </c>
      <c r="L876" t="str">
        <v>ACTED</v>
      </c>
      <c r="M876" t="str">
        <v>Action against Hunger</v>
      </c>
      <c r="N876" t="str">
        <v>ActionAid</v>
      </c>
      <c r="O876" t="str">
        <v>Adventist Development and Relief Agency (ADRA)</v>
      </c>
      <c r="P876" t="str">
        <v>Alas de Colibrí Foundation</v>
      </c>
      <c r="Q876" t="str">
        <v>Alianza por la Solidaridad</v>
      </c>
      <c r="R876" t="str">
        <v>Alianza por Venezuela</v>
      </c>
      <c r="S876" t="str">
        <v>Americares Foundation</v>
      </c>
      <c r="T876" t="str">
        <v>Argentine Commission for Refugees and Migrants (CAREF)</v>
      </c>
      <c r="U876" t="str">
        <v>Asociación Aves</v>
      </c>
      <c r="V876" t="str">
        <v>Asociación de Jubilados y Pensionados Venezolanos en Argentina</v>
      </c>
      <c r="W876" t="str">
        <v>Asociación de Venezolanos en Eloy Alfaro</v>
      </c>
      <c r="X876" t="str">
        <v>Asociación Fundación contra el Hambre Perú</v>
      </c>
      <c r="Y876" t="str">
        <v>Asociación Migrantes Venezolanos</v>
      </c>
      <c r="Z876" t="str">
        <v>Asociación Misioneros de San Carlos Scalabrinianos</v>
      </c>
      <c r="AA876" t="str">
        <v>Asociacion Proteccion Poblacion Vulnerable</v>
      </c>
      <c r="AB876" t="str">
        <v>Asociación Quinta Ola</v>
      </c>
      <c r="AC876" t="str">
        <v>Asociación Salto Ángel</v>
      </c>
      <c r="AD876" t="str">
        <v>Asociación Venezuela en Ecuador AC</v>
      </c>
      <c r="AE876" t="str">
        <v>ASOVENAR</v>
      </c>
      <c r="AF876" t="str">
        <v>Associação Hermanitos</v>
      </c>
      <c r="AG876" t="str">
        <v>AVSI Foundation</v>
      </c>
      <c r="AH876" t="str">
        <v>Bethany Christian Services</v>
      </c>
      <c r="AI876" t="str">
        <v>Blumont</v>
      </c>
      <c r="AJ876" t="str">
        <v>CARE</v>
      </c>
      <c r="AK876" t="str">
        <v>Caritas Brazil</v>
      </c>
      <c r="AL876" t="str">
        <v>Caritas Ecuador</v>
      </c>
      <c r="AM876" t="str">
        <v>Caritas Germany</v>
      </c>
      <c r="AN876" t="str">
        <v>Caritas Manaus</v>
      </c>
      <c r="AO876" t="str">
        <v>Caritas Parana</v>
      </c>
      <c r="AP876" t="str">
        <v>Caritas Peru</v>
      </c>
      <c r="AQ876" t="str">
        <v>Caritas Rio de Janeiro</v>
      </c>
      <c r="AR876" t="str">
        <v>Caritas São Paulo</v>
      </c>
      <c r="AS876" t="str">
        <v>Caritas Switzerland</v>
      </c>
      <c r="AT876" t="str">
        <v>CCEFIRO Association</v>
      </c>
      <c r="AU876" t="str">
        <v>CEDRO</v>
      </c>
      <c r="AV876" t="str">
        <v>Center for Integrated Studies and Programs for Sustainable Development (CIEDS)</v>
      </c>
      <c r="AW876" t="str">
        <v>Center for Migration and Human Rights of the Diocese of Roraima (CMDH)</v>
      </c>
      <c r="AX876" t="str">
        <v>Centro de Atencion Psicosocial (CAPS)</v>
      </c>
      <c r="AY876" t="str">
        <v>CESAL</v>
      </c>
      <c r="AZ876" t="str">
        <v>CESVI-Cooperazione e Sviluppo</v>
      </c>
      <c r="BA876" t="str">
        <v>ChildFund International</v>
      </c>
      <c r="BB876" t="str">
        <v>CHS Alternativo</v>
      </c>
      <c r="BC876" t="str">
        <v>Churún Merú Association</v>
      </c>
      <c r="BD876" t="str">
        <v>Coalición por Venezuela</v>
      </c>
      <c r="BE876" t="str">
        <v>Colonia Foundation of Venezuelans in the Dominican Republic (FUNCOVERD)</v>
      </c>
      <c r="BF876" t="str">
        <v>COLVENZ</v>
      </c>
      <c r="BG876" t="str">
        <v>Compassiva</v>
      </c>
      <c r="BH876" t="str">
        <v>Consejo Interreligioso del Perú - Religiones por la Paz</v>
      </c>
      <c r="BI876" t="str">
        <v>Consorcio ONG OCIPI Y Capellanía Nacional OFICA</v>
      </c>
      <c r="BJ876" t="str">
        <v>COOPI - International Cooperation Foundation</v>
      </c>
      <c r="BK876" t="str">
        <v>Corporación Colectivo Sin Fronteras</v>
      </c>
      <c r="BL876" t="str">
        <v>CRISFE Foundation</v>
      </c>
      <c r="BM876" t="str">
        <v>Cuso International</v>
      </c>
      <c r="BN876" t="str">
        <v>Danielle’s Children Fund (DCF)</v>
      </c>
      <c r="BO876" t="str">
        <v>Danish Refugee Council (DRC)</v>
      </c>
      <c r="BP876" t="str">
        <v>Development Support Association - APOYAR</v>
      </c>
      <c r="BQ876" t="str">
        <v>Diakonie Katastrophenhilfe</v>
      </c>
      <c r="BR876" t="str">
        <v>Diálogo Diverso</v>
      </c>
      <c r="BS876" t="str">
        <v>Doctors of the World</v>
      </c>
      <c r="BT876" t="str">
        <v>Dominican Institute for Integrated Development</v>
      </c>
      <c r="BU876" t="str">
        <v>Duendes y Ángeles Vinotinto República Dominicana</v>
      </c>
      <c r="BV876" t="str">
        <v>Encuentros SJS (Servicio Jesuita de la Solidaridad)</v>
      </c>
      <c r="BW876" t="str">
        <v>Ending Violence Against Migrants</v>
      </c>
      <c r="BX876" t="str">
        <v>Equidad Foundation</v>
      </c>
      <c r="BY876" t="str">
        <v>Equilibrium CenDE</v>
      </c>
      <c r="BZ876" t="str">
        <v>Facultad de Psicología - Universidad de la República (UDELAR)</v>
      </c>
      <c r="CA876" t="str">
        <v>First International Emergency and Solidarités International</v>
      </c>
      <c r="CB876" t="str">
        <v>Fondo Ecuatoriano Populorum Progressio</v>
      </c>
      <c r="CC876" t="str">
        <v>Foro Salud Callao</v>
      </c>
      <c r="CD876" t="str">
        <v>Foundation for the Integration and Development of Latin America (FIDAL)</v>
      </c>
      <c r="CE876" t="str">
        <v>Foundation of the Americas (FUDELA)</v>
      </c>
      <c r="CF876" t="str">
        <v>Fraternity Without Borders</v>
      </c>
      <c r="CG876" t="str">
        <v>Fundación Brisas del Norte</v>
      </c>
      <c r="CH876" t="str">
        <v>Fundación Colombovenezolana Nueva Ilusión</v>
      </c>
      <c r="CI876" t="str">
        <v>Fundación Nakama's</v>
      </c>
      <c r="CJ876" t="str">
        <v>Fundación RadaBer</v>
      </c>
      <c r="CK876" t="str">
        <v>Fundación Scalabrini Bolivia</v>
      </c>
      <c r="CL876" t="str">
        <v>Fundacion Social Vivan los Niños</v>
      </c>
      <c r="CM876" t="str">
        <v>FUNVEAC</v>
      </c>
      <c r="CN876" t="str">
        <v>German Development Cooperation Agency GIZ</v>
      </c>
      <c r="CO876" t="str">
        <v>Globalizate Radio</v>
      </c>
      <c r="CP876" t="str">
        <v>GOAL</v>
      </c>
      <c r="CQ876" t="str">
        <v>Halü Bienestar Humano Foundation (HALU)</v>
      </c>
      <c r="CR876" t="str">
        <v>Heartland Alliance International (HAI)</v>
      </c>
      <c r="CS876" t="str">
        <v>HELVETAS Swiss Intercooperation</v>
      </c>
      <c r="CT876" t="str">
        <v>HIAS</v>
      </c>
      <c r="CU876" t="str">
        <v>Human Rights Defence Curaçao</v>
      </c>
      <c r="CV876" t="str">
        <v>Humanity &amp; Inclusion</v>
      </c>
      <c r="CW876" t="str">
        <v>Humans Analytic</v>
      </c>
      <c r="CX876" t="str">
        <v>Idas y Vueltas Association</v>
      </c>
      <c r="CY876" t="str">
        <v>iMMAP</v>
      </c>
      <c r="CZ876" t="str">
        <v>IMPACT Initiatives (REACH)</v>
      </c>
      <c r="DA876" t="str">
        <v>Inmigrante Feliz Association</v>
      </c>
      <c r="DB876" t="str">
        <v>Institute for Migration and Human Rights (IMDH)</v>
      </c>
      <c r="DC876" t="str">
        <v>Institute of Natural and Cultural Heritage (IPANC)</v>
      </c>
      <c r="DD876" t="str">
        <v>International Committee for the Development of People (CISP)</v>
      </c>
      <c r="DE876" t="str">
        <v>International Federation of the Red Cross (IFRC)</v>
      </c>
      <c r="DF876" t="str">
        <v>International Labour Organization (ILO)</v>
      </c>
      <c r="DG876" t="str">
        <v>International Medical Corps</v>
      </c>
      <c r="DH876" t="str">
        <v>International Organization for Migration (IOM)</v>
      </c>
      <c r="DI876" t="str">
        <v>International Rescue Committee (IRC)</v>
      </c>
      <c r="DJ876" t="str">
        <v>INTERSOS</v>
      </c>
      <c r="DK876" t="str">
        <v>Jesuit Migrant Service (JMS)</v>
      </c>
      <c r="DL876" t="str">
        <v>Jesuit Refugee Service (JRS)</v>
      </c>
      <c r="DM876" t="str">
        <v>Jesuit Service for Migrants and Refugees (JSMR)</v>
      </c>
      <c r="DN876" t="str">
        <v>Joint United Nations Programme on HIV/AIDS (UNAIDS)</v>
      </c>
      <c r="DO876" t="str">
        <v>Kimirina Coorporation</v>
      </c>
      <c r="DP876" t="str">
        <v>La Casita Hispanic Cultural Centre</v>
      </c>
      <c r="DQ876" t="str">
        <v>Latin American Network of Non-Governmental Organizations of Persons with Disabilities and their Families (RIADIS)</v>
      </c>
      <c r="DR876" t="str">
        <v>LGBT+ Movement Brazil</v>
      </c>
      <c r="DS876" t="str">
        <v>Living Water Community (LWC)</v>
      </c>
      <c r="DT876" t="str">
        <v>LLANOVENCOL</v>
      </c>
      <c r="DU876" t="str">
        <v>Lutheran World Federation</v>
      </c>
      <c r="DV876" t="str">
        <v>Lutheran World Relief</v>
      </c>
      <c r="DW876" t="str">
        <v>Malteser International</v>
      </c>
      <c r="DX876" t="str">
        <v>Mana Institute</v>
      </c>
      <c r="DY876" t="str">
        <v>Manos Veneguayas Association</v>
      </c>
      <c r="DZ876" t="str">
        <v>Más Igualdad Perú</v>
      </c>
      <c r="EA876" t="str">
        <v>MedGlobal</v>
      </c>
      <c r="EB876" t="str">
        <v>Medical Teams International</v>
      </c>
      <c r="EC876" t="str">
        <v>Mercy Corps</v>
      </c>
      <c r="ED876" t="str">
        <v>Migrant Service Center (CAM)</v>
      </c>
      <c r="EE876" t="str">
        <v>Migrants, Refugees and Argentine Social Entrepreneurs (MIRARES)</v>
      </c>
      <c r="EF876" t="str">
        <v>Mision Scalabriniana - Ecuador</v>
      </c>
      <c r="EG876" t="str">
        <v>Missão Paz</v>
      </c>
      <c r="EH876" t="str">
        <v>Museu A CASA</v>
      </c>
      <c r="EI876" t="str">
        <v>Norwegian Refugee Council (NRC)</v>
      </c>
      <c r="EJ876" t="str">
        <v>ONG Migrantes por el Maule</v>
      </c>
      <c r="EK876" t="str">
        <v>ONG Preemptive Love Coalition Colombia</v>
      </c>
      <c r="EL876" t="str">
        <v>Organización Transfomando Vidas</v>
      </c>
      <c r="EM876" t="str">
        <v>Organization of Ibero-American States for Education, Science and Culture (OEI)</v>
      </c>
      <c r="EN876" t="str">
        <v>OXFAM</v>
      </c>
      <c r="EO876" t="str">
        <v>Panamerican Development Foundation</v>
      </c>
      <c r="EP876" t="str">
        <v>Panamerican Health Organization/World Health Organization (PAHO/WHO)</v>
      </c>
      <c r="EQ876" t="str">
        <v>Pastoral of Human Mobility - Peruvian Episcopal Conference</v>
      </c>
      <c r="ER876" t="str">
        <v>Pastoral Service for Migrants National</v>
      </c>
      <c r="ES876" t="str">
        <v>Permanent Human Rights defense Committee (CDH)</v>
      </c>
      <c r="ET876" t="str">
        <v>Pirilampos Institute - Group of visits and voluntary actions in Roraima</v>
      </c>
      <c r="EU876" t="str">
        <v>Plan International</v>
      </c>
      <c r="EV876" t="str">
        <v>Population Program, Faculty of Social Sciences, University of the Republic</v>
      </c>
      <c r="EW876" t="str">
        <v>Profamilia Association</v>
      </c>
      <c r="EX876" t="str">
        <v>Red con Migrantes y Refugiados</v>
      </c>
      <c r="EY876" t="str">
        <v>Red Cross Colombia</v>
      </c>
      <c r="EZ876" t="str">
        <v>Red Cross Ecuador</v>
      </c>
      <c r="FA876" t="str">
        <v>Red Cross Peru</v>
      </c>
      <c r="FB876" t="str">
        <v>Red de Investigaciones en Derechos Humanos - CONICET (Consejo Nacional de Investigaciones Científicas y Técnicas)</v>
      </c>
      <c r="FC876" t="str">
        <v>RET International</v>
      </c>
      <c r="FD876" t="str">
        <v>Salú pa Tur Foundation</v>
      </c>
      <c r="FE876" t="str">
        <v>Salvation Army</v>
      </c>
      <c r="FF876" t="str">
        <v>Samaritan's Purse</v>
      </c>
      <c r="FG876" t="str">
        <v>Save the Children International (SCI)</v>
      </c>
      <c r="FH876" t="str">
        <v>Scalabrini Foundation Chile</v>
      </c>
      <c r="FI876" t="str">
        <v>Sección Peruana de Amnistía Internacional</v>
      </c>
      <c r="FJ876" t="str">
        <v>Serviço Pastoral dos Migrantes do Nordeste</v>
      </c>
      <c r="FK876" t="str">
        <v>Sesame Workshop</v>
      </c>
      <c r="FL876" t="str">
        <v>Si, Da Vida</v>
      </c>
      <c r="FM876" t="str">
        <v>Solidarity and Action Asociation</v>
      </c>
      <c r="FN876" t="str">
        <v>SOS Children's Villages</v>
      </c>
      <c r="FO876" t="str">
        <v>Tarabita Foundation</v>
      </c>
      <c r="FP876" t="str">
        <v>Tearfund</v>
      </c>
      <c r="FQ876" t="str">
        <v>TECHO</v>
      </c>
      <c r="FR876" t="str">
        <v>Terranueva Foundation</v>
      </c>
      <c r="FS876" t="str">
        <v>Terre des Hommes Suisse</v>
      </c>
      <c r="FT876" t="str">
        <v>The Israel Forum for International Humanitarian Aid (IsraAID)</v>
      </c>
      <c r="FU876" t="str">
        <v>Unión Venezolana en Perú</v>
      </c>
      <c r="FV876" t="str">
        <v>United Nations Children's Fund (UNICEF)</v>
      </c>
      <c r="FW876" t="str">
        <v>United Nations Development Programme (UNDP)</v>
      </c>
      <c r="FX876" t="str">
        <v>United Nations Educational, Scientific and Cultural Organization (UNESCO)</v>
      </c>
      <c r="FY876" t="str">
        <v>United Nations Entity for Gender Equality and the Empowerment of Women (UNWOMEN)</v>
      </c>
      <c r="FZ876" t="str">
        <v>United Nations Food and Agricultural Organization (FAO)</v>
      </c>
      <c r="GA876" t="str">
        <v>United Nations High Commissioner for Refugees (UNHCR)</v>
      </c>
      <c r="GB876" t="str">
        <v>United Nations Office of the High Commissioner for Human Rights (OHCHR)</v>
      </c>
      <c r="GC876" t="str">
        <v>United Nations Office on Drugs and Crime (UNODC)</v>
      </c>
      <c r="GD876" t="str">
        <v>United Nations Population Fund (UNFPA)</v>
      </c>
      <c r="GE876" t="str">
        <v>United Nations Programme for Human Settlements (UN Habitat)</v>
      </c>
      <c r="GF876" t="str">
        <v>Vale da Benção Educational and Charitable Association (AEBVB)</v>
      </c>
      <c r="GG876" t="str">
        <v>VenAruba Solidaria</v>
      </c>
      <c r="GH876" t="str">
        <v>Venex Curacao Foundation</v>
      </c>
      <c r="GI876" t="str">
        <v>Venezolanos en Barranquilla</v>
      </c>
      <c r="GJ876" t="str">
        <v>Venezolanos en San Cristóbal</v>
      </c>
      <c r="GK876" t="str">
        <v>Venezuelan Emigrant Foundation (FEV)</v>
      </c>
      <c r="GL876" t="str">
        <v>Vicaría de Pastoral Social Caritas</v>
      </c>
      <c r="GM876" t="str">
        <v>Voices GY</v>
      </c>
      <c r="GN876" t="str">
        <v>We World GVC</v>
      </c>
      <c r="GO876" t="str">
        <v>World Council of Credit Unions</v>
      </c>
      <c r="GP876" t="str">
        <v>World Food Programme (WFP)</v>
      </c>
      <c r="GQ876" t="str">
        <v>World Vision</v>
      </c>
      <c r="GR876" t="str">
        <v>ZOA</v>
      </c>
    </row>
    <row r="877" spans="8:200" x14ac:dyDescent="0.3">
      <c r="H877" t="str" cm="1">
        <f t="array" ref="H877:GR877">TRANSPOSE(_xlfn._xlws.SORT(_xlfn._xlws.FILTER(Table3[Name],ISNUMBER(SEARCH(' Activity Sheet'!D931,Table3[Name])),"Not found"),,1))</f>
        <v>.New Organisation</v>
      </c>
      <c r="I877" t="str">
        <v>ABV - Association of Good with Life</v>
      </c>
      <c r="J877" t="str">
        <v>ACAPS</v>
      </c>
      <c r="K877" t="str">
        <v>Acción y Desarrollo</v>
      </c>
      <c r="L877" t="str">
        <v>ACTED</v>
      </c>
      <c r="M877" t="str">
        <v>Action against Hunger</v>
      </c>
      <c r="N877" t="str">
        <v>ActionAid</v>
      </c>
      <c r="O877" t="str">
        <v>Adventist Development and Relief Agency (ADRA)</v>
      </c>
      <c r="P877" t="str">
        <v>Alas de Colibrí Foundation</v>
      </c>
      <c r="Q877" t="str">
        <v>Alianza por la Solidaridad</v>
      </c>
      <c r="R877" t="str">
        <v>Alianza por Venezuela</v>
      </c>
      <c r="S877" t="str">
        <v>Americares Foundation</v>
      </c>
      <c r="T877" t="str">
        <v>Argentine Commission for Refugees and Migrants (CAREF)</v>
      </c>
      <c r="U877" t="str">
        <v>Asociación Aves</v>
      </c>
      <c r="V877" t="str">
        <v>Asociación de Jubilados y Pensionados Venezolanos en Argentina</v>
      </c>
      <c r="W877" t="str">
        <v>Asociación de Venezolanos en Eloy Alfaro</v>
      </c>
      <c r="X877" t="str">
        <v>Asociación Fundación contra el Hambre Perú</v>
      </c>
      <c r="Y877" t="str">
        <v>Asociación Migrantes Venezolanos</v>
      </c>
      <c r="Z877" t="str">
        <v>Asociación Misioneros de San Carlos Scalabrinianos</v>
      </c>
      <c r="AA877" t="str">
        <v>Asociacion Proteccion Poblacion Vulnerable</v>
      </c>
      <c r="AB877" t="str">
        <v>Asociación Quinta Ola</v>
      </c>
      <c r="AC877" t="str">
        <v>Asociación Salto Ángel</v>
      </c>
      <c r="AD877" t="str">
        <v>Asociación Venezuela en Ecuador AC</v>
      </c>
      <c r="AE877" t="str">
        <v>ASOVENAR</v>
      </c>
      <c r="AF877" t="str">
        <v>Associação Hermanitos</v>
      </c>
      <c r="AG877" t="str">
        <v>AVSI Foundation</v>
      </c>
      <c r="AH877" t="str">
        <v>Bethany Christian Services</v>
      </c>
      <c r="AI877" t="str">
        <v>Blumont</v>
      </c>
      <c r="AJ877" t="str">
        <v>CARE</v>
      </c>
      <c r="AK877" t="str">
        <v>Caritas Brazil</v>
      </c>
      <c r="AL877" t="str">
        <v>Caritas Ecuador</v>
      </c>
      <c r="AM877" t="str">
        <v>Caritas Germany</v>
      </c>
      <c r="AN877" t="str">
        <v>Caritas Manaus</v>
      </c>
      <c r="AO877" t="str">
        <v>Caritas Parana</v>
      </c>
      <c r="AP877" t="str">
        <v>Caritas Peru</v>
      </c>
      <c r="AQ877" t="str">
        <v>Caritas Rio de Janeiro</v>
      </c>
      <c r="AR877" t="str">
        <v>Caritas São Paulo</v>
      </c>
      <c r="AS877" t="str">
        <v>Caritas Switzerland</v>
      </c>
      <c r="AT877" t="str">
        <v>CCEFIRO Association</v>
      </c>
      <c r="AU877" t="str">
        <v>CEDRO</v>
      </c>
      <c r="AV877" t="str">
        <v>Center for Integrated Studies and Programs for Sustainable Development (CIEDS)</v>
      </c>
      <c r="AW877" t="str">
        <v>Center for Migration and Human Rights of the Diocese of Roraima (CMDH)</v>
      </c>
      <c r="AX877" t="str">
        <v>Centro de Atencion Psicosocial (CAPS)</v>
      </c>
      <c r="AY877" t="str">
        <v>CESAL</v>
      </c>
      <c r="AZ877" t="str">
        <v>CESVI-Cooperazione e Sviluppo</v>
      </c>
      <c r="BA877" t="str">
        <v>ChildFund International</v>
      </c>
      <c r="BB877" t="str">
        <v>CHS Alternativo</v>
      </c>
      <c r="BC877" t="str">
        <v>Churún Merú Association</v>
      </c>
      <c r="BD877" t="str">
        <v>Coalición por Venezuela</v>
      </c>
      <c r="BE877" t="str">
        <v>Colonia Foundation of Venezuelans in the Dominican Republic (FUNCOVERD)</v>
      </c>
      <c r="BF877" t="str">
        <v>COLVENZ</v>
      </c>
      <c r="BG877" t="str">
        <v>Compassiva</v>
      </c>
      <c r="BH877" t="str">
        <v>Consejo Interreligioso del Perú - Religiones por la Paz</v>
      </c>
      <c r="BI877" t="str">
        <v>Consorcio ONG OCIPI Y Capellanía Nacional OFICA</v>
      </c>
      <c r="BJ877" t="str">
        <v>COOPI - International Cooperation Foundation</v>
      </c>
      <c r="BK877" t="str">
        <v>Corporación Colectivo Sin Fronteras</v>
      </c>
      <c r="BL877" t="str">
        <v>CRISFE Foundation</v>
      </c>
      <c r="BM877" t="str">
        <v>Cuso International</v>
      </c>
      <c r="BN877" t="str">
        <v>Danielle’s Children Fund (DCF)</v>
      </c>
      <c r="BO877" t="str">
        <v>Danish Refugee Council (DRC)</v>
      </c>
      <c r="BP877" t="str">
        <v>Development Support Association - APOYAR</v>
      </c>
      <c r="BQ877" t="str">
        <v>Diakonie Katastrophenhilfe</v>
      </c>
      <c r="BR877" t="str">
        <v>Diálogo Diverso</v>
      </c>
      <c r="BS877" t="str">
        <v>Doctors of the World</v>
      </c>
      <c r="BT877" t="str">
        <v>Dominican Institute for Integrated Development</v>
      </c>
      <c r="BU877" t="str">
        <v>Duendes y Ángeles Vinotinto República Dominicana</v>
      </c>
      <c r="BV877" t="str">
        <v>Encuentros SJS (Servicio Jesuita de la Solidaridad)</v>
      </c>
      <c r="BW877" t="str">
        <v>Ending Violence Against Migrants</v>
      </c>
      <c r="BX877" t="str">
        <v>Equidad Foundation</v>
      </c>
      <c r="BY877" t="str">
        <v>Equilibrium CenDE</v>
      </c>
      <c r="BZ877" t="str">
        <v>Facultad de Psicología - Universidad de la República (UDELAR)</v>
      </c>
      <c r="CA877" t="str">
        <v>First International Emergency and Solidarités International</v>
      </c>
      <c r="CB877" t="str">
        <v>Fondo Ecuatoriano Populorum Progressio</v>
      </c>
      <c r="CC877" t="str">
        <v>Foro Salud Callao</v>
      </c>
      <c r="CD877" t="str">
        <v>Foundation for the Integration and Development of Latin America (FIDAL)</v>
      </c>
      <c r="CE877" t="str">
        <v>Foundation of the Americas (FUDELA)</v>
      </c>
      <c r="CF877" t="str">
        <v>Fraternity Without Borders</v>
      </c>
      <c r="CG877" t="str">
        <v>Fundación Brisas del Norte</v>
      </c>
      <c r="CH877" t="str">
        <v>Fundación Colombovenezolana Nueva Ilusión</v>
      </c>
      <c r="CI877" t="str">
        <v>Fundación Nakama's</v>
      </c>
      <c r="CJ877" t="str">
        <v>Fundación RadaBer</v>
      </c>
      <c r="CK877" t="str">
        <v>Fundación Scalabrini Bolivia</v>
      </c>
      <c r="CL877" t="str">
        <v>Fundacion Social Vivan los Niños</v>
      </c>
      <c r="CM877" t="str">
        <v>FUNVEAC</v>
      </c>
      <c r="CN877" t="str">
        <v>German Development Cooperation Agency GIZ</v>
      </c>
      <c r="CO877" t="str">
        <v>Globalizate Radio</v>
      </c>
      <c r="CP877" t="str">
        <v>GOAL</v>
      </c>
      <c r="CQ877" t="str">
        <v>Halü Bienestar Humano Foundation (HALU)</v>
      </c>
      <c r="CR877" t="str">
        <v>Heartland Alliance International (HAI)</v>
      </c>
      <c r="CS877" t="str">
        <v>HELVETAS Swiss Intercooperation</v>
      </c>
      <c r="CT877" t="str">
        <v>HIAS</v>
      </c>
      <c r="CU877" t="str">
        <v>Human Rights Defence Curaçao</v>
      </c>
      <c r="CV877" t="str">
        <v>Humanity &amp; Inclusion</v>
      </c>
      <c r="CW877" t="str">
        <v>Humans Analytic</v>
      </c>
      <c r="CX877" t="str">
        <v>Idas y Vueltas Association</v>
      </c>
      <c r="CY877" t="str">
        <v>iMMAP</v>
      </c>
      <c r="CZ877" t="str">
        <v>IMPACT Initiatives (REACH)</v>
      </c>
      <c r="DA877" t="str">
        <v>Inmigrante Feliz Association</v>
      </c>
      <c r="DB877" t="str">
        <v>Institute for Migration and Human Rights (IMDH)</v>
      </c>
      <c r="DC877" t="str">
        <v>Institute of Natural and Cultural Heritage (IPANC)</v>
      </c>
      <c r="DD877" t="str">
        <v>International Committee for the Development of People (CISP)</v>
      </c>
      <c r="DE877" t="str">
        <v>International Federation of the Red Cross (IFRC)</v>
      </c>
      <c r="DF877" t="str">
        <v>International Labour Organization (ILO)</v>
      </c>
      <c r="DG877" t="str">
        <v>International Medical Corps</v>
      </c>
      <c r="DH877" t="str">
        <v>International Organization for Migration (IOM)</v>
      </c>
      <c r="DI877" t="str">
        <v>International Rescue Committee (IRC)</v>
      </c>
      <c r="DJ877" t="str">
        <v>INTERSOS</v>
      </c>
      <c r="DK877" t="str">
        <v>Jesuit Migrant Service (JMS)</v>
      </c>
      <c r="DL877" t="str">
        <v>Jesuit Refugee Service (JRS)</v>
      </c>
      <c r="DM877" t="str">
        <v>Jesuit Service for Migrants and Refugees (JSMR)</v>
      </c>
      <c r="DN877" t="str">
        <v>Joint United Nations Programme on HIV/AIDS (UNAIDS)</v>
      </c>
      <c r="DO877" t="str">
        <v>Kimirina Coorporation</v>
      </c>
      <c r="DP877" t="str">
        <v>La Casita Hispanic Cultural Centre</v>
      </c>
      <c r="DQ877" t="str">
        <v>Latin American Network of Non-Governmental Organizations of Persons with Disabilities and their Families (RIADIS)</v>
      </c>
      <c r="DR877" t="str">
        <v>LGBT+ Movement Brazil</v>
      </c>
      <c r="DS877" t="str">
        <v>Living Water Community (LWC)</v>
      </c>
      <c r="DT877" t="str">
        <v>LLANOVENCOL</v>
      </c>
      <c r="DU877" t="str">
        <v>Lutheran World Federation</v>
      </c>
      <c r="DV877" t="str">
        <v>Lutheran World Relief</v>
      </c>
      <c r="DW877" t="str">
        <v>Malteser International</v>
      </c>
      <c r="DX877" t="str">
        <v>Mana Institute</v>
      </c>
      <c r="DY877" t="str">
        <v>Manos Veneguayas Association</v>
      </c>
      <c r="DZ877" t="str">
        <v>Más Igualdad Perú</v>
      </c>
      <c r="EA877" t="str">
        <v>MedGlobal</v>
      </c>
      <c r="EB877" t="str">
        <v>Medical Teams International</v>
      </c>
      <c r="EC877" t="str">
        <v>Mercy Corps</v>
      </c>
      <c r="ED877" t="str">
        <v>Migrant Service Center (CAM)</v>
      </c>
      <c r="EE877" t="str">
        <v>Migrants, Refugees and Argentine Social Entrepreneurs (MIRARES)</v>
      </c>
      <c r="EF877" t="str">
        <v>Mision Scalabriniana - Ecuador</v>
      </c>
      <c r="EG877" t="str">
        <v>Missão Paz</v>
      </c>
      <c r="EH877" t="str">
        <v>Museu A CASA</v>
      </c>
      <c r="EI877" t="str">
        <v>Norwegian Refugee Council (NRC)</v>
      </c>
      <c r="EJ877" t="str">
        <v>ONG Migrantes por el Maule</v>
      </c>
      <c r="EK877" t="str">
        <v>ONG Preemptive Love Coalition Colombia</v>
      </c>
      <c r="EL877" t="str">
        <v>Organización Transfomando Vidas</v>
      </c>
      <c r="EM877" t="str">
        <v>Organization of Ibero-American States for Education, Science and Culture (OEI)</v>
      </c>
      <c r="EN877" t="str">
        <v>OXFAM</v>
      </c>
      <c r="EO877" t="str">
        <v>Panamerican Development Foundation</v>
      </c>
      <c r="EP877" t="str">
        <v>Panamerican Health Organization/World Health Organization (PAHO/WHO)</v>
      </c>
      <c r="EQ877" t="str">
        <v>Pastoral of Human Mobility - Peruvian Episcopal Conference</v>
      </c>
      <c r="ER877" t="str">
        <v>Pastoral Service for Migrants National</v>
      </c>
      <c r="ES877" t="str">
        <v>Permanent Human Rights defense Committee (CDH)</v>
      </c>
      <c r="ET877" t="str">
        <v>Pirilampos Institute - Group of visits and voluntary actions in Roraima</v>
      </c>
      <c r="EU877" t="str">
        <v>Plan International</v>
      </c>
      <c r="EV877" t="str">
        <v>Population Program, Faculty of Social Sciences, University of the Republic</v>
      </c>
      <c r="EW877" t="str">
        <v>Profamilia Association</v>
      </c>
      <c r="EX877" t="str">
        <v>Red con Migrantes y Refugiados</v>
      </c>
      <c r="EY877" t="str">
        <v>Red Cross Colombia</v>
      </c>
      <c r="EZ877" t="str">
        <v>Red Cross Ecuador</v>
      </c>
      <c r="FA877" t="str">
        <v>Red Cross Peru</v>
      </c>
      <c r="FB877" t="str">
        <v>Red de Investigaciones en Derechos Humanos - CONICET (Consejo Nacional de Investigaciones Científicas y Técnicas)</v>
      </c>
      <c r="FC877" t="str">
        <v>RET International</v>
      </c>
      <c r="FD877" t="str">
        <v>Salú pa Tur Foundation</v>
      </c>
      <c r="FE877" t="str">
        <v>Salvation Army</v>
      </c>
      <c r="FF877" t="str">
        <v>Samaritan's Purse</v>
      </c>
      <c r="FG877" t="str">
        <v>Save the Children International (SCI)</v>
      </c>
      <c r="FH877" t="str">
        <v>Scalabrini Foundation Chile</v>
      </c>
      <c r="FI877" t="str">
        <v>Sección Peruana de Amnistía Internacional</v>
      </c>
      <c r="FJ877" t="str">
        <v>Serviço Pastoral dos Migrantes do Nordeste</v>
      </c>
      <c r="FK877" t="str">
        <v>Sesame Workshop</v>
      </c>
      <c r="FL877" t="str">
        <v>Si, Da Vida</v>
      </c>
      <c r="FM877" t="str">
        <v>Solidarity and Action Asociation</v>
      </c>
      <c r="FN877" t="str">
        <v>SOS Children's Villages</v>
      </c>
      <c r="FO877" t="str">
        <v>Tarabita Foundation</v>
      </c>
      <c r="FP877" t="str">
        <v>Tearfund</v>
      </c>
      <c r="FQ877" t="str">
        <v>TECHO</v>
      </c>
      <c r="FR877" t="str">
        <v>Terranueva Foundation</v>
      </c>
      <c r="FS877" t="str">
        <v>Terre des Hommes Suisse</v>
      </c>
      <c r="FT877" t="str">
        <v>The Israel Forum for International Humanitarian Aid (IsraAID)</v>
      </c>
      <c r="FU877" t="str">
        <v>Unión Venezolana en Perú</v>
      </c>
      <c r="FV877" t="str">
        <v>United Nations Children's Fund (UNICEF)</v>
      </c>
      <c r="FW877" t="str">
        <v>United Nations Development Programme (UNDP)</v>
      </c>
      <c r="FX877" t="str">
        <v>United Nations Educational, Scientific and Cultural Organization (UNESCO)</v>
      </c>
      <c r="FY877" t="str">
        <v>United Nations Entity for Gender Equality and the Empowerment of Women (UNWOMEN)</v>
      </c>
      <c r="FZ877" t="str">
        <v>United Nations Food and Agricultural Organization (FAO)</v>
      </c>
      <c r="GA877" t="str">
        <v>United Nations High Commissioner for Refugees (UNHCR)</v>
      </c>
      <c r="GB877" t="str">
        <v>United Nations Office of the High Commissioner for Human Rights (OHCHR)</v>
      </c>
      <c r="GC877" t="str">
        <v>United Nations Office on Drugs and Crime (UNODC)</v>
      </c>
      <c r="GD877" t="str">
        <v>United Nations Population Fund (UNFPA)</v>
      </c>
      <c r="GE877" t="str">
        <v>United Nations Programme for Human Settlements (UN Habitat)</v>
      </c>
      <c r="GF877" t="str">
        <v>Vale da Benção Educational and Charitable Association (AEBVB)</v>
      </c>
      <c r="GG877" t="str">
        <v>VenAruba Solidaria</v>
      </c>
      <c r="GH877" t="str">
        <v>Venex Curacao Foundation</v>
      </c>
      <c r="GI877" t="str">
        <v>Venezolanos en Barranquilla</v>
      </c>
      <c r="GJ877" t="str">
        <v>Venezolanos en San Cristóbal</v>
      </c>
      <c r="GK877" t="str">
        <v>Venezuelan Emigrant Foundation (FEV)</v>
      </c>
      <c r="GL877" t="str">
        <v>Vicaría de Pastoral Social Caritas</v>
      </c>
      <c r="GM877" t="str">
        <v>Voices GY</v>
      </c>
      <c r="GN877" t="str">
        <v>We World GVC</v>
      </c>
      <c r="GO877" t="str">
        <v>World Council of Credit Unions</v>
      </c>
      <c r="GP877" t="str">
        <v>World Food Programme (WFP)</v>
      </c>
      <c r="GQ877" t="str">
        <v>World Vision</v>
      </c>
      <c r="GR877" t="str">
        <v>ZOA</v>
      </c>
    </row>
    <row r="878" spans="8:200" x14ac:dyDescent="0.3">
      <c r="H878" t="str" cm="1">
        <f t="array" ref="H878:GR878">TRANSPOSE(_xlfn._xlws.SORT(_xlfn._xlws.FILTER(Table3[Name],ISNUMBER(SEARCH(' Activity Sheet'!D932,Table3[Name])),"Not found"),,1))</f>
        <v>.New Organisation</v>
      </c>
      <c r="I878" t="str">
        <v>ABV - Association of Good with Life</v>
      </c>
      <c r="J878" t="str">
        <v>ACAPS</v>
      </c>
      <c r="K878" t="str">
        <v>Acción y Desarrollo</v>
      </c>
      <c r="L878" t="str">
        <v>ACTED</v>
      </c>
      <c r="M878" t="str">
        <v>Action against Hunger</v>
      </c>
      <c r="N878" t="str">
        <v>ActionAid</v>
      </c>
      <c r="O878" t="str">
        <v>Adventist Development and Relief Agency (ADRA)</v>
      </c>
      <c r="P878" t="str">
        <v>Alas de Colibrí Foundation</v>
      </c>
      <c r="Q878" t="str">
        <v>Alianza por la Solidaridad</v>
      </c>
      <c r="R878" t="str">
        <v>Alianza por Venezuela</v>
      </c>
      <c r="S878" t="str">
        <v>Americares Foundation</v>
      </c>
      <c r="T878" t="str">
        <v>Argentine Commission for Refugees and Migrants (CAREF)</v>
      </c>
      <c r="U878" t="str">
        <v>Asociación Aves</v>
      </c>
      <c r="V878" t="str">
        <v>Asociación de Jubilados y Pensionados Venezolanos en Argentina</v>
      </c>
      <c r="W878" t="str">
        <v>Asociación de Venezolanos en Eloy Alfaro</v>
      </c>
      <c r="X878" t="str">
        <v>Asociación Fundación contra el Hambre Perú</v>
      </c>
      <c r="Y878" t="str">
        <v>Asociación Migrantes Venezolanos</v>
      </c>
      <c r="Z878" t="str">
        <v>Asociación Misioneros de San Carlos Scalabrinianos</v>
      </c>
      <c r="AA878" t="str">
        <v>Asociacion Proteccion Poblacion Vulnerable</v>
      </c>
      <c r="AB878" t="str">
        <v>Asociación Quinta Ola</v>
      </c>
      <c r="AC878" t="str">
        <v>Asociación Salto Ángel</v>
      </c>
      <c r="AD878" t="str">
        <v>Asociación Venezuela en Ecuador AC</v>
      </c>
      <c r="AE878" t="str">
        <v>ASOVENAR</v>
      </c>
      <c r="AF878" t="str">
        <v>Associação Hermanitos</v>
      </c>
      <c r="AG878" t="str">
        <v>AVSI Foundation</v>
      </c>
      <c r="AH878" t="str">
        <v>Bethany Christian Services</v>
      </c>
      <c r="AI878" t="str">
        <v>Blumont</v>
      </c>
      <c r="AJ878" t="str">
        <v>CARE</v>
      </c>
      <c r="AK878" t="str">
        <v>Caritas Brazil</v>
      </c>
      <c r="AL878" t="str">
        <v>Caritas Ecuador</v>
      </c>
      <c r="AM878" t="str">
        <v>Caritas Germany</v>
      </c>
      <c r="AN878" t="str">
        <v>Caritas Manaus</v>
      </c>
      <c r="AO878" t="str">
        <v>Caritas Parana</v>
      </c>
      <c r="AP878" t="str">
        <v>Caritas Peru</v>
      </c>
      <c r="AQ878" t="str">
        <v>Caritas Rio de Janeiro</v>
      </c>
      <c r="AR878" t="str">
        <v>Caritas São Paulo</v>
      </c>
      <c r="AS878" t="str">
        <v>Caritas Switzerland</v>
      </c>
      <c r="AT878" t="str">
        <v>CCEFIRO Association</v>
      </c>
      <c r="AU878" t="str">
        <v>CEDRO</v>
      </c>
      <c r="AV878" t="str">
        <v>Center for Integrated Studies and Programs for Sustainable Development (CIEDS)</v>
      </c>
      <c r="AW878" t="str">
        <v>Center for Migration and Human Rights of the Diocese of Roraima (CMDH)</v>
      </c>
      <c r="AX878" t="str">
        <v>Centro de Atencion Psicosocial (CAPS)</v>
      </c>
      <c r="AY878" t="str">
        <v>CESAL</v>
      </c>
      <c r="AZ878" t="str">
        <v>CESVI-Cooperazione e Sviluppo</v>
      </c>
      <c r="BA878" t="str">
        <v>ChildFund International</v>
      </c>
      <c r="BB878" t="str">
        <v>CHS Alternativo</v>
      </c>
      <c r="BC878" t="str">
        <v>Churún Merú Association</v>
      </c>
      <c r="BD878" t="str">
        <v>Coalición por Venezuela</v>
      </c>
      <c r="BE878" t="str">
        <v>Colonia Foundation of Venezuelans in the Dominican Republic (FUNCOVERD)</v>
      </c>
      <c r="BF878" t="str">
        <v>COLVENZ</v>
      </c>
      <c r="BG878" t="str">
        <v>Compassiva</v>
      </c>
      <c r="BH878" t="str">
        <v>Consejo Interreligioso del Perú - Religiones por la Paz</v>
      </c>
      <c r="BI878" t="str">
        <v>Consorcio ONG OCIPI Y Capellanía Nacional OFICA</v>
      </c>
      <c r="BJ878" t="str">
        <v>COOPI - International Cooperation Foundation</v>
      </c>
      <c r="BK878" t="str">
        <v>Corporación Colectivo Sin Fronteras</v>
      </c>
      <c r="BL878" t="str">
        <v>CRISFE Foundation</v>
      </c>
      <c r="BM878" t="str">
        <v>Cuso International</v>
      </c>
      <c r="BN878" t="str">
        <v>Danielle’s Children Fund (DCF)</v>
      </c>
      <c r="BO878" t="str">
        <v>Danish Refugee Council (DRC)</v>
      </c>
      <c r="BP878" t="str">
        <v>Development Support Association - APOYAR</v>
      </c>
      <c r="BQ878" t="str">
        <v>Diakonie Katastrophenhilfe</v>
      </c>
      <c r="BR878" t="str">
        <v>Diálogo Diverso</v>
      </c>
      <c r="BS878" t="str">
        <v>Doctors of the World</v>
      </c>
      <c r="BT878" t="str">
        <v>Dominican Institute for Integrated Development</v>
      </c>
      <c r="BU878" t="str">
        <v>Duendes y Ángeles Vinotinto República Dominicana</v>
      </c>
      <c r="BV878" t="str">
        <v>Encuentros SJS (Servicio Jesuita de la Solidaridad)</v>
      </c>
      <c r="BW878" t="str">
        <v>Ending Violence Against Migrants</v>
      </c>
      <c r="BX878" t="str">
        <v>Equidad Foundation</v>
      </c>
      <c r="BY878" t="str">
        <v>Equilibrium CenDE</v>
      </c>
      <c r="BZ878" t="str">
        <v>Facultad de Psicología - Universidad de la República (UDELAR)</v>
      </c>
      <c r="CA878" t="str">
        <v>First International Emergency and Solidarités International</v>
      </c>
      <c r="CB878" t="str">
        <v>Fondo Ecuatoriano Populorum Progressio</v>
      </c>
      <c r="CC878" t="str">
        <v>Foro Salud Callao</v>
      </c>
      <c r="CD878" t="str">
        <v>Foundation for the Integration and Development of Latin America (FIDAL)</v>
      </c>
      <c r="CE878" t="str">
        <v>Foundation of the Americas (FUDELA)</v>
      </c>
      <c r="CF878" t="str">
        <v>Fraternity Without Borders</v>
      </c>
      <c r="CG878" t="str">
        <v>Fundación Brisas del Norte</v>
      </c>
      <c r="CH878" t="str">
        <v>Fundación Colombovenezolana Nueva Ilusión</v>
      </c>
      <c r="CI878" t="str">
        <v>Fundación Nakama's</v>
      </c>
      <c r="CJ878" t="str">
        <v>Fundación RadaBer</v>
      </c>
      <c r="CK878" t="str">
        <v>Fundación Scalabrini Bolivia</v>
      </c>
      <c r="CL878" t="str">
        <v>Fundacion Social Vivan los Niños</v>
      </c>
      <c r="CM878" t="str">
        <v>FUNVEAC</v>
      </c>
      <c r="CN878" t="str">
        <v>German Development Cooperation Agency GIZ</v>
      </c>
      <c r="CO878" t="str">
        <v>Globalizate Radio</v>
      </c>
      <c r="CP878" t="str">
        <v>GOAL</v>
      </c>
      <c r="CQ878" t="str">
        <v>Halü Bienestar Humano Foundation (HALU)</v>
      </c>
      <c r="CR878" t="str">
        <v>Heartland Alliance International (HAI)</v>
      </c>
      <c r="CS878" t="str">
        <v>HELVETAS Swiss Intercooperation</v>
      </c>
      <c r="CT878" t="str">
        <v>HIAS</v>
      </c>
      <c r="CU878" t="str">
        <v>Human Rights Defence Curaçao</v>
      </c>
      <c r="CV878" t="str">
        <v>Humanity &amp; Inclusion</v>
      </c>
      <c r="CW878" t="str">
        <v>Humans Analytic</v>
      </c>
      <c r="CX878" t="str">
        <v>Idas y Vueltas Association</v>
      </c>
      <c r="CY878" t="str">
        <v>iMMAP</v>
      </c>
      <c r="CZ878" t="str">
        <v>IMPACT Initiatives (REACH)</v>
      </c>
      <c r="DA878" t="str">
        <v>Inmigrante Feliz Association</v>
      </c>
      <c r="DB878" t="str">
        <v>Institute for Migration and Human Rights (IMDH)</v>
      </c>
      <c r="DC878" t="str">
        <v>Institute of Natural and Cultural Heritage (IPANC)</v>
      </c>
      <c r="DD878" t="str">
        <v>International Committee for the Development of People (CISP)</v>
      </c>
      <c r="DE878" t="str">
        <v>International Federation of the Red Cross (IFRC)</v>
      </c>
      <c r="DF878" t="str">
        <v>International Labour Organization (ILO)</v>
      </c>
      <c r="DG878" t="str">
        <v>International Medical Corps</v>
      </c>
      <c r="DH878" t="str">
        <v>International Organization for Migration (IOM)</v>
      </c>
      <c r="DI878" t="str">
        <v>International Rescue Committee (IRC)</v>
      </c>
      <c r="DJ878" t="str">
        <v>INTERSOS</v>
      </c>
      <c r="DK878" t="str">
        <v>Jesuit Migrant Service (JMS)</v>
      </c>
      <c r="DL878" t="str">
        <v>Jesuit Refugee Service (JRS)</v>
      </c>
      <c r="DM878" t="str">
        <v>Jesuit Service for Migrants and Refugees (JSMR)</v>
      </c>
      <c r="DN878" t="str">
        <v>Joint United Nations Programme on HIV/AIDS (UNAIDS)</v>
      </c>
      <c r="DO878" t="str">
        <v>Kimirina Coorporation</v>
      </c>
      <c r="DP878" t="str">
        <v>La Casita Hispanic Cultural Centre</v>
      </c>
      <c r="DQ878" t="str">
        <v>Latin American Network of Non-Governmental Organizations of Persons with Disabilities and their Families (RIADIS)</v>
      </c>
      <c r="DR878" t="str">
        <v>LGBT+ Movement Brazil</v>
      </c>
      <c r="DS878" t="str">
        <v>Living Water Community (LWC)</v>
      </c>
      <c r="DT878" t="str">
        <v>LLANOVENCOL</v>
      </c>
      <c r="DU878" t="str">
        <v>Lutheran World Federation</v>
      </c>
      <c r="DV878" t="str">
        <v>Lutheran World Relief</v>
      </c>
      <c r="DW878" t="str">
        <v>Malteser International</v>
      </c>
      <c r="DX878" t="str">
        <v>Mana Institute</v>
      </c>
      <c r="DY878" t="str">
        <v>Manos Veneguayas Association</v>
      </c>
      <c r="DZ878" t="str">
        <v>Más Igualdad Perú</v>
      </c>
      <c r="EA878" t="str">
        <v>MedGlobal</v>
      </c>
      <c r="EB878" t="str">
        <v>Medical Teams International</v>
      </c>
      <c r="EC878" t="str">
        <v>Mercy Corps</v>
      </c>
      <c r="ED878" t="str">
        <v>Migrant Service Center (CAM)</v>
      </c>
      <c r="EE878" t="str">
        <v>Migrants, Refugees and Argentine Social Entrepreneurs (MIRARES)</v>
      </c>
      <c r="EF878" t="str">
        <v>Mision Scalabriniana - Ecuador</v>
      </c>
      <c r="EG878" t="str">
        <v>Missão Paz</v>
      </c>
      <c r="EH878" t="str">
        <v>Museu A CASA</v>
      </c>
      <c r="EI878" t="str">
        <v>Norwegian Refugee Council (NRC)</v>
      </c>
      <c r="EJ878" t="str">
        <v>ONG Migrantes por el Maule</v>
      </c>
      <c r="EK878" t="str">
        <v>ONG Preemptive Love Coalition Colombia</v>
      </c>
      <c r="EL878" t="str">
        <v>Organización Transfomando Vidas</v>
      </c>
      <c r="EM878" t="str">
        <v>Organization of Ibero-American States for Education, Science and Culture (OEI)</v>
      </c>
      <c r="EN878" t="str">
        <v>OXFAM</v>
      </c>
      <c r="EO878" t="str">
        <v>Panamerican Development Foundation</v>
      </c>
      <c r="EP878" t="str">
        <v>Panamerican Health Organization/World Health Organization (PAHO/WHO)</v>
      </c>
      <c r="EQ878" t="str">
        <v>Pastoral of Human Mobility - Peruvian Episcopal Conference</v>
      </c>
      <c r="ER878" t="str">
        <v>Pastoral Service for Migrants National</v>
      </c>
      <c r="ES878" t="str">
        <v>Permanent Human Rights defense Committee (CDH)</v>
      </c>
      <c r="ET878" t="str">
        <v>Pirilampos Institute - Group of visits and voluntary actions in Roraima</v>
      </c>
      <c r="EU878" t="str">
        <v>Plan International</v>
      </c>
      <c r="EV878" t="str">
        <v>Population Program, Faculty of Social Sciences, University of the Republic</v>
      </c>
      <c r="EW878" t="str">
        <v>Profamilia Association</v>
      </c>
      <c r="EX878" t="str">
        <v>Red con Migrantes y Refugiados</v>
      </c>
      <c r="EY878" t="str">
        <v>Red Cross Colombia</v>
      </c>
      <c r="EZ878" t="str">
        <v>Red Cross Ecuador</v>
      </c>
      <c r="FA878" t="str">
        <v>Red Cross Peru</v>
      </c>
      <c r="FB878" t="str">
        <v>Red de Investigaciones en Derechos Humanos - CONICET (Consejo Nacional de Investigaciones Científicas y Técnicas)</v>
      </c>
      <c r="FC878" t="str">
        <v>RET International</v>
      </c>
      <c r="FD878" t="str">
        <v>Salú pa Tur Foundation</v>
      </c>
      <c r="FE878" t="str">
        <v>Salvation Army</v>
      </c>
      <c r="FF878" t="str">
        <v>Samaritan's Purse</v>
      </c>
      <c r="FG878" t="str">
        <v>Save the Children International (SCI)</v>
      </c>
      <c r="FH878" t="str">
        <v>Scalabrini Foundation Chile</v>
      </c>
      <c r="FI878" t="str">
        <v>Sección Peruana de Amnistía Internacional</v>
      </c>
      <c r="FJ878" t="str">
        <v>Serviço Pastoral dos Migrantes do Nordeste</v>
      </c>
      <c r="FK878" t="str">
        <v>Sesame Workshop</v>
      </c>
      <c r="FL878" t="str">
        <v>Si, Da Vida</v>
      </c>
      <c r="FM878" t="str">
        <v>Solidarity and Action Asociation</v>
      </c>
      <c r="FN878" t="str">
        <v>SOS Children's Villages</v>
      </c>
      <c r="FO878" t="str">
        <v>Tarabita Foundation</v>
      </c>
      <c r="FP878" t="str">
        <v>Tearfund</v>
      </c>
      <c r="FQ878" t="str">
        <v>TECHO</v>
      </c>
      <c r="FR878" t="str">
        <v>Terranueva Foundation</v>
      </c>
      <c r="FS878" t="str">
        <v>Terre des Hommes Suisse</v>
      </c>
      <c r="FT878" t="str">
        <v>The Israel Forum for International Humanitarian Aid (IsraAID)</v>
      </c>
      <c r="FU878" t="str">
        <v>Unión Venezolana en Perú</v>
      </c>
      <c r="FV878" t="str">
        <v>United Nations Children's Fund (UNICEF)</v>
      </c>
      <c r="FW878" t="str">
        <v>United Nations Development Programme (UNDP)</v>
      </c>
      <c r="FX878" t="str">
        <v>United Nations Educational, Scientific and Cultural Organization (UNESCO)</v>
      </c>
      <c r="FY878" t="str">
        <v>United Nations Entity for Gender Equality and the Empowerment of Women (UNWOMEN)</v>
      </c>
      <c r="FZ878" t="str">
        <v>United Nations Food and Agricultural Organization (FAO)</v>
      </c>
      <c r="GA878" t="str">
        <v>United Nations High Commissioner for Refugees (UNHCR)</v>
      </c>
      <c r="GB878" t="str">
        <v>United Nations Office of the High Commissioner for Human Rights (OHCHR)</v>
      </c>
      <c r="GC878" t="str">
        <v>United Nations Office on Drugs and Crime (UNODC)</v>
      </c>
      <c r="GD878" t="str">
        <v>United Nations Population Fund (UNFPA)</v>
      </c>
      <c r="GE878" t="str">
        <v>United Nations Programme for Human Settlements (UN Habitat)</v>
      </c>
      <c r="GF878" t="str">
        <v>Vale da Benção Educational and Charitable Association (AEBVB)</v>
      </c>
      <c r="GG878" t="str">
        <v>VenAruba Solidaria</v>
      </c>
      <c r="GH878" t="str">
        <v>Venex Curacao Foundation</v>
      </c>
      <c r="GI878" t="str">
        <v>Venezolanos en Barranquilla</v>
      </c>
      <c r="GJ878" t="str">
        <v>Venezolanos en San Cristóbal</v>
      </c>
      <c r="GK878" t="str">
        <v>Venezuelan Emigrant Foundation (FEV)</v>
      </c>
      <c r="GL878" t="str">
        <v>Vicaría de Pastoral Social Caritas</v>
      </c>
      <c r="GM878" t="str">
        <v>Voices GY</v>
      </c>
      <c r="GN878" t="str">
        <v>We World GVC</v>
      </c>
      <c r="GO878" t="str">
        <v>World Council of Credit Unions</v>
      </c>
      <c r="GP878" t="str">
        <v>World Food Programme (WFP)</v>
      </c>
      <c r="GQ878" t="str">
        <v>World Vision</v>
      </c>
      <c r="GR878" t="str">
        <v>ZOA</v>
      </c>
    </row>
    <row r="879" spans="8:200" x14ac:dyDescent="0.3">
      <c r="H879" t="str" cm="1">
        <f t="array" ref="H879:GR879">TRANSPOSE(_xlfn._xlws.SORT(_xlfn._xlws.FILTER(Table3[Name],ISNUMBER(SEARCH(' Activity Sheet'!D933,Table3[Name])),"Not found"),,1))</f>
        <v>.New Organisation</v>
      </c>
      <c r="I879" t="str">
        <v>ABV - Association of Good with Life</v>
      </c>
      <c r="J879" t="str">
        <v>ACAPS</v>
      </c>
      <c r="K879" t="str">
        <v>Acción y Desarrollo</v>
      </c>
      <c r="L879" t="str">
        <v>ACTED</v>
      </c>
      <c r="M879" t="str">
        <v>Action against Hunger</v>
      </c>
      <c r="N879" t="str">
        <v>ActionAid</v>
      </c>
      <c r="O879" t="str">
        <v>Adventist Development and Relief Agency (ADRA)</v>
      </c>
      <c r="P879" t="str">
        <v>Alas de Colibrí Foundation</v>
      </c>
      <c r="Q879" t="str">
        <v>Alianza por la Solidaridad</v>
      </c>
      <c r="R879" t="str">
        <v>Alianza por Venezuela</v>
      </c>
      <c r="S879" t="str">
        <v>Americares Foundation</v>
      </c>
      <c r="T879" t="str">
        <v>Argentine Commission for Refugees and Migrants (CAREF)</v>
      </c>
      <c r="U879" t="str">
        <v>Asociación Aves</v>
      </c>
      <c r="V879" t="str">
        <v>Asociación de Jubilados y Pensionados Venezolanos en Argentina</v>
      </c>
      <c r="W879" t="str">
        <v>Asociación de Venezolanos en Eloy Alfaro</v>
      </c>
      <c r="X879" t="str">
        <v>Asociación Fundación contra el Hambre Perú</v>
      </c>
      <c r="Y879" t="str">
        <v>Asociación Migrantes Venezolanos</v>
      </c>
      <c r="Z879" t="str">
        <v>Asociación Misioneros de San Carlos Scalabrinianos</v>
      </c>
      <c r="AA879" t="str">
        <v>Asociacion Proteccion Poblacion Vulnerable</v>
      </c>
      <c r="AB879" t="str">
        <v>Asociación Quinta Ola</v>
      </c>
      <c r="AC879" t="str">
        <v>Asociación Salto Ángel</v>
      </c>
      <c r="AD879" t="str">
        <v>Asociación Venezuela en Ecuador AC</v>
      </c>
      <c r="AE879" t="str">
        <v>ASOVENAR</v>
      </c>
      <c r="AF879" t="str">
        <v>Associação Hermanitos</v>
      </c>
      <c r="AG879" t="str">
        <v>AVSI Foundation</v>
      </c>
      <c r="AH879" t="str">
        <v>Bethany Christian Services</v>
      </c>
      <c r="AI879" t="str">
        <v>Blumont</v>
      </c>
      <c r="AJ879" t="str">
        <v>CARE</v>
      </c>
      <c r="AK879" t="str">
        <v>Caritas Brazil</v>
      </c>
      <c r="AL879" t="str">
        <v>Caritas Ecuador</v>
      </c>
      <c r="AM879" t="str">
        <v>Caritas Germany</v>
      </c>
      <c r="AN879" t="str">
        <v>Caritas Manaus</v>
      </c>
      <c r="AO879" t="str">
        <v>Caritas Parana</v>
      </c>
      <c r="AP879" t="str">
        <v>Caritas Peru</v>
      </c>
      <c r="AQ879" t="str">
        <v>Caritas Rio de Janeiro</v>
      </c>
      <c r="AR879" t="str">
        <v>Caritas São Paulo</v>
      </c>
      <c r="AS879" t="str">
        <v>Caritas Switzerland</v>
      </c>
      <c r="AT879" t="str">
        <v>CCEFIRO Association</v>
      </c>
      <c r="AU879" t="str">
        <v>CEDRO</v>
      </c>
      <c r="AV879" t="str">
        <v>Center for Integrated Studies and Programs for Sustainable Development (CIEDS)</v>
      </c>
      <c r="AW879" t="str">
        <v>Center for Migration and Human Rights of the Diocese of Roraima (CMDH)</v>
      </c>
      <c r="AX879" t="str">
        <v>Centro de Atencion Psicosocial (CAPS)</v>
      </c>
      <c r="AY879" t="str">
        <v>CESAL</v>
      </c>
      <c r="AZ879" t="str">
        <v>CESVI-Cooperazione e Sviluppo</v>
      </c>
      <c r="BA879" t="str">
        <v>ChildFund International</v>
      </c>
      <c r="BB879" t="str">
        <v>CHS Alternativo</v>
      </c>
      <c r="BC879" t="str">
        <v>Churún Merú Association</v>
      </c>
      <c r="BD879" t="str">
        <v>Coalición por Venezuela</v>
      </c>
      <c r="BE879" t="str">
        <v>Colonia Foundation of Venezuelans in the Dominican Republic (FUNCOVERD)</v>
      </c>
      <c r="BF879" t="str">
        <v>COLVENZ</v>
      </c>
      <c r="BG879" t="str">
        <v>Compassiva</v>
      </c>
      <c r="BH879" t="str">
        <v>Consejo Interreligioso del Perú - Religiones por la Paz</v>
      </c>
      <c r="BI879" t="str">
        <v>Consorcio ONG OCIPI Y Capellanía Nacional OFICA</v>
      </c>
      <c r="BJ879" t="str">
        <v>COOPI - International Cooperation Foundation</v>
      </c>
      <c r="BK879" t="str">
        <v>Corporación Colectivo Sin Fronteras</v>
      </c>
      <c r="BL879" t="str">
        <v>CRISFE Foundation</v>
      </c>
      <c r="BM879" t="str">
        <v>Cuso International</v>
      </c>
      <c r="BN879" t="str">
        <v>Danielle’s Children Fund (DCF)</v>
      </c>
      <c r="BO879" t="str">
        <v>Danish Refugee Council (DRC)</v>
      </c>
      <c r="BP879" t="str">
        <v>Development Support Association - APOYAR</v>
      </c>
      <c r="BQ879" t="str">
        <v>Diakonie Katastrophenhilfe</v>
      </c>
      <c r="BR879" t="str">
        <v>Diálogo Diverso</v>
      </c>
      <c r="BS879" t="str">
        <v>Doctors of the World</v>
      </c>
      <c r="BT879" t="str">
        <v>Dominican Institute for Integrated Development</v>
      </c>
      <c r="BU879" t="str">
        <v>Duendes y Ángeles Vinotinto República Dominicana</v>
      </c>
      <c r="BV879" t="str">
        <v>Encuentros SJS (Servicio Jesuita de la Solidaridad)</v>
      </c>
      <c r="BW879" t="str">
        <v>Ending Violence Against Migrants</v>
      </c>
      <c r="BX879" t="str">
        <v>Equidad Foundation</v>
      </c>
      <c r="BY879" t="str">
        <v>Equilibrium CenDE</v>
      </c>
      <c r="BZ879" t="str">
        <v>Facultad de Psicología - Universidad de la República (UDELAR)</v>
      </c>
      <c r="CA879" t="str">
        <v>First International Emergency and Solidarités International</v>
      </c>
      <c r="CB879" t="str">
        <v>Fondo Ecuatoriano Populorum Progressio</v>
      </c>
      <c r="CC879" t="str">
        <v>Foro Salud Callao</v>
      </c>
      <c r="CD879" t="str">
        <v>Foundation for the Integration and Development of Latin America (FIDAL)</v>
      </c>
      <c r="CE879" t="str">
        <v>Foundation of the Americas (FUDELA)</v>
      </c>
      <c r="CF879" t="str">
        <v>Fraternity Without Borders</v>
      </c>
      <c r="CG879" t="str">
        <v>Fundación Brisas del Norte</v>
      </c>
      <c r="CH879" t="str">
        <v>Fundación Colombovenezolana Nueva Ilusión</v>
      </c>
      <c r="CI879" t="str">
        <v>Fundación Nakama's</v>
      </c>
      <c r="CJ879" t="str">
        <v>Fundación RadaBer</v>
      </c>
      <c r="CK879" t="str">
        <v>Fundación Scalabrini Bolivia</v>
      </c>
      <c r="CL879" t="str">
        <v>Fundacion Social Vivan los Niños</v>
      </c>
      <c r="CM879" t="str">
        <v>FUNVEAC</v>
      </c>
      <c r="CN879" t="str">
        <v>German Development Cooperation Agency GIZ</v>
      </c>
      <c r="CO879" t="str">
        <v>Globalizate Radio</v>
      </c>
      <c r="CP879" t="str">
        <v>GOAL</v>
      </c>
      <c r="CQ879" t="str">
        <v>Halü Bienestar Humano Foundation (HALU)</v>
      </c>
      <c r="CR879" t="str">
        <v>Heartland Alliance International (HAI)</v>
      </c>
      <c r="CS879" t="str">
        <v>HELVETAS Swiss Intercooperation</v>
      </c>
      <c r="CT879" t="str">
        <v>HIAS</v>
      </c>
      <c r="CU879" t="str">
        <v>Human Rights Defence Curaçao</v>
      </c>
      <c r="CV879" t="str">
        <v>Humanity &amp; Inclusion</v>
      </c>
      <c r="CW879" t="str">
        <v>Humans Analytic</v>
      </c>
      <c r="CX879" t="str">
        <v>Idas y Vueltas Association</v>
      </c>
      <c r="CY879" t="str">
        <v>iMMAP</v>
      </c>
      <c r="CZ879" t="str">
        <v>IMPACT Initiatives (REACH)</v>
      </c>
      <c r="DA879" t="str">
        <v>Inmigrante Feliz Association</v>
      </c>
      <c r="DB879" t="str">
        <v>Institute for Migration and Human Rights (IMDH)</v>
      </c>
      <c r="DC879" t="str">
        <v>Institute of Natural and Cultural Heritage (IPANC)</v>
      </c>
      <c r="DD879" t="str">
        <v>International Committee for the Development of People (CISP)</v>
      </c>
      <c r="DE879" t="str">
        <v>International Federation of the Red Cross (IFRC)</v>
      </c>
      <c r="DF879" t="str">
        <v>International Labour Organization (ILO)</v>
      </c>
      <c r="DG879" t="str">
        <v>International Medical Corps</v>
      </c>
      <c r="DH879" t="str">
        <v>International Organization for Migration (IOM)</v>
      </c>
      <c r="DI879" t="str">
        <v>International Rescue Committee (IRC)</v>
      </c>
      <c r="DJ879" t="str">
        <v>INTERSOS</v>
      </c>
      <c r="DK879" t="str">
        <v>Jesuit Migrant Service (JMS)</v>
      </c>
      <c r="DL879" t="str">
        <v>Jesuit Refugee Service (JRS)</v>
      </c>
      <c r="DM879" t="str">
        <v>Jesuit Service for Migrants and Refugees (JSMR)</v>
      </c>
      <c r="DN879" t="str">
        <v>Joint United Nations Programme on HIV/AIDS (UNAIDS)</v>
      </c>
      <c r="DO879" t="str">
        <v>Kimirina Coorporation</v>
      </c>
      <c r="DP879" t="str">
        <v>La Casita Hispanic Cultural Centre</v>
      </c>
      <c r="DQ879" t="str">
        <v>Latin American Network of Non-Governmental Organizations of Persons with Disabilities and their Families (RIADIS)</v>
      </c>
      <c r="DR879" t="str">
        <v>LGBT+ Movement Brazil</v>
      </c>
      <c r="DS879" t="str">
        <v>Living Water Community (LWC)</v>
      </c>
      <c r="DT879" t="str">
        <v>LLANOVENCOL</v>
      </c>
      <c r="DU879" t="str">
        <v>Lutheran World Federation</v>
      </c>
      <c r="DV879" t="str">
        <v>Lutheran World Relief</v>
      </c>
      <c r="DW879" t="str">
        <v>Malteser International</v>
      </c>
      <c r="DX879" t="str">
        <v>Mana Institute</v>
      </c>
      <c r="DY879" t="str">
        <v>Manos Veneguayas Association</v>
      </c>
      <c r="DZ879" t="str">
        <v>Más Igualdad Perú</v>
      </c>
      <c r="EA879" t="str">
        <v>MedGlobal</v>
      </c>
      <c r="EB879" t="str">
        <v>Medical Teams International</v>
      </c>
      <c r="EC879" t="str">
        <v>Mercy Corps</v>
      </c>
      <c r="ED879" t="str">
        <v>Migrant Service Center (CAM)</v>
      </c>
      <c r="EE879" t="str">
        <v>Migrants, Refugees and Argentine Social Entrepreneurs (MIRARES)</v>
      </c>
      <c r="EF879" t="str">
        <v>Mision Scalabriniana - Ecuador</v>
      </c>
      <c r="EG879" t="str">
        <v>Missão Paz</v>
      </c>
      <c r="EH879" t="str">
        <v>Museu A CASA</v>
      </c>
      <c r="EI879" t="str">
        <v>Norwegian Refugee Council (NRC)</v>
      </c>
      <c r="EJ879" t="str">
        <v>ONG Migrantes por el Maule</v>
      </c>
      <c r="EK879" t="str">
        <v>ONG Preemptive Love Coalition Colombia</v>
      </c>
      <c r="EL879" t="str">
        <v>Organización Transfomando Vidas</v>
      </c>
      <c r="EM879" t="str">
        <v>Organization of Ibero-American States for Education, Science and Culture (OEI)</v>
      </c>
      <c r="EN879" t="str">
        <v>OXFAM</v>
      </c>
      <c r="EO879" t="str">
        <v>Panamerican Development Foundation</v>
      </c>
      <c r="EP879" t="str">
        <v>Panamerican Health Organization/World Health Organization (PAHO/WHO)</v>
      </c>
      <c r="EQ879" t="str">
        <v>Pastoral of Human Mobility - Peruvian Episcopal Conference</v>
      </c>
      <c r="ER879" t="str">
        <v>Pastoral Service for Migrants National</v>
      </c>
      <c r="ES879" t="str">
        <v>Permanent Human Rights defense Committee (CDH)</v>
      </c>
      <c r="ET879" t="str">
        <v>Pirilampos Institute - Group of visits and voluntary actions in Roraima</v>
      </c>
      <c r="EU879" t="str">
        <v>Plan International</v>
      </c>
      <c r="EV879" t="str">
        <v>Population Program, Faculty of Social Sciences, University of the Republic</v>
      </c>
      <c r="EW879" t="str">
        <v>Profamilia Association</v>
      </c>
      <c r="EX879" t="str">
        <v>Red con Migrantes y Refugiados</v>
      </c>
      <c r="EY879" t="str">
        <v>Red Cross Colombia</v>
      </c>
      <c r="EZ879" t="str">
        <v>Red Cross Ecuador</v>
      </c>
      <c r="FA879" t="str">
        <v>Red Cross Peru</v>
      </c>
      <c r="FB879" t="str">
        <v>Red de Investigaciones en Derechos Humanos - CONICET (Consejo Nacional de Investigaciones Científicas y Técnicas)</v>
      </c>
      <c r="FC879" t="str">
        <v>RET International</v>
      </c>
      <c r="FD879" t="str">
        <v>Salú pa Tur Foundation</v>
      </c>
      <c r="FE879" t="str">
        <v>Salvation Army</v>
      </c>
      <c r="FF879" t="str">
        <v>Samaritan's Purse</v>
      </c>
      <c r="FG879" t="str">
        <v>Save the Children International (SCI)</v>
      </c>
      <c r="FH879" t="str">
        <v>Scalabrini Foundation Chile</v>
      </c>
      <c r="FI879" t="str">
        <v>Sección Peruana de Amnistía Internacional</v>
      </c>
      <c r="FJ879" t="str">
        <v>Serviço Pastoral dos Migrantes do Nordeste</v>
      </c>
      <c r="FK879" t="str">
        <v>Sesame Workshop</v>
      </c>
      <c r="FL879" t="str">
        <v>Si, Da Vida</v>
      </c>
      <c r="FM879" t="str">
        <v>Solidarity and Action Asociation</v>
      </c>
      <c r="FN879" t="str">
        <v>SOS Children's Villages</v>
      </c>
      <c r="FO879" t="str">
        <v>Tarabita Foundation</v>
      </c>
      <c r="FP879" t="str">
        <v>Tearfund</v>
      </c>
      <c r="FQ879" t="str">
        <v>TECHO</v>
      </c>
      <c r="FR879" t="str">
        <v>Terranueva Foundation</v>
      </c>
      <c r="FS879" t="str">
        <v>Terre des Hommes Suisse</v>
      </c>
      <c r="FT879" t="str">
        <v>The Israel Forum for International Humanitarian Aid (IsraAID)</v>
      </c>
      <c r="FU879" t="str">
        <v>Unión Venezolana en Perú</v>
      </c>
      <c r="FV879" t="str">
        <v>United Nations Children's Fund (UNICEF)</v>
      </c>
      <c r="FW879" t="str">
        <v>United Nations Development Programme (UNDP)</v>
      </c>
      <c r="FX879" t="str">
        <v>United Nations Educational, Scientific and Cultural Organization (UNESCO)</v>
      </c>
      <c r="FY879" t="str">
        <v>United Nations Entity for Gender Equality and the Empowerment of Women (UNWOMEN)</v>
      </c>
      <c r="FZ879" t="str">
        <v>United Nations Food and Agricultural Organization (FAO)</v>
      </c>
      <c r="GA879" t="str">
        <v>United Nations High Commissioner for Refugees (UNHCR)</v>
      </c>
      <c r="GB879" t="str">
        <v>United Nations Office of the High Commissioner for Human Rights (OHCHR)</v>
      </c>
      <c r="GC879" t="str">
        <v>United Nations Office on Drugs and Crime (UNODC)</v>
      </c>
      <c r="GD879" t="str">
        <v>United Nations Population Fund (UNFPA)</v>
      </c>
      <c r="GE879" t="str">
        <v>United Nations Programme for Human Settlements (UN Habitat)</v>
      </c>
      <c r="GF879" t="str">
        <v>Vale da Benção Educational and Charitable Association (AEBVB)</v>
      </c>
      <c r="GG879" t="str">
        <v>VenAruba Solidaria</v>
      </c>
      <c r="GH879" t="str">
        <v>Venex Curacao Foundation</v>
      </c>
      <c r="GI879" t="str">
        <v>Venezolanos en Barranquilla</v>
      </c>
      <c r="GJ879" t="str">
        <v>Venezolanos en San Cristóbal</v>
      </c>
      <c r="GK879" t="str">
        <v>Venezuelan Emigrant Foundation (FEV)</v>
      </c>
      <c r="GL879" t="str">
        <v>Vicaría de Pastoral Social Caritas</v>
      </c>
      <c r="GM879" t="str">
        <v>Voices GY</v>
      </c>
      <c r="GN879" t="str">
        <v>We World GVC</v>
      </c>
      <c r="GO879" t="str">
        <v>World Council of Credit Unions</v>
      </c>
      <c r="GP879" t="str">
        <v>World Food Programme (WFP)</v>
      </c>
      <c r="GQ879" t="str">
        <v>World Vision</v>
      </c>
      <c r="GR879" t="str">
        <v>ZOA</v>
      </c>
    </row>
    <row r="880" spans="8:200" x14ac:dyDescent="0.3">
      <c r="H880" t="str" cm="1">
        <f t="array" ref="H880:GR880">TRANSPOSE(_xlfn._xlws.SORT(_xlfn._xlws.FILTER(Table3[Name],ISNUMBER(SEARCH(' Activity Sheet'!D934,Table3[Name])),"Not found"),,1))</f>
        <v>.New Organisation</v>
      </c>
      <c r="I880" t="str">
        <v>ABV - Association of Good with Life</v>
      </c>
      <c r="J880" t="str">
        <v>ACAPS</v>
      </c>
      <c r="K880" t="str">
        <v>Acción y Desarrollo</v>
      </c>
      <c r="L880" t="str">
        <v>ACTED</v>
      </c>
      <c r="M880" t="str">
        <v>Action against Hunger</v>
      </c>
      <c r="N880" t="str">
        <v>ActionAid</v>
      </c>
      <c r="O880" t="str">
        <v>Adventist Development and Relief Agency (ADRA)</v>
      </c>
      <c r="P880" t="str">
        <v>Alas de Colibrí Foundation</v>
      </c>
      <c r="Q880" t="str">
        <v>Alianza por la Solidaridad</v>
      </c>
      <c r="R880" t="str">
        <v>Alianza por Venezuela</v>
      </c>
      <c r="S880" t="str">
        <v>Americares Foundation</v>
      </c>
      <c r="T880" t="str">
        <v>Argentine Commission for Refugees and Migrants (CAREF)</v>
      </c>
      <c r="U880" t="str">
        <v>Asociación Aves</v>
      </c>
      <c r="V880" t="str">
        <v>Asociación de Jubilados y Pensionados Venezolanos en Argentina</v>
      </c>
      <c r="W880" t="str">
        <v>Asociación de Venezolanos en Eloy Alfaro</v>
      </c>
      <c r="X880" t="str">
        <v>Asociación Fundación contra el Hambre Perú</v>
      </c>
      <c r="Y880" t="str">
        <v>Asociación Migrantes Venezolanos</v>
      </c>
      <c r="Z880" t="str">
        <v>Asociación Misioneros de San Carlos Scalabrinianos</v>
      </c>
      <c r="AA880" t="str">
        <v>Asociacion Proteccion Poblacion Vulnerable</v>
      </c>
      <c r="AB880" t="str">
        <v>Asociación Quinta Ola</v>
      </c>
      <c r="AC880" t="str">
        <v>Asociación Salto Ángel</v>
      </c>
      <c r="AD880" t="str">
        <v>Asociación Venezuela en Ecuador AC</v>
      </c>
      <c r="AE880" t="str">
        <v>ASOVENAR</v>
      </c>
      <c r="AF880" t="str">
        <v>Associação Hermanitos</v>
      </c>
      <c r="AG880" t="str">
        <v>AVSI Foundation</v>
      </c>
      <c r="AH880" t="str">
        <v>Bethany Christian Services</v>
      </c>
      <c r="AI880" t="str">
        <v>Blumont</v>
      </c>
      <c r="AJ880" t="str">
        <v>CARE</v>
      </c>
      <c r="AK880" t="str">
        <v>Caritas Brazil</v>
      </c>
      <c r="AL880" t="str">
        <v>Caritas Ecuador</v>
      </c>
      <c r="AM880" t="str">
        <v>Caritas Germany</v>
      </c>
      <c r="AN880" t="str">
        <v>Caritas Manaus</v>
      </c>
      <c r="AO880" t="str">
        <v>Caritas Parana</v>
      </c>
      <c r="AP880" t="str">
        <v>Caritas Peru</v>
      </c>
      <c r="AQ880" t="str">
        <v>Caritas Rio de Janeiro</v>
      </c>
      <c r="AR880" t="str">
        <v>Caritas São Paulo</v>
      </c>
      <c r="AS880" t="str">
        <v>Caritas Switzerland</v>
      </c>
      <c r="AT880" t="str">
        <v>CCEFIRO Association</v>
      </c>
      <c r="AU880" t="str">
        <v>CEDRO</v>
      </c>
      <c r="AV880" t="str">
        <v>Center for Integrated Studies and Programs for Sustainable Development (CIEDS)</v>
      </c>
      <c r="AW880" t="str">
        <v>Center for Migration and Human Rights of the Diocese of Roraima (CMDH)</v>
      </c>
      <c r="AX880" t="str">
        <v>Centro de Atencion Psicosocial (CAPS)</v>
      </c>
      <c r="AY880" t="str">
        <v>CESAL</v>
      </c>
      <c r="AZ880" t="str">
        <v>CESVI-Cooperazione e Sviluppo</v>
      </c>
      <c r="BA880" t="str">
        <v>ChildFund International</v>
      </c>
      <c r="BB880" t="str">
        <v>CHS Alternativo</v>
      </c>
      <c r="BC880" t="str">
        <v>Churún Merú Association</v>
      </c>
      <c r="BD880" t="str">
        <v>Coalición por Venezuela</v>
      </c>
      <c r="BE880" t="str">
        <v>Colonia Foundation of Venezuelans in the Dominican Republic (FUNCOVERD)</v>
      </c>
      <c r="BF880" t="str">
        <v>COLVENZ</v>
      </c>
      <c r="BG880" t="str">
        <v>Compassiva</v>
      </c>
      <c r="BH880" t="str">
        <v>Consejo Interreligioso del Perú - Religiones por la Paz</v>
      </c>
      <c r="BI880" t="str">
        <v>Consorcio ONG OCIPI Y Capellanía Nacional OFICA</v>
      </c>
      <c r="BJ880" t="str">
        <v>COOPI - International Cooperation Foundation</v>
      </c>
      <c r="BK880" t="str">
        <v>Corporación Colectivo Sin Fronteras</v>
      </c>
      <c r="BL880" t="str">
        <v>CRISFE Foundation</v>
      </c>
      <c r="BM880" t="str">
        <v>Cuso International</v>
      </c>
      <c r="BN880" t="str">
        <v>Danielle’s Children Fund (DCF)</v>
      </c>
      <c r="BO880" t="str">
        <v>Danish Refugee Council (DRC)</v>
      </c>
      <c r="BP880" t="str">
        <v>Development Support Association - APOYAR</v>
      </c>
      <c r="BQ880" t="str">
        <v>Diakonie Katastrophenhilfe</v>
      </c>
      <c r="BR880" t="str">
        <v>Diálogo Diverso</v>
      </c>
      <c r="BS880" t="str">
        <v>Doctors of the World</v>
      </c>
      <c r="BT880" t="str">
        <v>Dominican Institute for Integrated Development</v>
      </c>
      <c r="BU880" t="str">
        <v>Duendes y Ángeles Vinotinto República Dominicana</v>
      </c>
      <c r="BV880" t="str">
        <v>Encuentros SJS (Servicio Jesuita de la Solidaridad)</v>
      </c>
      <c r="BW880" t="str">
        <v>Ending Violence Against Migrants</v>
      </c>
      <c r="BX880" t="str">
        <v>Equidad Foundation</v>
      </c>
      <c r="BY880" t="str">
        <v>Equilibrium CenDE</v>
      </c>
      <c r="BZ880" t="str">
        <v>Facultad de Psicología - Universidad de la República (UDELAR)</v>
      </c>
      <c r="CA880" t="str">
        <v>First International Emergency and Solidarités International</v>
      </c>
      <c r="CB880" t="str">
        <v>Fondo Ecuatoriano Populorum Progressio</v>
      </c>
      <c r="CC880" t="str">
        <v>Foro Salud Callao</v>
      </c>
      <c r="CD880" t="str">
        <v>Foundation for the Integration and Development of Latin America (FIDAL)</v>
      </c>
      <c r="CE880" t="str">
        <v>Foundation of the Americas (FUDELA)</v>
      </c>
      <c r="CF880" t="str">
        <v>Fraternity Without Borders</v>
      </c>
      <c r="CG880" t="str">
        <v>Fundación Brisas del Norte</v>
      </c>
      <c r="CH880" t="str">
        <v>Fundación Colombovenezolana Nueva Ilusión</v>
      </c>
      <c r="CI880" t="str">
        <v>Fundación Nakama's</v>
      </c>
      <c r="CJ880" t="str">
        <v>Fundación RadaBer</v>
      </c>
      <c r="CK880" t="str">
        <v>Fundación Scalabrini Bolivia</v>
      </c>
      <c r="CL880" t="str">
        <v>Fundacion Social Vivan los Niños</v>
      </c>
      <c r="CM880" t="str">
        <v>FUNVEAC</v>
      </c>
      <c r="CN880" t="str">
        <v>German Development Cooperation Agency GIZ</v>
      </c>
      <c r="CO880" t="str">
        <v>Globalizate Radio</v>
      </c>
      <c r="CP880" t="str">
        <v>GOAL</v>
      </c>
      <c r="CQ880" t="str">
        <v>Halü Bienestar Humano Foundation (HALU)</v>
      </c>
      <c r="CR880" t="str">
        <v>Heartland Alliance International (HAI)</v>
      </c>
      <c r="CS880" t="str">
        <v>HELVETAS Swiss Intercooperation</v>
      </c>
      <c r="CT880" t="str">
        <v>HIAS</v>
      </c>
      <c r="CU880" t="str">
        <v>Human Rights Defence Curaçao</v>
      </c>
      <c r="CV880" t="str">
        <v>Humanity &amp; Inclusion</v>
      </c>
      <c r="CW880" t="str">
        <v>Humans Analytic</v>
      </c>
      <c r="CX880" t="str">
        <v>Idas y Vueltas Association</v>
      </c>
      <c r="CY880" t="str">
        <v>iMMAP</v>
      </c>
      <c r="CZ880" t="str">
        <v>IMPACT Initiatives (REACH)</v>
      </c>
      <c r="DA880" t="str">
        <v>Inmigrante Feliz Association</v>
      </c>
      <c r="DB880" t="str">
        <v>Institute for Migration and Human Rights (IMDH)</v>
      </c>
      <c r="DC880" t="str">
        <v>Institute of Natural and Cultural Heritage (IPANC)</v>
      </c>
      <c r="DD880" t="str">
        <v>International Committee for the Development of People (CISP)</v>
      </c>
      <c r="DE880" t="str">
        <v>International Federation of the Red Cross (IFRC)</v>
      </c>
      <c r="DF880" t="str">
        <v>International Labour Organization (ILO)</v>
      </c>
      <c r="DG880" t="str">
        <v>International Medical Corps</v>
      </c>
      <c r="DH880" t="str">
        <v>International Organization for Migration (IOM)</v>
      </c>
      <c r="DI880" t="str">
        <v>International Rescue Committee (IRC)</v>
      </c>
      <c r="DJ880" t="str">
        <v>INTERSOS</v>
      </c>
      <c r="DK880" t="str">
        <v>Jesuit Migrant Service (JMS)</v>
      </c>
      <c r="DL880" t="str">
        <v>Jesuit Refugee Service (JRS)</v>
      </c>
      <c r="DM880" t="str">
        <v>Jesuit Service for Migrants and Refugees (JSMR)</v>
      </c>
      <c r="DN880" t="str">
        <v>Joint United Nations Programme on HIV/AIDS (UNAIDS)</v>
      </c>
      <c r="DO880" t="str">
        <v>Kimirina Coorporation</v>
      </c>
      <c r="DP880" t="str">
        <v>La Casita Hispanic Cultural Centre</v>
      </c>
      <c r="DQ880" t="str">
        <v>Latin American Network of Non-Governmental Organizations of Persons with Disabilities and their Families (RIADIS)</v>
      </c>
      <c r="DR880" t="str">
        <v>LGBT+ Movement Brazil</v>
      </c>
      <c r="DS880" t="str">
        <v>Living Water Community (LWC)</v>
      </c>
      <c r="DT880" t="str">
        <v>LLANOVENCOL</v>
      </c>
      <c r="DU880" t="str">
        <v>Lutheran World Federation</v>
      </c>
      <c r="DV880" t="str">
        <v>Lutheran World Relief</v>
      </c>
      <c r="DW880" t="str">
        <v>Malteser International</v>
      </c>
      <c r="DX880" t="str">
        <v>Mana Institute</v>
      </c>
      <c r="DY880" t="str">
        <v>Manos Veneguayas Association</v>
      </c>
      <c r="DZ880" t="str">
        <v>Más Igualdad Perú</v>
      </c>
      <c r="EA880" t="str">
        <v>MedGlobal</v>
      </c>
      <c r="EB880" t="str">
        <v>Medical Teams International</v>
      </c>
      <c r="EC880" t="str">
        <v>Mercy Corps</v>
      </c>
      <c r="ED880" t="str">
        <v>Migrant Service Center (CAM)</v>
      </c>
      <c r="EE880" t="str">
        <v>Migrants, Refugees and Argentine Social Entrepreneurs (MIRARES)</v>
      </c>
      <c r="EF880" t="str">
        <v>Mision Scalabriniana - Ecuador</v>
      </c>
      <c r="EG880" t="str">
        <v>Missão Paz</v>
      </c>
      <c r="EH880" t="str">
        <v>Museu A CASA</v>
      </c>
      <c r="EI880" t="str">
        <v>Norwegian Refugee Council (NRC)</v>
      </c>
      <c r="EJ880" t="str">
        <v>ONG Migrantes por el Maule</v>
      </c>
      <c r="EK880" t="str">
        <v>ONG Preemptive Love Coalition Colombia</v>
      </c>
      <c r="EL880" t="str">
        <v>Organización Transfomando Vidas</v>
      </c>
      <c r="EM880" t="str">
        <v>Organization of Ibero-American States for Education, Science and Culture (OEI)</v>
      </c>
      <c r="EN880" t="str">
        <v>OXFAM</v>
      </c>
      <c r="EO880" t="str">
        <v>Panamerican Development Foundation</v>
      </c>
      <c r="EP880" t="str">
        <v>Panamerican Health Organization/World Health Organization (PAHO/WHO)</v>
      </c>
      <c r="EQ880" t="str">
        <v>Pastoral of Human Mobility - Peruvian Episcopal Conference</v>
      </c>
      <c r="ER880" t="str">
        <v>Pastoral Service for Migrants National</v>
      </c>
      <c r="ES880" t="str">
        <v>Permanent Human Rights defense Committee (CDH)</v>
      </c>
      <c r="ET880" t="str">
        <v>Pirilampos Institute - Group of visits and voluntary actions in Roraima</v>
      </c>
      <c r="EU880" t="str">
        <v>Plan International</v>
      </c>
      <c r="EV880" t="str">
        <v>Population Program, Faculty of Social Sciences, University of the Republic</v>
      </c>
      <c r="EW880" t="str">
        <v>Profamilia Association</v>
      </c>
      <c r="EX880" t="str">
        <v>Red con Migrantes y Refugiados</v>
      </c>
      <c r="EY880" t="str">
        <v>Red Cross Colombia</v>
      </c>
      <c r="EZ880" t="str">
        <v>Red Cross Ecuador</v>
      </c>
      <c r="FA880" t="str">
        <v>Red Cross Peru</v>
      </c>
      <c r="FB880" t="str">
        <v>Red de Investigaciones en Derechos Humanos - CONICET (Consejo Nacional de Investigaciones Científicas y Técnicas)</v>
      </c>
      <c r="FC880" t="str">
        <v>RET International</v>
      </c>
      <c r="FD880" t="str">
        <v>Salú pa Tur Foundation</v>
      </c>
      <c r="FE880" t="str">
        <v>Salvation Army</v>
      </c>
      <c r="FF880" t="str">
        <v>Samaritan's Purse</v>
      </c>
      <c r="FG880" t="str">
        <v>Save the Children International (SCI)</v>
      </c>
      <c r="FH880" t="str">
        <v>Scalabrini Foundation Chile</v>
      </c>
      <c r="FI880" t="str">
        <v>Sección Peruana de Amnistía Internacional</v>
      </c>
      <c r="FJ880" t="str">
        <v>Serviço Pastoral dos Migrantes do Nordeste</v>
      </c>
      <c r="FK880" t="str">
        <v>Sesame Workshop</v>
      </c>
      <c r="FL880" t="str">
        <v>Si, Da Vida</v>
      </c>
      <c r="FM880" t="str">
        <v>Solidarity and Action Asociation</v>
      </c>
      <c r="FN880" t="str">
        <v>SOS Children's Villages</v>
      </c>
      <c r="FO880" t="str">
        <v>Tarabita Foundation</v>
      </c>
      <c r="FP880" t="str">
        <v>Tearfund</v>
      </c>
      <c r="FQ880" t="str">
        <v>TECHO</v>
      </c>
      <c r="FR880" t="str">
        <v>Terranueva Foundation</v>
      </c>
      <c r="FS880" t="str">
        <v>Terre des Hommes Suisse</v>
      </c>
      <c r="FT880" t="str">
        <v>The Israel Forum for International Humanitarian Aid (IsraAID)</v>
      </c>
      <c r="FU880" t="str">
        <v>Unión Venezolana en Perú</v>
      </c>
      <c r="FV880" t="str">
        <v>United Nations Children's Fund (UNICEF)</v>
      </c>
      <c r="FW880" t="str">
        <v>United Nations Development Programme (UNDP)</v>
      </c>
      <c r="FX880" t="str">
        <v>United Nations Educational, Scientific and Cultural Organization (UNESCO)</v>
      </c>
      <c r="FY880" t="str">
        <v>United Nations Entity for Gender Equality and the Empowerment of Women (UNWOMEN)</v>
      </c>
      <c r="FZ880" t="str">
        <v>United Nations Food and Agricultural Organization (FAO)</v>
      </c>
      <c r="GA880" t="str">
        <v>United Nations High Commissioner for Refugees (UNHCR)</v>
      </c>
      <c r="GB880" t="str">
        <v>United Nations Office of the High Commissioner for Human Rights (OHCHR)</v>
      </c>
      <c r="GC880" t="str">
        <v>United Nations Office on Drugs and Crime (UNODC)</v>
      </c>
      <c r="GD880" t="str">
        <v>United Nations Population Fund (UNFPA)</v>
      </c>
      <c r="GE880" t="str">
        <v>United Nations Programme for Human Settlements (UN Habitat)</v>
      </c>
      <c r="GF880" t="str">
        <v>Vale da Benção Educational and Charitable Association (AEBVB)</v>
      </c>
      <c r="GG880" t="str">
        <v>VenAruba Solidaria</v>
      </c>
      <c r="GH880" t="str">
        <v>Venex Curacao Foundation</v>
      </c>
      <c r="GI880" t="str">
        <v>Venezolanos en Barranquilla</v>
      </c>
      <c r="GJ880" t="str">
        <v>Venezolanos en San Cristóbal</v>
      </c>
      <c r="GK880" t="str">
        <v>Venezuelan Emigrant Foundation (FEV)</v>
      </c>
      <c r="GL880" t="str">
        <v>Vicaría de Pastoral Social Caritas</v>
      </c>
      <c r="GM880" t="str">
        <v>Voices GY</v>
      </c>
      <c r="GN880" t="str">
        <v>We World GVC</v>
      </c>
      <c r="GO880" t="str">
        <v>World Council of Credit Unions</v>
      </c>
      <c r="GP880" t="str">
        <v>World Food Programme (WFP)</v>
      </c>
      <c r="GQ880" t="str">
        <v>World Vision</v>
      </c>
      <c r="GR880" t="str">
        <v>ZOA</v>
      </c>
    </row>
    <row r="881" spans="8:200" x14ac:dyDescent="0.3">
      <c r="H881" t="str" cm="1">
        <f t="array" ref="H881:GR881">TRANSPOSE(_xlfn._xlws.SORT(_xlfn._xlws.FILTER(Table3[Name],ISNUMBER(SEARCH(' Activity Sheet'!D935,Table3[Name])),"Not found"),,1))</f>
        <v>.New Organisation</v>
      </c>
      <c r="I881" t="str">
        <v>ABV - Association of Good with Life</v>
      </c>
      <c r="J881" t="str">
        <v>ACAPS</v>
      </c>
      <c r="K881" t="str">
        <v>Acción y Desarrollo</v>
      </c>
      <c r="L881" t="str">
        <v>ACTED</v>
      </c>
      <c r="M881" t="str">
        <v>Action against Hunger</v>
      </c>
      <c r="N881" t="str">
        <v>ActionAid</v>
      </c>
      <c r="O881" t="str">
        <v>Adventist Development and Relief Agency (ADRA)</v>
      </c>
      <c r="P881" t="str">
        <v>Alas de Colibrí Foundation</v>
      </c>
      <c r="Q881" t="str">
        <v>Alianza por la Solidaridad</v>
      </c>
      <c r="R881" t="str">
        <v>Alianza por Venezuela</v>
      </c>
      <c r="S881" t="str">
        <v>Americares Foundation</v>
      </c>
      <c r="T881" t="str">
        <v>Argentine Commission for Refugees and Migrants (CAREF)</v>
      </c>
      <c r="U881" t="str">
        <v>Asociación Aves</v>
      </c>
      <c r="V881" t="str">
        <v>Asociación de Jubilados y Pensionados Venezolanos en Argentina</v>
      </c>
      <c r="W881" t="str">
        <v>Asociación de Venezolanos en Eloy Alfaro</v>
      </c>
      <c r="X881" t="str">
        <v>Asociación Fundación contra el Hambre Perú</v>
      </c>
      <c r="Y881" t="str">
        <v>Asociación Migrantes Venezolanos</v>
      </c>
      <c r="Z881" t="str">
        <v>Asociación Misioneros de San Carlos Scalabrinianos</v>
      </c>
      <c r="AA881" t="str">
        <v>Asociacion Proteccion Poblacion Vulnerable</v>
      </c>
      <c r="AB881" t="str">
        <v>Asociación Quinta Ola</v>
      </c>
      <c r="AC881" t="str">
        <v>Asociación Salto Ángel</v>
      </c>
      <c r="AD881" t="str">
        <v>Asociación Venezuela en Ecuador AC</v>
      </c>
      <c r="AE881" t="str">
        <v>ASOVENAR</v>
      </c>
      <c r="AF881" t="str">
        <v>Associação Hermanitos</v>
      </c>
      <c r="AG881" t="str">
        <v>AVSI Foundation</v>
      </c>
      <c r="AH881" t="str">
        <v>Bethany Christian Services</v>
      </c>
      <c r="AI881" t="str">
        <v>Blumont</v>
      </c>
      <c r="AJ881" t="str">
        <v>CARE</v>
      </c>
      <c r="AK881" t="str">
        <v>Caritas Brazil</v>
      </c>
      <c r="AL881" t="str">
        <v>Caritas Ecuador</v>
      </c>
      <c r="AM881" t="str">
        <v>Caritas Germany</v>
      </c>
      <c r="AN881" t="str">
        <v>Caritas Manaus</v>
      </c>
      <c r="AO881" t="str">
        <v>Caritas Parana</v>
      </c>
      <c r="AP881" t="str">
        <v>Caritas Peru</v>
      </c>
      <c r="AQ881" t="str">
        <v>Caritas Rio de Janeiro</v>
      </c>
      <c r="AR881" t="str">
        <v>Caritas São Paulo</v>
      </c>
      <c r="AS881" t="str">
        <v>Caritas Switzerland</v>
      </c>
      <c r="AT881" t="str">
        <v>CCEFIRO Association</v>
      </c>
      <c r="AU881" t="str">
        <v>CEDRO</v>
      </c>
      <c r="AV881" t="str">
        <v>Center for Integrated Studies and Programs for Sustainable Development (CIEDS)</v>
      </c>
      <c r="AW881" t="str">
        <v>Center for Migration and Human Rights of the Diocese of Roraima (CMDH)</v>
      </c>
      <c r="AX881" t="str">
        <v>Centro de Atencion Psicosocial (CAPS)</v>
      </c>
      <c r="AY881" t="str">
        <v>CESAL</v>
      </c>
      <c r="AZ881" t="str">
        <v>CESVI-Cooperazione e Sviluppo</v>
      </c>
      <c r="BA881" t="str">
        <v>ChildFund International</v>
      </c>
      <c r="BB881" t="str">
        <v>CHS Alternativo</v>
      </c>
      <c r="BC881" t="str">
        <v>Churún Merú Association</v>
      </c>
      <c r="BD881" t="str">
        <v>Coalición por Venezuela</v>
      </c>
      <c r="BE881" t="str">
        <v>Colonia Foundation of Venezuelans in the Dominican Republic (FUNCOVERD)</v>
      </c>
      <c r="BF881" t="str">
        <v>COLVENZ</v>
      </c>
      <c r="BG881" t="str">
        <v>Compassiva</v>
      </c>
      <c r="BH881" t="str">
        <v>Consejo Interreligioso del Perú - Religiones por la Paz</v>
      </c>
      <c r="BI881" t="str">
        <v>Consorcio ONG OCIPI Y Capellanía Nacional OFICA</v>
      </c>
      <c r="BJ881" t="str">
        <v>COOPI - International Cooperation Foundation</v>
      </c>
      <c r="BK881" t="str">
        <v>Corporación Colectivo Sin Fronteras</v>
      </c>
      <c r="BL881" t="str">
        <v>CRISFE Foundation</v>
      </c>
      <c r="BM881" t="str">
        <v>Cuso International</v>
      </c>
      <c r="BN881" t="str">
        <v>Danielle’s Children Fund (DCF)</v>
      </c>
      <c r="BO881" t="str">
        <v>Danish Refugee Council (DRC)</v>
      </c>
      <c r="BP881" t="str">
        <v>Development Support Association - APOYAR</v>
      </c>
      <c r="BQ881" t="str">
        <v>Diakonie Katastrophenhilfe</v>
      </c>
      <c r="BR881" t="str">
        <v>Diálogo Diverso</v>
      </c>
      <c r="BS881" t="str">
        <v>Doctors of the World</v>
      </c>
      <c r="BT881" t="str">
        <v>Dominican Institute for Integrated Development</v>
      </c>
      <c r="BU881" t="str">
        <v>Duendes y Ángeles Vinotinto República Dominicana</v>
      </c>
      <c r="BV881" t="str">
        <v>Encuentros SJS (Servicio Jesuita de la Solidaridad)</v>
      </c>
      <c r="BW881" t="str">
        <v>Ending Violence Against Migrants</v>
      </c>
      <c r="BX881" t="str">
        <v>Equidad Foundation</v>
      </c>
      <c r="BY881" t="str">
        <v>Equilibrium CenDE</v>
      </c>
      <c r="BZ881" t="str">
        <v>Facultad de Psicología - Universidad de la República (UDELAR)</v>
      </c>
      <c r="CA881" t="str">
        <v>First International Emergency and Solidarités International</v>
      </c>
      <c r="CB881" t="str">
        <v>Fondo Ecuatoriano Populorum Progressio</v>
      </c>
      <c r="CC881" t="str">
        <v>Foro Salud Callao</v>
      </c>
      <c r="CD881" t="str">
        <v>Foundation for the Integration and Development of Latin America (FIDAL)</v>
      </c>
      <c r="CE881" t="str">
        <v>Foundation of the Americas (FUDELA)</v>
      </c>
      <c r="CF881" t="str">
        <v>Fraternity Without Borders</v>
      </c>
      <c r="CG881" t="str">
        <v>Fundación Brisas del Norte</v>
      </c>
      <c r="CH881" t="str">
        <v>Fundación Colombovenezolana Nueva Ilusión</v>
      </c>
      <c r="CI881" t="str">
        <v>Fundación Nakama's</v>
      </c>
      <c r="CJ881" t="str">
        <v>Fundación RadaBer</v>
      </c>
      <c r="CK881" t="str">
        <v>Fundación Scalabrini Bolivia</v>
      </c>
      <c r="CL881" t="str">
        <v>Fundacion Social Vivan los Niños</v>
      </c>
      <c r="CM881" t="str">
        <v>FUNVEAC</v>
      </c>
      <c r="CN881" t="str">
        <v>German Development Cooperation Agency GIZ</v>
      </c>
      <c r="CO881" t="str">
        <v>Globalizate Radio</v>
      </c>
      <c r="CP881" t="str">
        <v>GOAL</v>
      </c>
      <c r="CQ881" t="str">
        <v>Halü Bienestar Humano Foundation (HALU)</v>
      </c>
      <c r="CR881" t="str">
        <v>Heartland Alliance International (HAI)</v>
      </c>
      <c r="CS881" t="str">
        <v>HELVETAS Swiss Intercooperation</v>
      </c>
      <c r="CT881" t="str">
        <v>HIAS</v>
      </c>
      <c r="CU881" t="str">
        <v>Human Rights Defence Curaçao</v>
      </c>
      <c r="CV881" t="str">
        <v>Humanity &amp; Inclusion</v>
      </c>
      <c r="CW881" t="str">
        <v>Humans Analytic</v>
      </c>
      <c r="CX881" t="str">
        <v>Idas y Vueltas Association</v>
      </c>
      <c r="CY881" t="str">
        <v>iMMAP</v>
      </c>
      <c r="CZ881" t="str">
        <v>IMPACT Initiatives (REACH)</v>
      </c>
      <c r="DA881" t="str">
        <v>Inmigrante Feliz Association</v>
      </c>
      <c r="DB881" t="str">
        <v>Institute for Migration and Human Rights (IMDH)</v>
      </c>
      <c r="DC881" t="str">
        <v>Institute of Natural and Cultural Heritage (IPANC)</v>
      </c>
      <c r="DD881" t="str">
        <v>International Committee for the Development of People (CISP)</v>
      </c>
      <c r="DE881" t="str">
        <v>International Federation of the Red Cross (IFRC)</v>
      </c>
      <c r="DF881" t="str">
        <v>International Labour Organization (ILO)</v>
      </c>
      <c r="DG881" t="str">
        <v>International Medical Corps</v>
      </c>
      <c r="DH881" t="str">
        <v>International Organization for Migration (IOM)</v>
      </c>
      <c r="DI881" t="str">
        <v>International Rescue Committee (IRC)</v>
      </c>
      <c r="DJ881" t="str">
        <v>INTERSOS</v>
      </c>
      <c r="DK881" t="str">
        <v>Jesuit Migrant Service (JMS)</v>
      </c>
      <c r="DL881" t="str">
        <v>Jesuit Refugee Service (JRS)</v>
      </c>
      <c r="DM881" t="str">
        <v>Jesuit Service for Migrants and Refugees (JSMR)</v>
      </c>
      <c r="DN881" t="str">
        <v>Joint United Nations Programme on HIV/AIDS (UNAIDS)</v>
      </c>
      <c r="DO881" t="str">
        <v>Kimirina Coorporation</v>
      </c>
      <c r="DP881" t="str">
        <v>La Casita Hispanic Cultural Centre</v>
      </c>
      <c r="DQ881" t="str">
        <v>Latin American Network of Non-Governmental Organizations of Persons with Disabilities and their Families (RIADIS)</v>
      </c>
      <c r="DR881" t="str">
        <v>LGBT+ Movement Brazil</v>
      </c>
      <c r="DS881" t="str">
        <v>Living Water Community (LWC)</v>
      </c>
      <c r="DT881" t="str">
        <v>LLANOVENCOL</v>
      </c>
      <c r="DU881" t="str">
        <v>Lutheran World Federation</v>
      </c>
      <c r="DV881" t="str">
        <v>Lutheran World Relief</v>
      </c>
      <c r="DW881" t="str">
        <v>Malteser International</v>
      </c>
      <c r="DX881" t="str">
        <v>Mana Institute</v>
      </c>
      <c r="DY881" t="str">
        <v>Manos Veneguayas Association</v>
      </c>
      <c r="DZ881" t="str">
        <v>Más Igualdad Perú</v>
      </c>
      <c r="EA881" t="str">
        <v>MedGlobal</v>
      </c>
      <c r="EB881" t="str">
        <v>Medical Teams International</v>
      </c>
      <c r="EC881" t="str">
        <v>Mercy Corps</v>
      </c>
      <c r="ED881" t="str">
        <v>Migrant Service Center (CAM)</v>
      </c>
      <c r="EE881" t="str">
        <v>Migrants, Refugees and Argentine Social Entrepreneurs (MIRARES)</v>
      </c>
      <c r="EF881" t="str">
        <v>Mision Scalabriniana - Ecuador</v>
      </c>
      <c r="EG881" t="str">
        <v>Missão Paz</v>
      </c>
      <c r="EH881" t="str">
        <v>Museu A CASA</v>
      </c>
      <c r="EI881" t="str">
        <v>Norwegian Refugee Council (NRC)</v>
      </c>
      <c r="EJ881" t="str">
        <v>ONG Migrantes por el Maule</v>
      </c>
      <c r="EK881" t="str">
        <v>ONG Preemptive Love Coalition Colombia</v>
      </c>
      <c r="EL881" t="str">
        <v>Organización Transfomando Vidas</v>
      </c>
      <c r="EM881" t="str">
        <v>Organization of Ibero-American States for Education, Science and Culture (OEI)</v>
      </c>
      <c r="EN881" t="str">
        <v>OXFAM</v>
      </c>
      <c r="EO881" t="str">
        <v>Panamerican Development Foundation</v>
      </c>
      <c r="EP881" t="str">
        <v>Panamerican Health Organization/World Health Organization (PAHO/WHO)</v>
      </c>
      <c r="EQ881" t="str">
        <v>Pastoral of Human Mobility - Peruvian Episcopal Conference</v>
      </c>
      <c r="ER881" t="str">
        <v>Pastoral Service for Migrants National</v>
      </c>
      <c r="ES881" t="str">
        <v>Permanent Human Rights defense Committee (CDH)</v>
      </c>
      <c r="ET881" t="str">
        <v>Pirilampos Institute - Group of visits and voluntary actions in Roraima</v>
      </c>
      <c r="EU881" t="str">
        <v>Plan International</v>
      </c>
      <c r="EV881" t="str">
        <v>Population Program, Faculty of Social Sciences, University of the Republic</v>
      </c>
      <c r="EW881" t="str">
        <v>Profamilia Association</v>
      </c>
      <c r="EX881" t="str">
        <v>Red con Migrantes y Refugiados</v>
      </c>
      <c r="EY881" t="str">
        <v>Red Cross Colombia</v>
      </c>
      <c r="EZ881" t="str">
        <v>Red Cross Ecuador</v>
      </c>
      <c r="FA881" t="str">
        <v>Red Cross Peru</v>
      </c>
      <c r="FB881" t="str">
        <v>Red de Investigaciones en Derechos Humanos - CONICET (Consejo Nacional de Investigaciones Científicas y Técnicas)</v>
      </c>
      <c r="FC881" t="str">
        <v>RET International</v>
      </c>
      <c r="FD881" t="str">
        <v>Salú pa Tur Foundation</v>
      </c>
      <c r="FE881" t="str">
        <v>Salvation Army</v>
      </c>
      <c r="FF881" t="str">
        <v>Samaritan's Purse</v>
      </c>
      <c r="FG881" t="str">
        <v>Save the Children International (SCI)</v>
      </c>
      <c r="FH881" t="str">
        <v>Scalabrini Foundation Chile</v>
      </c>
      <c r="FI881" t="str">
        <v>Sección Peruana de Amnistía Internacional</v>
      </c>
      <c r="FJ881" t="str">
        <v>Serviço Pastoral dos Migrantes do Nordeste</v>
      </c>
      <c r="FK881" t="str">
        <v>Sesame Workshop</v>
      </c>
      <c r="FL881" t="str">
        <v>Si, Da Vida</v>
      </c>
      <c r="FM881" t="str">
        <v>Solidarity and Action Asociation</v>
      </c>
      <c r="FN881" t="str">
        <v>SOS Children's Villages</v>
      </c>
      <c r="FO881" t="str">
        <v>Tarabita Foundation</v>
      </c>
      <c r="FP881" t="str">
        <v>Tearfund</v>
      </c>
      <c r="FQ881" t="str">
        <v>TECHO</v>
      </c>
      <c r="FR881" t="str">
        <v>Terranueva Foundation</v>
      </c>
      <c r="FS881" t="str">
        <v>Terre des Hommes Suisse</v>
      </c>
      <c r="FT881" t="str">
        <v>The Israel Forum for International Humanitarian Aid (IsraAID)</v>
      </c>
      <c r="FU881" t="str">
        <v>Unión Venezolana en Perú</v>
      </c>
      <c r="FV881" t="str">
        <v>United Nations Children's Fund (UNICEF)</v>
      </c>
      <c r="FW881" t="str">
        <v>United Nations Development Programme (UNDP)</v>
      </c>
      <c r="FX881" t="str">
        <v>United Nations Educational, Scientific and Cultural Organization (UNESCO)</v>
      </c>
      <c r="FY881" t="str">
        <v>United Nations Entity for Gender Equality and the Empowerment of Women (UNWOMEN)</v>
      </c>
      <c r="FZ881" t="str">
        <v>United Nations Food and Agricultural Organization (FAO)</v>
      </c>
      <c r="GA881" t="str">
        <v>United Nations High Commissioner for Refugees (UNHCR)</v>
      </c>
      <c r="GB881" t="str">
        <v>United Nations Office of the High Commissioner for Human Rights (OHCHR)</v>
      </c>
      <c r="GC881" t="str">
        <v>United Nations Office on Drugs and Crime (UNODC)</v>
      </c>
      <c r="GD881" t="str">
        <v>United Nations Population Fund (UNFPA)</v>
      </c>
      <c r="GE881" t="str">
        <v>United Nations Programme for Human Settlements (UN Habitat)</v>
      </c>
      <c r="GF881" t="str">
        <v>Vale da Benção Educational and Charitable Association (AEBVB)</v>
      </c>
      <c r="GG881" t="str">
        <v>VenAruba Solidaria</v>
      </c>
      <c r="GH881" t="str">
        <v>Venex Curacao Foundation</v>
      </c>
      <c r="GI881" t="str">
        <v>Venezolanos en Barranquilla</v>
      </c>
      <c r="GJ881" t="str">
        <v>Venezolanos en San Cristóbal</v>
      </c>
      <c r="GK881" t="str">
        <v>Venezuelan Emigrant Foundation (FEV)</v>
      </c>
      <c r="GL881" t="str">
        <v>Vicaría de Pastoral Social Caritas</v>
      </c>
      <c r="GM881" t="str">
        <v>Voices GY</v>
      </c>
      <c r="GN881" t="str">
        <v>We World GVC</v>
      </c>
      <c r="GO881" t="str">
        <v>World Council of Credit Unions</v>
      </c>
      <c r="GP881" t="str">
        <v>World Food Programme (WFP)</v>
      </c>
      <c r="GQ881" t="str">
        <v>World Vision</v>
      </c>
      <c r="GR881" t="str">
        <v>ZOA</v>
      </c>
    </row>
    <row r="882" spans="8:200" x14ac:dyDescent="0.3">
      <c r="H882" t="str" cm="1">
        <f t="array" ref="H882:GR882">TRANSPOSE(_xlfn._xlws.SORT(_xlfn._xlws.FILTER(Table3[Name],ISNUMBER(SEARCH(' Activity Sheet'!D936,Table3[Name])),"Not found"),,1))</f>
        <v>.New Organisation</v>
      </c>
      <c r="I882" t="str">
        <v>ABV - Association of Good with Life</v>
      </c>
      <c r="J882" t="str">
        <v>ACAPS</v>
      </c>
      <c r="K882" t="str">
        <v>Acción y Desarrollo</v>
      </c>
      <c r="L882" t="str">
        <v>ACTED</v>
      </c>
      <c r="M882" t="str">
        <v>Action against Hunger</v>
      </c>
      <c r="N882" t="str">
        <v>ActionAid</v>
      </c>
      <c r="O882" t="str">
        <v>Adventist Development and Relief Agency (ADRA)</v>
      </c>
      <c r="P882" t="str">
        <v>Alas de Colibrí Foundation</v>
      </c>
      <c r="Q882" t="str">
        <v>Alianza por la Solidaridad</v>
      </c>
      <c r="R882" t="str">
        <v>Alianza por Venezuela</v>
      </c>
      <c r="S882" t="str">
        <v>Americares Foundation</v>
      </c>
      <c r="T882" t="str">
        <v>Argentine Commission for Refugees and Migrants (CAREF)</v>
      </c>
      <c r="U882" t="str">
        <v>Asociación Aves</v>
      </c>
      <c r="V882" t="str">
        <v>Asociación de Jubilados y Pensionados Venezolanos en Argentina</v>
      </c>
      <c r="W882" t="str">
        <v>Asociación de Venezolanos en Eloy Alfaro</v>
      </c>
      <c r="X882" t="str">
        <v>Asociación Fundación contra el Hambre Perú</v>
      </c>
      <c r="Y882" t="str">
        <v>Asociación Migrantes Venezolanos</v>
      </c>
      <c r="Z882" t="str">
        <v>Asociación Misioneros de San Carlos Scalabrinianos</v>
      </c>
      <c r="AA882" t="str">
        <v>Asociacion Proteccion Poblacion Vulnerable</v>
      </c>
      <c r="AB882" t="str">
        <v>Asociación Quinta Ola</v>
      </c>
      <c r="AC882" t="str">
        <v>Asociación Salto Ángel</v>
      </c>
      <c r="AD882" t="str">
        <v>Asociación Venezuela en Ecuador AC</v>
      </c>
      <c r="AE882" t="str">
        <v>ASOVENAR</v>
      </c>
      <c r="AF882" t="str">
        <v>Associação Hermanitos</v>
      </c>
      <c r="AG882" t="str">
        <v>AVSI Foundation</v>
      </c>
      <c r="AH882" t="str">
        <v>Bethany Christian Services</v>
      </c>
      <c r="AI882" t="str">
        <v>Blumont</v>
      </c>
      <c r="AJ882" t="str">
        <v>CARE</v>
      </c>
      <c r="AK882" t="str">
        <v>Caritas Brazil</v>
      </c>
      <c r="AL882" t="str">
        <v>Caritas Ecuador</v>
      </c>
      <c r="AM882" t="str">
        <v>Caritas Germany</v>
      </c>
      <c r="AN882" t="str">
        <v>Caritas Manaus</v>
      </c>
      <c r="AO882" t="str">
        <v>Caritas Parana</v>
      </c>
      <c r="AP882" t="str">
        <v>Caritas Peru</v>
      </c>
      <c r="AQ882" t="str">
        <v>Caritas Rio de Janeiro</v>
      </c>
      <c r="AR882" t="str">
        <v>Caritas São Paulo</v>
      </c>
      <c r="AS882" t="str">
        <v>Caritas Switzerland</v>
      </c>
      <c r="AT882" t="str">
        <v>CCEFIRO Association</v>
      </c>
      <c r="AU882" t="str">
        <v>CEDRO</v>
      </c>
      <c r="AV882" t="str">
        <v>Center for Integrated Studies and Programs for Sustainable Development (CIEDS)</v>
      </c>
      <c r="AW882" t="str">
        <v>Center for Migration and Human Rights of the Diocese of Roraima (CMDH)</v>
      </c>
      <c r="AX882" t="str">
        <v>Centro de Atencion Psicosocial (CAPS)</v>
      </c>
      <c r="AY882" t="str">
        <v>CESAL</v>
      </c>
      <c r="AZ882" t="str">
        <v>CESVI-Cooperazione e Sviluppo</v>
      </c>
      <c r="BA882" t="str">
        <v>ChildFund International</v>
      </c>
      <c r="BB882" t="str">
        <v>CHS Alternativo</v>
      </c>
      <c r="BC882" t="str">
        <v>Churún Merú Association</v>
      </c>
      <c r="BD882" t="str">
        <v>Coalición por Venezuela</v>
      </c>
      <c r="BE882" t="str">
        <v>Colonia Foundation of Venezuelans in the Dominican Republic (FUNCOVERD)</v>
      </c>
      <c r="BF882" t="str">
        <v>COLVENZ</v>
      </c>
      <c r="BG882" t="str">
        <v>Compassiva</v>
      </c>
      <c r="BH882" t="str">
        <v>Consejo Interreligioso del Perú - Religiones por la Paz</v>
      </c>
      <c r="BI882" t="str">
        <v>Consorcio ONG OCIPI Y Capellanía Nacional OFICA</v>
      </c>
      <c r="BJ882" t="str">
        <v>COOPI - International Cooperation Foundation</v>
      </c>
      <c r="BK882" t="str">
        <v>Corporación Colectivo Sin Fronteras</v>
      </c>
      <c r="BL882" t="str">
        <v>CRISFE Foundation</v>
      </c>
      <c r="BM882" t="str">
        <v>Cuso International</v>
      </c>
      <c r="BN882" t="str">
        <v>Danielle’s Children Fund (DCF)</v>
      </c>
      <c r="BO882" t="str">
        <v>Danish Refugee Council (DRC)</v>
      </c>
      <c r="BP882" t="str">
        <v>Development Support Association - APOYAR</v>
      </c>
      <c r="BQ882" t="str">
        <v>Diakonie Katastrophenhilfe</v>
      </c>
      <c r="BR882" t="str">
        <v>Diálogo Diverso</v>
      </c>
      <c r="BS882" t="str">
        <v>Doctors of the World</v>
      </c>
      <c r="BT882" t="str">
        <v>Dominican Institute for Integrated Development</v>
      </c>
      <c r="BU882" t="str">
        <v>Duendes y Ángeles Vinotinto República Dominicana</v>
      </c>
      <c r="BV882" t="str">
        <v>Encuentros SJS (Servicio Jesuita de la Solidaridad)</v>
      </c>
      <c r="BW882" t="str">
        <v>Ending Violence Against Migrants</v>
      </c>
      <c r="BX882" t="str">
        <v>Equidad Foundation</v>
      </c>
      <c r="BY882" t="str">
        <v>Equilibrium CenDE</v>
      </c>
      <c r="BZ882" t="str">
        <v>Facultad de Psicología - Universidad de la República (UDELAR)</v>
      </c>
      <c r="CA882" t="str">
        <v>First International Emergency and Solidarités International</v>
      </c>
      <c r="CB882" t="str">
        <v>Fondo Ecuatoriano Populorum Progressio</v>
      </c>
      <c r="CC882" t="str">
        <v>Foro Salud Callao</v>
      </c>
      <c r="CD882" t="str">
        <v>Foundation for the Integration and Development of Latin America (FIDAL)</v>
      </c>
      <c r="CE882" t="str">
        <v>Foundation of the Americas (FUDELA)</v>
      </c>
      <c r="CF882" t="str">
        <v>Fraternity Without Borders</v>
      </c>
      <c r="CG882" t="str">
        <v>Fundación Brisas del Norte</v>
      </c>
      <c r="CH882" t="str">
        <v>Fundación Colombovenezolana Nueva Ilusión</v>
      </c>
      <c r="CI882" t="str">
        <v>Fundación Nakama's</v>
      </c>
      <c r="CJ882" t="str">
        <v>Fundación RadaBer</v>
      </c>
      <c r="CK882" t="str">
        <v>Fundación Scalabrini Bolivia</v>
      </c>
      <c r="CL882" t="str">
        <v>Fundacion Social Vivan los Niños</v>
      </c>
      <c r="CM882" t="str">
        <v>FUNVEAC</v>
      </c>
      <c r="CN882" t="str">
        <v>German Development Cooperation Agency GIZ</v>
      </c>
      <c r="CO882" t="str">
        <v>Globalizate Radio</v>
      </c>
      <c r="CP882" t="str">
        <v>GOAL</v>
      </c>
      <c r="CQ882" t="str">
        <v>Halü Bienestar Humano Foundation (HALU)</v>
      </c>
      <c r="CR882" t="str">
        <v>Heartland Alliance International (HAI)</v>
      </c>
      <c r="CS882" t="str">
        <v>HELVETAS Swiss Intercooperation</v>
      </c>
      <c r="CT882" t="str">
        <v>HIAS</v>
      </c>
      <c r="CU882" t="str">
        <v>Human Rights Defence Curaçao</v>
      </c>
      <c r="CV882" t="str">
        <v>Humanity &amp; Inclusion</v>
      </c>
      <c r="CW882" t="str">
        <v>Humans Analytic</v>
      </c>
      <c r="CX882" t="str">
        <v>Idas y Vueltas Association</v>
      </c>
      <c r="CY882" t="str">
        <v>iMMAP</v>
      </c>
      <c r="CZ882" t="str">
        <v>IMPACT Initiatives (REACH)</v>
      </c>
      <c r="DA882" t="str">
        <v>Inmigrante Feliz Association</v>
      </c>
      <c r="DB882" t="str">
        <v>Institute for Migration and Human Rights (IMDH)</v>
      </c>
      <c r="DC882" t="str">
        <v>Institute of Natural and Cultural Heritage (IPANC)</v>
      </c>
      <c r="DD882" t="str">
        <v>International Committee for the Development of People (CISP)</v>
      </c>
      <c r="DE882" t="str">
        <v>International Federation of the Red Cross (IFRC)</v>
      </c>
      <c r="DF882" t="str">
        <v>International Labour Organization (ILO)</v>
      </c>
      <c r="DG882" t="str">
        <v>International Medical Corps</v>
      </c>
      <c r="DH882" t="str">
        <v>International Organization for Migration (IOM)</v>
      </c>
      <c r="DI882" t="str">
        <v>International Rescue Committee (IRC)</v>
      </c>
      <c r="DJ882" t="str">
        <v>INTERSOS</v>
      </c>
      <c r="DK882" t="str">
        <v>Jesuit Migrant Service (JMS)</v>
      </c>
      <c r="DL882" t="str">
        <v>Jesuit Refugee Service (JRS)</v>
      </c>
      <c r="DM882" t="str">
        <v>Jesuit Service for Migrants and Refugees (JSMR)</v>
      </c>
      <c r="DN882" t="str">
        <v>Joint United Nations Programme on HIV/AIDS (UNAIDS)</v>
      </c>
      <c r="DO882" t="str">
        <v>Kimirina Coorporation</v>
      </c>
      <c r="DP882" t="str">
        <v>La Casita Hispanic Cultural Centre</v>
      </c>
      <c r="DQ882" t="str">
        <v>Latin American Network of Non-Governmental Organizations of Persons with Disabilities and their Families (RIADIS)</v>
      </c>
      <c r="DR882" t="str">
        <v>LGBT+ Movement Brazil</v>
      </c>
      <c r="DS882" t="str">
        <v>Living Water Community (LWC)</v>
      </c>
      <c r="DT882" t="str">
        <v>LLANOVENCOL</v>
      </c>
      <c r="DU882" t="str">
        <v>Lutheran World Federation</v>
      </c>
      <c r="DV882" t="str">
        <v>Lutheran World Relief</v>
      </c>
      <c r="DW882" t="str">
        <v>Malteser International</v>
      </c>
      <c r="DX882" t="str">
        <v>Mana Institute</v>
      </c>
      <c r="DY882" t="str">
        <v>Manos Veneguayas Association</v>
      </c>
      <c r="DZ882" t="str">
        <v>Más Igualdad Perú</v>
      </c>
      <c r="EA882" t="str">
        <v>MedGlobal</v>
      </c>
      <c r="EB882" t="str">
        <v>Medical Teams International</v>
      </c>
      <c r="EC882" t="str">
        <v>Mercy Corps</v>
      </c>
      <c r="ED882" t="str">
        <v>Migrant Service Center (CAM)</v>
      </c>
      <c r="EE882" t="str">
        <v>Migrants, Refugees and Argentine Social Entrepreneurs (MIRARES)</v>
      </c>
      <c r="EF882" t="str">
        <v>Mision Scalabriniana - Ecuador</v>
      </c>
      <c r="EG882" t="str">
        <v>Missão Paz</v>
      </c>
      <c r="EH882" t="str">
        <v>Museu A CASA</v>
      </c>
      <c r="EI882" t="str">
        <v>Norwegian Refugee Council (NRC)</v>
      </c>
      <c r="EJ882" t="str">
        <v>ONG Migrantes por el Maule</v>
      </c>
      <c r="EK882" t="str">
        <v>ONG Preemptive Love Coalition Colombia</v>
      </c>
      <c r="EL882" t="str">
        <v>Organización Transfomando Vidas</v>
      </c>
      <c r="EM882" t="str">
        <v>Organization of Ibero-American States for Education, Science and Culture (OEI)</v>
      </c>
      <c r="EN882" t="str">
        <v>OXFAM</v>
      </c>
      <c r="EO882" t="str">
        <v>Panamerican Development Foundation</v>
      </c>
      <c r="EP882" t="str">
        <v>Panamerican Health Organization/World Health Organization (PAHO/WHO)</v>
      </c>
      <c r="EQ882" t="str">
        <v>Pastoral of Human Mobility - Peruvian Episcopal Conference</v>
      </c>
      <c r="ER882" t="str">
        <v>Pastoral Service for Migrants National</v>
      </c>
      <c r="ES882" t="str">
        <v>Permanent Human Rights defense Committee (CDH)</v>
      </c>
      <c r="ET882" t="str">
        <v>Pirilampos Institute - Group of visits and voluntary actions in Roraima</v>
      </c>
      <c r="EU882" t="str">
        <v>Plan International</v>
      </c>
      <c r="EV882" t="str">
        <v>Population Program, Faculty of Social Sciences, University of the Republic</v>
      </c>
      <c r="EW882" t="str">
        <v>Profamilia Association</v>
      </c>
      <c r="EX882" t="str">
        <v>Red con Migrantes y Refugiados</v>
      </c>
      <c r="EY882" t="str">
        <v>Red Cross Colombia</v>
      </c>
      <c r="EZ882" t="str">
        <v>Red Cross Ecuador</v>
      </c>
      <c r="FA882" t="str">
        <v>Red Cross Peru</v>
      </c>
      <c r="FB882" t="str">
        <v>Red de Investigaciones en Derechos Humanos - CONICET (Consejo Nacional de Investigaciones Científicas y Técnicas)</v>
      </c>
      <c r="FC882" t="str">
        <v>RET International</v>
      </c>
      <c r="FD882" t="str">
        <v>Salú pa Tur Foundation</v>
      </c>
      <c r="FE882" t="str">
        <v>Salvation Army</v>
      </c>
      <c r="FF882" t="str">
        <v>Samaritan's Purse</v>
      </c>
      <c r="FG882" t="str">
        <v>Save the Children International (SCI)</v>
      </c>
      <c r="FH882" t="str">
        <v>Scalabrini Foundation Chile</v>
      </c>
      <c r="FI882" t="str">
        <v>Sección Peruana de Amnistía Internacional</v>
      </c>
      <c r="FJ882" t="str">
        <v>Serviço Pastoral dos Migrantes do Nordeste</v>
      </c>
      <c r="FK882" t="str">
        <v>Sesame Workshop</v>
      </c>
      <c r="FL882" t="str">
        <v>Si, Da Vida</v>
      </c>
      <c r="FM882" t="str">
        <v>Solidarity and Action Asociation</v>
      </c>
      <c r="FN882" t="str">
        <v>SOS Children's Villages</v>
      </c>
      <c r="FO882" t="str">
        <v>Tarabita Foundation</v>
      </c>
      <c r="FP882" t="str">
        <v>Tearfund</v>
      </c>
      <c r="FQ882" t="str">
        <v>TECHO</v>
      </c>
      <c r="FR882" t="str">
        <v>Terranueva Foundation</v>
      </c>
      <c r="FS882" t="str">
        <v>Terre des Hommes Suisse</v>
      </c>
      <c r="FT882" t="str">
        <v>The Israel Forum for International Humanitarian Aid (IsraAID)</v>
      </c>
      <c r="FU882" t="str">
        <v>Unión Venezolana en Perú</v>
      </c>
      <c r="FV882" t="str">
        <v>United Nations Children's Fund (UNICEF)</v>
      </c>
      <c r="FW882" t="str">
        <v>United Nations Development Programme (UNDP)</v>
      </c>
      <c r="FX882" t="str">
        <v>United Nations Educational, Scientific and Cultural Organization (UNESCO)</v>
      </c>
      <c r="FY882" t="str">
        <v>United Nations Entity for Gender Equality and the Empowerment of Women (UNWOMEN)</v>
      </c>
      <c r="FZ882" t="str">
        <v>United Nations Food and Agricultural Organization (FAO)</v>
      </c>
      <c r="GA882" t="str">
        <v>United Nations High Commissioner for Refugees (UNHCR)</v>
      </c>
      <c r="GB882" t="str">
        <v>United Nations Office of the High Commissioner for Human Rights (OHCHR)</v>
      </c>
      <c r="GC882" t="str">
        <v>United Nations Office on Drugs and Crime (UNODC)</v>
      </c>
      <c r="GD882" t="str">
        <v>United Nations Population Fund (UNFPA)</v>
      </c>
      <c r="GE882" t="str">
        <v>United Nations Programme for Human Settlements (UN Habitat)</v>
      </c>
      <c r="GF882" t="str">
        <v>Vale da Benção Educational and Charitable Association (AEBVB)</v>
      </c>
      <c r="GG882" t="str">
        <v>VenAruba Solidaria</v>
      </c>
      <c r="GH882" t="str">
        <v>Venex Curacao Foundation</v>
      </c>
      <c r="GI882" t="str">
        <v>Venezolanos en Barranquilla</v>
      </c>
      <c r="GJ882" t="str">
        <v>Venezolanos en San Cristóbal</v>
      </c>
      <c r="GK882" t="str">
        <v>Venezuelan Emigrant Foundation (FEV)</v>
      </c>
      <c r="GL882" t="str">
        <v>Vicaría de Pastoral Social Caritas</v>
      </c>
      <c r="GM882" t="str">
        <v>Voices GY</v>
      </c>
      <c r="GN882" t="str">
        <v>We World GVC</v>
      </c>
      <c r="GO882" t="str">
        <v>World Council of Credit Unions</v>
      </c>
      <c r="GP882" t="str">
        <v>World Food Programme (WFP)</v>
      </c>
      <c r="GQ882" t="str">
        <v>World Vision</v>
      </c>
      <c r="GR882" t="str">
        <v>ZOA</v>
      </c>
    </row>
    <row r="883" spans="8:200" x14ac:dyDescent="0.3">
      <c r="H883" t="str" cm="1">
        <f t="array" ref="H883:GR883">TRANSPOSE(_xlfn._xlws.SORT(_xlfn._xlws.FILTER(Table3[Name],ISNUMBER(SEARCH(' Activity Sheet'!D937,Table3[Name])),"Not found"),,1))</f>
        <v>.New Organisation</v>
      </c>
      <c r="I883" t="str">
        <v>ABV - Association of Good with Life</v>
      </c>
      <c r="J883" t="str">
        <v>ACAPS</v>
      </c>
      <c r="K883" t="str">
        <v>Acción y Desarrollo</v>
      </c>
      <c r="L883" t="str">
        <v>ACTED</v>
      </c>
      <c r="M883" t="str">
        <v>Action against Hunger</v>
      </c>
      <c r="N883" t="str">
        <v>ActionAid</v>
      </c>
      <c r="O883" t="str">
        <v>Adventist Development and Relief Agency (ADRA)</v>
      </c>
      <c r="P883" t="str">
        <v>Alas de Colibrí Foundation</v>
      </c>
      <c r="Q883" t="str">
        <v>Alianza por la Solidaridad</v>
      </c>
      <c r="R883" t="str">
        <v>Alianza por Venezuela</v>
      </c>
      <c r="S883" t="str">
        <v>Americares Foundation</v>
      </c>
      <c r="T883" t="str">
        <v>Argentine Commission for Refugees and Migrants (CAREF)</v>
      </c>
      <c r="U883" t="str">
        <v>Asociación Aves</v>
      </c>
      <c r="V883" t="str">
        <v>Asociación de Jubilados y Pensionados Venezolanos en Argentina</v>
      </c>
      <c r="W883" t="str">
        <v>Asociación de Venezolanos en Eloy Alfaro</v>
      </c>
      <c r="X883" t="str">
        <v>Asociación Fundación contra el Hambre Perú</v>
      </c>
      <c r="Y883" t="str">
        <v>Asociación Migrantes Venezolanos</v>
      </c>
      <c r="Z883" t="str">
        <v>Asociación Misioneros de San Carlos Scalabrinianos</v>
      </c>
      <c r="AA883" t="str">
        <v>Asociacion Proteccion Poblacion Vulnerable</v>
      </c>
      <c r="AB883" t="str">
        <v>Asociación Quinta Ola</v>
      </c>
      <c r="AC883" t="str">
        <v>Asociación Salto Ángel</v>
      </c>
      <c r="AD883" t="str">
        <v>Asociación Venezuela en Ecuador AC</v>
      </c>
      <c r="AE883" t="str">
        <v>ASOVENAR</v>
      </c>
      <c r="AF883" t="str">
        <v>Associação Hermanitos</v>
      </c>
      <c r="AG883" t="str">
        <v>AVSI Foundation</v>
      </c>
      <c r="AH883" t="str">
        <v>Bethany Christian Services</v>
      </c>
      <c r="AI883" t="str">
        <v>Blumont</v>
      </c>
      <c r="AJ883" t="str">
        <v>CARE</v>
      </c>
      <c r="AK883" t="str">
        <v>Caritas Brazil</v>
      </c>
      <c r="AL883" t="str">
        <v>Caritas Ecuador</v>
      </c>
      <c r="AM883" t="str">
        <v>Caritas Germany</v>
      </c>
      <c r="AN883" t="str">
        <v>Caritas Manaus</v>
      </c>
      <c r="AO883" t="str">
        <v>Caritas Parana</v>
      </c>
      <c r="AP883" t="str">
        <v>Caritas Peru</v>
      </c>
      <c r="AQ883" t="str">
        <v>Caritas Rio de Janeiro</v>
      </c>
      <c r="AR883" t="str">
        <v>Caritas São Paulo</v>
      </c>
      <c r="AS883" t="str">
        <v>Caritas Switzerland</v>
      </c>
      <c r="AT883" t="str">
        <v>CCEFIRO Association</v>
      </c>
      <c r="AU883" t="str">
        <v>CEDRO</v>
      </c>
      <c r="AV883" t="str">
        <v>Center for Integrated Studies and Programs for Sustainable Development (CIEDS)</v>
      </c>
      <c r="AW883" t="str">
        <v>Center for Migration and Human Rights of the Diocese of Roraima (CMDH)</v>
      </c>
      <c r="AX883" t="str">
        <v>Centro de Atencion Psicosocial (CAPS)</v>
      </c>
      <c r="AY883" t="str">
        <v>CESAL</v>
      </c>
      <c r="AZ883" t="str">
        <v>CESVI-Cooperazione e Sviluppo</v>
      </c>
      <c r="BA883" t="str">
        <v>ChildFund International</v>
      </c>
      <c r="BB883" t="str">
        <v>CHS Alternativo</v>
      </c>
      <c r="BC883" t="str">
        <v>Churún Merú Association</v>
      </c>
      <c r="BD883" t="str">
        <v>Coalición por Venezuela</v>
      </c>
      <c r="BE883" t="str">
        <v>Colonia Foundation of Venezuelans in the Dominican Republic (FUNCOVERD)</v>
      </c>
      <c r="BF883" t="str">
        <v>COLVENZ</v>
      </c>
      <c r="BG883" t="str">
        <v>Compassiva</v>
      </c>
      <c r="BH883" t="str">
        <v>Consejo Interreligioso del Perú - Religiones por la Paz</v>
      </c>
      <c r="BI883" t="str">
        <v>Consorcio ONG OCIPI Y Capellanía Nacional OFICA</v>
      </c>
      <c r="BJ883" t="str">
        <v>COOPI - International Cooperation Foundation</v>
      </c>
      <c r="BK883" t="str">
        <v>Corporación Colectivo Sin Fronteras</v>
      </c>
      <c r="BL883" t="str">
        <v>CRISFE Foundation</v>
      </c>
      <c r="BM883" t="str">
        <v>Cuso International</v>
      </c>
      <c r="BN883" t="str">
        <v>Danielle’s Children Fund (DCF)</v>
      </c>
      <c r="BO883" t="str">
        <v>Danish Refugee Council (DRC)</v>
      </c>
      <c r="BP883" t="str">
        <v>Development Support Association - APOYAR</v>
      </c>
      <c r="BQ883" t="str">
        <v>Diakonie Katastrophenhilfe</v>
      </c>
      <c r="BR883" t="str">
        <v>Diálogo Diverso</v>
      </c>
      <c r="BS883" t="str">
        <v>Doctors of the World</v>
      </c>
      <c r="BT883" t="str">
        <v>Dominican Institute for Integrated Development</v>
      </c>
      <c r="BU883" t="str">
        <v>Duendes y Ángeles Vinotinto República Dominicana</v>
      </c>
      <c r="BV883" t="str">
        <v>Encuentros SJS (Servicio Jesuita de la Solidaridad)</v>
      </c>
      <c r="BW883" t="str">
        <v>Ending Violence Against Migrants</v>
      </c>
      <c r="BX883" t="str">
        <v>Equidad Foundation</v>
      </c>
      <c r="BY883" t="str">
        <v>Equilibrium CenDE</v>
      </c>
      <c r="BZ883" t="str">
        <v>Facultad de Psicología - Universidad de la República (UDELAR)</v>
      </c>
      <c r="CA883" t="str">
        <v>First International Emergency and Solidarités International</v>
      </c>
      <c r="CB883" t="str">
        <v>Fondo Ecuatoriano Populorum Progressio</v>
      </c>
      <c r="CC883" t="str">
        <v>Foro Salud Callao</v>
      </c>
      <c r="CD883" t="str">
        <v>Foundation for the Integration and Development of Latin America (FIDAL)</v>
      </c>
      <c r="CE883" t="str">
        <v>Foundation of the Americas (FUDELA)</v>
      </c>
      <c r="CF883" t="str">
        <v>Fraternity Without Borders</v>
      </c>
      <c r="CG883" t="str">
        <v>Fundación Brisas del Norte</v>
      </c>
      <c r="CH883" t="str">
        <v>Fundación Colombovenezolana Nueva Ilusión</v>
      </c>
      <c r="CI883" t="str">
        <v>Fundación Nakama's</v>
      </c>
      <c r="CJ883" t="str">
        <v>Fundación RadaBer</v>
      </c>
      <c r="CK883" t="str">
        <v>Fundación Scalabrini Bolivia</v>
      </c>
      <c r="CL883" t="str">
        <v>Fundacion Social Vivan los Niños</v>
      </c>
      <c r="CM883" t="str">
        <v>FUNVEAC</v>
      </c>
      <c r="CN883" t="str">
        <v>German Development Cooperation Agency GIZ</v>
      </c>
      <c r="CO883" t="str">
        <v>Globalizate Radio</v>
      </c>
      <c r="CP883" t="str">
        <v>GOAL</v>
      </c>
      <c r="CQ883" t="str">
        <v>Halü Bienestar Humano Foundation (HALU)</v>
      </c>
      <c r="CR883" t="str">
        <v>Heartland Alliance International (HAI)</v>
      </c>
      <c r="CS883" t="str">
        <v>HELVETAS Swiss Intercooperation</v>
      </c>
      <c r="CT883" t="str">
        <v>HIAS</v>
      </c>
      <c r="CU883" t="str">
        <v>Human Rights Defence Curaçao</v>
      </c>
      <c r="CV883" t="str">
        <v>Humanity &amp; Inclusion</v>
      </c>
      <c r="CW883" t="str">
        <v>Humans Analytic</v>
      </c>
      <c r="CX883" t="str">
        <v>Idas y Vueltas Association</v>
      </c>
      <c r="CY883" t="str">
        <v>iMMAP</v>
      </c>
      <c r="CZ883" t="str">
        <v>IMPACT Initiatives (REACH)</v>
      </c>
      <c r="DA883" t="str">
        <v>Inmigrante Feliz Association</v>
      </c>
      <c r="DB883" t="str">
        <v>Institute for Migration and Human Rights (IMDH)</v>
      </c>
      <c r="DC883" t="str">
        <v>Institute of Natural and Cultural Heritage (IPANC)</v>
      </c>
      <c r="DD883" t="str">
        <v>International Committee for the Development of People (CISP)</v>
      </c>
      <c r="DE883" t="str">
        <v>International Federation of the Red Cross (IFRC)</v>
      </c>
      <c r="DF883" t="str">
        <v>International Labour Organization (ILO)</v>
      </c>
      <c r="DG883" t="str">
        <v>International Medical Corps</v>
      </c>
      <c r="DH883" t="str">
        <v>International Organization for Migration (IOM)</v>
      </c>
      <c r="DI883" t="str">
        <v>International Rescue Committee (IRC)</v>
      </c>
      <c r="DJ883" t="str">
        <v>INTERSOS</v>
      </c>
      <c r="DK883" t="str">
        <v>Jesuit Migrant Service (JMS)</v>
      </c>
      <c r="DL883" t="str">
        <v>Jesuit Refugee Service (JRS)</v>
      </c>
      <c r="DM883" t="str">
        <v>Jesuit Service for Migrants and Refugees (JSMR)</v>
      </c>
      <c r="DN883" t="str">
        <v>Joint United Nations Programme on HIV/AIDS (UNAIDS)</v>
      </c>
      <c r="DO883" t="str">
        <v>Kimirina Coorporation</v>
      </c>
      <c r="DP883" t="str">
        <v>La Casita Hispanic Cultural Centre</v>
      </c>
      <c r="DQ883" t="str">
        <v>Latin American Network of Non-Governmental Organizations of Persons with Disabilities and their Families (RIADIS)</v>
      </c>
      <c r="DR883" t="str">
        <v>LGBT+ Movement Brazil</v>
      </c>
      <c r="DS883" t="str">
        <v>Living Water Community (LWC)</v>
      </c>
      <c r="DT883" t="str">
        <v>LLANOVENCOL</v>
      </c>
      <c r="DU883" t="str">
        <v>Lutheran World Federation</v>
      </c>
      <c r="DV883" t="str">
        <v>Lutheran World Relief</v>
      </c>
      <c r="DW883" t="str">
        <v>Malteser International</v>
      </c>
      <c r="DX883" t="str">
        <v>Mana Institute</v>
      </c>
      <c r="DY883" t="str">
        <v>Manos Veneguayas Association</v>
      </c>
      <c r="DZ883" t="str">
        <v>Más Igualdad Perú</v>
      </c>
      <c r="EA883" t="str">
        <v>MedGlobal</v>
      </c>
      <c r="EB883" t="str">
        <v>Medical Teams International</v>
      </c>
      <c r="EC883" t="str">
        <v>Mercy Corps</v>
      </c>
      <c r="ED883" t="str">
        <v>Migrant Service Center (CAM)</v>
      </c>
      <c r="EE883" t="str">
        <v>Migrants, Refugees and Argentine Social Entrepreneurs (MIRARES)</v>
      </c>
      <c r="EF883" t="str">
        <v>Mision Scalabriniana - Ecuador</v>
      </c>
      <c r="EG883" t="str">
        <v>Missão Paz</v>
      </c>
      <c r="EH883" t="str">
        <v>Museu A CASA</v>
      </c>
      <c r="EI883" t="str">
        <v>Norwegian Refugee Council (NRC)</v>
      </c>
      <c r="EJ883" t="str">
        <v>ONG Migrantes por el Maule</v>
      </c>
      <c r="EK883" t="str">
        <v>ONG Preemptive Love Coalition Colombia</v>
      </c>
      <c r="EL883" t="str">
        <v>Organización Transfomando Vidas</v>
      </c>
      <c r="EM883" t="str">
        <v>Organization of Ibero-American States for Education, Science and Culture (OEI)</v>
      </c>
      <c r="EN883" t="str">
        <v>OXFAM</v>
      </c>
      <c r="EO883" t="str">
        <v>Panamerican Development Foundation</v>
      </c>
      <c r="EP883" t="str">
        <v>Panamerican Health Organization/World Health Organization (PAHO/WHO)</v>
      </c>
      <c r="EQ883" t="str">
        <v>Pastoral of Human Mobility - Peruvian Episcopal Conference</v>
      </c>
      <c r="ER883" t="str">
        <v>Pastoral Service for Migrants National</v>
      </c>
      <c r="ES883" t="str">
        <v>Permanent Human Rights defense Committee (CDH)</v>
      </c>
      <c r="ET883" t="str">
        <v>Pirilampos Institute - Group of visits and voluntary actions in Roraima</v>
      </c>
      <c r="EU883" t="str">
        <v>Plan International</v>
      </c>
      <c r="EV883" t="str">
        <v>Population Program, Faculty of Social Sciences, University of the Republic</v>
      </c>
      <c r="EW883" t="str">
        <v>Profamilia Association</v>
      </c>
      <c r="EX883" t="str">
        <v>Red con Migrantes y Refugiados</v>
      </c>
      <c r="EY883" t="str">
        <v>Red Cross Colombia</v>
      </c>
      <c r="EZ883" t="str">
        <v>Red Cross Ecuador</v>
      </c>
      <c r="FA883" t="str">
        <v>Red Cross Peru</v>
      </c>
      <c r="FB883" t="str">
        <v>Red de Investigaciones en Derechos Humanos - CONICET (Consejo Nacional de Investigaciones Científicas y Técnicas)</v>
      </c>
      <c r="FC883" t="str">
        <v>RET International</v>
      </c>
      <c r="FD883" t="str">
        <v>Salú pa Tur Foundation</v>
      </c>
      <c r="FE883" t="str">
        <v>Salvation Army</v>
      </c>
      <c r="FF883" t="str">
        <v>Samaritan's Purse</v>
      </c>
      <c r="FG883" t="str">
        <v>Save the Children International (SCI)</v>
      </c>
      <c r="FH883" t="str">
        <v>Scalabrini Foundation Chile</v>
      </c>
      <c r="FI883" t="str">
        <v>Sección Peruana de Amnistía Internacional</v>
      </c>
      <c r="FJ883" t="str">
        <v>Serviço Pastoral dos Migrantes do Nordeste</v>
      </c>
      <c r="FK883" t="str">
        <v>Sesame Workshop</v>
      </c>
      <c r="FL883" t="str">
        <v>Si, Da Vida</v>
      </c>
      <c r="FM883" t="str">
        <v>Solidarity and Action Asociation</v>
      </c>
      <c r="FN883" t="str">
        <v>SOS Children's Villages</v>
      </c>
      <c r="FO883" t="str">
        <v>Tarabita Foundation</v>
      </c>
      <c r="FP883" t="str">
        <v>Tearfund</v>
      </c>
      <c r="FQ883" t="str">
        <v>TECHO</v>
      </c>
      <c r="FR883" t="str">
        <v>Terranueva Foundation</v>
      </c>
      <c r="FS883" t="str">
        <v>Terre des Hommes Suisse</v>
      </c>
      <c r="FT883" t="str">
        <v>The Israel Forum for International Humanitarian Aid (IsraAID)</v>
      </c>
      <c r="FU883" t="str">
        <v>Unión Venezolana en Perú</v>
      </c>
      <c r="FV883" t="str">
        <v>United Nations Children's Fund (UNICEF)</v>
      </c>
      <c r="FW883" t="str">
        <v>United Nations Development Programme (UNDP)</v>
      </c>
      <c r="FX883" t="str">
        <v>United Nations Educational, Scientific and Cultural Organization (UNESCO)</v>
      </c>
      <c r="FY883" t="str">
        <v>United Nations Entity for Gender Equality and the Empowerment of Women (UNWOMEN)</v>
      </c>
      <c r="FZ883" t="str">
        <v>United Nations Food and Agricultural Organization (FAO)</v>
      </c>
      <c r="GA883" t="str">
        <v>United Nations High Commissioner for Refugees (UNHCR)</v>
      </c>
      <c r="GB883" t="str">
        <v>United Nations Office of the High Commissioner for Human Rights (OHCHR)</v>
      </c>
      <c r="GC883" t="str">
        <v>United Nations Office on Drugs and Crime (UNODC)</v>
      </c>
      <c r="GD883" t="str">
        <v>United Nations Population Fund (UNFPA)</v>
      </c>
      <c r="GE883" t="str">
        <v>United Nations Programme for Human Settlements (UN Habitat)</v>
      </c>
      <c r="GF883" t="str">
        <v>Vale da Benção Educational and Charitable Association (AEBVB)</v>
      </c>
      <c r="GG883" t="str">
        <v>VenAruba Solidaria</v>
      </c>
      <c r="GH883" t="str">
        <v>Venex Curacao Foundation</v>
      </c>
      <c r="GI883" t="str">
        <v>Venezolanos en Barranquilla</v>
      </c>
      <c r="GJ883" t="str">
        <v>Venezolanos en San Cristóbal</v>
      </c>
      <c r="GK883" t="str">
        <v>Venezuelan Emigrant Foundation (FEV)</v>
      </c>
      <c r="GL883" t="str">
        <v>Vicaría de Pastoral Social Caritas</v>
      </c>
      <c r="GM883" t="str">
        <v>Voices GY</v>
      </c>
      <c r="GN883" t="str">
        <v>We World GVC</v>
      </c>
      <c r="GO883" t="str">
        <v>World Council of Credit Unions</v>
      </c>
      <c r="GP883" t="str">
        <v>World Food Programme (WFP)</v>
      </c>
      <c r="GQ883" t="str">
        <v>World Vision</v>
      </c>
      <c r="GR883" t="str">
        <v>ZOA</v>
      </c>
    </row>
    <row r="884" spans="8:200" x14ac:dyDescent="0.3">
      <c r="H884" t="str" cm="1">
        <f t="array" ref="H884:GR884">TRANSPOSE(_xlfn._xlws.SORT(_xlfn._xlws.FILTER(Table3[Name],ISNUMBER(SEARCH(' Activity Sheet'!D938,Table3[Name])),"Not found"),,1))</f>
        <v>.New Organisation</v>
      </c>
      <c r="I884" t="str">
        <v>ABV - Association of Good with Life</v>
      </c>
      <c r="J884" t="str">
        <v>ACAPS</v>
      </c>
      <c r="K884" t="str">
        <v>Acción y Desarrollo</v>
      </c>
      <c r="L884" t="str">
        <v>ACTED</v>
      </c>
      <c r="M884" t="str">
        <v>Action against Hunger</v>
      </c>
      <c r="N884" t="str">
        <v>ActionAid</v>
      </c>
      <c r="O884" t="str">
        <v>Adventist Development and Relief Agency (ADRA)</v>
      </c>
      <c r="P884" t="str">
        <v>Alas de Colibrí Foundation</v>
      </c>
      <c r="Q884" t="str">
        <v>Alianza por la Solidaridad</v>
      </c>
      <c r="R884" t="str">
        <v>Alianza por Venezuela</v>
      </c>
      <c r="S884" t="str">
        <v>Americares Foundation</v>
      </c>
      <c r="T884" t="str">
        <v>Argentine Commission for Refugees and Migrants (CAREF)</v>
      </c>
      <c r="U884" t="str">
        <v>Asociación Aves</v>
      </c>
      <c r="V884" t="str">
        <v>Asociación de Jubilados y Pensionados Venezolanos en Argentina</v>
      </c>
      <c r="W884" t="str">
        <v>Asociación de Venezolanos en Eloy Alfaro</v>
      </c>
      <c r="X884" t="str">
        <v>Asociación Fundación contra el Hambre Perú</v>
      </c>
      <c r="Y884" t="str">
        <v>Asociación Migrantes Venezolanos</v>
      </c>
      <c r="Z884" t="str">
        <v>Asociación Misioneros de San Carlos Scalabrinianos</v>
      </c>
      <c r="AA884" t="str">
        <v>Asociacion Proteccion Poblacion Vulnerable</v>
      </c>
      <c r="AB884" t="str">
        <v>Asociación Quinta Ola</v>
      </c>
      <c r="AC884" t="str">
        <v>Asociación Salto Ángel</v>
      </c>
      <c r="AD884" t="str">
        <v>Asociación Venezuela en Ecuador AC</v>
      </c>
      <c r="AE884" t="str">
        <v>ASOVENAR</v>
      </c>
      <c r="AF884" t="str">
        <v>Associação Hermanitos</v>
      </c>
      <c r="AG884" t="str">
        <v>AVSI Foundation</v>
      </c>
      <c r="AH884" t="str">
        <v>Bethany Christian Services</v>
      </c>
      <c r="AI884" t="str">
        <v>Blumont</v>
      </c>
      <c r="AJ884" t="str">
        <v>CARE</v>
      </c>
      <c r="AK884" t="str">
        <v>Caritas Brazil</v>
      </c>
      <c r="AL884" t="str">
        <v>Caritas Ecuador</v>
      </c>
      <c r="AM884" t="str">
        <v>Caritas Germany</v>
      </c>
      <c r="AN884" t="str">
        <v>Caritas Manaus</v>
      </c>
      <c r="AO884" t="str">
        <v>Caritas Parana</v>
      </c>
      <c r="AP884" t="str">
        <v>Caritas Peru</v>
      </c>
      <c r="AQ884" t="str">
        <v>Caritas Rio de Janeiro</v>
      </c>
      <c r="AR884" t="str">
        <v>Caritas São Paulo</v>
      </c>
      <c r="AS884" t="str">
        <v>Caritas Switzerland</v>
      </c>
      <c r="AT884" t="str">
        <v>CCEFIRO Association</v>
      </c>
      <c r="AU884" t="str">
        <v>CEDRO</v>
      </c>
      <c r="AV884" t="str">
        <v>Center for Integrated Studies and Programs for Sustainable Development (CIEDS)</v>
      </c>
      <c r="AW884" t="str">
        <v>Center for Migration and Human Rights of the Diocese of Roraima (CMDH)</v>
      </c>
      <c r="AX884" t="str">
        <v>Centro de Atencion Psicosocial (CAPS)</v>
      </c>
      <c r="AY884" t="str">
        <v>CESAL</v>
      </c>
      <c r="AZ884" t="str">
        <v>CESVI-Cooperazione e Sviluppo</v>
      </c>
      <c r="BA884" t="str">
        <v>ChildFund International</v>
      </c>
      <c r="BB884" t="str">
        <v>CHS Alternativo</v>
      </c>
      <c r="BC884" t="str">
        <v>Churún Merú Association</v>
      </c>
      <c r="BD884" t="str">
        <v>Coalición por Venezuela</v>
      </c>
      <c r="BE884" t="str">
        <v>Colonia Foundation of Venezuelans in the Dominican Republic (FUNCOVERD)</v>
      </c>
      <c r="BF884" t="str">
        <v>COLVENZ</v>
      </c>
      <c r="BG884" t="str">
        <v>Compassiva</v>
      </c>
      <c r="BH884" t="str">
        <v>Consejo Interreligioso del Perú - Religiones por la Paz</v>
      </c>
      <c r="BI884" t="str">
        <v>Consorcio ONG OCIPI Y Capellanía Nacional OFICA</v>
      </c>
      <c r="BJ884" t="str">
        <v>COOPI - International Cooperation Foundation</v>
      </c>
      <c r="BK884" t="str">
        <v>Corporación Colectivo Sin Fronteras</v>
      </c>
      <c r="BL884" t="str">
        <v>CRISFE Foundation</v>
      </c>
      <c r="BM884" t="str">
        <v>Cuso International</v>
      </c>
      <c r="BN884" t="str">
        <v>Danielle’s Children Fund (DCF)</v>
      </c>
      <c r="BO884" t="str">
        <v>Danish Refugee Council (DRC)</v>
      </c>
      <c r="BP884" t="str">
        <v>Development Support Association - APOYAR</v>
      </c>
      <c r="BQ884" t="str">
        <v>Diakonie Katastrophenhilfe</v>
      </c>
      <c r="BR884" t="str">
        <v>Diálogo Diverso</v>
      </c>
      <c r="BS884" t="str">
        <v>Doctors of the World</v>
      </c>
      <c r="BT884" t="str">
        <v>Dominican Institute for Integrated Development</v>
      </c>
      <c r="BU884" t="str">
        <v>Duendes y Ángeles Vinotinto República Dominicana</v>
      </c>
      <c r="BV884" t="str">
        <v>Encuentros SJS (Servicio Jesuita de la Solidaridad)</v>
      </c>
      <c r="BW884" t="str">
        <v>Ending Violence Against Migrants</v>
      </c>
      <c r="BX884" t="str">
        <v>Equidad Foundation</v>
      </c>
      <c r="BY884" t="str">
        <v>Equilibrium CenDE</v>
      </c>
      <c r="BZ884" t="str">
        <v>Facultad de Psicología - Universidad de la República (UDELAR)</v>
      </c>
      <c r="CA884" t="str">
        <v>First International Emergency and Solidarités International</v>
      </c>
      <c r="CB884" t="str">
        <v>Fondo Ecuatoriano Populorum Progressio</v>
      </c>
      <c r="CC884" t="str">
        <v>Foro Salud Callao</v>
      </c>
      <c r="CD884" t="str">
        <v>Foundation for the Integration and Development of Latin America (FIDAL)</v>
      </c>
      <c r="CE884" t="str">
        <v>Foundation of the Americas (FUDELA)</v>
      </c>
      <c r="CF884" t="str">
        <v>Fraternity Without Borders</v>
      </c>
      <c r="CG884" t="str">
        <v>Fundación Brisas del Norte</v>
      </c>
      <c r="CH884" t="str">
        <v>Fundación Colombovenezolana Nueva Ilusión</v>
      </c>
      <c r="CI884" t="str">
        <v>Fundación Nakama's</v>
      </c>
      <c r="CJ884" t="str">
        <v>Fundación RadaBer</v>
      </c>
      <c r="CK884" t="str">
        <v>Fundación Scalabrini Bolivia</v>
      </c>
      <c r="CL884" t="str">
        <v>Fundacion Social Vivan los Niños</v>
      </c>
      <c r="CM884" t="str">
        <v>FUNVEAC</v>
      </c>
      <c r="CN884" t="str">
        <v>German Development Cooperation Agency GIZ</v>
      </c>
      <c r="CO884" t="str">
        <v>Globalizate Radio</v>
      </c>
      <c r="CP884" t="str">
        <v>GOAL</v>
      </c>
      <c r="CQ884" t="str">
        <v>Halü Bienestar Humano Foundation (HALU)</v>
      </c>
      <c r="CR884" t="str">
        <v>Heartland Alliance International (HAI)</v>
      </c>
      <c r="CS884" t="str">
        <v>HELVETAS Swiss Intercooperation</v>
      </c>
      <c r="CT884" t="str">
        <v>HIAS</v>
      </c>
      <c r="CU884" t="str">
        <v>Human Rights Defence Curaçao</v>
      </c>
      <c r="CV884" t="str">
        <v>Humanity &amp; Inclusion</v>
      </c>
      <c r="CW884" t="str">
        <v>Humans Analytic</v>
      </c>
      <c r="CX884" t="str">
        <v>Idas y Vueltas Association</v>
      </c>
      <c r="CY884" t="str">
        <v>iMMAP</v>
      </c>
      <c r="CZ884" t="str">
        <v>IMPACT Initiatives (REACH)</v>
      </c>
      <c r="DA884" t="str">
        <v>Inmigrante Feliz Association</v>
      </c>
      <c r="DB884" t="str">
        <v>Institute for Migration and Human Rights (IMDH)</v>
      </c>
      <c r="DC884" t="str">
        <v>Institute of Natural and Cultural Heritage (IPANC)</v>
      </c>
      <c r="DD884" t="str">
        <v>International Committee for the Development of People (CISP)</v>
      </c>
      <c r="DE884" t="str">
        <v>International Federation of the Red Cross (IFRC)</v>
      </c>
      <c r="DF884" t="str">
        <v>International Labour Organization (ILO)</v>
      </c>
      <c r="DG884" t="str">
        <v>International Medical Corps</v>
      </c>
      <c r="DH884" t="str">
        <v>International Organization for Migration (IOM)</v>
      </c>
      <c r="DI884" t="str">
        <v>International Rescue Committee (IRC)</v>
      </c>
      <c r="DJ884" t="str">
        <v>INTERSOS</v>
      </c>
      <c r="DK884" t="str">
        <v>Jesuit Migrant Service (JMS)</v>
      </c>
      <c r="DL884" t="str">
        <v>Jesuit Refugee Service (JRS)</v>
      </c>
      <c r="DM884" t="str">
        <v>Jesuit Service for Migrants and Refugees (JSMR)</v>
      </c>
      <c r="DN884" t="str">
        <v>Joint United Nations Programme on HIV/AIDS (UNAIDS)</v>
      </c>
      <c r="DO884" t="str">
        <v>Kimirina Coorporation</v>
      </c>
      <c r="DP884" t="str">
        <v>La Casita Hispanic Cultural Centre</v>
      </c>
      <c r="DQ884" t="str">
        <v>Latin American Network of Non-Governmental Organizations of Persons with Disabilities and their Families (RIADIS)</v>
      </c>
      <c r="DR884" t="str">
        <v>LGBT+ Movement Brazil</v>
      </c>
      <c r="DS884" t="str">
        <v>Living Water Community (LWC)</v>
      </c>
      <c r="DT884" t="str">
        <v>LLANOVENCOL</v>
      </c>
      <c r="DU884" t="str">
        <v>Lutheran World Federation</v>
      </c>
      <c r="DV884" t="str">
        <v>Lutheran World Relief</v>
      </c>
      <c r="DW884" t="str">
        <v>Malteser International</v>
      </c>
      <c r="DX884" t="str">
        <v>Mana Institute</v>
      </c>
      <c r="DY884" t="str">
        <v>Manos Veneguayas Association</v>
      </c>
      <c r="DZ884" t="str">
        <v>Más Igualdad Perú</v>
      </c>
      <c r="EA884" t="str">
        <v>MedGlobal</v>
      </c>
      <c r="EB884" t="str">
        <v>Medical Teams International</v>
      </c>
      <c r="EC884" t="str">
        <v>Mercy Corps</v>
      </c>
      <c r="ED884" t="str">
        <v>Migrant Service Center (CAM)</v>
      </c>
      <c r="EE884" t="str">
        <v>Migrants, Refugees and Argentine Social Entrepreneurs (MIRARES)</v>
      </c>
      <c r="EF884" t="str">
        <v>Mision Scalabriniana - Ecuador</v>
      </c>
      <c r="EG884" t="str">
        <v>Missão Paz</v>
      </c>
      <c r="EH884" t="str">
        <v>Museu A CASA</v>
      </c>
      <c r="EI884" t="str">
        <v>Norwegian Refugee Council (NRC)</v>
      </c>
      <c r="EJ884" t="str">
        <v>ONG Migrantes por el Maule</v>
      </c>
      <c r="EK884" t="str">
        <v>ONG Preemptive Love Coalition Colombia</v>
      </c>
      <c r="EL884" t="str">
        <v>Organización Transfomando Vidas</v>
      </c>
      <c r="EM884" t="str">
        <v>Organization of Ibero-American States for Education, Science and Culture (OEI)</v>
      </c>
      <c r="EN884" t="str">
        <v>OXFAM</v>
      </c>
      <c r="EO884" t="str">
        <v>Panamerican Development Foundation</v>
      </c>
      <c r="EP884" t="str">
        <v>Panamerican Health Organization/World Health Organization (PAHO/WHO)</v>
      </c>
      <c r="EQ884" t="str">
        <v>Pastoral of Human Mobility - Peruvian Episcopal Conference</v>
      </c>
      <c r="ER884" t="str">
        <v>Pastoral Service for Migrants National</v>
      </c>
      <c r="ES884" t="str">
        <v>Permanent Human Rights defense Committee (CDH)</v>
      </c>
      <c r="ET884" t="str">
        <v>Pirilampos Institute - Group of visits and voluntary actions in Roraima</v>
      </c>
      <c r="EU884" t="str">
        <v>Plan International</v>
      </c>
      <c r="EV884" t="str">
        <v>Population Program, Faculty of Social Sciences, University of the Republic</v>
      </c>
      <c r="EW884" t="str">
        <v>Profamilia Association</v>
      </c>
      <c r="EX884" t="str">
        <v>Red con Migrantes y Refugiados</v>
      </c>
      <c r="EY884" t="str">
        <v>Red Cross Colombia</v>
      </c>
      <c r="EZ884" t="str">
        <v>Red Cross Ecuador</v>
      </c>
      <c r="FA884" t="str">
        <v>Red Cross Peru</v>
      </c>
      <c r="FB884" t="str">
        <v>Red de Investigaciones en Derechos Humanos - CONICET (Consejo Nacional de Investigaciones Científicas y Técnicas)</v>
      </c>
      <c r="FC884" t="str">
        <v>RET International</v>
      </c>
      <c r="FD884" t="str">
        <v>Salú pa Tur Foundation</v>
      </c>
      <c r="FE884" t="str">
        <v>Salvation Army</v>
      </c>
      <c r="FF884" t="str">
        <v>Samaritan's Purse</v>
      </c>
      <c r="FG884" t="str">
        <v>Save the Children International (SCI)</v>
      </c>
      <c r="FH884" t="str">
        <v>Scalabrini Foundation Chile</v>
      </c>
      <c r="FI884" t="str">
        <v>Sección Peruana de Amnistía Internacional</v>
      </c>
      <c r="FJ884" t="str">
        <v>Serviço Pastoral dos Migrantes do Nordeste</v>
      </c>
      <c r="FK884" t="str">
        <v>Sesame Workshop</v>
      </c>
      <c r="FL884" t="str">
        <v>Si, Da Vida</v>
      </c>
      <c r="FM884" t="str">
        <v>Solidarity and Action Asociation</v>
      </c>
      <c r="FN884" t="str">
        <v>SOS Children's Villages</v>
      </c>
      <c r="FO884" t="str">
        <v>Tarabita Foundation</v>
      </c>
      <c r="FP884" t="str">
        <v>Tearfund</v>
      </c>
      <c r="FQ884" t="str">
        <v>TECHO</v>
      </c>
      <c r="FR884" t="str">
        <v>Terranueva Foundation</v>
      </c>
      <c r="FS884" t="str">
        <v>Terre des Hommes Suisse</v>
      </c>
      <c r="FT884" t="str">
        <v>The Israel Forum for International Humanitarian Aid (IsraAID)</v>
      </c>
      <c r="FU884" t="str">
        <v>Unión Venezolana en Perú</v>
      </c>
      <c r="FV884" t="str">
        <v>United Nations Children's Fund (UNICEF)</v>
      </c>
      <c r="FW884" t="str">
        <v>United Nations Development Programme (UNDP)</v>
      </c>
      <c r="FX884" t="str">
        <v>United Nations Educational, Scientific and Cultural Organization (UNESCO)</v>
      </c>
      <c r="FY884" t="str">
        <v>United Nations Entity for Gender Equality and the Empowerment of Women (UNWOMEN)</v>
      </c>
      <c r="FZ884" t="str">
        <v>United Nations Food and Agricultural Organization (FAO)</v>
      </c>
      <c r="GA884" t="str">
        <v>United Nations High Commissioner for Refugees (UNHCR)</v>
      </c>
      <c r="GB884" t="str">
        <v>United Nations Office of the High Commissioner for Human Rights (OHCHR)</v>
      </c>
      <c r="GC884" t="str">
        <v>United Nations Office on Drugs and Crime (UNODC)</v>
      </c>
      <c r="GD884" t="str">
        <v>United Nations Population Fund (UNFPA)</v>
      </c>
      <c r="GE884" t="str">
        <v>United Nations Programme for Human Settlements (UN Habitat)</v>
      </c>
      <c r="GF884" t="str">
        <v>Vale da Benção Educational and Charitable Association (AEBVB)</v>
      </c>
      <c r="GG884" t="str">
        <v>VenAruba Solidaria</v>
      </c>
      <c r="GH884" t="str">
        <v>Venex Curacao Foundation</v>
      </c>
      <c r="GI884" t="str">
        <v>Venezolanos en Barranquilla</v>
      </c>
      <c r="GJ884" t="str">
        <v>Venezolanos en San Cristóbal</v>
      </c>
      <c r="GK884" t="str">
        <v>Venezuelan Emigrant Foundation (FEV)</v>
      </c>
      <c r="GL884" t="str">
        <v>Vicaría de Pastoral Social Caritas</v>
      </c>
      <c r="GM884" t="str">
        <v>Voices GY</v>
      </c>
      <c r="GN884" t="str">
        <v>We World GVC</v>
      </c>
      <c r="GO884" t="str">
        <v>World Council of Credit Unions</v>
      </c>
      <c r="GP884" t="str">
        <v>World Food Programme (WFP)</v>
      </c>
      <c r="GQ884" t="str">
        <v>World Vision</v>
      </c>
      <c r="GR884" t="str">
        <v>ZOA</v>
      </c>
    </row>
    <row r="885" spans="8:200" x14ac:dyDescent="0.3">
      <c r="H885" t="str" cm="1">
        <f t="array" ref="H885:GR885">TRANSPOSE(_xlfn._xlws.SORT(_xlfn._xlws.FILTER(Table3[Name],ISNUMBER(SEARCH(' Activity Sheet'!D939,Table3[Name])),"Not found"),,1))</f>
        <v>.New Organisation</v>
      </c>
      <c r="I885" t="str">
        <v>ABV - Association of Good with Life</v>
      </c>
      <c r="J885" t="str">
        <v>ACAPS</v>
      </c>
      <c r="K885" t="str">
        <v>Acción y Desarrollo</v>
      </c>
      <c r="L885" t="str">
        <v>ACTED</v>
      </c>
      <c r="M885" t="str">
        <v>Action against Hunger</v>
      </c>
      <c r="N885" t="str">
        <v>ActionAid</v>
      </c>
      <c r="O885" t="str">
        <v>Adventist Development and Relief Agency (ADRA)</v>
      </c>
      <c r="P885" t="str">
        <v>Alas de Colibrí Foundation</v>
      </c>
      <c r="Q885" t="str">
        <v>Alianza por la Solidaridad</v>
      </c>
      <c r="R885" t="str">
        <v>Alianza por Venezuela</v>
      </c>
      <c r="S885" t="str">
        <v>Americares Foundation</v>
      </c>
      <c r="T885" t="str">
        <v>Argentine Commission for Refugees and Migrants (CAREF)</v>
      </c>
      <c r="U885" t="str">
        <v>Asociación Aves</v>
      </c>
      <c r="V885" t="str">
        <v>Asociación de Jubilados y Pensionados Venezolanos en Argentina</v>
      </c>
      <c r="W885" t="str">
        <v>Asociación de Venezolanos en Eloy Alfaro</v>
      </c>
      <c r="X885" t="str">
        <v>Asociación Fundación contra el Hambre Perú</v>
      </c>
      <c r="Y885" t="str">
        <v>Asociación Migrantes Venezolanos</v>
      </c>
      <c r="Z885" t="str">
        <v>Asociación Misioneros de San Carlos Scalabrinianos</v>
      </c>
      <c r="AA885" t="str">
        <v>Asociacion Proteccion Poblacion Vulnerable</v>
      </c>
      <c r="AB885" t="str">
        <v>Asociación Quinta Ola</v>
      </c>
      <c r="AC885" t="str">
        <v>Asociación Salto Ángel</v>
      </c>
      <c r="AD885" t="str">
        <v>Asociación Venezuela en Ecuador AC</v>
      </c>
      <c r="AE885" t="str">
        <v>ASOVENAR</v>
      </c>
      <c r="AF885" t="str">
        <v>Associação Hermanitos</v>
      </c>
      <c r="AG885" t="str">
        <v>AVSI Foundation</v>
      </c>
      <c r="AH885" t="str">
        <v>Bethany Christian Services</v>
      </c>
      <c r="AI885" t="str">
        <v>Blumont</v>
      </c>
      <c r="AJ885" t="str">
        <v>CARE</v>
      </c>
      <c r="AK885" t="str">
        <v>Caritas Brazil</v>
      </c>
      <c r="AL885" t="str">
        <v>Caritas Ecuador</v>
      </c>
      <c r="AM885" t="str">
        <v>Caritas Germany</v>
      </c>
      <c r="AN885" t="str">
        <v>Caritas Manaus</v>
      </c>
      <c r="AO885" t="str">
        <v>Caritas Parana</v>
      </c>
      <c r="AP885" t="str">
        <v>Caritas Peru</v>
      </c>
      <c r="AQ885" t="str">
        <v>Caritas Rio de Janeiro</v>
      </c>
      <c r="AR885" t="str">
        <v>Caritas São Paulo</v>
      </c>
      <c r="AS885" t="str">
        <v>Caritas Switzerland</v>
      </c>
      <c r="AT885" t="str">
        <v>CCEFIRO Association</v>
      </c>
      <c r="AU885" t="str">
        <v>CEDRO</v>
      </c>
      <c r="AV885" t="str">
        <v>Center for Integrated Studies and Programs for Sustainable Development (CIEDS)</v>
      </c>
      <c r="AW885" t="str">
        <v>Center for Migration and Human Rights of the Diocese of Roraima (CMDH)</v>
      </c>
      <c r="AX885" t="str">
        <v>Centro de Atencion Psicosocial (CAPS)</v>
      </c>
      <c r="AY885" t="str">
        <v>CESAL</v>
      </c>
      <c r="AZ885" t="str">
        <v>CESVI-Cooperazione e Sviluppo</v>
      </c>
      <c r="BA885" t="str">
        <v>ChildFund International</v>
      </c>
      <c r="BB885" t="str">
        <v>CHS Alternativo</v>
      </c>
      <c r="BC885" t="str">
        <v>Churún Merú Association</v>
      </c>
      <c r="BD885" t="str">
        <v>Coalición por Venezuela</v>
      </c>
      <c r="BE885" t="str">
        <v>Colonia Foundation of Venezuelans in the Dominican Republic (FUNCOVERD)</v>
      </c>
      <c r="BF885" t="str">
        <v>COLVENZ</v>
      </c>
      <c r="BG885" t="str">
        <v>Compassiva</v>
      </c>
      <c r="BH885" t="str">
        <v>Consejo Interreligioso del Perú - Religiones por la Paz</v>
      </c>
      <c r="BI885" t="str">
        <v>Consorcio ONG OCIPI Y Capellanía Nacional OFICA</v>
      </c>
      <c r="BJ885" t="str">
        <v>COOPI - International Cooperation Foundation</v>
      </c>
      <c r="BK885" t="str">
        <v>Corporación Colectivo Sin Fronteras</v>
      </c>
      <c r="BL885" t="str">
        <v>CRISFE Foundation</v>
      </c>
      <c r="BM885" t="str">
        <v>Cuso International</v>
      </c>
      <c r="BN885" t="str">
        <v>Danielle’s Children Fund (DCF)</v>
      </c>
      <c r="BO885" t="str">
        <v>Danish Refugee Council (DRC)</v>
      </c>
      <c r="BP885" t="str">
        <v>Development Support Association - APOYAR</v>
      </c>
      <c r="BQ885" t="str">
        <v>Diakonie Katastrophenhilfe</v>
      </c>
      <c r="BR885" t="str">
        <v>Diálogo Diverso</v>
      </c>
      <c r="BS885" t="str">
        <v>Doctors of the World</v>
      </c>
      <c r="BT885" t="str">
        <v>Dominican Institute for Integrated Development</v>
      </c>
      <c r="BU885" t="str">
        <v>Duendes y Ángeles Vinotinto República Dominicana</v>
      </c>
      <c r="BV885" t="str">
        <v>Encuentros SJS (Servicio Jesuita de la Solidaridad)</v>
      </c>
      <c r="BW885" t="str">
        <v>Ending Violence Against Migrants</v>
      </c>
      <c r="BX885" t="str">
        <v>Equidad Foundation</v>
      </c>
      <c r="BY885" t="str">
        <v>Equilibrium CenDE</v>
      </c>
      <c r="BZ885" t="str">
        <v>Facultad de Psicología - Universidad de la República (UDELAR)</v>
      </c>
      <c r="CA885" t="str">
        <v>First International Emergency and Solidarités International</v>
      </c>
      <c r="CB885" t="str">
        <v>Fondo Ecuatoriano Populorum Progressio</v>
      </c>
      <c r="CC885" t="str">
        <v>Foro Salud Callao</v>
      </c>
      <c r="CD885" t="str">
        <v>Foundation for the Integration and Development of Latin America (FIDAL)</v>
      </c>
      <c r="CE885" t="str">
        <v>Foundation of the Americas (FUDELA)</v>
      </c>
      <c r="CF885" t="str">
        <v>Fraternity Without Borders</v>
      </c>
      <c r="CG885" t="str">
        <v>Fundación Brisas del Norte</v>
      </c>
      <c r="CH885" t="str">
        <v>Fundación Colombovenezolana Nueva Ilusión</v>
      </c>
      <c r="CI885" t="str">
        <v>Fundación Nakama's</v>
      </c>
      <c r="CJ885" t="str">
        <v>Fundación RadaBer</v>
      </c>
      <c r="CK885" t="str">
        <v>Fundación Scalabrini Bolivia</v>
      </c>
      <c r="CL885" t="str">
        <v>Fundacion Social Vivan los Niños</v>
      </c>
      <c r="CM885" t="str">
        <v>FUNVEAC</v>
      </c>
      <c r="CN885" t="str">
        <v>German Development Cooperation Agency GIZ</v>
      </c>
      <c r="CO885" t="str">
        <v>Globalizate Radio</v>
      </c>
      <c r="CP885" t="str">
        <v>GOAL</v>
      </c>
      <c r="CQ885" t="str">
        <v>Halü Bienestar Humano Foundation (HALU)</v>
      </c>
      <c r="CR885" t="str">
        <v>Heartland Alliance International (HAI)</v>
      </c>
      <c r="CS885" t="str">
        <v>HELVETAS Swiss Intercooperation</v>
      </c>
      <c r="CT885" t="str">
        <v>HIAS</v>
      </c>
      <c r="CU885" t="str">
        <v>Human Rights Defence Curaçao</v>
      </c>
      <c r="CV885" t="str">
        <v>Humanity &amp; Inclusion</v>
      </c>
      <c r="CW885" t="str">
        <v>Humans Analytic</v>
      </c>
      <c r="CX885" t="str">
        <v>Idas y Vueltas Association</v>
      </c>
      <c r="CY885" t="str">
        <v>iMMAP</v>
      </c>
      <c r="CZ885" t="str">
        <v>IMPACT Initiatives (REACH)</v>
      </c>
      <c r="DA885" t="str">
        <v>Inmigrante Feliz Association</v>
      </c>
      <c r="DB885" t="str">
        <v>Institute for Migration and Human Rights (IMDH)</v>
      </c>
      <c r="DC885" t="str">
        <v>Institute of Natural and Cultural Heritage (IPANC)</v>
      </c>
      <c r="DD885" t="str">
        <v>International Committee for the Development of People (CISP)</v>
      </c>
      <c r="DE885" t="str">
        <v>International Federation of the Red Cross (IFRC)</v>
      </c>
      <c r="DF885" t="str">
        <v>International Labour Organization (ILO)</v>
      </c>
      <c r="DG885" t="str">
        <v>International Medical Corps</v>
      </c>
      <c r="DH885" t="str">
        <v>International Organization for Migration (IOM)</v>
      </c>
      <c r="DI885" t="str">
        <v>International Rescue Committee (IRC)</v>
      </c>
      <c r="DJ885" t="str">
        <v>INTERSOS</v>
      </c>
      <c r="DK885" t="str">
        <v>Jesuit Migrant Service (JMS)</v>
      </c>
      <c r="DL885" t="str">
        <v>Jesuit Refugee Service (JRS)</v>
      </c>
      <c r="DM885" t="str">
        <v>Jesuit Service for Migrants and Refugees (JSMR)</v>
      </c>
      <c r="DN885" t="str">
        <v>Joint United Nations Programme on HIV/AIDS (UNAIDS)</v>
      </c>
      <c r="DO885" t="str">
        <v>Kimirina Coorporation</v>
      </c>
      <c r="DP885" t="str">
        <v>La Casita Hispanic Cultural Centre</v>
      </c>
      <c r="DQ885" t="str">
        <v>Latin American Network of Non-Governmental Organizations of Persons with Disabilities and their Families (RIADIS)</v>
      </c>
      <c r="DR885" t="str">
        <v>LGBT+ Movement Brazil</v>
      </c>
      <c r="DS885" t="str">
        <v>Living Water Community (LWC)</v>
      </c>
      <c r="DT885" t="str">
        <v>LLANOVENCOL</v>
      </c>
      <c r="DU885" t="str">
        <v>Lutheran World Federation</v>
      </c>
      <c r="DV885" t="str">
        <v>Lutheran World Relief</v>
      </c>
      <c r="DW885" t="str">
        <v>Malteser International</v>
      </c>
      <c r="DX885" t="str">
        <v>Mana Institute</v>
      </c>
      <c r="DY885" t="str">
        <v>Manos Veneguayas Association</v>
      </c>
      <c r="DZ885" t="str">
        <v>Más Igualdad Perú</v>
      </c>
      <c r="EA885" t="str">
        <v>MedGlobal</v>
      </c>
      <c r="EB885" t="str">
        <v>Medical Teams International</v>
      </c>
      <c r="EC885" t="str">
        <v>Mercy Corps</v>
      </c>
      <c r="ED885" t="str">
        <v>Migrant Service Center (CAM)</v>
      </c>
      <c r="EE885" t="str">
        <v>Migrants, Refugees and Argentine Social Entrepreneurs (MIRARES)</v>
      </c>
      <c r="EF885" t="str">
        <v>Mision Scalabriniana - Ecuador</v>
      </c>
      <c r="EG885" t="str">
        <v>Missão Paz</v>
      </c>
      <c r="EH885" t="str">
        <v>Museu A CASA</v>
      </c>
      <c r="EI885" t="str">
        <v>Norwegian Refugee Council (NRC)</v>
      </c>
      <c r="EJ885" t="str">
        <v>ONG Migrantes por el Maule</v>
      </c>
      <c r="EK885" t="str">
        <v>ONG Preemptive Love Coalition Colombia</v>
      </c>
      <c r="EL885" t="str">
        <v>Organización Transfomando Vidas</v>
      </c>
      <c r="EM885" t="str">
        <v>Organization of Ibero-American States for Education, Science and Culture (OEI)</v>
      </c>
      <c r="EN885" t="str">
        <v>OXFAM</v>
      </c>
      <c r="EO885" t="str">
        <v>Panamerican Development Foundation</v>
      </c>
      <c r="EP885" t="str">
        <v>Panamerican Health Organization/World Health Organization (PAHO/WHO)</v>
      </c>
      <c r="EQ885" t="str">
        <v>Pastoral of Human Mobility - Peruvian Episcopal Conference</v>
      </c>
      <c r="ER885" t="str">
        <v>Pastoral Service for Migrants National</v>
      </c>
      <c r="ES885" t="str">
        <v>Permanent Human Rights defense Committee (CDH)</v>
      </c>
      <c r="ET885" t="str">
        <v>Pirilampos Institute - Group of visits and voluntary actions in Roraima</v>
      </c>
      <c r="EU885" t="str">
        <v>Plan International</v>
      </c>
      <c r="EV885" t="str">
        <v>Population Program, Faculty of Social Sciences, University of the Republic</v>
      </c>
      <c r="EW885" t="str">
        <v>Profamilia Association</v>
      </c>
      <c r="EX885" t="str">
        <v>Red con Migrantes y Refugiados</v>
      </c>
      <c r="EY885" t="str">
        <v>Red Cross Colombia</v>
      </c>
      <c r="EZ885" t="str">
        <v>Red Cross Ecuador</v>
      </c>
      <c r="FA885" t="str">
        <v>Red Cross Peru</v>
      </c>
      <c r="FB885" t="str">
        <v>Red de Investigaciones en Derechos Humanos - CONICET (Consejo Nacional de Investigaciones Científicas y Técnicas)</v>
      </c>
      <c r="FC885" t="str">
        <v>RET International</v>
      </c>
      <c r="FD885" t="str">
        <v>Salú pa Tur Foundation</v>
      </c>
      <c r="FE885" t="str">
        <v>Salvation Army</v>
      </c>
      <c r="FF885" t="str">
        <v>Samaritan's Purse</v>
      </c>
      <c r="FG885" t="str">
        <v>Save the Children International (SCI)</v>
      </c>
      <c r="FH885" t="str">
        <v>Scalabrini Foundation Chile</v>
      </c>
      <c r="FI885" t="str">
        <v>Sección Peruana de Amnistía Internacional</v>
      </c>
      <c r="FJ885" t="str">
        <v>Serviço Pastoral dos Migrantes do Nordeste</v>
      </c>
      <c r="FK885" t="str">
        <v>Sesame Workshop</v>
      </c>
      <c r="FL885" t="str">
        <v>Si, Da Vida</v>
      </c>
      <c r="FM885" t="str">
        <v>Solidarity and Action Asociation</v>
      </c>
      <c r="FN885" t="str">
        <v>SOS Children's Villages</v>
      </c>
      <c r="FO885" t="str">
        <v>Tarabita Foundation</v>
      </c>
      <c r="FP885" t="str">
        <v>Tearfund</v>
      </c>
      <c r="FQ885" t="str">
        <v>TECHO</v>
      </c>
      <c r="FR885" t="str">
        <v>Terranueva Foundation</v>
      </c>
      <c r="FS885" t="str">
        <v>Terre des Hommes Suisse</v>
      </c>
      <c r="FT885" t="str">
        <v>The Israel Forum for International Humanitarian Aid (IsraAID)</v>
      </c>
      <c r="FU885" t="str">
        <v>Unión Venezolana en Perú</v>
      </c>
      <c r="FV885" t="str">
        <v>United Nations Children's Fund (UNICEF)</v>
      </c>
      <c r="FW885" t="str">
        <v>United Nations Development Programme (UNDP)</v>
      </c>
      <c r="FX885" t="str">
        <v>United Nations Educational, Scientific and Cultural Organization (UNESCO)</v>
      </c>
      <c r="FY885" t="str">
        <v>United Nations Entity for Gender Equality and the Empowerment of Women (UNWOMEN)</v>
      </c>
      <c r="FZ885" t="str">
        <v>United Nations Food and Agricultural Organization (FAO)</v>
      </c>
      <c r="GA885" t="str">
        <v>United Nations High Commissioner for Refugees (UNHCR)</v>
      </c>
      <c r="GB885" t="str">
        <v>United Nations Office of the High Commissioner for Human Rights (OHCHR)</v>
      </c>
      <c r="GC885" t="str">
        <v>United Nations Office on Drugs and Crime (UNODC)</v>
      </c>
      <c r="GD885" t="str">
        <v>United Nations Population Fund (UNFPA)</v>
      </c>
      <c r="GE885" t="str">
        <v>United Nations Programme for Human Settlements (UN Habitat)</v>
      </c>
      <c r="GF885" t="str">
        <v>Vale da Benção Educational and Charitable Association (AEBVB)</v>
      </c>
      <c r="GG885" t="str">
        <v>VenAruba Solidaria</v>
      </c>
      <c r="GH885" t="str">
        <v>Venex Curacao Foundation</v>
      </c>
      <c r="GI885" t="str">
        <v>Venezolanos en Barranquilla</v>
      </c>
      <c r="GJ885" t="str">
        <v>Venezolanos en San Cristóbal</v>
      </c>
      <c r="GK885" t="str">
        <v>Venezuelan Emigrant Foundation (FEV)</v>
      </c>
      <c r="GL885" t="str">
        <v>Vicaría de Pastoral Social Caritas</v>
      </c>
      <c r="GM885" t="str">
        <v>Voices GY</v>
      </c>
      <c r="GN885" t="str">
        <v>We World GVC</v>
      </c>
      <c r="GO885" t="str">
        <v>World Council of Credit Unions</v>
      </c>
      <c r="GP885" t="str">
        <v>World Food Programme (WFP)</v>
      </c>
      <c r="GQ885" t="str">
        <v>World Vision</v>
      </c>
      <c r="GR885" t="str">
        <v>ZOA</v>
      </c>
    </row>
    <row r="886" spans="8:200" x14ac:dyDescent="0.3">
      <c r="H886" t="str" cm="1">
        <f t="array" ref="H886:GR886">TRANSPOSE(_xlfn._xlws.SORT(_xlfn._xlws.FILTER(Table3[Name],ISNUMBER(SEARCH(' Activity Sheet'!D940,Table3[Name])),"Not found"),,1))</f>
        <v>.New Organisation</v>
      </c>
      <c r="I886" t="str">
        <v>ABV - Association of Good with Life</v>
      </c>
      <c r="J886" t="str">
        <v>ACAPS</v>
      </c>
      <c r="K886" t="str">
        <v>Acción y Desarrollo</v>
      </c>
      <c r="L886" t="str">
        <v>ACTED</v>
      </c>
      <c r="M886" t="str">
        <v>Action against Hunger</v>
      </c>
      <c r="N886" t="str">
        <v>ActionAid</v>
      </c>
      <c r="O886" t="str">
        <v>Adventist Development and Relief Agency (ADRA)</v>
      </c>
      <c r="P886" t="str">
        <v>Alas de Colibrí Foundation</v>
      </c>
      <c r="Q886" t="str">
        <v>Alianza por la Solidaridad</v>
      </c>
      <c r="R886" t="str">
        <v>Alianza por Venezuela</v>
      </c>
      <c r="S886" t="str">
        <v>Americares Foundation</v>
      </c>
      <c r="T886" t="str">
        <v>Argentine Commission for Refugees and Migrants (CAREF)</v>
      </c>
      <c r="U886" t="str">
        <v>Asociación Aves</v>
      </c>
      <c r="V886" t="str">
        <v>Asociación de Jubilados y Pensionados Venezolanos en Argentina</v>
      </c>
      <c r="W886" t="str">
        <v>Asociación de Venezolanos en Eloy Alfaro</v>
      </c>
      <c r="X886" t="str">
        <v>Asociación Fundación contra el Hambre Perú</v>
      </c>
      <c r="Y886" t="str">
        <v>Asociación Migrantes Venezolanos</v>
      </c>
      <c r="Z886" t="str">
        <v>Asociación Misioneros de San Carlos Scalabrinianos</v>
      </c>
      <c r="AA886" t="str">
        <v>Asociacion Proteccion Poblacion Vulnerable</v>
      </c>
      <c r="AB886" t="str">
        <v>Asociación Quinta Ola</v>
      </c>
      <c r="AC886" t="str">
        <v>Asociación Salto Ángel</v>
      </c>
      <c r="AD886" t="str">
        <v>Asociación Venezuela en Ecuador AC</v>
      </c>
      <c r="AE886" t="str">
        <v>ASOVENAR</v>
      </c>
      <c r="AF886" t="str">
        <v>Associação Hermanitos</v>
      </c>
      <c r="AG886" t="str">
        <v>AVSI Foundation</v>
      </c>
      <c r="AH886" t="str">
        <v>Bethany Christian Services</v>
      </c>
      <c r="AI886" t="str">
        <v>Blumont</v>
      </c>
      <c r="AJ886" t="str">
        <v>CARE</v>
      </c>
      <c r="AK886" t="str">
        <v>Caritas Brazil</v>
      </c>
      <c r="AL886" t="str">
        <v>Caritas Ecuador</v>
      </c>
      <c r="AM886" t="str">
        <v>Caritas Germany</v>
      </c>
      <c r="AN886" t="str">
        <v>Caritas Manaus</v>
      </c>
      <c r="AO886" t="str">
        <v>Caritas Parana</v>
      </c>
      <c r="AP886" t="str">
        <v>Caritas Peru</v>
      </c>
      <c r="AQ886" t="str">
        <v>Caritas Rio de Janeiro</v>
      </c>
      <c r="AR886" t="str">
        <v>Caritas São Paulo</v>
      </c>
      <c r="AS886" t="str">
        <v>Caritas Switzerland</v>
      </c>
      <c r="AT886" t="str">
        <v>CCEFIRO Association</v>
      </c>
      <c r="AU886" t="str">
        <v>CEDRO</v>
      </c>
      <c r="AV886" t="str">
        <v>Center for Integrated Studies and Programs for Sustainable Development (CIEDS)</v>
      </c>
      <c r="AW886" t="str">
        <v>Center for Migration and Human Rights of the Diocese of Roraima (CMDH)</v>
      </c>
      <c r="AX886" t="str">
        <v>Centro de Atencion Psicosocial (CAPS)</v>
      </c>
      <c r="AY886" t="str">
        <v>CESAL</v>
      </c>
      <c r="AZ886" t="str">
        <v>CESVI-Cooperazione e Sviluppo</v>
      </c>
      <c r="BA886" t="str">
        <v>ChildFund International</v>
      </c>
      <c r="BB886" t="str">
        <v>CHS Alternativo</v>
      </c>
      <c r="BC886" t="str">
        <v>Churún Merú Association</v>
      </c>
      <c r="BD886" t="str">
        <v>Coalición por Venezuela</v>
      </c>
      <c r="BE886" t="str">
        <v>Colonia Foundation of Venezuelans in the Dominican Republic (FUNCOVERD)</v>
      </c>
      <c r="BF886" t="str">
        <v>COLVENZ</v>
      </c>
      <c r="BG886" t="str">
        <v>Compassiva</v>
      </c>
      <c r="BH886" t="str">
        <v>Consejo Interreligioso del Perú - Religiones por la Paz</v>
      </c>
      <c r="BI886" t="str">
        <v>Consorcio ONG OCIPI Y Capellanía Nacional OFICA</v>
      </c>
      <c r="BJ886" t="str">
        <v>COOPI - International Cooperation Foundation</v>
      </c>
      <c r="BK886" t="str">
        <v>Corporación Colectivo Sin Fronteras</v>
      </c>
      <c r="BL886" t="str">
        <v>CRISFE Foundation</v>
      </c>
      <c r="BM886" t="str">
        <v>Cuso International</v>
      </c>
      <c r="BN886" t="str">
        <v>Danielle’s Children Fund (DCF)</v>
      </c>
      <c r="BO886" t="str">
        <v>Danish Refugee Council (DRC)</v>
      </c>
      <c r="BP886" t="str">
        <v>Development Support Association - APOYAR</v>
      </c>
      <c r="BQ886" t="str">
        <v>Diakonie Katastrophenhilfe</v>
      </c>
      <c r="BR886" t="str">
        <v>Diálogo Diverso</v>
      </c>
      <c r="BS886" t="str">
        <v>Doctors of the World</v>
      </c>
      <c r="BT886" t="str">
        <v>Dominican Institute for Integrated Development</v>
      </c>
      <c r="BU886" t="str">
        <v>Duendes y Ángeles Vinotinto República Dominicana</v>
      </c>
      <c r="BV886" t="str">
        <v>Encuentros SJS (Servicio Jesuita de la Solidaridad)</v>
      </c>
      <c r="BW886" t="str">
        <v>Ending Violence Against Migrants</v>
      </c>
      <c r="BX886" t="str">
        <v>Equidad Foundation</v>
      </c>
      <c r="BY886" t="str">
        <v>Equilibrium CenDE</v>
      </c>
      <c r="BZ886" t="str">
        <v>Facultad de Psicología - Universidad de la República (UDELAR)</v>
      </c>
      <c r="CA886" t="str">
        <v>First International Emergency and Solidarités International</v>
      </c>
      <c r="CB886" t="str">
        <v>Fondo Ecuatoriano Populorum Progressio</v>
      </c>
      <c r="CC886" t="str">
        <v>Foro Salud Callao</v>
      </c>
      <c r="CD886" t="str">
        <v>Foundation for the Integration and Development of Latin America (FIDAL)</v>
      </c>
      <c r="CE886" t="str">
        <v>Foundation of the Americas (FUDELA)</v>
      </c>
      <c r="CF886" t="str">
        <v>Fraternity Without Borders</v>
      </c>
      <c r="CG886" t="str">
        <v>Fundación Brisas del Norte</v>
      </c>
      <c r="CH886" t="str">
        <v>Fundación Colombovenezolana Nueva Ilusión</v>
      </c>
      <c r="CI886" t="str">
        <v>Fundación Nakama's</v>
      </c>
      <c r="CJ886" t="str">
        <v>Fundación RadaBer</v>
      </c>
      <c r="CK886" t="str">
        <v>Fundación Scalabrini Bolivia</v>
      </c>
      <c r="CL886" t="str">
        <v>Fundacion Social Vivan los Niños</v>
      </c>
      <c r="CM886" t="str">
        <v>FUNVEAC</v>
      </c>
      <c r="CN886" t="str">
        <v>German Development Cooperation Agency GIZ</v>
      </c>
      <c r="CO886" t="str">
        <v>Globalizate Radio</v>
      </c>
      <c r="CP886" t="str">
        <v>GOAL</v>
      </c>
      <c r="CQ886" t="str">
        <v>Halü Bienestar Humano Foundation (HALU)</v>
      </c>
      <c r="CR886" t="str">
        <v>Heartland Alliance International (HAI)</v>
      </c>
      <c r="CS886" t="str">
        <v>HELVETAS Swiss Intercooperation</v>
      </c>
      <c r="CT886" t="str">
        <v>HIAS</v>
      </c>
      <c r="CU886" t="str">
        <v>Human Rights Defence Curaçao</v>
      </c>
      <c r="CV886" t="str">
        <v>Humanity &amp; Inclusion</v>
      </c>
      <c r="CW886" t="str">
        <v>Humans Analytic</v>
      </c>
      <c r="CX886" t="str">
        <v>Idas y Vueltas Association</v>
      </c>
      <c r="CY886" t="str">
        <v>iMMAP</v>
      </c>
      <c r="CZ886" t="str">
        <v>IMPACT Initiatives (REACH)</v>
      </c>
      <c r="DA886" t="str">
        <v>Inmigrante Feliz Association</v>
      </c>
      <c r="DB886" t="str">
        <v>Institute for Migration and Human Rights (IMDH)</v>
      </c>
      <c r="DC886" t="str">
        <v>Institute of Natural and Cultural Heritage (IPANC)</v>
      </c>
      <c r="DD886" t="str">
        <v>International Committee for the Development of People (CISP)</v>
      </c>
      <c r="DE886" t="str">
        <v>International Federation of the Red Cross (IFRC)</v>
      </c>
      <c r="DF886" t="str">
        <v>International Labour Organization (ILO)</v>
      </c>
      <c r="DG886" t="str">
        <v>International Medical Corps</v>
      </c>
      <c r="DH886" t="str">
        <v>International Organization for Migration (IOM)</v>
      </c>
      <c r="DI886" t="str">
        <v>International Rescue Committee (IRC)</v>
      </c>
      <c r="DJ886" t="str">
        <v>INTERSOS</v>
      </c>
      <c r="DK886" t="str">
        <v>Jesuit Migrant Service (JMS)</v>
      </c>
      <c r="DL886" t="str">
        <v>Jesuit Refugee Service (JRS)</v>
      </c>
      <c r="DM886" t="str">
        <v>Jesuit Service for Migrants and Refugees (JSMR)</v>
      </c>
      <c r="DN886" t="str">
        <v>Joint United Nations Programme on HIV/AIDS (UNAIDS)</v>
      </c>
      <c r="DO886" t="str">
        <v>Kimirina Coorporation</v>
      </c>
      <c r="DP886" t="str">
        <v>La Casita Hispanic Cultural Centre</v>
      </c>
      <c r="DQ886" t="str">
        <v>Latin American Network of Non-Governmental Organizations of Persons with Disabilities and their Families (RIADIS)</v>
      </c>
      <c r="DR886" t="str">
        <v>LGBT+ Movement Brazil</v>
      </c>
      <c r="DS886" t="str">
        <v>Living Water Community (LWC)</v>
      </c>
      <c r="DT886" t="str">
        <v>LLANOVENCOL</v>
      </c>
      <c r="DU886" t="str">
        <v>Lutheran World Federation</v>
      </c>
      <c r="DV886" t="str">
        <v>Lutheran World Relief</v>
      </c>
      <c r="DW886" t="str">
        <v>Malteser International</v>
      </c>
      <c r="DX886" t="str">
        <v>Mana Institute</v>
      </c>
      <c r="DY886" t="str">
        <v>Manos Veneguayas Association</v>
      </c>
      <c r="DZ886" t="str">
        <v>Más Igualdad Perú</v>
      </c>
      <c r="EA886" t="str">
        <v>MedGlobal</v>
      </c>
      <c r="EB886" t="str">
        <v>Medical Teams International</v>
      </c>
      <c r="EC886" t="str">
        <v>Mercy Corps</v>
      </c>
      <c r="ED886" t="str">
        <v>Migrant Service Center (CAM)</v>
      </c>
      <c r="EE886" t="str">
        <v>Migrants, Refugees and Argentine Social Entrepreneurs (MIRARES)</v>
      </c>
      <c r="EF886" t="str">
        <v>Mision Scalabriniana - Ecuador</v>
      </c>
      <c r="EG886" t="str">
        <v>Missão Paz</v>
      </c>
      <c r="EH886" t="str">
        <v>Museu A CASA</v>
      </c>
      <c r="EI886" t="str">
        <v>Norwegian Refugee Council (NRC)</v>
      </c>
      <c r="EJ886" t="str">
        <v>ONG Migrantes por el Maule</v>
      </c>
      <c r="EK886" t="str">
        <v>ONG Preemptive Love Coalition Colombia</v>
      </c>
      <c r="EL886" t="str">
        <v>Organización Transfomando Vidas</v>
      </c>
      <c r="EM886" t="str">
        <v>Organization of Ibero-American States for Education, Science and Culture (OEI)</v>
      </c>
      <c r="EN886" t="str">
        <v>OXFAM</v>
      </c>
      <c r="EO886" t="str">
        <v>Panamerican Development Foundation</v>
      </c>
      <c r="EP886" t="str">
        <v>Panamerican Health Organization/World Health Organization (PAHO/WHO)</v>
      </c>
      <c r="EQ886" t="str">
        <v>Pastoral of Human Mobility - Peruvian Episcopal Conference</v>
      </c>
      <c r="ER886" t="str">
        <v>Pastoral Service for Migrants National</v>
      </c>
      <c r="ES886" t="str">
        <v>Permanent Human Rights defense Committee (CDH)</v>
      </c>
      <c r="ET886" t="str">
        <v>Pirilampos Institute - Group of visits and voluntary actions in Roraima</v>
      </c>
      <c r="EU886" t="str">
        <v>Plan International</v>
      </c>
      <c r="EV886" t="str">
        <v>Population Program, Faculty of Social Sciences, University of the Republic</v>
      </c>
      <c r="EW886" t="str">
        <v>Profamilia Association</v>
      </c>
      <c r="EX886" t="str">
        <v>Red con Migrantes y Refugiados</v>
      </c>
      <c r="EY886" t="str">
        <v>Red Cross Colombia</v>
      </c>
      <c r="EZ886" t="str">
        <v>Red Cross Ecuador</v>
      </c>
      <c r="FA886" t="str">
        <v>Red Cross Peru</v>
      </c>
      <c r="FB886" t="str">
        <v>Red de Investigaciones en Derechos Humanos - CONICET (Consejo Nacional de Investigaciones Científicas y Técnicas)</v>
      </c>
      <c r="FC886" t="str">
        <v>RET International</v>
      </c>
      <c r="FD886" t="str">
        <v>Salú pa Tur Foundation</v>
      </c>
      <c r="FE886" t="str">
        <v>Salvation Army</v>
      </c>
      <c r="FF886" t="str">
        <v>Samaritan's Purse</v>
      </c>
      <c r="FG886" t="str">
        <v>Save the Children International (SCI)</v>
      </c>
      <c r="FH886" t="str">
        <v>Scalabrini Foundation Chile</v>
      </c>
      <c r="FI886" t="str">
        <v>Sección Peruana de Amnistía Internacional</v>
      </c>
      <c r="FJ886" t="str">
        <v>Serviço Pastoral dos Migrantes do Nordeste</v>
      </c>
      <c r="FK886" t="str">
        <v>Sesame Workshop</v>
      </c>
      <c r="FL886" t="str">
        <v>Si, Da Vida</v>
      </c>
      <c r="FM886" t="str">
        <v>Solidarity and Action Asociation</v>
      </c>
      <c r="FN886" t="str">
        <v>SOS Children's Villages</v>
      </c>
      <c r="FO886" t="str">
        <v>Tarabita Foundation</v>
      </c>
      <c r="FP886" t="str">
        <v>Tearfund</v>
      </c>
      <c r="FQ886" t="str">
        <v>TECHO</v>
      </c>
      <c r="FR886" t="str">
        <v>Terranueva Foundation</v>
      </c>
      <c r="FS886" t="str">
        <v>Terre des Hommes Suisse</v>
      </c>
      <c r="FT886" t="str">
        <v>The Israel Forum for International Humanitarian Aid (IsraAID)</v>
      </c>
      <c r="FU886" t="str">
        <v>Unión Venezolana en Perú</v>
      </c>
      <c r="FV886" t="str">
        <v>United Nations Children's Fund (UNICEF)</v>
      </c>
      <c r="FW886" t="str">
        <v>United Nations Development Programme (UNDP)</v>
      </c>
      <c r="FX886" t="str">
        <v>United Nations Educational, Scientific and Cultural Organization (UNESCO)</v>
      </c>
      <c r="FY886" t="str">
        <v>United Nations Entity for Gender Equality and the Empowerment of Women (UNWOMEN)</v>
      </c>
      <c r="FZ886" t="str">
        <v>United Nations Food and Agricultural Organization (FAO)</v>
      </c>
      <c r="GA886" t="str">
        <v>United Nations High Commissioner for Refugees (UNHCR)</v>
      </c>
      <c r="GB886" t="str">
        <v>United Nations Office of the High Commissioner for Human Rights (OHCHR)</v>
      </c>
      <c r="GC886" t="str">
        <v>United Nations Office on Drugs and Crime (UNODC)</v>
      </c>
      <c r="GD886" t="str">
        <v>United Nations Population Fund (UNFPA)</v>
      </c>
      <c r="GE886" t="str">
        <v>United Nations Programme for Human Settlements (UN Habitat)</v>
      </c>
      <c r="GF886" t="str">
        <v>Vale da Benção Educational and Charitable Association (AEBVB)</v>
      </c>
      <c r="GG886" t="str">
        <v>VenAruba Solidaria</v>
      </c>
      <c r="GH886" t="str">
        <v>Venex Curacao Foundation</v>
      </c>
      <c r="GI886" t="str">
        <v>Venezolanos en Barranquilla</v>
      </c>
      <c r="GJ886" t="str">
        <v>Venezolanos en San Cristóbal</v>
      </c>
      <c r="GK886" t="str">
        <v>Venezuelan Emigrant Foundation (FEV)</v>
      </c>
      <c r="GL886" t="str">
        <v>Vicaría de Pastoral Social Caritas</v>
      </c>
      <c r="GM886" t="str">
        <v>Voices GY</v>
      </c>
      <c r="GN886" t="str">
        <v>We World GVC</v>
      </c>
      <c r="GO886" t="str">
        <v>World Council of Credit Unions</v>
      </c>
      <c r="GP886" t="str">
        <v>World Food Programme (WFP)</v>
      </c>
      <c r="GQ886" t="str">
        <v>World Vision</v>
      </c>
      <c r="GR886" t="str">
        <v>ZOA</v>
      </c>
    </row>
    <row r="887" spans="8:200" x14ac:dyDescent="0.3">
      <c r="H887" t="str" cm="1">
        <f t="array" ref="H887:GR887">TRANSPOSE(_xlfn._xlws.SORT(_xlfn._xlws.FILTER(Table3[Name],ISNUMBER(SEARCH(' Activity Sheet'!D941,Table3[Name])),"Not found"),,1))</f>
        <v>.New Organisation</v>
      </c>
      <c r="I887" t="str">
        <v>ABV - Association of Good with Life</v>
      </c>
      <c r="J887" t="str">
        <v>ACAPS</v>
      </c>
      <c r="K887" t="str">
        <v>Acción y Desarrollo</v>
      </c>
      <c r="L887" t="str">
        <v>ACTED</v>
      </c>
      <c r="M887" t="str">
        <v>Action against Hunger</v>
      </c>
      <c r="N887" t="str">
        <v>ActionAid</v>
      </c>
      <c r="O887" t="str">
        <v>Adventist Development and Relief Agency (ADRA)</v>
      </c>
      <c r="P887" t="str">
        <v>Alas de Colibrí Foundation</v>
      </c>
      <c r="Q887" t="str">
        <v>Alianza por la Solidaridad</v>
      </c>
      <c r="R887" t="str">
        <v>Alianza por Venezuela</v>
      </c>
      <c r="S887" t="str">
        <v>Americares Foundation</v>
      </c>
      <c r="T887" t="str">
        <v>Argentine Commission for Refugees and Migrants (CAREF)</v>
      </c>
      <c r="U887" t="str">
        <v>Asociación Aves</v>
      </c>
      <c r="V887" t="str">
        <v>Asociación de Jubilados y Pensionados Venezolanos en Argentina</v>
      </c>
      <c r="W887" t="str">
        <v>Asociación de Venezolanos en Eloy Alfaro</v>
      </c>
      <c r="X887" t="str">
        <v>Asociación Fundación contra el Hambre Perú</v>
      </c>
      <c r="Y887" t="str">
        <v>Asociación Migrantes Venezolanos</v>
      </c>
      <c r="Z887" t="str">
        <v>Asociación Misioneros de San Carlos Scalabrinianos</v>
      </c>
      <c r="AA887" t="str">
        <v>Asociacion Proteccion Poblacion Vulnerable</v>
      </c>
      <c r="AB887" t="str">
        <v>Asociación Quinta Ola</v>
      </c>
      <c r="AC887" t="str">
        <v>Asociación Salto Ángel</v>
      </c>
      <c r="AD887" t="str">
        <v>Asociación Venezuela en Ecuador AC</v>
      </c>
      <c r="AE887" t="str">
        <v>ASOVENAR</v>
      </c>
      <c r="AF887" t="str">
        <v>Associação Hermanitos</v>
      </c>
      <c r="AG887" t="str">
        <v>AVSI Foundation</v>
      </c>
      <c r="AH887" t="str">
        <v>Bethany Christian Services</v>
      </c>
      <c r="AI887" t="str">
        <v>Blumont</v>
      </c>
      <c r="AJ887" t="str">
        <v>CARE</v>
      </c>
      <c r="AK887" t="str">
        <v>Caritas Brazil</v>
      </c>
      <c r="AL887" t="str">
        <v>Caritas Ecuador</v>
      </c>
      <c r="AM887" t="str">
        <v>Caritas Germany</v>
      </c>
      <c r="AN887" t="str">
        <v>Caritas Manaus</v>
      </c>
      <c r="AO887" t="str">
        <v>Caritas Parana</v>
      </c>
      <c r="AP887" t="str">
        <v>Caritas Peru</v>
      </c>
      <c r="AQ887" t="str">
        <v>Caritas Rio de Janeiro</v>
      </c>
      <c r="AR887" t="str">
        <v>Caritas São Paulo</v>
      </c>
      <c r="AS887" t="str">
        <v>Caritas Switzerland</v>
      </c>
      <c r="AT887" t="str">
        <v>CCEFIRO Association</v>
      </c>
      <c r="AU887" t="str">
        <v>CEDRO</v>
      </c>
      <c r="AV887" t="str">
        <v>Center for Integrated Studies and Programs for Sustainable Development (CIEDS)</v>
      </c>
      <c r="AW887" t="str">
        <v>Center for Migration and Human Rights of the Diocese of Roraima (CMDH)</v>
      </c>
      <c r="AX887" t="str">
        <v>Centro de Atencion Psicosocial (CAPS)</v>
      </c>
      <c r="AY887" t="str">
        <v>CESAL</v>
      </c>
      <c r="AZ887" t="str">
        <v>CESVI-Cooperazione e Sviluppo</v>
      </c>
      <c r="BA887" t="str">
        <v>ChildFund International</v>
      </c>
      <c r="BB887" t="str">
        <v>CHS Alternativo</v>
      </c>
      <c r="BC887" t="str">
        <v>Churún Merú Association</v>
      </c>
      <c r="BD887" t="str">
        <v>Coalición por Venezuela</v>
      </c>
      <c r="BE887" t="str">
        <v>Colonia Foundation of Venezuelans in the Dominican Republic (FUNCOVERD)</v>
      </c>
      <c r="BF887" t="str">
        <v>COLVENZ</v>
      </c>
      <c r="BG887" t="str">
        <v>Compassiva</v>
      </c>
      <c r="BH887" t="str">
        <v>Consejo Interreligioso del Perú - Religiones por la Paz</v>
      </c>
      <c r="BI887" t="str">
        <v>Consorcio ONG OCIPI Y Capellanía Nacional OFICA</v>
      </c>
      <c r="BJ887" t="str">
        <v>COOPI - International Cooperation Foundation</v>
      </c>
      <c r="BK887" t="str">
        <v>Corporación Colectivo Sin Fronteras</v>
      </c>
      <c r="BL887" t="str">
        <v>CRISFE Foundation</v>
      </c>
      <c r="BM887" t="str">
        <v>Cuso International</v>
      </c>
      <c r="BN887" t="str">
        <v>Danielle’s Children Fund (DCF)</v>
      </c>
      <c r="BO887" t="str">
        <v>Danish Refugee Council (DRC)</v>
      </c>
      <c r="BP887" t="str">
        <v>Development Support Association - APOYAR</v>
      </c>
      <c r="BQ887" t="str">
        <v>Diakonie Katastrophenhilfe</v>
      </c>
      <c r="BR887" t="str">
        <v>Diálogo Diverso</v>
      </c>
      <c r="BS887" t="str">
        <v>Doctors of the World</v>
      </c>
      <c r="BT887" t="str">
        <v>Dominican Institute for Integrated Development</v>
      </c>
      <c r="BU887" t="str">
        <v>Duendes y Ángeles Vinotinto República Dominicana</v>
      </c>
      <c r="BV887" t="str">
        <v>Encuentros SJS (Servicio Jesuita de la Solidaridad)</v>
      </c>
      <c r="BW887" t="str">
        <v>Ending Violence Against Migrants</v>
      </c>
      <c r="BX887" t="str">
        <v>Equidad Foundation</v>
      </c>
      <c r="BY887" t="str">
        <v>Equilibrium CenDE</v>
      </c>
      <c r="BZ887" t="str">
        <v>Facultad de Psicología - Universidad de la República (UDELAR)</v>
      </c>
      <c r="CA887" t="str">
        <v>First International Emergency and Solidarités International</v>
      </c>
      <c r="CB887" t="str">
        <v>Fondo Ecuatoriano Populorum Progressio</v>
      </c>
      <c r="CC887" t="str">
        <v>Foro Salud Callao</v>
      </c>
      <c r="CD887" t="str">
        <v>Foundation for the Integration and Development of Latin America (FIDAL)</v>
      </c>
      <c r="CE887" t="str">
        <v>Foundation of the Americas (FUDELA)</v>
      </c>
      <c r="CF887" t="str">
        <v>Fraternity Without Borders</v>
      </c>
      <c r="CG887" t="str">
        <v>Fundación Brisas del Norte</v>
      </c>
      <c r="CH887" t="str">
        <v>Fundación Colombovenezolana Nueva Ilusión</v>
      </c>
      <c r="CI887" t="str">
        <v>Fundación Nakama's</v>
      </c>
      <c r="CJ887" t="str">
        <v>Fundación RadaBer</v>
      </c>
      <c r="CK887" t="str">
        <v>Fundación Scalabrini Bolivia</v>
      </c>
      <c r="CL887" t="str">
        <v>Fundacion Social Vivan los Niños</v>
      </c>
      <c r="CM887" t="str">
        <v>FUNVEAC</v>
      </c>
      <c r="CN887" t="str">
        <v>German Development Cooperation Agency GIZ</v>
      </c>
      <c r="CO887" t="str">
        <v>Globalizate Radio</v>
      </c>
      <c r="CP887" t="str">
        <v>GOAL</v>
      </c>
      <c r="CQ887" t="str">
        <v>Halü Bienestar Humano Foundation (HALU)</v>
      </c>
      <c r="CR887" t="str">
        <v>Heartland Alliance International (HAI)</v>
      </c>
      <c r="CS887" t="str">
        <v>HELVETAS Swiss Intercooperation</v>
      </c>
      <c r="CT887" t="str">
        <v>HIAS</v>
      </c>
      <c r="CU887" t="str">
        <v>Human Rights Defence Curaçao</v>
      </c>
      <c r="CV887" t="str">
        <v>Humanity &amp; Inclusion</v>
      </c>
      <c r="CW887" t="str">
        <v>Humans Analytic</v>
      </c>
      <c r="CX887" t="str">
        <v>Idas y Vueltas Association</v>
      </c>
      <c r="CY887" t="str">
        <v>iMMAP</v>
      </c>
      <c r="CZ887" t="str">
        <v>IMPACT Initiatives (REACH)</v>
      </c>
      <c r="DA887" t="str">
        <v>Inmigrante Feliz Association</v>
      </c>
      <c r="DB887" t="str">
        <v>Institute for Migration and Human Rights (IMDH)</v>
      </c>
      <c r="DC887" t="str">
        <v>Institute of Natural and Cultural Heritage (IPANC)</v>
      </c>
      <c r="DD887" t="str">
        <v>International Committee for the Development of People (CISP)</v>
      </c>
      <c r="DE887" t="str">
        <v>International Federation of the Red Cross (IFRC)</v>
      </c>
      <c r="DF887" t="str">
        <v>International Labour Organization (ILO)</v>
      </c>
      <c r="DG887" t="str">
        <v>International Medical Corps</v>
      </c>
      <c r="DH887" t="str">
        <v>International Organization for Migration (IOM)</v>
      </c>
      <c r="DI887" t="str">
        <v>International Rescue Committee (IRC)</v>
      </c>
      <c r="DJ887" t="str">
        <v>INTERSOS</v>
      </c>
      <c r="DK887" t="str">
        <v>Jesuit Migrant Service (JMS)</v>
      </c>
      <c r="DL887" t="str">
        <v>Jesuit Refugee Service (JRS)</v>
      </c>
      <c r="DM887" t="str">
        <v>Jesuit Service for Migrants and Refugees (JSMR)</v>
      </c>
      <c r="DN887" t="str">
        <v>Joint United Nations Programme on HIV/AIDS (UNAIDS)</v>
      </c>
      <c r="DO887" t="str">
        <v>Kimirina Coorporation</v>
      </c>
      <c r="DP887" t="str">
        <v>La Casita Hispanic Cultural Centre</v>
      </c>
      <c r="DQ887" t="str">
        <v>Latin American Network of Non-Governmental Organizations of Persons with Disabilities and their Families (RIADIS)</v>
      </c>
      <c r="DR887" t="str">
        <v>LGBT+ Movement Brazil</v>
      </c>
      <c r="DS887" t="str">
        <v>Living Water Community (LWC)</v>
      </c>
      <c r="DT887" t="str">
        <v>LLANOVENCOL</v>
      </c>
      <c r="DU887" t="str">
        <v>Lutheran World Federation</v>
      </c>
      <c r="DV887" t="str">
        <v>Lutheran World Relief</v>
      </c>
      <c r="DW887" t="str">
        <v>Malteser International</v>
      </c>
      <c r="DX887" t="str">
        <v>Mana Institute</v>
      </c>
      <c r="DY887" t="str">
        <v>Manos Veneguayas Association</v>
      </c>
      <c r="DZ887" t="str">
        <v>Más Igualdad Perú</v>
      </c>
      <c r="EA887" t="str">
        <v>MedGlobal</v>
      </c>
      <c r="EB887" t="str">
        <v>Medical Teams International</v>
      </c>
      <c r="EC887" t="str">
        <v>Mercy Corps</v>
      </c>
      <c r="ED887" t="str">
        <v>Migrant Service Center (CAM)</v>
      </c>
      <c r="EE887" t="str">
        <v>Migrants, Refugees and Argentine Social Entrepreneurs (MIRARES)</v>
      </c>
      <c r="EF887" t="str">
        <v>Mision Scalabriniana - Ecuador</v>
      </c>
      <c r="EG887" t="str">
        <v>Missão Paz</v>
      </c>
      <c r="EH887" t="str">
        <v>Museu A CASA</v>
      </c>
      <c r="EI887" t="str">
        <v>Norwegian Refugee Council (NRC)</v>
      </c>
      <c r="EJ887" t="str">
        <v>ONG Migrantes por el Maule</v>
      </c>
      <c r="EK887" t="str">
        <v>ONG Preemptive Love Coalition Colombia</v>
      </c>
      <c r="EL887" t="str">
        <v>Organización Transfomando Vidas</v>
      </c>
      <c r="EM887" t="str">
        <v>Organization of Ibero-American States for Education, Science and Culture (OEI)</v>
      </c>
      <c r="EN887" t="str">
        <v>OXFAM</v>
      </c>
      <c r="EO887" t="str">
        <v>Panamerican Development Foundation</v>
      </c>
      <c r="EP887" t="str">
        <v>Panamerican Health Organization/World Health Organization (PAHO/WHO)</v>
      </c>
      <c r="EQ887" t="str">
        <v>Pastoral of Human Mobility - Peruvian Episcopal Conference</v>
      </c>
      <c r="ER887" t="str">
        <v>Pastoral Service for Migrants National</v>
      </c>
      <c r="ES887" t="str">
        <v>Permanent Human Rights defense Committee (CDH)</v>
      </c>
      <c r="ET887" t="str">
        <v>Pirilampos Institute - Group of visits and voluntary actions in Roraima</v>
      </c>
      <c r="EU887" t="str">
        <v>Plan International</v>
      </c>
      <c r="EV887" t="str">
        <v>Population Program, Faculty of Social Sciences, University of the Republic</v>
      </c>
      <c r="EW887" t="str">
        <v>Profamilia Association</v>
      </c>
      <c r="EX887" t="str">
        <v>Red con Migrantes y Refugiados</v>
      </c>
      <c r="EY887" t="str">
        <v>Red Cross Colombia</v>
      </c>
      <c r="EZ887" t="str">
        <v>Red Cross Ecuador</v>
      </c>
      <c r="FA887" t="str">
        <v>Red Cross Peru</v>
      </c>
      <c r="FB887" t="str">
        <v>Red de Investigaciones en Derechos Humanos - CONICET (Consejo Nacional de Investigaciones Científicas y Técnicas)</v>
      </c>
      <c r="FC887" t="str">
        <v>RET International</v>
      </c>
      <c r="FD887" t="str">
        <v>Salú pa Tur Foundation</v>
      </c>
      <c r="FE887" t="str">
        <v>Salvation Army</v>
      </c>
      <c r="FF887" t="str">
        <v>Samaritan's Purse</v>
      </c>
      <c r="FG887" t="str">
        <v>Save the Children International (SCI)</v>
      </c>
      <c r="FH887" t="str">
        <v>Scalabrini Foundation Chile</v>
      </c>
      <c r="FI887" t="str">
        <v>Sección Peruana de Amnistía Internacional</v>
      </c>
      <c r="FJ887" t="str">
        <v>Serviço Pastoral dos Migrantes do Nordeste</v>
      </c>
      <c r="FK887" t="str">
        <v>Sesame Workshop</v>
      </c>
      <c r="FL887" t="str">
        <v>Si, Da Vida</v>
      </c>
      <c r="FM887" t="str">
        <v>Solidarity and Action Asociation</v>
      </c>
      <c r="FN887" t="str">
        <v>SOS Children's Villages</v>
      </c>
      <c r="FO887" t="str">
        <v>Tarabita Foundation</v>
      </c>
      <c r="FP887" t="str">
        <v>Tearfund</v>
      </c>
      <c r="FQ887" t="str">
        <v>TECHO</v>
      </c>
      <c r="FR887" t="str">
        <v>Terranueva Foundation</v>
      </c>
      <c r="FS887" t="str">
        <v>Terre des Hommes Suisse</v>
      </c>
      <c r="FT887" t="str">
        <v>The Israel Forum for International Humanitarian Aid (IsraAID)</v>
      </c>
      <c r="FU887" t="str">
        <v>Unión Venezolana en Perú</v>
      </c>
      <c r="FV887" t="str">
        <v>United Nations Children's Fund (UNICEF)</v>
      </c>
      <c r="FW887" t="str">
        <v>United Nations Development Programme (UNDP)</v>
      </c>
      <c r="FX887" t="str">
        <v>United Nations Educational, Scientific and Cultural Organization (UNESCO)</v>
      </c>
      <c r="FY887" t="str">
        <v>United Nations Entity for Gender Equality and the Empowerment of Women (UNWOMEN)</v>
      </c>
      <c r="FZ887" t="str">
        <v>United Nations Food and Agricultural Organization (FAO)</v>
      </c>
      <c r="GA887" t="str">
        <v>United Nations High Commissioner for Refugees (UNHCR)</v>
      </c>
      <c r="GB887" t="str">
        <v>United Nations Office of the High Commissioner for Human Rights (OHCHR)</v>
      </c>
      <c r="GC887" t="str">
        <v>United Nations Office on Drugs and Crime (UNODC)</v>
      </c>
      <c r="GD887" t="str">
        <v>United Nations Population Fund (UNFPA)</v>
      </c>
      <c r="GE887" t="str">
        <v>United Nations Programme for Human Settlements (UN Habitat)</v>
      </c>
      <c r="GF887" t="str">
        <v>Vale da Benção Educational and Charitable Association (AEBVB)</v>
      </c>
      <c r="GG887" t="str">
        <v>VenAruba Solidaria</v>
      </c>
      <c r="GH887" t="str">
        <v>Venex Curacao Foundation</v>
      </c>
      <c r="GI887" t="str">
        <v>Venezolanos en Barranquilla</v>
      </c>
      <c r="GJ887" t="str">
        <v>Venezolanos en San Cristóbal</v>
      </c>
      <c r="GK887" t="str">
        <v>Venezuelan Emigrant Foundation (FEV)</v>
      </c>
      <c r="GL887" t="str">
        <v>Vicaría de Pastoral Social Caritas</v>
      </c>
      <c r="GM887" t="str">
        <v>Voices GY</v>
      </c>
      <c r="GN887" t="str">
        <v>We World GVC</v>
      </c>
      <c r="GO887" t="str">
        <v>World Council of Credit Unions</v>
      </c>
      <c r="GP887" t="str">
        <v>World Food Programme (WFP)</v>
      </c>
      <c r="GQ887" t="str">
        <v>World Vision</v>
      </c>
      <c r="GR887" t="str">
        <v>ZOA</v>
      </c>
    </row>
    <row r="888" spans="8:200" x14ac:dyDescent="0.3">
      <c r="H888" t="str" cm="1">
        <f t="array" ref="H888:GR888">TRANSPOSE(_xlfn._xlws.SORT(_xlfn._xlws.FILTER(Table3[Name],ISNUMBER(SEARCH(' Activity Sheet'!D942,Table3[Name])),"Not found"),,1))</f>
        <v>.New Organisation</v>
      </c>
      <c r="I888" t="str">
        <v>ABV - Association of Good with Life</v>
      </c>
      <c r="J888" t="str">
        <v>ACAPS</v>
      </c>
      <c r="K888" t="str">
        <v>Acción y Desarrollo</v>
      </c>
      <c r="L888" t="str">
        <v>ACTED</v>
      </c>
      <c r="M888" t="str">
        <v>Action against Hunger</v>
      </c>
      <c r="N888" t="str">
        <v>ActionAid</v>
      </c>
      <c r="O888" t="str">
        <v>Adventist Development and Relief Agency (ADRA)</v>
      </c>
      <c r="P888" t="str">
        <v>Alas de Colibrí Foundation</v>
      </c>
      <c r="Q888" t="str">
        <v>Alianza por la Solidaridad</v>
      </c>
      <c r="R888" t="str">
        <v>Alianza por Venezuela</v>
      </c>
      <c r="S888" t="str">
        <v>Americares Foundation</v>
      </c>
      <c r="T888" t="str">
        <v>Argentine Commission for Refugees and Migrants (CAREF)</v>
      </c>
      <c r="U888" t="str">
        <v>Asociación Aves</v>
      </c>
      <c r="V888" t="str">
        <v>Asociación de Jubilados y Pensionados Venezolanos en Argentina</v>
      </c>
      <c r="W888" t="str">
        <v>Asociación de Venezolanos en Eloy Alfaro</v>
      </c>
      <c r="X888" t="str">
        <v>Asociación Fundación contra el Hambre Perú</v>
      </c>
      <c r="Y888" t="str">
        <v>Asociación Migrantes Venezolanos</v>
      </c>
      <c r="Z888" t="str">
        <v>Asociación Misioneros de San Carlos Scalabrinianos</v>
      </c>
      <c r="AA888" t="str">
        <v>Asociacion Proteccion Poblacion Vulnerable</v>
      </c>
      <c r="AB888" t="str">
        <v>Asociación Quinta Ola</v>
      </c>
      <c r="AC888" t="str">
        <v>Asociación Salto Ángel</v>
      </c>
      <c r="AD888" t="str">
        <v>Asociación Venezuela en Ecuador AC</v>
      </c>
      <c r="AE888" t="str">
        <v>ASOVENAR</v>
      </c>
      <c r="AF888" t="str">
        <v>Associação Hermanitos</v>
      </c>
      <c r="AG888" t="str">
        <v>AVSI Foundation</v>
      </c>
      <c r="AH888" t="str">
        <v>Bethany Christian Services</v>
      </c>
      <c r="AI888" t="str">
        <v>Blumont</v>
      </c>
      <c r="AJ888" t="str">
        <v>CARE</v>
      </c>
      <c r="AK888" t="str">
        <v>Caritas Brazil</v>
      </c>
      <c r="AL888" t="str">
        <v>Caritas Ecuador</v>
      </c>
      <c r="AM888" t="str">
        <v>Caritas Germany</v>
      </c>
      <c r="AN888" t="str">
        <v>Caritas Manaus</v>
      </c>
      <c r="AO888" t="str">
        <v>Caritas Parana</v>
      </c>
      <c r="AP888" t="str">
        <v>Caritas Peru</v>
      </c>
      <c r="AQ888" t="str">
        <v>Caritas Rio de Janeiro</v>
      </c>
      <c r="AR888" t="str">
        <v>Caritas São Paulo</v>
      </c>
      <c r="AS888" t="str">
        <v>Caritas Switzerland</v>
      </c>
      <c r="AT888" t="str">
        <v>CCEFIRO Association</v>
      </c>
      <c r="AU888" t="str">
        <v>CEDRO</v>
      </c>
      <c r="AV888" t="str">
        <v>Center for Integrated Studies and Programs for Sustainable Development (CIEDS)</v>
      </c>
      <c r="AW888" t="str">
        <v>Center for Migration and Human Rights of the Diocese of Roraima (CMDH)</v>
      </c>
      <c r="AX888" t="str">
        <v>Centro de Atencion Psicosocial (CAPS)</v>
      </c>
      <c r="AY888" t="str">
        <v>CESAL</v>
      </c>
      <c r="AZ888" t="str">
        <v>CESVI-Cooperazione e Sviluppo</v>
      </c>
      <c r="BA888" t="str">
        <v>ChildFund International</v>
      </c>
      <c r="BB888" t="str">
        <v>CHS Alternativo</v>
      </c>
      <c r="BC888" t="str">
        <v>Churún Merú Association</v>
      </c>
      <c r="BD888" t="str">
        <v>Coalición por Venezuela</v>
      </c>
      <c r="BE888" t="str">
        <v>Colonia Foundation of Venezuelans in the Dominican Republic (FUNCOVERD)</v>
      </c>
      <c r="BF888" t="str">
        <v>COLVENZ</v>
      </c>
      <c r="BG888" t="str">
        <v>Compassiva</v>
      </c>
      <c r="BH888" t="str">
        <v>Consejo Interreligioso del Perú - Religiones por la Paz</v>
      </c>
      <c r="BI888" t="str">
        <v>Consorcio ONG OCIPI Y Capellanía Nacional OFICA</v>
      </c>
      <c r="BJ888" t="str">
        <v>COOPI - International Cooperation Foundation</v>
      </c>
      <c r="BK888" t="str">
        <v>Corporación Colectivo Sin Fronteras</v>
      </c>
      <c r="BL888" t="str">
        <v>CRISFE Foundation</v>
      </c>
      <c r="BM888" t="str">
        <v>Cuso International</v>
      </c>
      <c r="BN888" t="str">
        <v>Danielle’s Children Fund (DCF)</v>
      </c>
      <c r="BO888" t="str">
        <v>Danish Refugee Council (DRC)</v>
      </c>
      <c r="BP888" t="str">
        <v>Development Support Association - APOYAR</v>
      </c>
      <c r="BQ888" t="str">
        <v>Diakonie Katastrophenhilfe</v>
      </c>
      <c r="BR888" t="str">
        <v>Diálogo Diverso</v>
      </c>
      <c r="BS888" t="str">
        <v>Doctors of the World</v>
      </c>
      <c r="BT888" t="str">
        <v>Dominican Institute for Integrated Development</v>
      </c>
      <c r="BU888" t="str">
        <v>Duendes y Ángeles Vinotinto República Dominicana</v>
      </c>
      <c r="BV888" t="str">
        <v>Encuentros SJS (Servicio Jesuita de la Solidaridad)</v>
      </c>
      <c r="BW888" t="str">
        <v>Ending Violence Against Migrants</v>
      </c>
      <c r="BX888" t="str">
        <v>Equidad Foundation</v>
      </c>
      <c r="BY888" t="str">
        <v>Equilibrium CenDE</v>
      </c>
      <c r="BZ888" t="str">
        <v>Facultad de Psicología - Universidad de la República (UDELAR)</v>
      </c>
      <c r="CA888" t="str">
        <v>First International Emergency and Solidarités International</v>
      </c>
      <c r="CB888" t="str">
        <v>Fondo Ecuatoriano Populorum Progressio</v>
      </c>
      <c r="CC888" t="str">
        <v>Foro Salud Callao</v>
      </c>
      <c r="CD888" t="str">
        <v>Foundation for the Integration and Development of Latin America (FIDAL)</v>
      </c>
      <c r="CE888" t="str">
        <v>Foundation of the Americas (FUDELA)</v>
      </c>
      <c r="CF888" t="str">
        <v>Fraternity Without Borders</v>
      </c>
      <c r="CG888" t="str">
        <v>Fundación Brisas del Norte</v>
      </c>
      <c r="CH888" t="str">
        <v>Fundación Colombovenezolana Nueva Ilusión</v>
      </c>
      <c r="CI888" t="str">
        <v>Fundación Nakama's</v>
      </c>
      <c r="CJ888" t="str">
        <v>Fundación RadaBer</v>
      </c>
      <c r="CK888" t="str">
        <v>Fundación Scalabrini Bolivia</v>
      </c>
      <c r="CL888" t="str">
        <v>Fundacion Social Vivan los Niños</v>
      </c>
      <c r="CM888" t="str">
        <v>FUNVEAC</v>
      </c>
      <c r="CN888" t="str">
        <v>German Development Cooperation Agency GIZ</v>
      </c>
      <c r="CO888" t="str">
        <v>Globalizate Radio</v>
      </c>
      <c r="CP888" t="str">
        <v>GOAL</v>
      </c>
      <c r="CQ888" t="str">
        <v>Halü Bienestar Humano Foundation (HALU)</v>
      </c>
      <c r="CR888" t="str">
        <v>Heartland Alliance International (HAI)</v>
      </c>
      <c r="CS888" t="str">
        <v>HELVETAS Swiss Intercooperation</v>
      </c>
      <c r="CT888" t="str">
        <v>HIAS</v>
      </c>
      <c r="CU888" t="str">
        <v>Human Rights Defence Curaçao</v>
      </c>
      <c r="CV888" t="str">
        <v>Humanity &amp; Inclusion</v>
      </c>
      <c r="CW888" t="str">
        <v>Humans Analytic</v>
      </c>
      <c r="CX888" t="str">
        <v>Idas y Vueltas Association</v>
      </c>
      <c r="CY888" t="str">
        <v>iMMAP</v>
      </c>
      <c r="CZ888" t="str">
        <v>IMPACT Initiatives (REACH)</v>
      </c>
      <c r="DA888" t="str">
        <v>Inmigrante Feliz Association</v>
      </c>
      <c r="DB888" t="str">
        <v>Institute for Migration and Human Rights (IMDH)</v>
      </c>
      <c r="DC888" t="str">
        <v>Institute of Natural and Cultural Heritage (IPANC)</v>
      </c>
      <c r="DD888" t="str">
        <v>International Committee for the Development of People (CISP)</v>
      </c>
      <c r="DE888" t="str">
        <v>International Federation of the Red Cross (IFRC)</v>
      </c>
      <c r="DF888" t="str">
        <v>International Labour Organization (ILO)</v>
      </c>
      <c r="DG888" t="str">
        <v>International Medical Corps</v>
      </c>
      <c r="DH888" t="str">
        <v>International Organization for Migration (IOM)</v>
      </c>
      <c r="DI888" t="str">
        <v>International Rescue Committee (IRC)</v>
      </c>
      <c r="DJ888" t="str">
        <v>INTERSOS</v>
      </c>
      <c r="DK888" t="str">
        <v>Jesuit Migrant Service (JMS)</v>
      </c>
      <c r="DL888" t="str">
        <v>Jesuit Refugee Service (JRS)</v>
      </c>
      <c r="DM888" t="str">
        <v>Jesuit Service for Migrants and Refugees (JSMR)</v>
      </c>
      <c r="DN888" t="str">
        <v>Joint United Nations Programme on HIV/AIDS (UNAIDS)</v>
      </c>
      <c r="DO888" t="str">
        <v>Kimirina Coorporation</v>
      </c>
      <c r="DP888" t="str">
        <v>La Casita Hispanic Cultural Centre</v>
      </c>
      <c r="DQ888" t="str">
        <v>Latin American Network of Non-Governmental Organizations of Persons with Disabilities and their Families (RIADIS)</v>
      </c>
      <c r="DR888" t="str">
        <v>LGBT+ Movement Brazil</v>
      </c>
      <c r="DS888" t="str">
        <v>Living Water Community (LWC)</v>
      </c>
      <c r="DT888" t="str">
        <v>LLANOVENCOL</v>
      </c>
      <c r="DU888" t="str">
        <v>Lutheran World Federation</v>
      </c>
      <c r="DV888" t="str">
        <v>Lutheran World Relief</v>
      </c>
      <c r="DW888" t="str">
        <v>Malteser International</v>
      </c>
      <c r="DX888" t="str">
        <v>Mana Institute</v>
      </c>
      <c r="DY888" t="str">
        <v>Manos Veneguayas Association</v>
      </c>
      <c r="DZ888" t="str">
        <v>Más Igualdad Perú</v>
      </c>
      <c r="EA888" t="str">
        <v>MedGlobal</v>
      </c>
      <c r="EB888" t="str">
        <v>Medical Teams International</v>
      </c>
      <c r="EC888" t="str">
        <v>Mercy Corps</v>
      </c>
      <c r="ED888" t="str">
        <v>Migrant Service Center (CAM)</v>
      </c>
      <c r="EE888" t="str">
        <v>Migrants, Refugees and Argentine Social Entrepreneurs (MIRARES)</v>
      </c>
      <c r="EF888" t="str">
        <v>Mision Scalabriniana - Ecuador</v>
      </c>
      <c r="EG888" t="str">
        <v>Missão Paz</v>
      </c>
      <c r="EH888" t="str">
        <v>Museu A CASA</v>
      </c>
      <c r="EI888" t="str">
        <v>Norwegian Refugee Council (NRC)</v>
      </c>
      <c r="EJ888" t="str">
        <v>ONG Migrantes por el Maule</v>
      </c>
      <c r="EK888" t="str">
        <v>ONG Preemptive Love Coalition Colombia</v>
      </c>
      <c r="EL888" t="str">
        <v>Organización Transfomando Vidas</v>
      </c>
      <c r="EM888" t="str">
        <v>Organization of Ibero-American States for Education, Science and Culture (OEI)</v>
      </c>
      <c r="EN888" t="str">
        <v>OXFAM</v>
      </c>
      <c r="EO888" t="str">
        <v>Panamerican Development Foundation</v>
      </c>
      <c r="EP888" t="str">
        <v>Panamerican Health Organization/World Health Organization (PAHO/WHO)</v>
      </c>
      <c r="EQ888" t="str">
        <v>Pastoral of Human Mobility - Peruvian Episcopal Conference</v>
      </c>
      <c r="ER888" t="str">
        <v>Pastoral Service for Migrants National</v>
      </c>
      <c r="ES888" t="str">
        <v>Permanent Human Rights defense Committee (CDH)</v>
      </c>
      <c r="ET888" t="str">
        <v>Pirilampos Institute - Group of visits and voluntary actions in Roraima</v>
      </c>
      <c r="EU888" t="str">
        <v>Plan International</v>
      </c>
      <c r="EV888" t="str">
        <v>Population Program, Faculty of Social Sciences, University of the Republic</v>
      </c>
      <c r="EW888" t="str">
        <v>Profamilia Association</v>
      </c>
      <c r="EX888" t="str">
        <v>Red con Migrantes y Refugiados</v>
      </c>
      <c r="EY888" t="str">
        <v>Red Cross Colombia</v>
      </c>
      <c r="EZ888" t="str">
        <v>Red Cross Ecuador</v>
      </c>
      <c r="FA888" t="str">
        <v>Red Cross Peru</v>
      </c>
      <c r="FB888" t="str">
        <v>Red de Investigaciones en Derechos Humanos - CONICET (Consejo Nacional de Investigaciones Científicas y Técnicas)</v>
      </c>
      <c r="FC888" t="str">
        <v>RET International</v>
      </c>
      <c r="FD888" t="str">
        <v>Salú pa Tur Foundation</v>
      </c>
      <c r="FE888" t="str">
        <v>Salvation Army</v>
      </c>
      <c r="FF888" t="str">
        <v>Samaritan's Purse</v>
      </c>
      <c r="FG888" t="str">
        <v>Save the Children International (SCI)</v>
      </c>
      <c r="FH888" t="str">
        <v>Scalabrini Foundation Chile</v>
      </c>
      <c r="FI888" t="str">
        <v>Sección Peruana de Amnistía Internacional</v>
      </c>
      <c r="FJ888" t="str">
        <v>Serviço Pastoral dos Migrantes do Nordeste</v>
      </c>
      <c r="FK888" t="str">
        <v>Sesame Workshop</v>
      </c>
      <c r="FL888" t="str">
        <v>Si, Da Vida</v>
      </c>
      <c r="FM888" t="str">
        <v>Solidarity and Action Asociation</v>
      </c>
      <c r="FN888" t="str">
        <v>SOS Children's Villages</v>
      </c>
      <c r="FO888" t="str">
        <v>Tarabita Foundation</v>
      </c>
      <c r="FP888" t="str">
        <v>Tearfund</v>
      </c>
      <c r="FQ888" t="str">
        <v>TECHO</v>
      </c>
      <c r="FR888" t="str">
        <v>Terranueva Foundation</v>
      </c>
      <c r="FS888" t="str">
        <v>Terre des Hommes Suisse</v>
      </c>
      <c r="FT888" t="str">
        <v>The Israel Forum for International Humanitarian Aid (IsraAID)</v>
      </c>
      <c r="FU888" t="str">
        <v>Unión Venezolana en Perú</v>
      </c>
      <c r="FV888" t="str">
        <v>United Nations Children's Fund (UNICEF)</v>
      </c>
      <c r="FW888" t="str">
        <v>United Nations Development Programme (UNDP)</v>
      </c>
      <c r="FX888" t="str">
        <v>United Nations Educational, Scientific and Cultural Organization (UNESCO)</v>
      </c>
      <c r="FY888" t="str">
        <v>United Nations Entity for Gender Equality and the Empowerment of Women (UNWOMEN)</v>
      </c>
      <c r="FZ888" t="str">
        <v>United Nations Food and Agricultural Organization (FAO)</v>
      </c>
      <c r="GA888" t="str">
        <v>United Nations High Commissioner for Refugees (UNHCR)</v>
      </c>
      <c r="GB888" t="str">
        <v>United Nations Office of the High Commissioner for Human Rights (OHCHR)</v>
      </c>
      <c r="GC888" t="str">
        <v>United Nations Office on Drugs and Crime (UNODC)</v>
      </c>
      <c r="GD888" t="str">
        <v>United Nations Population Fund (UNFPA)</v>
      </c>
      <c r="GE888" t="str">
        <v>United Nations Programme for Human Settlements (UN Habitat)</v>
      </c>
      <c r="GF888" t="str">
        <v>Vale da Benção Educational and Charitable Association (AEBVB)</v>
      </c>
      <c r="GG888" t="str">
        <v>VenAruba Solidaria</v>
      </c>
      <c r="GH888" t="str">
        <v>Venex Curacao Foundation</v>
      </c>
      <c r="GI888" t="str">
        <v>Venezolanos en Barranquilla</v>
      </c>
      <c r="GJ888" t="str">
        <v>Venezolanos en San Cristóbal</v>
      </c>
      <c r="GK888" t="str">
        <v>Venezuelan Emigrant Foundation (FEV)</v>
      </c>
      <c r="GL888" t="str">
        <v>Vicaría de Pastoral Social Caritas</v>
      </c>
      <c r="GM888" t="str">
        <v>Voices GY</v>
      </c>
      <c r="GN888" t="str">
        <v>We World GVC</v>
      </c>
      <c r="GO888" t="str">
        <v>World Council of Credit Unions</v>
      </c>
      <c r="GP888" t="str">
        <v>World Food Programme (WFP)</v>
      </c>
      <c r="GQ888" t="str">
        <v>World Vision</v>
      </c>
      <c r="GR888" t="str">
        <v>ZOA</v>
      </c>
    </row>
    <row r="889" spans="8:200" x14ac:dyDescent="0.3">
      <c r="H889" t="str" cm="1">
        <f t="array" ref="H889:GR889">TRANSPOSE(_xlfn._xlws.SORT(_xlfn._xlws.FILTER(Table3[Name],ISNUMBER(SEARCH(' Activity Sheet'!D943,Table3[Name])),"Not found"),,1))</f>
        <v>.New Organisation</v>
      </c>
      <c r="I889" t="str">
        <v>ABV - Association of Good with Life</v>
      </c>
      <c r="J889" t="str">
        <v>ACAPS</v>
      </c>
      <c r="K889" t="str">
        <v>Acción y Desarrollo</v>
      </c>
      <c r="L889" t="str">
        <v>ACTED</v>
      </c>
      <c r="M889" t="str">
        <v>Action against Hunger</v>
      </c>
      <c r="N889" t="str">
        <v>ActionAid</v>
      </c>
      <c r="O889" t="str">
        <v>Adventist Development and Relief Agency (ADRA)</v>
      </c>
      <c r="P889" t="str">
        <v>Alas de Colibrí Foundation</v>
      </c>
      <c r="Q889" t="str">
        <v>Alianza por la Solidaridad</v>
      </c>
      <c r="R889" t="str">
        <v>Alianza por Venezuela</v>
      </c>
      <c r="S889" t="str">
        <v>Americares Foundation</v>
      </c>
      <c r="T889" t="str">
        <v>Argentine Commission for Refugees and Migrants (CAREF)</v>
      </c>
      <c r="U889" t="str">
        <v>Asociación Aves</v>
      </c>
      <c r="V889" t="str">
        <v>Asociación de Jubilados y Pensionados Venezolanos en Argentina</v>
      </c>
      <c r="W889" t="str">
        <v>Asociación de Venezolanos en Eloy Alfaro</v>
      </c>
      <c r="X889" t="str">
        <v>Asociación Fundación contra el Hambre Perú</v>
      </c>
      <c r="Y889" t="str">
        <v>Asociación Migrantes Venezolanos</v>
      </c>
      <c r="Z889" t="str">
        <v>Asociación Misioneros de San Carlos Scalabrinianos</v>
      </c>
      <c r="AA889" t="str">
        <v>Asociacion Proteccion Poblacion Vulnerable</v>
      </c>
      <c r="AB889" t="str">
        <v>Asociación Quinta Ola</v>
      </c>
      <c r="AC889" t="str">
        <v>Asociación Salto Ángel</v>
      </c>
      <c r="AD889" t="str">
        <v>Asociación Venezuela en Ecuador AC</v>
      </c>
      <c r="AE889" t="str">
        <v>ASOVENAR</v>
      </c>
      <c r="AF889" t="str">
        <v>Associação Hermanitos</v>
      </c>
      <c r="AG889" t="str">
        <v>AVSI Foundation</v>
      </c>
      <c r="AH889" t="str">
        <v>Bethany Christian Services</v>
      </c>
      <c r="AI889" t="str">
        <v>Blumont</v>
      </c>
      <c r="AJ889" t="str">
        <v>CARE</v>
      </c>
      <c r="AK889" t="str">
        <v>Caritas Brazil</v>
      </c>
      <c r="AL889" t="str">
        <v>Caritas Ecuador</v>
      </c>
      <c r="AM889" t="str">
        <v>Caritas Germany</v>
      </c>
      <c r="AN889" t="str">
        <v>Caritas Manaus</v>
      </c>
      <c r="AO889" t="str">
        <v>Caritas Parana</v>
      </c>
      <c r="AP889" t="str">
        <v>Caritas Peru</v>
      </c>
      <c r="AQ889" t="str">
        <v>Caritas Rio de Janeiro</v>
      </c>
      <c r="AR889" t="str">
        <v>Caritas São Paulo</v>
      </c>
      <c r="AS889" t="str">
        <v>Caritas Switzerland</v>
      </c>
      <c r="AT889" t="str">
        <v>CCEFIRO Association</v>
      </c>
      <c r="AU889" t="str">
        <v>CEDRO</v>
      </c>
      <c r="AV889" t="str">
        <v>Center for Integrated Studies and Programs for Sustainable Development (CIEDS)</v>
      </c>
      <c r="AW889" t="str">
        <v>Center for Migration and Human Rights of the Diocese of Roraima (CMDH)</v>
      </c>
      <c r="AX889" t="str">
        <v>Centro de Atencion Psicosocial (CAPS)</v>
      </c>
      <c r="AY889" t="str">
        <v>CESAL</v>
      </c>
      <c r="AZ889" t="str">
        <v>CESVI-Cooperazione e Sviluppo</v>
      </c>
      <c r="BA889" t="str">
        <v>ChildFund International</v>
      </c>
      <c r="BB889" t="str">
        <v>CHS Alternativo</v>
      </c>
      <c r="BC889" t="str">
        <v>Churún Merú Association</v>
      </c>
      <c r="BD889" t="str">
        <v>Coalición por Venezuela</v>
      </c>
      <c r="BE889" t="str">
        <v>Colonia Foundation of Venezuelans in the Dominican Republic (FUNCOVERD)</v>
      </c>
      <c r="BF889" t="str">
        <v>COLVENZ</v>
      </c>
      <c r="BG889" t="str">
        <v>Compassiva</v>
      </c>
      <c r="BH889" t="str">
        <v>Consejo Interreligioso del Perú - Religiones por la Paz</v>
      </c>
      <c r="BI889" t="str">
        <v>Consorcio ONG OCIPI Y Capellanía Nacional OFICA</v>
      </c>
      <c r="BJ889" t="str">
        <v>COOPI - International Cooperation Foundation</v>
      </c>
      <c r="BK889" t="str">
        <v>Corporación Colectivo Sin Fronteras</v>
      </c>
      <c r="BL889" t="str">
        <v>CRISFE Foundation</v>
      </c>
      <c r="BM889" t="str">
        <v>Cuso International</v>
      </c>
      <c r="BN889" t="str">
        <v>Danielle’s Children Fund (DCF)</v>
      </c>
      <c r="BO889" t="str">
        <v>Danish Refugee Council (DRC)</v>
      </c>
      <c r="BP889" t="str">
        <v>Development Support Association - APOYAR</v>
      </c>
      <c r="BQ889" t="str">
        <v>Diakonie Katastrophenhilfe</v>
      </c>
      <c r="BR889" t="str">
        <v>Diálogo Diverso</v>
      </c>
      <c r="BS889" t="str">
        <v>Doctors of the World</v>
      </c>
      <c r="BT889" t="str">
        <v>Dominican Institute for Integrated Development</v>
      </c>
      <c r="BU889" t="str">
        <v>Duendes y Ángeles Vinotinto República Dominicana</v>
      </c>
      <c r="BV889" t="str">
        <v>Encuentros SJS (Servicio Jesuita de la Solidaridad)</v>
      </c>
      <c r="BW889" t="str">
        <v>Ending Violence Against Migrants</v>
      </c>
      <c r="BX889" t="str">
        <v>Equidad Foundation</v>
      </c>
      <c r="BY889" t="str">
        <v>Equilibrium CenDE</v>
      </c>
      <c r="BZ889" t="str">
        <v>Facultad de Psicología - Universidad de la República (UDELAR)</v>
      </c>
      <c r="CA889" t="str">
        <v>First International Emergency and Solidarités International</v>
      </c>
      <c r="CB889" t="str">
        <v>Fondo Ecuatoriano Populorum Progressio</v>
      </c>
      <c r="CC889" t="str">
        <v>Foro Salud Callao</v>
      </c>
      <c r="CD889" t="str">
        <v>Foundation for the Integration and Development of Latin America (FIDAL)</v>
      </c>
      <c r="CE889" t="str">
        <v>Foundation of the Americas (FUDELA)</v>
      </c>
      <c r="CF889" t="str">
        <v>Fraternity Without Borders</v>
      </c>
      <c r="CG889" t="str">
        <v>Fundación Brisas del Norte</v>
      </c>
      <c r="CH889" t="str">
        <v>Fundación Colombovenezolana Nueva Ilusión</v>
      </c>
      <c r="CI889" t="str">
        <v>Fundación Nakama's</v>
      </c>
      <c r="CJ889" t="str">
        <v>Fundación RadaBer</v>
      </c>
      <c r="CK889" t="str">
        <v>Fundación Scalabrini Bolivia</v>
      </c>
      <c r="CL889" t="str">
        <v>Fundacion Social Vivan los Niños</v>
      </c>
      <c r="CM889" t="str">
        <v>FUNVEAC</v>
      </c>
      <c r="CN889" t="str">
        <v>German Development Cooperation Agency GIZ</v>
      </c>
      <c r="CO889" t="str">
        <v>Globalizate Radio</v>
      </c>
      <c r="CP889" t="str">
        <v>GOAL</v>
      </c>
      <c r="CQ889" t="str">
        <v>Halü Bienestar Humano Foundation (HALU)</v>
      </c>
      <c r="CR889" t="str">
        <v>Heartland Alliance International (HAI)</v>
      </c>
      <c r="CS889" t="str">
        <v>HELVETAS Swiss Intercooperation</v>
      </c>
      <c r="CT889" t="str">
        <v>HIAS</v>
      </c>
      <c r="CU889" t="str">
        <v>Human Rights Defence Curaçao</v>
      </c>
      <c r="CV889" t="str">
        <v>Humanity &amp; Inclusion</v>
      </c>
      <c r="CW889" t="str">
        <v>Humans Analytic</v>
      </c>
      <c r="CX889" t="str">
        <v>Idas y Vueltas Association</v>
      </c>
      <c r="CY889" t="str">
        <v>iMMAP</v>
      </c>
      <c r="CZ889" t="str">
        <v>IMPACT Initiatives (REACH)</v>
      </c>
      <c r="DA889" t="str">
        <v>Inmigrante Feliz Association</v>
      </c>
      <c r="DB889" t="str">
        <v>Institute for Migration and Human Rights (IMDH)</v>
      </c>
      <c r="DC889" t="str">
        <v>Institute of Natural and Cultural Heritage (IPANC)</v>
      </c>
      <c r="DD889" t="str">
        <v>International Committee for the Development of People (CISP)</v>
      </c>
      <c r="DE889" t="str">
        <v>International Federation of the Red Cross (IFRC)</v>
      </c>
      <c r="DF889" t="str">
        <v>International Labour Organization (ILO)</v>
      </c>
      <c r="DG889" t="str">
        <v>International Medical Corps</v>
      </c>
      <c r="DH889" t="str">
        <v>International Organization for Migration (IOM)</v>
      </c>
      <c r="DI889" t="str">
        <v>International Rescue Committee (IRC)</v>
      </c>
      <c r="DJ889" t="str">
        <v>INTERSOS</v>
      </c>
      <c r="DK889" t="str">
        <v>Jesuit Migrant Service (JMS)</v>
      </c>
      <c r="DL889" t="str">
        <v>Jesuit Refugee Service (JRS)</v>
      </c>
      <c r="DM889" t="str">
        <v>Jesuit Service for Migrants and Refugees (JSMR)</v>
      </c>
      <c r="DN889" t="str">
        <v>Joint United Nations Programme on HIV/AIDS (UNAIDS)</v>
      </c>
      <c r="DO889" t="str">
        <v>Kimirina Coorporation</v>
      </c>
      <c r="DP889" t="str">
        <v>La Casita Hispanic Cultural Centre</v>
      </c>
      <c r="DQ889" t="str">
        <v>Latin American Network of Non-Governmental Organizations of Persons with Disabilities and their Families (RIADIS)</v>
      </c>
      <c r="DR889" t="str">
        <v>LGBT+ Movement Brazil</v>
      </c>
      <c r="DS889" t="str">
        <v>Living Water Community (LWC)</v>
      </c>
      <c r="DT889" t="str">
        <v>LLANOVENCOL</v>
      </c>
      <c r="DU889" t="str">
        <v>Lutheran World Federation</v>
      </c>
      <c r="DV889" t="str">
        <v>Lutheran World Relief</v>
      </c>
      <c r="DW889" t="str">
        <v>Malteser International</v>
      </c>
      <c r="DX889" t="str">
        <v>Mana Institute</v>
      </c>
      <c r="DY889" t="str">
        <v>Manos Veneguayas Association</v>
      </c>
      <c r="DZ889" t="str">
        <v>Más Igualdad Perú</v>
      </c>
      <c r="EA889" t="str">
        <v>MedGlobal</v>
      </c>
      <c r="EB889" t="str">
        <v>Medical Teams International</v>
      </c>
      <c r="EC889" t="str">
        <v>Mercy Corps</v>
      </c>
      <c r="ED889" t="str">
        <v>Migrant Service Center (CAM)</v>
      </c>
      <c r="EE889" t="str">
        <v>Migrants, Refugees and Argentine Social Entrepreneurs (MIRARES)</v>
      </c>
      <c r="EF889" t="str">
        <v>Mision Scalabriniana - Ecuador</v>
      </c>
      <c r="EG889" t="str">
        <v>Missão Paz</v>
      </c>
      <c r="EH889" t="str">
        <v>Museu A CASA</v>
      </c>
      <c r="EI889" t="str">
        <v>Norwegian Refugee Council (NRC)</v>
      </c>
      <c r="EJ889" t="str">
        <v>ONG Migrantes por el Maule</v>
      </c>
      <c r="EK889" t="str">
        <v>ONG Preemptive Love Coalition Colombia</v>
      </c>
      <c r="EL889" t="str">
        <v>Organización Transfomando Vidas</v>
      </c>
      <c r="EM889" t="str">
        <v>Organization of Ibero-American States for Education, Science and Culture (OEI)</v>
      </c>
      <c r="EN889" t="str">
        <v>OXFAM</v>
      </c>
      <c r="EO889" t="str">
        <v>Panamerican Development Foundation</v>
      </c>
      <c r="EP889" t="str">
        <v>Panamerican Health Organization/World Health Organization (PAHO/WHO)</v>
      </c>
      <c r="EQ889" t="str">
        <v>Pastoral of Human Mobility - Peruvian Episcopal Conference</v>
      </c>
      <c r="ER889" t="str">
        <v>Pastoral Service for Migrants National</v>
      </c>
      <c r="ES889" t="str">
        <v>Permanent Human Rights defense Committee (CDH)</v>
      </c>
      <c r="ET889" t="str">
        <v>Pirilampos Institute - Group of visits and voluntary actions in Roraima</v>
      </c>
      <c r="EU889" t="str">
        <v>Plan International</v>
      </c>
      <c r="EV889" t="str">
        <v>Population Program, Faculty of Social Sciences, University of the Republic</v>
      </c>
      <c r="EW889" t="str">
        <v>Profamilia Association</v>
      </c>
      <c r="EX889" t="str">
        <v>Red con Migrantes y Refugiados</v>
      </c>
      <c r="EY889" t="str">
        <v>Red Cross Colombia</v>
      </c>
      <c r="EZ889" t="str">
        <v>Red Cross Ecuador</v>
      </c>
      <c r="FA889" t="str">
        <v>Red Cross Peru</v>
      </c>
      <c r="FB889" t="str">
        <v>Red de Investigaciones en Derechos Humanos - CONICET (Consejo Nacional de Investigaciones Científicas y Técnicas)</v>
      </c>
      <c r="FC889" t="str">
        <v>RET International</v>
      </c>
      <c r="FD889" t="str">
        <v>Salú pa Tur Foundation</v>
      </c>
      <c r="FE889" t="str">
        <v>Salvation Army</v>
      </c>
      <c r="FF889" t="str">
        <v>Samaritan's Purse</v>
      </c>
      <c r="FG889" t="str">
        <v>Save the Children International (SCI)</v>
      </c>
      <c r="FH889" t="str">
        <v>Scalabrini Foundation Chile</v>
      </c>
      <c r="FI889" t="str">
        <v>Sección Peruana de Amnistía Internacional</v>
      </c>
      <c r="FJ889" t="str">
        <v>Serviço Pastoral dos Migrantes do Nordeste</v>
      </c>
      <c r="FK889" t="str">
        <v>Sesame Workshop</v>
      </c>
      <c r="FL889" t="str">
        <v>Si, Da Vida</v>
      </c>
      <c r="FM889" t="str">
        <v>Solidarity and Action Asociation</v>
      </c>
      <c r="FN889" t="str">
        <v>SOS Children's Villages</v>
      </c>
      <c r="FO889" t="str">
        <v>Tarabita Foundation</v>
      </c>
      <c r="FP889" t="str">
        <v>Tearfund</v>
      </c>
      <c r="FQ889" t="str">
        <v>TECHO</v>
      </c>
      <c r="FR889" t="str">
        <v>Terranueva Foundation</v>
      </c>
      <c r="FS889" t="str">
        <v>Terre des Hommes Suisse</v>
      </c>
      <c r="FT889" t="str">
        <v>The Israel Forum for International Humanitarian Aid (IsraAID)</v>
      </c>
      <c r="FU889" t="str">
        <v>Unión Venezolana en Perú</v>
      </c>
      <c r="FV889" t="str">
        <v>United Nations Children's Fund (UNICEF)</v>
      </c>
      <c r="FW889" t="str">
        <v>United Nations Development Programme (UNDP)</v>
      </c>
      <c r="FX889" t="str">
        <v>United Nations Educational, Scientific and Cultural Organization (UNESCO)</v>
      </c>
      <c r="FY889" t="str">
        <v>United Nations Entity for Gender Equality and the Empowerment of Women (UNWOMEN)</v>
      </c>
      <c r="FZ889" t="str">
        <v>United Nations Food and Agricultural Organization (FAO)</v>
      </c>
      <c r="GA889" t="str">
        <v>United Nations High Commissioner for Refugees (UNHCR)</v>
      </c>
      <c r="GB889" t="str">
        <v>United Nations Office of the High Commissioner for Human Rights (OHCHR)</v>
      </c>
      <c r="GC889" t="str">
        <v>United Nations Office on Drugs and Crime (UNODC)</v>
      </c>
      <c r="GD889" t="str">
        <v>United Nations Population Fund (UNFPA)</v>
      </c>
      <c r="GE889" t="str">
        <v>United Nations Programme for Human Settlements (UN Habitat)</v>
      </c>
      <c r="GF889" t="str">
        <v>Vale da Benção Educational and Charitable Association (AEBVB)</v>
      </c>
      <c r="GG889" t="str">
        <v>VenAruba Solidaria</v>
      </c>
      <c r="GH889" t="str">
        <v>Venex Curacao Foundation</v>
      </c>
      <c r="GI889" t="str">
        <v>Venezolanos en Barranquilla</v>
      </c>
      <c r="GJ889" t="str">
        <v>Venezolanos en San Cristóbal</v>
      </c>
      <c r="GK889" t="str">
        <v>Venezuelan Emigrant Foundation (FEV)</v>
      </c>
      <c r="GL889" t="str">
        <v>Vicaría de Pastoral Social Caritas</v>
      </c>
      <c r="GM889" t="str">
        <v>Voices GY</v>
      </c>
      <c r="GN889" t="str">
        <v>We World GVC</v>
      </c>
      <c r="GO889" t="str">
        <v>World Council of Credit Unions</v>
      </c>
      <c r="GP889" t="str">
        <v>World Food Programme (WFP)</v>
      </c>
      <c r="GQ889" t="str">
        <v>World Vision</v>
      </c>
      <c r="GR889" t="str">
        <v>ZOA</v>
      </c>
    </row>
    <row r="890" spans="8:200" x14ac:dyDescent="0.3">
      <c r="H890" t="str" cm="1">
        <f t="array" ref="H890:GR890">TRANSPOSE(_xlfn._xlws.SORT(_xlfn._xlws.FILTER(Table3[Name],ISNUMBER(SEARCH(' Activity Sheet'!D944,Table3[Name])),"Not found"),,1))</f>
        <v>.New Organisation</v>
      </c>
      <c r="I890" t="str">
        <v>ABV - Association of Good with Life</v>
      </c>
      <c r="J890" t="str">
        <v>ACAPS</v>
      </c>
      <c r="K890" t="str">
        <v>Acción y Desarrollo</v>
      </c>
      <c r="L890" t="str">
        <v>ACTED</v>
      </c>
      <c r="M890" t="str">
        <v>Action against Hunger</v>
      </c>
      <c r="N890" t="str">
        <v>ActionAid</v>
      </c>
      <c r="O890" t="str">
        <v>Adventist Development and Relief Agency (ADRA)</v>
      </c>
      <c r="P890" t="str">
        <v>Alas de Colibrí Foundation</v>
      </c>
      <c r="Q890" t="str">
        <v>Alianza por la Solidaridad</v>
      </c>
      <c r="R890" t="str">
        <v>Alianza por Venezuela</v>
      </c>
      <c r="S890" t="str">
        <v>Americares Foundation</v>
      </c>
      <c r="T890" t="str">
        <v>Argentine Commission for Refugees and Migrants (CAREF)</v>
      </c>
      <c r="U890" t="str">
        <v>Asociación Aves</v>
      </c>
      <c r="V890" t="str">
        <v>Asociación de Jubilados y Pensionados Venezolanos en Argentina</v>
      </c>
      <c r="W890" t="str">
        <v>Asociación de Venezolanos en Eloy Alfaro</v>
      </c>
      <c r="X890" t="str">
        <v>Asociación Fundación contra el Hambre Perú</v>
      </c>
      <c r="Y890" t="str">
        <v>Asociación Migrantes Venezolanos</v>
      </c>
      <c r="Z890" t="str">
        <v>Asociación Misioneros de San Carlos Scalabrinianos</v>
      </c>
      <c r="AA890" t="str">
        <v>Asociacion Proteccion Poblacion Vulnerable</v>
      </c>
      <c r="AB890" t="str">
        <v>Asociación Quinta Ola</v>
      </c>
      <c r="AC890" t="str">
        <v>Asociación Salto Ángel</v>
      </c>
      <c r="AD890" t="str">
        <v>Asociación Venezuela en Ecuador AC</v>
      </c>
      <c r="AE890" t="str">
        <v>ASOVENAR</v>
      </c>
      <c r="AF890" t="str">
        <v>Associação Hermanitos</v>
      </c>
      <c r="AG890" t="str">
        <v>AVSI Foundation</v>
      </c>
      <c r="AH890" t="str">
        <v>Bethany Christian Services</v>
      </c>
      <c r="AI890" t="str">
        <v>Blumont</v>
      </c>
      <c r="AJ890" t="str">
        <v>CARE</v>
      </c>
      <c r="AK890" t="str">
        <v>Caritas Brazil</v>
      </c>
      <c r="AL890" t="str">
        <v>Caritas Ecuador</v>
      </c>
      <c r="AM890" t="str">
        <v>Caritas Germany</v>
      </c>
      <c r="AN890" t="str">
        <v>Caritas Manaus</v>
      </c>
      <c r="AO890" t="str">
        <v>Caritas Parana</v>
      </c>
      <c r="AP890" t="str">
        <v>Caritas Peru</v>
      </c>
      <c r="AQ890" t="str">
        <v>Caritas Rio de Janeiro</v>
      </c>
      <c r="AR890" t="str">
        <v>Caritas São Paulo</v>
      </c>
      <c r="AS890" t="str">
        <v>Caritas Switzerland</v>
      </c>
      <c r="AT890" t="str">
        <v>CCEFIRO Association</v>
      </c>
      <c r="AU890" t="str">
        <v>CEDRO</v>
      </c>
      <c r="AV890" t="str">
        <v>Center for Integrated Studies and Programs for Sustainable Development (CIEDS)</v>
      </c>
      <c r="AW890" t="str">
        <v>Center for Migration and Human Rights of the Diocese of Roraima (CMDH)</v>
      </c>
      <c r="AX890" t="str">
        <v>Centro de Atencion Psicosocial (CAPS)</v>
      </c>
      <c r="AY890" t="str">
        <v>CESAL</v>
      </c>
      <c r="AZ890" t="str">
        <v>CESVI-Cooperazione e Sviluppo</v>
      </c>
      <c r="BA890" t="str">
        <v>ChildFund International</v>
      </c>
      <c r="BB890" t="str">
        <v>CHS Alternativo</v>
      </c>
      <c r="BC890" t="str">
        <v>Churún Merú Association</v>
      </c>
      <c r="BD890" t="str">
        <v>Coalición por Venezuela</v>
      </c>
      <c r="BE890" t="str">
        <v>Colonia Foundation of Venezuelans in the Dominican Republic (FUNCOVERD)</v>
      </c>
      <c r="BF890" t="str">
        <v>COLVENZ</v>
      </c>
      <c r="BG890" t="str">
        <v>Compassiva</v>
      </c>
      <c r="BH890" t="str">
        <v>Consejo Interreligioso del Perú - Religiones por la Paz</v>
      </c>
      <c r="BI890" t="str">
        <v>Consorcio ONG OCIPI Y Capellanía Nacional OFICA</v>
      </c>
      <c r="BJ890" t="str">
        <v>COOPI - International Cooperation Foundation</v>
      </c>
      <c r="BK890" t="str">
        <v>Corporación Colectivo Sin Fronteras</v>
      </c>
      <c r="BL890" t="str">
        <v>CRISFE Foundation</v>
      </c>
      <c r="BM890" t="str">
        <v>Cuso International</v>
      </c>
      <c r="BN890" t="str">
        <v>Danielle’s Children Fund (DCF)</v>
      </c>
      <c r="BO890" t="str">
        <v>Danish Refugee Council (DRC)</v>
      </c>
      <c r="BP890" t="str">
        <v>Development Support Association - APOYAR</v>
      </c>
      <c r="BQ890" t="str">
        <v>Diakonie Katastrophenhilfe</v>
      </c>
      <c r="BR890" t="str">
        <v>Diálogo Diverso</v>
      </c>
      <c r="BS890" t="str">
        <v>Doctors of the World</v>
      </c>
      <c r="BT890" t="str">
        <v>Dominican Institute for Integrated Development</v>
      </c>
      <c r="BU890" t="str">
        <v>Duendes y Ángeles Vinotinto República Dominicana</v>
      </c>
      <c r="BV890" t="str">
        <v>Encuentros SJS (Servicio Jesuita de la Solidaridad)</v>
      </c>
      <c r="BW890" t="str">
        <v>Ending Violence Against Migrants</v>
      </c>
      <c r="BX890" t="str">
        <v>Equidad Foundation</v>
      </c>
      <c r="BY890" t="str">
        <v>Equilibrium CenDE</v>
      </c>
      <c r="BZ890" t="str">
        <v>Facultad de Psicología - Universidad de la República (UDELAR)</v>
      </c>
      <c r="CA890" t="str">
        <v>First International Emergency and Solidarités International</v>
      </c>
      <c r="CB890" t="str">
        <v>Fondo Ecuatoriano Populorum Progressio</v>
      </c>
      <c r="CC890" t="str">
        <v>Foro Salud Callao</v>
      </c>
      <c r="CD890" t="str">
        <v>Foundation for the Integration and Development of Latin America (FIDAL)</v>
      </c>
      <c r="CE890" t="str">
        <v>Foundation of the Americas (FUDELA)</v>
      </c>
      <c r="CF890" t="str">
        <v>Fraternity Without Borders</v>
      </c>
      <c r="CG890" t="str">
        <v>Fundación Brisas del Norte</v>
      </c>
      <c r="CH890" t="str">
        <v>Fundación Colombovenezolana Nueva Ilusión</v>
      </c>
      <c r="CI890" t="str">
        <v>Fundación Nakama's</v>
      </c>
      <c r="CJ890" t="str">
        <v>Fundación RadaBer</v>
      </c>
      <c r="CK890" t="str">
        <v>Fundación Scalabrini Bolivia</v>
      </c>
      <c r="CL890" t="str">
        <v>Fundacion Social Vivan los Niños</v>
      </c>
      <c r="CM890" t="str">
        <v>FUNVEAC</v>
      </c>
      <c r="CN890" t="str">
        <v>German Development Cooperation Agency GIZ</v>
      </c>
      <c r="CO890" t="str">
        <v>Globalizate Radio</v>
      </c>
      <c r="CP890" t="str">
        <v>GOAL</v>
      </c>
      <c r="CQ890" t="str">
        <v>Halü Bienestar Humano Foundation (HALU)</v>
      </c>
      <c r="CR890" t="str">
        <v>Heartland Alliance International (HAI)</v>
      </c>
      <c r="CS890" t="str">
        <v>HELVETAS Swiss Intercooperation</v>
      </c>
      <c r="CT890" t="str">
        <v>HIAS</v>
      </c>
      <c r="CU890" t="str">
        <v>Human Rights Defence Curaçao</v>
      </c>
      <c r="CV890" t="str">
        <v>Humanity &amp; Inclusion</v>
      </c>
      <c r="CW890" t="str">
        <v>Humans Analytic</v>
      </c>
      <c r="CX890" t="str">
        <v>Idas y Vueltas Association</v>
      </c>
      <c r="CY890" t="str">
        <v>iMMAP</v>
      </c>
      <c r="CZ890" t="str">
        <v>IMPACT Initiatives (REACH)</v>
      </c>
      <c r="DA890" t="str">
        <v>Inmigrante Feliz Association</v>
      </c>
      <c r="DB890" t="str">
        <v>Institute for Migration and Human Rights (IMDH)</v>
      </c>
      <c r="DC890" t="str">
        <v>Institute of Natural and Cultural Heritage (IPANC)</v>
      </c>
      <c r="DD890" t="str">
        <v>International Committee for the Development of People (CISP)</v>
      </c>
      <c r="DE890" t="str">
        <v>International Federation of the Red Cross (IFRC)</v>
      </c>
      <c r="DF890" t="str">
        <v>International Labour Organization (ILO)</v>
      </c>
      <c r="DG890" t="str">
        <v>International Medical Corps</v>
      </c>
      <c r="DH890" t="str">
        <v>International Organization for Migration (IOM)</v>
      </c>
      <c r="DI890" t="str">
        <v>International Rescue Committee (IRC)</v>
      </c>
      <c r="DJ890" t="str">
        <v>INTERSOS</v>
      </c>
      <c r="DK890" t="str">
        <v>Jesuit Migrant Service (JMS)</v>
      </c>
      <c r="DL890" t="str">
        <v>Jesuit Refugee Service (JRS)</v>
      </c>
      <c r="DM890" t="str">
        <v>Jesuit Service for Migrants and Refugees (JSMR)</v>
      </c>
      <c r="DN890" t="str">
        <v>Joint United Nations Programme on HIV/AIDS (UNAIDS)</v>
      </c>
      <c r="DO890" t="str">
        <v>Kimirina Coorporation</v>
      </c>
      <c r="DP890" t="str">
        <v>La Casita Hispanic Cultural Centre</v>
      </c>
      <c r="DQ890" t="str">
        <v>Latin American Network of Non-Governmental Organizations of Persons with Disabilities and their Families (RIADIS)</v>
      </c>
      <c r="DR890" t="str">
        <v>LGBT+ Movement Brazil</v>
      </c>
      <c r="DS890" t="str">
        <v>Living Water Community (LWC)</v>
      </c>
      <c r="DT890" t="str">
        <v>LLANOVENCOL</v>
      </c>
      <c r="DU890" t="str">
        <v>Lutheran World Federation</v>
      </c>
      <c r="DV890" t="str">
        <v>Lutheran World Relief</v>
      </c>
      <c r="DW890" t="str">
        <v>Malteser International</v>
      </c>
      <c r="DX890" t="str">
        <v>Mana Institute</v>
      </c>
      <c r="DY890" t="str">
        <v>Manos Veneguayas Association</v>
      </c>
      <c r="DZ890" t="str">
        <v>Más Igualdad Perú</v>
      </c>
      <c r="EA890" t="str">
        <v>MedGlobal</v>
      </c>
      <c r="EB890" t="str">
        <v>Medical Teams International</v>
      </c>
      <c r="EC890" t="str">
        <v>Mercy Corps</v>
      </c>
      <c r="ED890" t="str">
        <v>Migrant Service Center (CAM)</v>
      </c>
      <c r="EE890" t="str">
        <v>Migrants, Refugees and Argentine Social Entrepreneurs (MIRARES)</v>
      </c>
      <c r="EF890" t="str">
        <v>Mision Scalabriniana - Ecuador</v>
      </c>
      <c r="EG890" t="str">
        <v>Missão Paz</v>
      </c>
      <c r="EH890" t="str">
        <v>Museu A CASA</v>
      </c>
      <c r="EI890" t="str">
        <v>Norwegian Refugee Council (NRC)</v>
      </c>
      <c r="EJ890" t="str">
        <v>ONG Migrantes por el Maule</v>
      </c>
      <c r="EK890" t="str">
        <v>ONG Preemptive Love Coalition Colombia</v>
      </c>
      <c r="EL890" t="str">
        <v>Organización Transfomando Vidas</v>
      </c>
      <c r="EM890" t="str">
        <v>Organization of Ibero-American States for Education, Science and Culture (OEI)</v>
      </c>
      <c r="EN890" t="str">
        <v>OXFAM</v>
      </c>
      <c r="EO890" t="str">
        <v>Panamerican Development Foundation</v>
      </c>
      <c r="EP890" t="str">
        <v>Panamerican Health Organization/World Health Organization (PAHO/WHO)</v>
      </c>
      <c r="EQ890" t="str">
        <v>Pastoral of Human Mobility - Peruvian Episcopal Conference</v>
      </c>
      <c r="ER890" t="str">
        <v>Pastoral Service for Migrants National</v>
      </c>
      <c r="ES890" t="str">
        <v>Permanent Human Rights defense Committee (CDH)</v>
      </c>
      <c r="ET890" t="str">
        <v>Pirilampos Institute - Group of visits and voluntary actions in Roraima</v>
      </c>
      <c r="EU890" t="str">
        <v>Plan International</v>
      </c>
      <c r="EV890" t="str">
        <v>Population Program, Faculty of Social Sciences, University of the Republic</v>
      </c>
      <c r="EW890" t="str">
        <v>Profamilia Association</v>
      </c>
      <c r="EX890" t="str">
        <v>Red con Migrantes y Refugiados</v>
      </c>
      <c r="EY890" t="str">
        <v>Red Cross Colombia</v>
      </c>
      <c r="EZ890" t="str">
        <v>Red Cross Ecuador</v>
      </c>
      <c r="FA890" t="str">
        <v>Red Cross Peru</v>
      </c>
      <c r="FB890" t="str">
        <v>Red de Investigaciones en Derechos Humanos - CONICET (Consejo Nacional de Investigaciones Científicas y Técnicas)</v>
      </c>
      <c r="FC890" t="str">
        <v>RET International</v>
      </c>
      <c r="FD890" t="str">
        <v>Salú pa Tur Foundation</v>
      </c>
      <c r="FE890" t="str">
        <v>Salvation Army</v>
      </c>
      <c r="FF890" t="str">
        <v>Samaritan's Purse</v>
      </c>
      <c r="FG890" t="str">
        <v>Save the Children International (SCI)</v>
      </c>
      <c r="FH890" t="str">
        <v>Scalabrini Foundation Chile</v>
      </c>
      <c r="FI890" t="str">
        <v>Sección Peruana de Amnistía Internacional</v>
      </c>
      <c r="FJ890" t="str">
        <v>Serviço Pastoral dos Migrantes do Nordeste</v>
      </c>
      <c r="FK890" t="str">
        <v>Sesame Workshop</v>
      </c>
      <c r="FL890" t="str">
        <v>Si, Da Vida</v>
      </c>
      <c r="FM890" t="str">
        <v>Solidarity and Action Asociation</v>
      </c>
      <c r="FN890" t="str">
        <v>SOS Children's Villages</v>
      </c>
      <c r="FO890" t="str">
        <v>Tarabita Foundation</v>
      </c>
      <c r="FP890" t="str">
        <v>Tearfund</v>
      </c>
      <c r="FQ890" t="str">
        <v>TECHO</v>
      </c>
      <c r="FR890" t="str">
        <v>Terranueva Foundation</v>
      </c>
      <c r="FS890" t="str">
        <v>Terre des Hommes Suisse</v>
      </c>
      <c r="FT890" t="str">
        <v>The Israel Forum for International Humanitarian Aid (IsraAID)</v>
      </c>
      <c r="FU890" t="str">
        <v>Unión Venezolana en Perú</v>
      </c>
      <c r="FV890" t="str">
        <v>United Nations Children's Fund (UNICEF)</v>
      </c>
      <c r="FW890" t="str">
        <v>United Nations Development Programme (UNDP)</v>
      </c>
      <c r="FX890" t="str">
        <v>United Nations Educational, Scientific and Cultural Organization (UNESCO)</v>
      </c>
      <c r="FY890" t="str">
        <v>United Nations Entity for Gender Equality and the Empowerment of Women (UNWOMEN)</v>
      </c>
      <c r="FZ890" t="str">
        <v>United Nations Food and Agricultural Organization (FAO)</v>
      </c>
      <c r="GA890" t="str">
        <v>United Nations High Commissioner for Refugees (UNHCR)</v>
      </c>
      <c r="GB890" t="str">
        <v>United Nations Office of the High Commissioner for Human Rights (OHCHR)</v>
      </c>
      <c r="GC890" t="str">
        <v>United Nations Office on Drugs and Crime (UNODC)</v>
      </c>
      <c r="GD890" t="str">
        <v>United Nations Population Fund (UNFPA)</v>
      </c>
      <c r="GE890" t="str">
        <v>United Nations Programme for Human Settlements (UN Habitat)</v>
      </c>
      <c r="GF890" t="str">
        <v>Vale da Benção Educational and Charitable Association (AEBVB)</v>
      </c>
      <c r="GG890" t="str">
        <v>VenAruba Solidaria</v>
      </c>
      <c r="GH890" t="str">
        <v>Venex Curacao Foundation</v>
      </c>
      <c r="GI890" t="str">
        <v>Venezolanos en Barranquilla</v>
      </c>
      <c r="GJ890" t="str">
        <v>Venezolanos en San Cristóbal</v>
      </c>
      <c r="GK890" t="str">
        <v>Venezuelan Emigrant Foundation (FEV)</v>
      </c>
      <c r="GL890" t="str">
        <v>Vicaría de Pastoral Social Caritas</v>
      </c>
      <c r="GM890" t="str">
        <v>Voices GY</v>
      </c>
      <c r="GN890" t="str">
        <v>We World GVC</v>
      </c>
      <c r="GO890" t="str">
        <v>World Council of Credit Unions</v>
      </c>
      <c r="GP890" t="str">
        <v>World Food Programme (WFP)</v>
      </c>
      <c r="GQ890" t="str">
        <v>World Vision</v>
      </c>
      <c r="GR890" t="str">
        <v>ZOA</v>
      </c>
    </row>
    <row r="891" spans="8:200" x14ac:dyDescent="0.3">
      <c r="H891" t="str" cm="1">
        <f t="array" ref="H891:GR891">TRANSPOSE(_xlfn._xlws.SORT(_xlfn._xlws.FILTER(Table3[Name],ISNUMBER(SEARCH(' Activity Sheet'!D945,Table3[Name])),"Not found"),,1))</f>
        <v>.New Organisation</v>
      </c>
      <c r="I891" t="str">
        <v>ABV - Association of Good with Life</v>
      </c>
      <c r="J891" t="str">
        <v>ACAPS</v>
      </c>
      <c r="K891" t="str">
        <v>Acción y Desarrollo</v>
      </c>
      <c r="L891" t="str">
        <v>ACTED</v>
      </c>
      <c r="M891" t="str">
        <v>Action against Hunger</v>
      </c>
      <c r="N891" t="str">
        <v>ActionAid</v>
      </c>
      <c r="O891" t="str">
        <v>Adventist Development and Relief Agency (ADRA)</v>
      </c>
      <c r="P891" t="str">
        <v>Alas de Colibrí Foundation</v>
      </c>
      <c r="Q891" t="str">
        <v>Alianza por la Solidaridad</v>
      </c>
      <c r="R891" t="str">
        <v>Alianza por Venezuela</v>
      </c>
      <c r="S891" t="str">
        <v>Americares Foundation</v>
      </c>
      <c r="T891" t="str">
        <v>Argentine Commission for Refugees and Migrants (CAREF)</v>
      </c>
      <c r="U891" t="str">
        <v>Asociación Aves</v>
      </c>
      <c r="V891" t="str">
        <v>Asociación de Jubilados y Pensionados Venezolanos en Argentina</v>
      </c>
      <c r="W891" t="str">
        <v>Asociación de Venezolanos en Eloy Alfaro</v>
      </c>
      <c r="X891" t="str">
        <v>Asociación Fundación contra el Hambre Perú</v>
      </c>
      <c r="Y891" t="str">
        <v>Asociación Migrantes Venezolanos</v>
      </c>
      <c r="Z891" t="str">
        <v>Asociación Misioneros de San Carlos Scalabrinianos</v>
      </c>
      <c r="AA891" t="str">
        <v>Asociacion Proteccion Poblacion Vulnerable</v>
      </c>
      <c r="AB891" t="str">
        <v>Asociación Quinta Ola</v>
      </c>
      <c r="AC891" t="str">
        <v>Asociación Salto Ángel</v>
      </c>
      <c r="AD891" t="str">
        <v>Asociación Venezuela en Ecuador AC</v>
      </c>
      <c r="AE891" t="str">
        <v>ASOVENAR</v>
      </c>
      <c r="AF891" t="str">
        <v>Associação Hermanitos</v>
      </c>
      <c r="AG891" t="str">
        <v>AVSI Foundation</v>
      </c>
      <c r="AH891" t="str">
        <v>Bethany Christian Services</v>
      </c>
      <c r="AI891" t="str">
        <v>Blumont</v>
      </c>
      <c r="AJ891" t="str">
        <v>CARE</v>
      </c>
      <c r="AK891" t="str">
        <v>Caritas Brazil</v>
      </c>
      <c r="AL891" t="str">
        <v>Caritas Ecuador</v>
      </c>
      <c r="AM891" t="str">
        <v>Caritas Germany</v>
      </c>
      <c r="AN891" t="str">
        <v>Caritas Manaus</v>
      </c>
      <c r="AO891" t="str">
        <v>Caritas Parana</v>
      </c>
      <c r="AP891" t="str">
        <v>Caritas Peru</v>
      </c>
      <c r="AQ891" t="str">
        <v>Caritas Rio de Janeiro</v>
      </c>
      <c r="AR891" t="str">
        <v>Caritas São Paulo</v>
      </c>
      <c r="AS891" t="str">
        <v>Caritas Switzerland</v>
      </c>
      <c r="AT891" t="str">
        <v>CCEFIRO Association</v>
      </c>
      <c r="AU891" t="str">
        <v>CEDRO</v>
      </c>
      <c r="AV891" t="str">
        <v>Center for Integrated Studies and Programs for Sustainable Development (CIEDS)</v>
      </c>
      <c r="AW891" t="str">
        <v>Center for Migration and Human Rights of the Diocese of Roraima (CMDH)</v>
      </c>
      <c r="AX891" t="str">
        <v>Centro de Atencion Psicosocial (CAPS)</v>
      </c>
      <c r="AY891" t="str">
        <v>CESAL</v>
      </c>
      <c r="AZ891" t="str">
        <v>CESVI-Cooperazione e Sviluppo</v>
      </c>
      <c r="BA891" t="str">
        <v>ChildFund International</v>
      </c>
      <c r="BB891" t="str">
        <v>CHS Alternativo</v>
      </c>
      <c r="BC891" t="str">
        <v>Churún Merú Association</v>
      </c>
      <c r="BD891" t="str">
        <v>Coalición por Venezuela</v>
      </c>
      <c r="BE891" t="str">
        <v>Colonia Foundation of Venezuelans in the Dominican Republic (FUNCOVERD)</v>
      </c>
      <c r="BF891" t="str">
        <v>COLVENZ</v>
      </c>
      <c r="BG891" t="str">
        <v>Compassiva</v>
      </c>
      <c r="BH891" t="str">
        <v>Consejo Interreligioso del Perú - Religiones por la Paz</v>
      </c>
      <c r="BI891" t="str">
        <v>Consorcio ONG OCIPI Y Capellanía Nacional OFICA</v>
      </c>
      <c r="BJ891" t="str">
        <v>COOPI - International Cooperation Foundation</v>
      </c>
      <c r="BK891" t="str">
        <v>Corporación Colectivo Sin Fronteras</v>
      </c>
      <c r="BL891" t="str">
        <v>CRISFE Foundation</v>
      </c>
      <c r="BM891" t="str">
        <v>Cuso International</v>
      </c>
      <c r="BN891" t="str">
        <v>Danielle’s Children Fund (DCF)</v>
      </c>
      <c r="BO891" t="str">
        <v>Danish Refugee Council (DRC)</v>
      </c>
      <c r="BP891" t="str">
        <v>Development Support Association - APOYAR</v>
      </c>
      <c r="BQ891" t="str">
        <v>Diakonie Katastrophenhilfe</v>
      </c>
      <c r="BR891" t="str">
        <v>Diálogo Diverso</v>
      </c>
      <c r="BS891" t="str">
        <v>Doctors of the World</v>
      </c>
      <c r="BT891" t="str">
        <v>Dominican Institute for Integrated Development</v>
      </c>
      <c r="BU891" t="str">
        <v>Duendes y Ángeles Vinotinto República Dominicana</v>
      </c>
      <c r="BV891" t="str">
        <v>Encuentros SJS (Servicio Jesuita de la Solidaridad)</v>
      </c>
      <c r="BW891" t="str">
        <v>Ending Violence Against Migrants</v>
      </c>
      <c r="BX891" t="str">
        <v>Equidad Foundation</v>
      </c>
      <c r="BY891" t="str">
        <v>Equilibrium CenDE</v>
      </c>
      <c r="BZ891" t="str">
        <v>Facultad de Psicología - Universidad de la República (UDELAR)</v>
      </c>
      <c r="CA891" t="str">
        <v>First International Emergency and Solidarités International</v>
      </c>
      <c r="CB891" t="str">
        <v>Fondo Ecuatoriano Populorum Progressio</v>
      </c>
      <c r="CC891" t="str">
        <v>Foro Salud Callao</v>
      </c>
      <c r="CD891" t="str">
        <v>Foundation for the Integration and Development of Latin America (FIDAL)</v>
      </c>
      <c r="CE891" t="str">
        <v>Foundation of the Americas (FUDELA)</v>
      </c>
      <c r="CF891" t="str">
        <v>Fraternity Without Borders</v>
      </c>
      <c r="CG891" t="str">
        <v>Fundación Brisas del Norte</v>
      </c>
      <c r="CH891" t="str">
        <v>Fundación Colombovenezolana Nueva Ilusión</v>
      </c>
      <c r="CI891" t="str">
        <v>Fundación Nakama's</v>
      </c>
      <c r="CJ891" t="str">
        <v>Fundación RadaBer</v>
      </c>
      <c r="CK891" t="str">
        <v>Fundación Scalabrini Bolivia</v>
      </c>
      <c r="CL891" t="str">
        <v>Fundacion Social Vivan los Niños</v>
      </c>
      <c r="CM891" t="str">
        <v>FUNVEAC</v>
      </c>
      <c r="CN891" t="str">
        <v>German Development Cooperation Agency GIZ</v>
      </c>
      <c r="CO891" t="str">
        <v>Globalizate Radio</v>
      </c>
      <c r="CP891" t="str">
        <v>GOAL</v>
      </c>
      <c r="CQ891" t="str">
        <v>Halü Bienestar Humano Foundation (HALU)</v>
      </c>
      <c r="CR891" t="str">
        <v>Heartland Alliance International (HAI)</v>
      </c>
      <c r="CS891" t="str">
        <v>HELVETAS Swiss Intercooperation</v>
      </c>
      <c r="CT891" t="str">
        <v>HIAS</v>
      </c>
      <c r="CU891" t="str">
        <v>Human Rights Defence Curaçao</v>
      </c>
      <c r="CV891" t="str">
        <v>Humanity &amp; Inclusion</v>
      </c>
      <c r="CW891" t="str">
        <v>Humans Analytic</v>
      </c>
      <c r="CX891" t="str">
        <v>Idas y Vueltas Association</v>
      </c>
      <c r="CY891" t="str">
        <v>iMMAP</v>
      </c>
      <c r="CZ891" t="str">
        <v>IMPACT Initiatives (REACH)</v>
      </c>
      <c r="DA891" t="str">
        <v>Inmigrante Feliz Association</v>
      </c>
      <c r="DB891" t="str">
        <v>Institute for Migration and Human Rights (IMDH)</v>
      </c>
      <c r="DC891" t="str">
        <v>Institute of Natural and Cultural Heritage (IPANC)</v>
      </c>
      <c r="DD891" t="str">
        <v>International Committee for the Development of People (CISP)</v>
      </c>
      <c r="DE891" t="str">
        <v>International Federation of the Red Cross (IFRC)</v>
      </c>
      <c r="DF891" t="str">
        <v>International Labour Organization (ILO)</v>
      </c>
      <c r="DG891" t="str">
        <v>International Medical Corps</v>
      </c>
      <c r="DH891" t="str">
        <v>International Organization for Migration (IOM)</v>
      </c>
      <c r="DI891" t="str">
        <v>International Rescue Committee (IRC)</v>
      </c>
      <c r="DJ891" t="str">
        <v>INTERSOS</v>
      </c>
      <c r="DK891" t="str">
        <v>Jesuit Migrant Service (JMS)</v>
      </c>
      <c r="DL891" t="str">
        <v>Jesuit Refugee Service (JRS)</v>
      </c>
      <c r="DM891" t="str">
        <v>Jesuit Service for Migrants and Refugees (JSMR)</v>
      </c>
      <c r="DN891" t="str">
        <v>Joint United Nations Programme on HIV/AIDS (UNAIDS)</v>
      </c>
      <c r="DO891" t="str">
        <v>Kimirina Coorporation</v>
      </c>
      <c r="DP891" t="str">
        <v>La Casita Hispanic Cultural Centre</v>
      </c>
      <c r="DQ891" t="str">
        <v>Latin American Network of Non-Governmental Organizations of Persons with Disabilities and their Families (RIADIS)</v>
      </c>
      <c r="DR891" t="str">
        <v>LGBT+ Movement Brazil</v>
      </c>
      <c r="DS891" t="str">
        <v>Living Water Community (LWC)</v>
      </c>
      <c r="DT891" t="str">
        <v>LLANOVENCOL</v>
      </c>
      <c r="DU891" t="str">
        <v>Lutheran World Federation</v>
      </c>
      <c r="DV891" t="str">
        <v>Lutheran World Relief</v>
      </c>
      <c r="DW891" t="str">
        <v>Malteser International</v>
      </c>
      <c r="DX891" t="str">
        <v>Mana Institute</v>
      </c>
      <c r="DY891" t="str">
        <v>Manos Veneguayas Association</v>
      </c>
      <c r="DZ891" t="str">
        <v>Más Igualdad Perú</v>
      </c>
      <c r="EA891" t="str">
        <v>MedGlobal</v>
      </c>
      <c r="EB891" t="str">
        <v>Medical Teams International</v>
      </c>
      <c r="EC891" t="str">
        <v>Mercy Corps</v>
      </c>
      <c r="ED891" t="str">
        <v>Migrant Service Center (CAM)</v>
      </c>
      <c r="EE891" t="str">
        <v>Migrants, Refugees and Argentine Social Entrepreneurs (MIRARES)</v>
      </c>
      <c r="EF891" t="str">
        <v>Mision Scalabriniana - Ecuador</v>
      </c>
      <c r="EG891" t="str">
        <v>Missão Paz</v>
      </c>
      <c r="EH891" t="str">
        <v>Museu A CASA</v>
      </c>
      <c r="EI891" t="str">
        <v>Norwegian Refugee Council (NRC)</v>
      </c>
      <c r="EJ891" t="str">
        <v>ONG Migrantes por el Maule</v>
      </c>
      <c r="EK891" t="str">
        <v>ONG Preemptive Love Coalition Colombia</v>
      </c>
      <c r="EL891" t="str">
        <v>Organización Transfomando Vidas</v>
      </c>
      <c r="EM891" t="str">
        <v>Organization of Ibero-American States for Education, Science and Culture (OEI)</v>
      </c>
      <c r="EN891" t="str">
        <v>OXFAM</v>
      </c>
      <c r="EO891" t="str">
        <v>Panamerican Development Foundation</v>
      </c>
      <c r="EP891" t="str">
        <v>Panamerican Health Organization/World Health Organization (PAHO/WHO)</v>
      </c>
      <c r="EQ891" t="str">
        <v>Pastoral of Human Mobility - Peruvian Episcopal Conference</v>
      </c>
      <c r="ER891" t="str">
        <v>Pastoral Service for Migrants National</v>
      </c>
      <c r="ES891" t="str">
        <v>Permanent Human Rights defense Committee (CDH)</v>
      </c>
      <c r="ET891" t="str">
        <v>Pirilampos Institute - Group of visits and voluntary actions in Roraima</v>
      </c>
      <c r="EU891" t="str">
        <v>Plan International</v>
      </c>
      <c r="EV891" t="str">
        <v>Population Program, Faculty of Social Sciences, University of the Republic</v>
      </c>
      <c r="EW891" t="str">
        <v>Profamilia Association</v>
      </c>
      <c r="EX891" t="str">
        <v>Red con Migrantes y Refugiados</v>
      </c>
      <c r="EY891" t="str">
        <v>Red Cross Colombia</v>
      </c>
      <c r="EZ891" t="str">
        <v>Red Cross Ecuador</v>
      </c>
      <c r="FA891" t="str">
        <v>Red Cross Peru</v>
      </c>
      <c r="FB891" t="str">
        <v>Red de Investigaciones en Derechos Humanos - CONICET (Consejo Nacional de Investigaciones Científicas y Técnicas)</v>
      </c>
      <c r="FC891" t="str">
        <v>RET International</v>
      </c>
      <c r="FD891" t="str">
        <v>Salú pa Tur Foundation</v>
      </c>
      <c r="FE891" t="str">
        <v>Salvation Army</v>
      </c>
      <c r="FF891" t="str">
        <v>Samaritan's Purse</v>
      </c>
      <c r="FG891" t="str">
        <v>Save the Children International (SCI)</v>
      </c>
      <c r="FH891" t="str">
        <v>Scalabrini Foundation Chile</v>
      </c>
      <c r="FI891" t="str">
        <v>Sección Peruana de Amnistía Internacional</v>
      </c>
      <c r="FJ891" t="str">
        <v>Serviço Pastoral dos Migrantes do Nordeste</v>
      </c>
      <c r="FK891" t="str">
        <v>Sesame Workshop</v>
      </c>
      <c r="FL891" t="str">
        <v>Si, Da Vida</v>
      </c>
      <c r="FM891" t="str">
        <v>Solidarity and Action Asociation</v>
      </c>
      <c r="FN891" t="str">
        <v>SOS Children's Villages</v>
      </c>
      <c r="FO891" t="str">
        <v>Tarabita Foundation</v>
      </c>
      <c r="FP891" t="str">
        <v>Tearfund</v>
      </c>
      <c r="FQ891" t="str">
        <v>TECHO</v>
      </c>
      <c r="FR891" t="str">
        <v>Terranueva Foundation</v>
      </c>
      <c r="FS891" t="str">
        <v>Terre des Hommes Suisse</v>
      </c>
      <c r="FT891" t="str">
        <v>The Israel Forum for International Humanitarian Aid (IsraAID)</v>
      </c>
      <c r="FU891" t="str">
        <v>Unión Venezolana en Perú</v>
      </c>
      <c r="FV891" t="str">
        <v>United Nations Children's Fund (UNICEF)</v>
      </c>
      <c r="FW891" t="str">
        <v>United Nations Development Programme (UNDP)</v>
      </c>
      <c r="FX891" t="str">
        <v>United Nations Educational, Scientific and Cultural Organization (UNESCO)</v>
      </c>
      <c r="FY891" t="str">
        <v>United Nations Entity for Gender Equality and the Empowerment of Women (UNWOMEN)</v>
      </c>
      <c r="FZ891" t="str">
        <v>United Nations Food and Agricultural Organization (FAO)</v>
      </c>
      <c r="GA891" t="str">
        <v>United Nations High Commissioner for Refugees (UNHCR)</v>
      </c>
      <c r="GB891" t="str">
        <v>United Nations Office of the High Commissioner for Human Rights (OHCHR)</v>
      </c>
      <c r="GC891" t="str">
        <v>United Nations Office on Drugs and Crime (UNODC)</v>
      </c>
      <c r="GD891" t="str">
        <v>United Nations Population Fund (UNFPA)</v>
      </c>
      <c r="GE891" t="str">
        <v>United Nations Programme for Human Settlements (UN Habitat)</v>
      </c>
      <c r="GF891" t="str">
        <v>Vale da Benção Educational and Charitable Association (AEBVB)</v>
      </c>
      <c r="GG891" t="str">
        <v>VenAruba Solidaria</v>
      </c>
      <c r="GH891" t="str">
        <v>Venex Curacao Foundation</v>
      </c>
      <c r="GI891" t="str">
        <v>Venezolanos en Barranquilla</v>
      </c>
      <c r="GJ891" t="str">
        <v>Venezolanos en San Cristóbal</v>
      </c>
      <c r="GK891" t="str">
        <v>Venezuelan Emigrant Foundation (FEV)</v>
      </c>
      <c r="GL891" t="str">
        <v>Vicaría de Pastoral Social Caritas</v>
      </c>
      <c r="GM891" t="str">
        <v>Voices GY</v>
      </c>
      <c r="GN891" t="str">
        <v>We World GVC</v>
      </c>
      <c r="GO891" t="str">
        <v>World Council of Credit Unions</v>
      </c>
      <c r="GP891" t="str">
        <v>World Food Programme (WFP)</v>
      </c>
      <c r="GQ891" t="str">
        <v>World Vision</v>
      </c>
      <c r="GR891" t="str">
        <v>ZOA</v>
      </c>
    </row>
    <row r="892" spans="8:200" x14ac:dyDescent="0.3">
      <c r="H892" t="str" cm="1">
        <f t="array" ref="H892:GR892">TRANSPOSE(_xlfn._xlws.SORT(_xlfn._xlws.FILTER(Table3[Name],ISNUMBER(SEARCH(' Activity Sheet'!D946,Table3[Name])),"Not found"),,1))</f>
        <v>.New Organisation</v>
      </c>
      <c r="I892" t="str">
        <v>ABV - Association of Good with Life</v>
      </c>
      <c r="J892" t="str">
        <v>ACAPS</v>
      </c>
      <c r="K892" t="str">
        <v>Acción y Desarrollo</v>
      </c>
      <c r="L892" t="str">
        <v>ACTED</v>
      </c>
      <c r="M892" t="str">
        <v>Action against Hunger</v>
      </c>
      <c r="N892" t="str">
        <v>ActionAid</v>
      </c>
      <c r="O892" t="str">
        <v>Adventist Development and Relief Agency (ADRA)</v>
      </c>
      <c r="P892" t="str">
        <v>Alas de Colibrí Foundation</v>
      </c>
      <c r="Q892" t="str">
        <v>Alianza por la Solidaridad</v>
      </c>
      <c r="R892" t="str">
        <v>Alianza por Venezuela</v>
      </c>
      <c r="S892" t="str">
        <v>Americares Foundation</v>
      </c>
      <c r="T892" t="str">
        <v>Argentine Commission for Refugees and Migrants (CAREF)</v>
      </c>
      <c r="U892" t="str">
        <v>Asociación Aves</v>
      </c>
      <c r="V892" t="str">
        <v>Asociación de Jubilados y Pensionados Venezolanos en Argentina</v>
      </c>
      <c r="W892" t="str">
        <v>Asociación de Venezolanos en Eloy Alfaro</v>
      </c>
      <c r="X892" t="str">
        <v>Asociación Fundación contra el Hambre Perú</v>
      </c>
      <c r="Y892" t="str">
        <v>Asociación Migrantes Venezolanos</v>
      </c>
      <c r="Z892" t="str">
        <v>Asociación Misioneros de San Carlos Scalabrinianos</v>
      </c>
      <c r="AA892" t="str">
        <v>Asociacion Proteccion Poblacion Vulnerable</v>
      </c>
      <c r="AB892" t="str">
        <v>Asociación Quinta Ola</v>
      </c>
      <c r="AC892" t="str">
        <v>Asociación Salto Ángel</v>
      </c>
      <c r="AD892" t="str">
        <v>Asociación Venezuela en Ecuador AC</v>
      </c>
      <c r="AE892" t="str">
        <v>ASOVENAR</v>
      </c>
      <c r="AF892" t="str">
        <v>Associação Hermanitos</v>
      </c>
      <c r="AG892" t="str">
        <v>AVSI Foundation</v>
      </c>
      <c r="AH892" t="str">
        <v>Bethany Christian Services</v>
      </c>
      <c r="AI892" t="str">
        <v>Blumont</v>
      </c>
      <c r="AJ892" t="str">
        <v>CARE</v>
      </c>
      <c r="AK892" t="str">
        <v>Caritas Brazil</v>
      </c>
      <c r="AL892" t="str">
        <v>Caritas Ecuador</v>
      </c>
      <c r="AM892" t="str">
        <v>Caritas Germany</v>
      </c>
      <c r="AN892" t="str">
        <v>Caritas Manaus</v>
      </c>
      <c r="AO892" t="str">
        <v>Caritas Parana</v>
      </c>
      <c r="AP892" t="str">
        <v>Caritas Peru</v>
      </c>
      <c r="AQ892" t="str">
        <v>Caritas Rio de Janeiro</v>
      </c>
      <c r="AR892" t="str">
        <v>Caritas São Paulo</v>
      </c>
      <c r="AS892" t="str">
        <v>Caritas Switzerland</v>
      </c>
      <c r="AT892" t="str">
        <v>CCEFIRO Association</v>
      </c>
      <c r="AU892" t="str">
        <v>CEDRO</v>
      </c>
      <c r="AV892" t="str">
        <v>Center for Integrated Studies and Programs for Sustainable Development (CIEDS)</v>
      </c>
      <c r="AW892" t="str">
        <v>Center for Migration and Human Rights of the Diocese of Roraima (CMDH)</v>
      </c>
      <c r="AX892" t="str">
        <v>Centro de Atencion Psicosocial (CAPS)</v>
      </c>
      <c r="AY892" t="str">
        <v>CESAL</v>
      </c>
      <c r="AZ892" t="str">
        <v>CESVI-Cooperazione e Sviluppo</v>
      </c>
      <c r="BA892" t="str">
        <v>ChildFund International</v>
      </c>
      <c r="BB892" t="str">
        <v>CHS Alternativo</v>
      </c>
      <c r="BC892" t="str">
        <v>Churún Merú Association</v>
      </c>
      <c r="BD892" t="str">
        <v>Coalición por Venezuela</v>
      </c>
      <c r="BE892" t="str">
        <v>Colonia Foundation of Venezuelans in the Dominican Republic (FUNCOVERD)</v>
      </c>
      <c r="BF892" t="str">
        <v>COLVENZ</v>
      </c>
      <c r="BG892" t="str">
        <v>Compassiva</v>
      </c>
      <c r="BH892" t="str">
        <v>Consejo Interreligioso del Perú - Religiones por la Paz</v>
      </c>
      <c r="BI892" t="str">
        <v>Consorcio ONG OCIPI Y Capellanía Nacional OFICA</v>
      </c>
      <c r="BJ892" t="str">
        <v>COOPI - International Cooperation Foundation</v>
      </c>
      <c r="BK892" t="str">
        <v>Corporación Colectivo Sin Fronteras</v>
      </c>
      <c r="BL892" t="str">
        <v>CRISFE Foundation</v>
      </c>
      <c r="BM892" t="str">
        <v>Cuso International</v>
      </c>
      <c r="BN892" t="str">
        <v>Danielle’s Children Fund (DCF)</v>
      </c>
      <c r="BO892" t="str">
        <v>Danish Refugee Council (DRC)</v>
      </c>
      <c r="BP892" t="str">
        <v>Development Support Association - APOYAR</v>
      </c>
      <c r="BQ892" t="str">
        <v>Diakonie Katastrophenhilfe</v>
      </c>
      <c r="BR892" t="str">
        <v>Diálogo Diverso</v>
      </c>
      <c r="BS892" t="str">
        <v>Doctors of the World</v>
      </c>
      <c r="BT892" t="str">
        <v>Dominican Institute for Integrated Development</v>
      </c>
      <c r="BU892" t="str">
        <v>Duendes y Ángeles Vinotinto República Dominicana</v>
      </c>
      <c r="BV892" t="str">
        <v>Encuentros SJS (Servicio Jesuita de la Solidaridad)</v>
      </c>
      <c r="BW892" t="str">
        <v>Ending Violence Against Migrants</v>
      </c>
      <c r="BX892" t="str">
        <v>Equidad Foundation</v>
      </c>
      <c r="BY892" t="str">
        <v>Equilibrium CenDE</v>
      </c>
      <c r="BZ892" t="str">
        <v>Facultad de Psicología - Universidad de la República (UDELAR)</v>
      </c>
      <c r="CA892" t="str">
        <v>First International Emergency and Solidarités International</v>
      </c>
      <c r="CB892" t="str">
        <v>Fondo Ecuatoriano Populorum Progressio</v>
      </c>
      <c r="CC892" t="str">
        <v>Foro Salud Callao</v>
      </c>
      <c r="CD892" t="str">
        <v>Foundation for the Integration and Development of Latin America (FIDAL)</v>
      </c>
      <c r="CE892" t="str">
        <v>Foundation of the Americas (FUDELA)</v>
      </c>
      <c r="CF892" t="str">
        <v>Fraternity Without Borders</v>
      </c>
      <c r="CG892" t="str">
        <v>Fundación Brisas del Norte</v>
      </c>
      <c r="CH892" t="str">
        <v>Fundación Colombovenezolana Nueva Ilusión</v>
      </c>
      <c r="CI892" t="str">
        <v>Fundación Nakama's</v>
      </c>
      <c r="CJ892" t="str">
        <v>Fundación RadaBer</v>
      </c>
      <c r="CK892" t="str">
        <v>Fundación Scalabrini Bolivia</v>
      </c>
      <c r="CL892" t="str">
        <v>Fundacion Social Vivan los Niños</v>
      </c>
      <c r="CM892" t="str">
        <v>FUNVEAC</v>
      </c>
      <c r="CN892" t="str">
        <v>German Development Cooperation Agency GIZ</v>
      </c>
      <c r="CO892" t="str">
        <v>Globalizate Radio</v>
      </c>
      <c r="CP892" t="str">
        <v>GOAL</v>
      </c>
      <c r="CQ892" t="str">
        <v>Halü Bienestar Humano Foundation (HALU)</v>
      </c>
      <c r="CR892" t="str">
        <v>Heartland Alliance International (HAI)</v>
      </c>
      <c r="CS892" t="str">
        <v>HELVETAS Swiss Intercooperation</v>
      </c>
      <c r="CT892" t="str">
        <v>HIAS</v>
      </c>
      <c r="CU892" t="str">
        <v>Human Rights Defence Curaçao</v>
      </c>
      <c r="CV892" t="str">
        <v>Humanity &amp; Inclusion</v>
      </c>
      <c r="CW892" t="str">
        <v>Humans Analytic</v>
      </c>
      <c r="CX892" t="str">
        <v>Idas y Vueltas Association</v>
      </c>
      <c r="CY892" t="str">
        <v>iMMAP</v>
      </c>
      <c r="CZ892" t="str">
        <v>IMPACT Initiatives (REACH)</v>
      </c>
      <c r="DA892" t="str">
        <v>Inmigrante Feliz Association</v>
      </c>
      <c r="DB892" t="str">
        <v>Institute for Migration and Human Rights (IMDH)</v>
      </c>
      <c r="DC892" t="str">
        <v>Institute of Natural and Cultural Heritage (IPANC)</v>
      </c>
      <c r="DD892" t="str">
        <v>International Committee for the Development of People (CISP)</v>
      </c>
      <c r="DE892" t="str">
        <v>International Federation of the Red Cross (IFRC)</v>
      </c>
      <c r="DF892" t="str">
        <v>International Labour Organization (ILO)</v>
      </c>
      <c r="DG892" t="str">
        <v>International Medical Corps</v>
      </c>
      <c r="DH892" t="str">
        <v>International Organization for Migration (IOM)</v>
      </c>
      <c r="DI892" t="str">
        <v>International Rescue Committee (IRC)</v>
      </c>
      <c r="DJ892" t="str">
        <v>INTERSOS</v>
      </c>
      <c r="DK892" t="str">
        <v>Jesuit Migrant Service (JMS)</v>
      </c>
      <c r="DL892" t="str">
        <v>Jesuit Refugee Service (JRS)</v>
      </c>
      <c r="DM892" t="str">
        <v>Jesuit Service for Migrants and Refugees (JSMR)</v>
      </c>
      <c r="DN892" t="str">
        <v>Joint United Nations Programme on HIV/AIDS (UNAIDS)</v>
      </c>
      <c r="DO892" t="str">
        <v>Kimirina Coorporation</v>
      </c>
      <c r="DP892" t="str">
        <v>La Casita Hispanic Cultural Centre</v>
      </c>
      <c r="DQ892" t="str">
        <v>Latin American Network of Non-Governmental Organizations of Persons with Disabilities and their Families (RIADIS)</v>
      </c>
      <c r="DR892" t="str">
        <v>LGBT+ Movement Brazil</v>
      </c>
      <c r="DS892" t="str">
        <v>Living Water Community (LWC)</v>
      </c>
      <c r="DT892" t="str">
        <v>LLANOVENCOL</v>
      </c>
      <c r="DU892" t="str">
        <v>Lutheran World Federation</v>
      </c>
      <c r="DV892" t="str">
        <v>Lutheran World Relief</v>
      </c>
      <c r="DW892" t="str">
        <v>Malteser International</v>
      </c>
      <c r="DX892" t="str">
        <v>Mana Institute</v>
      </c>
      <c r="DY892" t="str">
        <v>Manos Veneguayas Association</v>
      </c>
      <c r="DZ892" t="str">
        <v>Más Igualdad Perú</v>
      </c>
      <c r="EA892" t="str">
        <v>MedGlobal</v>
      </c>
      <c r="EB892" t="str">
        <v>Medical Teams International</v>
      </c>
      <c r="EC892" t="str">
        <v>Mercy Corps</v>
      </c>
      <c r="ED892" t="str">
        <v>Migrant Service Center (CAM)</v>
      </c>
      <c r="EE892" t="str">
        <v>Migrants, Refugees and Argentine Social Entrepreneurs (MIRARES)</v>
      </c>
      <c r="EF892" t="str">
        <v>Mision Scalabriniana - Ecuador</v>
      </c>
      <c r="EG892" t="str">
        <v>Missão Paz</v>
      </c>
      <c r="EH892" t="str">
        <v>Museu A CASA</v>
      </c>
      <c r="EI892" t="str">
        <v>Norwegian Refugee Council (NRC)</v>
      </c>
      <c r="EJ892" t="str">
        <v>ONG Migrantes por el Maule</v>
      </c>
      <c r="EK892" t="str">
        <v>ONG Preemptive Love Coalition Colombia</v>
      </c>
      <c r="EL892" t="str">
        <v>Organización Transfomando Vidas</v>
      </c>
      <c r="EM892" t="str">
        <v>Organization of Ibero-American States for Education, Science and Culture (OEI)</v>
      </c>
      <c r="EN892" t="str">
        <v>OXFAM</v>
      </c>
      <c r="EO892" t="str">
        <v>Panamerican Development Foundation</v>
      </c>
      <c r="EP892" t="str">
        <v>Panamerican Health Organization/World Health Organization (PAHO/WHO)</v>
      </c>
      <c r="EQ892" t="str">
        <v>Pastoral of Human Mobility - Peruvian Episcopal Conference</v>
      </c>
      <c r="ER892" t="str">
        <v>Pastoral Service for Migrants National</v>
      </c>
      <c r="ES892" t="str">
        <v>Permanent Human Rights defense Committee (CDH)</v>
      </c>
      <c r="ET892" t="str">
        <v>Pirilampos Institute - Group of visits and voluntary actions in Roraima</v>
      </c>
      <c r="EU892" t="str">
        <v>Plan International</v>
      </c>
      <c r="EV892" t="str">
        <v>Population Program, Faculty of Social Sciences, University of the Republic</v>
      </c>
      <c r="EW892" t="str">
        <v>Profamilia Association</v>
      </c>
      <c r="EX892" t="str">
        <v>Red con Migrantes y Refugiados</v>
      </c>
      <c r="EY892" t="str">
        <v>Red Cross Colombia</v>
      </c>
      <c r="EZ892" t="str">
        <v>Red Cross Ecuador</v>
      </c>
      <c r="FA892" t="str">
        <v>Red Cross Peru</v>
      </c>
      <c r="FB892" t="str">
        <v>Red de Investigaciones en Derechos Humanos - CONICET (Consejo Nacional de Investigaciones Científicas y Técnicas)</v>
      </c>
      <c r="FC892" t="str">
        <v>RET International</v>
      </c>
      <c r="FD892" t="str">
        <v>Salú pa Tur Foundation</v>
      </c>
      <c r="FE892" t="str">
        <v>Salvation Army</v>
      </c>
      <c r="FF892" t="str">
        <v>Samaritan's Purse</v>
      </c>
      <c r="FG892" t="str">
        <v>Save the Children International (SCI)</v>
      </c>
      <c r="FH892" t="str">
        <v>Scalabrini Foundation Chile</v>
      </c>
      <c r="FI892" t="str">
        <v>Sección Peruana de Amnistía Internacional</v>
      </c>
      <c r="FJ892" t="str">
        <v>Serviço Pastoral dos Migrantes do Nordeste</v>
      </c>
      <c r="FK892" t="str">
        <v>Sesame Workshop</v>
      </c>
      <c r="FL892" t="str">
        <v>Si, Da Vida</v>
      </c>
      <c r="FM892" t="str">
        <v>Solidarity and Action Asociation</v>
      </c>
      <c r="FN892" t="str">
        <v>SOS Children's Villages</v>
      </c>
      <c r="FO892" t="str">
        <v>Tarabita Foundation</v>
      </c>
      <c r="FP892" t="str">
        <v>Tearfund</v>
      </c>
      <c r="FQ892" t="str">
        <v>TECHO</v>
      </c>
      <c r="FR892" t="str">
        <v>Terranueva Foundation</v>
      </c>
      <c r="FS892" t="str">
        <v>Terre des Hommes Suisse</v>
      </c>
      <c r="FT892" t="str">
        <v>The Israel Forum for International Humanitarian Aid (IsraAID)</v>
      </c>
      <c r="FU892" t="str">
        <v>Unión Venezolana en Perú</v>
      </c>
      <c r="FV892" t="str">
        <v>United Nations Children's Fund (UNICEF)</v>
      </c>
      <c r="FW892" t="str">
        <v>United Nations Development Programme (UNDP)</v>
      </c>
      <c r="FX892" t="str">
        <v>United Nations Educational, Scientific and Cultural Organization (UNESCO)</v>
      </c>
      <c r="FY892" t="str">
        <v>United Nations Entity for Gender Equality and the Empowerment of Women (UNWOMEN)</v>
      </c>
      <c r="FZ892" t="str">
        <v>United Nations Food and Agricultural Organization (FAO)</v>
      </c>
      <c r="GA892" t="str">
        <v>United Nations High Commissioner for Refugees (UNHCR)</v>
      </c>
      <c r="GB892" t="str">
        <v>United Nations Office of the High Commissioner for Human Rights (OHCHR)</v>
      </c>
      <c r="GC892" t="str">
        <v>United Nations Office on Drugs and Crime (UNODC)</v>
      </c>
      <c r="GD892" t="str">
        <v>United Nations Population Fund (UNFPA)</v>
      </c>
      <c r="GE892" t="str">
        <v>United Nations Programme for Human Settlements (UN Habitat)</v>
      </c>
      <c r="GF892" t="str">
        <v>Vale da Benção Educational and Charitable Association (AEBVB)</v>
      </c>
      <c r="GG892" t="str">
        <v>VenAruba Solidaria</v>
      </c>
      <c r="GH892" t="str">
        <v>Venex Curacao Foundation</v>
      </c>
      <c r="GI892" t="str">
        <v>Venezolanos en Barranquilla</v>
      </c>
      <c r="GJ892" t="str">
        <v>Venezolanos en San Cristóbal</v>
      </c>
      <c r="GK892" t="str">
        <v>Venezuelan Emigrant Foundation (FEV)</v>
      </c>
      <c r="GL892" t="str">
        <v>Vicaría de Pastoral Social Caritas</v>
      </c>
      <c r="GM892" t="str">
        <v>Voices GY</v>
      </c>
      <c r="GN892" t="str">
        <v>We World GVC</v>
      </c>
      <c r="GO892" t="str">
        <v>World Council of Credit Unions</v>
      </c>
      <c r="GP892" t="str">
        <v>World Food Programme (WFP)</v>
      </c>
      <c r="GQ892" t="str">
        <v>World Vision</v>
      </c>
      <c r="GR892" t="str">
        <v>ZOA</v>
      </c>
    </row>
    <row r="893" spans="8:200" x14ac:dyDescent="0.3">
      <c r="H893" t="str" cm="1">
        <f t="array" ref="H893:GR893">TRANSPOSE(_xlfn._xlws.SORT(_xlfn._xlws.FILTER(Table3[Name],ISNUMBER(SEARCH(' Activity Sheet'!D947,Table3[Name])),"Not found"),,1))</f>
        <v>.New Organisation</v>
      </c>
      <c r="I893" t="str">
        <v>ABV - Association of Good with Life</v>
      </c>
      <c r="J893" t="str">
        <v>ACAPS</v>
      </c>
      <c r="K893" t="str">
        <v>Acción y Desarrollo</v>
      </c>
      <c r="L893" t="str">
        <v>ACTED</v>
      </c>
      <c r="M893" t="str">
        <v>Action against Hunger</v>
      </c>
      <c r="N893" t="str">
        <v>ActionAid</v>
      </c>
      <c r="O893" t="str">
        <v>Adventist Development and Relief Agency (ADRA)</v>
      </c>
      <c r="P893" t="str">
        <v>Alas de Colibrí Foundation</v>
      </c>
      <c r="Q893" t="str">
        <v>Alianza por la Solidaridad</v>
      </c>
      <c r="R893" t="str">
        <v>Alianza por Venezuela</v>
      </c>
      <c r="S893" t="str">
        <v>Americares Foundation</v>
      </c>
      <c r="T893" t="str">
        <v>Argentine Commission for Refugees and Migrants (CAREF)</v>
      </c>
      <c r="U893" t="str">
        <v>Asociación Aves</v>
      </c>
      <c r="V893" t="str">
        <v>Asociación de Jubilados y Pensionados Venezolanos en Argentina</v>
      </c>
      <c r="W893" t="str">
        <v>Asociación de Venezolanos en Eloy Alfaro</v>
      </c>
      <c r="X893" t="str">
        <v>Asociación Fundación contra el Hambre Perú</v>
      </c>
      <c r="Y893" t="str">
        <v>Asociación Migrantes Venezolanos</v>
      </c>
      <c r="Z893" t="str">
        <v>Asociación Misioneros de San Carlos Scalabrinianos</v>
      </c>
      <c r="AA893" t="str">
        <v>Asociacion Proteccion Poblacion Vulnerable</v>
      </c>
      <c r="AB893" t="str">
        <v>Asociación Quinta Ola</v>
      </c>
      <c r="AC893" t="str">
        <v>Asociación Salto Ángel</v>
      </c>
      <c r="AD893" t="str">
        <v>Asociación Venezuela en Ecuador AC</v>
      </c>
      <c r="AE893" t="str">
        <v>ASOVENAR</v>
      </c>
      <c r="AF893" t="str">
        <v>Associação Hermanitos</v>
      </c>
      <c r="AG893" t="str">
        <v>AVSI Foundation</v>
      </c>
      <c r="AH893" t="str">
        <v>Bethany Christian Services</v>
      </c>
      <c r="AI893" t="str">
        <v>Blumont</v>
      </c>
      <c r="AJ893" t="str">
        <v>CARE</v>
      </c>
      <c r="AK893" t="str">
        <v>Caritas Brazil</v>
      </c>
      <c r="AL893" t="str">
        <v>Caritas Ecuador</v>
      </c>
      <c r="AM893" t="str">
        <v>Caritas Germany</v>
      </c>
      <c r="AN893" t="str">
        <v>Caritas Manaus</v>
      </c>
      <c r="AO893" t="str">
        <v>Caritas Parana</v>
      </c>
      <c r="AP893" t="str">
        <v>Caritas Peru</v>
      </c>
      <c r="AQ893" t="str">
        <v>Caritas Rio de Janeiro</v>
      </c>
      <c r="AR893" t="str">
        <v>Caritas São Paulo</v>
      </c>
      <c r="AS893" t="str">
        <v>Caritas Switzerland</v>
      </c>
      <c r="AT893" t="str">
        <v>CCEFIRO Association</v>
      </c>
      <c r="AU893" t="str">
        <v>CEDRO</v>
      </c>
      <c r="AV893" t="str">
        <v>Center for Integrated Studies and Programs for Sustainable Development (CIEDS)</v>
      </c>
      <c r="AW893" t="str">
        <v>Center for Migration and Human Rights of the Diocese of Roraima (CMDH)</v>
      </c>
      <c r="AX893" t="str">
        <v>Centro de Atencion Psicosocial (CAPS)</v>
      </c>
      <c r="AY893" t="str">
        <v>CESAL</v>
      </c>
      <c r="AZ893" t="str">
        <v>CESVI-Cooperazione e Sviluppo</v>
      </c>
      <c r="BA893" t="str">
        <v>ChildFund International</v>
      </c>
      <c r="BB893" t="str">
        <v>CHS Alternativo</v>
      </c>
      <c r="BC893" t="str">
        <v>Churún Merú Association</v>
      </c>
      <c r="BD893" t="str">
        <v>Coalición por Venezuela</v>
      </c>
      <c r="BE893" t="str">
        <v>Colonia Foundation of Venezuelans in the Dominican Republic (FUNCOVERD)</v>
      </c>
      <c r="BF893" t="str">
        <v>COLVENZ</v>
      </c>
      <c r="BG893" t="str">
        <v>Compassiva</v>
      </c>
      <c r="BH893" t="str">
        <v>Consejo Interreligioso del Perú - Religiones por la Paz</v>
      </c>
      <c r="BI893" t="str">
        <v>Consorcio ONG OCIPI Y Capellanía Nacional OFICA</v>
      </c>
      <c r="BJ893" t="str">
        <v>COOPI - International Cooperation Foundation</v>
      </c>
      <c r="BK893" t="str">
        <v>Corporación Colectivo Sin Fronteras</v>
      </c>
      <c r="BL893" t="str">
        <v>CRISFE Foundation</v>
      </c>
      <c r="BM893" t="str">
        <v>Cuso International</v>
      </c>
      <c r="BN893" t="str">
        <v>Danielle’s Children Fund (DCF)</v>
      </c>
      <c r="BO893" t="str">
        <v>Danish Refugee Council (DRC)</v>
      </c>
      <c r="BP893" t="str">
        <v>Development Support Association - APOYAR</v>
      </c>
      <c r="BQ893" t="str">
        <v>Diakonie Katastrophenhilfe</v>
      </c>
      <c r="BR893" t="str">
        <v>Diálogo Diverso</v>
      </c>
      <c r="BS893" t="str">
        <v>Doctors of the World</v>
      </c>
      <c r="BT893" t="str">
        <v>Dominican Institute for Integrated Development</v>
      </c>
      <c r="BU893" t="str">
        <v>Duendes y Ángeles Vinotinto República Dominicana</v>
      </c>
      <c r="BV893" t="str">
        <v>Encuentros SJS (Servicio Jesuita de la Solidaridad)</v>
      </c>
      <c r="BW893" t="str">
        <v>Ending Violence Against Migrants</v>
      </c>
      <c r="BX893" t="str">
        <v>Equidad Foundation</v>
      </c>
      <c r="BY893" t="str">
        <v>Equilibrium CenDE</v>
      </c>
      <c r="BZ893" t="str">
        <v>Facultad de Psicología - Universidad de la República (UDELAR)</v>
      </c>
      <c r="CA893" t="str">
        <v>First International Emergency and Solidarités International</v>
      </c>
      <c r="CB893" t="str">
        <v>Fondo Ecuatoriano Populorum Progressio</v>
      </c>
      <c r="CC893" t="str">
        <v>Foro Salud Callao</v>
      </c>
      <c r="CD893" t="str">
        <v>Foundation for the Integration and Development of Latin America (FIDAL)</v>
      </c>
      <c r="CE893" t="str">
        <v>Foundation of the Americas (FUDELA)</v>
      </c>
      <c r="CF893" t="str">
        <v>Fraternity Without Borders</v>
      </c>
      <c r="CG893" t="str">
        <v>Fundación Brisas del Norte</v>
      </c>
      <c r="CH893" t="str">
        <v>Fundación Colombovenezolana Nueva Ilusión</v>
      </c>
      <c r="CI893" t="str">
        <v>Fundación Nakama's</v>
      </c>
      <c r="CJ893" t="str">
        <v>Fundación RadaBer</v>
      </c>
      <c r="CK893" t="str">
        <v>Fundación Scalabrini Bolivia</v>
      </c>
      <c r="CL893" t="str">
        <v>Fundacion Social Vivan los Niños</v>
      </c>
      <c r="CM893" t="str">
        <v>FUNVEAC</v>
      </c>
      <c r="CN893" t="str">
        <v>German Development Cooperation Agency GIZ</v>
      </c>
      <c r="CO893" t="str">
        <v>Globalizate Radio</v>
      </c>
      <c r="CP893" t="str">
        <v>GOAL</v>
      </c>
      <c r="CQ893" t="str">
        <v>Halü Bienestar Humano Foundation (HALU)</v>
      </c>
      <c r="CR893" t="str">
        <v>Heartland Alliance International (HAI)</v>
      </c>
      <c r="CS893" t="str">
        <v>HELVETAS Swiss Intercooperation</v>
      </c>
      <c r="CT893" t="str">
        <v>HIAS</v>
      </c>
      <c r="CU893" t="str">
        <v>Human Rights Defence Curaçao</v>
      </c>
      <c r="CV893" t="str">
        <v>Humanity &amp; Inclusion</v>
      </c>
      <c r="CW893" t="str">
        <v>Humans Analytic</v>
      </c>
      <c r="CX893" t="str">
        <v>Idas y Vueltas Association</v>
      </c>
      <c r="CY893" t="str">
        <v>iMMAP</v>
      </c>
      <c r="CZ893" t="str">
        <v>IMPACT Initiatives (REACH)</v>
      </c>
      <c r="DA893" t="str">
        <v>Inmigrante Feliz Association</v>
      </c>
      <c r="DB893" t="str">
        <v>Institute for Migration and Human Rights (IMDH)</v>
      </c>
      <c r="DC893" t="str">
        <v>Institute of Natural and Cultural Heritage (IPANC)</v>
      </c>
      <c r="DD893" t="str">
        <v>International Committee for the Development of People (CISP)</v>
      </c>
      <c r="DE893" t="str">
        <v>International Federation of the Red Cross (IFRC)</v>
      </c>
      <c r="DF893" t="str">
        <v>International Labour Organization (ILO)</v>
      </c>
      <c r="DG893" t="str">
        <v>International Medical Corps</v>
      </c>
      <c r="DH893" t="str">
        <v>International Organization for Migration (IOM)</v>
      </c>
      <c r="DI893" t="str">
        <v>International Rescue Committee (IRC)</v>
      </c>
      <c r="DJ893" t="str">
        <v>INTERSOS</v>
      </c>
      <c r="DK893" t="str">
        <v>Jesuit Migrant Service (JMS)</v>
      </c>
      <c r="DL893" t="str">
        <v>Jesuit Refugee Service (JRS)</v>
      </c>
      <c r="DM893" t="str">
        <v>Jesuit Service for Migrants and Refugees (JSMR)</v>
      </c>
      <c r="DN893" t="str">
        <v>Joint United Nations Programme on HIV/AIDS (UNAIDS)</v>
      </c>
      <c r="DO893" t="str">
        <v>Kimirina Coorporation</v>
      </c>
      <c r="DP893" t="str">
        <v>La Casita Hispanic Cultural Centre</v>
      </c>
      <c r="DQ893" t="str">
        <v>Latin American Network of Non-Governmental Organizations of Persons with Disabilities and their Families (RIADIS)</v>
      </c>
      <c r="DR893" t="str">
        <v>LGBT+ Movement Brazil</v>
      </c>
      <c r="DS893" t="str">
        <v>Living Water Community (LWC)</v>
      </c>
      <c r="DT893" t="str">
        <v>LLANOVENCOL</v>
      </c>
      <c r="DU893" t="str">
        <v>Lutheran World Federation</v>
      </c>
      <c r="DV893" t="str">
        <v>Lutheran World Relief</v>
      </c>
      <c r="DW893" t="str">
        <v>Malteser International</v>
      </c>
      <c r="DX893" t="str">
        <v>Mana Institute</v>
      </c>
      <c r="DY893" t="str">
        <v>Manos Veneguayas Association</v>
      </c>
      <c r="DZ893" t="str">
        <v>Más Igualdad Perú</v>
      </c>
      <c r="EA893" t="str">
        <v>MedGlobal</v>
      </c>
      <c r="EB893" t="str">
        <v>Medical Teams International</v>
      </c>
      <c r="EC893" t="str">
        <v>Mercy Corps</v>
      </c>
      <c r="ED893" t="str">
        <v>Migrant Service Center (CAM)</v>
      </c>
      <c r="EE893" t="str">
        <v>Migrants, Refugees and Argentine Social Entrepreneurs (MIRARES)</v>
      </c>
      <c r="EF893" t="str">
        <v>Mision Scalabriniana - Ecuador</v>
      </c>
      <c r="EG893" t="str">
        <v>Missão Paz</v>
      </c>
      <c r="EH893" t="str">
        <v>Museu A CASA</v>
      </c>
      <c r="EI893" t="str">
        <v>Norwegian Refugee Council (NRC)</v>
      </c>
      <c r="EJ893" t="str">
        <v>ONG Migrantes por el Maule</v>
      </c>
      <c r="EK893" t="str">
        <v>ONG Preemptive Love Coalition Colombia</v>
      </c>
      <c r="EL893" t="str">
        <v>Organización Transfomando Vidas</v>
      </c>
      <c r="EM893" t="str">
        <v>Organization of Ibero-American States for Education, Science and Culture (OEI)</v>
      </c>
      <c r="EN893" t="str">
        <v>OXFAM</v>
      </c>
      <c r="EO893" t="str">
        <v>Panamerican Development Foundation</v>
      </c>
      <c r="EP893" t="str">
        <v>Panamerican Health Organization/World Health Organization (PAHO/WHO)</v>
      </c>
      <c r="EQ893" t="str">
        <v>Pastoral of Human Mobility - Peruvian Episcopal Conference</v>
      </c>
      <c r="ER893" t="str">
        <v>Pastoral Service for Migrants National</v>
      </c>
      <c r="ES893" t="str">
        <v>Permanent Human Rights defense Committee (CDH)</v>
      </c>
      <c r="ET893" t="str">
        <v>Pirilampos Institute - Group of visits and voluntary actions in Roraima</v>
      </c>
      <c r="EU893" t="str">
        <v>Plan International</v>
      </c>
      <c r="EV893" t="str">
        <v>Population Program, Faculty of Social Sciences, University of the Republic</v>
      </c>
      <c r="EW893" t="str">
        <v>Profamilia Association</v>
      </c>
      <c r="EX893" t="str">
        <v>Red con Migrantes y Refugiados</v>
      </c>
      <c r="EY893" t="str">
        <v>Red Cross Colombia</v>
      </c>
      <c r="EZ893" t="str">
        <v>Red Cross Ecuador</v>
      </c>
      <c r="FA893" t="str">
        <v>Red Cross Peru</v>
      </c>
      <c r="FB893" t="str">
        <v>Red de Investigaciones en Derechos Humanos - CONICET (Consejo Nacional de Investigaciones Científicas y Técnicas)</v>
      </c>
      <c r="FC893" t="str">
        <v>RET International</v>
      </c>
      <c r="FD893" t="str">
        <v>Salú pa Tur Foundation</v>
      </c>
      <c r="FE893" t="str">
        <v>Salvation Army</v>
      </c>
      <c r="FF893" t="str">
        <v>Samaritan's Purse</v>
      </c>
      <c r="FG893" t="str">
        <v>Save the Children International (SCI)</v>
      </c>
      <c r="FH893" t="str">
        <v>Scalabrini Foundation Chile</v>
      </c>
      <c r="FI893" t="str">
        <v>Sección Peruana de Amnistía Internacional</v>
      </c>
      <c r="FJ893" t="str">
        <v>Serviço Pastoral dos Migrantes do Nordeste</v>
      </c>
      <c r="FK893" t="str">
        <v>Sesame Workshop</v>
      </c>
      <c r="FL893" t="str">
        <v>Si, Da Vida</v>
      </c>
      <c r="FM893" t="str">
        <v>Solidarity and Action Asociation</v>
      </c>
      <c r="FN893" t="str">
        <v>SOS Children's Villages</v>
      </c>
      <c r="FO893" t="str">
        <v>Tarabita Foundation</v>
      </c>
      <c r="FP893" t="str">
        <v>Tearfund</v>
      </c>
      <c r="FQ893" t="str">
        <v>TECHO</v>
      </c>
      <c r="FR893" t="str">
        <v>Terranueva Foundation</v>
      </c>
      <c r="FS893" t="str">
        <v>Terre des Hommes Suisse</v>
      </c>
      <c r="FT893" t="str">
        <v>The Israel Forum for International Humanitarian Aid (IsraAID)</v>
      </c>
      <c r="FU893" t="str">
        <v>Unión Venezolana en Perú</v>
      </c>
      <c r="FV893" t="str">
        <v>United Nations Children's Fund (UNICEF)</v>
      </c>
      <c r="FW893" t="str">
        <v>United Nations Development Programme (UNDP)</v>
      </c>
      <c r="FX893" t="str">
        <v>United Nations Educational, Scientific and Cultural Organization (UNESCO)</v>
      </c>
      <c r="FY893" t="str">
        <v>United Nations Entity for Gender Equality and the Empowerment of Women (UNWOMEN)</v>
      </c>
      <c r="FZ893" t="str">
        <v>United Nations Food and Agricultural Organization (FAO)</v>
      </c>
      <c r="GA893" t="str">
        <v>United Nations High Commissioner for Refugees (UNHCR)</v>
      </c>
      <c r="GB893" t="str">
        <v>United Nations Office of the High Commissioner for Human Rights (OHCHR)</v>
      </c>
      <c r="GC893" t="str">
        <v>United Nations Office on Drugs and Crime (UNODC)</v>
      </c>
      <c r="GD893" t="str">
        <v>United Nations Population Fund (UNFPA)</v>
      </c>
      <c r="GE893" t="str">
        <v>United Nations Programme for Human Settlements (UN Habitat)</v>
      </c>
      <c r="GF893" t="str">
        <v>Vale da Benção Educational and Charitable Association (AEBVB)</v>
      </c>
      <c r="GG893" t="str">
        <v>VenAruba Solidaria</v>
      </c>
      <c r="GH893" t="str">
        <v>Venex Curacao Foundation</v>
      </c>
      <c r="GI893" t="str">
        <v>Venezolanos en Barranquilla</v>
      </c>
      <c r="GJ893" t="str">
        <v>Venezolanos en San Cristóbal</v>
      </c>
      <c r="GK893" t="str">
        <v>Venezuelan Emigrant Foundation (FEV)</v>
      </c>
      <c r="GL893" t="str">
        <v>Vicaría de Pastoral Social Caritas</v>
      </c>
      <c r="GM893" t="str">
        <v>Voices GY</v>
      </c>
      <c r="GN893" t="str">
        <v>We World GVC</v>
      </c>
      <c r="GO893" t="str">
        <v>World Council of Credit Unions</v>
      </c>
      <c r="GP893" t="str">
        <v>World Food Programme (WFP)</v>
      </c>
      <c r="GQ893" t="str">
        <v>World Vision</v>
      </c>
      <c r="GR893" t="str">
        <v>ZOA</v>
      </c>
    </row>
    <row r="894" spans="8:200" x14ac:dyDescent="0.3">
      <c r="H894" t="str" cm="1">
        <f t="array" ref="H894:GR894">TRANSPOSE(_xlfn._xlws.SORT(_xlfn._xlws.FILTER(Table3[Name],ISNUMBER(SEARCH(' Activity Sheet'!D948,Table3[Name])),"Not found"),,1))</f>
        <v>.New Organisation</v>
      </c>
      <c r="I894" t="str">
        <v>ABV - Association of Good with Life</v>
      </c>
      <c r="J894" t="str">
        <v>ACAPS</v>
      </c>
      <c r="K894" t="str">
        <v>Acción y Desarrollo</v>
      </c>
      <c r="L894" t="str">
        <v>ACTED</v>
      </c>
      <c r="M894" t="str">
        <v>Action against Hunger</v>
      </c>
      <c r="N894" t="str">
        <v>ActionAid</v>
      </c>
      <c r="O894" t="str">
        <v>Adventist Development and Relief Agency (ADRA)</v>
      </c>
      <c r="P894" t="str">
        <v>Alas de Colibrí Foundation</v>
      </c>
      <c r="Q894" t="str">
        <v>Alianza por la Solidaridad</v>
      </c>
      <c r="R894" t="str">
        <v>Alianza por Venezuela</v>
      </c>
      <c r="S894" t="str">
        <v>Americares Foundation</v>
      </c>
      <c r="T894" t="str">
        <v>Argentine Commission for Refugees and Migrants (CAREF)</v>
      </c>
      <c r="U894" t="str">
        <v>Asociación Aves</v>
      </c>
      <c r="V894" t="str">
        <v>Asociación de Jubilados y Pensionados Venezolanos en Argentina</v>
      </c>
      <c r="W894" t="str">
        <v>Asociación de Venezolanos en Eloy Alfaro</v>
      </c>
      <c r="X894" t="str">
        <v>Asociación Fundación contra el Hambre Perú</v>
      </c>
      <c r="Y894" t="str">
        <v>Asociación Migrantes Venezolanos</v>
      </c>
      <c r="Z894" t="str">
        <v>Asociación Misioneros de San Carlos Scalabrinianos</v>
      </c>
      <c r="AA894" t="str">
        <v>Asociacion Proteccion Poblacion Vulnerable</v>
      </c>
      <c r="AB894" t="str">
        <v>Asociación Quinta Ola</v>
      </c>
      <c r="AC894" t="str">
        <v>Asociación Salto Ángel</v>
      </c>
      <c r="AD894" t="str">
        <v>Asociación Venezuela en Ecuador AC</v>
      </c>
      <c r="AE894" t="str">
        <v>ASOVENAR</v>
      </c>
      <c r="AF894" t="str">
        <v>Associação Hermanitos</v>
      </c>
      <c r="AG894" t="str">
        <v>AVSI Foundation</v>
      </c>
      <c r="AH894" t="str">
        <v>Bethany Christian Services</v>
      </c>
      <c r="AI894" t="str">
        <v>Blumont</v>
      </c>
      <c r="AJ894" t="str">
        <v>CARE</v>
      </c>
      <c r="AK894" t="str">
        <v>Caritas Brazil</v>
      </c>
      <c r="AL894" t="str">
        <v>Caritas Ecuador</v>
      </c>
      <c r="AM894" t="str">
        <v>Caritas Germany</v>
      </c>
      <c r="AN894" t="str">
        <v>Caritas Manaus</v>
      </c>
      <c r="AO894" t="str">
        <v>Caritas Parana</v>
      </c>
      <c r="AP894" t="str">
        <v>Caritas Peru</v>
      </c>
      <c r="AQ894" t="str">
        <v>Caritas Rio de Janeiro</v>
      </c>
      <c r="AR894" t="str">
        <v>Caritas São Paulo</v>
      </c>
      <c r="AS894" t="str">
        <v>Caritas Switzerland</v>
      </c>
      <c r="AT894" t="str">
        <v>CCEFIRO Association</v>
      </c>
      <c r="AU894" t="str">
        <v>CEDRO</v>
      </c>
      <c r="AV894" t="str">
        <v>Center for Integrated Studies and Programs for Sustainable Development (CIEDS)</v>
      </c>
      <c r="AW894" t="str">
        <v>Center for Migration and Human Rights of the Diocese of Roraima (CMDH)</v>
      </c>
      <c r="AX894" t="str">
        <v>Centro de Atencion Psicosocial (CAPS)</v>
      </c>
      <c r="AY894" t="str">
        <v>CESAL</v>
      </c>
      <c r="AZ894" t="str">
        <v>CESVI-Cooperazione e Sviluppo</v>
      </c>
      <c r="BA894" t="str">
        <v>ChildFund International</v>
      </c>
      <c r="BB894" t="str">
        <v>CHS Alternativo</v>
      </c>
      <c r="BC894" t="str">
        <v>Churún Merú Association</v>
      </c>
      <c r="BD894" t="str">
        <v>Coalición por Venezuela</v>
      </c>
      <c r="BE894" t="str">
        <v>Colonia Foundation of Venezuelans in the Dominican Republic (FUNCOVERD)</v>
      </c>
      <c r="BF894" t="str">
        <v>COLVENZ</v>
      </c>
      <c r="BG894" t="str">
        <v>Compassiva</v>
      </c>
      <c r="BH894" t="str">
        <v>Consejo Interreligioso del Perú - Religiones por la Paz</v>
      </c>
      <c r="BI894" t="str">
        <v>Consorcio ONG OCIPI Y Capellanía Nacional OFICA</v>
      </c>
      <c r="BJ894" t="str">
        <v>COOPI - International Cooperation Foundation</v>
      </c>
      <c r="BK894" t="str">
        <v>Corporación Colectivo Sin Fronteras</v>
      </c>
      <c r="BL894" t="str">
        <v>CRISFE Foundation</v>
      </c>
      <c r="BM894" t="str">
        <v>Cuso International</v>
      </c>
      <c r="BN894" t="str">
        <v>Danielle’s Children Fund (DCF)</v>
      </c>
      <c r="BO894" t="str">
        <v>Danish Refugee Council (DRC)</v>
      </c>
      <c r="BP894" t="str">
        <v>Development Support Association - APOYAR</v>
      </c>
      <c r="BQ894" t="str">
        <v>Diakonie Katastrophenhilfe</v>
      </c>
      <c r="BR894" t="str">
        <v>Diálogo Diverso</v>
      </c>
      <c r="BS894" t="str">
        <v>Doctors of the World</v>
      </c>
      <c r="BT894" t="str">
        <v>Dominican Institute for Integrated Development</v>
      </c>
      <c r="BU894" t="str">
        <v>Duendes y Ángeles Vinotinto República Dominicana</v>
      </c>
      <c r="BV894" t="str">
        <v>Encuentros SJS (Servicio Jesuita de la Solidaridad)</v>
      </c>
      <c r="BW894" t="str">
        <v>Ending Violence Against Migrants</v>
      </c>
      <c r="BX894" t="str">
        <v>Equidad Foundation</v>
      </c>
      <c r="BY894" t="str">
        <v>Equilibrium CenDE</v>
      </c>
      <c r="BZ894" t="str">
        <v>Facultad de Psicología - Universidad de la República (UDELAR)</v>
      </c>
      <c r="CA894" t="str">
        <v>First International Emergency and Solidarités International</v>
      </c>
      <c r="CB894" t="str">
        <v>Fondo Ecuatoriano Populorum Progressio</v>
      </c>
      <c r="CC894" t="str">
        <v>Foro Salud Callao</v>
      </c>
      <c r="CD894" t="str">
        <v>Foundation for the Integration and Development of Latin America (FIDAL)</v>
      </c>
      <c r="CE894" t="str">
        <v>Foundation of the Americas (FUDELA)</v>
      </c>
      <c r="CF894" t="str">
        <v>Fraternity Without Borders</v>
      </c>
      <c r="CG894" t="str">
        <v>Fundación Brisas del Norte</v>
      </c>
      <c r="CH894" t="str">
        <v>Fundación Colombovenezolana Nueva Ilusión</v>
      </c>
      <c r="CI894" t="str">
        <v>Fundación Nakama's</v>
      </c>
      <c r="CJ894" t="str">
        <v>Fundación RadaBer</v>
      </c>
      <c r="CK894" t="str">
        <v>Fundación Scalabrini Bolivia</v>
      </c>
      <c r="CL894" t="str">
        <v>Fundacion Social Vivan los Niños</v>
      </c>
      <c r="CM894" t="str">
        <v>FUNVEAC</v>
      </c>
      <c r="CN894" t="str">
        <v>German Development Cooperation Agency GIZ</v>
      </c>
      <c r="CO894" t="str">
        <v>Globalizate Radio</v>
      </c>
      <c r="CP894" t="str">
        <v>GOAL</v>
      </c>
      <c r="CQ894" t="str">
        <v>Halü Bienestar Humano Foundation (HALU)</v>
      </c>
      <c r="CR894" t="str">
        <v>Heartland Alliance International (HAI)</v>
      </c>
      <c r="CS894" t="str">
        <v>HELVETAS Swiss Intercooperation</v>
      </c>
      <c r="CT894" t="str">
        <v>HIAS</v>
      </c>
      <c r="CU894" t="str">
        <v>Human Rights Defence Curaçao</v>
      </c>
      <c r="CV894" t="str">
        <v>Humanity &amp; Inclusion</v>
      </c>
      <c r="CW894" t="str">
        <v>Humans Analytic</v>
      </c>
      <c r="CX894" t="str">
        <v>Idas y Vueltas Association</v>
      </c>
      <c r="CY894" t="str">
        <v>iMMAP</v>
      </c>
      <c r="CZ894" t="str">
        <v>IMPACT Initiatives (REACH)</v>
      </c>
      <c r="DA894" t="str">
        <v>Inmigrante Feliz Association</v>
      </c>
      <c r="DB894" t="str">
        <v>Institute for Migration and Human Rights (IMDH)</v>
      </c>
      <c r="DC894" t="str">
        <v>Institute of Natural and Cultural Heritage (IPANC)</v>
      </c>
      <c r="DD894" t="str">
        <v>International Committee for the Development of People (CISP)</v>
      </c>
      <c r="DE894" t="str">
        <v>International Federation of the Red Cross (IFRC)</v>
      </c>
      <c r="DF894" t="str">
        <v>International Labour Organization (ILO)</v>
      </c>
      <c r="DG894" t="str">
        <v>International Medical Corps</v>
      </c>
      <c r="DH894" t="str">
        <v>International Organization for Migration (IOM)</v>
      </c>
      <c r="DI894" t="str">
        <v>International Rescue Committee (IRC)</v>
      </c>
      <c r="DJ894" t="str">
        <v>INTERSOS</v>
      </c>
      <c r="DK894" t="str">
        <v>Jesuit Migrant Service (JMS)</v>
      </c>
      <c r="DL894" t="str">
        <v>Jesuit Refugee Service (JRS)</v>
      </c>
      <c r="DM894" t="str">
        <v>Jesuit Service for Migrants and Refugees (JSMR)</v>
      </c>
      <c r="DN894" t="str">
        <v>Joint United Nations Programme on HIV/AIDS (UNAIDS)</v>
      </c>
      <c r="DO894" t="str">
        <v>Kimirina Coorporation</v>
      </c>
      <c r="DP894" t="str">
        <v>La Casita Hispanic Cultural Centre</v>
      </c>
      <c r="DQ894" t="str">
        <v>Latin American Network of Non-Governmental Organizations of Persons with Disabilities and their Families (RIADIS)</v>
      </c>
      <c r="DR894" t="str">
        <v>LGBT+ Movement Brazil</v>
      </c>
      <c r="DS894" t="str">
        <v>Living Water Community (LWC)</v>
      </c>
      <c r="DT894" t="str">
        <v>LLANOVENCOL</v>
      </c>
      <c r="DU894" t="str">
        <v>Lutheran World Federation</v>
      </c>
      <c r="DV894" t="str">
        <v>Lutheran World Relief</v>
      </c>
      <c r="DW894" t="str">
        <v>Malteser International</v>
      </c>
      <c r="DX894" t="str">
        <v>Mana Institute</v>
      </c>
      <c r="DY894" t="str">
        <v>Manos Veneguayas Association</v>
      </c>
      <c r="DZ894" t="str">
        <v>Más Igualdad Perú</v>
      </c>
      <c r="EA894" t="str">
        <v>MedGlobal</v>
      </c>
      <c r="EB894" t="str">
        <v>Medical Teams International</v>
      </c>
      <c r="EC894" t="str">
        <v>Mercy Corps</v>
      </c>
      <c r="ED894" t="str">
        <v>Migrant Service Center (CAM)</v>
      </c>
      <c r="EE894" t="str">
        <v>Migrants, Refugees and Argentine Social Entrepreneurs (MIRARES)</v>
      </c>
      <c r="EF894" t="str">
        <v>Mision Scalabriniana - Ecuador</v>
      </c>
      <c r="EG894" t="str">
        <v>Missão Paz</v>
      </c>
      <c r="EH894" t="str">
        <v>Museu A CASA</v>
      </c>
      <c r="EI894" t="str">
        <v>Norwegian Refugee Council (NRC)</v>
      </c>
      <c r="EJ894" t="str">
        <v>ONG Migrantes por el Maule</v>
      </c>
      <c r="EK894" t="str">
        <v>ONG Preemptive Love Coalition Colombia</v>
      </c>
      <c r="EL894" t="str">
        <v>Organización Transfomando Vidas</v>
      </c>
      <c r="EM894" t="str">
        <v>Organization of Ibero-American States for Education, Science and Culture (OEI)</v>
      </c>
      <c r="EN894" t="str">
        <v>OXFAM</v>
      </c>
      <c r="EO894" t="str">
        <v>Panamerican Development Foundation</v>
      </c>
      <c r="EP894" t="str">
        <v>Panamerican Health Organization/World Health Organization (PAHO/WHO)</v>
      </c>
      <c r="EQ894" t="str">
        <v>Pastoral of Human Mobility - Peruvian Episcopal Conference</v>
      </c>
      <c r="ER894" t="str">
        <v>Pastoral Service for Migrants National</v>
      </c>
      <c r="ES894" t="str">
        <v>Permanent Human Rights defense Committee (CDH)</v>
      </c>
      <c r="ET894" t="str">
        <v>Pirilampos Institute - Group of visits and voluntary actions in Roraima</v>
      </c>
      <c r="EU894" t="str">
        <v>Plan International</v>
      </c>
      <c r="EV894" t="str">
        <v>Population Program, Faculty of Social Sciences, University of the Republic</v>
      </c>
      <c r="EW894" t="str">
        <v>Profamilia Association</v>
      </c>
      <c r="EX894" t="str">
        <v>Red con Migrantes y Refugiados</v>
      </c>
      <c r="EY894" t="str">
        <v>Red Cross Colombia</v>
      </c>
      <c r="EZ894" t="str">
        <v>Red Cross Ecuador</v>
      </c>
      <c r="FA894" t="str">
        <v>Red Cross Peru</v>
      </c>
      <c r="FB894" t="str">
        <v>Red de Investigaciones en Derechos Humanos - CONICET (Consejo Nacional de Investigaciones Científicas y Técnicas)</v>
      </c>
      <c r="FC894" t="str">
        <v>RET International</v>
      </c>
      <c r="FD894" t="str">
        <v>Salú pa Tur Foundation</v>
      </c>
      <c r="FE894" t="str">
        <v>Salvation Army</v>
      </c>
      <c r="FF894" t="str">
        <v>Samaritan's Purse</v>
      </c>
      <c r="FG894" t="str">
        <v>Save the Children International (SCI)</v>
      </c>
      <c r="FH894" t="str">
        <v>Scalabrini Foundation Chile</v>
      </c>
      <c r="FI894" t="str">
        <v>Sección Peruana de Amnistía Internacional</v>
      </c>
      <c r="FJ894" t="str">
        <v>Serviço Pastoral dos Migrantes do Nordeste</v>
      </c>
      <c r="FK894" t="str">
        <v>Sesame Workshop</v>
      </c>
      <c r="FL894" t="str">
        <v>Si, Da Vida</v>
      </c>
      <c r="FM894" t="str">
        <v>Solidarity and Action Asociation</v>
      </c>
      <c r="FN894" t="str">
        <v>SOS Children's Villages</v>
      </c>
      <c r="FO894" t="str">
        <v>Tarabita Foundation</v>
      </c>
      <c r="FP894" t="str">
        <v>Tearfund</v>
      </c>
      <c r="FQ894" t="str">
        <v>TECHO</v>
      </c>
      <c r="FR894" t="str">
        <v>Terranueva Foundation</v>
      </c>
      <c r="FS894" t="str">
        <v>Terre des Hommes Suisse</v>
      </c>
      <c r="FT894" t="str">
        <v>The Israel Forum for International Humanitarian Aid (IsraAID)</v>
      </c>
      <c r="FU894" t="str">
        <v>Unión Venezolana en Perú</v>
      </c>
      <c r="FV894" t="str">
        <v>United Nations Children's Fund (UNICEF)</v>
      </c>
      <c r="FW894" t="str">
        <v>United Nations Development Programme (UNDP)</v>
      </c>
      <c r="FX894" t="str">
        <v>United Nations Educational, Scientific and Cultural Organization (UNESCO)</v>
      </c>
      <c r="FY894" t="str">
        <v>United Nations Entity for Gender Equality and the Empowerment of Women (UNWOMEN)</v>
      </c>
      <c r="FZ894" t="str">
        <v>United Nations Food and Agricultural Organization (FAO)</v>
      </c>
      <c r="GA894" t="str">
        <v>United Nations High Commissioner for Refugees (UNHCR)</v>
      </c>
      <c r="GB894" t="str">
        <v>United Nations Office of the High Commissioner for Human Rights (OHCHR)</v>
      </c>
      <c r="GC894" t="str">
        <v>United Nations Office on Drugs and Crime (UNODC)</v>
      </c>
      <c r="GD894" t="str">
        <v>United Nations Population Fund (UNFPA)</v>
      </c>
      <c r="GE894" t="str">
        <v>United Nations Programme for Human Settlements (UN Habitat)</v>
      </c>
      <c r="GF894" t="str">
        <v>Vale da Benção Educational and Charitable Association (AEBVB)</v>
      </c>
      <c r="GG894" t="str">
        <v>VenAruba Solidaria</v>
      </c>
      <c r="GH894" t="str">
        <v>Venex Curacao Foundation</v>
      </c>
      <c r="GI894" t="str">
        <v>Venezolanos en Barranquilla</v>
      </c>
      <c r="GJ894" t="str">
        <v>Venezolanos en San Cristóbal</v>
      </c>
      <c r="GK894" t="str">
        <v>Venezuelan Emigrant Foundation (FEV)</v>
      </c>
      <c r="GL894" t="str">
        <v>Vicaría de Pastoral Social Caritas</v>
      </c>
      <c r="GM894" t="str">
        <v>Voices GY</v>
      </c>
      <c r="GN894" t="str">
        <v>We World GVC</v>
      </c>
      <c r="GO894" t="str">
        <v>World Council of Credit Unions</v>
      </c>
      <c r="GP894" t="str">
        <v>World Food Programme (WFP)</v>
      </c>
      <c r="GQ894" t="str">
        <v>World Vision</v>
      </c>
      <c r="GR894" t="str">
        <v>ZOA</v>
      </c>
    </row>
    <row r="895" spans="8:200" x14ac:dyDescent="0.3">
      <c r="H895" t="str" cm="1">
        <f t="array" ref="H895:GR895">TRANSPOSE(_xlfn._xlws.SORT(_xlfn._xlws.FILTER(Table3[Name],ISNUMBER(SEARCH(' Activity Sheet'!D949,Table3[Name])),"Not found"),,1))</f>
        <v>.New Organisation</v>
      </c>
      <c r="I895" t="str">
        <v>ABV - Association of Good with Life</v>
      </c>
      <c r="J895" t="str">
        <v>ACAPS</v>
      </c>
      <c r="K895" t="str">
        <v>Acción y Desarrollo</v>
      </c>
      <c r="L895" t="str">
        <v>ACTED</v>
      </c>
      <c r="M895" t="str">
        <v>Action against Hunger</v>
      </c>
      <c r="N895" t="str">
        <v>ActionAid</v>
      </c>
      <c r="O895" t="str">
        <v>Adventist Development and Relief Agency (ADRA)</v>
      </c>
      <c r="P895" t="str">
        <v>Alas de Colibrí Foundation</v>
      </c>
      <c r="Q895" t="str">
        <v>Alianza por la Solidaridad</v>
      </c>
      <c r="R895" t="str">
        <v>Alianza por Venezuela</v>
      </c>
      <c r="S895" t="str">
        <v>Americares Foundation</v>
      </c>
      <c r="T895" t="str">
        <v>Argentine Commission for Refugees and Migrants (CAREF)</v>
      </c>
      <c r="U895" t="str">
        <v>Asociación Aves</v>
      </c>
      <c r="V895" t="str">
        <v>Asociación de Jubilados y Pensionados Venezolanos en Argentina</v>
      </c>
      <c r="W895" t="str">
        <v>Asociación de Venezolanos en Eloy Alfaro</v>
      </c>
      <c r="X895" t="str">
        <v>Asociación Fundación contra el Hambre Perú</v>
      </c>
      <c r="Y895" t="str">
        <v>Asociación Migrantes Venezolanos</v>
      </c>
      <c r="Z895" t="str">
        <v>Asociación Misioneros de San Carlos Scalabrinianos</v>
      </c>
      <c r="AA895" t="str">
        <v>Asociacion Proteccion Poblacion Vulnerable</v>
      </c>
      <c r="AB895" t="str">
        <v>Asociación Quinta Ola</v>
      </c>
      <c r="AC895" t="str">
        <v>Asociación Salto Ángel</v>
      </c>
      <c r="AD895" t="str">
        <v>Asociación Venezuela en Ecuador AC</v>
      </c>
      <c r="AE895" t="str">
        <v>ASOVENAR</v>
      </c>
      <c r="AF895" t="str">
        <v>Associação Hermanitos</v>
      </c>
      <c r="AG895" t="str">
        <v>AVSI Foundation</v>
      </c>
      <c r="AH895" t="str">
        <v>Bethany Christian Services</v>
      </c>
      <c r="AI895" t="str">
        <v>Blumont</v>
      </c>
      <c r="AJ895" t="str">
        <v>CARE</v>
      </c>
      <c r="AK895" t="str">
        <v>Caritas Brazil</v>
      </c>
      <c r="AL895" t="str">
        <v>Caritas Ecuador</v>
      </c>
      <c r="AM895" t="str">
        <v>Caritas Germany</v>
      </c>
      <c r="AN895" t="str">
        <v>Caritas Manaus</v>
      </c>
      <c r="AO895" t="str">
        <v>Caritas Parana</v>
      </c>
      <c r="AP895" t="str">
        <v>Caritas Peru</v>
      </c>
      <c r="AQ895" t="str">
        <v>Caritas Rio de Janeiro</v>
      </c>
      <c r="AR895" t="str">
        <v>Caritas São Paulo</v>
      </c>
      <c r="AS895" t="str">
        <v>Caritas Switzerland</v>
      </c>
      <c r="AT895" t="str">
        <v>CCEFIRO Association</v>
      </c>
      <c r="AU895" t="str">
        <v>CEDRO</v>
      </c>
      <c r="AV895" t="str">
        <v>Center for Integrated Studies and Programs for Sustainable Development (CIEDS)</v>
      </c>
      <c r="AW895" t="str">
        <v>Center for Migration and Human Rights of the Diocese of Roraima (CMDH)</v>
      </c>
      <c r="AX895" t="str">
        <v>Centro de Atencion Psicosocial (CAPS)</v>
      </c>
      <c r="AY895" t="str">
        <v>CESAL</v>
      </c>
      <c r="AZ895" t="str">
        <v>CESVI-Cooperazione e Sviluppo</v>
      </c>
      <c r="BA895" t="str">
        <v>ChildFund International</v>
      </c>
      <c r="BB895" t="str">
        <v>CHS Alternativo</v>
      </c>
      <c r="BC895" t="str">
        <v>Churún Merú Association</v>
      </c>
      <c r="BD895" t="str">
        <v>Coalición por Venezuela</v>
      </c>
      <c r="BE895" t="str">
        <v>Colonia Foundation of Venezuelans in the Dominican Republic (FUNCOVERD)</v>
      </c>
      <c r="BF895" t="str">
        <v>COLVENZ</v>
      </c>
      <c r="BG895" t="str">
        <v>Compassiva</v>
      </c>
      <c r="BH895" t="str">
        <v>Consejo Interreligioso del Perú - Religiones por la Paz</v>
      </c>
      <c r="BI895" t="str">
        <v>Consorcio ONG OCIPI Y Capellanía Nacional OFICA</v>
      </c>
      <c r="BJ895" t="str">
        <v>COOPI - International Cooperation Foundation</v>
      </c>
      <c r="BK895" t="str">
        <v>Corporación Colectivo Sin Fronteras</v>
      </c>
      <c r="BL895" t="str">
        <v>CRISFE Foundation</v>
      </c>
      <c r="BM895" t="str">
        <v>Cuso International</v>
      </c>
      <c r="BN895" t="str">
        <v>Danielle’s Children Fund (DCF)</v>
      </c>
      <c r="BO895" t="str">
        <v>Danish Refugee Council (DRC)</v>
      </c>
      <c r="BP895" t="str">
        <v>Development Support Association - APOYAR</v>
      </c>
      <c r="BQ895" t="str">
        <v>Diakonie Katastrophenhilfe</v>
      </c>
      <c r="BR895" t="str">
        <v>Diálogo Diverso</v>
      </c>
      <c r="BS895" t="str">
        <v>Doctors of the World</v>
      </c>
      <c r="BT895" t="str">
        <v>Dominican Institute for Integrated Development</v>
      </c>
      <c r="BU895" t="str">
        <v>Duendes y Ángeles Vinotinto República Dominicana</v>
      </c>
      <c r="BV895" t="str">
        <v>Encuentros SJS (Servicio Jesuita de la Solidaridad)</v>
      </c>
      <c r="BW895" t="str">
        <v>Ending Violence Against Migrants</v>
      </c>
      <c r="BX895" t="str">
        <v>Equidad Foundation</v>
      </c>
      <c r="BY895" t="str">
        <v>Equilibrium CenDE</v>
      </c>
      <c r="BZ895" t="str">
        <v>Facultad de Psicología - Universidad de la República (UDELAR)</v>
      </c>
      <c r="CA895" t="str">
        <v>First International Emergency and Solidarités International</v>
      </c>
      <c r="CB895" t="str">
        <v>Fondo Ecuatoriano Populorum Progressio</v>
      </c>
      <c r="CC895" t="str">
        <v>Foro Salud Callao</v>
      </c>
      <c r="CD895" t="str">
        <v>Foundation for the Integration and Development of Latin America (FIDAL)</v>
      </c>
      <c r="CE895" t="str">
        <v>Foundation of the Americas (FUDELA)</v>
      </c>
      <c r="CF895" t="str">
        <v>Fraternity Without Borders</v>
      </c>
      <c r="CG895" t="str">
        <v>Fundación Brisas del Norte</v>
      </c>
      <c r="CH895" t="str">
        <v>Fundación Colombovenezolana Nueva Ilusión</v>
      </c>
      <c r="CI895" t="str">
        <v>Fundación Nakama's</v>
      </c>
      <c r="CJ895" t="str">
        <v>Fundación RadaBer</v>
      </c>
      <c r="CK895" t="str">
        <v>Fundación Scalabrini Bolivia</v>
      </c>
      <c r="CL895" t="str">
        <v>Fundacion Social Vivan los Niños</v>
      </c>
      <c r="CM895" t="str">
        <v>FUNVEAC</v>
      </c>
      <c r="CN895" t="str">
        <v>German Development Cooperation Agency GIZ</v>
      </c>
      <c r="CO895" t="str">
        <v>Globalizate Radio</v>
      </c>
      <c r="CP895" t="str">
        <v>GOAL</v>
      </c>
      <c r="CQ895" t="str">
        <v>Halü Bienestar Humano Foundation (HALU)</v>
      </c>
      <c r="CR895" t="str">
        <v>Heartland Alliance International (HAI)</v>
      </c>
      <c r="CS895" t="str">
        <v>HELVETAS Swiss Intercooperation</v>
      </c>
      <c r="CT895" t="str">
        <v>HIAS</v>
      </c>
      <c r="CU895" t="str">
        <v>Human Rights Defence Curaçao</v>
      </c>
      <c r="CV895" t="str">
        <v>Humanity &amp; Inclusion</v>
      </c>
      <c r="CW895" t="str">
        <v>Humans Analytic</v>
      </c>
      <c r="CX895" t="str">
        <v>Idas y Vueltas Association</v>
      </c>
      <c r="CY895" t="str">
        <v>iMMAP</v>
      </c>
      <c r="CZ895" t="str">
        <v>IMPACT Initiatives (REACH)</v>
      </c>
      <c r="DA895" t="str">
        <v>Inmigrante Feliz Association</v>
      </c>
      <c r="DB895" t="str">
        <v>Institute for Migration and Human Rights (IMDH)</v>
      </c>
      <c r="DC895" t="str">
        <v>Institute of Natural and Cultural Heritage (IPANC)</v>
      </c>
      <c r="DD895" t="str">
        <v>International Committee for the Development of People (CISP)</v>
      </c>
      <c r="DE895" t="str">
        <v>International Federation of the Red Cross (IFRC)</v>
      </c>
      <c r="DF895" t="str">
        <v>International Labour Organization (ILO)</v>
      </c>
      <c r="DG895" t="str">
        <v>International Medical Corps</v>
      </c>
      <c r="DH895" t="str">
        <v>International Organization for Migration (IOM)</v>
      </c>
      <c r="DI895" t="str">
        <v>International Rescue Committee (IRC)</v>
      </c>
      <c r="DJ895" t="str">
        <v>INTERSOS</v>
      </c>
      <c r="DK895" t="str">
        <v>Jesuit Migrant Service (JMS)</v>
      </c>
      <c r="DL895" t="str">
        <v>Jesuit Refugee Service (JRS)</v>
      </c>
      <c r="DM895" t="str">
        <v>Jesuit Service for Migrants and Refugees (JSMR)</v>
      </c>
      <c r="DN895" t="str">
        <v>Joint United Nations Programme on HIV/AIDS (UNAIDS)</v>
      </c>
      <c r="DO895" t="str">
        <v>Kimirina Coorporation</v>
      </c>
      <c r="DP895" t="str">
        <v>La Casita Hispanic Cultural Centre</v>
      </c>
      <c r="DQ895" t="str">
        <v>Latin American Network of Non-Governmental Organizations of Persons with Disabilities and their Families (RIADIS)</v>
      </c>
      <c r="DR895" t="str">
        <v>LGBT+ Movement Brazil</v>
      </c>
      <c r="DS895" t="str">
        <v>Living Water Community (LWC)</v>
      </c>
      <c r="DT895" t="str">
        <v>LLANOVENCOL</v>
      </c>
      <c r="DU895" t="str">
        <v>Lutheran World Federation</v>
      </c>
      <c r="DV895" t="str">
        <v>Lutheran World Relief</v>
      </c>
      <c r="DW895" t="str">
        <v>Malteser International</v>
      </c>
      <c r="DX895" t="str">
        <v>Mana Institute</v>
      </c>
      <c r="DY895" t="str">
        <v>Manos Veneguayas Association</v>
      </c>
      <c r="DZ895" t="str">
        <v>Más Igualdad Perú</v>
      </c>
      <c r="EA895" t="str">
        <v>MedGlobal</v>
      </c>
      <c r="EB895" t="str">
        <v>Medical Teams International</v>
      </c>
      <c r="EC895" t="str">
        <v>Mercy Corps</v>
      </c>
      <c r="ED895" t="str">
        <v>Migrant Service Center (CAM)</v>
      </c>
      <c r="EE895" t="str">
        <v>Migrants, Refugees and Argentine Social Entrepreneurs (MIRARES)</v>
      </c>
      <c r="EF895" t="str">
        <v>Mision Scalabriniana - Ecuador</v>
      </c>
      <c r="EG895" t="str">
        <v>Missão Paz</v>
      </c>
      <c r="EH895" t="str">
        <v>Museu A CASA</v>
      </c>
      <c r="EI895" t="str">
        <v>Norwegian Refugee Council (NRC)</v>
      </c>
      <c r="EJ895" t="str">
        <v>ONG Migrantes por el Maule</v>
      </c>
      <c r="EK895" t="str">
        <v>ONG Preemptive Love Coalition Colombia</v>
      </c>
      <c r="EL895" t="str">
        <v>Organización Transfomando Vidas</v>
      </c>
      <c r="EM895" t="str">
        <v>Organization of Ibero-American States for Education, Science and Culture (OEI)</v>
      </c>
      <c r="EN895" t="str">
        <v>OXFAM</v>
      </c>
      <c r="EO895" t="str">
        <v>Panamerican Development Foundation</v>
      </c>
      <c r="EP895" t="str">
        <v>Panamerican Health Organization/World Health Organization (PAHO/WHO)</v>
      </c>
      <c r="EQ895" t="str">
        <v>Pastoral of Human Mobility - Peruvian Episcopal Conference</v>
      </c>
      <c r="ER895" t="str">
        <v>Pastoral Service for Migrants National</v>
      </c>
      <c r="ES895" t="str">
        <v>Permanent Human Rights defense Committee (CDH)</v>
      </c>
      <c r="ET895" t="str">
        <v>Pirilampos Institute - Group of visits and voluntary actions in Roraima</v>
      </c>
      <c r="EU895" t="str">
        <v>Plan International</v>
      </c>
      <c r="EV895" t="str">
        <v>Population Program, Faculty of Social Sciences, University of the Republic</v>
      </c>
      <c r="EW895" t="str">
        <v>Profamilia Association</v>
      </c>
      <c r="EX895" t="str">
        <v>Red con Migrantes y Refugiados</v>
      </c>
      <c r="EY895" t="str">
        <v>Red Cross Colombia</v>
      </c>
      <c r="EZ895" t="str">
        <v>Red Cross Ecuador</v>
      </c>
      <c r="FA895" t="str">
        <v>Red Cross Peru</v>
      </c>
      <c r="FB895" t="str">
        <v>Red de Investigaciones en Derechos Humanos - CONICET (Consejo Nacional de Investigaciones Científicas y Técnicas)</v>
      </c>
      <c r="FC895" t="str">
        <v>RET International</v>
      </c>
      <c r="FD895" t="str">
        <v>Salú pa Tur Foundation</v>
      </c>
      <c r="FE895" t="str">
        <v>Salvation Army</v>
      </c>
      <c r="FF895" t="str">
        <v>Samaritan's Purse</v>
      </c>
      <c r="FG895" t="str">
        <v>Save the Children International (SCI)</v>
      </c>
      <c r="FH895" t="str">
        <v>Scalabrini Foundation Chile</v>
      </c>
      <c r="FI895" t="str">
        <v>Sección Peruana de Amnistía Internacional</v>
      </c>
      <c r="FJ895" t="str">
        <v>Serviço Pastoral dos Migrantes do Nordeste</v>
      </c>
      <c r="FK895" t="str">
        <v>Sesame Workshop</v>
      </c>
      <c r="FL895" t="str">
        <v>Si, Da Vida</v>
      </c>
      <c r="FM895" t="str">
        <v>Solidarity and Action Asociation</v>
      </c>
      <c r="FN895" t="str">
        <v>SOS Children's Villages</v>
      </c>
      <c r="FO895" t="str">
        <v>Tarabita Foundation</v>
      </c>
      <c r="FP895" t="str">
        <v>Tearfund</v>
      </c>
      <c r="FQ895" t="str">
        <v>TECHO</v>
      </c>
      <c r="FR895" t="str">
        <v>Terranueva Foundation</v>
      </c>
      <c r="FS895" t="str">
        <v>Terre des Hommes Suisse</v>
      </c>
      <c r="FT895" t="str">
        <v>The Israel Forum for International Humanitarian Aid (IsraAID)</v>
      </c>
      <c r="FU895" t="str">
        <v>Unión Venezolana en Perú</v>
      </c>
      <c r="FV895" t="str">
        <v>United Nations Children's Fund (UNICEF)</v>
      </c>
      <c r="FW895" t="str">
        <v>United Nations Development Programme (UNDP)</v>
      </c>
      <c r="FX895" t="str">
        <v>United Nations Educational, Scientific and Cultural Organization (UNESCO)</v>
      </c>
      <c r="FY895" t="str">
        <v>United Nations Entity for Gender Equality and the Empowerment of Women (UNWOMEN)</v>
      </c>
      <c r="FZ895" t="str">
        <v>United Nations Food and Agricultural Organization (FAO)</v>
      </c>
      <c r="GA895" t="str">
        <v>United Nations High Commissioner for Refugees (UNHCR)</v>
      </c>
      <c r="GB895" t="str">
        <v>United Nations Office of the High Commissioner for Human Rights (OHCHR)</v>
      </c>
      <c r="GC895" t="str">
        <v>United Nations Office on Drugs and Crime (UNODC)</v>
      </c>
      <c r="GD895" t="str">
        <v>United Nations Population Fund (UNFPA)</v>
      </c>
      <c r="GE895" t="str">
        <v>United Nations Programme for Human Settlements (UN Habitat)</v>
      </c>
      <c r="GF895" t="str">
        <v>Vale da Benção Educational and Charitable Association (AEBVB)</v>
      </c>
      <c r="GG895" t="str">
        <v>VenAruba Solidaria</v>
      </c>
      <c r="GH895" t="str">
        <v>Venex Curacao Foundation</v>
      </c>
      <c r="GI895" t="str">
        <v>Venezolanos en Barranquilla</v>
      </c>
      <c r="GJ895" t="str">
        <v>Venezolanos en San Cristóbal</v>
      </c>
      <c r="GK895" t="str">
        <v>Venezuelan Emigrant Foundation (FEV)</v>
      </c>
      <c r="GL895" t="str">
        <v>Vicaría de Pastoral Social Caritas</v>
      </c>
      <c r="GM895" t="str">
        <v>Voices GY</v>
      </c>
      <c r="GN895" t="str">
        <v>We World GVC</v>
      </c>
      <c r="GO895" t="str">
        <v>World Council of Credit Unions</v>
      </c>
      <c r="GP895" t="str">
        <v>World Food Programme (WFP)</v>
      </c>
      <c r="GQ895" t="str">
        <v>World Vision</v>
      </c>
      <c r="GR895" t="str">
        <v>ZOA</v>
      </c>
    </row>
    <row r="896" spans="8:200" x14ac:dyDescent="0.3">
      <c r="H896" t="str" cm="1">
        <f t="array" ref="H896:GR896">TRANSPOSE(_xlfn._xlws.SORT(_xlfn._xlws.FILTER(Table3[Name],ISNUMBER(SEARCH(' Activity Sheet'!D950,Table3[Name])),"Not found"),,1))</f>
        <v>.New Organisation</v>
      </c>
      <c r="I896" t="str">
        <v>ABV - Association of Good with Life</v>
      </c>
      <c r="J896" t="str">
        <v>ACAPS</v>
      </c>
      <c r="K896" t="str">
        <v>Acción y Desarrollo</v>
      </c>
      <c r="L896" t="str">
        <v>ACTED</v>
      </c>
      <c r="M896" t="str">
        <v>Action against Hunger</v>
      </c>
      <c r="N896" t="str">
        <v>ActionAid</v>
      </c>
      <c r="O896" t="str">
        <v>Adventist Development and Relief Agency (ADRA)</v>
      </c>
      <c r="P896" t="str">
        <v>Alas de Colibrí Foundation</v>
      </c>
      <c r="Q896" t="str">
        <v>Alianza por la Solidaridad</v>
      </c>
      <c r="R896" t="str">
        <v>Alianza por Venezuela</v>
      </c>
      <c r="S896" t="str">
        <v>Americares Foundation</v>
      </c>
      <c r="T896" t="str">
        <v>Argentine Commission for Refugees and Migrants (CAREF)</v>
      </c>
      <c r="U896" t="str">
        <v>Asociación Aves</v>
      </c>
      <c r="V896" t="str">
        <v>Asociación de Jubilados y Pensionados Venezolanos en Argentina</v>
      </c>
      <c r="W896" t="str">
        <v>Asociación de Venezolanos en Eloy Alfaro</v>
      </c>
      <c r="X896" t="str">
        <v>Asociación Fundación contra el Hambre Perú</v>
      </c>
      <c r="Y896" t="str">
        <v>Asociación Migrantes Venezolanos</v>
      </c>
      <c r="Z896" t="str">
        <v>Asociación Misioneros de San Carlos Scalabrinianos</v>
      </c>
      <c r="AA896" t="str">
        <v>Asociacion Proteccion Poblacion Vulnerable</v>
      </c>
      <c r="AB896" t="str">
        <v>Asociación Quinta Ola</v>
      </c>
      <c r="AC896" t="str">
        <v>Asociación Salto Ángel</v>
      </c>
      <c r="AD896" t="str">
        <v>Asociación Venezuela en Ecuador AC</v>
      </c>
      <c r="AE896" t="str">
        <v>ASOVENAR</v>
      </c>
      <c r="AF896" t="str">
        <v>Associação Hermanitos</v>
      </c>
      <c r="AG896" t="str">
        <v>AVSI Foundation</v>
      </c>
      <c r="AH896" t="str">
        <v>Bethany Christian Services</v>
      </c>
      <c r="AI896" t="str">
        <v>Blumont</v>
      </c>
      <c r="AJ896" t="str">
        <v>CARE</v>
      </c>
      <c r="AK896" t="str">
        <v>Caritas Brazil</v>
      </c>
      <c r="AL896" t="str">
        <v>Caritas Ecuador</v>
      </c>
      <c r="AM896" t="str">
        <v>Caritas Germany</v>
      </c>
      <c r="AN896" t="str">
        <v>Caritas Manaus</v>
      </c>
      <c r="AO896" t="str">
        <v>Caritas Parana</v>
      </c>
      <c r="AP896" t="str">
        <v>Caritas Peru</v>
      </c>
      <c r="AQ896" t="str">
        <v>Caritas Rio de Janeiro</v>
      </c>
      <c r="AR896" t="str">
        <v>Caritas São Paulo</v>
      </c>
      <c r="AS896" t="str">
        <v>Caritas Switzerland</v>
      </c>
      <c r="AT896" t="str">
        <v>CCEFIRO Association</v>
      </c>
      <c r="AU896" t="str">
        <v>CEDRO</v>
      </c>
      <c r="AV896" t="str">
        <v>Center for Integrated Studies and Programs for Sustainable Development (CIEDS)</v>
      </c>
      <c r="AW896" t="str">
        <v>Center for Migration and Human Rights of the Diocese of Roraima (CMDH)</v>
      </c>
      <c r="AX896" t="str">
        <v>Centro de Atencion Psicosocial (CAPS)</v>
      </c>
      <c r="AY896" t="str">
        <v>CESAL</v>
      </c>
      <c r="AZ896" t="str">
        <v>CESVI-Cooperazione e Sviluppo</v>
      </c>
      <c r="BA896" t="str">
        <v>ChildFund International</v>
      </c>
      <c r="BB896" t="str">
        <v>CHS Alternativo</v>
      </c>
      <c r="BC896" t="str">
        <v>Churún Merú Association</v>
      </c>
      <c r="BD896" t="str">
        <v>Coalición por Venezuela</v>
      </c>
      <c r="BE896" t="str">
        <v>Colonia Foundation of Venezuelans in the Dominican Republic (FUNCOVERD)</v>
      </c>
      <c r="BF896" t="str">
        <v>COLVENZ</v>
      </c>
      <c r="BG896" t="str">
        <v>Compassiva</v>
      </c>
      <c r="BH896" t="str">
        <v>Consejo Interreligioso del Perú - Religiones por la Paz</v>
      </c>
      <c r="BI896" t="str">
        <v>Consorcio ONG OCIPI Y Capellanía Nacional OFICA</v>
      </c>
      <c r="BJ896" t="str">
        <v>COOPI - International Cooperation Foundation</v>
      </c>
      <c r="BK896" t="str">
        <v>Corporación Colectivo Sin Fronteras</v>
      </c>
      <c r="BL896" t="str">
        <v>CRISFE Foundation</v>
      </c>
      <c r="BM896" t="str">
        <v>Cuso International</v>
      </c>
      <c r="BN896" t="str">
        <v>Danielle’s Children Fund (DCF)</v>
      </c>
      <c r="BO896" t="str">
        <v>Danish Refugee Council (DRC)</v>
      </c>
      <c r="BP896" t="str">
        <v>Development Support Association - APOYAR</v>
      </c>
      <c r="BQ896" t="str">
        <v>Diakonie Katastrophenhilfe</v>
      </c>
      <c r="BR896" t="str">
        <v>Diálogo Diverso</v>
      </c>
      <c r="BS896" t="str">
        <v>Doctors of the World</v>
      </c>
      <c r="BT896" t="str">
        <v>Dominican Institute for Integrated Development</v>
      </c>
      <c r="BU896" t="str">
        <v>Duendes y Ángeles Vinotinto República Dominicana</v>
      </c>
      <c r="BV896" t="str">
        <v>Encuentros SJS (Servicio Jesuita de la Solidaridad)</v>
      </c>
      <c r="BW896" t="str">
        <v>Ending Violence Against Migrants</v>
      </c>
      <c r="BX896" t="str">
        <v>Equidad Foundation</v>
      </c>
      <c r="BY896" t="str">
        <v>Equilibrium CenDE</v>
      </c>
      <c r="BZ896" t="str">
        <v>Facultad de Psicología - Universidad de la República (UDELAR)</v>
      </c>
      <c r="CA896" t="str">
        <v>First International Emergency and Solidarités International</v>
      </c>
      <c r="CB896" t="str">
        <v>Fondo Ecuatoriano Populorum Progressio</v>
      </c>
      <c r="CC896" t="str">
        <v>Foro Salud Callao</v>
      </c>
      <c r="CD896" t="str">
        <v>Foundation for the Integration and Development of Latin America (FIDAL)</v>
      </c>
      <c r="CE896" t="str">
        <v>Foundation of the Americas (FUDELA)</v>
      </c>
      <c r="CF896" t="str">
        <v>Fraternity Without Borders</v>
      </c>
      <c r="CG896" t="str">
        <v>Fundación Brisas del Norte</v>
      </c>
      <c r="CH896" t="str">
        <v>Fundación Colombovenezolana Nueva Ilusión</v>
      </c>
      <c r="CI896" t="str">
        <v>Fundación Nakama's</v>
      </c>
      <c r="CJ896" t="str">
        <v>Fundación RadaBer</v>
      </c>
      <c r="CK896" t="str">
        <v>Fundación Scalabrini Bolivia</v>
      </c>
      <c r="CL896" t="str">
        <v>Fundacion Social Vivan los Niños</v>
      </c>
      <c r="CM896" t="str">
        <v>FUNVEAC</v>
      </c>
      <c r="CN896" t="str">
        <v>German Development Cooperation Agency GIZ</v>
      </c>
      <c r="CO896" t="str">
        <v>Globalizate Radio</v>
      </c>
      <c r="CP896" t="str">
        <v>GOAL</v>
      </c>
      <c r="CQ896" t="str">
        <v>Halü Bienestar Humano Foundation (HALU)</v>
      </c>
      <c r="CR896" t="str">
        <v>Heartland Alliance International (HAI)</v>
      </c>
      <c r="CS896" t="str">
        <v>HELVETAS Swiss Intercooperation</v>
      </c>
      <c r="CT896" t="str">
        <v>HIAS</v>
      </c>
      <c r="CU896" t="str">
        <v>Human Rights Defence Curaçao</v>
      </c>
      <c r="CV896" t="str">
        <v>Humanity &amp; Inclusion</v>
      </c>
      <c r="CW896" t="str">
        <v>Humans Analytic</v>
      </c>
      <c r="CX896" t="str">
        <v>Idas y Vueltas Association</v>
      </c>
      <c r="CY896" t="str">
        <v>iMMAP</v>
      </c>
      <c r="CZ896" t="str">
        <v>IMPACT Initiatives (REACH)</v>
      </c>
      <c r="DA896" t="str">
        <v>Inmigrante Feliz Association</v>
      </c>
      <c r="DB896" t="str">
        <v>Institute for Migration and Human Rights (IMDH)</v>
      </c>
      <c r="DC896" t="str">
        <v>Institute of Natural and Cultural Heritage (IPANC)</v>
      </c>
      <c r="DD896" t="str">
        <v>International Committee for the Development of People (CISP)</v>
      </c>
      <c r="DE896" t="str">
        <v>International Federation of the Red Cross (IFRC)</v>
      </c>
      <c r="DF896" t="str">
        <v>International Labour Organization (ILO)</v>
      </c>
      <c r="DG896" t="str">
        <v>International Medical Corps</v>
      </c>
      <c r="DH896" t="str">
        <v>International Organization for Migration (IOM)</v>
      </c>
      <c r="DI896" t="str">
        <v>International Rescue Committee (IRC)</v>
      </c>
      <c r="DJ896" t="str">
        <v>INTERSOS</v>
      </c>
      <c r="DK896" t="str">
        <v>Jesuit Migrant Service (JMS)</v>
      </c>
      <c r="DL896" t="str">
        <v>Jesuit Refugee Service (JRS)</v>
      </c>
      <c r="DM896" t="str">
        <v>Jesuit Service for Migrants and Refugees (JSMR)</v>
      </c>
      <c r="DN896" t="str">
        <v>Joint United Nations Programme on HIV/AIDS (UNAIDS)</v>
      </c>
      <c r="DO896" t="str">
        <v>Kimirina Coorporation</v>
      </c>
      <c r="DP896" t="str">
        <v>La Casita Hispanic Cultural Centre</v>
      </c>
      <c r="DQ896" t="str">
        <v>Latin American Network of Non-Governmental Organizations of Persons with Disabilities and their Families (RIADIS)</v>
      </c>
      <c r="DR896" t="str">
        <v>LGBT+ Movement Brazil</v>
      </c>
      <c r="DS896" t="str">
        <v>Living Water Community (LWC)</v>
      </c>
      <c r="DT896" t="str">
        <v>LLANOVENCOL</v>
      </c>
      <c r="DU896" t="str">
        <v>Lutheran World Federation</v>
      </c>
      <c r="DV896" t="str">
        <v>Lutheran World Relief</v>
      </c>
      <c r="DW896" t="str">
        <v>Malteser International</v>
      </c>
      <c r="DX896" t="str">
        <v>Mana Institute</v>
      </c>
      <c r="DY896" t="str">
        <v>Manos Veneguayas Association</v>
      </c>
      <c r="DZ896" t="str">
        <v>Más Igualdad Perú</v>
      </c>
      <c r="EA896" t="str">
        <v>MedGlobal</v>
      </c>
      <c r="EB896" t="str">
        <v>Medical Teams International</v>
      </c>
      <c r="EC896" t="str">
        <v>Mercy Corps</v>
      </c>
      <c r="ED896" t="str">
        <v>Migrant Service Center (CAM)</v>
      </c>
      <c r="EE896" t="str">
        <v>Migrants, Refugees and Argentine Social Entrepreneurs (MIRARES)</v>
      </c>
      <c r="EF896" t="str">
        <v>Mision Scalabriniana - Ecuador</v>
      </c>
      <c r="EG896" t="str">
        <v>Missão Paz</v>
      </c>
      <c r="EH896" t="str">
        <v>Museu A CASA</v>
      </c>
      <c r="EI896" t="str">
        <v>Norwegian Refugee Council (NRC)</v>
      </c>
      <c r="EJ896" t="str">
        <v>ONG Migrantes por el Maule</v>
      </c>
      <c r="EK896" t="str">
        <v>ONG Preemptive Love Coalition Colombia</v>
      </c>
      <c r="EL896" t="str">
        <v>Organización Transfomando Vidas</v>
      </c>
      <c r="EM896" t="str">
        <v>Organization of Ibero-American States for Education, Science and Culture (OEI)</v>
      </c>
      <c r="EN896" t="str">
        <v>OXFAM</v>
      </c>
      <c r="EO896" t="str">
        <v>Panamerican Development Foundation</v>
      </c>
      <c r="EP896" t="str">
        <v>Panamerican Health Organization/World Health Organization (PAHO/WHO)</v>
      </c>
      <c r="EQ896" t="str">
        <v>Pastoral of Human Mobility - Peruvian Episcopal Conference</v>
      </c>
      <c r="ER896" t="str">
        <v>Pastoral Service for Migrants National</v>
      </c>
      <c r="ES896" t="str">
        <v>Permanent Human Rights defense Committee (CDH)</v>
      </c>
      <c r="ET896" t="str">
        <v>Pirilampos Institute - Group of visits and voluntary actions in Roraima</v>
      </c>
      <c r="EU896" t="str">
        <v>Plan International</v>
      </c>
      <c r="EV896" t="str">
        <v>Population Program, Faculty of Social Sciences, University of the Republic</v>
      </c>
      <c r="EW896" t="str">
        <v>Profamilia Association</v>
      </c>
      <c r="EX896" t="str">
        <v>Red con Migrantes y Refugiados</v>
      </c>
      <c r="EY896" t="str">
        <v>Red Cross Colombia</v>
      </c>
      <c r="EZ896" t="str">
        <v>Red Cross Ecuador</v>
      </c>
      <c r="FA896" t="str">
        <v>Red Cross Peru</v>
      </c>
      <c r="FB896" t="str">
        <v>Red de Investigaciones en Derechos Humanos - CONICET (Consejo Nacional de Investigaciones Científicas y Técnicas)</v>
      </c>
      <c r="FC896" t="str">
        <v>RET International</v>
      </c>
      <c r="FD896" t="str">
        <v>Salú pa Tur Foundation</v>
      </c>
      <c r="FE896" t="str">
        <v>Salvation Army</v>
      </c>
      <c r="FF896" t="str">
        <v>Samaritan's Purse</v>
      </c>
      <c r="FG896" t="str">
        <v>Save the Children International (SCI)</v>
      </c>
      <c r="FH896" t="str">
        <v>Scalabrini Foundation Chile</v>
      </c>
      <c r="FI896" t="str">
        <v>Sección Peruana de Amnistía Internacional</v>
      </c>
      <c r="FJ896" t="str">
        <v>Serviço Pastoral dos Migrantes do Nordeste</v>
      </c>
      <c r="FK896" t="str">
        <v>Sesame Workshop</v>
      </c>
      <c r="FL896" t="str">
        <v>Si, Da Vida</v>
      </c>
      <c r="FM896" t="str">
        <v>Solidarity and Action Asociation</v>
      </c>
      <c r="FN896" t="str">
        <v>SOS Children's Villages</v>
      </c>
      <c r="FO896" t="str">
        <v>Tarabita Foundation</v>
      </c>
      <c r="FP896" t="str">
        <v>Tearfund</v>
      </c>
      <c r="FQ896" t="str">
        <v>TECHO</v>
      </c>
      <c r="FR896" t="str">
        <v>Terranueva Foundation</v>
      </c>
      <c r="FS896" t="str">
        <v>Terre des Hommes Suisse</v>
      </c>
      <c r="FT896" t="str">
        <v>The Israel Forum for International Humanitarian Aid (IsraAID)</v>
      </c>
      <c r="FU896" t="str">
        <v>Unión Venezolana en Perú</v>
      </c>
      <c r="FV896" t="str">
        <v>United Nations Children's Fund (UNICEF)</v>
      </c>
      <c r="FW896" t="str">
        <v>United Nations Development Programme (UNDP)</v>
      </c>
      <c r="FX896" t="str">
        <v>United Nations Educational, Scientific and Cultural Organization (UNESCO)</v>
      </c>
      <c r="FY896" t="str">
        <v>United Nations Entity for Gender Equality and the Empowerment of Women (UNWOMEN)</v>
      </c>
      <c r="FZ896" t="str">
        <v>United Nations Food and Agricultural Organization (FAO)</v>
      </c>
      <c r="GA896" t="str">
        <v>United Nations High Commissioner for Refugees (UNHCR)</v>
      </c>
      <c r="GB896" t="str">
        <v>United Nations Office of the High Commissioner for Human Rights (OHCHR)</v>
      </c>
      <c r="GC896" t="str">
        <v>United Nations Office on Drugs and Crime (UNODC)</v>
      </c>
      <c r="GD896" t="str">
        <v>United Nations Population Fund (UNFPA)</v>
      </c>
      <c r="GE896" t="str">
        <v>United Nations Programme for Human Settlements (UN Habitat)</v>
      </c>
      <c r="GF896" t="str">
        <v>Vale da Benção Educational and Charitable Association (AEBVB)</v>
      </c>
      <c r="GG896" t="str">
        <v>VenAruba Solidaria</v>
      </c>
      <c r="GH896" t="str">
        <v>Venex Curacao Foundation</v>
      </c>
      <c r="GI896" t="str">
        <v>Venezolanos en Barranquilla</v>
      </c>
      <c r="GJ896" t="str">
        <v>Venezolanos en San Cristóbal</v>
      </c>
      <c r="GK896" t="str">
        <v>Venezuelan Emigrant Foundation (FEV)</v>
      </c>
      <c r="GL896" t="str">
        <v>Vicaría de Pastoral Social Caritas</v>
      </c>
      <c r="GM896" t="str">
        <v>Voices GY</v>
      </c>
      <c r="GN896" t="str">
        <v>We World GVC</v>
      </c>
      <c r="GO896" t="str">
        <v>World Council of Credit Unions</v>
      </c>
      <c r="GP896" t="str">
        <v>World Food Programme (WFP)</v>
      </c>
      <c r="GQ896" t="str">
        <v>World Vision</v>
      </c>
      <c r="GR896" t="str">
        <v>ZOA</v>
      </c>
    </row>
    <row r="897" spans="8:200" x14ac:dyDescent="0.3">
      <c r="H897" t="str" cm="1">
        <f t="array" ref="H897:GR897">TRANSPOSE(_xlfn._xlws.SORT(_xlfn._xlws.FILTER(Table3[Name],ISNUMBER(SEARCH(' Activity Sheet'!D951,Table3[Name])),"Not found"),,1))</f>
        <v>.New Organisation</v>
      </c>
      <c r="I897" t="str">
        <v>ABV - Association of Good with Life</v>
      </c>
      <c r="J897" t="str">
        <v>ACAPS</v>
      </c>
      <c r="K897" t="str">
        <v>Acción y Desarrollo</v>
      </c>
      <c r="L897" t="str">
        <v>ACTED</v>
      </c>
      <c r="M897" t="str">
        <v>Action against Hunger</v>
      </c>
      <c r="N897" t="str">
        <v>ActionAid</v>
      </c>
      <c r="O897" t="str">
        <v>Adventist Development and Relief Agency (ADRA)</v>
      </c>
      <c r="P897" t="str">
        <v>Alas de Colibrí Foundation</v>
      </c>
      <c r="Q897" t="str">
        <v>Alianza por la Solidaridad</v>
      </c>
      <c r="R897" t="str">
        <v>Alianza por Venezuela</v>
      </c>
      <c r="S897" t="str">
        <v>Americares Foundation</v>
      </c>
      <c r="T897" t="str">
        <v>Argentine Commission for Refugees and Migrants (CAREF)</v>
      </c>
      <c r="U897" t="str">
        <v>Asociación Aves</v>
      </c>
      <c r="V897" t="str">
        <v>Asociación de Jubilados y Pensionados Venezolanos en Argentina</v>
      </c>
      <c r="W897" t="str">
        <v>Asociación de Venezolanos en Eloy Alfaro</v>
      </c>
      <c r="X897" t="str">
        <v>Asociación Fundación contra el Hambre Perú</v>
      </c>
      <c r="Y897" t="str">
        <v>Asociación Migrantes Venezolanos</v>
      </c>
      <c r="Z897" t="str">
        <v>Asociación Misioneros de San Carlos Scalabrinianos</v>
      </c>
      <c r="AA897" t="str">
        <v>Asociacion Proteccion Poblacion Vulnerable</v>
      </c>
      <c r="AB897" t="str">
        <v>Asociación Quinta Ola</v>
      </c>
      <c r="AC897" t="str">
        <v>Asociación Salto Ángel</v>
      </c>
      <c r="AD897" t="str">
        <v>Asociación Venezuela en Ecuador AC</v>
      </c>
      <c r="AE897" t="str">
        <v>ASOVENAR</v>
      </c>
      <c r="AF897" t="str">
        <v>Associação Hermanitos</v>
      </c>
      <c r="AG897" t="str">
        <v>AVSI Foundation</v>
      </c>
      <c r="AH897" t="str">
        <v>Bethany Christian Services</v>
      </c>
      <c r="AI897" t="str">
        <v>Blumont</v>
      </c>
      <c r="AJ897" t="str">
        <v>CARE</v>
      </c>
      <c r="AK897" t="str">
        <v>Caritas Brazil</v>
      </c>
      <c r="AL897" t="str">
        <v>Caritas Ecuador</v>
      </c>
      <c r="AM897" t="str">
        <v>Caritas Germany</v>
      </c>
      <c r="AN897" t="str">
        <v>Caritas Manaus</v>
      </c>
      <c r="AO897" t="str">
        <v>Caritas Parana</v>
      </c>
      <c r="AP897" t="str">
        <v>Caritas Peru</v>
      </c>
      <c r="AQ897" t="str">
        <v>Caritas Rio de Janeiro</v>
      </c>
      <c r="AR897" t="str">
        <v>Caritas São Paulo</v>
      </c>
      <c r="AS897" t="str">
        <v>Caritas Switzerland</v>
      </c>
      <c r="AT897" t="str">
        <v>CCEFIRO Association</v>
      </c>
      <c r="AU897" t="str">
        <v>CEDRO</v>
      </c>
      <c r="AV897" t="str">
        <v>Center for Integrated Studies and Programs for Sustainable Development (CIEDS)</v>
      </c>
      <c r="AW897" t="str">
        <v>Center for Migration and Human Rights of the Diocese of Roraima (CMDH)</v>
      </c>
      <c r="AX897" t="str">
        <v>Centro de Atencion Psicosocial (CAPS)</v>
      </c>
      <c r="AY897" t="str">
        <v>CESAL</v>
      </c>
      <c r="AZ897" t="str">
        <v>CESVI-Cooperazione e Sviluppo</v>
      </c>
      <c r="BA897" t="str">
        <v>ChildFund International</v>
      </c>
      <c r="BB897" t="str">
        <v>CHS Alternativo</v>
      </c>
      <c r="BC897" t="str">
        <v>Churún Merú Association</v>
      </c>
      <c r="BD897" t="str">
        <v>Coalición por Venezuela</v>
      </c>
      <c r="BE897" t="str">
        <v>Colonia Foundation of Venezuelans in the Dominican Republic (FUNCOVERD)</v>
      </c>
      <c r="BF897" t="str">
        <v>COLVENZ</v>
      </c>
      <c r="BG897" t="str">
        <v>Compassiva</v>
      </c>
      <c r="BH897" t="str">
        <v>Consejo Interreligioso del Perú - Religiones por la Paz</v>
      </c>
      <c r="BI897" t="str">
        <v>Consorcio ONG OCIPI Y Capellanía Nacional OFICA</v>
      </c>
      <c r="BJ897" t="str">
        <v>COOPI - International Cooperation Foundation</v>
      </c>
      <c r="BK897" t="str">
        <v>Corporación Colectivo Sin Fronteras</v>
      </c>
      <c r="BL897" t="str">
        <v>CRISFE Foundation</v>
      </c>
      <c r="BM897" t="str">
        <v>Cuso International</v>
      </c>
      <c r="BN897" t="str">
        <v>Danielle’s Children Fund (DCF)</v>
      </c>
      <c r="BO897" t="str">
        <v>Danish Refugee Council (DRC)</v>
      </c>
      <c r="BP897" t="str">
        <v>Development Support Association - APOYAR</v>
      </c>
      <c r="BQ897" t="str">
        <v>Diakonie Katastrophenhilfe</v>
      </c>
      <c r="BR897" t="str">
        <v>Diálogo Diverso</v>
      </c>
      <c r="BS897" t="str">
        <v>Doctors of the World</v>
      </c>
      <c r="BT897" t="str">
        <v>Dominican Institute for Integrated Development</v>
      </c>
      <c r="BU897" t="str">
        <v>Duendes y Ángeles Vinotinto República Dominicana</v>
      </c>
      <c r="BV897" t="str">
        <v>Encuentros SJS (Servicio Jesuita de la Solidaridad)</v>
      </c>
      <c r="BW897" t="str">
        <v>Ending Violence Against Migrants</v>
      </c>
      <c r="BX897" t="str">
        <v>Equidad Foundation</v>
      </c>
      <c r="BY897" t="str">
        <v>Equilibrium CenDE</v>
      </c>
      <c r="BZ897" t="str">
        <v>Facultad de Psicología - Universidad de la República (UDELAR)</v>
      </c>
      <c r="CA897" t="str">
        <v>First International Emergency and Solidarités International</v>
      </c>
      <c r="CB897" t="str">
        <v>Fondo Ecuatoriano Populorum Progressio</v>
      </c>
      <c r="CC897" t="str">
        <v>Foro Salud Callao</v>
      </c>
      <c r="CD897" t="str">
        <v>Foundation for the Integration and Development of Latin America (FIDAL)</v>
      </c>
      <c r="CE897" t="str">
        <v>Foundation of the Americas (FUDELA)</v>
      </c>
      <c r="CF897" t="str">
        <v>Fraternity Without Borders</v>
      </c>
      <c r="CG897" t="str">
        <v>Fundación Brisas del Norte</v>
      </c>
      <c r="CH897" t="str">
        <v>Fundación Colombovenezolana Nueva Ilusión</v>
      </c>
      <c r="CI897" t="str">
        <v>Fundación Nakama's</v>
      </c>
      <c r="CJ897" t="str">
        <v>Fundación RadaBer</v>
      </c>
      <c r="CK897" t="str">
        <v>Fundación Scalabrini Bolivia</v>
      </c>
      <c r="CL897" t="str">
        <v>Fundacion Social Vivan los Niños</v>
      </c>
      <c r="CM897" t="str">
        <v>FUNVEAC</v>
      </c>
      <c r="CN897" t="str">
        <v>German Development Cooperation Agency GIZ</v>
      </c>
      <c r="CO897" t="str">
        <v>Globalizate Radio</v>
      </c>
      <c r="CP897" t="str">
        <v>GOAL</v>
      </c>
      <c r="CQ897" t="str">
        <v>Halü Bienestar Humano Foundation (HALU)</v>
      </c>
      <c r="CR897" t="str">
        <v>Heartland Alliance International (HAI)</v>
      </c>
      <c r="CS897" t="str">
        <v>HELVETAS Swiss Intercooperation</v>
      </c>
      <c r="CT897" t="str">
        <v>HIAS</v>
      </c>
      <c r="CU897" t="str">
        <v>Human Rights Defence Curaçao</v>
      </c>
      <c r="CV897" t="str">
        <v>Humanity &amp; Inclusion</v>
      </c>
      <c r="CW897" t="str">
        <v>Humans Analytic</v>
      </c>
      <c r="CX897" t="str">
        <v>Idas y Vueltas Association</v>
      </c>
      <c r="CY897" t="str">
        <v>iMMAP</v>
      </c>
      <c r="CZ897" t="str">
        <v>IMPACT Initiatives (REACH)</v>
      </c>
      <c r="DA897" t="str">
        <v>Inmigrante Feliz Association</v>
      </c>
      <c r="DB897" t="str">
        <v>Institute for Migration and Human Rights (IMDH)</v>
      </c>
      <c r="DC897" t="str">
        <v>Institute of Natural and Cultural Heritage (IPANC)</v>
      </c>
      <c r="DD897" t="str">
        <v>International Committee for the Development of People (CISP)</v>
      </c>
      <c r="DE897" t="str">
        <v>International Federation of the Red Cross (IFRC)</v>
      </c>
      <c r="DF897" t="str">
        <v>International Labour Organization (ILO)</v>
      </c>
      <c r="DG897" t="str">
        <v>International Medical Corps</v>
      </c>
      <c r="DH897" t="str">
        <v>International Organization for Migration (IOM)</v>
      </c>
      <c r="DI897" t="str">
        <v>International Rescue Committee (IRC)</v>
      </c>
      <c r="DJ897" t="str">
        <v>INTERSOS</v>
      </c>
      <c r="DK897" t="str">
        <v>Jesuit Migrant Service (JMS)</v>
      </c>
      <c r="DL897" t="str">
        <v>Jesuit Refugee Service (JRS)</v>
      </c>
      <c r="DM897" t="str">
        <v>Jesuit Service for Migrants and Refugees (JSMR)</v>
      </c>
      <c r="DN897" t="str">
        <v>Joint United Nations Programme on HIV/AIDS (UNAIDS)</v>
      </c>
      <c r="DO897" t="str">
        <v>Kimirina Coorporation</v>
      </c>
      <c r="DP897" t="str">
        <v>La Casita Hispanic Cultural Centre</v>
      </c>
      <c r="DQ897" t="str">
        <v>Latin American Network of Non-Governmental Organizations of Persons with Disabilities and their Families (RIADIS)</v>
      </c>
      <c r="DR897" t="str">
        <v>LGBT+ Movement Brazil</v>
      </c>
      <c r="DS897" t="str">
        <v>Living Water Community (LWC)</v>
      </c>
      <c r="DT897" t="str">
        <v>LLANOVENCOL</v>
      </c>
      <c r="DU897" t="str">
        <v>Lutheran World Federation</v>
      </c>
      <c r="DV897" t="str">
        <v>Lutheran World Relief</v>
      </c>
      <c r="DW897" t="str">
        <v>Malteser International</v>
      </c>
      <c r="DX897" t="str">
        <v>Mana Institute</v>
      </c>
      <c r="DY897" t="str">
        <v>Manos Veneguayas Association</v>
      </c>
      <c r="DZ897" t="str">
        <v>Más Igualdad Perú</v>
      </c>
      <c r="EA897" t="str">
        <v>MedGlobal</v>
      </c>
      <c r="EB897" t="str">
        <v>Medical Teams International</v>
      </c>
      <c r="EC897" t="str">
        <v>Mercy Corps</v>
      </c>
      <c r="ED897" t="str">
        <v>Migrant Service Center (CAM)</v>
      </c>
      <c r="EE897" t="str">
        <v>Migrants, Refugees and Argentine Social Entrepreneurs (MIRARES)</v>
      </c>
      <c r="EF897" t="str">
        <v>Mision Scalabriniana - Ecuador</v>
      </c>
      <c r="EG897" t="str">
        <v>Missão Paz</v>
      </c>
      <c r="EH897" t="str">
        <v>Museu A CASA</v>
      </c>
      <c r="EI897" t="str">
        <v>Norwegian Refugee Council (NRC)</v>
      </c>
      <c r="EJ897" t="str">
        <v>ONG Migrantes por el Maule</v>
      </c>
      <c r="EK897" t="str">
        <v>ONG Preemptive Love Coalition Colombia</v>
      </c>
      <c r="EL897" t="str">
        <v>Organización Transfomando Vidas</v>
      </c>
      <c r="EM897" t="str">
        <v>Organization of Ibero-American States for Education, Science and Culture (OEI)</v>
      </c>
      <c r="EN897" t="str">
        <v>OXFAM</v>
      </c>
      <c r="EO897" t="str">
        <v>Panamerican Development Foundation</v>
      </c>
      <c r="EP897" t="str">
        <v>Panamerican Health Organization/World Health Organization (PAHO/WHO)</v>
      </c>
      <c r="EQ897" t="str">
        <v>Pastoral of Human Mobility - Peruvian Episcopal Conference</v>
      </c>
      <c r="ER897" t="str">
        <v>Pastoral Service for Migrants National</v>
      </c>
      <c r="ES897" t="str">
        <v>Permanent Human Rights defense Committee (CDH)</v>
      </c>
      <c r="ET897" t="str">
        <v>Pirilampos Institute - Group of visits and voluntary actions in Roraima</v>
      </c>
      <c r="EU897" t="str">
        <v>Plan International</v>
      </c>
      <c r="EV897" t="str">
        <v>Population Program, Faculty of Social Sciences, University of the Republic</v>
      </c>
      <c r="EW897" t="str">
        <v>Profamilia Association</v>
      </c>
      <c r="EX897" t="str">
        <v>Red con Migrantes y Refugiados</v>
      </c>
      <c r="EY897" t="str">
        <v>Red Cross Colombia</v>
      </c>
      <c r="EZ897" t="str">
        <v>Red Cross Ecuador</v>
      </c>
      <c r="FA897" t="str">
        <v>Red Cross Peru</v>
      </c>
      <c r="FB897" t="str">
        <v>Red de Investigaciones en Derechos Humanos - CONICET (Consejo Nacional de Investigaciones Científicas y Técnicas)</v>
      </c>
      <c r="FC897" t="str">
        <v>RET International</v>
      </c>
      <c r="FD897" t="str">
        <v>Salú pa Tur Foundation</v>
      </c>
      <c r="FE897" t="str">
        <v>Salvation Army</v>
      </c>
      <c r="FF897" t="str">
        <v>Samaritan's Purse</v>
      </c>
      <c r="FG897" t="str">
        <v>Save the Children International (SCI)</v>
      </c>
      <c r="FH897" t="str">
        <v>Scalabrini Foundation Chile</v>
      </c>
      <c r="FI897" t="str">
        <v>Sección Peruana de Amnistía Internacional</v>
      </c>
      <c r="FJ897" t="str">
        <v>Serviço Pastoral dos Migrantes do Nordeste</v>
      </c>
      <c r="FK897" t="str">
        <v>Sesame Workshop</v>
      </c>
      <c r="FL897" t="str">
        <v>Si, Da Vida</v>
      </c>
      <c r="FM897" t="str">
        <v>Solidarity and Action Asociation</v>
      </c>
      <c r="FN897" t="str">
        <v>SOS Children's Villages</v>
      </c>
      <c r="FO897" t="str">
        <v>Tarabita Foundation</v>
      </c>
      <c r="FP897" t="str">
        <v>Tearfund</v>
      </c>
      <c r="FQ897" t="str">
        <v>TECHO</v>
      </c>
      <c r="FR897" t="str">
        <v>Terranueva Foundation</v>
      </c>
      <c r="FS897" t="str">
        <v>Terre des Hommes Suisse</v>
      </c>
      <c r="FT897" t="str">
        <v>The Israel Forum for International Humanitarian Aid (IsraAID)</v>
      </c>
      <c r="FU897" t="str">
        <v>Unión Venezolana en Perú</v>
      </c>
      <c r="FV897" t="str">
        <v>United Nations Children's Fund (UNICEF)</v>
      </c>
      <c r="FW897" t="str">
        <v>United Nations Development Programme (UNDP)</v>
      </c>
      <c r="FX897" t="str">
        <v>United Nations Educational, Scientific and Cultural Organization (UNESCO)</v>
      </c>
      <c r="FY897" t="str">
        <v>United Nations Entity for Gender Equality and the Empowerment of Women (UNWOMEN)</v>
      </c>
      <c r="FZ897" t="str">
        <v>United Nations Food and Agricultural Organization (FAO)</v>
      </c>
      <c r="GA897" t="str">
        <v>United Nations High Commissioner for Refugees (UNHCR)</v>
      </c>
      <c r="GB897" t="str">
        <v>United Nations Office of the High Commissioner for Human Rights (OHCHR)</v>
      </c>
      <c r="GC897" t="str">
        <v>United Nations Office on Drugs and Crime (UNODC)</v>
      </c>
      <c r="GD897" t="str">
        <v>United Nations Population Fund (UNFPA)</v>
      </c>
      <c r="GE897" t="str">
        <v>United Nations Programme for Human Settlements (UN Habitat)</v>
      </c>
      <c r="GF897" t="str">
        <v>Vale da Benção Educational and Charitable Association (AEBVB)</v>
      </c>
      <c r="GG897" t="str">
        <v>VenAruba Solidaria</v>
      </c>
      <c r="GH897" t="str">
        <v>Venex Curacao Foundation</v>
      </c>
      <c r="GI897" t="str">
        <v>Venezolanos en Barranquilla</v>
      </c>
      <c r="GJ897" t="str">
        <v>Venezolanos en San Cristóbal</v>
      </c>
      <c r="GK897" t="str">
        <v>Venezuelan Emigrant Foundation (FEV)</v>
      </c>
      <c r="GL897" t="str">
        <v>Vicaría de Pastoral Social Caritas</v>
      </c>
      <c r="GM897" t="str">
        <v>Voices GY</v>
      </c>
      <c r="GN897" t="str">
        <v>We World GVC</v>
      </c>
      <c r="GO897" t="str">
        <v>World Council of Credit Unions</v>
      </c>
      <c r="GP897" t="str">
        <v>World Food Programme (WFP)</v>
      </c>
      <c r="GQ897" t="str">
        <v>World Vision</v>
      </c>
      <c r="GR897" t="str">
        <v>ZOA</v>
      </c>
    </row>
    <row r="898" spans="8:200" x14ac:dyDescent="0.3">
      <c r="H898" t="str" cm="1">
        <f t="array" ref="H898:GR898">TRANSPOSE(_xlfn._xlws.SORT(_xlfn._xlws.FILTER(Table3[Name],ISNUMBER(SEARCH(' Activity Sheet'!D952,Table3[Name])),"Not found"),,1))</f>
        <v>.New Organisation</v>
      </c>
      <c r="I898" t="str">
        <v>ABV - Association of Good with Life</v>
      </c>
      <c r="J898" t="str">
        <v>ACAPS</v>
      </c>
      <c r="K898" t="str">
        <v>Acción y Desarrollo</v>
      </c>
      <c r="L898" t="str">
        <v>ACTED</v>
      </c>
      <c r="M898" t="str">
        <v>Action against Hunger</v>
      </c>
      <c r="N898" t="str">
        <v>ActionAid</v>
      </c>
      <c r="O898" t="str">
        <v>Adventist Development and Relief Agency (ADRA)</v>
      </c>
      <c r="P898" t="str">
        <v>Alas de Colibrí Foundation</v>
      </c>
      <c r="Q898" t="str">
        <v>Alianza por la Solidaridad</v>
      </c>
      <c r="R898" t="str">
        <v>Alianza por Venezuela</v>
      </c>
      <c r="S898" t="str">
        <v>Americares Foundation</v>
      </c>
      <c r="T898" t="str">
        <v>Argentine Commission for Refugees and Migrants (CAREF)</v>
      </c>
      <c r="U898" t="str">
        <v>Asociación Aves</v>
      </c>
      <c r="V898" t="str">
        <v>Asociación de Jubilados y Pensionados Venezolanos en Argentina</v>
      </c>
      <c r="W898" t="str">
        <v>Asociación de Venezolanos en Eloy Alfaro</v>
      </c>
      <c r="X898" t="str">
        <v>Asociación Fundación contra el Hambre Perú</v>
      </c>
      <c r="Y898" t="str">
        <v>Asociación Migrantes Venezolanos</v>
      </c>
      <c r="Z898" t="str">
        <v>Asociación Misioneros de San Carlos Scalabrinianos</v>
      </c>
      <c r="AA898" t="str">
        <v>Asociacion Proteccion Poblacion Vulnerable</v>
      </c>
      <c r="AB898" t="str">
        <v>Asociación Quinta Ola</v>
      </c>
      <c r="AC898" t="str">
        <v>Asociación Salto Ángel</v>
      </c>
      <c r="AD898" t="str">
        <v>Asociación Venezuela en Ecuador AC</v>
      </c>
      <c r="AE898" t="str">
        <v>ASOVENAR</v>
      </c>
      <c r="AF898" t="str">
        <v>Associação Hermanitos</v>
      </c>
      <c r="AG898" t="str">
        <v>AVSI Foundation</v>
      </c>
      <c r="AH898" t="str">
        <v>Bethany Christian Services</v>
      </c>
      <c r="AI898" t="str">
        <v>Blumont</v>
      </c>
      <c r="AJ898" t="str">
        <v>CARE</v>
      </c>
      <c r="AK898" t="str">
        <v>Caritas Brazil</v>
      </c>
      <c r="AL898" t="str">
        <v>Caritas Ecuador</v>
      </c>
      <c r="AM898" t="str">
        <v>Caritas Germany</v>
      </c>
      <c r="AN898" t="str">
        <v>Caritas Manaus</v>
      </c>
      <c r="AO898" t="str">
        <v>Caritas Parana</v>
      </c>
      <c r="AP898" t="str">
        <v>Caritas Peru</v>
      </c>
      <c r="AQ898" t="str">
        <v>Caritas Rio de Janeiro</v>
      </c>
      <c r="AR898" t="str">
        <v>Caritas São Paulo</v>
      </c>
      <c r="AS898" t="str">
        <v>Caritas Switzerland</v>
      </c>
      <c r="AT898" t="str">
        <v>CCEFIRO Association</v>
      </c>
      <c r="AU898" t="str">
        <v>CEDRO</v>
      </c>
      <c r="AV898" t="str">
        <v>Center for Integrated Studies and Programs for Sustainable Development (CIEDS)</v>
      </c>
      <c r="AW898" t="str">
        <v>Center for Migration and Human Rights of the Diocese of Roraima (CMDH)</v>
      </c>
      <c r="AX898" t="str">
        <v>Centro de Atencion Psicosocial (CAPS)</v>
      </c>
      <c r="AY898" t="str">
        <v>CESAL</v>
      </c>
      <c r="AZ898" t="str">
        <v>CESVI-Cooperazione e Sviluppo</v>
      </c>
      <c r="BA898" t="str">
        <v>ChildFund International</v>
      </c>
      <c r="BB898" t="str">
        <v>CHS Alternativo</v>
      </c>
      <c r="BC898" t="str">
        <v>Churún Merú Association</v>
      </c>
      <c r="BD898" t="str">
        <v>Coalición por Venezuela</v>
      </c>
      <c r="BE898" t="str">
        <v>Colonia Foundation of Venezuelans in the Dominican Republic (FUNCOVERD)</v>
      </c>
      <c r="BF898" t="str">
        <v>COLVENZ</v>
      </c>
      <c r="BG898" t="str">
        <v>Compassiva</v>
      </c>
      <c r="BH898" t="str">
        <v>Consejo Interreligioso del Perú - Religiones por la Paz</v>
      </c>
      <c r="BI898" t="str">
        <v>Consorcio ONG OCIPI Y Capellanía Nacional OFICA</v>
      </c>
      <c r="BJ898" t="str">
        <v>COOPI - International Cooperation Foundation</v>
      </c>
      <c r="BK898" t="str">
        <v>Corporación Colectivo Sin Fronteras</v>
      </c>
      <c r="BL898" t="str">
        <v>CRISFE Foundation</v>
      </c>
      <c r="BM898" t="str">
        <v>Cuso International</v>
      </c>
      <c r="BN898" t="str">
        <v>Danielle’s Children Fund (DCF)</v>
      </c>
      <c r="BO898" t="str">
        <v>Danish Refugee Council (DRC)</v>
      </c>
      <c r="BP898" t="str">
        <v>Development Support Association - APOYAR</v>
      </c>
      <c r="BQ898" t="str">
        <v>Diakonie Katastrophenhilfe</v>
      </c>
      <c r="BR898" t="str">
        <v>Diálogo Diverso</v>
      </c>
      <c r="BS898" t="str">
        <v>Doctors of the World</v>
      </c>
      <c r="BT898" t="str">
        <v>Dominican Institute for Integrated Development</v>
      </c>
      <c r="BU898" t="str">
        <v>Duendes y Ángeles Vinotinto República Dominicana</v>
      </c>
      <c r="BV898" t="str">
        <v>Encuentros SJS (Servicio Jesuita de la Solidaridad)</v>
      </c>
      <c r="BW898" t="str">
        <v>Ending Violence Against Migrants</v>
      </c>
      <c r="BX898" t="str">
        <v>Equidad Foundation</v>
      </c>
      <c r="BY898" t="str">
        <v>Equilibrium CenDE</v>
      </c>
      <c r="BZ898" t="str">
        <v>Facultad de Psicología - Universidad de la República (UDELAR)</v>
      </c>
      <c r="CA898" t="str">
        <v>First International Emergency and Solidarités International</v>
      </c>
      <c r="CB898" t="str">
        <v>Fondo Ecuatoriano Populorum Progressio</v>
      </c>
      <c r="CC898" t="str">
        <v>Foro Salud Callao</v>
      </c>
      <c r="CD898" t="str">
        <v>Foundation for the Integration and Development of Latin America (FIDAL)</v>
      </c>
      <c r="CE898" t="str">
        <v>Foundation of the Americas (FUDELA)</v>
      </c>
      <c r="CF898" t="str">
        <v>Fraternity Without Borders</v>
      </c>
      <c r="CG898" t="str">
        <v>Fundación Brisas del Norte</v>
      </c>
      <c r="CH898" t="str">
        <v>Fundación Colombovenezolana Nueva Ilusión</v>
      </c>
      <c r="CI898" t="str">
        <v>Fundación Nakama's</v>
      </c>
      <c r="CJ898" t="str">
        <v>Fundación RadaBer</v>
      </c>
      <c r="CK898" t="str">
        <v>Fundación Scalabrini Bolivia</v>
      </c>
      <c r="CL898" t="str">
        <v>Fundacion Social Vivan los Niños</v>
      </c>
      <c r="CM898" t="str">
        <v>FUNVEAC</v>
      </c>
      <c r="CN898" t="str">
        <v>German Development Cooperation Agency GIZ</v>
      </c>
      <c r="CO898" t="str">
        <v>Globalizate Radio</v>
      </c>
      <c r="CP898" t="str">
        <v>GOAL</v>
      </c>
      <c r="CQ898" t="str">
        <v>Halü Bienestar Humano Foundation (HALU)</v>
      </c>
      <c r="CR898" t="str">
        <v>Heartland Alliance International (HAI)</v>
      </c>
      <c r="CS898" t="str">
        <v>HELVETAS Swiss Intercooperation</v>
      </c>
      <c r="CT898" t="str">
        <v>HIAS</v>
      </c>
      <c r="CU898" t="str">
        <v>Human Rights Defence Curaçao</v>
      </c>
      <c r="CV898" t="str">
        <v>Humanity &amp; Inclusion</v>
      </c>
      <c r="CW898" t="str">
        <v>Humans Analytic</v>
      </c>
      <c r="CX898" t="str">
        <v>Idas y Vueltas Association</v>
      </c>
      <c r="CY898" t="str">
        <v>iMMAP</v>
      </c>
      <c r="CZ898" t="str">
        <v>IMPACT Initiatives (REACH)</v>
      </c>
      <c r="DA898" t="str">
        <v>Inmigrante Feliz Association</v>
      </c>
      <c r="DB898" t="str">
        <v>Institute for Migration and Human Rights (IMDH)</v>
      </c>
      <c r="DC898" t="str">
        <v>Institute of Natural and Cultural Heritage (IPANC)</v>
      </c>
      <c r="DD898" t="str">
        <v>International Committee for the Development of People (CISP)</v>
      </c>
      <c r="DE898" t="str">
        <v>International Federation of the Red Cross (IFRC)</v>
      </c>
      <c r="DF898" t="str">
        <v>International Labour Organization (ILO)</v>
      </c>
      <c r="DG898" t="str">
        <v>International Medical Corps</v>
      </c>
      <c r="DH898" t="str">
        <v>International Organization for Migration (IOM)</v>
      </c>
      <c r="DI898" t="str">
        <v>International Rescue Committee (IRC)</v>
      </c>
      <c r="DJ898" t="str">
        <v>INTERSOS</v>
      </c>
      <c r="DK898" t="str">
        <v>Jesuit Migrant Service (JMS)</v>
      </c>
      <c r="DL898" t="str">
        <v>Jesuit Refugee Service (JRS)</v>
      </c>
      <c r="DM898" t="str">
        <v>Jesuit Service for Migrants and Refugees (JSMR)</v>
      </c>
      <c r="DN898" t="str">
        <v>Joint United Nations Programme on HIV/AIDS (UNAIDS)</v>
      </c>
      <c r="DO898" t="str">
        <v>Kimirina Coorporation</v>
      </c>
      <c r="DP898" t="str">
        <v>La Casita Hispanic Cultural Centre</v>
      </c>
      <c r="DQ898" t="str">
        <v>Latin American Network of Non-Governmental Organizations of Persons with Disabilities and their Families (RIADIS)</v>
      </c>
      <c r="DR898" t="str">
        <v>LGBT+ Movement Brazil</v>
      </c>
      <c r="DS898" t="str">
        <v>Living Water Community (LWC)</v>
      </c>
      <c r="DT898" t="str">
        <v>LLANOVENCOL</v>
      </c>
      <c r="DU898" t="str">
        <v>Lutheran World Federation</v>
      </c>
      <c r="DV898" t="str">
        <v>Lutheran World Relief</v>
      </c>
      <c r="DW898" t="str">
        <v>Malteser International</v>
      </c>
      <c r="DX898" t="str">
        <v>Mana Institute</v>
      </c>
      <c r="DY898" t="str">
        <v>Manos Veneguayas Association</v>
      </c>
      <c r="DZ898" t="str">
        <v>Más Igualdad Perú</v>
      </c>
      <c r="EA898" t="str">
        <v>MedGlobal</v>
      </c>
      <c r="EB898" t="str">
        <v>Medical Teams International</v>
      </c>
      <c r="EC898" t="str">
        <v>Mercy Corps</v>
      </c>
      <c r="ED898" t="str">
        <v>Migrant Service Center (CAM)</v>
      </c>
      <c r="EE898" t="str">
        <v>Migrants, Refugees and Argentine Social Entrepreneurs (MIRARES)</v>
      </c>
      <c r="EF898" t="str">
        <v>Mision Scalabriniana - Ecuador</v>
      </c>
      <c r="EG898" t="str">
        <v>Missão Paz</v>
      </c>
      <c r="EH898" t="str">
        <v>Museu A CASA</v>
      </c>
      <c r="EI898" t="str">
        <v>Norwegian Refugee Council (NRC)</v>
      </c>
      <c r="EJ898" t="str">
        <v>ONG Migrantes por el Maule</v>
      </c>
      <c r="EK898" t="str">
        <v>ONG Preemptive Love Coalition Colombia</v>
      </c>
      <c r="EL898" t="str">
        <v>Organización Transfomando Vidas</v>
      </c>
      <c r="EM898" t="str">
        <v>Organization of Ibero-American States for Education, Science and Culture (OEI)</v>
      </c>
      <c r="EN898" t="str">
        <v>OXFAM</v>
      </c>
      <c r="EO898" t="str">
        <v>Panamerican Development Foundation</v>
      </c>
      <c r="EP898" t="str">
        <v>Panamerican Health Organization/World Health Organization (PAHO/WHO)</v>
      </c>
      <c r="EQ898" t="str">
        <v>Pastoral of Human Mobility - Peruvian Episcopal Conference</v>
      </c>
      <c r="ER898" t="str">
        <v>Pastoral Service for Migrants National</v>
      </c>
      <c r="ES898" t="str">
        <v>Permanent Human Rights defense Committee (CDH)</v>
      </c>
      <c r="ET898" t="str">
        <v>Pirilampos Institute - Group of visits and voluntary actions in Roraima</v>
      </c>
      <c r="EU898" t="str">
        <v>Plan International</v>
      </c>
      <c r="EV898" t="str">
        <v>Population Program, Faculty of Social Sciences, University of the Republic</v>
      </c>
      <c r="EW898" t="str">
        <v>Profamilia Association</v>
      </c>
      <c r="EX898" t="str">
        <v>Red con Migrantes y Refugiados</v>
      </c>
      <c r="EY898" t="str">
        <v>Red Cross Colombia</v>
      </c>
      <c r="EZ898" t="str">
        <v>Red Cross Ecuador</v>
      </c>
      <c r="FA898" t="str">
        <v>Red Cross Peru</v>
      </c>
      <c r="FB898" t="str">
        <v>Red de Investigaciones en Derechos Humanos - CONICET (Consejo Nacional de Investigaciones Científicas y Técnicas)</v>
      </c>
      <c r="FC898" t="str">
        <v>RET International</v>
      </c>
      <c r="FD898" t="str">
        <v>Salú pa Tur Foundation</v>
      </c>
      <c r="FE898" t="str">
        <v>Salvation Army</v>
      </c>
      <c r="FF898" t="str">
        <v>Samaritan's Purse</v>
      </c>
      <c r="FG898" t="str">
        <v>Save the Children International (SCI)</v>
      </c>
      <c r="FH898" t="str">
        <v>Scalabrini Foundation Chile</v>
      </c>
      <c r="FI898" t="str">
        <v>Sección Peruana de Amnistía Internacional</v>
      </c>
      <c r="FJ898" t="str">
        <v>Serviço Pastoral dos Migrantes do Nordeste</v>
      </c>
      <c r="FK898" t="str">
        <v>Sesame Workshop</v>
      </c>
      <c r="FL898" t="str">
        <v>Si, Da Vida</v>
      </c>
      <c r="FM898" t="str">
        <v>Solidarity and Action Asociation</v>
      </c>
      <c r="FN898" t="str">
        <v>SOS Children's Villages</v>
      </c>
      <c r="FO898" t="str">
        <v>Tarabita Foundation</v>
      </c>
      <c r="FP898" t="str">
        <v>Tearfund</v>
      </c>
      <c r="FQ898" t="str">
        <v>TECHO</v>
      </c>
      <c r="FR898" t="str">
        <v>Terranueva Foundation</v>
      </c>
      <c r="FS898" t="str">
        <v>Terre des Hommes Suisse</v>
      </c>
      <c r="FT898" t="str">
        <v>The Israel Forum for International Humanitarian Aid (IsraAID)</v>
      </c>
      <c r="FU898" t="str">
        <v>Unión Venezolana en Perú</v>
      </c>
      <c r="FV898" t="str">
        <v>United Nations Children's Fund (UNICEF)</v>
      </c>
      <c r="FW898" t="str">
        <v>United Nations Development Programme (UNDP)</v>
      </c>
      <c r="FX898" t="str">
        <v>United Nations Educational, Scientific and Cultural Organization (UNESCO)</v>
      </c>
      <c r="FY898" t="str">
        <v>United Nations Entity for Gender Equality and the Empowerment of Women (UNWOMEN)</v>
      </c>
      <c r="FZ898" t="str">
        <v>United Nations Food and Agricultural Organization (FAO)</v>
      </c>
      <c r="GA898" t="str">
        <v>United Nations High Commissioner for Refugees (UNHCR)</v>
      </c>
      <c r="GB898" t="str">
        <v>United Nations Office of the High Commissioner for Human Rights (OHCHR)</v>
      </c>
      <c r="GC898" t="str">
        <v>United Nations Office on Drugs and Crime (UNODC)</v>
      </c>
      <c r="GD898" t="str">
        <v>United Nations Population Fund (UNFPA)</v>
      </c>
      <c r="GE898" t="str">
        <v>United Nations Programme for Human Settlements (UN Habitat)</v>
      </c>
      <c r="GF898" t="str">
        <v>Vale da Benção Educational and Charitable Association (AEBVB)</v>
      </c>
      <c r="GG898" t="str">
        <v>VenAruba Solidaria</v>
      </c>
      <c r="GH898" t="str">
        <v>Venex Curacao Foundation</v>
      </c>
      <c r="GI898" t="str">
        <v>Venezolanos en Barranquilla</v>
      </c>
      <c r="GJ898" t="str">
        <v>Venezolanos en San Cristóbal</v>
      </c>
      <c r="GK898" t="str">
        <v>Venezuelan Emigrant Foundation (FEV)</v>
      </c>
      <c r="GL898" t="str">
        <v>Vicaría de Pastoral Social Caritas</v>
      </c>
      <c r="GM898" t="str">
        <v>Voices GY</v>
      </c>
      <c r="GN898" t="str">
        <v>We World GVC</v>
      </c>
      <c r="GO898" t="str">
        <v>World Council of Credit Unions</v>
      </c>
      <c r="GP898" t="str">
        <v>World Food Programme (WFP)</v>
      </c>
      <c r="GQ898" t="str">
        <v>World Vision</v>
      </c>
      <c r="GR898" t="str">
        <v>ZOA</v>
      </c>
    </row>
    <row r="899" spans="8:200" x14ac:dyDescent="0.3">
      <c r="H899" t="str" cm="1">
        <f t="array" ref="H899:GR899">TRANSPOSE(_xlfn._xlws.SORT(_xlfn._xlws.FILTER(Table3[Name],ISNUMBER(SEARCH(' Activity Sheet'!D953,Table3[Name])),"Not found"),,1))</f>
        <v>.New Organisation</v>
      </c>
      <c r="I899" t="str">
        <v>ABV - Association of Good with Life</v>
      </c>
      <c r="J899" t="str">
        <v>ACAPS</v>
      </c>
      <c r="K899" t="str">
        <v>Acción y Desarrollo</v>
      </c>
      <c r="L899" t="str">
        <v>ACTED</v>
      </c>
      <c r="M899" t="str">
        <v>Action against Hunger</v>
      </c>
      <c r="N899" t="str">
        <v>ActionAid</v>
      </c>
      <c r="O899" t="str">
        <v>Adventist Development and Relief Agency (ADRA)</v>
      </c>
      <c r="P899" t="str">
        <v>Alas de Colibrí Foundation</v>
      </c>
      <c r="Q899" t="str">
        <v>Alianza por la Solidaridad</v>
      </c>
      <c r="R899" t="str">
        <v>Alianza por Venezuela</v>
      </c>
      <c r="S899" t="str">
        <v>Americares Foundation</v>
      </c>
      <c r="T899" t="str">
        <v>Argentine Commission for Refugees and Migrants (CAREF)</v>
      </c>
      <c r="U899" t="str">
        <v>Asociación Aves</v>
      </c>
      <c r="V899" t="str">
        <v>Asociación de Jubilados y Pensionados Venezolanos en Argentina</v>
      </c>
      <c r="W899" t="str">
        <v>Asociación de Venezolanos en Eloy Alfaro</v>
      </c>
      <c r="X899" t="str">
        <v>Asociación Fundación contra el Hambre Perú</v>
      </c>
      <c r="Y899" t="str">
        <v>Asociación Migrantes Venezolanos</v>
      </c>
      <c r="Z899" t="str">
        <v>Asociación Misioneros de San Carlos Scalabrinianos</v>
      </c>
      <c r="AA899" t="str">
        <v>Asociacion Proteccion Poblacion Vulnerable</v>
      </c>
      <c r="AB899" t="str">
        <v>Asociación Quinta Ola</v>
      </c>
      <c r="AC899" t="str">
        <v>Asociación Salto Ángel</v>
      </c>
      <c r="AD899" t="str">
        <v>Asociación Venezuela en Ecuador AC</v>
      </c>
      <c r="AE899" t="str">
        <v>ASOVENAR</v>
      </c>
      <c r="AF899" t="str">
        <v>Associação Hermanitos</v>
      </c>
      <c r="AG899" t="str">
        <v>AVSI Foundation</v>
      </c>
      <c r="AH899" t="str">
        <v>Bethany Christian Services</v>
      </c>
      <c r="AI899" t="str">
        <v>Blumont</v>
      </c>
      <c r="AJ899" t="str">
        <v>CARE</v>
      </c>
      <c r="AK899" t="str">
        <v>Caritas Brazil</v>
      </c>
      <c r="AL899" t="str">
        <v>Caritas Ecuador</v>
      </c>
      <c r="AM899" t="str">
        <v>Caritas Germany</v>
      </c>
      <c r="AN899" t="str">
        <v>Caritas Manaus</v>
      </c>
      <c r="AO899" t="str">
        <v>Caritas Parana</v>
      </c>
      <c r="AP899" t="str">
        <v>Caritas Peru</v>
      </c>
      <c r="AQ899" t="str">
        <v>Caritas Rio de Janeiro</v>
      </c>
      <c r="AR899" t="str">
        <v>Caritas São Paulo</v>
      </c>
      <c r="AS899" t="str">
        <v>Caritas Switzerland</v>
      </c>
      <c r="AT899" t="str">
        <v>CCEFIRO Association</v>
      </c>
      <c r="AU899" t="str">
        <v>CEDRO</v>
      </c>
      <c r="AV899" t="str">
        <v>Center for Integrated Studies and Programs for Sustainable Development (CIEDS)</v>
      </c>
      <c r="AW899" t="str">
        <v>Center for Migration and Human Rights of the Diocese of Roraima (CMDH)</v>
      </c>
      <c r="AX899" t="str">
        <v>Centro de Atencion Psicosocial (CAPS)</v>
      </c>
      <c r="AY899" t="str">
        <v>CESAL</v>
      </c>
      <c r="AZ899" t="str">
        <v>CESVI-Cooperazione e Sviluppo</v>
      </c>
      <c r="BA899" t="str">
        <v>ChildFund International</v>
      </c>
      <c r="BB899" t="str">
        <v>CHS Alternativo</v>
      </c>
      <c r="BC899" t="str">
        <v>Churún Merú Association</v>
      </c>
      <c r="BD899" t="str">
        <v>Coalición por Venezuela</v>
      </c>
      <c r="BE899" t="str">
        <v>Colonia Foundation of Venezuelans in the Dominican Republic (FUNCOVERD)</v>
      </c>
      <c r="BF899" t="str">
        <v>COLVENZ</v>
      </c>
      <c r="BG899" t="str">
        <v>Compassiva</v>
      </c>
      <c r="BH899" t="str">
        <v>Consejo Interreligioso del Perú - Religiones por la Paz</v>
      </c>
      <c r="BI899" t="str">
        <v>Consorcio ONG OCIPI Y Capellanía Nacional OFICA</v>
      </c>
      <c r="BJ899" t="str">
        <v>COOPI - International Cooperation Foundation</v>
      </c>
      <c r="BK899" t="str">
        <v>Corporación Colectivo Sin Fronteras</v>
      </c>
      <c r="BL899" t="str">
        <v>CRISFE Foundation</v>
      </c>
      <c r="BM899" t="str">
        <v>Cuso International</v>
      </c>
      <c r="BN899" t="str">
        <v>Danielle’s Children Fund (DCF)</v>
      </c>
      <c r="BO899" t="str">
        <v>Danish Refugee Council (DRC)</v>
      </c>
      <c r="BP899" t="str">
        <v>Development Support Association - APOYAR</v>
      </c>
      <c r="BQ899" t="str">
        <v>Diakonie Katastrophenhilfe</v>
      </c>
      <c r="BR899" t="str">
        <v>Diálogo Diverso</v>
      </c>
      <c r="BS899" t="str">
        <v>Doctors of the World</v>
      </c>
      <c r="BT899" t="str">
        <v>Dominican Institute for Integrated Development</v>
      </c>
      <c r="BU899" t="str">
        <v>Duendes y Ángeles Vinotinto República Dominicana</v>
      </c>
      <c r="BV899" t="str">
        <v>Encuentros SJS (Servicio Jesuita de la Solidaridad)</v>
      </c>
      <c r="BW899" t="str">
        <v>Ending Violence Against Migrants</v>
      </c>
      <c r="BX899" t="str">
        <v>Equidad Foundation</v>
      </c>
      <c r="BY899" t="str">
        <v>Equilibrium CenDE</v>
      </c>
      <c r="BZ899" t="str">
        <v>Facultad de Psicología - Universidad de la República (UDELAR)</v>
      </c>
      <c r="CA899" t="str">
        <v>First International Emergency and Solidarités International</v>
      </c>
      <c r="CB899" t="str">
        <v>Fondo Ecuatoriano Populorum Progressio</v>
      </c>
      <c r="CC899" t="str">
        <v>Foro Salud Callao</v>
      </c>
      <c r="CD899" t="str">
        <v>Foundation for the Integration and Development of Latin America (FIDAL)</v>
      </c>
      <c r="CE899" t="str">
        <v>Foundation of the Americas (FUDELA)</v>
      </c>
      <c r="CF899" t="str">
        <v>Fraternity Without Borders</v>
      </c>
      <c r="CG899" t="str">
        <v>Fundación Brisas del Norte</v>
      </c>
      <c r="CH899" t="str">
        <v>Fundación Colombovenezolana Nueva Ilusión</v>
      </c>
      <c r="CI899" t="str">
        <v>Fundación Nakama's</v>
      </c>
      <c r="CJ899" t="str">
        <v>Fundación RadaBer</v>
      </c>
      <c r="CK899" t="str">
        <v>Fundación Scalabrini Bolivia</v>
      </c>
      <c r="CL899" t="str">
        <v>Fundacion Social Vivan los Niños</v>
      </c>
      <c r="CM899" t="str">
        <v>FUNVEAC</v>
      </c>
      <c r="CN899" t="str">
        <v>German Development Cooperation Agency GIZ</v>
      </c>
      <c r="CO899" t="str">
        <v>Globalizate Radio</v>
      </c>
      <c r="CP899" t="str">
        <v>GOAL</v>
      </c>
      <c r="CQ899" t="str">
        <v>Halü Bienestar Humano Foundation (HALU)</v>
      </c>
      <c r="CR899" t="str">
        <v>Heartland Alliance International (HAI)</v>
      </c>
      <c r="CS899" t="str">
        <v>HELVETAS Swiss Intercooperation</v>
      </c>
      <c r="CT899" t="str">
        <v>HIAS</v>
      </c>
      <c r="CU899" t="str">
        <v>Human Rights Defence Curaçao</v>
      </c>
      <c r="CV899" t="str">
        <v>Humanity &amp; Inclusion</v>
      </c>
      <c r="CW899" t="str">
        <v>Humans Analytic</v>
      </c>
      <c r="CX899" t="str">
        <v>Idas y Vueltas Association</v>
      </c>
      <c r="CY899" t="str">
        <v>iMMAP</v>
      </c>
      <c r="CZ899" t="str">
        <v>IMPACT Initiatives (REACH)</v>
      </c>
      <c r="DA899" t="str">
        <v>Inmigrante Feliz Association</v>
      </c>
      <c r="DB899" t="str">
        <v>Institute for Migration and Human Rights (IMDH)</v>
      </c>
      <c r="DC899" t="str">
        <v>Institute of Natural and Cultural Heritage (IPANC)</v>
      </c>
      <c r="DD899" t="str">
        <v>International Committee for the Development of People (CISP)</v>
      </c>
      <c r="DE899" t="str">
        <v>International Federation of the Red Cross (IFRC)</v>
      </c>
      <c r="DF899" t="str">
        <v>International Labour Organization (ILO)</v>
      </c>
      <c r="DG899" t="str">
        <v>International Medical Corps</v>
      </c>
      <c r="DH899" t="str">
        <v>International Organization for Migration (IOM)</v>
      </c>
      <c r="DI899" t="str">
        <v>International Rescue Committee (IRC)</v>
      </c>
      <c r="DJ899" t="str">
        <v>INTERSOS</v>
      </c>
      <c r="DK899" t="str">
        <v>Jesuit Migrant Service (JMS)</v>
      </c>
      <c r="DL899" t="str">
        <v>Jesuit Refugee Service (JRS)</v>
      </c>
      <c r="DM899" t="str">
        <v>Jesuit Service for Migrants and Refugees (JSMR)</v>
      </c>
      <c r="DN899" t="str">
        <v>Joint United Nations Programme on HIV/AIDS (UNAIDS)</v>
      </c>
      <c r="DO899" t="str">
        <v>Kimirina Coorporation</v>
      </c>
      <c r="DP899" t="str">
        <v>La Casita Hispanic Cultural Centre</v>
      </c>
      <c r="DQ899" t="str">
        <v>Latin American Network of Non-Governmental Organizations of Persons with Disabilities and their Families (RIADIS)</v>
      </c>
      <c r="DR899" t="str">
        <v>LGBT+ Movement Brazil</v>
      </c>
      <c r="DS899" t="str">
        <v>Living Water Community (LWC)</v>
      </c>
      <c r="DT899" t="str">
        <v>LLANOVENCOL</v>
      </c>
      <c r="DU899" t="str">
        <v>Lutheran World Federation</v>
      </c>
      <c r="DV899" t="str">
        <v>Lutheran World Relief</v>
      </c>
      <c r="DW899" t="str">
        <v>Malteser International</v>
      </c>
      <c r="DX899" t="str">
        <v>Mana Institute</v>
      </c>
      <c r="DY899" t="str">
        <v>Manos Veneguayas Association</v>
      </c>
      <c r="DZ899" t="str">
        <v>Más Igualdad Perú</v>
      </c>
      <c r="EA899" t="str">
        <v>MedGlobal</v>
      </c>
      <c r="EB899" t="str">
        <v>Medical Teams International</v>
      </c>
      <c r="EC899" t="str">
        <v>Mercy Corps</v>
      </c>
      <c r="ED899" t="str">
        <v>Migrant Service Center (CAM)</v>
      </c>
      <c r="EE899" t="str">
        <v>Migrants, Refugees and Argentine Social Entrepreneurs (MIRARES)</v>
      </c>
      <c r="EF899" t="str">
        <v>Mision Scalabriniana - Ecuador</v>
      </c>
      <c r="EG899" t="str">
        <v>Missão Paz</v>
      </c>
      <c r="EH899" t="str">
        <v>Museu A CASA</v>
      </c>
      <c r="EI899" t="str">
        <v>Norwegian Refugee Council (NRC)</v>
      </c>
      <c r="EJ899" t="str">
        <v>ONG Migrantes por el Maule</v>
      </c>
      <c r="EK899" t="str">
        <v>ONG Preemptive Love Coalition Colombia</v>
      </c>
      <c r="EL899" t="str">
        <v>Organización Transfomando Vidas</v>
      </c>
      <c r="EM899" t="str">
        <v>Organization of Ibero-American States for Education, Science and Culture (OEI)</v>
      </c>
      <c r="EN899" t="str">
        <v>OXFAM</v>
      </c>
      <c r="EO899" t="str">
        <v>Panamerican Development Foundation</v>
      </c>
      <c r="EP899" t="str">
        <v>Panamerican Health Organization/World Health Organization (PAHO/WHO)</v>
      </c>
      <c r="EQ899" t="str">
        <v>Pastoral of Human Mobility - Peruvian Episcopal Conference</v>
      </c>
      <c r="ER899" t="str">
        <v>Pastoral Service for Migrants National</v>
      </c>
      <c r="ES899" t="str">
        <v>Permanent Human Rights defense Committee (CDH)</v>
      </c>
      <c r="ET899" t="str">
        <v>Pirilampos Institute - Group of visits and voluntary actions in Roraima</v>
      </c>
      <c r="EU899" t="str">
        <v>Plan International</v>
      </c>
      <c r="EV899" t="str">
        <v>Population Program, Faculty of Social Sciences, University of the Republic</v>
      </c>
      <c r="EW899" t="str">
        <v>Profamilia Association</v>
      </c>
      <c r="EX899" t="str">
        <v>Red con Migrantes y Refugiados</v>
      </c>
      <c r="EY899" t="str">
        <v>Red Cross Colombia</v>
      </c>
      <c r="EZ899" t="str">
        <v>Red Cross Ecuador</v>
      </c>
      <c r="FA899" t="str">
        <v>Red Cross Peru</v>
      </c>
      <c r="FB899" t="str">
        <v>Red de Investigaciones en Derechos Humanos - CONICET (Consejo Nacional de Investigaciones Científicas y Técnicas)</v>
      </c>
      <c r="FC899" t="str">
        <v>RET International</v>
      </c>
      <c r="FD899" t="str">
        <v>Salú pa Tur Foundation</v>
      </c>
      <c r="FE899" t="str">
        <v>Salvation Army</v>
      </c>
      <c r="FF899" t="str">
        <v>Samaritan's Purse</v>
      </c>
      <c r="FG899" t="str">
        <v>Save the Children International (SCI)</v>
      </c>
      <c r="FH899" t="str">
        <v>Scalabrini Foundation Chile</v>
      </c>
      <c r="FI899" t="str">
        <v>Sección Peruana de Amnistía Internacional</v>
      </c>
      <c r="FJ899" t="str">
        <v>Serviço Pastoral dos Migrantes do Nordeste</v>
      </c>
      <c r="FK899" t="str">
        <v>Sesame Workshop</v>
      </c>
      <c r="FL899" t="str">
        <v>Si, Da Vida</v>
      </c>
      <c r="FM899" t="str">
        <v>Solidarity and Action Asociation</v>
      </c>
      <c r="FN899" t="str">
        <v>SOS Children's Villages</v>
      </c>
      <c r="FO899" t="str">
        <v>Tarabita Foundation</v>
      </c>
      <c r="FP899" t="str">
        <v>Tearfund</v>
      </c>
      <c r="FQ899" t="str">
        <v>TECHO</v>
      </c>
      <c r="FR899" t="str">
        <v>Terranueva Foundation</v>
      </c>
      <c r="FS899" t="str">
        <v>Terre des Hommes Suisse</v>
      </c>
      <c r="FT899" t="str">
        <v>The Israel Forum for International Humanitarian Aid (IsraAID)</v>
      </c>
      <c r="FU899" t="str">
        <v>Unión Venezolana en Perú</v>
      </c>
      <c r="FV899" t="str">
        <v>United Nations Children's Fund (UNICEF)</v>
      </c>
      <c r="FW899" t="str">
        <v>United Nations Development Programme (UNDP)</v>
      </c>
      <c r="FX899" t="str">
        <v>United Nations Educational, Scientific and Cultural Organization (UNESCO)</v>
      </c>
      <c r="FY899" t="str">
        <v>United Nations Entity for Gender Equality and the Empowerment of Women (UNWOMEN)</v>
      </c>
      <c r="FZ899" t="str">
        <v>United Nations Food and Agricultural Organization (FAO)</v>
      </c>
      <c r="GA899" t="str">
        <v>United Nations High Commissioner for Refugees (UNHCR)</v>
      </c>
      <c r="GB899" t="str">
        <v>United Nations Office of the High Commissioner for Human Rights (OHCHR)</v>
      </c>
      <c r="GC899" t="str">
        <v>United Nations Office on Drugs and Crime (UNODC)</v>
      </c>
      <c r="GD899" t="str">
        <v>United Nations Population Fund (UNFPA)</v>
      </c>
      <c r="GE899" t="str">
        <v>United Nations Programme for Human Settlements (UN Habitat)</v>
      </c>
      <c r="GF899" t="str">
        <v>Vale da Benção Educational and Charitable Association (AEBVB)</v>
      </c>
      <c r="GG899" t="str">
        <v>VenAruba Solidaria</v>
      </c>
      <c r="GH899" t="str">
        <v>Venex Curacao Foundation</v>
      </c>
      <c r="GI899" t="str">
        <v>Venezolanos en Barranquilla</v>
      </c>
      <c r="GJ899" t="str">
        <v>Venezolanos en San Cristóbal</v>
      </c>
      <c r="GK899" t="str">
        <v>Venezuelan Emigrant Foundation (FEV)</v>
      </c>
      <c r="GL899" t="str">
        <v>Vicaría de Pastoral Social Caritas</v>
      </c>
      <c r="GM899" t="str">
        <v>Voices GY</v>
      </c>
      <c r="GN899" t="str">
        <v>We World GVC</v>
      </c>
      <c r="GO899" t="str">
        <v>World Council of Credit Unions</v>
      </c>
      <c r="GP899" t="str">
        <v>World Food Programme (WFP)</v>
      </c>
      <c r="GQ899" t="str">
        <v>World Vision</v>
      </c>
      <c r="GR899" t="str">
        <v>ZOA</v>
      </c>
    </row>
    <row r="900" spans="8:200" x14ac:dyDescent="0.3">
      <c r="H900" t="str" cm="1">
        <f t="array" ref="H900:GR900">TRANSPOSE(_xlfn._xlws.SORT(_xlfn._xlws.FILTER(Table3[Name],ISNUMBER(SEARCH(' Activity Sheet'!D954,Table3[Name])),"Not found"),,1))</f>
        <v>.New Organisation</v>
      </c>
      <c r="I900" t="str">
        <v>ABV - Association of Good with Life</v>
      </c>
      <c r="J900" t="str">
        <v>ACAPS</v>
      </c>
      <c r="K900" t="str">
        <v>Acción y Desarrollo</v>
      </c>
      <c r="L900" t="str">
        <v>ACTED</v>
      </c>
      <c r="M900" t="str">
        <v>Action against Hunger</v>
      </c>
      <c r="N900" t="str">
        <v>ActionAid</v>
      </c>
      <c r="O900" t="str">
        <v>Adventist Development and Relief Agency (ADRA)</v>
      </c>
      <c r="P900" t="str">
        <v>Alas de Colibrí Foundation</v>
      </c>
      <c r="Q900" t="str">
        <v>Alianza por la Solidaridad</v>
      </c>
      <c r="R900" t="str">
        <v>Alianza por Venezuela</v>
      </c>
      <c r="S900" t="str">
        <v>Americares Foundation</v>
      </c>
      <c r="T900" t="str">
        <v>Argentine Commission for Refugees and Migrants (CAREF)</v>
      </c>
      <c r="U900" t="str">
        <v>Asociación Aves</v>
      </c>
      <c r="V900" t="str">
        <v>Asociación de Jubilados y Pensionados Venezolanos en Argentina</v>
      </c>
      <c r="W900" t="str">
        <v>Asociación de Venezolanos en Eloy Alfaro</v>
      </c>
      <c r="X900" t="str">
        <v>Asociación Fundación contra el Hambre Perú</v>
      </c>
      <c r="Y900" t="str">
        <v>Asociación Migrantes Venezolanos</v>
      </c>
      <c r="Z900" t="str">
        <v>Asociación Misioneros de San Carlos Scalabrinianos</v>
      </c>
      <c r="AA900" t="str">
        <v>Asociacion Proteccion Poblacion Vulnerable</v>
      </c>
      <c r="AB900" t="str">
        <v>Asociación Quinta Ola</v>
      </c>
      <c r="AC900" t="str">
        <v>Asociación Salto Ángel</v>
      </c>
      <c r="AD900" t="str">
        <v>Asociación Venezuela en Ecuador AC</v>
      </c>
      <c r="AE900" t="str">
        <v>ASOVENAR</v>
      </c>
      <c r="AF900" t="str">
        <v>Associação Hermanitos</v>
      </c>
      <c r="AG900" t="str">
        <v>AVSI Foundation</v>
      </c>
      <c r="AH900" t="str">
        <v>Bethany Christian Services</v>
      </c>
      <c r="AI900" t="str">
        <v>Blumont</v>
      </c>
      <c r="AJ900" t="str">
        <v>CARE</v>
      </c>
      <c r="AK900" t="str">
        <v>Caritas Brazil</v>
      </c>
      <c r="AL900" t="str">
        <v>Caritas Ecuador</v>
      </c>
      <c r="AM900" t="str">
        <v>Caritas Germany</v>
      </c>
      <c r="AN900" t="str">
        <v>Caritas Manaus</v>
      </c>
      <c r="AO900" t="str">
        <v>Caritas Parana</v>
      </c>
      <c r="AP900" t="str">
        <v>Caritas Peru</v>
      </c>
      <c r="AQ900" t="str">
        <v>Caritas Rio de Janeiro</v>
      </c>
      <c r="AR900" t="str">
        <v>Caritas São Paulo</v>
      </c>
      <c r="AS900" t="str">
        <v>Caritas Switzerland</v>
      </c>
      <c r="AT900" t="str">
        <v>CCEFIRO Association</v>
      </c>
      <c r="AU900" t="str">
        <v>CEDRO</v>
      </c>
      <c r="AV900" t="str">
        <v>Center for Integrated Studies and Programs for Sustainable Development (CIEDS)</v>
      </c>
      <c r="AW900" t="str">
        <v>Center for Migration and Human Rights of the Diocese of Roraima (CMDH)</v>
      </c>
      <c r="AX900" t="str">
        <v>Centro de Atencion Psicosocial (CAPS)</v>
      </c>
      <c r="AY900" t="str">
        <v>CESAL</v>
      </c>
      <c r="AZ900" t="str">
        <v>CESVI-Cooperazione e Sviluppo</v>
      </c>
      <c r="BA900" t="str">
        <v>ChildFund International</v>
      </c>
      <c r="BB900" t="str">
        <v>CHS Alternativo</v>
      </c>
      <c r="BC900" t="str">
        <v>Churún Merú Association</v>
      </c>
      <c r="BD900" t="str">
        <v>Coalición por Venezuela</v>
      </c>
      <c r="BE900" t="str">
        <v>Colonia Foundation of Venezuelans in the Dominican Republic (FUNCOVERD)</v>
      </c>
      <c r="BF900" t="str">
        <v>COLVENZ</v>
      </c>
      <c r="BG900" t="str">
        <v>Compassiva</v>
      </c>
      <c r="BH900" t="str">
        <v>Consejo Interreligioso del Perú - Religiones por la Paz</v>
      </c>
      <c r="BI900" t="str">
        <v>Consorcio ONG OCIPI Y Capellanía Nacional OFICA</v>
      </c>
      <c r="BJ900" t="str">
        <v>COOPI - International Cooperation Foundation</v>
      </c>
      <c r="BK900" t="str">
        <v>Corporación Colectivo Sin Fronteras</v>
      </c>
      <c r="BL900" t="str">
        <v>CRISFE Foundation</v>
      </c>
      <c r="BM900" t="str">
        <v>Cuso International</v>
      </c>
      <c r="BN900" t="str">
        <v>Danielle’s Children Fund (DCF)</v>
      </c>
      <c r="BO900" t="str">
        <v>Danish Refugee Council (DRC)</v>
      </c>
      <c r="BP900" t="str">
        <v>Development Support Association - APOYAR</v>
      </c>
      <c r="BQ900" t="str">
        <v>Diakonie Katastrophenhilfe</v>
      </c>
      <c r="BR900" t="str">
        <v>Diálogo Diverso</v>
      </c>
      <c r="BS900" t="str">
        <v>Doctors of the World</v>
      </c>
      <c r="BT900" t="str">
        <v>Dominican Institute for Integrated Development</v>
      </c>
      <c r="BU900" t="str">
        <v>Duendes y Ángeles Vinotinto República Dominicana</v>
      </c>
      <c r="BV900" t="str">
        <v>Encuentros SJS (Servicio Jesuita de la Solidaridad)</v>
      </c>
      <c r="BW900" t="str">
        <v>Ending Violence Against Migrants</v>
      </c>
      <c r="BX900" t="str">
        <v>Equidad Foundation</v>
      </c>
      <c r="BY900" t="str">
        <v>Equilibrium CenDE</v>
      </c>
      <c r="BZ900" t="str">
        <v>Facultad de Psicología - Universidad de la República (UDELAR)</v>
      </c>
      <c r="CA900" t="str">
        <v>First International Emergency and Solidarités International</v>
      </c>
      <c r="CB900" t="str">
        <v>Fondo Ecuatoriano Populorum Progressio</v>
      </c>
      <c r="CC900" t="str">
        <v>Foro Salud Callao</v>
      </c>
      <c r="CD900" t="str">
        <v>Foundation for the Integration and Development of Latin America (FIDAL)</v>
      </c>
      <c r="CE900" t="str">
        <v>Foundation of the Americas (FUDELA)</v>
      </c>
      <c r="CF900" t="str">
        <v>Fraternity Without Borders</v>
      </c>
      <c r="CG900" t="str">
        <v>Fundación Brisas del Norte</v>
      </c>
      <c r="CH900" t="str">
        <v>Fundación Colombovenezolana Nueva Ilusión</v>
      </c>
      <c r="CI900" t="str">
        <v>Fundación Nakama's</v>
      </c>
      <c r="CJ900" t="str">
        <v>Fundación RadaBer</v>
      </c>
      <c r="CK900" t="str">
        <v>Fundación Scalabrini Bolivia</v>
      </c>
      <c r="CL900" t="str">
        <v>Fundacion Social Vivan los Niños</v>
      </c>
      <c r="CM900" t="str">
        <v>FUNVEAC</v>
      </c>
      <c r="CN900" t="str">
        <v>German Development Cooperation Agency GIZ</v>
      </c>
      <c r="CO900" t="str">
        <v>Globalizate Radio</v>
      </c>
      <c r="CP900" t="str">
        <v>GOAL</v>
      </c>
      <c r="CQ900" t="str">
        <v>Halü Bienestar Humano Foundation (HALU)</v>
      </c>
      <c r="CR900" t="str">
        <v>Heartland Alliance International (HAI)</v>
      </c>
      <c r="CS900" t="str">
        <v>HELVETAS Swiss Intercooperation</v>
      </c>
      <c r="CT900" t="str">
        <v>HIAS</v>
      </c>
      <c r="CU900" t="str">
        <v>Human Rights Defence Curaçao</v>
      </c>
      <c r="CV900" t="str">
        <v>Humanity &amp; Inclusion</v>
      </c>
      <c r="CW900" t="str">
        <v>Humans Analytic</v>
      </c>
      <c r="CX900" t="str">
        <v>Idas y Vueltas Association</v>
      </c>
      <c r="CY900" t="str">
        <v>iMMAP</v>
      </c>
      <c r="CZ900" t="str">
        <v>IMPACT Initiatives (REACH)</v>
      </c>
      <c r="DA900" t="str">
        <v>Inmigrante Feliz Association</v>
      </c>
      <c r="DB900" t="str">
        <v>Institute for Migration and Human Rights (IMDH)</v>
      </c>
      <c r="DC900" t="str">
        <v>Institute of Natural and Cultural Heritage (IPANC)</v>
      </c>
      <c r="DD900" t="str">
        <v>International Committee for the Development of People (CISP)</v>
      </c>
      <c r="DE900" t="str">
        <v>International Federation of the Red Cross (IFRC)</v>
      </c>
      <c r="DF900" t="str">
        <v>International Labour Organization (ILO)</v>
      </c>
      <c r="DG900" t="str">
        <v>International Medical Corps</v>
      </c>
      <c r="DH900" t="str">
        <v>International Organization for Migration (IOM)</v>
      </c>
      <c r="DI900" t="str">
        <v>International Rescue Committee (IRC)</v>
      </c>
      <c r="DJ900" t="str">
        <v>INTERSOS</v>
      </c>
      <c r="DK900" t="str">
        <v>Jesuit Migrant Service (JMS)</v>
      </c>
      <c r="DL900" t="str">
        <v>Jesuit Refugee Service (JRS)</v>
      </c>
      <c r="DM900" t="str">
        <v>Jesuit Service for Migrants and Refugees (JSMR)</v>
      </c>
      <c r="DN900" t="str">
        <v>Joint United Nations Programme on HIV/AIDS (UNAIDS)</v>
      </c>
      <c r="DO900" t="str">
        <v>Kimirina Coorporation</v>
      </c>
      <c r="DP900" t="str">
        <v>La Casita Hispanic Cultural Centre</v>
      </c>
      <c r="DQ900" t="str">
        <v>Latin American Network of Non-Governmental Organizations of Persons with Disabilities and their Families (RIADIS)</v>
      </c>
      <c r="DR900" t="str">
        <v>LGBT+ Movement Brazil</v>
      </c>
      <c r="DS900" t="str">
        <v>Living Water Community (LWC)</v>
      </c>
      <c r="DT900" t="str">
        <v>LLANOVENCOL</v>
      </c>
      <c r="DU900" t="str">
        <v>Lutheran World Federation</v>
      </c>
      <c r="DV900" t="str">
        <v>Lutheran World Relief</v>
      </c>
      <c r="DW900" t="str">
        <v>Malteser International</v>
      </c>
      <c r="DX900" t="str">
        <v>Mana Institute</v>
      </c>
      <c r="DY900" t="str">
        <v>Manos Veneguayas Association</v>
      </c>
      <c r="DZ900" t="str">
        <v>Más Igualdad Perú</v>
      </c>
      <c r="EA900" t="str">
        <v>MedGlobal</v>
      </c>
      <c r="EB900" t="str">
        <v>Medical Teams International</v>
      </c>
      <c r="EC900" t="str">
        <v>Mercy Corps</v>
      </c>
      <c r="ED900" t="str">
        <v>Migrant Service Center (CAM)</v>
      </c>
      <c r="EE900" t="str">
        <v>Migrants, Refugees and Argentine Social Entrepreneurs (MIRARES)</v>
      </c>
      <c r="EF900" t="str">
        <v>Mision Scalabriniana - Ecuador</v>
      </c>
      <c r="EG900" t="str">
        <v>Missão Paz</v>
      </c>
      <c r="EH900" t="str">
        <v>Museu A CASA</v>
      </c>
      <c r="EI900" t="str">
        <v>Norwegian Refugee Council (NRC)</v>
      </c>
      <c r="EJ900" t="str">
        <v>ONG Migrantes por el Maule</v>
      </c>
      <c r="EK900" t="str">
        <v>ONG Preemptive Love Coalition Colombia</v>
      </c>
      <c r="EL900" t="str">
        <v>Organización Transfomando Vidas</v>
      </c>
      <c r="EM900" t="str">
        <v>Organization of Ibero-American States for Education, Science and Culture (OEI)</v>
      </c>
      <c r="EN900" t="str">
        <v>OXFAM</v>
      </c>
      <c r="EO900" t="str">
        <v>Panamerican Development Foundation</v>
      </c>
      <c r="EP900" t="str">
        <v>Panamerican Health Organization/World Health Organization (PAHO/WHO)</v>
      </c>
      <c r="EQ900" t="str">
        <v>Pastoral of Human Mobility - Peruvian Episcopal Conference</v>
      </c>
      <c r="ER900" t="str">
        <v>Pastoral Service for Migrants National</v>
      </c>
      <c r="ES900" t="str">
        <v>Permanent Human Rights defense Committee (CDH)</v>
      </c>
      <c r="ET900" t="str">
        <v>Pirilampos Institute - Group of visits and voluntary actions in Roraima</v>
      </c>
      <c r="EU900" t="str">
        <v>Plan International</v>
      </c>
      <c r="EV900" t="str">
        <v>Population Program, Faculty of Social Sciences, University of the Republic</v>
      </c>
      <c r="EW900" t="str">
        <v>Profamilia Association</v>
      </c>
      <c r="EX900" t="str">
        <v>Red con Migrantes y Refugiados</v>
      </c>
      <c r="EY900" t="str">
        <v>Red Cross Colombia</v>
      </c>
      <c r="EZ900" t="str">
        <v>Red Cross Ecuador</v>
      </c>
      <c r="FA900" t="str">
        <v>Red Cross Peru</v>
      </c>
      <c r="FB900" t="str">
        <v>Red de Investigaciones en Derechos Humanos - CONICET (Consejo Nacional de Investigaciones Científicas y Técnicas)</v>
      </c>
      <c r="FC900" t="str">
        <v>RET International</v>
      </c>
      <c r="FD900" t="str">
        <v>Salú pa Tur Foundation</v>
      </c>
      <c r="FE900" t="str">
        <v>Salvation Army</v>
      </c>
      <c r="FF900" t="str">
        <v>Samaritan's Purse</v>
      </c>
      <c r="FG900" t="str">
        <v>Save the Children International (SCI)</v>
      </c>
      <c r="FH900" t="str">
        <v>Scalabrini Foundation Chile</v>
      </c>
      <c r="FI900" t="str">
        <v>Sección Peruana de Amnistía Internacional</v>
      </c>
      <c r="FJ900" t="str">
        <v>Serviço Pastoral dos Migrantes do Nordeste</v>
      </c>
      <c r="FK900" t="str">
        <v>Sesame Workshop</v>
      </c>
      <c r="FL900" t="str">
        <v>Si, Da Vida</v>
      </c>
      <c r="FM900" t="str">
        <v>Solidarity and Action Asociation</v>
      </c>
      <c r="FN900" t="str">
        <v>SOS Children's Villages</v>
      </c>
      <c r="FO900" t="str">
        <v>Tarabita Foundation</v>
      </c>
      <c r="FP900" t="str">
        <v>Tearfund</v>
      </c>
      <c r="FQ900" t="str">
        <v>TECHO</v>
      </c>
      <c r="FR900" t="str">
        <v>Terranueva Foundation</v>
      </c>
      <c r="FS900" t="str">
        <v>Terre des Hommes Suisse</v>
      </c>
      <c r="FT900" t="str">
        <v>The Israel Forum for International Humanitarian Aid (IsraAID)</v>
      </c>
      <c r="FU900" t="str">
        <v>Unión Venezolana en Perú</v>
      </c>
      <c r="FV900" t="str">
        <v>United Nations Children's Fund (UNICEF)</v>
      </c>
      <c r="FW900" t="str">
        <v>United Nations Development Programme (UNDP)</v>
      </c>
      <c r="FX900" t="str">
        <v>United Nations Educational, Scientific and Cultural Organization (UNESCO)</v>
      </c>
      <c r="FY900" t="str">
        <v>United Nations Entity for Gender Equality and the Empowerment of Women (UNWOMEN)</v>
      </c>
      <c r="FZ900" t="str">
        <v>United Nations Food and Agricultural Organization (FAO)</v>
      </c>
      <c r="GA900" t="str">
        <v>United Nations High Commissioner for Refugees (UNHCR)</v>
      </c>
      <c r="GB900" t="str">
        <v>United Nations Office of the High Commissioner for Human Rights (OHCHR)</v>
      </c>
      <c r="GC900" t="str">
        <v>United Nations Office on Drugs and Crime (UNODC)</v>
      </c>
      <c r="GD900" t="str">
        <v>United Nations Population Fund (UNFPA)</v>
      </c>
      <c r="GE900" t="str">
        <v>United Nations Programme for Human Settlements (UN Habitat)</v>
      </c>
      <c r="GF900" t="str">
        <v>Vale da Benção Educational and Charitable Association (AEBVB)</v>
      </c>
      <c r="GG900" t="str">
        <v>VenAruba Solidaria</v>
      </c>
      <c r="GH900" t="str">
        <v>Venex Curacao Foundation</v>
      </c>
      <c r="GI900" t="str">
        <v>Venezolanos en Barranquilla</v>
      </c>
      <c r="GJ900" t="str">
        <v>Venezolanos en San Cristóbal</v>
      </c>
      <c r="GK900" t="str">
        <v>Venezuelan Emigrant Foundation (FEV)</v>
      </c>
      <c r="GL900" t="str">
        <v>Vicaría de Pastoral Social Caritas</v>
      </c>
      <c r="GM900" t="str">
        <v>Voices GY</v>
      </c>
      <c r="GN900" t="str">
        <v>We World GVC</v>
      </c>
      <c r="GO900" t="str">
        <v>World Council of Credit Unions</v>
      </c>
      <c r="GP900" t="str">
        <v>World Food Programme (WFP)</v>
      </c>
      <c r="GQ900" t="str">
        <v>World Vision</v>
      </c>
      <c r="GR900" t="str">
        <v>ZOA</v>
      </c>
    </row>
    <row r="901" spans="8:200" x14ac:dyDescent="0.3">
      <c r="H901" t="str" cm="1">
        <f t="array" ref="H901:GR901">TRANSPOSE(_xlfn._xlws.SORT(_xlfn._xlws.FILTER(Table3[Name],ISNUMBER(SEARCH(' Activity Sheet'!D955,Table3[Name])),"Not found"),,1))</f>
        <v>.New Organisation</v>
      </c>
      <c r="I901" t="str">
        <v>ABV - Association of Good with Life</v>
      </c>
      <c r="J901" t="str">
        <v>ACAPS</v>
      </c>
      <c r="K901" t="str">
        <v>Acción y Desarrollo</v>
      </c>
      <c r="L901" t="str">
        <v>ACTED</v>
      </c>
      <c r="M901" t="str">
        <v>Action against Hunger</v>
      </c>
      <c r="N901" t="str">
        <v>ActionAid</v>
      </c>
      <c r="O901" t="str">
        <v>Adventist Development and Relief Agency (ADRA)</v>
      </c>
      <c r="P901" t="str">
        <v>Alas de Colibrí Foundation</v>
      </c>
      <c r="Q901" t="str">
        <v>Alianza por la Solidaridad</v>
      </c>
      <c r="R901" t="str">
        <v>Alianza por Venezuela</v>
      </c>
      <c r="S901" t="str">
        <v>Americares Foundation</v>
      </c>
      <c r="T901" t="str">
        <v>Argentine Commission for Refugees and Migrants (CAREF)</v>
      </c>
      <c r="U901" t="str">
        <v>Asociación Aves</v>
      </c>
      <c r="V901" t="str">
        <v>Asociación de Jubilados y Pensionados Venezolanos en Argentina</v>
      </c>
      <c r="W901" t="str">
        <v>Asociación de Venezolanos en Eloy Alfaro</v>
      </c>
      <c r="X901" t="str">
        <v>Asociación Fundación contra el Hambre Perú</v>
      </c>
      <c r="Y901" t="str">
        <v>Asociación Migrantes Venezolanos</v>
      </c>
      <c r="Z901" t="str">
        <v>Asociación Misioneros de San Carlos Scalabrinianos</v>
      </c>
      <c r="AA901" t="str">
        <v>Asociacion Proteccion Poblacion Vulnerable</v>
      </c>
      <c r="AB901" t="str">
        <v>Asociación Quinta Ola</v>
      </c>
      <c r="AC901" t="str">
        <v>Asociación Salto Ángel</v>
      </c>
      <c r="AD901" t="str">
        <v>Asociación Venezuela en Ecuador AC</v>
      </c>
      <c r="AE901" t="str">
        <v>ASOVENAR</v>
      </c>
      <c r="AF901" t="str">
        <v>Associação Hermanitos</v>
      </c>
      <c r="AG901" t="str">
        <v>AVSI Foundation</v>
      </c>
      <c r="AH901" t="str">
        <v>Bethany Christian Services</v>
      </c>
      <c r="AI901" t="str">
        <v>Blumont</v>
      </c>
      <c r="AJ901" t="str">
        <v>CARE</v>
      </c>
      <c r="AK901" t="str">
        <v>Caritas Brazil</v>
      </c>
      <c r="AL901" t="str">
        <v>Caritas Ecuador</v>
      </c>
      <c r="AM901" t="str">
        <v>Caritas Germany</v>
      </c>
      <c r="AN901" t="str">
        <v>Caritas Manaus</v>
      </c>
      <c r="AO901" t="str">
        <v>Caritas Parana</v>
      </c>
      <c r="AP901" t="str">
        <v>Caritas Peru</v>
      </c>
      <c r="AQ901" t="str">
        <v>Caritas Rio de Janeiro</v>
      </c>
      <c r="AR901" t="str">
        <v>Caritas São Paulo</v>
      </c>
      <c r="AS901" t="str">
        <v>Caritas Switzerland</v>
      </c>
      <c r="AT901" t="str">
        <v>CCEFIRO Association</v>
      </c>
      <c r="AU901" t="str">
        <v>CEDRO</v>
      </c>
      <c r="AV901" t="str">
        <v>Center for Integrated Studies and Programs for Sustainable Development (CIEDS)</v>
      </c>
      <c r="AW901" t="str">
        <v>Center for Migration and Human Rights of the Diocese of Roraima (CMDH)</v>
      </c>
      <c r="AX901" t="str">
        <v>Centro de Atencion Psicosocial (CAPS)</v>
      </c>
      <c r="AY901" t="str">
        <v>CESAL</v>
      </c>
      <c r="AZ901" t="str">
        <v>CESVI-Cooperazione e Sviluppo</v>
      </c>
      <c r="BA901" t="str">
        <v>ChildFund International</v>
      </c>
      <c r="BB901" t="str">
        <v>CHS Alternativo</v>
      </c>
      <c r="BC901" t="str">
        <v>Churún Merú Association</v>
      </c>
      <c r="BD901" t="str">
        <v>Coalición por Venezuela</v>
      </c>
      <c r="BE901" t="str">
        <v>Colonia Foundation of Venezuelans in the Dominican Republic (FUNCOVERD)</v>
      </c>
      <c r="BF901" t="str">
        <v>COLVENZ</v>
      </c>
      <c r="BG901" t="str">
        <v>Compassiva</v>
      </c>
      <c r="BH901" t="str">
        <v>Consejo Interreligioso del Perú - Religiones por la Paz</v>
      </c>
      <c r="BI901" t="str">
        <v>Consorcio ONG OCIPI Y Capellanía Nacional OFICA</v>
      </c>
      <c r="BJ901" t="str">
        <v>COOPI - International Cooperation Foundation</v>
      </c>
      <c r="BK901" t="str">
        <v>Corporación Colectivo Sin Fronteras</v>
      </c>
      <c r="BL901" t="str">
        <v>CRISFE Foundation</v>
      </c>
      <c r="BM901" t="str">
        <v>Cuso International</v>
      </c>
      <c r="BN901" t="str">
        <v>Danielle’s Children Fund (DCF)</v>
      </c>
      <c r="BO901" t="str">
        <v>Danish Refugee Council (DRC)</v>
      </c>
      <c r="BP901" t="str">
        <v>Development Support Association - APOYAR</v>
      </c>
      <c r="BQ901" t="str">
        <v>Diakonie Katastrophenhilfe</v>
      </c>
      <c r="BR901" t="str">
        <v>Diálogo Diverso</v>
      </c>
      <c r="BS901" t="str">
        <v>Doctors of the World</v>
      </c>
      <c r="BT901" t="str">
        <v>Dominican Institute for Integrated Development</v>
      </c>
      <c r="BU901" t="str">
        <v>Duendes y Ángeles Vinotinto República Dominicana</v>
      </c>
      <c r="BV901" t="str">
        <v>Encuentros SJS (Servicio Jesuita de la Solidaridad)</v>
      </c>
      <c r="BW901" t="str">
        <v>Ending Violence Against Migrants</v>
      </c>
      <c r="BX901" t="str">
        <v>Equidad Foundation</v>
      </c>
      <c r="BY901" t="str">
        <v>Equilibrium CenDE</v>
      </c>
      <c r="BZ901" t="str">
        <v>Facultad de Psicología - Universidad de la República (UDELAR)</v>
      </c>
      <c r="CA901" t="str">
        <v>First International Emergency and Solidarités International</v>
      </c>
      <c r="CB901" t="str">
        <v>Fondo Ecuatoriano Populorum Progressio</v>
      </c>
      <c r="CC901" t="str">
        <v>Foro Salud Callao</v>
      </c>
      <c r="CD901" t="str">
        <v>Foundation for the Integration and Development of Latin America (FIDAL)</v>
      </c>
      <c r="CE901" t="str">
        <v>Foundation of the Americas (FUDELA)</v>
      </c>
      <c r="CF901" t="str">
        <v>Fraternity Without Borders</v>
      </c>
      <c r="CG901" t="str">
        <v>Fundación Brisas del Norte</v>
      </c>
      <c r="CH901" t="str">
        <v>Fundación Colombovenezolana Nueva Ilusión</v>
      </c>
      <c r="CI901" t="str">
        <v>Fundación Nakama's</v>
      </c>
      <c r="CJ901" t="str">
        <v>Fundación RadaBer</v>
      </c>
      <c r="CK901" t="str">
        <v>Fundación Scalabrini Bolivia</v>
      </c>
      <c r="CL901" t="str">
        <v>Fundacion Social Vivan los Niños</v>
      </c>
      <c r="CM901" t="str">
        <v>FUNVEAC</v>
      </c>
      <c r="CN901" t="str">
        <v>German Development Cooperation Agency GIZ</v>
      </c>
      <c r="CO901" t="str">
        <v>Globalizate Radio</v>
      </c>
      <c r="CP901" t="str">
        <v>GOAL</v>
      </c>
      <c r="CQ901" t="str">
        <v>Halü Bienestar Humano Foundation (HALU)</v>
      </c>
      <c r="CR901" t="str">
        <v>Heartland Alliance International (HAI)</v>
      </c>
      <c r="CS901" t="str">
        <v>HELVETAS Swiss Intercooperation</v>
      </c>
      <c r="CT901" t="str">
        <v>HIAS</v>
      </c>
      <c r="CU901" t="str">
        <v>Human Rights Defence Curaçao</v>
      </c>
      <c r="CV901" t="str">
        <v>Humanity &amp; Inclusion</v>
      </c>
      <c r="CW901" t="str">
        <v>Humans Analytic</v>
      </c>
      <c r="CX901" t="str">
        <v>Idas y Vueltas Association</v>
      </c>
      <c r="CY901" t="str">
        <v>iMMAP</v>
      </c>
      <c r="CZ901" t="str">
        <v>IMPACT Initiatives (REACH)</v>
      </c>
      <c r="DA901" t="str">
        <v>Inmigrante Feliz Association</v>
      </c>
      <c r="DB901" t="str">
        <v>Institute for Migration and Human Rights (IMDH)</v>
      </c>
      <c r="DC901" t="str">
        <v>Institute of Natural and Cultural Heritage (IPANC)</v>
      </c>
      <c r="DD901" t="str">
        <v>International Committee for the Development of People (CISP)</v>
      </c>
      <c r="DE901" t="str">
        <v>International Federation of the Red Cross (IFRC)</v>
      </c>
      <c r="DF901" t="str">
        <v>International Labour Organization (ILO)</v>
      </c>
      <c r="DG901" t="str">
        <v>International Medical Corps</v>
      </c>
      <c r="DH901" t="str">
        <v>International Organization for Migration (IOM)</v>
      </c>
      <c r="DI901" t="str">
        <v>International Rescue Committee (IRC)</v>
      </c>
      <c r="DJ901" t="str">
        <v>INTERSOS</v>
      </c>
      <c r="DK901" t="str">
        <v>Jesuit Migrant Service (JMS)</v>
      </c>
      <c r="DL901" t="str">
        <v>Jesuit Refugee Service (JRS)</v>
      </c>
      <c r="DM901" t="str">
        <v>Jesuit Service for Migrants and Refugees (JSMR)</v>
      </c>
      <c r="DN901" t="str">
        <v>Joint United Nations Programme on HIV/AIDS (UNAIDS)</v>
      </c>
      <c r="DO901" t="str">
        <v>Kimirina Coorporation</v>
      </c>
      <c r="DP901" t="str">
        <v>La Casita Hispanic Cultural Centre</v>
      </c>
      <c r="DQ901" t="str">
        <v>Latin American Network of Non-Governmental Organizations of Persons with Disabilities and their Families (RIADIS)</v>
      </c>
      <c r="DR901" t="str">
        <v>LGBT+ Movement Brazil</v>
      </c>
      <c r="DS901" t="str">
        <v>Living Water Community (LWC)</v>
      </c>
      <c r="DT901" t="str">
        <v>LLANOVENCOL</v>
      </c>
      <c r="DU901" t="str">
        <v>Lutheran World Federation</v>
      </c>
      <c r="DV901" t="str">
        <v>Lutheran World Relief</v>
      </c>
      <c r="DW901" t="str">
        <v>Malteser International</v>
      </c>
      <c r="DX901" t="str">
        <v>Mana Institute</v>
      </c>
      <c r="DY901" t="str">
        <v>Manos Veneguayas Association</v>
      </c>
      <c r="DZ901" t="str">
        <v>Más Igualdad Perú</v>
      </c>
      <c r="EA901" t="str">
        <v>MedGlobal</v>
      </c>
      <c r="EB901" t="str">
        <v>Medical Teams International</v>
      </c>
      <c r="EC901" t="str">
        <v>Mercy Corps</v>
      </c>
      <c r="ED901" t="str">
        <v>Migrant Service Center (CAM)</v>
      </c>
      <c r="EE901" t="str">
        <v>Migrants, Refugees and Argentine Social Entrepreneurs (MIRARES)</v>
      </c>
      <c r="EF901" t="str">
        <v>Mision Scalabriniana - Ecuador</v>
      </c>
      <c r="EG901" t="str">
        <v>Missão Paz</v>
      </c>
      <c r="EH901" t="str">
        <v>Museu A CASA</v>
      </c>
      <c r="EI901" t="str">
        <v>Norwegian Refugee Council (NRC)</v>
      </c>
      <c r="EJ901" t="str">
        <v>ONG Migrantes por el Maule</v>
      </c>
      <c r="EK901" t="str">
        <v>ONG Preemptive Love Coalition Colombia</v>
      </c>
      <c r="EL901" t="str">
        <v>Organización Transfomando Vidas</v>
      </c>
      <c r="EM901" t="str">
        <v>Organization of Ibero-American States for Education, Science and Culture (OEI)</v>
      </c>
      <c r="EN901" t="str">
        <v>OXFAM</v>
      </c>
      <c r="EO901" t="str">
        <v>Panamerican Development Foundation</v>
      </c>
      <c r="EP901" t="str">
        <v>Panamerican Health Organization/World Health Organization (PAHO/WHO)</v>
      </c>
      <c r="EQ901" t="str">
        <v>Pastoral of Human Mobility - Peruvian Episcopal Conference</v>
      </c>
      <c r="ER901" t="str">
        <v>Pastoral Service for Migrants National</v>
      </c>
      <c r="ES901" t="str">
        <v>Permanent Human Rights defense Committee (CDH)</v>
      </c>
      <c r="ET901" t="str">
        <v>Pirilampos Institute - Group of visits and voluntary actions in Roraima</v>
      </c>
      <c r="EU901" t="str">
        <v>Plan International</v>
      </c>
      <c r="EV901" t="str">
        <v>Population Program, Faculty of Social Sciences, University of the Republic</v>
      </c>
      <c r="EW901" t="str">
        <v>Profamilia Association</v>
      </c>
      <c r="EX901" t="str">
        <v>Red con Migrantes y Refugiados</v>
      </c>
      <c r="EY901" t="str">
        <v>Red Cross Colombia</v>
      </c>
      <c r="EZ901" t="str">
        <v>Red Cross Ecuador</v>
      </c>
      <c r="FA901" t="str">
        <v>Red Cross Peru</v>
      </c>
      <c r="FB901" t="str">
        <v>Red de Investigaciones en Derechos Humanos - CONICET (Consejo Nacional de Investigaciones Científicas y Técnicas)</v>
      </c>
      <c r="FC901" t="str">
        <v>RET International</v>
      </c>
      <c r="FD901" t="str">
        <v>Salú pa Tur Foundation</v>
      </c>
      <c r="FE901" t="str">
        <v>Salvation Army</v>
      </c>
      <c r="FF901" t="str">
        <v>Samaritan's Purse</v>
      </c>
      <c r="FG901" t="str">
        <v>Save the Children International (SCI)</v>
      </c>
      <c r="FH901" t="str">
        <v>Scalabrini Foundation Chile</v>
      </c>
      <c r="FI901" t="str">
        <v>Sección Peruana de Amnistía Internacional</v>
      </c>
      <c r="FJ901" t="str">
        <v>Serviço Pastoral dos Migrantes do Nordeste</v>
      </c>
      <c r="FK901" t="str">
        <v>Sesame Workshop</v>
      </c>
      <c r="FL901" t="str">
        <v>Si, Da Vida</v>
      </c>
      <c r="FM901" t="str">
        <v>Solidarity and Action Asociation</v>
      </c>
      <c r="FN901" t="str">
        <v>SOS Children's Villages</v>
      </c>
      <c r="FO901" t="str">
        <v>Tarabita Foundation</v>
      </c>
      <c r="FP901" t="str">
        <v>Tearfund</v>
      </c>
      <c r="FQ901" t="str">
        <v>TECHO</v>
      </c>
      <c r="FR901" t="str">
        <v>Terranueva Foundation</v>
      </c>
      <c r="FS901" t="str">
        <v>Terre des Hommes Suisse</v>
      </c>
      <c r="FT901" t="str">
        <v>The Israel Forum for International Humanitarian Aid (IsraAID)</v>
      </c>
      <c r="FU901" t="str">
        <v>Unión Venezolana en Perú</v>
      </c>
      <c r="FV901" t="str">
        <v>United Nations Children's Fund (UNICEF)</v>
      </c>
      <c r="FW901" t="str">
        <v>United Nations Development Programme (UNDP)</v>
      </c>
      <c r="FX901" t="str">
        <v>United Nations Educational, Scientific and Cultural Organization (UNESCO)</v>
      </c>
      <c r="FY901" t="str">
        <v>United Nations Entity for Gender Equality and the Empowerment of Women (UNWOMEN)</v>
      </c>
      <c r="FZ901" t="str">
        <v>United Nations Food and Agricultural Organization (FAO)</v>
      </c>
      <c r="GA901" t="str">
        <v>United Nations High Commissioner for Refugees (UNHCR)</v>
      </c>
      <c r="GB901" t="str">
        <v>United Nations Office of the High Commissioner for Human Rights (OHCHR)</v>
      </c>
      <c r="GC901" t="str">
        <v>United Nations Office on Drugs and Crime (UNODC)</v>
      </c>
      <c r="GD901" t="str">
        <v>United Nations Population Fund (UNFPA)</v>
      </c>
      <c r="GE901" t="str">
        <v>United Nations Programme for Human Settlements (UN Habitat)</v>
      </c>
      <c r="GF901" t="str">
        <v>Vale da Benção Educational and Charitable Association (AEBVB)</v>
      </c>
      <c r="GG901" t="str">
        <v>VenAruba Solidaria</v>
      </c>
      <c r="GH901" t="str">
        <v>Venex Curacao Foundation</v>
      </c>
      <c r="GI901" t="str">
        <v>Venezolanos en Barranquilla</v>
      </c>
      <c r="GJ901" t="str">
        <v>Venezolanos en San Cristóbal</v>
      </c>
      <c r="GK901" t="str">
        <v>Venezuelan Emigrant Foundation (FEV)</v>
      </c>
      <c r="GL901" t="str">
        <v>Vicaría de Pastoral Social Caritas</v>
      </c>
      <c r="GM901" t="str">
        <v>Voices GY</v>
      </c>
      <c r="GN901" t="str">
        <v>We World GVC</v>
      </c>
      <c r="GO901" t="str">
        <v>World Council of Credit Unions</v>
      </c>
      <c r="GP901" t="str">
        <v>World Food Programme (WFP)</v>
      </c>
      <c r="GQ901" t="str">
        <v>World Vision</v>
      </c>
      <c r="GR901" t="str">
        <v>ZOA</v>
      </c>
    </row>
    <row r="902" spans="8:200" x14ac:dyDescent="0.3">
      <c r="H902" t="str" cm="1">
        <f t="array" ref="H902:GR902">TRANSPOSE(_xlfn._xlws.SORT(_xlfn._xlws.FILTER(Table3[Name],ISNUMBER(SEARCH(' Activity Sheet'!D956,Table3[Name])),"Not found"),,1))</f>
        <v>.New Organisation</v>
      </c>
      <c r="I902" t="str">
        <v>ABV - Association of Good with Life</v>
      </c>
      <c r="J902" t="str">
        <v>ACAPS</v>
      </c>
      <c r="K902" t="str">
        <v>Acción y Desarrollo</v>
      </c>
      <c r="L902" t="str">
        <v>ACTED</v>
      </c>
      <c r="M902" t="str">
        <v>Action against Hunger</v>
      </c>
      <c r="N902" t="str">
        <v>ActionAid</v>
      </c>
      <c r="O902" t="str">
        <v>Adventist Development and Relief Agency (ADRA)</v>
      </c>
      <c r="P902" t="str">
        <v>Alas de Colibrí Foundation</v>
      </c>
      <c r="Q902" t="str">
        <v>Alianza por la Solidaridad</v>
      </c>
      <c r="R902" t="str">
        <v>Alianza por Venezuela</v>
      </c>
      <c r="S902" t="str">
        <v>Americares Foundation</v>
      </c>
      <c r="T902" t="str">
        <v>Argentine Commission for Refugees and Migrants (CAREF)</v>
      </c>
      <c r="U902" t="str">
        <v>Asociación Aves</v>
      </c>
      <c r="V902" t="str">
        <v>Asociación de Jubilados y Pensionados Venezolanos en Argentina</v>
      </c>
      <c r="W902" t="str">
        <v>Asociación de Venezolanos en Eloy Alfaro</v>
      </c>
      <c r="X902" t="str">
        <v>Asociación Fundación contra el Hambre Perú</v>
      </c>
      <c r="Y902" t="str">
        <v>Asociación Migrantes Venezolanos</v>
      </c>
      <c r="Z902" t="str">
        <v>Asociación Misioneros de San Carlos Scalabrinianos</v>
      </c>
      <c r="AA902" t="str">
        <v>Asociacion Proteccion Poblacion Vulnerable</v>
      </c>
      <c r="AB902" t="str">
        <v>Asociación Quinta Ola</v>
      </c>
      <c r="AC902" t="str">
        <v>Asociación Salto Ángel</v>
      </c>
      <c r="AD902" t="str">
        <v>Asociación Venezuela en Ecuador AC</v>
      </c>
      <c r="AE902" t="str">
        <v>ASOVENAR</v>
      </c>
      <c r="AF902" t="str">
        <v>Associação Hermanitos</v>
      </c>
      <c r="AG902" t="str">
        <v>AVSI Foundation</v>
      </c>
      <c r="AH902" t="str">
        <v>Bethany Christian Services</v>
      </c>
      <c r="AI902" t="str">
        <v>Blumont</v>
      </c>
      <c r="AJ902" t="str">
        <v>CARE</v>
      </c>
      <c r="AK902" t="str">
        <v>Caritas Brazil</v>
      </c>
      <c r="AL902" t="str">
        <v>Caritas Ecuador</v>
      </c>
      <c r="AM902" t="str">
        <v>Caritas Germany</v>
      </c>
      <c r="AN902" t="str">
        <v>Caritas Manaus</v>
      </c>
      <c r="AO902" t="str">
        <v>Caritas Parana</v>
      </c>
      <c r="AP902" t="str">
        <v>Caritas Peru</v>
      </c>
      <c r="AQ902" t="str">
        <v>Caritas Rio de Janeiro</v>
      </c>
      <c r="AR902" t="str">
        <v>Caritas São Paulo</v>
      </c>
      <c r="AS902" t="str">
        <v>Caritas Switzerland</v>
      </c>
      <c r="AT902" t="str">
        <v>CCEFIRO Association</v>
      </c>
      <c r="AU902" t="str">
        <v>CEDRO</v>
      </c>
      <c r="AV902" t="str">
        <v>Center for Integrated Studies and Programs for Sustainable Development (CIEDS)</v>
      </c>
      <c r="AW902" t="str">
        <v>Center for Migration and Human Rights of the Diocese of Roraima (CMDH)</v>
      </c>
      <c r="AX902" t="str">
        <v>Centro de Atencion Psicosocial (CAPS)</v>
      </c>
      <c r="AY902" t="str">
        <v>CESAL</v>
      </c>
      <c r="AZ902" t="str">
        <v>CESVI-Cooperazione e Sviluppo</v>
      </c>
      <c r="BA902" t="str">
        <v>ChildFund International</v>
      </c>
      <c r="BB902" t="str">
        <v>CHS Alternativo</v>
      </c>
      <c r="BC902" t="str">
        <v>Churún Merú Association</v>
      </c>
      <c r="BD902" t="str">
        <v>Coalición por Venezuela</v>
      </c>
      <c r="BE902" t="str">
        <v>Colonia Foundation of Venezuelans in the Dominican Republic (FUNCOVERD)</v>
      </c>
      <c r="BF902" t="str">
        <v>COLVENZ</v>
      </c>
      <c r="BG902" t="str">
        <v>Compassiva</v>
      </c>
      <c r="BH902" t="str">
        <v>Consejo Interreligioso del Perú - Religiones por la Paz</v>
      </c>
      <c r="BI902" t="str">
        <v>Consorcio ONG OCIPI Y Capellanía Nacional OFICA</v>
      </c>
      <c r="BJ902" t="str">
        <v>COOPI - International Cooperation Foundation</v>
      </c>
      <c r="BK902" t="str">
        <v>Corporación Colectivo Sin Fronteras</v>
      </c>
      <c r="BL902" t="str">
        <v>CRISFE Foundation</v>
      </c>
      <c r="BM902" t="str">
        <v>Cuso International</v>
      </c>
      <c r="BN902" t="str">
        <v>Danielle’s Children Fund (DCF)</v>
      </c>
      <c r="BO902" t="str">
        <v>Danish Refugee Council (DRC)</v>
      </c>
      <c r="BP902" t="str">
        <v>Development Support Association - APOYAR</v>
      </c>
      <c r="BQ902" t="str">
        <v>Diakonie Katastrophenhilfe</v>
      </c>
      <c r="BR902" t="str">
        <v>Diálogo Diverso</v>
      </c>
      <c r="BS902" t="str">
        <v>Doctors of the World</v>
      </c>
      <c r="BT902" t="str">
        <v>Dominican Institute for Integrated Development</v>
      </c>
      <c r="BU902" t="str">
        <v>Duendes y Ángeles Vinotinto República Dominicana</v>
      </c>
      <c r="BV902" t="str">
        <v>Encuentros SJS (Servicio Jesuita de la Solidaridad)</v>
      </c>
      <c r="BW902" t="str">
        <v>Ending Violence Against Migrants</v>
      </c>
      <c r="BX902" t="str">
        <v>Equidad Foundation</v>
      </c>
      <c r="BY902" t="str">
        <v>Equilibrium CenDE</v>
      </c>
      <c r="BZ902" t="str">
        <v>Facultad de Psicología - Universidad de la República (UDELAR)</v>
      </c>
      <c r="CA902" t="str">
        <v>First International Emergency and Solidarités International</v>
      </c>
      <c r="CB902" t="str">
        <v>Fondo Ecuatoriano Populorum Progressio</v>
      </c>
      <c r="CC902" t="str">
        <v>Foro Salud Callao</v>
      </c>
      <c r="CD902" t="str">
        <v>Foundation for the Integration and Development of Latin America (FIDAL)</v>
      </c>
      <c r="CE902" t="str">
        <v>Foundation of the Americas (FUDELA)</v>
      </c>
      <c r="CF902" t="str">
        <v>Fraternity Without Borders</v>
      </c>
      <c r="CG902" t="str">
        <v>Fundación Brisas del Norte</v>
      </c>
      <c r="CH902" t="str">
        <v>Fundación Colombovenezolana Nueva Ilusión</v>
      </c>
      <c r="CI902" t="str">
        <v>Fundación Nakama's</v>
      </c>
      <c r="CJ902" t="str">
        <v>Fundación RadaBer</v>
      </c>
      <c r="CK902" t="str">
        <v>Fundación Scalabrini Bolivia</v>
      </c>
      <c r="CL902" t="str">
        <v>Fundacion Social Vivan los Niños</v>
      </c>
      <c r="CM902" t="str">
        <v>FUNVEAC</v>
      </c>
      <c r="CN902" t="str">
        <v>German Development Cooperation Agency GIZ</v>
      </c>
      <c r="CO902" t="str">
        <v>Globalizate Radio</v>
      </c>
      <c r="CP902" t="str">
        <v>GOAL</v>
      </c>
      <c r="CQ902" t="str">
        <v>Halü Bienestar Humano Foundation (HALU)</v>
      </c>
      <c r="CR902" t="str">
        <v>Heartland Alliance International (HAI)</v>
      </c>
      <c r="CS902" t="str">
        <v>HELVETAS Swiss Intercooperation</v>
      </c>
      <c r="CT902" t="str">
        <v>HIAS</v>
      </c>
      <c r="CU902" t="str">
        <v>Human Rights Defence Curaçao</v>
      </c>
      <c r="CV902" t="str">
        <v>Humanity &amp; Inclusion</v>
      </c>
      <c r="CW902" t="str">
        <v>Humans Analytic</v>
      </c>
      <c r="CX902" t="str">
        <v>Idas y Vueltas Association</v>
      </c>
      <c r="CY902" t="str">
        <v>iMMAP</v>
      </c>
      <c r="CZ902" t="str">
        <v>IMPACT Initiatives (REACH)</v>
      </c>
      <c r="DA902" t="str">
        <v>Inmigrante Feliz Association</v>
      </c>
      <c r="DB902" t="str">
        <v>Institute for Migration and Human Rights (IMDH)</v>
      </c>
      <c r="DC902" t="str">
        <v>Institute of Natural and Cultural Heritage (IPANC)</v>
      </c>
      <c r="DD902" t="str">
        <v>International Committee for the Development of People (CISP)</v>
      </c>
      <c r="DE902" t="str">
        <v>International Federation of the Red Cross (IFRC)</v>
      </c>
      <c r="DF902" t="str">
        <v>International Labour Organization (ILO)</v>
      </c>
      <c r="DG902" t="str">
        <v>International Medical Corps</v>
      </c>
      <c r="DH902" t="str">
        <v>International Organization for Migration (IOM)</v>
      </c>
      <c r="DI902" t="str">
        <v>International Rescue Committee (IRC)</v>
      </c>
      <c r="DJ902" t="str">
        <v>INTERSOS</v>
      </c>
      <c r="DK902" t="str">
        <v>Jesuit Migrant Service (JMS)</v>
      </c>
      <c r="DL902" t="str">
        <v>Jesuit Refugee Service (JRS)</v>
      </c>
      <c r="DM902" t="str">
        <v>Jesuit Service for Migrants and Refugees (JSMR)</v>
      </c>
      <c r="DN902" t="str">
        <v>Joint United Nations Programme on HIV/AIDS (UNAIDS)</v>
      </c>
      <c r="DO902" t="str">
        <v>Kimirina Coorporation</v>
      </c>
      <c r="DP902" t="str">
        <v>La Casita Hispanic Cultural Centre</v>
      </c>
      <c r="DQ902" t="str">
        <v>Latin American Network of Non-Governmental Organizations of Persons with Disabilities and their Families (RIADIS)</v>
      </c>
      <c r="DR902" t="str">
        <v>LGBT+ Movement Brazil</v>
      </c>
      <c r="DS902" t="str">
        <v>Living Water Community (LWC)</v>
      </c>
      <c r="DT902" t="str">
        <v>LLANOVENCOL</v>
      </c>
      <c r="DU902" t="str">
        <v>Lutheran World Federation</v>
      </c>
      <c r="DV902" t="str">
        <v>Lutheran World Relief</v>
      </c>
      <c r="DW902" t="str">
        <v>Malteser International</v>
      </c>
      <c r="DX902" t="str">
        <v>Mana Institute</v>
      </c>
      <c r="DY902" t="str">
        <v>Manos Veneguayas Association</v>
      </c>
      <c r="DZ902" t="str">
        <v>Más Igualdad Perú</v>
      </c>
      <c r="EA902" t="str">
        <v>MedGlobal</v>
      </c>
      <c r="EB902" t="str">
        <v>Medical Teams International</v>
      </c>
      <c r="EC902" t="str">
        <v>Mercy Corps</v>
      </c>
      <c r="ED902" t="str">
        <v>Migrant Service Center (CAM)</v>
      </c>
      <c r="EE902" t="str">
        <v>Migrants, Refugees and Argentine Social Entrepreneurs (MIRARES)</v>
      </c>
      <c r="EF902" t="str">
        <v>Mision Scalabriniana - Ecuador</v>
      </c>
      <c r="EG902" t="str">
        <v>Missão Paz</v>
      </c>
      <c r="EH902" t="str">
        <v>Museu A CASA</v>
      </c>
      <c r="EI902" t="str">
        <v>Norwegian Refugee Council (NRC)</v>
      </c>
      <c r="EJ902" t="str">
        <v>ONG Migrantes por el Maule</v>
      </c>
      <c r="EK902" t="str">
        <v>ONG Preemptive Love Coalition Colombia</v>
      </c>
      <c r="EL902" t="str">
        <v>Organización Transfomando Vidas</v>
      </c>
      <c r="EM902" t="str">
        <v>Organization of Ibero-American States for Education, Science and Culture (OEI)</v>
      </c>
      <c r="EN902" t="str">
        <v>OXFAM</v>
      </c>
      <c r="EO902" t="str">
        <v>Panamerican Development Foundation</v>
      </c>
      <c r="EP902" t="str">
        <v>Panamerican Health Organization/World Health Organization (PAHO/WHO)</v>
      </c>
      <c r="EQ902" t="str">
        <v>Pastoral of Human Mobility - Peruvian Episcopal Conference</v>
      </c>
      <c r="ER902" t="str">
        <v>Pastoral Service for Migrants National</v>
      </c>
      <c r="ES902" t="str">
        <v>Permanent Human Rights defense Committee (CDH)</v>
      </c>
      <c r="ET902" t="str">
        <v>Pirilampos Institute - Group of visits and voluntary actions in Roraima</v>
      </c>
      <c r="EU902" t="str">
        <v>Plan International</v>
      </c>
      <c r="EV902" t="str">
        <v>Population Program, Faculty of Social Sciences, University of the Republic</v>
      </c>
      <c r="EW902" t="str">
        <v>Profamilia Association</v>
      </c>
      <c r="EX902" t="str">
        <v>Red con Migrantes y Refugiados</v>
      </c>
      <c r="EY902" t="str">
        <v>Red Cross Colombia</v>
      </c>
      <c r="EZ902" t="str">
        <v>Red Cross Ecuador</v>
      </c>
      <c r="FA902" t="str">
        <v>Red Cross Peru</v>
      </c>
      <c r="FB902" t="str">
        <v>Red de Investigaciones en Derechos Humanos - CONICET (Consejo Nacional de Investigaciones Científicas y Técnicas)</v>
      </c>
      <c r="FC902" t="str">
        <v>RET International</v>
      </c>
      <c r="FD902" t="str">
        <v>Salú pa Tur Foundation</v>
      </c>
      <c r="FE902" t="str">
        <v>Salvation Army</v>
      </c>
      <c r="FF902" t="str">
        <v>Samaritan's Purse</v>
      </c>
      <c r="FG902" t="str">
        <v>Save the Children International (SCI)</v>
      </c>
      <c r="FH902" t="str">
        <v>Scalabrini Foundation Chile</v>
      </c>
      <c r="FI902" t="str">
        <v>Sección Peruana de Amnistía Internacional</v>
      </c>
      <c r="FJ902" t="str">
        <v>Serviço Pastoral dos Migrantes do Nordeste</v>
      </c>
      <c r="FK902" t="str">
        <v>Sesame Workshop</v>
      </c>
      <c r="FL902" t="str">
        <v>Si, Da Vida</v>
      </c>
      <c r="FM902" t="str">
        <v>Solidarity and Action Asociation</v>
      </c>
      <c r="FN902" t="str">
        <v>SOS Children's Villages</v>
      </c>
      <c r="FO902" t="str">
        <v>Tarabita Foundation</v>
      </c>
      <c r="FP902" t="str">
        <v>Tearfund</v>
      </c>
      <c r="FQ902" t="str">
        <v>TECHO</v>
      </c>
      <c r="FR902" t="str">
        <v>Terranueva Foundation</v>
      </c>
      <c r="FS902" t="str">
        <v>Terre des Hommes Suisse</v>
      </c>
      <c r="FT902" t="str">
        <v>The Israel Forum for International Humanitarian Aid (IsraAID)</v>
      </c>
      <c r="FU902" t="str">
        <v>Unión Venezolana en Perú</v>
      </c>
      <c r="FV902" t="str">
        <v>United Nations Children's Fund (UNICEF)</v>
      </c>
      <c r="FW902" t="str">
        <v>United Nations Development Programme (UNDP)</v>
      </c>
      <c r="FX902" t="str">
        <v>United Nations Educational, Scientific and Cultural Organization (UNESCO)</v>
      </c>
      <c r="FY902" t="str">
        <v>United Nations Entity for Gender Equality and the Empowerment of Women (UNWOMEN)</v>
      </c>
      <c r="FZ902" t="str">
        <v>United Nations Food and Agricultural Organization (FAO)</v>
      </c>
      <c r="GA902" t="str">
        <v>United Nations High Commissioner for Refugees (UNHCR)</v>
      </c>
      <c r="GB902" t="str">
        <v>United Nations Office of the High Commissioner for Human Rights (OHCHR)</v>
      </c>
      <c r="GC902" t="str">
        <v>United Nations Office on Drugs and Crime (UNODC)</v>
      </c>
      <c r="GD902" t="str">
        <v>United Nations Population Fund (UNFPA)</v>
      </c>
      <c r="GE902" t="str">
        <v>United Nations Programme for Human Settlements (UN Habitat)</v>
      </c>
      <c r="GF902" t="str">
        <v>Vale da Benção Educational and Charitable Association (AEBVB)</v>
      </c>
      <c r="GG902" t="str">
        <v>VenAruba Solidaria</v>
      </c>
      <c r="GH902" t="str">
        <v>Venex Curacao Foundation</v>
      </c>
      <c r="GI902" t="str">
        <v>Venezolanos en Barranquilla</v>
      </c>
      <c r="GJ902" t="str">
        <v>Venezolanos en San Cristóbal</v>
      </c>
      <c r="GK902" t="str">
        <v>Venezuelan Emigrant Foundation (FEV)</v>
      </c>
      <c r="GL902" t="str">
        <v>Vicaría de Pastoral Social Caritas</v>
      </c>
      <c r="GM902" t="str">
        <v>Voices GY</v>
      </c>
      <c r="GN902" t="str">
        <v>We World GVC</v>
      </c>
      <c r="GO902" t="str">
        <v>World Council of Credit Unions</v>
      </c>
      <c r="GP902" t="str">
        <v>World Food Programme (WFP)</v>
      </c>
      <c r="GQ902" t="str">
        <v>World Vision</v>
      </c>
      <c r="GR902" t="str">
        <v>ZOA</v>
      </c>
    </row>
    <row r="903" spans="8:200" x14ac:dyDescent="0.3">
      <c r="H903" t="str" cm="1">
        <f t="array" ref="H903:GR903">TRANSPOSE(_xlfn._xlws.SORT(_xlfn._xlws.FILTER(Table3[Name],ISNUMBER(SEARCH(' Activity Sheet'!D957,Table3[Name])),"Not found"),,1))</f>
        <v>.New Organisation</v>
      </c>
      <c r="I903" t="str">
        <v>ABV - Association of Good with Life</v>
      </c>
      <c r="J903" t="str">
        <v>ACAPS</v>
      </c>
      <c r="K903" t="str">
        <v>Acción y Desarrollo</v>
      </c>
      <c r="L903" t="str">
        <v>ACTED</v>
      </c>
      <c r="M903" t="str">
        <v>Action against Hunger</v>
      </c>
      <c r="N903" t="str">
        <v>ActionAid</v>
      </c>
      <c r="O903" t="str">
        <v>Adventist Development and Relief Agency (ADRA)</v>
      </c>
      <c r="P903" t="str">
        <v>Alas de Colibrí Foundation</v>
      </c>
      <c r="Q903" t="str">
        <v>Alianza por la Solidaridad</v>
      </c>
      <c r="R903" t="str">
        <v>Alianza por Venezuela</v>
      </c>
      <c r="S903" t="str">
        <v>Americares Foundation</v>
      </c>
      <c r="T903" t="str">
        <v>Argentine Commission for Refugees and Migrants (CAREF)</v>
      </c>
      <c r="U903" t="str">
        <v>Asociación Aves</v>
      </c>
      <c r="V903" t="str">
        <v>Asociación de Jubilados y Pensionados Venezolanos en Argentina</v>
      </c>
      <c r="W903" t="str">
        <v>Asociación de Venezolanos en Eloy Alfaro</v>
      </c>
      <c r="X903" t="str">
        <v>Asociación Fundación contra el Hambre Perú</v>
      </c>
      <c r="Y903" t="str">
        <v>Asociación Migrantes Venezolanos</v>
      </c>
      <c r="Z903" t="str">
        <v>Asociación Misioneros de San Carlos Scalabrinianos</v>
      </c>
      <c r="AA903" t="str">
        <v>Asociacion Proteccion Poblacion Vulnerable</v>
      </c>
      <c r="AB903" t="str">
        <v>Asociación Quinta Ola</v>
      </c>
      <c r="AC903" t="str">
        <v>Asociación Salto Ángel</v>
      </c>
      <c r="AD903" t="str">
        <v>Asociación Venezuela en Ecuador AC</v>
      </c>
      <c r="AE903" t="str">
        <v>ASOVENAR</v>
      </c>
      <c r="AF903" t="str">
        <v>Associação Hermanitos</v>
      </c>
      <c r="AG903" t="str">
        <v>AVSI Foundation</v>
      </c>
      <c r="AH903" t="str">
        <v>Bethany Christian Services</v>
      </c>
      <c r="AI903" t="str">
        <v>Blumont</v>
      </c>
      <c r="AJ903" t="str">
        <v>CARE</v>
      </c>
      <c r="AK903" t="str">
        <v>Caritas Brazil</v>
      </c>
      <c r="AL903" t="str">
        <v>Caritas Ecuador</v>
      </c>
      <c r="AM903" t="str">
        <v>Caritas Germany</v>
      </c>
      <c r="AN903" t="str">
        <v>Caritas Manaus</v>
      </c>
      <c r="AO903" t="str">
        <v>Caritas Parana</v>
      </c>
      <c r="AP903" t="str">
        <v>Caritas Peru</v>
      </c>
      <c r="AQ903" t="str">
        <v>Caritas Rio de Janeiro</v>
      </c>
      <c r="AR903" t="str">
        <v>Caritas São Paulo</v>
      </c>
      <c r="AS903" t="str">
        <v>Caritas Switzerland</v>
      </c>
      <c r="AT903" t="str">
        <v>CCEFIRO Association</v>
      </c>
      <c r="AU903" t="str">
        <v>CEDRO</v>
      </c>
      <c r="AV903" t="str">
        <v>Center for Integrated Studies and Programs for Sustainable Development (CIEDS)</v>
      </c>
      <c r="AW903" t="str">
        <v>Center for Migration and Human Rights of the Diocese of Roraima (CMDH)</v>
      </c>
      <c r="AX903" t="str">
        <v>Centro de Atencion Psicosocial (CAPS)</v>
      </c>
      <c r="AY903" t="str">
        <v>CESAL</v>
      </c>
      <c r="AZ903" t="str">
        <v>CESVI-Cooperazione e Sviluppo</v>
      </c>
      <c r="BA903" t="str">
        <v>ChildFund International</v>
      </c>
      <c r="BB903" t="str">
        <v>CHS Alternativo</v>
      </c>
      <c r="BC903" t="str">
        <v>Churún Merú Association</v>
      </c>
      <c r="BD903" t="str">
        <v>Coalición por Venezuela</v>
      </c>
      <c r="BE903" t="str">
        <v>Colonia Foundation of Venezuelans in the Dominican Republic (FUNCOVERD)</v>
      </c>
      <c r="BF903" t="str">
        <v>COLVENZ</v>
      </c>
      <c r="BG903" t="str">
        <v>Compassiva</v>
      </c>
      <c r="BH903" t="str">
        <v>Consejo Interreligioso del Perú - Religiones por la Paz</v>
      </c>
      <c r="BI903" t="str">
        <v>Consorcio ONG OCIPI Y Capellanía Nacional OFICA</v>
      </c>
      <c r="BJ903" t="str">
        <v>COOPI - International Cooperation Foundation</v>
      </c>
      <c r="BK903" t="str">
        <v>Corporación Colectivo Sin Fronteras</v>
      </c>
      <c r="BL903" t="str">
        <v>CRISFE Foundation</v>
      </c>
      <c r="BM903" t="str">
        <v>Cuso International</v>
      </c>
      <c r="BN903" t="str">
        <v>Danielle’s Children Fund (DCF)</v>
      </c>
      <c r="BO903" t="str">
        <v>Danish Refugee Council (DRC)</v>
      </c>
      <c r="BP903" t="str">
        <v>Development Support Association - APOYAR</v>
      </c>
      <c r="BQ903" t="str">
        <v>Diakonie Katastrophenhilfe</v>
      </c>
      <c r="BR903" t="str">
        <v>Diálogo Diverso</v>
      </c>
      <c r="BS903" t="str">
        <v>Doctors of the World</v>
      </c>
      <c r="BT903" t="str">
        <v>Dominican Institute for Integrated Development</v>
      </c>
      <c r="BU903" t="str">
        <v>Duendes y Ángeles Vinotinto República Dominicana</v>
      </c>
      <c r="BV903" t="str">
        <v>Encuentros SJS (Servicio Jesuita de la Solidaridad)</v>
      </c>
      <c r="BW903" t="str">
        <v>Ending Violence Against Migrants</v>
      </c>
      <c r="BX903" t="str">
        <v>Equidad Foundation</v>
      </c>
      <c r="BY903" t="str">
        <v>Equilibrium CenDE</v>
      </c>
      <c r="BZ903" t="str">
        <v>Facultad de Psicología - Universidad de la República (UDELAR)</v>
      </c>
      <c r="CA903" t="str">
        <v>First International Emergency and Solidarités International</v>
      </c>
      <c r="CB903" t="str">
        <v>Fondo Ecuatoriano Populorum Progressio</v>
      </c>
      <c r="CC903" t="str">
        <v>Foro Salud Callao</v>
      </c>
      <c r="CD903" t="str">
        <v>Foundation for the Integration and Development of Latin America (FIDAL)</v>
      </c>
      <c r="CE903" t="str">
        <v>Foundation of the Americas (FUDELA)</v>
      </c>
      <c r="CF903" t="str">
        <v>Fraternity Without Borders</v>
      </c>
      <c r="CG903" t="str">
        <v>Fundación Brisas del Norte</v>
      </c>
      <c r="CH903" t="str">
        <v>Fundación Colombovenezolana Nueva Ilusión</v>
      </c>
      <c r="CI903" t="str">
        <v>Fundación Nakama's</v>
      </c>
      <c r="CJ903" t="str">
        <v>Fundación RadaBer</v>
      </c>
      <c r="CK903" t="str">
        <v>Fundación Scalabrini Bolivia</v>
      </c>
      <c r="CL903" t="str">
        <v>Fundacion Social Vivan los Niños</v>
      </c>
      <c r="CM903" t="str">
        <v>FUNVEAC</v>
      </c>
      <c r="CN903" t="str">
        <v>German Development Cooperation Agency GIZ</v>
      </c>
      <c r="CO903" t="str">
        <v>Globalizate Radio</v>
      </c>
      <c r="CP903" t="str">
        <v>GOAL</v>
      </c>
      <c r="CQ903" t="str">
        <v>Halü Bienestar Humano Foundation (HALU)</v>
      </c>
      <c r="CR903" t="str">
        <v>Heartland Alliance International (HAI)</v>
      </c>
      <c r="CS903" t="str">
        <v>HELVETAS Swiss Intercooperation</v>
      </c>
      <c r="CT903" t="str">
        <v>HIAS</v>
      </c>
      <c r="CU903" t="str">
        <v>Human Rights Defence Curaçao</v>
      </c>
      <c r="CV903" t="str">
        <v>Humanity &amp; Inclusion</v>
      </c>
      <c r="CW903" t="str">
        <v>Humans Analytic</v>
      </c>
      <c r="CX903" t="str">
        <v>Idas y Vueltas Association</v>
      </c>
      <c r="CY903" t="str">
        <v>iMMAP</v>
      </c>
      <c r="CZ903" t="str">
        <v>IMPACT Initiatives (REACH)</v>
      </c>
      <c r="DA903" t="str">
        <v>Inmigrante Feliz Association</v>
      </c>
      <c r="DB903" t="str">
        <v>Institute for Migration and Human Rights (IMDH)</v>
      </c>
      <c r="DC903" t="str">
        <v>Institute of Natural and Cultural Heritage (IPANC)</v>
      </c>
      <c r="DD903" t="str">
        <v>International Committee for the Development of People (CISP)</v>
      </c>
      <c r="DE903" t="str">
        <v>International Federation of the Red Cross (IFRC)</v>
      </c>
      <c r="DF903" t="str">
        <v>International Labour Organization (ILO)</v>
      </c>
      <c r="DG903" t="str">
        <v>International Medical Corps</v>
      </c>
      <c r="DH903" t="str">
        <v>International Organization for Migration (IOM)</v>
      </c>
      <c r="DI903" t="str">
        <v>International Rescue Committee (IRC)</v>
      </c>
      <c r="DJ903" t="str">
        <v>INTERSOS</v>
      </c>
      <c r="DK903" t="str">
        <v>Jesuit Migrant Service (JMS)</v>
      </c>
      <c r="DL903" t="str">
        <v>Jesuit Refugee Service (JRS)</v>
      </c>
      <c r="DM903" t="str">
        <v>Jesuit Service for Migrants and Refugees (JSMR)</v>
      </c>
      <c r="DN903" t="str">
        <v>Joint United Nations Programme on HIV/AIDS (UNAIDS)</v>
      </c>
      <c r="DO903" t="str">
        <v>Kimirina Coorporation</v>
      </c>
      <c r="DP903" t="str">
        <v>La Casita Hispanic Cultural Centre</v>
      </c>
      <c r="DQ903" t="str">
        <v>Latin American Network of Non-Governmental Organizations of Persons with Disabilities and their Families (RIADIS)</v>
      </c>
      <c r="DR903" t="str">
        <v>LGBT+ Movement Brazil</v>
      </c>
      <c r="DS903" t="str">
        <v>Living Water Community (LWC)</v>
      </c>
      <c r="DT903" t="str">
        <v>LLANOVENCOL</v>
      </c>
      <c r="DU903" t="str">
        <v>Lutheran World Federation</v>
      </c>
      <c r="DV903" t="str">
        <v>Lutheran World Relief</v>
      </c>
      <c r="DW903" t="str">
        <v>Malteser International</v>
      </c>
      <c r="DX903" t="str">
        <v>Mana Institute</v>
      </c>
      <c r="DY903" t="str">
        <v>Manos Veneguayas Association</v>
      </c>
      <c r="DZ903" t="str">
        <v>Más Igualdad Perú</v>
      </c>
      <c r="EA903" t="str">
        <v>MedGlobal</v>
      </c>
      <c r="EB903" t="str">
        <v>Medical Teams International</v>
      </c>
      <c r="EC903" t="str">
        <v>Mercy Corps</v>
      </c>
      <c r="ED903" t="str">
        <v>Migrant Service Center (CAM)</v>
      </c>
      <c r="EE903" t="str">
        <v>Migrants, Refugees and Argentine Social Entrepreneurs (MIRARES)</v>
      </c>
      <c r="EF903" t="str">
        <v>Mision Scalabriniana - Ecuador</v>
      </c>
      <c r="EG903" t="str">
        <v>Missão Paz</v>
      </c>
      <c r="EH903" t="str">
        <v>Museu A CASA</v>
      </c>
      <c r="EI903" t="str">
        <v>Norwegian Refugee Council (NRC)</v>
      </c>
      <c r="EJ903" t="str">
        <v>ONG Migrantes por el Maule</v>
      </c>
      <c r="EK903" t="str">
        <v>ONG Preemptive Love Coalition Colombia</v>
      </c>
      <c r="EL903" t="str">
        <v>Organización Transfomando Vidas</v>
      </c>
      <c r="EM903" t="str">
        <v>Organization of Ibero-American States for Education, Science and Culture (OEI)</v>
      </c>
      <c r="EN903" t="str">
        <v>OXFAM</v>
      </c>
      <c r="EO903" t="str">
        <v>Panamerican Development Foundation</v>
      </c>
      <c r="EP903" t="str">
        <v>Panamerican Health Organization/World Health Organization (PAHO/WHO)</v>
      </c>
      <c r="EQ903" t="str">
        <v>Pastoral of Human Mobility - Peruvian Episcopal Conference</v>
      </c>
      <c r="ER903" t="str">
        <v>Pastoral Service for Migrants National</v>
      </c>
      <c r="ES903" t="str">
        <v>Permanent Human Rights defense Committee (CDH)</v>
      </c>
      <c r="ET903" t="str">
        <v>Pirilampos Institute - Group of visits and voluntary actions in Roraima</v>
      </c>
      <c r="EU903" t="str">
        <v>Plan International</v>
      </c>
      <c r="EV903" t="str">
        <v>Population Program, Faculty of Social Sciences, University of the Republic</v>
      </c>
      <c r="EW903" t="str">
        <v>Profamilia Association</v>
      </c>
      <c r="EX903" t="str">
        <v>Red con Migrantes y Refugiados</v>
      </c>
      <c r="EY903" t="str">
        <v>Red Cross Colombia</v>
      </c>
      <c r="EZ903" t="str">
        <v>Red Cross Ecuador</v>
      </c>
      <c r="FA903" t="str">
        <v>Red Cross Peru</v>
      </c>
      <c r="FB903" t="str">
        <v>Red de Investigaciones en Derechos Humanos - CONICET (Consejo Nacional de Investigaciones Científicas y Técnicas)</v>
      </c>
      <c r="FC903" t="str">
        <v>RET International</v>
      </c>
      <c r="FD903" t="str">
        <v>Salú pa Tur Foundation</v>
      </c>
      <c r="FE903" t="str">
        <v>Salvation Army</v>
      </c>
      <c r="FF903" t="str">
        <v>Samaritan's Purse</v>
      </c>
      <c r="FG903" t="str">
        <v>Save the Children International (SCI)</v>
      </c>
      <c r="FH903" t="str">
        <v>Scalabrini Foundation Chile</v>
      </c>
      <c r="FI903" t="str">
        <v>Sección Peruana de Amnistía Internacional</v>
      </c>
      <c r="FJ903" t="str">
        <v>Serviço Pastoral dos Migrantes do Nordeste</v>
      </c>
      <c r="FK903" t="str">
        <v>Sesame Workshop</v>
      </c>
      <c r="FL903" t="str">
        <v>Si, Da Vida</v>
      </c>
      <c r="FM903" t="str">
        <v>Solidarity and Action Asociation</v>
      </c>
      <c r="FN903" t="str">
        <v>SOS Children's Villages</v>
      </c>
      <c r="FO903" t="str">
        <v>Tarabita Foundation</v>
      </c>
      <c r="FP903" t="str">
        <v>Tearfund</v>
      </c>
      <c r="FQ903" t="str">
        <v>TECHO</v>
      </c>
      <c r="FR903" t="str">
        <v>Terranueva Foundation</v>
      </c>
      <c r="FS903" t="str">
        <v>Terre des Hommes Suisse</v>
      </c>
      <c r="FT903" t="str">
        <v>The Israel Forum for International Humanitarian Aid (IsraAID)</v>
      </c>
      <c r="FU903" t="str">
        <v>Unión Venezolana en Perú</v>
      </c>
      <c r="FV903" t="str">
        <v>United Nations Children's Fund (UNICEF)</v>
      </c>
      <c r="FW903" t="str">
        <v>United Nations Development Programme (UNDP)</v>
      </c>
      <c r="FX903" t="str">
        <v>United Nations Educational, Scientific and Cultural Organization (UNESCO)</v>
      </c>
      <c r="FY903" t="str">
        <v>United Nations Entity for Gender Equality and the Empowerment of Women (UNWOMEN)</v>
      </c>
      <c r="FZ903" t="str">
        <v>United Nations Food and Agricultural Organization (FAO)</v>
      </c>
      <c r="GA903" t="str">
        <v>United Nations High Commissioner for Refugees (UNHCR)</v>
      </c>
      <c r="GB903" t="str">
        <v>United Nations Office of the High Commissioner for Human Rights (OHCHR)</v>
      </c>
      <c r="GC903" t="str">
        <v>United Nations Office on Drugs and Crime (UNODC)</v>
      </c>
      <c r="GD903" t="str">
        <v>United Nations Population Fund (UNFPA)</v>
      </c>
      <c r="GE903" t="str">
        <v>United Nations Programme for Human Settlements (UN Habitat)</v>
      </c>
      <c r="GF903" t="str">
        <v>Vale da Benção Educational and Charitable Association (AEBVB)</v>
      </c>
      <c r="GG903" t="str">
        <v>VenAruba Solidaria</v>
      </c>
      <c r="GH903" t="str">
        <v>Venex Curacao Foundation</v>
      </c>
      <c r="GI903" t="str">
        <v>Venezolanos en Barranquilla</v>
      </c>
      <c r="GJ903" t="str">
        <v>Venezolanos en San Cristóbal</v>
      </c>
      <c r="GK903" t="str">
        <v>Venezuelan Emigrant Foundation (FEV)</v>
      </c>
      <c r="GL903" t="str">
        <v>Vicaría de Pastoral Social Caritas</v>
      </c>
      <c r="GM903" t="str">
        <v>Voices GY</v>
      </c>
      <c r="GN903" t="str">
        <v>We World GVC</v>
      </c>
      <c r="GO903" t="str">
        <v>World Council of Credit Unions</v>
      </c>
      <c r="GP903" t="str">
        <v>World Food Programme (WFP)</v>
      </c>
      <c r="GQ903" t="str">
        <v>World Vision</v>
      </c>
      <c r="GR903" t="str">
        <v>ZOA</v>
      </c>
    </row>
    <row r="904" spans="8:200" x14ac:dyDescent="0.3">
      <c r="H904" t="str" cm="1">
        <f t="array" ref="H904:GR904">TRANSPOSE(_xlfn._xlws.SORT(_xlfn._xlws.FILTER(Table3[Name],ISNUMBER(SEARCH(' Activity Sheet'!D958,Table3[Name])),"Not found"),,1))</f>
        <v>.New Organisation</v>
      </c>
      <c r="I904" t="str">
        <v>ABV - Association of Good with Life</v>
      </c>
      <c r="J904" t="str">
        <v>ACAPS</v>
      </c>
      <c r="K904" t="str">
        <v>Acción y Desarrollo</v>
      </c>
      <c r="L904" t="str">
        <v>ACTED</v>
      </c>
      <c r="M904" t="str">
        <v>Action against Hunger</v>
      </c>
      <c r="N904" t="str">
        <v>ActionAid</v>
      </c>
      <c r="O904" t="str">
        <v>Adventist Development and Relief Agency (ADRA)</v>
      </c>
      <c r="P904" t="str">
        <v>Alas de Colibrí Foundation</v>
      </c>
      <c r="Q904" t="str">
        <v>Alianza por la Solidaridad</v>
      </c>
      <c r="R904" t="str">
        <v>Alianza por Venezuela</v>
      </c>
      <c r="S904" t="str">
        <v>Americares Foundation</v>
      </c>
      <c r="T904" t="str">
        <v>Argentine Commission for Refugees and Migrants (CAREF)</v>
      </c>
      <c r="U904" t="str">
        <v>Asociación Aves</v>
      </c>
      <c r="V904" t="str">
        <v>Asociación de Jubilados y Pensionados Venezolanos en Argentina</v>
      </c>
      <c r="W904" t="str">
        <v>Asociación de Venezolanos en Eloy Alfaro</v>
      </c>
      <c r="X904" t="str">
        <v>Asociación Fundación contra el Hambre Perú</v>
      </c>
      <c r="Y904" t="str">
        <v>Asociación Migrantes Venezolanos</v>
      </c>
      <c r="Z904" t="str">
        <v>Asociación Misioneros de San Carlos Scalabrinianos</v>
      </c>
      <c r="AA904" t="str">
        <v>Asociacion Proteccion Poblacion Vulnerable</v>
      </c>
      <c r="AB904" t="str">
        <v>Asociación Quinta Ola</v>
      </c>
      <c r="AC904" t="str">
        <v>Asociación Salto Ángel</v>
      </c>
      <c r="AD904" t="str">
        <v>Asociación Venezuela en Ecuador AC</v>
      </c>
      <c r="AE904" t="str">
        <v>ASOVENAR</v>
      </c>
      <c r="AF904" t="str">
        <v>Associação Hermanitos</v>
      </c>
      <c r="AG904" t="str">
        <v>AVSI Foundation</v>
      </c>
      <c r="AH904" t="str">
        <v>Bethany Christian Services</v>
      </c>
      <c r="AI904" t="str">
        <v>Blumont</v>
      </c>
      <c r="AJ904" t="str">
        <v>CARE</v>
      </c>
      <c r="AK904" t="str">
        <v>Caritas Brazil</v>
      </c>
      <c r="AL904" t="str">
        <v>Caritas Ecuador</v>
      </c>
      <c r="AM904" t="str">
        <v>Caritas Germany</v>
      </c>
      <c r="AN904" t="str">
        <v>Caritas Manaus</v>
      </c>
      <c r="AO904" t="str">
        <v>Caritas Parana</v>
      </c>
      <c r="AP904" t="str">
        <v>Caritas Peru</v>
      </c>
      <c r="AQ904" t="str">
        <v>Caritas Rio de Janeiro</v>
      </c>
      <c r="AR904" t="str">
        <v>Caritas São Paulo</v>
      </c>
      <c r="AS904" t="str">
        <v>Caritas Switzerland</v>
      </c>
      <c r="AT904" t="str">
        <v>CCEFIRO Association</v>
      </c>
      <c r="AU904" t="str">
        <v>CEDRO</v>
      </c>
      <c r="AV904" t="str">
        <v>Center for Integrated Studies and Programs for Sustainable Development (CIEDS)</v>
      </c>
      <c r="AW904" t="str">
        <v>Center for Migration and Human Rights of the Diocese of Roraima (CMDH)</v>
      </c>
      <c r="AX904" t="str">
        <v>Centro de Atencion Psicosocial (CAPS)</v>
      </c>
      <c r="AY904" t="str">
        <v>CESAL</v>
      </c>
      <c r="AZ904" t="str">
        <v>CESVI-Cooperazione e Sviluppo</v>
      </c>
      <c r="BA904" t="str">
        <v>ChildFund International</v>
      </c>
      <c r="BB904" t="str">
        <v>CHS Alternativo</v>
      </c>
      <c r="BC904" t="str">
        <v>Churún Merú Association</v>
      </c>
      <c r="BD904" t="str">
        <v>Coalición por Venezuela</v>
      </c>
      <c r="BE904" t="str">
        <v>Colonia Foundation of Venezuelans in the Dominican Republic (FUNCOVERD)</v>
      </c>
      <c r="BF904" t="str">
        <v>COLVENZ</v>
      </c>
      <c r="BG904" t="str">
        <v>Compassiva</v>
      </c>
      <c r="BH904" t="str">
        <v>Consejo Interreligioso del Perú - Religiones por la Paz</v>
      </c>
      <c r="BI904" t="str">
        <v>Consorcio ONG OCIPI Y Capellanía Nacional OFICA</v>
      </c>
      <c r="BJ904" t="str">
        <v>COOPI - International Cooperation Foundation</v>
      </c>
      <c r="BK904" t="str">
        <v>Corporación Colectivo Sin Fronteras</v>
      </c>
      <c r="BL904" t="str">
        <v>CRISFE Foundation</v>
      </c>
      <c r="BM904" t="str">
        <v>Cuso International</v>
      </c>
      <c r="BN904" t="str">
        <v>Danielle’s Children Fund (DCF)</v>
      </c>
      <c r="BO904" t="str">
        <v>Danish Refugee Council (DRC)</v>
      </c>
      <c r="BP904" t="str">
        <v>Development Support Association - APOYAR</v>
      </c>
      <c r="BQ904" t="str">
        <v>Diakonie Katastrophenhilfe</v>
      </c>
      <c r="BR904" t="str">
        <v>Diálogo Diverso</v>
      </c>
      <c r="BS904" t="str">
        <v>Doctors of the World</v>
      </c>
      <c r="BT904" t="str">
        <v>Dominican Institute for Integrated Development</v>
      </c>
      <c r="BU904" t="str">
        <v>Duendes y Ángeles Vinotinto República Dominicana</v>
      </c>
      <c r="BV904" t="str">
        <v>Encuentros SJS (Servicio Jesuita de la Solidaridad)</v>
      </c>
      <c r="BW904" t="str">
        <v>Ending Violence Against Migrants</v>
      </c>
      <c r="BX904" t="str">
        <v>Equidad Foundation</v>
      </c>
      <c r="BY904" t="str">
        <v>Equilibrium CenDE</v>
      </c>
      <c r="BZ904" t="str">
        <v>Facultad de Psicología - Universidad de la República (UDELAR)</v>
      </c>
      <c r="CA904" t="str">
        <v>First International Emergency and Solidarités International</v>
      </c>
      <c r="CB904" t="str">
        <v>Fondo Ecuatoriano Populorum Progressio</v>
      </c>
      <c r="CC904" t="str">
        <v>Foro Salud Callao</v>
      </c>
      <c r="CD904" t="str">
        <v>Foundation for the Integration and Development of Latin America (FIDAL)</v>
      </c>
      <c r="CE904" t="str">
        <v>Foundation of the Americas (FUDELA)</v>
      </c>
      <c r="CF904" t="str">
        <v>Fraternity Without Borders</v>
      </c>
      <c r="CG904" t="str">
        <v>Fundación Brisas del Norte</v>
      </c>
      <c r="CH904" t="str">
        <v>Fundación Colombovenezolana Nueva Ilusión</v>
      </c>
      <c r="CI904" t="str">
        <v>Fundación Nakama's</v>
      </c>
      <c r="CJ904" t="str">
        <v>Fundación RadaBer</v>
      </c>
      <c r="CK904" t="str">
        <v>Fundación Scalabrini Bolivia</v>
      </c>
      <c r="CL904" t="str">
        <v>Fundacion Social Vivan los Niños</v>
      </c>
      <c r="CM904" t="str">
        <v>FUNVEAC</v>
      </c>
      <c r="CN904" t="str">
        <v>German Development Cooperation Agency GIZ</v>
      </c>
      <c r="CO904" t="str">
        <v>Globalizate Radio</v>
      </c>
      <c r="CP904" t="str">
        <v>GOAL</v>
      </c>
      <c r="CQ904" t="str">
        <v>Halü Bienestar Humano Foundation (HALU)</v>
      </c>
      <c r="CR904" t="str">
        <v>Heartland Alliance International (HAI)</v>
      </c>
      <c r="CS904" t="str">
        <v>HELVETAS Swiss Intercooperation</v>
      </c>
      <c r="CT904" t="str">
        <v>HIAS</v>
      </c>
      <c r="CU904" t="str">
        <v>Human Rights Defence Curaçao</v>
      </c>
      <c r="CV904" t="str">
        <v>Humanity &amp; Inclusion</v>
      </c>
      <c r="CW904" t="str">
        <v>Humans Analytic</v>
      </c>
      <c r="CX904" t="str">
        <v>Idas y Vueltas Association</v>
      </c>
      <c r="CY904" t="str">
        <v>iMMAP</v>
      </c>
      <c r="CZ904" t="str">
        <v>IMPACT Initiatives (REACH)</v>
      </c>
      <c r="DA904" t="str">
        <v>Inmigrante Feliz Association</v>
      </c>
      <c r="DB904" t="str">
        <v>Institute for Migration and Human Rights (IMDH)</v>
      </c>
      <c r="DC904" t="str">
        <v>Institute of Natural and Cultural Heritage (IPANC)</v>
      </c>
      <c r="DD904" t="str">
        <v>International Committee for the Development of People (CISP)</v>
      </c>
      <c r="DE904" t="str">
        <v>International Federation of the Red Cross (IFRC)</v>
      </c>
      <c r="DF904" t="str">
        <v>International Labour Organization (ILO)</v>
      </c>
      <c r="DG904" t="str">
        <v>International Medical Corps</v>
      </c>
      <c r="DH904" t="str">
        <v>International Organization for Migration (IOM)</v>
      </c>
      <c r="DI904" t="str">
        <v>International Rescue Committee (IRC)</v>
      </c>
      <c r="DJ904" t="str">
        <v>INTERSOS</v>
      </c>
      <c r="DK904" t="str">
        <v>Jesuit Migrant Service (JMS)</v>
      </c>
      <c r="DL904" t="str">
        <v>Jesuit Refugee Service (JRS)</v>
      </c>
      <c r="DM904" t="str">
        <v>Jesuit Service for Migrants and Refugees (JSMR)</v>
      </c>
      <c r="DN904" t="str">
        <v>Joint United Nations Programme on HIV/AIDS (UNAIDS)</v>
      </c>
      <c r="DO904" t="str">
        <v>Kimirina Coorporation</v>
      </c>
      <c r="DP904" t="str">
        <v>La Casita Hispanic Cultural Centre</v>
      </c>
      <c r="DQ904" t="str">
        <v>Latin American Network of Non-Governmental Organizations of Persons with Disabilities and their Families (RIADIS)</v>
      </c>
      <c r="DR904" t="str">
        <v>LGBT+ Movement Brazil</v>
      </c>
      <c r="DS904" t="str">
        <v>Living Water Community (LWC)</v>
      </c>
      <c r="DT904" t="str">
        <v>LLANOVENCOL</v>
      </c>
      <c r="DU904" t="str">
        <v>Lutheran World Federation</v>
      </c>
      <c r="DV904" t="str">
        <v>Lutheran World Relief</v>
      </c>
      <c r="DW904" t="str">
        <v>Malteser International</v>
      </c>
      <c r="DX904" t="str">
        <v>Mana Institute</v>
      </c>
      <c r="DY904" t="str">
        <v>Manos Veneguayas Association</v>
      </c>
      <c r="DZ904" t="str">
        <v>Más Igualdad Perú</v>
      </c>
      <c r="EA904" t="str">
        <v>MedGlobal</v>
      </c>
      <c r="EB904" t="str">
        <v>Medical Teams International</v>
      </c>
      <c r="EC904" t="str">
        <v>Mercy Corps</v>
      </c>
      <c r="ED904" t="str">
        <v>Migrant Service Center (CAM)</v>
      </c>
      <c r="EE904" t="str">
        <v>Migrants, Refugees and Argentine Social Entrepreneurs (MIRARES)</v>
      </c>
      <c r="EF904" t="str">
        <v>Mision Scalabriniana - Ecuador</v>
      </c>
      <c r="EG904" t="str">
        <v>Missão Paz</v>
      </c>
      <c r="EH904" t="str">
        <v>Museu A CASA</v>
      </c>
      <c r="EI904" t="str">
        <v>Norwegian Refugee Council (NRC)</v>
      </c>
      <c r="EJ904" t="str">
        <v>ONG Migrantes por el Maule</v>
      </c>
      <c r="EK904" t="str">
        <v>ONG Preemptive Love Coalition Colombia</v>
      </c>
      <c r="EL904" t="str">
        <v>Organización Transfomando Vidas</v>
      </c>
      <c r="EM904" t="str">
        <v>Organization of Ibero-American States for Education, Science and Culture (OEI)</v>
      </c>
      <c r="EN904" t="str">
        <v>OXFAM</v>
      </c>
      <c r="EO904" t="str">
        <v>Panamerican Development Foundation</v>
      </c>
      <c r="EP904" t="str">
        <v>Panamerican Health Organization/World Health Organization (PAHO/WHO)</v>
      </c>
      <c r="EQ904" t="str">
        <v>Pastoral of Human Mobility - Peruvian Episcopal Conference</v>
      </c>
      <c r="ER904" t="str">
        <v>Pastoral Service for Migrants National</v>
      </c>
      <c r="ES904" t="str">
        <v>Permanent Human Rights defense Committee (CDH)</v>
      </c>
      <c r="ET904" t="str">
        <v>Pirilampos Institute - Group of visits and voluntary actions in Roraima</v>
      </c>
      <c r="EU904" t="str">
        <v>Plan International</v>
      </c>
      <c r="EV904" t="str">
        <v>Population Program, Faculty of Social Sciences, University of the Republic</v>
      </c>
      <c r="EW904" t="str">
        <v>Profamilia Association</v>
      </c>
      <c r="EX904" t="str">
        <v>Red con Migrantes y Refugiados</v>
      </c>
      <c r="EY904" t="str">
        <v>Red Cross Colombia</v>
      </c>
      <c r="EZ904" t="str">
        <v>Red Cross Ecuador</v>
      </c>
      <c r="FA904" t="str">
        <v>Red Cross Peru</v>
      </c>
      <c r="FB904" t="str">
        <v>Red de Investigaciones en Derechos Humanos - CONICET (Consejo Nacional de Investigaciones Científicas y Técnicas)</v>
      </c>
      <c r="FC904" t="str">
        <v>RET International</v>
      </c>
      <c r="FD904" t="str">
        <v>Salú pa Tur Foundation</v>
      </c>
      <c r="FE904" t="str">
        <v>Salvation Army</v>
      </c>
      <c r="FF904" t="str">
        <v>Samaritan's Purse</v>
      </c>
      <c r="FG904" t="str">
        <v>Save the Children International (SCI)</v>
      </c>
      <c r="FH904" t="str">
        <v>Scalabrini Foundation Chile</v>
      </c>
      <c r="FI904" t="str">
        <v>Sección Peruana de Amnistía Internacional</v>
      </c>
      <c r="FJ904" t="str">
        <v>Serviço Pastoral dos Migrantes do Nordeste</v>
      </c>
      <c r="FK904" t="str">
        <v>Sesame Workshop</v>
      </c>
      <c r="FL904" t="str">
        <v>Si, Da Vida</v>
      </c>
      <c r="FM904" t="str">
        <v>Solidarity and Action Asociation</v>
      </c>
      <c r="FN904" t="str">
        <v>SOS Children's Villages</v>
      </c>
      <c r="FO904" t="str">
        <v>Tarabita Foundation</v>
      </c>
      <c r="FP904" t="str">
        <v>Tearfund</v>
      </c>
      <c r="FQ904" t="str">
        <v>TECHO</v>
      </c>
      <c r="FR904" t="str">
        <v>Terranueva Foundation</v>
      </c>
      <c r="FS904" t="str">
        <v>Terre des Hommes Suisse</v>
      </c>
      <c r="FT904" t="str">
        <v>The Israel Forum for International Humanitarian Aid (IsraAID)</v>
      </c>
      <c r="FU904" t="str">
        <v>Unión Venezolana en Perú</v>
      </c>
      <c r="FV904" t="str">
        <v>United Nations Children's Fund (UNICEF)</v>
      </c>
      <c r="FW904" t="str">
        <v>United Nations Development Programme (UNDP)</v>
      </c>
      <c r="FX904" t="str">
        <v>United Nations Educational, Scientific and Cultural Organization (UNESCO)</v>
      </c>
      <c r="FY904" t="str">
        <v>United Nations Entity for Gender Equality and the Empowerment of Women (UNWOMEN)</v>
      </c>
      <c r="FZ904" t="str">
        <v>United Nations Food and Agricultural Organization (FAO)</v>
      </c>
      <c r="GA904" t="str">
        <v>United Nations High Commissioner for Refugees (UNHCR)</v>
      </c>
      <c r="GB904" t="str">
        <v>United Nations Office of the High Commissioner for Human Rights (OHCHR)</v>
      </c>
      <c r="GC904" t="str">
        <v>United Nations Office on Drugs and Crime (UNODC)</v>
      </c>
      <c r="GD904" t="str">
        <v>United Nations Population Fund (UNFPA)</v>
      </c>
      <c r="GE904" t="str">
        <v>United Nations Programme for Human Settlements (UN Habitat)</v>
      </c>
      <c r="GF904" t="str">
        <v>Vale da Benção Educational and Charitable Association (AEBVB)</v>
      </c>
      <c r="GG904" t="str">
        <v>VenAruba Solidaria</v>
      </c>
      <c r="GH904" t="str">
        <v>Venex Curacao Foundation</v>
      </c>
      <c r="GI904" t="str">
        <v>Venezolanos en Barranquilla</v>
      </c>
      <c r="GJ904" t="str">
        <v>Venezolanos en San Cristóbal</v>
      </c>
      <c r="GK904" t="str">
        <v>Venezuelan Emigrant Foundation (FEV)</v>
      </c>
      <c r="GL904" t="str">
        <v>Vicaría de Pastoral Social Caritas</v>
      </c>
      <c r="GM904" t="str">
        <v>Voices GY</v>
      </c>
      <c r="GN904" t="str">
        <v>We World GVC</v>
      </c>
      <c r="GO904" t="str">
        <v>World Council of Credit Unions</v>
      </c>
      <c r="GP904" t="str">
        <v>World Food Programme (WFP)</v>
      </c>
      <c r="GQ904" t="str">
        <v>World Vision</v>
      </c>
      <c r="GR904" t="str">
        <v>ZOA</v>
      </c>
    </row>
    <row r="905" spans="8:200" x14ac:dyDescent="0.3">
      <c r="H905" t="str" cm="1">
        <f t="array" ref="H905:GR905">TRANSPOSE(_xlfn._xlws.SORT(_xlfn._xlws.FILTER(Table3[Name],ISNUMBER(SEARCH(' Activity Sheet'!D959,Table3[Name])),"Not found"),,1))</f>
        <v>.New Organisation</v>
      </c>
      <c r="I905" t="str">
        <v>ABV - Association of Good with Life</v>
      </c>
      <c r="J905" t="str">
        <v>ACAPS</v>
      </c>
      <c r="K905" t="str">
        <v>Acción y Desarrollo</v>
      </c>
      <c r="L905" t="str">
        <v>ACTED</v>
      </c>
      <c r="M905" t="str">
        <v>Action against Hunger</v>
      </c>
      <c r="N905" t="str">
        <v>ActionAid</v>
      </c>
      <c r="O905" t="str">
        <v>Adventist Development and Relief Agency (ADRA)</v>
      </c>
      <c r="P905" t="str">
        <v>Alas de Colibrí Foundation</v>
      </c>
      <c r="Q905" t="str">
        <v>Alianza por la Solidaridad</v>
      </c>
      <c r="R905" t="str">
        <v>Alianza por Venezuela</v>
      </c>
      <c r="S905" t="str">
        <v>Americares Foundation</v>
      </c>
      <c r="T905" t="str">
        <v>Argentine Commission for Refugees and Migrants (CAREF)</v>
      </c>
      <c r="U905" t="str">
        <v>Asociación Aves</v>
      </c>
      <c r="V905" t="str">
        <v>Asociación de Jubilados y Pensionados Venezolanos en Argentina</v>
      </c>
      <c r="W905" t="str">
        <v>Asociación de Venezolanos en Eloy Alfaro</v>
      </c>
      <c r="X905" t="str">
        <v>Asociación Fundación contra el Hambre Perú</v>
      </c>
      <c r="Y905" t="str">
        <v>Asociación Migrantes Venezolanos</v>
      </c>
      <c r="Z905" t="str">
        <v>Asociación Misioneros de San Carlos Scalabrinianos</v>
      </c>
      <c r="AA905" t="str">
        <v>Asociacion Proteccion Poblacion Vulnerable</v>
      </c>
      <c r="AB905" t="str">
        <v>Asociación Quinta Ola</v>
      </c>
      <c r="AC905" t="str">
        <v>Asociación Salto Ángel</v>
      </c>
      <c r="AD905" t="str">
        <v>Asociación Venezuela en Ecuador AC</v>
      </c>
      <c r="AE905" t="str">
        <v>ASOVENAR</v>
      </c>
      <c r="AF905" t="str">
        <v>Associação Hermanitos</v>
      </c>
      <c r="AG905" t="str">
        <v>AVSI Foundation</v>
      </c>
      <c r="AH905" t="str">
        <v>Bethany Christian Services</v>
      </c>
      <c r="AI905" t="str">
        <v>Blumont</v>
      </c>
      <c r="AJ905" t="str">
        <v>CARE</v>
      </c>
      <c r="AK905" t="str">
        <v>Caritas Brazil</v>
      </c>
      <c r="AL905" t="str">
        <v>Caritas Ecuador</v>
      </c>
      <c r="AM905" t="str">
        <v>Caritas Germany</v>
      </c>
      <c r="AN905" t="str">
        <v>Caritas Manaus</v>
      </c>
      <c r="AO905" t="str">
        <v>Caritas Parana</v>
      </c>
      <c r="AP905" t="str">
        <v>Caritas Peru</v>
      </c>
      <c r="AQ905" t="str">
        <v>Caritas Rio de Janeiro</v>
      </c>
      <c r="AR905" t="str">
        <v>Caritas São Paulo</v>
      </c>
      <c r="AS905" t="str">
        <v>Caritas Switzerland</v>
      </c>
      <c r="AT905" t="str">
        <v>CCEFIRO Association</v>
      </c>
      <c r="AU905" t="str">
        <v>CEDRO</v>
      </c>
      <c r="AV905" t="str">
        <v>Center for Integrated Studies and Programs for Sustainable Development (CIEDS)</v>
      </c>
      <c r="AW905" t="str">
        <v>Center for Migration and Human Rights of the Diocese of Roraima (CMDH)</v>
      </c>
      <c r="AX905" t="str">
        <v>Centro de Atencion Psicosocial (CAPS)</v>
      </c>
      <c r="AY905" t="str">
        <v>CESAL</v>
      </c>
      <c r="AZ905" t="str">
        <v>CESVI-Cooperazione e Sviluppo</v>
      </c>
      <c r="BA905" t="str">
        <v>ChildFund International</v>
      </c>
      <c r="BB905" t="str">
        <v>CHS Alternativo</v>
      </c>
      <c r="BC905" t="str">
        <v>Churún Merú Association</v>
      </c>
      <c r="BD905" t="str">
        <v>Coalición por Venezuela</v>
      </c>
      <c r="BE905" t="str">
        <v>Colonia Foundation of Venezuelans in the Dominican Republic (FUNCOVERD)</v>
      </c>
      <c r="BF905" t="str">
        <v>COLVENZ</v>
      </c>
      <c r="BG905" t="str">
        <v>Compassiva</v>
      </c>
      <c r="BH905" t="str">
        <v>Consejo Interreligioso del Perú - Religiones por la Paz</v>
      </c>
      <c r="BI905" t="str">
        <v>Consorcio ONG OCIPI Y Capellanía Nacional OFICA</v>
      </c>
      <c r="BJ905" t="str">
        <v>COOPI - International Cooperation Foundation</v>
      </c>
      <c r="BK905" t="str">
        <v>Corporación Colectivo Sin Fronteras</v>
      </c>
      <c r="BL905" t="str">
        <v>CRISFE Foundation</v>
      </c>
      <c r="BM905" t="str">
        <v>Cuso International</v>
      </c>
      <c r="BN905" t="str">
        <v>Danielle’s Children Fund (DCF)</v>
      </c>
      <c r="BO905" t="str">
        <v>Danish Refugee Council (DRC)</v>
      </c>
      <c r="BP905" t="str">
        <v>Development Support Association - APOYAR</v>
      </c>
      <c r="BQ905" t="str">
        <v>Diakonie Katastrophenhilfe</v>
      </c>
      <c r="BR905" t="str">
        <v>Diálogo Diverso</v>
      </c>
      <c r="BS905" t="str">
        <v>Doctors of the World</v>
      </c>
      <c r="BT905" t="str">
        <v>Dominican Institute for Integrated Development</v>
      </c>
      <c r="BU905" t="str">
        <v>Duendes y Ángeles Vinotinto República Dominicana</v>
      </c>
      <c r="BV905" t="str">
        <v>Encuentros SJS (Servicio Jesuita de la Solidaridad)</v>
      </c>
      <c r="BW905" t="str">
        <v>Ending Violence Against Migrants</v>
      </c>
      <c r="BX905" t="str">
        <v>Equidad Foundation</v>
      </c>
      <c r="BY905" t="str">
        <v>Equilibrium CenDE</v>
      </c>
      <c r="BZ905" t="str">
        <v>Facultad de Psicología - Universidad de la República (UDELAR)</v>
      </c>
      <c r="CA905" t="str">
        <v>First International Emergency and Solidarités International</v>
      </c>
      <c r="CB905" t="str">
        <v>Fondo Ecuatoriano Populorum Progressio</v>
      </c>
      <c r="CC905" t="str">
        <v>Foro Salud Callao</v>
      </c>
      <c r="CD905" t="str">
        <v>Foundation for the Integration and Development of Latin America (FIDAL)</v>
      </c>
      <c r="CE905" t="str">
        <v>Foundation of the Americas (FUDELA)</v>
      </c>
      <c r="CF905" t="str">
        <v>Fraternity Without Borders</v>
      </c>
      <c r="CG905" t="str">
        <v>Fundación Brisas del Norte</v>
      </c>
      <c r="CH905" t="str">
        <v>Fundación Colombovenezolana Nueva Ilusión</v>
      </c>
      <c r="CI905" t="str">
        <v>Fundación Nakama's</v>
      </c>
      <c r="CJ905" t="str">
        <v>Fundación RadaBer</v>
      </c>
      <c r="CK905" t="str">
        <v>Fundación Scalabrini Bolivia</v>
      </c>
      <c r="CL905" t="str">
        <v>Fundacion Social Vivan los Niños</v>
      </c>
      <c r="CM905" t="str">
        <v>FUNVEAC</v>
      </c>
      <c r="CN905" t="str">
        <v>German Development Cooperation Agency GIZ</v>
      </c>
      <c r="CO905" t="str">
        <v>Globalizate Radio</v>
      </c>
      <c r="CP905" t="str">
        <v>GOAL</v>
      </c>
      <c r="CQ905" t="str">
        <v>Halü Bienestar Humano Foundation (HALU)</v>
      </c>
      <c r="CR905" t="str">
        <v>Heartland Alliance International (HAI)</v>
      </c>
      <c r="CS905" t="str">
        <v>HELVETAS Swiss Intercooperation</v>
      </c>
      <c r="CT905" t="str">
        <v>HIAS</v>
      </c>
      <c r="CU905" t="str">
        <v>Human Rights Defence Curaçao</v>
      </c>
      <c r="CV905" t="str">
        <v>Humanity &amp; Inclusion</v>
      </c>
      <c r="CW905" t="str">
        <v>Humans Analytic</v>
      </c>
      <c r="CX905" t="str">
        <v>Idas y Vueltas Association</v>
      </c>
      <c r="CY905" t="str">
        <v>iMMAP</v>
      </c>
      <c r="CZ905" t="str">
        <v>IMPACT Initiatives (REACH)</v>
      </c>
      <c r="DA905" t="str">
        <v>Inmigrante Feliz Association</v>
      </c>
      <c r="DB905" t="str">
        <v>Institute for Migration and Human Rights (IMDH)</v>
      </c>
      <c r="DC905" t="str">
        <v>Institute of Natural and Cultural Heritage (IPANC)</v>
      </c>
      <c r="DD905" t="str">
        <v>International Committee for the Development of People (CISP)</v>
      </c>
      <c r="DE905" t="str">
        <v>International Federation of the Red Cross (IFRC)</v>
      </c>
      <c r="DF905" t="str">
        <v>International Labour Organization (ILO)</v>
      </c>
      <c r="DG905" t="str">
        <v>International Medical Corps</v>
      </c>
      <c r="DH905" t="str">
        <v>International Organization for Migration (IOM)</v>
      </c>
      <c r="DI905" t="str">
        <v>International Rescue Committee (IRC)</v>
      </c>
      <c r="DJ905" t="str">
        <v>INTERSOS</v>
      </c>
      <c r="DK905" t="str">
        <v>Jesuit Migrant Service (JMS)</v>
      </c>
      <c r="DL905" t="str">
        <v>Jesuit Refugee Service (JRS)</v>
      </c>
      <c r="DM905" t="str">
        <v>Jesuit Service for Migrants and Refugees (JSMR)</v>
      </c>
      <c r="DN905" t="str">
        <v>Joint United Nations Programme on HIV/AIDS (UNAIDS)</v>
      </c>
      <c r="DO905" t="str">
        <v>Kimirina Coorporation</v>
      </c>
      <c r="DP905" t="str">
        <v>La Casita Hispanic Cultural Centre</v>
      </c>
      <c r="DQ905" t="str">
        <v>Latin American Network of Non-Governmental Organizations of Persons with Disabilities and their Families (RIADIS)</v>
      </c>
      <c r="DR905" t="str">
        <v>LGBT+ Movement Brazil</v>
      </c>
      <c r="DS905" t="str">
        <v>Living Water Community (LWC)</v>
      </c>
      <c r="DT905" t="str">
        <v>LLANOVENCOL</v>
      </c>
      <c r="DU905" t="str">
        <v>Lutheran World Federation</v>
      </c>
      <c r="DV905" t="str">
        <v>Lutheran World Relief</v>
      </c>
      <c r="DW905" t="str">
        <v>Malteser International</v>
      </c>
      <c r="DX905" t="str">
        <v>Mana Institute</v>
      </c>
      <c r="DY905" t="str">
        <v>Manos Veneguayas Association</v>
      </c>
      <c r="DZ905" t="str">
        <v>Más Igualdad Perú</v>
      </c>
      <c r="EA905" t="str">
        <v>MedGlobal</v>
      </c>
      <c r="EB905" t="str">
        <v>Medical Teams International</v>
      </c>
      <c r="EC905" t="str">
        <v>Mercy Corps</v>
      </c>
      <c r="ED905" t="str">
        <v>Migrant Service Center (CAM)</v>
      </c>
      <c r="EE905" t="str">
        <v>Migrants, Refugees and Argentine Social Entrepreneurs (MIRARES)</v>
      </c>
      <c r="EF905" t="str">
        <v>Mision Scalabriniana - Ecuador</v>
      </c>
      <c r="EG905" t="str">
        <v>Missão Paz</v>
      </c>
      <c r="EH905" t="str">
        <v>Museu A CASA</v>
      </c>
      <c r="EI905" t="str">
        <v>Norwegian Refugee Council (NRC)</v>
      </c>
      <c r="EJ905" t="str">
        <v>ONG Migrantes por el Maule</v>
      </c>
      <c r="EK905" t="str">
        <v>ONG Preemptive Love Coalition Colombia</v>
      </c>
      <c r="EL905" t="str">
        <v>Organización Transfomando Vidas</v>
      </c>
      <c r="EM905" t="str">
        <v>Organization of Ibero-American States for Education, Science and Culture (OEI)</v>
      </c>
      <c r="EN905" t="str">
        <v>OXFAM</v>
      </c>
      <c r="EO905" t="str">
        <v>Panamerican Development Foundation</v>
      </c>
      <c r="EP905" t="str">
        <v>Panamerican Health Organization/World Health Organization (PAHO/WHO)</v>
      </c>
      <c r="EQ905" t="str">
        <v>Pastoral of Human Mobility - Peruvian Episcopal Conference</v>
      </c>
      <c r="ER905" t="str">
        <v>Pastoral Service for Migrants National</v>
      </c>
      <c r="ES905" t="str">
        <v>Permanent Human Rights defense Committee (CDH)</v>
      </c>
      <c r="ET905" t="str">
        <v>Pirilampos Institute - Group of visits and voluntary actions in Roraima</v>
      </c>
      <c r="EU905" t="str">
        <v>Plan International</v>
      </c>
      <c r="EV905" t="str">
        <v>Population Program, Faculty of Social Sciences, University of the Republic</v>
      </c>
      <c r="EW905" t="str">
        <v>Profamilia Association</v>
      </c>
      <c r="EX905" t="str">
        <v>Red con Migrantes y Refugiados</v>
      </c>
      <c r="EY905" t="str">
        <v>Red Cross Colombia</v>
      </c>
      <c r="EZ905" t="str">
        <v>Red Cross Ecuador</v>
      </c>
      <c r="FA905" t="str">
        <v>Red Cross Peru</v>
      </c>
      <c r="FB905" t="str">
        <v>Red de Investigaciones en Derechos Humanos - CONICET (Consejo Nacional de Investigaciones Científicas y Técnicas)</v>
      </c>
      <c r="FC905" t="str">
        <v>RET International</v>
      </c>
      <c r="FD905" t="str">
        <v>Salú pa Tur Foundation</v>
      </c>
      <c r="FE905" t="str">
        <v>Salvation Army</v>
      </c>
      <c r="FF905" t="str">
        <v>Samaritan's Purse</v>
      </c>
      <c r="FG905" t="str">
        <v>Save the Children International (SCI)</v>
      </c>
      <c r="FH905" t="str">
        <v>Scalabrini Foundation Chile</v>
      </c>
      <c r="FI905" t="str">
        <v>Sección Peruana de Amnistía Internacional</v>
      </c>
      <c r="FJ905" t="str">
        <v>Serviço Pastoral dos Migrantes do Nordeste</v>
      </c>
      <c r="FK905" t="str">
        <v>Sesame Workshop</v>
      </c>
      <c r="FL905" t="str">
        <v>Si, Da Vida</v>
      </c>
      <c r="FM905" t="str">
        <v>Solidarity and Action Asociation</v>
      </c>
      <c r="FN905" t="str">
        <v>SOS Children's Villages</v>
      </c>
      <c r="FO905" t="str">
        <v>Tarabita Foundation</v>
      </c>
      <c r="FP905" t="str">
        <v>Tearfund</v>
      </c>
      <c r="FQ905" t="str">
        <v>TECHO</v>
      </c>
      <c r="FR905" t="str">
        <v>Terranueva Foundation</v>
      </c>
      <c r="FS905" t="str">
        <v>Terre des Hommes Suisse</v>
      </c>
      <c r="FT905" t="str">
        <v>The Israel Forum for International Humanitarian Aid (IsraAID)</v>
      </c>
      <c r="FU905" t="str">
        <v>Unión Venezolana en Perú</v>
      </c>
      <c r="FV905" t="str">
        <v>United Nations Children's Fund (UNICEF)</v>
      </c>
      <c r="FW905" t="str">
        <v>United Nations Development Programme (UNDP)</v>
      </c>
      <c r="FX905" t="str">
        <v>United Nations Educational, Scientific and Cultural Organization (UNESCO)</v>
      </c>
      <c r="FY905" t="str">
        <v>United Nations Entity for Gender Equality and the Empowerment of Women (UNWOMEN)</v>
      </c>
      <c r="FZ905" t="str">
        <v>United Nations Food and Agricultural Organization (FAO)</v>
      </c>
      <c r="GA905" t="str">
        <v>United Nations High Commissioner for Refugees (UNHCR)</v>
      </c>
      <c r="GB905" t="str">
        <v>United Nations Office of the High Commissioner for Human Rights (OHCHR)</v>
      </c>
      <c r="GC905" t="str">
        <v>United Nations Office on Drugs and Crime (UNODC)</v>
      </c>
      <c r="GD905" t="str">
        <v>United Nations Population Fund (UNFPA)</v>
      </c>
      <c r="GE905" t="str">
        <v>United Nations Programme for Human Settlements (UN Habitat)</v>
      </c>
      <c r="GF905" t="str">
        <v>Vale da Benção Educational and Charitable Association (AEBVB)</v>
      </c>
      <c r="GG905" t="str">
        <v>VenAruba Solidaria</v>
      </c>
      <c r="GH905" t="str">
        <v>Venex Curacao Foundation</v>
      </c>
      <c r="GI905" t="str">
        <v>Venezolanos en Barranquilla</v>
      </c>
      <c r="GJ905" t="str">
        <v>Venezolanos en San Cristóbal</v>
      </c>
      <c r="GK905" t="str">
        <v>Venezuelan Emigrant Foundation (FEV)</v>
      </c>
      <c r="GL905" t="str">
        <v>Vicaría de Pastoral Social Caritas</v>
      </c>
      <c r="GM905" t="str">
        <v>Voices GY</v>
      </c>
      <c r="GN905" t="str">
        <v>We World GVC</v>
      </c>
      <c r="GO905" t="str">
        <v>World Council of Credit Unions</v>
      </c>
      <c r="GP905" t="str">
        <v>World Food Programme (WFP)</v>
      </c>
      <c r="GQ905" t="str">
        <v>World Vision</v>
      </c>
      <c r="GR905" t="str">
        <v>ZOA</v>
      </c>
    </row>
    <row r="906" spans="8:200" x14ac:dyDescent="0.3">
      <c r="H906" t="str" cm="1">
        <f t="array" ref="H906:GR906">TRANSPOSE(_xlfn._xlws.SORT(_xlfn._xlws.FILTER(Table3[Name],ISNUMBER(SEARCH(' Activity Sheet'!D960,Table3[Name])),"Not found"),,1))</f>
        <v>.New Organisation</v>
      </c>
      <c r="I906" t="str">
        <v>ABV - Association of Good with Life</v>
      </c>
      <c r="J906" t="str">
        <v>ACAPS</v>
      </c>
      <c r="K906" t="str">
        <v>Acción y Desarrollo</v>
      </c>
      <c r="L906" t="str">
        <v>ACTED</v>
      </c>
      <c r="M906" t="str">
        <v>Action against Hunger</v>
      </c>
      <c r="N906" t="str">
        <v>ActionAid</v>
      </c>
      <c r="O906" t="str">
        <v>Adventist Development and Relief Agency (ADRA)</v>
      </c>
      <c r="P906" t="str">
        <v>Alas de Colibrí Foundation</v>
      </c>
      <c r="Q906" t="str">
        <v>Alianza por la Solidaridad</v>
      </c>
      <c r="R906" t="str">
        <v>Alianza por Venezuela</v>
      </c>
      <c r="S906" t="str">
        <v>Americares Foundation</v>
      </c>
      <c r="T906" t="str">
        <v>Argentine Commission for Refugees and Migrants (CAREF)</v>
      </c>
      <c r="U906" t="str">
        <v>Asociación Aves</v>
      </c>
      <c r="V906" t="str">
        <v>Asociación de Jubilados y Pensionados Venezolanos en Argentina</v>
      </c>
      <c r="W906" t="str">
        <v>Asociación de Venezolanos en Eloy Alfaro</v>
      </c>
      <c r="X906" t="str">
        <v>Asociación Fundación contra el Hambre Perú</v>
      </c>
      <c r="Y906" t="str">
        <v>Asociación Migrantes Venezolanos</v>
      </c>
      <c r="Z906" t="str">
        <v>Asociación Misioneros de San Carlos Scalabrinianos</v>
      </c>
      <c r="AA906" t="str">
        <v>Asociacion Proteccion Poblacion Vulnerable</v>
      </c>
      <c r="AB906" t="str">
        <v>Asociación Quinta Ola</v>
      </c>
      <c r="AC906" t="str">
        <v>Asociación Salto Ángel</v>
      </c>
      <c r="AD906" t="str">
        <v>Asociación Venezuela en Ecuador AC</v>
      </c>
      <c r="AE906" t="str">
        <v>ASOVENAR</v>
      </c>
      <c r="AF906" t="str">
        <v>Associação Hermanitos</v>
      </c>
      <c r="AG906" t="str">
        <v>AVSI Foundation</v>
      </c>
      <c r="AH906" t="str">
        <v>Bethany Christian Services</v>
      </c>
      <c r="AI906" t="str">
        <v>Blumont</v>
      </c>
      <c r="AJ906" t="str">
        <v>CARE</v>
      </c>
      <c r="AK906" t="str">
        <v>Caritas Brazil</v>
      </c>
      <c r="AL906" t="str">
        <v>Caritas Ecuador</v>
      </c>
      <c r="AM906" t="str">
        <v>Caritas Germany</v>
      </c>
      <c r="AN906" t="str">
        <v>Caritas Manaus</v>
      </c>
      <c r="AO906" t="str">
        <v>Caritas Parana</v>
      </c>
      <c r="AP906" t="str">
        <v>Caritas Peru</v>
      </c>
      <c r="AQ906" t="str">
        <v>Caritas Rio de Janeiro</v>
      </c>
      <c r="AR906" t="str">
        <v>Caritas São Paulo</v>
      </c>
      <c r="AS906" t="str">
        <v>Caritas Switzerland</v>
      </c>
      <c r="AT906" t="str">
        <v>CCEFIRO Association</v>
      </c>
      <c r="AU906" t="str">
        <v>CEDRO</v>
      </c>
      <c r="AV906" t="str">
        <v>Center for Integrated Studies and Programs for Sustainable Development (CIEDS)</v>
      </c>
      <c r="AW906" t="str">
        <v>Center for Migration and Human Rights of the Diocese of Roraima (CMDH)</v>
      </c>
      <c r="AX906" t="str">
        <v>Centro de Atencion Psicosocial (CAPS)</v>
      </c>
      <c r="AY906" t="str">
        <v>CESAL</v>
      </c>
      <c r="AZ906" t="str">
        <v>CESVI-Cooperazione e Sviluppo</v>
      </c>
      <c r="BA906" t="str">
        <v>ChildFund International</v>
      </c>
      <c r="BB906" t="str">
        <v>CHS Alternativo</v>
      </c>
      <c r="BC906" t="str">
        <v>Churún Merú Association</v>
      </c>
      <c r="BD906" t="str">
        <v>Coalición por Venezuela</v>
      </c>
      <c r="BE906" t="str">
        <v>Colonia Foundation of Venezuelans in the Dominican Republic (FUNCOVERD)</v>
      </c>
      <c r="BF906" t="str">
        <v>COLVENZ</v>
      </c>
      <c r="BG906" t="str">
        <v>Compassiva</v>
      </c>
      <c r="BH906" t="str">
        <v>Consejo Interreligioso del Perú - Religiones por la Paz</v>
      </c>
      <c r="BI906" t="str">
        <v>Consorcio ONG OCIPI Y Capellanía Nacional OFICA</v>
      </c>
      <c r="BJ906" t="str">
        <v>COOPI - International Cooperation Foundation</v>
      </c>
      <c r="BK906" t="str">
        <v>Corporación Colectivo Sin Fronteras</v>
      </c>
      <c r="BL906" t="str">
        <v>CRISFE Foundation</v>
      </c>
      <c r="BM906" t="str">
        <v>Cuso International</v>
      </c>
      <c r="BN906" t="str">
        <v>Danielle’s Children Fund (DCF)</v>
      </c>
      <c r="BO906" t="str">
        <v>Danish Refugee Council (DRC)</v>
      </c>
      <c r="BP906" t="str">
        <v>Development Support Association - APOYAR</v>
      </c>
      <c r="BQ906" t="str">
        <v>Diakonie Katastrophenhilfe</v>
      </c>
      <c r="BR906" t="str">
        <v>Diálogo Diverso</v>
      </c>
      <c r="BS906" t="str">
        <v>Doctors of the World</v>
      </c>
      <c r="BT906" t="str">
        <v>Dominican Institute for Integrated Development</v>
      </c>
      <c r="BU906" t="str">
        <v>Duendes y Ángeles Vinotinto República Dominicana</v>
      </c>
      <c r="BV906" t="str">
        <v>Encuentros SJS (Servicio Jesuita de la Solidaridad)</v>
      </c>
      <c r="BW906" t="str">
        <v>Ending Violence Against Migrants</v>
      </c>
      <c r="BX906" t="str">
        <v>Equidad Foundation</v>
      </c>
      <c r="BY906" t="str">
        <v>Equilibrium CenDE</v>
      </c>
      <c r="BZ906" t="str">
        <v>Facultad de Psicología - Universidad de la República (UDELAR)</v>
      </c>
      <c r="CA906" t="str">
        <v>First International Emergency and Solidarités International</v>
      </c>
      <c r="CB906" t="str">
        <v>Fondo Ecuatoriano Populorum Progressio</v>
      </c>
      <c r="CC906" t="str">
        <v>Foro Salud Callao</v>
      </c>
      <c r="CD906" t="str">
        <v>Foundation for the Integration and Development of Latin America (FIDAL)</v>
      </c>
      <c r="CE906" t="str">
        <v>Foundation of the Americas (FUDELA)</v>
      </c>
      <c r="CF906" t="str">
        <v>Fraternity Without Borders</v>
      </c>
      <c r="CG906" t="str">
        <v>Fundación Brisas del Norte</v>
      </c>
      <c r="CH906" t="str">
        <v>Fundación Colombovenezolana Nueva Ilusión</v>
      </c>
      <c r="CI906" t="str">
        <v>Fundación Nakama's</v>
      </c>
      <c r="CJ906" t="str">
        <v>Fundación RadaBer</v>
      </c>
      <c r="CK906" t="str">
        <v>Fundación Scalabrini Bolivia</v>
      </c>
      <c r="CL906" t="str">
        <v>Fundacion Social Vivan los Niños</v>
      </c>
      <c r="CM906" t="str">
        <v>FUNVEAC</v>
      </c>
      <c r="CN906" t="str">
        <v>German Development Cooperation Agency GIZ</v>
      </c>
      <c r="CO906" t="str">
        <v>Globalizate Radio</v>
      </c>
      <c r="CP906" t="str">
        <v>GOAL</v>
      </c>
      <c r="CQ906" t="str">
        <v>Halü Bienestar Humano Foundation (HALU)</v>
      </c>
      <c r="CR906" t="str">
        <v>Heartland Alliance International (HAI)</v>
      </c>
      <c r="CS906" t="str">
        <v>HELVETAS Swiss Intercooperation</v>
      </c>
      <c r="CT906" t="str">
        <v>HIAS</v>
      </c>
      <c r="CU906" t="str">
        <v>Human Rights Defence Curaçao</v>
      </c>
      <c r="CV906" t="str">
        <v>Humanity &amp; Inclusion</v>
      </c>
      <c r="CW906" t="str">
        <v>Humans Analytic</v>
      </c>
      <c r="CX906" t="str">
        <v>Idas y Vueltas Association</v>
      </c>
      <c r="CY906" t="str">
        <v>iMMAP</v>
      </c>
      <c r="CZ906" t="str">
        <v>IMPACT Initiatives (REACH)</v>
      </c>
      <c r="DA906" t="str">
        <v>Inmigrante Feliz Association</v>
      </c>
      <c r="DB906" t="str">
        <v>Institute for Migration and Human Rights (IMDH)</v>
      </c>
      <c r="DC906" t="str">
        <v>Institute of Natural and Cultural Heritage (IPANC)</v>
      </c>
      <c r="DD906" t="str">
        <v>International Committee for the Development of People (CISP)</v>
      </c>
      <c r="DE906" t="str">
        <v>International Federation of the Red Cross (IFRC)</v>
      </c>
      <c r="DF906" t="str">
        <v>International Labour Organization (ILO)</v>
      </c>
      <c r="DG906" t="str">
        <v>International Medical Corps</v>
      </c>
      <c r="DH906" t="str">
        <v>International Organization for Migration (IOM)</v>
      </c>
      <c r="DI906" t="str">
        <v>International Rescue Committee (IRC)</v>
      </c>
      <c r="DJ906" t="str">
        <v>INTERSOS</v>
      </c>
      <c r="DK906" t="str">
        <v>Jesuit Migrant Service (JMS)</v>
      </c>
      <c r="DL906" t="str">
        <v>Jesuit Refugee Service (JRS)</v>
      </c>
      <c r="DM906" t="str">
        <v>Jesuit Service for Migrants and Refugees (JSMR)</v>
      </c>
      <c r="DN906" t="str">
        <v>Joint United Nations Programme on HIV/AIDS (UNAIDS)</v>
      </c>
      <c r="DO906" t="str">
        <v>Kimirina Coorporation</v>
      </c>
      <c r="DP906" t="str">
        <v>La Casita Hispanic Cultural Centre</v>
      </c>
      <c r="DQ906" t="str">
        <v>Latin American Network of Non-Governmental Organizations of Persons with Disabilities and their Families (RIADIS)</v>
      </c>
      <c r="DR906" t="str">
        <v>LGBT+ Movement Brazil</v>
      </c>
      <c r="DS906" t="str">
        <v>Living Water Community (LWC)</v>
      </c>
      <c r="DT906" t="str">
        <v>LLANOVENCOL</v>
      </c>
      <c r="DU906" t="str">
        <v>Lutheran World Federation</v>
      </c>
      <c r="DV906" t="str">
        <v>Lutheran World Relief</v>
      </c>
      <c r="DW906" t="str">
        <v>Malteser International</v>
      </c>
      <c r="DX906" t="str">
        <v>Mana Institute</v>
      </c>
      <c r="DY906" t="str">
        <v>Manos Veneguayas Association</v>
      </c>
      <c r="DZ906" t="str">
        <v>Más Igualdad Perú</v>
      </c>
      <c r="EA906" t="str">
        <v>MedGlobal</v>
      </c>
      <c r="EB906" t="str">
        <v>Medical Teams International</v>
      </c>
      <c r="EC906" t="str">
        <v>Mercy Corps</v>
      </c>
      <c r="ED906" t="str">
        <v>Migrant Service Center (CAM)</v>
      </c>
      <c r="EE906" t="str">
        <v>Migrants, Refugees and Argentine Social Entrepreneurs (MIRARES)</v>
      </c>
      <c r="EF906" t="str">
        <v>Mision Scalabriniana - Ecuador</v>
      </c>
      <c r="EG906" t="str">
        <v>Missão Paz</v>
      </c>
      <c r="EH906" t="str">
        <v>Museu A CASA</v>
      </c>
      <c r="EI906" t="str">
        <v>Norwegian Refugee Council (NRC)</v>
      </c>
      <c r="EJ906" t="str">
        <v>ONG Migrantes por el Maule</v>
      </c>
      <c r="EK906" t="str">
        <v>ONG Preemptive Love Coalition Colombia</v>
      </c>
      <c r="EL906" t="str">
        <v>Organización Transfomando Vidas</v>
      </c>
      <c r="EM906" t="str">
        <v>Organization of Ibero-American States for Education, Science and Culture (OEI)</v>
      </c>
      <c r="EN906" t="str">
        <v>OXFAM</v>
      </c>
      <c r="EO906" t="str">
        <v>Panamerican Development Foundation</v>
      </c>
      <c r="EP906" t="str">
        <v>Panamerican Health Organization/World Health Organization (PAHO/WHO)</v>
      </c>
      <c r="EQ906" t="str">
        <v>Pastoral of Human Mobility - Peruvian Episcopal Conference</v>
      </c>
      <c r="ER906" t="str">
        <v>Pastoral Service for Migrants National</v>
      </c>
      <c r="ES906" t="str">
        <v>Permanent Human Rights defense Committee (CDH)</v>
      </c>
      <c r="ET906" t="str">
        <v>Pirilampos Institute - Group of visits and voluntary actions in Roraima</v>
      </c>
      <c r="EU906" t="str">
        <v>Plan International</v>
      </c>
      <c r="EV906" t="str">
        <v>Population Program, Faculty of Social Sciences, University of the Republic</v>
      </c>
      <c r="EW906" t="str">
        <v>Profamilia Association</v>
      </c>
      <c r="EX906" t="str">
        <v>Red con Migrantes y Refugiados</v>
      </c>
      <c r="EY906" t="str">
        <v>Red Cross Colombia</v>
      </c>
      <c r="EZ906" t="str">
        <v>Red Cross Ecuador</v>
      </c>
      <c r="FA906" t="str">
        <v>Red Cross Peru</v>
      </c>
      <c r="FB906" t="str">
        <v>Red de Investigaciones en Derechos Humanos - CONICET (Consejo Nacional de Investigaciones Científicas y Técnicas)</v>
      </c>
      <c r="FC906" t="str">
        <v>RET International</v>
      </c>
      <c r="FD906" t="str">
        <v>Salú pa Tur Foundation</v>
      </c>
      <c r="FE906" t="str">
        <v>Salvation Army</v>
      </c>
      <c r="FF906" t="str">
        <v>Samaritan's Purse</v>
      </c>
      <c r="FG906" t="str">
        <v>Save the Children International (SCI)</v>
      </c>
      <c r="FH906" t="str">
        <v>Scalabrini Foundation Chile</v>
      </c>
      <c r="FI906" t="str">
        <v>Sección Peruana de Amnistía Internacional</v>
      </c>
      <c r="FJ906" t="str">
        <v>Serviço Pastoral dos Migrantes do Nordeste</v>
      </c>
      <c r="FK906" t="str">
        <v>Sesame Workshop</v>
      </c>
      <c r="FL906" t="str">
        <v>Si, Da Vida</v>
      </c>
      <c r="FM906" t="str">
        <v>Solidarity and Action Asociation</v>
      </c>
      <c r="FN906" t="str">
        <v>SOS Children's Villages</v>
      </c>
      <c r="FO906" t="str">
        <v>Tarabita Foundation</v>
      </c>
      <c r="FP906" t="str">
        <v>Tearfund</v>
      </c>
      <c r="FQ906" t="str">
        <v>TECHO</v>
      </c>
      <c r="FR906" t="str">
        <v>Terranueva Foundation</v>
      </c>
      <c r="FS906" t="str">
        <v>Terre des Hommes Suisse</v>
      </c>
      <c r="FT906" t="str">
        <v>The Israel Forum for International Humanitarian Aid (IsraAID)</v>
      </c>
      <c r="FU906" t="str">
        <v>Unión Venezolana en Perú</v>
      </c>
      <c r="FV906" t="str">
        <v>United Nations Children's Fund (UNICEF)</v>
      </c>
      <c r="FW906" t="str">
        <v>United Nations Development Programme (UNDP)</v>
      </c>
      <c r="FX906" t="str">
        <v>United Nations Educational, Scientific and Cultural Organization (UNESCO)</v>
      </c>
      <c r="FY906" t="str">
        <v>United Nations Entity for Gender Equality and the Empowerment of Women (UNWOMEN)</v>
      </c>
      <c r="FZ906" t="str">
        <v>United Nations Food and Agricultural Organization (FAO)</v>
      </c>
      <c r="GA906" t="str">
        <v>United Nations High Commissioner for Refugees (UNHCR)</v>
      </c>
      <c r="GB906" t="str">
        <v>United Nations Office of the High Commissioner for Human Rights (OHCHR)</v>
      </c>
      <c r="GC906" t="str">
        <v>United Nations Office on Drugs and Crime (UNODC)</v>
      </c>
      <c r="GD906" t="str">
        <v>United Nations Population Fund (UNFPA)</v>
      </c>
      <c r="GE906" t="str">
        <v>United Nations Programme for Human Settlements (UN Habitat)</v>
      </c>
      <c r="GF906" t="str">
        <v>Vale da Benção Educational and Charitable Association (AEBVB)</v>
      </c>
      <c r="GG906" t="str">
        <v>VenAruba Solidaria</v>
      </c>
      <c r="GH906" t="str">
        <v>Venex Curacao Foundation</v>
      </c>
      <c r="GI906" t="str">
        <v>Venezolanos en Barranquilla</v>
      </c>
      <c r="GJ906" t="str">
        <v>Venezolanos en San Cristóbal</v>
      </c>
      <c r="GK906" t="str">
        <v>Venezuelan Emigrant Foundation (FEV)</v>
      </c>
      <c r="GL906" t="str">
        <v>Vicaría de Pastoral Social Caritas</v>
      </c>
      <c r="GM906" t="str">
        <v>Voices GY</v>
      </c>
      <c r="GN906" t="str">
        <v>We World GVC</v>
      </c>
      <c r="GO906" t="str">
        <v>World Council of Credit Unions</v>
      </c>
      <c r="GP906" t="str">
        <v>World Food Programme (WFP)</v>
      </c>
      <c r="GQ906" t="str">
        <v>World Vision</v>
      </c>
      <c r="GR906" t="str">
        <v>ZOA</v>
      </c>
    </row>
    <row r="907" spans="8:200" x14ac:dyDescent="0.3">
      <c r="H907" t="str" cm="1">
        <f t="array" ref="H907:GR907">TRANSPOSE(_xlfn._xlws.SORT(_xlfn._xlws.FILTER(Table3[Name],ISNUMBER(SEARCH(' Activity Sheet'!D961,Table3[Name])),"Not found"),,1))</f>
        <v>.New Organisation</v>
      </c>
      <c r="I907" t="str">
        <v>ABV - Association of Good with Life</v>
      </c>
      <c r="J907" t="str">
        <v>ACAPS</v>
      </c>
      <c r="K907" t="str">
        <v>Acción y Desarrollo</v>
      </c>
      <c r="L907" t="str">
        <v>ACTED</v>
      </c>
      <c r="M907" t="str">
        <v>Action against Hunger</v>
      </c>
      <c r="N907" t="str">
        <v>ActionAid</v>
      </c>
      <c r="O907" t="str">
        <v>Adventist Development and Relief Agency (ADRA)</v>
      </c>
      <c r="P907" t="str">
        <v>Alas de Colibrí Foundation</v>
      </c>
      <c r="Q907" t="str">
        <v>Alianza por la Solidaridad</v>
      </c>
      <c r="R907" t="str">
        <v>Alianza por Venezuela</v>
      </c>
      <c r="S907" t="str">
        <v>Americares Foundation</v>
      </c>
      <c r="T907" t="str">
        <v>Argentine Commission for Refugees and Migrants (CAREF)</v>
      </c>
      <c r="U907" t="str">
        <v>Asociación Aves</v>
      </c>
      <c r="V907" t="str">
        <v>Asociación de Jubilados y Pensionados Venezolanos en Argentina</v>
      </c>
      <c r="W907" t="str">
        <v>Asociación de Venezolanos en Eloy Alfaro</v>
      </c>
      <c r="X907" t="str">
        <v>Asociación Fundación contra el Hambre Perú</v>
      </c>
      <c r="Y907" t="str">
        <v>Asociación Migrantes Venezolanos</v>
      </c>
      <c r="Z907" t="str">
        <v>Asociación Misioneros de San Carlos Scalabrinianos</v>
      </c>
      <c r="AA907" t="str">
        <v>Asociacion Proteccion Poblacion Vulnerable</v>
      </c>
      <c r="AB907" t="str">
        <v>Asociación Quinta Ola</v>
      </c>
      <c r="AC907" t="str">
        <v>Asociación Salto Ángel</v>
      </c>
      <c r="AD907" t="str">
        <v>Asociación Venezuela en Ecuador AC</v>
      </c>
      <c r="AE907" t="str">
        <v>ASOVENAR</v>
      </c>
      <c r="AF907" t="str">
        <v>Associação Hermanitos</v>
      </c>
      <c r="AG907" t="str">
        <v>AVSI Foundation</v>
      </c>
      <c r="AH907" t="str">
        <v>Bethany Christian Services</v>
      </c>
      <c r="AI907" t="str">
        <v>Blumont</v>
      </c>
      <c r="AJ907" t="str">
        <v>CARE</v>
      </c>
      <c r="AK907" t="str">
        <v>Caritas Brazil</v>
      </c>
      <c r="AL907" t="str">
        <v>Caritas Ecuador</v>
      </c>
      <c r="AM907" t="str">
        <v>Caritas Germany</v>
      </c>
      <c r="AN907" t="str">
        <v>Caritas Manaus</v>
      </c>
      <c r="AO907" t="str">
        <v>Caritas Parana</v>
      </c>
      <c r="AP907" t="str">
        <v>Caritas Peru</v>
      </c>
      <c r="AQ907" t="str">
        <v>Caritas Rio de Janeiro</v>
      </c>
      <c r="AR907" t="str">
        <v>Caritas São Paulo</v>
      </c>
      <c r="AS907" t="str">
        <v>Caritas Switzerland</v>
      </c>
      <c r="AT907" t="str">
        <v>CCEFIRO Association</v>
      </c>
      <c r="AU907" t="str">
        <v>CEDRO</v>
      </c>
      <c r="AV907" t="str">
        <v>Center for Integrated Studies and Programs for Sustainable Development (CIEDS)</v>
      </c>
      <c r="AW907" t="str">
        <v>Center for Migration and Human Rights of the Diocese of Roraima (CMDH)</v>
      </c>
      <c r="AX907" t="str">
        <v>Centro de Atencion Psicosocial (CAPS)</v>
      </c>
      <c r="AY907" t="str">
        <v>CESAL</v>
      </c>
      <c r="AZ907" t="str">
        <v>CESVI-Cooperazione e Sviluppo</v>
      </c>
      <c r="BA907" t="str">
        <v>ChildFund International</v>
      </c>
      <c r="BB907" t="str">
        <v>CHS Alternativo</v>
      </c>
      <c r="BC907" t="str">
        <v>Churún Merú Association</v>
      </c>
      <c r="BD907" t="str">
        <v>Coalición por Venezuela</v>
      </c>
      <c r="BE907" t="str">
        <v>Colonia Foundation of Venezuelans in the Dominican Republic (FUNCOVERD)</v>
      </c>
      <c r="BF907" t="str">
        <v>COLVENZ</v>
      </c>
      <c r="BG907" t="str">
        <v>Compassiva</v>
      </c>
      <c r="BH907" t="str">
        <v>Consejo Interreligioso del Perú - Religiones por la Paz</v>
      </c>
      <c r="BI907" t="str">
        <v>Consorcio ONG OCIPI Y Capellanía Nacional OFICA</v>
      </c>
      <c r="BJ907" t="str">
        <v>COOPI - International Cooperation Foundation</v>
      </c>
      <c r="BK907" t="str">
        <v>Corporación Colectivo Sin Fronteras</v>
      </c>
      <c r="BL907" t="str">
        <v>CRISFE Foundation</v>
      </c>
      <c r="BM907" t="str">
        <v>Cuso International</v>
      </c>
      <c r="BN907" t="str">
        <v>Danielle’s Children Fund (DCF)</v>
      </c>
      <c r="BO907" t="str">
        <v>Danish Refugee Council (DRC)</v>
      </c>
      <c r="BP907" t="str">
        <v>Development Support Association - APOYAR</v>
      </c>
      <c r="BQ907" t="str">
        <v>Diakonie Katastrophenhilfe</v>
      </c>
      <c r="BR907" t="str">
        <v>Diálogo Diverso</v>
      </c>
      <c r="BS907" t="str">
        <v>Doctors of the World</v>
      </c>
      <c r="BT907" t="str">
        <v>Dominican Institute for Integrated Development</v>
      </c>
      <c r="BU907" t="str">
        <v>Duendes y Ángeles Vinotinto República Dominicana</v>
      </c>
      <c r="BV907" t="str">
        <v>Encuentros SJS (Servicio Jesuita de la Solidaridad)</v>
      </c>
      <c r="BW907" t="str">
        <v>Ending Violence Against Migrants</v>
      </c>
      <c r="BX907" t="str">
        <v>Equidad Foundation</v>
      </c>
      <c r="BY907" t="str">
        <v>Equilibrium CenDE</v>
      </c>
      <c r="BZ907" t="str">
        <v>Facultad de Psicología - Universidad de la República (UDELAR)</v>
      </c>
      <c r="CA907" t="str">
        <v>First International Emergency and Solidarités International</v>
      </c>
      <c r="CB907" t="str">
        <v>Fondo Ecuatoriano Populorum Progressio</v>
      </c>
      <c r="CC907" t="str">
        <v>Foro Salud Callao</v>
      </c>
      <c r="CD907" t="str">
        <v>Foundation for the Integration and Development of Latin America (FIDAL)</v>
      </c>
      <c r="CE907" t="str">
        <v>Foundation of the Americas (FUDELA)</v>
      </c>
      <c r="CF907" t="str">
        <v>Fraternity Without Borders</v>
      </c>
      <c r="CG907" t="str">
        <v>Fundación Brisas del Norte</v>
      </c>
      <c r="CH907" t="str">
        <v>Fundación Colombovenezolana Nueva Ilusión</v>
      </c>
      <c r="CI907" t="str">
        <v>Fundación Nakama's</v>
      </c>
      <c r="CJ907" t="str">
        <v>Fundación RadaBer</v>
      </c>
      <c r="CK907" t="str">
        <v>Fundación Scalabrini Bolivia</v>
      </c>
      <c r="CL907" t="str">
        <v>Fundacion Social Vivan los Niños</v>
      </c>
      <c r="CM907" t="str">
        <v>FUNVEAC</v>
      </c>
      <c r="CN907" t="str">
        <v>German Development Cooperation Agency GIZ</v>
      </c>
      <c r="CO907" t="str">
        <v>Globalizate Radio</v>
      </c>
      <c r="CP907" t="str">
        <v>GOAL</v>
      </c>
      <c r="CQ907" t="str">
        <v>Halü Bienestar Humano Foundation (HALU)</v>
      </c>
      <c r="CR907" t="str">
        <v>Heartland Alliance International (HAI)</v>
      </c>
      <c r="CS907" t="str">
        <v>HELVETAS Swiss Intercooperation</v>
      </c>
      <c r="CT907" t="str">
        <v>HIAS</v>
      </c>
      <c r="CU907" t="str">
        <v>Human Rights Defence Curaçao</v>
      </c>
      <c r="CV907" t="str">
        <v>Humanity &amp; Inclusion</v>
      </c>
      <c r="CW907" t="str">
        <v>Humans Analytic</v>
      </c>
      <c r="CX907" t="str">
        <v>Idas y Vueltas Association</v>
      </c>
      <c r="CY907" t="str">
        <v>iMMAP</v>
      </c>
      <c r="CZ907" t="str">
        <v>IMPACT Initiatives (REACH)</v>
      </c>
      <c r="DA907" t="str">
        <v>Inmigrante Feliz Association</v>
      </c>
      <c r="DB907" t="str">
        <v>Institute for Migration and Human Rights (IMDH)</v>
      </c>
      <c r="DC907" t="str">
        <v>Institute of Natural and Cultural Heritage (IPANC)</v>
      </c>
      <c r="DD907" t="str">
        <v>International Committee for the Development of People (CISP)</v>
      </c>
      <c r="DE907" t="str">
        <v>International Federation of the Red Cross (IFRC)</v>
      </c>
      <c r="DF907" t="str">
        <v>International Labour Organization (ILO)</v>
      </c>
      <c r="DG907" t="str">
        <v>International Medical Corps</v>
      </c>
      <c r="DH907" t="str">
        <v>International Organization for Migration (IOM)</v>
      </c>
      <c r="DI907" t="str">
        <v>International Rescue Committee (IRC)</v>
      </c>
      <c r="DJ907" t="str">
        <v>INTERSOS</v>
      </c>
      <c r="DK907" t="str">
        <v>Jesuit Migrant Service (JMS)</v>
      </c>
      <c r="DL907" t="str">
        <v>Jesuit Refugee Service (JRS)</v>
      </c>
      <c r="DM907" t="str">
        <v>Jesuit Service for Migrants and Refugees (JSMR)</v>
      </c>
      <c r="DN907" t="str">
        <v>Joint United Nations Programme on HIV/AIDS (UNAIDS)</v>
      </c>
      <c r="DO907" t="str">
        <v>Kimirina Coorporation</v>
      </c>
      <c r="DP907" t="str">
        <v>La Casita Hispanic Cultural Centre</v>
      </c>
      <c r="DQ907" t="str">
        <v>Latin American Network of Non-Governmental Organizations of Persons with Disabilities and their Families (RIADIS)</v>
      </c>
      <c r="DR907" t="str">
        <v>LGBT+ Movement Brazil</v>
      </c>
      <c r="DS907" t="str">
        <v>Living Water Community (LWC)</v>
      </c>
      <c r="DT907" t="str">
        <v>LLANOVENCOL</v>
      </c>
      <c r="DU907" t="str">
        <v>Lutheran World Federation</v>
      </c>
      <c r="DV907" t="str">
        <v>Lutheran World Relief</v>
      </c>
      <c r="DW907" t="str">
        <v>Malteser International</v>
      </c>
      <c r="DX907" t="str">
        <v>Mana Institute</v>
      </c>
      <c r="DY907" t="str">
        <v>Manos Veneguayas Association</v>
      </c>
      <c r="DZ907" t="str">
        <v>Más Igualdad Perú</v>
      </c>
      <c r="EA907" t="str">
        <v>MedGlobal</v>
      </c>
      <c r="EB907" t="str">
        <v>Medical Teams International</v>
      </c>
      <c r="EC907" t="str">
        <v>Mercy Corps</v>
      </c>
      <c r="ED907" t="str">
        <v>Migrant Service Center (CAM)</v>
      </c>
      <c r="EE907" t="str">
        <v>Migrants, Refugees and Argentine Social Entrepreneurs (MIRARES)</v>
      </c>
      <c r="EF907" t="str">
        <v>Mision Scalabriniana - Ecuador</v>
      </c>
      <c r="EG907" t="str">
        <v>Missão Paz</v>
      </c>
      <c r="EH907" t="str">
        <v>Museu A CASA</v>
      </c>
      <c r="EI907" t="str">
        <v>Norwegian Refugee Council (NRC)</v>
      </c>
      <c r="EJ907" t="str">
        <v>ONG Migrantes por el Maule</v>
      </c>
      <c r="EK907" t="str">
        <v>ONG Preemptive Love Coalition Colombia</v>
      </c>
      <c r="EL907" t="str">
        <v>Organización Transfomando Vidas</v>
      </c>
      <c r="EM907" t="str">
        <v>Organization of Ibero-American States for Education, Science and Culture (OEI)</v>
      </c>
      <c r="EN907" t="str">
        <v>OXFAM</v>
      </c>
      <c r="EO907" t="str">
        <v>Panamerican Development Foundation</v>
      </c>
      <c r="EP907" t="str">
        <v>Panamerican Health Organization/World Health Organization (PAHO/WHO)</v>
      </c>
      <c r="EQ907" t="str">
        <v>Pastoral of Human Mobility - Peruvian Episcopal Conference</v>
      </c>
      <c r="ER907" t="str">
        <v>Pastoral Service for Migrants National</v>
      </c>
      <c r="ES907" t="str">
        <v>Permanent Human Rights defense Committee (CDH)</v>
      </c>
      <c r="ET907" t="str">
        <v>Pirilampos Institute - Group of visits and voluntary actions in Roraima</v>
      </c>
      <c r="EU907" t="str">
        <v>Plan International</v>
      </c>
      <c r="EV907" t="str">
        <v>Population Program, Faculty of Social Sciences, University of the Republic</v>
      </c>
      <c r="EW907" t="str">
        <v>Profamilia Association</v>
      </c>
      <c r="EX907" t="str">
        <v>Red con Migrantes y Refugiados</v>
      </c>
      <c r="EY907" t="str">
        <v>Red Cross Colombia</v>
      </c>
      <c r="EZ907" t="str">
        <v>Red Cross Ecuador</v>
      </c>
      <c r="FA907" t="str">
        <v>Red Cross Peru</v>
      </c>
      <c r="FB907" t="str">
        <v>Red de Investigaciones en Derechos Humanos - CONICET (Consejo Nacional de Investigaciones Científicas y Técnicas)</v>
      </c>
      <c r="FC907" t="str">
        <v>RET International</v>
      </c>
      <c r="FD907" t="str">
        <v>Salú pa Tur Foundation</v>
      </c>
      <c r="FE907" t="str">
        <v>Salvation Army</v>
      </c>
      <c r="FF907" t="str">
        <v>Samaritan's Purse</v>
      </c>
      <c r="FG907" t="str">
        <v>Save the Children International (SCI)</v>
      </c>
      <c r="FH907" t="str">
        <v>Scalabrini Foundation Chile</v>
      </c>
      <c r="FI907" t="str">
        <v>Sección Peruana de Amnistía Internacional</v>
      </c>
      <c r="FJ907" t="str">
        <v>Serviço Pastoral dos Migrantes do Nordeste</v>
      </c>
      <c r="FK907" t="str">
        <v>Sesame Workshop</v>
      </c>
      <c r="FL907" t="str">
        <v>Si, Da Vida</v>
      </c>
      <c r="FM907" t="str">
        <v>Solidarity and Action Asociation</v>
      </c>
      <c r="FN907" t="str">
        <v>SOS Children's Villages</v>
      </c>
      <c r="FO907" t="str">
        <v>Tarabita Foundation</v>
      </c>
      <c r="FP907" t="str">
        <v>Tearfund</v>
      </c>
      <c r="FQ907" t="str">
        <v>TECHO</v>
      </c>
      <c r="FR907" t="str">
        <v>Terranueva Foundation</v>
      </c>
      <c r="FS907" t="str">
        <v>Terre des Hommes Suisse</v>
      </c>
      <c r="FT907" t="str">
        <v>The Israel Forum for International Humanitarian Aid (IsraAID)</v>
      </c>
      <c r="FU907" t="str">
        <v>Unión Venezolana en Perú</v>
      </c>
      <c r="FV907" t="str">
        <v>United Nations Children's Fund (UNICEF)</v>
      </c>
      <c r="FW907" t="str">
        <v>United Nations Development Programme (UNDP)</v>
      </c>
      <c r="FX907" t="str">
        <v>United Nations Educational, Scientific and Cultural Organization (UNESCO)</v>
      </c>
      <c r="FY907" t="str">
        <v>United Nations Entity for Gender Equality and the Empowerment of Women (UNWOMEN)</v>
      </c>
      <c r="FZ907" t="str">
        <v>United Nations Food and Agricultural Organization (FAO)</v>
      </c>
      <c r="GA907" t="str">
        <v>United Nations High Commissioner for Refugees (UNHCR)</v>
      </c>
      <c r="GB907" t="str">
        <v>United Nations Office of the High Commissioner for Human Rights (OHCHR)</v>
      </c>
      <c r="GC907" t="str">
        <v>United Nations Office on Drugs and Crime (UNODC)</v>
      </c>
      <c r="GD907" t="str">
        <v>United Nations Population Fund (UNFPA)</v>
      </c>
      <c r="GE907" t="str">
        <v>United Nations Programme for Human Settlements (UN Habitat)</v>
      </c>
      <c r="GF907" t="str">
        <v>Vale da Benção Educational and Charitable Association (AEBVB)</v>
      </c>
      <c r="GG907" t="str">
        <v>VenAruba Solidaria</v>
      </c>
      <c r="GH907" t="str">
        <v>Venex Curacao Foundation</v>
      </c>
      <c r="GI907" t="str">
        <v>Venezolanos en Barranquilla</v>
      </c>
      <c r="GJ907" t="str">
        <v>Venezolanos en San Cristóbal</v>
      </c>
      <c r="GK907" t="str">
        <v>Venezuelan Emigrant Foundation (FEV)</v>
      </c>
      <c r="GL907" t="str">
        <v>Vicaría de Pastoral Social Caritas</v>
      </c>
      <c r="GM907" t="str">
        <v>Voices GY</v>
      </c>
      <c r="GN907" t="str">
        <v>We World GVC</v>
      </c>
      <c r="GO907" t="str">
        <v>World Council of Credit Unions</v>
      </c>
      <c r="GP907" t="str">
        <v>World Food Programme (WFP)</v>
      </c>
      <c r="GQ907" t="str">
        <v>World Vision</v>
      </c>
      <c r="GR907" t="str">
        <v>ZOA</v>
      </c>
    </row>
    <row r="908" spans="8:200" x14ac:dyDescent="0.3">
      <c r="H908" t="str" cm="1">
        <f t="array" ref="H908:GR908">TRANSPOSE(_xlfn._xlws.SORT(_xlfn._xlws.FILTER(Table3[Name],ISNUMBER(SEARCH(' Activity Sheet'!D962,Table3[Name])),"Not found"),,1))</f>
        <v>.New Organisation</v>
      </c>
      <c r="I908" t="str">
        <v>ABV - Association of Good with Life</v>
      </c>
      <c r="J908" t="str">
        <v>ACAPS</v>
      </c>
      <c r="K908" t="str">
        <v>Acción y Desarrollo</v>
      </c>
      <c r="L908" t="str">
        <v>ACTED</v>
      </c>
      <c r="M908" t="str">
        <v>Action against Hunger</v>
      </c>
      <c r="N908" t="str">
        <v>ActionAid</v>
      </c>
      <c r="O908" t="str">
        <v>Adventist Development and Relief Agency (ADRA)</v>
      </c>
      <c r="P908" t="str">
        <v>Alas de Colibrí Foundation</v>
      </c>
      <c r="Q908" t="str">
        <v>Alianza por la Solidaridad</v>
      </c>
      <c r="R908" t="str">
        <v>Alianza por Venezuela</v>
      </c>
      <c r="S908" t="str">
        <v>Americares Foundation</v>
      </c>
      <c r="T908" t="str">
        <v>Argentine Commission for Refugees and Migrants (CAREF)</v>
      </c>
      <c r="U908" t="str">
        <v>Asociación Aves</v>
      </c>
      <c r="V908" t="str">
        <v>Asociación de Jubilados y Pensionados Venezolanos en Argentina</v>
      </c>
      <c r="W908" t="str">
        <v>Asociación de Venezolanos en Eloy Alfaro</v>
      </c>
      <c r="X908" t="str">
        <v>Asociación Fundación contra el Hambre Perú</v>
      </c>
      <c r="Y908" t="str">
        <v>Asociación Migrantes Venezolanos</v>
      </c>
      <c r="Z908" t="str">
        <v>Asociación Misioneros de San Carlos Scalabrinianos</v>
      </c>
      <c r="AA908" t="str">
        <v>Asociacion Proteccion Poblacion Vulnerable</v>
      </c>
      <c r="AB908" t="str">
        <v>Asociación Quinta Ola</v>
      </c>
      <c r="AC908" t="str">
        <v>Asociación Salto Ángel</v>
      </c>
      <c r="AD908" t="str">
        <v>Asociación Venezuela en Ecuador AC</v>
      </c>
      <c r="AE908" t="str">
        <v>ASOVENAR</v>
      </c>
      <c r="AF908" t="str">
        <v>Associação Hermanitos</v>
      </c>
      <c r="AG908" t="str">
        <v>AVSI Foundation</v>
      </c>
      <c r="AH908" t="str">
        <v>Bethany Christian Services</v>
      </c>
      <c r="AI908" t="str">
        <v>Blumont</v>
      </c>
      <c r="AJ908" t="str">
        <v>CARE</v>
      </c>
      <c r="AK908" t="str">
        <v>Caritas Brazil</v>
      </c>
      <c r="AL908" t="str">
        <v>Caritas Ecuador</v>
      </c>
      <c r="AM908" t="str">
        <v>Caritas Germany</v>
      </c>
      <c r="AN908" t="str">
        <v>Caritas Manaus</v>
      </c>
      <c r="AO908" t="str">
        <v>Caritas Parana</v>
      </c>
      <c r="AP908" t="str">
        <v>Caritas Peru</v>
      </c>
      <c r="AQ908" t="str">
        <v>Caritas Rio de Janeiro</v>
      </c>
      <c r="AR908" t="str">
        <v>Caritas São Paulo</v>
      </c>
      <c r="AS908" t="str">
        <v>Caritas Switzerland</v>
      </c>
      <c r="AT908" t="str">
        <v>CCEFIRO Association</v>
      </c>
      <c r="AU908" t="str">
        <v>CEDRO</v>
      </c>
      <c r="AV908" t="str">
        <v>Center for Integrated Studies and Programs for Sustainable Development (CIEDS)</v>
      </c>
      <c r="AW908" t="str">
        <v>Center for Migration and Human Rights of the Diocese of Roraima (CMDH)</v>
      </c>
      <c r="AX908" t="str">
        <v>Centro de Atencion Psicosocial (CAPS)</v>
      </c>
      <c r="AY908" t="str">
        <v>CESAL</v>
      </c>
      <c r="AZ908" t="str">
        <v>CESVI-Cooperazione e Sviluppo</v>
      </c>
      <c r="BA908" t="str">
        <v>ChildFund International</v>
      </c>
      <c r="BB908" t="str">
        <v>CHS Alternativo</v>
      </c>
      <c r="BC908" t="str">
        <v>Churún Merú Association</v>
      </c>
      <c r="BD908" t="str">
        <v>Coalición por Venezuela</v>
      </c>
      <c r="BE908" t="str">
        <v>Colonia Foundation of Venezuelans in the Dominican Republic (FUNCOVERD)</v>
      </c>
      <c r="BF908" t="str">
        <v>COLVENZ</v>
      </c>
      <c r="BG908" t="str">
        <v>Compassiva</v>
      </c>
      <c r="BH908" t="str">
        <v>Consejo Interreligioso del Perú - Religiones por la Paz</v>
      </c>
      <c r="BI908" t="str">
        <v>Consorcio ONG OCIPI Y Capellanía Nacional OFICA</v>
      </c>
      <c r="BJ908" t="str">
        <v>COOPI - International Cooperation Foundation</v>
      </c>
      <c r="BK908" t="str">
        <v>Corporación Colectivo Sin Fronteras</v>
      </c>
      <c r="BL908" t="str">
        <v>CRISFE Foundation</v>
      </c>
      <c r="BM908" t="str">
        <v>Cuso International</v>
      </c>
      <c r="BN908" t="str">
        <v>Danielle’s Children Fund (DCF)</v>
      </c>
      <c r="BO908" t="str">
        <v>Danish Refugee Council (DRC)</v>
      </c>
      <c r="BP908" t="str">
        <v>Development Support Association - APOYAR</v>
      </c>
      <c r="BQ908" t="str">
        <v>Diakonie Katastrophenhilfe</v>
      </c>
      <c r="BR908" t="str">
        <v>Diálogo Diverso</v>
      </c>
      <c r="BS908" t="str">
        <v>Doctors of the World</v>
      </c>
      <c r="BT908" t="str">
        <v>Dominican Institute for Integrated Development</v>
      </c>
      <c r="BU908" t="str">
        <v>Duendes y Ángeles Vinotinto República Dominicana</v>
      </c>
      <c r="BV908" t="str">
        <v>Encuentros SJS (Servicio Jesuita de la Solidaridad)</v>
      </c>
      <c r="BW908" t="str">
        <v>Ending Violence Against Migrants</v>
      </c>
      <c r="BX908" t="str">
        <v>Equidad Foundation</v>
      </c>
      <c r="BY908" t="str">
        <v>Equilibrium CenDE</v>
      </c>
      <c r="BZ908" t="str">
        <v>Facultad de Psicología - Universidad de la República (UDELAR)</v>
      </c>
      <c r="CA908" t="str">
        <v>First International Emergency and Solidarités International</v>
      </c>
      <c r="CB908" t="str">
        <v>Fondo Ecuatoriano Populorum Progressio</v>
      </c>
      <c r="CC908" t="str">
        <v>Foro Salud Callao</v>
      </c>
      <c r="CD908" t="str">
        <v>Foundation for the Integration and Development of Latin America (FIDAL)</v>
      </c>
      <c r="CE908" t="str">
        <v>Foundation of the Americas (FUDELA)</v>
      </c>
      <c r="CF908" t="str">
        <v>Fraternity Without Borders</v>
      </c>
      <c r="CG908" t="str">
        <v>Fundación Brisas del Norte</v>
      </c>
      <c r="CH908" t="str">
        <v>Fundación Colombovenezolana Nueva Ilusión</v>
      </c>
      <c r="CI908" t="str">
        <v>Fundación Nakama's</v>
      </c>
      <c r="CJ908" t="str">
        <v>Fundación RadaBer</v>
      </c>
      <c r="CK908" t="str">
        <v>Fundación Scalabrini Bolivia</v>
      </c>
      <c r="CL908" t="str">
        <v>Fundacion Social Vivan los Niños</v>
      </c>
      <c r="CM908" t="str">
        <v>FUNVEAC</v>
      </c>
      <c r="CN908" t="str">
        <v>German Development Cooperation Agency GIZ</v>
      </c>
      <c r="CO908" t="str">
        <v>Globalizate Radio</v>
      </c>
      <c r="CP908" t="str">
        <v>GOAL</v>
      </c>
      <c r="CQ908" t="str">
        <v>Halü Bienestar Humano Foundation (HALU)</v>
      </c>
      <c r="CR908" t="str">
        <v>Heartland Alliance International (HAI)</v>
      </c>
      <c r="CS908" t="str">
        <v>HELVETAS Swiss Intercooperation</v>
      </c>
      <c r="CT908" t="str">
        <v>HIAS</v>
      </c>
      <c r="CU908" t="str">
        <v>Human Rights Defence Curaçao</v>
      </c>
      <c r="CV908" t="str">
        <v>Humanity &amp; Inclusion</v>
      </c>
      <c r="CW908" t="str">
        <v>Humans Analytic</v>
      </c>
      <c r="CX908" t="str">
        <v>Idas y Vueltas Association</v>
      </c>
      <c r="CY908" t="str">
        <v>iMMAP</v>
      </c>
      <c r="CZ908" t="str">
        <v>IMPACT Initiatives (REACH)</v>
      </c>
      <c r="DA908" t="str">
        <v>Inmigrante Feliz Association</v>
      </c>
      <c r="DB908" t="str">
        <v>Institute for Migration and Human Rights (IMDH)</v>
      </c>
      <c r="DC908" t="str">
        <v>Institute of Natural and Cultural Heritage (IPANC)</v>
      </c>
      <c r="DD908" t="str">
        <v>International Committee for the Development of People (CISP)</v>
      </c>
      <c r="DE908" t="str">
        <v>International Federation of the Red Cross (IFRC)</v>
      </c>
      <c r="DF908" t="str">
        <v>International Labour Organization (ILO)</v>
      </c>
      <c r="DG908" t="str">
        <v>International Medical Corps</v>
      </c>
      <c r="DH908" t="str">
        <v>International Organization for Migration (IOM)</v>
      </c>
      <c r="DI908" t="str">
        <v>International Rescue Committee (IRC)</v>
      </c>
      <c r="DJ908" t="str">
        <v>INTERSOS</v>
      </c>
      <c r="DK908" t="str">
        <v>Jesuit Migrant Service (JMS)</v>
      </c>
      <c r="DL908" t="str">
        <v>Jesuit Refugee Service (JRS)</v>
      </c>
      <c r="DM908" t="str">
        <v>Jesuit Service for Migrants and Refugees (JSMR)</v>
      </c>
      <c r="DN908" t="str">
        <v>Joint United Nations Programme on HIV/AIDS (UNAIDS)</v>
      </c>
      <c r="DO908" t="str">
        <v>Kimirina Coorporation</v>
      </c>
      <c r="DP908" t="str">
        <v>La Casita Hispanic Cultural Centre</v>
      </c>
      <c r="DQ908" t="str">
        <v>Latin American Network of Non-Governmental Organizations of Persons with Disabilities and their Families (RIADIS)</v>
      </c>
      <c r="DR908" t="str">
        <v>LGBT+ Movement Brazil</v>
      </c>
      <c r="DS908" t="str">
        <v>Living Water Community (LWC)</v>
      </c>
      <c r="DT908" t="str">
        <v>LLANOVENCOL</v>
      </c>
      <c r="DU908" t="str">
        <v>Lutheran World Federation</v>
      </c>
      <c r="DV908" t="str">
        <v>Lutheran World Relief</v>
      </c>
      <c r="DW908" t="str">
        <v>Malteser International</v>
      </c>
      <c r="DX908" t="str">
        <v>Mana Institute</v>
      </c>
      <c r="DY908" t="str">
        <v>Manos Veneguayas Association</v>
      </c>
      <c r="DZ908" t="str">
        <v>Más Igualdad Perú</v>
      </c>
      <c r="EA908" t="str">
        <v>MedGlobal</v>
      </c>
      <c r="EB908" t="str">
        <v>Medical Teams International</v>
      </c>
      <c r="EC908" t="str">
        <v>Mercy Corps</v>
      </c>
      <c r="ED908" t="str">
        <v>Migrant Service Center (CAM)</v>
      </c>
      <c r="EE908" t="str">
        <v>Migrants, Refugees and Argentine Social Entrepreneurs (MIRARES)</v>
      </c>
      <c r="EF908" t="str">
        <v>Mision Scalabriniana - Ecuador</v>
      </c>
      <c r="EG908" t="str">
        <v>Missão Paz</v>
      </c>
      <c r="EH908" t="str">
        <v>Museu A CASA</v>
      </c>
      <c r="EI908" t="str">
        <v>Norwegian Refugee Council (NRC)</v>
      </c>
      <c r="EJ908" t="str">
        <v>ONG Migrantes por el Maule</v>
      </c>
      <c r="EK908" t="str">
        <v>ONG Preemptive Love Coalition Colombia</v>
      </c>
      <c r="EL908" t="str">
        <v>Organización Transfomando Vidas</v>
      </c>
      <c r="EM908" t="str">
        <v>Organization of Ibero-American States for Education, Science and Culture (OEI)</v>
      </c>
      <c r="EN908" t="str">
        <v>OXFAM</v>
      </c>
      <c r="EO908" t="str">
        <v>Panamerican Development Foundation</v>
      </c>
      <c r="EP908" t="str">
        <v>Panamerican Health Organization/World Health Organization (PAHO/WHO)</v>
      </c>
      <c r="EQ908" t="str">
        <v>Pastoral of Human Mobility - Peruvian Episcopal Conference</v>
      </c>
      <c r="ER908" t="str">
        <v>Pastoral Service for Migrants National</v>
      </c>
      <c r="ES908" t="str">
        <v>Permanent Human Rights defense Committee (CDH)</v>
      </c>
      <c r="ET908" t="str">
        <v>Pirilampos Institute - Group of visits and voluntary actions in Roraima</v>
      </c>
      <c r="EU908" t="str">
        <v>Plan International</v>
      </c>
      <c r="EV908" t="str">
        <v>Population Program, Faculty of Social Sciences, University of the Republic</v>
      </c>
      <c r="EW908" t="str">
        <v>Profamilia Association</v>
      </c>
      <c r="EX908" t="str">
        <v>Red con Migrantes y Refugiados</v>
      </c>
      <c r="EY908" t="str">
        <v>Red Cross Colombia</v>
      </c>
      <c r="EZ908" t="str">
        <v>Red Cross Ecuador</v>
      </c>
      <c r="FA908" t="str">
        <v>Red Cross Peru</v>
      </c>
      <c r="FB908" t="str">
        <v>Red de Investigaciones en Derechos Humanos - CONICET (Consejo Nacional de Investigaciones Científicas y Técnicas)</v>
      </c>
      <c r="FC908" t="str">
        <v>RET International</v>
      </c>
      <c r="FD908" t="str">
        <v>Salú pa Tur Foundation</v>
      </c>
      <c r="FE908" t="str">
        <v>Salvation Army</v>
      </c>
      <c r="FF908" t="str">
        <v>Samaritan's Purse</v>
      </c>
      <c r="FG908" t="str">
        <v>Save the Children International (SCI)</v>
      </c>
      <c r="FH908" t="str">
        <v>Scalabrini Foundation Chile</v>
      </c>
      <c r="FI908" t="str">
        <v>Sección Peruana de Amnistía Internacional</v>
      </c>
      <c r="FJ908" t="str">
        <v>Serviço Pastoral dos Migrantes do Nordeste</v>
      </c>
      <c r="FK908" t="str">
        <v>Sesame Workshop</v>
      </c>
      <c r="FL908" t="str">
        <v>Si, Da Vida</v>
      </c>
      <c r="FM908" t="str">
        <v>Solidarity and Action Asociation</v>
      </c>
      <c r="FN908" t="str">
        <v>SOS Children's Villages</v>
      </c>
      <c r="FO908" t="str">
        <v>Tarabita Foundation</v>
      </c>
      <c r="FP908" t="str">
        <v>Tearfund</v>
      </c>
      <c r="FQ908" t="str">
        <v>TECHO</v>
      </c>
      <c r="FR908" t="str">
        <v>Terranueva Foundation</v>
      </c>
      <c r="FS908" t="str">
        <v>Terre des Hommes Suisse</v>
      </c>
      <c r="FT908" t="str">
        <v>The Israel Forum for International Humanitarian Aid (IsraAID)</v>
      </c>
      <c r="FU908" t="str">
        <v>Unión Venezolana en Perú</v>
      </c>
      <c r="FV908" t="str">
        <v>United Nations Children's Fund (UNICEF)</v>
      </c>
      <c r="FW908" t="str">
        <v>United Nations Development Programme (UNDP)</v>
      </c>
      <c r="FX908" t="str">
        <v>United Nations Educational, Scientific and Cultural Organization (UNESCO)</v>
      </c>
      <c r="FY908" t="str">
        <v>United Nations Entity for Gender Equality and the Empowerment of Women (UNWOMEN)</v>
      </c>
      <c r="FZ908" t="str">
        <v>United Nations Food and Agricultural Organization (FAO)</v>
      </c>
      <c r="GA908" t="str">
        <v>United Nations High Commissioner for Refugees (UNHCR)</v>
      </c>
      <c r="GB908" t="str">
        <v>United Nations Office of the High Commissioner for Human Rights (OHCHR)</v>
      </c>
      <c r="GC908" t="str">
        <v>United Nations Office on Drugs and Crime (UNODC)</v>
      </c>
      <c r="GD908" t="str">
        <v>United Nations Population Fund (UNFPA)</v>
      </c>
      <c r="GE908" t="str">
        <v>United Nations Programme for Human Settlements (UN Habitat)</v>
      </c>
      <c r="GF908" t="str">
        <v>Vale da Benção Educational and Charitable Association (AEBVB)</v>
      </c>
      <c r="GG908" t="str">
        <v>VenAruba Solidaria</v>
      </c>
      <c r="GH908" t="str">
        <v>Venex Curacao Foundation</v>
      </c>
      <c r="GI908" t="str">
        <v>Venezolanos en Barranquilla</v>
      </c>
      <c r="GJ908" t="str">
        <v>Venezolanos en San Cristóbal</v>
      </c>
      <c r="GK908" t="str">
        <v>Venezuelan Emigrant Foundation (FEV)</v>
      </c>
      <c r="GL908" t="str">
        <v>Vicaría de Pastoral Social Caritas</v>
      </c>
      <c r="GM908" t="str">
        <v>Voices GY</v>
      </c>
      <c r="GN908" t="str">
        <v>We World GVC</v>
      </c>
      <c r="GO908" t="str">
        <v>World Council of Credit Unions</v>
      </c>
      <c r="GP908" t="str">
        <v>World Food Programme (WFP)</v>
      </c>
      <c r="GQ908" t="str">
        <v>World Vision</v>
      </c>
      <c r="GR908" t="str">
        <v>ZOA</v>
      </c>
    </row>
    <row r="909" spans="8:200" x14ac:dyDescent="0.3">
      <c r="H909" t="str" cm="1">
        <f t="array" ref="H909:GR909">TRANSPOSE(_xlfn._xlws.SORT(_xlfn._xlws.FILTER(Table3[Name],ISNUMBER(SEARCH(' Activity Sheet'!D963,Table3[Name])),"Not found"),,1))</f>
        <v>.New Organisation</v>
      </c>
      <c r="I909" t="str">
        <v>ABV - Association of Good with Life</v>
      </c>
      <c r="J909" t="str">
        <v>ACAPS</v>
      </c>
      <c r="K909" t="str">
        <v>Acción y Desarrollo</v>
      </c>
      <c r="L909" t="str">
        <v>ACTED</v>
      </c>
      <c r="M909" t="str">
        <v>Action against Hunger</v>
      </c>
      <c r="N909" t="str">
        <v>ActionAid</v>
      </c>
      <c r="O909" t="str">
        <v>Adventist Development and Relief Agency (ADRA)</v>
      </c>
      <c r="P909" t="str">
        <v>Alas de Colibrí Foundation</v>
      </c>
      <c r="Q909" t="str">
        <v>Alianza por la Solidaridad</v>
      </c>
      <c r="R909" t="str">
        <v>Alianza por Venezuela</v>
      </c>
      <c r="S909" t="str">
        <v>Americares Foundation</v>
      </c>
      <c r="T909" t="str">
        <v>Argentine Commission for Refugees and Migrants (CAREF)</v>
      </c>
      <c r="U909" t="str">
        <v>Asociación Aves</v>
      </c>
      <c r="V909" t="str">
        <v>Asociación de Jubilados y Pensionados Venezolanos en Argentina</v>
      </c>
      <c r="W909" t="str">
        <v>Asociación de Venezolanos en Eloy Alfaro</v>
      </c>
      <c r="X909" t="str">
        <v>Asociación Fundación contra el Hambre Perú</v>
      </c>
      <c r="Y909" t="str">
        <v>Asociación Migrantes Venezolanos</v>
      </c>
      <c r="Z909" t="str">
        <v>Asociación Misioneros de San Carlos Scalabrinianos</v>
      </c>
      <c r="AA909" t="str">
        <v>Asociacion Proteccion Poblacion Vulnerable</v>
      </c>
      <c r="AB909" t="str">
        <v>Asociación Quinta Ola</v>
      </c>
      <c r="AC909" t="str">
        <v>Asociación Salto Ángel</v>
      </c>
      <c r="AD909" t="str">
        <v>Asociación Venezuela en Ecuador AC</v>
      </c>
      <c r="AE909" t="str">
        <v>ASOVENAR</v>
      </c>
      <c r="AF909" t="str">
        <v>Associação Hermanitos</v>
      </c>
      <c r="AG909" t="str">
        <v>AVSI Foundation</v>
      </c>
      <c r="AH909" t="str">
        <v>Bethany Christian Services</v>
      </c>
      <c r="AI909" t="str">
        <v>Blumont</v>
      </c>
      <c r="AJ909" t="str">
        <v>CARE</v>
      </c>
      <c r="AK909" t="str">
        <v>Caritas Brazil</v>
      </c>
      <c r="AL909" t="str">
        <v>Caritas Ecuador</v>
      </c>
      <c r="AM909" t="str">
        <v>Caritas Germany</v>
      </c>
      <c r="AN909" t="str">
        <v>Caritas Manaus</v>
      </c>
      <c r="AO909" t="str">
        <v>Caritas Parana</v>
      </c>
      <c r="AP909" t="str">
        <v>Caritas Peru</v>
      </c>
      <c r="AQ909" t="str">
        <v>Caritas Rio de Janeiro</v>
      </c>
      <c r="AR909" t="str">
        <v>Caritas São Paulo</v>
      </c>
      <c r="AS909" t="str">
        <v>Caritas Switzerland</v>
      </c>
      <c r="AT909" t="str">
        <v>CCEFIRO Association</v>
      </c>
      <c r="AU909" t="str">
        <v>CEDRO</v>
      </c>
      <c r="AV909" t="str">
        <v>Center for Integrated Studies and Programs for Sustainable Development (CIEDS)</v>
      </c>
      <c r="AW909" t="str">
        <v>Center for Migration and Human Rights of the Diocese of Roraima (CMDH)</v>
      </c>
      <c r="AX909" t="str">
        <v>Centro de Atencion Psicosocial (CAPS)</v>
      </c>
      <c r="AY909" t="str">
        <v>CESAL</v>
      </c>
      <c r="AZ909" t="str">
        <v>CESVI-Cooperazione e Sviluppo</v>
      </c>
      <c r="BA909" t="str">
        <v>ChildFund International</v>
      </c>
      <c r="BB909" t="str">
        <v>CHS Alternativo</v>
      </c>
      <c r="BC909" t="str">
        <v>Churún Merú Association</v>
      </c>
      <c r="BD909" t="str">
        <v>Coalición por Venezuela</v>
      </c>
      <c r="BE909" t="str">
        <v>Colonia Foundation of Venezuelans in the Dominican Republic (FUNCOVERD)</v>
      </c>
      <c r="BF909" t="str">
        <v>COLVENZ</v>
      </c>
      <c r="BG909" t="str">
        <v>Compassiva</v>
      </c>
      <c r="BH909" t="str">
        <v>Consejo Interreligioso del Perú - Religiones por la Paz</v>
      </c>
      <c r="BI909" t="str">
        <v>Consorcio ONG OCIPI Y Capellanía Nacional OFICA</v>
      </c>
      <c r="BJ909" t="str">
        <v>COOPI - International Cooperation Foundation</v>
      </c>
      <c r="BK909" t="str">
        <v>Corporación Colectivo Sin Fronteras</v>
      </c>
      <c r="BL909" t="str">
        <v>CRISFE Foundation</v>
      </c>
      <c r="BM909" t="str">
        <v>Cuso International</v>
      </c>
      <c r="BN909" t="str">
        <v>Danielle’s Children Fund (DCF)</v>
      </c>
      <c r="BO909" t="str">
        <v>Danish Refugee Council (DRC)</v>
      </c>
      <c r="BP909" t="str">
        <v>Development Support Association - APOYAR</v>
      </c>
      <c r="BQ909" t="str">
        <v>Diakonie Katastrophenhilfe</v>
      </c>
      <c r="BR909" t="str">
        <v>Diálogo Diverso</v>
      </c>
      <c r="BS909" t="str">
        <v>Doctors of the World</v>
      </c>
      <c r="BT909" t="str">
        <v>Dominican Institute for Integrated Development</v>
      </c>
      <c r="BU909" t="str">
        <v>Duendes y Ángeles Vinotinto República Dominicana</v>
      </c>
      <c r="BV909" t="str">
        <v>Encuentros SJS (Servicio Jesuita de la Solidaridad)</v>
      </c>
      <c r="BW909" t="str">
        <v>Ending Violence Against Migrants</v>
      </c>
      <c r="BX909" t="str">
        <v>Equidad Foundation</v>
      </c>
      <c r="BY909" t="str">
        <v>Equilibrium CenDE</v>
      </c>
      <c r="BZ909" t="str">
        <v>Facultad de Psicología - Universidad de la República (UDELAR)</v>
      </c>
      <c r="CA909" t="str">
        <v>First International Emergency and Solidarités International</v>
      </c>
      <c r="CB909" t="str">
        <v>Fondo Ecuatoriano Populorum Progressio</v>
      </c>
      <c r="CC909" t="str">
        <v>Foro Salud Callao</v>
      </c>
      <c r="CD909" t="str">
        <v>Foundation for the Integration and Development of Latin America (FIDAL)</v>
      </c>
      <c r="CE909" t="str">
        <v>Foundation of the Americas (FUDELA)</v>
      </c>
      <c r="CF909" t="str">
        <v>Fraternity Without Borders</v>
      </c>
      <c r="CG909" t="str">
        <v>Fundación Brisas del Norte</v>
      </c>
      <c r="CH909" t="str">
        <v>Fundación Colombovenezolana Nueva Ilusión</v>
      </c>
      <c r="CI909" t="str">
        <v>Fundación Nakama's</v>
      </c>
      <c r="CJ909" t="str">
        <v>Fundación RadaBer</v>
      </c>
      <c r="CK909" t="str">
        <v>Fundación Scalabrini Bolivia</v>
      </c>
      <c r="CL909" t="str">
        <v>Fundacion Social Vivan los Niños</v>
      </c>
      <c r="CM909" t="str">
        <v>FUNVEAC</v>
      </c>
      <c r="CN909" t="str">
        <v>German Development Cooperation Agency GIZ</v>
      </c>
      <c r="CO909" t="str">
        <v>Globalizate Radio</v>
      </c>
      <c r="CP909" t="str">
        <v>GOAL</v>
      </c>
      <c r="CQ909" t="str">
        <v>Halü Bienestar Humano Foundation (HALU)</v>
      </c>
      <c r="CR909" t="str">
        <v>Heartland Alliance International (HAI)</v>
      </c>
      <c r="CS909" t="str">
        <v>HELVETAS Swiss Intercooperation</v>
      </c>
      <c r="CT909" t="str">
        <v>HIAS</v>
      </c>
      <c r="CU909" t="str">
        <v>Human Rights Defence Curaçao</v>
      </c>
      <c r="CV909" t="str">
        <v>Humanity &amp; Inclusion</v>
      </c>
      <c r="CW909" t="str">
        <v>Humans Analytic</v>
      </c>
      <c r="CX909" t="str">
        <v>Idas y Vueltas Association</v>
      </c>
      <c r="CY909" t="str">
        <v>iMMAP</v>
      </c>
      <c r="CZ909" t="str">
        <v>IMPACT Initiatives (REACH)</v>
      </c>
      <c r="DA909" t="str">
        <v>Inmigrante Feliz Association</v>
      </c>
      <c r="DB909" t="str">
        <v>Institute for Migration and Human Rights (IMDH)</v>
      </c>
      <c r="DC909" t="str">
        <v>Institute of Natural and Cultural Heritage (IPANC)</v>
      </c>
      <c r="DD909" t="str">
        <v>International Committee for the Development of People (CISP)</v>
      </c>
      <c r="DE909" t="str">
        <v>International Federation of the Red Cross (IFRC)</v>
      </c>
      <c r="DF909" t="str">
        <v>International Labour Organization (ILO)</v>
      </c>
      <c r="DG909" t="str">
        <v>International Medical Corps</v>
      </c>
      <c r="DH909" t="str">
        <v>International Organization for Migration (IOM)</v>
      </c>
      <c r="DI909" t="str">
        <v>International Rescue Committee (IRC)</v>
      </c>
      <c r="DJ909" t="str">
        <v>INTERSOS</v>
      </c>
      <c r="DK909" t="str">
        <v>Jesuit Migrant Service (JMS)</v>
      </c>
      <c r="DL909" t="str">
        <v>Jesuit Refugee Service (JRS)</v>
      </c>
      <c r="DM909" t="str">
        <v>Jesuit Service for Migrants and Refugees (JSMR)</v>
      </c>
      <c r="DN909" t="str">
        <v>Joint United Nations Programme on HIV/AIDS (UNAIDS)</v>
      </c>
      <c r="DO909" t="str">
        <v>Kimirina Coorporation</v>
      </c>
      <c r="DP909" t="str">
        <v>La Casita Hispanic Cultural Centre</v>
      </c>
      <c r="DQ909" t="str">
        <v>Latin American Network of Non-Governmental Organizations of Persons with Disabilities and their Families (RIADIS)</v>
      </c>
      <c r="DR909" t="str">
        <v>LGBT+ Movement Brazil</v>
      </c>
      <c r="DS909" t="str">
        <v>Living Water Community (LWC)</v>
      </c>
      <c r="DT909" t="str">
        <v>LLANOVENCOL</v>
      </c>
      <c r="DU909" t="str">
        <v>Lutheran World Federation</v>
      </c>
      <c r="DV909" t="str">
        <v>Lutheran World Relief</v>
      </c>
      <c r="DW909" t="str">
        <v>Malteser International</v>
      </c>
      <c r="DX909" t="str">
        <v>Mana Institute</v>
      </c>
      <c r="DY909" t="str">
        <v>Manos Veneguayas Association</v>
      </c>
      <c r="DZ909" t="str">
        <v>Más Igualdad Perú</v>
      </c>
      <c r="EA909" t="str">
        <v>MedGlobal</v>
      </c>
      <c r="EB909" t="str">
        <v>Medical Teams International</v>
      </c>
      <c r="EC909" t="str">
        <v>Mercy Corps</v>
      </c>
      <c r="ED909" t="str">
        <v>Migrant Service Center (CAM)</v>
      </c>
      <c r="EE909" t="str">
        <v>Migrants, Refugees and Argentine Social Entrepreneurs (MIRARES)</v>
      </c>
      <c r="EF909" t="str">
        <v>Mision Scalabriniana - Ecuador</v>
      </c>
      <c r="EG909" t="str">
        <v>Missão Paz</v>
      </c>
      <c r="EH909" t="str">
        <v>Museu A CASA</v>
      </c>
      <c r="EI909" t="str">
        <v>Norwegian Refugee Council (NRC)</v>
      </c>
      <c r="EJ909" t="str">
        <v>ONG Migrantes por el Maule</v>
      </c>
      <c r="EK909" t="str">
        <v>ONG Preemptive Love Coalition Colombia</v>
      </c>
      <c r="EL909" t="str">
        <v>Organización Transfomando Vidas</v>
      </c>
      <c r="EM909" t="str">
        <v>Organization of Ibero-American States for Education, Science and Culture (OEI)</v>
      </c>
      <c r="EN909" t="str">
        <v>OXFAM</v>
      </c>
      <c r="EO909" t="str">
        <v>Panamerican Development Foundation</v>
      </c>
      <c r="EP909" t="str">
        <v>Panamerican Health Organization/World Health Organization (PAHO/WHO)</v>
      </c>
      <c r="EQ909" t="str">
        <v>Pastoral of Human Mobility - Peruvian Episcopal Conference</v>
      </c>
      <c r="ER909" t="str">
        <v>Pastoral Service for Migrants National</v>
      </c>
      <c r="ES909" t="str">
        <v>Permanent Human Rights defense Committee (CDH)</v>
      </c>
      <c r="ET909" t="str">
        <v>Pirilampos Institute - Group of visits and voluntary actions in Roraima</v>
      </c>
      <c r="EU909" t="str">
        <v>Plan International</v>
      </c>
      <c r="EV909" t="str">
        <v>Population Program, Faculty of Social Sciences, University of the Republic</v>
      </c>
      <c r="EW909" t="str">
        <v>Profamilia Association</v>
      </c>
      <c r="EX909" t="str">
        <v>Red con Migrantes y Refugiados</v>
      </c>
      <c r="EY909" t="str">
        <v>Red Cross Colombia</v>
      </c>
      <c r="EZ909" t="str">
        <v>Red Cross Ecuador</v>
      </c>
      <c r="FA909" t="str">
        <v>Red Cross Peru</v>
      </c>
      <c r="FB909" t="str">
        <v>Red de Investigaciones en Derechos Humanos - CONICET (Consejo Nacional de Investigaciones Científicas y Técnicas)</v>
      </c>
      <c r="FC909" t="str">
        <v>RET International</v>
      </c>
      <c r="FD909" t="str">
        <v>Salú pa Tur Foundation</v>
      </c>
      <c r="FE909" t="str">
        <v>Salvation Army</v>
      </c>
      <c r="FF909" t="str">
        <v>Samaritan's Purse</v>
      </c>
      <c r="FG909" t="str">
        <v>Save the Children International (SCI)</v>
      </c>
      <c r="FH909" t="str">
        <v>Scalabrini Foundation Chile</v>
      </c>
      <c r="FI909" t="str">
        <v>Sección Peruana de Amnistía Internacional</v>
      </c>
      <c r="FJ909" t="str">
        <v>Serviço Pastoral dos Migrantes do Nordeste</v>
      </c>
      <c r="FK909" t="str">
        <v>Sesame Workshop</v>
      </c>
      <c r="FL909" t="str">
        <v>Si, Da Vida</v>
      </c>
      <c r="FM909" t="str">
        <v>Solidarity and Action Asociation</v>
      </c>
      <c r="FN909" t="str">
        <v>SOS Children's Villages</v>
      </c>
      <c r="FO909" t="str">
        <v>Tarabita Foundation</v>
      </c>
      <c r="FP909" t="str">
        <v>Tearfund</v>
      </c>
      <c r="FQ909" t="str">
        <v>TECHO</v>
      </c>
      <c r="FR909" t="str">
        <v>Terranueva Foundation</v>
      </c>
      <c r="FS909" t="str">
        <v>Terre des Hommes Suisse</v>
      </c>
      <c r="FT909" t="str">
        <v>The Israel Forum for International Humanitarian Aid (IsraAID)</v>
      </c>
      <c r="FU909" t="str">
        <v>Unión Venezolana en Perú</v>
      </c>
      <c r="FV909" t="str">
        <v>United Nations Children's Fund (UNICEF)</v>
      </c>
      <c r="FW909" t="str">
        <v>United Nations Development Programme (UNDP)</v>
      </c>
      <c r="FX909" t="str">
        <v>United Nations Educational, Scientific and Cultural Organization (UNESCO)</v>
      </c>
      <c r="FY909" t="str">
        <v>United Nations Entity for Gender Equality and the Empowerment of Women (UNWOMEN)</v>
      </c>
      <c r="FZ909" t="str">
        <v>United Nations Food and Agricultural Organization (FAO)</v>
      </c>
      <c r="GA909" t="str">
        <v>United Nations High Commissioner for Refugees (UNHCR)</v>
      </c>
      <c r="GB909" t="str">
        <v>United Nations Office of the High Commissioner for Human Rights (OHCHR)</v>
      </c>
      <c r="GC909" t="str">
        <v>United Nations Office on Drugs and Crime (UNODC)</v>
      </c>
      <c r="GD909" t="str">
        <v>United Nations Population Fund (UNFPA)</v>
      </c>
      <c r="GE909" t="str">
        <v>United Nations Programme for Human Settlements (UN Habitat)</v>
      </c>
      <c r="GF909" t="str">
        <v>Vale da Benção Educational and Charitable Association (AEBVB)</v>
      </c>
      <c r="GG909" t="str">
        <v>VenAruba Solidaria</v>
      </c>
      <c r="GH909" t="str">
        <v>Venex Curacao Foundation</v>
      </c>
      <c r="GI909" t="str">
        <v>Venezolanos en Barranquilla</v>
      </c>
      <c r="GJ909" t="str">
        <v>Venezolanos en San Cristóbal</v>
      </c>
      <c r="GK909" t="str">
        <v>Venezuelan Emigrant Foundation (FEV)</v>
      </c>
      <c r="GL909" t="str">
        <v>Vicaría de Pastoral Social Caritas</v>
      </c>
      <c r="GM909" t="str">
        <v>Voices GY</v>
      </c>
      <c r="GN909" t="str">
        <v>We World GVC</v>
      </c>
      <c r="GO909" t="str">
        <v>World Council of Credit Unions</v>
      </c>
      <c r="GP909" t="str">
        <v>World Food Programme (WFP)</v>
      </c>
      <c r="GQ909" t="str">
        <v>World Vision</v>
      </c>
      <c r="GR909" t="str">
        <v>ZOA</v>
      </c>
    </row>
    <row r="910" spans="8:200" x14ac:dyDescent="0.3">
      <c r="H910" t="str" cm="1">
        <f t="array" ref="H910:GR910">TRANSPOSE(_xlfn._xlws.SORT(_xlfn._xlws.FILTER(Table3[Name],ISNUMBER(SEARCH(' Activity Sheet'!D964,Table3[Name])),"Not found"),,1))</f>
        <v>.New Organisation</v>
      </c>
      <c r="I910" t="str">
        <v>ABV - Association of Good with Life</v>
      </c>
      <c r="J910" t="str">
        <v>ACAPS</v>
      </c>
      <c r="K910" t="str">
        <v>Acción y Desarrollo</v>
      </c>
      <c r="L910" t="str">
        <v>ACTED</v>
      </c>
      <c r="M910" t="str">
        <v>Action against Hunger</v>
      </c>
      <c r="N910" t="str">
        <v>ActionAid</v>
      </c>
      <c r="O910" t="str">
        <v>Adventist Development and Relief Agency (ADRA)</v>
      </c>
      <c r="P910" t="str">
        <v>Alas de Colibrí Foundation</v>
      </c>
      <c r="Q910" t="str">
        <v>Alianza por la Solidaridad</v>
      </c>
      <c r="R910" t="str">
        <v>Alianza por Venezuela</v>
      </c>
      <c r="S910" t="str">
        <v>Americares Foundation</v>
      </c>
      <c r="T910" t="str">
        <v>Argentine Commission for Refugees and Migrants (CAREF)</v>
      </c>
      <c r="U910" t="str">
        <v>Asociación Aves</v>
      </c>
      <c r="V910" t="str">
        <v>Asociación de Jubilados y Pensionados Venezolanos en Argentina</v>
      </c>
      <c r="W910" t="str">
        <v>Asociación de Venezolanos en Eloy Alfaro</v>
      </c>
      <c r="X910" t="str">
        <v>Asociación Fundación contra el Hambre Perú</v>
      </c>
      <c r="Y910" t="str">
        <v>Asociación Migrantes Venezolanos</v>
      </c>
      <c r="Z910" t="str">
        <v>Asociación Misioneros de San Carlos Scalabrinianos</v>
      </c>
      <c r="AA910" t="str">
        <v>Asociacion Proteccion Poblacion Vulnerable</v>
      </c>
      <c r="AB910" t="str">
        <v>Asociación Quinta Ola</v>
      </c>
      <c r="AC910" t="str">
        <v>Asociación Salto Ángel</v>
      </c>
      <c r="AD910" t="str">
        <v>Asociación Venezuela en Ecuador AC</v>
      </c>
      <c r="AE910" t="str">
        <v>ASOVENAR</v>
      </c>
      <c r="AF910" t="str">
        <v>Associação Hermanitos</v>
      </c>
      <c r="AG910" t="str">
        <v>AVSI Foundation</v>
      </c>
      <c r="AH910" t="str">
        <v>Bethany Christian Services</v>
      </c>
      <c r="AI910" t="str">
        <v>Blumont</v>
      </c>
      <c r="AJ910" t="str">
        <v>CARE</v>
      </c>
      <c r="AK910" t="str">
        <v>Caritas Brazil</v>
      </c>
      <c r="AL910" t="str">
        <v>Caritas Ecuador</v>
      </c>
      <c r="AM910" t="str">
        <v>Caritas Germany</v>
      </c>
      <c r="AN910" t="str">
        <v>Caritas Manaus</v>
      </c>
      <c r="AO910" t="str">
        <v>Caritas Parana</v>
      </c>
      <c r="AP910" t="str">
        <v>Caritas Peru</v>
      </c>
      <c r="AQ910" t="str">
        <v>Caritas Rio de Janeiro</v>
      </c>
      <c r="AR910" t="str">
        <v>Caritas São Paulo</v>
      </c>
      <c r="AS910" t="str">
        <v>Caritas Switzerland</v>
      </c>
      <c r="AT910" t="str">
        <v>CCEFIRO Association</v>
      </c>
      <c r="AU910" t="str">
        <v>CEDRO</v>
      </c>
      <c r="AV910" t="str">
        <v>Center for Integrated Studies and Programs for Sustainable Development (CIEDS)</v>
      </c>
      <c r="AW910" t="str">
        <v>Center for Migration and Human Rights of the Diocese of Roraima (CMDH)</v>
      </c>
      <c r="AX910" t="str">
        <v>Centro de Atencion Psicosocial (CAPS)</v>
      </c>
      <c r="AY910" t="str">
        <v>CESAL</v>
      </c>
      <c r="AZ910" t="str">
        <v>CESVI-Cooperazione e Sviluppo</v>
      </c>
      <c r="BA910" t="str">
        <v>ChildFund International</v>
      </c>
      <c r="BB910" t="str">
        <v>CHS Alternativo</v>
      </c>
      <c r="BC910" t="str">
        <v>Churún Merú Association</v>
      </c>
      <c r="BD910" t="str">
        <v>Coalición por Venezuela</v>
      </c>
      <c r="BE910" t="str">
        <v>Colonia Foundation of Venezuelans in the Dominican Republic (FUNCOVERD)</v>
      </c>
      <c r="BF910" t="str">
        <v>COLVENZ</v>
      </c>
      <c r="BG910" t="str">
        <v>Compassiva</v>
      </c>
      <c r="BH910" t="str">
        <v>Consejo Interreligioso del Perú - Religiones por la Paz</v>
      </c>
      <c r="BI910" t="str">
        <v>Consorcio ONG OCIPI Y Capellanía Nacional OFICA</v>
      </c>
      <c r="BJ910" t="str">
        <v>COOPI - International Cooperation Foundation</v>
      </c>
      <c r="BK910" t="str">
        <v>Corporación Colectivo Sin Fronteras</v>
      </c>
      <c r="BL910" t="str">
        <v>CRISFE Foundation</v>
      </c>
      <c r="BM910" t="str">
        <v>Cuso International</v>
      </c>
      <c r="BN910" t="str">
        <v>Danielle’s Children Fund (DCF)</v>
      </c>
      <c r="BO910" t="str">
        <v>Danish Refugee Council (DRC)</v>
      </c>
      <c r="BP910" t="str">
        <v>Development Support Association - APOYAR</v>
      </c>
      <c r="BQ910" t="str">
        <v>Diakonie Katastrophenhilfe</v>
      </c>
      <c r="BR910" t="str">
        <v>Diálogo Diverso</v>
      </c>
      <c r="BS910" t="str">
        <v>Doctors of the World</v>
      </c>
      <c r="BT910" t="str">
        <v>Dominican Institute for Integrated Development</v>
      </c>
      <c r="BU910" t="str">
        <v>Duendes y Ángeles Vinotinto República Dominicana</v>
      </c>
      <c r="BV910" t="str">
        <v>Encuentros SJS (Servicio Jesuita de la Solidaridad)</v>
      </c>
      <c r="BW910" t="str">
        <v>Ending Violence Against Migrants</v>
      </c>
      <c r="BX910" t="str">
        <v>Equidad Foundation</v>
      </c>
      <c r="BY910" t="str">
        <v>Equilibrium CenDE</v>
      </c>
      <c r="BZ910" t="str">
        <v>Facultad de Psicología - Universidad de la República (UDELAR)</v>
      </c>
      <c r="CA910" t="str">
        <v>First International Emergency and Solidarités International</v>
      </c>
      <c r="CB910" t="str">
        <v>Fondo Ecuatoriano Populorum Progressio</v>
      </c>
      <c r="CC910" t="str">
        <v>Foro Salud Callao</v>
      </c>
      <c r="CD910" t="str">
        <v>Foundation for the Integration and Development of Latin America (FIDAL)</v>
      </c>
      <c r="CE910" t="str">
        <v>Foundation of the Americas (FUDELA)</v>
      </c>
      <c r="CF910" t="str">
        <v>Fraternity Without Borders</v>
      </c>
      <c r="CG910" t="str">
        <v>Fundación Brisas del Norte</v>
      </c>
      <c r="CH910" t="str">
        <v>Fundación Colombovenezolana Nueva Ilusión</v>
      </c>
      <c r="CI910" t="str">
        <v>Fundación Nakama's</v>
      </c>
      <c r="CJ910" t="str">
        <v>Fundación RadaBer</v>
      </c>
      <c r="CK910" t="str">
        <v>Fundación Scalabrini Bolivia</v>
      </c>
      <c r="CL910" t="str">
        <v>Fundacion Social Vivan los Niños</v>
      </c>
      <c r="CM910" t="str">
        <v>FUNVEAC</v>
      </c>
      <c r="CN910" t="str">
        <v>German Development Cooperation Agency GIZ</v>
      </c>
      <c r="CO910" t="str">
        <v>Globalizate Radio</v>
      </c>
      <c r="CP910" t="str">
        <v>GOAL</v>
      </c>
      <c r="CQ910" t="str">
        <v>Halü Bienestar Humano Foundation (HALU)</v>
      </c>
      <c r="CR910" t="str">
        <v>Heartland Alliance International (HAI)</v>
      </c>
      <c r="CS910" t="str">
        <v>HELVETAS Swiss Intercooperation</v>
      </c>
      <c r="CT910" t="str">
        <v>HIAS</v>
      </c>
      <c r="CU910" t="str">
        <v>Human Rights Defence Curaçao</v>
      </c>
      <c r="CV910" t="str">
        <v>Humanity &amp; Inclusion</v>
      </c>
      <c r="CW910" t="str">
        <v>Humans Analytic</v>
      </c>
      <c r="CX910" t="str">
        <v>Idas y Vueltas Association</v>
      </c>
      <c r="CY910" t="str">
        <v>iMMAP</v>
      </c>
      <c r="CZ910" t="str">
        <v>IMPACT Initiatives (REACH)</v>
      </c>
      <c r="DA910" t="str">
        <v>Inmigrante Feliz Association</v>
      </c>
      <c r="DB910" t="str">
        <v>Institute for Migration and Human Rights (IMDH)</v>
      </c>
      <c r="DC910" t="str">
        <v>Institute of Natural and Cultural Heritage (IPANC)</v>
      </c>
      <c r="DD910" t="str">
        <v>International Committee for the Development of People (CISP)</v>
      </c>
      <c r="DE910" t="str">
        <v>International Federation of the Red Cross (IFRC)</v>
      </c>
      <c r="DF910" t="str">
        <v>International Labour Organization (ILO)</v>
      </c>
      <c r="DG910" t="str">
        <v>International Medical Corps</v>
      </c>
      <c r="DH910" t="str">
        <v>International Organization for Migration (IOM)</v>
      </c>
      <c r="DI910" t="str">
        <v>International Rescue Committee (IRC)</v>
      </c>
      <c r="DJ910" t="str">
        <v>INTERSOS</v>
      </c>
      <c r="DK910" t="str">
        <v>Jesuit Migrant Service (JMS)</v>
      </c>
      <c r="DL910" t="str">
        <v>Jesuit Refugee Service (JRS)</v>
      </c>
      <c r="DM910" t="str">
        <v>Jesuit Service for Migrants and Refugees (JSMR)</v>
      </c>
      <c r="DN910" t="str">
        <v>Joint United Nations Programme on HIV/AIDS (UNAIDS)</v>
      </c>
      <c r="DO910" t="str">
        <v>Kimirina Coorporation</v>
      </c>
      <c r="DP910" t="str">
        <v>La Casita Hispanic Cultural Centre</v>
      </c>
      <c r="DQ910" t="str">
        <v>Latin American Network of Non-Governmental Organizations of Persons with Disabilities and their Families (RIADIS)</v>
      </c>
      <c r="DR910" t="str">
        <v>LGBT+ Movement Brazil</v>
      </c>
      <c r="DS910" t="str">
        <v>Living Water Community (LWC)</v>
      </c>
      <c r="DT910" t="str">
        <v>LLANOVENCOL</v>
      </c>
      <c r="DU910" t="str">
        <v>Lutheran World Federation</v>
      </c>
      <c r="DV910" t="str">
        <v>Lutheran World Relief</v>
      </c>
      <c r="DW910" t="str">
        <v>Malteser International</v>
      </c>
      <c r="DX910" t="str">
        <v>Mana Institute</v>
      </c>
      <c r="DY910" t="str">
        <v>Manos Veneguayas Association</v>
      </c>
      <c r="DZ910" t="str">
        <v>Más Igualdad Perú</v>
      </c>
      <c r="EA910" t="str">
        <v>MedGlobal</v>
      </c>
      <c r="EB910" t="str">
        <v>Medical Teams International</v>
      </c>
      <c r="EC910" t="str">
        <v>Mercy Corps</v>
      </c>
      <c r="ED910" t="str">
        <v>Migrant Service Center (CAM)</v>
      </c>
      <c r="EE910" t="str">
        <v>Migrants, Refugees and Argentine Social Entrepreneurs (MIRARES)</v>
      </c>
      <c r="EF910" t="str">
        <v>Mision Scalabriniana - Ecuador</v>
      </c>
      <c r="EG910" t="str">
        <v>Missão Paz</v>
      </c>
      <c r="EH910" t="str">
        <v>Museu A CASA</v>
      </c>
      <c r="EI910" t="str">
        <v>Norwegian Refugee Council (NRC)</v>
      </c>
      <c r="EJ910" t="str">
        <v>ONG Migrantes por el Maule</v>
      </c>
      <c r="EK910" t="str">
        <v>ONG Preemptive Love Coalition Colombia</v>
      </c>
      <c r="EL910" t="str">
        <v>Organización Transfomando Vidas</v>
      </c>
      <c r="EM910" t="str">
        <v>Organization of Ibero-American States for Education, Science and Culture (OEI)</v>
      </c>
      <c r="EN910" t="str">
        <v>OXFAM</v>
      </c>
      <c r="EO910" t="str">
        <v>Panamerican Development Foundation</v>
      </c>
      <c r="EP910" t="str">
        <v>Panamerican Health Organization/World Health Organization (PAHO/WHO)</v>
      </c>
      <c r="EQ910" t="str">
        <v>Pastoral of Human Mobility - Peruvian Episcopal Conference</v>
      </c>
      <c r="ER910" t="str">
        <v>Pastoral Service for Migrants National</v>
      </c>
      <c r="ES910" t="str">
        <v>Permanent Human Rights defense Committee (CDH)</v>
      </c>
      <c r="ET910" t="str">
        <v>Pirilampos Institute - Group of visits and voluntary actions in Roraima</v>
      </c>
      <c r="EU910" t="str">
        <v>Plan International</v>
      </c>
      <c r="EV910" t="str">
        <v>Population Program, Faculty of Social Sciences, University of the Republic</v>
      </c>
      <c r="EW910" t="str">
        <v>Profamilia Association</v>
      </c>
      <c r="EX910" t="str">
        <v>Red con Migrantes y Refugiados</v>
      </c>
      <c r="EY910" t="str">
        <v>Red Cross Colombia</v>
      </c>
      <c r="EZ910" t="str">
        <v>Red Cross Ecuador</v>
      </c>
      <c r="FA910" t="str">
        <v>Red Cross Peru</v>
      </c>
      <c r="FB910" t="str">
        <v>Red de Investigaciones en Derechos Humanos - CONICET (Consejo Nacional de Investigaciones Científicas y Técnicas)</v>
      </c>
      <c r="FC910" t="str">
        <v>RET International</v>
      </c>
      <c r="FD910" t="str">
        <v>Salú pa Tur Foundation</v>
      </c>
      <c r="FE910" t="str">
        <v>Salvation Army</v>
      </c>
      <c r="FF910" t="str">
        <v>Samaritan's Purse</v>
      </c>
      <c r="FG910" t="str">
        <v>Save the Children International (SCI)</v>
      </c>
      <c r="FH910" t="str">
        <v>Scalabrini Foundation Chile</v>
      </c>
      <c r="FI910" t="str">
        <v>Sección Peruana de Amnistía Internacional</v>
      </c>
      <c r="FJ910" t="str">
        <v>Serviço Pastoral dos Migrantes do Nordeste</v>
      </c>
      <c r="FK910" t="str">
        <v>Sesame Workshop</v>
      </c>
      <c r="FL910" t="str">
        <v>Si, Da Vida</v>
      </c>
      <c r="FM910" t="str">
        <v>Solidarity and Action Asociation</v>
      </c>
      <c r="FN910" t="str">
        <v>SOS Children's Villages</v>
      </c>
      <c r="FO910" t="str">
        <v>Tarabita Foundation</v>
      </c>
      <c r="FP910" t="str">
        <v>Tearfund</v>
      </c>
      <c r="FQ910" t="str">
        <v>TECHO</v>
      </c>
      <c r="FR910" t="str">
        <v>Terranueva Foundation</v>
      </c>
      <c r="FS910" t="str">
        <v>Terre des Hommes Suisse</v>
      </c>
      <c r="FT910" t="str">
        <v>The Israel Forum for International Humanitarian Aid (IsraAID)</v>
      </c>
      <c r="FU910" t="str">
        <v>Unión Venezolana en Perú</v>
      </c>
      <c r="FV910" t="str">
        <v>United Nations Children's Fund (UNICEF)</v>
      </c>
      <c r="FW910" t="str">
        <v>United Nations Development Programme (UNDP)</v>
      </c>
      <c r="FX910" t="str">
        <v>United Nations Educational, Scientific and Cultural Organization (UNESCO)</v>
      </c>
      <c r="FY910" t="str">
        <v>United Nations Entity for Gender Equality and the Empowerment of Women (UNWOMEN)</v>
      </c>
      <c r="FZ910" t="str">
        <v>United Nations Food and Agricultural Organization (FAO)</v>
      </c>
      <c r="GA910" t="str">
        <v>United Nations High Commissioner for Refugees (UNHCR)</v>
      </c>
      <c r="GB910" t="str">
        <v>United Nations Office of the High Commissioner for Human Rights (OHCHR)</v>
      </c>
      <c r="GC910" t="str">
        <v>United Nations Office on Drugs and Crime (UNODC)</v>
      </c>
      <c r="GD910" t="str">
        <v>United Nations Population Fund (UNFPA)</v>
      </c>
      <c r="GE910" t="str">
        <v>United Nations Programme for Human Settlements (UN Habitat)</v>
      </c>
      <c r="GF910" t="str">
        <v>Vale da Benção Educational and Charitable Association (AEBVB)</v>
      </c>
      <c r="GG910" t="str">
        <v>VenAruba Solidaria</v>
      </c>
      <c r="GH910" t="str">
        <v>Venex Curacao Foundation</v>
      </c>
      <c r="GI910" t="str">
        <v>Venezolanos en Barranquilla</v>
      </c>
      <c r="GJ910" t="str">
        <v>Venezolanos en San Cristóbal</v>
      </c>
      <c r="GK910" t="str">
        <v>Venezuelan Emigrant Foundation (FEV)</v>
      </c>
      <c r="GL910" t="str">
        <v>Vicaría de Pastoral Social Caritas</v>
      </c>
      <c r="GM910" t="str">
        <v>Voices GY</v>
      </c>
      <c r="GN910" t="str">
        <v>We World GVC</v>
      </c>
      <c r="GO910" t="str">
        <v>World Council of Credit Unions</v>
      </c>
      <c r="GP910" t="str">
        <v>World Food Programme (WFP)</v>
      </c>
      <c r="GQ910" t="str">
        <v>World Vision</v>
      </c>
      <c r="GR910" t="str">
        <v>ZOA</v>
      </c>
    </row>
    <row r="911" spans="8:200" x14ac:dyDescent="0.3">
      <c r="H911" t="str" cm="1">
        <f t="array" ref="H911:GR911">TRANSPOSE(_xlfn._xlws.SORT(_xlfn._xlws.FILTER(Table3[Name],ISNUMBER(SEARCH(' Activity Sheet'!D965,Table3[Name])),"Not found"),,1))</f>
        <v>.New Organisation</v>
      </c>
      <c r="I911" t="str">
        <v>ABV - Association of Good with Life</v>
      </c>
      <c r="J911" t="str">
        <v>ACAPS</v>
      </c>
      <c r="K911" t="str">
        <v>Acción y Desarrollo</v>
      </c>
      <c r="L911" t="str">
        <v>ACTED</v>
      </c>
      <c r="M911" t="str">
        <v>Action against Hunger</v>
      </c>
      <c r="N911" t="str">
        <v>ActionAid</v>
      </c>
      <c r="O911" t="str">
        <v>Adventist Development and Relief Agency (ADRA)</v>
      </c>
      <c r="P911" t="str">
        <v>Alas de Colibrí Foundation</v>
      </c>
      <c r="Q911" t="str">
        <v>Alianza por la Solidaridad</v>
      </c>
      <c r="R911" t="str">
        <v>Alianza por Venezuela</v>
      </c>
      <c r="S911" t="str">
        <v>Americares Foundation</v>
      </c>
      <c r="T911" t="str">
        <v>Argentine Commission for Refugees and Migrants (CAREF)</v>
      </c>
      <c r="U911" t="str">
        <v>Asociación Aves</v>
      </c>
      <c r="V911" t="str">
        <v>Asociación de Jubilados y Pensionados Venezolanos en Argentina</v>
      </c>
      <c r="W911" t="str">
        <v>Asociación de Venezolanos en Eloy Alfaro</v>
      </c>
      <c r="X911" t="str">
        <v>Asociación Fundación contra el Hambre Perú</v>
      </c>
      <c r="Y911" t="str">
        <v>Asociación Migrantes Venezolanos</v>
      </c>
      <c r="Z911" t="str">
        <v>Asociación Misioneros de San Carlos Scalabrinianos</v>
      </c>
      <c r="AA911" t="str">
        <v>Asociacion Proteccion Poblacion Vulnerable</v>
      </c>
      <c r="AB911" t="str">
        <v>Asociación Quinta Ola</v>
      </c>
      <c r="AC911" t="str">
        <v>Asociación Salto Ángel</v>
      </c>
      <c r="AD911" t="str">
        <v>Asociación Venezuela en Ecuador AC</v>
      </c>
      <c r="AE911" t="str">
        <v>ASOVENAR</v>
      </c>
      <c r="AF911" t="str">
        <v>Associação Hermanitos</v>
      </c>
      <c r="AG911" t="str">
        <v>AVSI Foundation</v>
      </c>
      <c r="AH911" t="str">
        <v>Bethany Christian Services</v>
      </c>
      <c r="AI911" t="str">
        <v>Blumont</v>
      </c>
      <c r="AJ911" t="str">
        <v>CARE</v>
      </c>
      <c r="AK911" t="str">
        <v>Caritas Brazil</v>
      </c>
      <c r="AL911" t="str">
        <v>Caritas Ecuador</v>
      </c>
      <c r="AM911" t="str">
        <v>Caritas Germany</v>
      </c>
      <c r="AN911" t="str">
        <v>Caritas Manaus</v>
      </c>
      <c r="AO911" t="str">
        <v>Caritas Parana</v>
      </c>
      <c r="AP911" t="str">
        <v>Caritas Peru</v>
      </c>
      <c r="AQ911" t="str">
        <v>Caritas Rio de Janeiro</v>
      </c>
      <c r="AR911" t="str">
        <v>Caritas São Paulo</v>
      </c>
      <c r="AS911" t="str">
        <v>Caritas Switzerland</v>
      </c>
      <c r="AT911" t="str">
        <v>CCEFIRO Association</v>
      </c>
      <c r="AU911" t="str">
        <v>CEDRO</v>
      </c>
      <c r="AV911" t="str">
        <v>Center for Integrated Studies and Programs for Sustainable Development (CIEDS)</v>
      </c>
      <c r="AW911" t="str">
        <v>Center for Migration and Human Rights of the Diocese of Roraima (CMDH)</v>
      </c>
      <c r="AX911" t="str">
        <v>Centro de Atencion Psicosocial (CAPS)</v>
      </c>
      <c r="AY911" t="str">
        <v>CESAL</v>
      </c>
      <c r="AZ911" t="str">
        <v>CESVI-Cooperazione e Sviluppo</v>
      </c>
      <c r="BA911" t="str">
        <v>ChildFund International</v>
      </c>
      <c r="BB911" t="str">
        <v>CHS Alternativo</v>
      </c>
      <c r="BC911" t="str">
        <v>Churún Merú Association</v>
      </c>
      <c r="BD911" t="str">
        <v>Coalición por Venezuela</v>
      </c>
      <c r="BE911" t="str">
        <v>Colonia Foundation of Venezuelans in the Dominican Republic (FUNCOVERD)</v>
      </c>
      <c r="BF911" t="str">
        <v>COLVENZ</v>
      </c>
      <c r="BG911" t="str">
        <v>Compassiva</v>
      </c>
      <c r="BH911" t="str">
        <v>Consejo Interreligioso del Perú - Religiones por la Paz</v>
      </c>
      <c r="BI911" t="str">
        <v>Consorcio ONG OCIPI Y Capellanía Nacional OFICA</v>
      </c>
      <c r="BJ911" t="str">
        <v>COOPI - International Cooperation Foundation</v>
      </c>
      <c r="BK911" t="str">
        <v>Corporación Colectivo Sin Fronteras</v>
      </c>
      <c r="BL911" t="str">
        <v>CRISFE Foundation</v>
      </c>
      <c r="BM911" t="str">
        <v>Cuso International</v>
      </c>
      <c r="BN911" t="str">
        <v>Danielle’s Children Fund (DCF)</v>
      </c>
      <c r="BO911" t="str">
        <v>Danish Refugee Council (DRC)</v>
      </c>
      <c r="BP911" t="str">
        <v>Development Support Association - APOYAR</v>
      </c>
      <c r="BQ911" t="str">
        <v>Diakonie Katastrophenhilfe</v>
      </c>
      <c r="BR911" t="str">
        <v>Diálogo Diverso</v>
      </c>
      <c r="BS911" t="str">
        <v>Doctors of the World</v>
      </c>
      <c r="BT911" t="str">
        <v>Dominican Institute for Integrated Development</v>
      </c>
      <c r="BU911" t="str">
        <v>Duendes y Ángeles Vinotinto República Dominicana</v>
      </c>
      <c r="BV911" t="str">
        <v>Encuentros SJS (Servicio Jesuita de la Solidaridad)</v>
      </c>
      <c r="BW911" t="str">
        <v>Ending Violence Against Migrants</v>
      </c>
      <c r="BX911" t="str">
        <v>Equidad Foundation</v>
      </c>
      <c r="BY911" t="str">
        <v>Equilibrium CenDE</v>
      </c>
      <c r="BZ911" t="str">
        <v>Facultad de Psicología - Universidad de la República (UDELAR)</v>
      </c>
      <c r="CA911" t="str">
        <v>First International Emergency and Solidarités International</v>
      </c>
      <c r="CB911" t="str">
        <v>Fondo Ecuatoriano Populorum Progressio</v>
      </c>
      <c r="CC911" t="str">
        <v>Foro Salud Callao</v>
      </c>
      <c r="CD911" t="str">
        <v>Foundation for the Integration and Development of Latin America (FIDAL)</v>
      </c>
      <c r="CE911" t="str">
        <v>Foundation of the Americas (FUDELA)</v>
      </c>
      <c r="CF911" t="str">
        <v>Fraternity Without Borders</v>
      </c>
      <c r="CG911" t="str">
        <v>Fundación Brisas del Norte</v>
      </c>
      <c r="CH911" t="str">
        <v>Fundación Colombovenezolana Nueva Ilusión</v>
      </c>
      <c r="CI911" t="str">
        <v>Fundación Nakama's</v>
      </c>
      <c r="CJ911" t="str">
        <v>Fundación RadaBer</v>
      </c>
      <c r="CK911" t="str">
        <v>Fundación Scalabrini Bolivia</v>
      </c>
      <c r="CL911" t="str">
        <v>Fundacion Social Vivan los Niños</v>
      </c>
      <c r="CM911" t="str">
        <v>FUNVEAC</v>
      </c>
      <c r="CN911" t="str">
        <v>German Development Cooperation Agency GIZ</v>
      </c>
      <c r="CO911" t="str">
        <v>Globalizate Radio</v>
      </c>
      <c r="CP911" t="str">
        <v>GOAL</v>
      </c>
      <c r="CQ911" t="str">
        <v>Halü Bienestar Humano Foundation (HALU)</v>
      </c>
      <c r="CR911" t="str">
        <v>Heartland Alliance International (HAI)</v>
      </c>
      <c r="CS911" t="str">
        <v>HELVETAS Swiss Intercooperation</v>
      </c>
      <c r="CT911" t="str">
        <v>HIAS</v>
      </c>
      <c r="CU911" t="str">
        <v>Human Rights Defence Curaçao</v>
      </c>
      <c r="CV911" t="str">
        <v>Humanity &amp; Inclusion</v>
      </c>
      <c r="CW911" t="str">
        <v>Humans Analytic</v>
      </c>
      <c r="CX911" t="str">
        <v>Idas y Vueltas Association</v>
      </c>
      <c r="CY911" t="str">
        <v>iMMAP</v>
      </c>
      <c r="CZ911" t="str">
        <v>IMPACT Initiatives (REACH)</v>
      </c>
      <c r="DA911" t="str">
        <v>Inmigrante Feliz Association</v>
      </c>
      <c r="DB911" t="str">
        <v>Institute for Migration and Human Rights (IMDH)</v>
      </c>
      <c r="DC911" t="str">
        <v>Institute of Natural and Cultural Heritage (IPANC)</v>
      </c>
      <c r="DD911" t="str">
        <v>International Committee for the Development of People (CISP)</v>
      </c>
      <c r="DE911" t="str">
        <v>International Federation of the Red Cross (IFRC)</v>
      </c>
      <c r="DF911" t="str">
        <v>International Labour Organization (ILO)</v>
      </c>
      <c r="DG911" t="str">
        <v>International Medical Corps</v>
      </c>
      <c r="DH911" t="str">
        <v>International Organization for Migration (IOM)</v>
      </c>
      <c r="DI911" t="str">
        <v>International Rescue Committee (IRC)</v>
      </c>
      <c r="DJ911" t="str">
        <v>INTERSOS</v>
      </c>
      <c r="DK911" t="str">
        <v>Jesuit Migrant Service (JMS)</v>
      </c>
      <c r="DL911" t="str">
        <v>Jesuit Refugee Service (JRS)</v>
      </c>
      <c r="DM911" t="str">
        <v>Jesuit Service for Migrants and Refugees (JSMR)</v>
      </c>
      <c r="DN911" t="str">
        <v>Joint United Nations Programme on HIV/AIDS (UNAIDS)</v>
      </c>
      <c r="DO911" t="str">
        <v>Kimirina Coorporation</v>
      </c>
      <c r="DP911" t="str">
        <v>La Casita Hispanic Cultural Centre</v>
      </c>
      <c r="DQ911" t="str">
        <v>Latin American Network of Non-Governmental Organizations of Persons with Disabilities and their Families (RIADIS)</v>
      </c>
      <c r="DR911" t="str">
        <v>LGBT+ Movement Brazil</v>
      </c>
      <c r="DS911" t="str">
        <v>Living Water Community (LWC)</v>
      </c>
      <c r="DT911" t="str">
        <v>LLANOVENCOL</v>
      </c>
      <c r="DU911" t="str">
        <v>Lutheran World Federation</v>
      </c>
      <c r="DV911" t="str">
        <v>Lutheran World Relief</v>
      </c>
      <c r="DW911" t="str">
        <v>Malteser International</v>
      </c>
      <c r="DX911" t="str">
        <v>Mana Institute</v>
      </c>
      <c r="DY911" t="str">
        <v>Manos Veneguayas Association</v>
      </c>
      <c r="DZ911" t="str">
        <v>Más Igualdad Perú</v>
      </c>
      <c r="EA911" t="str">
        <v>MedGlobal</v>
      </c>
      <c r="EB911" t="str">
        <v>Medical Teams International</v>
      </c>
      <c r="EC911" t="str">
        <v>Mercy Corps</v>
      </c>
      <c r="ED911" t="str">
        <v>Migrant Service Center (CAM)</v>
      </c>
      <c r="EE911" t="str">
        <v>Migrants, Refugees and Argentine Social Entrepreneurs (MIRARES)</v>
      </c>
      <c r="EF911" t="str">
        <v>Mision Scalabriniana - Ecuador</v>
      </c>
      <c r="EG911" t="str">
        <v>Missão Paz</v>
      </c>
      <c r="EH911" t="str">
        <v>Museu A CASA</v>
      </c>
      <c r="EI911" t="str">
        <v>Norwegian Refugee Council (NRC)</v>
      </c>
      <c r="EJ911" t="str">
        <v>ONG Migrantes por el Maule</v>
      </c>
      <c r="EK911" t="str">
        <v>ONG Preemptive Love Coalition Colombia</v>
      </c>
      <c r="EL911" t="str">
        <v>Organización Transfomando Vidas</v>
      </c>
      <c r="EM911" t="str">
        <v>Organization of Ibero-American States for Education, Science and Culture (OEI)</v>
      </c>
      <c r="EN911" t="str">
        <v>OXFAM</v>
      </c>
      <c r="EO911" t="str">
        <v>Panamerican Development Foundation</v>
      </c>
      <c r="EP911" t="str">
        <v>Panamerican Health Organization/World Health Organization (PAHO/WHO)</v>
      </c>
      <c r="EQ911" t="str">
        <v>Pastoral of Human Mobility - Peruvian Episcopal Conference</v>
      </c>
      <c r="ER911" t="str">
        <v>Pastoral Service for Migrants National</v>
      </c>
      <c r="ES911" t="str">
        <v>Permanent Human Rights defense Committee (CDH)</v>
      </c>
      <c r="ET911" t="str">
        <v>Pirilampos Institute - Group of visits and voluntary actions in Roraima</v>
      </c>
      <c r="EU911" t="str">
        <v>Plan International</v>
      </c>
      <c r="EV911" t="str">
        <v>Population Program, Faculty of Social Sciences, University of the Republic</v>
      </c>
      <c r="EW911" t="str">
        <v>Profamilia Association</v>
      </c>
      <c r="EX911" t="str">
        <v>Red con Migrantes y Refugiados</v>
      </c>
      <c r="EY911" t="str">
        <v>Red Cross Colombia</v>
      </c>
      <c r="EZ911" t="str">
        <v>Red Cross Ecuador</v>
      </c>
      <c r="FA911" t="str">
        <v>Red Cross Peru</v>
      </c>
      <c r="FB911" t="str">
        <v>Red de Investigaciones en Derechos Humanos - CONICET (Consejo Nacional de Investigaciones Científicas y Técnicas)</v>
      </c>
      <c r="FC911" t="str">
        <v>RET International</v>
      </c>
      <c r="FD911" t="str">
        <v>Salú pa Tur Foundation</v>
      </c>
      <c r="FE911" t="str">
        <v>Salvation Army</v>
      </c>
      <c r="FF911" t="str">
        <v>Samaritan's Purse</v>
      </c>
      <c r="FG911" t="str">
        <v>Save the Children International (SCI)</v>
      </c>
      <c r="FH911" t="str">
        <v>Scalabrini Foundation Chile</v>
      </c>
      <c r="FI911" t="str">
        <v>Sección Peruana de Amnistía Internacional</v>
      </c>
      <c r="FJ911" t="str">
        <v>Serviço Pastoral dos Migrantes do Nordeste</v>
      </c>
      <c r="FK911" t="str">
        <v>Sesame Workshop</v>
      </c>
      <c r="FL911" t="str">
        <v>Si, Da Vida</v>
      </c>
      <c r="FM911" t="str">
        <v>Solidarity and Action Asociation</v>
      </c>
      <c r="FN911" t="str">
        <v>SOS Children's Villages</v>
      </c>
      <c r="FO911" t="str">
        <v>Tarabita Foundation</v>
      </c>
      <c r="FP911" t="str">
        <v>Tearfund</v>
      </c>
      <c r="FQ911" t="str">
        <v>TECHO</v>
      </c>
      <c r="FR911" t="str">
        <v>Terranueva Foundation</v>
      </c>
      <c r="FS911" t="str">
        <v>Terre des Hommes Suisse</v>
      </c>
      <c r="FT911" t="str">
        <v>The Israel Forum for International Humanitarian Aid (IsraAID)</v>
      </c>
      <c r="FU911" t="str">
        <v>Unión Venezolana en Perú</v>
      </c>
      <c r="FV911" t="str">
        <v>United Nations Children's Fund (UNICEF)</v>
      </c>
      <c r="FW911" t="str">
        <v>United Nations Development Programme (UNDP)</v>
      </c>
      <c r="FX911" t="str">
        <v>United Nations Educational, Scientific and Cultural Organization (UNESCO)</v>
      </c>
      <c r="FY911" t="str">
        <v>United Nations Entity for Gender Equality and the Empowerment of Women (UNWOMEN)</v>
      </c>
      <c r="FZ911" t="str">
        <v>United Nations Food and Agricultural Organization (FAO)</v>
      </c>
      <c r="GA911" t="str">
        <v>United Nations High Commissioner for Refugees (UNHCR)</v>
      </c>
      <c r="GB911" t="str">
        <v>United Nations Office of the High Commissioner for Human Rights (OHCHR)</v>
      </c>
      <c r="GC911" t="str">
        <v>United Nations Office on Drugs and Crime (UNODC)</v>
      </c>
      <c r="GD911" t="str">
        <v>United Nations Population Fund (UNFPA)</v>
      </c>
      <c r="GE911" t="str">
        <v>United Nations Programme for Human Settlements (UN Habitat)</v>
      </c>
      <c r="GF911" t="str">
        <v>Vale da Benção Educational and Charitable Association (AEBVB)</v>
      </c>
      <c r="GG911" t="str">
        <v>VenAruba Solidaria</v>
      </c>
      <c r="GH911" t="str">
        <v>Venex Curacao Foundation</v>
      </c>
      <c r="GI911" t="str">
        <v>Venezolanos en Barranquilla</v>
      </c>
      <c r="GJ911" t="str">
        <v>Venezolanos en San Cristóbal</v>
      </c>
      <c r="GK911" t="str">
        <v>Venezuelan Emigrant Foundation (FEV)</v>
      </c>
      <c r="GL911" t="str">
        <v>Vicaría de Pastoral Social Caritas</v>
      </c>
      <c r="GM911" t="str">
        <v>Voices GY</v>
      </c>
      <c r="GN911" t="str">
        <v>We World GVC</v>
      </c>
      <c r="GO911" t="str">
        <v>World Council of Credit Unions</v>
      </c>
      <c r="GP911" t="str">
        <v>World Food Programme (WFP)</v>
      </c>
      <c r="GQ911" t="str">
        <v>World Vision</v>
      </c>
      <c r="GR911" t="str">
        <v>ZOA</v>
      </c>
    </row>
    <row r="912" spans="8:200" x14ac:dyDescent="0.3">
      <c r="H912" t="str" cm="1">
        <f t="array" ref="H912:GR912">TRANSPOSE(_xlfn._xlws.SORT(_xlfn._xlws.FILTER(Table3[Name],ISNUMBER(SEARCH(' Activity Sheet'!D966,Table3[Name])),"Not found"),,1))</f>
        <v>.New Organisation</v>
      </c>
      <c r="I912" t="str">
        <v>ABV - Association of Good with Life</v>
      </c>
      <c r="J912" t="str">
        <v>ACAPS</v>
      </c>
      <c r="K912" t="str">
        <v>Acción y Desarrollo</v>
      </c>
      <c r="L912" t="str">
        <v>ACTED</v>
      </c>
      <c r="M912" t="str">
        <v>Action against Hunger</v>
      </c>
      <c r="N912" t="str">
        <v>ActionAid</v>
      </c>
      <c r="O912" t="str">
        <v>Adventist Development and Relief Agency (ADRA)</v>
      </c>
      <c r="P912" t="str">
        <v>Alas de Colibrí Foundation</v>
      </c>
      <c r="Q912" t="str">
        <v>Alianza por la Solidaridad</v>
      </c>
      <c r="R912" t="str">
        <v>Alianza por Venezuela</v>
      </c>
      <c r="S912" t="str">
        <v>Americares Foundation</v>
      </c>
      <c r="T912" t="str">
        <v>Argentine Commission for Refugees and Migrants (CAREF)</v>
      </c>
      <c r="U912" t="str">
        <v>Asociación Aves</v>
      </c>
      <c r="V912" t="str">
        <v>Asociación de Jubilados y Pensionados Venezolanos en Argentina</v>
      </c>
      <c r="W912" t="str">
        <v>Asociación de Venezolanos en Eloy Alfaro</v>
      </c>
      <c r="X912" t="str">
        <v>Asociación Fundación contra el Hambre Perú</v>
      </c>
      <c r="Y912" t="str">
        <v>Asociación Migrantes Venezolanos</v>
      </c>
      <c r="Z912" t="str">
        <v>Asociación Misioneros de San Carlos Scalabrinianos</v>
      </c>
      <c r="AA912" t="str">
        <v>Asociacion Proteccion Poblacion Vulnerable</v>
      </c>
      <c r="AB912" t="str">
        <v>Asociación Quinta Ola</v>
      </c>
      <c r="AC912" t="str">
        <v>Asociación Salto Ángel</v>
      </c>
      <c r="AD912" t="str">
        <v>Asociación Venezuela en Ecuador AC</v>
      </c>
      <c r="AE912" t="str">
        <v>ASOVENAR</v>
      </c>
      <c r="AF912" t="str">
        <v>Associação Hermanitos</v>
      </c>
      <c r="AG912" t="str">
        <v>AVSI Foundation</v>
      </c>
      <c r="AH912" t="str">
        <v>Bethany Christian Services</v>
      </c>
      <c r="AI912" t="str">
        <v>Blumont</v>
      </c>
      <c r="AJ912" t="str">
        <v>CARE</v>
      </c>
      <c r="AK912" t="str">
        <v>Caritas Brazil</v>
      </c>
      <c r="AL912" t="str">
        <v>Caritas Ecuador</v>
      </c>
      <c r="AM912" t="str">
        <v>Caritas Germany</v>
      </c>
      <c r="AN912" t="str">
        <v>Caritas Manaus</v>
      </c>
      <c r="AO912" t="str">
        <v>Caritas Parana</v>
      </c>
      <c r="AP912" t="str">
        <v>Caritas Peru</v>
      </c>
      <c r="AQ912" t="str">
        <v>Caritas Rio de Janeiro</v>
      </c>
      <c r="AR912" t="str">
        <v>Caritas São Paulo</v>
      </c>
      <c r="AS912" t="str">
        <v>Caritas Switzerland</v>
      </c>
      <c r="AT912" t="str">
        <v>CCEFIRO Association</v>
      </c>
      <c r="AU912" t="str">
        <v>CEDRO</v>
      </c>
      <c r="AV912" t="str">
        <v>Center for Integrated Studies and Programs for Sustainable Development (CIEDS)</v>
      </c>
      <c r="AW912" t="str">
        <v>Center for Migration and Human Rights of the Diocese of Roraima (CMDH)</v>
      </c>
      <c r="AX912" t="str">
        <v>Centro de Atencion Psicosocial (CAPS)</v>
      </c>
      <c r="AY912" t="str">
        <v>CESAL</v>
      </c>
      <c r="AZ912" t="str">
        <v>CESVI-Cooperazione e Sviluppo</v>
      </c>
      <c r="BA912" t="str">
        <v>ChildFund International</v>
      </c>
      <c r="BB912" t="str">
        <v>CHS Alternativo</v>
      </c>
      <c r="BC912" t="str">
        <v>Churún Merú Association</v>
      </c>
      <c r="BD912" t="str">
        <v>Coalición por Venezuela</v>
      </c>
      <c r="BE912" t="str">
        <v>Colonia Foundation of Venezuelans in the Dominican Republic (FUNCOVERD)</v>
      </c>
      <c r="BF912" t="str">
        <v>COLVENZ</v>
      </c>
      <c r="BG912" t="str">
        <v>Compassiva</v>
      </c>
      <c r="BH912" t="str">
        <v>Consejo Interreligioso del Perú - Religiones por la Paz</v>
      </c>
      <c r="BI912" t="str">
        <v>Consorcio ONG OCIPI Y Capellanía Nacional OFICA</v>
      </c>
      <c r="BJ912" t="str">
        <v>COOPI - International Cooperation Foundation</v>
      </c>
      <c r="BK912" t="str">
        <v>Corporación Colectivo Sin Fronteras</v>
      </c>
      <c r="BL912" t="str">
        <v>CRISFE Foundation</v>
      </c>
      <c r="BM912" t="str">
        <v>Cuso International</v>
      </c>
      <c r="BN912" t="str">
        <v>Danielle’s Children Fund (DCF)</v>
      </c>
      <c r="BO912" t="str">
        <v>Danish Refugee Council (DRC)</v>
      </c>
      <c r="BP912" t="str">
        <v>Development Support Association - APOYAR</v>
      </c>
      <c r="BQ912" t="str">
        <v>Diakonie Katastrophenhilfe</v>
      </c>
      <c r="BR912" t="str">
        <v>Diálogo Diverso</v>
      </c>
      <c r="BS912" t="str">
        <v>Doctors of the World</v>
      </c>
      <c r="BT912" t="str">
        <v>Dominican Institute for Integrated Development</v>
      </c>
      <c r="BU912" t="str">
        <v>Duendes y Ángeles Vinotinto República Dominicana</v>
      </c>
      <c r="BV912" t="str">
        <v>Encuentros SJS (Servicio Jesuita de la Solidaridad)</v>
      </c>
      <c r="BW912" t="str">
        <v>Ending Violence Against Migrants</v>
      </c>
      <c r="BX912" t="str">
        <v>Equidad Foundation</v>
      </c>
      <c r="BY912" t="str">
        <v>Equilibrium CenDE</v>
      </c>
      <c r="BZ912" t="str">
        <v>Facultad de Psicología - Universidad de la República (UDELAR)</v>
      </c>
      <c r="CA912" t="str">
        <v>First International Emergency and Solidarités International</v>
      </c>
      <c r="CB912" t="str">
        <v>Fondo Ecuatoriano Populorum Progressio</v>
      </c>
      <c r="CC912" t="str">
        <v>Foro Salud Callao</v>
      </c>
      <c r="CD912" t="str">
        <v>Foundation for the Integration and Development of Latin America (FIDAL)</v>
      </c>
      <c r="CE912" t="str">
        <v>Foundation of the Americas (FUDELA)</v>
      </c>
      <c r="CF912" t="str">
        <v>Fraternity Without Borders</v>
      </c>
      <c r="CG912" t="str">
        <v>Fundación Brisas del Norte</v>
      </c>
      <c r="CH912" t="str">
        <v>Fundación Colombovenezolana Nueva Ilusión</v>
      </c>
      <c r="CI912" t="str">
        <v>Fundación Nakama's</v>
      </c>
      <c r="CJ912" t="str">
        <v>Fundación RadaBer</v>
      </c>
      <c r="CK912" t="str">
        <v>Fundación Scalabrini Bolivia</v>
      </c>
      <c r="CL912" t="str">
        <v>Fundacion Social Vivan los Niños</v>
      </c>
      <c r="CM912" t="str">
        <v>FUNVEAC</v>
      </c>
      <c r="CN912" t="str">
        <v>German Development Cooperation Agency GIZ</v>
      </c>
      <c r="CO912" t="str">
        <v>Globalizate Radio</v>
      </c>
      <c r="CP912" t="str">
        <v>GOAL</v>
      </c>
      <c r="CQ912" t="str">
        <v>Halü Bienestar Humano Foundation (HALU)</v>
      </c>
      <c r="CR912" t="str">
        <v>Heartland Alliance International (HAI)</v>
      </c>
      <c r="CS912" t="str">
        <v>HELVETAS Swiss Intercooperation</v>
      </c>
      <c r="CT912" t="str">
        <v>HIAS</v>
      </c>
      <c r="CU912" t="str">
        <v>Human Rights Defence Curaçao</v>
      </c>
      <c r="CV912" t="str">
        <v>Humanity &amp; Inclusion</v>
      </c>
      <c r="CW912" t="str">
        <v>Humans Analytic</v>
      </c>
      <c r="CX912" t="str">
        <v>Idas y Vueltas Association</v>
      </c>
      <c r="CY912" t="str">
        <v>iMMAP</v>
      </c>
      <c r="CZ912" t="str">
        <v>IMPACT Initiatives (REACH)</v>
      </c>
      <c r="DA912" t="str">
        <v>Inmigrante Feliz Association</v>
      </c>
      <c r="DB912" t="str">
        <v>Institute for Migration and Human Rights (IMDH)</v>
      </c>
      <c r="DC912" t="str">
        <v>Institute of Natural and Cultural Heritage (IPANC)</v>
      </c>
      <c r="DD912" t="str">
        <v>International Committee for the Development of People (CISP)</v>
      </c>
      <c r="DE912" t="str">
        <v>International Federation of the Red Cross (IFRC)</v>
      </c>
      <c r="DF912" t="str">
        <v>International Labour Organization (ILO)</v>
      </c>
      <c r="DG912" t="str">
        <v>International Medical Corps</v>
      </c>
      <c r="DH912" t="str">
        <v>International Organization for Migration (IOM)</v>
      </c>
      <c r="DI912" t="str">
        <v>International Rescue Committee (IRC)</v>
      </c>
      <c r="DJ912" t="str">
        <v>INTERSOS</v>
      </c>
      <c r="DK912" t="str">
        <v>Jesuit Migrant Service (JMS)</v>
      </c>
      <c r="DL912" t="str">
        <v>Jesuit Refugee Service (JRS)</v>
      </c>
      <c r="DM912" t="str">
        <v>Jesuit Service for Migrants and Refugees (JSMR)</v>
      </c>
      <c r="DN912" t="str">
        <v>Joint United Nations Programme on HIV/AIDS (UNAIDS)</v>
      </c>
      <c r="DO912" t="str">
        <v>Kimirina Coorporation</v>
      </c>
      <c r="DP912" t="str">
        <v>La Casita Hispanic Cultural Centre</v>
      </c>
      <c r="DQ912" t="str">
        <v>Latin American Network of Non-Governmental Organizations of Persons with Disabilities and their Families (RIADIS)</v>
      </c>
      <c r="DR912" t="str">
        <v>LGBT+ Movement Brazil</v>
      </c>
      <c r="DS912" t="str">
        <v>Living Water Community (LWC)</v>
      </c>
      <c r="DT912" t="str">
        <v>LLANOVENCOL</v>
      </c>
      <c r="DU912" t="str">
        <v>Lutheran World Federation</v>
      </c>
      <c r="DV912" t="str">
        <v>Lutheran World Relief</v>
      </c>
      <c r="DW912" t="str">
        <v>Malteser International</v>
      </c>
      <c r="DX912" t="str">
        <v>Mana Institute</v>
      </c>
      <c r="DY912" t="str">
        <v>Manos Veneguayas Association</v>
      </c>
      <c r="DZ912" t="str">
        <v>Más Igualdad Perú</v>
      </c>
      <c r="EA912" t="str">
        <v>MedGlobal</v>
      </c>
      <c r="EB912" t="str">
        <v>Medical Teams International</v>
      </c>
      <c r="EC912" t="str">
        <v>Mercy Corps</v>
      </c>
      <c r="ED912" t="str">
        <v>Migrant Service Center (CAM)</v>
      </c>
      <c r="EE912" t="str">
        <v>Migrants, Refugees and Argentine Social Entrepreneurs (MIRARES)</v>
      </c>
      <c r="EF912" t="str">
        <v>Mision Scalabriniana - Ecuador</v>
      </c>
      <c r="EG912" t="str">
        <v>Missão Paz</v>
      </c>
      <c r="EH912" t="str">
        <v>Museu A CASA</v>
      </c>
      <c r="EI912" t="str">
        <v>Norwegian Refugee Council (NRC)</v>
      </c>
      <c r="EJ912" t="str">
        <v>ONG Migrantes por el Maule</v>
      </c>
      <c r="EK912" t="str">
        <v>ONG Preemptive Love Coalition Colombia</v>
      </c>
      <c r="EL912" t="str">
        <v>Organización Transfomando Vidas</v>
      </c>
      <c r="EM912" t="str">
        <v>Organization of Ibero-American States for Education, Science and Culture (OEI)</v>
      </c>
      <c r="EN912" t="str">
        <v>OXFAM</v>
      </c>
      <c r="EO912" t="str">
        <v>Panamerican Development Foundation</v>
      </c>
      <c r="EP912" t="str">
        <v>Panamerican Health Organization/World Health Organization (PAHO/WHO)</v>
      </c>
      <c r="EQ912" t="str">
        <v>Pastoral of Human Mobility - Peruvian Episcopal Conference</v>
      </c>
      <c r="ER912" t="str">
        <v>Pastoral Service for Migrants National</v>
      </c>
      <c r="ES912" t="str">
        <v>Permanent Human Rights defense Committee (CDH)</v>
      </c>
      <c r="ET912" t="str">
        <v>Pirilampos Institute - Group of visits and voluntary actions in Roraima</v>
      </c>
      <c r="EU912" t="str">
        <v>Plan International</v>
      </c>
      <c r="EV912" t="str">
        <v>Population Program, Faculty of Social Sciences, University of the Republic</v>
      </c>
      <c r="EW912" t="str">
        <v>Profamilia Association</v>
      </c>
      <c r="EX912" t="str">
        <v>Red con Migrantes y Refugiados</v>
      </c>
      <c r="EY912" t="str">
        <v>Red Cross Colombia</v>
      </c>
      <c r="EZ912" t="str">
        <v>Red Cross Ecuador</v>
      </c>
      <c r="FA912" t="str">
        <v>Red Cross Peru</v>
      </c>
      <c r="FB912" t="str">
        <v>Red de Investigaciones en Derechos Humanos - CONICET (Consejo Nacional de Investigaciones Científicas y Técnicas)</v>
      </c>
      <c r="FC912" t="str">
        <v>RET International</v>
      </c>
      <c r="FD912" t="str">
        <v>Salú pa Tur Foundation</v>
      </c>
      <c r="FE912" t="str">
        <v>Salvation Army</v>
      </c>
      <c r="FF912" t="str">
        <v>Samaritan's Purse</v>
      </c>
      <c r="FG912" t="str">
        <v>Save the Children International (SCI)</v>
      </c>
      <c r="FH912" t="str">
        <v>Scalabrini Foundation Chile</v>
      </c>
      <c r="FI912" t="str">
        <v>Sección Peruana de Amnistía Internacional</v>
      </c>
      <c r="FJ912" t="str">
        <v>Serviço Pastoral dos Migrantes do Nordeste</v>
      </c>
      <c r="FK912" t="str">
        <v>Sesame Workshop</v>
      </c>
      <c r="FL912" t="str">
        <v>Si, Da Vida</v>
      </c>
      <c r="FM912" t="str">
        <v>Solidarity and Action Asociation</v>
      </c>
      <c r="FN912" t="str">
        <v>SOS Children's Villages</v>
      </c>
      <c r="FO912" t="str">
        <v>Tarabita Foundation</v>
      </c>
      <c r="FP912" t="str">
        <v>Tearfund</v>
      </c>
      <c r="FQ912" t="str">
        <v>TECHO</v>
      </c>
      <c r="FR912" t="str">
        <v>Terranueva Foundation</v>
      </c>
      <c r="FS912" t="str">
        <v>Terre des Hommes Suisse</v>
      </c>
      <c r="FT912" t="str">
        <v>The Israel Forum for International Humanitarian Aid (IsraAID)</v>
      </c>
      <c r="FU912" t="str">
        <v>Unión Venezolana en Perú</v>
      </c>
      <c r="FV912" t="str">
        <v>United Nations Children's Fund (UNICEF)</v>
      </c>
      <c r="FW912" t="str">
        <v>United Nations Development Programme (UNDP)</v>
      </c>
      <c r="FX912" t="str">
        <v>United Nations Educational, Scientific and Cultural Organization (UNESCO)</v>
      </c>
      <c r="FY912" t="str">
        <v>United Nations Entity for Gender Equality and the Empowerment of Women (UNWOMEN)</v>
      </c>
      <c r="FZ912" t="str">
        <v>United Nations Food and Agricultural Organization (FAO)</v>
      </c>
      <c r="GA912" t="str">
        <v>United Nations High Commissioner for Refugees (UNHCR)</v>
      </c>
      <c r="GB912" t="str">
        <v>United Nations Office of the High Commissioner for Human Rights (OHCHR)</v>
      </c>
      <c r="GC912" t="str">
        <v>United Nations Office on Drugs and Crime (UNODC)</v>
      </c>
      <c r="GD912" t="str">
        <v>United Nations Population Fund (UNFPA)</v>
      </c>
      <c r="GE912" t="str">
        <v>United Nations Programme for Human Settlements (UN Habitat)</v>
      </c>
      <c r="GF912" t="str">
        <v>Vale da Benção Educational and Charitable Association (AEBVB)</v>
      </c>
      <c r="GG912" t="str">
        <v>VenAruba Solidaria</v>
      </c>
      <c r="GH912" t="str">
        <v>Venex Curacao Foundation</v>
      </c>
      <c r="GI912" t="str">
        <v>Venezolanos en Barranquilla</v>
      </c>
      <c r="GJ912" t="str">
        <v>Venezolanos en San Cristóbal</v>
      </c>
      <c r="GK912" t="str">
        <v>Venezuelan Emigrant Foundation (FEV)</v>
      </c>
      <c r="GL912" t="str">
        <v>Vicaría de Pastoral Social Caritas</v>
      </c>
      <c r="GM912" t="str">
        <v>Voices GY</v>
      </c>
      <c r="GN912" t="str">
        <v>We World GVC</v>
      </c>
      <c r="GO912" t="str">
        <v>World Council of Credit Unions</v>
      </c>
      <c r="GP912" t="str">
        <v>World Food Programme (WFP)</v>
      </c>
      <c r="GQ912" t="str">
        <v>World Vision</v>
      </c>
      <c r="GR912" t="str">
        <v>ZOA</v>
      </c>
    </row>
    <row r="913" spans="8:200" x14ac:dyDescent="0.3">
      <c r="H913" t="str" cm="1">
        <f t="array" ref="H913:GR913">TRANSPOSE(_xlfn._xlws.SORT(_xlfn._xlws.FILTER(Table3[Name],ISNUMBER(SEARCH(' Activity Sheet'!D967,Table3[Name])),"Not found"),,1))</f>
        <v>.New Organisation</v>
      </c>
      <c r="I913" t="str">
        <v>ABV - Association of Good with Life</v>
      </c>
      <c r="J913" t="str">
        <v>ACAPS</v>
      </c>
      <c r="K913" t="str">
        <v>Acción y Desarrollo</v>
      </c>
      <c r="L913" t="str">
        <v>ACTED</v>
      </c>
      <c r="M913" t="str">
        <v>Action against Hunger</v>
      </c>
      <c r="N913" t="str">
        <v>ActionAid</v>
      </c>
      <c r="O913" t="str">
        <v>Adventist Development and Relief Agency (ADRA)</v>
      </c>
      <c r="P913" t="str">
        <v>Alas de Colibrí Foundation</v>
      </c>
      <c r="Q913" t="str">
        <v>Alianza por la Solidaridad</v>
      </c>
      <c r="R913" t="str">
        <v>Alianza por Venezuela</v>
      </c>
      <c r="S913" t="str">
        <v>Americares Foundation</v>
      </c>
      <c r="T913" t="str">
        <v>Argentine Commission for Refugees and Migrants (CAREF)</v>
      </c>
      <c r="U913" t="str">
        <v>Asociación Aves</v>
      </c>
      <c r="V913" t="str">
        <v>Asociación de Jubilados y Pensionados Venezolanos en Argentina</v>
      </c>
      <c r="W913" t="str">
        <v>Asociación de Venezolanos en Eloy Alfaro</v>
      </c>
      <c r="X913" t="str">
        <v>Asociación Fundación contra el Hambre Perú</v>
      </c>
      <c r="Y913" t="str">
        <v>Asociación Migrantes Venezolanos</v>
      </c>
      <c r="Z913" t="str">
        <v>Asociación Misioneros de San Carlos Scalabrinianos</v>
      </c>
      <c r="AA913" t="str">
        <v>Asociacion Proteccion Poblacion Vulnerable</v>
      </c>
      <c r="AB913" t="str">
        <v>Asociación Quinta Ola</v>
      </c>
      <c r="AC913" t="str">
        <v>Asociación Salto Ángel</v>
      </c>
      <c r="AD913" t="str">
        <v>Asociación Venezuela en Ecuador AC</v>
      </c>
      <c r="AE913" t="str">
        <v>ASOVENAR</v>
      </c>
      <c r="AF913" t="str">
        <v>Associação Hermanitos</v>
      </c>
      <c r="AG913" t="str">
        <v>AVSI Foundation</v>
      </c>
      <c r="AH913" t="str">
        <v>Bethany Christian Services</v>
      </c>
      <c r="AI913" t="str">
        <v>Blumont</v>
      </c>
      <c r="AJ913" t="str">
        <v>CARE</v>
      </c>
      <c r="AK913" t="str">
        <v>Caritas Brazil</v>
      </c>
      <c r="AL913" t="str">
        <v>Caritas Ecuador</v>
      </c>
      <c r="AM913" t="str">
        <v>Caritas Germany</v>
      </c>
      <c r="AN913" t="str">
        <v>Caritas Manaus</v>
      </c>
      <c r="AO913" t="str">
        <v>Caritas Parana</v>
      </c>
      <c r="AP913" t="str">
        <v>Caritas Peru</v>
      </c>
      <c r="AQ913" t="str">
        <v>Caritas Rio de Janeiro</v>
      </c>
      <c r="AR913" t="str">
        <v>Caritas São Paulo</v>
      </c>
      <c r="AS913" t="str">
        <v>Caritas Switzerland</v>
      </c>
      <c r="AT913" t="str">
        <v>CCEFIRO Association</v>
      </c>
      <c r="AU913" t="str">
        <v>CEDRO</v>
      </c>
      <c r="AV913" t="str">
        <v>Center for Integrated Studies and Programs for Sustainable Development (CIEDS)</v>
      </c>
      <c r="AW913" t="str">
        <v>Center for Migration and Human Rights of the Diocese of Roraima (CMDH)</v>
      </c>
      <c r="AX913" t="str">
        <v>Centro de Atencion Psicosocial (CAPS)</v>
      </c>
      <c r="AY913" t="str">
        <v>CESAL</v>
      </c>
      <c r="AZ913" t="str">
        <v>CESVI-Cooperazione e Sviluppo</v>
      </c>
      <c r="BA913" t="str">
        <v>ChildFund International</v>
      </c>
      <c r="BB913" t="str">
        <v>CHS Alternativo</v>
      </c>
      <c r="BC913" t="str">
        <v>Churún Merú Association</v>
      </c>
      <c r="BD913" t="str">
        <v>Coalición por Venezuela</v>
      </c>
      <c r="BE913" t="str">
        <v>Colonia Foundation of Venezuelans in the Dominican Republic (FUNCOVERD)</v>
      </c>
      <c r="BF913" t="str">
        <v>COLVENZ</v>
      </c>
      <c r="BG913" t="str">
        <v>Compassiva</v>
      </c>
      <c r="BH913" t="str">
        <v>Consejo Interreligioso del Perú - Religiones por la Paz</v>
      </c>
      <c r="BI913" t="str">
        <v>Consorcio ONG OCIPI Y Capellanía Nacional OFICA</v>
      </c>
      <c r="BJ913" t="str">
        <v>COOPI - International Cooperation Foundation</v>
      </c>
      <c r="BK913" t="str">
        <v>Corporación Colectivo Sin Fronteras</v>
      </c>
      <c r="BL913" t="str">
        <v>CRISFE Foundation</v>
      </c>
      <c r="BM913" t="str">
        <v>Cuso International</v>
      </c>
      <c r="BN913" t="str">
        <v>Danielle’s Children Fund (DCF)</v>
      </c>
      <c r="BO913" t="str">
        <v>Danish Refugee Council (DRC)</v>
      </c>
      <c r="BP913" t="str">
        <v>Development Support Association - APOYAR</v>
      </c>
      <c r="BQ913" t="str">
        <v>Diakonie Katastrophenhilfe</v>
      </c>
      <c r="BR913" t="str">
        <v>Diálogo Diverso</v>
      </c>
      <c r="BS913" t="str">
        <v>Doctors of the World</v>
      </c>
      <c r="BT913" t="str">
        <v>Dominican Institute for Integrated Development</v>
      </c>
      <c r="BU913" t="str">
        <v>Duendes y Ángeles Vinotinto República Dominicana</v>
      </c>
      <c r="BV913" t="str">
        <v>Encuentros SJS (Servicio Jesuita de la Solidaridad)</v>
      </c>
      <c r="BW913" t="str">
        <v>Ending Violence Against Migrants</v>
      </c>
      <c r="BX913" t="str">
        <v>Equidad Foundation</v>
      </c>
      <c r="BY913" t="str">
        <v>Equilibrium CenDE</v>
      </c>
      <c r="BZ913" t="str">
        <v>Facultad de Psicología - Universidad de la República (UDELAR)</v>
      </c>
      <c r="CA913" t="str">
        <v>First International Emergency and Solidarités International</v>
      </c>
      <c r="CB913" t="str">
        <v>Fondo Ecuatoriano Populorum Progressio</v>
      </c>
      <c r="CC913" t="str">
        <v>Foro Salud Callao</v>
      </c>
      <c r="CD913" t="str">
        <v>Foundation for the Integration and Development of Latin America (FIDAL)</v>
      </c>
      <c r="CE913" t="str">
        <v>Foundation of the Americas (FUDELA)</v>
      </c>
      <c r="CF913" t="str">
        <v>Fraternity Without Borders</v>
      </c>
      <c r="CG913" t="str">
        <v>Fundación Brisas del Norte</v>
      </c>
      <c r="CH913" t="str">
        <v>Fundación Colombovenezolana Nueva Ilusión</v>
      </c>
      <c r="CI913" t="str">
        <v>Fundación Nakama's</v>
      </c>
      <c r="CJ913" t="str">
        <v>Fundación RadaBer</v>
      </c>
      <c r="CK913" t="str">
        <v>Fundación Scalabrini Bolivia</v>
      </c>
      <c r="CL913" t="str">
        <v>Fundacion Social Vivan los Niños</v>
      </c>
      <c r="CM913" t="str">
        <v>FUNVEAC</v>
      </c>
      <c r="CN913" t="str">
        <v>German Development Cooperation Agency GIZ</v>
      </c>
      <c r="CO913" t="str">
        <v>Globalizate Radio</v>
      </c>
      <c r="CP913" t="str">
        <v>GOAL</v>
      </c>
      <c r="CQ913" t="str">
        <v>Halü Bienestar Humano Foundation (HALU)</v>
      </c>
      <c r="CR913" t="str">
        <v>Heartland Alliance International (HAI)</v>
      </c>
      <c r="CS913" t="str">
        <v>HELVETAS Swiss Intercooperation</v>
      </c>
      <c r="CT913" t="str">
        <v>HIAS</v>
      </c>
      <c r="CU913" t="str">
        <v>Human Rights Defence Curaçao</v>
      </c>
      <c r="CV913" t="str">
        <v>Humanity &amp; Inclusion</v>
      </c>
      <c r="CW913" t="str">
        <v>Humans Analytic</v>
      </c>
      <c r="CX913" t="str">
        <v>Idas y Vueltas Association</v>
      </c>
      <c r="CY913" t="str">
        <v>iMMAP</v>
      </c>
      <c r="CZ913" t="str">
        <v>IMPACT Initiatives (REACH)</v>
      </c>
      <c r="DA913" t="str">
        <v>Inmigrante Feliz Association</v>
      </c>
      <c r="DB913" t="str">
        <v>Institute for Migration and Human Rights (IMDH)</v>
      </c>
      <c r="DC913" t="str">
        <v>Institute of Natural and Cultural Heritage (IPANC)</v>
      </c>
      <c r="DD913" t="str">
        <v>International Committee for the Development of People (CISP)</v>
      </c>
      <c r="DE913" t="str">
        <v>International Federation of the Red Cross (IFRC)</v>
      </c>
      <c r="DF913" t="str">
        <v>International Labour Organization (ILO)</v>
      </c>
      <c r="DG913" t="str">
        <v>International Medical Corps</v>
      </c>
      <c r="DH913" t="str">
        <v>International Organization for Migration (IOM)</v>
      </c>
      <c r="DI913" t="str">
        <v>International Rescue Committee (IRC)</v>
      </c>
      <c r="DJ913" t="str">
        <v>INTERSOS</v>
      </c>
      <c r="DK913" t="str">
        <v>Jesuit Migrant Service (JMS)</v>
      </c>
      <c r="DL913" t="str">
        <v>Jesuit Refugee Service (JRS)</v>
      </c>
      <c r="DM913" t="str">
        <v>Jesuit Service for Migrants and Refugees (JSMR)</v>
      </c>
      <c r="DN913" t="str">
        <v>Joint United Nations Programme on HIV/AIDS (UNAIDS)</v>
      </c>
      <c r="DO913" t="str">
        <v>Kimirina Coorporation</v>
      </c>
      <c r="DP913" t="str">
        <v>La Casita Hispanic Cultural Centre</v>
      </c>
      <c r="DQ913" t="str">
        <v>Latin American Network of Non-Governmental Organizations of Persons with Disabilities and their Families (RIADIS)</v>
      </c>
      <c r="DR913" t="str">
        <v>LGBT+ Movement Brazil</v>
      </c>
      <c r="DS913" t="str">
        <v>Living Water Community (LWC)</v>
      </c>
      <c r="DT913" t="str">
        <v>LLANOVENCOL</v>
      </c>
      <c r="DU913" t="str">
        <v>Lutheran World Federation</v>
      </c>
      <c r="DV913" t="str">
        <v>Lutheran World Relief</v>
      </c>
      <c r="DW913" t="str">
        <v>Malteser International</v>
      </c>
      <c r="DX913" t="str">
        <v>Mana Institute</v>
      </c>
      <c r="DY913" t="str">
        <v>Manos Veneguayas Association</v>
      </c>
      <c r="DZ913" t="str">
        <v>Más Igualdad Perú</v>
      </c>
      <c r="EA913" t="str">
        <v>MedGlobal</v>
      </c>
      <c r="EB913" t="str">
        <v>Medical Teams International</v>
      </c>
      <c r="EC913" t="str">
        <v>Mercy Corps</v>
      </c>
      <c r="ED913" t="str">
        <v>Migrant Service Center (CAM)</v>
      </c>
      <c r="EE913" t="str">
        <v>Migrants, Refugees and Argentine Social Entrepreneurs (MIRARES)</v>
      </c>
      <c r="EF913" t="str">
        <v>Mision Scalabriniana - Ecuador</v>
      </c>
      <c r="EG913" t="str">
        <v>Missão Paz</v>
      </c>
      <c r="EH913" t="str">
        <v>Museu A CASA</v>
      </c>
      <c r="EI913" t="str">
        <v>Norwegian Refugee Council (NRC)</v>
      </c>
      <c r="EJ913" t="str">
        <v>ONG Migrantes por el Maule</v>
      </c>
      <c r="EK913" t="str">
        <v>ONG Preemptive Love Coalition Colombia</v>
      </c>
      <c r="EL913" t="str">
        <v>Organización Transfomando Vidas</v>
      </c>
      <c r="EM913" t="str">
        <v>Organization of Ibero-American States for Education, Science and Culture (OEI)</v>
      </c>
      <c r="EN913" t="str">
        <v>OXFAM</v>
      </c>
      <c r="EO913" t="str">
        <v>Panamerican Development Foundation</v>
      </c>
      <c r="EP913" t="str">
        <v>Panamerican Health Organization/World Health Organization (PAHO/WHO)</v>
      </c>
      <c r="EQ913" t="str">
        <v>Pastoral of Human Mobility - Peruvian Episcopal Conference</v>
      </c>
      <c r="ER913" t="str">
        <v>Pastoral Service for Migrants National</v>
      </c>
      <c r="ES913" t="str">
        <v>Permanent Human Rights defense Committee (CDH)</v>
      </c>
      <c r="ET913" t="str">
        <v>Pirilampos Institute - Group of visits and voluntary actions in Roraima</v>
      </c>
      <c r="EU913" t="str">
        <v>Plan International</v>
      </c>
      <c r="EV913" t="str">
        <v>Population Program, Faculty of Social Sciences, University of the Republic</v>
      </c>
      <c r="EW913" t="str">
        <v>Profamilia Association</v>
      </c>
      <c r="EX913" t="str">
        <v>Red con Migrantes y Refugiados</v>
      </c>
      <c r="EY913" t="str">
        <v>Red Cross Colombia</v>
      </c>
      <c r="EZ913" t="str">
        <v>Red Cross Ecuador</v>
      </c>
      <c r="FA913" t="str">
        <v>Red Cross Peru</v>
      </c>
      <c r="FB913" t="str">
        <v>Red de Investigaciones en Derechos Humanos - CONICET (Consejo Nacional de Investigaciones Científicas y Técnicas)</v>
      </c>
      <c r="FC913" t="str">
        <v>RET International</v>
      </c>
      <c r="FD913" t="str">
        <v>Salú pa Tur Foundation</v>
      </c>
      <c r="FE913" t="str">
        <v>Salvation Army</v>
      </c>
      <c r="FF913" t="str">
        <v>Samaritan's Purse</v>
      </c>
      <c r="FG913" t="str">
        <v>Save the Children International (SCI)</v>
      </c>
      <c r="FH913" t="str">
        <v>Scalabrini Foundation Chile</v>
      </c>
      <c r="FI913" t="str">
        <v>Sección Peruana de Amnistía Internacional</v>
      </c>
      <c r="FJ913" t="str">
        <v>Serviço Pastoral dos Migrantes do Nordeste</v>
      </c>
      <c r="FK913" t="str">
        <v>Sesame Workshop</v>
      </c>
      <c r="FL913" t="str">
        <v>Si, Da Vida</v>
      </c>
      <c r="FM913" t="str">
        <v>Solidarity and Action Asociation</v>
      </c>
      <c r="FN913" t="str">
        <v>SOS Children's Villages</v>
      </c>
      <c r="FO913" t="str">
        <v>Tarabita Foundation</v>
      </c>
      <c r="FP913" t="str">
        <v>Tearfund</v>
      </c>
      <c r="FQ913" t="str">
        <v>TECHO</v>
      </c>
      <c r="FR913" t="str">
        <v>Terranueva Foundation</v>
      </c>
      <c r="FS913" t="str">
        <v>Terre des Hommes Suisse</v>
      </c>
      <c r="FT913" t="str">
        <v>The Israel Forum for International Humanitarian Aid (IsraAID)</v>
      </c>
      <c r="FU913" t="str">
        <v>Unión Venezolana en Perú</v>
      </c>
      <c r="FV913" t="str">
        <v>United Nations Children's Fund (UNICEF)</v>
      </c>
      <c r="FW913" t="str">
        <v>United Nations Development Programme (UNDP)</v>
      </c>
      <c r="FX913" t="str">
        <v>United Nations Educational, Scientific and Cultural Organization (UNESCO)</v>
      </c>
      <c r="FY913" t="str">
        <v>United Nations Entity for Gender Equality and the Empowerment of Women (UNWOMEN)</v>
      </c>
      <c r="FZ913" t="str">
        <v>United Nations Food and Agricultural Organization (FAO)</v>
      </c>
      <c r="GA913" t="str">
        <v>United Nations High Commissioner for Refugees (UNHCR)</v>
      </c>
      <c r="GB913" t="str">
        <v>United Nations Office of the High Commissioner for Human Rights (OHCHR)</v>
      </c>
      <c r="GC913" t="str">
        <v>United Nations Office on Drugs and Crime (UNODC)</v>
      </c>
      <c r="GD913" t="str">
        <v>United Nations Population Fund (UNFPA)</v>
      </c>
      <c r="GE913" t="str">
        <v>United Nations Programme for Human Settlements (UN Habitat)</v>
      </c>
      <c r="GF913" t="str">
        <v>Vale da Benção Educational and Charitable Association (AEBVB)</v>
      </c>
      <c r="GG913" t="str">
        <v>VenAruba Solidaria</v>
      </c>
      <c r="GH913" t="str">
        <v>Venex Curacao Foundation</v>
      </c>
      <c r="GI913" t="str">
        <v>Venezolanos en Barranquilla</v>
      </c>
      <c r="GJ913" t="str">
        <v>Venezolanos en San Cristóbal</v>
      </c>
      <c r="GK913" t="str">
        <v>Venezuelan Emigrant Foundation (FEV)</v>
      </c>
      <c r="GL913" t="str">
        <v>Vicaría de Pastoral Social Caritas</v>
      </c>
      <c r="GM913" t="str">
        <v>Voices GY</v>
      </c>
      <c r="GN913" t="str">
        <v>We World GVC</v>
      </c>
      <c r="GO913" t="str">
        <v>World Council of Credit Unions</v>
      </c>
      <c r="GP913" t="str">
        <v>World Food Programme (WFP)</v>
      </c>
      <c r="GQ913" t="str">
        <v>World Vision</v>
      </c>
      <c r="GR913" t="str">
        <v>ZOA</v>
      </c>
    </row>
    <row r="914" spans="8:200" x14ac:dyDescent="0.3">
      <c r="H914" t="str" cm="1">
        <f t="array" ref="H914:GR914">TRANSPOSE(_xlfn._xlws.SORT(_xlfn._xlws.FILTER(Table3[Name],ISNUMBER(SEARCH(' Activity Sheet'!D968,Table3[Name])),"Not found"),,1))</f>
        <v>.New Organisation</v>
      </c>
      <c r="I914" t="str">
        <v>ABV - Association of Good with Life</v>
      </c>
      <c r="J914" t="str">
        <v>ACAPS</v>
      </c>
      <c r="K914" t="str">
        <v>Acción y Desarrollo</v>
      </c>
      <c r="L914" t="str">
        <v>ACTED</v>
      </c>
      <c r="M914" t="str">
        <v>Action against Hunger</v>
      </c>
      <c r="N914" t="str">
        <v>ActionAid</v>
      </c>
      <c r="O914" t="str">
        <v>Adventist Development and Relief Agency (ADRA)</v>
      </c>
      <c r="P914" t="str">
        <v>Alas de Colibrí Foundation</v>
      </c>
      <c r="Q914" t="str">
        <v>Alianza por la Solidaridad</v>
      </c>
      <c r="R914" t="str">
        <v>Alianza por Venezuela</v>
      </c>
      <c r="S914" t="str">
        <v>Americares Foundation</v>
      </c>
      <c r="T914" t="str">
        <v>Argentine Commission for Refugees and Migrants (CAREF)</v>
      </c>
      <c r="U914" t="str">
        <v>Asociación Aves</v>
      </c>
      <c r="V914" t="str">
        <v>Asociación de Jubilados y Pensionados Venezolanos en Argentina</v>
      </c>
      <c r="W914" t="str">
        <v>Asociación de Venezolanos en Eloy Alfaro</v>
      </c>
      <c r="X914" t="str">
        <v>Asociación Fundación contra el Hambre Perú</v>
      </c>
      <c r="Y914" t="str">
        <v>Asociación Migrantes Venezolanos</v>
      </c>
      <c r="Z914" t="str">
        <v>Asociación Misioneros de San Carlos Scalabrinianos</v>
      </c>
      <c r="AA914" t="str">
        <v>Asociacion Proteccion Poblacion Vulnerable</v>
      </c>
      <c r="AB914" t="str">
        <v>Asociación Quinta Ola</v>
      </c>
      <c r="AC914" t="str">
        <v>Asociación Salto Ángel</v>
      </c>
      <c r="AD914" t="str">
        <v>Asociación Venezuela en Ecuador AC</v>
      </c>
      <c r="AE914" t="str">
        <v>ASOVENAR</v>
      </c>
      <c r="AF914" t="str">
        <v>Associação Hermanitos</v>
      </c>
      <c r="AG914" t="str">
        <v>AVSI Foundation</v>
      </c>
      <c r="AH914" t="str">
        <v>Bethany Christian Services</v>
      </c>
      <c r="AI914" t="str">
        <v>Blumont</v>
      </c>
      <c r="AJ914" t="str">
        <v>CARE</v>
      </c>
      <c r="AK914" t="str">
        <v>Caritas Brazil</v>
      </c>
      <c r="AL914" t="str">
        <v>Caritas Ecuador</v>
      </c>
      <c r="AM914" t="str">
        <v>Caritas Germany</v>
      </c>
      <c r="AN914" t="str">
        <v>Caritas Manaus</v>
      </c>
      <c r="AO914" t="str">
        <v>Caritas Parana</v>
      </c>
      <c r="AP914" t="str">
        <v>Caritas Peru</v>
      </c>
      <c r="AQ914" t="str">
        <v>Caritas Rio de Janeiro</v>
      </c>
      <c r="AR914" t="str">
        <v>Caritas São Paulo</v>
      </c>
      <c r="AS914" t="str">
        <v>Caritas Switzerland</v>
      </c>
      <c r="AT914" t="str">
        <v>CCEFIRO Association</v>
      </c>
      <c r="AU914" t="str">
        <v>CEDRO</v>
      </c>
      <c r="AV914" t="str">
        <v>Center for Integrated Studies and Programs for Sustainable Development (CIEDS)</v>
      </c>
      <c r="AW914" t="str">
        <v>Center for Migration and Human Rights of the Diocese of Roraima (CMDH)</v>
      </c>
      <c r="AX914" t="str">
        <v>Centro de Atencion Psicosocial (CAPS)</v>
      </c>
      <c r="AY914" t="str">
        <v>CESAL</v>
      </c>
      <c r="AZ914" t="str">
        <v>CESVI-Cooperazione e Sviluppo</v>
      </c>
      <c r="BA914" t="str">
        <v>ChildFund International</v>
      </c>
      <c r="BB914" t="str">
        <v>CHS Alternativo</v>
      </c>
      <c r="BC914" t="str">
        <v>Churún Merú Association</v>
      </c>
      <c r="BD914" t="str">
        <v>Coalición por Venezuela</v>
      </c>
      <c r="BE914" t="str">
        <v>Colonia Foundation of Venezuelans in the Dominican Republic (FUNCOVERD)</v>
      </c>
      <c r="BF914" t="str">
        <v>COLVENZ</v>
      </c>
      <c r="BG914" t="str">
        <v>Compassiva</v>
      </c>
      <c r="BH914" t="str">
        <v>Consejo Interreligioso del Perú - Religiones por la Paz</v>
      </c>
      <c r="BI914" t="str">
        <v>Consorcio ONG OCIPI Y Capellanía Nacional OFICA</v>
      </c>
      <c r="BJ914" t="str">
        <v>COOPI - International Cooperation Foundation</v>
      </c>
      <c r="BK914" t="str">
        <v>Corporación Colectivo Sin Fronteras</v>
      </c>
      <c r="BL914" t="str">
        <v>CRISFE Foundation</v>
      </c>
      <c r="BM914" t="str">
        <v>Cuso International</v>
      </c>
      <c r="BN914" t="str">
        <v>Danielle’s Children Fund (DCF)</v>
      </c>
      <c r="BO914" t="str">
        <v>Danish Refugee Council (DRC)</v>
      </c>
      <c r="BP914" t="str">
        <v>Development Support Association - APOYAR</v>
      </c>
      <c r="BQ914" t="str">
        <v>Diakonie Katastrophenhilfe</v>
      </c>
      <c r="BR914" t="str">
        <v>Diálogo Diverso</v>
      </c>
      <c r="BS914" t="str">
        <v>Doctors of the World</v>
      </c>
      <c r="BT914" t="str">
        <v>Dominican Institute for Integrated Development</v>
      </c>
      <c r="BU914" t="str">
        <v>Duendes y Ángeles Vinotinto República Dominicana</v>
      </c>
      <c r="BV914" t="str">
        <v>Encuentros SJS (Servicio Jesuita de la Solidaridad)</v>
      </c>
      <c r="BW914" t="str">
        <v>Ending Violence Against Migrants</v>
      </c>
      <c r="BX914" t="str">
        <v>Equidad Foundation</v>
      </c>
      <c r="BY914" t="str">
        <v>Equilibrium CenDE</v>
      </c>
      <c r="BZ914" t="str">
        <v>Facultad de Psicología - Universidad de la República (UDELAR)</v>
      </c>
      <c r="CA914" t="str">
        <v>First International Emergency and Solidarités International</v>
      </c>
      <c r="CB914" t="str">
        <v>Fondo Ecuatoriano Populorum Progressio</v>
      </c>
      <c r="CC914" t="str">
        <v>Foro Salud Callao</v>
      </c>
      <c r="CD914" t="str">
        <v>Foundation for the Integration and Development of Latin America (FIDAL)</v>
      </c>
      <c r="CE914" t="str">
        <v>Foundation of the Americas (FUDELA)</v>
      </c>
      <c r="CF914" t="str">
        <v>Fraternity Without Borders</v>
      </c>
      <c r="CG914" t="str">
        <v>Fundación Brisas del Norte</v>
      </c>
      <c r="CH914" t="str">
        <v>Fundación Colombovenezolana Nueva Ilusión</v>
      </c>
      <c r="CI914" t="str">
        <v>Fundación Nakama's</v>
      </c>
      <c r="CJ914" t="str">
        <v>Fundación RadaBer</v>
      </c>
      <c r="CK914" t="str">
        <v>Fundación Scalabrini Bolivia</v>
      </c>
      <c r="CL914" t="str">
        <v>Fundacion Social Vivan los Niños</v>
      </c>
      <c r="CM914" t="str">
        <v>FUNVEAC</v>
      </c>
      <c r="CN914" t="str">
        <v>German Development Cooperation Agency GIZ</v>
      </c>
      <c r="CO914" t="str">
        <v>Globalizate Radio</v>
      </c>
      <c r="CP914" t="str">
        <v>GOAL</v>
      </c>
      <c r="CQ914" t="str">
        <v>Halü Bienestar Humano Foundation (HALU)</v>
      </c>
      <c r="CR914" t="str">
        <v>Heartland Alliance International (HAI)</v>
      </c>
      <c r="CS914" t="str">
        <v>HELVETAS Swiss Intercooperation</v>
      </c>
      <c r="CT914" t="str">
        <v>HIAS</v>
      </c>
      <c r="CU914" t="str">
        <v>Human Rights Defence Curaçao</v>
      </c>
      <c r="CV914" t="str">
        <v>Humanity &amp; Inclusion</v>
      </c>
      <c r="CW914" t="str">
        <v>Humans Analytic</v>
      </c>
      <c r="CX914" t="str">
        <v>Idas y Vueltas Association</v>
      </c>
      <c r="CY914" t="str">
        <v>iMMAP</v>
      </c>
      <c r="CZ914" t="str">
        <v>IMPACT Initiatives (REACH)</v>
      </c>
      <c r="DA914" t="str">
        <v>Inmigrante Feliz Association</v>
      </c>
      <c r="DB914" t="str">
        <v>Institute for Migration and Human Rights (IMDH)</v>
      </c>
      <c r="DC914" t="str">
        <v>Institute of Natural and Cultural Heritage (IPANC)</v>
      </c>
      <c r="DD914" t="str">
        <v>International Committee for the Development of People (CISP)</v>
      </c>
      <c r="DE914" t="str">
        <v>International Federation of the Red Cross (IFRC)</v>
      </c>
      <c r="DF914" t="str">
        <v>International Labour Organization (ILO)</v>
      </c>
      <c r="DG914" t="str">
        <v>International Medical Corps</v>
      </c>
      <c r="DH914" t="str">
        <v>International Organization for Migration (IOM)</v>
      </c>
      <c r="DI914" t="str">
        <v>International Rescue Committee (IRC)</v>
      </c>
      <c r="DJ914" t="str">
        <v>INTERSOS</v>
      </c>
      <c r="DK914" t="str">
        <v>Jesuit Migrant Service (JMS)</v>
      </c>
      <c r="DL914" t="str">
        <v>Jesuit Refugee Service (JRS)</v>
      </c>
      <c r="DM914" t="str">
        <v>Jesuit Service for Migrants and Refugees (JSMR)</v>
      </c>
      <c r="DN914" t="str">
        <v>Joint United Nations Programme on HIV/AIDS (UNAIDS)</v>
      </c>
      <c r="DO914" t="str">
        <v>Kimirina Coorporation</v>
      </c>
      <c r="DP914" t="str">
        <v>La Casita Hispanic Cultural Centre</v>
      </c>
      <c r="DQ914" t="str">
        <v>Latin American Network of Non-Governmental Organizations of Persons with Disabilities and their Families (RIADIS)</v>
      </c>
      <c r="DR914" t="str">
        <v>LGBT+ Movement Brazil</v>
      </c>
      <c r="DS914" t="str">
        <v>Living Water Community (LWC)</v>
      </c>
      <c r="DT914" t="str">
        <v>LLANOVENCOL</v>
      </c>
      <c r="DU914" t="str">
        <v>Lutheran World Federation</v>
      </c>
      <c r="DV914" t="str">
        <v>Lutheran World Relief</v>
      </c>
      <c r="DW914" t="str">
        <v>Malteser International</v>
      </c>
      <c r="DX914" t="str">
        <v>Mana Institute</v>
      </c>
      <c r="DY914" t="str">
        <v>Manos Veneguayas Association</v>
      </c>
      <c r="DZ914" t="str">
        <v>Más Igualdad Perú</v>
      </c>
      <c r="EA914" t="str">
        <v>MedGlobal</v>
      </c>
      <c r="EB914" t="str">
        <v>Medical Teams International</v>
      </c>
      <c r="EC914" t="str">
        <v>Mercy Corps</v>
      </c>
      <c r="ED914" t="str">
        <v>Migrant Service Center (CAM)</v>
      </c>
      <c r="EE914" t="str">
        <v>Migrants, Refugees and Argentine Social Entrepreneurs (MIRARES)</v>
      </c>
      <c r="EF914" t="str">
        <v>Mision Scalabriniana - Ecuador</v>
      </c>
      <c r="EG914" t="str">
        <v>Missão Paz</v>
      </c>
      <c r="EH914" t="str">
        <v>Museu A CASA</v>
      </c>
      <c r="EI914" t="str">
        <v>Norwegian Refugee Council (NRC)</v>
      </c>
      <c r="EJ914" t="str">
        <v>ONG Migrantes por el Maule</v>
      </c>
      <c r="EK914" t="str">
        <v>ONG Preemptive Love Coalition Colombia</v>
      </c>
      <c r="EL914" t="str">
        <v>Organización Transfomando Vidas</v>
      </c>
      <c r="EM914" t="str">
        <v>Organization of Ibero-American States for Education, Science and Culture (OEI)</v>
      </c>
      <c r="EN914" t="str">
        <v>OXFAM</v>
      </c>
      <c r="EO914" t="str">
        <v>Panamerican Development Foundation</v>
      </c>
      <c r="EP914" t="str">
        <v>Panamerican Health Organization/World Health Organization (PAHO/WHO)</v>
      </c>
      <c r="EQ914" t="str">
        <v>Pastoral of Human Mobility - Peruvian Episcopal Conference</v>
      </c>
      <c r="ER914" t="str">
        <v>Pastoral Service for Migrants National</v>
      </c>
      <c r="ES914" t="str">
        <v>Permanent Human Rights defense Committee (CDH)</v>
      </c>
      <c r="ET914" t="str">
        <v>Pirilampos Institute - Group of visits and voluntary actions in Roraima</v>
      </c>
      <c r="EU914" t="str">
        <v>Plan International</v>
      </c>
      <c r="EV914" t="str">
        <v>Population Program, Faculty of Social Sciences, University of the Republic</v>
      </c>
      <c r="EW914" t="str">
        <v>Profamilia Association</v>
      </c>
      <c r="EX914" t="str">
        <v>Red con Migrantes y Refugiados</v>
      </c>
      <c r="EY914" t="str">
        <v>Red Cross Colombia</v>
      </c>
      <c r="EZ914" t="str">
        <v>Red Cross Ecuador</v>
      </c>
      <c r="FA914" t="str">
        <v>Red Cross Peru</v>
      </c>
      <c r="FB914" t="str">
        <v>Red de Investigaciones en Derechos Humanos - CONICET (Consejo Nacional de Investigaciones Científicas y Técnicas)</v>
      </c>
      <c r="FC914" t="str">
        <v>RET International</v>
      </c>
      <c r="FD914" t="str">
        <v>Salú pa Tur Foundation</v>
      </c>
      <c r="FE914" t="str">
        <v>Salvation Army</v>
      </c>
      <c r="FF914" t="str">
        <v>Samaritan's Purse</v>
      </c>
      <c r="FG914" t="str">
        <v>Save the Children International (SCI)</v>
      </c>
      <c r="FH914" t="str">
        <v>Scalabrini Foundation Chile</v>
      </c>
      <c r="FI914" t="str">
        <v>Sección Peruana de Amnistía Internacional</v>
      </c>
      <c r="FJ914" t="str">
        <v>Serviço Pastoral dos Migrantes do Nordeste</v>
      </c>
      <c r="FK914" t="str">
        <v>Sesame Workshop</v>
      </c>
      <c r="FL914" t="str">
        <v>Si, Da Vida</v>
      </c>
      <c r="FM914" t="str">
        <v>Solidarity and Action Asociation</v>
      </c>
      <c r="FN914" t="str">
        <v>SOS Children's Villages</v>
      </c>
      <c r="FO914" t="str">
        <v>Tarabita Foundation</v>
      </c>
      <c r="FP914" t="str">
        <v>Tearfund</v>
      </c>
      <c r="FQ914" t="str">
        <v>TECHO</v>
      </c>
      <c r="FR914" t="str">
        <v>Terranueva Foundation</v>
      </c>
      <c r="FS914" t="str">
        <v>Terre des Hommes Suisse</v>
      </c>
      <c r="FT914" t="str">
        <v>The Israel Forum for International Humanitarian Aid (IsraAID)</v>
      </c>
      <c r="FU914" t="str">
        <v>Unión Venezolana en Perú</v>
      </c>
      <c r="FV914" t="str">
        <v>United Nations Children's Fund (UNICEF)</v>
      </c>
      <c r="FW914" t="str">
        <v>United Nations Development Programme (UNDP)</v>
      </c>
      <c r="FX914" t="str">
        <v>United Nations Educational, Scientific and Cultural Organization (UNESCO)</v>
      </c>
      <c r="FY914" t="str">
        <v>United Nations Entity for Gender Equality and the Empowerment of Women (UNWOMEN)</v>
      </c>
      <c r="FZ914" t="str">
        <v>United Nations Food and Agricultural Organization (FAO)</v>
      </c>
      <c r="GA914" t="str">
        <v>United Nations High Commissioner for Refugees (UNHCR)</v>
      </c>
      <c r="GB914" t="str">
        <v>United Nations Office of the High Commissioner for Human Rights (OHCHR)</v>
      </c>
      <c r="GC914" t="str">
        <v>United Nations Office on Drugs and Crime (UNODC)</v>
      </c>
      <c r="GD914" t="str">
        <v>United Nations Population Fund (UNFPA)</v>
      </c>
      <c r="GE914" t="str">
        <v>United Nations Programme for Human Settlements (UN Habitat)</v>
      </c>
      <c r="GF914" t="str">
        <v>Vale da Benção Educational and Charitable Association (AEBVB)</v>
      </c>
      <c r="GG914" t="str">
        <v>VenAruba Solidaria</v>
      </c>
      <c r="GH914" t="str">
        <v>Venex Curacao Foundation</v>
      </c>
      <c r="GI914" t="str">
        <v>Venezolanos en Barranquilla</v>
      </c>
      <c r="GJ914" t="str">
        <v>Venezolanos en San Cristóbal</v>
      </c>
      <c r="GK914" t="str">
        <v>Venezuelan Emigrant Foundation (FEV)</v>
      </c>
      <c r="GL914" t="str">
        <v>Vicaría de Pastoral Social Caritas</v>
      </c>
      <c r="GM914" t="str">
        <v>Voices GY</v>
      </c>
      <c r="GN914" t="str">
        <v>We World GVC</v>
      </c>
      <c r="GO914" t="str">
        <v>World Council of Credit Unions</v>
      </c>
      <c r="GP914" t="str">
        <v>World Food Programme (WFP)</v>
      </c>
      <c r="GQ914" t="str">
        <v>World Vision</v>
      </c>
      <c r="GR914" t="str">
        <v>ZOA</v>
      </c>
    </row>
    <row r="915" spans="8:200" x14ac:dyDescent="0.3">
      <c r="H915" t="str" cm="1">
        <f t="array" ref="H915:GR915">TRANSPOSE(_xlfn._xlws.SORT(_xlfn._xlws.FILTER(Table3[Name],ISNUMBER(SEARCH(' Activity Sheet'!D969,Table3[Name])),"Not found"),,1))</f>
        <v>.New Organisation</v>
      </c>
      <c r="I915" t="str">
        <v>ABV - Association of Good with Life</v>
      </c>
      <c r="J915" t="str">
        <v>ACAPS</v>
      </c>
      <c r="K915" t="str">
        <v>Acción y Desarrollo</v>
      </c>
      <c r="L915" t="str">
        <v>ACTED</v>
      </c>
      <c r="M915" t="str">
        <v>Action against Hunger</v>
      </c>
      <c r="N915" t="str">
        <v>ActionAid</v>
      </c>
      <c r="O915" t="str">
        <v>Adventist Development and Relief Agency (ADRA)</v>
      </c>
      <c r="P915" t="str">
        <v>Alas de Colibrí Foundation</v>
      </c>
      <c r="Q915" t="str">
        <v>Alianza por la Solidaridad</v>
      </c>
      <c r="R915" t="str">
        <v>Alianza por Venezuela</v>
      </c>
      <c r="S915" t="str">
        <v>Americares Foundation</v>
      </c>
      <c r="T915" t="str">
        <v>Argentine Commission for Refugees and Migrants (CAREF)</v>
      </c>
      <c r="U915" t="str">
        <v>Asociación Aves</v>
      </c>
      <c r="V915" t="str">
        <v>Asociación de Jubilados y Pensionados Venezolanos en Argentina</v>
      </c>
      <c r="W915" t="str">
        <v>Asociación de Venezolanos en Eloy Alfaro</v>
      </c>
      <c r="X915" t="str">
        <v>Asociación Fundación contra el Hambre Perú</v>
      </c>
      <c r="Y915" t="str">
        <v>Asociación Migrantes Venezolanos</v>
      </c>
      <c r="Z915" t="str">
        <v>Asociación Misioneros de San Carlos Scalabrinianos</v>
      </c>
      <c r="AA915" t="str">
        <v>Asociacion Proteccion Poblacion Vulnerable</v>
      </c>
      <c r="AB915" t="str">
        <v>Asociación Quinta Ola</v>
      </c>
      <c r="AC915" t="str">
        <v>Asociación Salto Ángel</v>
      </c>
      <c r="AD915" t="str">
        <v>Asociación Venezuela en Ecuador AC</v>
      </c>
      <c r="AE915" t="str">
        <v>ASOVENAR</v>
      </c>
      <c r="AF915" t="str">
        <v>Associação Hermanitos</v>
      </c>
      <c r="AG915" t="str">
        <v>AVSI Foundation</v>
      </c>
      <c r="AH915" t="str">
        <v>Bethany Christian Services</v>
      </c>
      <c r="AI915" t="str">
        <v>Blumont</v>
      </c>
      <c r="AJ915" t="str">
        <v>CARE</v>
      </c>
      <c r="AK915" t="str">
        <v>Caritas Brazil</v>
      </c>
      <c r="AL915" t="str">
        <v>Caritas Ecuador</v>
      </c>
      <c r="AM915" t="str">
        <v>Caritas Germany</v>
      </c>
      <c r="AN915" t="str">
        <v>Caritas Manaus</v>
      </c>
      <c r="AO915" t="str">
        <v>Caritas Parana</v>
      </c>
      <c r="AP915" t="str">
        <v>Caritas Peru</v>
      </c>
      <c r="AQ915" t="str">
        <v>Caritas Rio de Janeiro</v>
      </c>
      <c r="AR915" t="str">
        <v>Caritas São Paulo</v>
      </c>
      <c r="AS915" t="str">
        <v>Caritas Switzerland</v>
      </c>
      <c r="AT915" t="str">
        <v>CCEFIRO Association</v>
      </c>
      <c r="AU915" t="str">
        <v>CEDRO</v>
      </c>
      <c r="AV915" t="str">
        <v>Center for Integrated Studies and Programs for Sustainable Development (CIEDS)</v>
      </c>
      <c r="AW915" t="str">
        <v>Center for Migration and Human Rights of the Diocese of Roraima (CMDH)</v>
      </c>
      <c r="AX915" t="str">
        <v>Centro de Atencion Psicosocial (CAPS)</v>
      </c>
      <c r="AY915" t="str">
        <v>CESAL</v>
      </c>
      <c r="AZ915" t="str">
        <v>CESVI-Cooperazione e Sviluppo</v>
      </c>
      <c r="BA915" t="str">
        <v>ChildFund International</v>
      </c>
      <c r="BB915" t="str">
        <v>CHS Alternativo</v>
      </c>
      <c r="BC915" t="str">
        <v>Churún Merú Association</v>
      </c>
      <c r="BD915" t="str">
        <v>Coalición por Venezuela</v>
      </c>
      <c r="BE915" t="str">
        <v>Colonia Foundation of Venezuelans in the Dominican Republic (FUNCOVERD)</v>
      </c>
      <c r="BF915" t="str">
        <v>COLVENZ</v>
      </c>
      <c r="BG915" t="str">
        <v>Compassiva</v>
      </c>
      <c r="BH915" t="str">
        <v>Consejo Interreligioso del Perú - Religiones por la Paz</v>
      </c>
      <c r="BI915" t="str">
        <v>Consorcio ONG OCIPI Y Capellanía Nacional OFICA</v>
      </c>
      <c r="BJ915" t="str">
        <v>COOPI - International Cooperation Foundation</v>
      </c>
      <c r="BK915" t="str">
        <v>Corporación Colectivo Sin Fronteras</v>
      </c>
      <c r="BL915" t="str">
        <v>CRISFE Foundation</v>
      </c>
      <c r="BM915" t="str">
        <v>Cuso International</v>
      </c>
      <c r="BN915" t="str">
        <v>Danielle’s Children Fund (DCF)</v>
      </c>
      <c r="BO915" t="str">
        <v>Danish Refugee Council (DRC)</v>
      </c>
      <c r="BP915" t="str">
        <v>Development Support Association - APOYAR</v>
      </c>
      <c r="BQ915" t="str">
        <v>Diakonie Katastrophenhilfe</v>
      </c>
      <c r="BR915" t="str">
        <v>Diálogo Diverso</v>
      </c>
      <c r="BS915" t="str">
        <v>Doctors of the World</v>
      </c>
      <c r="BT915" t="str">
        <v>Dominican Institute for Integrated Development</v>
      </c>
      <c r="BU915" t="str">
        <v>Duendes y Ángeles Vinotinto República Dominicana</v>
      </c>
      <c r="BV915" t="str">
        <v>Encuentros SJS (Servicio Jesuita de la Solidaridad)</v>
      </c>
      <c r="BW915" t="str">
        <v>Ending Violence Against Migrants</v>
      </c>
      <c r="BX915" t="str">
        <v>Equidad Foundation</v>
      </c>
      <c r="BY915" t="str">
        <v>Equilibrium CenDE</v>
      </c>
      <c r="BZ915" t="str">
        <v>Facultad de Psicología - Universidad de la República (UDELAR)</v>
      </c>
      <c r="CA915" t="str">
        <v>First International Emergency and Solidarités International</v>
      </c>
      <c r="CB915" t="str">
        <v>Fondo Ecuatoriano Populorum Progressio</v>
      </c>
      <c r="CC915" t="str">
        <v>Foro Salud Callao</v>
      </c>
      <c r="CD915" t="str">
        <v>Foundation for the Integration and Development of Latin America (FIDAL)</v>
      </c>
      <c r="CE915" t="str">
        <v>Foundation of the Americas (FUDELA)</v>
      </c>
      <c r="CF915" t="str">
        <v>Fraternity Without Borders</v>
      </c>
      <c r="CG915" t="str">
        <v>Fundación Brisas del Norte</v>
      </c>
      <c r="CH915" t="str">
        <v>Fundación Colombovenezolana Nueva Ilusión</v>
      </c>
      <c r="CI915" t="str">
        <v>Fundación Nakama's</v>
      </c>
      <c r="CJ915" t="str">
        <v>Fundación RadaBer</v>
      </c>
      <c r="CK915" t="str">
        <v>Fundación Scalabrini Bolivia</v>
      </c>
      <c r="CL915" t="str">
        <v>Fundacion Social Vivan los Niños</v>
      </c>
      <c r="CM915" t="str">
        <v>FUNVEAC</v>
      </c>
      <c r="CN915" t="str">
        <v>German Development Cooperation Agency GIZ</v>
      </c>
      <c r="CO915" t="str">
        <v>Globalizate Radio</v>
      </c>
      <c r="CP915" t="str">
        <v>GOAL</v>
      </c>
      <c r="CQ915" t="str">
        <v>Halü Bienestar Humano Foundation (HALU)</v>
      </c>
      <c r="CR915" t="str">
        <v>Heartland Alliance International (HAI)</v>
      </c>
      <c r="CS915" t="str">
        <v>HELVETAS Swiss Intercooperation</v>
      </c>
      <c r="CT915" t="str">
        <v>HIAS</v>
      </c>
      <c r="CU915" t="str">
        <v>Human Rights Defence Curaçao</v>
      </c>
      <c r="CV915" t="str">
        <v>Humanity &amp; Inclusion</v>
      </c>
      <c r="CW915" t="str">
        <v>Humans Analytic</v>
      </c>
      <c r="CX915" t="str">
        <v>Idas y Vueltas Association</v>
      </c>
      <c r="CY915" t="str">
        <v>iMMAP</v>
      </c>
      <c r="CZ915" t="str">
        <v>IMPACT Initiatives (REACH)</v>
      </c>
      <c r="DA915" t="str">
        <v>Inmigrante Feliz Association</v>
      </c>
      <c r="DB915" t="str">
        <v>Institute for Migration and Human Rights (IMDH)</v>
      </c>
      <c r="DC915" t="str">
        <v>Institute of Natural and Cultural Heritage (IPANC)</v>
      </c>
      <c r="DD915" t="str">
        <v>International Committee for the Development of People (CISP)</v>
      </c>
      <c r="DE915" t="str">
        <v>International Federation of the Red Cross (IFRC)</v>
      </c>
      <c r="DF915" t="str">
        <v>International Labour Organization (ILO)</v>
      </c>
      <c r="DG915" t="str">
        <v>International Medical Corps</v>
      </c>
      <c r="DH915" t="str">
        <v>International Organization for Migration (IOM)</v>
      </c>
      <c r="DI915" t="str">
        <v>International Rescue Committee (IRC)</v>
      </c>
      <c r="DJ915" t="str">
        <v>INTERSOS</v>
      </c>
      <c r="DK915" t="str">
        <v>Jesuit Migrant Service (JMS)</v>
      </c>
      <c r="DL915" t="str">
        <v>Jesuit Refugee Service (JRS)</v>
      </c>
      <c r="DM915" t="str">
        <v>Jesuit Service for Migrants and Refugees (JSMR)</v>
      </c>
      <c r="DN915" t="str">
        <v>Joint United Nations Programme on HIV/AIDS (UNAIDS)</v>
      </c>
      <c r="DO915" t="str">
        <v>Kimirina Coorporation</v>
      </c>
      <c r="DP915" t="str">
        <v>La Casita Hispanic Cultural Centre</v>
      </c>
      <c r="DQ915" t="str">
        <v>Latin American Network of Non-Governmental Organizations of Persons with Disabilities and their Families (RIADIS)</v>
      </c>
      <c r="DR915" t="str">
        <v>LGBT+ Movement Brazil</v>
      </c>
      <c r="DS915" t="str">
        <v>Living Water Community (LWC)</v>
      </c>
      <c r="DT915" t="str">
        <v>LLANOVENCOL</v>
      </c>
      <c r="DU915" t="str">
        <v>Lutheran World Federation</v>
      </c>
      <c r="DV915" t="str">
        <v>Lutheran World Relief</v>
      </c>
      <c r="DW915" t="str">
        <v>Malteser International</v>
      </c>
      <c r="DX915" t="str">
        <v>Mana Institute</v>
      </c>
      <c r="DY915" t="str">
        <v>Manos Veneguayas Association</v>
      </c>
      <c r="DZ915" t="str">
        <v>Más Igualdad Perú</v>
      </c>
      <c r="EA915" t="str">
        <v>MedGlobal</v>
      </c>
      <c r="EB915" t="str">
        <v>Medical Teams International</v>
      </c>
      <c r="EC915" t="str">
        <v>Mercy Corps</v>
      </c>
      <c r="ED915" t="str">
        <v>Migrant Service Center (CAM)</v>
      </c>
      <c r="EE915" t="str">
        <v>Migrants, Refugees and Argentine Social Entrepreneurs (MIRARES)</v>
      </c>
      <c r="EF915" t="str">
        <v>Mision Scalabriniana - Ecuador</v>
      </c>
      <c r="EG915" t="str">
        <v>Missão Paz</v>
      </c>
      <c r="EH915" t="str">
        <v>Museu A CASA</v>
      </c>
      <c r="EI915" t="str">
        <v>Norwegian Refugee Council (NRC)</v>
      </c>
      <c r="EJ915" t="str">
        <v>ONG Migrantes por el Maule</v>
      </c>
      <c r="EK915" t="str">
        <v>ONG Preemptive Love Coalition Colombia</v>
      </c>
      <c r="EL915" t="str">
        <v>Organización Transfomando Vidas</v>
      </c>
      <c r="EM915" t="str">
        <v>Organization of Ibero-American States for Education, Science and Culture (OEI)</v>
      </c>
      <c r="EN915" t="str">
        <v>OXFAM</v>
      </c>
      <c r="EO915" t="str">
        <v>Panamerican Development Foundation</v>
      </c>
      <c r="EP915" t="str">
        <v>Panamerican Health Organization/World Health Organization (PAHO/WHO)</v>
      </c>
      <c r="EQ915" t="str">
        <v>Pastoral of Human Mobility - Peruvian Episcopal Conference</v>
      </c>
      <c r="ER915" t="str">
        <v>Pastoral Service for Migrants National</v>
      </c>
      <c r="ES915" t="str">
        <v>Permanent Human Rights defense Committee (CDH)</v>
      </c>
      <c r="ET915" t="str">
        <v>Pirilampos Institute - Group of visits and voluntary actions in Roraima</v>
      </c>
      <c r="EU915" t="str">
        <v>Plan International</v>
      </c>
      <c r="EV915" t="str">
        <v>Population Program, Faculty of Social Sciences, University of the Republic</v>
      </c>
      <c r="EW915" t="str">
        <v>Profamilia Association</v>
      </c>
      <c r="EX915" t="str">
        <v>Red con Migrantes y Refugiados</v>
      </c>
      <c r="EY915" t="str">
        <v>Red Cross Colombia</v>
      </c>
      <c r="EZ915" t="str">
        <v>Red Cross Ecuador</v>
      </c>
      <c r="FA915" t="str">
        <v>Red Cross Peru</v>
      </c>
      <c r="FB915" t="str">
        <v>Red de Investigaciones en Derechos Humanos - CONICET (Consejo Nacional de Investigaciones Científicas y Técnicas)</v>
      </c>
      <c r="FC915" t="str">
        <v>RET International</v>
      </c>
      <c r="FD915" t="str">
        <v>Salú pa Tur Foundation</v>
      </c>
      <c r="FE915" t="str">
        <v>Salvation Army</v>
      </c>
      <c r="FF915" t="str">
        <v>Samaritan's Purse</v>
      </c>
      <c r="FG915" t="str">
        <v>Save the Children International (SCI)</v>
      </c>
      <c r="FH915" t="str">
        <v>Scalabrini Foundation Chile</v>
      </c>
      <c r="FI915" t="str">
        <v>Sección Peruana de Amnistía Internacional</v>
      </c>
      <c r="FJ915" t="str">
        <v>Serviço Pastoral dos Migrantes do Nordeste</v>
      </c>
      <c r="FK915" t="str">
        <v>Sesame Workshop</v>
      </c>
      <c r="FL915" t="str">
        <v>Si, Da Vida</v>
      </c>
      <c r="FM915" t="str">
        <v>Solidarity and Action Asociation</v>
      </c>
      <c r="FN915" t="str">
        <v>SOS Children's Villages</v>
      </c>
      <c r="FO915" t="str">
        <v>Tarabita Foundation</v>
      </c>
      <c r="FP915" t="str">
        <v>Tearfund</v>
      </c>
      <c r="FQ915" t="str">
        <v>TECHO</v>
      </c>
      <c r="FR915" t="str">
        <v>Terranueva Foundation</v>
      </c>
      <c r="FS915" t="str">
        <v>Terre des Hommes Suisse</v>
      </c>
      <c r="FT915" t="str">
        <v>The Israel Forum for International Humanitarian Aid (IsraAID)</v>
      </c>
      <c r="FU915" t="str">
        <v>Unión Venezolana en Perú</v>
      </c>
      <c r="FV915" t="str">
        <v>United Nations Children's Fund (UNICEF)</v>
      </c>
      <c r="FW915" t="str">
        <v>United Nations Development Programme (UNDP)</v>
      </c>
      <c r="FX915" t="str">
        <v>United Nations Educational, Scientific and Cultural Organization (UNESCO)</v>
      </c>
      <c r="FY915" t="str">
        <v>United Nations Entity for Gender Equality and the Empowerment of Women (UNWOMEN)</v>
      </c>
      <c r="FZ915" t="str">
        <v>United Nations Food and Agricultural Organization (FAO)</v>
      </c>
      <c r="GA915" t="str">
        <v>United Nations High Commissioner for Refugees (UNHCR)</v>
      </c>
      <c r="GB915" t="str">
        <v>United Nations Office of the High Commissioner for Human Rights (OHCHR)</v>
      </c>
      <c r="GC915" t="str">
        <v>United Nations Office on Drugs and Crime (UNODC)</v>
      </c>
      <c r="GD915" t="str">
        <v>United Nations Population Fund (UNFPA)</v>
      </c>
      <c r="GE915" t="str">
        <v>United Nations Programme for Human Settlements (UN Habitat)</v>
      </c>
      <c r="GF915" t="str">
        <v>Vale da Benção Educational and Charitable Association (AEBVB)</v>
      </c>
      <c r="GG915" t="str">
        <v>VenAruba Solidaria</v>
      </c>
      <c r="GH915" t="str">
        <v>Venex Curacao Foundation</v>
      </c>
      <c r="GI915" t="str">
        <v>Venezolanos en Barranquilla</v>
      </c>
      <c r="GJ915" t="str">
        <v>Venezolanos en San Cristóbal</v>
      </c>
      <c r="GK915" t="str">
        <v>Venezuelan Emigrant Foundation (FEV)</v>
      </c>
      <c r="GL915" t="str">
        <v>Vicaría de Pastoral Social Caritas</v>
      </c>
      <c r="GM915" t="str">
        <v>Voices GY</v>
      </c>
      <c r="GN915" t="str">
        <v>We World GVC</v>
      </c>
      <c r="GO915" t="str">
        <v>World Council of Credit Unions</v>
      </c>
      <c r="GP915" t="str">
        <v>World Food Programme (WFP)</v>
      </c>
      <c r="GQ915" t="str">
        <v>World Vision</v>
      </c>
      <c r="GR915" t="str">
        <v>ZOA</v>
      </c>
    </row>
    <row r="916" spans="8:200" x14ac:dyDescent="0.3">
      <c r="H916" t="str" cm="1">
        <f t="array" ref="H916:GR916">TRANSPOSE(_xlfn._xlws.SORT(_xlfn._xlws.FILTER(Table3[Name],ISNUMBER(SEARCH(' Activity Sheet'!D970,Table3[Name])),"Not found"),,1))</f>
        <v>.New Organisation</v>
      </c>
      <c r="I916" t="str">
        <v>ABV - Association of Good with Life</v>
      </c>
      <c r="J916" t="str">
        <v>ACAPS</v>
      </c>
      <c r="K916" t="str">
        <v>Acción y Desarrollo</v>
      </c>
      <c r="L916" t="str">
        <v>ACTED</v>
      </c>
      <c r="M916" t="str">
        <v>Action against Hunger</v>
      </c>
      <c r="N916" t="str">
        <v>ActionAid</v>
      </c>
      <c r="O916" t="str">
        <v>Adventist Development and Relief Agency (ADRA)</v>
      </c>
      <c r="P916" t="str">
        <v>Alas de Colibrí Foundation</v>
      </c>
      <c r="Q916" t="str">
        <v>Alianza por la Solidaridad</v>
      </c>
      <c r="R916" t="str">
        <v>Alianza por Venezuela</v>
      </c>
      <c r="S916" t="str">
        <v>Americares Foundation</v>
      </c>
      <c r="T916" t="str">
        <v>Argentine Commission for Refugees and Migrants (CAREF)</v>
      </c>
      <c r="U916" t="str">
        <v>Asociación Aves</v>
      </c>
      <c r="V916" t="str">
        <v>Asociación de Jubilados y Pensionados Venezolanos en Argentina</v>
      </c>
      <c r="W916" t="str">
        <v>Asociación de Venezolanos en Eloy Alfaro</v>
      </c>
      <c r="X916" t="str">
        <v>Asociación Fundación contra el Hambre Perú</v>
      </c>
      <c r="Y916" t="str">
        <v>Asociación Migrantes Venezolanos</v>
      </c>
      <c r="Z916" t="str">
        <v>Asociación Misioneros de San Carlos Scalabrinianos</v>
      </c>
      <c r="AA916" t="str">
        <v>Asociacion Proteccion Poblacion Vulnerable</v>
      </c>
      <c r="AB916" t="str">
        <v>Asociación Quinta Ola</v>
      </c>
      <c r="AC916" t="str">
        <v>Asociación Salto Ángel</v>
      </c>
      <c r="AD916" t="str">
        <v>Asociación Venezuela en Ecuador AC</v>
      </c>
      <c r="AE916" t="str">
        <v>ASOVENAR</v>
      </c>
      <c r="AF916" t="str">
        <v>Associação Hermanitos</v>
      </c>
      <c r="AG916" t="str">
        <v>AVSI Foundation</v>
      </c>
      <c r="AH916" t="str">
        <v>Bethany Christian Services</v>
      </c>
      <c r="AI916" t="str">
        <v>Blumont</v>
      </c>
      <c r="AJ916" t="str">
        <v>CARE</v>
      </c>
      <c r="AK916" t="str">
        <v>Caritas Brazil</v>
      </c>
      <c r="AL916" t="str">
        <v>Caritas Ecuador</v>
      </c>
      <c r="AM916" t="str">
        <v>Caritas Germany</v>
      </c>
      <c r="AN916" t="str">
        <v>Caritas Manaus</v>
      </c>
      <c r="AO916" t="str">
        <v>Caritas Parana</v>
      </c>
      <c r="AP916" t="str">
        <v>Caritas Peru</v>
      </c>
      <c r="AQ916" t="str">
        <v>Caritas Rio de Janeiro</v>
      </c>
      <c r="AR916" t="str">
        <v>Caritas São Paulo</v>
      </c>
      <c r="AS916" t="str">
        <v>Caritas Switzerland</v>
      </c>
      <c r="AT916" t="str">
        <v>CCEFIRO Association</v>
      </c>
      <c r="AU916" t="str">
        <v>CEDRO</v>
      </c>
      <c r="AV916" t="str">
        <v>Center for Integrated Studies and Programs for Sustainable Development (CIEDS)</v>
      </c>
      <c r="AW916" t="str">
        <v>Center for Migration and Human Rights of the Diocese of Roraima (CMDH)</v>
      </c>
      <c r="AX916" t="str">
        <v>Centro de Atencion Psicosocial (CAPS)</v>
      </c>
      <c r="AY916" t="str">
        <v>CESAL</v>
      </c>
      <c r="AZ916" t="str">
        <v>CESVI-Cooperazione e Sviluppo</v>
      </c>
      <c r="BA916" t="str">
        <v>ChildFund International</v>
      </c>
      <c r="BB916" t="str">
        <v>CHS Alternativo</v>
      </c>
      <c r="BC916" t="str">
        <v>Churún Merú Association</v>
      </c>
      <c r="BD916" t="str">
        <v>Coalición por Venezuela</v>
      </c>
      <c r="BE916" t="str">
        <v>Colonia Foundation of Venezuelans in the Dominican Republic (FUNCOVERD)</v>
      </c>
      <c r="BF916" t="str">
        <v>COLVENZ</v>
      </c>
      <c r="BG916" t="str">
        <v>Compassiva</v>
      </c>
      <c r="BH916" t="str">
        <v>Consejo Interreligioso del Perú - Religiones por la Paz</v>
      </c>
      <c r="BI916" t="str">
        <v>Consorcio ONG OCIPI Y Capellanía Nacional OFICA</v>
      </c>
      <c r="BJ916" t="str">
        <v>COOPI - International Cooperation Foundation</v>
      </c>
      <c r="BK916" t="str">
        <v>Corporación Colectivo Sin Fronteras</v>
      </c>
      <c r="BL916" t="str">
        <v>CRISFE Foundation</v>
      </c>
      <c r="BM916" t="str">
        <v>Cuso International</v>
      </c>
      <c r="BN916" t="str">
        <v>Danielle’s Children Fund (DCF)</v>
      </c>
      <c r="BO916" t="str">
        <v>Danish Refugee Council (DRC)</v>
      </c>
      <c r="BP916" t="str">
        <v>Development Support Association - APOYAR</v>
      </c>
      <c r="BQ916" t="str">
        <v>Diakonie Katastrophenhilfe</v>
      </c>
      <c r="BR916" t="str">
        <v>Diálogo Diverso</v>
      </c>
      <c r="BS916" t="str">
        <v>Doctors of the World</v>
      </c>
      <c r="BT916" t="str">
        <v>Dominican Institute for Integrated Development</v>
      </c>
      <c r="BU916" t="str">
        <v>Duendes y Ángeles Vinotinto República Dominicana</v>
      </c>
      <c r="BV916" t="str">
        <v>Encuentros SJS (Servicio Jesuita de la Solidaridad)</v>
      </c>
      <c r="BW916" t="str">
        <v>Ending Violence Against Migrants</v>
      </c>
      <c r="BX916" t="str">
        <v>Equidad Foundation</v>
      </c>
      <c r="BY916" t="str">
        <v>Equilibrium CenDE</v>
      </c>
      <c r="BZ916" t="str">
        <v>Facultad de Psicología - Universidad de la República (UDELAR)</v>
      </c>
      <c r="CA916" t="str">
        <v>First International Emergency and Solidarités International</v>
      </c>
      <c r="CB916" t="str">
        <v>Fondo Ecuatoriano Populorum Progressio</v>
      </c>
      <c r="CC916" t="str">
        <v>Foro Salud Callao</v>
      </c>
      <c r="CD916" t="str">
        <v>Foundation for the Integration and Development of Latin America (FIDAL)</v>
      </c>
      <c r="CE916" t="str">
        <v>Foundation of the Americas (FUDELA)</v>
      </c>
      <c r="CF916" t="str">
        <v>Fraternity Without Borders</v>
      </c>
      <c r="CG916" t="str">
        <v>Fundación Brisas del Norte</v>
      </c>
      <c r="CH916" t="str">
        <v>Fundación Colombovenezolana Nueva Ilusión</v>
      </c>
      <c r="CI916" t="str">
        <v>Fundación Nakama's</v>
      </c>
      <c r="CJ916" t="str">
        <v>Fundación RadaBer</v>
      </c>
      <c r="CK916" t="str">
        <v>Fundación Scalabrini Bolivia</v>
      </c>
      <c r="CL916" t="str">
        <v>Fundacion Social Vivan los Niños</v>
      </c>
      <c r="CM916" t="str">
        <v>FUNVEAC</v>
      </c>
      <c r="CN916" t="str">
        <v>German Development Cooperation Agency GIZ</v>
      </c>
      <c r="CO916" t="str">
        <v>Globalizate Radio</v>
      </c>
      <c r="CP916" t="str">
        <v>GOAL</v>
      </c>
      <c r="CQ916" t="str">
        <v>Halü Bienestar Humano Foundation (HALU)</v>
      </c>
      <c r="CR916" t="str">
        <v>Heartland Alliance International (HAI)</v>
      </c>
      <c r="CS916" t="str">
        <v>HELVETAS Swiss Intercooperation</v>
      </c>
      <c r="CT916" t="str">
        <v>HIAS</v>
      </c>
      <c r="CU916" t="str">
        <v>Human Rights Defence Curaçao</v>
      </c>
      <c r="CV916" t="str">
        <v>Humanity &amp; Inclusion</v>
      </c>
      <c r="CW916" t="str">
        <v>Humans Analytic</v>
      </c>
      <c r="CX916" t="str">
        <v>Idas y Vueltas Association</v>
      </c>
      <c r="CY916" t="str">
        <v>iMMAP</v>
      </c>
      <c r="CZ916" t="str">
        <v>IMPACT Initiatives (REACH)</v>
      </c>
      <c r="DA916" t="str">
        <v>Inmigrante Feliz Association</v>
      </c>
      <c r="DB916" t="str">
        <v>Institute for Migration and Human Rights (IMDH)</v>
      </c>
      <c r="DC916" t="str">
        <v>Institute of Natural and Cultural Heritage (IPANC)</v>
      </c>
      <c r="DD916" t="str">
        <v>International Committee for the Development of People (CISP)</v>
      </c>
      <c r="DE916" t="str">
        <v>International Federation of the Red Cross (IFRC)</v>
      </c>
      <c r="DF916" t="str">
        <v>International Labour Organization (ILO)</v>
      </c>
      <c r="DG916" t="str">
        <v>International Medical Corps</v>
      </c>
      <c r="DH916" t="str">
        <v>International Organization for Migration (IOM)</v>
      </c>
      <c r="DI916" t="str">
        <v>International Rescue Committee (IRC)</v>
      </c>
      <c r="DJ916" t="str">
        <v>INTERSOS</v>
      </c>
      <c r="DK916" t="str">
        <v>Jesuit Migrant Service (JMS)</v>
      </c>
      <c r="DL916" t="str">
        <v>Jesuit Refugee Service (JRS)</v>
      </c>
      <c r="DM916" t="str">
        <v>Jesuit Service for Migrants and Refugees (JSMR)</v>
      </c>
      <c r="DN916" t="str">
        <v>Joint United Nations Programme on HIV/AIDS (UNAIDS)</v>
      </c>
      <c r="DO916" t="str">
        <v>Kimirina Coorporation</v>
      </c>
      <c r="DP916" t="str">
        <v>La Casita Hispanic Cultural Centre</v>
      </c>
      <c r="DQ916" t="str">
        <v>Latin American Network of Non-Governmental Organizations of Persons with Disabilities and their Families (RIADIS)</v>
      </c>
      <c r="DR916" t="str">
        <v>LGBT+ Movement Brazil</v>
      </c>
      <c r="DS916" t="str">
        <v>Living Water Community (LWC)</v>
      </c>
      <c r="DT916" t="str">
        <v>LLANOVENCOL</v>
      </c>
      <c r="DU916" t="str">
        <v>Lutheran World Federation</v>
      </c>
      <c r="DV916" t="str">
        <v>Lutheran World Relief</v>
      </c>
      <c r="DW916" t="str">
        <v>Malteser International</v>
      </c>
      <c r="DX916" t="str">
        <v>Mana Institute</v>
      </c>
      <c r="DY916" t="str">
        <v>Manos Veneguayas Association</v>
      </c>
      <c r="DZ916" t="str">
        <v>Más Igualdad Perú</v>
      </c>
      <c r="EA916" t="str">
        <v>MedGlobal</v>
      </c>
      <c r="EB916" t="str">
        <v>Medical Teams International</v>
      </c>
      <c r="EC916" t="str">
        <v>Mercy Corps</v>
      </c>
      <c r="ED916" t="str">
        <v>Migrant Service Center (CAM)</v>
      </c>
      <c r="EE916" t="str">
        <v>Migrants, Refugees and Argentine Social Entrepreneurs (MIRARES)</v>
      </c>
      <c r="EF916" t="str">
        <v>Mision Scalabriniana - Ecuador</v>
      </c>
      <c r="EG916" t="str">
        <v>Missão Paz</v>
      </c>
      <c r="EH916" t="str">
        <v>Museu A CASA</v>
      </c>
      <c r="EI916" t="str">
        <v>Norwegian Refugee Council (NRC)</v>
      </c>
      <c r="EJ916" t="str">
        <v>ONG Migrantes por el Maule</v>
      </c>
      <c r="EK916" t="str">
        <v>ONG Preemptive Love Coalition Colombia</v>
      </c>
      <c r="EL916" t="str">
        <v>Organización Transfomando Vidas</v>
      </c>
      <c r="EM916" t="str">
        <v>Organization of Ibero-American States for Education, Science and Culture (OEI)</v>
      </c>
      <c r="EN916" t="str">
        <v>OXFAM</v>
      </c>
      <c r="EO916" t="str">
        <v>Panamerican Development Foundation</v>
      </c>
      <c r="EP916" t="str">
        <v>Panamerican Health Organization/World Health Organization (PAHO/WHO)</v>
      </c>
      <c r="EQ916" t="str">
        <v>Pastoral of Human Mobility - Peruvian Episcopal Conference</v>
      </c>
      <c r="ER916" t="str">
        <v>Pastoral Service for Migrants National</v>
      </c>
      <c r="ES916" t="str">
        <v>Permanent Human Rights defense Committee (CDH)</v>
      </c>
      <c r="ET916" t="str">
        <v>Pirilampos Institute - Group of visits and voluntary actions in Roraima</v>
      </c>
      <c r="EU916" t="str">
        <v>Plan International</v>
      </c>
      <c r="EV916" t="str">
        <v>Population Program, Faculty of Social Sciences, University of the Republic</v>
      </c>
      <c r="EW916" t="str">
        <v>Profamilia Association</v>
      </c>
      <c r="EX916" t="str">
        <v>Red con Migrantes y Refugiados</v>
      </c>
      <c r="EY916" t="str">
        <v>Red Cross Colombia</v>
      </c>
      <c r="EZ916" t="str">
        <v>Red Cross Ecuador</v>
      </c>
      <c r="FA916" t="str">
        <v>Red Cross Peru</v>
      </c>
      <c r="FB916" t="str">
        <v>Red de Investigaciones en Derechos Humanos - CONICET (Consejo Nacional de Investigaciones Científicas y Técnicas)</v>
      </c>
      <c r="FC916" t="str">
        <v>RET International</v>
      </c>
      <c r="FD916" t="str">
        <v>Salú pa Tur Foundation</v>
      </c>
      <c r="FE916" t="str">
        <v>Salvation Army</v>
      </c>
      <c r="FF916" t="str">
        <v>Samaritan's Purse</v>
      </c>
      <c r="FG916" t="str">
        <v>Save the Children International (SCI)</v>
      </c>
      <c r="FH916" t="str">
        <v>Scalabrini Foundation Chile</v>
      </c>
      <c r="FI916" t="str">
        <v>Sección Peruana de Amnistía Internacional</v>
      </c>
      <c r="FJ916" t="str">
        <v>Serviço Pastoral dos Migrantes do Nordeste</v>
      </c>
      <c r="FK916" t="str">
        <v>Sesame Workshop</v>
      </c>
      <c r="FL916" t="str">
        <v>Si, Da Vida</v>
      </c>
      <c r="FM916" t="str">
        <v>Solidarity and Action Asociation</v>
      </c>
      <c r="FN916" t="str">
        <v>SOS Children's Villages</v>
      </c>
      <c r="FO916" t="str">
        <v>Tarabita Foundation</v>
      </c>
      <c r="FP916" t="str">
        <v>Tearfund</v>
      </c>
      <c r="FQ916" t="str">
        <v>TECHO</v>
      </c>
      <c r="FR916" t="str">
        <v>Terranueva Foundation</v>
      </c>
      <c r="FS916" t="str">
        <v>Terre des Hommes Suisse</v>
      </c>
      <c r="FT916" t="str">
        <v>The Israel Forum for International Humanitarian Aid (IsraAID)</v>
      </c>
      <c r="FU916" t="str">
        <v>Unión Venezolana en Perú</v>
      </c>
      <c r="FV916" t="str">
        <v>United Nations Children's Fund (UNICEF)</v>
      </c>
      <c r="FW916" t="str">
        <v>United Nations Development Programme (UNDP)</v>
      </c>
      <c r="FX916" t="str">
        <v>United Nations Educational, Scientific and Cultural Organization (UNESCO)</v>
      </c>
      <c r="FY916" t="str">
        <v>United Nations Entity for Gender Equality and the Empowerment of Women (UNWOMEN)</v>
      </c>
      <c r="FZ916" t="str">
        <v>United Nations Food and Agricultural Organization (FAO)</v>
      </c>
      <c r="GA916" t="str">
        <v>United Nations High Commissioner for Refugees (UNHCR)</v>
      </c>
      <c r="GB916" t="str">
        <v>United Nations Office of the High Commissioner for Human Rights (OHCHR)</v>
      </c>
      <c r="GC916" t="str">
        <v>United Nations Office on Drugs and Crime (UNODC)</v>
      </c>
      <c r="GD916" t="str">
        <v>United Nations Population Fund (UNFPA)</v>
      </c>
      <c r="GE916" t="str">
        <v>United Nations Programme for Human Settlements (UN Habitat)</v>
      </c>
      <c r="GF916" t="str">
        <v>Vale da Benção Educational and Charitable Association (AEBVB)</v>
      </c>
      <c r="GG916" t="str">
        <v>VenAruba Solidaria</v>
      </c>
      <c r="GH916" t="str">
        <v>Venex Curacao Foundation</v>
      </c>
      <c r="GI916" t="str">
        <v>Venezolanos en Barranquilla</v>
      </c>
      <c r="GJ916" t="str">
        <v>Venezolanos en San Cristóbal</v>
      </c>
      <c r="GK916" t="str">
        <v>Venezuelan Emigrant Foundation (FEV)</v>
      </c>
      <c r="GL916" t="str">
        <v>Vicaría de Pastoral Social Caritas</v>
      </c>
      <c r="GM916" t="str">
        <v>Voices GY</v>
      </c>
      <c r="GN916" t="str">
        <v>We World GVC</v>
      </c>
      <c r="GO916" t="str">
        <v>World Council of Credit Unions</v>
      </c>
      <c r="GP916" t="str">
        <v>World Food Programme (WFP)</v>
      </c>
      <c r="GQ916" t="str">
        <v>World Vision</v>
      </c>
      <c r="GR916" t="str">
        <v>ZOA</v>
      </c>
    </row>
    <row r="917" spans="8:200" x14ac:dyDescent="0.3">
      <c r="H917" t="str" cm="1">
        <f t="array" ref="H917:GR917">TRANSPOSE(_xlfn._xlws.SORT(_xlfn._xlws.FILTER(Table3[Name],ISNUMBER(SEARCH(' Activity Sheet'!D971,Table3[Name])),"Not found"),,1))</f>
        <v>.New Organisation</v>
      </c>
      <c r="I917" t="str">
        <v>ABV - Association of Good with Life</v>
      </c>
      <c r="J917" t="str">
        <v>ACAPS</v>
      </c>
      <c r="K917" t="str">
        <v>Acción y Desarrollo</v>
      </c>
      <c r="L917" t="str">
        <v>ACTED</v>
      </c>
      <c r="M917" t="str">
        <v>Action against Hunger</v>
      </c>
      <c r="N917" t="str">
        <v>ActionAid</v>
      </c>
      <c r="O917" t="str">
        <v>Adventist Development and Relief Agency (ADRA)</v>
      </c>
      <c r="P917" t="str">
        <v>Alas de Colibrí Foundation</v>
      </c>
      <c r="Q917" t="str">
        <v>Alianza por la Solidaridad</v>
      </c>
      <c r="R917" t="str">
        <v>Alianza por Venezuela</v>
      </c>
      <c r="S917" t="str">
        <v>Americares Foundation</v>
      </c>
      <c r="T917" t="str">
        <v>Argentine Commission for Refugees and Migrants (CAREF)</v>
      </c>
      <c r="U917" t="str">
        <v>Asociación Aves</v>
      </c>
      <c r="V917" t="str">
        <v>Asociación de Jubilados y Pensionados Venezolanos en Argentina</v>
      </c>
      <c r="W917" t="str">
        <v>Asociación de Venezolanos en Eloy Alfaro</v>
      </c>
      <c r="X917" t="str">
        <v>Asociación Fundación contra el Hambre Perú</v>
      </c>
      <c r="Y917" t="str">
        <v>Asociación Migrantes Venezolanos</v>
      </c>
      <c r="Z917" t="str">
        <v>Asociación Misioneros de San Carlos Scalabrinianos</v>
      </c>
      <c r="AA917" t="str">
        <v>Asociacion Proteccion Poblacion Vulnerable</v>
      </c>
      <c r="AB917" t="str">
        <v>Asociación Quinta Ola</v>
      </c>
      <c r="AC917" t="str">
        <v>Asociación Salto Ángel</v>
      </c>
      <c r="AD917" t="str">
        <v>Asociación Venezuela en Ecuador AC</v>
      </c>
      <c r="AE917" t="str">
        <v>ASOVENAR</v>
      </c>
      <c r="AF917" t="str">
        <v>Associação Hermanitos</v>
      </c>
      <c r="AG917" t="str">
        <v>AVSI Foundation</v>
      </c>
      <c r="AH917" t="str">
        <v>Bethany Christian Services</v>
      </c>
      <c r="AI917" t="str">
        <v>Blumont</v>
      </c>
      <c r="AJ917" t="str">
        <v>CARE</v>
      </c>
      <c r="AK917" t="str">
        <v>Caritas Brazil</v>
      </c>
      <c r="AL917" t="str">
        <v>Caritas Ecuador</v>
      </c>
      <c r="AM917" t="str">
        <v>Caritas Germany</v>
      </c>
      <c r="AN917" t="str">
        <v>Caritas Manaus</v>
      </c>
      <c r="AO917" t="str">
        <v>Caritas Parana</v>
      </c>
      <c r="AP917" t="str">
        <v>Caritas Peru</v>
      </c>
      <c r="AQ917" t="str">
        <v>Caritas Rio de Janeiro</v>
      </c>
      <c r="AR917" t="str">
        <v>Caritas São Paulo</v>
      </c>
      <c r="AS917" t="str">
        <v>Caritas Switzerland</v>
      </c>
      <c r="AT917" t="str">
        <v>CCEFIRO Association</v>
      </c>
      <c r="AU917" t="str">
        <v>CEDRO</v>
      </c>
      <c r="AV917" t="str">
        <v>Center for Integrated Studies and Programs for Sustainable Development (CIEDS)</v>
      </c>
      <c r="AW917" t="str">
        <v>Center for Migration and Human Rights of the Diocese of Roraima (CMDH)</v>
      </c>
      <c r="AX917" t="str">
        <v>Centro de Atencion Psicosocial (CAPS)</v>
      </c>
      <c r="AY917" t="str">
        <v>CESAL</v>
      </c>
      <c r="AZ917" t="str">
        <v>CESVI-Cooperazione e Sviluppo</v>
      </c>
      <c r="BA917" t="str">
        <v>ChildFund International</v>
      </c>
      <c r="BB917" t="str">
        <v>CHS Alternativo</v>
      </c>
      <c r="BC917" t="str">
        <v>Churún Merú Association</v>
      </c>
      <c r="BD917" t="str">
        <v>Coalición por Venezuela</v>
      </c>
      <c r="BE917" t="str">
        <v>Colonia Foundation of Venezuelans in the Dominican Republic (FUNCOVERD)</v>
      </c>
      <c r="BF917" t="str">
        <v>COLVENZ</v>
      </c>
      <c r="BG917" t="str">
        <v>Compassiva</v>
      </c>
      <c r="BH917" t="str">
        <v>Consejo Interreligioso del Perú - Religiones por la Paz</v>
      </c>
      <c r="BI917" t="str">
        <v>Consorcio ONG OCIPI Y Capellanía Nacional OFICA</v>
      </c>
      <c r="BJ917" t="str">
        <v>COOPI - International Cooperation Foundation</v>
      </c>
      <c r="BK917" t="str">
        <v>Corporación Colectivo Sin Fronteras</v>
      </c>
      <c r="BL917" t="str">
        <v>CRISFE Foundation</v>
      </c>
      <c r="BM917" t="str">
        <v>Cuso International</v>
      </c>
      <c r="BN917" t="str">
        <v>Danielle’s Children Fund (DCF)</v>
      </c>
      <c r="BO917" t="str">
        <v>Danish Refugee Council (DRC)</v>
      </c>
      <c r="BP917" t="str">
        <v>Development Support Association - APOYAR</v>
      </c>
      <c r="BQ917" t="str">
        <v>Diakonie Katastrophenhilfe</v>
      </c>
      <c r="BR917" t="str">
        <v>Diálogo Diverso</v>
      </c>
      <c r="BS917" t="str">
        <v>Doctors of the World</v>
      </c>
      <c r="BT917" t="str">
        <v>Dominican Institute for Integrated Development</v>
      </c>
      <c r="BU917" t="str">
        <v>Duendes y Ángeles Vinotinto República Dominicana</v>
      </c>
      <c r="BV917" t="str">
        <v>Encuentros SJS (Servicio Jesuita de la Solidaridad)</v>
      </c>
      <c r="BW917" t="str">
        <v>Ending Violence Against Migrants</v>
      </c>
      <c r="BX917" t="str">
        <v>Equidad Foundation</v>
      </c>
      <c r="BY917" t="str">
        <v>Equilibrium CenDE</v>
      </c>
      <c r="BZ917" t="str">
        <v>Facultad de Psicología - Universidad de la República (UDELAR)</v>
      </c>
      <c r="CA917" t="str">
        <v>First International Emergency and Solidarités International</v>
      </c>
      <c r="CB917" t="str">
        <v>Fondo Ecuatoriano Populorum Progressio</v>
      </c>
      <c r="CC917" t="str">
        <v>Foro Salud Callao</v>
      </c>
      <c r="CD917" t="str">
        <v>Foundation for the Integration and Development of Latin America (FIDAL)</v>
      </c>
      <c r="CE917" t="str">
        <v>Foundation of the Americas (FUDELA)</v>
      </c>
      <c r="CF917" t="str">
        <v>Fraternity Without Borders</v>
      </c>
      <c r="CG917" t="str">
        <v>Fundación Brisas del Norte</v>
      </c>
      <c r="CH917" t="str">
        <v>Fundación Colombovenezolana Nueva Ilusión</v>
      </c>
      <c r="CI917" t="str">
        <v>Fundación Nakama's</v>
      </c>
      <c r="CJ917" t="str">
        <v>Fundación RadaBer</v>
      </c>
      <c r="CK917" t="str">
        <v>Fundación Scalabrini Bolivia</v>
      </c>
      <c r="CL917" t="str">
        <v>Fundacion Social Vivan los Niños</v>
      </c>
      <c r="CM917" t="str">
        <v>FUNVEAC</v>
      </c>
      <c r="CN917" t="str">
        <v>German Development Cooperation Agency GIZ</v>
      </c>
      <c r="CO917" t="str">
        <v>Globalizate Radio</v>
      </c>
      <c r="CP917" t="str">
        <v>GOAL</v>
      </c>
      <c r="CQ917" t="str">
        <v>Halü Bienestar Humano Foundation (HALU)</v>
      </c>
      <c r="CR917" t="str">
        <v>Heartland Alliance International (HAI)</v>
      </c>
      <c r="CS917" t="str">
        <v>HELVETAS Swiss Intercooperation</v>
      </c>
      <c r="CT917" t="str">
        <v>HIAS</v>
      </c>
      <c r="CU917" t="str">
        <v>Human Rights Defence Curaçao</v>
      </c>
      <c r="CV917" t="str">
        <v>Humanity &amp; Inclusion</v>
      </c>
      <c r="CW917" t="str">
        <v>Humans Analytic</v>
      </c>
      <c r="CX917" t="str">
        <v>Idas y Vueltas Association</v>
      </c>
      <c r="CY917" t="str">
        <v>iMMAP</v>
      </c>
      <c r="CZ917" t="str">
        <v>IMPACT Initiatives (REACH)</v>
      </c>
      <c r="DA917" t="str">
        <v>Inmigrante Feliz Association</v>
      </c>
      <c r="DB917" t="str">
        <v>Institute for Migration and Human Rights (IMDH)</v>
      </c>
      <c r="DC917" t="str">
        <v>Institute of Natural and Cultural Heritage (IPANC)</v>
      </c>
      <c r="DD917" t="str">
        <v>International Committee for the Development of People (CISP)</v>
      </c>
      <c r="DE917" t="str">
        <v>International Federation of the Red Cross (IFRC)</v>
      </c>
      <c r="DF917" t="str">
        <v>International Labour Organization (ILO)</v>
      </c>
      <c r="DG917" t="str">
        <v>International Medical Corps</v>
      </c>
      <c r="DH917" t="str">
        <v>International Organization for Migration (IOM)</v>
      </c>
      <c r="DI917" t="str">
        <v>International Rescue Committee (IRC)</v>
      </c>
      <c r="DJ917" t="str">
        <v>INTERSOS</v>
      </c>
      <c r="DK917" t="str">
        <v>Jesuit Migrant Service (JMS)</v>
      </c>
      <c r="DL917" t="str">
        <v>Jesuit Refugee Service (JRS)</v>
      </c>
      <c r="DM917" t="str">
        <v>Jesuit Service for Migrants and Refugees (JSMR)</v>
      </c>
      <c r="DN917" t="str">
        <v>Joint United Nations Programme on HIV/AIDS (UNAIDS)</v>
      </c>
      <c r="DO917" t="str">
        <v>Kimirina Coorporation</v>
      </c>
      <c r="DP917" t="str">
        <v>La Casita Hispanic Cultural Centre</v>
      </c>
      <c r="DQ917" t="str">
        <v>Latin American Network of Non-Governmental Organizations of Persons with Disabilities and their Families (RIADIS)</v>
      </c>
      <c r="DR917" t="str">
        <v>LGBT+ Movement Brazil</v>
      </c>
      <c r="DS917" t="str">
        <v>Living Water Community (LWC)</v>
      </c>
      <c r="DT917" t="str">
        <v>LLANOVENCOL</v>
      </c>
      <c r="DU917" t="str">
        <v>Lutheran World Federation</v>
      </c>
      <c r="DV917" t="str">
        <v>Lutheran World Relief</v>
      </c>
      <c r="DW917" t="str">
        <v>Malteser International</v>
      </c>
      <c r="DX917" t="str">
        <v>Mana Institute</v>
      </c>
      <c r="DY917" t="str">
        <v>Manos Veneguayas Association</v>
      </c>
      <c r="DZ917" t="str">
        <v>Más Igualdad Perú</v>
      </c>
      <c r="EA917" t="str">
        <v>MedGlobal</v>
      </c>
      <c r="EB917" t="str">
        <v>Medical Teams International</v>
      </c>
      <c r="EC917" t="str">
        <v>Mercy Corps</v>
      </c>
      <c r="ED917" t="str">
        <v>Migrant Service Center (CAM)</v>
      </c>
      <c r="EE917" t="str">
        <v>Migrants, Refugees and Argentine Social Entrepreneurs (MIRARES)</v>
      </c>
      <c r="EF917" t="str">
        <v>Mision Scalabriniana - Ecuador</v>
      </c>
      <c r="EG917" t="str">
        <v>Missão Paz</v>
      </c>
      <c r="EH917" t="str">
        <v>Museu A CASA</v>
      </c>
      <c r="EI917" t="str">
        <v>Norwegian Refugee Council (NRC)</v>
      </c>
      <c r="EJ917" t="str">
        <v>ONG Migrantes por el Maule</v>
      </c>
      <c r="EK917" t="str">
        <v>ONG Preemptive Love Coalition Colombia</v>
      </c>
      <c r="EL917" t="str">
        <v>Organización Transfomando Vidas</v>
      </c>
      <c r="EM917" t="str">
        <v>Organization of Ibero-American States for Education, Science and Culture (OEI)</v>
      </c>
      <c r="EN917" t="str">
        <v>OXFAM</v>
      </c>
      <c r="EO917" t="str">
        <v>Panamerican Development Foundation</v>
      </c>
      <c r="EP917" t="str">
        <v>Panamerican Health Organization/World Health Organization (PAHO/WHO)</v>
      </c>
      <c r="EQ917" t="str">
        <v>Pastoral of Human Mobility - Peruvian Episcopal Conference</v>
      </c>
      <c r="ER917" t="str">
        <v>Pastoral Service for Migrants National</v>
      </c>
      <c r="ES917" t="str">
        <v>Permanent Human Rights defense Committee (CDH)</v>
      </c>
      <c r="ET917" t="str">
        <v>Pirilampos Institute - Group of visits and voluntary actions in Roraima</v>
      </c>
      <c r="EU917" t="str">
        <v>Plan International</v>
      </c>
      <c r="EV917" t="str">
        <v>Population Program, Faculty of Social Sciences, University of the Republic</v>
      </c>
      <c r="EW917" t="str">
        <v>Profamilia Association</v>
      </c>
      <c r="EX917" t="str">
        <v>Red con Migrantes y Refugiados</v>
      </c>
      <c r="EY917" t="str">
        <v>Red Cross Colombia</v>
      </c>
      <c r="EZ917" t="str">
        <v>Red Cross Ecuador</v>
      </c>
      <c r="FA917" t="str">
        <v>Red Cross Peru</v>
      </c>
      <c r="FB917" t="str">
        <v>Red de Investigaciones en Derechos Humanos - CONICET (Consejo Nacional de Investigaciones Científicas y Técnicas)</v>
      </c>
      <c r="FC917" t="str">
        <v>RET International</v>
      </c>
      <c r="FD917" t="str">
        <v>Salú pa Tur Foundation</v>
      </c>
      <c r="FE917" t="str">
        <v>Salvation Army</v>
      </c>
      <c r="FF917" t="str">
        <v>Samaritan's Purse</v>
      </c>
      <c r="FG917" t="str">
        <v>Save the Children International (SCI)</v>
      </c>
      <c r="FH917" t="str">
        <v>Scalabrini Foundation Chile</v>
      </c>
      <c r="FI917" t="str">
        <v>Sección Peruana de Amnistía Internacional</v>
      </c>
      <c r="FJ917" t="str">
        <v>Serviço Pastoral dos Migrantes do Nordeste</v>
      </c>
      <c r="FK917" t="str">
        <v>Sesame Workshop</v>
      </c>
      <c r="FL917" t="str">
        <v>Si, Da Vida</v>
      </c>
      <c r="FM917" t="str">
        <v>Solidarity and Action Asociation</v>
      </c>
      <c r="FN917" t="str">
        <v>SOS Children's Villages</v>
      </c>
      <c r="FO917" t="str">
        <v>Tarabita Foundation</v>
      </c>
      <c r="FP917" t="str">
        <v>Tearfund</v>
      </c>
      <c r="FQ917" t="str">
        <v>TECHO</v>
      </c>
      <c r="FR917" t="str">
        <v>Terranueva Foundation</v>
      </c>
      <c r="FS917" t="str">
        <v>Terre des Hommes Suisse</v>
      </c>
      <c r="FT917" t="str">
        <v>The Israel Forum for International Humanitarian Aid (IsraAID)</v>
      </c>
      <c r="FU917" t="str">
        <v>Unión Venezolana en Perú</v>
      </c>
      <c r="FV917" t="str">
        <v>United Nations Children's Fund (UNICEF)</v>
      </c>
      <c r="FW917" t="str">
        <v>United Nations Development Programme (UNDP)</v>
      </c>
      <c r="FX917" t="str">
        <v>United Nations Educational, Scientific and Cultural Organization (UNESCO)</v>
      </c>
      <c r="FY917" t="str">
        <v>United Nations Entity for Gender Equality and the Empowerment of Women (UNWOMEN)</v>
      </c>
      <c r="FZ917" t="str">
        <v>United Nations Food and Agricultural Organization (FAO)</v>
      </c>
      <c r="GA917" t="str">
        <v>United Nations High Commissioner for Refugees (UNHCR)</v>
      </c>
      <c r="GB917" t="str">
        <v>United Nations Office of the High Commissioner for Human Rights (OHCHR)</v>
      </c>
      <c r="GC917" t="str">
        <v>United Nations Office on Drugs and Crime (UNODC)</v>
      </c>
      <c r="GD917" t="str">
        <v>United Nations Population Fund (UNFPA)</v>
      </c>
      <c r="GE917" t="str">
        <v>United Nations Programme for Human Settlements (UN Habitat)</v>
      </c>
      <c r="GF917" t="str">
        <v>Vale da Benção Educational and Charitable Association (AEBVB)</v>
      </c>
      <c r="GG917" t="str">
        <v>VenAruba Solidaria</v>
      </c>
      <c r="GH917" t="str">
        <v>Venex Curacao Foundation</v>
      </c>
      <c r="GI917" t="str">
        <v>Venezolanos en Barranquilla</v>
      </c>
      <c r="GJ917" t="str">
        <v>Venezolanos en San Cristóbal</v>
      </c>
      <c r="GK917" t="str">
        <v>Venezuelan Emigrant Foundation (FEV)</v>
      </c>
      <c r="GL917" t="str">
        <v>Vicaría de Pastoral Social Caritas</v>
      </c>
      <c r="GM917" t="str">
        <v>Voices GY</v>
      </c>
      <c r="GN917" t="str">
        <v>We World GVC</v>
      </c>
      <c r="GO917" t="str">
        <v>World Council of Credit Unions</v>
      </c>
      <c r="GP917" t="str">
        <v>World Food Programme (WFP)</v>
      </c>
      <c r="GQ917" t="str">
        <v>World Vision</v>
      </c>
      <c r="GR917" t="str">
        <v>ZOA</v>
      </c>
    </row>
    <row r="918" spans="8:200" x14ac:dyDescent="0.3">
      <c r="H918" t="str" cm="1">
        <f t="array" ref="H918:GR918">TRANSPOSE(_xlfn._xlws.SORT(_xlfn._xlws.FILTER(Table3[Name],ISNUMBER(SEARCH(' Activity Sheet'!D972,Table3[Name])),"Not found"),,1))</f>
        <v>.New Organisation</v>
      </c>
      <c r="I918" t="str">
        <v>ABV - Association of Good with Life</v>
      </c>
      <c r="J918" t="str">
        <v>ACAPS</v>
      </c>
      <c r="K918" t="str">
        <v>Acción y Desarrollo</v>
      </c>
      <c r="L918" t="str">
        <v>ACTED</v>
      </c>
      <c r="M918" t="str">
        <v>Action against Hunger</v>
      </c>
      <c r="N918" t="str">
        <v>ActionAid</v>
      </c>
      <c r="O918" t="str">
        <v>Adventist Development and Relief Agency (ADRA)</v>
      </c>
      <c r="P918" t="str">
        <v>Alas de Colibrí Foundation</v>
      </c>
      <c r="Q918" t="str">
        <v>Alianza por la Solidaridad</v>
      </c>
      <c r="R918" t="str">
        <v>Alianza por Venezuela</v>
      </c>
      <c r="S918" t="str">
        <v>Americares Foundation</v>
      </c>
      <c r="T918" t="str">
        <v>Argentine Commission for Refugees and Migrants (CAREF)</v>
      </c>
      <c r="U918" t="str">
        <v>Asociación Aves</v>
      </c>
      <c r="V918" t="str">
        <v>Asociación de Jubilados y Pensionados Venezolanos en Argentina</v>
      </c>
      <c r="W918" t="str">
        <v>Asociación de Venezolanos en Eloy Alfaro</v>
      </c>
      <c r="X918" t="str">
        <v>Asociación Fundación contra el Hambre Perú</v>
      </c>
      <c r="Y918" t="str">
        <v>Asociación Migrantes Venezolanos</v>
      </c>
      <c r="Z918" t="str">
        <v>Asociación Misioneros de San Carlos Scalabrinianos</v>
      </c>
      <c r="AA918" t="str">
        <v>Asociacion Proteccion Poblacion Vulnerable</v>
      </c>
      <c r="AB918" t="str">
        <v>Asociación Quinta Ola</v>
      </c>
      <c r="AC918" t="str">
        <v>Asociación Salto Ángel</v>
      </c>
      <c r="AD918" t="str">
        <v>Asociación Venezuela en Ecuador AC</v>
      </c>
      <c r="AE918" t="str">
        <v>ASOVENAR</v>
      </c>
      <c r="AF918" t="str">
        <v>Associação Hermanitos</v>
      </c>
      <c r="AG918" t="str">
        <v>AVSI Foundation</v>
      </c>
      <c r="AH918" t="str">
        <v>Bethany Christian Services</v>
      </c>
      <c r="AI918" t="str">
        <v>Blumont</v>
      </c>
      <c r="AJ918" t="str">
        <v>CARE</v>
      </c>
      <c r="AK918" t="str">
        <v>Caritas Brazil</v>
      </c>
      <c r="AL918" t="str">
        <v>Caritas Ecuador</v>
      </c>
      <c r="AM918" t="str">
        <v>Caritas Germany</v>
      </c>
      <c r="AN918" t="str">
        <v>Caritas Manaus</v>
      </c>
      <c r="AO918" t="str">
        <v>Caritas Parana</v>
      </c>
      <c r="AP918" t="str">
        <v>Caritas Peru</v>
      </c>
      <c r="AQ918" t="str">
        <v>Caritas Rio de Janeiro</v>
      </c>
      <c r="AR918" t="str">
        <v>Caritas São Paulo</v>
      </c>
      <c r="AS918" t="str">
        <v>Caritas Switzerland</v>
      </c>
      <c r="AT918" t="str">
        <v>CCEFIRO Association</v>
      </c>
      <c r="AU918" t="str">
        <v>CEDRO</v>
      </c>
      <c r="AV918" t="str">
        <v>Center for Integrated Studies and Programs for Sustainable Development (CIEDS)</v>
      </c>
      <c r="AW918" t="str">
        <v>Center for Migration and Human Rights of the Diocese of Roraima (CMDH)</v>
      </c>
      <c r="AX918" t="str">
        <v>Centro de Atencion Psicosocial (CAPS)</v>
      </c>
      <c r="AY918" t="str">
        <v>CESAL</v>
      </c>
      <c r="AZ918" t="str">
        <v>CESVI-Cooperazione e Sviluppo</v>
      </c>
      <c r="BA918" t="str">
        <v>ChildFund International</v>
      </c>
      <c r="BB918" t="str">
        <v>CHS Alternativo</v>
      </c>
      <c r="BC918" t="str">
        <v>Churún Merú Association</v>
      </c>
      <c r="BD918" t="str">
        <v>Coalición por Venezuela</v>
      </c>
      <c r="BE918" t="str">
        <v>Colonia Foundation of Venezuelans in the Dominican Republic (FUNCOVERD)</v>
      </c>
      <c r="BF918" t="str">
        <v>COLVENZ</v>
      </c>
      <c r="BG918" t="str">
        <v>Compassiva</v>
      </c>
      <c r="BH918" t="str">
        <v>Consejo Interreligioso del Perú - Religiones por la Paz</v>
      </c>
      <c r="BI918" t="str">
        <v>Consorcio ONG OCIPI Y Capellanía Nacional OFICA</v>
      </c>
      <c r="BJ918" t="str">
        <v>COOPI - International Cooperation Foundation</v>
      </c>
      <c r="BK918" t="str">
        <v>Corporación Colectivo Sin Fronteras</v>
      </c>
      <c r="BL918" t="str">
        <v>CRISFE Foundation</v>
      </c>
      <c r="BM918" t="str">
        <v>Cuso International</v>
      </c>
      <c r="BN918" t="str">
        <v>Danielle’s Children Fund (DCF)</v>
      </c>
      <c r="BO918" t="str">
        <v>Danish Refugee Council (DRC)</v>
      </c>
      <c r="BP918" t="str">
        <v>Development Support Association - APOYAR</v>
      </c>
      <c r="BQ918" t="str">
        <v>Diakonie Katastrophenhilfe</v>
      </c>
      <c r="BR918" t="str">
        <v>Diálogo Diverso</v>
      </c>
      <c r="BS918" t="str">
        <v>Doctors of the World</v>
      </c>
      <c r="BT918" t="str">
        <v>Dominican Institute for Integrated Development</v>
      </c>
      <c r="BU918" t="str">
        <v>Duendes y Ángeles Vinotinto República Dominicana</v>
      </c>
      <c r="BV918" t="str">
        <v>Encuentros SJS (Servicio Jesuita de la Solidaridad)</v>
      </c>
      <c r="BW918" t="str">
        <v>Ending Violence Against Migrants</v>
      </c>
      <c r="BX918" t="str">
        <v>Equidad Foundation</v>
      </c>
      <c r="BY918" t="str">
        <v>Equilibrium CenDE</v>
      </c>
      <c r="BZ918" t="str">
        <v>Facultad de Psicología - Universidad de la República (UDELAR)</v>
      </c>
      <c r="CA918" t="str">
        <v>First International Emergency and Solidarités International</v>
      </c>
      <c r="CB918" t="str">
        <v>Fondo Ecuatoriano Populorum Progressio</v>
      </c>
      <c r="CC918" t="str">
        <v>Foro Salud Callao</v>
      </c>
      <c r="CD918" t="str">
        <v>Foundation for the Integration and Development of Latin America (FIDAL)</v>
      </c>
      <c r="CE918" t="str">
        <v>Foundation of the Americas (FUDELA)</v>
      </c>
      <c r="CF918" t="str">
        <v>Fraternity Without Borders</v>
      </c>
      <c r="CG918" t="str">
        <v>Fundación Brisas del Norte</v>
      </c>
      <c r="CH918" t="str">
        <v>Fundación Colombovenezolana Nueva Ilusión</v>
      </c>
      <c r="CI918" t="str">
        <v>Fundación Nakama's</v>
      </c>
      <c r="CJ918" t="str">
        <v>Fundación RadaBer</v>
      </c>
      <c r="CK918" t="str">
        <v>Fundación Scalabrini Bolivia</v>
      </c>
      <c r="CL918" t="str">
        <v>Fundacion Social Vivan los Niños</v>
      </c>
      <c r="CM918" t="str">
        <v>FUNVEAC</v>
      </c>
      <c r="CN918" t="str">
        <v>German Development Cooperation Agency GIZ</v>
      </c>
      <c r="CO918" t="str">
        <v>Globalizate Radio</v>
      </c>
      <c r="CP918" t="str">
        <v>GOAL</v>
      </c>
      <c r="CQ918" t="str">
        <v>Halü Bienestar Humano Foundation (HALU)</v>
      </c>
      <c r="CR918" t="str">
        <v>Heartland Alliance International (HAI)</v>
      </c>
      <c r="CS918" t="str">
        <v>HELVETAS Swiss Intercooperation</v>
      </c>
      <c r="CT918" t="str">
        <v>HIAS</v>
      </c>
      <c r="CU918" t="str">
        <v>Human Rights Defence Curaçao</v>
      </c>
      <c r="CV918" t="str">
        <v>Humanity &amp; Inclusion</v>
      </c>
      <c r="CW918" t="str">
        <v>Humans Analytic</v>
      </c>
      <c r="CX918" t="str">
        <v>Idas y Vueltas Association</v>
      </c>
      <c r="CY918" t="str">
        <v>iMMAP</v>
      </c>
      <c r="CZ918" t="str">
        <v>IMPACT Initiatives (REACH)</v>
      </c>
      <c r="DA918" t="str">
        <v>Inmigrante Feliz Association</v>
      </c>
      <c r="DB918" t="str">
        <v>Institute for Migration and Human Rights (IMDH)</v>
      </c>
      <c r="DC918" t="str">
        <v>Institute of Natural and Cultural Heritage (IPANC)</v>
      </c>
      <c r="DD918" t="str">
        <v>International Committee for the Development of People (CISP)</v>
      </c>
      <c r="DE918" t="str">
        <v>International Federation of the Red Cross (IFRC)</v>
      </c>
      <c r="DF918" t="str">
        <v>International Labour Organization (ILO)</v>
      </c>
      <c r="DG918" t="str">
        <v>International Medical Corps</v>
      </c>
      <c r="DH918" t="str">
        <v>International Organization for Migration (IOM)</v>
      </c>
      <c r="DI918" t="str">
        <v>International Rescue Committee (IRC)</v>
      </c>
      <c r="DJ918" t="str">
        <v>INTERSOS</v>
      </c>
      <c r="DK918" t="str">
        <v>Jesuit Migrant Service (JMS)</v>
      </c>
      <c r="DL918" t="str">
        <v>Jesuit Refugee Service (JRS)</v>
      </c>
      <c r="DM918" t="str">
        <v>Jesuit Service for Migrants and Refugees (JSMR)</v>
      </c>
      <c r="DN918" t="str">
        <v>Joint United Nations Programme on HIV/AIDS (UNAIDS)</v>
      </c>
      <c r="DO918" t="str">
        <v>Kimirina Coorporation</v>
      </c>
      <c r="DP918" t="str">
        <v>La Casita Hispanic Cultural Centre</v>
      </c>
      <c r="DQ918" t="str">
        <v>Latin American Network of Non-Governmental Organizations of Persons with Disabilities and their Families (RIADIS)</v>
      </c>
      <c r="DR918" t="str">
        <v>LGBT+ Movement Brazil</v>
      </c>
      <c r="DS918" t="str">
        <v>Living Water Community (LWC)</v>
      </c>
      <c r="DT918" t="str">
        <v>LLANOVENCOL</v>
      </c>
      <c r="DU918" t="str">
        <v>Lutheran World Federation</v>
      </c>
      <c r="DV918" t="str">
        <v>Lutheran World Relief</v>
      </c>
      <c r="DW918" t="str">
        <v>Malteser International</v>
      </c>
      <c r="DX918" t="str">
        <v>Mana Institute</v>
      </c>
      <c r="DY918" t="str">
        <v>Manos Veneguayas Association</v>
      </c>
      <c r="DZ918" t="str">
        <v>Más Igualdad Perú</v>
      </c>
      <c r="EA918" t="str">
        <v>MedGlobal</v>
      </c>
      <c r="EB918" t="str">
        <v>Medical Teams International</v>
      </c>
      <c r="EC918" t="str">
        <v>Mercy Corps</v>
      </c>
      <c r="ED918" t="str">
        <v>Migrant Service Center (CAM)</v>
      </c>
      <c r="EE918" t="str">
        <v>Migrants, Refugees and Argentine Social Entrepreneurs (MIRARES)</v>
      </c>
      <c r="EF918" t="str">
        <v>Mision Scalabriniana - Ecuador</v>
      </c>
      <c r="EG918" t="str">
        <v>Missão Paz</v>
      </c>
      <c r="EH918" t="str">
        <v>Museu A CASA</v>
      </c>
      <c r="EI918" t="str">
        <v>Norwegian Refugee Council (NRC)</v>
      </c>
      <c r="EJ918" t="str">
        <v>ONG Migrantes por el Maule</v>
      </c>
      <c r="EK918" t="str">
        <v>ONG Preemptive Love Coalition Colombia</v>
      </c>
      <c r="EL918" t="str">
        <v>Organización Transfomando Vidas</v>
      </c>
      <c r="EM918" t="str">
        <v>Organization of Ibero-American States for Education, Science and Culture (OEI)</v>
      </c>
      <c r="EN918" t="str">
        <v>OXFAM</v>
      </c>
      <c r="EO918" t="str">
        <v>Panamerican Development Foundation</v>
      </c>
      <c r="EP918" t="str">
        <v>Panamerican Health Organization/World Health Organization (PAHO/WHO)</v>
      </c>
      <c r="EQ918" t="str">
        <v>Pastoral of Human Mobility - Peruvian Episcopal Conference</v>
      </c>
      <c r="ER918" t="str">
        <v>Pastoral Service for Migrants National</v>
      </c>
      <c r="ES918" t="str">
        <v>Permanent Human Rights defense Committee (CDH)</v>
      </c>
      <c r="ET918" t="str">
        <v>Pirilampos Institute - Group of visits and voluntary actions in Roraima</v>
      </c>
      <c r="EU918" t="str">
        <v>Plan International</v>
      </c>
      <c r="EV918" t="str">
        <v>Population Program, Faculty of Social Sciences, University of the Republic</v>
      </c>
      <c r="EW918" t="str">
        <v>Profamilia Association</v>
      </c>
      <c r="EX918" t="str">
        <v>Red con Migrantes y Refugiados</v>
      </c>
      <c r="EY918" t="str">
        <v>Red Cross Colombia</v>
      </c>
      <c r="EZ918" t="str">
        <v>Red Cross Ecuador</v>
      </c>
      <c r="FA918" t="str">
        <v>Red Cross Peru</v>
      </c>
      <c r="FB918" t="str">
        <v>Red de Investigaciones en Derechos Humanos - CONICET (Consejo Nacional de Investigaciones Científicas y Técnicas)</v>
      </c>
      <c r="FC918" t="str">
        <v>RET International</v>
      </c>
      <c r="FD918" t="str">
        <v>Salú pa Tur Foundation</v>
      </c>
      <c r="FE918" t="str">
        <v>Salvation Army</v>
      </c>
      <c r="FF918" t="str">
        <v>Samaritan's Purse</v>
      </c>
      <c r="FG918" t="str">
        <v>Save the Children International (SCI)</v>
      </c>
      <c r="FH918" t="str">
        <v>Scalabrini Foundation Chile</v>
      </c>
      <c r="FI918" t="str">
        <v>Sección Peruana de Amnistía Internacional</v>
      </c>
      <c r="FJ918" t="str">
        <v>Serviço Pastoral dos Migrantes do Nordeste</v>
      </c>
      <c r="FK918" t="str">
        <v>Sesame Workshop</v>
      </c>
      <c r="FL918" t="str">
        <v>Si, Da Vida</v>
      </c>
      <c r="FM918" t="str">
        <v>Solidarity and Action Asociation</v>
      </c>
      <c r="FN918" t="str">
        <v>SOS Children's Villages</v>
      </c>
      <c r="FO918" t="str">
        <v>Tarabita Foundation</v>
      </c>
      <c r="FP918" t="str">
        <v>Tearfund</v>
      </c>
      <c r="FQ918" t="str">
        <v>TECHO</v>
      </c>
      <c r="FR918" t="str">
        <v>Terranueva Foundation</v>
      </c>
      <c r="FS918" t="str">
        <v>Terre des Hommes Suisse</v>
      </c>
      <c r="FT918" t="str">
        <v>The Israel Forum for International Humanitarian Aid (IsraAID)</v>
      </c>
      <c r="FU918" t="str">
        <v>Unión Venezolana en Perú</v>
      </c>
      <c r="FV918" t="str">
        <v>United Nations Children's Fund (UNICEF)</v>
      </c>
      <c r="FW918" t="str">
        <v>United Nations Development Programme (UNDP)</v>
      </c>
      <c r="FX918" t="str">
        <v>United Nations Educational, Scientific and Cultural Organization (UNESCO)</v>
      </c>
      <c r="FY918" t="str">
        <v>United Nations Entity for Gender Equality and the Empowerment of Women (UNWOMEN)</v>
      </c>
      <c r="FZ918" t="str">
        <v>United Nations Food and Agricultural Organization (FAO)</v>
      </c>
      <c r="GA918" t="str">
        <v>United Nations High Commissioner for Refugees (UNHCR)</v>
      </c>
      <c r="GB918" t="str">
        <v>United Nations Office of the High Commissioner for Human Rights (OHCHR)</v>
      </c>
      <c r="GC918" t="str">
        <v>United Nations Office on Drugs and Crime (UNODC)</v>
      </c>
      <c r="GD918" t="str">
        <v>United Nations Population Fund (UNFPA)</v>
      </c>
      <c r="GE918" t="str">
        <v>United Nations Programme for Human Settlements (UN Habitat)</v>
      </c>
      <c r="GF918" t="str">
        <v>Vale da Benção Educational and Charitable Association (AEBVB)</v>
      </c>
      <c r="GG918" t="str">
        <v>VenAruba Solidaria</v>
      </c>
      <c r="GH918" t="str">
        <v>Venex Curacao Foundation</v>
      </c>
      <c r="GI918" t="str">
        <v>Venezolanos en Barranquilla</v>
      </c>
      <c r="GJ918" t="str">
        <v>Venezolanos en San Cristóbal</v>
      </c>
      <c r="GK918" t="str">
        <v>Venezuelan Emigrant Foundation (FEV)</v>
      </c>
      <c r="GL918" t="str">
        <v>Vicaría de Pastoral Social Caritas</v>
      </c>
      <c r="GM918" t="str">
        <v>Voices GY</v>
      </c>
      <c r="GN918" t="str">
        <v>We World GVC</v>
      </c>
      <c r="GO918" t="str">
        <v>World Council of Credit Unions</v>
      </c>
      <c r="GP918" t="str">
        <v>World Food Programme (WFP)</v>
      </c>
      <c r="GQ918" t="str">
        <v>World Vision</v>
      </c>
      <c r="GR918" t="str">
        <v>ZOA</v>
      </c>
    </row>
    <row r="919" spans="8:200" x14ac:dyDescent="0.3">
      <c r="H919" t="str" cm="1">
        <f t="array" ref="H919:GR919">TRANSPOSE(_xlfn._xlws.SORT(_xlfn._xlws.FILTER(Table3[Name],ISNUMBER(SEARCH(' Activity Sheet'!D973,Table3[Name])),"Not found"),,1))</f>
        <v>.New Organisation</v>
      </c>
      <c r="I919" t="str">
        <v>ABV - Association of Good with Life</v>
      </c>
      <c r="J919" t="str">
        <v>ACAPS</v>
      </c>
      <c r="K919" t="str">
        <v>Acción y Desarrollo</v>
      </c>
      <c r="L919" t="str">
        <v>ACTED</v>
      </c>
      <c r="M919" t="str">
        <v>Action against Hunger</v>
      </c>
      <c r="N919" t="str">
        <v>ActionAid</v>
      </c>
      <c r="O919" t="str">
        <v>Adventist Development and Relief Agency (ADRA)</v>
      </c>
      <c r="P919" t="str">
        <v>Alas de Colibrí Foundation</v>
      </c>
      <c r="Q919" t="str">
        <v>Alianza por la Solidaridad</v>
      </c>
      <c r="R919" t="str">
        <v>Alianza por Venezuela</v>
      </c>
      <c r="S919" t="str">
        <v>Americares Foundation</v>
      </c>
      <c r="T919" t="str">
        <v>Argentine Commission for Refugees and Migrants (CAREF)</v>
      </c>
      <c r="U919" t="str">
        <v>Asociación Aves</v>
      </c>
      <c r="V919" t="str">
        <v>Asociación de Jubilados y Pensionados Venezolanos en Argentina</v>
      </c>
      <c r="W919" t="str">
        <v>Asociación de Venezolanos en Eloy Alfaro</v>
      </c>
      <c r="X919" t="str">
        <v>Asociación Fundación contra el Hambre Perú</v>
      </c>
      <c r="Y919" t="str">
        <v>Asociación Migrantes Venezolanos</v>
      </c>
      <c r="Z919" t="str">
        <v>Asociación Misioneros de San Carlos Scalabrinianos</v>
      </c>
      <c r="AA919" t="str">
        <v>Asociacion Proteccion Poblacion Vulnerable</v>
      </c>
      <c r="AB919" t="str">
        <v>Asociación Quinta Ola</v>
      </c>
      <c r="AC919" t="str">
        <v>Asociación Salto Ángel</v>
      </c>
      <c r="AD919" t="str">
        <v>Asociación Venezuela en Ecuador AC</v>
      </c>
      <c r="AE919" t="str">
        <v>ASOVENAR</v>
      </c>
      <c r="AF919" t="str">
        <v>Associação Hermanitos</v>
      </c>
      <c r="AG919" t="str">
        <v>AVSI Foundation</v>
      </c>
      <c r="AH919" t="str">
        <v>Bethany Christian Services</v>
      </c>
      <c r="AI919" t="str">
        <v>Blumont</v>
      </c>
      <c r="AJ919" t="str">
        <v>CARE</v>
      </c>
      <c r="AK919" t="str">
        <v>Caritas Brazil</v>
      </c>
      <c r="AL919" t="str">
        <v>Caritas Ecuador</v>
      </c>
      <c r="AM919" t="str">
        <v>Caritas Germany</v>
      </c>
      <c r="AN919" t="str">
        <v>Caritas Manaus</v>
      </c>
      <c r="AO919" t="str">
        <v>Caritas Parana</v>
      </c>
      <c r="AP919" t="str">
        <v>Caritas Peru</v>
      </c>
      <c r="AQ919" t="str">
        <v>Caritas Rio de Janeiro</v>
      </c>
      <c r="AR919" t="str">
        <v>Caritas São Paulo</v>
      </c>
      <c r="AS919" t="str">
        <v>Caritas Switzerland</v>
      </c>
      <c r="AT919" t="str">
        <v>CCEFIRO Association</v>
      </c>
      <c r="AU919" t="str">
        <v>CEDRO</v>
      </c>
      <c r="AV919" t="str">
        <v>Center for Integrated Studies and Programs for Sustainable Development (CIEDS)</v>
      </c>
      <c r="AW919" t="str">
        <v>Center for Migration and Human Rights of the Diocese of Roraima (CMDH)</v>
      </c>
      <c r="AX919" t="str">
        <v>Centro de Atencion Psicosocial (CAPS)</v>
      </c>
      <c r="AY919" t="str">
        <v>CESAL</v>
      </c>
      <c r="AZ919" t="str">
        <v>CESVI-Cooperazione e Sviluppo</v>
      </c>
      <c r="BA919" t="str">
        <v>ChildFund International</v>
      </c>
      <c r="BB919" t="str">
        <v>CHS Alternativo</v>
      </c>
      <c r="BC919" t="str">
        <v>Churún Merú Association</v>
      </c>
      <c r="BD919" t="str">
        <v>Coalición por Venezuela</v>
      </c>
      <c r="BE919" t="str">
        <v>Colonia Foundation of Venezuelans in the Dominican Republic (FUNCOVERD)</v>
      </c>
      <c r="BF919" t="str">
        <v>COLVENZ</v>
      </c>
      <c r="BG919" t="str">
        <v>Compassiva</v>
      </c>
      <c r="BH919" t="str">
        <v>Consejo Interreligioso del Perú - Religiones por la Paz</v>
      </c>
      <c r="BI919" t="str">
        <v>Consorcio ONG OCIPI Y Capellanía Nacional OFICA</v>
      </c>
      <c r="BJ919" t="str">
        <v>COOPI - International Cooperation Foundation</v>
      </c>
      <c r="BK919" t="str">
        <v>Corporación Colectivo Sin Fronteras</v>
      </c>
      <c r="BL919" t="str">
        <v>CRISFE Foundation</v>
      </c>
      <c r="BM919" t="str">
        <v>Cuso International</v>
      </c>
      <c r="BN919" t="str">
        <v>Danielle’s Children Fund (DCF)</v>
      </c>
      <c r="BO919" t="str">
        <v>Danish Refugee Council (DRC)</v>
      </c>
      <c r="BP919" t="str">
        <v>Development Support Association - APOYAR</v>
      </c>
      <c r="BQ919" t="str">
        <v>Diakonie Katastrophenhilfe</v>
      </c>
      <c r="BR919" t="str">
        <v>Diálogo Diverso</v>
      </c>
      <c r="BS919" t="str">
        <v>Doctors of the World</v>
      </c>
      <c r="BT919" t="str">
        <v>Dominican Institute for Integrated Development</v>
      </c>
      <c r="BU919" t="str">
        <v>Duendes y Ángeles Vinotinto República Dominicana</v>
      </c>
      <c r="BV919" t="str">
        <v>Encuentros SJS (Servicio Jesuita de la Solidaridad)</v>
      </c>
      <c r="BW919" t="str">
        <v>Ending Violence Against Migrants</v>
      </c>
      <c r="BX919" t="str">
        <v>Equidad Foundation</v>
      </c>
      <c r="BY919" t="str">
        <v>Equilibrium CenDE</v>
      </c>
      <c r="BZ919" t="str">
        <v>Facultad de Psicología - Universidad de la República (UDELAR)</v>
      </c>
      <c r="CA919" t="str">
        <v>First International Emergency and Solidarités International</v>
      </c>
      <c r="CB919" t="str">
        <v>Fondo Ecuatoriano Populorum Progressio</v>
      </c>
      <c r="CC919" t="str">
        <v>Foro Salud Callao</v>
      </c>
      <c r="CD919" t="str">
        <v>Foundation for the Integration and Development of Latin America (FIDAL)</v>
      </c>
      <c r="CE919" t="str">
        <v>Foundation of the Americas (FUDELA)</v>
      </c>
      <c r="CF919" t="str">
        <v>Fraternity Without Borders</v>
      </c>
      <c r="CG919" t="str">
        <v>Fundación Brisas del Norte</v>
      </c>
      <c r="CH919" t="str">
        <v>Fundación Colombovenezolana Nueva Ilusión</v>
      </c>
      <c r="CI919" t="str">
        <v>Fundación Nakama's</v>
      </c>
      <c r="CJ919" t="str">
        <v>Fundación RadaBer</v>
      </c>
      <c r="CK919" t="str">
        <v>Fundación Scalabrini Bolivia</v>
      </c>
      <c r="CL919" t="str">
        <v>Fundacion Social Vivan los Niños</v>
      </c>
      <c r="CM919" t="str">
        <v>FUNVEAC</v>
      </c>
      <c r="CN919" t="str">
        <v>German Development Cooperation Agency GIZ</v>
      </c>
      <c r="CO919" t="str">
        <v>Globalizate Radio</v>
      </c>
      <c r="CP919" t="str">
        <v>GOAL</v>
      </c>
      <c r="CQ919" t="str">
        <v>Halü Bienestar Humano Foundation (HALU)</v>
      </c>
      <c r="CR919" t="str">
        <v>Heartland Alliance International (HAI)</v>
      </c>
      <c r="CS919" t="str">
        <v>HELVETAS Swiss Intercooperation</v>
      </c>
      <c r="CT919" t="str">
        <v>HIAS</v>
      </c>
      <c r="CU919" t="str">
        <v>Human Rights Defence Curaçao</v>
      </c>
      <c r="CV919" t="str">
        <v>Humanity &amp; Inclusion</v>
      </c>
      <c r="CW919" t="str">
        <v>Humans Analytic</v>
      </c>
      <c r="CX919" t="str">
        <v>Idas y Vueltas Association</v>
      </c>
      <c r="CY919" t="str">
        <v>iMMAP</v>
      </c>
      <c r="CZ919" t="str">
        <v>IMPACT Initiatives (REACH)</v>
      </c>
      <c r="DA919" t="str">
        <v>Inmigrante Feliz Association</v>
      </c>
      <c r="DB919" t="str">
        <v>Institute for Migration and Human Rights (IMDH)</v>
      </c>
      <c r="DC919" t="str">
        <v>Institute of Natural and Cultural Heritage (IPANC)</v>
      </c>
      <c r="DD919" t="str">
        <v>International Committee for the Development of People (CISP)</v>
      </c>
      <c r="DE919" t="str">
        <v>International Federation of the Red Cross (IFRC)</v>
      </c>
      <c r="DF919" t="str">
        <v>International Labour Organization (ILO)</v>
      </c>
      <c r="DG919" t="str">
        <v>International Medical Corps</v>
      </c>
      <c r="DH919" t="str">
        <v>International Organization for Migration (IOM)</v>
      </c>
      <c r="DI919" t="str">
        <v>International Rescue Committee (IRC)</v>
      </c>
      <c r="DJ919" t="str">
        <v>INTERSOS</v>
      </c>
      <c r="DK919" t="str">
        <v>Jesuit Migrant Service (JMS)</v>
      </c>
      <c r="DL919" t="str">
        <v>Jesuit Refugee Service (JRS)</v>
      </c>
      <c r="DM919" t="str">
        <v>Jesuit Service for Migrants and Refugees (JSMR)</v>
      </c>
      <c r="DN919" t="str">
        <v>Joint United Nations Programme on HIV/AIDS (UNAIDS)</v>
      </c>
      <c r="DO919" t="str">
        <v>Kimirina Coorporation</v>
      </c>
      <c r="DP919" t="str">
        <v>La Casita Hispanic Cultural Centre</v>
      </c>
      <c r="DQ919" t="str">
        <v>Latin American Network of Non-Governmental Organizations of Persons with Disabilities and their Families (RIADIS)</v>
      </c>
      <c r="DR919" t="str">
        <v>LGBT+ Movement Brazil</v>
      </c>
      <c r="DS919" t="str">
        <v>Living Water Community (LWC)</v>
      </c>
      <c r="DT919" t="str">
        <v>LLANOVENCOL</v>
      </c>
      <c r="DU919" t="str">
        <v>Lutheran World Federation</v>
      </c>
      <c r="DV919" t="str">
        <v>Lutheran World Relief</v>
      </c>
      <c r="DW919" t="str">
        <v>Malteser International</v>
      </c>
      <c r="DX919" t="str">
        <v>Mana Institute</v>
      </c>
      <c r="DY919" t="str">
        <v>Manos Veneguayas Association</v>
      </c>
      <c r="DZ919" t="str">
        <v>Más Igualdad Perú</v>
      </c>
      <c r="EA919" t="str">
        <v>MedGlobal</v>
      </c>
      <c r="EB919" t="str">
        <v>Medical Teams International</v>
      </c>
      <c r="EC919" t="str">
        <v>Mercy Corps</v>
      </c>
      <c r="ED919" t="str">
        <v>Migrant Service Center (CAM)</v>
      </c>
      <c r="EE919" t="str">
        <v>Migrants, Refugees and Argentine Social Entrepreneurs (MIRARES)</v>
      </c>
      <c r="EF919" t="str">
        <v>Mision Scalabriniana - Ecuador</v>
      </c>
      <c r="EG919" t="str">
        <v>Missão Paz</v>
      </c>
      <c r="EH919" t="str">
        <v>Museu A CASA</v>
      </c>
      <c r="EI919" t="str">
        <v>Norwegian Refugee Council (NRC)</v>
      </c>
      <c r="EJ919" t="str">
        <v>ONG Migrantes por el Maule</v>
      </c>
      <c r="EK919" t="str">
        <v>ONG Preemptive Love Coalition Colombia</v>
      </c>
      <c r="EL919" t="str">
        <v>Organización Transfomando Vidas</v>
      </c>
      <c r="EM919" t="str">
        <v>Organization of Ibero-American States for Education, Science and Culture (OEI)</v>
      </c>
      <c r="EN919" t="str">
        <v>OXFAM</v>
      </c>
      <c r="EO919" t="str">
        <v>Panamerican Development Foundation</v>
      </c>
      <c r="EP919" t="str">
        <v>Panamerican Health Organization/World Health Organization (PAHO/WHO)</v>
      </c>
      <c r="EQ919" t="str">
        <v>Pastoral of Human Mobility - Peruvian Episcopal Conference</v>
      </c>
      <c r="ER919" t="str">
        <v>Pastoral Service for Migrants National</v>
      </c>
      <c r="ES919" t="str">
        <v>Permanent Human Rights defense Committee (CDH)</v>
      </c>
      <c r="ET919" t="str">
        <v>Pirilampos Institute - Group of visits and voluntary actions in Roraima</v>
      </c>
      <c r="EU919" t="str">
        <v>Plan International</v>
      </c>
      <c r="EV919" t="str">
        <v>Population Program, Faculty of Social Sciences, University of the Republic</v>
      </c>
      <c r="EW919" t="str">
        <v>Profamilia Association</v>
      </c>
      <c r="EX919" t="str">
        <v>Red con Migrantes y Refugiados</v>
      </c>
      <c r="EY919" t="str">
        <v>Red Cross Colombia</v>
      </c>
      <c r="EZ919" t="str">
        <v>Red Cross Ecuador</v>
      </c>
      <c r="FA919" t="str">
        <v>Red Cross Peru</v>
      </c>
      <c r="FB919" t="str">
        <v>Red de Investigaciones en Derechos Humanos - CONICET (Consejo Nacional de Investigaciones Científicas y Técnicas)</v>
      </c>
      <c r="FC919" t="str">
        <v>RET International</v>
      </c>
      <c r="FD919" t="str">
        <v>Salú pa Tur Foundation</v>
      </c>
      <c r="FE919" t="str">
        <v>Salvation Army</v>
      </c>
      <c r="FF919" t="str">
        <v>Samaritan's Purse</v>
      </c>
      <c r="FG919" t="str">
        <v>Save the Children International (SCI)</v>
      </c>
      <c r="FH919" t="str">
        <v>Scalabrini Foundation Chile</v>
      </c>
      <c r="FI919" t="str">
        <v>Sección Peruana de Amnistía Internacional</v>
      </c>
      <c r="FJ919" t="str">
        <v>Serviço Pastoral dos Migrantes do Nordeste</v>
      </c>
      <c r="FK919" t="str">
        <v>Sesame Workshop</v>
      </c>
      <c r="FL919" t="str">
        <v>Si, Da Vida</v>
      </c>
      <c r="FM919" t="str">
        <v>Solidarity and Action Asociation</v>
      </c>
      <c r="FN919" t="str">
        <v>SOS Children's Villages</v>
      </c>
      <c r="FO919" t="str">
        <v>Tarabita Foundation</v>
      </c>
      <c r="FP919" t="str">
        <v>Tearfund</v>
      </c>
      <c r="FQ919" t="str">
        <v>TECHO</v>
      </c>
      <c r="FR919" t="str">
        <v>Terranueva Foundation</v>
      </c>
      <c r="FS919" t="str">
        <v>Terre des Hommes Suisse</v>
      </c>
      <c r="FT919" t="str">
        <v>The Israel Forum for International Humanitarian Aid (IsraAID)</v>
      </c>
      <c r="FU919" t="str">
        <v>Unión Venezolana en Perú</v>
      </c>
      <c r="FV919" t="str">
        <v>United Nations Children's Fund (UNICEF)</v>
      </c>
      <c r="FW919" t="str">
        <v>United Nations Development Programme (UNDP)</v>
      </c>
      <c r="FX919" t="str">
        <v>United Nations Educational, Scientific and Cultural Organization (UNESCO)</v>
      </c>
      <c r="FY919" t="str">
        <v>United Nations Entity for Gender Equality and the Empowerment of Women (UNWOMEN)</v>
      </c>
      <c r="FZ919" t="str">
        <v>United Nations Food and Agricultural Organization (FAO)</v>
      </c>
      <c r="GA919" t="str">
        <v>United Nations High Commissioner for Refugees (UNHCR)</v>
      </c>
      <c r="GB919" t="str">
        <v>United Nations Office of the High Commissioner for Human Rights (OHCHR)</v>
      </c>
      <c r="GC919" t="str">
        <v>United Nations Office on Drugs and Crime (UNODC)</v>
      </c>
      <c r="GD919" t="str">
        <v>United Nations Population Fund (UNFPA)</v>
      </c>
      <c r="GE919" t="str">
        <v>United Nations Programme for Human Settlements (UN Habitat)</v>
      </c>
      <c r="GF919" t="str">
        <v>Vale da Benção Educational and Charitable Association (AEBVB)</v>
      </c>
      <c r="GG919" t="str">
        <v>VenAruba Solidaria</v>
      </c>
      <c r="GH919" t="str">
        <v>Venex Curacao Foundation</v>
      </c>
      <c r="GI919" t="str">
        <v>Venezolanos en Barranquilla</v>
      </c>
      <c r="GJ919" t="str">
        <v>Venezolanos en San Cristóbal</v>
      </c>
      <c r="GK919" t="str">
        <v>Venezuelan Emigrant Foundation (FEV)</v>
      </c>
      <c r="GL919" t="str">
        <v>Vicaría de Pastoral Social Caritas</v>
      </c>
      <c r="GM919" t="str">
        <v>Voices GY</v>
      </c>
      <c r="GN919" t="str">
        <v>We World GVC</v>
      </c>
      <c r="GO919" t="str">
        <v>World Council of Credit Unions</v>
      </c>
      <c r="GP919" t="str">
        <v>World Food Programme (WFP)</v>
      </c>
      <c r="GQ919" t="str">
        <v>World Vision</v>
      </c>
      <c r="GR919" t="str">
        <v>ZOA</v>
      </c>
    </row>
    <row r="920" spans="8:200" x14ac:dyDescent="0.3">
      <c r="H920" t="str" cm="1">
        <f t="array" ref="H920:GR920">TRANSPOSE(_xlfn._xlws.SORT(_xlfn._xlws.FILTER(Table3[Name],ISNUMBER(SEARCH(' Activity Sheet'!D974,Table3[Name])),"Not found"),,1))</f>
        <v>.New Organisation</v>
      </c>
      <c r="I920" t="str">
        <v>ABV - Association of Good with Life</v>
      </c>
      <c r="J920" t="str">
        <v>ACAPS</v>
      </c>
      <c r="K920" t="str">
        <v>Acción y Desarrollo</v>
      </c>
      <c r="L920" t="str">
        <v>ACTED</v>
      </c>
      <c r="M920" t="str">
        <v>Action against Hunger</v>
      </c>
      <c r="N920" t="str">
        <v>ActionAid</v>
      </c>
      <c r="O920" t="str">
        <v>Adventist Development and Relief Agency (ADRA)</v>
      </c>
      <c r="P920" t="str">
        <v>Alas de Colibrí Foundation</v>
      </c>
      <c r="Q920" t="str">
        <v>Alianza por la Solidaridad</v>
      </c>
      <c r="R920" t="str">
        <v>Alianza por Venezuela</v>
      </c>
      <c r="S920" t="str">
        <v>Americares Foundation</v>
      </c>
      <c r="T920" t="str">
        <v>Argentine Commission for Refugees and Migrants (CAREF)</v>
      </c>
      <c r="U920" t="str">
        <v>Asociación Aves</v>
      </c>
      <c r="V920" t="str">
        <v>Asociación de Jubilados y Pensionados Venezolanos en Argentina</v>
      </c>
      <c r="W920" t="str">
        <v>Asociación de Venezolanos en Eloy Alfaro</v>
      </c>
      <c r="X920" t="str">
        <v>Asociación Fundación contra el Hambre Perú</v>
      </c>
      <c r="Y920" t="str">
        <v>Asociación Migrantes Venezolanos</v>
      </c>
      <c r="Z920" t="str">
        <v>Asociación Misioneros de San Carlos Scalabrinianos</v>
      </c>
      <c r="AA920" t="str">
        <v>Asociacion Proteccion Poblacion Vulnerable</v>
      </c>
      <c r="AB920" t="str">
        <v>Asociación Quinta Ola</v>
      </c>
      <c r="AC920" t="str">
        <v>Asociación Salto Ángel</v>
      </c>
      <c r="AD920" t="str">
        <v>Asociación Venezuela en Ecuador AC</v>
      </c>
      <c r="AE920" t="str">
        <v>ASOVENAR</v>
      </c>
      <c r="AF920" t="str">
        <v>Associação Hermanitos</v>
      </c>
      <c r="AG920" t="str">
        <v>AVSI Foundation</v>
      </c>
      <c r="AH920" t="str">
        <v>Bethany Christian Services</v>
      </c>
      <c r="AI920" t="str">
        <v>Blumont</v>
      </c>
      <c r="AJ920" t="str">
        <v>CARE</v>
      </c>
      <c r="AK920" t="str">
        <v>Caritas Brazil</v>
      </c>
      <c r="AL920" t="str">
        <v>Caritas Ecuador</v>
      </c>
      <c r="AM920" t="str">
        <v>Caritas Germany</v>
      </c>
      <c r="AN920" t="str">
        <v>Caritas Manaus</v>
      </c>
      <c r="AO920" t="str">
        <v>Caritas Parana</v>
      </c>
      <c r="AP920" t="str">
        <v>Caritas Peru</v>
      </c>
      <c r="AQ920" t="str">
        <v>Caritas Rio de Janeiro</v>
      </c>
      <c r="AR920" t="str">
        <v>Caritas São Paulo</v>
      </c>
      <c r="AS920" t="str">
        <v>Caritas Switzerland</v>
      </c>
      <c r="AT920" t="str">
        <v>CCEFIRO Association</v>
      </c>
      <c r="AU920" t="str">
        <v>CEDRO</v>
      </c>
      <c r="AV920" t="str">
        <v>Center for Integrated Studies and Programs for Sustainable Development (CIEDS)</v>
      </c>
      <c r="AW920" t="str">
        <v>Center for Migration and Human Rights of the Diocese of Roraima (CMDH)</v>
      </c>
      <c r="AX920" t="str">
        <v>Centro de Atencion Psicosocial (CAPS)</v>
      </c>
      <c r="AY920" t="str">
        <v>CESAL</v>
      </c>
      <c r="AZ920" t="str">
        <v>CESVI-Cooperazione e Sviluppo</v>
      </c>
      <c r="BA920" t="str">
        <v>ChildFund International</v>
      </c>
      <c r="BB920" t="str">
        <v>CHS Alternativo</v>
      </c>
      <c r="BC920" t="str">
        <v>Churún Merú Association</v>
      </c>
      <c r="BD920" t="str">
        <v>Coalición por Venezuela</v>
      </c>
      <c r="BE920" t="str">
        <v>Colonia Foundation of Venezuelans in the Dominican Republic (FUNCOVERD)</v>
      </c>
      <c r="BF920" t="str">
        <v>COLVENZ</v>
      </c>
      <c r="BG920" t="str">
        <v>Compassiva</v>
      </c>
      <c r="BH920" t="str">
        <v>Consejo Interreligioso del Perú - Religiones por la Paz</v>
      </c>
      <c r="BI920" t="str">
        <v>Consorcio ONG OCIPI Y Capellanía Nacional OFICA</v>
      </c>
      <c r="BJ920" t="str">
        <v>COOPI - International Cooperation Foundation</v>
      </c>
      <c r="BK920" t="str">
        <v>Corporación Colectivo Sin Fronteras</v>
      </c>
      <c r="BL920" t="str">
        <v>CRISFE Foundation</v>
      </c>
      <c r="BM920" t="str">
        <v>Cuso International</v>
      </c>
      <c r="BN920" t="str">
        <v>Danielle’s Children Fund (DCF)</v>
      </c>
      <c r="BO920" t="str">
        <v>Danish Refugee Council (DRC)</v>
      </c>
      <c r="BP920" t="str">
        <v>Development Support Association - APOYAR</v>
      </c>
      <c r="BQ920" t="str">
        <v>Diakonie Katastrophenhilfe</v>
      </c>
      <c r="BR920" t="str">
        <v>Diálogo Diverso</v>
      </c>
      <c r="BS920" t="str">
        <v>Doctors of the World</v>
      </c>
      <c r="BT920" t="str">
        <v>Dominican Institute for Integrated Development</v>
      </c>
      <c r="BU920" t="str">
        <v>Duendes y Ángeles Vinotinto República Dominicana</v>
      </c>
      <c r="BV920" t="str">
        <v>Encuentros SJS (Servicio Jesuita de la Solidaridad)</v>
      </c>
      <c r="BW920" t="str">
        <v>Ending Violence Against Migrants</v>
      </c>
      <c r="BX920" t="str">
        <v>Equidad Foundation</v>
      </c>
      <c r="BY920" t="str">
        <v>Equilibrium CenDE</v>
      </c>
      <c r="BZ920" t="str">
        <v>Facultad de Psicología - Universidad de la República (UDELAR)</v>
      </c>
      <c r="CA920" t="str">
        <v>First International Emergency and Solidarités International</v>
      </c>
      <c r="CB920" t="str">
        <v>Fondo Ecuatoriano Populorum Progressio</v>
      </c>
      <c r="CC920" t="str">
        <v>Foro Salud Callao</v>
      </c>
      <c r="CD920" t="str">
        <v>Foundation for the Integration and Development of Latin America (FIDAL)</v>
      </c>
      <c r="CE920" t="str">
        <v>Foundation of the Americas (FUDELA)</v>
      </c>
      <c r="CF920" t="str">
        <v>Fraternity Without Borders</v>
      </c>
      <c r="CG920" t="str">
        <v>Fundación Brisas del Norte</v>
      </c>
      <c r="CH920" t="str">
        <v>Fundación Colombovenezolana Nueva Ilusión</v>
      </c>
      <c r="CI920" t="str">
        <v>Fundación Nakama's</v>
      </c>
      <c r="CJ920" t="str">
        <v>Fundación RadaBer</v>
      </c>
      <c r="CK920" t="str">
        <v>Fundación Scalabrini Bolivia</v>
      </c>
      <c r="CL920" t="str">
        <v>Fundacion Social Vivan los Niños</v>
      </c>
      <c r="CM920" t="str">
        <v>FUNVEAC</v>
      </c>
      <c r="CN920" t="str">
        <v>German Development Cooperation Agency GIZ</v>
      </c>
      <c r="CO920" t="str">
        <v>Globalizate Radio</v>
      </c>
      <c r="CP920" t="str">
        <v>GOAL</v>
      </c>
      <c r="CQ920" t="str">
        <v>Halü Bienestar Humano Foundation (HALU)</v>
      </c>
      <c r="CR920" t="str">
        <v>Heartland Alliance International (HAI)</v>
      </c>
      <c r="CS920" t="str">
        <v>HELVETAS Swiss Intercooperation</v>
      </c>
      <c r="CT920" t="str">
        <v>HIAS</v>
      </c>
      <c r="CU920" t="str">
        <v>Human Rights Defence Curaçao</v>
      </c>
      <c r="CV920" t="str">
        <v>Humanity &amp; Inclusion</v>
      </c>
      <c r="CW920" t="str">
        <v>Humans Analytic</v>
      </c>
      <c r="CX920" t="str">
        <v>Idas y Vueltas Association</v>
      </c>
      <c r="CY920" t="str">
        <v>iMMAP</v>
      </c>
      <c r="CZ920" t="str">
        <v>IMPACT Initiatives (REACH)</v>
      </c>
      <c r="DA920" t="str">
        <v>Inmigrante Feliz Association</v>
      </c>
      <c r="DB920" t="str">
        <v>Institute for Migration and Human Rights (IMDH)</v>
      </c>
      <c r="DC920" t="str">
        <v>Institute of Natural and Cultural Heritage (IPANC)</v>
      </c>
      <c r="DD920" t="str">
        <v>International Committee for the Development of People (CISP)</v>
      </c>
      <c r="DE920" t="str">
        <v>International Federation of the Red Cross (IFRC)</v>
      </c>
      <c r="DF920" t="str">
        <v>International Labour Organization (ILO)</v>
      </c>
      <c r="DG920" t="str">
        <v>International Medical Corps</v>
      </c>
      <c r="DH920" t="str">
        <v>International Organization for Migration (IOM)</v>
      </c>
      <c r="DI920" t="str">
        <v>International Rescue Committee (IRC)</v>
      </c>
      <c r="DJ920" t="str">
        <v>INTERSOS</v>
      </c>
      <c r="DK920" t="str">
        <v>Jesuit Migrant Service (JMS)</v>
      </c>
      <c r="DL920" t="str">
        <v>Jesuit Refugee Service (JRS)</v>
      </c>
      <c r="DM920" t="str">
        <v>Jesuit Service for Migrants and Refugees (JSMR)</v>
      </c>
      <c r="DN920" t="str">
        <v>Joint United Nations Programme on HIV/AIDS (UNAIDS)</v>
      </c>
      <c r="DO920" t="str">
        <v>Kimirina Coorporation</v>
      </c>
      <c r="DP920" t="str">
        <v>La Casita Hispanic Cultural Centre</v>
      </c>
      <c r="DQ920" t="str">
        <v>Latin American Network of Non-Governmental Organizations of Persons with Disabilities and their Families (RIADIS)</v>
      </c>
      <c r="DR920" t="str">
        <v>LGBT+ Movement Brazil</v>
      </c>
      <c r="DS920" t="str">
        <v>Living Water Community (LWC)</v>
      </c>
      <c r="DT920" t="str">
        <v>LLANOVENCOL</v>
      </c>
      <c r="DU920" t="str">
        <v>Lutheran World Federation</v>
      </c>
      <c r="DV920" t="str">
        <v>Lutheran World Relief</v>
      </c>
      <c r="DW920" t="str">
        <v>Malteser International</v>
      </c>
      <c r="DX920" t="str">
        <v>Mana Institute</v>
      </c>
      <c r="DY920" t="str">
        <v>Manos Veneguayas Association</v>
      </c>
      <c r="DZ920" t="str">
        <v>Más Igualdad Perú</v>
      </c>
      <c r="EA920" t="str">
        <v>MedGlobal</v>
      </c>
      <c r="EB920" t="str">
        <v>Medical Teams International</v>
      </c>
      <c r="EC920" t="str">
        <v>Mercy Corps</v>
      </c>
      <c r="ED920" t="str">
        <v>Migrant Service Center (CAM)</v>
      </c>
      <c r="EE920" t="str">
        <v>Migrants, Refugees and Argentine Social Entrepreneurs (MIRARES)</v>
      </c>
      <c r="EF920" t="str">
        <v>Mision Scalabriniana - Ecuador</v>
      </c>
      <c r="EG920" t="str">
        <v>Missão Paz</v>
      </c>
      <c r="EH920" t="str">
        <v>Museu A CASA</v>
      </c>
      <c r="EI920" t="str">
        <v>Norwegian Refugee Council (NRC)</v>
      </c>
      <c r="EJ920" t="str">
        <v>ONG Migrantes por el Maule</v>
      </c>
      <c r="EK920" t="str">
        <v>ONG Preemptive Love Coalition Colombia</v>
      </c>
      <c r="EL920" t="str">
        <v>Organización Transfomando Vidas</v>
      </c>
      <c r="EM920" t="str">
        <v>Organization of Ibero-American States for Education, Science and Culture (OEI)</v>
      </c>
      <c r="EN920" t="str">
        <v>OXFAM</v>
      </c>
      <c r="EO920" t="str">
        <v>Panamerican Development Foundation</v>
      </c>
      <c r="EP920" t="str">
        <v>Panamerican Health Organization/World Health Organization (PAHO/WHO)</v>
      </c>
      <c r="EQ920" t="str">
        <v>Pastoral of Human Mobility - Peruvian Episcopal Conference</v>
      </c>
      <c r="ER920" t="str">
        <v>Pastoral Service for Migrants National</v>
      </c>
      <c r="ES920" t="str">
        <v>Permanent Human Rights defense Committee (CDH)</v>
      </c>
      <c r="ET920" t="str">
        <v>Pirilampos Institute - Group of visits and voluntary actions in Roraima</v>
      </c>
      <c r="EU920" t="str">
        <v>Plan International</v>
      </c>
      <c r="EV920" t="str">
        <v>Population Program, Faculty of Social Sciences, University of the Republic</v>
      </c>
      <c r="EW920" t="str">
        <v>Profamilia Association</v>
      </c>
      <c r="EX920" t="str">
        <v>Red con Migrantes y Refugiados</v>
      </c>
      <c r="EY920" t="str">
        <v>Red Cross Colombia</v>
      </c>
      <c r="EZ920" t="str">
        <v>Red Cross Ecuador</v>
      </c>
      <c r="FA920" t="str">
        <v>Red Cross Peru</v>
      </c>
      <c r="FB920" t="str">
        <v>Red de Investigaciones en Derechos Humanos - CONICET (Consejo Nacional de Investigaciones Científicas y Técnicas)</v>
      </c>
      <c r="FC920" t="str">
        <v>RET International</v>
      </c>
      <c r="FD920" t="str">
        <v>Salú pa Tur Foundation</v>
      </c>
      <c r="FE920" t="str">
        <v>Salvation Army</v>
      </c>
      <c r="FF920" t="str">
        <v>Samaritan's Purse</v>
      </c>
      <c r="FG920" t="str">
        <v>Save the Children International (SCI)</v>
      </c>
      <c r="FH920" t="str">
        <v>Scalabrini Foundation Chile</v>
      </c>
      <c r="FI920" t="str">
        <v>Sección Peruana de Amnistía Internacional</v>
      </c>
      <c r="FJ920" t="str">
        <v>Serviço Pastoral dos Migrantes do Nordeste</v>
      </c>
      <c r="FK920" t="str">
        <v>Sesame Workshop</v>
      </c>
      <c r="FL920" t="str">
        <v>Si, Da Vida</v>
      </c>
      <c r="FM920" t="str">
        <v>Solidarity and Action Asociation</v>
      </c>
      <c r="FN920" t="str">
        <v>SOS Children's Villages</v>
      </c>
      <c r="FO920" t="str">
        <v>Tarabita Foundation</v>
      </c>
      <c r="FP920" t="str">
        <v>Tearfund</v>
      </c>
      <c r="FQ920" t="str">
        <v>TECHO</v>
      </c>
      <c r="FR920" t="str">
        <v>Terranueva Foundation</v>
      </c>
      <c r="FS920" t="str">
        <v>Terre des Hommes Suisse</v>
      </c>
      <c r="FT920" t="str">
        <v>The Israel Forum for International Humanitarian Aid (IsraAID)</v>
      </c>
      <c r="FU920" t="str">
        <v>Unión Venezolana en Perú</v>
      </c>
      <c r="FV920" t="str">
        <v>United Nations Children's Fund (UNICEF)</v>
      </c>
      <c r="FW920" t="str">
        <v>United Nations Development Programme (UNDP)</v>
      </c>
      <c r="FX920" t="str">
        <v>United Nations Educational, Scientific and Cultural Organization (UNESCO)</v>
      </c>
      <c r="FY920" t="str">
        <v>United Nations Entity for Gender Equality and the Empowerment of Women (UNWOMEN)</v>
      </c>
      <c r="FZ920" t="str">
        <v>United Nations Food and Agricultural Organization (FAO)</v>
      </c>
      <c r="GA920" t="str">
        <v>United Nations High Commissioner for Refugees (UNHCR)</v>
      </c>
      <c r="GB920" t="str">
        <v>United Nations Office of the High Commissioner for Human Rights (OHCHR)</v>
      </c>
      <c r="GC920" t="str">
        <v>United Nations Office on Drugs and Crime (UNODC)</v>
      </c>
      <c r="GD920" t="str">
        <v>United Nations Population Fund (UNFPA)</v>
      </c>
      <c r="GE920" t="str">
        <v>United Nations Programme for Human Settlements (UN Habitat)</v>
      </c>
      <c r="GF920" t="str">
        <v>Vale da Benção Educational and Charitable Association (AEBVB)</v>
      </c>
      <c r="GG920" t="str">
        <v>VenAruba Solidaria</v>
      </c>
      <c r="GH920" t="str">
        <v>Venex Curacao Foundation</v>
      </c>
      <c r="GI920" t="str">
        <v>Venezolanos en Barranquilla</v>
      </c>
      <c r="GJ920" t="str">
        <v>Venezolanos en San Cristóbal</v>
      </c>
      <c r="GK920" t="str">
        <v>Venezuelan Emigrant Foundation (FEV)</v>
      </c>
      <c r="GL920" t="str">
        <v>Vicaría de Pastoral Social Caritas</v>
      </c>
      <c r="GM920" t="str">
        <v>Voices GY</v>
      </c>
      <c r="GN920" t="str">
        <v>We World GVC</v>
      </c>
      <c r="GO920" t="str">
        <v>World Council of Credit Unions</v>
      </c>
      <c r="GP920" t="str">
        <v>World Food Programme (WFP)</v>
      </c>
      <c r="GQ920" t="str">
        <v>World Vision</v>
      </c>
      <c r="GR920" t="str">
        <v>ZOA</v>
      </c>
    </row>
    <row r="921" spans="8:200" x14ac:dyDescent="0.3">
      <c r="H921" t="str" cm="1">
        <f t="array" ref="H921:GR921">TRANSPOSE(_xlfn._xlws.SORT(_xlfn._xlws.FILTER(Table3[Name],ISNUMBER(SEARCH(' Activity Sheet'!D975,Table3[Name])),"Not found"),,1))</f>
        <v>.New Organisation</v>
      </c>
      <c r="I921" t="str">
        <v>ABV - Association of Good with Life</v>
      </c>
      <c r="J921" t="str">
        <v>ACAPS</v>
      </c>
      <c r="K921" t="str">
        <v>Acción y Desarrollo</v>
      </c>
      <c r="L921" t="str">
        <v>ACTED</v>
      </c>
      <c r="M921" t="str">
        <v>Action against Hunger</v>
      </c>
      <c r="N921" t="str">
        <v>ActionAid</v>
      </c>
      <c r="O921" t="str">
        <v>Adventist Development and Relief Agency (ADRA)</v>
      </c>
      <c r="P921" t="str">
        <v>Alas de Colibrí Foundation</v>
      </c>
      <c r="Q921" t="str">
        <v>Alianza por la Solidaridad</v>
      </c>
      <c r="R921" t="str">
        <v>Alianza por Venezuela</v>
      </c>
      <c r="S921" t="str">
        <v>Americares Foundation</v>
      </c>
      <c r="T921" t="str">
        <v>Argentine Commission for Refugees and Migrants (CAREF)</v>
      </c>
      <c r="U921" t="str">
        <v>Asociación Aves</v>
      </c>
      <c r="V921" t="str">
        <v>Asociación de Jubilados y Pensionados Venezolanos en Argentina</v>
      </c>
      <c r="W921" t="str">
        <v>Asociación de Venezolanos en Eloy Alfaro</v>
      </c>
      <c r="X921" t="str">
        <v>Asociación Fundación contra el Hambre Perú</v>
      </c>
      <c r="Y921" t="str">
        <v>Asociación Migrantes Venezolanos</v>
      </c>
      <c r="Z921" t="str">
        <v>Asociación Misioneros de San Carlos Scalabrinianos</v>
      </c>
      <c r="AA921" t="str">
        <v>Asociacion Proteccion Poblacion Vulnerable</v>
      </c>
      <c r="AB921" t="str">
        <v>Asociación Quinta Ola</v>
      </c>
      <c r="AC921" t="str">
        <v>Asociación Salto Ángel</v>
      </c>
      <c r="AD921" t="str">
        <v>Asociación Venezuela en Ecuador AC</v>
      </c>
      <c r="AE921" t="str">
        <v>ASOVENAR</v>
      </c>
      <c r="AF921" t="str">
        <v>Associação Hermanitos</v>
      </c>
      <c r="AG921" t="str">
        <v>AVSI Foundation</v>
      </c>
      <c r="AH921" t="str">
        <v>Bethany Christian Services</v>
      </c>
      <c r="AI921" t="str">
        <v>Blumont</v>
      </c>
      <c r="AJ921" t="str">
        <v>CARE</v>
      </c>
      <c r="AK921" t="str">
        <v>Caritas Brazil</v>
      </c>
      <c r="AL921" t="str">
        <v>Caritas Ecuador</v>
      </c>
      <c r="AM921" t="str">
        <v>Caritas Germany</v>
      </c>
      <c r="AN921" t="str">
        <v>Caritas Manaus</v>
      </c>
      <c r="AO921" t="str">
        <v>Caritas Parana</v>
      </c>
      <c r="AP921" t="str">
        <v>Caritas Peru</v>
      </c>
      <c r="AQ921" t="str">
        <v>Caritas Rio de Janeiro</v>
      </c>
      <c r="AR921" t="str">
        <v>Caritas São Paulo</v>
      </c>
      <c r="AS921" t="str">
        <v>Caritas Switzerland</v>
      </c>
      <c r="AT921" t="str">
        <v>CCEFIRO Association</v>
      </c>
      <c r="AU921" t="str">
        <v>CEDRO</v>
      </c>
      <c r="AV921" t="str">
        <v>Center for Integrated Studies and Programs for Sustainable Development (CIEDS)</v>
      </c>
      <c r="AW921" t="str">
        <v>Center for Migration and Human Rights of the Diocese of Roraima (CMDH)</v>
      </c>
      <c r="AX921" t="str">
        <v>Centro de Atencion Psicosocial (CAPS)</v>
      </c>
      <c r="AY921" t="str">
        <v>CESAL</v>
      </c>
      <c r="AZ921" t="str">
        <v>CESVI-Cooperazione e Sviluppo</v>
      </c>
      <c r="BA921" t="str">
        <v>ChildFund International</v>
      </c>
      <c r="BB921" t="str">
        <v>CHS Alternativo</v>
      </c>
      <c r="BC921" t="str">
        <v>Churún Merú Association</v>
      </c>
      <c r="BD921" t="str">
        <v>Coalición por Venezuela</v>
      </c>
      <c r="BE921" t="str">
        <v>Colonia Foundation of Venezuelans in the Dominican Republic (FUNCOVERD)</v>
      </c>
      <c r="BF921" t="str">
        <v>COLVENZ</v>
      </c>
      <c r="BG921" t="str">
        <v>Compassiva</v>
      </c>
      <c r="BH921" t="str">
        <v>Consejo Interreligioso del Perú - Religiones por la Paz</v>
      </c>
      <c r="BI921" t="str">
        <v>Consorcio ONG OCIPI Y Capellanía Nacional OFICA</v>
      </c>
      <c r="BJ921" t="str">
        <v>COOPI - International Cooperation Foundation</v>
      </c>
      <c r="BK921" t="str">
        <v>Corporación Colectivo Sin Fronteras</v>
      </c>
      <c r="BL921" t="str">
        <v>CRISFE Foundation</v>
      </c>
      <c r="BM921" t="str">
        <v>Cuso International</v>
      </c>
      <c r="BN921" t="str">
        <v>Danielle’s Children Fund (DCF)</v>
      </c>
      <c r="BO921" t="str">
        <v>Danish Refugee Council (DRC)</v>
      </c>
      <c r="BP921" t="str">
        <v>Development Support Association - APOYAR</v>
      </c>
      <c r="BQ921" t="str">
        <v>Diakonie Katastrophenhilfe</v>
      </c>
      <c r="BR921" t="str">
        <v>Diálogo Diverso</v>
      </c>
      <c r="BS921" t="str">
        <v>Doctors of the World</v>
      </c>
      <c r="BT921" t="str">
        <v>Dominican Institute for Integrated Development</v>
      </c>
      <c r="BU921" t="str">
        <v>Duendes y Ángeles Vinotinto República Dominicana</v>
      </c>
      <c r="BV921" t="str">
        <v>Encuentros SJS (Servicio Jesuita de la Solidaridad)</v>
      </c>
      <c r="BW921" t="str">
        <v>Ending Violence Against Migrants</v>
      </c>
      <c r="BX921" t="str">
        <v>Equidad Foundation</v>
      </c>
      <c r="BY921" t="str">
        <v>Equilibrium CenDE</v>
      </c>
      <c r="BZ921" t="str">
        <v>Facultad de Psicología - Universidad de la República (UDELAR)</v>
      </c>
      <c r="CA921" t="str">
        <v>First International Emergency and Solidarités International</v>
      </c>
      <c r="CB921" t="str">
        <v>Fondo Ecuatoriano Populorum Progressio</v>
      </c>
      <c r="CC921" t="str">
        <v>Foro Salud Callao</v>
      </c>
      <c r="CD921" t="str">
        <v>Foundation for the Integration and Development of Latin America (FIDAL)</v>
      </c>
      <c r="CE921" t="str">
        <v>Foundation of the Americas (FUDELA)</v>
      </c>
      <c r="CF921" t="str">
        <v>Fraternity Without Borders</v>
      </c>
      <c r="CG921" t="str">
        <v>Fundación Brisas del Norte</v>
      </c>
      <c r="CH921" t="str">
        <v>Fundación Colombovenezolana Nueva Ilusión</v>
      </c>
      <c r="CI921" t="str">
        <v>Fundación Nakama's</v>
      </c>
      <c r="CJ921" t="str">
        <v>Fundación RadaBer</v>
      </c>
      <c r="CK921" t="str">
        <v>Fundación Scalabrini Bolivia</v>
      </c>
      <c r="CL921" t="str">
        <v>Fundacion Social Vivan los Niños</v>
      </c>
      <c r="CM921" t="str">
        <v>FUNVEAC</v>
      </c>
      <c r="CN921" t="str">
        <v>German Development Cooperation Agency GIZ</v>
      </c>
      <c r="CO921" t="str">
        <v>Globalizate Radio</v>
      </c>
      <c r="CP921" t="str">
        <v>GOAL</v>
      </c>
      <c r="CQ921" t="str">
        <v>Halü Bienestar Humano Foundation (HALU)</v>
      </c>
      <c r="CR921" t="str">
        <v>Heartland Alliance International (HAI)</v>
      </c>
      <c r="CS921" t="str">
        <v>HELVETAS Swiss Intercooperation</v>
      </c>
      <c r="CT921" t="str">
        <v>HIAS</v>
      </c>
      <c r="CU921" t="str">
        <v>Human Rights Defence Curaçao</v>
      </c>
      <c r="CV921" t="str">
        <v>Humanity &amp; Inclusion</v>
      </c>
      <c r="CW921" t="str">
        <v>Humans Analytic</v>
      </c>
      <c r="CX921" t="str">
        <v>Idas y Vueltas Association</v>
      </c>
      <c r="CY921" t="str">
        <v>iMMAP</v>
      </c>
      <c r="CZ921" t="str">
        <v>IMPACT Initiatives (REACH)</v>
      </c>
      <c r="DA921" t="str">
        <v>Inmigrante Feliz Association</v>
      </c>
      <c r="DB921" t="str">
        <v>Institute for Migration and Human Rights (IMDH)</v>
      </c>
      <c r="DC921" t="str">
        <v>Institute of Natural and Cultural Heritage (IPANC)</v>
      </c>
      <c r="DD921" t="str">
        <v>International Committee for the Development of People (CISP)</v>
      </c>
      <c r="DE921" t="str">
        <v>International Federation of the Red Cross (IFRC)</v>
      </c>
      <c r="DF921" t="str">
        <v>International Labour Organization (ILO)</v>
      </c>
      <c r="DG921" t="str">
        <v>International Medical Corps</v>
      </c>
      <c r="DH921" t="str">
        <v>International Organization for Migration (IOM)</v>
      </c>
      <c r="DI921" t="str">
        <v>International Rescue Committee (IRC)</v>
      </c>
      <c r="DJ921" t="str">
        <v>INTERSOS</v>
      </c>
      <c r="DK921" t="str">
        <v>Jesuit Migrant Service (JMS)</v>
      </c>
      <c r="DL921" t="str">
        <v>Jesuit Refugee Service (JRS)</v>
      </c>
      <c r="DM921" t="str">
        <v>Jesuit Service for Migrants and Refugees (JSMR)</v>
      </c>
      <c r="DN921" t="str">
        <v>Joint United Nations Programme on HIV/AIDS (UNAIDS)</v>
      </c>
      <c r="DO921" t="str">
        <v>Kimirina Coorporation</v>
      </c>
      <c r="DP921" t="str">
        <v>La Casita Hispanic Cultural Centre</v>
      </c>
      <c r="DQ921" t="str">
        <v>Latin American Network of Non-Governmental Organizations of Persons with Disabilities and their Families (RIADIS)</v>
      </c>
      <c r="DR921" t="str">
        <v>LGBT+ Movement Brazil</v>
      </c>
      <c r="DS921" t="str">
        <v>Living Water Community (LWC)</v>
      </c>
      <c r="DT921" t="str">
        <v>LLANOVENCOL</v>
      </c>
      <c r="DU921" t="str">
        <v>Lutheran World Federation</v>
      </c>
      <c r="DV921" t="str">
        <v>Lutheran World Relief</v>
      </c>
      <c r="DW921" t="str">
        <v>Malteser International</v>
      </c>
      <c r="DX921" t="str">
        <v>Mana Institute</v>
      </c>
      <c r="DY921" t="str">
        <v>Manos Veneguayas Association</v>
      </c>
      <c r="DZ921" t="str">
        <v>Más Igualdad Perú</v>
      </c>
      <c r="EA921" t="str">
        <v>MedGlobal</v>
      </c>
      <c r="EB921" t="str">
        <v>Medical Teams International</v>
      </c>
      <c r="EC921" t="str">
        <v>Mercy Corps</v>
      </c>
      <c r="ED921" t="str">
        <v>Migrant Service Center (CAM)</v>
      </c>
      <c r="EE921" t="str">
        <v>Migrants, Refugees and Argentine Social Entrepreneurs (MIRARES)</v>
      </c>
      <c r="EF921" t="str">
        <v>Mision Scalabriniana - Ecuador</v>
      </c>
      <c r="EG921" t="str">
        <v>Missão Paz</v>
      </c>
      <c r="EH921" t="str">
        <v>Museu A CASA</v>
      </c>
      <c r="EI921" t="str">
        <v>Norwegian Refugee Council (NRC)</v>
      </c>
      <c r="EJ921" t="str">
        <v>ONG Migrantes por el Maule</v>
      </c>
      <c r="EK921" t="str">
        <v>ONG Preemptive Love Coalition Colombia</v>
      </c>
      <c r="EL921" t="str">
        <v>Organización Transfomando Vidas</v>
      </c>
      <c r="EM921" t="str">
        <v>Organization of Ibero-American States for Education, Science and Culture (OEI)</v>
      </c>
      <c r="EN921" t="str">
        <v>OXFAM</v>
      </c>
      <c r="EO921" t="str">
        <v>Panamerican Development Foundation</v>
      </c>
      <c r="EP921" t="str">
        <v>Panamerican Health Organization/World Health Organization (PAHO/WHO)</v>
      </c>
      <c r="EQ921" t="str">
        <v>Pastoral of Human Mobility - Peruvian Episcopal Conference</v>
      </c>
      <c r="ER921" t="str">
        <v>Pastoral Service for Migrants National</v>
      </c>
      <c r="ES921" t="str">
        <v>Permanent Human Rights defense Committee (CDH)</v>
      </c>
      <c r="ET921" t="str">
        <v>Pirilampos Institute - Group of visits and voluntary actions in Roraima</v>
      </c>
      <c r="EU921" t="str">
        <v>Plan International</v>
      </c>
      <c r="EV921" t="str">
        <v>Population Program, Faculty of Social Sciences, University of the Republic</v>
      </c>
      <c r="EW921" t="str">
        <v>Profamilia Association</v>
      </c>
      <c r="EX921" t="str">
        <v>Red con Migrantes y Refugiados</v>
      </c>
      <c r="EY921" t="str">
        <v>Red Cross Colombia</v>
      </c>
      <c r="EZ921" t="str">
        <v>Red Cross Ecuador</v>
      </c>
      <c r="FA921" t="str">
        <v>Red Cross Peru</v>
      </c>
      <c r="FB921" t="str">
        <v>Red de Investigaciones en Derechos Humanos - CONICET (Consejo Nacional de Investigaciones Científicas y Técnicas)</v>
      </c>
      <c r="FC921" t="str">
        <v>RET International</v>
      </c>
      <c r="FD921" t="str">
        <v>Salú pa Tur Foundation</v>
      </c>
      <c r="FE921" t="str">
        <v>Salvation Army</v>
      </c>
      <c r="FF921" t="str">
        <v>Samaritan's Purse</v>
      </c>
      <c r="FG921" t="str">
        <v>Save the Children International (SCI)</v>
      </c>
      <c r="FH921" t="str">
        <v>Scalabrini Foundation Chile</v>
      </c>
      <c r="FI921" t="str">
        <v>Sección Peruana de Amnistía Internacional</v>
      </c>
      <c r="FJ921" t="str">
        <v>Serviço Pastoral dos Migrantes do Nordeste</v>
      </c>
      <c r="FK921" t="str">
        <v>Sesame Workshop</v>
      </c>
      <c r="FL921" t="str">
        <v>Si, Da Vida</v>
      </c>
      <c r="FM921" t="str">
        <v>Solidarity and Action Asociation</v>
      </c>
      <c r="FN921" t="str">
        <v>SOS Children's Villages</v>
      </c>
      <c r="FO921" t="str">
        <v>Tarabita Foundation</v>
      </c>
      <c r="FP921" t="str">
        <v>Tearfund</v>
      </c>
      <c r="FQ921" t="str">
        <v>TECHO</v>
      </c>
      <c r="FR921" t="str">
        <v>Terranueva Foundation</v>
      </c>
      <c r="FS921" t="str">
        <v>Terre des Hommes Suisse</v>
      </c>
      <c r="FT921" t="str">
        <v>The Israel Forum for International Humanitarian Aid (IsraAID)</v>
      </c>
      <c r="FU921" t="str">
        <v>Unión Venezolana en Perú</v>
      </c>
      <c r="FV921" t="str">
        <v>United Nations Children's Fund (UNICEF)</v>
      </c>
      <c r="FW921" t="str">
        <v>United Nations Development Programme (UNDP)</v>
      </c>
      <c r="FX921" t="str">
        <v>United Nations Educational, Scientific and Cultural Organization (UNESCO)</v>
      </c>
      <c r="FY921" t="str">
        <v>United Nations Entity for Gender Equality and the Empowerment of Women (UNWOMEN)</v>
      </c>
      <c r="FZ921" t="str">
        <v>United Nations Food and Agricultural Organization (FAO)</v>
      </c>
      <c r="GA921" t="str">
        <v>United Nations High Commissioner for Refugees (UNHCR)</v>
      </c>
      <c r="GB921" t="str">
        <v>United Nations Office of the High Commissioner for Human Rights (OHCHR)</v>
      </c>
      <c r="GC921" t="str">
        <v>United Nations Office on Drugs and Crime (UNODC)</v>
      </c>
      <c r="GD921" t="str">
        <v>United Nations Population Fund (UNFPA)</v>
      </c>
      <c r="GE921" t="str">
        <v>United Nations Programme for Human Settlements (UN Habitat)</v>
      </c>
      <c r="GF921" t="str">
        <v>Vale da Benção Educational and Charitable Association (AEBVB)</v>
      </c>
      <c r="GG921" t="str">
        <v>VenAruba Solidaria</v>
      </c>
      <c r="GH921" t="str">
        <v>Venex Curacao Foundation</v>
      </c>
      <c r="GI921" t="str">
        <v>Venezolanos en Barranquilla</v>
      </c>
      <c r="GJ921" t="str">
        <v>Venezolanos en San Cristóbal</v>
      </c>
      <c r="GK921" t="str">
        <v>Venezuelan Emigrant Foundation (FEV)</v>
      </c>
      <c r="GL921" t="str">
        <v>Vicaría de Pastoral Social Caritas</v>
      </c>
      <c r="GM921" t="str">
        <v>Voices GY</v>
      </c>
      <c r="GN921" t="str">
        <v>We World GVC</v>
      </c>
      <c r="GO921" t="str">
        <v>World Council of Credit Unions</v>
      </c>
      <c r="GP921" t="str">
        <v>World Food Programme (WFP)</v>
      </c>
      <c r="GQ921" t="str">
        <v>World Vision</v>
      </c>
      <c r="GR921" t="str">
        <v>ZOA</v>
      </c>
    </row>
    <row r="922" spans="8:200" x14ac:dyDescent="0.3">
      <c r="H922" t="str" cm="1">
        <f t="array" ref="H922:GR922">TRANSPOSE(_xlfn._xlws.SORT(_xlfn._xlws.FILTER(Table3[Name],ISNUMBER(SEARCH(' Activity Sheet'!D976,Table3[Name])),"Not found"),,1))</f>
        <v>.New Organisation</v>
      </c>
      <c r="I922" t="str">
        <v>ABV - Association of Good with Life</v>
      </c>
      <c r="J922" t="str">
        <v>ACAPS</v>
      </c>
      <c r="K922" t="str">
        <v>Acción y Desarrollo</v>
      </c>
      <c r="L922" t="str">
        <v>ACTED</v>
      </c>
      <c r="M922" t="str">
        <v>Action against Hunger</v>
      </c>
      <c r="N922" t="str">
        <v>ActionAid</v>
      </c>
      <c r="O922" t="str">
        <v>Adventist Development and Relief Agency (ADRA)</v>
      </c>
      <c r="P922" t="str">
        <v>Alas de Colibrí Foundation</v>
      </c>
      <c r="Q922" t="str">
        <v>Alianza por la Solidaridad</v>
      </c>
      <c r="R922" t="str">
        <v>Alianza por Venezuela</v>
      </c>
      <c r="S922" t="str">
        <v>Americares Foundation</v>
      </c>
      <c r="T922" t="str">
        <v>Argentine Commission for Refugees and Migrants (CAREF)</v>
      </c>
      <c r="U922" t="str">
        <v>Asociación Aves</v>
      </c>
      <c r="V922" t="str">
        <v>Asociación de Jubilados y Pensionados Venezolanos en Argentina</v>
      </c>
      <c r="W922" t="str">
        <v>Asociación de Venezolanos en Eloy Alfaro</v>
      </c>
      <c r="X922" t="str">
        <v>Asociación Fundación contra el Hambre Perú</v>
      </c>
      <c r="Y922" t="str">
        <v>Asociación Migrantes Venezolanos</v>
      </c>
      <c r="Z922" t="str">
        <v>Asociación Misioneros de San Carlos Scalabrinianos</v>
      </c>
      <c r="AA922" t="str">
        <v>Asociacion Proteccion Poblacion Vulnerable</v>
      </c>
      <c r="AB922" t="str">
        <v>Asociación Quinta Ola</v>
      </c>
      <c r="AC922" t="str">
        <v>Asociación Salto Ángel</v>
      </c>
      <c r="AD922" t="str">
        <v>Asociación Venezuela en Ecuador AC</v>
      </c>
      <c r="AE922" t="str">
        <v>ASOVENAR</v>
      </c>
      <c r="AF922" t="str">
        <v>Associação Hermanitos</v>
      </c>
      <c r="AG922" t="str">
        <v>AVSI Foundation</v>
      </c>
      <c r="AH922" t="str">
        <v>Bethany Christian Services</v>
      </c>
      <c r="AI922" t="str">
        <v>Blumont</v>
      </c>
      <c r="AJ922" t="str">
        <v>CARE</v>
      </c>
      <c r="AK922" t="str">
        <v>Caritas Brazil</v>
      </c>
      <c r="AL922" t="str">
        <v>Caritas Ecuador</v>
      </c>
      <c r="AM922" t="str">
        <v>Caritas Germany</v>
      </c>
      <c r="AN922" t="str">
        <v>Caritas Manaus</v>
      </c>
      <c r="AO922" t="str">
        <v>Caritas Parana</v>
      </c>
      <c r="AP922" t="str">
        <v>Caritas Peru</v>
      </c>
      <c r="AQ922" t="str">
        <v>Caritas Rio de Janeiro</v>
      </c>
      <c r="AR922" t="str">
        <v>Caritas São Paulo</v>
      </c>
      <c r="AS922" t="str">
        <v>Caritas Switzerland</v>
      </c>
      <c r="AT922" t="str">
        <v>CCEFIRO Association</v>
      </c>
      <c r="AU922" t="str">
        <v>CEDRO</v>
      </c>
      <c r="AV922" t="str">
        <v>Center for Integrated Studies and Programs for Sustainable Development (CIEDS)</v>
      </c>
      <c r="AW922" t="str">
        <v>Center for Migration and Human Rights of the Diocese of Roraima (CMDH)</v>
      </c>
      <c r="AX922" t="str">
        <v>Centro de Atencion Psicosocial (CAPS)</v>
      </c>
      <c r="AY922" t="str">
        <v>CESAL</v>
      </c>
      <c r="AZ922" t="str">
        <v>CESVI-Cooperazione e Sviluppo</v>
      </c>
      <c r="BA922" t="str">
        <v>ChildFund International</v>
      </c>
      <c r="BB922" t="str">
        <v>CHS Alternativo</v>
      </c>
      <c r="BC922" t="str">
        <v>Churún Merú Association</v>
      </c>
      <c r="BD922" t="str">
        <v>Coalición por Venezuela</v>
      </c>
      <c r="BE922" t="str">
        <v>Colonia Foundation of Venezuelans in the Dominican Republic (FUNCOVERD)</v>
      </c>
      <c r="BF922" t="str">
        <v>COLVENZ</v>
      </c>
      <c r="BG922" t="str">
        <v>Compassiva</v>
      </c>
      <c r="BH922" t="str">
        <v>Consejo Interreligioso del Perú - Religiones por la Paz</v>
      </c>
      <c r="BI922" t="str">
        <v>Consorcio ONG OCIPI Y Capellanía Nacional OFICA</v>
      </c>
      <c r="BJ922" t="str">
        <v>COOPI - International Cooperation Foundation</v>
      </c>
      <c r="BK922" t="str">
        <v>Corporación Colectivo Sin Fronteras</v>
      </c>
      <c r="BL922" t="str">
        <v>CRISFE Foundation</v>
      </c>
      <c r="BM922" t="str">
        <v>Cuso International</v>
      </c>
      <c r="BN922" t="str">
        <v>Danielle’s Children Fund (DCF)</v>
      </c>
      <c r="BO922" t="str">
        <v>Danish Refugee Council (DRC)</v>
      </c>
      <c r="BP922" t="str">
        <v>Development Support Association - APOYAR</v>
      </c>
      <c r="BQ922" t="str">
        <v>Diakonie Katastrophenhilfe</v>
      </c>
      <c r="BR922" t="str">
        <v>Diálogo Diverso</v>
      </c>
      <c r="BS922" t="str">
        <v>Doctors of the World</v>
      </c>
      <c r="BT922" t="str">
        <v>Dominican Institute for Integrated Development</v>
      </c>
      <c r="BU922" t="str">
        <v>Duendes y Ángeles Vinotinto República Dominicana</v>
      </c>
      <c r="BV922" t="str">
        <v>Encuentros SJS (Servicio Jesuita de la Solidaridad)</v>
      </c>
      <c r="BW922" t="str">
        <v>Ending Violence Against Migrants</v>
      </c>
      <c r="BX922" t="str">
        <v>Equidad Foundation</v>
      </c>
      <c r="BY922" t="str">
        <v>Equilibrium CenDE</v>
      </c>
      <c r="BZ922" t="str">
        <v>Facultad de Psicología - Universidad de la República (UDELAR)</v>
      </c>
      <c r="CA922" t="str">
        <v>First International Emergency and Solidarités International</v>
      </c>
      <c r="CB922" t="str">
        <v>Fondo Ecuatoriano Populorum Progressio</v>
      </c>
      <c r="CC922" t="str">
        <v>Foro Salud Callao</v>
      </c>
      <c r="CD922" t="str">
        <v>Foundation for the Integration and Development of Latin America (FIDAL)</v>
      </c>
      <c r="CE922" t="str">
        <v>Foundation of the Americas (FUDELA)</v>
      </c>
      <c r="CF922" t="str">
        <v>Fraternity Without Borders</v>
      </c>
      <c r="CG922" t="str">
        <v>Fundación Brisas del Norte</v>
      </c>
      <c r="CH922" t="str">
        <v>Fundación Colombovenezolana Nueva Ilusión</v>
      </c>
      <c r="CI922" t="str">
        <v>Fundación Nakama's</v>
      </c>
      <c r="CJ922" t="str">
        <v>Fundación RadaBer</v>
      </c>
      <c r="CK922" t="str">
        <v>Fundación Scalabrini Bolivia</v>
      </c>
      <c r="CL922" t="str">
        <v>Fundacion Social Vivan los Niños</v>
      </c>
      <c r="CM922" t="str">
        <v>FUNVEAC</v>
      </c>
      <c r="CN922" t="str">
        <v>German Development Cooperation Agency GIZ</v>
      </c>
      <c r="CO922" t="str">
        <v>Globalizate Radio</v>
      </c>
      <c r="CP922" t="str">
        <v>GOAL</v>
      </c>
      <c r="CQ922" t="str">
        <v>Halü Bienestar Humano Foundation (HALU)</v>
      </c>
      <c r="CR922" t="str">
        <v>Heartland Alliance International (HAI)</v>
      </c>
      <c r="CS922" t="str">
        <v>HELVETAS Swiss Intercooperation</v>
      </c>
      <c r="CT922" t="str">
        <v>HIAS</v>
      </c>
      <c r="CU922" t="str">
        <v>Human Rights Defence Curaçao</v>
      </c>
      <c r="CV922" t="str">
        <v>Humanity &amp; Inclusion</v>
      </c>
      <c r="CW922" t="str">
        <v>Humans Analytic</v>
      </c>
      <c r="CX922" t="str">
        <v>Idas y Vueltas Association</v>
      </c>
      <c r="CY922" t="str">
        <v>iMMAP</v>
      </c>
      <c r="CZ922" t="str">
        <v>IMPACT Initiatives (REACH)</v>
      </c>
      <c r="DA922" t="str">
        <v>Inmigrante Feliz Association</v>
      </c>
      <c r="DB922" t="str">
        <v>Institute for Migration and Human Rights (IMDH)</v>
      </c>
      <c r="DC922" t="str">
        <v>Institute of Natural and Cultural Heritage (IPANC)</v>
      </c>
      <c r="DD922" t="str">
        <v>International Committee for the Development of People (CISP)</v>
      </c>
      <c r="DE922" t="str">
        <v>International Federation of the Red Cross (IFRC)</v>
      </c>
      <c r="DF922" t="str">
        <v>International Labour Organization (ILO)</v>
      </c>
      <c r="DG922" t="str">
        <v>International Medical Corps</v>
      </c>
      <c r="DH922" t="str">
        <v>International Organization for Migration (IOM)</v>
      </c>
      <c r="DI922" t="str">
        <v>International Rescue Committee (IRC)</v>
      </c>
      <c r="DJ922" t="str">
        <v>INTERSOS</v>
      </c>
      <c r="DK922" t="str">
        <v>Jesuit Migrant Service (JMS)</v>
      </c>
      <c r="DL922" t="str">
        <v>Jesuit Refugee Service (JRS)</v>
      </c>
      <c r="DM922" t="str">
        <v>Jesuit Service for Migrants and Refugees (JSMR)</v>
      </c>
      <c r="DN922" t="str">
        <v>Joint United Nations Programme on HIV/AIDS (UNAIDS)</v>
      </c>
      <c r="DO922" t="str">
        <v>Kimirina Coorporation</v>
      </c>
      <c r="DP922" t="str">
        <v>La Casita Hispanic Cultural Centre</v>
      </c>
      <c r="DQ922" t="str">
        <v>Latin American Network of Non-Governmental Organizations of Persons with Disabilities and their Families (RIADIS)</v>
      </c>
      <c r="DR922" t="str">
        <v>LGBT+ Movement Brazil</v>
      </c>
      <c r="DS922" t="str">
        <v>Living Water Community (LWC)</v>
      </c>
      <c r="DT922" t="str">
        <v>LLANOVENCOL</v>
      </c>
      <c r="DU922" t="str">
        <v>Lutheran World Federation</v>
      </c>
      <c r="DV922" t="str">
        <v>Lutheran World Relief</v>
      </c>
      <c r="DW922" t="str">
        <v>Malteser International</v>
      </c>
      <c r="DX922" t="str">
        <v>Mana Institute</v>
      </c>
      <c r="DY922" t="str">
        <v>Manos Veneguayas Association</v>
      </c>
      <c r="DZ922" t="str">
        <v>Más Igualdad Perú</v>
      </c>
      <c r="EA922" t="str">
        <v>MedGlobal</v>
      </c>
      <c r="EB922" t="str">
        <v>Medical Teams International</v>
      </c>
      <c r="EC922" t="str">
        <v>Mercy Corps</v>
      </c>
      <c r="ED922" t="str">
        <v>Migrant Service Center (CAM)</v>
      </c>
      <c r="EE922" t="str">
        <v>Migrants, Refugees and Argentine Social Entrepreneurs (MIRARES)</v>
      </c>
      <c r="EF922" t="str">
        <v>Mision Scalabriniana - Ecuador</v>
      </c>
      <c r="EG922" t="str">
        <v>Missão Paz</v>
      </c>
      <c r="EH922" t="str">
        <v>Museu A CASA</v>
      </c>
      <c r="EI922" t="str">
        <v>Norwegian Refugee Council (NRC)</v>
      </c>
      <c r="EJ922" t="str">
        <v>ONG Migrantes por el Maule</v>
      </c>
      <c r="EK922" t="str">
        <v>ONG Preemptive Love Coalition Colombia</v>
      </c>
      <c r="EL922" t="str">
        <v>Organización Transfomando Vidas</v>
      </c>
      <c r="EM922" t="str">
        <v>Organization of Ibero-American States for Education, Science and Culture (OEI)</v>
      </c>
      <c r="EN922" t="str">
        <v>OXFAM</v>
      </c>
      <c r="EO922" t="str">
        <v>Panamerican Development Foundation</v>
      </c>
      <c r="EP922" t="str">
        <v>Panamerican Health Organization/World Health Organization (PAHO/WHO)</v>
      </c>
      <c r="EQ922" t="str">
        <v>Pastoral of Human Mobility - Peruvian Episcopal Conference</v>
      </c>
      <c r="ER922" t="str">
        <v>Pastoral Service for Migrants National</v>
      </c>
      <c r="ES922" t="str">
        <v>Permanent Human Rights defense Committee (CDH)</v>
      </c>
      <c r="ET922" t="str">
        <v>Pirilampos Institute - Group of visits and voluntary actions in Roraima</v>
      </c>
      <c r="EU922" t="str">
        <v>Plan International</v>
      </c>
      <c r="EV922" t="str">
        <v>Population Program, Faculty of Social Sciences, University of the Republic</v>
      </c>
      <c r="EW922" t="str">
        <v>Profamilia Association</v>
      </c>
      <c r="EX922" t="str">
        <v>Red con Migrantes y Refugiados</v>
      </c>
      <c r="EY922" t="str">
        <v>Red Cross Colombia</v>
      </c>
      <c r="EZ922" t="str">
        <v>Red Cross Ecuador</v>
      </c>
      <c r="FA922" t="str">
        <v>Red Cross Peru</v>
      </c>
      <c r="FB922" t="str">
        <v>Red de Investigaciones en Derechos Humanos - CONICET (Consejo Nacional de Investigaciones Científicas y Técnicas)</v>
      </c>
      <c r="FC922" t="str">
        <v>RET International</v>
      </c>
      <c r="FD922" t="str">
        <v>Salú pa Tur Foundation</v>
      </c>
      <c r="FE922" t="str">
        <v>Salvation Army</v>
      </c>
      <c r="FF922" t="str">
        <v>Samaritan's Purse</v>
      </c>
      <c r="FG922" t="str">
        <v>Save the Children International (SCI)</v>
      </c>
      <c r="FH922" t="str">
        <v>Scalabrini Foundation Chile</v>
      </c>
      <c r="FI922" t="str">
        <v>Sección Peruana de Amnistía Internacional</v>
      </c>
      <c r="FJ922" t="str">
        <v>Serviço Pastoral dos Migrantes do Nordeste</v>
      </c>
      <c r="FK922" t="str">
        <v>Sesame Workshop</v>
      </c>
      <c r="FL922" t="str">
        <v>Si, Da Vida</v>
      </c>
      <c r="FM922" t="str">
        <v>Solidarity and Action Asociation</v>
      </c>
      <c r="FN922" t="str">
        <v>SOS Children's Villages</v>
      </c>
      <c r="FO922" t="str">
        <v>Tarabita Foundation</v>
      </c>
      <c r="FP922" t="str">
        <v>Tearfund</v>
      </c>
      <c r="FQ922" t="str">
        <v>TECHO</v>
      </c>
      <c r="FR922" t="str">
        <v>Terranueva Foundation</v>
      </c>
      <c r="FS922" t="str">
        <v>Terre des Hommes Suisse</v>
      </c>
      <c r="FT922" t="str">
        <v>The Israel Forum for International Humanitarian Aid (IsraAID)</v>
      </c>
      <c r="FU922" t="str">
        <v>Unión Venezolana en Perú</v>
      </c>
      <c r="FV922" t="str">
        <v>United Nations Children's Fund (UNICEF)</v>
      </c>
      <c r="FW922" t="str">
        <v>United Nations Development Programme (UNDP)</v>
      </c>
      <c r="FX922" t="str">
        <v>United Nations Educational, Scientific and Cultural Organization (UNESCO)</v>
      </c>
      <c r="FY922" t="str">
        <v>United Nations Entity for Gender Equality and the Empowerment of Women (UNWOMEN)</v>
      </c>
      <c r="FZ922" t="str">
        <v>United Nations Food and Agricultural Organization (FAO)</v>
      </c>
      <c r="GA922" t="str">
        <v>United Nations High Commissioner for Refugees (UNHCR)</v>
      </c>
      <c r="GB922" t="str">
        <v>United Nations Office of the High Commissioner for Human Rights (OHCHR)</v>
      </c>
      <c r="GC922" t="str">
        <v>United Nations Office on Drugs and Crime (UNODC)</v>
      </c>
      <c r="GD922" t="str">
        <v>United Nations Population Fund (UNFPA)</v>
      </c>
      <c r="GE922" t="str">
        <v>United Nations Programme for Human Settlements (UN Habitat)</v>
      </c>
      <c r="GF922" t="str">
        <v>Vale da Benção Educational and Charitable Association (AEBVB)</v>
      </c>
      <c r="GG922" t="str">
        <v>VenAruba Solidaria</v>
      </c>
      <c r="GH922" t="str">
        <v>Venex Curacao Foundation</v>
      </c>
      <c r="GI922" t="str">
        <v>Venezolanos en Barranquilla</v>
      </c>
      <c r="GJ922" t="str">
        <v>Venezolanos en San Cristóbal</v>
      </c>
      <c r="GK922" t="str">
        <v>Venezuelan Emigrant Foundation (FEV)</v>
      </c>
      <c r="GL922" t="str">
        <v>Vicaría de Pastoral Social Caritas</v>
      </c>
      <c r="GM922" t="str">
        <v>Voices GY</v>
      </c>
      <c r="GN922" t="str">
        <v>We World GVC</v>
      </c>
      <c r="GO922" t="str">
        <v>World Council of Credit Unions</v>
      </c>
      <c r="GP922" t="str">
        <v>World Food Programme (WFP)</v>
      </c>
      <c r="GQ922" t="str">
        <v>World Vision</v>
      </c>
      <c r="GR922" t="str">
        <v>ZOA</v>
      </c>
    </row>
    <row r="923" spans="8:200" x14ac:dyDescent="0.3">
      <c r="H923" t="str" cm="1">
        <f t="array" ref="H923:GR923">TRANSPOSE(_xlfn._xlws.SORT(_xlfn._xlws.FILTER(Table3[Name],ISNUMBER(SEARCH(' Activity Sheet'!D977,Table3[Name])),"Not found"),,1))</f>
        <v>.New Organisation</v>
      </c>
      <c r="I923" t="str">
        <v>ABV - Association of Good with Life</v>
      </c>
      <c r="J923" t="str">
        <v>ACAPS</v>
      </c>
      <c r="K923" t="str">
        <v>Acción y Desarrollo</v>
      </c>
      <c r="L923" t="str">
        <v>ACTED</v>
      </c>
      <c r="M923" t="str">
        <v>Action against Hunger</v>
      </c>
      <c r="N923" t="str">
        <v>ActionAid</v>
      </c>
      <c r="O923" t="str">
        <v>Adventist Development and Relief Agency (ADRA)</v>
      </c>
      <c r="P923" t="str">
        <v>Alas de Colibrí Foundation</v>
      </c>
      <c r="Q923" t="str">
        <v>Alianza por la Solidaridad</v>
      </c>
      <c r="R923" t="str">
        <v>Alianza por Venezuela</v>
      </c>
      <c r="S923" t="str">
        <v>Americares Foundation</v>
      </c>
      <c r="T923" t="str">
        <v>Argentine Commission for Refugees and Migrants (CAREF)</v>
      </c>
      <c r="U923" t="str">
        <v>Asociación Aves</v>
      </c>
      <c r="V923" t="str">
        <v>Asociación de Jubilados y Pensionados Venezolanos en Argentina</v>
      </c>
      <c r="W923" t="str">
        <v>Asociación de Venezolanos en Eloy Alfaro</v>
      </c>
      <c r="X923" t="str">
        <v>Asociación Fundación contra el Hambre Perú</v>
      </c>
      <c r="Y923" t="str">
        <v>Asociación Migrantes Venezolanos</v>
      </c>
      <c r="Z923" t="str">
        <v>Asociación Misioneros de San Carlos Scalabrinianos</v>
      </c>
      <c r="AA923" t="str">
        <v>Asociacion Proteccion Poblacion Vulnerable</v>
      </c>
      <c r="AB923" t="str">
        <v>Asociación Quinta Ola</v>
      </c>
      <c r="AC923" t="str">
        <v>Asociación Salto Ángel</v>
      </c>
      <c r="AD923" t="str">
        <v>Asociación Venezuela en Ecuador AC</v>
      </c>
      <c r="AE923" t="str">
        <v>ASOVENAR</v>
      </c>
      <c r="AF923" t="str">
        <v>Associação Hermanitos</v>
      </c>
      <c r="AG923" t="str">
        <v>AVSI Foundation</v>
      </c>
      <c r="AH923" t="str">
        <v>Bethany Christian Services</v>
      </c>
      <c r="AI923" t="str">
        <v>Blumont</v>
      </c>
      <c r="AJ923" t="str">
        <v>CARE</v>
      </c>
      <c r="AK923" t="str">
        <v>Caritas Brazil</v>
      </c>
      <c r="AL923" t="str">
        <v>Caritas Ecuador</v>
      </c>
      <c r="AM923" t="str">
        <v>Caritas Germany</v>
      </c>
      <c r="AN923" t="str">
        <v>Caritas Manaus</v>
      </c>
      <c r="AO923" t="str">
        <v>Caritas Parana</v>
      </c>
      <c r="AP923" t="str">
        <v>Caritas Peru</v>
      </c>
      <c r="AQ923" t="str">
        <v>Caritas Rio de Janeiro</v>
      </c>
      <c r="AR923" t="str">
        <v>Caritas São Paulo</v>
      </c>
      <c r="AS923" t="str">
        <v>Caritas Switzerland</v>
      </c>
      <c r="AT923" t="str">
        <v>CCEFIRO Association</v>
      </c>
      <c r="AU923" t="str">
        <v>CEDRO</v>
      </c>
      <c r="AV923" t="str">
        <v>Center for Integrated Studies and Programs for Sustainable Development (CIEDS)</v>
      </c>
      <c r="AW923" t="str">
        <v>Center for Migration and Human Rights of the Diocese of Roraima (CMDH)</v>
      </c>
      <c r="AX923" t="str">
        <v>Centro de Atencion Psicosocial (CAPS)</v>
      </c>
      <c r="AY923" t="str">
        <v>CESAL</v>
      </c>
      <c r="AZ923" t="str">
        <v>CESVI-Cooperazione e Sviluppo</v>
      </c>
      <c r="BA923" t="str">
        <v>ChildFund International</v>
      </c>
      <c r="BB923" t="str">
        <v>CHS Alternativo</v>
      </c>
      <c r="BC923" t="str">
        <v>Churún Merú Association</v>
      </c>
      <c r="BD923" t="str">
        <v>Coalición por Venezuela</v>
      </c>
      <c r="BE923" t="str">
        <v>Colonia Foundation of Venezuelans in the Dominican Republic (FUNCOVERD)</v>
      </c>
      <c r="BF923" t="str">
        <v>COLVENZ</v>
      </c>
      <c r="BG923" t="str">
        <v>Compassiva</v>
      </c>
      <c r="BH923" t="str">
        <v>Consejo Interreligioso del Perú - Religiones por la Paz</v>
      </c>
      <c r="BI923" t="str">
        <v>Consorcio ONG OCIPI Y Capellanía Nacional OFICA</v>
      </c>
      <c r="BJ923" t="str">
        <v>COOPI - International Cooperation Foundation</v>
      </c>
      <c r="BK923" t="str">
        <v>Corporación Colectivo Sin Fronteras</v>
      </c>
      <c r="BL923" t="str">
        <v>CRISFE Foundation</v>
      </c>
      <c r="BM923" t="str">
        <v>Cuso International</v>
      </c>
      <c r="BN923" t="str">
        <v>Danielle’s Children Fund (DCF)</v>
      </c>
      <c r="BO923" t="str">
        <v>Danish Refugee Council (DRC)</v>
      </c>
      <c r="BP923" t="str">
        <v>Development Support Association - APOYAR</v>
      </c>
      <c r="BQ923" t="str">
        <v>Diakonie Katastrophenhilfe</v>
      </c>
      <c r="BR923" t="str">
        <v>Diálogo Diverso</v>
      </c>
      <c r="BS923" t="str">
        <v>Doctors of the World</v>
      </c>
      <c r="BT923" t="str">
        <v>Dominican Institute for Integrated Development</v>
      </c>
      <c r="BU923" t="str">
        <v>Duendes y Ángeles Vinotinto República Dominicana</v>
      </c>
      <c r="BV923" t="str">
        <v>Encuentros SJS (Servicio Jesuita de la Solidaridad)</v>
      </c>
      <c r="BW923" t="str">
        <v>Ending Violence Against Migrants</v>
      </c>
      <c r="BX923" t="str">
        <v>Equidad Foundation</v>
      </c>
      <c r="BY923" t="str">
        <v>Equilibrium CenDE</v>
      </c>
      <c r="BZ923" t="str">
        <v>Facultad de Psicología - Universidad de la República (UDELAR)</v>
      </c>
      <c r="CA923" t="str">
        <v>First International Emergency and Solidarités International</v>
      </c>
      <c r="CB923" t="str">
        <v>Fondo Ecuatoriano Populorum Progressio</v>
      </c>
      <c r="CC923" t="str">
        <v>Foro Salud Callao</v>
      </c>
      <c r="CD923" t="str">
        <v>Foundation for the Integration and Development of Latin America (FIDAL)</v>
      </c>
      <c r="CE923" t="str">
        <v>Foundation of the Americas (FUDELA)</v>
      </c>
      <c r="CF923" t="str">
        <v>Fraternity Without Borders</v>
      </c>
      <c r="CG923" t="str">
        <v>Fundación Brisas del Norte</v>
      </c>
      <c r="CH923" t="str">
        <v>Fundación Colombovenezolana Nueva Ilusión</v>
      </c>
      <c r="CI923" t="str">
        <v>Fundación Nakama's</v>
      </c>
      <c r="CJ923" t="str">
        <v>Fundación RadaBer</v>
      </c>
      <c r="CK923" t="str">
        <v>Fundación Scalabrini Bolivia</v>
      </c>
      <c r="CL923" t="str">
        <v>Fundacion Social Vivan los Niños</v>
      </c>
      <c r="CM923" t="str">
        <v>FUNVEAC</v>
      </c>
      <c r="CN923" t="str">
        <v>German Development Cooperation Agency GIZ</v>
      </c>
      <c r="CO923" t="str">
        <v>Globalizate Radio</v>
      </c>
      <c r="CP923" t="str">
        <v>GOAL</v>
      </c>
      <c r="CQ923" t="str">
        <v>Halü Bienestar Humano Foundation (HALU)</v>
      </c>
      <c r="CR923" t="str">
        <v>Heartland Alliance International (HAI)</v>
      </c>
      <c r="CS923" t="str">
        <v>HELVETAS Swiss Intercooperation</v>
      </c>
      <c r="CT923" t="str">
        <v>HIAS</v>
      </c>
      <c r="CU923" t="str">
        <v>Human Rights Defence Curaçao</v>
      </c>
      <c r="CV923" t="str">
        <v>Humanity &amp; Inclusion</v>
      </c>
      <c r="CW923" t="str">
        <v>Humans Analytic</v>
      </c>
      <c r="CX923" t="str">
        <v>Idas y Vueltas Association</v>
      </c>
      <c r="CY923" t="str">
        <v>iMMAP</v>
      </c>
      <c r="CZ923" t="str">
        <v>IMPACT Initiatives (REACH)</v>
      </c>
      <c r="DA923" t="str">
        <v>Inmigrante Feliz Association</v>
      </c>
      <c r="DB923" t="str">
        <v>Institute for Migration and Human Rights (IMDH)</v>
      </c>
      <c r="DC923" t="str">
        <v>Institute of Natural and Cultural Heritage (IPANC)</v>
      </c>
      <c r="DD923" t="str">
        <v>International Committee for the Development of People (CISP)</v>
      </c>
      <c r="DE923" t="str">
        <v>International Federation of the Red Cross (IFRC)</v>
      </c>
      <c r="DF923" t="str">
        <v>International Labour Organization (ILO)</v>
      </c>
      <c r="DG923" t="str">
        <v>International Medical Corps</v>
      </c>
      <c r="DH923" t="str">
        <v>International Organization for Migration (IOM)</v>
      </c>
      <c r="DI923" t="str">
        <v>International Rescue Committee (IRC)</v>
      </c>
      <c r="DJ923" t="str">
        <v>INTERSOS</v>
      </c>
      <c r="DK923" t="str">
        <v>Jesuit Migrant Service (JMS)</v>
      </c>
      <c r="DL923" t="str">
        <v>Jesuit Refugee Service (JRS)</v>
      </c>
      <c r="DM923" t="str">
        <v>Jesuit Service for Migrants and Refugees (JSMR)</v>
      </c>
      <c r="DN923" t="str">
        <v>Joint United Nations Programme on HIV/AIDS (UNAIDS)</v>
      </c>
      <c r="DO923" t="str">
        <v>Kimirina Coorporation</v>
      </c>
      <c r="DP923" t="str">
        <v>La Casita Hispanic Cultural Centre</v>
      </c>
      <c r="DQ923" t="str">
        <v>Latin American Network of Non-Governmental Organizations of Persons with Disabilities and their Families (RIADIS)</v>
      </c>
      <c r="DR923" t="str">
        <v>LGBT+ Movement Brazil</v>
      </c>
      <c r="DS923" t="str">
        <v>Living Water Community (LWC)</v>
      </c>
      <c r="DT923" t="str">
        <v>LLANOVENCOL</v>
      </c>
      <c r="DU923" t="str">
        <v>Lutheran World Federation</v>
      </c>
      <c r="DV923" t="str">
        <v>Lutheran World Relief</v>
      </c>
      <c r="DW923" t="str">
        <v>Malteser International</v>
      </c>
      <c r="DX923" t="str">
        <v>Mana Institute</v>
      </c>
      <c r="DY923" t="str">
        <v>Manos Veneguayas Association</v>
      </c>
      <c r="DZ923" t="str">
        <v>Más Igualdad Perú</v>
      </c>
      <c r="EA923" t="str">
        <v>MedGlobal</v>
      </c>
      <c r="EB923" t="str">
        <v>Medical Teams International</v>
      </c>
      <c r="EC923" t="str">
        <v>Mercy Corps</v>
      </c>
      <c r="ED923" t="str">
        <v>Migrant Service Center (CAM)</v>
      </c>
      <c r="EE923" t="str">
        <v>Migrants, Refugees and Argentine Social Entrepreneurs (MIRARES)</v>
      </c>
      <c r="EF923" t="str">
        <v>Mision Scalabriniana - Ecuador</v>
      </c>
      <c r="EG923" t="str">
        <v>Missão Paz</v>
      </c>
      <c r="EH923" t="str">
        <v>Museu A CASA</v>
      </c>
      <c r="EI923" t="str">
        <v>Norwegian Refugee Council (NRC)</v>
      </c>
      <c r="EJ923" t="str">
        <v>ONG Migrantes por el Maule</v>
      </c>
      <c r="EK923" t="str">
        <v>ONG Preemptive Love Coalition Colombia</v>
      </c>
      <c r="EL923" t="str">
        <v>Organización Transfomando Vidas</v>
      </c>
      <c r="EM923" t="str">
        <v>Organization of Ibero-American States for Education, Science and Culture (OEI)</v>
      </c>
      <c r="EN923" t="str">
        <v>OXFAM</v>
      </c>
      <c r="EO923" t="str">
        <v>Panamerican Development Foundation</v>
      </c>
      <c r="EP923" t="str">
        <v>Panamerican Health Organization/World Health Organization (PAHO/WHO)</v>
      </c>
      <c r="EQ923" t="str">
        <v>Pastoral of Human Mobility - Peruvian Episcopal Conference</v>
      </c>
      <c r="ER923" t="str">
        <v>Pastoral Service for Migrants National</v>
      </c>
      <c r="ES923" t="str">
        <v>Permanent Human Rights defense Committee (CDH)</v>
      </c>
      <c r="ET923" t="str">
        <v>Pirilampos Institute - Group of visits and voluntary actions in Roraima</v>
      </c>
      <c r="EU923" t="str">
        <v>Plan International</v>
      </c>
      <c r="EV923" t="str">
        <v>Population Program, Faculty of Social Sciences, University of the Republic</v>
      </c>
      <c r="EW923" t="str">
        <v>Profamilia Association</v>
      </c>
      <c r="EX923" t="str">
        <v>Red con Migrantes y Refugiados</v>
      </c>
      <c r="EY923" t="str">
        <v>Red Cross Colombia</v>
      </c>
      <c r="EZ923" t="str">
        <v>Red Cross Ecuador</v>
      </c>
      <c r="FA923" t="str">
        <v>Red Cross Peru</v>
      </c>
      <c r="FB923" t="str">
        <v>Red de Investigaciones en Derechos Humanos - CONICET (Consejo Nacional de Investigaciones Científicas y Técnicas)</v>
      </c>
      <c r="FC923" t="str">
        <v>RET International</v>
      </c>
      <c r="FD923" t="str">
        <v>Salú pa Tur Foundation</v>
      </c>
      <c r="FE923" t="str">
        <v>Salvation Army</v>
      </c>
      <c r="FF923" t="str">
        <v>Samaritan's Purse</v>
      </c>
      <c r="FG923" t="str">
        <v>Save the Children International (SCI)</v>
      </c>
      <c r="FH923" t="str">
        <v>Scalabrini Foundation Chile</v>
      </c>
      <c r="FI923" t="str">
        <v>Sección Peruana de Amnistía Internacional</v>
      </c>
      <c r="FJ923" t="str">
        <v>Serviço Pastoral dos Migrantes do Nordeste</v>
      </c>
      <c r="FK923" t="str">
        <v>Sesame Workshop</v>
      </c>
      <c r="FL923" t="str">
        <v>Si, Da Vida</v>
      </c>
      <c r="FM923" t="str">
        <v>Solidarity and Action Asociation</v>
      </c>
      <c r="FN923" t="str">
        <v>SOS Children's Villages</v>
      </c>
      <c r="FO923" t="str">
        <v>Tarabita Foundation</v>
      </c>
      <c r="FP923" t="str">
        <v>Tearfund</v>
      </c>
      <c r="FQ923" t="str">
        <v>TECHO</v>
      </c>
      <c r="FR923" t="str">
        <v>Terranueva Foundation</v>
      </c>
      <c r="FS923" t="str">
        <v>Terre des Hommes Suisse</v>
      </c>
      <c r="FT923" t="str">
        <v>The Israel Forum for International Humanitarian Aid (IsraAID)</v>
      </c>
      <c r="FU923" t="str">
        <v>Unión Venezolana en Perú</v>
      </c>
      <c r="FV923" t="str">
        <v>United Nations Children's Fund (UNICEF)</v>
      </c>
      <c r="FW923" t="str">
        <v>United Nations Development Programme (UNDP)</v>
      </c>
      <c r="FX923" t="str">
        <v>United Nations Educational, Scientific and Cultural Organization (UNESCO)</v>
      </c>
      <c r="FY923" t="str">
        <v>United Nations Entity for Gender Equality and the Empowerment of Women (UNWOMEN)</v>
      </c>
      <c r="FZ923" t="str">
        <v>United Nations Food and Agricultural Organization (FAO)</v>
      </c>
      <c r="GA923" t="str">
        <v>United Nations High Commissioner for Refugees (UNHCR)</v>
      </c>
      <c r="GB923" t="str">
        <v>United Nations Office of the High Commissioner for Human Rights (OHCHR)</v>
      </c>
      <c r="GC923" t="str">
        <v>United Nations Office on Drugs and Crime (UNODC)</v>
      </c>
      <c r="GD923" t="str">
        <v>United Nations Population Fund (UNFPA)</v>
      </c>
      <c r="GE923" t="str">
        <v>United Nations Programme for Human Settlements (UN Habitat)</v>
      </c>
      <c r="GF923" t="str">
        <v>Vale da Benção Educational and Charitable Association (AEBVB)</v>
      </c>
      <c r="GG923" t="str">
        <v>VenAruba Solidaria</v>
      </c>
      <c r="GH923" t="str">
        <v>Venex Curacao Foundation</v>
      </c>
      <c r="GI923" t="str">
        <v>Venezolanos en Barranquilla</v>
      </c>
      <c r="GJ923" t="str">
        <v>Venezolanos en San Cristóbal</v>
      </c>
      <c r="GK923" t="str">
        <v>Venezuelan Emigrant Foundation (FEV)</v>
      </c>
      <c r="GL923" t="str">
        <v>Vicaría de Pastoral Social Caritas</v>
      </c>
      <c r="GM923" t="str">
        <v>Voices GY</v>
      </c>
      <c r="GN923" t="str">
        <v>We World GVC</v>
      </c>
      <c r="GO923" t="str">
        <v>World Council of Credit Unions</v>
      </c>
      <c r="GP923" t="str">
        <v>World Food Programme (WFP)</v>
      </c>
      <c r="GQ923" t="str">
        <v>World Vision</v>
      </c>
      <c r="GR923" t="str">
        <v>ZOA</v>
      </c>
    </row>
    <row r="924" spans="8:200" x14ac:dyDescent="0.3">
      <c r="H924" t="str" cm="1">
        <f t="array" ref="H924:GR924">TRANSPOSE(_xlfn._xlws.SORT(_xlfn._xlws.FILTER(Table3[Name],ISNUMBER(SEARCH(' Activity Sheet'!D978,Table3[Name])),"Not found"),,1))</f>
        <v>.New Organisation</v>
      </c>
      <c r="I924" t="str">
        <v>ABV - Association of Good with Life</v>
      </c>
      <c r="J924" t="str">
        <v>ACAPS</v>
      </c>
      <c r="K924" t="str">
        <v>Acción y Desarrollo</v>
      </c>
      <c r="L924" t="str">
        <v>ACTED</v>
      </c>
      <c r="M924" t="str">
        <v>Action against Hunger</v>
      </c>
      <c r="N924" t="str">
        <v>ActionAid</v>
      </c>
      <c r="O924" t="str">
        <v>Adventist Development and Relief Agency (ADRA)</v>
      </c>
      <c r="P924" t="str">
        <v>Alas de Colibrí Foundation</v>
      </c>
      <c r="Q924" t="str">
        <v>Alianza por la Solidaridad</v>
      </c>
      <c r="R924" t="str">
        <v>Alianza por Venezuela</v>
      </c>
      <c r="S924" t="str">
        <v>Americares Foundation</v>
      </c>
      <c r="T924" t="str">
        <v>Argentine Commission for Refugees and Migrants (CAREF)</v>
      </c>
      <c r="U924" t="str">
        <v>Asociación Aves</v>
      </c>
      <c r="V924" t="str">
        <v>Asociación de Jubilados y Pensionados Venezolanos en Argentina</v>
      </c>
      <c r="W924" t="str">
        <v>Asociación de Venezolanos en Eloy Alfaro</v>
      </c>
      <c r="X924" t="str">
        <v>Asociación Fundación contra el Hambre Perú</v>
      </c>
      <c r="Y924" t="str">
        <v>Asociación Migrantes Venezolanos</v>
      </c>
      <c r="Z924" t="str">
        <v>Asociación Misioneros de San Carlos Scalabrinianos</v>
      </c>
      <c r="AA924" t="str">
        <v>Asociacion Proteccion Poblacion Vulnerable</v>
      </c>
      <c r="AB924" t="str">
        <v>Asociación Quinta Ola</v>
      </c>
      <c r="AC924" t="str">
        <v>Asociación Salto Ángel</v>
      </c>
      <c r="AD924" t="str">
        <v>Asociación Venezuela en Ecuador AC</v>
      </c>
      <c r="AE924" t="str">
        <v>ASOVENAR</v>
      </c>
      <c r="AF924" t="str">
        <v>Associação Hermanitos</v>
      </c>
      <c r="AG924" t="str">
        <v>AVSI Foundation</v>
      </c>
      <c r="AH924" t="str">
        <v>Bethany Christian Services</v>
      </c>
      <c r="AI924" t="str">
        <v>Blumont</v>
      </c>
      <c r="AJ924" t="str">
        <v>CARE</v>
      </c>
      <c r="AK924" t="str">
        <v>Caritas Brazil</v>
      </c>
      <c r="AL924" t="str">
        <v>Caritas Ecuador</v>
      </c>
      <c r="AM924" t="str">
        <v>Caritas Germany</v>
      </c>
      <c r="AN924" t="str">
        <v>Caritas Manaus</v>
      </c>
      <c r="AO924" t="str">
        <v>Caritas Parana</v>
      </c>
      <c r="AP924" t="str">
        <v>Caritas Peru</v>
      </c>
      <c r="AQ924" t="str">
        <v>Caritas Rio de Janeiro</v>
      </c>
      <c r="AR924" t="str">
        <v>Caritas São Paulo</v>
      </c>
      <c r="AS924" t="str">
        <v>Caritas Switzerland</v>
      </c>
      <c r="AT924" t="str">
        <v>CCEFIRO Association</v>
      </c>
      <c r="AU924" t="str">
        <v>CEDRO</v>
      </c>
      <c r="AV924" t="str">
        <v>Center for Integrated Studies and Programs for Sustainable Development (CIEDS)</v>
      </c>
      <c r="AW924" t="str">
        <v>Center for Migration and Human Rights of the Diocese of Roraima (CMDH)</v>
      </c>
      <c r="AX924" t="str">
        <v>Centro de Atencion Psicosocial (CAPS)</v>
      </c>
      <c r="AY924" t="str">
        <v>CESAL</v>
      </c>
      <c r="AZ924" t="str">
        <v>CESVI-Cooperazione e Sviluppo</v>
      </c>
      <c r="BA924" t="str">
        <v>ChildFund International</v>
      </c>
      <c r="BB924" t="str">
        <v>CHS Alternativo</v>
      </c>
      <c r="BC924" t="str">
        <v>Churún Merú Association</v>
      </c>
      <c r="BD924" t="str">
        <v>Coalición por Venezuela</v>
      </c>
      <c r="BE924" t="str">
        <v>Colonia Foundation of Venezuelans in the Dominican Republic (FUNCOVERD)</v>
      </c>
      <c r="BF924" t="str">
        <v>COLVENZ</v>
      </c>
      <c r="BG924" t="str">
        <v>Compassiva</v>
      </c>
      <c r="BH924" t="str">
        <v>Consejo Interreligioso del Perú - Religiones por la Paz</v>
      </c>
      <c r="BI924" t="str">
        <v>Consorcio ONG OCIPI Y Capellanía Nacional OFICA</v>
      </c>
      <c r="BJ924" t="str">
        <v>COOPI - International Cooperation Foundation</v>
      </c>
      <c r="BK924" t="str">
        <v>Corporación Colectivo Sin Fronteras</v>
      </c>
      <c r="BL924" t="str">
        <v>CRISFE Foundation</v>
      </c>
      <c r="BM924" t="str">
        <v>Cuso International</v>
      </c>
      <c r="BN924" t="str">
        <v>Danielle’s Children Fund (DCF)</v>
      </c>
      <c r="BO924" t="str">
        <v>Danish Refugee Council (DRC)</v>
      </c>
      <c r="BP924" t="str">
        <v>Development Support Association - APOYAR</v>
      </c>
      <c r="BQ924" t="str">
        <v>Diakonie Katastrophenhilfe</v>
      </c>
      <c r="BR924" t="str">
        <v>Diálogo Diverso</v>
      </c>
      <c r="BS924" t="str">
        <v>Doctors of the World</v>
      </c>
      <c r="BT924" t="str">
        <v>Dominican Institute for Integrated Development</v>
      </c>
      <c r="BU924" t="str">
        <v>Duendes y Ángeles Vinotinto República Dominicana</v>
      </c>
      <c r="BV924" t="str">
        <v>Encuentros SJS (Servicio Jesuita de la Solidaridad)</v>
      </c>
      <c r="BW924" t="str">
        <v>Ending Violence Against Migrants</v>
      </c>
      <c r="BX924" t="str">
        <v>Equidad Foundation</v>
      </c>
      <c r="BY924" t="str">
        <v>Equilibrium CenDE</v>
      </c>
      <c r="BZ924" t="str">
        <v>Facultad de Psicología - Universidad de la República (UDELAR)</v>
      </c>
      <c r="CA924" t="str">
        <v>First International Emergency and Solidarités International</v>
      </c>
      <c r="CB924" t="str">
        <v>Fondo Ecuatoriano Populorum Progressio</v>
      </c>
      <c r="CC924" t="str">
        <v>Foro Salud Callao</v>
      </c>
      <c r="CD924" t="str">
        <v>Foundation for the Integration and Development of Latin America (FIDAL)</v>
      </c>
      <c r="CE924" t="str">
        <v>Foundation of the Americas (FUDELA)</v>
      </c>
      <c r="CF924" t="str">
        <v>Fraternity Without Borders</v>
      </c>
      <c r="CG924" t="str">
        <v>Fundación Brisas del Norte</v>
      </c>
      <c r="CH924" t="str">
        <v>Fundación Colombovenezolana Nueva Ilusión</v>
      </c>
      <c r="CI924" t="str">
        <v>Fundación Nakama's</v>
      </c>
      <c r="CJ924" t="str">
        <v>Fundación RadaBer</v>
      </c>
      <c r="CK924" t="str">
        <v>Fundación Scalabrini Bolivia</v>
      </c>
      <c r="CL924" t="str">
        <v>Fundacion Social Vivan los Niños</v>
      </c>
      <c r="CM924" t="str">
        <v>FUNVEAC</v>
      </c>
      <c r="CN924" t="str">
        <v>German Development Cooperation Agency GIZ</v>
      </c>
      <c r="CO924" t="str">
        <v>Globalizate Radio</v>
      </c>
      <c r="CP924" t="str">
        <v>GOAL</v>
      </c>
      <c r="CQ924" t="str">
        <v>Halü Bienestar Humano Foundation (HALU)</v>
      </c>
      <c r="CR924" t="str">
        <v>Heartland Alliance International (HAI)</v>
      </c>
      <c r="CS924" t="str">
        <v>HELVETAS Swiss Intercooperation</v>
      </c>
      <c r="CT924" t="str">
        <v>HIAS</v>
      </c>
      <c r="CU924" t="str">
        <v>Human Rights Defence Curaçao</v>
      </c>
      <c r="CV924" t="str">
        <v>Humanity &amp; Inclusion</v>
      </c>
      <c r="CW924" t="str">
        <v>Humans Analytic</v>
      </c>
      <c r="CX924" t="str">
        <v>Idas y Vueltas Association</v>
      </c>
      <c r="CY924" t="str">
        <v>iMMAP</v>
      </c>
      <c r="CZ924" t="str">
        <v>IMPACT Initiatives (REACH)</v>
      </c>
      <c r="DA924" t="str">
        <v>Inmigrante Feliz Association</v>
      </c>
      <c r="DB924" t="str">
        <v>Institute for Migration and Human Rights (IMDH)</v>
      </c>
      <c r="DC924" t="str">
        <v>Institute of Natural and Cultural Heritage (IPANC)</v>
      </c>
      <c r="DD924" t="str">
        <v>International Committee for the Development of People (CISP)</v>
      </c>
      <c r="DE924" t="str">
        <v>International Federation of the Red Cross (IFRC)</v>
      </c>
      <c r="DF924" t="str">
        <v>International Labour Organization (ILO)</v>
      </c>
      <c r="DG924" t="str">
        <v>International Medical Corps</v>
      </c>
      <c r="DH924" t="str">
        <v>International Organization for Migration (IOM)</v>
      </c>
      <c r="DI924" t="str">
        <v>International Rescue Committee (IRC)</v>
      </c>
      <c r="DJ924" t="str">
        <v>INTERSOS</v>
      </c>
      <c r="DK924" t="str">
        <v>Jesuit Migrant Service (JMS)</v>
      </c>
      <c r="DL924" t="str">
        <v>Jesuit Refugee Service (JRS)</v>
      </c>
      <c r="DM924" t="str">
        <v>Jesuit Service for Migrants and Refugees (JSMR)</v>
      </c>
      <c r="DN924" t="str">
        <v>Joint United Nations Programme on HIV/AIDS (UNAIDS)</v>
      </c>
      <c r="DO924" t="str">
        <v>Kimirina Coorporation</v>
      </c>
      <c r="DP924" t="str">
        <v>La Casita Hispanic Cultural Centre</v>
      </c>
      <c r="DQ924" t="str">
        <v>Latin American Network of Non-Governmental Organizations of Persons with Disabilities and their Families (RIADIS)</v>
      </c>
      <c r="DR924" t="str">
        <v>LGBT+ Movement Brazil</v>
      </c>
      <c r="DS924" t="str">
        <v>Living Water Community (LWC)</v>
      </c>
      <c r="DT924" t="str">
        <v>LLANOVENCOL</v>
      </c>
      <c r="DU924" t="str">
        <v>Lutheran World Federation</v>
      </c>
      <c r="DV924" t="str">
        <v>Lutheran World Relief</v>
      </c>
      <c r="DW924" t="str">
        <v>Malteser International</v>
      </c>
      <c r="DX924" t="str">
        <v>Mana Institute</v>
      </c>
      <c r="DY924" t="str">
        <v>Manos Veneguayas Association</v>
      </c>
      <c r="DZ924" t="str">
        <v>Más Igualdad Perú</v>
      </c>
      <c r="EA924" t="str">
        <v>MedGlobal</v>
      </c>
      <c r="EB924" t="str">
        <v>Medical Teams International</v>
      </c>
      <c r="EC924" t="str">
        <v>Mercy Corps</v>
      </c>
      <c r="ED924" t="str">
        <v>Migrant Service Center (CAM)</v>
      </c>
      <c r="EE924" t="str">
        <v>Migrants, Refugees and Argentine Social Entrepreneurs (MIRARES)</v>
      </c>
      <c r="EF924" t="str">
        <v>Mision Scalabriniana - Ecuador</v>
      </c>
      <c r="EG924" t="str">
        <v>Missão Paz</v>
      </c>
      <c r="EH924" t="str">
        <v>Museu A CASA</v>
      </c>
      <c r="EI924" t="str">
        <v>Norwegian Refugee Council (NRC)</v>
      </c>
      <c r="EJ924" t="str">
        <v>ONG Migrantes por el Maule</v>
      </c>
      <c r="EK924" t="str">
        <v>ONG Preemptive Love Coalition Colombia</v>
      </c>
      <c r="EL924" t="str">
        <v>Organización Transfomando Vidas</v>
      </c>
      <c r="EM924" t="str">
        <v>Organization of Ibero-American States for Education, Science and Culture (OEI)</v>
      </c>
      <c r="EN924" t="str">
        <v>OXFAM</v>
      </c>
      <c r="EO924" t="str">
        <v>Panamerican Development Foundation</v>
      </c>
      <c r="EP924" t="str">
        <v>Panamerican Health Organization/World Health Organization (PAHO/WHO)</v>
      </c>
      <c r="EQ924" t="str">
        <v>Pastoral of Human Mobility - Peruvian Episcopal Conference</v>
      </c>
      <c r="ER924" t="str">
        <v>Pastoral Service for Migrants National</v>
      </c>
      <c r="ES924" t="str">
        <v>Permanent Human Rights defense Committee (CDH)</v>
      </c>
      <c r="ET924" t="str">
        <v>Pirilampos Institute - Group of visits and voluntary actions in Roraima</v>
      </c>
      <c r="EU924" t="str">
        <v>Plan International</v>
      </c>
      <c r="EV924" t="str">
        <v>Population Program, Faculty of Social Sciences, University of the Republic</v>
      </c>
      <c r="EW924" t="str">
        <v>Profamilia Association</v>
      </c>
      <c r="EX924" t="str">
        <v>Red con Migrantes y Refugiados</v>
      </c>
      <c r="EY924" t="str">
        <v>Red Cross Colombia</v>
      </c>
      <c r="EZ924" t="str">
        <v>Red Cross Ecuador</v>
      </c>
      <c r="FA924" t="str">
        <v>Red Cross Peru</v>
      </c>
      <c r="FB924" t="str">
        <v>Red de Investigaciones en Derechos Humanos - CONICET (Consejo Nacional de Investigaciones Científicas y Técnicas)</v>
      </c>
      <c r="FC924" t="str">
        <v>RET International</v>
      </c>
      <c r="FD924" t="str">
        <v>Salú pa Tur Foundation</v>
      </c>
      <c r="FE924" t="str">
        <v>Salvation Army</v>
      </c>
      <c r="FF924" t="str">
        <v>Samaritan's Purse</v>
      </c>
      <c r="FG924" t="str">
        <v>Save the Children International (SCI)</v>
      </c>
      <c r="FH924" t="str">
        <v>Scalabrini Foundation Chile</v>
      </c>
      <c r="FI924" t="str">
        <v>Sección Peruana de Amnistía Internacional</v>
      </c>
      <c r="FJ924" t="str">
        <v>Serviço Pastoral dos Migrantes do Nordeste</v>
      </c>
      <c r="FK924" t="str">
        <v>Sesame Workshop</v>
      </c>
      <c r="FL924" t="str">
        <v>Si, Da Vida</v>
      </c>
      <c r="FM924" t="str">
        <v>Solidarity and Action Asociation</v>
      </c>
      <c r="FN924" t="str">
        <v>SOS Children's Villages</v>
      </c>
      <c r="FO924" t="str">
        <v>Tarabita Foundation</v>
      </c>
      <c r="FP924" t="str">
        <v>Tearfund</v>
      </c>
      <c r="FQ924" t="str">
        <v>TECHO</v>
      </c>
      <c r="FR924" t="str">
        <v>Terranueva Foundation</v>
      </c>
      <c r="FS924" t="str">
        <v>Terre des Hommes Suisse</v>
      </c>
      <c r="FT924" t="str">
        <v>The Israel Forum for International Humanitarian Aid (IsraAID)</v>
      </c>
      <c r="FU924" t="str">
        <v>Unión Venezolana en Perú</v>
      </c>
      <c r="FV924" t="str">
        <v>United Nations Children's Fund (UNICEF)</v>
      </c>
      <c r="FW924" t="str">
        <v>United Nations Development Programme (UNDP)</v>
      </c>
      <c r="FX924" t="str">
        <v>United Nations Educational, Scientific and Cultural Organization (UNESCO)</v>
      </c>
      <c r="FY924" t="str">
        <v>United Nations Entity for Gender Equality and the Empowerment of Women (UNWOMEN)</v>
      </c>
      <c r="FZ924" t="str">
        <v>United Nations Food and Agricultural Organization (FAO)</v>
      </c>
      <c r="GA924" t="str">
        <v>United Nations High Commissioner for Refugees (UNHCR)</v>
      </c>
      <c r="GB924" t="str">
        <v>United Nations Office of the High Commissioner for Human Rights (OHCHR)</v>
      </c>
      <c r="GC924" t="str">
        <v>United Nations Office on Drugs and Crime (UNODC)</v>
      </c>
      <c r="GD924" t="str">
        <v>United Nations Population Fund (UNFPA)</v>
      </c>
      <c r="GE924" t="str">
        <v>United Nations Programme for Human Settlements (UN Habitat)</v>
      </c>
      <c r="GF924" t="str">
        <v>Vale da Benção Educational and Charitable Association (AEBVB)</v>
      </c>
      <c r="GG924" t="str">
        <v>VenAruba Solidaria</v>
      </c>
      <c r="GH924" t="str">
        <v>Venex Curacao Foundation</v>
      </c>
      <c r="GI924" t="str">
        <v>Venezolanos en Barranquilla</v>
      </c>
      <c r="GJ924" t="str">
        <v>Venezolanos en San Cristóbal</v>
      </c>
      <c r="GK924" t="str">
        <v>Venezuelan Emigrant Foundation (FEV)</v>
      </c>
      <c r="GL924" t="str">
        <v>Vicaría de Pastoral Social Caritas</v>
      </c>
      <c r="GM924" t="str">
        <v>Voices GY</v>
      </c>
      <c r="GN924" t="str">
        <v>We World GVC</v>
      </c>
      <c r="GO924" t="str">
        <v>World Council of Credit Unions</v>
      </c>
      <c r="GP924" t="str">
        <v>World Food Programme (WFP)</v>
      </c>
      <c r="GQ924" t="str">
        <v>World Vision</v>
      </c>
      <c r="GR924" t="str">
        <v>ZOA</v>
      </c>
    </row>
    <row r="925" spans="8:200" x14ac:dyDescent="0.3">
      <c r="H925" t="str" cm="1">
        <f t="array" ref="H925:GR925">TRANSPOSE(_xlfn._xlws.SORT(_xlfn._xlws.FILTER(Table3[Name],ISNUMBER(SEARCH(' Activity Sheet'!D979,Table3[Name])),"Not found"),,1))</f>
        <v>.New Organisation</v>
      </c>
      <c r="I925" t="str">
        <v>ABV - Association of Good with Life</v>
      </c>
      <c r="J925" t="str">
        <v>ACAPS</v>
      </c>
      <c r="K925" t="str">
        <v>Acción y Desarrollo</v>
      </c>
      <c r="L925" t="str">
        <v>ACTED</v>
      </c>
      <c r="M925" t="str">
        <v>Action against Hunger</v>
      </c>
      <c r="N925" t="str">
        <v>ActionAid</v>
      </c>
      <c r="O925" t="str">
        <v>Adventist Development and Relief Agency (ADRA)</v>
      </c>
      <c r="P925" t="str">
        <v>Alas de Colibrí Foundation</v>
      </c>
      <c r="Q925" t="str">
        <v>Alianza por la Solidaridad</v>
      </c>
      <c r="R925" t="str">
        <v>Alianza por Venezuela</v>
      </c>
      <c r="S925" t="str">
        <v>Americares Foundation</v>
      </c>
      <c r="T925" t="str">
        <v>Argentine Commission for Refugees and Migrants (CAREF)</v>
      </c>
      <c r="U925" t="str">
        <v>Asociación Aves</v>
      </c>
      <c r="V925" t="str">
        <v>Asociación de Jubilados y Pensionados Venezolanos en Argentina</v>
      </c>
      <c r="W925" t="str">
        <v>Asociación de Venezolanos en Eloy Alfaro</v>
      </c>
      <c r="X925" t="str">
        <v>Asociación Fundación contra el Hambre Perú</v>
      </c>
      <c r="Y925" t="str">
        <v>Asociación Migrantes Venezolanos</v>
      </c>
      <c r="Z925" t="str">
        <v>Asociación Misioneros de San Carlos Scalabrinianos</v>
      </c>
      <c r="AA925" t="str">
        <v>Asociacion Proteccion Poblacion Vulnerable</v>
      </c>
      <c r="AB925" t="str">
        <v>Asociación Quinta Ola</v>
      </c>
      <c r="AC925" t="str">
        <v>Asociación Salto Ángel</v>
      </c>
      <c r="AD925" t="str">
        <v>Asociación Venezuela en Ecuador AC</v>
      </c>
      <c r="AE925" t="str">
        <v>ASOVENAR</v>
      </c>
      <c r="AF925" t="str">
        <v>Associação Hermanitos</v>
      </c>
      <c r="AG925" t="str">
        <v>AVSI Foundation</v>
      </c>
      <c r="AH925" t="str">
        <v>Bethany Christian Services</v>
      </c>
      <c r="AI925" t="str">
        <v>Blumont</v>
      </c>
      <c r="AJ925" t="str">
        <v>CARE</v>
      </c>
      <c r="AK925" t="str">
        <v>Caritas Brazil</v>
      </c>
      <c r="AL925" t="str">
        <v>Caritas Ecuador</v>
      </c>
      <c r="AM925" t="str">
        <v>Caritas Germany</v>
      </c>
      <c r="AN925" t="str">
        <v>Caritas Manaus</v>
      </c>
      <c r="AO925" t="str">
        <v>Caritas Parana</v>
      </c>
      <c r="AP925" t="str">
        <v>Caritas Peru</v>
      </c>
      <c r="AQ925" t="str">
        <v>Caritas Rio de Janeiro</v>
      </c>
      <c r="AR925" t="str">
        <v>Caritas São Paulo</v>
      </c>
      <c r="AS925" t="str">
        <v>Caritas Switzerland</v>
      </c>
      <c r="AT925" t="str">
        <v>CCEFIRO Association</v>
      </c>
      <c r="AU925" t="str">
        <v>CEDRO</v>
      </c>
      <c r="AV925" t="str">
        <v>Center for Integrated Studies and Programs for Sustainable Development (CIEDS)</v>
      </c>
      <c r="AW925" t="str">
        <v>Center for Migration and Human Rights of the Diocese of Roraima (CMDH)</v>
      </c>
      <c r="AX925" t="str">
        <v>Centro de Atencion Psicosocial (CAPS)</v>
      </c>
      <c r="AY925" t="str">
        <v>CESAL</v>
      </c>
      <c r="AZ925" t="str">
        <v>CESVI-Cooperazione e Sviluppo</v>
      </c>
      <c r="BA925" t="str">
        <v>ChildFund International</v>
      </c>
      <c r="BB925" t="str">
        <v>CHS Alternativo</v>
      </c>
      <c r="BC925" t="str">
        <v>Churún Merú Association</v>
      </c>
      <c r="BD925" t="str">
        <v>Coalición por Venezuela</v>
      </c>
      <c r="BE925" t="str">
        <v>Colonia Foundation of Venezuelans in the Dominican Republic (FUNCOVERD)</v>
      </c>
      <c r="BF925" t="str">
        <v>COLVENZ</v>
      </c>
      <c r="BG925" t="str">
        <v>Compassiva</v>
      </c>
      <c r="BH925" t="str">
        <v>Consejo Interreligioso del Perú - Religiones por la Paz</v>
      </c>
      <c r="BI925" t="str">
        <v>Consorcio ONG OCIPI Y Capellanía Nacional OFICA</v>
      </c>
      <c r="BJ925" t="str">
        <v>COOPI - International Cooperation Foundation</v>
      </c>
      <c r="BK925" t="str">
        <v>Corporación Colectivo Sin Fronteras</v>
      </c>
      <c r="BL925" t="str">
        <v>CRISFE Foundation</v>
      </c>
      <c r="BM925" t="str">
        <v>Cuso International</v>
      </c>
      <c r="BN925" t="str">
        <v>Danielle’s Children Fund (DCF)</v>
      </c>
      <c r="BO925" t="str">
        <v>Danish Refugee Council (DRC)</v>
      </c>
      <c r="BP925" t="str">
        <v>Development Support Association - APOYAR</v>
      </c>
      <c r="BQ925" t="str">
        <v>Diakonie Katastrophenhilfe</v>
      </c>
      <c r="BR925" t="str">
        <v>Diálogo Diverso</v>
      </c>
      <c r="BS925" t="str">
        <v>Doctors of the World</v>
      </c>
      <c r="BT925" t="str">
        <v>Dominican Institute for Integrated Development</v>
      </c>
      <c r="BU925" t="str">
        <v>Duendes y Ángeles Vinotinto República Dominicana</v>
      </c>
      <c r="BV925" t="str">
        <v>Encuentros SJS (Servicio Jesuita de la Solidaridad)</v>
      </c>
      <c r="BW925" t="str">
        <v>Ending Violence Against Migrants</v>
      </c>
      <c r="BX925" t="str">
        <v>Equidad Foundation</v>
      </c>
      <c r="BY925" t="str">
        <v>Equilibrium CenDE</v>
      </c>
      <c r="BZ925" t="str">
        <v>Facultad de Psicología - Universidad de la República (UDELAR)</v>
      </c>
      <c r="CA925" t="str">
        <v>First International Emergency and Solidarités International</v>
      </c>
      <c r="CB925" t="str">
        <v>Fondo Ecuatoriano Populorum Progressio</v>
      </c>
      <c r="CC925" t="str">
        <v>Foro Salud Callao</v>
      </c>
      <c r="CD925" t="str">
        <v>Foundation for the Integration and Development of Latin America (FIDAL)</v>
      </c>
      <c r="CE925" t="str">
        <v>Foundation of the Americas (FUDELA)</v>
      </c>
      <c r="CF925" t="str">
        <v>Fraternity Without Borders</v>
      </c>
      <c r="CG925" t="str">
        <v>Fundación Brisas del Norte</v>
      </c>
      <c r="CH925" t="str">
        <v>Fundación Colombovenezolana Nueva Ilusión</v>
      </c>
      <c r="CI925" t="str">
        <v>Fundación Nakama's</v>
      </c>
      <c r="CJ925" t="str">
        <v>Fundación RadaBer</v>
      </c>
      <c r="CK925" t="str">
        <v>Fundación Scalabrini Bolivia</v>
      </c>
      <c r="CL925" t="str">
        <v>Fundacion Social Vivan los Niños</v>
      </c>
      <c r="CM925" t="str">
        <v>FUNVEAC</v>
      </c>
      <c r="CN925" t="str">
        <v>German Development Cooperation Agency GIZ</v>
      </c>
      <c r="CO925" t="str">
        <v>Globalizate Radio</v>
      </c>
      <c r="CP925" t="str">
        <v>GOAL</v>
      </c>
      <c r="CQ925" t="str">
        <v>Halü Bienestar Humano Foundation (HALU)</v>
      </c>
      <c r="CR925" t="str">
        <v>Heartland Alliance International (HAI)</v>
      </c>
      <c r="CS925" t="str">
        <v>HELVETAS Swiss Intercooperation</v>
      </c>
      <c r="CT925" t="str">
        <v>HIAS</v>
      </c>
      <c r="CU925" t="str">
        <v>Human Rights Defence Curaçao</v>
      </c>
      <c r="CV925" t="str">
        <v>Humanity &amp; Inclusion</v>
      </c>
      <c r="CW925" t="str">
        <v>Humans Analytic</v>
      </c>
      <c r="CX925" t="str">
        <v>Idas y Vueltas Association</v>
      </c>
      <c r="CY925" t="str">
        <v>iMMAP</v>
      </c>
      <c r="CZ925" t="str">
        <v>IMPACT Initiatives (REACH)</v>
      </c>
      <c r="DA925" t="str">
        <v>Inmigrante Feliz Association</v>
      </c>
      <c r="DB925" t="str">
        <v>Institute for Migration and Human Rights (IMDH)</v>
      </c>
      <c r="DC925" t="str">
        <v>Institute of Natural and Cultural Heritage (IPANC)</v>
      </c>
      <c r="DD925" t="str">
        <v>International Committee for the Development of People (CISP)</v>
      </c>
      <c r="DE925" t="str">
        <v>International Federation of the Red Cross (IFRC)</v>
      </c>
      <c r="DF925" t="str">
        <v>International Labour Organization (ILO)</v>
      </c>
      <c r="DG925" t="str">
        <v>International Medical Corps</v>
      </c>
      <c r="DH925" t="str">
        <v>International Organization for Migration (IOM)</v>
      </c>
      <c r="DI925" t="str">
        <v>International Rescue Committee (IRC)</v>
      </c>
      <c r="DJ925" t="str">
        <v>INTERSOS</v>
      </c>
      <c r="DK925" t="str">
        <v>Jesuit Migrant Service (JMS)</v>
      </c>
      <c r="DL925" t="str">
        <v>Jesuit Refugee Service (JRS)</v>
      </c>
      <c r="DM925" t="str">
        <v>Jesuit Service for Migrants and Refugees (JSMR)</v>
      </c>
      <c r="DN925" t="str">
        <v>Joint United Nations Programme on HIV/AIDS (UNAIDS)</v>
      </c>
      <c r="DO925" t="str">
        <v>Kimirina Coorporation</v>
      </c>
      <c r="DP925" t="str">
        <v>La Casita Hispanic Cultural Centre</v>
      </c>
      <c r="DQ925" t="str">
        <v>Latin American Network of Non-Governmental Organizations of Persons with Disabilities and their Families (RIADIS)</v>
      </c>
      <c r="DR925" t="str">
        <v>LGBT+ Movement Brazil</v>
      </c>
      <c r="DS925" t="str">
        <v>Living Water Community (LWC)</v>
      </c>
      <c r="DT925" t="str">
        <v>LLANOVENCOL</v>
      </c>
      <c r="DU925" t="str">
        <v>Lutheran World Federation</v>
      </c>
      <c r="DV925" t="str">
        <v>Lutheran World Relief</v>
      </c>
      <c r="DW925" t="str">
        <v>Malteser International</v>
      </c>
      <c r="DX925" t="str">
        <v>Mana Institute</v>
      </c>
      <c r="DY925" t="str">
        <v>Manos Veneguayas Association</v>
      </c>
      <c r="DZ925" t="str">
        <v>Más Igualdad Perú</v>
      </c>
      <c r="EA925" t="str">
        <v>MedGlobal</v>
      </c>
      <c r="EB925" t="str">
        <v>Medical Teams International</v>
      </c>
      <c r="EC925" t="str">
        <v>Mercy Corps</v>
      </c>
      <c r="ED925" t="str">
        <v>Migrant Service Center (CAM)</v>
      </c>
      <c r="EE925" t="str">
        <v>Migrants, Refugees and Argentine Social Entrepreneurs (MIRARES)</v>
      </c>
      <c r="EF925" t="str">
        <v>Mision Scalabriniana - Ecuador</v>
      </c>
      <c r="EG925" t="str">
        <v>Missão Paz</v>
      </c>
      <c r="EH925" t="str">
        <v>Museu A CASA</v>
      </c>
      <c r="EI925" t="str">
        <v>Norwegian Refugee Council (NRC)</v>
      </c>
      <c r="EJ925" t="str">
        <v>ONG Migrantes por el Maule</v>
      </c>
      <c r="EK925" t="str">
        <v>ONG Preemptive Love Coalition Colombia</v>
      </c>
      <c r="EL925" t="str">
        <v>Organización Transfomando Vidas</v>
      </c>
      <c r="EM925" t="str">
        <v>Organization of Ibero-American States for Education, Science and Culture (OEI)</v>
      </c>
      <c r="EN925" t="str">
        <v>OXFAM</v>
      </c>
      <c r="EO925" t="str">
        <v>Panamerican Development Foundation</v>
      </c>
      <c r="EP925" t="str">
        <v>Panamerican Health Organization/World Health Organization (PAHO/WHO)</v>
      </c>
      <c r="EQ925" t="str">
        <v>Pastoral of Human Mobility - Peruvian Episcopal Conference</v>
      </c>
      <c r="ER925" t="str">
        <v>Pastoral Service for Migrants National</v>
      </c>
      <c r="ES925" t="str">
        <v>Permanent Human Rights defense Committee (CDH)</v>
      </c>
      <c r="ET925" t="str">
        <v>Pirilampos Institute - Group of visits and voluntary actions in Roraima</v>
      </c>
      <c r="EU925" t="str">
        <v>Plan International</v>
      </c>
      <c r="EV925" t="str">
        <v>Population Program, Faculty of Social Sciences, University of the Republic</v>
      </c>
      <c r="EW925" t="str">
        <v>Profamilia Association</v>
      </c>
      <c r="EX925" t="str">
        <v>Red con Migrantes y Refugiados</v>
      </c>
      <c r="EY925" t="str">
        <v>Red Cross Colombia</v>
      </c>
      <c r="EZ925" t="str">
        <v>Red Cross Ecuador</v>
      </c>
      <c r="FA925" t="str">
        <v>Red Cross Peru</v>
      </c>
      <c r="FB925" t="str">
        <v>Red de Investigaciones en Derechos Humanos - CONICET (Consejo Nacional de Investigaciones Científicas y Técnicas)</v>
      </c>
      <c r="FC925" t="str">
        <v>RET International</v>
      </c>
      <c r="FD925" t="str">
        <v>Salú pa Tur Foundation</v>
      </c>
      <c r="FE925" t="str">
        <v>Salvation Army</v>
      </c>
      <c r="FF925" t="str">
        <v>Samaritan's Purse</v>
      </c>
      <c r="FG925" t="str">
        <v>Save the Children International (SCI)</v>
      </c>
      <c r="FH925" t="str">
        <v>Scalabrini Foundation Chile</v>
      </c>
      <c r="FI925" t="str">
        <v>Sección Peruana de Amnistía Internacional</v>
      </c>
      <c r="FJ925" t="str">
        <v>Serviço Pastoral dos Migrantes do Nordeste</v>
      </c>
      <c r="FK925" t="str">
        <v>Sesame Workshop</v>
      </c>
      <c r="FL925" t="str">
        <v>Si, Da Vida</v>
      </c>
      <c r="FM925" t="str">
        <v>Solidarity and Action Asociation</v>
      </c>
      <c r="FN925" t="str">
        <v>SOS Children's Villages</v>
      </c>
      <c r="FO925" t="str">
        <v>Tarabita Foundation</v>
      </c>
      <c r="FP925" t="str">
        <v>Tearfund</v>
      </c>
      <c r="FQ925" t="str">
        <v>TECHO</v>
      </c>
      <c r="FR925" t="str">
        <v>Terranueva Foundation</v>
      </c>
      <c r="FS925" t="str">
        <v>Terre des Hommes Suisse</v>
      </c>
      <c r="FT925" t="str">
        <v>The Israel Forum for International Humanitarian Aid (IsraAID)</v>
      </c>
      <c r="FU925" t="str">
        <v>Unión Venezolana en Perú</v>
      </c>
      <c r="FV925" t="str">
        <v>United Nations Children's Fund (UNICEF)</v>
      </c>
      <c r="FW925" t="str">
        <v>United Nations Development Programme (UNDP)</v>
      </c>
      <c r="FX925" t="str">
        <v>United Nations Educational, Scientific and Cultural Organization (UNESCO)</v>
      </c>
      <c r="FY925" t="str">
        <v>United Nations Entity for Gender Equality and the Empowerment of Women (UNWOMEN)</v>
      </c>
      <c r="FZ925" t="str">
        <v>United Nations Food and Agricultural Organization (FAO)</v>
      </c>
      <c r="GA925" t="str">
        <v>United Nations High Commissioner for Refugees (UNHCR)</v>
      </c>
      <c r="GB925" t="str">
        <v>United Nations Office of the High Commissioner for Human Rights (OHCHR)</v>
      </c>
      <c r="GC925" t="str">
        <v>United Nations Office on Drugs and Crime (UNODC)</v>
      </c>
      <c r="GD925" t="str">
        <v>United Nations Population Fund (UNFPA)</v>
      </c>
      <c r="GE925" t="str">
        <v>United Nations Programme for Human Settlements (UN Habitat)</v>
      </c>
      <c r="GF925" t="str">
        <v>Vale da Benção Educational and Charitable Association (AEBVB)</v>
      </c>
      <c r="GG925" t="str">
        <v>VenAruba Solidaria</v>
      </c>
      <c r="GH925" t="str">
        <v>Venex Curacao Foundation</v>
      </c>
      <c r="GI925" t="str">
        <v>Venezolanos en Barranquilla</v>
      </c>
      <c r="GJ925" t="str">
        <v>Venezolanos en San Cristóbal</v>
      </c>
      <c r="GK925" t="str">
        <v>Venezuelan Emigrant Foundation (FEV)</v>
      </c>
      <c r="GL925" t="str">
        <v>Vicaría de Pastoral Social Caritas</v>
      </c>
      <c r="GM925" t="str">
        <v>Voices GY</v>
      </c>
      <c r="GN925" t="str">
        <v>We World GVC</v>
      </c>
      <c r="GO925" t="str">
        <v>World Council of Credit Unions</v>
      </c>
      <c r="GP925" t="str">
        <v>World Food Programme (WFP)</v>
      </c>
      <c r="GQ925" t="str">
        <v>World Vision</v>
      </c>
      <c r="GR925" t="str">
        <v>ZOA</v>
      </c>
    </row>
    <row r="926" spans="8:200" x14ac:dyDescent="0.3">
      <c r="H926" t="str" cm="1">
        <f t="array" ref="H926:GR926">TRANSPOSE(_xlfn._xlws.SORT(_xlfn._xlws.FILTER(Table3[Name],ISNUMBER(SEARCH(' Activity Sheet'!D980,Table3[Name])),"Not found"),,1))</f>
        <v>.New Organisation</v>
      </c>
      <c r="I926" t="str">
        <v>ABV - Association of Good with Life</v>
      </c>
      <c r="J926" t="str">
        <v>ACAPS</v>
      </c>
      <c r="K926" t="str">
        <v>Acción y Desarrollo</v>
      </c>
      <c r="L926" t="str">
        <v>ACTED</v>
      </c>
      <c r="M926" t="str">
        <v>Action against Hunger</v>
      </c>
      <c r="N926" t="str">
        <v>ActionAid</v>
      </c>
      <c r="O926" t="str">
        <v>Adventist Development and Relief Agency (ADRA)</v>
      </c>
      <c r="P926" t="str">
        <v>Alas de Colibrí Foundation</v>
      </c>
      <c r="Q926" t="str">
        <v>Alianza por la Solidaridad</v>
      </c>
      <c r="R926" t="str">
        <v>Alianza por Venezuela</v>
      </c>
      <c r="S926" t="str">
        <v>Americares Foundation</v>
      </c>
      <c r="T926" t="str">
        <v>Argentine Commission for Refugees and Migrants (CAREF)</v>
      </c>
      <c r="U926" t="str">
        <v>Asociación Aves</v>
      </c>
      <c r="V926" t="str">
        <v>Asociación de Jubilados y Pensionados Venezolanos en Argentina</v>
      </c>
      <c r="W926" t="str">
        <v>Asociación de Venezolanos en Eloy Alfaro</v>
      </c>
      <c r="X926" t="str">
        <v>Asociación Fundación contra el Hambre Perú</v>
      </c>
      <c r="Y926" t="str">
        <v>Asociación Migrantes Venezolanos</v>
      </c>
      <c r="Z926" t="str">
        <v>Asociación Misioneros de San Carlos Scalabrinianos</v>
      </c>
      <c r="AA926" t="str">
        <v>Asociacion Proteccion Poblacion Vulnerable</v>
      </c>
      <c r="AB926" t="str">
        <v>Asociación Quinta Ola</v>
      </c>
      <c r="AC926" t="str">
        <v>Asociación Salto Ángel</v>
      </c>
      <c r="AD926" t="str">
        <v>Asociación Venezuela en Ecuador AC</v>
      </c>
      <c r="AE926" t="str">
        <v>ASOVENAR</v>
      </c>
      <c r="AF926" t="str">
        <v>Associação Hermanitos</v>
      </c>
      <c r="AG926" t="str">
        <v>AVSI Foundation</v>
      </c>
      <c r="AH926" t="str">
        <v>Bethany Christian Services</v>
      </c>
      <c r="AI926" t="str">
        <v>Blumont</v>
      </c>
      <c r="AJ926" t="str">
        <v>CARE</v>
      </c>
      <c r="AK926" t="str">
        <v>Caritas Brazil</v>
      </c>
      <c r="AL926" t="str">
        <v>Caritas Ecuador</v>
      </c>
      <c r="AM926" t="str">
        <v>Caritas Germany</v>
      </c>
      <c r="AN926" t="str">
        <v>Caritas Manaus</v>
      </c>
      <c r="AO926" t="str">
        <v>Caritas Parana</v>
      </c>
      <c r="AP926" t="str">
        <v>Caritas Peru</v>
      </c>
      <c r="AQ926" t="str">
        <v>Caritas Rio de Janeiro</v>
      </c>
      <c r="AR926" t="str">
        <v>Caritas São Paulo</v>
      </c>
      <c r="AS926" t="str">
        <v>Caritas Switzerland</v>
      </c>
      <c r="AT926" t="str">
        <v>CCEFIRO Association</v>
      </c>
      <c r="AU926" t="str">
        <v>CEDRO</v>
      </c>
      <c r="AV926" t="str">
        <v>Center for Integrated Studies and Programs for Sustainable Development (CIEDS)</v>
      </c>
      <c r="AW926" t="str">
        <v>Center for Migration and Human Rights of the Diocese of Roraima (CMDH)</v>
      </c>
      <c r="AX926" t="str">
        <v>Centro de Atencion Psicosocial (CAPS)</v>
      </c>
      <c r="AY926" t="str">
        <v>CESAL</v>
      </c>
      <c r="AZ926" t="str">
        <v>CESVI-Cooperazione e Sviluppo</v>
      </c>
      <c r="BA926" t="str">
        <v>ChildFund International</v>
      </c>
      <c r="BB926" t="str">
        <v>CHS Alternativo</v>
      </c>
      <c r="BC926" t="str">
        <v>Churún Merú Association</v>
      </c>
      <c r="BD926" t="str">
        <v>Coalición por Venezuela</v>
      </c>
      <c r="BE926" t="str">
        <v>Colonia Foundation of Venezuelans in the Dominican Republic (FUNCOVERD)</v>
      </c>
      <c r="BF926" t="str">
        <v>COLVENZ</v>
      </c>
      <c r="BG926" t="str">
        <v>Compassiva</v>
      </c>
      <c r="BH926" t="str">
        <v>Consejo Interreligioso del Perú - Religiones por la Paz</v>
      </c>
      <c r="BI926" t="str">
        <v>Consorcio ONG OCIPI Y Capellanía Nacional OFICA</v>
      </c>
      <c r="BJ926" t="str">
        <v>COOPI - International Cooperation Foundation</v>
      </c>
      <c r="BK926" t="str">
        <v>Corporación Colectivo Sin Fronteras</v>
      </c>
      <c r="BL926" t="str">
        <v>CRISFE Foundation</v>
      </c>
      <c r="BM926" t="str">
        <v>Cuso International</v>
      </c>
      <c r="BN926" t="str">
        <v>Danielle’s Children Fund (DCF)</v>
      </c>
      <c r="BO926" t="str">
        <v>Danish Refugee Council (DRC)</v>
      </c>
      <c r="BP926" t="str">
        <v>Development Support Association - APOYAR</v>
      </c>
      <c r="BQ926" t="str">
        <v>Diakonie Katastrophenhilfe</v>
      </c>
      <c r="BR926" t="str">
        <v>Diálogo Diverso</v>
      </c>
      <c r="BS926" t="str">
        <v>Doctors of the World</v>
      </c>
      <c r="BT926" t="str">
        <v>Dominican Institute for Integrated Development</v>
      </c>
      <c r="BU926" t="str">
        <v>Duendes y Ángeles Vinotinto República Dominicana</v>
      </c>
      <c r="BV926" t="str">
        <v>Encuentros SJS (Servicio Jesuita de la Solidaridad)</v>
      </c>
      <c r="BW926" t="str">
        <v>Ending Violence Against Migrants</v>
      </c>
      <c r="BX926" t="str">
        <v>Equidad Foundation</v>
      </c>
      <c r="BY926" t="str">
        <v>Equilibrium CenDE</v>
      </c>
      <c r="BZ926" t="str">
        <v>Facultad de Psicología - Universidad de la República (UDELAR)</v>
      </c>
      <c r="CA926" t="str">
        <v>First International Emergency and Solidarités International</v>
      </c>
      <c r="CB926" t="str">
        <v>Fondo Ecuatoriano Populorum Progressio</v>
      </c>
      <c r="CC926" t="str">
        <v>Foro Salud Callao</v>
      </c>
      <c r="CD926" t="str">
        <v>Foundation for the Integration and Development of Latin America (FIDAL)</v>
      </c>
      <c r="CE926" t="str">
        <v>Foundation of the Americas (FUDELA)</v>
      </c>
      <c r="CF926" t="str">
        <v>Fraternity Without Borders</v>
      </c>
      <c r="CG926" t="str">
        <v>Fundación Brisas del Norte</v>
      </c>
      <c r="CH926" t="str">
        <v>Fundación Colombovenezolana Nueva Ilusión</v>
      </c>
      <c r="CI926" t="str">
        <v>Fundación Nakama's</v>
      </c>
      <c r="CJ926" t="str">
        <v>Fundación RadaBer</v>
      </c>
      <c r="CK926" t="str">
        <v>Fundación Scalabrini Bolivia</v>
      </c>
      <c r="CL926" t="str">
        <v>Fundacion Social Vivan los Niños</v>
      </c>
      <c r="CM926" t="str">
        <v>FUNVEAC</v>
      </c>
      <c r="CN926" t="str">
        <v>German Development Cooperation Agency GIZ</v>
      </c>
      <c r="CO926" t="str">
        <v>Globalizate Radio</v>
      </c>
      <c r="CP926" t="str">
        <v>GOAL</v>
      </c>
      <c r="CQ926" t="str">
        <v>Halü Bienestar Humano Foundation (HALU)</v>
      </c>
      <c r="CR926" t="str">
        <v>Heartland Alliance International (HAI)</v>
      </c>
      <c r="CS926" t="str">
        <v>HELVETAS Swiss Intercooperation</v>
      </c>
      <c r="CT926" t="str">
        <v>HIAS</v>
      </c>
      <c r="CU926" t="str">
        <v>Human Rights Defence Curaçao</v>
      </c>
      <c r="CV926" t="str">
        <v>Humanity &amp; Inclusion</v>
      </c>
      <c r="CW926" t="str">
        <v>Humans Analytic</v>
      </c>
      <c r="CX926" t="str">
        <v>Idas y Vueltas Association</v>
      </c>
      <c r="CY926" t="str">
        <v>iMMAP</v>
      </c>
      <c r="CZ926" t="str">
        <v>IMPACT Initiatives (REACH)</v>
      </c>
      <c r="DA926" t="str">
        <v>Inmigrante Feliz Association</v>
      </c>
      <c r="DB926" t="str">
        <v>Institute for Migration and Human Rights (IMDH)</v>
      </c>
      <c r="DC926" t="str">
        <v>Institute of Natural and Cultural Heritage (IPANC)</v>
      </c>
      <c r="DD926" t="str">
        <v>International Committee for the Development of People (CISP)</v>
      </c>
      <c r="DE926" t="str">
        <v>International Federation of the Red Cross (IFRC)</v>
      </c>
      <c r="DF926" t="str">
        <v>International Labour Organization (ILO)</v>
      </c>
      <c r="DG926" t="str">
        <v>International Medical Corps</v>
      </c>
      <c r="DH926" t="str">
        <v>International Organization for Migration (IOM)</v>
      </c>
      <c r="DI926" t="str">
        <v>International Rescue Committee (IRC)</v>
      </c>
      <c r="DJ926" t="str">
        <v>INTERSOS</v>
      </c>
      <c r="DK926" t="str">
        <v>Jesuit Migrant Service (JMS)</v>
      </c>
      <c r="DL926" t="str">
        <v>Jesuit Refugee Service (JRS)</v>
      </c>
      <c r="DM926" t="str">
        <v>Jesuit Service for Migrants and Refugees (JSMR)</v>
      </c>
      <c r="DN926" t="str">
        <v>Joint United Nations Programme on HIV/AIDS (UNAIDS)</v>
      </c>
      <c r="DO926" t="str">
        <v>Kimirina Coorporation</v>
      </c>
      <c r="DP926" t="str">
        <v>La Casita Hispanic Cultural Centre</v>
      </c>
      <c r="DQ926" t="str">
        <v>Latin American Network of Non-Governmental Organizations of Persons with Disabilities and their Families (RIADIS)</v>
      </c>
      <c r="DR926" t="str">
        <v>LGBT+ Movement Brazil</v>
      </c>
      <c r="DS926" t="str">
        <v>Living Water Community (LWC)</v>
      </c>
      <c r="DT926" t="str">
        <v>LLANOVENCOL</v>
      </c>
      <c r="DU926" t="str">
        <v>Lutheran World Federation</v>
      </c>
      <c r="DV926" t="str">
        <v>Lutheran World Relief</v>
      </c>
      <c r="DW926" t="str">
        <v>Malteser International</v>
      </c>
      <c r="DX926" t="str">
        <v>Mana Institute</v>
      </c>
      <c r="DY926" t="str">
        <v>Manos Veneguayas Association</v>
      </c>
      <c r="DZ926" t="str">
        <v>Más Igualdad Perú</v>
      </c>
      <c r="EA926" t="str">
        <v>MedGlobal</v>
      </c>
      <c r="EB926" t="str">
        <v>Medical Teams International</v>
      </c>
      <c r="EC926" t="str">
        <v>Mercy Corps</v>
      </c>
      <c r="ED926" t="str">
        <v>Migrant Service Center (CAM)</v>
      </c>
      <c r="EE926" t="str">
        <v>Migrants, Refugees and Argentine Social Entrepreneurs (MIRARES)</v>
      </c>
      <c r="EF926" t="str">
        <v>Mision Scalabriniana - Ecuador</v>
      </c>
      <c r="EG926" t="str">
        <v>Missão Paz</v>
      </c>
      <c r="EH926" t="str">
        <v>Museu A CASA</v>
      </c>
      <c r="EI926" t="str">
        <v>Norwegian Refugee Council (NRC)</v>
      </c>
      <c r="EJ926" t="str">
        <v>ONG Migrantes por el Maule</v>
      </c>
      <c r="EK926" t="str">
        <v>ONG Preemptive Love Coalition Colombia</v>
      </c>
      <c r="EL926" t="str">
        <v>Organización Transfomando Vidas</v>
      </c>
      <c r="EM926" t="str">
        <v>Organization of Ibero-American States for Education, Science and Culture (OEI)</v>
      </c>
      <c r="EN926" t="str">
        <v>OXFAM</v>
      </c>
      <c r="EO926" t="str">
        <v>Panamerican Development Foundation</v>
      </c>
      <c r="EP926" t="str">
        <v>Panamerican Health Organization/World Health Organization (PAHO/WHO)</v>
      </c>
      <c r="EQ926" t="str">
        <v>Pastoral of Human Mobility - Peruvian Episcopal Conference</v>
      </c>
      <c r="ER926" t="str">
        <v>Pastoral Service for Migrants National</v>
      </c>
      <c r="ES926" t="str">
        <v>Permanent Human Rights defense Committee (CDH)</v>
      </c>
      <c r="ET926" t="str">
        <v>Pirilampos Institute - Group of visits and voluntary actions in Roraima</v>
      </c>
      <c r="EU926" t="str">
        <v>Plan International</v>
      </c>
      <c r="EV926" t="str">
        <v>Population Program, Faculty of Social Sciences, University of the Republic</v>
      </c>
      <c r="EW926" t="str">
        <v>Profamilia Association</v>
      </c>
      <c r="EX926" t="str">
        <v>Red con Migrantes y Refugiados</v>
      </c>
      <c r="EY926" t="str">
        <v>Red Cross Colombia</v>
      </c>
      <c r="EZ926" t="str">
        <v>Red Cross Ecuador</v>
      </c>
      <c r="FA926" t="str">
        <v>Red Cross Peru</v>
      </c>
      <c r="FB926" t="str">
        <v>Red de Investigaciones en Derechos Humanos - CONICET (Consejo Nacional de Investigaciones Científicas y Técnicas)</v>
      </c>
      <c r="FC926" t="str">
        <v>RET International</v>
      </c>
      <c r="FD926" t="str">
        <v>Salú pa Tur Foundation</v>
      </c>
      <c r="FE926" t="str">
        <v>Salvation Army</v>
      </c>
      <c r="FF926" t="str">
        <v>Samaritan's Purse</v>
      </c>
      <c r="FG926" t="str">
        <v>Save the Children International (SCI)</v>
      </c>
      <c r="FH926" t="str">
        <v>Scalabrini Foundation Chile</v>
      </c>
      <c r="FI926" t="str">
        <v>Sección Peruana de Amnistía Internacional</v>
      </c>
      <c r="FJ926" t="str">
        <v>Serviço Pastoral dos Migrantes do Nordeste</v>
      </c>
      <c r="FK926" t="str">
        <v>Sesame Workshop</v>
      </c>
      <c r="FL926" t="str">
        <v>Si, Da Vida</v>
      </c>
      <c r="FM926" t="str">
        <v>Solidarity and Action Asociation</v>
      </c>
      <c r="FN926" t="str">
        <v>SOS Children's Villages</v>
      </c>
      <c r="FO926" t="str">
        <v>Tarabita Foundation</v>
      </c>
      <c r="FP926" t="str">
        <v>Tearfund</v>
      </c>
      <c r="FQ926" t="str">
        <v>TECHO</v>
      </c>
      <c r="FR926" t="str">
        <v>Terranueva Foundation</v>
      </c>
      <c r="FS926" t="str">
        <v>Terre des Hommes Suisse</v>
      </c>
      <c r="FT926" t="str">
        <v>The Israel Forum for International Humanitarian Aid (IsraAID)</v>
      </c>
      <c r="FU926" t="str">
        <v>Unión Venezolana en Perú</v>
      </c>
      <c r="FV926" t="str">
        <v>United Nations Children's Fund (UNICEF)</v>
      </c>
      <c r="FW926" t="str">
        <v>United Nations Development Programme (UNDP)</v>
      </c>
      <c r="FX926" t="str">
        <v>United Nations Educational, Scientific and Cultural Organization (UNESCO)</v>
      </c>
      <c r="FY926" t="str">
        <v>United Nations Entity for Gender Equality and the Empowerment of Women (UNWOMEN)</v>
      </c>
      <c r="FZ926" t="str">
        <v>United Nations Food and Agricultural Organization (FAO)</v>
      </c>
      <c r="GA926" t="str">
        <v>United Nations High Commissioner for Refugees (UNHCR)</v>
      </c>
      <c r="GB926" t="str">
        <v>United Nations Office of the High Commissioner for Human Rights (OHCHR)</v>
      </c>
      <c r="GC926" t="str">
        <v>United Nations Office on Drugs and Crime (UNODC)</v>
      </c>
      <c r="GD926" t="str">
        <v>United Nations Population Fund (UNFPA)</v>
      </c>
      <c r="GE926" t="str">
        <v>United Nations Programme for Human Settlements (UN Habitat)</v>
      </c>
      <c r="GF926" t="str">
        <v>Vale da Benção Educational and Charitable Association (AEBVB)</v>
      </c>
      <c r="GG926" t="str">
        <v>VenAruba Solidaria</v>
      </c>
      <c r="GH926" t="str">
        <v>Venex Curacao Foundation</v>
      </c>
      <c r="GI926" t="str">
        <v>Venezolanos en Barranquilla</v>
      </c>
      <c r="GJ926" t="str">
        <v>Venezolanos en San Cristóbal</v>
      </c>
      <c r="GK926" t="str">
        <v>Venezuelan Emigrant Foundation (FEV)</v>
      </c>
      <c r="GL926" t="str">
        <v>Vicaría de Pastoral Social Caritas</v>
      </c>
      <c r="GM926" t="str">
        <v>Voices GY</v>
      </c>
      <c r="GN926" t="str">
        <v>We World GVC</v>
      </c>
      <c r="GO926" t="str">
        <v>World Council of Credit Unions</v>
      </c>
      <c r="GP926" t="str">
        <v>World Food Programme (WFP)</v>
      </c>
      <c r="GQ926" t="str">
        <v>World Vision</v>
      </c>
      <c r="GR926" t="str">
        <v>ZOA</v>
      </c>
    </row>
    <row r="927" spans="8:200" x14ac:dyDescent="0.3">
      <c r="H927" t="str" cm="1">
        <f t="array" ref="H927:GR927">TRANSPOSE(_xlfn._xlws.SORT(_xlfn._xlws.FILTER(Table3[Name],ISNUMBER(SEARCH(' Activity Sheet'!D981,Table3[Name])),"Not found"),,1))</f>
        <v>.New Organisation</v>
      </c>
      <c r="I927" t="str">
        <v>ABV - Association of Good with Life</v>
      </c>
      <c r="J927" t="str">
        <v>ACAPS</v>
      </c>
      <c r="K927" t="str">
        <v>Acción y Desarrollo</v>
      </c>
      <c r="L927" t="str">
        <v>ACTED</v>
      </c>
      <c r="M927" t="str">
        <v>Action against Hunger</v>
      </c>
      <c r="N927" t="str">
        <v>ActionAid</v>
      </c>
      <c r="O927" t="str">
        <v>Adventist Development and Relief Agency (ADRA)</v>
      </c>
      <c r="P927" t="str">
        <v>Alas de Colibrí Foundation</v>
      </c>
      <c r="Q927" t="str">
        <v>Alianza por la Solidaridad</v>
      </c>
      <c r="R927" t="str">
        <v>Alianza por Venezuela</v>
      </c>
      <c r="S927" t="str">
        <v>Americares Foundation</v>
      </c>
      <c r="T927" t="str">
        <v>Argentine Commission for Refugees and Migrants (CAREF)</v>
      </c>
      <c r="U927" t="str">
        <v>Asociación Aves</v>
      </c>
      <c r="V927" t="str">
        <v>Asociación de Jubilados y Pensionados Venezolanos en Argentina</v>
      </c>
      <c r="W927" t="str">
        <v>Asociación de Venezolanos en Eloy Alfaro</v>
      </c>
      <c r="X927" t="str">
        <v>Asociación Fundación contra el Hambre Perú</v>
      </c>
      <c r="Y927" t="str">
        <v>Asociación Migrantes Venezolanos</v>
      </c>
      <c r="Z927" t="str">
        <v>Asociación Misioneros de San Carlos Scalabrinianos</v>
      </c>
      <c r="AA927" t="str">
        <v>Asociacion Proteccion Poblacion Vulnerable</v>
      </c>
      <c r="AB927" t="str">
        <v>Asociación Quinta Ola</v>
      </c>
      <c r="AC927" t="str">
        <v>Asociación Salto Ángel</v>
      </c>
      <c r="AD927" t="str">
        <v>Asociación Venezuela en Ecuador AC</v>
      </c>
      <c r="AE927" t="str">
        <v>ASOVENAR</v>
      </c>
      <c r="AF927" t="str">
        <v>Associação Hermanitos</v>
      </c>
      <c r="AG927" t="str">
        <v>AVSI Foundation</v>
      </c>
      <c r="AH927" t="str">
        <v>Bethany Christian Services</v>
      </c>
      <c r="AI927" t="str">
        <v>Blumont</v>
      </c>
      <c r="AJ927" t="str">
        <v>CARE</v>
      </c>
      <c r="AK927" t="str">
        <v>Caritas Brazil</v>
      </c>
      <c r="AL927" t="str">
        <v>Caritas Ecuador</v>
      </c>
      <c r="AM927" t="str">
        <v>Caritas Germany</v>
      </c>
      <c r="AN927" t="str">
        <v>Caritas Manaus</v>
      </c>
      <c r="AO927" t="str">
        <v>Caritas Parana</v>
      </c>
      <c r="AP927" t="str">
        <v>Caritas Peru</v>
      </c>
      <c r="AQ927" t="str">
        <v>Caritas Rio de Janeiro</v>
      </c>
      <c r="AR927" t="str">
        <v>Caritas São Paulo</v>
      </c>
      <c r="AS927" t="str">
        <v>Caritas Switzerland</v>
      </c>
      <c r="AT927" t="str">
        <v>CCEFIRO Association</v>
      </c>
      <c r="AU927" t="str">
        <v>CEDRO</v>
      </c>
      <c r="AV927" t="str">
        <v>Center for Integrated Studies and Programs for Sustainable Development (CIEDS)</v>
      </c>
      <c r="AW927" t="str">
        <v>Center for Migration and Human Rights of the Diocese of Roraima (CMDH)</v>
      </c>
      <c r="AX927" t="str">
        <v>Centro de Atencion Psicosocial (CAPS)</v>
      </c>
      <c r="AY927" t="str">
        <v>CESAL</v>
      </c>
      <c r="AZ927" t="str">
        <v>CESVI-Cooperazione e Sviluppo</v>
      </c>
      <c r="BA927" t="str">
        <v>ChildFund International</v>
      </c>
      <c r="BB927" t="str">
        <v>CHS Alternativo</v>
      </c>
      <c r="BC927" t="str">
        <v>Churún Merú Association</v>
      </c>
      <c r="BD927" t="str">
        <v>Coalición por Venezuela</v>
      </c>
      <c r="BE927" t="str">
        <v>Colonia Foundation of Venezuelans in the Dominican Republic (FUNCOVERD)</v>
      </c>
      <c r="BF927" t="str">
        <v>COLVENZ</v>
      </c>
      <c r="BG927" t="str">
        <v>Compassiva</v>
      </c>
      <c r="BH927" t="str">
        <v>Consejo Interreligioso del Perú - Religiones por la Paz</v>
      </c>
      <c r="BI927" t="str">
        <v>Consorcio ONG OCIPI Y Capellanía Nacional OFICA</v>
      </c>
      <c r="BJ927" t="str">
        <v>COOPI - International Cooperation Foundation</v>
      </c>
      <c r="BK927" t="str">
        <v>Corporación Colectivo Sin Fronteras</v>
      </c>
      <c r="BL927" t="str">
        <v>CRISFE Foundation</v>
      </c>
      <c r="BM927" t="str">
        <v>Cuso International</v>
      </c>
      <c r="BN927" t="str">
        <v>Danielle’s Children Fund (DCF)</v>
      </c>
      <c r="BO927" t="str">
        <v>Danish Refugee Council (DRC)</v>
      </c>
      <c r="BP927" t="str">
        <v>Development Support Association - APOYAR</v>
      </c>
      <c r="BQ927" t="str">
        <v>Diakonie Katastrophenhilfe</v>
      </c>
      <c r="BR927" t="str">
        <v>Diálogo Diverso</v>
      </c>
      <c r="BS927" t="str">
        <v>Doctors of the World</v>
      </c>
      <c r="BT927" t="str">
        <v>Dominican Institute for Integrated Development</v>
      </c>
      <c r="BU927" t="str">
        <v>Duendes y Ángeles Vinotinto República Dominicana</v>
      </c>
      <c r="BV927" t="str">
        <v>Encuentros SJS (Servicio Jesuita de la Solidaridad)</v>
      </c>
      <c r="BW927" t="str">
        <v>Ending Violence Against Migrants</v>
      </c>
      <c r="BX927" t="str">
        <v>Equidad Foundation</v>
      </c>
      <c r="BY927" t="str">
        <v>Equilibrium CenDE</v>
      </c>
      <c r="BZ927" t="str">
        <v>Facultad de Psicología - Universidad de la República (UDELAR)</v>
      </c>
      <c r="CA927" t="str">
        <v>First International Emergency and Solidarités International</v>
      </c>
      <c r="CB927" t="str">
        <v>Fondo Ecuatoriano Populorum Progressio</v>
      </c>
      <c r="CC927" t="str">
        <v>Foro Salud Callao</v>
      </c>
      <c r="CD927" t="str">
        <v>Foundation for the Integration and Development of Latin America (FIDAL)</v>
      </c>
      <c r="CE927" t="str">
        <v>Foundation of the Americas (FUDELA)</v>
      </c>
      <c r="CF927" t="str">
        <v>Fraternity Without Borders</v>
      </c>
      <c r="CG927" t="str">
        <v>Fundación Brisas del Norte</v>
      </c>
      <c r="CH927" t="str">
        <v>Fundación Colombovenezolana Nueva Ilusión</v>
      </c>
      <c r="CI927" t="str">
        <v>Fundación Nakama's</v>
      </c>
      <c r="CJ927" t="str">
        <v>Fundación RadaBer</v>
      </c>
      <c r="CK927" t="str">
        <v>Fundación Scalabrini Bolivia</v>
      </c>
      <c r="CL927" t="str">
        <v>Fundacion Social Vivan los Niños</v>
      </c>
      <c r="CM927" t="str">
        <v>FUNVEAC</v>
      </c>
      <c r="CN927" t="str">
        <v>German Development Cooperation Agency GIZ</v>
      </c>
      <c r="CO927" t="str">
        <v>Globalizate Radio</v>
      </c>
      <c r="CP927" t="str">
        <v>GOAL</v>
      </c>
      <c r="CQ927" t="str">
        <v>Halü Bienestar Humano Foundation (HALU)</v>
      </c>
      <c r="CR927" t="str">
        <v>Heartland Alliance International (HAI)</v>
      </c>
      <c r="CS927" t="str">
        <v>HELVETAS Swiss Intercooperation</v>
      </c>
      <c r="CT927" t="str">
        <v>HIAS</v>
      </c>
      <c r="CU927" t="str">
        <v>Human Rights Defence Curaçao</v>
      </c>
      <c r="CV927" t="str">
        <v>Humanity &amp; Inclusion</v>
      </c>
      <c r="CW927" t="str">
        <v>Humans Analytic</v>
      </c>
      <c r="CX927" t="str">
        <v>Idas y Vueltas Association</v>
      </c>
      <c r="CY927" t="str">
        <v>iMMAP</v>
      </c>
      <c r="CZ927" t="str">
        <v>IMPACT Initiatives (REACH)</v>
      </c>
      <c r="DA927" t="str">
        <v>Inmigrante Feliz Association</v>
      </c>
      <c r="DB927" t="str">
        <v>Institute for Migration and Human Rights (IMDH)</v>
      </c>
      <c r="DC927" t="str">
        <v>Institute of Natural and Cultural Heritage (IPANC)</v>
      </c>
      <c r="DD927" t="str">
        <v>International Committee for the Development of People (CISP)</v>
      </c>
      <c r="DE927" t="str">
        <v>International Federation of the Red Cross (IFRC)</v>
      </c>
      <c r="DF927" t="str">
        <v>International Labour Organization (ILO)</v>
      </c>
      <c r="DG927" t="str">
        <v>International Medical Corps</v>
      </c>
      <c r="DH927" t="str">
        <v>International Organization for Migration (IOM)</v>
      </c>
      <c r="DI927" t="str">
        <v>International Rescue Committee (IRC)</v>
      </c>
      <c r="DJ927" t="str">
        <v>INTERSOS</v>
      </c>
      <c r="DK927" t="str">
        <v>Jesuit Migrant Service (JMS)</v>
      </c>
      <c r="DL927" t="str">
        <v>Jesuit Refugee Service (JRS)</v>
      </c>
      <c r="DM927" t="str">
        <v>Jesuit Service for Migrants and Refugees (JSMR)</v>
      </c>
      <c r="DN927" t="str">
        <v>Joint United Nations Programme on HIV/AIDS (UNAIDS)</v>
      </c>
      <c r="DO927" t="str">
        <v>Kimirina Coorporation</v>
      </c>
      <c r="DP927" t="str">
        <v>La Casita Hispanic Cultural Centre</v>
      </c>
      <c r="DQ927" t="str">
        <v>Latin American Network of Non-Governmental Organizations of Persons with Disabilities and their Families (RIADIS)</v>
      </c>
      <c r="DR927" t="str">
        <v>LGBT+ Movement Brazil</v>
      </c>
      <c r="DS927" t="str">
        <v>Living Water Community (LWC)</v>
      </c>
      <c r="DT927" t="str">
        <v>LLANOVENCOL</v>
      </c>
      <c r="DU927" t="str">
        <v>Lutheran World Federation</v>
      </c>
      <c r="DV927" t="str">
        <v>Lutheran World Relief</v>
      </c>
      <c r="DW927" t="str">
        <v>Malteser International</v>
      </c>
      <c r="DX927" t="str">
        <v>Mana Institute</v>
      </c>
      <c r="DY927" t="str">
        <v>Manos Veneguayas Association</v>
      </c>
      <c r="DZ927" t="str">
        <v>Más Igualdad Perú</v>
      </c>
      <c r="EA927" t="str">
        <v>MedGlobal</v>
      </c>
      <c r="EB927" t="str">
        <v>Medical Teams International</v>
      </c>
      <c r="EC927" t="str">
        <v>Mercy Corps</v>
      </c>
      <c r="ED927" t="str">
        <v>Migrant Service Center (CAM)</v>
      </c>
      <c r="EE927" t="str">
        <v>Migrants, Refugees and Argentine Social Entrepreneurs (MIRARES)</v>
      </c>
      <c r="EF927" t="str">
        <v>Mision Scalabriniana - Ecuador</v>
      </c>
      <c r="EG927" t="str">
        <v>Missão Paz</v>
      </c>
      <c r="EH927" t="str">
        <v>Museu A CASA</v>
      </c>
      <c r="EI927" t="str">
        <v>Norwegian Refugee Council (NRC)</v>
      </c>
      <c r="EJ927" t="str">
        <v>ONG Migrantes por el Maule</v>
      </c>
      <c r="EK927" t="str">
        <v>ONG Preemptive Love Coalition Colombia</v>
      </c>
      <c r="EL927" t="str">
        <v>Organización Transfomando Vidas</v>
      </c>
      <c r="EM927" t="str">
        <v>Organization of Ibero-American States for Education, Science and Culture (OEI)</v>
      </c>
      <c r="EN927" t="str">
        <v>OXFAM</v>
      </c>
      <c r="EO927" t="str">
        <v>Panamerican Development Foundation</v>
      </c>
      <c r="EP927" t="str">
        <v>Panamerican Health Organization/World Health Organization (PAHO/WHO)</v>
      </c>
      <c r="EQ927" t="str">
        <v>Pastoral of Human Mobility - Peruvian Episcopal Conference</v>
      </c>
      <c r="ER927" t="str">
        <v>Pastoral Service for Migrants National</v>
      </c>
      <c r="ES927" t="str">
        <v>Permanent Human Rights defense Committee (CDH)</v>
      </c>
      <c r="ET927" t="str">
        <v>Pirilampos Institute - Group of visits and voluntary actions in Roraima</v>
      </c>
      <c r="EU927" t="str">
        <v>Plan International</v>
      </c>
      <c r="EV927" t="str">
        <v>Population Program, Faculty of Social Sciences, University of the Republic</v>
      </c>
      <c r="EW927" t="str">
        <v>Profamilia Association</v>
      </c>
      <c r="EX927" t="str">
        <v>Red con Migrantes y Refugiados</v>
      </c>
      <c r="EY927" t="str">
        <v>Red Cross Colombia</v>
      </c>
      <c r="EZ927" t="str">
        <v>Red Cross Ecuador</v>
      </c>
      <c r="FA927" t="str">
        <v>Red Cross Peru</v>
      </c>
      <c r="FB927" t="str">
        <v>Red de Investigaciones en Derechos Humanos - CONICET (Consejo Nacional de Investigaciones Científicas y Técnicas)</v>
      </c>
      <c r="FC927" t="str">
        <v>RET International</v>
      </c>
      <c r="FD927" t="str">
        <v>Salú pa Tur Foundation</v>
      </c>
      <c r="FE927" t="str">
        <v>Salvation Army</v>
      </c>
      <c r="FF927" t="str">
        <v>Samaritan's Purse</v>
      </c>
      <c r="FG927" t="str">
        <v>Save the Children International (SCI)</v>
      </c>
      <c r="FH927" t="str">
        <v>Scalabrini Foundation Chile</v>
      </c>
      <c r="FI927" t="str">
        <v>Sección Peruana de Amnistía Internacional</v>
      </c>
      <c r="FJ927" t="str">
        <v>Serviço Pastoral dos Migrantes do Nordeste</v>
      </c>
      <c r="FK927" t="str">
        <v>Sesame Workshop</v>
      </c>
      <c r="FL927" t="str">
        <v>Si, Da Vida</v>
      </c>
      <c r="FM927" t="str">
        <v>Solidarity and Action Asociation</v>
      </c>
      <c r="FN927" t="str">
        <v>SOS Children's Villages</v>
      </c>
      <c r="FO927" t="str">
        <v>Tarabita Foundation</v>
      </c>
      <c r="FP927" t="str">
        <v>Tearfund</v>
      </c>
      <c r="FQ927" t="str">
        <v>TECHO</v>
      </c>
      <c r="FR927" t="str">
        <v>Terranueva Foundation</v>
      </c>
      <c r="FS927" t="str">
        <v>Terre des Hommes Suisse</v>
      </c>
      <c r="FT927" t="str">
        <v>The Israel Forum for International Humanitarian Aid (IsraAID)</v>
      </c>
      <c r="FU927" t="str">
        <v>Unión Venezolana en Perú</v>
      </c>
      <c r="FV927" t="str">
        <v>United Nations Children's Fund (UNICEF)</v>
      </c>
      <c r="FW927" t="str">
        <v>United Nations Development Programme (UNDP)</v>
      </c>
      <c r="FX927" t="str">
        <v>United Nations Educational, Scientific and Cultural Organization (UNESCO)</v>
      </c>
      <c r="FY927" t="str">
        <v>United Nations Entity for Gender Equality and the Empowerment of Women (UNWOMEN)</v>
      </c>
      <c r="FZ927" t="str">
        <v>United Nations Food and Agricultural Organization (FAO)</v>
      </c>
      <c r="GA927" t="str">
        <v>United Nations High Commissioner for Refugees (UNHCR)</v>
      </c>
      <c r="GB927" t="str">
        <v>United Nations Office of the High Commissioner for Human Rights (OHCHR)</v>
      </c>
      <c r="GC927" t="str">
        <v>United Nations Office on Drugs and Crime (UNODC)</v>
      </c>
      <c r="GD927" t="str">
        <v>United Nations Population Fund (UNFPA)</v>
      </c>
      <c r="GE927" t="str">
        <v>United Nations Programme for Human Settlements (UN Habitat)</v>
      </c>
      <c r="GF927" t="str">
        <v>Vale da Benção Educational and Charitable Association (AEBVB)</v>
      </c>
      <c r="GG927" t="str">
        <v>VenAruba Solidaria</v>
      </c>
      <c r="GH927" t="str">
        <v>Venex Curacao Foundation</v>
      </c>
      <c r="GI927" t="str">
        <v>Venezolanos en Barranquilla</v>
      </c>
      <c r="GJ927" t="str">
        <v>Venezolanos en San Cristóbal</v>
      </c>
      <c r="GK927" t="str">
        <v>Venezuelan Emigrant Foundation (FEV)</v>
      </c>
      <c r="GL927" t="str">
        <v>Vicaría de Pastoral Social Caritas</v>
      </c>
      <c r="GM927" t="str">
        <v>Voices GY</v>
      </c>
      <c r="GN927" t="str">
        <v>We World GVC</v>
      </c>
      <c r="GO927" t="str">
        <v>World Council of Credit Unions</v>
      </c>
      <c r="GP927" t="str">
        <v>World Food Programme (WFP)</v>
      </c>
      <c r="GQ927" t="str">
        <v>World Vision</v>
      </c>
      <c r="GR927" t="str">
        <v>ZOA</v>
      </c>
    </row>
    <row r="928" spans="8:200" x14ac:dyDescent="0.3">
      <c r="H928" t="str" cm="1">
        <f t="array" ref="H928:GR928">TRANSPOSE(_xlfn._xlws.SORT(_xlfn._xlws.FILTER(Table3[Name],ISNUMBER(SEARCH(' Activity Sheet'!D982,Table3[Name])),"Not found"),,1))</f>
        <v>.New Organisation</v>
      </c>
      <c r="I928" t="str">
        <v>ABV - Association of Good with Life</v>
      </c>
      <c r="J928" t="str">
        <v>ACAPS</v>
      </c>
      <c r="K928" t="str">
        <v>Acción y Desarrollo</v>
      </c>
      <c r="L928" t="str">
        <v>ACTED</v>
      </c>
      <c r="M928" t="str">
        <v>Action against Hunger</v>
      </c>
      <c r="N928" t="str">
        <v>ActionAid</v>
      </c>
      <c r="O928" t="str">
        <v>Adventist Development and Relief Agency (ADRA)</v>
      </c>
      <c r="P928" t="str">
        <v>Alas de Colibrí Foundation</v>
      </c>
      <c r="Q928" t="str">
        <v>Alianza por la Solidaridad</v>
      </c>
      <c r="R928" t="str">
        <v>Alianza por Venezuela</v>
      </c>
      <c r="S928" t="str">
        <v>Americares Foundation</v>
      </c>
      <c r="T928" t="str">
        <v>Argentine Commission for Refugees and Migrants (CAREF)</v>
      </c>
      <c r="U928" t="str">
        <v>Asociación Aves</v>
      </c>
      <c r="V928" t="str">
        <v>Asociación de Jubilados y Pensionados Venezolanos en Argentina</v>
      </c>
      <c r="W928" t="str">
        <v>Asociación de Venezolanos en Eloy Alfaro</v>
      </c>
      <c r="X928" t="str">
        <v>Asociación Fundación contra el Hambre Perú</v>
      </c>
      <c r="Y928" t="str">
        <v>Asociación Migrantes Venezolanos</v>
      </c>
      <c r="Z928" t="str">
        <v>Asociación Misioneros de San Carlos Scalabrinianos</v>
      </c>
      <c r="AA928" t="str">
        <v>Asociacion Proteccion Poblacion Vulnerable</v>
      </c>
      <c r="AB928" t="str">
        <v>Asociación Quinta Ola</v>
      </c>
      <c r="AC928" t="str">
        <v>Asociación Salto Ángel</v>
      </c>
      <c r="AD928" t="str">
        <v>Asociación Venezuela en Ecuador AC</v>
      </c>
      <c r="AE928" t="str">
        <v>ASOVENAR</v>
      </c>
      <c r="AF928" t="str">
        <v>Associação Hermanitos</v>
      </c>
      <c r="AG928" t="str">
        <v>AVSI Foundation</v>
      </c>
      <c r="AH928" t="str">
        <v>Bethany Christian Services</v>
      </c>
      <c r="AI928" t="str">
        <v>Blumont</v>
      </c>
      <c r="AJ928" t="str">
        <v>CARE</v>
      </c>
      <c r="AK928" t="str">
        <v>Caritas Brazil</v>
      </c>
      <c r="AL928" t="str">
        <v>Caritas Ecuador</v>
      </c>
      <c r="AM928" t="str">
        <v>Caritas Germany</v>
      </c>
      <c r="AN928" t="str">
        <v>Caritas Manaus</v>
      </c>
      <c r="AO928" t="str">
        <v>Caritas Parana</v>
      </c>
      <c r="AP928" t="str">
        <v>Caritas Peru</v>
      </c>
      <c r="AQ928" t="str">
        <v>Caritas Rio de Janeiro</v>
      </c>
      <c r="AR928" t="str">
        <v>Caritas São Paulo</v>
      </c>
      <c r="AS928" t="str">
        <v>Caritas Switzerland</v>
      </c>
      <c r="AT928" t="str">
        <v>CCEFIRO Association</v>
      </c>
      <c r="AU928" t="str">
        <v>CEDRO</v>
      </c>
      <c r="AV928" t="str">
        <v>Center for Integrated Studies and Programs for Sustainable Development (CIEDS)</v>
      </c>
      <c r="AW928" t="str">
        <v>Center for Migration and Human Rights of the Diocese of Roraima (CMDH)</v>
      </c>
      <c r="AX928" t="str">
        <v>Centro de Atencion Psicosocial (CAPS)</v>
      </c>
      <c r="AY928" t="str">
        <v>CESAL</v>
      </c>
      <c r="AZ928" t="str">
        <v>CESVI-Cooperazione e Sviluppo</v>
      </c>
      <c r="BA928" t="str">
        <v>ChildFund International</v>
      </c>
      <c r="BB928" t="str">
        <v>CHS Alternativo</v>
      </c>
      <c r="BC928" t="str">
        <v>Churún Merú Association</v>
      </c>
      <c r="BD928" t="str">
        <v>Coalición por Venezuela</v>
      </c>
      <c r="BE928" t="str">
        <v>Colonia Foundation of Venezuelans in the Dominican Republic (FUNCOVERD)</v>
      </c>
      <c r="BF928" t="str">
        <v>COLVENZ</v>
      </c>
      <c r="BG928" t="str">
        <v>Compassiva</v>
      </c>
      <c r="BH928" t="str">
        <v>Consejo Interreligioso del Perú - Religiones por la Paz</v>
      </c>
      <c r="BI928" t="str">
        <v>Consorcio ONG OCIPI Y Capellanía Nacional OFICA</v>
      </c>
      <c r="BJ928" t="str">
        <v>COOPI - International Cooperation Foundation</v>
      </c>
      <c r="BK928" t="str">
        <v>Corporación Colectivo Sin Fronteras</v>
      </c>
      <c r="BL928" t="str">
        <v>CRISFE Foundation</v>
      </c>
      <c r="BM928" t="str">
        <v>Cuso International</v>
      </c>
      <c r="BN928" t="str">
        <v>Danielle’s Children Fund (DCF)</v>
      </c>
      <c r="BO928" t="str">
        <v>Danish Refugee Council (DRC)</v>
      </c>
      <c r="BP928" t="str">
        <v>Development Support Association - APOYAR</v>
      </c>
      <c r="BQ928" t="str">
        <v>Diakonie Katastrophenhilfe</v>
      </c>
      <c r="BR928" t="str">
        <v>Diálogo Diverso</v>
      </c>
      <c r="BS928" t="str">
        <v>Doctors of the World</v>
      </c>
      <c r="BT928" t="str">
        <v>Dominican Institute for Integrated Development</v>
      </c>
      <c r="BU928" t="str">
        <v>Duendes y Ángeles Vinotinto República Dominicana</v>
      </c>
      <c r="BV928" t="str">
        <v>Encuentros SJS (Servicio Jesuita de la Solidaridad)</v>
      </c>
      <c r="BW928" t="str">
        <v>Ending Violence Against Migrants</v>
      </c>
      <c r="BX928" t="str">
        <v>Equidad Foundation</v>
      </c>
      <c r="BY928" t="str">
        <v>Equilibrium CenDE</v>
      </c>
      <c r="BZ928" t="str">
        <v>Facultad de Psicología - Universidad de la República (UDELAR)</v>
      </c>
      <c r="CA928" t="str">
        <v>First International Emergency and Solidarités International</v>
      </c>
      <c r="CB928" t="str">
        <v>Fondo Ecuatoriano Populorum Progressio</v>
      </c>
      <c r="CC928" t="str">
        <v>Foro Salud Callao</v>
      </c>
      <c r="CD928" t="str">
        <v>Foundation for the Integration and Development of Latin America (FIDAL)</v>
      </c>
      <c r="CE928" t="str">
        <v>Foundation of the Americas (FUDELA)</v>
      </c>
      <c r="CF928" t="str">
        <v>Fraternity Without Borders</v>
      </c>
      <c r="CG928" t="str">
        <v>Fundación Brisas del Norte</v>
      </c>
      <c r="CH928" t="str">
        <v>Fundación Colombovenezolana Nueva Ilusión</v>
      </c>
      <c r="CI928" t="str">
        <v>Fundación Nakama's</v>
      </c>
      <c r="CJ928" t="str">
        <v>Fundación RadaBer</v>
      </c>
      <c r="CK928" t="str">
        <v>Fundación Scalabrini Bolivia</v>
      </c>
      <c r="CL928" t="str">
        <v>Fundacion Social Vivan los Niños</v>
      </c>
      <c r="CM928" t="str">
        <v>FUNVEAC</v>
      </c>
      <c r="CN928" t="str">
        <v>German Development Cooperation Agency GIZ</v>
      </c>
      <c r="CO928" t="str">
        <v>Globalizate Radio</v>
      </c>
      <c r="CP928" t="str">
        <v>GOAL</v>
      </c>
      <c r="CQ928" t="str">
        <v>Halü Bienestar Humano Foundation (HALU)</v>
      </c>
      <c r="CR928" t="str">
        <v>Heartland Alliance International (HAI)</v>
      </c>
      <c r="CS928" t="str">
        <v>HELVETAS Swiss Intercooperation</v>
      </c>
      <c r="CT928" t="str">
        <v>HIAS</v>
      </c>
      <c r="CU928" t="str">
        <v>Human Rights Defence Curaçao</v>
      </c>
      <c r="CV928" t="str">
        <v>Humanity &amp; Inclusion</v>
      </c>
      <c r="CW928" t="str">
        <v>Humans Analytic</v>
      </c>
      <c r="CX928" t="str">
        <v>Idas y Vueltas Association</v>
      </c>
      <c r="CY928" t="str">
        <v>iMMAP</v>
      </c>
      <c r="CZ928" t="str">
        <v>IMPACT Initiatives (REACH)</v>
      </c>
      <c r="DA928" t="str">
        <v>Inmigrante Feliz Association</v>
      </c>
      <c r="DB928" t="str">
        <v>Institute for Migration and Human Rights (IMDH)</v>
      </c>
      <c r="DC928" t="str">
        <v>Institute of Natural and Cultural Heritage (IPANC)</v>
      </c>
      <c r="DD928" t="str">
        <v>International Committee for the Development of People (CISP)</v>
      </c>
      <c r="DE928" t="str">
        <v>International Federation of the Red Cross (IFRC)</v>
      </c>
      <c r="DF928" t="str">
        <v>International Labour Organization (ILO)</v>
      </c>
      <c r="DG928" t="str">
        <v>International Medical Corps</v>
      </c>
      <c r="DH928" t="str">
        <v>International Organization for Migration (IOM)</v>
      </c>
      <c r="DI928" t="str">
        <v>International Rescue Committee (IRC)</v>
      </c>
      <c r="DJ928" t="str">
        <v>INTERSOS</v>
      </c>
      <c r="DK928" t="str">
        <v>Jesuit Migrant Service (JMS)</v>
      </c>
      <c r="DL928" t="str">
        <v>Jesuit Refugee Service (JRS)</v>
      </c>
      <c r="DM928" t="str">
        <v>Jesuit Service for Migrants and Refugees (JSMR)</v>
      </c>
      <c r="DN928" t="str">
        <v>Joint United Nations Programme on HIV/AIDS (UNAIDS)</v>
      </c>
      <c r="DO928" t="str">
        <v>Kimirina Coorporation</v>
      </c>
      <c r="DP928" t="str">
        <v>La Casita Hispanic Cultural Centre</v>
      </c>
      <c r="DQ928" t="str">
        <v>Latin American Network of Non-Governmental Organizations of Persons with Disabilities and their Families (RIADIS)</v>
      </c>
      <c r="DR928" t="str">
        <v>LGBT+ Movement Brazil</v>
      </c>
      <c r="DS928" t="str">
        <v>Living Water Community (LWC)</v>
      </c>
      <c r="DT928" t="str">
        <v>LLANOVENCOL</v>
      </c>
      <c r="DU928" t="str">
        <v>Lutheran World Federation</v>
      </c>
      <c r="DV928" t="str">
        <v>Lutheran World Relief</v>
      </c>
      <c r="DW928" t="str">
        <v>Malteser International</v>
      </c>
      <c r="DX928" t="str">
        <v>Mana Institute</v>
      </c>
      <c r="DY928" t="str">
        <v>Manos Veneguayas Association</v>
      </c>
      <c r="DZ928" t="str">
        <v>Más Igualdad Perú</v>
      </c>
      <c r="EA928" t="str">
        <v>MedGlobal</v>
      </c>
      <c r="EB928" t="str">
        <v>Medical Teams International</v>
      </c>
      <c r="EC928" t="str">
        <v>Mercy Corps</v>
      </c>
      <c r="ED928" t="str">
        <v>Migrant Service Center (CAM)</v>
      </c>
      <c r="EE928" t="str">
        <v>Migrants, Refugees and Argentine Social Entrepreneurs (MIRARES)</v>
      </c>
      <c r="EF928" t="str">
        <v>Mision Scalabriniana - Ecuador</v>
      </c>
      <c r="EG928" t="str">
        <v>Missão Paz</v>
      </c>
      <c r="EH928" t="str">
        <v>Museu A CASA</v>
      </c>
      <c r="EI928" t="str">
        <v>Norwegian Refugee Council (NRC)</v>
      </c>
      <c r="EJ928" t="str">
        <v>ONG Migrantes por el Maule</v>
      </c>
      <c r="EK928" t="str">
        <v>ONG Preemptive Love Coalition Colombia</v>
      </c>
      <c r="EL928" t="str">
        <v>Organización Transfomando Vidas</v>
      </c>
      <c r="EM928" t="str">
        <v>Organization of Ibero-American States for Education, Science and Culture (OEI)</v>
      </c>
      <c r="EN928" t="str">
        <v>OXFAM</v>
      </c>
      <c r="EO928" t="str">
        <v>Panamerican Development Foundation</v>
      </c>
      <c r="EP928" t="str">
        <v>Panamerican Health Organization/World Health Organization (PAHO/WHO)</v>
      </c>
      <c r="EQ928" t="str">
        <v>Pastoral of Human Mobility - Peruvian Episcopal Conference</v>
      </c>
      <c r="ER928" t="str">
        <v>Pastoral Service for Migrants National</v>
      </c>
      <c r="ES928" t="str">
        <v>Permanent Human Rights defense Committee (CDH)</v>
      </c>
      <c r="ET928" t="str">
        <v>Pirilampos Institute - Group of visits and voluntary actions in Roraima</v>
      </c>
      <c r="EU928" t="str">
        <v>Plan International</v>
      </c>
      <c r="EV928" t="str">
        <v>Population Program, Faculty of Social Sciences, University of the Republic</v>
      </c>
      <c r="EW928" t="str">
        <v>Profamilia Association</v>
      </c>
      <c r="EX928" t="str">
        <v>Red con Migrantes y Refugiados</v>
      </c>
      <c r="EY928" t="str">
        <v>Red Cross Colombia</v>
      </c>
      <c r="EZ928" t="str">
        <v>Red Cross Ecuador</v>
      </c>
      <c r="FA928" t="str">
        <v>Red Cross Peru</v>
      </c>
      <c r="FB928" t="str">
        <v>Red de Investigaciones en Derechos Humanos - CONICET (Consejo Nacional de Investigaciones Científicas y Técnicas)</v>
      </c>
      <c r="FC928" t="str">
        <v>RET International</v>
      </c>
      <c r="FD928" t="str">
        <v>Salú pa Tur Foundation</v>
      </c>
      <c r="FE928" t="str">
        <v>Salvation Army</v>
      </c>
      <c r="FF928" t="str">
        <v>Samaritan's Purse</v>
      </c>
      <c r="FG928" t="str">
        <v>Save the Children International (SCI)</v>
      </c>
      <c r="FH928" t="str">
        <v>Scalabrini Foundation Chile</v>
      </c>
      <c r="FI928" t="str">
        <v>Sección Peruana de Amnistía Internacional</v>
      </c>
      <c r="FJ928" t="str">
        <v>Serviço Pastoral dos Migrantes do Nordeste</v>
      </c>
      <c r="FK928" t="str">
        <v>Sesame Workshop</v>
      </c>
      <c r="FL928" t="str">
        <v>Si, Da Vida</v>
      </c>
      <c r="FM928" t="str">
        <v>Solidarity and Action Asociation</v>
      </c>
      <c r="FN928" t="str">
        <v>SOS Children's Villages</v>
      </c>
      <c r="FO928" t="str">
        <v>Tarabita Foundation</v>
      </c>
      <c r="FP928" t="str">
        <v>Tearfund</v>
      </c>
      <c r="FQ928" t="str">
        <v>TECHO</v>
      </c>
      <c r="FR928" t="str">
        <v>Terranueva Foundation</v>
      </c>
      <c r="FS928" t="str">
        <v>Terre des Hommes Suisse</v>
      </c>
      <c r="FT928" t="str">
        <v>The Israel Forum for International Humanitarian Aid (IsraAID)</v>
      </c>
      <c r="FU928" t="str">
        <v>Unión Venezolana en Perú</v>
      </c>
      <c r="FV928" t="str">
        <v>United Nations Children's Fund (UNICEF)</v>
      </c>
      <c r="FW928" t="str">
        <v>United Nations Development Programme (UNDP)</v>
      </c>
      <c r="FX928" t="str">
        <v>United Nations Educational, Scientific and Cultural Organization (UNESCO)</v>
      </c>
      <c r="FY928" t="str">
        <v>United Nations Entity for Gender Equality and the Empowerment of Women (UNWOMEN)</v>
      </c>
      <c r="FZ928" t="str">
        <v>United Nations Food and Agricultural Organization (FAO)</v>
      </c>
      <c r="GA928" t="str">
        <v>United Nations High Commissioner for Refugees (UNHCR)</v>
      </c>
      <c r="GB928" t="str">
        <v>United Nations Office of the High Commissioner for Human Rights (OHCHR)</v>
      </c>
      <c r="GC928" t="str">
        <v>United Nations Office on Drugs and Crime (UNODC)</v>
      </c>
      <c r="GD928" t="str">
        <v>United Nations Population Fund (UNFPA)</v>
      </c>
      <c r="GE928" t="str">
        <v>United Nations Programme for Human Settlements (UN Habitat)</v>
      </c>
      <c r="GF928" t="str">
        <v>Vale da Benção Educational and Charitable Association (AEBVB)</v>
      </c>
      <c r="GG928" t="str">
        <v>VenAruba Solidaria</v>
      </c>
      <c r="GH928" t="str">
        <v>Venex Curacao Foundation</v>
      </c>
      <c r="GI928" t="str">
        <v>Venezolanos en Barranquilla</v>
      </c>
      <c r="GJ928" t="str">
        <v>Venezolanos en San Cristóbal</v>
      </c>
      <c r="GK928" t="str">
        <v>Venezuelan Emigrant Foundation (FEV)</v>
      </c>
      <c r="GL928" t="str">
        <v>Vicaría de Pastoral Social Caritas</v>
      </c>
      <c r="GM928" t="str">
        <v>Voices GY</v>
      </c>
      <c r="GN928" t="str">
        <v>We World GVC</v>
      </c>
      <c r="GO928" t="str">
        <v>World Council of Credit Unions</v>
      </c>
      <c r="GP928" t="str">
        <v>World Food Programme (WFP)</v>
      </c>
      <c r="GQ928" t="str">
        <v>World Vision</v>
      </c>
      <c r="GR928" t="str">
        <v>ZOA</v>
      </c>
    </row>
    <row r="929" spans="8:200" x14ac:dyDescent="0.3">
      <c r="H929" t="str" cm="1">
        <f t="array" ref="H929:GR929">TRANSPOSE(_xlfn._xlws.SORT(_xlfn._xlws.FILTER(Table3[Name],ISNUMBER(SEARCH(' Activity Sheet'!D983,Table3[Name])),"Not found"),,1))</f>
        <v>.New Organisation</v>
      </c>
      <c r="I929" t="str">
        <v>ABV - Association of Good with Life</v>
      </c>
      <c r="J929" t="str">
        <v>ACAPS</v>
      </c>
      <c r="K929" t="str">
        <v>Acción y Desarrollo</v>
      </c>
      <c r="L929" t="str">
        <v>ACTED</v>
      </c>
      <c r="M929" t="str">
        <v>Action against Hunger</v>
      </c>
      <c r="N929" t="str">
        <v>ActionAid</v>
      </c>
      <c r="O929" t="str">
        <v>Adventist Development and Relief Agency (ADRA)</v>
      </c>
      <c r="P929" t="str">
        <v>Alas de Colibrí Foundation</v>
      </c>
      <c r="Q929" t="str">
        <v>Alianza por la Solidaridad</v>
      </c>
      <c r="R929" t="str">
        <v>Alianza por Venezuela</v>
      </c>
      <c r="S929" t="str">
        <v>Americares Foundation</v>
      </c>
      <c r="T929" t="str">
        <v>Argentine Commission for Refugees and Migrants (CAREF)</v>
      </c>
      <c r="U929" t="str">
        <v>Asociación Aves</v>
      </c>
      <c r="V929" t="str">
        <v>Asociación de Jubilados y Pensionados Venezolanos en Argentina</v>
      </c>
      <c r="W929" t="str">
        <v>Asociación de Venezolanos en Eloy Alfaro</v>
      </c>
      <c r="X929" t="str">
        <v>Asociación Fundación contra el Hambre Perú</v>
      </c>
      <c r="Y929" t="str">
        <v>Asociación Migrantes Venezolanos</v>
      </c>
      <c r="Z929" t="str">
        <v>Asociación Misioneros de San Carlos Scalabrinianos</v>
      </c>
      <c r="AA929" t="str">
        <v>Asociacion Proteccion Poblacion Vulnerable</v>
      </c>
      <c r="AB929" t="str">
        <v>Asociación Quinta Ola</v>
      </c>
      <c r="AC929" t="str">
        <v>Asociación Salto Ángel</v>
      </c>
      <c r="AD929" t="str">
        <v>Asociación Venezuela en Ecuador AC</v>
      </c>
      <c r="AE929" t="str">
        <v>ASOVENAR</v>
      </c>
      <c r="AF929" t="str">
        <v>Associação Hermanitos</v>
      </c>
      <c r="AG929" t="str">
        <v>AVSI Foundation</v>
      </c>
      <c r="AH929" t="str">
        <v>Bethany Christian Services</v>
      </c>
      <c r="AI929" t="str">
        <v>Blumont</v>
      </c>
      <c r="AJ929" t="str">
        <v>CARE</v>
      </c>
      <c r="AK929" t="str">
        <v>Caritas Brazil</v>
      </c>
      <c r="AL929" t="str">
        <v>Caritas Ecuador</v>
      </c>
      <c r="AM929" t="str">
        <v>Caritas Germany</v>
      </c>
      <c r="AN929" t="str">
        <v>Caritas Manaus</v>
      </c>
      <c r="AO929" t="str">
        <v>Caritas Parana</v>
      </c>
      <c r="AP929" t="str">
        <v>Caritas Peru</v>
      </c>
      <c r="AQ929" t="str">
        <v>Caritas Rio de Janeiro</v>
      </c>
      <c r="AR929" t="str">
        <v>Caritas São Paulo</v>
      </c>
      <c r="AS929" t="str">
        <v>Caritas Switzerland</v>
      </c>
      <c r="AT929" t="str">
        <v>CCEFIRO Association</v>
      </c>
      <c r="AU929" t="str">
        <v>CEDRO</v>
      </c>
      <c r="AV929" t="str">
        <v>Center for Integrated Studies and Programs for Sustainable Development (CIEDS)</v>
      </c>
      <c r="AW929" t="str">
        <v>Center for Migration and Human Rights of the Diocese of Roraima (CMDH)</v>
      </c>
      <c r="AX929" t="str">
        <v>Centro de Atencion Psicosocial (CAPS)</v>
      </c>
      <c r="AY929" t="str">
        <v>CESAL</v>
      </c>
      <c r="AZ929" t="str">
        <v>CESVI-Cooperazione e Sviluppo</v>
      </c>
      <c r="BA929" t="str">
        <v>ChildFund International</v>
      </c>
      <c r="BB929" t="str">
        <v>CHS Alternativo</v>
      </c>
      <c r="BC929" t="str">
        <v>Churún Merú Association</v>
      </c>
      <c r="BD929" t="str">
        <v>Coalición por Venezuela</v>
      </c>
      <c r="BE929" t="str">
        <v>Colonia Foundation of Venezuelans in the Dominican Republic (FUNCOVERD)</v>
      </c>
      <c r="BF929" t="str">
        <v>COLVENZ</v>
      </c>
      <c r="BG929" t="str">
        <v>Compassiva</v>
      </c>
      <c r="BH929" t="str">
        <v>Consejo Interreligioso del Perú - Religiones por la Paz</v>
      </c>
      <c r="BI929" t="str">
        <v>Consorcio ONG OCIPI Y Capellanía Nacional OFICA</v>
      </c>
      <c r="BJ929" t="str">
        <v>COOPI - International Cooperation Foundation</v>
      </c>
      <c r="BK929" t="str">
        <v>Corporación Colectivo Sin Fronteras</v>
      </c>
      <c r="BL929" t="str">
        <v>CRISFE Foundation</v>
      </c>
      <c r="BM929" t="str">
        <v>Cuso International</v>
      </c>
      <c r="BN929" t="str">
        <v>Danielle’s Children Fund (DCF)</v>
      </c>
      <c r="BO929" t="str">
        <v>Danish Refugee Council (DRC)</v>
      </c>
      <c r="BP929" t="str">
        <v>Development Support Association - APOYAR</v>
      </c>
      <c r="BQ929" t="str">
        <v>Diakonie Katastrophenhilfe</v>
      </c>
      <c r="BR929" t="str">
        <v>Diálogo Diverso</v>
      </c>
      <c r="BS929" t="str">
        <v>Doctors of the World</v>
      </c>
      <c r="BT929" t="str">
        <v>Dominican Institute for Integrated Development</v>
      </c>
      <c r="BU929" t="str">
        <v>Duendes y Ángeles Vinotinto República Dominicana</v>
      </c>
      <c r="BV929" t="str">
        <v>Encuentros SJS (Servicio Jesuita de la Solidaridad)</v>
      </c>
      <c r="BW929" t="str">
        <v>Ending Violence Against Migrants</v>
      </c>
      <c r="BX929" t="str">
        <v>Equidad Foundation</v>
      </c>
      <c r="BY929" t="str">
        <v>Equilibrium CenDE</v>
      </c>
      <c r="BZ929" t="str">
        <v>Facultad de Psicología - Universidad de la República (UDELAR)</v>
      </c>
      <c r="CA929" t="str">
        <v>First International Emergency and Solidarités International</v>
      </c>
      <c r="CB929" t="str">
        <v>Fondo Ecuatoriano Populorum Progressio</v>
      </c>
      <c r="CC929" t="str">
        <v>Foro Salud Callao</v>
      </c>
      <c r="CD929" t="str">
        <v>Foundation for the Integration and Development of Latin America (FIDAL)</v>
      </c>
      <c r="CE929" t="str">
        <v>Foundation of the Americas (FUDELA)</v>
      </c>
      <c r="CF929" t="str">
        <v>Fraternity Without Borders</v>
      </c>
      <c r="CG929" t="str">
        <v>Fundación Brisas del Norte</v>
      </c>
      <c r="CH929" t="str">
        <v>Fundación Colombovenezolana Nueva Ilusión</v>
      </c>
      <c r="CI929" t="str">
        <v>Fundación Nakama's</v>
      </c>
      <c r="CJ929" t="str">
        <v>Fundación RadaBer</v>
      </c>
      <c r="CK929" t="str">
        <v>Fundación Scalabrini Bolivia</v>
      </c>
      <c r="CL929" t="str">
        <v>Fundacion Social Vivan los Niños</v>
      </c>
      <c r="CM929" t="str">
        <v>FUNVEAC</v>
      </c>
      <c r="CN929" t="str">
        <v>German Development Cooperation Agency GIZ</v>
      </c>
      <c r="CO929" t="str">
        <v>Globalizate Radio</v>
      </c>
      <c r="CP929" t="str">
        <v>GOAL</v>
      </c>
      <c r="CQ929" t="str">
        <v>Halü Bienestar Humano Foundation (HALU)</v>
      </c>
      <c r="CR929" t="str">
        <v>Heartland Alliance International (HAI)</v>
      </c>
      <c r="CS929" t="str">
        <v>HELVETAS Swiss Intercooperation</v>
      </c>
      <c r="CT929" t="str">
        <v>HIAS</v>
      </c>
      <c r="CU929" t="str">
        <v>Human Rights Defence Curaçao</v>
      </c>
      <c r="CV929" t="str">
        <v>Humanity &amp; Inclusion</v>
      </c>
      <c r="CW929" t="str">
        <v>Humans Analytic</v>
      </c>
      <c r="CX929" t="str">
        <v>Idas y Vueltas Association</v>
      </c>
      <c r="CY929" t="str">
        <v>iMMAP</v>
      </c>
      <c r="CZ929" t="str">
        <v>IMPACT Initiatives (REACH)</v>
      </c>
      <c r="DA929" t="str">
        <v>Inmigrante Feliz Association</v>
      </c>
      <c r="DB929" t="str">
        <v>Institute for Migration and Human Rights (IMDH)</v>
      </c>
      <c r="DC929" t="str">
        <v>Institute of Natural and Cultural Heritage (IPANC)</v>
      </c>
      <c r="DD929" t="str">
        <v>International Committee for the Development of People (CISP)</v>
      </c>
      <c r="DE929" t="str">
        <v>International Federation of the Red Cross (IFRC)</v>
      </c>
      <c r="DF929" t="str">
        <v>International Labour Organization (ILO)</v>
      </c>
      <c r="DG929" t="str">
        <v>International Medical Corps</v>
      </c>
      <c r="DH929" t="str">
        <v>International Organization for Migration (IOM)</v>
      </c>
      <c r="DI929" t="str">
        <v>International Rescue Committee (IRC)</v>
      </c>
      <c r="DJ929" t="str">
        <v>INTERSOS</v>
      </c>
      <c r="DK929" t="str">
        <v>Jesuit Migrant Service (JMS)</v>
      </c>
      <c r="DL929" t="str">
        <v>Jesuit Refugee Service (JRS)</v>
      </c>
      <c r="DM929" t="str">
        <v>Jesuit Service for Migrants and Refugees (JSMR)</v>
      </c>
      <c r="DN929" t="str">
        <v>Joint United Nations Programme on HIV/AIDS (UNAIDS)</v>
      </c>
      <c r="DO929" t="str">
        <v>Kimirina Coorporation</v>
      </c>
      <c r="DP929" t="str">
        <v>La Casita Hispanic Cultural Centre</v>
      </c>
      <c r="DQ929" t="str">
        <v>Latin American Network of Non-Governmental Organizations of Persons with Disabilities and their Families (RIADIS)</v>
      </c>
      <c r="DR929" t="str">
        <v>LGBT+ Movement Brazil</v>
      </c>
      <c r="DS929" t="str">
        <v>Living Water Community (LWC)</v>
      </c>
      <c r="DT929" t="str">
        <v>LLANOVENCOL</v>
      </c>
      <c r="DU929" t="str">
        <v>Lutheran World Federation</v>
      </c>
      <c r="DV929" t="str">
        <v>Lutheran World Relief</v>
      </c>
      <c r="DW929" t="str">
        <v>Malteser International</v>
      </c>
      <c r="DX929" t="str">
        <v>Mana Institute</v>
      </c>
      <c r="DY929" t="str">
        <v>Manos Veneguayas Association</v>
      </c>
      <c r="DZ929" t="str">
        <v>Más Igualdad Perú</v>
      </c>
      <c r="EA929" t="str">
        <v>MedGlobal</v>
      </c>
      <c r="EB929" t="str">
        <v>Medical Teams International</v>
      </c>
      <c r="EC929" t="str">
        <v>Mercy Corps</v>
      </c>
      <c r="ED929" t="str">
        <v>Migrant Service Center (CAM)</v>
      </c>
      <c r="EE929" t="str">
        <v>Migrants, Refugees and Argentine Social Entrepreneurs (MIRARES)</v>
      </c>
      <c r="EF929" t="str">
        <v>Mision Scalabriniana - Ecuador</v>
      </c>
      <c r="EG929" t="str">
        <v>Missão Paz</v>
      </c>
      <c r="EH929" t="str">
        <v>Museu A CASA</v>
      </c>
      <c r="EI929" t="str">
        <v>Norwegian Refugee Council (NRC)</v>
      </c>
      <c r="EJ929" t="str">
        <v>ONG Migrantes por el Maule</v>
      </c>
      <c r="EK929" t="str">
        <v>ONG Preemptive Love Coalition Colombia</v>
      </c>
      <c r="EL929" t="str">
        <v>Organización Transfomando Vidas</v>
      </c>
      <c r="EM929" t="str">
        <v>Organization of Ibero-American States for Education, Science and Culture (OEI)</v>
      </c>
      <c r="EN929" t="str">
        <v>OXFAM</v>
      </c>
      <c r="EO929" t="str">
        <v>Panamerican Development Foundation</v>
      </c>
      <c r="EP929" t="str">
        <v>Panamerican Health Organization/World Health Organization (PAHO/WHO)</v>
      </c>
      <c r="EQ929" t="str">
        <v>Pastoral of Human Mobility - Peruvian Episcopal Conference</v>
      </c>
      <c r="ER929" t="str">
        <v>Pastoral Service for Migrants National</v>
      </c>
      <c r="ES929" t="str">
        <v>Permanent Human Rights defense Committee (CDH)</v>
      </c>
      <c r="ET929" t="str">
        <v>Pirilampos Institute - Group of visits and voluntary actions in Roraima</v>
      </c>
      <c r="EU929" t="str">
        <v>Plan International</v>
      </c>
      <c r="EV929" t="str">
        <v>Population Program, Faculty of Social Sciences, University of the Republic</v>
      </c>
      <c r="EW929" t="str">
        <v>Profamilia Association</v>
      </c>
      <c r="EX929" t="str">
        <v>Red con Migrantes y Refugiados</v>
      </c>
      <c r="EY929" t="str">
        <v>Red Cross Colombia</v>
      </c>
      <c r="EZ929" t="str">
        <v>Red Cross Ecuador</v>
      </c>
      <c r="FA929" t="str">
        <v>Red Cross Peru</v>
      </c>
      <c r="FB929" t="str">
        <v>Red de Investigaciones en Derechos Humanos - CONICET (Consejo Nacional de Investigaciones Científicas y Técnicas)</v>
      </c>
      <c r="FC929" t="str">
        <v>RET International</v>
      </c>
      <c r="FD929" t="str">
        <v>Salú pa Tur Foundation</v>
      </c>
      <c r="FE929" t="str">
        <v>Salvation Army</v>
      </c>
      <c r="FF929" t="str">
        <v>Samaritan's Purse</v>
      </c>
      <c r="FG929" t="str">
        <v>Save the Children International (SCI)</v>
      </c>
      <c r="FH929" t="str">
        <v>Scalabrini Foundation Chile</v>
      </c>
      <c r="FI929" t="str">
        <v>Sección Peruana de Amnistía Internacional</v>
      </c>
      <c r="FJ929" t="str">
        <v>Serviço Pastoral dos Migrantes do Nordeste</v>
      </c>
      <c r="FK929" t="str">
        <v>Sesame Workshop</v>
      </c>
      <c r="FL929" t="str">
        <v>Si, Da Vida</v>
      </c>
      <c r="FM929" t="str">
        <v>Solidarity and Action Asociation</v>
      </c>
      <c r="FN929" t="str">
        <v>SOS Children's Villages</v>
      </c>
      <c r="FO929" t="str">
        <v>Tarabita Foundation</v>
      </c>
      <c r="FP929" t="str">
        <v>Tearfund</v>
      </c>
      <c r="FQ929" t="str">
        <v>TECHO</v>
      </c>
      <c r="FR929" t="str">
        <v>Terranueva Foundation</v>
      </c>
      <c r="FS929" t="str">
        <v>Terre des Hommes Suisse</v>
      </c>
      <c r="FT929" t="str">
        <v>The Israel Forum for International Humanitarian Aid (IsraAID)</v>
      </c>
      <c r="FU929" t="str">
        <v>Unión Venezolana en Perú</v>
      </c>
      <c r="FV929" t="str">
        <v>United Nations Children's Fund (UNICEF)</v>
      </c>
      <c r="FW929" t="str">
        <v>United Nations Development Programme (UNDP)</v>
      </c>
      <c r="FX929" t="str">
        <v>United Nations Educational, Scientific and Cultural Organization (UNESCO)</v>
      </c>
      <c r="FY929" t="str">
        <v>United Nations Entity for Gender Equality and the Empowerment of Women (UNWOMEN)</v>
      </c>
      <c r="FZ929" t="str">
        <v>United Nations Food and Agricultural Organization (FAO)</v>
      </c>
      <c r="GA929" t="str">
        <v>United Nations High Commissioner for Refugees (UNHCR)</v>
      </c>
      <c r="GB929" t="str">
        <v>United Nations Office of the High Commissioner for Human Rights (OHCHR)</v>
      </c>
      <c r="GC929" t="str">
        <v>United Nations Office on Drugs and Crime (UNODC)</v>
      </c>
      <c r="GD929" t="str">
        <v>United Nations Population Fund (UNFPA)</v>
      </c>
      <c r="GE929" t="str">
        <v>United Nations Programme for Human Settlements (UN Habitat)</v>
      </c>
      <c r="GF929" t="str">
        <v>Vale da Benção Educational and Charitable Association (AEBVB)</v>
      </c>
      <c r="GG929" t="str">
        <v>VenAruba Solidaria</v>
      </c>
      <c r="GH929" t="str">
        <v>Venex Curacao Foundation</v>
      </c>
      <c r="GI929" t="str">
        <v>Venezolanos en Barranquilla</v>
      </c>
      <c r="GJ929" t="str">
        <v>Venezolanos en San Cristóbal</v>
      </c>
      <c r="GK929" t="str">
        <v>Venezuelan Emigrant Foundation (FEV)</v>
      </c>
      <c r="GL929" t="str">
        <v>Vicaría de Pastoral Social Caritas</v>
      </c>
      <c r="GM929" t="str">
        <v>Voices GY</v>
      </c>
      <c r="GN929" t="str">
        <v>We World GVC</v>
      </c>
      <c r="GO929" t="str">
        <v>World Council of Credit Unions</v>
      </c>
      <c r="GP929" t="str">
        <v>World Food Programme (WFP)</v>
      </c>
      <c r="GQ929" t="str">
        <v>World Vision</v>
      </c>
      <c r="GR929" t="str">
        <v>ZOA</v>
      </c>
    </row>
    <row r="930" spans="8:200" x14ac:dyDescent="0.3">
      <c r="H930" t="str" cm="1">
        <f t="array" ref="H930:GR930">TRANSPOSE(_xlfn._xlws.SORT(_xlfn._xlws.FILTER(Table3[Name],ISNUMBER(SEARCH(' Activity Sheet'!D984,Table3[Name])),"Not found"),,1))</f>
        <v>.New Organisation</v>
      </c>
      <c r="I930" t="str">
        <v>ABV - Association of Good with Life</v>
      </c>
      <c r="J930" t="str">
        <v>ACAPS</v>
      </c>
      <c r="K930" t="str">
        <v>Acción y Desarrollo</v>
      </c>
      <c r="L930" t="str">
        <v>ACTED</v>
      </c>
      <c r="M930" t="str">
        <v>Action against Hunger</v>
      </c>
      <c r="N930" t="str">
        <v>ActionAid</v>
      </c>
      <c r="O930" t="str">
        <v>Adventist Development and Relief Agency (ADRA)</v>
      </c>
      <c r="P930" t="str">
        <v>Alas de Colibrí Foundation</v>
      </c>
      <c r="Q930" t="str">
        <v>Alianza por la Solidaridad</v>
      </c>
      <c r="R930" t="str">
        <v>Alianza por Venezuela</v>
      </c>
      <c r="S930" t="str">
        <v>Americares Foundation</v>
      </c>
      <c r="T930" t="str">
        <v>Argentine Commission for Refugees and Migrants (CAREF)</v>
      </c>
      <c r="U930" t="str">
        <v>Asociación Aves</v>
      </c>
      <c r="V930" t="str">
        <v>Asociación de Jubilados y Pensionados Venezolanos en Argentina</v>
      </c>
      <c r="W930" t="str">
        <v>Asociación de Venezolanos en Eloy Alfaro</v>
      </c>
      <c r="X930" t="str">
        <v>Asociación Fundación contra el Hambre Perú</v>
      </c>
      <c r="Y930" t="str">
        <v>Asociación Migrantes Venezolanos</v>
      </c>
      <c r="Z930" t="str">
        <v>Asociación Misioneros de San Carlos Scalabrinianos</v>
      </c>
      <c r="AA930" t="str">
        <v>Asociacion Proteccion Poblacion Vulnerable</v>
      </c>
      <c r="AB930" t="str">
        <v>Asociación Quinta Ola</v>
      </c>
      <c r="AC930" t="str">
        <v>Asociación Salto Ángel</v>
      </c>
      <c r="AD930" t="str">
        <v>Asociación Venezuela en Ecuador AC</v>
      </c>
      <c r="AE930" t="str">
        <v>ASOVENAR</v>
      </c>
      <c r="AF930" t="str">
        <v>Associação Hermanitos</v>
      </c>
      <c r="AG930" t="str">
        <v>AVSI Foundation</v>
      </c>
      <c r="AH930" t="str">
        <v>Bethany Christian Services</v>
      </c>
      <c r="AI930" t="str">
        <v>Blumont</v>
      </c>
      <c r="AJ930" t="str">
        <v>CARE</v>
      </c>
      <c r="AK930" t="str">
        <v>Caritas Brazil</v>
      </c>
      <c r="AL930" t="str">
        <v>Caritas Ecuador</v>
      </c>
      <c r="AM930" t="str">
        <v>Caritas Germany</v>
      </c>
      <c r="AN930" t="str">
        <v>Caritas Manaus</v>
      </c>
      <c r="AO930" t="str">
        <v>Caritas Parana</v>
      </c>
      <c r="AP930" t="str">
        <v>Caritas Peru</v>
      </c>
      <c r="AQ930" t="str">
        <v>Caritas Rio de Janeiro</v>
      </c>
      <c r="AR930" t="str">
        <v>Caritas São Paulo</v>
      </c>
      <c r="AS930" t="str">
        <v>Caritas Switzerland</v>
      </c>
      <c r="AT930" t="str">
        <v>CCEFIRO Association</v>
      </c>
      <c r="AU930" t="str">
        <v>CEDRO</v>
      </c>
      <c r="AV930" t="str">
        <v>Center for Integrated Studies and Programs for Sustainable Development (CIEDS)</v>
      </c>
      <c r="AW930" t="str">
        <v>Center for Migration and Human Rights of the Diocese of Roraima (CMDH)</v>
      </c>
      <c r="AX930" t="str">
        <v>Centro de Atencion Psicosocial (CAPS)</v>
      </c>
      <c r="AY930" t="str">
        <v>CESAL</v>
      </c>
      <c r="AZ930" t="str">
        <v>CESVI-Cooperazione e Sviluppo</v>
      </c>
      <c r="BA930" t="str">
        <v>ChildFund International</v>
      </c>
      <c r="BB930" t="str">
        <v>CHS Alternativo</v>
      </c>
      <c r="BC930" t="str">
        <v>Churún Merú Association</v>
      </c>
      <c r="BD930" t="str">
        <v>Coalición por Venezuela</v>
      </c>
      <c r="BE930" t="str">
        <v>Colonia Foundation of Venezuelans in the Dominican Republic (FUNCOVERD)</v>
      </c>
      <c r="BF930" t="str">
        <v>COLVENZ</v>
      </c>
      <c r="BG930" t="str">
        <v>Compassiva</v>
      </c>
      <c r="BH930" t="str">
        <v>Consejo Interreligioso del Perú - Religiones por la Paz</v>
      </c>
      <c r="BI930" t="str">
        <v>Consorcio ONG OCIPI Y Capellanía Nacional OFICA</v>
      </c>
      <c r="BJ930" t="str">
        <v>COOPI - International Cooperation Foundation</v>
      </c>
      <c r="BK930" t="str">
        <v>Corporación Colectivo Sin Fronteras</v>
      </c>
      <c r="BL930" t="str">
        <v>CRISFE Foundation</v>
      </c>
      <c r="BM930" t="str">
        <v>Cuso International</v>
      </c>
      <c r="BN930" t="str">
        <v>Danielle’s Children Fund (DCF)</v>
      </c>
      <c r="BO930" t="str">
        <v>Danish Refugee Council (DRC)</v>
      </c>
      <c r="BP930" t="str">
        <v>Development Support Association - APOYAR</v>
      </c>
      <c r="BQ930" t="str">
        <v>Diakonie Katastrophenhilfe</v>
      </c>
      <c r="BR930" t="str">
        <v>Diálogo Diverso</v>
      </c>
      <c r="BS930" t="str">
        <v>Doctors of the World</v>
      </c>
      <c r="BT930" t="str">
        <v>Dominican Institute for Integrated Development</v>
      </c>
      <c r="BU930" t="str">
        <v>Duendes y Ángeles Vinotinto República Dominicana</v>
      </c>
      <c r="BV930" t="str">
        <v>Encuentros SJS (Servicio Jesuita de la Solidaridad)</v>
      </c>
      <c r="BW930" t="str">
        <v>Ending Violence Against Migrants</v>
      </c>
      <c r="BX930" t="str">
        <v>Equidad Foundation</v>
      </c>
      <c r="BY930" t="str">
        <v>Equilibrium CenDE</v>
      </c>
      <c r="BZ930" t="str">
        <v>Facultad de Psicología - Universidad de la República (UDELAR)</v>
      </c>
      <c r="CA930" t="str">
        <v>First International Emergency and Solidarités International</v>
      </c>
      <c r="CB930" t="str">
        <v>Fondo Ecuatoriano Populorum Progressio</v>
      </c>
      <c r="CC930" t="str">
        <v>Foro Salud Callao</v>
      </c>
      <c r="CD930" t="str">
        <v>Foundation for the Integration and Development of Latin America (FIDAL)</v>
      </c>
      <c r="CE930" t="str">
        <v>Foundation of the Americas (FUDELA)</v>
      </c>
      <c r="CF930" t="str">
        <v>Fraternity Without Borders</v>
      </c>
      <c r="CG930" t="str">
        <v>Fundación Brisas del Norte</v>
      </c>
      <c r="CH930" t="str">
        <v>Fundación Colombovenezolana Nueva Ilusión</v>
      </c>
      <c r="CI930" t="str">
        <v>Fundación Nakama's</v>
      </c>
      <c r="CJ930" t="str">
        <v>Fundación RadaBer</v>
      </c>
      <c r="CK930" t="str">
        <v>Fundación Scalabrini Bolivia</v>
      </c>
      <c r="CL930" t="str">
        <v>Fundacion Social Vivan los Niños</v>
      </c>
      <c r="CM930" t="str">
        <v>FUNVEAC</v>
      </c>
      <c r="CN930" t="str">
        <v>German Development Cooperation Agency GIZ</v>
      </c>
      <c r="CO930" t="str">
        <v>Globalizate Radio</v>
      </c>
      <c r="CP930" t="str">
        <v>GOAL</v>
      </c>
      <c r="CQ930" t="str">
        <v>Halü Bienestar Humano Foundation (HALU)</v>
      </c>
      <c r="CR930" t="str">
        <v>Heartland Alliance International (HAI)</v>
      </c>
      <c r="CS930" t="str">
        <v>HELVETAS Swiss Intercooperation</v>
      </c>
      <c r="CT930" t="str">
        <v>HIAS</v>
      </c>
      <c r="CU930" t="str">
        <v>Human Rights Defence Curaçao</v>
      </c>
      <c r="CV930" t="str">
        <v>Humanity &amp; Inclusion</v>
      </c>
      <c r="CW930" t="str">
        <v>Humans Analytic</v>
      </c>
      <c r="CX930" t="str">
        <v>Idas y Vueltas Association</v>
      </c>
      <c r="CY930" t="str">
        <v>iMMAP</v>
      </c>
      <c r="CZ930" t="str">
        <v>IMPACT Initiatives (REACH)</v>
      </c>
      <c r="DA930" t="str">
        <v>Inmigrante Feliz Association</v>
      </c>
      <c r="DB930" t="str">
        <v>Institute for Migration and Human Rights (IMDH)</v>
      </c>
      <c r="DC930" t="str">
        <v>Institute of Natural and Cultural Heritage (IPANC)</v>
      </c>
      <c r="DD930" t="str">
        <v>International Committee for the Development of People (CISP)</v>
      </c>
      <c r="DE930" t="str">
        <v>International Federation of the Red Cross (IFRC)</v>
      </c>
      <c r="DF930" t="str">
        <v>International Labour Organization (ILO)</v>
      </c>
      <c r="DG930" t="str">
        <v>International Medical Corps</v>
      </c>
      <c r="DH930" t="str">
        <v>International Organization for Migration (IOM)</v>
      </c>
      <c r="DI930" t="str">
        <v>International Rescue Committee (IRC)</v>
      </c>
      <c r="DJ930" t="str">
        <v>INTERSOS</v>
      </c>
      <c r="DK930" t="str">
        <v>Jesuit Migrant Service (JMS)</v>
      </c>
      <c r="DL930" t="str">
        <v>Jesuit Refugee Service (JRS)</v>
      </c>
      <c r="DM930" t="str">
        <v>Jesuit Service for Migrants and Refugees (JSMR)</v>
      </c>
      <c r="DN930" t="str">
        <v>Joint United Nations Programme on HIV/AIDS (UNAIDS)</v>
      </c>
      <c r="DO930" t="str">
        <v>Kimirina Coorporation</v>
      </c>
      <c r="DP930" t="str">
        <v>La Casita Hispanic Cultural Centre</v>
      </c>
      <c r="DQ930" t="str">
        <v>Latin American Network of Non-Governmental Organizations of Persons with Disabilities and their Families (RIADIS)</v>
      </c>
      <c r="DR930" t="str">
        <v>LGBT+ Movement Brazil</v>
      </c>
      <c r="DS930" t="str">
        <v>Living Water Community (LWC)</v>
      </c>
      <c r="DT930" t="str">
        <v>LLANOVENCOL</v>
      </c>
      <c r="DU930" t="str">
        <v>Lutheran World Federation</v>
      </c>
      <c r="DV930" t="str">
        <v>Lutheran World Relief</v>
      </c>
      <c r="DW930" t="str">
        <v>Malteser International</v>
      </c>
      <c r="DX930" t="str">
        <v>Mana Institute</v>
      </c>
      <c r="DY930" t="str">
        <v>Manos Veneguayas Association</v>
      </c>
      <c r="DZ930" t="str">
        <v>Más Igualdad Perú</v>
      </c>
      <c r="EA930" t="str">
        <v>MedGlobal</v>
      </c>
      <c r="EB930" t="str">
        <v>Medical Teams International</v>
      </c>
      <c r="EC930" t="str">
        <v>Mercy Corps</v>
      </c>
      <c r="ED930" t="str">
        <v>Migrant Service Center (CAM)</v>
      </c>
      <c r="EE930" t="str">
        <v>Migrants, Refugees and Argentine Social Entrepreneurs (MIRARES)</v>
      </c>
      <c r="EF930" t="str">
        <v>Mision Scalabriniana - Ecuador</v>
      </c>
      <c r="EG930" t="str">
        <v>Missão Paz</v>
      </c>
      <c r="EH930" t="str">
        <v>Museu A CASA</v>
      </c>
      <c r="EI930" t="str">
        <v>Norwegian Refugee Council (NRC)</v>
      </c>
      <c r="EJ930" t="str">
        <v>ONG Migrantes por el Maule</v>
      </c>
      <c r="EK930" t="str">
        <v>ONG Preemptive Love Coalition Colombia</v>
      </c>
      <c r="EL930" t="str">
        <v>Organización Transfomando Vidas</v>
      </c>
      <c r="EM930" t="str">
        <v>Organization of Ibero-American States for Education, Science and Culture (OEI)</v>
      </c>
      <c r="EN930" t="str">
        <v>OXFAM</v>
      </c>
      <c r="EO930" t="str">
        <v>Panamerican Development Foundation</v>
      </c>
      <c r="EP930" t="str">
        <v>Panamerican Health Organization/World Health Organization (PAHO/WHO)</v>
      </c>
      <c r="EQ930" t="str">
        <v>Pastoral of Human Mobility - Peruvian Episcopal Conference</v>
      </c>
      <c r="ER930" t="str">
        <v>Pastoral Service for Migrants National</v>
      </c>
      <c r="ES930" t="str">
        <v>Permanent Human Rights defense Committee (CDH)</v>
      </c>
      <c r="ET930" t="str">
        <v>Pirilampos Institute - Group of visits and voluntary actions in Roraima</v>
      </c>
      <c r="EU930" t="str">
        <v>Plan International</v>
      </c>
      <c r="EV930" t="str">
        <v>Population Program, Faculty of Social Sciences, University of the Republic</v>
      </c>
      <c r="EW930" t="str">
        <v>Profamilia Association</v>
      </c>
      <c r="EX930" t="str">
        <v>Red con Migrantes y Refugiados</v>
      </c>
      <c r="EY930" t="str">
        <v>Red Cross Colombia</v>
      </c>
      <c r="EZ930" t="str">
        <v>Red Cross Ecuador</v>
      </c>
      <c r="FA930" t="str">
        <v>Red Cross Peru</v>
      </c>
      <c r="FB930" t="str">
        <v>Red de Investigaciones en Derechos Humanos - CONICET (Consejo Nacional de Investigaciones Científicas y Técnicas)</v>
      </c>
      <c r="FC930" t="str">
        <v>RET International</v>
      </c>
      <c r="FD930" t="str">
        <v>Salú pa Tur Foundation</v>
      </c>
      <c r="FE930" t="str">
        <v>Salvation Army</v>
      </c>
      <c r="FF930" t="str">
        <v>Samaritan's Purse</v>
      </c>
      <c r="FG930" t="str">
        <v>Save the Children International (SCI)</v>
      </c>
      <c r="FH930" t="str">
        <v>Scalabrini Foundation Chile</v>
      </c>
      <c r="FI930" t="str">
        <v>Sección Peruana de Amnistía Internacional</v>
      </c>
      <c r="FJ930" t="str">
        <v>Serviço Pastoral dos Migrantes do Nordeste</v>
      </c>
      <c r="FK930" t="str">
        <v>Sesame Workshop</v>
      </c>
      <c r="FL930" t="str">
        <v>Si, Da Vida</v>
      </c>
      <c r="FM930" t="str">
        <v>Solidarity and Action Asociation</v>
      </c>
      <c r="FN930" t="str">
        <v>SOS Children's Villages</v>
      </c>
      <c r="FO930" t="str">
        <v>Tarabita Foundation</v>
      </c>
      <c r="FP930" t="str">
        <v>Tearfund</v>
      </c>
      <c r="FQ930" t="str">
        <v>TECHO</v>
      </c>
      <c r="FR930" t="str">
        <v>Terranueva Foundation</v>
      </c>
      <c r="FS930" t="str">
        <v>Terre des Hommes Suisse</v>
      </c>
      <c r="FT930" t="str">
        <v>The Israel Forum for International Humanitarian Aid (IsraAID)</v>
      </c>
      <c r="FU930" t="str">
        <v>Unión Venezolana en Perú</v>
      </c>
      <c r="FV930" t="str">
        <v>United Nations Children's Fund (UNICEF)</v>
      </c>
      <c r="FW930" t="str">
        <v>United Nations Development Programme (UNDP)</v>
      </c>
      <c r="FX930" t="str">
        <v>United Nations Educational, Scientific and Cultural Organization (UNESCO)</v>
      </c>
      <c r="FY930" t="str">
        <v>United Nations Entity for Gender Equality and the Empowerment of Women (UNWOMEN)</v>
      </c>
      <c r="FZ930" t="str">
        <v>United Nations Food and Agricultural Organization (FAO)</v>
      </c>
      <c r="GA930" t="str">
        <v>United Nations High Commissioner for Refugees (UNHCR)</v>
      </c>
      <c r="GB930" t="str">
        <v>United Nations Office of the High Commissioner for Human Rights (OHCHR)</v>
      </c>
      <c r="GC930" t="str">
        <v>United Nations Office on Drugs and Crime (UNODC)</v>
      </c>
      <c r="GD930" t="str">
        <v>United Nations Population Fund (UNFPA)</v>
      </c>
      <c r="GE930" t="str">
        <v>United Nations Programme for Human Settlements (UN Habitat)</v>
      </c>
      <c r="GF930" t="str">
        <v>Vale da Benção Educational and Charitable Association (AEBVB)</v>
      </c>
      <c r="GG930" t="str">
        <v>VenAruba Solidaria</v>
      </c>
      <c r="GH930" t="str">
        <v>Venex Curacao Foundation</v>
      </c>
      <c r="GI930" t="str">
        <v>Venezolanos en Barranquilla</v>
      </c>
      <c r="GJ930" t="str">
        <v>Venezolanos en San Cristóbal</v>
      </c>
      <c r="GK930" t="str">
        <v>Venezuelan Emigrant Foundation (FEV)</v>
      </c>
      <c r="GL930" t="str">
        <v>Vicaría de Pastoral Social Caritas</v>
      </c>
      <c r="GM930" t="str">
        <v>Voices GY</v>
      </c>
      <c r="GN930" t="str">
        <v>We World GVC</v>
      </c>
      <c r="GO930" t="str">
        <v>World Council of Credit Unions</v>
      </c>
      <c r="GP930" t="str">
        <v>World Food Programme (WFP)</v>
      </c>
      <c r="GQ930" t="str">
        <v>World Vision</v>
      </c>
      <c r="GR930" t="str">
        <v>ZOA</v>
      </c>
    </row>
    <row r="931" spans="8:200" x14ac:dyDescent="0.3">
      <c r="H931" t="str" cm="1">
        <f t="array" ref="H931:GR931">TRANSPOSE(_xlfn._xlws.SORT(_xlfn._xlws.FILTER(Table3[Name],ISNUMBER(SEARCH(' Activity Sheet'!D985,Table3[Name])),"Not found"),,1))</f>
        <v>.New Organisation</v>
      </c>
      <c r="I931" t="str">
        <v>ABV - Association of Good with Life</v>
      </c>
      <c r="J931" t="str">
        <v>ACAPS</v>
      </c>
      <c r="K931" t="str">
        <v>Acción y Desarrollo</v>
      </c>
      <c r="L931" t="str">
        <v>ACTED</v>
      </c>
      <c r="M931" t="str">
        <v>Action against Hunger</v>
      </c>
      <c r="N931" t="str">
        <v>ActionAid</v>
      </c>
      <c r="O931" t="str">
        <v>Adventist Development and Relief Agency (ADRA)</v>
      </c>
      <c r="P931" t="str">
        <v>Alas de Colibrí Foundation</v>
      </c>
      <c r="Q931" t="str">
        <v>Alianza por la Solidaridad</v>
      </c>
      <c r="R931" t="str">
        <v>Alianza por Venezuela</v>
      </c>
      <c r="S931" t="str">
        <v>Americares Foundation</v>
      </c>
      <c r="T931" t="str">
        <v>Argentine Commission for Refugees and Migrants (CAREF)</v>
      </c>
      <c r="U931" t="str">
        <v>Asociación Aves</v>
      </c>
      <c r="V931" t="str">
        <v>Asociación de Jubilados y Pensionados Venezolanos en Argentina</v>
      </c>
      <c r="W931" t="str">
        <v>Asociación de Venezolanos en Eloy Alfaro</v>
      </c>
      <c r="X931" t="str">
        <v>Asociación Fundación contra el Hambre Perú</v>
      </c>
      <c r="Y931" t="str">
        <v>Asociación Migrantes Venezolanos</v>
      </c>
      <c r="Z931" t="str">
        <v>Asociación Misioneros de San Carlos Scalabrinianos</v>
      </c>
      <c r="AA931" t="str">
        <v>Asociacion Proteccion Poblacion Vulnerable</v>
      </c>
      <c r="AB931" t="str">
        <v>Asociación Quinta Ola</v>
      </c>
      <c r="AC931" t="str">
        <v>Asociación Salto Ángel</v>
      </c>
      <c r="AD931" t="str">
        <v>Asociación Venezuela en Ecuador AC</v>
      </c>
      <c r="AE931" t="str">
        <v>ASOVENAR</v>
      </c>
      <c r="AF931" t="str">
        <v>Associação Hermanitos</v>
      </c>
      <c r="AG931" t="str">
        <v>AVSI Foundation</v>
      </c>
      <c r="AH931" t="str">
        <v>Bethany Christian Services</v>
      </c>
      <c r="AI931" t="str">
        <v>Blumont</v>
      </c>
      <c r="AJ931" t="str">
        <v>CARE</v>
      </c>
      <c r="AK931" t="str">
        <v>Caritas Brazil</v>
      </c>
      <c r="AL931" t="str">
        <v>Caritas Ecuador</v>
      </c>
      <c r="AM931" t="str">
        <v>Caritas Germany</v>
      </c>
      <c r="AN931" t="str">
        <v>Caritas Manaus</v>
      </c>
      <c r="AO931" t="str">
        <v>Caritas Parana</v>
      </c>
      <c r="AP931" t="str">
        <v>Caritas Peru</v>
      </c>
      <c r="AQ931" t="str">
        <v>Caritas Rio de Janeiro</v>
      </c>
      <c r="AR931" t="str">
        <v>Caritas São Paulo</v>
      </c>
      <c r="AS931" t="str">
        <v>Caritas Switzerland</v>
      </c>
      <c r="AT931" t="str">
        <v>CCEFIRO Association</v>
      </c>
      <c r="AU931" t="str">
        <v>CEDRO</v>
      </c>
      <c r="AV931" t="str">
        <v>Center for Integrated Studies and Programs for Sustainable Development (CIEDS)</v>
      </c>
      <c r="AW931" t="str">
        <v>Center for Migration and Human Rights of the Diocese of Roraima (CMDH)</v>
      </c>
      <c r="AX931" t="str">
        <v>Centro de Atencion Psicosocial (CAPS)</v>
      </c>
      <c r="AY931" t="str">
        <v>CESAL</v>
      </c>
      <c r="AZ931" t="str">
        <v>CESVI-Cooperazione e Sviluppo</v>
      </c>
      <c r="BA931" t="str">
        <v>ChildFund International</v>
      </c>
      <c r="BB931" t="str">
        <v>CHS Alternativo</v>
      </c>
      <c r="BC931" t="str">
        <v>Churún Merú Association</v>
      </c>
      <c r="BD931" t="str">
        <v>Coalición por Venezuela</v>
      </c>
      <c r="BE931" t="str">
        <v>Colonia Foundation of Venezuelans in the Dominican Republic (FUNCOVERD)</v>
      </c>
      <c r="BF931" t="str">
        <v>COLVENZ</v>
      </c>
      <c r="BG931" t="str">
        <v>Compassiva</v>
      </c>
      <c r="BH931" t="str">
        <v>Consejo Interreligioso del Perú - Religiones por la Paz</v>
      </c>
      <c r="BI931" t="str">
        <v>Consorcio ONG OCIPI Y Capellanía Nacional OFICA</v>
      </c>
      <c r="BJ931" t="str">
        <v>COOPI - International Cooperation Foundation</v>
      </c>
      <c r="BK931" t="str">
        <v>Corporación Colectivo Sin Fronteras</v>
      </c>
      <c r="BL931" t="str">
        <v>CRISFE Foundation</v>
      </c>
      <c r="BM931" t="str">
        <v>Cuso International</v>
      </c>
      <c r="BN931" t="str">
        <v>Danielle’s Children Fund (DCF)</v>
      </c>
      <c r="BO931" t="str">
        <v>Danish Refugee Council (DRC)</v>
      </c>
      <c r="BP931" t="str">
        <v>Development Support Association - APOYAR</v>
      </c>
      <c r="BQ931" t="str">
        <v>Diakonie Katastrophenhilfe</v>
      </c>
      <c r="BR931" t="str">
        <v>Diálogo Diverso</v>
      </c>
      <c r="BS931" t="str">
        <v>Doctors of the World</v>
      </c>
      <c r="BT931" t="str">
        <v>Dominican Institute for Integrated Development</v>
      </c>
      <c r="BU931" t="str">
        <v>Duendes y Ángeles Vinotinto República Dominicana</v>
      </c>
      <c r="BV931" t="str">
        <v>Encuentros SJS (Servicio Jesuita de la Solidaridad)</v>
      </c>
      <c r="BW931" t="str">
        <v>Ending Violence Against Migrants</v>
      </c>
      <c r="BX931" t="str">
        <v>Equidad Foundation</v>
      </c>
      <c r="BY931" t="str">
        <v>Equilibrium CenDE</v>
      </c>
      <c r="BZ931" t="str">
        <v>Facultad de Psicología - Universidad de la República (UDELAR)</v>
      </c>
      <c r="CA931" t="str">
        <v>First International Emergency and Solidarités International</v>
      </c>
      <c r="CB931" t="str">
        <v>Fondo Ecuatoriano Populorum Progressio</v>
      </c>
      <c r="CC931" t="str">
        <v>Foro Salud Callao</v>
      </c>
      <c r="CD931" t="str">
        <v>Foundation for the Integration and Development of Latin America (FIDAL)</v>
      </c>
      <c r="CE931" t="str">
        <v>Foundation of the Americas (FUDELA)</v>
      </c>
      <c r="CF931" t="str">
        <v>Fraternity Without Borders</v>
      </c>
      <c r="CG931" t="str">
        <v>Fundación Brisas del Norte</v>
      </c>
      <c r="CH931" t="str">
        <v>Fundación Colombovenezolana Nueva Ilusión</v>
      </c>
      <c r="CI931" t="str">
        <v>Fundación Nakama's</v>
      </c>
      <c r="CJ931" t="str">
        <v>Fundación RadaBer</v>
      </c>
      <c r="CK931" t="str">
        <v>Fundación Scalabrini Bolivia</v>
      </c>
      <c r="CL931" t="str">
        <v>Fundacion Social Vivan los Niños</v>
      </c>
      <c r="CM931" t="str">
        <v>FUNVEAC</v>
      </c>
      <c r="CN931" t="str">
        <v>German Development Cooperation Agency GIZ</v>
      </c>
      <c r="CO931" t="str">
        <v>Globalizate Radio</v>
      </c>
      <c r="CP931" t="str">
        <v>GOAL</v>
      </c>
      <c r="CQ931" t="str">
        <v>Halü Bienestar Humano Foundation (HALU)</v>
      </c>
      <c r="CR931" t="str">
        <v>Heartland Alliance International (HAI)</v>
      </c>
      <c r="CS931" t="str">
        <v>HELVETAS Swiss Intercooperation</v>
      </c>
      <c r="CT931" t="str">
        <v>HIAS</v>
      </c>
      <c r="CU931" t="str">
        <v>Human Rights Defence Curaçao</v>
      </c>
      <c r="CV931" t="str">
        <v>Humanity &amp; Inclusion</v>
      </c>
      <c r="CW931" t="str">
        <v>Humans Analytic</v>
      </c>
      <c r="CX931" t="str">
        <v>Idas y Vueltas Association</v>
      </c>
      <c r="CY931" t="str">
        <v>iMMAP</v>
      </c>
      <c r="CZ931" t="str">
        <v>IMPACT Initiatives (REACH)</v>
      </c>
      <c r="DA931" t="str">
        <v>Inmigrante Feliz Association</v>
      </c>
      <c r="DB931" t="str">
        <v>Institute for Migration and Human Rights (IMDH)</v>
      </c>
      <c r="DC931" t="str">
        <v>Institute of Natural and Cultural Heritage (IPANC)</v>
      </c>
      <c r="DD931" t="str">
        <v>International Committee for the Development of People (CISP)</v>
      </c>
      <c r="DE931" t="str">
        <v>International Federation of the Red Cross (IFRC)</v>
      </c>
      <c r="DF931" t="str">
        <v>International Labour Organization (ILO)</v>
      </c>
      <c r="DG931" t="str">
        <v>International Medical Corps</v>
      </c>
      <c r="DH931" t="str">
        <v>International Organization for Migration (IOM)</v>
      </c>
      <c r="DI931" t="str">
        <v>International Rescue Committee (IRC)</v>
      </c>
      <c r="DJ931" t="str">
        <v>INTERSOS</v>
      </c>
      <c r="DK931" t="str">
        <v>Jesuit Migrant Service (JMS)</v>
      </c>
      <c r="DL931" t="str">
        <v>Jesuit Refugee Service (JRS)</v>
      </c>
      <c r="DM931" t="str">
        <v>Jesuit Service for Migrants and Refugees (JSMR)</v>
      </c>
      <c r="DN931" t="str">
        <v>Joint United Nations Programme on HIV/AIDS (UNAIDS)</v>
      </c>
      <c r="DO931" t="str">
        <v>Kimirina Coorporation</v>
      </c>
      <c r="DP931" t="str">
        <v>La Casita Hispanic Cultural Centre</v>
      </c>
      <c r="DQ931" t="str">
        <v>Latin American Network of Non-Governmental Organizations of Persons with Disabilities and their Families (RIADIS)</v>
      </c>
      <c r="DR931" t="str">
        <v>LGBT+ Movement Brazil</v>
      </c>
      <c r="DS931" t="str">
        <v>Living Water Community (LWC)</v>
      </c>
      <c r="DT931" t="str">
        <v>LLANOVENCOL</v>
      </c>
      <c r="DU931" t="str">
        <v>Lutheran World Federation</v>
      </c>
      <c r="DV931" t="str">
        <v>Lutheran World Relief</v>
      </c>
      <c r="DW931" t="str">
        <v>Malteser International</v>
      </c>
      <c r="DX931" t="str">
        <v>Mana Institute</v>
      </c>
      <c r="DY931" t="str">
        <v>Manos Veneguayas Association</v>
      </c>
      <c r="DZ931" t="str">
        <v>Más Igualdad Perú</v>
      </c>
      <c r="EA931" t="str">
        <v>MedGlobal</v>
      </c>
      <c r="EB931" t="str">
        <v>Medical Teams International</v>
      </c>
      <c r="EC931" t="str">
        <v>Mercy Corps</v>
      </c>
      <c r="ED931" t="str">
        <v>Migrant Service Center (CAM)</v>
      </c>
      <c r="EE931" t="str">
        <v>Migrants, Refugees and Argentine Social Entrepreneurs (MIRARES)</v>
      </c>
      <c r="EF931" t="str">
        <v>Mision Scalabriniana - Ecuador</v>
      </c>
      <c r="EG931" t="str">
        <v>Missão Paz</v>
      </c>
      <c r="EH931" t="str">
        <v>Museu A CASA</v>
      </c>
      <c r="EI931" t="str">
        <v>Norwegian Refugee Council (NRC)</v>
      </c>
      <c r="EJ931" t="str">
        <v>ONG Migrantes por el Maule</v>
      </c>
      <c r="EK931" t="str">
        <v>ONG Preemptive Love Coalition Colombia</v>
      </c>
      <c r="EL931" t="str">
        <v>Organización Transfomando Vidas</v>
      </c>
      <c r="EM931" t="str">
        <v>Organization of Ibero-American States for Education, Science and Culture (OEI)</v>
      </c>
      <c r="EN931" t="str">
        <v>OXFAM</v>
      </c>
      <c r="EO931" t="str">
        <v>Panamerican Development Foundation</v>
      </c>
      <c r="EP931" t="str">
        <v>Panamerican Health Organization/World Health Organization (PAHO/WHO)</v>
      </c>
      <c r="EQ931" t="str">
        <v>Pastoral of Human Mobility - Peruvian Episcopal Conference</v>
      </c>
      <c r="ER931" t="str">
        <v>Pastoral Service for Migrants National</v>
      </c>
      <c r="ES931" t="str">
        <v>Permanent Human Rights defense Committee (CDH)</v>
      </c>
      <c r="ET931" t="str">
        <v>Pirilampos Institute - Group of visits and voluntary actions in Roraima</v>
      </c>
      <c r="EU931" t="str">
        <v>Plan International</v>
      </c>
      <c r="EV931" t="str">
        <v>Population Program, Faculty of Social Sciences, University of the Republic</v>
      </c>
      <c r="EW931" t="str">
        <v>Profamilia Association</v>
      </c>
      <c r="EX931" t="str">
        <v>Red con Migrantes y Refugiados</v>
      </c>
      <c r="EY931" t="str">
        <v>Red Cross Colombia</v>
      </c>
      <c r="EZ931" t="str">
        <v>Red Cross Ecuador</v>
      </c>
      <c r="FA931" t="str">
        <v>Red Cross Peru</v>
      </c>
      <c r="FB931" t="str">
        <v>Red de Investigaciones en Derechos Humanos - CONICET (Consejo Nacional de Investigaciones Científicas y Técnicas)</v>
      </c>
      <c r="FC931" t="str">
        <v>RET International</v>
      </c>
      <c r="FD931" t="str">
        <v>Salú pa Tur Foundation</v>
      </c>
      <c r="FE931" t="str">
        <v>Salvation Army</v>
      </c>
      <c r="FF931" t="str">
        <v>Samaritan's Purse</v>
      </c>
      <c r="FG931" t="str">
        <v>Save the Children International (SCI)</v>
      </c>
      <c r="FH931" t="str">
        <v>Scalabrini Foundation Chile</v>
      </c>
      <c r="FI931" t="str">
        <v>Sección Peruana de Amnistía Internacional</v>
      </c>
      <c r="FJ931" t="str">
        <v>Serviço Pastoral dos Migrantes do Nordeste</v>
      </c>
      <c r="FK931" t="str">
        <v>Sesame Workshop</v>
      </c>
      <c r="FL931" t="str">
        <v>Si, Da Vida</v>
      </c>
      <c r="FM931" t="str">
        <v>Solidarity and Action Asociation</v>
      </c>
      <c r="FN931" t="str">
        <v>SOS Children's Villages</v>
      </c>
      <c r="FO931" t="str">
        <v>Tarabita Foundation</v>
      </c>
      <c r="FP931" t="str">
        <v>Tearfund</v>
      </c>
      <c r="FQ931" t="str">
        <v>TECHO</v>
      </c>
      <c r="FR931" t="str">
        <v>Terranueva Foundation</v>
      </c>
      <c r="FS931" t="str">
        <v>Terre des Hommes Suisse</v>
      </c>
      <c r="FT931" t="str">
        <v>The Israel Forum for International Humanitarian Aid (IsraAID)</v>
      </c>
      <c r="FU931" t="str">
        <v>Unión Venezolana en Perú</v>
      </c>
      <c r="FV931" t="str">
        <v>United Nations Children's Fund (UNICEF)</v>
      </c>
      <c r="FW931" t="str">
        <v>United Nations Development Programme (UNDP)</v>
      </c>
      <c r="FX931" t="str">
        <v>United Nations Educational, Scientific and Cultural Organization (UNESCO)</v>
      </c>
      <c r="FY931" t="str">
        <v>United Nations Entity for Gender Equality and the Empowerment of Women (UNWOMEN)</v>
      </c>
      <c r="FZ931" t="str">
        <v>United Nations Food and Agricultural Organization (FAO)</v>
      </c>
      <c r="GA931" t="str">
        <v>United Nations High Commissioner for Refugees (UNHCR)</v>
      </c>
      <c r="GB931" t="str">
        <v>United Nations Office of the High Commissioner for Human Rights (OHCHR)</v>
      </c>
      <c r="GC931" t="str">
        <v>United Nations Office on Drugs and Crime (UNODC)</v>
      </c>
      <c r="GD931" t="str">
        <v>United Nations Population Fund (UNFPA)</v>
      </c>
      <c r="GE931" t="str">
        <v>United Nations Programme for Human Settlements (UN Habitat)</v>
      </c>
      <c r="GF931" t="str">
        <v>Vale da Benção Educational and Charitable Association (AEBVB)</v>
      </c>
      <c r="GG931" t="str">
        <v>VenAruba Solidaria</v>
      </c>
      <c r="GH931" t="str">
        <v>Venex Curacao Foundation</v>
      </c>
      <c r="GI931" t="str">
        <v>Venezolanos en Barranquilla</v>
      </c>
      <c r="GJ931" t="str">
        <v>Venezolanos en San Cristóbal</v>
      </c>
      <c r="GK931" t="str">
        <v>Venezuelan Emigrant Foundation (FEV)</v>
      </c>
      <c r="GL931" t="str">
        <v>Vicaría de Pastoral Social Caritas</v>
      </c>
      <c r="GM931" t="str">
        <v>Voices GY</v>
      </c>
      <c r="GN931" t="str">
        <v>We World GVC</v>
      </c>
      <c r="GO931" t="str">
        <v>World Council of Credit Unions</v>
      </c>
      <c r="GP931" t="str">
        <v>World Food Programme (WFP)</v>
      </c>
      <c r="GQ931" t="str">
        <v>World Vision</v>
      </c>
      <c r="GR931" t="str">
        <v>ZOA</v>
      </c>
    </row>
    <row r="932" spans="8:200" x14ac:dyDescent="0.3">
      <c r="H932" t="str" cm="1">
        <f t="array" ref="H932:GR932">TRANSPOSE(_xlfn._xlws.SORT(_xlfn._xlws.FILTER(Table3[Name],ISNUMBER(SEARCH(' Activity Sheet'!D986,Table3[Name])),"Not found"),,1))</f>
        <v>.New Organisation</v>
      </c>
      <c r="I932" t="str">
        <v>ABV - Association of Good with Life</v>
      </c>
      <c r="J932" t="str">
        <v>ACAPS</v>
      </c>
      <c r="K932" t="str">
        <v>Acción y Desarrollo</v>
      </c>
      <c r="L932" t="str">
        <v>ACTED</v>
      </c>
      <c r="M932" t="str">
        <v>Action against Hunger</v>
      </c>
      <c r="N932" t="str">
        <v>ActionAid</v>
      </c>
      <c r="O932" t="str">
        <v>Adventist Development and Relief Agency (ADRA)</v>
      </c>
      <c r="P932" t="str">
        <v>Alas de Colibrí Foundation</v>
      </c>
      <c r="Q932" t="str">
        <v>Alianza por la Solidaridad</v>
      </c>
      <c r="R932" t="str">
        <v>Alianza por Venezuela</v>
      </c>
      <c r="S932" t="str">
        <v>Americares Foundation</v>
      </c>
      <c r="T932" t="str">
        <v>Argentine Commission for Refugees and Migrants (CAREF)</v>
      </c>
      <c r="U932" t="str">
        <v>Asociación Aves</v>
      </c>
      <c r="V932" t="str">
        <v>Asociación de Jubilados y Pensionados Venezolanos en Argentina</v>
      </c>
      <c r="W932" t="str">
        <v>Asociación de Venezolanos en Eloy Alfaro</v>
      </c>
      <c r="X932" t="str">
        <v>Asociación Fundación contra el Hambre Perú</v>
      </c>
      <c r="Y932" t="str">
        <v>Asociación Migrantes Venezolanos</v>
      </c>
      <c r="Z932" t="str">
        <v>Asociación Misioneros de San Carlos Scalabrinianos</v>
      </c>
      <c r="AA932" t="str">
        <v>Asociacion Proteccion Poblacion Vulnerable</v>
      </c>
      <c r="AB932" t="str">
        <v>Asociación Quinta Ola</v>
      </c>
      <c r="AC932" t="str">
        <v>Asociación Salto Ángel</v>
      </c>
      <c r="AD932" t="str">
        <v>Asociación Venezuela en Ecuador AC</v>
      </c>
      <c r="AE932" t="str">
        <v>ASOVENAR</v>
      </c>
      <c r="AF932" t="str">
        <v>Associação Hermanitos</v>
      </c>
      <c r="AG932" t="str">
        <v>AVSI Foundation</v>
      </c>
      <c r="AH932" t="str">
        <v>Bethany Christian Services</v>
      </c>
      <c r="AI932" t="str">
        <v>Blumont</v>
      </c>
      <c r="AJ932" t="str">
        <v>CARE</v>
      </c>
      <c r="AK932" t="str">
        <v>Caritas Brazil</v>
      </c>
      <c r="AL932" t="str">
        <v>Caritas Ecuador</v>
      </c>
      <c r="AM932" t="str">
        <v>Caritas Germany</v>
      </c>
      <c r="AN932" t="str">
        <v>Caritas Manaus</v>
      </c>
      <c r="AO932" t="str">
        <v>Caritas Parana</v>
      </c>
      <c r="AP932" t="str">
        <v>Caritas Peru</v>
      </c>
      <c r="AQ932" t="str">
        <v>Caritas Rio de Janeiro</v>
      </c>
      <c r="AR932" t="str">
        <v>Caritas São Paulo</v>
      </c>
      <c r="AS932" t="str">
        <v>Caritas Switzerland</v>
      </c>
      <c r="AT932" t="str">
        <v>CCEFIRO Association</v>
      </c>
      <c r="AU932" t="str">
        <v>CEDRO</v>
      </c>
      <c r="AV932" t="str">
        <v>Center for Integrated Studies and Programs for Sustainable Development (CIEDS)</v>
      </c>
      <c r="AW932" t="str">
        <v>Center for Migration and Human Rights of the Diocese of Roraima (CMDH)</v>
      </c>
      <c r="AX932" t="str">
        <v>Centro de Atencion Psicosocial (CAPS)</v>
      </c>
      <c r="AY932" t="str">
        <v>CESAL</v>
      </c>
      <c r="AZ932" t="str">
        <v>CESVI-Cooperazione e Sviluppo</v>
      </c>
      <c r="BA932" t="str">
        <v>ChildFund International</v>
      </c>
      <c r="BB932" t="str">
        <v>CHS Alternativo</v>
      </c>
      <c r="BC932" t="str">
        <v>Churún Merú Association</v>
      </c>
      <c r="BD932" t="str">
        <v>Coalición por Venezuela</v>
      </c>
      <c r="BE932" t="str">
        <v>Colonia Foundation of Venezuelans in the Dominican Republic (FUNCOVERD)</v>
      </c>
      <c r="BF932" t="str">
        <v>COLVENZ</v>
      </c>
      <c r="BG932" t="str">
        <v>Compassiva</v>
      </c>
      <c r="BH932" t="str">
        <v>Consejo Interreligioso del Perú - Religiones por la Paz</v>
      </c>
      <c r="BI932" t="str">
        <v>Consorcio ONG OCIPI Y Capellanía Nacional OFICA</v>
      </c>
      <c r="BJ932" t="str">
        <v>COOPI - International Cooperation Foundation</v>
      </c>
      <c r="BK932" t="str">
        <v>Corporación Colectivo Sin Fronteras</v>
      </c>
      <c r="BL932" t="str">
        <v>CRISFE Foundation</v>
      </c>
      <c r="BM932" t="str">
        <v>Cuso International</v>
      </c>
      <c r="BN932" t="str">
        <v>Danielle’s Children Fund (DCF)</v>
      </c>
      <c r="BO932" t="str">
        <v>Danish Refugee Council (DRC)</v>
      </c>
      <c r="BP932" t="str">
        <v>Development Support Association - APOYAR</v>
      </c>
      <c r="BQ932" t="str">
        <v>Diakonie Katastrophenhilfe</v>
      </c>
      <c r="BR932" t="str">
        <v>Diálogo Diverso</v>
      </c>
      <c r="BS932" t="str">
        <v>Doctors of the World</v>
      </c>
      <c r="BT932" t="str">
        <v>Dominican Institute for Integrated Development</v>
      </c>
      <c r="BU932" t="str">
        <v>Duendes y Ángeles Vinotinto República Dominicana</v>
      </c>
      <c r="BV932" t="str">
        <v>Encuentros SJS (Servicio Jesuita de la Solidaridad)</v>
      </c>
      <c r="BW932" t="str">
        <v>Ending Violence Against Migrants</v>
      </c>
      <c r="BX932" t="str">
        <v>Equidad Foundation</v>
      </c>
      <c r="BY932" t="str">
        <v>Equilibrium CenDE</v>
      </c>
      <c r="BZ932" t="str">
        <v>Facultad de Psicología - Universidad de la República (UDELAR)</v>
      </c>
      <c r="CA932" t="str">
        <v>First International Emergency and Solidarités International</v>
      </c>
      <c r="CB932" t="str">
        <v>Fondo Ecuatoriano Populorum Progressio</v>
      </c>
      <c r="CC932" t="str">
        <v>Foro Salud Callao</v>
      </c>
      <c r="CD932" t="str">
        <v>Foundation for the Integration and Development of Latin America (FIDAL)</v>
      </c>
      <c r="CE932" t="str">
        <v>Foundation of the Americas (FUDELA)</v>
      </c>
      <c r="CF932" t="str">
        <v>Fraternity Without Borders</v>
      </c>
      <c r="CG932" t="str">
        <v>Fundación Brisas del Norte</v>
      </c>
      <c r="CH932" t="str">
        <v>Fundación Colombovenezolana Nueva Ilusión</v>
      </c>
      <c r="CI932" t="str">
        <v>Fundación Nakama's</v>
      </c>
      <c r="CJ932" t="str">
        <v>Fundación RadaBer</v>
      </c>
      <c r="CK932" t="str">
        <v>Fundación Scalabrini Bolivia</v>
      </c>
      <c r="CL932" t="str">
        <v>Fundacion Social Vivan los Niños</v>
      </c>
      <c r="CM932" t="str">
        <v>FUNVEAC</v>
      </c>
      <c r="CN932" t="str">
        <v>German Development Cooperation Agency GIZ</v>
      </c>
      <c r="CO932" t="str">
        <v>Globalizate Radio</v>
      </c>
      <c r="CP932" t="str">
        <v>GOAL</v>
      </c>
      <c r="CQ932" t="str">
        <v>Halü Bienestar Humano Foundation (HALU)</v>
      </c>
      <c r="CR932" t="str">
        <v>Heartland Alliance International (HAI)</v>
      </c>
      <c r="CS932" t="str">
        <v>HELVETAS Swiss Intercooperation</v>
      </c>
      <c r="CT932" t="str">
        <v>HIAS</v>
      </c>
      <c r="CU932" t="str">
        <v>Human Rights Defence Curaçao</v>
      </c>
      <c r="CV932" t="str">
        <v>Humanity &amp; Inclusion</v>
      </c>
      <c r="CW932" t="str">
        <v>Humans Analytic</v>
      </c>
      <c r="CX932" t="str">
        <v>Idas y Vueltas Association</v>
      </c>
      <c r="CY932" t="str">
        <v>iMMAP</v>
      </c>
      <c r="CZ932" t="str">
        <v>IMPACT Initiatives (REACH)</v>
      </c>
      <c r="DA932" t="str">
        <v>Inmigrante Feliz Association</v>
      </c>
      <c r="DB932" t="str">
        <v>Institute for Migration and Human Rights (IMDH)</v>
      </c>
      <c r="DC932" t="str">
        <v>Institute of Natural and Cultural Heritage (IPANC)</v>
      </c>
      <c r="DD932" t="str">
        <v>International Committee for the Development of People (CISP)</v>
      </c>
      <c r="DE932" t="str">
        <v>International Federation of the Red Cross (IFRC)</v>
      </c>
      <c r="DF932" t="str">
        <v>International Labour Organization (ILO)</v>
      </c>
      <c r="DG932" t="str">
        <v>International Medical Corps</v>
      </c>
      <c r="DH932" t="str">
        <v>International Organization for Migration (IOM)</v>
      </c>
      <c r="DI932" t="str">
        <v>International Rescue Committee (IRC)</v>
      </c>
      <c r="DJ932" t="str">
        <v>INTERSOS</v>
      </c>
      <c r="DK932" t="str">
        <v>Jesuit Migrant Service (JMS)</v>
      </c>
      <c r="DL932" t="str">
        <v>Jesuit Refugee Service (JRS)</v>
      </c>
      <c r="DM932" t="str">
        <v>Jesuit Service for Migrants and Refugees (JSMR)</v>
      </c>
      <c r="DN932" t="str">
        <v>Joint United Nations Programme on HIV/AIDS (UNAIDS)</v>
      </c>
      <c r="DO932" t="str">
        <v>Kimirina Coorporation</v>
      </c>
      <c r="DP932" t="str">
        <v>La Casita Hispanic Cultural Centre</v>
      </c>
      <c r="DQ932" t="str">
        <v>Latin American Network of Non-Governmental Organizations of Persons with Disabilities and their Families (RIADIS)</v>
      </c>
      <c r="DR932" t="str">
        <v>LGBT+ Movement Brazil</v>
      </c>
      <c r="DS932" t="str">
        <v>Living Water Community (LWC)</v>
      </c>
      <c r="DT932" t="str">
        <v>LLANOVENCOL</v>
      </c>
      <c r="DU932" t="str">
        <v>Lutheran World Federation</v>
      </c>
      <c r="DV932" t="str">
        <v>Lutheran World Relief</v>
      </c>
      <c r="DW932" t="str">
        <v>Malteser International</v>
      </c>
      <c r="DX932" t="str">
        <v>Mana Institute</v>
      </c>
      <c r="DY932" t="str">
        <v>Manos Veneguayas Association</v>
      </c>
      <c r="DZ932" t="str">
        <v>Más Igualdad Perú</v>
      </c>
      <c r="EA932" t="str">
        <v>MedGlobal</v>
      </c>
      <c r="EB932" t="str">
        <v>Medical Teams International</v>
      </c>
      <c r="EC932" t="str">
        <v>Mercy Corps</v>
      </c>
      <c r="ED932" t="str">
        <v>Migrant Service Center (CAM)</v>
      </c>
      <c r="EE932" t="str">
        <v>Migrants, Refugees and Argentine Social Entrepreneurs (MIRARES)</v>
      </c>
      <c r="EF932" t="str">
        <v>Mision Scalabriniana - Ecuador</v>
      </c>
      <c r="EG932" t="str">
        <v>Missão Paz</v>
      </c>
      <c r="EH932" t="str">
        <v>Museu A CASA</v>
      </c>
      <c r="EI932" t="str">
        <v>Norwegian Refugee Council (NRC)</v>
      </c>
      <c r="EJ932" t="str">
        <v>ONG Migrantes por el Maule</v>
      </c>
      <c r="EK932" t="str">
        <v>ONG Preemptive Love Coalition Colombia</v>
      </c>
      <c r="EL932" t="str">
        <v>Organización Transfomando Vidas</v>
      </c>
      <c r="EM932" t="str">
        <v>Organization of Ibero-American States for Education, Science and Culture (OEI)</v>
      </c>
      <c r="EN932" t="str">
        <v>OXFAM</v>
      </c>
      <c r="EO932" t="str">
        <v>Panamerican Development Foundation</v>
      </c>
      <c r="EP932" t="str">
        <v>Panamerican Health Organization/World Health Organization (PAHO/WHO)</v>
      </c>
      <c r="EQ932" t="str">
        <v>Pastoral of Human Mobility - Peruvian Episcopal Conference</v>
      </c>
      <c r="ER932" t="str">
        <v>Pastoral Service for Migrants National</v>
      </c>
      <c r="ES932" t="str">
        <v>Permanent Human Rights defense Committee (CDH)</v>
      </c>
      <c r="ET932" t="str">
        <v>Pirilampos Institute - Group of visits and voluntary actions in Roraima</v>
      </c>
      <c r="EU932" t="str">
        <v>Plan International</v>
      </c>
      <c r="EV932" t="str">
        <v>Population Program, Faculty of Social Sciences, University of the Republic</v>
      </c>
      <c r="EW932" t="str">
        <v>Profamilia Association</v>
      </c>
      <c r="EX932" t="str">
        <v>Red con Migrantes y Refugiados</v>
      </c>
      <c r="EY932" t="str">
        <v>Red Cross Colombia</v>
      </c>
      <c r="EZ932" t="str">
        <v>Red Cross Ecuador</v>
      </c>
      <c r="FA932" t="str">
        <v>Red Cross Peru</v>
      </c>
      <c r="FB932" t="str">
        <v>Red de Investigaciones en Derechos Humanos - CONICET (Consejo Nacional de Investigaciones Científicas y Técnicas)</v>
      </c>
      <c r="FC932" t="str">
        <v>RET International</v>
      </c>
      <c r="FD932" t="str">
        <v>Salú pa Tur Foundation</v>
      </c>
      <c r="FE932" t="str">
        <v>Salvation Army</v>
      </c>
      <c r="FF932" t="str">
        <v>Samaritan's Purse</v>
      </c>
      <c r="FG932" t="str">
        <v>Save the Children International (SCI)</v>
      </c>
      <c r="FH932" t="str">
        <v>Scalabrini Foundation Chile</v>
      </c>
      <c r="FI932" t="str">
        <v>Sección Peruana de Amnistía Internacional</v>
      </c>
      <c r="FJ932" t="str">
        <v>Serviço Pastoral dos Migrantes do Nordeste</v>
      </c>
      <c r="FK932" t="str">
        <v>Sesame Workshop</v>
      </c>
      <c r="FL932" t="str">
        <v>Si, Da Vida</v>
      </c>
      <c r="FM932" t="str">
        <v>Solidarity and Action Asociation</v>
      </c>
      <c r="FN932" t="str">
        <v>SOS Children's Villages</v>
      </c>
      <c r="FO932" t="str">
        <v>Tarabita Foundation</v>
      </c>
      <c r="FP932" t="str">
        <v>Tearfund</v>
      </c>
      <c r="FQ932" t="str">
        <v>TECHO</v>
      </c>
      <c r="FR932" t="str">
        <v>Terranueva Foundation</v>
      </c>
      <c r="FS932" t="str">
        <v>Terre des Hommes Suisse</v>
      </c>
      <c r="FT932" t="str">
        <v>The Israel Forum for International Humanitarian Aid (IsraAID)</v>
      </c>
      <c r="FU932" t="str">
        <v>Unión Venezolana en Perú</v>
      </c>
      <c r="FV932" t="str">
        <v>United Nations Children's Fund (UNICEF)</v>
      </c>
      <c r="FW932" t="str">
        <v>United Nations Development Programme (UNDP)</v>
      </c>
      <c r="FX932" t="str">
        <v>United Nations Educational, Scientific and Cultural Organization (UNESCO)</v>
      </c>
      <c r="FY932" t="str">
        <v>United Nations Entity for Gender Equality and the Empowerment of Women (UNWOMEN)</v>
      </c>
      <c r="FZ932" t="str">
        <v>United Nations Food and Agricultural Organization (FAO)</v>
      </c>
      <c r="GA932" t="str">
        <v>United Nations High Commissioner for Refugees (UNHCR)</v>
      </c>
      <c r="GB932" t="str">
        <v>United Nations Office of the High Commissioner for Human Rights (OHCHR)</v>
      </c>
      <c r="GC932" t="str">
        <v>United Nations Office on Drugs and Crime (UNODC)</v>
      </c>
      <c r="GD932" t="str">
        <v>United Nations Population Fund (UNFPA)</v>
      </c>
      <c r="GE932" t="str">
        <v>United Nations Programme for Human Settlements (UN Habitat)</v>
      </c>
      <c r="GF932" t="str">
        <v>Vale da Benção Educational and Charitable Association (AEBVB)</v>
      </c>
      <c r="GG932" t="str">
        <v>VenAruba Solidaria</v>
      </c>
      <c r="GH932" t="str">
        <v>Venex Curacao Foundation</v>
      </c>
      <c r="GI932" t="str">
        <v>Venezolanos en Barranquilla</v>
      </c>
      <c r="GJ932" t="str">
        <v>Venezolanos en San Cristóbal</v>
      </c>
      <c r="GK932" t="str">
        <v>Venezuelan Emigrant Foundation (FEV)</v>
      </c>
      <c r="GL932" t="str">
        <v>Vicaría de Pastoral Social Caritas</v>
      </c>
      <c r="GM932" t="str">
        <v>Voices GY</v>
      </c>
      <c r="GN932" t="str">
        <v>We World GVC</v>
      </c>
      <c r="GO932" t="str">
        <v>World Council of Credit Unions</v>
      </c>
      <c r="GP932" t="str">
        <v>World Food Programme (WFP)</v>
      </c>
      <c r="GQ932" t="str">
        <v>World Vision</v>
      </c>
      <c r="GR932" t="str">
        <v>ZOA</v>
      </c>
    </row>
    <row r="933" spans="8:200" x14ac:dyDescent="0.3">
      <c r="H933" t="str" cm="1">
        <f t="array" ref="H933:GR933">TRANSPOSE(_xlfn._xlws.SORT(_xlfn._xlws.FILTER(Table3[Name],ISNUMBER(SEARCH(' Activity Sheet'!D987,Table3[Name])),"Not found"),,1))</f>
        <v>.New Organisation</v>
      </c>
      <c r="I933" t="str">
        <v>ABV - Association of Good with Life</v>
      </c>
      <c r="J933" t="str">
        <v>ACAPS</v>
      </c>
      <c r="K933" t="str">
        <v>Acción y Desarrollo</v>
      </c>
      <c r="L933" t="str">
        <v>ACTED</v>
      </c>
      <c r="M933" t="str">
        <v>Action against Hunger</v>
      </c>
      <c r="N933" t="str">
        <v>ActionAid</v>
      </c>
      <c r="O933" t="str">
        <v>Adventist Development and Relief Agency (ADRA)</v>
      </c>
      <c r="P933" t="str">
        <v>Alas de Colibrí Foundation</v>
      </c>
      <c r="Q933" t="str">
        <v>Alianza por la Solidaridad</v>
      </c>
      <c r="R933" t="str">
        <v>Alianza por Venezuela</v>
      </c>
      <c r="S933" t="str">
        <v>Americares Foundation</v>
      </c>
      <c r="T933" t="str">
        <v>Argentine Commission for Refugees and Migrants (CAREF)</v>
      </c>
      <c r="U933" t="str">
        <v>Asociación Aves</v>
      </c>
      <c r="V933" t="str">
        <v>Asociación de Jubilados y Pensionados Venezolanos en Argentina</v>
      </c>
      <c r="W933" t="str">
        <v>Asociación de Venezolanos en Eloy Alfaro</v>
      </c>
      <c r="X933" t="str">
        <v>Asociación Fundación contra el Hambre Perú</v>
      </c>
      <c r="Y933" t="str">
        <v>Asociación Migrantes Venezolanos</v>
      </c>
      <c r="Z933" t="str">
        <v>Asociación Misioneros de San Carlos Scalabrinianos</v>
      </c>
      <c r="AA933" t="str">
        <v>Asociacion Proteccion Poblacion Vulnerable</v>
      </c>
      <c r="AB933" t="str">
        <v>Asociación Quinta Ola</v>
      </c>
      <c r="AC933" t="str">
        <v>Asociación Salto Ángel</v>
      </c>
      <c r="AD933" t="str">
        <v>Asociación Venezuela en Ecuador AC</v>
      </c>
      <c r="AE933" t="str">
        <v>ASOVENAR</v>
      </c>
      <c r="AF933" t="str">
        <v>Associação Hermanitos</v>
      </c>
      <c r="AG933" t="str">
        <v>AVSI Foundation</v>
      </c>
      <c r="AH933" t="str">
        <v>Bethany Christian Services</v>
      </c>
      <c r="AI933" t="str">
        <v>Blumont</v>
      </c>
      <c r="AJ933" t="str">
        <v>CARE</v>
      </c>
      <c r="AK933" t="str">
        <v>Caritas Brazil</v>
      </c>
      <c r="AL933" t="str">
        <v>Caritas Ecuador</v>
      </c>
      <c r="AM933" t="str">
        <v>Caritas Germany</v>
      </c>
      <c r="AN933" t="str">
        <v>Caritas Manaus</v>
      </c>
      <c r="AO933" t="str">
        <v>Caritas Parana</v>
      </c>
      <c r="AP933" t="str">
        <v>Caritas Peru</v>
      </c>
      <c r="AQ933" t="str">
        <v>Caritas Rio de Janeiro</v>
      </c>
      <c r="AR933" t="str">
        <v>Caritas São Paulo</v>
      </c>
      <c r="AS933" t="str">
        <v>Caritas Switzerland</v>
      </c>
      <c r="AT933" t="str">
        <v>CCEFIRO Association</v>
      </c>
      <c r="AU933" t="str">
        <v>CEDRO</v>
      </c>
      <c r="AV933" t="str">
        <v>Center for Integrated Studies and Programs for Sustainable Development (CIEDS)</v>
      </c>
      <c r="AW933" t="str">
        <v>Center for Migration and Human Rights of the Diocese of Roraima (CMDH)</v>
      </c>
      <c r="AX933" t="str">
        <v>Centro de Atencion Psicosocial (CAPS)</v>
      </c>
      <c r="AY933" t="str">
        <v>CESAL</v>
      </c>
      <c r="AZ933" t="str">
        <v>CESVI-Cooperazione e Sviluppo</v>
      </c>
      <c r="BA933" t="str">
        <v>ChildFund International</v>
      </c>
      <c r="BB933" t="str">
        <v>CHS Alternativo</v>
      </c>
      <c r="BC933" t="str">
        <v>Churún Merú Association</v>
      </c>
      <c r="BD933" t="str">
        <v>Coalición por Venezuela</v>
      </c>
      <c r="BE933" t="str">
        <v>Colonia Foundation of Venezuelans in the Dominican Republic (FUNCOVERD)</v>
      </c>
      <c r="BF933" t="str">
        <v>COLVENZ</v>
      </c>
      <c r="BG933" t="str">
        <v>Compassiva</v>
      </c>
      <c r="BH933" t="str">
        <v>Consejo Interreligioso del Perú - Religiones por la Paz</v>
      </c>
      <c r="BI933" t="str">
        <v>Consorcio ONG OCIPI Y Capellanía Nacional OFICA</v>
      </c>
      <c r="BJ933" t="str">
        <v>COOPI - International Cooperation Foundation</v>
      </c>
      <c r="BK933" t="str">
        <v>Corporación Colectivo Sin Fronteras</v>
      </c>
      <c r="BL933" t="str">
        <v>CRISFE Foundation</v>
      </c>
      <c r="BM933" t="str">
        <v>Cuso International</v>
      </c>
      <c r="BN933" t="str">
        <v>Danielle’s Children Fund (DCF)</v>
      </c>
      <c r="BO933" t="str">
        <v>Danish Refugee Council (DRC)</v>
      </c>
      <c r="BP933" t="str">
        <v>Development Support Association - APOYAR</v>
      </c>
      <c r="BQ933" t="str">
        <v>Diakonie Katastrophenhilfe</v>
      </c>
      <c r="BR933" t="str">
        <v>Diálogo Diverso</v>
      </c>
      <c r="BS933" t="str">
        <v>Doctors of the World</v>
      </c>
      <c r="BT933" t="str">
        <v>Dominican Institute for Integrated Development</v>
      </c>
      <c r="BU933" t="str">
        <v>Duendes y Ángeles Vinotinto República Dominicana</v>
      </c>
      <c r="BV933" t="str">
        <v>Encuentros SJS (Servicio Jesuita de la Solidaridad)</v>
      </c>
      <c r="BW933" t="str">
        <v>Ending Violence Against Migrants</v>
      </c>
      <c r="BX933" t="str">
        <v>Equidad Foundation</v>
      </c>
      <c r="BY933" t="str">
        <v>Equilibrium CenDE</v>
      </c>
      <c r="BZ933" t="str">
        <v>Facultad de Psicología - Universidad de la República (UDELAR)</v>
      </c>
      <c r="CA933" t="str">
        <v>First International Emergency and Solidarités International</v>
      </c>
      <c r="CB933" t="str">
        <v>Fondo Ecuatoriano Populorum Progressio</v>
      </c>
      <c r="CC933" t="str">
        <v>Foro Salud Callao</v>
      </c>
      <c r="CD933" t="str">
        <v>Foundation for the Integration and Development of Latin America (FIDAL)</v>
      </c>
      <c r="CE933" t="str">
        <v>Foundation of the Americas (FUDELA)</v>
      </c>
      <c r="CF933" t="str">
        <v>Fraternity Without Borders</v>
      </c>
      <c r="CG933" t="str">
        <v>Fundación Brisas del Norte</v>
      </c>
      <c r="CH933" t="str">
        <v>Fundación Colombovenezolana Nueva Ilusión</v>
      </c>
      <c r="CI933" t="str">
        <v>Fundación Nakama's</v>
      </c>
      <c r="CJ933" t="str">
        <v>Fundación RadaBer</v>
      </c>
      <c r="CK933" t="str">
        <v>Fundación Scalabrini Bolivia</v>
      </c>
      <c r="CL933" t="str">
        <v>Fundacion Social Vivan los Niños</v>
      </c>
      <c r="CM933" t="str">
        <v>FUNVEAC</v>
      </c>
      <c r="CN933" t="str">
        <v>German Development Cooperation Agency GIZ</v>
      </c>
      <c r="CO933" t="str">
        <v>Globalizate Radio</v>
      </c>
      <c r="CP933" t="str">
        <v>GOAL</v>
      </c>
      <c r="CQ933" t="str">
        <v>Halü Bienestar Humano Foundation (HALU)</v>
      </c>
      <c r="CR933" t="str">
        <v>Heartland Alliance International (HAI)</v>
      </c>
      <c r="CS933" t="str">
        <v>HELVETAS Swiss Intercooperation</v>
      </c>
      <c r="CT933" t="str">
        <v>HIAS</v>
      </c>
      <c r="CU933" t="str">
        <v>Human Rights Defence Curaçao</v>
      </c>
      <c r="CV933" t="str">
        <v>Humanity &amp; Inclusion</v>
      </c>
      <c r="CW933" t="str">
        <v>Humans Analytic</v>
      </c>
      <c r="CX933" t="str">
        <v>Idas y Vueltas Association</v>
      </c>
      <c r="CY933" t="str">
        <v>iMMAP</v>
      </c>
      <c r="CZ933" t="str">
        <v>IMPACT Initiatives (REACH)</v>
      </c>
      <c r="DA933" t="str">
        <v>Inmigrante Feliz Association</v>
      </c>
      <c r="DB933" t="str">
        <v>Institute for Migration and Human Rights (IMDH)</v>
      </c>
      <c r="DC933" t="str">
        <v>Institute of Natural and Cultural Heritage (IPANC)</v>
      </c>
      <c r="DD933" t="str">
        <v>International Committee for the Development of People (CISP)</v>
      </c>
      <c r="DE933" t="str">
        <v>International Federation of the Red Cross (IFRC)</v>
      </c>
      <c r="DF933" t="str">
        <v>International Labour Organization (ILO)</v>
      </c>
      <c r="DG933" t="str">
        <v>International Medical Corps</v>
      </c>
      <c r="DH933" t="str">
        <v>International Organization for Migration (IOM)</v>
      </c>
      <c r="DI933" t="str">
        <v>International Rescue Committee (IRC)</v>
      </c>
      <c r="DJ933" t="str">
        <v>INTERSOS</v>
      </c>
      <c r="DK933" t="str">
        <v>Jesuit Migrant Service (JMS)</v>
      </c>
      <c r="DL933" t="str">
        <v>Jesuit Refugee Service (JRS)</v>
      </c>
      <c r="DM933" t="str">
        <v>Jesuit Service for Migrants and Refugees (JSMR)</v>
      </c>
      <c r="DN933" t="str">
        <v>Joint United Nations Programme on HIV/AIDS (UNAIDS)</v>
      </c>
      <c r="DO933" t="str">
        <v>Kimirina Coorporation</v>
      </c>
      <c r="DP933" t="str">
        <v>La Casita Hispanic Cultural Centre</v>
      </c>
      <c r="DQ933" t="str">
        <v>Latin American Network of Non-Governmental Organizations of Persons with Disabilities and their Families (RIADIS)</v>
      </c>
      <c r="DR933" t="str">
        <v>LGBT+ Movement Brazil</v>
      </c>
      <c r="DS933" t="str">
        <v>Living Water Community (LWC)</v>
      </c>
      <c r="DT933" t="str">
        <v>LLANOVENCOL</v>
      </c>
      <c r="DU933" t="str">
        <v>Lutheran World Federation</v>
      </c>
      <c r="DV933" t="str">
        <v>Lutheran World Relief</v>
      </c>
      <c r="DW933" t="str">
        <v>Malteser International</v>
      </c>
      <c r="DX933" t="str">
        <v>Mana Institute</v>
      </c>
      <c r="DY933" t="str">
        <v>Manos Veneguayas Association</v>
      </c>
      <c r="DZ933" t="str">
        <v>Más Igualdad Perú</v>
      </c>
      <c r="EA933" t="str">
        <v>MedGlobal</v>
      </c>
      <c r="EB933" t="str">
        <v>Medical Teams International</v>
      </c>
      <c r="EC933" t="str">
        <v>Mercy Corps</v>
      </c>
      <c r="ED933" t="str">
        <v>Migrant Service Center (CAM)</v>
      </c>
      <c r="EE933" t="str">
        <v>Migrants, Refugees and Argentine Social Entrepreneurs (MIRARES)</v>
      </c>
      <c r="EF933" t="str">
        <v>Mision Scalabriniana - Ecuador</v>
      </c>
      <c r="EG933" t="str">
        <v>Missão Paz</v>
      </c>
      <c r="EH933" t="str">
        <v>Museu A CASA</v>
      </c>
      <c r="EI933" t="str">
        <v>Norwegian Refugee Council (NRC)</v>
      </c>
      <c r="EJ933" t="str">
        <v>ONG Migrantes por el Maule</v>
      </c>
      <c r="EK933" t="str">
        <v>ONG Preemptive Love Coalition Colombia</v>
      </c>
      <c r="EL933" t="str">
        <v>Organización Transfomando Vidas</v>
      </c>
      <c r="EM933" t="str">
        <v>Organization of Ibero-American States for Education, Science and Culture (OEI)</v>
      </c>
      <c r="EN933" t="str">
        <v>OXFAM</v>
      </c>
      <c r="EO933" t="str">
        <v>Panamerican Development Foundation</v>
      </c>
      <c r="EP933" t="str">
        <v>Panamerican Health Organization/World Health Organization (PAHO/WHO)</v>
      </c>
      <c r="EQ933" t="str">
        <v>Pastoral of Human Mobility - Peruvian Episcopal Conference</v>
      </c>
      <c r="ER933" t="str">
        <v>Pastoral Service for Migrants National</v>
      </c>
      <c r="ES933" t="str">
        <v>Permanent Human Rights defense Committee (CDH)</v>
      </c>
      <c r="ET933" t="str">
        <v>Pirilampos Institute - Group of visits and voluntary actions in Roraima</v>
      </c>
      <c r="EU933" t="str">
        <v>Plan International</v>
      </c>
      <c r="EV933" t="str">
        <v>Population Program, Faculty of Social Sciences, University of the Republic</v>
      </c>
      <c r="EW933" t="str">
        <v>Profamilia Association</v>
      </c>
      <c r="EX933" t="str">
        <v>Red con Migrantes y Refugiados</v>
      </c>
      <c r="EY933" t="str">
        <v>Red Cross Colombia</v>
      </c>
      <c r="EZ933" t="str">
        <v>Red Cross Ecuador</v>
      </c>
      <c r="FA933" t="str">
        <v>Red Cross Peru</v>
      </c>
      <c r="FB933" t="str">
        <v>Red de Investigaciones en Derechos Humanos - CONICET (Consejo Nacional de Investigaciones Científicas y Técnicas)</v>
      </c>
      <c r="FC933" t="str">
        <v>RET International</v>
      </c>
      <c r="FD933" t="str">
        <v>Salú pa Tur Foundation</v>
      </c>
      <c r="FE933" t="str">
        <v>Salvation Army</v>
      </c>
      <c r="FF933" t="str">
        <v>Samaritan's Purse</v>
      </c>
      <c r="FG933" t="str">
        <v>Save the Children International (SCI)</v>
      </c>
      <c r="FH933" t="str">
        <v>Scalabrini Foundation Chile</v>
      </c>
      <c r="FI933" t="str">
        <v>Sección Peruana de Amnistía Internacional</v>
      </c>
      <c r="FJ933" t="str">
        <v>Serviço Pastoral dos Migrantes do Nordeste</v>
      </c>
      <c r="FK933" t="str">
        <v>Sesame Workshop</v>
      </c>
      <c r="FL933" t="str">
        <v>Si, Da Vida</v>
      </c>
      <c r="FM933" t="str">
        <v>Solidarity and Action Asociation</v>
      </c>
      <c r="FN933" t="str">
        <v>SOS Children's Villages</v>
      </c>
      <c r="FO933" t="str">
        <v>Tarabita Foundation</v>
      </c>
      <c r="FP933" t="str">
        <v>Tearfund</v>
      </c>
      <c r="FQ933" t="str">
        <v>TECHO</v>
      </c>
      <c r="FR933" t="str">
        <v>Terranueva Foundation</v>
      </c>
      <c r="FS933" t="str">
        <v>Terre des Hommes Suisse</v>
      </c>
      <c r="FT933" t="str">
        <v>The Israel Forum for International Humanitarian Aid (IsraAID)</v>
      </c>
      <c r="FU933" t="str">
        <v>Unión Venezolana en Perú</v>
      </c>
      <c r="FV933" t="str">
        <v>United Nations Children's Fund (UNICEF)</v>
      </c>
      <c r="FW933" t="str">
        <v>United Nations Development Programme (UNDP)</v>
      </c>
      <c r="FX933" t="str">
        <v>United Nations Educational, Scientific and Cultural Organization (UNESCO)</v>
      </c>
      <c r="FY933" t="str">
        <v>United Nations Entity for Gender Equality and the Empowerment of Women (UNWOMEN)</v>
      </c>
      <c r="FZ933" t="str">
        <v>United Nations Food and Agricultural Organization (FAO)</v>
      </c>
      <c r="GA933" t="str">
        <v>United Nations High Commissioner for Refugees (UNHCR)</v>
      </c>
      <c r="GB933" t="str">
        <v>United Nations Office of the High Commissioner for Human Rights (OHCHR)</v>
      </c>
      <c r="GC933" t="str">
        <v>United Nations Office on Drugs and Crime (UNODC)</v>
      </c>
      <c r="GD933" t="str">
        <v>United Nations Population Fund (UNFPA)</v>
      </c>
      <c r="GE933" t="str">
        <v>United Nations Programme for Human Settlements (UN Habitat)</v>
      </c>
      <c r="GF933" t="str">
        <v>Vale da Benção Educational and Charitable Association (AEBVB)</v>
      </c>
      <c r="GG933" t="str">
        <v>VenAruba Solidaria</v>
      </c>
      <c r="GH933" t="str">
        <v>Venex Curacao Foundation</v>
      </c>
      <c r="GI933" t="str">
        <v>Venezolanos en Barranquilla</v>
      </c>
      <c r="GJ933" t="str">
        <v>Venezolanos en San Cristóbal</v>
      </c>
      <c r="GK933" t="str">
        <v>Venezuelan Emigrant Foundation (FEV)</v>
      </c>
      <c r="GL933" t="str">
        <v>Vicaría de Pastoral Social Caritas</v>
      </c>
      <c r="GM933" t="str">
        <v>Voices GY</v>
      </c>
      <c r="GN933" t="str">
        <v>We World GVC</v>
      </c>
      <c r="GO933" t="str">
        <v>World Council of Credit Unions</v>
      </c>
      <c r="GP933" t="str">
        <v>World Food Programme (WFP)</v>
      </c>
      <c r="GQ933" t="str">
        <v>World Vision</v>
      </c>
      <c r="GR933" t="str">
        <v>ZOA</v>
      </c>
    </row>
    <row r="934" spans="8:200" x14ac:dyDescent="0.3">
      <c r="H934" t="str" cm="1">
        <f t="array" ref="H934:GR934">TRANSPOSE(_xlfn._xlws.SORT(_xlfn._xlws.FILTER(Table3[Name],ISNUMBER(SEARCH(' Activity Sheet'!D988,Table3[Name])),"Not found"),,1))</f>
        <v>.New Organisation</v>
      </c>
      <c r="I934" t="str">
        <v>ABV - Association of Good with Life</v>
      </c>
      <c r="J934" t="str">
        <v>ACAPS</v>
      </c>
      <c r="K934" t="str">
        <v>Acción y Desarrollo</v>
      </c>
      <c r="L934" t="str">
        <v>ACTED</v>
      </c>
      <c r="M934" t="str">
        <v>Action against Hunger</v>
      </c>
      <c r="N934" t="str">
        <v>ActionAid</v>
      </c>
      <c r="O934" t="str">
        <v>Adventist Development and Relief Agency (ADRA)</v>
      </c>
      <c r="P934" t="str">
        <v>Alas de Colibrí Foundation</v>
      </c>
      <c r="Q934" t="str">
        <v>Alianza por la Solidaridad</v>
      </c>
      <c r="R934" t="str">
        <v>Alianza por Venezuela</v>
      </c>
      <c r="S934" t="str">
        <v>Americares Foundation</v>
      </c>
      <c r="T934" t="str">
        <v>Argentine Commission for Refugees and Migrants (CAREF)</v>
      </c>
      <c r="U934" t="str">
        <v>Asociación Aves</v>
      </c>
      <c r="V934" t="str">
        <v>Asociación de Jubilados y Pensionados Venezolanos en Argentina</v>
      </c>
      <c r="W934" t="str">
        <v>Asociación de Venezolanos en Eloy Alfaro</v>
      </c>
      <c r="X934" t="str">
        <v>Asociación Fundación contra el Hambre Perú</v>
      </c>
      <c r="Y934" t="str">
        <v>Asociación Migrantes Venezolanos</v>
      </c>
      <c r="Z934" t="str">
        <v>Asociación Misioneros de San Carlos Scalabrinianos</v>
      </c>
      <c r="AA934" t="str">
        <v>Asociacion Proteccion Poblacion Vulnerable</v>
      </c>
      <c r="AB934" t="str">
        <v>Asociación Quinta Ola</v>
      </c>
      <c r="AC934" t="str">
        <v>Asociación Salto Ángel</v>
      </c>
      <c r="AD934" t="str">
        <v>Asociación Venezuela en Ecuador AC</v>
      </c>
      <c r="AE934" t="str">
        <v>ASOVENAR</v>
      </c>
      <c r="AF934" t="str">
        <v>Associação Hermanitos</v>
      </c>
      <c r="AG934" t="str">
        <v>AVSI Foundation</v>
      </c>
      <c r="AH934" t="str">
        <v>Bethany Christian Services</v>
      </c>
      <c r="AI934" t="str">
        <v>Blumont</v>
      </c>
      <c r="AJ934" t="str">
        <v>CARE</v>
      </c>
      <c r="AK934" t="str">
        <v>Caritas Brazil</v>
      </c>
      <c r="AL934" t="str">
        <v>Caritas Ecuador</v>
      </c>
      <c r="AM934" t="str">
        <v>Caritas Germany</v>
      </c>
      <c r="AN934" t="str">
        <v>Caritas Manaus</v>
      </c>
      <c r="AO934" t="str">
        <v>Caritas Parana</v>
      </c>
      <c r="AP934" t="str">
        <v>Caritas Peru</v>
      </c>
      <c r="AQ934" t="str">
        <v>Caritas Rio de Janeiro</v>
      </c>
      <c r="AR934" t="str">
        <v>Caritas São Paulo</v>
      </c>
      <c r="AS934" t="str">
        <v>Caritas Switzerland</v>
      </c>
      <c r="AT934" t="str">
        <v>CCEFIRO Association</v>
      </c>
      <c r="AU934" t="str">
        <v>CEDRO</v>
      </c>
      <c r="AV934" t="str">
        <v>Center for Integrated Studies and Programs for Sustainable Development (CIEDS)</v>
      </c>
      <c r="AW934" t="str">
        <v>Center for Migration and Human Rights of the Diocese of Roraima (CMDH)</v>
      </c>
      <c r="AX934" t="str">
        <v>Centro de Atencion Psicosocial (CAPS)</v>
      </c>
      <c r="AY934" t="str">
        <v>CESAL</v>
      </c>
      <c r="AZ934" t="str">
        <v>CESVI-Cooperazione e Sviluppo</v>
      </c>
      <c r="BA934" t="str">
        <v>ChildFund International</v>
      </c>
      <c r="BB934" t="str">
        <v>CHS Alternativo</v>
      </c>
      <c r="BC934" t="str">
        <v>Churún Merú Association</v>
      </c>
      <c r="BD934" t="str">
        <v>Coalición por Venezuela</v>
      </c>
      <c r="BE934" t="str">
        <v>Colonia Foundation of Venezuelans in the Dominican Republic (FUNCOVERD)</v>
      </c>
      <c r="BF934" t="str">
        <v>COLVENZ</v>
      </c>
      <c r="BG934" t="str">
        <v>Compassiva</v>
      </c>
      <c r="BH934" t="str">
        <v>Consejo Interreligioso del Perú - Religiones por la Paz</v>
      </c>
      <c r="BI934" t="str">
        <v>Consorcio ONG OCIPI Y Capellanía Nacional OFICA</v>
      </c>
      <c r="BJ934" t="str">
        <v>COOPI - International Cooperation Foundation</v>
      </c>
      <c r="BK934" t="str">
        <v>Corporación Colectivo Sin Fronteras</v>
      </c>
      <c r="BL934" t="str">
        <v>CRISFE Foundation</v>
      </c>
      <c r="BM934" t="str">
        <v>Cuso International</v>
      </c>
      <c r="BN934" t="str">
        <v>Danielle’s Children Fund (DCF)</v>
      </c>
      <c r="BO934" t="str">
        <v>Danish Refugee Council (DRC)</v>
      </c>
      <c r="BP934" t="str">
        <v>Development Support Association - APOYAR</v>
      </c>
      <c r="BQ934" t="str">
        <v>Diakonie Katastrophenhilfe</v>
      </c>
      <c r="BR934" t="str">
        <v>Diálogo Diverso</v>
      </c>
      <c r="BS934" t="str">
        <v>Doctors of the World</v>
      </c>
      <c r="BT934" t="str">
        <v>Dominican Institute for Integrated Development</v>
      </c>
      <c r="BU934" t="str">
        <v>Duendes y Ángeles Vinotinto República Dominicana</v>
      </c>
      <c r="BV934" t="str">
        <v>Encuentros SJS (Servicio Jesuita de la Solidaridad)</v>
      </c>
      <c r="BW934" t="str">
        <v>Ending Violence Against Migrants</v>
      </c>
      <c r="BX934" t="str">
        <v>Equidad Foundation</v>
      </c>
      <c r="BY934" t="str">
        <v>Equilibrium CenDE</v>
      </c>
      <c r="BZ934" t="str">
        <v>Facultad de Psicología - Universidad de la República (UDELAR)</v>
      </c>
      <c r="CA934" t="str">
        <v>First International Emergency and Solidarités International</v>
      </c>
      <c r="CB934" t="str">
        <v>Fondo Ecuatoriano Populorum Progressio</v>
      </c>
      <c r="CC934" t="str">
        <v>Foro Salud Callao</v>
      </c>
      <c r="CD934" t="str">
        <v>Foundation for the Integration and Development of Latin America (FIDAL)</v>
      </c>
      <c r="CE934" t="str">
        <v>Foundation of the Americas (FUDELA)</v>
      </c>
      <c r="CF934" t="str">
        <v>Fraternity Without Borders</v>
      </c>
      <c r="CG934" t="str">
        <v>Fundación Brisas del Norte</v>
      </c>
      <c r="CH934" t="str">
        <v>Fundación Colombovenezolana Nueva Ilusión</v>
      </c>
      <c r="CI934" t="str">
        <v>Fundación Nakama's</v>
      </c>
      <c r="CJ934" t="str">
        <v>Fundación RadaBer</v>
      </c>
      <c r="CK934" t="str">
        <v>Fundación Scalabrini Bolivia</v>
      </c>
      <c r="CL934" t="str">
        <v>Fundacion Social Vivan los Niños</v>
      </c>
      <c r="CM934" t="str">
        <v>FUNVEAC</v>
      </c>
      <c r="CN934" t="str">
        <v>German Development Cooperation Agency GIZ</v>
      </c>
      <c r="CO934" t="str">
        <v>Globalizate Radio</v>
      </c>
      <c r="CP934" t="str">
        <v>GOAL</v>
      </c>
      <c r="CQ934" t="str">
        <v>Halü Bienestar Humano Foundation (HALU)</v>
      </c>
      <c r="CR934" t="str">
        <v>Heartland Alliance International (HAI)</v>
      </c>
      <c r="CS934" t="str">
        <v>HELVETAS Swiss Intercooperation</v>
      </c>
      <c r="CT934" t="str">
        <v>HIAS</v>
      </c>
      <c r="CU934" t="str">
        <v>Human Rights Defence Curaçao</v>
      </c>
      <c r="CV934" t="str">
        <v>Humanity &amp; Inclusion</v>
      </c>
      <c r="CW934" t="str">
        <v>Humans Analytic</v>
      </c>
      <c r="CX934" t="str">
        <v>Idas y Vueltas Association</v>
      </c>
      <c r="CY934" t="str">
        <v>iMMAP</v>
      </c>
      <c r="CZ934" t="str">
        <v>IMPACT Initiatives (REACH)</v>
      </c>
      <c r="DA934" t="str">
        <v>Inmigrante Feliz Association</v>
      </c>
      <c r="DB934" t="str">
        <v>Institute for Migration and Human Rights (IMDH)</v>
      </c>
      <c r="DC934" t="str">
        <v>Institute of Natural and Cultural Heritage (IPANC)</v>
      </c>
      <c r="DD934" t="str">
        <v>International Committee for the Development of People (CISP)</v>
      </c>
      <c r="DE934" t="str">
        <v>International Federation of the Red Cross (IFRC)</v>
      </c>
      <c r="DF934" t="str">
        <v>International Labour Organization (ILO)</v>
      </c>
      <c r="DG934" t="str">
        <v>International Medical Corps</v>
      </c>
      <c r="DH934" t="str">
        <v>International Organization for Migration (IOM)</v>
      </c>
      <c r="DI934" t="str">
        <v>International Rescue Committee (IRC)</v>
      </c>
      <c r="DJ934" t="str">
        <v>INTERSOS</v>
      </c>
      <c r="DK934" t="str">
        <v>Jesuit Migrant Service (JMS)</v>
      </c>
      <c r="DL934" t="str">
        <v>Jesuit Refugee Service (JRS)</v>
      </c>
      <c r="DM934" t="str">
        <v>Jesuit Service for Migrants and Refugees (JSMR)</v>
      </c>
      <c r="DN934" t="str">
        <v>Joint United Nations Programme on HIV/AIDS (UNAIDS)</v>
      </c>
      <c r="DO934" t="str">
        <v>Kimirina Coorporation</v>
      </c>
      <c r="DP934" t="str">
        <v>La Casita Hispanic Cultural Centre</v>
      </c>
      <c r="DQ934" t="str">
        <v>Latin American Network of Non-Governmental Organizations of Persons with Disabilities and their Families (RIADIS)</v>
      </c>
      <c r="DR934" t="str">
        <v>LGBT+ Movement Brazil</v>
      </c>
      <c r="DS934" t="str">
        <v>Living Water Community (LWC)</v>
      </c>
      <c r="DT934" t="str">
        <v>LLANOVENCOL</v>
      </c>
      <c r="DU934" t="str">
        <v>Lutheran World Federation</v>
      </c>
      <c r="DV934" t="str">
        <v>Lutheran World Relief</v>
      </c>
      <c r="DW934" t="str">
        <v>Malteser International</v>
      </c>
      <c r="DX934" t="str">
        <v>Mana Institute</v>
      </c>
      <c r="DY934" t="str">
        <v>Manos Veneguayas Association</v>
      </c>
      <c r="DZ934" t="str">
        <v>Más Igualdad Perú</v>
      </c>
      <c r="EA934" t="str">
        <v>MedGlobal</v>
      </c>
      <c r="EB934" t="str">
        <v>Medical Teams International</v>
      </c>
      <c r="EC934" t="str">
        <v>Mercy Corps</v>
      </c>
      <c r="ED934" t="str">
        <v>Migrant Service Center (CAM)</v>
      </c>
      <c r="EE934" t="str">
        <v>Migrants, Refugees and Argentine Social Entrepreneurs (MIRARES)</v>
      </c>
      <c r="EF934" t="str">
        <v>Mision Scalabriniana - Ecuador</v>
      </c>
      <c r="EG934" t="str">
        <v>Missão Paz</v>
      </c>
      <c r="EH934" t="str">
        <v>Museu A CASA</v>
      </c>
      <c r="EI934" t="str">
        <v>Norwegian Refugee Council (NRC)</v>
      </c>
      <c r="EJ934" t="str">
        <v>ONG Migrantes por el Maule</v>
      </c>
      <c r="EK934" t="str">
        <v>ONG Preemptive Love Coalition Colombia</v>
      </c>
      <c r="EL934" t="str">
        <v>Organización Transfomando Vidas</v>
      </c>
      <c r="EM934" t="str">
        <v>Organization of Ibero-American States for Education, Science and Culture (OEI)</v>
      </c>
      <c r="EN934" t="str">
        <v>OXFAM</v>
      </c>
      <c r="EO934" t="str">
        <v>Panamerican Development Foundation</v>
      </c>
      <c r="EP934" t="str">
        <v>Panamerican Health Organization/World Health Organization (PAHO/WHO)</v>
      </c>
      <c r="EQ934" t="str">
        <v>Pastoral of Human Mobility - Peruvian Episcopal Conference</v>
      </c>
      <c r="ER934" t="str">
        <v>Pastoral Service for Migrants National</v>
      </c>
      <c r="ES934" t="str">
        <v>Permanent Human Rights defense Committee (CDH)</v>
      </c>
      <c r="ET934" t="str">
        <v>Pirilampos Institute - Group of visits and voluntary actions in Roraima</v>
      </c>
      <c r="EU934" t="str">
        <v>Plan International</v>
      </c>
      <c r="EV934" t="str">
        <v>Population Program, Faculty of Social Sciences, University of the Republic</v>
      </c>
      <c r="EW934" t="str">
        <v>Profamilia Association</v>
      </c>
      <c r="EX934" t="str">
        <v>Red con Migrantes y Refugiados</v>
      </c>
      <c r="EY934" t="str">
        <v>Red Cross Colombia</v>
      </c>
      <c r="EZ934" t="str">
        <v>Red Cross Ecuador</v>
      </c>
      <c r="FA934" t="str">
        <v>Red Cross Peru</v>
      </c>
      <c r="FB934" t="str">
        <v>Red de Investigaciones en Derechos Humanos - CONICET (Consejo Nacional de Investigaciones Científicas y Técnicas)</v>
      </c>
      <c r="FC934" t="str">
        <v>RET International</v>
      </c>
      <c r="FD934" t="str">
        <v>Salú pa Tur Foundation</v>
      </c>
      <c r="FE934" t="str">
        <v>Salvation Army</v>
      </c>
      <c r="FF934" t="str">
        <v>Samaritan's Purse</v>
      </c>
      <c r="FG934" t="str">
        <v>Save the Children International (SCI)</v>
      </c>
      <c r="FH934" t="str">
        <v>Scalabrini Foundation Chile</v>
      </c>
      <c r="FI934" t="str">
        <v>Sección Peruana de Amnistía Internacional</v>
      </c>
      <c r="FJ934" t="str">
        <v>Serviço Pastoral dos Migrantes do Nordeste</v>
      </c>
      <c r="FK934" t="str">
        <v>Sesame Workshop</v>
      </c>
      <c r="FL934" t="str">
        <v>Si, Da Vida</v>
      </c>
      <c r="FM934" t="str">
        <v>Solidarity and Action Asociation</v>
      </c>
      <c r="FN934" t="str">
        <v>SOS Children's Villages</v>
      </c>
      <c r="FO934" t="str">
        <v>Tarabita Foundation</v>
      </c>
      <c r="FP934" t="str">
        <v>Tearfund</v>
      </c>
      <c r="FQ934" t="str">
        <v>TECHO</v>
      </c>
      <c r="FR934" t="str">
        <v>Terranueva Foundation</v>
      </c>
      <c r="FS934" t="str">
        <v>Terre des Hommes Suisse</v>
      </c>
      <c r="FT934" t="str">
        <v>The Israel Forum for International Humanitarian Aid (IsraAID)</v>
      </c>
      <c r="FU934" t="str">
        <v>Unión Venezolana en Perú</v>
      </c>
      <c r="FV934" t="str">
        <v>United Nations Children's Fund (UNICEF)</v>
      </c>
      <c r="FW934" t="str">
        <v>United Nations Development Programme (UNDP)</v>
      </c>
      <c r="FX934" t="str">
        <v>United Nations Educational, Scientific and Cultural Organization (UNESCO)</v>
      </c>
      <c r="FY934" t="str">
        <v>United Nations Entity for Gender Equality and the Empowerment of Women (UNWOMEN)</v>
      </c>
      <c r="FZ934" t="str">
        <v>United Nations Food and Agricultural Organization (FAO)</v>
      </c>
      <c r="GA934" t="str">
        <v>United Nations High Commissioner for Refugees (UNHCR)</v>
      </c>
      <c r="GB934" t="str">
        <v>United Nations Office of the High Commissioner for Human Rights (OHCHR)</v>
      </c>
      <c r="GC934" t="str">
        <v>United Nations Office on Drugs and Crime (UNODC)</v>
      </c>
      <c r="GD934" t="str">
        <v>United Nations Population Fund (UNFPA)</v>
      </c>
      <c r="GE934" t="str">
        <v>United Nations Programme for Human Settlements (UN Habitat)</v>
      </c>
      <c r="GF934" t="str">
        <v>Vale da Benção Educational and Charitable Association (AEBVB)</v>
      </c>
      <c r="GG934" t="str">
        <v>VenAruba Solidaria</v>
      </c>
      <c r="GH934" t="str">
        <v>Venex Curacao Foundation</v>
      </c>
      <c r="GI934" t="str">
        <v>Venezolanos en Barranquilla</v>
      </c>
      <c r="GJ934" t="str">
        <v>Venezolanos en San Cristóbal</v>
      </c>
      <c r="GK934" t="str">
        <v>Venezuelan Emigrant Foundation (FEV)</v>
      </c>
      <c r="GL934" t="str">
        <v>Vicaría de Pastoral Social Caritas</v>
      </c>
      <c r="GM934" t="str">
        <v>Voices GY</v>
      </c>
      <c r="GN934" t="str">
        <v>We World GVC</v>
      </c>
      <c r="GO934" t="str">
        <v>World Council of Credit Unions</v>
      </c>
      <c r="GP934" t="str">
        <v>World Food Programme (WFP)</v>
      </c>
      <c r="GQ934" t="str">
        <v>World Vision</v>
      </c>
      <c r="GR934" t="str">
        <v>ZOA</v>
      </c>
    </row>
    <row r="935" spans="8:200" x14ac:dyDescent="0.3">
      <c r="H935" t="str" cm="1">
        <f t="array" ref="H935:GR935">TRANSPOSE(_xlfn._xlws.SORT(_xlfn._xlws.FILTER(Table3[Name],ISNUMBER(SEARCH(' Activity Sheet'!D989,Table3[Name])),"Not found"),,1))</f>
        <v>.New Organisation</v>
      </c>
      <c r="I935" t="str">
        <v>ABV - Association of Good with Life</v>
      </c>
      <c r="J935" t="str">
        <v>ACAPS</v>
      </c>
      <c r="K935" t="str">
        <v>Acción y Desarrollo</v>
      </c>
      <c r="L935" t="str">
        <v>ACTED</v>
      </c>
      <c r="M935" t="str">
        <v>Action against Hunger</v>
      </c>
      <c r="N935" t="str">
        <v>ActionAid</v>
      </c>
      <c r="O935" t="str">
        <v>Adventist Development and Relief Agency (ADRA)</v>
      </c>
      <c r="P935" t="str">
        <v>Alas de Colibrí Foundation</v>
      </c>
      <c r="Q935" t="str">
        <v>Alianza por la Solidaridad</v>
      </c>
      <c r="R935" t="str">
        <v>Alianza por Venezuela</v>
      </c>
      <c r="S935" t="str">
        <v>Americares Foundation</v>
      </c>
      <c r="T935" t="str">
        <v>Argentine Commission for Refugees and Migrants (CAREF)</v>
      </c>
      <c r="U935" t="str">
        <v>Asociación Aves</v>
      </c>
      <c r="V935" t="str">
        <v>Asociación de Jubilados y Pensionados Venezolanos en Argentina</v>
      </c>
      <c r="W935" t="str">
        <v>Asociación de Venezolanos en Eloy Alfaro</v>
      </c>
      <c r="X935" t="str">
        <v>Asociación Fundación contra el Hambre Perú</v>
      </c>
      <c r="Y935" t="str">
        <v>Asociación Migrantes Venezolanos</v>
      </c>
      <c r="Z935" t="str">
        <v>Asociación Misioneros de San Carlos Scalabrinianos</v>
      </c>
      <c r="AA935" t="str">
        <v>Asociacion Proteccion Poblacion Vulnerable</v>
      </c>
      <c r="AB935" t="str">
        <v>Asociación Quinta Ola</v>
      </c>
      <c r="AC935" t="str">
        <v>Asociación Salto Ángel</v>
      </c>
      <c r="AD935" t="str">
        <v>Asociación Venezuela en Ecuador AC</v>
      </c>
      <c r="AE935" t="str">
        <v>ASOVENAR</v>
      </c>
      <c r="AF935" t="str">
        <v>Associação Hermanitos</v>
      </c>
      <c r="AG935" t="str">
        <v>AVSI Foundation</v>
      </c>
      <c r="AH935" t="str">
        <v>Bethany Christian Services</v>
      </c>
      <c r="AI935" t="str">
        <v>Blumont</v>
      </c>
      <c r="AJ935" t="str">
        <v>CARE</v>
      </c>
      <c r="AK935" t="str">
        <v>Caritas Brazil</v>
      </c>
      <c r="AL935" t="str">
        <v>Caritas Ecuador</v>
      </c>
      <c r="AM935" t="str">
        <v>Caritas Germany</v>
      </c>
      <c r="AN935" t="str">
        <v>Caritas Manaus</v>
      </c>
      <c r="AO935" t="str">
        <v>Caritas Parana</v>
      </c>
      <c r="AP935" t="str">
        <v>Caritas Peru</v>
      </c>
      <c r="AQ935" t="str">
        <v>Caritas Rio de Janeiro</v>
      </c>
      <c r="AR935" t="str">
        <v>Caritas São Paulo</v>
      </c>
      <c r="AS935" t="str">
        <v>Caritas Switzerland</v>
      </c>
      <c r="AT935" t="str">
        <v>CCEFIRO Association</v>
      </c>
      <c r="AU935" t="str">
        <v>CEDRO</v>
      </c>
      <c r="AV935" t="str">
        <v>Center for Integrated Studies and Programs for Sustainable Development (CIEDS)</v>
      </c>
      <c r="AW935" t="str">
        <v>Center for Migration and Human Rights of the Diocese of Roraima (CMDH)</v>
      </c>
      <c r="AX935" t="str">
        <v>Centro de Atencion Psicosocial (CAPS)</v>
      </c>
      <c r="AY935" t="str">
        <v>CESAL</v>
      </c>
      <c r="AZ935" t="str">
        <v>CESVI-Cooperazione e Sviluppo</v>
      </c>
      <c r="BA935" t="str">
        <v>ChildFund International</v>
      </c>
      <c r="BB935" t="str">
        <v>CHS Alternativo</v>
      </c>
      <c r="BC935" t="str">
        <v>Churún Merú Association</v>
      </c>
      <c r="BD935" t="str">
        <v>Coalición por Venezuela</v>
      </c>
      <c r="BE935" t="str">
        <v>Colonia Foundation of Venezuelans in the Dominican Republic (FUNCOVERD)</v>
      </c>
      <c r="BF935" t="str">
        <v>COLVENZ</v>
      </c>
      <c r="BG935" t="str">
        <v>Compassiva</v>
      </c>
      <c r="BH935" t="str">
        <v>Consejo Interreligioso del Perú - Religiones por la Paz</v>
      </c>
      <c r="BI935" t="str">
        <v>Consorcio ONG OCIPI Y Capellanía Nacional OFICA</v>
      </c>
      <c r="BJ935" t="str">
        <v>COOPI - International Cooperation Foundation</v>
      </c>
      <c r="BK935" t="str">
        <v>Corporación Colectivo Sin Fronteras</v>
      </c>
      <c r="BL935" t="str">
        <v>CRISFE Foundation</v>
      </c>
      <c r="BM935" t="str">
        <v>Cuso International</v>
      </c>
      <c r="BN935" t="str">
        <v>Danielle’s Children Fund (DCF)</v>
      </c>
      <c r="BO935" t="str">
        <v>Danish Refugee Council (DRC)</v>
      </c>
      <c r="BP935" t="str">
        <v>Development Support Association - APOYAR</v>
      </c>
      <c r="BQ935" t="str">
        <v>Diakonie Katastrophenhilfe</v>
      </c>
      <c r="BR935" t="str">
        <v>Diálogo Diverso</v>
      </c>
      <c r="BS935" t="str">
        <v>Doctors of the World</v>
      </c>
      <c r="BT935" t="str">
        <v>Dominican Institute for Integrated Development</v>
      </c>
      <c r="BU935" t="str">
        <v>Duendes y Ángeles Vinotinto República Dominicana</v>
      </c>
      <c r="BV935" t="str">
        <v>Encuentros SJS (Servicio Jesuita de la Solidaridad)</v>
      </c>
      <c r="BW935" t="str">
        <v>Ending Violence Against Migrants</v>
      </c>
      <c r="BX935" t="str">
        <v>Equidad Foundation</v>
      </c>
      <c r="BY935" t="str">
        <v>Equilibrium CenDE</v>
      </c>
      <c r="BZ935" t="str">
        <v>Facultad de Psicología - Universidad de la República (UDELAR)</v>
      </c>
      <c r="CA935" t="str">
        <v>First International Emergency and Solidarités International</v>
      </c>
      <c r="CB935" t="str">
        <v>Fondo Ecuatoriano Populorum Progressio</v>
      </c>
      <c r="CC935" t="str">
        <v>Foro Salud Callao</v>
      </c>
      <c r="CD935" t="str">
        <v>Foundation for the Integration and Development of Latin America (FIDAL)</v>
      </c>
      <c r="CE935" t="str">
        <v>Foundation of the Americas (FUDELA)</v>
      </c>
      <c r="CF935" t="str">
        <v>Fraternity Without Borders</v>
      </c>
      <c r="CG935" t="str">
        <v>Fundación Brisas del Norte</v>
      </c>
      <c r="CH935" t="str">
        <v>Fundación Colombovenezolana Nueva Ilusión</v>
      </c>
      <c r="CI935" t="str">
        <v>Fundación Nakama's</v>
      </c>
      <c r="CJ935" t="str">
        <v>Fundación RadaBer</v>
      </c>
      <c r="CK935" t="str">
        <v>Fundación Scalabrini Bolivia</v>
      </c>
      <c r="CL935" t="str">
        <v>Fundacion Social Vivan los Niños</v>
      </c>
      <c r="CM935" t="str">
        <v>FUNVEAC</v>
      </c>
      <c r="CN935" t="str">
        <v>German Development Cooperation Agency GIZ</v>
      </c>
      <c r="CO935" t="str">
        <v>Globalizate Radio</v>
      </c>
      <c r="CP935" t="str">
        <v>GOAL</v>
      </c>
      <c r="CQ935" t="str">
        <v>Halü Bienestar Humano Foundation (HALU)</v>
      </c>
      <c r="CR935" t="str">
        <v>Heartland Alliance International (HAI)</v>
      </c>
      <c r="CS935" t="str">
        <v>HELVETAS Swiss Intercooperation</v>
      </c>
      <c r="CT935" t="str">
        <v>HIAS</v>
      </c>
      <c r="CU935" t="str">
        <v>Human Rights Defence Curaçao</v>
      </c>
      <c r="CV935" t="str">
        <v>Humanity &amp; Inclusion</v>
      </c>
      <c r="CW935" t="str">
        <v>Humans Analytic</v>
      </c>
      <c r="CX935" t="str">
        <v>Idas y Vueltas Association</v>
      </c>
      <c r="CY935" t="str">
        <v>iMMAP</v>
      </c>
      <c r="CZ935" t="str">
        <v>IMPACT Initiatives (REACH)</v>
      </c>
      <c r="DA935" t="str">
        <v>Inmigrante Feliz Association</v>
      </c>
      <c r="DB935" t="str">
        <v>Institute for Migration and Human Rights (IMDH)</v>
      </c>
      <c r="DC935" t="str">
        <v>Institute of Natural and Cultural Heritage (IPANC)</v>
      </c>
      <c r="DD935" t="str">
        <v>International Committee for the Development of People (CISP)</v>
      </c>
      <c r="DE935" t="str">
        <v>International Federation of the Red Cross (IFRC)</v>
      </c>
      <c r="DF935" t="str">
        <v>International Labour Organization (ILO)</v>
      </c>
      <c r="DG935" t="str">
        <v>International Medical Corps</v>
      </c>
      <c r="DH935" t="str">
        <v>International Organization for Migration (IOM)</v>
      </c>
      <c r="DI935" t="str">
        <v>International Rescue Committee (IRC)</v>
      </c>
      <c r="DJ935" t="str">
        <v>INTERSOS</v>
      </c>
      <c r="DK935" t="str">
        <v>Jesuit Migrant Service (JMS)</v>
      </c>
      <c r="DL935" t="str">
        <v>Jesuit Refugee Service (JRS)</v>
      </c>
      <c r="DM935" t="str">
        <v>Jesuit Service for Migrants and Refugees (JSMR)</v>
      </c>
      <c r="DN935" t="str">
        <v>Joint United Nations Programme on HIV/AIDS (UNAIDS)</v>
      </c>
      <c r="DO935" t="str">
        <v>Kimirina Coorporation</v>
      </c>
      <c r="DP935" t="str">
        <v>La Casita Hispanic Cultural Centre</v>
      </c>
      <c r="DQ935" t="str">
        <v>Latin American Network of Non-Governmental Organizations of Persons with Disabilities and their Families (RIADIS)</v>
      </c>
      <c r="DR935" t="str">
        <v>LGBT+ Movement Brazil</v>
      </c>
      <c r="DS935" t="str">
        <v>Living Water Community (LWC)</v>
      </c>
      <c r="DT935" t="str">
        <v>LLANOVENCOL</v>
      </c>
      <c r="DU935" t="str">
        <v>Lutheran World Federation</v>
      </c>
      <c r="DV935" t="str">
        <v>Lutheran World Relief</v>
      </c>
      <c r="DW935" t="str">
        <v>Malteser International</v>
      </c>
      <c r="DX935" t="str">
        <v>Mana Institute</v>
      </c>
      <c r="DY935" t="str">
        <v>Manos Veneguayas Association</v>
      </c>
      <c r="DZ935" t="str">
        <v>Más Igualdad Perú</v>
      </c>
      <c r="EA935" t="str">
        <v>MedGlobal</v>
      </c>
      <c r="EB935" t="str">
        <v>Medical Teams International</v>
      </c>
      <c r="EC935" t="str">
        <v>Mercy Corps</v>
      </c>
      <c r="ED935" t="str">
        <v>Migrant Service Center (CAM)</v>
      </c>
      <c r="EE935" t="str">
        <v>Migrants, Refugees and Argentine Social Entrepreneurs (MIRARES)</v>
      </c>
      <c r="EF935" t="str">
        <v>Mision Scalabriniana - Ecuador</v>
      </c>
      <c r="EG935" t="str">
        <v>Missão Paz</v>
      </c>
      <c r="EH935" t="str">
        <v>Museu A CASA</v>
      </c>
      <c r="EI935" t="str">
        <v>Norwegian Refugee Council (NRC)</v>
      </c>
      <c r="EJ935" t="str">
        <v>ONG Migrantes por el Maule</v>
      </c>
      <c r="EK935" t="str">
        <v>ONG Preemptive Love Coalition Colombia</v>
      </c>
      <c r="EL935" t="str">
        <v>Organización Transfomando Vidas</v>
      </c>
      <c r="EM935" t="str">
        <v>Organization of Ibero-American States for Education, Science and Culture (OEI)</v>
      </c>
      <c r="EN935" t="str">
        <v>OXFAM</v>
      </c>
      <c r="EO935" t="str">
        <v>Panamerican Development Foundation</v>
      </c>
      <c r="EP935" t="str">
        <v>Panamerican Health Organization/World Health Organization (PAHO/WHO)</v>
      </c>
      <c r="EQ935" t="str">
        <v>Pastoral of Human Mobility - Peruvian Episcopal Conference</v>
      </c>
      <c r="ER935" t="str">
        <v>Pastoral Service for Migrants National</v>
      </c>
      <c r="ES935" t="str">
        <v>Permanent Human Rights defense Committee (CDH)</v>
      </c>
      <c r="ET935" t="str">
        <v>Pirilampos Institute - Group of visits and voluntary actions in Roraima</v>
      </c>
      <c r="EU935" t="str">
        <v>Plan International</v>
      </c>
      <c r="EV935" t="str">
        <v>Population Program, Faculty of Social Sciences, University of the Republic</v>
      </c>
      <c r="EW935" t="str">
        <v>Profamilia Association</v>
      </c>
      <c r="EX935" t="str">
        <v>Red con Migrantes y Refugiados</v>
      </c>
      <c r="EY935" t="str">
        <v>Red Cross Colombia</v>
      </c>
      <c r="EZ935" t="str">
        <v>Red Cross Ecuador</v>
      </c>
      <c r="FA935" t="str">
        <v>Red Cross Peru</v>
      </c>
      <c r="FB935" t="str">
        <v>Red de Investigaciones en Derechos Humanos - CONICET (Consejo Nacional de Investigaciones Científicas y Técnicas)</v>
      </c>
      <c r="FC935" t="str">
        <v>RET International</v>
      </c>
      <c r="FD935" t="str">
        <v>Salú pa Tur Foundation</v>
      </c>
      <c r="FE935" t="str">
        <v>Salvation Army</v>
      </c>
      <c r="FF935" t="str">
        <v>Samaritan's Purse</v>
      </c>
      <c r="FG935" t="str">
        <v>Save the Children International (SCI)</v>
      </c>
      <c r="FH935" t="str">
        <v>Scalabrini Foundation Chile</v>
      </c>
      <c r="FI935" t="str">
        <v>Sección Peruana de Amnistía Internacional</v>
      </c>
      <c r="FJ935" t="str">
        <v>Serviço Pastoral dos Migrantes do Nordeste</v>
      </c>
      <c r="FK935" t="str">
        <v>Sesame Workshop</v>
      </c>
      <c r="FL935" t="str">
        <v>Si, Da Vida</v>
      </c>
      <c r="FM935" t="str">
        <v>Solidarity and Action Asociation</v>
      </c>
      <c r="FN935" t="str">
        <v>SOS Children's Villages</v>
      </c>
      <c r="FO935" t="str">
        <v>Tarabita Foundation</v>
      </c>
      <c r="FP935" t="str">
        <v>Tearfund</v>
      </c>
      <c r="FQ935" t="str">
        <v>TECHO</v>
      </c>
      <c r="FR935" t="str">
        <v>Terranueva Foundation</v>
      </c>
      <c r="FS935" t="str">
        <v>Terre des Hommes Suisse</v>
      </c>
      <c r="FT935" t="str">
        <v>The Israel Forum for International Humanitarian Aid (IsraAID)</v>
      </c>
      <c r="FU935" t="str">
        <v>Unión Venezolana en Perú</v>
      </c>
      <c r="FV935" t="str">
        <v>United Nations Children's Fund (UNICEF)</v>
      </c>
      <c r="FW935" t="str">
        <v>United Nations Development Programme (UNDP)</v>
      </c>
      <c r="FX935" t="str">
        <v>United Nations Educational, Scientific and Cultural Organization (UNESCO)</v>
      </c>
      <c r="FY935" t="str">
        <v>United Nations Entity for Gender Equality and the Empowerment of Women (UNWOMEN)</v>
      </c>
      <c r="FZ935" t="str">
        <v>United Nations Food and Agricultural Organization (FAO)</v>
      </c>
      <c r="GA935" t="str">
        <v>United Nations High Commissioner for Refugees (UNHCR)</v>
      </c>
      <c r="GB935" t="str">
        <v>United Nations Office of the High Commissioner for Human Rights (OHCHR)</v>
      </c>
      <c r="GC935" t="str">
        <v>United Nations Office on Drugs and Crime (UNODC)</v>
      </c>
      <c r="GD935" t="str">
        <v>United Nations Population Fund (UNFPA)</v>
      </c>
      <c r="GE935" t="str">
        <v>United Nations Programme for Human Settlements (UN Habitat)</v>
      </c>
      <c r="GF935" t="str">
        <v>Vale da Benção Educational and Charitable Association (AEBVB)</v>
      </c>
      <c r="GG935" t="str">
        <v>VenAruba Solidaria</v>
      </c>
      <c r="GH935" t="str">
        <v>Venex Curacao Foundation</v>
      </c>
      <c r="GI935" t="str">
        <v>Venezolanos en Barranquilla</v>
      </c>
      <c r="GJ935" t="str">
        <v>Venezolanos en San Cristóbal</v>
      </c>
      <c r="GK935" t="str">
        <v>Venezuelan Emigrant Foundation (FEV)</v>
      </c>
      <c r="GL935" t="str">
        <v>Vicaría de Pastoral Social Caritas</v>
      </c>
      <c r="GM935" t="str">
        <v>Voices GY</v>
      </c>
      <c r="GN935" t="str">
        <v>We World GVC</v>
      </c>
      <c r="GO935" t="str">
        <v>World Council of Credit Unions</v>
      </c>
      <c r="GP935" t="str">
        <v>World Food Programme (WFP)</v>
      </c>
      <c r="GQ935" t="str">
        <v>World Vision</v>
      </c>
      <c r="GR935" t="str">
        <v>ZOA</v>
      </c>
    </row>
    <row r="936" spans="8:200" x14ac:dyDescent="0.3">
      <c r="H936" t="str" cm="1">
        <f t="array" ref="H936:GR936">TRANSPOSE(_xlfn._xlws.SORT(_xlfn._xlws.FILTER(Table3[Name],ISNUMBER(SEARCH(' Activity Sheet'!D990,Table3[Name])),"Not found"),,1))</f>
        <v>.New Organisation</v>
      </c>
      <c r="I936" t="str">
        <v>ABV - Association of Good with Life</v>
      </c>
      <c r="J936" t="str">
        <v>ACAPS</v>
      </c>
      <c r="K936" t="str">
        <v>Acción y Desarrollo</v>
      </c>
      <c r="L936" t="str">
        <v>ACTED</v>
      </c>
      <c r="M936" t="str">
        <v>Action against Hunger</v>
      </c>
      <c r="N936" t="str">
        <v>ActionAid</v>
      </c>
      <c r="O936" t="str">
        <v>Adventist Development and Relief Agency (ADRA)</v>
      </c>
      <c r="P936" t="str">
        <v>Alas de Colibrí Foundation</v>
      </c>
      <c r="Q936" t="str">
        <v>Alianza por la Solidaridad</v>
      </c>
      <c r="R936" t="str">
        <v>Alianza por Venezuela</v>
      </c>
      <c r="S936" t="str">
        <v>Americares Foundation</v>
      </c>
      <c r="T936" t="str">
        <v>Argentine Commission for Refugees and Migrants (CAREF)</v>
      </c>
      <c r="U936" t="str">
        <v>Asociación Aves</v>
      </c>
      <c r="V936" t="str">
        <v>Asociación de Jubilados y Pensionados Venezolanos en Argentina</v>
      </c>
      <c r="W936" t="str">
        <v>Asociación de Venezolanos en Eloy Alfaro</v>
      </c>
      <c r="X936" t="str">
        <v>Asociación Fundación contra el Hambre Perú</v>
      </c>
      <c r="Y936" t="str">
        <v>Asociación Migrantes Venezolanos</v>
      </c>
      <c r="Z936" t="str">
        <v>Asociación Misioneros de San Carlos Scalabrinianos</v>
      </c>
      <c r="AA936" t="str">
        <v>Asociacion Proteccion Poblacion Vulnerable</v>
      </c>
      <c r="AB936" t="str">
        <v>Asociación Quinta Ola</v>
      </c>
      <c r="AC936" t="str">
        <v>Asociación Salto Ángel</v>
      </c>
      <c r="AD936" t="str">
        <v>Asociación Venezuela en Ecuador AC</v>
      </c>
      <c r="AE936" t="str">
        <v>ASOVENAR</v>
      </c>
      <c r="AF936" t="str">
        <v>Associação Hermanitos</v>
      </c>
      <c r="AG936" t="str">
        <v>AVSI Foundation</v>
      </c>
      <c r="AH936" t="str">
        <v>Bethany Christian Services</v>
      </c>
      <c r="AI936" t="str">
        <v>Blumont</v>
      </c>
      <c r="AJ936" t="str">
        <v>CARE</v>
      </c>
      <c r="AK936" t="str">
        <v>Caritas Brazil</v>
      </c>
      <c r="AL936" t="str">
        <v>Caritas Ecuador</v>
      </c>
      <c r="AM936" t="str">
        <v>Caritas Germany</v>
      </c>
      <c r="AN936" t="str">
        <v>Caritas Manaus</v>
      </c>
      <c r="AO936" t="str">
        <v>Caritas Parana</v>
      </c>
      <c r="AP936" t="str">
        <v>Caritas Peru</v>
      </c>
      <c r="AQ936" t="str">
        <v>Caritas Rio de Janeiro</v>
      </c>
      <c r="AR936" t="str">
        <v>Caritas São Paulo</v>
      </c>
      <c r="AS936" t="str">
        <v>Caritas Switzerland</v>
      </c>
      <c r="AT936" t="str">
        <v>CCEFIRO Association</v>
      </c>
      <c r="AU936" t="str">
        <v>CEDRO</v>
      </c>
      <c r="AV936" t="str">
        <v>Center for Integrated Studies and Programs for Sustainable Development (CIEDS)</v>
      </c>
      <c r="AW936" t="str">
        <v>Center for Migration and Human Rights of the Diocese of Roraima (CMDH)</v>
      </c>
      <c r="AX936" t="str">
        <v>Centro de Atencion Psicosocial (CAPS)</v>
      </c>
      <c r="AY936" t="str">
        <v>CESAL</v>
      </c>
      <c r="AZ936" t="str">
        <v>CESVI-Cooperazione e Sviluppo</v>
      </c>
      <c r="BA936" t="str">
        <v>ChildFund International</v>
      </c>
      <c r="BB936" t="str">
        <v>CHS Alternativo</v>
      </c>
      <c r="BC936" t="str">
        <v>Churún Merú Association</v>
      </c>
      <c r="BD936" t="str">
        <v>Coalición por Venezuela</v>
      </c>
      <c r="BE936" t="str">
        <v>Colonia Foundation of Venezuelans in the Dominican Republic (FUNCOVERD)</v>
      </c>
      <c r="BF936" t="str">
        <v>COLVENZ</v>
      </c>
      <c r="BG936" t="str">
        <v>Compassiva</v>
      </c>
      <c r="BH936" t="str">
        <v>Consejo Interreligioso del Perú - Religiones por la Paz</v>
      </c>
      <c r="BI936" t="str">
        <v>Consorcio ONG OCIPI Y Capellanía Nacional OFICA</v>
      </c>
      <c r="BJ936" t="str">
        <v>COOPI - International Cooperation Foundation</v>
      </c>
      <c r="BK936" t="str">
        <v>Corporación Colectivo Sin Fronteras</v>
      </c>
      <c r="BL936" t="str">
        <v>CRISFE Foundation</v>
      </c>
      <c r="BM936" t="str">
        <v>Cuso International</v>
      </c>
      <c r="BN936" t="str">
        <v>Danielle’s Children Fund (DCF)</v>
      </c>
      <c r="BO936" t="str">
        <v>Danish Refugee Council (DRC)</v>
      </c>
      <c r="BP936" t="str">
        <v>Development Support Association - APOYAR</v>
      </c>
      <c r="BQ936" t="str">
        <v>Diakonie Katastrophenhilfe</v>
      </c>
      <c r="BR936" t="str">
        <v>Diálogo Diverso</v>
      </c>
      <c r="BS936" t="str">
        <v>Doctors of the World</v>
      </c>
      <c r="BT936" t="str">
        <v>Dominican Institute for Integrated Development</v>
      </c>
      <c r="BU936" t="str">
        <v>Duendes y Ángeles Vinotinto República Dominicana</v>
      </c>
      <c r="BV936" t="str">
        <v>Encuentros SJS (Servicio Jesuita de la Solidaridad)</v>
      </c>
      <c r="BW936" t="str">
        <v>Ending Violence Against Migrants</v>
      </c>
      <c r="BX936" t="str">
        <v>Equidad Foundation</v>
      </c>
      <c r="BY936" t="str">
        <v>Equilibrium CenDE</v>
      </c>
      <c r="BZ936" t="str">
        <v>Facultad de Psicología - Universidad de la República (UDELAR)</v>
      </c>
      <c r="CA936" t="str">
        <v>First International Emergency and Solidarités International</v>
      </c>
      <c r="CB936" t="str">
        <v>Fondo Ecuatoriano Populorum Progressio</v>
      </c>
      <c r="CC936" t="str">
        <v>Foro Salud Callao</v>
      </c>
      <c r="CD936" t="str">
        <v>Foundation for the Integration and Development of Latin America (FIDAL)</v>
      </c>
      <c r="CE936" t="str">
        <v>Foundation of the Americas (FUDELA)</v>
      </c>
      <c r="CF936" t="str">
        <v>Fraternity Without Borders</v>
      </c>
      <c r="CG936" t="str">
        <v>Fundación Brisas del Norte</v>
      </c>
      <c r="CH936" t="str">
        <v>Fundación Colombovenezolana Nueva Ilusión</v>
      </c>
      <c r="CI936" t="str">
        <v>Fundación Nakama's</v>
      </c>
      <c r="CJ936" t="str">
        <v>Fundación RadaBer</v>
      </c>
      <c r="CK936" t="str">
        <v>Fundación Scalabrini Bolivia</v>
      </c>
      <c r="CL936" t="str">
        <v>Fundacion Social Vivan los Niños</v>
      </c>
      <c r="CM936" t="str">
        <v>FUNVEAC</v>
      </c>
      <c r="CN936" t="str">
        <v>German Development Cooperation Agency GIZ</v>
      </c>
      <c r="CO936" t="str">
        <v>Globalizate Radio</v>
      </c>
      <c r="CP936" t="str">
        <v>GOAL</v>
      </c>
      <c r="CQ936" t="str">
        <v>Halü Bienestar Humano Foundation (HALU)</v>
      </c>
      <c r="CR936" t="str">
        <v>Heartland Alliance International (HAI)</v>
      </c>
      <c r="CS936" t="str">
        <v>HELVETAS Swiss Intercooperation</v>
      </c>
      <c r="CT936" t="str">
        <v>HIAS</v>
      </c>
      <c r="CU936" t="str">
        <v>Human Rights Defence Curaçao</v>
      </c>
      <c r="CV936" t="str">
        <v>Humanity &amp; Inclusion</v>
      </c>
      <c r="CW936" t="str">
        <v>Humans Analytic</v>
      </c>
      <c r="CX936" t="str">
        <v>Idas y Vueltas Association</v>
      </c>
      <c r="CY936" t="str">
        <v>iMMAP</v>
      </c>
      <c r="CZ936" t="str">
        <v>IMPACT Initiatives (REACH)</v>
      </c>
      <c r="DA936" t="str">
        <v>Inmigrante Feliz Association</v>
      </c>
      <c r="DB936" t="str">
        <v>Institute for Migration and Human Rights (IMDH)</v>
      </c>
      <c r="DC936" t="str">
        <v>Institute of Natural and Cultural Heritage (IPANC)</v>
      </c>
      <c r="DD936" t="str">
        <v>International Committee for the Development of People (CISP)</v>
      </c>
      <c r="DE936" t="str">
        <v>International Federation of the Red Cross (IFRC)</v>
      </c>
      <c r="DF936" t="str">
        <v>International Labour Organization (ILO)</v>
      </c>
      <c r="DG936" t="str">
        <v>International Medical Corps</v>
      </c>
      <c r="DH936" t="str">
        <v>International Organization for Migration (IOM)</v>
      </c>
      <c r="DI936" t="str">
        <v>International Rescue Committee (IRC)</v>
      </c>
      <c r="DJ936" t="str">
        <v>INTERSOS</v>
      </c>
      <c r="DK936" t="str">
        <v>Jesuit Migrant Service (JMS)</v>
      </c>
      <c r="DL936" t="str">
        <v>Jesuit Refugee Service (JRS)</v>
      </c>
      <c r="DM936" t="str">
        <v>Jesuit Service for Migrants and Refugees (JSMR)</v>
      </c>
      <c r="DN936" t="str">
        <v>Joint United Nations Programme on HIV/AIDS (UNAIDS)</v>
      </c>
      <c r="DO936" t="str">
        <v>Kimirina Coorporation</v>
      </c>
      <c r="DP936" t="str">
        <v>La Casita Hispanic Cultural Centre</v>
      </c>
      <c r="DQ936" t="str">
        <v>Latin American Network of Non-Governmental Organizations of Persons with Disabilities and their Families (RIADIS)</v>
      </c>
      <c r="DR936" t="str">
        <v>LGBT+ Movement Brazil</v>
      </c>
      <c r="DS936" t="str">
        <v>Living Water Community (LWC)</v>
      </c>
      <c r="DT936" t="str">
        <v>LLANOVENCOL</v>
      </c>
      <c r="DU936" t="str">
        <v>Lutheran World Federation</v>
      </c>
      <c r="DV936" t="str">
        <v>Lutheran World Relief</v>
      </c>
      <c r="DW936" t="str">
        <v>Malteser International</v>
      </c>
      <c r="DX936" t="str">
        <v>Mana Institute</v>
      </c>
      <c r="DY936" t="str">
        <v>Manos Veneguayas Association</v>
      </c>
      <c r="DZ936" t="str">
        <v>Más Igualdad Perú</v>
      </c>
      <c r="EA936" t="str">
        <v>MedGlobal</v>
      </c>
      <c r="EB936" t="str">
        <v>Medical Teams International</v>
      </c>
      <c r="EC936" t="str">
        <v>Mercy Corps</v>
      </c>
      <c r="ED936" t="str">
        <v>Migrant Service Center (CAM)</v>
      </c>
      <c r="EE936" t="str">
        <v>Migrants, Refugees and Argentine Social Entrepreneurs (MIRARES)</v>
      </c>
      <c r="EF936" t="str">
        <v>Mision Scalabriniana - Ecuador</v>
      </c>
      <c r="EG936" t="str">
        <v>Missão Paz</v>
      </c>
      <c r="EH936" t="str">
        <v>Museu A CASA</v>
      </c>
      <c r="EI936" t="str">
        <v>Norwegian Refugee Council (NRC)</v>
      </c>
      <c r="EJ936" t="str">
        <v>ONG Migrantes por el Maule</v>
      </c>
      <c r="EK936" t="str">
        <v>ONG Preemptive Love Coalition Colombia</v>
      </c>
      <c r="EL936" t="str">
        <v>Organización Transfomando Vidas</v>
      </c>
      <c r="EM936" t="str">
        <v>Organization of Ibero-American States for Education, Science and Culture (OEI)</v>
      </c>
      <c r="EN936" t="str">
        <v>OXFAM</v>
      </c>
      <c r="EO936" t="str">
        <v>Panamerican Development Foundation</v>
      </c>
      <c r="EP936" t="str">
        <v>Panamerican Health Organization/World Health Organization (PAHO/WHO)</v>
      </c>
      <c r="EQ936" t="str">
        <v>Pastoral of Human Mobility - Peruvian Episcopal Conference</v>
      </c>
      <c r="ER936" t="str">
        <v>Pastoral Service for Migrants National</v>
      </c>
      <c r="ES936" t="str">
        <v>Permanent Human Rights defense Committee (CDH)</v>
      </c>
      <c r="ET936" t="str">
        <v>Pirilampos Institute - Group of visits and voluntary actions in Roraima</v>
      </c>
      <c r="EU936" t="str">
        <v>Plan International</v>
      </c>
      <c r="EV936" t="str">
        <v>Population Program, Faculty of Social Sciences, University of the Republic</v>
      </c>
      <c r="EW936" t="str">
        <v>Profamilia Association</v>
      </c>
      <c r="EX936" t="str">
        <v>Red con Migrantes y Refugiados</v>
      </c>
      <c r="EY936" t="str">
        <v>Red Cross Colombia</v>
      </c>
      <c r="EZ936" t="str">
        <v>Red Cross Ecuador</v>
      </c>
      <c r="FA936" t="str">
        <v>Red Cross Peru</v>
      </c>
      <c r="FB936" t="str">
        <v>Red de Investigaciones en Derechos Humanos - CONICET (Consejo Nacional de Investigaciones Científicas y Técnicas)</v>
      </c>
      <c r="FC936" t="str">
        <v>RET International</v>
      </c>
      <c r="FD936" t="str">
        <v>Salú pa Tur Foundation</v>
      </c>
      <c r="FE936" t="str">
        <v>Salvation Army</v>
      </c>
      <c r="FF936" t="str">
        <v>Samaritan's Purse</v>
      </c>
      <c r="FG936" t="str">
        <v>Save the Children International (SCI)</v>
      </c>
      <c r="FH936" t="str">
        <v>Scalabrini Foundation Chile</v>
      </c>
      <c r="FI936" t="str">
        <v>Sección Peruana de Amnistía Internacional</v>
      </c>
      <c r="FJ936" t="str">
        <v>Serviço Pastoral dos Migrantes do Nordeste</v>
      </c>
      <c r="FK936" t="str">
        <v>Sesame Workshop</v>
      </c>
      <c r="FL936" t="str">
        <v>Si, Da Vida</v>
      </c>
      <c r="FM936" t="str">
        <v>Solidarity and Action Asociation</v>
      </c>
      <c r="FN936" t="str">
        <v>SOS Children's Villages</v>
      </c>
      <c r="FO936" t="str">
        <v>Tarabita Foundation</v>
      </c>
      <c r="FP936" t="str">
        <v>Tearfund</v>
      </c>
      <c r="FQ936" t="str">
        <v>TECHO</v>
      </c>
      <c r="FR936" t="str">
        <v>Terranueva Foundation</v>
      </c>
      <c r="FS936" t="str">
        <v>Terre des Hommes Suisse</v>
      </c>
      <c r="FT936" t="str">
        <v>The Israel Forum for International Humanitarian Aid (IsraAID)</v>
      </c>
      <c r="FU936" t="str">
        <v>Unión Venezolana en Perú</v>
      </c>
      <c r="FV936" t="str">
        <v>United Nations Children's Fund (UNICEF)</v>
      </c>
      <c r="FW936" t="str">
        <v>United Nations Development Programme (UNDP)</v>
      </c>
      <c r="FX936" t="str">
        <v>United Nations Educational, Scientific and Cultural Organization (UNESCO)</v>
      </c>
      <c r="FY936" t="str">
        <v>United Nations Entity for Gender Equality and the Empowerment of Women (UNWOMEN)</v>
      </c>
      <c r="FZ936" t="str">
        <v>United Nations Food and Agricultural Organization (FAO)</v>
      </c>
      <c r="GA936" t="str">
        <v>United Nations High Commissioner for Refugees (UNHCR)</v>
      </c>
      <c r="GB936" t="str">
        <v>United Nations Office of the High Commissioner for Human Rights (OHCHR)</v>
      </c>
      <c r="GC936" t="str">
        <v>United Nations Office on Drugs and Crime (UNODC)</v>
      </c>
      <c r="GD936" t="str">
        <v>United Nations Population Fund (UNFPA)</v>
      </c>
      <c r="GE936" t="str">
        <v>United Nations Programme for Human Settlements (UN Habitat)</v>
      </c>
      <c r="GF936" t="str">
        <v>Vale da Benção Educational and Charitable Association (AEBVB)</v>
      </c>
      <c r="GG936" t="str">
        <v>VenAruba Solidaria</v>
      </c>
      <c r="GH936" t="str">
        <v>Venex Curacao Foundation</v>
      </c>
      <c r="GI936" t="str">
        <v>Venezolanos en Barranquilla</v>
      </c>
      <c r="GJ936" t="str">
        <v>Venezolanos en San Cristóbal</v>
      </c>
      <c r="GK936" t="str">
        <v>Venezuelan Emigrant Foundation (FEV)</v>
      </c>
      <c r="GL936" t="str">
        <v>Vicaría de Pastoral Social Caritas</v>
      </c>
      <c r="GM936" t="str">
        <v>Voices GY</v>
      </c>
      <c r="GN936" t="str">
        <v>We World GVC</v>
      </c>
      <c r="GO936" t="str">
        <v>World Council of Credit Unions</v>
      </c>
      <c r="GP936" t="str">
        <v>World Food Programme (WFP)</v>
      </c>
      <c r="GQ936" t="str">
        <v>World Vision</v>
      </c>
      <c r="GR936" t="str">
        <v>ZOA</v>
      </c>
    </row>
    <row r="937" spans="8:200" x14ac:dyDescent="0.3">
      <c r="H937" t="str" cm="1">
        <f t="array" ref="H937:GR937">TRANSPOSE(_xlfn._xlws.SORT(_xlfn._xlws.FILTER(Table3[Name],ISNUMBER(SEARCH(' Activity Sheet'!D991,Table3[Name])),"Not found"),,1))</f>
        <v>.New Organisation</v>
      </c>
      <c r="I937" t="str">
        <v>ABV - Association of Good with Life</v>
      </c>
      <c r="J937" t="str">
        <v>ACAPS</v>
      </c>
      <c r="K937" t="str">
        <v>Acción y Desarrollo</v>
      </c>
      <c r="L937" t="str">
        <v>ACTED</v>
      </c>
      <c r="M937" t="str">
        <v>Action against Hunger</v>
      </c>
      <c r="N937" t="str">
        <v>ActionAid</v>
      </c>
      <c r="O937" t="str">
        <v>Adventist Development and Relief Agency (ADRA)</v>
      </c>
      <c r="P937" t="str">
        <v>Alas de Colibrí Foundation</v>
      </c>
      <c r="Q937" t="str">
        <v>Alianza por la Solidaridad</v>
      </c>
      <c r="R937" t="str">
        <v>Alianza por Venezuela</v>
      </c>
      <c r="S937" t="str">
        <v>Americares Foundation</v>
      </c>
      <c r="T937" t="str">
        <v>Argentine Commission for Refugees and Migrants (CAREF)</v>
      </c>
      <c r="U937" t="str">
        <v>Asociación Aves</v>
      </c>
      <c r="V937" t="str">
        <v>Asociación de Jubilados y Pensionados Venezolanos en Argentina</v>
      </c>
      <c r="W937" t="str">
        <v>Asociación de Venezolanos en Eloy Alfaro</v>
      </c>
      <c r="X937" t="str">
        <v>Asociación Fundación contra el Hambre Perú</v>
      </c>
      <c r="Y937" t="str">
        <v>Asociación Migrantes Venezolanos</v>
      </c>
      <c r="Z937" t="str">
        <v>Asociación Misioneros de San Carlos Scalabrinianos</v>
      </c>
      <c r="AA937" t="str">
        <v>Asociacion Proteccion Poblacion Vulnerable</v>
      </c>
      <c r="AB937" t="str">
        <v>Asociación Quinta Ola</v>
      </c>
      <c r="AC937" t="str">
        <v>Asociación Salto Ángel</v>
      </c>
      <c r="AD937" t="str">
        <v>Asociación Venezuela en Ecuador AC</v>
      </c>
      <c r="AE937" t="str">
        <v>ASOVENAR</v>
      </c>
      <c r="AF937" t="str">
        <v>Associação Hermanitos</v>
      </c>
      <c r="AG937" t="str">
        <v>AVSI Foundation</v>
      </c>
      <c r="AH937" t="str">
        <v>Bethany Christian Services</v>
      </c>
      <c r="AI937" t="str">
        <v>Blumont</v>
      </c>
      <c r="AJ937" t="str">
        <v>CARE</v>
      </c>
      <c r="AK937" t="str">
        <v>Caritas Brazil</v>
      </c>
      <c r="AL937" t="str">
        <v>Caritas Ecuador</v>
      </c>
      <c r="AM937" t="str">
        <v>Caritas Germany</v>
      </c>
      <c r="AN937" t="str">
        <v>Caritas Manaus</v>
      </c>
      <c r="AO937" t="str">
        <v>Caritas Parana</v>
      </c>
      <c r="AP937" t="str">
        <v>Caritas Peru</v>
      </c>
      <c r="AQ937" t="str">
        <v>Caritas Rio de Janeiro</v>
      </c>
      <c r="AR937" t="str">
        <v>Caritas São Paulo</v>
      </c>
      <c r="AS937" t="str">
        <v>Caritas Switzerland</v>
      </c>
      <c r="AT937" t="str">
        <v>CCEFIRO Association</v>
      </c>
      <c r="AU937" t="str">
        <v>CEDRO</v>
      </c>
      <c r="AV937" t="str">
        <v>Center for Integrated Studies and Programs for Sustainable Development (CIEDS)</v>
      </c>
      <c r="AW937" t="str">
        <v>Center for Migration and Human Rights of the Diocese of Roraima (CMDH)</v>
      </c>
      <c r="AX937" t="str">
        <v>Centro de Atencion Psicosocial (CAPS)</v>
      </c>
      <c r="AY937" t="str">
        <v>CESAL</v>
      </c>
      <c r="AZ937" t="str">
        <v>CESVI-Cooperazione e Sviluppo</v>
      </c>
      <c r="BA937" t="str">
        <v>ChildFund International</v>
      </c>
      <c r="BB937" t="str">
        <v>CHS Alternativo</v>
      </c>
      <c r="BC937" t="str">
        <v>Churún Merú Association</v>
      </c>
      <c r="BD937" t="str">
        <v>Coalición por Venezuela</v>
      </c>
      <c r="BE937" t="str">
        <v>Colonia Foundation of Venezuelans in the Dominican Republic (FUNCOVERD)</v>
      </c>
      <c r="BF937" t="str">
        <v>COLVENZ</v>
      </c>
      <c r="BG937" t="str">
        <v>Compassiva</v>
      </c>
      <c r="BH937" t="str">
        <v>Consejo Interreligioso del Perú - Religiones por la Paz</v>
      </c>
      <c r="BI937" t="str">
        <v>Consorcio ONG OCIPI Y Capellanía Nacional OFICA</v>
      </c>
      <c r="BJ937" t="str">
        <v>COOPI - International Cooperation Foundation</v>
      </c>
      <c r="BK937" t="str">
        <v>Corporación Colectivo Sin Fronteras</v>
      </c>
      <c r="BL937" t="str">
        <v>CRISFE Foundation</v>
      </c>
      <c r="BM937" t="str">
        <v>Cuso International</v>
      </c>
      <c r="BN937" t="str">
        <v>Danielle’s Children Fund (DCF)</v>
      </c>
      <c r="BO937" t="str">
        <v>Danish Refugee Council (DRC)</v>
      </c>
      <c r="BP937" t="str">
        <v>Development Support Association - APOYAR</v>
      </c>
      <c r="BQ937" t="str">
        <v>Diakonie Katastrophenhilfe</v>
      </c>
      <c r="BR937" t="str">
        <v>Diálogo Diverso</v>
      </c>
      <c r="BS937" t="str">
        <v>Doctors of the World</v>
      </c>
      <c r="BT937" t="str">
        <v>Dominican Institute for Integrated Development</v>
      </c>
      <c r="BU937" t="str">
        <v>Duendes y Ángeles Vinotinto República Dominicana</v>
      </c>
      <c r="BV937" t="str">
        <v>Encuentros SJS (Servicio Jesuita de la Solidaridad)</v>
      </c>
      <c r="BW937" t="str">
        <v>Ending Violence Against Migrants</v>
      </c>
      <c r="BX937" t="str">
        <v>Equidad Foundation</v>
      </c>
      <c r="BY937" t="str">
        <v>Equilibrium CenDE</v>
      </c>
      <c r="BZ937" t="str">
        <v>Facultad de Psicología - Universidad de la República (UDELAR)</v>
      </c>
      <c r="CA937" t="str">
        <v>First International Emergency and Solidarités International</v>
      </c>
      <c r="CB937" t="str">
        <v>Fondo Ecuatoriano Populorum Progressio</v>
      </c>
      <c r="CC937" t="str">
        <v>Foro Salud Callao</v>
      </c>
      <c r="CD937" t="str">
        <v>Foundation for the Integration and Development of Latin America (FIDAL)</v>
      </c>
      <c r="CE937" t="str">
        <v>Foundation of the Americas (FUDELA)</v>
      </c>
      <c r="CF937" t="str">
        <v>Fraternity Without Borders</v>
      </c>
      <c r="CG937" t="str">
        <v>Fundación Brisas del Norte</v>
      </c>
      <c r="CH937" t="str">
        <v>Fundación Colombovenezolana Nueva Ilusión</v>
      </c>
      <c r="CI937" t="str">
        <v>Fundación Nakama's</v>
      </c>
      <c r="CJ937" t="str">
        <v>Fundación RadaBer</v>
      </c>
      <c r="CK937" t="str">
        <v>Fundación Scalabrini Bolivia</v>
      </c>
      <c r="CL937" t="str">
        <v>Fundacion Social Vivan los Niños</v>
      </c>
      <c r="CM937" t="str">
        <v>FUNVEAC</v>
      </c>
      <c r="CN937" t="str">
        <v>German Development Cooperation Agency GIZ</v>
      </c>
      <c r="CO937" t="str">
        <v>Globalizate Radio</v>
      </c>
      <c r="CP937" t="str">
        <v>GOAL</v>
      </c>
      <c r="CQ937" t="str">
        <v>Halü Bienestar Humano Foundation (HALU)</v>
      </c>
      <c r="CR937" t="str">
        <v>Heartland Alliance International (HAI)</v>
      </c>
      <c r="CS937" t="str">
        <v>HELVETAS Swiss Intercooperation</v>
      </c>
      <c r="CT937" t="str">
        <v>HIAS</v>
      </c>
      <c r="CU937" t="str">
        <v>Human Rights Defence Curaçao</v>
      </c>
      <c r="CV937" t="str">
        <v>Humanity &amp; Inclusion</v>
      </c>
      <c r="CW937" t="str">
        <v>Humans Analytic</v>
      </c>
      <c r="CX937" t="str">
        <v>Idas y Vueltas Association</v>
      </c>
      <c r="CY937" t="str">
        <v>iMMAP</v>
      </c>
      <c r="CZ937" t="str">
        <v>IMPACT Initiatives (REACH)</v>
      </c>
      <c r="DA937" t="str">
        <v>Inmigrante Feliz Association</v>
      </c>
      <c r="DB937" t="str">
        <v>Institute for Migration and Human Rights (IMDH)</v>
      </c>
      <c r="DC937" t="str">
        <v>Institute of Natural and Cultural Heritage (IPANC)</v>
      </c>
      <c r="DD937" t="str">
        <v>International Committee for the Development of People (CISP)</v>
      </c>
      <c r="DE937" t="str">
        <v>International Federation of the Red Cross (IFRC)</v>
      </c>
      <c r="DF937" t="str">
        <v>International Labour Organization (ILO)</v>
      </c>
      <c r="DG937" t="str">
        <v>International Medical Corps</v>
      </c>
      <c r="DH937" t="str">
        <v>International Organization for Migration (IOM)</v>
      </c>
      <c r="DI937" t="str">
        <v>International Rescue Committee (IRC)</v>
      </c>
      <c r="DJ937" t="str">
        <v>INTERSOS</v>
      </c>
      <c r="DK937" t="str">
        <v>Jesuit Migrant Service (JMS)</v>
      </c>
      <c r="DL937" t="str">
        <v>Jesuit Refugee Service (JRS)</v>
      </c>
      <c r="DM937" t="str">
        <v>Jesuit Service for Migrants and Refugees (JSMR)</v>
      </c>
      <c r="DN937" t="str">
        <v>Joint United Nations Programme on HIV/AIDS (UNAIDS)</v>
      </c>
      <c r="DO937" t="str">
        <v>Kimirina Coorporation</v>
      </c>
      <c r="DP937" t="str">
        <v>La Casita Hispanic Cultural Centre</v>
      </c>
      <c r="DQ937" t="str">
        <v>Latin American Network of Non-Governmental Organizations of Persons with Disabilities and their Families (RIADIS)</v>
      </c>
      <c r="DR937" t="str">
        <v>LGBT+ Movement Brazil</v>
      </c>
      <c r="DS937" t="str">
        <v>Living Water Community (LWC)</v>
      </c>
      <c r="DT937" t="str">
        <v>LLANOVENCOL</v>
      </c>
      <c r="DU937" t="str">
        <v>Lutheran World Federation</v>
      </c>
      <c r="DV937" t="str">
        <v>Lutheran World Relief</v>
      </c>
      <c r="DW937" t="str">
        <v>Malteser International</v>
      </c>
      <c r="DX937" t="str">
        <v>Mana Institute</v>
      </c>
      <c r="DY937" t="str">
        <v>Manos Veneguayas Association</v>
      </c>
      <c r="DZ937" t="str">
        <v>Más Igualdad Perú</v>
      </c>
      <c r="EA937" t="str">
        <v>MedGlobal</v>
      </c>
      <c r="EB937" t="str">
        <v>Medical Teams International</v>
      </c>
      <c r="EC937" t="str">
        <v>Mercy Corps</v>
      </c>
      <c r="ED937" t="str">
        <v>Migrant Service Center (CAM)</v>
      </c>
      <c r="EE937" t="str">
        <v>Migrants, Refugees and Argentine Social Entrepreneurs (MIRARES)</v>
      </c>
      <c r="EF937" t="str">
        <v>Mision Scalabriniana - Ecuador</v>
      </c>
      <c r="EG937" t="str">
        <v>Missão Paz</v>
      </c>
      <c r="EH937" t="str">
        <v>Museu A CASA</v>
      </c>
      <c r="EI937" t="str">
        <v>Norwegian Refugee Council (NRC)</v>
      </c>
      <c r="EJ937" t="str">
        <v>ONG Migrantes por el Maule</v>
      </c>
      <c r="EK937" t="str">
        <v>ONG Preemptive Love Coalition Colombia</v>
      </c>
      <c r="EL937" t="str">
        <v>Organización Transfomando Vidas</v>
      </c>
      <c r="EM937" t="str">
        <v>Organization of Ibero-American States for Education, Science and Culture (OEI)</v>
      </c>
      <c r="EN937" t="str">
        <v>OXFAM</v>
      </c>
      <c r="EO937" t="str">
        <v>Panamerican Development Foundation</v>
      </c>
      <c r="EP937" t="str">
        <v>Panamerican Health Organization/World Health Organization (PAHO/WHO)</v>
      </c>
      <c r="EQ937" t="str">
        <v>Pastoral of Human Mobility - Peruvian Episcopal Conference</v>
      </c>
      <c r="ER937" t="str">
        <v>Pastoral Service for Migrants National</v>
      </c>
      <c r="ES937" t="str">
        <v>Permanent Human Rights defense Committee (CDH)</v>
      </c>
      <c r="ET937" t="str">
        <v>Pirilampos Institute - Group of visits and voluntary actions in Roraima</v>
      </c>
      <c r="EU937" t="str">
        <v>Plan International</v>
      </c>
      <c r="EV937" t="str">
        <v>Population Program, Faculty of Social Sciences, University of the Republic</v>
      </c>
      <c r="EW937" t="str">
        <v>Profamilia Association</v>
      </c>
      <c r="EX937" t="str">
        <v>Red con Migrantes y Refugiados</v>
      </c>
      <c r="EY937" t="str">
        <v>Red Cross Colombia</v>
      </c>
      <c r="EZ937" t="str">
        <v>Red Cross Ecuador</v>
      </c>
      <c r="FA937" t="str">
        <v>Red Cross Peru</v>
      </c>
      <c r="FB937" t="str">
        <v>Red de Investigaciones en Derechos Humanos - CONICET (Consejo Nacional de Investigaciones Científicas y Técnicas)</v>
      </c>
      <c r="FC937" t="str">
        <v>RET International</v>
      </c>
      <c r="FD937" t="str">
        <v>Salú pa Tur Foundation</v>
      </c>
      <c r="FE937" t="str">
        <v>Salvation Army</v>
      </c>
      <c r="FF937" t="str">
        <v>Samaritan's Purse</v>
      </c>
      <c r="FG937" t="str">
        <v>Save the Children International (SCI)</v>
      </c>
      <c r="FH937" t="str">
        <v>Scalabrini Foundation Chile</v>
      </c>
      <c r="FI937" t="str">
        <v>Sección Peruana de Amnistía Internacional</v>
      </c>
      <c r="FJ937" t="str">
        <v>Serviço Pastoral dos Migrantes do Nordeste</v>
      </c>
      <c r="FK937" t="str">
        <v>Sesame Workshop</v>
      </c>
      <c r="FL937" t="str">
        <v>Si, Da Vida</v>
      </c>
      <c r="FM937" t="str">
        <v>Solidarity and Action Asociation</v>
      </c>
      <c r="FN937" t="str">
        <v>SOS Children's Villages</v>
      </c>
      <c r="FO937" t="str">
        <v>Tarabita Foundation</v>
      </c>
      <c r="FP937" t="str">
        <v>Tearfund</v>
      </c>
      <c r="FQ937" t="str">
        <v>TECHO</v>
      </c>
      <c r="FR937" t="str">
        <v>Terranueva Foundation</v>
      </c>
      <c r="FS937" t="str">
        <v>Terre des Hommes Suisse</v>
      </c>
      <c r="FT937" t="str">
        <v>The Israel Forum for International Humanitarian Aid (IsraAID)</v>
      </c>
      <c r="FU937" t="str">
        <v>Unión Venezolana en Perú</v>
      </c>
      <c r="FV937" t="str">
        <v>United Nations Children's Fund (UNICEF)</v>
      </c>
      <c r="FW937" t="str">
        <v>United Nations Development Programme (UNDP)</v>
      </c>
      <c r="FX937" t="str">
        <v>United Nations Educational, Scientific and Cultural Organization (UNESCO)</v>
      </c>
      <c r="FY937" t="str">
        <v>United Nations Entity for Gender Equality and the Empowerment of Women (UNWOMEN)</v>
      </c>
      <c r="FZ937" t="str">
        <v>United Nations Food and Agricultural Organization (FAO)</v>
      </c>
      <c r="GA937" t="str">
        <v>United Nations High Commissioner for Refugees (UNHCR)</v>
      </c>
      <c r="GB937" t="str">
        <v>United Nations Office of the High Commissioner for Human Rights (OHCHR)</v>
      </c>
      <c r="GC937" t="str">
        <v>United Nations Office on Drugs and Crime (UNODC)</v>
      </c>
      <c r="GD937" t="str">
        <v>United Nations Population Fund (UNFPA)</v>
      </c>
      <c r="GE937" t="str">
        <v>United Nations Programme for Human Settlements (UN Habitat)</v>
      </c>
      <c r="GF937" t="str">
        <v>Vale da Benção Educational and Charitable Association (AEBVB)</v>
      </c>
      <c r="GG937" t="str">
        <v>VenAruba Solidaria</v>
      </c>
      <c r="GH937" t="str">
        <v>Venex Curacao Foundation</v>
      </c>
      <c r="GI937" t="str">
        <v>Venezolanos en Barranquilla</v>
      </c>
      <c r="GJ937" t="str">
        <v>Venezolanos en San Cristóbal</v>
      </c>
      <c r="GK937" t="str">
        <v>Venezuelan Emigrant Foundation (FEV)</v>
      </c>
      <c r="GL937" t="str">
        <v>Vicaría de Pastoral Social Caritas</v>
      </c>
      <c r="GM937" t="str">
        <v>Voices GY</v>
      </c>
      <c r="GN937" t="str">
        <v>We World GVC</v>
      </c>
      <c r="GO937" t="str">
        <v>World Council of Credit Unions</v>
      </c>
      <c r="GP937" t="str">
        <v>World Food Programme (WFP)</v>
      </c>
      <c r="GQ937" t="str">
        <v>World Vision</v>
      </c>
      <c r="GR937" t="str">
        <v>ZOA</v>
      </c>
    </row>
    <row r="938" spans="8:200" x14ac:dyDescent="0.3">
      <c r="H938" t="str" cm="1">
        <f t="array" ref="H938:GR938">TRANSPOSE(_xlfn._xlws.SORT(_xlfn._xlws.FILTER(Table3[Name],ISNUMBER(SEARCH(' Activity Sheet'!D992,Table3[Name])),"Not found"),,1))</f>
        <v>.New Organisation</v>
      </c>
      <c r="I938" t="str">
        <v>ABV - Association of Good with Life</v>
      </c>
      <c r="J938" t="str">
        <v>ACAPS</v>
      </c>
      <c r="K938" t="str">
        <v>Acción y Desarrollo</v>
      </c>
      <c r="L938" t="str">
        <v>ACTED</v>
      </c>
      <c r="M938" t="str">
        <v>Action against Hunger</v>
      </c>
      <c r="N938" t="str">
        <v>ActionAid</v>
      </c>
      <c r="O938" t="str">
        <v>Adventist Development and Relief Agency (ADRA)</v>
      </c>
      <c r="P938" t="str">
        <v>Alas de Colibrí Foundation</v>
      </c>
      <c r="Q938" t="str">
        <v>Alianza por la Solidaridad</v>
      </c>
      <c r="R938" t="str">
        <v>Alianza por Venezuela</v>
      </c>
      <c r="S938" t="str">
        <v>Americares Foundation</v>
      </c>
      <c r="T938" t="str">
        <v>Argentine Commission for Refugees and Migrants (CAREF)</v>
      </c>
      <c r="U938" t="str">
        <v>Asociación Aves</v>
      </c>
      <c r="V938" t="str">
        <v>Asociación de Jubilados y Pensionados Venezolanos en Argentina</v>
      </c>
      <c r="W938" t="str">
        <v>Asociación de Venezolanos en Eloy Alfaro</v>
      </c>
      <c r="X938" t="str">
        <v>Asociación Fundación contra el Hambre Perú</v>
      </c>
      <c r="Y938" t="str">
        <v>Asociación Migrantes Venezolanos</v>
      </c>
      <c r="Z938" t="str">
        <v>Asociación Misioneros de San Carlos Scalabrinianos</v>
      </c>
      <c r="AA938" t="str">
        <v>Asociacion Proteccion Poblacion Vulnerable</v>
      </c>
      <c r="AB938" t="str">
        <v>Asociación Quinta Ola</v>
      </c>
      <c r="AC938" t="str">
        <v>Asociación Salto Ángel</v>
      </c>
      <c r="AD938" t="str">
        <v>Asociación Venezuela en Ecuador AC</v>
      </c>
      <c r="AE938" t="str">
        <v>ASOVENAR</v>
      </c>
      <c r="AF938" t="str">
        <v>Associação Hermanitos</v>
      </c>
      <c r="AG938" t="str">
        <v>AVSI Foundation</v>
      </c>
      <c r="AH938" t="str">
        <v>Bethany Christian Services</v>
      </c>
      <c r="AI938" t="str">
        <v>Blumont</v>
      </c>
      <c r="AJ938" t="str">
        <v>CARE</v>
      </c>
      <c r="AK938" t="str">
        <v>Caritas Brazil</v>
      </c>
      <c r="AL938" t="str">
        <v>Caritas Ecuador</v>
      </c>
      <c r="AM938" t="str">
        <v>Caritas Germany</v>
      </c>
      <c r="AN938" t="str">
        <v>Caritas Manaus</v>
      </c>
      <c r="AO938" t="str">
        <v>Caritas Parana</v>
      </c>
      <c r="AP938" t="str">
        <v>Caritas Peru</v>
      </c>
      <c r="AQ938" t="str">
        <v>Caritas Rio de Janeiro</v>
      </c>
      <c r="AR938" t="str">
        <v>Caritas São Paulo</v>
      </c>
      <c r="AS938" t="str">
        <v>Caritas Switzerland</v>
      </c>
      <c r="AT938" t="str">
        <v>CCEFIRO Association</v>
      </c>
      <c r="AU938" t="str">
        <v>CEDRO</v>
      </c>
      <c r="AV938" t="str">
        <v>Center for Integrated Studies and Programs for Sustainable Development (CIEDS)</v>
      </c>
      <c r="AW938" t="str">
        <v>Center for Migration and Human Rights of the Diocese of Roraima (CMDH)</v>
      </c>
      <c r="AX938" t="str">
        <v>Centro de Atencion Psicosocial (CAPS)</v>
      </c>
      <c r="AY938" t="str">
        <v>CESAL</v>
      </c>
      <c r="AZ938" t="str">
        <v>CESVI-Cooperazione e Sviluppo</v>
      </c>
      <c r="BA938" t="str">
        <v>ChildFund International</v>
      </c>
      <c r="BB938" t="str">
        <v>CHS Alternativo</v>
      </c>
      <c r="BC938" t="str">
        <v>Churún Merú Association</v>
      </c>
      <c r="BD938" t="str">
        <v>Coalición por Venezuela</v>
      </c>
      <c r="BE938" t="str">
        <v>Colonia Foundation of Venezuelans in the Dominican Republic (FUNCOVERD)</v>
      </c>
      <c r="BF938" t="str">
        <v>COLVENZ</v>
      </c>
      <c r="BG938" t="str">
        <v>Compassiva</v>
      </c>
      <c r="BH938" t="str">
        <v>Consejo Interreligioso del Perú - Religiones por la Paz</v>
      </c>
      <c r="BI938" t="str">
        <v>Consorcio ONG OCIPI Y Capellanía Nacional OFICA</v>
      </c>
      <c r="BJ938" t="str">
        <v>COOPI - International Cooperation Foundation</v>
      </c>
      <c r="BK938" t="str">
        <v>Corporación Colectivo Sin Fronteras</v>
      </c>
      <c r="BL938" t="str">
        <v>CRISFE Foundation</v>
      </c>
      <c r="BM938" t="str">
        <v>Cuso International</v>
      </c>
      <c r="BN938" t="str">
        <v>Danielle’s Children Fund (DCF)</v>
      </c>
      <c r="BO938" t="str">
        <v>Danish Refugee Council (DRC)</v>
      </c>
      <c r="BP938" t="str">
        <v>Development Support Association - APOYAR</v>
      </c>
      <c r="BQ938" t="str">
        <v>Diakonie Katastrophenhilfe</v>
      </c>
      <c r="BR938" t="str">
        <v>Diálogo Diverso</v>
      </c>
      <c r="BS938" t="str">
        <v>Doctors of the World</v>
      </c>
      <c r="BT938" t="str">
        <v>Dominican Institute for Integrated Development</v>
      </c>
      <c r="BU938" t="str">
        <v>Duendes y Ángeles Vinotinto República Dominicana</v>
      </c>
      <c r="BV938" t="str">
        <v>Encuentros SJS (Servicio Jesuita de la Solidaridad)</v>
      </c>
      <c r="BW938" t="str">
        <v>Ending Violence Against Migrants</v>
      </c>
      <c r="BX938" t="str">
        <v>Equidad Foundation</v>
      </c>
      <c r="BY938" t="str">
        <v>Equilibrium CenDE</v>
      </c>
      <c r="BZ938" t="str">
        <v>Facultad de Psicología - Universidad de la República (UDELAR)</v>
      </c>
      <c r="CA938" t="str">
        <v>First International Emergency and Solidarités International</v>
      </c>
      <c r="CB938" t="str">
        <v>Fondo Ecuatoriano Populorum Progressio</v>
      </c>
      <c r="CC938" t="str">
        <v>Foro Salud Callao</v>
      </c>
      <c r="CD938" t="str">
        <v>Foundation for the Integration and Development of Latin America (FIDAL)</v>
      </c>
      <c r="CE938" t="str">
        <v>Foundation of the Americas (FUDELA)</v>
      </c>
      <c r="CF938" t="str">
        <v>Fraternity Without Borders</v>
      </c>
      <c r="CG938" t="str">
        <v>Fundación Brisas del Norte</v>
      </c>
      <c r="CH938" t="str">
        <v>Fundación Colombovenezolana Nueva Ilusión</v>
      </c>
      <c r="CI938" t="str">
        <v>Fundación Nakama's</v>
      </c>
      <c r="CJ938" t="str">
        <v>Fundación RadaBer</v>
      </c>
      <c r="CK938" t="str">
        <v>Fundación Scalabrini Bolivia</v>
      </c>
      <c r="CL938" t="str">
        <v>Fundacion Social Vivan los Niños</v>
      </c>
      <c r="CM938" t="str">
        <v>FUNVEAC</v>
      </c>
      <c r="CN938" t="str">
        <v>German Development Cooperation Agency GIZ</v>
      </c>
      <c r="CO938" t="str">
        <v>Globalizate Radio</v>
      </c>
      <c r="CP938" t="str">
        <v>GOAL</v>
      </c>
      <c r="CQ938" t="str">
        <v>Halü Bienestar Humano Foundation (HALU)</v>
      </c>
      <c r="CR938" t="str">
        <v>Heartland Alliance International (HAI)</v>
      </c>
      <c r="CS938" t="str">
        <v>HELVETAS Swiss Intercooperation</v>
      </c>
      <c r="CT938" t="str">
        <v>HIAS</v>
      </c>
      <c r="CU938" t="str">
        <v>Human Rights Defence Curaçao</v>
      </c>
      <c r="CV938" t="str">
        <v>Humanity &amp; Inclusion</v>
      </c>
      <c r="CW938" t="str">
        <v>Humans Analytic</v>
      </c>
      <c r="CX938" t="str">
        <v>Idas y Vueltas Association</v>
      </c>
      <c r="CY938" t="str">
        <v>iMMAP</v>
      </c>
      <c r="CZ938" t="str">
        <v>IMPACT Initiatives (REACH)</v>
      </c>
      <c r="DA938" t="str">
        <v>Inmigrante Feliz Association</v>
      </c>
      <c r="DB938" t="str">
        <v>Institute for Migration and Human Rights (IMDH)</v>
      </c>
      <c r="DC938" t="str">
        <v>Institute of Natural and Cultural Heritage (IPANC)</v>
      </c>
      <c r="DD938" t="str">
        <v>International Committee for the Development of People (CISP)</v>
      </c>
      <c r="DE938" t="str">
        <v>International Federation of the Red Cross (IFRC)</v>
      </c>
      <c r="DF938" t="str">
        <v>International Labour Organization (ILO)</v>
      </c>
      <c r="DG938" t="str">
        <v>International Medical Corps</v>
      </c>
      <c r="DH938" t="str">
        <v>International Organization for Migration (IOM)</v>
      </c>
      <c r="DI938" t="str">
        <v>International Rescue Committee (IRC)</v>
      </c>
      <c r="DJ938" t="str">
        <v>INTERSOS</v>
      </c>
      <c r="DK938" t="str">
        <v>Jesuit Migrant Service (JMS)</v>
      </c>
      <c r="DL938" t="str">
        <v>Jesuit Refugee Service (JRS)</v>
      </c>
      <c r="DM938" t="str">
        <v>Jesuit Service for Migrants and Refugees (JSMR)</v>
      </c>
      <c r="DN938" t="str">
        <v>Joint United Nations Programme on HIV/AIDS (UNAIDS)</v>
      </c>
      <c r="DO938" t="str">
        <v>Kimirina Coorporation</v>
      </c>
      <c r="DP938" t="str">
        <v>La Casita Hispanic Cultural Centre</v>
      </c>
      <c r="DQ938" t="str">
        <v>Latin American Network of Non-Governmental Organizations of Persons with Disabilities and their Families (RIADIS)</v>
      </c>
      <c r="DR938" t="str">
        <v>LGBT+ Movement Brazil</v>
      </c>
      <c r="DS938" t="str">
        <v>Living Water Community (LWC)</v>
      </c>
      <c r="DT938" t="str">
        <v>LLANOVENCOL</v>
      </c>
      <c r="DU938" t="str">
        <v>Lutheran World Federation</v>
      </c>
      <c r="DV938" t="str">
        <v>Lutheran World Relief</v>
      </c>
      <c r="DW938" t="str">
        <v>Malteser International</v>
      </c>
      <c r="DX938" t="str">
        <v>Mana Institute</v>
      </c>
      <c r="DY938" t="str">
        <v>Manos Veneguayas Association</v>
      </c>
      <c r="DZ938" t="str">
        <v>Más Igualdad Perú</v>
      </c>
      <c r="EA938" t="str">
        <v>MedGlobal</v>
      </c>
      <c r="EB938" t="str">
        <v>Medical Teams International</v>
      </c>
      <c r="EC938" t="str">
        <v>Mercy Corps</v>
      </c>
      <c r="ED938" t="str">
        <v>Migrant Service Center (CAM)</v>
      </c>
      <c r="EE938" t="str">
        <v>Migrants, Refugees and Argentine Social Entrepreneurs (MIRARES)</v>
      </c>
      <c r="EF938" t="str">
        <v>Mision Scalabriniana - Ecuador</v>
      </c>
      <c r="EG938" t="str">
        <v>Missão Paz</v>
      </c>
      <c r="EH938" t="str">
        <v>Museu A CASA</v>
      </c>
      <c r="EI938" t="str">
        <v>Norwegian Refugee Council (NRC)</v>
      </c>
      <c r="EJ938" t="str">
        <v>ONG Migrantes por el Maule</v>
      </c>
      <c r="EK938" t="str">
        <v>ONG Preemptive Love Coalition Colombia</v>
      </c>
      <c r="EL938" t="str">
        <v>Organización Transfomando Vidas</v>
      </c>
      <c r="EM938" t="str">
        <v>Organization of Ibero-American States for Education, Science and Culture (OEI)</v>
      </c>
      <c r="EN938" t="str">
        <v>OXFAM</v>
      </c>
      <c r="EO938" t="str">
        <v>Panamerican Development Foundation</v>
      </c>
      <c r="EP938" t="str">
        <v>Panamerican Health Organization/World Health Organization (PAHO/WHO)</v>
      </c>
      <c r="EQ938" t="str">
        <v>Pastoral of Human Mobility - Peruvian Episcopal Conference</v>
      </c>
      <c r="ER938" t="str">
        <v>Pastoral Service for Migrants National</v>
      </c>
      <c r="ES938" t="str">
        <v>Permanent Human Rights defense Committee (CDH)</v>
      </c>
      <c r="ET938" t="str">
        <v>Pirilampos Institute - Group of visits and voluntary actions in Roraima</v>
      </c>
      <c r="EU938" t="str">
        <v>Plan International</v>
      </c>
      <c r="EV938" t="str">
        <v>Population Program, Faculty of Social Sciences, University of the Republic</v>
      </c>
      <c r="EW938" t="str">
        <v>Profamilia Association</v>
      </c>
      <c r="EX938" t="str">
        <v>Red con Migrantes y Refugiados</v>
      </c>
      <c r="EY938" t="str">
        <v>Red Cross Colombia</v>
      </c>
      <c r="EZ938" t="str">
        <v>Red Cross Ecuador</v>
      </c>
      <c r="FA938" t="str">
        <v>Red Cross Peru</v>
      </c>
      <c r="FB938" t="str">
        <v>Red de Investigaciones en Derechos Humanos - CONICET (Consejo Nacional de Investigaciones Científicas y Técnicas)</v>
      </c>
      <c r="FC938" t="str">
        <v>RET International</v>
      </c>
      <c r="FD938" t="str">
        <v>Salú pa Tur Foundation</v>
      </c>
      <c r="FE938" t="str">
        <v>Salvation Army</v>
      </c>
      <c r="FF938" t="str">
        <v>Samaritan's Purse</v>
      </c>
      <c r="FG938" t="str">
        <v>Save the Children International (SCI)</v>
      </c>
      <c r="FH938" t="str">
        <v>Scalabrini Foundation Chile</v>
      </c>
      <c r="FI938" t="str">
        <v>Sección Peruana de Amnistía Internacional</v>
      </c>
      <c r="FJ938" t="str">
        <v>Serviço Pastoral dos Migrantes do Nordeste</v>
      </c>
      <c r="FK938" t="str">
        <v>Sesame Workshop</v>
      </c>
      <c r="FL938" t="str">
        <v>Si, Da Vida</v>
      </c>
      <c r="FM938" t="str">
        <v>Solidarity and Action Asociation</v>
      </c>
      <c r="FN938" t="str">
        <v>SOS Children's Villages</v>
      </c>
      <c r="FO938" t="str">
        <v>Tarabita Foundation</v>
      </c>
      <c r="FP938" t="str">
        <v>Tearfund</v>
      </c>
      <c r="FQ938" t="str">
        <v>TECHO</v>
      </c>
      <c r="FR938" t="str">
        <v>Terranueva Foundation</v>
      </c>
      <c r="FS938" t="str">
        <v>Terre des Hommes Suisse</v>
      </c>
      <c r="FT938" t="str">
        <v>The Israel Forum for International Humanitarian Aid (IsraAID)</v>
      </c>
      <c r="FU938" t="str">
        <v>Unión Venezolana en Perú</v>
      </c>
      <c r="FV938" t="str">
        <v>United Nations Children's Fund (UNICEF)</v>
      </c>
      <c r="FW938" t="str">
        <v>United Nations Development Programme (UNDP)</v>
      </c>
      <c r="FX938" t="str">
        <v>United Nations Educational, Scientific and Cultural Organization (UNESCO)</v>
      </c>
      <c r="FY938" t="str">
        <v>United Nations Entity for Gender Equality and the Empowerment of Women (UNWOMEN)</v>
      </c>
      <c r="FZ938" t="str">
        <v>United Nations Food and Agricultural Organization (FAO)</v>
      </c>
      <c r="GA938" t="str">
        <v>United Nations High Commissioner for Refugees (UNHCR)</v>
      </c>
      <c r="GB938" t="str">
        <v>United Nations Office of the High Commissioner for Human Rights (OHCHR)</v>
      </c>
      <c r="GC938" t="str">
        <v>United Nations Office on Drugs and Crime (UNODC)</v>
      </c>
      <c r="GD938" t="str">
        <v>United Nations Population Fund (UNFPA)</v>
      </c>
      <c r="GE938" t="str">
        <v>United Nations Programme for Human Settlements (UN Habitat)</v>
      </c>
      <c r="GF938" t="str">
        <v>Vale da Benção Educational and Charitable Association (AEBVB)</v>
      </c>
      <c r="GG938" t="str">
        <v>VenAruba Solidaria</v>
      </c>
      <c r="GH938" t="str">
        <v>Venex Curacao Foundation</v>
      </c>
      <c r="GI938" t="str">
        <v>Venezolanos en Barranquilla</v>
      </c>
      <c r="GJ938" t="str">
        <v>Venezolanos en San Cristóbal</v>
      </c>
      <c r="GK938" t="str">
        <v>Venezuelan Emigrant Foundation (FEV)</v>
      </c>
      <c r="GL938" t="str">
        <v>Vicaría de Pastoral Social Caritas</v>
      </c>
      <c r="GM938" t="str">
        <v>Voices GY</v>
      </c>
      <c r="GN938" t="str">
        <v>We World GVC</v>
      </c>
      <c r="GO938" t="str">
        <v>World Council of Credit Unions</v>
      </c>
      <c r="GP938" t="str">
        <v>World Food Programme (WFP)</v>
      </c>
      <c r="GQ938" t="str">
        <v>World Vision</v>
      </c>
      <c r="GR938" t="str">
        <v>ZOA</v>
      </c>
    </row>
    <row r="939" spans="8:200" x14ac:dyDescent="0.3">
      <c r="H939" t="str" cm="1">
        <f t="array" ref="H939:GR939">TRANSPOSE(_xlfn._xlws.SORT(_xlfn._xlws.FILTER(Table3[Name],ISNUMBER(SEARCH(' Activity Sheet'!D993,Table3[Name])),"Not found"),,1))</f>
        <v>.New Organisation</v>
      </c>
      <c r="I939" t="str">
        <v>ABV - Association of Good with Life</v>
      </c>
      <c r="J939" t="str">
        <v>ACAPS</v>
      </c>
      <c r="K939" t="str">
        <v>Acción y Desarrollo</v>
      </c>
      <c r="L939" t="str">
        <v>ACTED</v>
      </c>
      <c r="M939" t="str">
        <v>Action against Hunger</v>
      </c>
      <c r="N939" t="str">
        <v>ActionAid</v>
      </c>
      <c r="O939" t="str">
        <v>Adventist Development and Relief Agency (ADRA)</v>
      </c>
      <c r="P939" t="str">
        <v>Alas de Colibrí Foundation</v>
      </c>
      <c r="Q939" t="str">
        <v>Alianza por la Solidaridad</v>
      </c>
      <c r="R939" t="str">
        <v>Alianza por Venezuela</v>
      </c>
      <c r="S939" t="str">
        <v>Americares Foundation</v>
      </c>
      <c r="T939" t="str">
        <v>Argentine Commission for Refugees and Migrants (CAREF)</v>
      </c>
      <c r="U939" t="str">
        <v>Asociación Aves</v>
      </c>
      <c r="V939" t="str">
        <v>Asociación de Jubilados y Pensionados Venezolanos en Argentina</v>
      </c>
      <c r="W939" t="str">
        <v>Asociación de Venezolanos en Eloy Alfaro</v>
      </c>
      <c r="X939" t="str">
        <v>Asociación Fundación contra el Hambre Perú</v>
      </c>
      <c r="Y939" t="str">
        <v>Asociación Migrantes Venezolanos</v>
      </c>
      <c r="Z939" t="str">
        <v>Asociación Misioneros de San Carlos Scalabrinianos</v>
      </c>
      <c r="AA939" t="str">
        <v>Asociacion Proteccion Poblacion Vulnerable</v>
      </c>
      <c r="AB939" t="str">
        <v>Asociación Quinta Ola</v>
      </c>
      <c r="AC939" t="str">
        <v>Asociación Salto Ángel</v>
      </c>
      <c r="AD939" t="str">
        <v>Asociación Venezuela en Ecuador AC</v>
      </c>
      <c r="AE939" t="str">
        <v>ASOVENAR</v>
      </c>
      <c r="AF939" t="str">
        <v>Associação Hermanitos</v>
      </c>
      <c r="AG939" t="str">
        <v>AVSI Foundation</v>
      </c>
      <c r="AH939" t="str">
        <v>Bethany Christian Services</v>
      </c>
      <c r="AI939" t="str">
        <v>Blumont</v>
      </c>
      <c r="AJ939" t="str">
        <v>CARE</v>
      </c>
      <c r="AK939" t="str">
        <v>Caritas Brazil</v>
      </c>
      <c r="AL939" t="str">
        <v>Caritas Ecuador</v>
      </c>
      <c r="AM939" t="str">
        <v>Caritas Germany</v>
      </c>
      <c r="AN939" t="str">
        <v>Caritas Manaus</v>
      </c>
      <c r="AO939" t="str">
        <v>Caritas Parana</v>
      </c>
      <c r="AP939" t="str">
        <v>Caritas Peru</v>
      </c>
      <c r="AQ939" t="str">
        <v>Caritas Rio de Janeiro</v>
      </c>
      <c r="AR939" t="str">
        <v>Caritas São Paulo</v>
      </c>
      <c r="AS939" t="str">
        <v>Caritas Switzerland</v>
      </c>
      <c r="AT939" t="str">
        <v>CCEFIRO Association</v>
      </c>
      <c r="AU939" t="str">
        <v>CEDRO</v>
      </c>
      <c r="AV939" t="str">
        <v>Center for Integrated Studies and Programs for Sustainable Development (CIEDS)</v>
      </c>
      <c r="AW939" t="str">
        <v>Center for Migration and Human Rights of the Diocese of Roraima (CMDH)</v>
      </c>
      <c r="AX939" t="str">
        <v>Centro de Atencion Psicosocial (CAPS)</v>
      </c>
      <c r="AY939" t="str">
        <v>CESAL</v>
      </c>
      <c r="AZ939" t="str">
        <v>CESVI-Cooperazione e Sviluppo</v>
      </c>
      <c r="BA939" t="str">
        <v>ChildFund International</v>
      </c>
      <c r="BB939" t="str">
        <v>CHS Alternativo</v>
      </c>
      <c r="BC939" t="str">
        <v>Churún Merú Association</v>
      </c>
      <c r="BD939" t="str">
        <v>Coalición por Venezuela</v>
      </c>
      <c r="BE939" t="str">
        <v>Colonia Foundation of Venezuelans in the Dominican Republic (FUNCOVERD)</v>
      </c>
      <c r="BF939" t="str">
        <v>COLVENZ</v>
      </c>
      <c r="BG939" t="str">
        <v>Compassiva</v>
      </c>
      <c r="BH939" t="str">
        <v>Consejo Interreligioso del Perú - Religiones por la Paz</v>
      </c>
      <c r="BI939" t="str">
        <v>Consorcio ONG OCIPI Y Capellanía Nacional OFICA</v>
      </c>
      <c r="BJ939" t="str">
        <v>COOPI - International Cooperation Foundation</v>
      </c>
      <c r="BK939" t="str">
        <v>Corporación Colectivo Sin Fronteras</v>
      </c>
      <c r="BL939" t="str">
        <v>CRISFE Foundation</v>
      </c>
      <c r="BM939" t="str">
        <v>Cuso International</v>
      </c>
      <c r="BN939" t="str">
        <v>Danielle’s Children Fund (DCF)</v>
      </c>
      <c r="BO939" t="str">
        <v>Danish Refugee Council (DRC)</v>
      </c>
      <c r="BP939" t="str">
        <v>Development Support Association - APOYAR</v>
      </c>
      <c r="BQ939" t="str">
        <v>Diakonie Katastrophenhilfe</v>
      </c>
      <c r="BR939" t="str">
        <v>Diálogo Diverso</v>
      </c>
      <c r="BS939" t="str">
        <v>Doctors of the World</v>
      </c>
      <c r="BT939" t="str">
        <v>Dominican Institute for Integrated Development</v>
      </c>
      <c r="BU939" t="str">
        <v>Duendes y Ángeles Vinotinto República Dominicana</v>
      </c>
      <c r="BV939" t="str">
        <v>Encuentros SJS (Servicio Jesuita de la Solidaridad)</v>
      </c>
      <c r="BW939" t="str">
        <v>Ending Violence Against Migrants</v>
      </c>
      <c r="BX939" t="str">
        <v>Equidad Foundation</v>
      </c>
      <c r="BY939" t="str">
        <v>Equilibrium CenDE</v>
      </c>
      <c r="BZ939" t="str">
        <v>Facultad de Psicología - Universidad de la República (UDELAR)</v>
      </c>
      <c r="CA939" t="str">
        <v>First International Emergency and Solidarités International</v>
      </c>
      <c r="CB939" t="str">
        <v>Fondo Ecuatoriano Populorum Progressio</v>
      </c>
      <c r="CC939" t="str">
        <v>Foro Salud Callao</v>
      </c>
      <c r="CD939" t="str">
        <v>Foundation for the Integration and Development of Latin America (FIDAL)</v>
      </c>
      <c r="CE939" t="str">
        <v>Foundation of the Americas (FUDELA)</v>
      </c>
      <c r="CF939" t="str">
        <v>Fraternity Without Borders</v>
      </c>
      <c r="CG939" t="str">
        <v>Fundación Brisas del Norte</v>
      </c>
      <c r="CH939" t="str">
        <v>Fundación Colombovenezolana Nueva Ilusión</v>
      </c>
      <c r="CI939" t="str">
        <v>Fundación Nakama's</v>
      </c>
      <c r="CJ939" t="str">
        <v>Fundación RadaBer</v>
      </c>
      <c r="CK939" t="str">
        <v>Fundación Scalabrini Bolivia</v>
      </c>
      <c r="CL939" t="str">
        <v>Fundacion Social Vivan los Niños</v>
      </c>
      <c r="CM939" t="str">
        <v>FUNVEAC</v>
      </c>
      <c r="CN939" t="str">
        <v>German Development Cooperation Agency GIZ</v>
      </c>
      <c r="CO939" t="str">
        <v>Globalizate Radio</v>
      </c>
      <c r="CP939" t="str">
        <v>GOAL</v>
      </c>
      <c r="CQ939" t="str">
        <v>Halü Bienestar Humano Foundation (HALU)</v>
      </c>
      <c r="CR939" t="str">
        <v>Heartland Alliance International (HAI)</v>
      </c>
      <c r="CS939" t="str">
        <v>HELVETAS Swiss Intercooperation</v>
      </c>
      <c r="CT939" t="str">
        <v>HIAS</v>
      </c>
      <c r="CU939" t="str">
        <v>Human Rights Defence Curaçao</v>
      </c>
      <c r="CV939" t="str">
        <v>Humanity &amp; Inclusion</v>
      </c>
      <c r="CW939" t="str">
        <v>Humans Analytic</v>
      </c>
      <c r="CX939" t="str">
        <v>Idas y Vueltas Association</v>
      </c>
      <c r="CY939" t="str">
        <v>iMMAP</v>
      </c>
      <c r="CZ939" t="str">
        <v>IMPACT Initiatives (REACH)</v>
      </c>
      <c r="DA939" t="str">
        <v>Inmigrante Feliz Association</v>
      </c>
      <c r="DB939" t="str">
        <v>Institute for Migration and Human Rights (IMDH)</v>
      </c>
      <c r="DC939" t="str">
        <v>Institute of Natural and Cultural Heritage (IPANC)</v>
      </c>
      <c r="DD939" t="str">
        <v>International Committee for the Development of People (CISP)</v>
      </c>
      <c r="DE939" t="str">
        <v>International Federation of the Red Cross (IFRC)</v>
      </c>
      <c r="DF939" t="str">
        <v>International Labour Organization (ILO)</v>
      </c>
      <c r="DG939" t="str">
        <v>International Medical Corps</v>
      </c>
      <c r="DH939" t="str">
        <v>International Organization for Migration (IOM)</v>
      </c>
      <c r="DI939" t="str">
        <v>International Rescue Committee (IRC)</v>
      </c>
      <c r="DJ939" t="str">
        <v>INTERSOS</v>
      </c>
      <c r="DK939" t="str">
        <v>Jesuit Migrant Service (JMS)</v>
      </c>
      <c r="DL939" t="str">
        <v>Jesuit Refugee Service (JRS)</v>
      </c>
      <c r="DM939" t="str">
        <v>Jesuit Service for Migrants and Refugees (JSMR)</v>
      </c>
      <c r="DN939" t="str">
        <v>Joint United Nations Programme on HIV/AIDS (UNAIDS)</v>
      </c>
      <c r="DO939" t="str">
        <v>Kimirina Coorporation</v>
      </c>
      <c r="DP939" t="str">
        <v>La Casita Hispanic Cultural Centre</v>
      </c>
      <c r="DQ939" t="str">
        <v>Latin American Network of Non-Governmental Organizations of Persons with Disabilities and their Families (RIADIS)</v>
      </c>
      <c r="DR939" t="str">
        <v>LGBT+ Movement Brazil</v>
      </c>
      <c r="DS939" t="str">
        <v>Living Water Community (LWC)</v>
      </c>
      <c r="DT939" t="str">
        <v>LLANOVENCOL</v>
      </c>
      <c r="DU939" t="str">
        <v>Lutheran World Federation</v>
      </c>
      <c r="DV939" t="str">
        <v>Lutheran World Relief</v>
      </c>
      <c r="DW939" t="str">
        <v>Malteser International</v>
      </c>
      <c r="DX939" t="str">
        <v>Mana Institute</v>
      </c>
      <c r="DY939" t="str">
        <v>Manos Veneguayas Association</v>
      </c>
      <c r="DZ939" t="str">
        <v>Más Igualdad Perú</v>
      </c>
      <c r="EA939" t="str">
        <v>MedGlobal</v>
      </c>
      <c r="EB939" t="str">
        <v>Medical Teams International</v>
      </c>
      <c r="EC939" t="str">
        <v>Mercy Corps</v>
      </c>
      <c r="ED939" t="str">
        <v>Migrant Service Center (CAM)</v>
      </c>
      <c r="EE939" t="str">
        <v>Migrants, Refugees and Argentine Social Entrepreneurs (MIRARES)</v>
      </c>
      <c r="EF939" t="str">
        <v>Mision Scalabriniana - Ecuador</v>
      </c>
      <c r="EG939" t="str">
        <v>Missão Paz</v>
      </c>
      <c r="EH939" t="str">
        <v>Museu A CASA</v>
      </c>
      <c r="EI939" t="str">
        <v>Norwegian Refugee Council (NRC)</v>
      </c>
      <c r="EJ939" t="str">
        <v>ONG Migrantes por el Maule</v>
      </c>
      <c r="EK939" t="str">
        <v>ONG Preemptive Love Coalition Colombia</v>
      </c>
      <c r="EL939" t="str">
        <v>Organización Transfomando Vidas</v>
      </c>
      <c r="EM939" t="str">
        <v>Organization of Ibero-American States for Education, Science and Culture (OEI)</v>
      </c>
      <c r="EN939" t="str">
        <v>OXFAM</v>
      </c>
      <c r="EO939" t="str">
        <v>Panamerican Development Foundation</v>
      </c>
      <c r="EP939" t="str">
        <v>Panamerican Health Organization/World Health Organization (PAHO/WHO)</v>
      </c>
      <c r="EQ939" t="str">
        <v>Pastoral of Human Mobility - Peruvian Episcopal Conference</v>
      </c>
      <c r="ER939" t="str">
        <v>Pastoral Service for Migrants National</v>
      </c>
      <c r="ES939" t="str">
        <v>Permanent Human Rights defense Committee (CDH)</v>
      </c>
      <c r="ET939" t="str">
        <v>Pirilampos Institute - Group of visits and voluntary actions in Roraima</v>
      </c>
      <c r="EU939" t="str">
        <v>Plan International</v>
      </c>
      <c r="EV939" t="str">
        <v>Population Program, Faculty of Social Sciences, University of the Republic</v>
      </c>
      <c r="EW939" t="str">
        <v>Profamilia Association</v>
      </c>
      <c r="EX939" t="str">
        <v>Red con Migrantes y Refugiados</v>
      </c>
      <c r="EY939" t="str">
        <v>Red Cross Colombia</v>
      </c>
      <c r="EZ939" t="str">
        <v>Red Cross Ecuador</v>
      </c>
      <c r="FA939" t="str">
        <v>Red Cross Peru</v>
      </c>
      <c r="FB939" t="str">
        <v>Red de Investigaciones en Derechos Humanos - CONICET (Consejo Nacional de Investigaciones Científicas y Técnicas)</v>
      </c>
      <c r="FC939" t="str">
        <v>RET International</v>
      </c>
      <c r="FD939" t="str">
        <v>Salú pa Tur Foundation</v>
      </c>
      <c r="FE939" t="str">
        <v>Salvation Army</v>
      </c>
      <c r="FF939" t="str">
        <v>Samaritan's Purse</v>
      </c>
      <c r="FG939" t="str">
        <v>Save the Children International (SCI)</v>
      </c>
      <c r="FH939" t="str">
        <v>Scalabrini Foundation Chile</v>
      </c>
      <c r="FI939" t="str">
        <v>Sección Peruana de Amnistía Internacional</v>
      </c>
      <c r="FJ939" t="str">
        <v>Serviço Pastoral dos Migrantes do Nordeste</v>
      </c>
      <c r="FK939" t="str">
        <v>Sesame Workshop</v>
      </c>
      <c r="FL939" t="str">
        <v>Si, Da Vida</v>
      </c>
      <c r="FM939" t="str">
        <v>Solidarity and Action Asociation</v>
      </c>
      <c r="FN939" t="str">
        <v>SOS Children's Villages</v>
      </c>
      <c r="FO939" t="str">
        <v>Tarabita Foundation</v>
      </c>
      <c r="FP939" t="str">
        <v>Tearfund</v>
      </c>
      <c r="FQ939" t="str">
        <v>TECHO</v>
      </c>
      <c r="FR939" t="str">
        <v>Terranueva Foundation</v>
      </c>
      <c r="FS939" t="str">
        <v>Terre des Hommes Suisse</v>
      </c>
      <c r="FT939" t="str">
        <v>The Israel Forum for International Humanitarian Aid (IsraAID)</v>
      </c>
      <c r="FU939" t="str">
        <v>Unión Venezolana en Perú</v>
      </c>
      <c r="FV939" t="str">
        <v>United Nations Children's Fund (UNICEF)</v>
      </c>
      <c r="FW939" t="str">
        <v>United Nations Development Programme (UNDP)</v>
      </c>
      <c r="FX939" t="str">
        <v>United Nations Educational, Scientific and Cultural Organization (UNESCO)</v>
      </c>
      <c r="FY939" t="str">
        <v>United Nations Entity for Gender Equality and the Empowerment of Women (UNWOMEN)</v>
      </c>
      <c r="FZ939" t="str">
        <v>United Nations Food and Agricultural Organization (FAO)</v>
      </c>
      <c r="GA939" t="str">
        <v>United Nations High Commissioner for Refugees (UNHCR)</v>
      </c>
      <c r="GB939" t="str">
        <v>United Nations Office of the High Commissioner for Human Rights (OHCHR)</v>
      </c>
      <c r="GC939" t="str">
        <v>United Nations Office on Drugs and Crime (UNODC)</v>
      </c>
      <c r="GD939" t="str">
        <v>United Nations Population Fund (UNFPA)</v>
      </c>
      <c r="GE939" t="str">
        <v>United Nations Programme for Human Settlements (UN Habitat)</v>
      </c>
      <c r="GF939" t="str">
        <v>Vale da Benção Educational and Charitable Association (AEBVB)</v>
      </c>
      <c r="GG939" t="str">
        <v>VenAruba Solidaria</v>
      </c>
      <c r="GH939" t="str">
        <v>Venex Curacao Foundation</v>
      </c>
      <c r="GI939" t="str">
        <v>Venezolanos en Barranquilla</v>
      </c>
      <c r="GJ939" t="str">
        <v>Venezolanos en San Cristóbal</v>
      </c>
      <c r="GK939" t="str">
        <v>Venezuelan Emigrant Foundation (FEV)</v>
      </c>
      <c r="GL939" t="str">
        <v>Vicaría de Pastoral Social Caritas</v>
      </c>
      <c r="GM939" t="str">
        <v>Voices GY</v>
      </c>
      <c r="GN939" t="str">
        <v>We World GVC</v>
      </c>
      <c r="GO939" t="str">
        <v>World Council of Credit Unions</v>
      </c>
      <c r="GP939" t="str">
        <v>World Food Programme (WFP)</v>
      </c>
      <c r="GQ939" t="str">
        <v>World Vision</v>
      </c>
      <c r="GR939" t="str">
        <v>ZOA</v>
      </c>
    </row>
    <row r="940" spans="8:200" x14ac:dyDescent="0.3">
      <c r="H940" t="str" cm="1">
        <f t="array" ref="H940:GR940">TRANSPOSE(_xlfn._xlws.SORT(_xlfn._xlws.FILTER(Table3[Name],ISNUMBER(SEARCH(' Activity Sheet'!D994,Table3[Name])),"Not found"),,1))</f>
        <v>.New Organisation</v>
      </c>
      <c r="I940" t="str">
        <v>ABV - Association of Good with Life</v>
      </c>
      <c r="J940" t="str">
        <v>ACAPS</v>
      </c>
      <c r="K940" t="str">
        <v>Acción y Desarrollo</v>
      </c>
      <c r="L940" t="str">
        <v>ACTED</v>
      </c>
      <c r="M940" t="str">
        <v>Action against Hunger</v>
      </c>
      <c r="N940" t="str">
        <v>ActionAid</v>
      </c>
      <c r="O940" t="str">
        <v>Adventist Development and Relief Agency (ADRA)</v>
      </c>
      <c r="P940" t="str">
        <v>Alas de Colibrí Foundation</v>
      </c>
      <c r="Q940" t="str">
        <v>Alianza por la Solidaridad</v>
      </c>
      <c r="R940" t="str">
        <v>Alianza por Venezuela</v>
      </c>
      <c r="S940" t="str">
        <v>Americares Foundation</v>
      </c>
      <c r="T940" t="str">
        <v>Argentine Commission for Refugees and Migrants (CAREF)</v>
      </c>
      <c r="U940" t="str">
        <v>Asociación Aves</v>
      </c>
      <c r="V940" t="str">
        <v>Asociación de Jubilados y Pensionados Venezolanos en Argentina</v>
      </c>
      <c r="W940" t="str">
        <v>Asociación de Venezolanos en Eloy Alfaro</v>
      </c>
      <c r="X940" t="str">
        <v>Asociación Fundación contra el Hambre Perú</v>
      </c>
      <c r="Y940" t="str">
        <v>Asociación Migrantes Venezolanos</v>
      </c>
      <c r="Z940" t="str">
        <v>Asociación Misioneros de San Carlos Scalabrinianos</v>
      </c>
      <c r="AA940" t="str">
        <v>Asociacion Proteccion Poblacion Vulnerable</v>
      </c>
      <c r="AB940" t="str">
        <v>Asociación Quinta Ola</v>
      </c>
      <c r="AC940" t="str">
        <v>Asociación Salto Ángel</v>
      </c>
      <c r="AD940" t="str">
        <v>Asociación Venezuela en Ecuador AC</v>
      </c>
      <c r="AE940" t="str">
        <v>ASOVENAR</v>
      </c>
      <c r="AF940" t="str">
        <v>Associação Hermanitos</v>
      </c>
      <c r="AG940" t="str">
        <v>AVSI Foundation</v>
      </c>
      <c r="AH940" t="str">
        <v>Bethany Christian Services</v>
      </c>
      <c r="AI940" t="str">
        <v>Blumont</v>
      </c>
      <c r="AJ940" t="str">
        <v>CARE</v>
      </c>
      <c r="AK940" t="str">
        <v>Caritas Brazil</v>
      </c>
      <c r="AL940" t="str">
        <v>Caritas Ecuador</v>
      </c>
      <c r="AM940" t="str">
        <v>Caritas Germany</v>
      </c>
      <c r="AN940" t="str">
        <v>Caritas Manaus</v>
      </c>
      <c r="AO940" t="str">
        <v>Caritas Parana</v>
      </c>
      <c r="AP940" t="str">
        <v>Caritas Peru</v>
      </c>
      <c r="AQ940" t="str">
        <v>Caritas Rio de Janeiro</v>
      </c>
      <c r="AR940" t="str">
        <v>Caritas São Paulo</v>
      </c>
      <c r="AS940" t="str">
        <v>Caritas Switzerland</v>
      </c>
      <c r="AT940" t="str">
        <v>CCEFIRO Association</v>
      </c>
      <c r="AU940" t="str">
        <v>CEDRO</v>
      </c>
      <c r="AV940" t="str">
        <v>Center for Integrated Studies and Programs for Sustainable Development (CIEDS)</v>
      </c>
      <c r="AW940" t="str">
        <v>Center for Migration and Human Rights of the Diocese of Roraima (CMDH)</v>
      </c>
      <c r="AX940" t="str">
        <v>Centro de Atencion Psicosocial (CAPS)</v>
      </c>
      <c r="AY940" t="str">
        <v>CESAL</v>
      </c>
      <c r="AZ940" t="str">
        <v>CESVI-Cooperazione e Sviluppo</v>
      </c>
      <c r="BA940" t="str">
        <v>ChildFund International</v>
      </c>
      <c r="BB940" t="str">
        <v>CHS Alternativo</v>
      </c>
      <c r="BC940" t="str">
        <v>Churún Merú Association</v>
      </c>
      <c r="BD940" t="str">
        <v>Coalición por Venezuela</v>
      </c>
      <c r="BE940" t="str">
        <v>Colonia Foundation of Venezuelans in the Dominican Republic (FUNCOVERD)</v>
      </c>
      <c r="BF940" t="str">
        <v>COLVENZ</v>
      </c>
      <c r="BG940" t="str">
        <v>Compassiva</v>
      </c>
      <c r="BH940" t="str">
        <v>Consejo Interreligioso del Perú - Religiones por la Paz</v>
      </c>
      <c r="BI940" t="str">
        <v>Consorcio ONG OCIPI Y Capellanía Nacional OFICA</v>
      </c>
      <c r="BJ940" t="str">
        <v>COOPI - International Cooperation Foundation</v>
      </c>
      <c r="BK940" t="str">
        <v>Corporación Colectivo Sin Fronteras</v>
      </c>
      <c r="BL940" t="str">
        <v>CRISFE Foundation</v>
      </c>
      <c r="BM940" t="str">
        <v>Cuso International</v>
      </c>
      <c r="BN940" t="str">
        <v>Danielle’s Children Fund (DCF)</v>
      </c>
      <c r="BO940" t="str">
        <v>Danish Refugee Council (DRC)</v>
      </c>
      <c r="BP940" t="str">
        <v>Development Support Association - APOYAR</v>
      </c>
      <c r="BQ940" t="str">
        <v>Diakonie Katastrophenhilfe</v>
      </c>
      <c r="BR940" t="str">
        <v>Diálogo Diverso</v>
      </c>
      <c r="BS940" t="str">
        <v>Doctors of the World</v>
      </c>
      <c r="BT940" t="str">
        <v>Dominican Institute for Integrated Development</v>
      </c>
      <c r="BU940" t="str">
        <v>Duendes y Ángeles Vinotinto República Dominicana</v>
      </c>
      <c r="BV940" t="str">
        <v>Encuentros SJS (Servicio Jesuita de la Solidaridad)</v>
      </c>
      <c r="BW940" t="str">
        <v>Ending Violence Against Migrants</v>
      </c>
      <c r="BX940" t="str">
        <v>Equidad Foundation</v>
      </c>
      <c r="BY940" t="str">
        <v>Equilibrium CenDE</v>
      </c>
      <c r="BZ940" t="str">
        <v>Facultad de Psicología - Universidad de la República (UDELAR)</v>
      </c>
      <c r="CA940" t="str">
        <v>First International Emergency and Solidarités International</v>
      </c>
      <c r="CB940" t="str">
        <v>Fondo Ecuatoriano Populorum Progressio</v>
      </c>
      <c r="CC940" t="str">
        <v>Foro Salud Callao</v>
      </c>
      <c r="CD940" t="str">
        <v>Foundation for the Integration and Development of Latin America (FIDAL)</v>
      </c>
      <c r="CE940" t="str">
        <v>Foundation of the Americas (FUDELA)</v>
      </c>
      <c r="CF940" t="str">
        <v>Fraternity Without Borders</v>
      </c>
      <c r="CG940" t="str">
        <v>Fundación Brisas del Norte</v>
      </c>
      <c r="CH940" t="str">
        <v>Fundación Colombovenezolana Nueva Ilusión</v>
      </c>
      <c r="CI940" t="str">
        <v>Fundación Nakama's</v>
      </c>
      <c r="CJ940" t="str">
        <v>Fundación RadaBer</v>
      </c>
      <c r="CK940" t="str">
        <v>Fundación Scalabrini Bolivia</v>
      </c>
      <c r="CL940" t="str">
        <v>Fundacion Social Vivan los Niños</v>
      </c>
      <c r="CM940" t="str">
        <v>FUNVEAC</v>
      </c>
      <c r="CN940" t="str">
        <v>German Development Cooperation Agency GIZ</v>
      </c>
      <c r="CO940" t="str">
        <v>Globalizate Radio</v>
      </c>
      <c r="CP940" t="str">
        <v>GOAL</v>
      </c>
      <c r="CQ940" t="str">
        <v>Halü Bienestar Humano Foundation (HALU)</v>
      </c>
      <c r="CR940" t="str">
        <v>Heartland Alliance International (HAI)</v>
      </c>
      <c r="CS940" t="str">
        <v>HELVETAS Swiss Intercooperation</v>
      </c>
      <c r="CT940" t="str">
        <v>HIAS</v>
      </c>
      <c r="CU940" t="str">
        <v>Human Rights Defence Curaçao</v>
      </c>
      <c r="CV940" t="str">
        <v>Humanity &amp; Inclusion</v>
      </c>
      <c r="CW940" t="str">
        <v>Humans Analytic</v>
      </c>
      <c r="CX940" t="str">
        <v>Idas y Vueltas Association</v>
      </c>
      <c r="CY940" t="str">
        <v>iMMAP</v>
      </c>
      <c r="CZ940" t="str">
        <v>IMPACT Initiatives (REACH)</v>
      </c>
      <c r="DA940" t="str">
        <v>Inmigrante Feliz Association</v>
      </c>
      <c r="DB940" t="str">
        <v>Institute for Migration and Human Rights (IMDH)</v>
      </c>
      <c r="DC940" t="str">
        <v>Institute of Natural and Cultural Heritage (IPANC)</v>
      </c>
      <c r="DD940" t="str">
        <v>International Committee for the Development of People (CISP)</v>
      </c>
      <c r="DE940" t="str">
        <v>International Federation of the Red Cross (IFRC)</v>
      </c>
      <c r="DF940" t="str">
        <v>International Labour Organization (ILO)</v>
      </c>
      <c r="DG940" t="str">
        <v>International Medical Corps</v>
      </c>
      <c r="DH940" t="str">
        <v>International Organization for Migration (IOM)</v>
      </c>
      <c r="DI940" t="str">
        <v>International Rescue Committee (IRC)</v>
      </c>
      <c r="DJ940" t="str">
        <v>INTERSOS</v>
      </c>
      <c r="DK940" t="str">
        <v>Jesuit Migrant Service (JMS)</v>
      </c>
      <c r="DL940" t="str">
        <v>Jesuit Refugee Service (JRS)</v>
      </c>
      <c r="DM940" t="str">
        <v>Jesuit Service for Migrants and Refugees (JSMR)</v>
      </c>
      <c r="DN940" t="str">
        <v>Joint United Nations Programme on HIV/AIDS (UNAIDS)</v>
      </c>
      <c r="DO940" t="str">
        <v>Kimirina Coorporation</v>
      </c>
      <c r="DP940" t="str">
        <v>La Casita Hispanic Cultural Centre</v>
      </c>
      <c r="DQ940" t="str">
        <v>Latin American Network of Non-Governmental Organizations of Persons with Disabilities and their Families (RIADIS)</v>
      </c>
      <c r="DR940" t="str">
        <v>LGBT+ Movement Brazil</v>
      </c>
      <c r="DS940" t="str">
        <v>Living Water Community (LWC)</v>
      </c>
      <c r="DT940" t="str">
        <v>LLANOVENCOL</v>
      </c>
      <c r="DU940" t="str">
        <v>Lutheran World Federation</v>
      </c>
      <c r="DV940" t="str">
        <v>Lutheran World Relief</v>
      </c>
      <c r="DW940" t="str">
        <v>Malteser International</v>
      </c>
      <c r="DX940" t="str">
        <v>Mana Institute</v>
      </c>
      <c r="DY940" t="str">
        <v>Manos Veneguayas Association</v>
      </c>
      <c r="DZ940" t="str">
        <v>Más Igualdad Perú</v>
      </c>
      <c r="EA940" t="str">
        <v>MedGlobal</v>
      </c>
      <c r="EB940" t="str">
        <v>Medical Teams International</v>
      </c>
      <c r="EC940" t="str">
        <v>Mercy Corps</v>
      </c>
      <c r="ED940" t="str">
        <v>Migrant Service Center (CAM)</v>
      </c>
      <c r="EE940" t="str">
        <v>Migrants, Refugees and Argentine Social Entrepreneurs (MIRARES)</v>
      </c>
      <c r="EF940" t="str">
        <v>Mision Scalabriniana - Ecuador</v>
      </c>
      <c r="EG940" t="str">
        <v>Missão Paz</v>
      </c>
      <c r="EH940" t="str">
        <v>Museu A CASA</v>
      </c>
      <c r="EI940" t="str">
        <v>Norwegian Refugee Council (NRC)</v>
      </c>
      <c r="EJ940" t="str">
        <v>ONG Migrantes por el Maule</v>
      </c>
      <c r="EK940" t="str">
        <v>ONG Preemptive Love Coalition Colombia</v>
      </c>
      <c r="EL940" t="str">
        <v>Organización Transfomando Vidas</v>
      </c>
      <c r="EM940" t="str">
        <v>Organization of Ibero-American States for Education, Science and Culture (OEI)</v>
      </c>
      <c r="EN940" t="str">
        <v>OXFAM</v>
      </c>
      <c r="EO940" t="str">
        <v>Panamerican Development Foundation</v>
      </c>
      <c r="EP940" t="str">
        <v>Panamerican Health Organization/World Health Organization (PAHO/WHO)</v>
      </c>
      <c r="EQ940" t="str">
        <v>Pastoral of Human Mobility - Peruvian Episcopal Conference</v>
      </c>
      <c r="ER940" t="str">
        <v>Pastoral Service for Migrants National</v>
      </c>
      <c r="ES940" t="str">
        <v>Permanent Human Rights defense Committee (CDH)</v>
      </c>
      <c r="ET940" t="str">
        <v>Pirilampos Institute - Group of visits and voluntary actions in Roraima</v>
      </c>
      <c r="EU940" t="str">
        <v>Plan International</v>
      </c>
      <c r="EV940" t="str">
        <v>Population Program, Faculty of Social Sciences, University of the Republic</v>
      </c>
      <c r="EW940" t="str">
        <v>Profamilia Association</v>
      </c>
      <c r="EX940" t="str">
        <v>Red con Migrantes y Refugiados</v>
      </c>
      <c r="EY940" t="str">
        <v>Red Cross Colombia</v>
      </c>
      <c r="EZ940" t="str">
        <v>Red Cross Ecuador</v>
      </c>
      <c r="FA940" t="str">
        <v>Red Cross Peru</v>
      </c>
      <c r="FB940" t="str">
        <v>Red de Investigaciones en Derechos Humanos - CONICET (Consejo Nacional de Investigaciones Científicas y Técnicas)</v>
      </c>
      <c r="FC940" t="str">
        <v>RET International</v>
      </c>
      <c r="FD940" t="str">
        <v>Salú pa Tur Foundation</v>
      </c>
      <c r="FE940" t="str">
        <v>Salvation Army</v>
      </c>
      <c r="FF940" t="str">
        <v>Samaritan's Purse</v>
      </c>
      <c r="FG940" t="str">
        <v>Save the Children International (SCI)</v>
      </c>
      <c r="FH940" t="str">
        <v>Scalabrini Foundation Chile</v>
      </c>
      <c r="FI940" t="str">
        <v>Sección Peruana de Amnistía Internacional</v>
      </c>
      <c r="FJ940" t="str">
        <v>Serviço Pastoral dos Migrantes do Nordeste</v>
      </c>
      <c r="FK940" t="str">
        <v>Sesame Workshop</v>
      </c>
      <c r="FL940" t="str">
        <v>Si, Da Vida</v>
      </c>
      <c r="FM940" t="str">
        <v>Solidarity and Action Asociation</v>
      </c>
      <c r="FN940" t="str">
        <v>SOS Children's Villages</v>
      </c>
      <c r="FO940" t="str">
        <v>Tarabita Foundation</v>
      </c>
      <c r="FP940" t="str">
        <v>Tearfund</v>
      </c>
      <c r="FQ940" t="str">
        <v>TECHO</v>
      </c>
      <c r="FR940" t="str">
        <v>Terranueva Foundation</v>
      </c>
      <c r="FS940" t="str">
        <v>Terre des Hommes Suisse</v>
      </c>
      <c r="FT940" t="str">
        <v>The Israel Forum for International Humanitarian Aid (IsraAID)</v>
      </c>
      <c r="FU940" t="str">
        <v>Unión Venezolana en Perú</v>
      </c>
      <c r="FV940" t="str">
        <v>United Nations Children's Fund (UNICEF)</v>
      </c>
      <c r="FW940" t="str">
        <v>United Nations Development Programme (UNDP)</v>
      </c>
      <c r="FX940" t="str">
        <v>United Nations Educational, Scientific and Cultural Organization (UNESCO)</v>
      </c>
      <c r="FY940" t="str">
        <v>United Nations Entity for Gender Equality and the Empowerment of Women (UNWOMEN)</v>
      </c>
      <c r="FZ940" t="str">
        <v>United Nations Food and Agricultural Organization (FAO)</v>
      </c>
      <c r="GA940" t="str">
        <v>United Nations High Commissioner for Refugees (UNHCR)</v>
      </c>
      <c r="GB940" t="str">
        <v>United Nations Office of the High Commissioner for Human Rights (OHCHR)</v>
      </c>
      <c r="GC940" t="str">
        <v>United Nations Office on Drugs and Crime (UNODC)</v>
      </c>
      <c r="GD940" t="str">
        <v>United Nations Population Fund (UNFPA)</v>
      </c>
      <c r="GE940" t="str">
        <v>United Nations Programme for Human Settlements (UN Habitat)</v>
      </c>
      <c r="GF940" t="str">
        <v>Vale da Benção Educational and Charitable Association (AEBVB)</v>
      </c>
      <c r="GG940" t="str">
        <v>VenAruba Solidaria</v>
      </c>
      <c r="GH940" t="str">
        <v>Venex Curacao Foundation</v>
      </c>
      <c r="GI940" t="str">
        <v>Venezolanos en Barranquilla</v>
      </c>
      <c r="GJ940" t="str">
        <v>Venezolanos en San Cristóbal</v>
      </c>
      <c r="GK940" t="str">
        <v>Venezuelan Emigrant Foundation (FEV)</v>
      </c>
      <c r="GL940" t="str">
        <v>Vicaría de Pastoral Social Caritas</v>
      </c>
      <c r="GM940" t="str">
        <v>Voices GY</v>
      </c>
      <c r="GN940" t="str">
        <v>We World GVC</v>
      </c>
      <c r="GO940" t="str">
        <v>World Council of Credit Unions</v>
      </c>
      <c r="GP940" t="str">
        <v>World Food Programme (WFP)</v>
      </c>
      <c r="GQ940" t="str">
        <v>World Vision</v>
      </c>
      <c r="GR940" t="str">
        <v>ZOA</v>
      </c>
    </row>
    <row r="941" spans="8:200" x14ac:dyDescent="0.3">
      <c r="H941" t="str" cm="1">
        <f t="array" ref="H941:GR941">TRANSPOSE(_xlfn._xlws.SORT(_xlfn._xlws.FILTER(Table3[Name],ISNUMBER(SEARCH(' Activity Sheet'!D995,Table3[Name])),"Not found"),,1))</f>
        <v>.New Organisation</v>
      </c>
      <c r="I941" t="str">
        <v>ABV - Association of Good with Life</v>
      </c>
      <c r="J941" t="str">
        <v>ACAPS</v>
      </c>
      <c r="K941" t="str">
        <v>Acción y Desarrollo</v>
      </c>
      <c r="L941" t="str">
        <v>ACTED</v>
      </c>
      <c r="M941" t="str">
        <v>Action against Hunger</v>
      </c>
      <c r="N941" t="str">
        <v>ActionAid</v>
      </c>
      <c r="O941" t="str">
        <v>Adventist Development and Relief Agency (ADRA)</v>
      </c>
      <c r="P941" t="str">
        <v>Alas de Colibrí Foundation</v>
      </c>
      <c r="Q941" t="str">
        <v>Alianza por la Solidaridad</v>
      </c>
      <c r="R941" t="str">
        <v>Alianza por Venezuela</v>
      </c>
      <c r="S941" t="str">
        <v>Americares Foundation</v>
      </c>
      <c r="T941" t="str">
        <v>Argentine Commission for Refugees and Migrants (CAREF)</v>
      </c>
      <c r="U941" t="str">
        <v>Asociación Aves</v>
      </c>
      <c r="V941" t="str">
        <v>Asociación de Jubilados y Pensionados Venezolanos en Argentina</v>
      </c>
      <c r="W941" t="str">
        <v>Asociación de Venezolanos en Eloy Alfaro</v>
      </c>
      <c r="X941" t="str">
        <v>Asociación Fundación contra el Hambre Perú</v>
      </c>
      <c r="Y941" t="str">
        <v>Asociación Migrantes Venezolanos</v>
      </c>
      <c r="Z941" t="str">
        <v>Asociación Misioneros de San Carlos Scalabrinianos</v>
      </c>
      <c r="AA941" t="str">
        <v>Asociacion Proteccion Poblacion Vulnerable</v>
      </c>
      <c r="AB941" t="str">
        <v>Asociación Quinta Ola</v>
      </c>
      <c r="AC941" t="str">
        <v>Asociación Salto Ángel</v>
      </c>
      <c r="AD941" t="str">
        <v>Asociación Venezuela en Ecuador AC</v>
      </c>
      <c r="AE941" t="str">
        <v>ASOVENAR</v>
      </c>
      <c r="AF941" t="str">
        <v>Associação Hermanitos</v>
      </c>
      <c r="AG941" t="str">
        <v>AVSI Foundation</v>
      </c>
      <c r="AH941" t="str">
        <v>Bethany Christian Services</v>
      </c>
      <c r="AI941" t="str">
        <v>Blumont</v>
      </c>
      <c r="AJ941" t="str">
        <v>CARE</v>
      </c>
      <c r="AK941" t="str">
        <v>Caritas Brazil</v>
      </c>
      <c r="AL941" t="str">
        <v>Caritas Ecuador</v>
      </c>
      <c r="AM941" t="str">
        <v>Caritas Germany</v>
      </c>
      <c r="AN941" t="str">
        <v>Caritas Manaus</v>
      </c>
      <c r="AO941" t="str">
        <v>Caritas Parana</v>
      </c>
      <c r="AP941" t="str">
        <v>Caritas Peru</v>
      </c>
      <c r="AQ941" t="str">
        <v>Caritas Rio de Janeiro</v>
      </c>
      <c r="AR941" t="str">
        <v>Caritas São Paulo</v>
      </c>
      <c r="AS941" t="str">
        <v>Caritas Switzerland</v>
      </c>
      <c r="AT941" t="str">
        <v>CCEFIRO Association</v>
      </c>
      <c r="AU941" t="str">
        <v>CEDRO</v>
      </c>
      <c r="AV941" t="str">
        <v>Center for Integrated Studies and Programs for Sustainable Development (CIEDS)</v>
      </c>
      <c r="AW941" t="str">
        <v>Center for Migration and Human Rights of the Diocese of Roraima (CMDH)</v>
      </c>
      <c r="AX941" t="str">
        <v>Centro de Atencion Psicosocial (CAPS)</v>
      </c>
      <c r="AY941" t="str">
        <v>CESAL</v>
      </c>
      <c r="AZ941" t="str">
        <v>CESVI-Cooperazione e Sviluppo</v>
      </c>
      <c r="BA941" t="str">
        <v>ChildFund International</v>
      </c>
      <c r="BB941" t="str">
        <v>CHS Alternativo</v>
      </c>
      <c r="BC941" t="str">
        <v>Churún Merú Association</v>
      </c>
      <c r="BD941" t="str">
        <v>Coalición por Venezuela</v>
      </c>
      <c r="BE941" t="str">
        <v>Colonia Foundation of Venezuelans in the Dominican Republic (FUNCOVERD)</v>
      </c>
      <c r="BF941" t="str">
        <v>COLVENZ</v>
      </c>
      <c r="BG941" t="str">
        <v>Compassiva</v>
      </c>
      <c r="BH941" t="str">
        <v>Consejo Interreligioso del Perú - Religiones por la Paz</v>
      </c>
      <c r="BI941" t="str">
        <v>Consorcio ONG OCIPI Y Capellanía Nacional OFICA</v>
      </c>
      <c r="BJ941" t="str">
        <v>COOPI - International Cooperation Foundation</v>
      </c>
      <c r="BK941" t="str">
        <v>Corporación Colectivo Sin Fronteras</v>
      </c>
      <c r="BL941" t="str">
        <v>CRISFE Foundation</v>
      </c>
      <c r="BM941" t="str">
        <v>Cuso International</v>
      </c>
      <c r="BN941" t="str">
        <v>Danielle’s Children Fund (DCF)</v>
      </c>
      <c r="BO941" t="str">
        <v>Danish Refugee Council (DRC)</v>
      </c>
      <c r="BP941" t="str">
        <v>Development Support Association - APOYAR</v>
      </c>
      <c r="BQ941" t="str">
        <v>Diakonie Katastrophenhilfe</v>
      </c>
      <c r="BR941" t="str">
        <v>Diálogo Diverso</v>
      </c>
      <c r="BS941" t="str">
        <v>Doctors of the World</v>
      </c>
      <c r="BT941" t="str">
        <v>Dominican Institute for Integrated Development</v>
      </c>
      <c r="BU941" t="str">
        <v>Duendes y Ángeles Vinotinto República Dominicana</v>
      </c>
      <c r="BV941" t="str">
        <v>Encuentros SJS (Servicio Jesuita de la Solidaridad)</v>
      </c>
      <c r="BW941" t="str">
        <v>Ending Violence Against Migrants</v>
      </c>
      <c r="BX941" t="str">
        <v>Equidad Foundation</v>
      </c>
      <c r="BY941" t="str">
        <v>Equilibrium CenDE</v>
      </c>
      <c r="BZ941" t="str">
        <v>Facultad de Psicología - Universidad de la República (UDELAR)</v>
      </c>
      <c r="CA941" t="str">
        <v>First International Emergency and Solidarités International</v>
      </c>
      <c r="CB941" t="str">
        <v>Fondo Ecuatoriano Populorum Progressio</v>
      </c>
      <c r="CC941" t="str">
        <v>Foro Salud Callao</v>
      </c>
      <c r="CD941" t="str">
        <v>Foundation for the Integration and Development of Latin America (FIDAL)</v>
      </c>
      <c r="CE941" t="str">
        <v>Foundation of the Americas (FUDELA)</v>
      </c>
      <c r="CF941" t="str">
        <v>Fraternity Without Borders</v>
      </c>
      <c r="CG941" t="str">
        <v>Fundación Brisas del Norte</v>
      </c>
      <c r="CH941" t="str">
        <v>Fundación Colombovenezolana Nueva Ilusión</v>
      </c>
      <c r="CI941" t="str">
        <v>Fundación Nakama's</v>
      </c>
      <c r="CJ941" t="str">
        <v>Fundación RadaBer</v>
      </c>
      <c r="CK941" t="str">
        <v>Fundación Scalabrini Bolivia</v>
      </c>
      <c r="CL941" t="str">
        <v>Fundacion Social Vivan los Niños</v>
      </c>
      <c r="CM941" t="str">
        <v>FUNVEAC</v>
      </c>
      <c r="CN941" t="str">
        <v>German Development Cooperation Agency GIZ</v>
      </c>
      <c r="CO941" t="str">
        <v>Globalizate Radio</v>
      </c>
      <c r="CP941" t="str">
        <v>GOAL</v>
      </c>
      <c r="CQ941" t="str">
        <v>Halü Bienestar Humano Foundation (HALU)</v>
      </c>
      <c r="CR941" t="str">
        <v>Heartland Alliance International (HAI)</v>
      </c>
      <c r="CS941" t="str">
        <v>HELVETAS Swiss Intercooperation</v>
      </c>
      <c r="CT941" t="str">
        <v>HIAS</v>
      </c>
      <c r="CU941" t="str">
        <v>Human Rights Defence Curaçao</v>
      </c>
      <c r="CV941" t="str">
        <v>Humanity &amp; Inclusion</v>
      </c>
      <c r="CW941" t="str">
        <v>Humans Analytic</v>
      </c>
      <c r="CX941" t="str">
        <v>Idas y Vueltas Association</v>
      </c>
      <c r="CY941" t="str">
        <v>iMMAP</v>
      </c>
      <c r="CZ941" t="str">
        <v>IMPACT Initiatives (REACH)</v>
      </c>
      <c r="DA941" t="str">
        <v>Inmigrante Feliz Association</v>
      </c>
      <c r="DB941" t="str">
        <v>Institute for Migration and Human Rights (IMDH)</v>
      </c>
      <c r="DC941" t="str">
        <v>Institute of Natural and Cultural Heritage (IPANC)</v>
      </c>
      <c r="DD941" t="str">
        <v>International Committee for the Development of People (CISP)</v>
      </c>
      <c r="DE941" t="str">
        <v>International Federation of the Red Cross (IFRC)</v>
      </c>
      <c r="DF941" t="str">
        <v>International Labour Organization (ILO)</v>
      </c>
      <c r="DG941" t="str">
        <v>International Medical Corps</v>
      </c>
      <c r="DH941" t="str">
        <v>International Organization for Migration (IOM)</v>
      </c>
      <c r="DI941" t="str">
        <v>International Rescue Committee (IRC)</v>
      </c>
      <c r="DJ941" t="str">
        <v>INTERSOS</v>
      </c>
      <c r="DK941" t="str">
        <v>Jesuit Migrant Service (JMS)</v>
      </c>
      <c r="DL941" t="str">
        <v>Jesuit Refugee Service (JRS)</v>
      </c>
      <c r="DM941" t="str">
        <v>Jesuit Service for Migrants and Refugees (JSMR)</v>
      </c>
      <c r="DN941" t="str">
        <v>Joint United Nations Programme on HIV/AIDS (UNAIDS)</v>
      </c>
      <c r="DO941" t="str">
        <v>Kimirina Coorporation</v>
      </c>
      <c r="DP941" t="str">
        <v>La Casita Hispanic Cultural Centre</v>
      </c>
      <c r="DQ941" t="str">
        <v>Latin American Network of Non-Governmental Organizations of Persons with Disabilities and their Families (RIADIS)</v>
      </c>
      <c r="DR941" t="str">
        <v>LGBT+ Movement Brazil</v>
      </c>
      <c r="DS941" t="str">
        <v>Living Water Community (LWC)</v>
      </c>
      <c r="DT941" t="str">
        <v>LLANOVENCOL</v>
      </c>
      <c r="DU941" t="str">
        <v>Lutheran World Federation</v>
      </c>
      <c r="DV941" t="str">
        <v>Lutheran World Relief</v>
      </c>
      <c r="DW941" t="str">
        <v>Malteser International</v>
      </c>
      <c r="DX941" t="str">
        <v>Mana Institute</v>
      </c>
      <c r="DY941" t="str">
        <v>Manos Veneguayas Association</v>
      </c>
      <c r="DZ941" t="str">
        <v>Más Igualdad Perú</v>
      </c>
      <c r="EA941" t="str">
        <v>MedGlobal</v>
      </c>
      <c r="EB941" t="str">
        <v>Medical Teams International</v>
      </c>
      <c r="EC941" t="str">
        <v>Mercy Corps</v>
      </c>
      <c r="ED941" t="str">
        <v>Migrant Service Center (CAM)</v>
      </c>
      <c r="EE941" t="str">
        <v>Migrants, Refugees and Argentine Social Entrepreneurs (MIRARES)</v>
      </c>
      <c r="EF941" t="str">
        <v>Mision Scalabriniana - Ecuador</v>
      </c>
      <c r="EG941" t="str">
        <v>Missão Paz</v>
      </c>
      <c r="EH941" t="str">
        <v>Museu A CASA</v>
      </c>
      <c r="EI941" t="str">
        <v>Norwegian Refugee Council (NRC)</v>
      </c>
      <c r="EJ941" t="str">
        <v>ONG Migrantes por el Maule</v>
      </c>
      <c r="EK941" t="str">
        <v>ONG Preemptive Love Coalition Colombia</v>
      </c>
      <c r="EL941" t="str">
        <v>Organización Transfomando Vidas</v>
      </c>
      <c r="EM941" t="str">
        <v>Organization of Ibero-American States for Education, Science and Culture (OEI)</v>
      </c>
      <c r="EN941" t="str">
        <v>OXFAM</v>
      </c>
      <c r="EO941" t="str">
        <v>Panamerican Development Foundation</v>
      </c>
      <c r="EP941" t="str">
        <v>Panamerican Health Organization/World Health Organization (PAHO/WHO)</v>
      </c>
      <c r="EQ941" t="str">
        <v>Pastoral of Human Mobility - Peruvian Episcopal Conference</v>
      </c>
      <c r="ER941" t="str">
        <v>Pastoral Service for Migrants National</v>
      </c>
      <c r="ES941" t="str">
        <v>Permanent Human Rights defense Committee (CDH)</v>
      </c>
      <c r="ET941" t="str">
        <v>Pirilampos Institute - Group of visits and voluntary actions in Roraima</v>
      </c>
      <c r="EU941" t="str">
        <v>Plan International</v>
      </c>
      <c r="EV941" t="str">
        <v>Population Program, Faculty of Social Sciences, University of the Republic</v>
      </c>
      <c r="EW941" t="str">
        <v>Profamilia Association</v>
      </c>
      <c r="EX941" t="str">
        <v>Red con Migrantes y Refugiados</v>
      </c>
      <c r="EY941" t="str">
        <v>Red Cross Colombia</v>
      </c>
      <c r="EZ941" t="str">
        <v>Red Cross Ecuador</v>
      </c>
      <c r="FA941" t="str">
        <v>Red Cross Peru</v>
      </c>
      <c r="FB941" t="str">
        <v>Red de Investigaciones en Derechos Humanos - CONICET (Consejo Nacional de Investigaciones Científicas y Técnicas)</v>
      </c>
      <c r="FC941" t="str">
        <v>RET International</v>
      </c>
      <c r="FD941" t="str">
        <v>Salú pa Tur Foundation</v>
      </c>
      <c r="FE941" t="str">
        <v>Salvation Army</v>
      </c>
      <c r="FF941" t="str">
        <v>Samaritan's Purse</v>
      </c>
      <c r="FG941" t="str">
        <v>Save the Children International (SCI)</v>
      </c>
      <c r="FH941" t="str">
        <v>Scalabrini Foundation Chile</v>
      </c>
      <c r="FI941" t="str">
        <v>Sección Peruana de Amnistía Internacional</v>
      </c>
      <c r="FJ941" t="str">
        <v>Serviço Pastoral dos Migrantes do Nordeste</v>
      </c>
      <c r="FK941" t="str">
        <v>Sesame Workshop</v>
      </c>
      <c r="FL941" t="str">
        <v>Si, Da Vida</v>
      </c>
      <c r="FM941" t="str">
        <v>Solidarity and Action Asociation</v>
      </c>
      <c r="FN941" t="str">
        <v>SOS Children's Villages</v>
      </c>
      <c r="FO941" t="str">
        <v>Tarabita Foundation</v>
      </c>
      <c r="FP941" t="str">
        <v>Tearfund</v>
      </c>
      <c r="FQ941" t="str">
        <v>TECHO</v>
      </c>
      <c r="FR941" t="str">
        <v>Terranueva Foundation</v>
      </c>
      <c r="FS941" t="str">
        <v>Terre des Hommes Suisse</v>
      </c>
      <c r="FT941" t="str">
        <v>The Israel Forum for International Humanitarian Aid (IsraAID)</v>
      </c>
      <c r="FU941" t="str">
        <v>Unión Venezolana en Perú</v>
      </c>
      <c r="FV941" t="str">
        <v>United Nations Children's Fund (UNICEF)</v>
      </c>
      <c r="FW941" t="str">
        <v>United Nations Development Programme (UNDP)</v>
      </c>
      <c r="FX941" t="str">
        <v>United Nations Educational, Scientific and Cultural Organization (UNESCO)</v>
      </c>
      <c r="FY941" t="str">
        <v>United Nations Entity for Gender Equality and the Empowerment of Women (UNWOMEN)</v>
      </c>
      <c r="FZ941" t="str">
        <v>United Nations Food and Agricultural Organization (FAO)</v>
      </c>
      <c r="GA941" t="str">
        <v>United Nations High Commissioner for Refugees (UNHCR)</v>
      </c>
      <c r="GB941" t="str">
        <v>United Nations Office of the High Commissioner for Human Rights (OHCHR)</v>
      </c>
      <c r="GC941" t="str">
        <v>United Nations Office on Drugs and Crime (UNODC)</v>
      </c>
      <c r="GD941" t="str">
        <v>United Nations Population Fund (UNFPA)</v>
      </c>
      <c r="GE941" t="str">
        <v>United Nations Programme for Human Settlements (UN Habitat)</v>
      </c>
      <c r="GF941" t="str">
        <v>Vale da Benção Educational and Charitable Association (AEBVB)</v>
      </c>
      <c r="GG941" t="str">
        <v>VenAruba Solidaria</v>
      </c>
      <c r="GH941" t="str">
        <v>Venex Curacao Foundation</v>
      </c>
      <c r="GI941" t="str">
        <v>Venezolanos en Barranquilla</v>
      </c>
      <c r="GJ941" t="str">
        <v>Venezolanos en San Cristóbal</v>
      </c>
      <c r="GK941" t="str">
        <v>Venezuelan Emigrant Foundation (FEV)</v>
      </c>
      <c r="GL941" t="str">
        <v>Vicaría de Pastoral Social Caritas</v>
      </c>
      <c r="GM941" t="str">
        <v>Voices GY</v>
      </c>
      <c r="GN941" t="str">
        <v>We World GVC</v>
      </c>
      <c r="GO941" t="str">
        <v>World Council of Credit Unions</v>
      </c>
      <c r="GP941" t="str">
        <v>World Food Programme (WFP)</v>
      </c>
      <c r="GQ941" t="str">
        <v>World Vision</v>
      </c>
      <c r="GR941" t="str">
        <v>ZOA</v>
      </c>
    </row>
    <row r="942" spans="8:200" x14ac:dyDescent="0.3">
      <c r="H942" t="str" cm="1">
        <f t="array" ref="H942:GR942">TRANSPOSE(_xlfn._xlws.SORT(_xlfn._xlws.FILTER(Table3[Name],ISNUMBER(SEARCH(' Activity Sheet'!D996,Table3[Name])),"Not found"),,1))</f>
        <v>.New Organisation</v>
      </c>
      <c r="I942" t="str">
        <v>ABV - Association of Good with Life</v>
      </c>
      <c r="J942" t="str">
        <v>ACAPS</v>
      </c>
      <c r="K942" t="str">
        <v>Acción y Desarrollo</v>
      </c>
      <c r="L942" t="str">
        <v>ACTED</v>
      </c>
      <c r="M942" t="str">
        <v>Action against Hunger</v>
      </c>
      <c r="N942" t="str">
        <v>ActionAid</v>
      </c>
      <c r="O942" t="str">
        <v>Adventist Development and Relief Agency (ADRA)</v>
      </c>
      <c r="P942" t="str">
        <v>Alas de Colibrí Foundation</v>
      </c>
      <c r="Q942" t="str">
        <v>Alianza por la Solidaridad</v>
      </c>
      <c r="R942" t="str">
        <v>Alianza por Venezuela</v>
      </c>
      <c r="S942" t="str">
        <v>Americares Foundation</v>
      </c>
      <c r="T942" t="str">
        <v>Argentine Commission for Refugees and Migrants (CAREF)</v>
      </c>
      <c r="U942" t="str">
        <v>Asociación Aves</v>
      </c>
      <c r="V942" t="str">
        <v>Asociación de Jubilados y Pensionados Venezolanos en Argentina</v>
      </c>
      <c r="W942" t="str">
        <v>Asociación de Venezolanos en Eloy Alfaro</v>
      </c>
      <c r="X942" t="str">
        <v>Asociación Fundación contra el Hambre Perú</v>
      </c>
      <c r="Y942" t="str">
        <v>Asociación Migrantes Venezolanos</v>
      </c>
      <c r="Z942" t="str">
        <v>Asociación Misioneros de San Carlos Scalabrinianos</v>
      </c>
      <c r="AA942" t="str">
        <v>Asociacion Proteccion Poblacion Vulnerable</v>
      </c>
      <c r="AB942" t="str">
        <v>Asociación Quinta Ola</v>
      </c>
      <c r="AC942" t="str">
        <v>Asociación Salto Ángel</v>
      </c>
      <c r="AD942" t="str">
        <v>Asociación Venezuela en Ecuador AC</v>
      </c>
      <c r="AE942" t="str">
        <v>ASOVENAR</v>
      </c>
      <c r="AF942" t="str">
        <v>Associação Hermanitos</v>
      </c>
      <c r="AG942" t="str">
        <v>AVSI Foundation</v>
      </c>
      <c r="AH942" t="str">
        <v>Bethany Christian Services</v>
      </c>
      <c r="AI942" t="str">
        <v>Blumont</v>
      </c>
      <c r="AJ942" t="str">
        <v>CARE</v>
      </c>
      <c r="AK942" t="str">
        <v>Caritas Brazil</v>
      </c>
      <c r="AL942" t="str">
        <v>Caritas Ecuador</v>
      </c>
      <c r="AM942" t="str">
        <v>Caritas Germany</v>
      </c>
      <c r="AN942" t="str">
        <v>Caritas Manaus</v>
      </c>
      <c r="AO942" t="str">
        <v>Caritas Parana</v>
      </c>
      <c r="AP942" t="str">
        <v>Caritas Peru</v>
      </c>
      <c r="AQ942" t="str">
        <v>Caritas Rio de Janeiro</v>
      </c>
      <c r="AR942" t="str">
        <v>Caritas São Paulo</v>
      </c>
      <c r="AS942" t="str">
        <v>Caritas Switzerland</v>
      </c>
      <c r="AT942" t="str">
        <v>CCEFIRO Association</v>
      </c>
      <c r="AU942" t="str">
        <v>CEDRO</v>
      </c>
      <c r="AV942" t="str">
        <v>Center for Integrated Studies and Programs for Sustainable Development (CIEDS)</v>
      </c>
      <c r="AW942" t="str">
        <v>Center for Migration and Human Rights of the Diocese of Roraima (CMDH)</v>
      </c>
      <c r="AX942" t="str">
        <v>Centro de Atencion Psicosocial (CAPS)</v>
      </c>
      <c r="AY942" t="str">
        <v>CESAL</v>
      </c>
      <c r="AZ942" t="str">
        <v>CESVI-Cooperazione e Sviluppo</v>
      </c>
      <c r="BA942" t="str">
        <v>ChildFund International</v>
      </c>
      <c r="BB942" t="str">
        <v>CHS Alternativo</v>
      </c>
      <c r="BC942" t="str">
        <v>Churún Merú Association</v>
      </c>
      <c r="BD942" t="str">
        <v>Coalición por Venezuela</v>
      </c>
      <c r="BE942" t="str">
        <v>Colonia Foundation of Venezuelans in the Dominican Republic (FUNCOVERD)</v>
      </c>
      <c r="BF942" t="str">
        <v>COLVENZ</v>
      </c>
      <c r="BG942" t="str">
        <v>Compassiva</v>
      </c>
      <c r="BH942" t="str">
        <v>Consejo Interreligioso del Perú - Religiones por la Paz</v>
      </c>
      <c r="BI942" t="str">
        <v>Consorcio ONG OCIPI Y Capellanía Nacional OFICA</v>
      </c>
      <c r="BJ942" t="str">
        <v>COOPI - International Cooperation Foundation</v>
      </c>
      <c r="BK942" t="str">
        <v>Corporación Colectivo Sin Fronteras</v>
      </c>
      <c r="BL942" t="str">
        <v>CRISFE Foundation</v>
      </c>
      <c r="BM942" t="str">
        <v>Cuso International</v>
      </c>
      <c r="BN942" t="str">
        <v>Danielle’s Children Fund (DCF)</v>
      </c>
      <c r="BO942" t="str">
        <v>Danish Refugee Council (DRC)</v>
      </c>
      <c r="BP942" t="str">
        <v>Development Support Association - APOYAR</v>
      </c>
      <c r="BQ942" t="str">
        <v>Diakonie Katastrophenhilfe</v>
      </c>
      <c r="BR942" t="str">
        <v>Diálogo Diverso</v>
      </c>
      <c r="BS942" t="str">
        <v>Doctors of the World</v>
      </c>
      <c r="BT942" t="str">
        <v>Dominican Institute for Integrated Development</v>
      </c>
      <c r="BU942" t="str">
        <v>Duendes y Ángeles Vinotinto República Dominicana</v>
      </c>
      <c r="BV942" t="str">
        <v>Encuentros SJS (Servicio Jesuita de la Solidaridad)</v>
      </c>
      <c r="BW942" t="str">
        <v>Ending Violence Against Migrants</v>
      </c>
      <c r="BX942" t="str">
        <v>Equidad Foundation</v>
      </c>
      <c r="BY942" t="str">
        <v>Equilibrium CenDE</v>
      </c>
      <c r="BZ942" t="str">
        <v>Facultad de Psicología - Universidad de la República (UDELAR)</v>
      </c>
      <c r="CA942" t="str">
        <v>First International Emergency and Solidarités International</v>
      </c>
      <c r="CB942" t="str">
        <v>Fondo Ecuatoriano Populorum Progressio</v>
      </c>
      <c r="CC942" t="str">
        <v>Foro Salud Callao</v>
      </c>
      <c r="CD942" t="str">
        <v>Foundation for the Integration and Development of Latin America (FIDAL)</v>
      </c>
      <c r="CE942" t="str">
        <v>Foundation of the Americas (FUDELA)</v>
      </c>
      <c r="CF942" t="str">
        <v>Fraternity Without Borders</v>
      </c>
      <c r="CG942" t="str">
        <v>Fundación Brisas del Norte</v>
      </c>
      <c r="CH942" t="str">
        <v>Fundación Colombovenezolana Nueva Ilusión</v>
      </c>
      <c r="CI942" t="str">
        <v>Fundación Nakama's</v>
      </c>
      <c r="CJ942" t="str">
        <v>Fundación RadaBer</v>
      </c>
      <c r="CK942" t="str">
        <v>Fundación Scalabrini Bolivia</v>
      </c>
      <c r="CL942" t="str">
        <v>Fundacion Social Vivan los Niños</v>
      </c>
      <c r="CM942" t="str">
        <v>FUNVEAC</v>
      </c>
      <c r="CN942" t="str">
        <v>German Development Cooperation Agency GIZ</v>
      </c>
      <c r="CO942" t="str">
        <v>Globalizate Radio</v>
      </c>
      <c r="CP942" t="str">
        <v>GOAL</v>
      </c>
      <c r="CQ942" t="str">
        <v>Halü Bienestar Humano Foundation (HALU)</v>
      </c>
      <c r="CR942" t="str">
        <v>Heartland Alliance International (HAI)</v>
      </c>
      <c r="CS942" t="str">
        <v>HELVETAS Swiss Intercooperation</v>
      </c>
      <c r="CT942" t="str">
        <v>HIAS</v>
      </c>
      <c r="CU942" t="str">
        <v>Human Rights Defence Curaçao</v>
      </c>
      <c r="CV942" t="str">
        <v>Humanity &amp; Inclusion</v>
      </c>
      <c r="CW942" t="str">
        <v>Humans Analytic</v>
      </c>
      <c r="CX942" t="str">
        <v>Idas y Vueltas Association</v>
      </c>
      <c r="CY942" t="str">
        <v>iMMAP</v>
      </c>
      <c r="CZ942" t="str">
        <v>IMPACT Initiatives (REACH)</v>
      </c>
      <c r="DA942" t="str">
        <v>Inmigrante Feliz Association</v>
      </c>
      <c r="DB942" t="str">
        <v>Institute for Migration and Human Rights (IMDH)</v>
      </c>
      <c r="DC942" t="str">
        <v>Institute of Natural and Cultural Heritage (IPANC)</v>
      </c>
      <c r="DD942" t="str">
        <v>International Committee for the Development of People (CISP)</v>
      </c>
      <c r="DE942" t="str">
        <v>International Federation of the Red Cross (IFRC)</v>
      </c>
      <c r="DF942" t="str">
        <v>International Labour Organization (ILO)</v>
      </c>
      <c r="DG942" t="str">
        <v>International Medical Corps</v>
      </c>
      <c r="DH942" t="str">
        <v>International Organization for Migration (IOM)</v>
      </c>
      <c r="DI942" t="str">
        <v>International Rescue Committee (IRC)</v>
      </c>
      <c r="DJ942" t="str">
        <v>INTERSOS</v>
      </c>
      <c r="DK942" t="str">
        <v>Jesuit Migrant Service (JMS)</v>
      </c>
      <c r="DL942" t="str">
        <v>Jesuit Refugee Service (JRS)</v>
      </c>
      <c r="DM942" t="str">
        <v>Jesuit Service for Migrants and Refugees (JSMR)</v>
      </c>
      <c r="DN942" t="str">
        <v>Joint United Nations Programme on HIV/AIDS (UNAIDS)</v>
      </c>
      <c r="DO942" t="str">
        <v>Kimirina Coorporation</v>
      </c>
      <c r="DP942" t="str">
        <v>La Casita Hispanic Cultural Centre</v>
      </c>
      <c r="DQ942" t="str">
        <v>Latin American Network of Non-Governmental Organizations of Persons with Disabilities and their Families (RIADIS)</v>
      </c>
      <c r="DR942" t="str">
        <v>LGBT+ Movement Brazil</v>
      </c>
      <c r="DS942" t="str">
        <v>Living Water Community (LWC)</v>
      </c>
      <c r="DT942" t="str">
        <v>LLANOVENCOL</v>
      </c>
      <c r="DU942" t="str">
        <v>Lutheran World Federation</v>
      </c>
      <c r="DV942" t="str">
        <v>Lutheran World Relief</v>
      </c>
      <c r="DW942" t="str">
        <v>Malteser International</v>
      </c>
      <c r="DX942" t="str">
        <v>Mana Institute</v>
      </c>
      <c r="DY942" t="str">
        <v>Manos Veneguayas Association</v>
      </c>
      <c r="DZ942" t="str">
        <v>Más Igualdad Perú</v>
      </c>
      <c r="EA942" t="str">
        <v>MedGlobal</v>
      </c>
      <c r="EB942" t="str">
        <v>Medical Teams International</v>
      </c>
      <c r="EC942" t="str">
        <v>Mercy Corps</v>
      </c>
      <c r="ED942" t="str">
        <v>Migrant Service Center (CAM)</v>
      </c>
      <c r="EE942" t="str">
        <v>Migrants, Refugees and Argentine Social Entrepreneurs (MIRARES)</v>
      </c>
      <c r="EF942" t="str">
        <v>Mision Scalabriniana - Ecuador</v>
      </c>
      <c r="EG942" t="str">
        <v>Missão Paz</v>
      </c>
      <c r="EH942" t="str">
        <v>Museu A CASA</v>
      </c>
      <c r="EI942" t="str">
        <v>Norwegian Refugee Council (NRC)</v>
      </c>
      <c r="EJ942" t="str">
        <v>ONG Migrantes por el Maule</v>
      </c>
      <c r="EK942" t="str">
        <v>ONG Preemptive Love Coalition Colombia</v>
      </c>
      <c r="EL942" t="str">
        <v>Organización Transfomando Vidas</v>
      </c>
      <c r="EM942" t="str">
        <v>Organization of Ibero-American States for Education, Science and Culture (OEI)</v>
      </c>
      <c r="EN942" t="str">
        <v>OXFAM</v>
      </c>
      <c r="EO942" t="str">
        <v>Panamerican Development Foundation</v>
      </c>
      <c r="EP942" t="str">
        <v>Panamerican Health Organization/World Health Organization (PAHO/WHO)</v>
      </c>
      <c r="EQ942" t="str">
        <v>Pastoral of Human Mobility - Peruvian Episcopal Conference</v>
      </c>
      <c r="ER942" t="str">
        <v>Pastoral Service for Migrants National</v>
      </c>
      <c r="ES942" t="str">
        <v>Permanent Human Rights defense Committee (CDH)</v>
      </c>
      <c r="ET942" t="str">
        <v>Pirilampos Institute - Group of visits and voluntary actions in Roraima</v>
      </c>
      <c r="EU942" t="str">
        <v>Plan International</v>
      </c>
      <c r="EV942" t="str">
        <v>Population Program, Faculty of Social Sciences, University of the Republic</v>
      </c>
      <c r="EW942" t="str">
        <v>Profamilia Association</v>
      </c>
      <c r="EX942" t="str">
        <v>Red con Migrantes y Refugiados</v>
      </c>
      <c r="EY942" t="str">
        <v>Red Cross Colombia</v>
      </c>
      <c r="EZ942" t="str">
        <v>Red Cross Ecuador</v>
      </c>
      <c r="FA942" t="str">
        <v>Red Cross Peru</v>
      </c>
      <c r="FB942" t="str">
        <v>Red de Investigaciones en Derechos Humanos - CONICET (Consejo Nacional de Investigaciones Científicas y Técnicas)</v>
      </c>
      <c r="FC942" t="str">
        <v>RET International</v>
      </c>
      <c r="FD942" t="str">
        <v>Salú pa Tur Foundation</v>
      </c>
      <c r="FE942" t="str">
        <v>Salvation Army</v>
      </c>
      <c r="FF942" t="str">
        <v>Samaritan's Purse</v>
      </c>
      <c r="FG942" t="str">
        <v>Save the Children International (SCI)</v>
      </c>
      <c r="FH942" t="str">
        <v>Scalabrini Foundation Chile</v>
      </c>
      <c r="FI942" t="str">
        <v>Sección Peruana de Amnistía Internacional</v>
      </c>
      <c r="FJ942" t="str">
        <v>Serviço Pastoral dos Migrantes do Nordeste</v>
      </c>
      <c r="FK942" t="str">
        <v>Sesame Workshop</v>
      </c>
      <c r="FL942" t="str">
        <v>Si, Da Vida</v>
      </c>
      <c r="FM942" t="str">
        <v>Solidarity and Action Asociation</v>
      </c>
      <c r="FN942" t="str">
        <v>SOS Children's Villages</v>
      </c>
      <c r="FO942" t="str">
        <v>Tarabita Foundation</v>
      </c>
      <c r="FP942" t="str">
        <v>Tearfund</v>
      </c>
      <c r="FQ942" t="str">
        <v>TECHO</v>
      </c>
      <c r="FR942" t="str">
        <v>Terranueva Foundation</v>
      </c>
      <c r="FS942" t="str">
        <v>Terre des Hommes Suisse</v>
      </c>
      <c r="FT942" t="str">
        <v>The Israel Forum for International Humanitarian Aid (IsraAID)</v>
      </c>
      <c r="FU942" t="str">
        <v>Unión Venezolana en Perú</v>
      </c>
      <c r="FV942" t="str">
        <v>United Nations Children's Fund (UNICEF)</v>
      </c>
      <c r="FW942" t="str">
        <v>United Nations Development Programme (UNDP)</v>
      </c>
      <c r="FX942" t="str">
        <v>United Nations Educational, Scientific and Cultural Organization (UNESCO)</v>
      </c>
      <c r="FY942" t="str">
        <v>United Nations Entity for Gender Equality and the Empowerment of Women (UNWOMEN)</v>
      </c>
      <c r="FZ942" t="str">
        <v>United Nations Food and Agricultural Organization (FAO)</v>
      </c>
      <c r="GA942" t="str">
        <v>United Nations High Commissioner for Refugees (UNHCR)</v>
      </c>
      <c r="GB942" t="str">
        <v>United Nations Office of the High Commissioner for Human Rights (OHCHR)</v>
      </c>
      <c r="GC942" t="str">
        <v>United Nations Office on Drugs and Crime (UNODC)</v>
      </c>
      <c r="GD942" t="str">
        <v>United Nations Population Fund (UNFPA)</v>
      </c>
      <c r="GE942" t="str">
        <v>United Nations Programme for Human Settlements (UN Habitat)</v>
      </c>
      <c r="GF942" t="str">
        <v>Vale da Benção Educational and Charitable Association (AEBVB)</v>
      </c>
      <c r="GG942" t="str">
        <v>VenAruba Solidaria</v>
      </c>
      <c r="GH942" t="str">
        <v>Venex Curacao Foundation</v>
      </c>
      <c r="GI942" t="str">
        <v>Venezolanos en Barranquilla</v>
      </c>
      <c r="GJ942" t="str">
        <v>Venezolanos en San Cristóbal</v>
      </c>
      <c r="GK942" t="str">
        <v>Venezuelan Emigrant Foundation (FEV)</v>
      </c>
      <c r="GL942" t="str">
        <v>Vicaría de Pastoral Social Caritas</v>
      </c>
      <c r="GM942" t="str">
        <v>Voices GY</v>
      </c>
      <c r="GN942" t="str">
        <v>We World GVC</v>
      </c>
      <c r="GO942" t="str">
        <v>World Council of Credit Unions</v>
      </c>
      <c r="GP942" t="str">
        <v>World Food Programme (WFP)</v>
      </c>
      <c r="GQ942" t="str">
        <v>World Vision</v>
      </c>
      <c r="GR942" t="str">
        <v>ZOA</v>
      </c>
    </row>
    <row r="943" spans="8:200" x14ac:dyDescent="0.3">
      <c r="H943" t="str" cm="1">
        <f t="array" ref="H943:GR943">TRANSPOSE(_xlfn._xlws.SORT(_xlfn._xlws.FILTER(Table3[Name],ISNUMBER(SEARCH(' Activity Sheet'!D997,Table3[Name])),"Not found"),,1))</f>
        <v>.New Organisation</v>
      </c>
      <c r="I943" t="str">
        <v>ABV - Association of Good with Life</v>
      </c>
      <c r="J943" t="str">
        <v>ACAPS</v>
      </c>
      <c r="K943" t="str">
        <v>Acción y Desarrollo</v>
      </c>
      <c r="L943" t="str">
        <v>ACTED</v>
      </c>
      <c r="M943" t="str">
        <v>Action against Hunger</v>
      </c>
      <c r="N943" t="str">
        <v>ActionAid</v>
      </c>
      <c r="O943" t="str">
        <v>Adventist Development and Relief Agency (ADRA)</v>
      </c>
      <c r="P943" t="str">
        <v>Alas de Colibrí Foundation</v>
      </c>
      <c r="Q943" t="str">
        <v>Alianza por la Solidaridad</v>
      </c>
      <c r="R943" t="str">
        <v>Alianza por Venezuela</v>
      </c>
      <c r="S943" t="str">
        <v>Americares Foundation</v>
      </c>
      <c r="T943" t="str">
        <v>Argentine Commission for Refugees and Migrants (CAREF)</v>
      </c>
      <c r="U943" t="str">
        <v>Asociación Aves</v>
      </c>
      <c r="V943" t="str">
        <v>Asociación de Jubilados y Pensionados Venezolanos en Argentina</v>
      </c>
      <c r="W943" t="str">
        <v>Asociación de Venezolanos en Eloy Alfaro</v>
      </c>
      <c r="X943" t="str">
        <v>Asociación Fundación contra el Hambre Perú</v>
      </c>
      <c r="Y943" t="str">
        <v>Asociación Migrantes Venezolanos</v>
      </c>
      <c r="Z943" t="str">
        <v>Asociación Misioneros de San Carlos Scalabrinianos</v>
      </c>
      <c r="AA943" t="str">
        <v>Asociacion Proteccion Poblacion Vulnerable</v>
      </c>
      <c r="AB943" t="str">
        <v>Asociación Quinta Ola</v>
      </c>
      <c r="AC943" t="str">
        <v>Asociación Salto Ángel</v>
      </c>
      <c r="AD943" t="str">
        <v>Asociación Venezuela en Ecuador AC</v>
      </c>
      <c r="AE943" t="str">
        <v>ASOVENAR</v>
      </c>
      <c r="AF943" t="str">
        <v>Associação Hermanitos</v>
      </c>
      <c r="AG943" t="str">
        <v>AVSI Foundation</v>
      </c>
      <c r="AH943" t="str">
        <v>Bethany Christian Services</v>
      </c>
      <c r="AI943" t="str">
        <v>Blumont</v>
      </c>
      <c r="AJ943" t="str">
        <v>CARE</v>
      </c>
      <c r="AK943" t="str">
        <v>Caritas Brazil</v>
      </c>
      <c r="AL943" t="str">
        <v>Caritas Ecuador</v>
      </c>
      <c r="AM943" t="str">
        <v>Caritas Germany</v>
      </c>
      <c r="AN943" t="str">
        <v>Caritas Manaus</v>
      </c>
      <c r="AO943" t="str">
        <v>Caritas Parana</v>
      </c>
      <c r="AP943" t="str">
        <v>Caritas Peru</v>
      </c>
      <c r="AQ943" t="str">
        <v>Caritas Rio de Janeiro</v>
      </c>
      <c r="AR943" t="str">
        <v>Caritas São Paulo</v>
      </c>
      <c r="AS943" t="str">
        <v>Caritas Switzerland</v>
      </c>
      <c r="AT943" t="str">
        <v>CCEFIRO Association</v>
      </c>
      <c r="AU943" t="str">
        <v>CEDRO</v>
      </c>
      <c r="AV943" t="str">
        <v>Center for Integrated Studies and Programs for Sustainable Development (CIEDS)</v>
      </c>
      <c r="AW943" t="str">
        <v>Center for Migration and Human Rights of the Diocese of Roraima (CMDH)</v>
      </c>
      <c r="AX943" t="str">
        <v>Centro de Atencion Psicosocial (CAPS)</v>
      </c>
      <c r="AY943" t="str">
        <v>CESAL</v>
      </c>
      <c r="AZ943" t="str">
        <v>CESVI-Cooperazione e Sviluppo</v>
      </c>
      <c r="BA943" t="str">
        <v>ChildFund International</v>
      </c>
      <c r="BB943" t="str">
        <v>CHS Alternativo</v>
      </c>
      <c r="BC943" t="str">
        <v>Churún Merú Association</v>
      </c>
      <c r="BD943" t="str">
        <v>Coalición por Venezuela</v>
      </c>
      <c r="BE943" t="str">
        <v>Colonia Foundation of Venezuelans in the Dominican Republic (FUNCOVERD)</v>
      </c>
      <c r="BF943" t="str">
        <v>COLVENZ</v>
      </c>
      <c r="BG943" t="str">
        <v>Compassiva</v>
      </c>
      <c r="BH943" t="str">
        <v>Consejo Interreligioso del Perú - Religiones por la Paz</v>
      </c>
      <c r="BI943" t="str">
        <v>Consorcio ONG OCIPI Y Capellanía Nacional OFICA</v>
      </c>
      <c r="BJ943" t="str">
        <v>COOPI - International Cooperation Foundation</v>
      </c>
      <c r="BK943" t="str">
        <v>Corporación Colectivo Sin Fronteras</v>
      </c>
      <c r="BL943" t="str">
        <v>CRISFE Foundation</v>
      </c>
      <c r="BM943" t="str">
        <v>Cuso International</v>
      </c>
      <c r="BN943" t="str">
        <v>Danielle’s Children Fund (DCF)</v>
      </c>
      <c r="BO943" t="str">
        <v>Danish Refugee Council (DRC)</v>
      </c>
      <c r="BP943" t="str">
        <v>Development Support Association - APOYAR</v>
      </c>
      <c r="BQ943" t="str">
        <v>Diakonie Katastrophenhilfe</v>
      </c>
      <c r="BR943" t="str">
        <v>Diálogo Diverso</v>
      </c>
      <c r="BS943" t="str">
        <v>Doctors of the World</v>
      </c>
      <c r="BT943" t="str">
        <v>Dominican Institute for Integrated Development</v>
      </c>
      <c r="BU943" t="str">
        <v>Duendes y Ángeles Vinotinto República Dominicana</v>
      </c>
      <c r="BV943" t="str">
        <v>Encuentros SJS (Servicio Jesuita de la Solidaridad)</v>
      </c>
      <c r="BW943" t="str">
        <v>Ending Violence Against Migrants</v>
      </c>
      <c r="BX943" t="str">
        <v>Equidad Foundation</v>
      </c>
      <c r="BY943" t="str">
        <v>Equilibrium CenDE</v>
      </c>
      <c r="BZ943" t="str">
        <v>Facultad de Psicología - Universidad de la República (UDELAR)</v>
      </c>
      <c r="CA943" t="str">
        <v>First International Emergency and Solidarités International</v>
      </c>
      <c r="CB943" t="str">
        <v>Fondo Ecuatoriano Populorum Progressio</v>
      </c>
      <c r="CC943" t="str">
        <v>Foro Salud Callao</v>
      </c>
      <c r="CD943" t="str">
        <v>Foundation for the Integration and Development of Latin America (FIDAL)</v>
      </c>
      <c r="CE943" t="str">
        <v>Foundation of the Americas (FUDELA)</v>
      </c>
      <c r="CF943" t="str">
        <v>Fraternity Without Borders</v>
      </c>
      <c r="CG943" t="str">
        <v>Fundación Brisas del Norte</v>
      </c>
      <c r="CH943" t="str">
        <v>Fundación Colombovenezolana Nueva Ilusión</v>
      </c>
      <c r="CI943" t="str">
        <v>Fundación Nakama's</v>
      </c>
      <c r="CJ943" t="str">
        <v>Fundación RadaBer</v>
      </c>
      <c r="CK943" t="str">
        <v>Fundación Scalabrini Bolivia</v>
      </c>
      <c r="CL943" t="str">
        <v>Fundacion Social Vivan los Niños</v>
      </c>
      <c r="CM943" t="str">
        <v>FUNVEAC</v>
      </c>
      <c r="CN943" t="str">
        <v>German Development Cooperation Agency GIZ</v>
      </c>
      <c r="CO943" t="str">
        <v>Globalizate Radio</v>
      </c>
      <c r="CP943" t="str">
        <v>GOAL</v>
      </c>
      <c r="CQ943" t="str">
        <v>Halü Bienestar Humano Foundation (HALU)</v>
      </c>
      <c r="CR943" t="str">
        <v>Heartland Alliance International (HAI)</v>
      </c>
      <c r="CS943" t="str">
        <v>HELVETAS Swiss Intercooperation</v>
      </c>
      <c r="CT943" t="str">
        <v>HIAS</v>
      </c>
      <c r="CU943" t="str">
        <v>Human Rights Defence Curaçao</v>
      </c>
      <c r="CV943" t="str">
        <v>Humanity &amp; Inclusion</v>
      </c>
      <c r="CW943" t="str">
        <v>Humans Analytic</v>
      </c>
      <c r="CX943" t="str">
        <v>Idas y Vueltas Association</v>
      </c>
      <c r="CY943" t="str">
        <v>iMMAP</v>
      </c>
      <c r="CZ943" t="str">
        <v>IMPACT Initiatives (REACH)</v>
      </c>
      <c r="DA943" t="str">
        <v>Inmigrante Feliz Association</v>
      </c>
      <c r="DB943" t="str">
        <v>Institute for Migration and Human Rights (IMDH)</v>
      </c>
      <c r="DC943" t="str">
        <v>Institute of Natural and Cultural Heritage (IPANC)</v>
      </c>
      <c r="DD943" t="str">
        <v>International Committee for the Development of People (CISP)</v>
      </c>
      <c r="DE943" t="str">
        <v>International Federation of the Red Cross (IFRC)</v>
      </c>
      <c r="DF943" t="str">
        <v>International Labour Organization (ILO)</v>
      </c>
      <c r="DG943" t="str">
        <v>International Medical Corps</v>
      </c>
      <c r="DH943" t="str">
        <v>International Organization for Migration (IOM)</v>
      </c>
      <c r="DI943" t="str">
        <v>International Rescue Committee (IRC)</v>
      </c>
      <c r="DJ943" t="str">
        <v>INTERSOS</v>
      </c>
      <c r="DK943" t="str">
        <v>Jesuit Migrant Service (JMS)</v>
      </c>
      <c r="DL943" t="str">
        <v>Jesuit Refugee Service (JRS)</v>
      </c>
      <c r="DM943" t="str">
        <v>Jesuit Service for Migrants and Refugees (JSMR)</v>
      </c>
      <c r="DN943" t="str">
        <v>Joint United Nations Programme on HIV/AIDS (UNAIDS)</v>
      </c>
      <c r="DO943" t="str">
        <v>Kimirina Coorporation</v>
      </c>
      <c r="DP943" t="str">
        <v>La Casita Hispanic Cultural Centre</v>
      </c>
      <c r="DQ943" t="str">
        <v>Latin American Network of Non-Governmental Organizations of Persons with Disabilities and their Families (RIADIS)</v>
      </c>
      <c r="DR943" t="str">
        <v>LGBT+ Movement Brazil</v>
      </c>
      <c r="DS943" t="str">
        <v>Living Water Community (LWC)</v>
      </c>
      <c r="DT943" t="str">
        <v>LLANOVENCOL</v>
      </c>
      <c r="DU943" t="str">
        <v>Lutheran World Federation</v>
      </c>
      <c r="DV943" t="str">
        <v>Lutheran World Relief</v>
      </c>
      <c r="DW943" t="str">
        <v>Malteser International</v>
      </c>
      <c r="DX943" t="str">
        <v>Mana Institute</v>
      </c>
      <c r="DY943" t="str">
        <v>Manos Veneguayas Association</v>
      </c>
      <c r="DZ943" t="str">
        <v>Más Igualdad Perú</v>
      </c>
      <c r="EA943" t="str">
        <v>MedGlobal</v>
      </c>
      <c r="EB943" t="str">
        <v>Medical Teams International</v>
      </c>
      <c r="EC943" t="str">
        <v>Mercy Corps</v>
      </c>
      <c r="ED943" t="str">
        <v>Migrant Service Center (CAM)</v>
      </c>
      <c r="EE943" t="str">
        <v>Migrants, Refugees and Argentine Social Entrepreneurs (MIRARES)</v>
      </c>
      <c r="EF943" t="str">
        <v>Mision Scalabriniana - Ecuador</v>
      </c>
      <c r="EG943" t="str">
        <v>Missão Paz</v>
      </c>
      <c r="EH943" t="str">
        <v>Museu A CASA</v>
      </c>
      <c r="EI943" t="str">
        <v>Norwegian Refugee Council (NRC)</v>
      </c>
      <c r="EJ943" t="str">
        <v>ONG Migrantes por el Maule</v>
      </c>
      <c r="EK943" t="str">
        <v>ONG Preemptive Love Coalition Colombia</v>
      </c>
      <c r="EL943" t="str">
        <v>Organización Transfomando Vidas</v>
      </c>
      <c r="EM943" t="str">
        <v>Organization of Ibero-American States for Education, Science and Culture (OEI)</v>
      </c>
      <c r="EN943" t="str">
        <v>OXFAM</v>
      </c>
      <c r="EO943" t="str">
        <v>Panamerican Development Foundation</v>
      </c>
      <c r="EP943" t="str">
        <v>Panamerican Health Organization/World Health Organization (PAHO/WHO)</v>
      </c>
      <c r="EQ943" t="str">
        <v>Pastoral of Human Mobility - Peruvian Episcopal Conference</v>
      </c>
      <c r="ER943" t="str">
        <v>Pastoral Service for Migrants National</v>
      </c>
      <c r="ES943" t="str">
        <v>Permanent Human Rights defense Committee (CDH)</v>
      </c>
      <c r="ET943" t="str">
        <v>Pirilampos Institute - Group of visits and voluntary actions in Roraima</v>
      </c>
      <c r="EU943" t="str">
        <v>Plan International</v>
      </c>
      <c r="EV943" t="str">
        <v>Population Program, Faculty of Social Sciences, University of the Republic</v>
      </c>
      <c r="EW943" t="str">
        <v>Profamilia Association</v>
      </c>
      <c r="EX943" t="str">
        <v>Red con Migrantes y Refugiados</v>
      </c>
      <c r="EY943" t="str">
        <v>Red Cross Colombia</v>
      </c>
      <c r="EZ943" t="str">
        <v>Red Cross Ecuador</v>
      </c>
      <c r="FA943" t="str">
        <v>Red Cross Peru</v>
      </c>
      <c r="FB943" t="str">
        <v>Red de Investigaciones en Derechos Humanos - CONICET (Consejo Nacional de Investigaciones Científicas y Técnicas)</v>
      </c>
      <c r="FC943" t="str">
        <v>RET International</v>
      </c>
      <c r="FD943" t="str">
        <v>Salú pa Tur Foundation</v>
      </c>
      <c r="FE943" t="str">
        <v>Salvation Army</v>
      </c>
      <c r="FF943" t="str">
        <v>Samaritan's Purse</v>
      </c>
      <c r="FG943" t="str">
        <v>Save the Children International (SCI)</v>
      </c>
      <c r="FH943" t="str">
        <v>Scalabrini Foundation Chile</v>
      </c>
      <c r="FI943" t="str">
        <v>Sección Peruana de Amnistía Internacional</v>
      </c>
      <c r="FJ943" t="str">
        <v>Serviço Pastoral dos Migrantes do Nordeste</v>
      </c>
      <c r="FK943" t="str">
        <v>Sesame Workshop</v>
      </c>
      <c r="FL943" t="str">
        <v>Si, Da Vida</v>
      </c>
      <c r="FM943" t="str">
        <v>Solidarity and Action Asociation</v>
      </c>
      <c r="FN943" t="str">
        <v>SOS Children's Villages</v>
      </c>
      <c r="FO943" t="str">
        <v>Tarabita Foundation</v>
      </c>
      <c r="FP943" t="str">
        <v>Tearfund</v>
      </c>
      <c r="FQ943" t="str">
        <v>TECHO</v>
      </c>
      <c r="FR943" t="str">
        <v>Terranueva Foundation</v>
      </c>
      <c r="FS943" t="str">
        <v>Terre des Hommes Suisse</v>
      </c>
      <c r="FT943" t="str">
        <v>The Israel Forum for International Humanitarian Aid (IsraAID)</v>
      </c>
      <c r="FU943" t="str">
        <v>Unión Venezolana en Perú</v>
      </c>
      <c r="FV943" t="str">
        <v>United Nations Children's Fund (UNICEF)</v>
      </c>
      <c r="FW943" t="str">
        <v>United Nations Development Programme (UNDP)</v>
      </c>
      <c r="FX943" t="str">
        <v>United Nations Educational, Scientific and Cultural Organization (UNESCO)</v>
      </c>
      <c r="FY943" t="str">
        <v>United Nations Entity for Gender Equality and the Empowerment of Women (UNWOMEN)</v>
      </c>
      <c r="FZ943" t="str">
        <v>United Nations Food and Agricultural Organization (FAO)</v>
      </c>
      <c r="GA943" t="str">
        <v>United Nations High Commissioner for Refugees (UNHCR)</v>
      </c>
      <c r="GB943" t="str">
        <v>United Nations Office of the High Commissioner for Human Rights (OHCHR)</v>
      </c>
      <c r="GC943" t="str">
        <v>United Nations Office on Drugs and Crime (UNODC)</v>
      </c>
      <c r="GD943" t="str">
        <v>United Nations Population Fund (UNFPA)</v>
      </c>
      <c r="GE943" t="str">
        <v>United Nations Programme for Human Settlements (UN Habitat)</v>
      </c>
      <c r="GF943" t="str">
        <v>Vale da Benção Educational and Charitable Association (AEBVB)</v>
      </c>
      <c r="GG943" t="str">
        <v>VenAruba Solidaria</v>
      </c>
      <c r="GH943" t="str">
        <v>Venex Curacao Foundation</v>
      </c>
      <c r="GI943" t="str">
        <v>Venezolanos en Barranquilla</v>
      </c>
      <c r="GJ943" t="str">
        <v>Venezolanos en San Cristóbal</v>
      </c>
      <c r="GK943" t="str">
        <v>Venezuelan Emigrant Foundation (FEV)</v>
      </c>
      <c r="GL943" t="str">
        <v>Vicaría de Pastoral Social Caritas</v>
      </c>
      <c r="GM943" t="str">
        <v>Voices GY</v>
      </c>
      <c r="GN943" t="str">
        <v>We World GVC</v>
      </c>
      <c r="GO943" t="str">
        <v>World Council of Credit Unions</v>
      </c>
      <c r="GP943" t="str">
        <v>World Food Programme (WFP)</v>
      </c>
      <c r="GQ943" t="str">
        <v>World Vision</v>
      </c>
      <c r="GR943" t="str">
        <v>ZOA</v>
      </c>
    </row>
    <row r="944" spans="8:200" x14ac:dyDescent="0.3">
      <c r="H944" t="str" cm="1">
        <f t="array" ref="H944:GR944">TRANSPOSE(_xlfn._xlws.SORT(_xlfn._xlws.FILTER(Table3[Name],ISNUMBER(SEARCH(' Activity Sheet'!D998,Table3[Name])),"Not found"),,1))</f>
        <v>.New Organisation</v>
      </c>
      <c r="I944" t="str">
        <v>ABV - Association of Good with Life</v>
      </c>
      <c r="J944" t="str">
        <v>ACAPS</v>
      </c>
      <c r="K944" t="str">
        <v>Acción y Desarrollo</v>
      </c>
      <c r="L944" t="str">
        <v>ACTED</v>
      </c>
      <c r="M944" t="str">
        <v>Action against Hunger</v>
      </c>
      <c r="N944" t="str">
        <v>ActionAid</v>
      </c>
      <c r="O944" t="str">
        <v>Adventist Development and Relief Agency (ADRA)</v>
      </c>
      <c r="P944" t="str">
        <v>Alas de Colibrí Foundation</v>
      </c>
      <c r="Q944" t="str">
        <v>Alianza por la Solidaridad</v>
      </c>
      <c r="R944" t="str">
        <v>Alianza por Venezuela</v>
      </c>
      <c r="S944" t="str">
        <v>Americares Foundation</v>
      </c>
      <c r="T944" t="str">
        <v>Argentine Commission for Refugees and Migrants (CAREF)</v>
      </c>
      <c r="U944" t="str">
        <v>Asociación Aves</v>
      </c>
      <c r="V944" t="str">
        <v>Asociación de Jubilados y Pensionados Venezolanos en Argentina</v>
      </c>
      <c r="W944" t="str">
        <v>Asociación de Venezolanos en Eloy Alfaro</v>
      </c>
      <c r="X944" t="str">
        <v>Asociación Fundación contra el Hambre Perú</v>
      </c>
      <c r="Y944" t="str">
        <v>Asociación Migrantes Venezolanos</v>
      </c>
      <c r="Z944" t="str">
        <v>Asociación Misioneros de San Carlos Scalabrinianos</v>
      </c>
      <c r="AA944" t="str">
        <v>Asociacion Proteccion Poblacion Vulnerable</v>
      </c>
      <c r="AB944" t="str">
        <v>Asociación Quinta Ola</v>
      </c>
      <c r="AC944" t="str">
        <v>Asociación Salto Ángel</v>
      </c>
      <c r="AD944" t="str">
        <v>Asociación Venezuela en Ecuador AC</v>
      </c>
      <c r="AE944" t="str">
        <v>ASOVENAR</v>
      </c>
      <c r="AF944" t="str">
        <v>Associação Hermanitos</v>
      </c>
      <c r="AG944" t="str">
        <v>AVSI Foundation</v>
      </c>
      <c r="AH944" t="str">
        <v>Bethany Christian Services</v>
      </c>
      <c r="AI944" t="str">
        <v>Blumont</v>
      </c>
      <c r="AJ944" t="str">
        <v>CARE</v>
      </c>
      <c r="AK944" t="str">
        <v>Caritas Brazil</v>
      </c>
      <c r="AL944" t="str">
        <v>Caritas Ecuador</v>
      </c>
      <c r="AM944" t="str">
        <v>Caritas Germany</v>
      </c>
      <c r="AN944" t="str">
        <v>Caritas Manaus</v>
      </c>
      <c r="AO944" t="str">
        <v>Caritas Parana</v>
      </c>
      <c r="AP944" t="str">
        <v>Caritas Peru</v>
      </c>
      <c r="AQ944" t="str">
        <v>Caritas Rio de Janeiro</v>
      </c>
      <c r="AR944" t="str">
        <v>Caritas São Paulo</v>
      </c>
      <c r="AS944" t="str">
        <v>Caritas Switzerland</v>
      </c>
      <c r="AT944" t="str">
        <v>CCEFIRO Association</v>
      </c>
      <c r="AU944" t="str">
        <v>CEDRO</v>
      </c>
      <c r="AV944" t="str">
        <v>Center for Integrated Studies and Programs for Sustainable Development (CIEDS)</v>
      </c>
      <c r="AW944" t="str">
        <v>Center for Migration and Human Rights of the Diocese of Roraima (CMDH)</v>
      </c>
      <c r="AX944" t="str">
        <v>Centro de Atencion Psicosocial (CAPS)</v>
      </c>
      <c r="AY944" t="str">
        <v>CESAL</v>
      </c>
      <c r="AZ944" t="str">
        <v>CESVI-Cooperazione e Sviluppo</v>
      </c>
      <c r="BA944" t="str">
        <v>ChildFund International</v>
      </c>
      <c r="BB944" t="str">
        <v>CHS Alternativo</v>
      </c>
      <c r="BC944" t="str">
        <v>Churún Merú Association</v>
      </c>
      <c r="BD944" t="str">
        <v>Coalición por Venezuela</v>
      </c>
      <c r="BE944" t="str">
        <v>Colonia Foundation of Venezuelans in the Dominican Republic (FUNCOVERD)</v>
      </c>
      <c r="BF944" t="str">
        <v>COLVENZ</v>
      </c>
      <c r="BG944" t="str">
        <v>Compassiva</v>
      </c>
      <c r="BH944" t="str">
        <v>Consejo Interreligioso del Perú - Religiones por la Paz</v>
      </c>
      <c r="BI944" t="str">
        <v>Consorcio ONG OCIPI Y Capellanía Nacional OFICA</v>
      </c>
      <c r="BJ944" t="str">
        <v>COOPI - International Cooperation Foundation</v>
      </c>
      <c r="BK944" t="str">
        <v>Corporación Colectivo Sin Fronteras</v>
      </c>
      <c r="BL944" t="str">
        <v>CRISFE Foundation</v>
      </c>
      <c r="BM944" t="str">
        <v>Cuso International</v>
      </c>
      <c r="BN944" t="str">
        <v>Danielle’s Children Fund (DCF)</v>
      </c>
      <c r="BO944" t="str">
        <v>Danish Refugee Council (DRC)</v>
      </c>
      <c r="BP944" t="str">
        <v>Development Support Association - APOYAR</v>
      </c>
      <c r="BQ944" t="str">
        <v>Diakonie Katastrophenhilfe</v>
      </c>
      <c r="BR944" t="str">
        <v>Diálogo Diverso</v>
      </c>
      <c r="BS944" t="str">
        <v>Doctors of the World</v>
      </c>
      <c r="BT944" t="str">
        <v>Dominican Institute for Integrated Development</v>
      </c>
      <c r="BU944" t="str">
        <v>Duendes y Ángeles Vinotinto República Dominicana</v>
      </c>
      <c r="BV944" t="str">
        <v>Encuentros SJS (Servicio Jesuita de la Solidaridad)</v>
      </c>
      <c r="BW944" t="str">
        <v>Ending Violence Against Migrants</v>
      </c>
      <c r="BX944" t="str">
        <v>Equidad Foundation</v>
      </c>
      <c r="BY944" t="str">
        <v>Equilibrium CenDE</v>
      </c>
      <c r="BZ944" t="str">
        <v>Facultad de Psicología - Universidad de la República (UDELAR)</v>
      </c>
      <c r="CA944" t="str">
        <v>First International Emergency and Solidarités International</v>
      </c>
      <c r="CB944" t="str">
        <v>Fondo Ecuatoriano Populorum Progressio</v>
      </c>
      <c r="CC944" t="str">
        <v>Foro Salud Callao</v>
      </c>
      <c r="CD944" t="str">
        <v>Foundation for the Integration and Development of Latin America (FIDAL)</v>
      </c>
      <c r="CE944" t="str">
        <v>Foundation of the Americas (FUDELA)</v>
      </c>
      <c r="CF944" t="str">
        <v>Fraternity Without Borders</v>
      </c>
      <c r="CG944" t="str">
        <v>Fundación Brisas del Norte</v>
      </c>
      <c r="CH944" t="str">
        <v>Fundación Colombovenezolana Nueva Ilusión</v>
      </c>
      <c r="CI944" t="str">
        <v>Fundación Nakama's</v>
      </c>
      <c r="CJ944" t="str">
        <v>Fundación RadaBer</v>
      </c>
      <c r="CK944" t="str">
        <v>Fundación Scalabrini Bolivia</v>
      </c>
      <c r="CL944" t="str">
        <v>Fundacion Social Vivan los Niños</v>
      </c>
      <c r="CM944" t="str">
        <v>FUNVEAC</v>
      </c>
      <c r="CN944" t="str">
        <v>German Development Cooperation Agency GIZ</v>
      </c>
      <c r="CO944" t="str">
        <v>Globalizate Radio</v>
      </c>
      <c r="CP944" t="str">
        <v>GOAL</v>
      </c>
      <c r="CQ944" t="str">
        <v>Halü Bienestar Humano Foundation (HALU)</v>
      </c>
      <c r="CR944" t="str">
        <v>Heartland Alliance International (HAI)</v>
      </c>
      <c r="CS944" t="str">
        <v>HELVETAS Swiss Intercooperation</v>
      </c>
      <c r="CT944" t="str">
        <v>HIAS</v>
      </c>
      <c r="CU944" t="str">
        <v>Human Rights Defence Curaçao</v>
      </c>
      <c r="CV944" t="str">
        <v>Humanity &amp; Inclusion</v>
      </c>
      <c r="CW944" t="str">
        <v>Humans Analytic</v>
      </c>
      <c r="CX944" t="str">
        <v>Idas y Vueltas Association</v>
      </c>
      <c r="CY944" t="str">
        <v>iMMAP</v>
      </c>
      <c r="CZ944" t="str">
        <v>IMPACT Initiatives (REACH)</v>
      </c>
      <c r="DA944" t="str">
        <v>Inmigrante Feliz Association</v>
      </c>
      <c r="DB944" t="str">
        <v>Institute for Migration and Human Rights (IMDH)</v>
      </c>
      <c r="DC944" t="str">
        <v>Institute of Natural and Cultural Heritage (IPANC)</v>
      </c>
      <c r="DD944" t="str">
        <v>International Committee for the Development of People (CISP)</v>
      </c>
      <c r="DE944" t="str">
        <v>International Federation of the Red Cross (IFRC)</v>
      </c>
      <c r="DF944" t="str">
        <v>International Labour Organization (ILO)</v>
      </c>
      <c r="DG944" t="str">
        <v>International Medical Corps</v>
      </c>
      <c r="DH944" t="str">
        <v>International Organization for Migration (IOM)</v>
      </c>
      <c r="DI944" t="str">
        <v>International Rescue Committee (IRC)</v>
      </c>
      <c r="DJ944" t="str">
        <v>INTERSOS</v>
      </c>
      <c r="DK944" t="str">
        <v>Jesuit Migrant Service (JMS)</v>
      </c>
      <c r="DL944" t="str">
        <v>Jesuit Refugee Service (JRS)</v>
      </c>
      <c r="DM944" t="str">
        <v>Jesuit Service for Migrants and Refugees (JSMR)</v>
      </c>
      <c r="DN944" t="str">
        <v>Joint United Nations Programme on HIV/AIDS (UNAIDS)</v>
      </c>
      <c r="DO944" t="str">
        <v>Kimirina Coorporation</v>
      </c>
      <c r="DP944" t="str">
        <v>La Casita Hispanic Cultural Centre</v>
      </c>
      <c r="DQ944" t="str">
        <v>Latin American Network of Non-Governmental Organizations of Persons with Disabilities and their Families (RIADIS)</v>
      </c>
      <c r="DR944" t="str">
        <v>LGBT+ Movement Brazil</v>
      </c>
      <c r="DS944" t="str">
        <v>Living Water Community (LWC)</v>
      </c>
      <c r="DT944" t="str">
        <v>LLANOVENCOL</v>
      </c>
      <c r="DU944" t="str">
        <v>Lutheran World Federation</v>
      </c>
      <c r="DV944" t="str">
        <v>Lutheran World Relief</v>
      </c>
      <c r="DW944" t="str">
        <v>Malteser International</v>
      </c>
      <c r="DX944" t="str">
        <v>Mana Institute</v>
      </c>
      <c r="DY944" t="str">
        <v>Manos Veneguayas Association</v>
      </c>
      <c r="DZ944" t="str">
        <v>Más Igualdad Perú</v>
      </c>
      <c r="EA944" t="str">
        <v>MedGlobal</v>
      </c>
      <c r="EB944" t="str">
        <v>Medical Teams International</v>
      </c>
      <c r="EC944" t="str">
        <v>Mercy Corps</v>
      </c>
      <c r="ED944" t="str">
        <v>Migrant Service Center (CAM)</v>
      </c>
      <c r="EE944" t="str">
        <v>Migrants, Refugees and Argentine Social Entrepreneurs (MIRARES)</v>
      </c>
      <c r="EF944" t="str">
        <v>Mision Scalabriniana - Ecuador</v>
      </c>
      <c r="EG944" t="str">
        <v>Missão Paz</v>
      </c>
      <c r="EH944" t="str">
        <v>Museu A CASA</v>
      </c>
      <c r="EI944" t="str">
        <v>Norwegian Refugee Council (NRC)</v>
      </c>
      <c r="EJ944" t="str">
        <v>ONG Migrantes por el Maule</v>
      </c>
      <c r="EK944" t="str">
        <v>ONG Preemptive Love Coalition Colombia</v>
      </c>
      <c r="EL944" t="str">
        <v>Organización Transfomando Vidas</v>
      </c>
      <c r="EM944" t="str">
        <v>Organization of Ibero-American States for Education, Science and Culture (OEI)</v>
      </c>
      <c r="EN944" t="str">
        <v>OXFAM</v>
      </c>
      <c r="EO944" t="str">
        <v>Panamerican Development Foundation</v>
      </c>
      <c r="EP944" t="str">
        <v>Panamerican Health Organization/World Health Organization (PAHO/WHO)</v>
      </c>
      <c r="EQ944" t="str">
        <v>Pastoral of Human Mobility - Peruvian Episcopal Conference</v>
      </c>
      <c r="ER944" t="str">
        <v>Pastoral Service for Migrants National</v>
      </c>
      <c r="ES944" t="str">
        <v>Permanent Human Rights defense Committee (CDH)</v>
      </c>
      <c r="ET944" t="str">
        <v>Pirilampos Institute - Group of visits and voluntary actions in Roraima</v>
      </c>
      <c r="EU944" t="str">
        <v>Plan International</v>
      </c>
      <c r="EV944" t="str">
        <v>Population Program, Faculty of Social Sciences, University of the Republic</v>
      </c>
      <c r="EW944" t="str">
        <v>Profamilia Association</v>
      </c>
      <c r="EX944" t="str">
        <v>Red con Migrantes y Refugiados</v>
      </c>
      <c r="EY944" t="str">
        <v>Red Cross Colombia</v>
      </c>
      <c r="EZ944" t="str">
        <v>Red Cross Ecuador</v>
      </c>
      <c r="FA944" t="str">
        <v>Red Cross Peru</v>
      </c>
      <c r="FB944" t="str">
        <v>Red de Investigaciones en Derechos Humanos - CONICET (Consejo Nacional de Investigaciones Científicas y Técnicas)</v>
      </c>
      <c r="FC944" t="str">
        <v>RET International</v>
      </c>
      <c r="FD944" t="str">
        <v>Salú pa Tur Foundation</v>
      </c>
      <c r="FE944" t="str">
        <v>Salvation Army</v>
      </c>
      <c r="FF944" t="str">
        <v>Samaritan's Purse</v>
      </c>
      <c r="FG944" t="str">
        <v>Save the Children International (SCI)</v>
      </c>
      <c r="FH944" t="str">
        <v>Scalabrini Foundation Chile</v>
      </c>
      <c r="FI944" t="str">
        <v>Sección Peruana de Amnistía Internacional</v>
      </c>
      <c r="FJ944" t="str">
        <v>Serviço Pastoral dos Migrantes do Nordeste</v>
      </c>
      <c r="FK944" t="str">
        <v>Sesame Workshop</v>
      </c>
      <c r="FL944" t="str">
        <v>Si, Da Vida</v>
      </c>
      <c r="FM944" t="str">
        <v>Solidarity and Action Asociation</v>
      </c>
      <c r="FN944" t="str">
        <v>SOS Children's Villages</v>
      </c>
      <c r="FO944" t="str">
        <v>Tarabita Foundation</v>
      </c>
      <c r="FP944" t="str">
        <v>Tearfund</v>
      </c>
      <c r="FQ944" t="str">
        <v>TECHO</v>
      </c>
      <c r="FR944" t="str">
        <v>Terranueva Foundation</v>
      </c>
      <c r="FS944" t="str">
        <v>Terre des Hommes Suisse</v>
      </c>
      <c r="FT944" t="str">
        <v>The Israel Forum for International Humanitarian Aid (IsraAID)</v>
      </c>
      <c r="FU944" t="str">
        <v>Unión Venezolana en Perú</v>
      </c>
      <c r="FV944" t="str">
        <v>United Nations Children's Fund (UNICEF)</v>
      </c>
      <c r="FW944" t="str">
        <v>United Nations Development Programme (UNDP)</v>
      </c>
      <c r="FX944" t="str">
        <v>United Nations Educational, Scientific and Cultural Organization (UNESCO)</v>
      </c>
      <c r="FY944" t="str">
        <v>United Nations Entity for Gender Equality and the Empowerment of Women (UNWOMEN)</v>
      </c>
      <c r="FZ944" t="str">
        <v>United Nations Food and Agricultural Organization (FAO)</v>
      </c>
      <c r="GA944" t="str">
        <v>United Nations High Commissioner for Refugees (UNHCR)</v>
      </c>
      <c r="GB944" t="str">
        <v>United Nations Office of the High Commissioner for Human Rights (OHCHR)</v>
      </c>
      <c r="GC944" t="str">
        <v>United Nations Office on Drugs and Crime (UNODC)</v>
      </c>
      <c r="GD944" t="str">
        <v>United Nations Population Fund (UNFPA)</v>
      </c>
      <c r="GE944" t="str">
        <v>United Nations Programme for Human Settlements (UN Habitat)</v>
      </c>
      <c r="GF944" t="str">
        <v>Vale da Benção Educational and Charitable Association (AEBVB)</v>
      </c>
      <c r="GG944" t="str">
        <v>VenAruba Solidaria</v>
      </c>
      <c r="GH944" t="str">
        <v>Venex Curacao Foundation</v>
      </c>
      <c r="GI944" t="str">
        <v>Venezolanos en Barranquilla</v>
      </c>
      <c r="GJ944" t="str">
        <v>Venezolanos en San Cristóbal</v>
      </c>
      <c r="GK944" t="str">
        <v>Venezuelan Emigrant Foundation (FEV)</v>
      </c>
      <c r="GL944" t="str">
        <v>Vicaría de Pastoral Social Caritas</v>
      </c>
      <c r="GM944" t="str">
        <v>Voices GY</v>
      </c>
      <c r="GN944" t="str">
        <v>We World GVC</v>
      </c>
      <c r="GO944" t="str">
        <v>World Council of Credit Unions</v>
      </c>
      <c r="GP944" t="str">
        <v>World Food Programme (WFP)</v>
      </c>
      <c r="GQ944" t="str">
        <v>World Vision</v>
      </c>
      <c r="GR944" t="str">
        <v>ZOA</v>
      </c>
    </row>
    <row r="945" spans="8:200" x14ac:dyDescent="0.3">
      <c r="H945" t="str" cm="1">
        <f t="array" ref="H945:GR945">TRANSPOSE(_xlfn._xlws.SORT(_xlfn._xlws.FILTER(Table3[Name],ISNUMBER(SEARCH(' Activity Sheet'!D999,Table3[Name])),"Not found"),,1))</f>
        <v>.New Organisation</v>
      </c>
      <c r="I945" t="str">
        <v>ABV - Association of Good with Life</v>
      </c>
      <c r="J945" t="str">
        <v>ACAPS</v>
      </c>
      <c r="K945" t="str">
        <v>Acción y Desarrollo</v>
      </c>
      <c r="L945" t="str">
        <v>ACTED</v>
      </c>
      <c r="M945" t="str">
        <v>Action against Hunger</v>
      </c>
      <c r="N945" t="str">
        <v>ActionAid</v>
      </c>
      <c r="O945" t="str">
        <v>Adventist Development and Relief Agency (ADRA)</v>
      </c>
      <c r="P945" t="str">
        <v>Alas de Colibrí Foundation</v>
      </c>
      <c r="Q945" t="str">
        <v>Alianza por la Solidaridad</v>
      </c>
      <c r="R945" t="str">
        <v>Alianza por Venezuela</v>
      </c>
      <c r="S945" t="str">
        <v>Americares Foundation</v>
      </c>
      <c r="T945" t="str">
        <v>Argentine Commission for Refugees and Migrants (CAREF)</v>
      </c>
      <c r="U945" t="str">
        <v>Asociación Aves</v>
      </c>
      <c r="V945" t="str">
        <v>Asociación de Jubilados y Pensionados Venezolanos en Argentina</v>
      </c>
      <c r="W945" t="str">
        <v>Asociación de Venezolanos en Eloy Alfaro</v>
      </c>
      <c r="X945" t="str">
        <v>Asociación Fundación contra el Hambre Perú</v>
      </c>
      <c r="Y945" t="str">
        <v>Asociación Migrantes Venezolanos</v>
      </c>
      <c r="Z945" t="str">
        <v>Asociación Misioneros de San Carlos Scalabrinianos</v>
      </c>
      <c r="AA945" t="str">
        <v>Asociacion Proteccion Poblacion Vulnerable</v>
      </c>
      <c r="AB945" t="str">
        <v>Asociación Quinta Ola</v>
      </c>
      <c r="AC945" t="str">
        <v>Asociación Salto Ángel</v>
      </c>
      <c r="AD945" t="str">
        <v>Asociación Venezuela en Ecuador AC</v>
      </c>
      <c r="AE945" t="str">
        <v>ASOVENAR</v>
      </c>
      <c r="AF945" t="str">
        <v>Associação Hermanitos</v>
      </c>
      <c r="AG945" t="str">
        <v>AVSI Foundation</v>
      </c>
      <c r="AH945" t="str">
        <v>Bethany Christian Services</v>
      </c>
      <c r="AI945" t="str">
        <v>Blumont</v>
      </c>
      <c r="AJ945" t="str">
        <v>CARE</v>
      </c>
      <c r="AK945" t="str">
        <v>Caritas Brazil</v>
      </c>
      <c r="AL945" t="str">
        <v>Caritas Ecuador</v>
      </c>
      <c r="AM945" t="str">
        <v>Caritas Germany</v>
      </c>
      <c r="AN945" t="str">
        <v>Caritas Manaus</v>
      </c>
      <c r="AO945" t="str">
        <v>Caritas Parana</v>
      </c>
      <c r="AP945" t="str">
        <v>Caritas Peru</v>
      </c>
      <c r="AQ945" t="str">
        <v>Caritas Rio de Janeiro</v>
      </c>
      <c r="AR945" t="str">
        <v>Caritas São Paulo</v>
      </c>
      <c r="AS945" t="str">
        <v>Caritas Switzerland</v>
      </c>
      <c r="AT945" t="str">
        <v>CCEFIRO Association</v>
      </c>
      <c r="AU945" t="str">
        <v>CEDRO</v>
      </c>
      <c r="AV945" t="str">
        <v>Center for Integrated Studies and Programs for Sustainable Development (CIEDS)</v>
      </c>
      <c r="AW945" t="str">
        <v>Center for Migration and Human Rights of the Diocese of Roraima (CMDH)</v>
      </c>
      <c r="AX945" t="str">
        <v>Centro de Atencion Psicosocial (CAPS)</v>
      </c>
      <c r="AY945" t="str">
        <v>CESAL</v>
      </c>
      <c r="AZ945" t="str">
        <v>CESVI-Cooperazione e Sviluppo</v>
      </c>
      <c r="BA945" t="str">
        <v>ChildFund International</v>
      </c>
      <c r="BB945" t="str">
        <v>CHS Alternativo</v>
      </c>
      <c r="BC945" t="str">
        <v>Churún Merú Association</v>
      </c>
      <c r="BD945" t="str">
        <v>Coalición por Venezuela</v>
      </c>
      <c r="BE945" t="str">
        <v>Colonia Foundation of Venezuelans in the Dominican Republic (FUNCOVERD)</v>
      </c>
      <c r="BF945" t="str">
        <v>COLVENZ</v>
      </c>
      <c r="BG945" t="str">
        <v>Compassiva</v>
      </c>
      <c r="BH945" t="str">
        <v>Consejo Interreligioso del Perú - Religiones por la Paz</v>
      </c>
      <c r="BI945" t="str">
        <v>Consorcio ONG OCIPI Y Capellanía Nacional OFICA</v>
      </c>
      <c r="BJ945" t="str">
        <v>COOPI - International Cooperation Foundation</v>
      </c>
      <c r="BK945" t="str">
        <v>Corporación Colectivo Sin Fronteras</v>
      </c>
      <c r="BL945" t="str">
        <v>CRISFE Foundation</v>
      </c>
      <c r="BM945" t="str">
        <v>Cuso International</v>
      </c>
      <c r="BN945" t="str">
        <v>Danielle’s Children Fund (DCF)</v>
      </c>
      <c r="BO945" t="str">
        <v>Danish Refugee Council (DRC)</v>
      </c>
      <c r="BP945" t="str">
        <v>Development Support Association - APOYAR</v>
      </c>
      <c r="BQ945" t="str">
        <v>Diakonie Katastrophenhilfe</v>
      </c>
      <c r="BR945" t="str">
        <v>Diálogo Diverso</v>
      </c>
      <c r="BS945" t="str">
        <v>Doctors of the World</v>
      </c>
      <c r="BT945" t="str">
        <v>Dominican Institute for Integrated Development</v>
      </c>
      <c r="BU945" t="str">
        <v>Duendes y Ángeles Vinotinto República Dominicana</v>
      </c>
      <c r="BV945" t="str">
        <v>Encuentros SJS (Servicio Jesuita de la Solidaridad)</v>
      </c>
      <c r="BW945" t="str">
        <v>Ending Violence Against Migrants</v>
      </c>
      <c r="BX945" t="str">
        <v>Equidad Foundation</v>
      </c>
      <c r="BY945" t="str">
        <v>Equilibrium CenDE</v>
      </c>
      <c r="BZ945" t="str">
        <v>Facultad de Psicología - Universidad de la República (UDELAR)</v>
      </c>
      <c r="CA945" t="str">
        <v>First International Emergency and Solidarités International</v>
      </c>
      <c r="CB945" t="str">
        <v>Fondo Ecuatoriano Populorum Progressio</v>
      </c>
      <c r="CC945" t="str">
        <v>Foro Salud Callao</v>
      </c>
      <c r="CD945" t="str">
        <v>Foundation for the Integration and Development of Latin America (FIDAL)</v>
      </c>
      <c r="CE945" t="str">
        <v>Foundation of the Americas (FUDELA)</v>
      </c>
      <c r="CF945" t="str">
        <v>Fraternity Without Borders</v>
      </c>
      <c r="CG945" t="str">
        <v>Fundación Brisas del Norte</v>
      </c>
      <c r="CH945" t="str">
        <v>Fundación Colombovenezolana Nueva Ilusión</v>
      </c>
      <c r="CI945" t="str">
        <v>Fundación Nakama's</v>
      </c>
      <c r="CJ945" t="str">
        <v>Fundación RadaBer</v>
      </c>
      <c r="CK945" t="str">
        <v>Fundación Scalabrini Bolivia</v>
      </c>
      <c r="CL945" t="str">
        <v>Fundacion Social Vivan los Niños</v>
      </c>
      <c r="CM945" t="str">
        <v>FUNVEAC</v>
      </c>
      <c r="CN945" t="str">
        <v>German Development Cooperation Agency GIZ</v>
      </c>
      <c r="CO945" t="str">
        <v>Globalizate Radio</v>
      </c>
      <c r="CP945" t="str">
        <v>GOAL</v>
      </c>
      <c r="CQ945" t="str">
        <v>Halü Bienestar Humano Foundation (HALU)</v>
      </c>
      <c r="CR945" t="str">
        <v>Heartland Alliance International (HAI)</v>
      </c>
      <c r="CS945" t="str">
        <v>HELVETAS Swiss Intercooperation</v>
      </c>
      <c r="CT945" t="str">
        <v>HIAS</v>
      </c>
      <c r="CU945" t="str">
        <v>Human Rights Defence Curaçao</v>
      </c>
      <c r="CV945" t="str">
        <v>Humanity &amp; Inclusion</v>
      </c>
      <c r="CW945" t="str">
        <v>Humans Analytic</v>
      </c>
      <c r="CX945" t="str">
        <v>Idas y Vueltas Association</v>
      </c>
      <c r="CY945" t="str">
        <v>iMMAP</v>
      </c>
      <c r="CZ945" t="str">
        <v>IMPACT Initiatives (REACH)</v>
      </c>
      <c r="DA945" t="str">
        <v>Inmigrante Feliz Association</v>
      </c>
      <c r="DB945" t="str">
        <v>Institute for Migration and Human Rights (IMDH)</v>
      </c>
      <c r="DC945" t="str">
        <v>Institute of Natural and Cultural Heritage (IPANC)</v>
      </c>
      <c r="DD945" t="str">
        <v>International Committee for the Development of People (CISP)</v>
      </c>
      <c r="DE945" t="str">
        <v>International Federation of the Red Cross (IFRC)</v>
      </c>
      <c r="DF945" t="str">
        <v>International Labour Organization (ILO)</v>
      </c>
      <c r="DG945" t="str">
        <v>International Medical Corps</v>
      </c>
      <c r="DH945" t="str">
        <v>International Organization for Migration (IOM)</v>
      </c>
      <c r="DI945" t="str">
        <v>International Rescue Committee (IRC)</v>
      </c>
      <c r="DJ945" t="str">
        <v>INTERSOS</v>
      </c>
      <c r="DK945" t="str">
        <v>Jesuit Migrant Service (JMS)</v>
      </c>
      <c r="DL945" t="str">
        <v>Jesuit Refugee Service (JRS)</v>
      </c>
      <c r="DM945" t="str">
        <v>Jesuit Service for Migrants and Refugees (JSMR)</v>
      </c>
      <c r="DN945" t="str">
        <v>Joint United Nations Programme on HIV/AIDS (UNAIDS)</v>
      </c>
      <c r="DO945" t="str">
        <v>Kimirina Coorporation</v>
      </c>
      <c r="DP945" t="str">
        <v>La Casita Hispanic Cultural Centre</v>
      </c>
      <c r="DQ945" t="str">
        <v>Latin American Network of Non-Governmental Organizations of Persons with Disabilities and their Families (RIADIS)</v>
      </c>
      <c r="DR945" t="str">
        <v>LGBT+ Movement Brazil</v>
      </c>
      <c r="DS945" t="str">
        <v>Living Water Community (LWC)</v>
      </c>
      <c r="DT945" t="str">
        <v>LLANOVENCOL</v>
      </c>
      <c r="DU945" t="str">
        <v>Lutheran World Federation</v>
      </c>
      <c r="DV945" t="str">
        <v>Lutheran World Relief</v>
      </c>
      <c r="DW945" t="str">
        <v>Malteser International</v>
      </c>
      <c r="DX945" t="str">
        <v>Mana Institute</v>
      </c>
      <c r="DY945" t="str">
        <v>Manos Veneguayas Association</v>
      </c>
      <c r="DZ945" t="str">
        <v>Más Igualdad Perú</v>
      </c>
      <c r="EA945" t="str">
        <v>MedGlobal</v>
      </c>
      <c r="EB945" t="str">
        <v>Medical Teams International</v>
      </c>
      <c r="EC945" t="str">
        <v>Mercy Corps</v>
      </c>
      <c r="ED945" t="str">
        <v>Migrant Service Center (CAM)</v>
      </c>
      <c r="EE945" t="str">
        <v>Migrants, Refugees and Argentine Social Entrepreneurs (MIRARES)</v>
      </c>
      <c r="EF945" t="str">
        <v>Mision Scalabriniana - Ecuador</v>
      </c>
      <c r="EG945" t="str">
        <v>Missão Paz</v>
      </c>
      <c r="EH945" t="str">
        <v>Museu A CASA</v>
      </c>
      <c r="EI945" t="str">
        <v>Norwegian Refugee Council (NRC)</v>
      </c>
      <c r="EJ945" t="str">
        <v>ONG Migrantes por el Maule</v>
      </c>
      <c r="EK945" t="str">
        <v>ONG Preemptive Love Coalition Colombia</v>
      </c>
      <c r="EL945" t="str">
        <v>Organización Transfomando Vidas</v>
      </c>
      <c r="EM945" t="str">
        <v>Organization of Ibero-American States for Education, Science and Culture (OEI)</v>
      </c>
      <c r="EN945" t="str">
        <v>OXFAM</v>
      </c>
      <c r="EO945" t="str">
        <v>Panamerican Development Foundation</v>
      </c>
      <c r="EP945" t="str">
        <v>Panamerican Health Organization/World Health Organization (PAHO/WHO)</v>
      </c>
      <c r="EQ945" t="str">
        <v>Pastoral of Human Mobility - Peruvian Episcopal Conference</v>
      </c>
      <c r="ER945" t="str">
        <v>Pastoral Service for Migrants National</v>
      </c>
      <c r="ES945" t="str">
        <v>Permanent Human Rights defense Committee (CDH)</v>
      </c>
      <c r="ET945" t="str">
        <v>Pirilampos Institute - Group of visits and voluntary actions in Roraima</v>
      </c>
      <c r="EU945" t="str">
        <v>Plan International</v>
      </c>
      <c r="EV945" t="str">
        <v>Population Program, Faculty of Social Sciences, University of the Republic</v>
      </c>
      <c r="EW945" t="str">
        <v>Profamilia Association</v>
      </c>
      <c r="EX945" t="str">
        <v>Red con Migrantes y Refugiados</v>
      </c>
      <c r="EY945" t="str">
        <v>Red Cross Colombia</v>
      </c>
      <c r="EZ945" t="str">
        <v>Red Cross Ecuador</v>
      </c>
      <c r="FA945" t="str">
        <v>Red Cross Peru</v>
      </c>
      <c r="FB945" t="str">
        <v>Red de Investigaciones en Derechos Humanos - CONICET (Consejo Nacional de Investigaciones Científicas y Técnicas)</v>
      </c>
      <c r="FC945" t="str">
        <v>RET International</v>
      </c>
      <c r="FD945" t="str">
        <v>Salú pa Tur Foundation</v>
      </c>
      <c r="FE945" t="str">
        <v>Salvation Army</v>
      </c>
      <c r="FF945" t="str">
        <v>Samaritan's Purse</v>
      </c>
      <c r="FG945" t="str">
        <v>Save the Children International (SCI)</v>
      </c>
      <c r="FH945" t="str">
        <v>Scalabrini Foundation Chile</v>
      </c>
      <c r="FI945" t="str">
        <v>Sección Peruana de Amnistía Internacional</v>
      </c>
      <c r="FJ945" t="str">
        <v>Serviço Pastoral dos Migrantes do Nordeste</v>
      </c>
      <c r="FK945" t="str">
        <v>Sesame Workshop</v>
      </c>
      <c r="FL945" t="str">
        <v>Si, Da Vida</v>
      </c>
      <c r="FM945" t="str">
        <v>Solidarity and Action Asociation</v>
      </c>
      <c r="FN945" t="str">
        <v>SOS Children's Villages</v>
      </c>
      <c r="FO945" t="str">
        <v>Tarabita Foundation</v>
      </c>
      <c r="FP945" t="str">
        <v>Tearfund</v>
      </c>
      <c r="FQ945" t="str">
        <v>TECHO</v>
      </c>
      <c r="FR945" t="str">
        <v>Terranueva Foundation</v>
      </c>
      <c r="FS945" t="str">
        <v>Terre des Hommes Suisse</v>
      </c>
      <c r="FT945" t="str">
        <v>The Israel Forum for International Humanitarian Aid (IsraAID)</v>
      </c>
      <c r="FU945" t="str">
        <v>Unión Venezolana en Perú</v>
      </c>
      <c r="FV945" t="str">
        <v>United Nations Children's Fund (UNICEF)</v>
      </c>
      <c r="FW945" t="str">
        <v>United Nations Development Programme (UNDP)</v>
      </c>
      <c r="FX945" t="str">
        <v>United Nations Educational, Scientific and Cultural Organization (UNESCO)</v>
      </c>
      <c r="FY945" t="str">
        <v>United Nations Entity for Gender Equality and the Empowerment of Women (UNWOMEN)</v>
      </c>
      <c r="FZ945" t="str">
        <v>United Nations Food and Agricultural Organization (FAO)</v>
      </c>
      <c r="GA945" t="str">
        <v>United Nations High Commissioner for Refugees (UNHCR)</v>
      </c>
      <c r="GB945" t="str">
        <v>United Nations Office of the High Commissioner for Human Rights (OHCHR)</v>
      </c>
      <c r="GC945" t="str">
        <v>United Nations Office on Drugs and Crime (UNODC)</v>
      </c>
      <c r="GD945" t="str">
        <v>United Nations Population Fund (UNFPA)</v>
      </c>
      <c r="GE945" t="str">
        <v>United Nations Programme for Human Settlements (UN Habitat)</v>
      </c>
      <c r="GF945" t="str">
        <v>Vale da Benção Educational and Charitable Association (AEBVB)</v>
      </c>
      <c r="GG945" t="str">
        <v>VenAruba Solidaria</v>
      </c>
      <c r="GH945" t="str">
        <v>Venex Curacao Foundation</v>
      </c>
      <c r="GI945" t="str">
        <v>Venezolanos en Barranquilla</v>
      </c>
      <c r="GJ945" t="str">
        <v>Venezolanos en San Cristóbal</v>
      </c>
      <c r="GK945" t="str">
        <v>Venezuelan Emigrant Foundation (FEV)</v>
      </c>
      <c r="GL945" t="str">
        <v>Vicaría de Pastoral Social Caritas</v>
      </c>
      <c r="GM945" t="str">
        <v>Voices GY</v>
      </c>
      <c r="GN945" t="str">
        <v>We World GVC</v>
      </c>
      <c r="GO945" t="str">
        <v>World Council of Credit Unions</v>
      </c>
      <c r="GP945" t="str">
        <v>World Food Programme (WFP)</v>
      </c>
      <c r="GQ945" t="str">
        <v>World Vision</v>
      </c>
      <c r="GR945" t="str">
        <v>ZOA</v>
      </c>
    </row>
    <row r="946" spans="8:200" x14ac:dyDescent="0.3">
      <c r="H946" t="str" cm="1">
        <f t="array" ref="H946:GR946">TRANSPOSE(_xlfn._xlws.SORT(_xlfn._xlws.FILTER(Table3[Name],ISNUMBER(SEARCH(' Activity Sheet'!D1000,Table3[Name])),"Not found"),,1))</f>
        <v>.New Organisation</v>
      </c>
      <c r="I946" t="str">
        <v>ABV - Association of Good with Life</v>
      </c>
      <c r="J946" t="str">
        <v>ACAPS</v>
      </c>
      <c r="K946" t="str">
        <v>Acción y Desarrollo</v>
      </c>
      <c r="L946" t="str">
        <v>ACTED</v>
      </c>
      <c r="M946" t="str">
        <v>Action against Hunger</v>
      </c>
      <c r="N946" t="str">
        <v>ActionAid</v>
      </c>
      <c r="O946" t="str">
        <v>Adventist Development and Relief Agency (ADRA)</v>
      </c>
      <c r="P946" t="str">
        <v>Alas de Colibrí Foundation</v>
      </c>
      <c r="Q946" t="str">
        <v>Alianza por la Solidaridad</v>
      </c>
      <c r="R946" t="str">
        <v>Alianza por Venezuela</v>
      </c>
      <c r="S946" t="str">
        <v>Americares Foundation</v>
      </c>
      <c r="T946" t="str">
        <v>Argentine Commission for Refugees and Migrants (CAREF)</v>
      </c>
      <c r="U946" t="str">
        <v>Asociación Aves</v>
      </c>
      <c r="V946" t="str">
        <v>Asociación de Jubilados y Pensionados Venezolanos en Argentina</v>
      </c>
      <c r="W946" t="str">
        <v>Asociación de Venezolanos en Eloy Alfaro</v>
      </c>
      <c r="X946" t="str">
        <v>Asociación Fundación contra el Hambre Perú</v>
      </c>
      <c r="Y946" t="str">
        <v>Asociación Migrantes Venezolanos</v>
      </c>
      <c r="Z946" t="str">
        <v>Asociación Misioneros de San Carlos Scalabrinianos</v>
      </c>
      <c r="AA946" t="str">
        <v>Asociacion Proteccion Poblacion Vulnerable</v>
      </c>
      <c r="AB946" t="str">
        <v>Asociación Quinta Ola</v>
      </c>
      <c r="AC946" t="str">
        <v>Asociación Salto Ángel</v>
      </c>
      <c r="AD946" t="str">
        <v>Asociación Venezuela en Ecuador AC</v>
      </c>
      <c r="AE946" t="str">
        <v>ASOVENAR</v>
      </c>
      <c r="AF946" t="str">
        <v>Associação Hermanitos</v>
      </c>
      <c r="AG946" t="str">
        <v>AVSI Foundation</v>
      </c>
      <c r="AH946" t="str">
        <v>Bethany Christian Services</v>
      </c>
      <c r="AI946" t="str">
        <v>Blumont</v>
      </c>
      <c r="AJ946" t="str">
        <v>CARE</v>
      </c>
      <c r="AK946" t="str">
        <v>Caritas Brazil</v>
      </c>
      <c r="AL946" t="str">
        <v>Caritas Ecuador</v>
      </c>
      <c r="AM946" t="str">
        <v>Caritas Germany</v>
      </c>
      <c r="AN946" t="str">
        <v>Caritas Manaus</v>
      </c>
      <c r="AO946" t="str">
        <v>Caritas Parana</v>
      </c>
      <c r="AP946" t="str">
        <v>Caritas Peru</v>
      </c>
      <c r="AQ946" t="str">
        <v>Caritas Rio de Janeiro</v>
      </c>
      <c r="AR946" t="str">
        <v>Caritas São Paulo</v>
      </c>
      <c r="AS946" t="str">
        <v>Caritas Switzerland</v>
      </c>
      <c r="AT946" t="str">
        <v>CCEFIRO Association</v>
      </c>
      <c r="AU946" t="str">
        <v>CEDRO</v>
      </c>
      <c r="AV946" t="str">
        <v>Center for Integrated Studies and Programs for Sustainable Development (CIEDS)</v>
      </c>
      <c r="AW946" t="str">
        <v>Center for Migration and Human Rights of the Diocese of Roraima (CMDH)</v>
      </c>
      <c r="AX946" t="str">
        <v>Centro de Atencion Psicosocial (CAPS)</v>
      </c>
      <c r="AY946" t="str">
        <v>CESAL</v>
      </c>
      <c r="AZ946" t="str">
        <v>CESVI-Cooperazione e Sviluppo</v>
      </c>
      <c r="BA946" t="str">
        <v>ChildFund International</v>
      </c>
      <c r="BB946" t="str">
        <v>CHS Alternativo</v>
      </c>
      <c r="BC946" t="str">
        <v>Churún Merú Association</v>
      </c>
      <c r="BD946" t="str">
        <v>Coalición por Venezuela</v>
      </c>
      <c r="BE946" t="str">
        <v>Colonia Foundation of Venezuelans in the Dominican Republic (FUNCOVERD)</v>
      </c>
      <c r="BF946" t="str">
        <v>COLVENZ</v>
      </c>
      <c r="BG946" t="str">
        <v>Compassiva</v>
      </c>
      <c r="BH946" t="str">
        <v>Consejo Interreligioso del Perú - Religiones por la Paz</v>
      </c>
      <c r="BI946" t="str">
        <v>Consorcio ONG OCIPI Y Capellanía Nacional OFICA</v>
      </c>
      <c r="BJ946" t="str">
        <v>COOPI - International Cooperation Foundation</v>
      </c>
      <c r="BK946" t="str">
        <v>Corporación Colectivo Sin Fronteras</v>
      </c>
      <c r="BL946" t="str">
        <v>CRISFE Foundation</v>
      </c>
      <c r="BM946" t="str">
        <v>Cuso International</v>
      </c>
      <c r="BN946" t="str">
        <v>Danielle’s Children Fund (DCF)</v>
      </c>
      <c r="BO946" t="str">
        <v>Danish Refugee Council (DRC)</v>
      </c>
      <c r="BP946" t="str">
        <v>Development Support Association - APOYAR</v>
      </c>
      <c r="BQ946" t="str">
        <v>Diakonie Katastrophenhilfe</v>
      </c>
      <c r="BR946" t="str">
        <v>Diálogo Diverso</v>
      </c>
      <c r="BS946" t="str">
        <v>Doctors of the World</v>
      </c>
      <c r="BT946" t="str">
        <v>Dominican Institute for Integrated Development</v>
      </c>
      <c r="BU946" t="str">
        <v>Duendes y Ángeles Vinotinto República Dominicana</v>
      </c>
      <c r="BV946" t="str">
        <v>Encuentros SJS (Servicio Jesuita de la Solidaridad)</v>
      </c>
      <c r="BW946" t="str">
        <v>Ending Violence Against Migrants</v>
      </c>
      <c r="BX946" t="str">
        <v>Equidad Foundation</v>
      </c>
      <c r="BY946" t="str">
        <v>Equilibrium CenDE</v>
      </c>
      <c r="BZ946" t="str">
        <v>Facultad de Psicología - Universidad de la República (UDELAR)</v>
      </c>
      <c r="CA946" t="str">
        <v>First International Emergency and Solidarités International</v>
      </c>
      <c r="CB946" t="str">
        <v>Fondo Ecuatoriano Populorum Progressio</v>
      </c>
      <c r="CC946" t="str">
        <v>Foro Salud Callao</v>
      </c>
      <c r="CD946" t="str">
        <v>Foundation for the Integration and Development of Latin America (FIDAL)</v>
      </c>
      <c r="CE946" t="str">
        <v>Foundation of the Americas (FUDELA)</v>
      </c>
      <c r="CF946" t="str">
        <v>Fraternity Without Borders</v>
      </c>
      <c r="CG946" t="str">
        <v>Fundación Brisas del Norte</v>
      </c>
      <c r="CH946" t="str">
        <v>Fundación Colombovenezolana Nueva Ilusión</v>
      </c>
      <c r="CI946" t="str">
        <v>Fundación Nakama's</v>
      </c>
      <c r="CJ946" t="str">
        <v>Fundación RadaBer</v>
      </c>
      <c r="CK946" t="str">
        <v>Fundación Scalabrini Bolivia</v>
      </c>
      <c r="CL946" t="str">
        <v>Fundacion Social Vivan los Niños</v>
      </c>
      <c r="CM946" t="str">
        <v>FUNVEAC</v>
      </c>
      <c r="CN946" t="str">
        <v>German Development Cooperation Agency GIZ</v>
      </c>
      <c r="CO946" t="str">
        <v>Globalizate Radio</v>
      </c>
      <c r="CP946" t="str">
        <v>GOAL</v>
      </c>
      <c r="CQ946" t="str">
        <v>Halü Bienestar Humano Foundation (HALU)</v>
      </c>
      <c r="CR946" t="str">
        <v>Heartland Alliance International (HAI)</v>
      </c>
      <c r="CS946" t="str">
        <v>HELVETAS Swiss Intercooperation</v>
      </c>
      <c r="CT946" t="str">
        <v>HIAS</v>
      </c>
      <c r="CU946" t="str">
        <v>Human Rights Defence Curaçao</v>
      </c>
      <c r="CV946" t="str">
        <v>Humanity &amp; Inclusion</v>
      </c>
      <c r="CW946" t="str">
        <v>Humans Analytic</v>
      </c>
      <c r="CX946" t="str">
        <v>Idas y Vueltas Association</v>
      </c>
      <c r="CY946" t="str">
        <v>iMMAP</v>
      </c>
      <c r="CZ946" t="str">
        <v>IMPACT Initiatives (REACH)</v>
      </c>
      <c r="DA946" t="str">
        <v>Inmigrante Feliz Association</v>
      </c>
      <c r="DB946" t="str">
        <v>Institute for Migration and Human Rights (IMDH)</v>
      </c>
      <c r="DC946" t="str">
        <v>Institute of Natural and Cultural Heritage (IPANC)</v>
      </c>
      <c r="DD946" t="str">
        <v>International Committee for the Development of People (CISP)</v>
      </c>
      <c r="DE946" t="str">
        <v>International Federation of the Red Cross (IFRC)</v>
      </c>
      <c r="DF946" t="str">
        <v>International Labour Organization (ILO)</v>
      </c>
      <c r="DG946" t="str">
        <v>International Medical Corps</v>
      </c>
      <c r="DH946" t="str">
        <v>International Organization for Migration (IOM)</v>
      </c>
      <c r="DI946" t="str">
        <v>International Rescue Committee (IRC)</v>
      </c>
      <c r="DJ946" t="str">
        <v>INTERSOS</v>
      </c>
      <c r="DK946" t="str">
        <v>Jesuit Migrant Service (JMS)</v>
      </c>
      <c r="DL946" t="str">
        <v>Jesuit Refugee Service (JRS)</v>
      </c>
      <c r="DM946" t="str">
        <v>Jesuit Service for Migrants and Refugees (JSMR)</v>
      </c>
      <c r="DN946" t="str">
        <v>Joint United Nations Programme on HIV/AIDS (UNAIDS)</v>
      </c>
      <c r="DO946" t="str">
        <v>Kimirina Coorporation</v>
      </c>
      <c r="DP946" t="str">
        <v>La Casita Hispanic Cultural Centre</v>
      </c>
      <c r="DQ946" t="str">
        <v>Latin American Network of Non-Governmental Organizations of Persons with Disabilities and their Families (RIADIS)</v>
      </c>
      <c r="DR946" t="str">
        <v>LGBT+ Movement Brazil</v>
      </c>
      <c r="DS946" t="str">
        <v>Living Water Community (LWC)</v>
      </c>
      <c r="DT946" t="str">
        <v>LLANOVENCOL</v>
      </c>
      <c r="DU946" t="str">
        <v>Lutheran World Federation</v>
      </c>
      <c r="DV946" t="str">
        <v>Lutheran World Relief</v>
      </c>
      <c r="DW946" t="str">
        <v>Malteser International</v>
      </c>
      <c r="DX946" t="str">
        <v>Mana Institute</v>
      </c>
      <c r="DY946" t="str">
        <v>Manos Veneguayas Association</v>
      </c>
      <c r="DZ946" t="str">
        <v>Más Igualdad Perú</v>
      </c>
      <c r="EA946" t="str">
        <v>MedGlobal</v>
      </c>
      <c r="EB946" t="str">
        <v>Medical Teams International</v>
      </c>
      <c r="EC946" t="str">
        <v>Mercy Corps</v>
      </c>
      <c r="ED946" t="str">
        <v>Migrant Service Center (CAM)</v>
      </c>
      <c r="EE946" t="str">
        <v>Migrants, Refugees and Argentine Social Entrepreneurs (MIRARES)</v>
      </c>
      <c r="EF946" t="str">
        <v>Mision Scalabriniana - Ecuador</v>
      </c>
      <c r="EG946" t="str">
        <v>Missão Paz</v>
      </c>
      <c r="EH946" t="str">
        <v>Museu A CASA</v>
      </c>
      <c r="EI946" t="str">
        <v>Norwegian Refugee Council (NRC)</v>
      </c>
      <c r="EJ946" t="str">
        <v>ONG Migrantes por el Maule</v>
      </c>
      <c r="EK946" t="str">
        <v>ONG Preemptive Love Coalition Colombia</v>
      </c>
      <c r="EL946" t="str">
        <v>Organización Transfomando Vidas</v>
      </c>
      <c r="EM946" t="str">
        <v>Organization of Ibero-American States for Education, Science and Culture (OEI)</v>
      </c>
      <c r="EN946" t="str">
        <v>OXFAM</v>
      </c>
      <c r="EO946" t="str">
        <v>Panamerican Development Foundation</v>
      </c>
      <c r="EP946" t="str">
        <v>Panamerican Health Organization/World Health Organization (PAHO/WHO)</v>
      </c>
      <c r="EQ946" t="str">
        <v>Pastoral of Human Mobility - Peruvian Episcopal Conference</v>
      </c>
      <c r="ER946" t="str">
        <v>Pastoral Service for Migrants National</v>
      </c>
      <c r="ES946" t="str">
        <v>Permanent Human Rights defense Committee (CDH)</v>
      </c>
      <c r="ET946" t="str">
        <v>Pirilampos Institute - Group of visits and voluntary actions in Roraima</v>
      </c>
      <c r="EU946" t="str">
        <v>Plan International</v>
      </c>
      <c r="EV946" t="str">
        <v>Population Program, Faculty of Social Sciences, University of the Republic</v>
      </c>
      <c r="EW946" t="str">
        <v>Profamilia Association</v>
      </c>
      <c r="EX946" t="str">
        <v>Red con Migrantes y Refugiados</v>
      </c>
      <c r="EY946" t="str">
        <v>Red Cross Colombia</v>
      </c>
      <c r="EZ946" t="str">
        <v>Red Cross Ecuador</v>
      </c>
      <c r="FA946" t="str">
        <v>Red Cross Peru</v>
      </c>
      <c r="FB946" t="str">
        <v>Red de Investigaciones en Derechos Humanos - CONICET (Consejo Nacional de Investigaciones Científicas y Técnicas)</v>
      </c>
      <c r="FC946" t="str">
        <v>RET International</v>
      </c>
      <c r="FD946" t="str">
        <v>Salú pa Tur Foundation</v>
      </c>
      <c r="FE946" t="str">
        <v>Salvation Army</v>
      </c>
      <c r="FF946" t="str">
        <v>Samaritan's Purse</v>
      </c>
      <c r="FG946" t="str">
        <v>Save the Children International (SCI)</v>
      </c>
      <c r="FH946" t="str">
        <v>Scalabrini Foundation Chile</v>
      </c>
      <c r="FI946" t="str">
        <v>Sección Peruana de Amnistía Internacional</v>
      </c>
      <c r="FJ946" t="str">
        <v>Serviço Pastoral dos Migrantes do Nordeste</v>
      </c>
      <c r="FK946" t="str">
        <v>Sesame Workshop</v>
      </c>
      <c r="FL946" t="str">
        <v>Si, Da Vida</v>
      </c>
      <c r="FM946" t="str">
        <v>Solidarity and Action Asociation</v>
      </c>
      <c r="FN946" t="str">
        <v>SOS Children's Villages</v>
      </c>
      <c r="FO946" t="str">
        <v>Tarabita Foundation</v>
      </c>
      <c r="FP946" t="str">
        <v>Tearfund</v>
      </c>
      <c r="FQ946" t="str">
        <v>TECHO</v>
      </c>
      <c r="FR946" t="str">
        <v>Terranueva Foundation</v>
      </c>
      <c r="FS946" t="str">
        <v>Terre des Hommes Suisse</v>
      </c>
      <c r="FT946" t="str">
        <v>The Israel Forum for International Humanitarian Aid (IsraAID)</v>
      </c>
      <c r="FU946" t="str">
        <v>Unión Venezolana en Perú</v>
      </c>
      <c r="FV946" t="str">
        <v>United Nations Children's Fund (UNICEF)</v>
      </c>
      <c r="FW946" t="str">
        <v>United Nations Development Programme (UNDP)</v>
      </c>
      <c r="FX946" t="str">
        <v>United Nations Educational, Scientific and Cultural Organization (UNESCO)</v>
      </c>
      <c r="FY946" t="str">
        <v>United Nations Entity for Gender Equality and the Empowerment of Women (UNWOMEN)</v>
      </c>
      <c r="FZ946" t="str">
        <v>United Nations Food and Agricultural Organization (FAO)</v>
      </c>
      <c r="GA946" t="str">
        <v>United Nations High Commissioner for Refugees (UNHCR)</v>
      </c>
      <c r="GB946" t="str">
        <v>United Nations Office of the High Commissioner for Human Rights (OHCHR)</v>
      </c>
      <c r="GC946" t="str">
        <v>United Nations Office on Drugs and Crime (UNODC)</v>
      </c>
      <c r="GD946" t="str">
        <v>United Nations Population Fund (UNFPA)</v>
      </c>
      <c r="GE946" t="str">
        <v>United Nations Programme for Human Settlements (UN Habitat)</v>
      </c>
      <c r="GF946" t="str">
        <v>Vale da Benção Educational and Charitable Association (AEBVB)</v>
      </c>
      <c r="GG946" t="str">
        <v>VenAruba Solidaria</v>
      </c>
      <c r="GH946" t="str">
        <v>Venex Curacao Foundation</v>
      </c>
      <c r="GI946" t="str">
        <v>Venezolanos en Barranquilla</v>
      </c>
      <c r="GJ946" t="str">
        <v>Venezolanos en San Cristóbal</v>
      </c>
      <c r="GK946" t="str">
        <v>Venezuelan Emigrant Foundation (FEV)</v>
      </c>
      <c r="GL946" t="str">
        <v>Vicaría de Pastoral Social Caritas</v>
      </c>
      <c r="GM946" t="str">
        <v>Voices GY</v>
      </c>
      <c r="GN946" t="str">
        <v>We World GVC</v>
      </c>
      <c r="GO946" t="str">
        <v>World Council of Credit Unions</v>
      </c>
      <c r="GP946" t="str">
        <v>World Food Programme (WFP)</v>
      </c>
      <c r="GQ946" t="str">
        <v>World Vision</v>
      </c>
      <c r="GR946" t="str">
        <v>ZOA</v>
      </c>
    </row>
    <row r="947" spans="8:200" x14ac:dyDescent="0.3">
      <c r="H947" t="str" cm="1">
        <f t="array" ref="H947:GR947">TRANSPOSE(_xlfn._xlws.SORT(_xlfn._xlws.FILTER(Table3[Name],ISNUMBER(SEARCH(' Activity Sheet'!D1001,Table3[Name])),"Not found"),,1))</f>
        <v>.New Organisation</v>
      </c>
      <c r="I947" t="str">
        <v>ABV - Association of Good with Life</v>
      </c>
      <c r="J947" t="str">
        <v>ACAPS</v>
      </c>
      <c r="K947" t="str">
        <v>Acción y Desarrollo</v>
      </c>
      <c r="L947" t="str">
        <v>ACTED</v>
      </c>
      <c r="M947" t="str">
        <v>Action against Hunger</v>
      </c>
      <c r="N947" t="str">
        <v>ActionAid</v>
      </c>
      <c r="O947" t="str">
        <v>Adventist Development and Relief Agency (ADRA)</v>
      </c>
      <c r="P947" t="str">
        <v>Alas de Colibrí Foundation</v>
      </c>
      <c r="Q947" t="str">
        <v>Alianza por la Solidaridad</v>
      </c>
      <c r="R947" t="str">
        <v>Alianza por Venezuela</v>
      </c>
      <c r="S947" t="str">
        <v>Americares Foundation</v>
      </c>
      <c r="T947" t="str">
        <v>Argentine Commission for Refugees and Migrants (CAREF)</v>
      </c>
      <c r="U947" t="str">
        <v>Asociación Aves</v>
      </c>
      <c r="V947" t="str">
        <v>Asociación de Jubilados y Pensionados Venezolanos en Argentina</v>
      </c>
      <c r="W947" t="str">
        <v>Asociación de Venezolanos en Eloy Alfaro</v>
      </c>
      <c r="X947" t="str">
        <v>Asociación Fundación contra el Hambre Perú</v>
      </c>
      <c r="Y947" t="str">
        <v>Asociación Migrantes Venezolanos</v>
      </c>
      <c r="Z947" t="str">
        <v>Asociación Misioneros de San Carlos Scalabrinianos</v>
      </c>
      <c r="AA947" t="str">
        <v>Asociacion Proteccion Poblacion Vulnerable</v>
      </c>
      <c r="AB947" t="str">
        <v>Asociación Quinta Ola</v>
      </c>
      <c r="AC947" t="str">
        <v>Asociación Salto Ángel</v>
      </c>
      <c r="AD947" t="str">
        <v>Asociación Venezuela en Ecuador AC</v>
      </c>
      <c r="AE947" t="str">
        <v>ASOVENAR</v>
      </c>
      <c r="AF947" t="str">
        <v>Associação Hermanitos</v>
      </c>
      <c r="AG947" t="str">
        <v>AVSI Foundation</v>
      </c>
      <c r="AH947" t="str">
        <v>Bethany Christian Services</v>
      </c>
      <c r="AI947" t="str">
        <v>Blumont</v>
      </c>
      <c r="AJ947" t="str">
        <v>CARE</v>
      </c>
      <c r="AK947" t="str">
        <v>Caritas Brazil</v>
      </c>
      <c r="AL947" t="str">
        <v>Caritas Ecuador</v>
      </c>
      <c r="AM947" t="str">
        <v>Caritas Germany</v>
      </c>
      <c r="AN947" t="str">
        <v>Caritas Manaus</v>
      </c>
      <c r="AO947" t="str">
        <v>Caritas Parana</v>
      </c>
      <c r="AP947" t="str">
        <v>Caritas Peru</v>
      </c>
      <c r="AQ947" t="str">
        <v>Caritas Rio de Janeiro</v>
      </c>
      <c r="AR947" t="str">
        <v>Caritas São Paulo</v>
      </c>
      <c r="AS947" t="str">
        <v>Caritas Switzerland</v>
      </c>
      <c r="AT947" t="str">
        <v>CCEFIRO Association</v>
      </c>
      <c r="AU947" t="str">
        <v>CEDRO</v>
      </c>
      <c r="AV947" t="str">
        <v>Center for Integrated Studies and Programs for Sustainable Development (CIEDS)</v>
      </c>
      <c r="AW947" t="str">
        <v>Center for Migration and Human Rights of the Diocese of Roraima (CMDH)</v>
      </c>
      <c r="AX947" t="str">
        <v>Centro de Atencion Psicosocial (CAPS)</v>
      </c>
      <c r="AY947" t="str">
        <v>CESAL</v>
      </c>
      <c r="AZ947" t="str">
        <v>CESVI-Cooperazione e Sviluppo</v>
      </c>
      <c r="BA947" t="str">
        <v>ChildFund International</v>
      </c>
      <c r="BB947" t="str">
        <v>CHS Alternativo</v>
      </c>
      <c r="BC947" t="str">
        <v>Churún Merú Association</v>
      </c>
      <c r="BD947" t="str">
        <v>Coalición por Venezuela</v>
      </c>
      <c r="BE947" t="str">
        <v>Colonia Foundation of Venezuelans in the Dominican Republic (FUNCOVERD)</v>
      </c>
      <c r="BF947" t="str">
        <v>COLVENZ</v>
      </c>
      <c r="BG947" t="str">
        <v>Compassiva</v>
      </c>
      <c r="BH947" t="str">
        <v>Consejo Interreligioso del Perú - Religiones por la Paz</v>
      </c>
      <c r="BI947" t="str">
        <v>Consorcio ONG OCIPI Y Capellanía Nacional OFICA</v>
      </c>
      <c r="BJ947" t="str">
        <v>COOPI - International Cooperation Foundation</v>
      </c>
      <c r="BK947" t="str">
        <v>Corporación Colectivo Sin Fronteras</v>
      </c>
      <c r="BL947" t="str">
        <v>CRISFE Foundation</v>
      </c>
      <c r="BM947" t="str">
        <v>Cuso International</v>
      </c>
      <c r="BN947" t="str">
        <v>Danielle’s Children Fund (DCF)</v>
      </c>
      <c r="BO947" t="str">
        <v>Danish Refugee Council (DRC)</v>
      </c>
      <c r="BP947" t="str">
        <v>Development Support Association - APOYAR</v>
      </c>
      <c r="BQ947" t="str">
        <v>Diakonie Katastrophenhilfe</v>
      </c>
      <c r="BR947" t="str">
        <v>Diálogo Diverso</v>
      </c>
      <c r="BS947" t="str">
        <v>Doctors of the World</v>
      </c>
      <c r="BT947" t="str">
        <v>Dominican Institute for Integrated Development</v>
      </c>
      <c r="BU947" t="str">
        <v>Duendes y Ángeles Vinotinto República Dominicana</v>
      </c>
      <c r="BV947" t="str">
        <v>Encuentros SJS (Servicio Jesuita de la Solidaridad)</v>
      </c>
      <c r="BW947" t="str">
        <v>Ending Violence Against Migrants</v>
      </c>
      <c r="BX947" t="str">
        <v>Equidad Foundation</v>
      </c>
      <c r="BY947" t="str">
        <v>Equilibrium CenDE</v>
      </c>
      <c r="BZ947" t="str">
        <v>Facultad de Psicología - Universidad de la República (UDELAR)</v>
      </c>
      <c r="CA947" t="str">
        <v>First International Emergency and Solidarités International</v>
      </c>
      <c r="CB947" t="str">
        <v>Fondo Ecuatoriano Populorum Progressio</v>
      </c>
      <c r="CC947" t="str">
        <v>Foro Salud Callao</v>
      </c>
      <c r="CD947" t="str">
        <v>Foundation for the Integration and Development of Latin America (FIDAL)</v>
      </c>
      <c r="CE947" t="str">
        <v>Foundation of the Americas (FUDELA)</v>
      </c>
      <c r="CF947" t="str">
        <v>Fraternity Without Borders</v>
      </c>
      <c r="CG947" t="str">
        <v>Fundación Brisas del Norte</v>
      </c>
      <c r="CH947" t="str">
        <v>Fundación Colombovenezolana Nueva Ilusión</v>
      </c>
      <c r="CI947" t="str">
        <v>Fundación Nakama's</v>
      </c>
      <c r="CJ947" t="str">
        <v>Fundación RadaBer</v>
      </c>
      <c r="CK947" t="str">
        <v>Fundación Scalabrini Bolivia</v>
      </c>
      <c r="CL947" t="str">
        <v>Fundacion Social Vivan los Niños</v>
      </c>
      <c r="CM947" t="str">
        <v>FUNVEAC</v>
      </c>
      <c r="CN947" t="str">
        <v>German Development Cooperation Agency GIZ</v>
      </c>
      <c r="CO947" t="str">
        <v>Globalizate Radio</v>
      </c>
      <c r="CP947" t="str">
        <v>GOAL</v>
      </c>
      <c r="CQ947" t="str">
        <v>Halü Bienestar Humano Foundation (HALU)</v>
      </c>
      <c r="CR947" t="str">
        <v>Heartland Alliance International (HAI)</v>
      </c>
      <c r="CS947" t="str">
        <v>HELVETAS Swiss Intercooperation</v>
      </c>
      <c r="CT947" t="str">
        <v>HIAS</v>
      </c>
      <c r="CU947" t="str">
        <v>Human Rights Defence Curaçao</v>
      </c>
      <c r="CV947" t="str">
        <v>Humanity &amp; Inclusion</v>
      </c>
      <c r="CW947" t="str">
        <v>Humans Analytic</v>
      </c>
      <c r="CX947" t="str">
        <v>Idas y Vueltas Association</v>
      </c>
      <c r="CY947" t="str">
        <v>iMMAP</v>
      </c>
      <c r="CZ947" t="str">
        <v>IMPACT Initiatives (REACH)</v>
      </c>
      <c r="DA947" t="str">
        <v>Inmigrante Feliz Association</v>
      </c>
      <c r="DB947" t="str">
        <v>Institute for Migration and Human Rights (IMDH)</v>
      </c>
      <c r="DC947" t="str">
        <v>Institute of Natural and Cultural Heritage (IPANC)</v>
      </c>
      <c r="DD947" t="str">
        <v>International Committee for the Development of People (CISP)</v>
      </c>
      <c r="DE947" t="str">
        <v>International Federation of the Red Cross (IFRC)</v>
      </c>
      <c r="DF947" t="str">
        <v>International Labour Organization (ILO)</v>
      </c>
      <c r="DG947" t="str">
        <v>International Medical Corps</v>
      </c>
      <c r="DH947" t="str">
        <v>International Organization for Migration (IOM)</v>
      </c>
      <c r="DI947" t="str">
        <v>International Rescue Committee (IRC)</v>
      </c>
      <c r="DJ947" t="str">
        <v>INTERSOS</v>
      </c>
      <c r="DK947" t="str">
        <v>Jesuit Migrant Service (JMS)</v>
      </c>
      <c r="DL947" t="str">
        <v>Jesuit Refugee Service (JRS)</v>
      </c>
      <c r="DM947" t="str">
        <v>Jesuit Service for Migrants and Refugees (JSMR)</v>
      </c>
      <c r="DN947" t="str">
        <v>Joint United Nations Programme on HIV/AIDS (UNAIDS)</v>
      </c>
      <c r="DO947" t="str">
        <v>Kimirina Coorporation</v>
      </c>
      <c r="DP947" t="str">
        <v>La Casita Hispanic Cultural Centre</v>
      </c>
      <c r="DQ947" t="str">
        <v>Latin American Network of Non-Governmental Organizations of Persons with Disabilities and their Families (RIADIS)</v>
      </c>
      <c r="DR947" t="str">
        <v>LGBT+ Movement Brazil</v>
      </c>
      <c r="DS947" t="str">
        <v>Living Water Community (LWC)</v>
      </c>
      <c r="DT947" t="str">
        <v>LLANOVENCOL</v>
      </c>
      <c r="DU947" t="str">
        <v>Lutheran World Federation</v>
      </c>
      <c r="DV947" t="str">
        <v>Lutheran World Relief</v>
      </c>
      <c r="DW947" t="str">
        <v>Malteser International</v>
      </c>
      <c r="DX947" t="str">
        <v>Mana Institute</v>
      </c>
      <c r="DY947" t="str">
        <v>Manos Veneguayas Association</v>
      </c>
      <c r="DZ947" t="str">
        <v>Más Igualdad Perú</v>
      </c>
      <c r="EA947" t="str">
        <v>MedGlobal</v>
      </c>
      <c r="EB947" t="str">
        <v>Medical Teams International</v>
      </c>
      <c r="EC947" t="str">
        <v>Mercy Corps</v>
      </c>
      <c r="ED947" t="str">
        <v>Migrant Service Center (CAM)</v>
      </c>
      <c r="EE947" t="str">
        <v>Migrants, Refugees and Argentine Social Entrepreneurs (MIRARES)</v>
      </c>
      <c r="EF947" t="str">
        <v>Mision Scalabriniana - Ecuador</v>
      </c>
      <c r="EG947" t="str">
        <v>Missão Paz</v>
      </c>
      <c r="EH947" t="str">
        <v>Museu A CASA</v>
      </c>
      <c r="EI947" t="str">
        <v>Norwegian Refugee Council (NRC)</v>
      </c>
      <c r="EJ947" t="str">
        <v>ONG Migrantes por el Maule</v>
      </c>
      <c r="EK947" t="str">
        <v>ONG Preemptive Love Coalition Colombia</v>
      </c>
      <c r="EL947" t="str">
        <v>Organización Transfomando Vidas</v>
      </c>
      <c r="EM947" t="str">
        <v>Organization of Ibero-American States for Education, Science and Culture (OEI)</v>
      </c>
      <c r="EN947" t="str">
        <v>OXFAM</v>
      </c>
      <c r="EO947" t="str">
        <v>Panamerican Development Foundation</v>
      </c>
      <c r="EP947" t="str">
        <v>Panamerican Health Organization/World Health Organization (PAHO/WHO)</v>
      </c>
      <c r="EQ947" t="str">
        <v>Pastoral of Human Mobility - Peruvian Episcopal Conference</v>
      </c>
      <c r="ER947" t="str">
        <v>Pastoral Service for Migrants National</v>
      </c>
      <c r="ES947" t="str">
        <v>Permanent Human Rights defense Committee (CDH)</v>
      </c>
      <c r="ET947" t="str">
        <v>Pirilampos Institute - Group of visits and voluntary actions in Roraima</v>
      </c>
      <c r="EU947" t="str">
        <v>Plan International</v>
      </c>
      <c r="EV947" t="str">
        <v>Population Program, Faculty of Social Sciences, University of the Republic</v>
      </c>
      <c r="EW947" t="str">
        <v>Profamilia Association</v>
      </c>
      <c r="EX947" t="str">
        <v>Red con Migrantes y Refugiados</v>
      </c>
      <c r="EY947" t="str">
        <v>Red Cross Colombia</v>
      </c>
      <c r="EZ947" t="str">
        <v>Red Cross Ecuador</v>
      </c>
      <c r="FA947" t="str">
        <v>Red Cross Peru</v>
      </c>
      <c r="FB947" t="str">
        <v>Red de Investigaciones en Derechos Humanos - CONICET (Consejo Nacional de Investigaciones Científicas y Técnicas)</v>
      </c>
      <c r="FC947" t="str">
        <v>RET International</v>
      </c>
      <c r="FD947" t="str">
        <v>Salú pa Tur Foundation</v>
      </c>
      <c r="FE947" t="str">
        <v>Salvation Army</v>
      </c>
      <c r="FF947" t="str">
        <v>Samaritan's Purse</v>
      </c>
      <c r="FG947" t="str">
        <v>Save the Children International (SCI)</v>
      </c>
      <c r="FH947" t="str">
        <v>Scalabrini Foundation Chile</v>
      </c>
      <c r="FI947" t="str">
        <v>Sección Peruana de Amnistía Internacional</v>
      </c>
      <c r="FJ947" t="str">
        <v>Serviço Pastoral dos Migrantes do Nordeste</v>
      </c>
      <c r="FK947" t="str">
        <v>Sesame Workshop</v>
      </c>
      <c r="FL947" t="str">
        <v>Si, Da Vida</v>
      </c>
      <c r="FM947" t="str">
        <v>Solidarity and Action Asociation</v>
      </c>
      <c r="FN947" t="str">
        <v>SOS Children's Villages</v>
      </c>
      <c r="FO947" t="str">
        <v>Tarabita Foundation</v>
      </c>
      <c r="FP947" t="str">
        <v>Tearfund</v>
      </c>
      <c r="FQ947" t="str">
        <v>TECHO</v>
      </c>
      <c r="FR947" t="str">
        <v>Terranueva Foundation</v>
      </c>
      <c r="FS947" t="str">
        <v>Terre des Hommes Suisse</v>
      </c>
      <c r="FT947" t="str">
        <v>The Israel Forum for International Humanitarian Aid (IsraAID)</v>
      </c>
      <c r="FU947" t="str">
        <v>Unión Venezolana en Perú</v>
      </c>
      <c r="FV947" t="str">
        <v>United Nations Children's Fund (UNICEF)</v>
      </c>
      <c r="FW947" t="str">
        <v>United Nations Development Programme (UNDP)</v>
      </c>
      <c r="FX947" t="str">
        <v>United Nations Educational, Scientific and Cultural Organization (UNESCO)</v>
      </c>
      <c r="FY947" t="str">
        <v>United Nations Entity for Gender Equality and the Empowerment of Women (UNWOMEN)</v>
      </c>
      <c r="FZ947" t="str">
        <v>United Nations Food and Agricultural Organization (FAO)</v>
      </c>
      <c r="GA947" t="str">
        <v>United Nations High Commissioner for Refugees (UNHCR)</v>
      </c>
      <c r="GB947" t="str">
        <v>United Nations Office of the High Commissioner for Human Rights (OHCHR)</v>
      </c>
      <c r="GC947" t="str">
        <v>United Nations Office on Drugs and Crime (UNODC)</v>
      </c>
      <c r="GD947" t="str">
        <v>United Nations Population Fund (UNFPA)</v>
      </c>
      <c r="GE947" t="str">
        <v>United Nations Programme for Human Settlements (UN Habitat)</v>
      </c>
      <c r="GF947" t="str">
        <v>Vale da Benção Educational and Charitable Association (AEBVB)</v>
      </c>
      <c r="GG947" t="str">
        <v>VenAruba Solidaria</v>
      </c>
      <c r="GH947" t="str">
        <v>Venex Curacao Foundation</v>
      </c>
      <c r="GI947" t="str">
        <v>Venezolanos en Barranquilla</v>
      </c>
      <c r="GJ947" t="str">
        <v>Venezolanos en San Cristóbal</v>
      </c>
      <c r="GK947" t="str">
        <v>Venezuelan Emigrant Foundation (FEV)</v>
      </c>
      <c r="GL947" t="str">
        <v>Vicaría de Pastoral Social Caritas</v>
      </c>
      <c r="GM947" t="str">
        <v>Voices GY</v>
      </c>
      <c r="GN947" t="str">
        <v>We World GVC</v>
      </c>
      <c r="GO947" t="str">
        <v>World Council of Credit Unions</v>
      </c>
      <c r="GP947" t="str">
        <v>World Food Programme (WFP)</v>
      </c>
      <c r="GQ947" t="str">
        <v>World Vision</v>
      </c>
      <c r="GR947" t="str">
        <v>ZOA</v>
      </c>
    </row>
    <row r="948" spans="8:200" x14ac:dyDescent="0.3">
      <c r="H948" t="str" cm="1">
        <f t="array" ref="H948:GR948">TRANSPOSE(_xlfn._xlws.SORT(_xlfn._xlws.FILTER(Table3[Name],ISNUMBER(SEARCH(' Activity Sheet'!D1002,Table3[Name])),"Not found"),,1))</f>
        <v>.New Organisation</v>
      </c>
      <c r="I948" t="str">
        <v>ABV - Association of Good with Life</v>
      </c>
      <c r="J948" t="str">
        <v>ACAPS</v>
      </c>
      <c r="K948" t="str">
        <v>Acción y Desarrollo</v>
      </c>
      <c r="L948" t="str">
        <v>ACTED</v>
      </c>
      <c r="M948" t="str">
        <v>Action against Hunger</v>
      </c>
      <c r="N948" t="str">
        <v>ActionAid</v>
      </c>
      <c r="O948" t="str">
        <v>Adventist Development and Relief Agency (ADRA)</v>
      </c>
      <c r="P948" t="str">
        <v>Alas de Colibrí Foundation</v>
      </c>
      <c r="Q948" t="str">
        <v>Alianza por la Solidaridad</v>
      </c>
      <c r="R948" t="str">
        <v>Alianza por Venezuela</v>
      </c>
      <c r="S948" t="str">
        <v>Americares Foundation</v>
      </c>
      <c r="T948" t="str">
        <v>Argentine Commission for Refugees and Migrants (CAREF)</v>
      </c>
      <c r="U948" t="str">
        <v>Asociación Aves</v>
      </c>
      <c r="V948" t="str">
        <v>Asociación de Jubilados y Pensionados Venezolanos en Argentina</v>
      </c>
      <c r="W948" t="str">
        <v>Asociación de Venezolanos en Eloy Alfaro</v>
      </c>
      <c r="X948" t="str">
        <v>Asociación Fundación contra el Hambre Perú</v>
      </c>
      <c r="Y948" t="str">
        <v>Asociación Migrantes Venezolanos</v>
      </c>
      <c r="Z948" t="str">
        <v>Asociación Misioneros de San Carlos Scalabrinianos</v>
      </c>
      <c r="AA948" t="str">
        <v>Asociacion Proteccion Poblacion Vulnerable</v>
      </c>
      <c r="AB948" t="str">
        <v>Asociación Quinta Ola</v>
      </c>
      <c r="AC948" t="str">
        <v>Asociación Salto Ángel</v>
      </c>
      <c r="AD948" t="str">
        <v>Asociación Venezuela en Ecuador AC</v>
      </c>
      <c r="AE948" t="str">
        <v>ASOVENAR</v>
      </c>
      <c r="AF948" t="str">
        <v>Associação Hermanitos</v>
      </c>
      <c r="AG948" t="str">
        <v>AVSI Foundation</v>
      </c>
      <c r="AH948" t="str">
        <v>Bethany Christian Services</v>
      </c>
      <c r="AI948" t="str">
        <v>Blumont</v>
      </c>
      <c r="AJ948" t="str">
        <v>CARE</v>
      </c>
      <c r="AK948" t="str">
        <v>Caritas Brazil</v>
      </c>
      <c r="AL948" t="str">
        <v>Caritas Ecuador</v>
      </c>
      <c r="AM948" t="str">
        <v>Caritas Germany</v>
      </c>
      <c r="AN948" t="str">
        <v>Caritas Manaus</v>
      </c>
      <c r="AO948" t="str">
        <v>Caritas Parana</v>
      </c>
      <c r="AP948" t="str">
        <v>Caritas Peru</v>
      </c>
      <c r="AQ948" t="str">
        <v>Caritas Rio de Janeiro</v>
      </c>
      <c r="AR948" t="str">
        <v>Caritas São Paulo</v>
      </c>
      <c r="AS948" t="str">
        <v>Caritas Switzerland</v>
      </c>
      <c r="AT948" t="str">
        <v>CCEFIRO Association</v>
      </c>
      <c r="AU948" t="str">
        <v>CEDRO</v>
      </c>
      <c r="AV948" t="str">
        <v>Center for Integrated Studies and Programs for Sustainable Development (CIEDS)</v>
      </c>
      <c r="AW948" t="str">
        <v>Center for Migration and Human Rights of the Diocese of Roraima (CMDH)</v>
      </c>
      <c r="AX948" t="str">
        <v>Centro de Atencion Psicosocial (CAPS)</v>
      </c>
      <c r="AY948" t="str">
        <v>CESAL</v>
      </c>
      <c r="AZ948" t="str">
        <v>CESVI-Cooperazione e Sviluppo</v>
      </c>
      <c r="BA948" t="str">
        <v>ChildFund International</v>
      </c>
      <c r="BB948" t="str">
        <v>CHS Alternativo</v>
      </c>
      <c r="BC948" t="str">
        <v>Churún Merú Association</v>
      </c>
      <c r="BD948" t="str">
        <v>Coalición por Venezuela</v>
      </c>
      <c r="BE948" t="str">
        <v>Colonia Foundation of Venezuelans in the Dominican Republic (FUNCOVERD)</v>
      </c>
      <c r="BF948" t="str">
        <v>COLVENZ</v>
      </c>
      <c r="BG948" t="str">
        <v>Compassiva</v>
      </c>
      <c r="BH948" t="str">
        <v>Consejo Interreligioso del Perú - Religiones por la Paz</v>
      </c>
      <c r="BI948" t="str">
        <v>Consorcio ONG OCIPI Y Capellanía Nacional OFICA</v>
      </c>
      <c r="BJ948" t="str">
        <v>COOPI - International Cooperation Foundation</v>
      </c>
      <c r="BK948" t="str">
        <v>Corporación Colectivo Sin Fronteras</v>
      </c>
      <c r="BL948" t="str">
        <v>CRISFE Foundation</v>
      </c>
      <c r="BM948" t="str">
        <v>Cuso International</v>
      </c>
      <c r="BN948" t="str">
        <v>Danielle’s Children Fund (DCF)</v>
      </c>
      <c r="BO948" t="str">
        <v>Danish Refugee Council (DRC)</v>
      </c>
      <c r="BP948" t="str">
        <v>Development Support Association - APOYAR</v>
      </c>
      <c r="BQ948" t="str">
        <v>Diakonie Katastrophenhilfe</v>
      </c>
      <c r="BR948" t="str">
        <v>Diálogo Diverso</v>
      </c>
      <c r="BS948" t="str">
        <v>Doctors of the World</v>
      </c>
      <c r="BT948" t="str">
        <v>Dominican Institute for Integrated Development</v>
      </c>
      <c r="BU948" t="str">
        <v>Duendes y Ángeles Vinotinto República Dominicana</v>
      </c>
      <c r="BV948" t="str">
        <v>Encuentros SJS (Servicio Jesuita de la Solidaridad)</v>
      </c>
      <c r="BW948" t="str">
        <v>Ending Violence Against Migrants</v>
      </c>
      <c r="BX948" t="str">
        <v>Equidad Foundation</v>
      </c>
      <c r="BY948" t="str">
        <v>Equilibrium CenDE</v>
      </c>
      <c r="BZ948" t="str">
        <v>Facultad de Psicología - Universidad de la República (UDELAR)</v>
      </c>
      <c r="CA948" t="str">
        <v>First International Emergency and Solidarités International</v>
      </c>
      <c r="CB948" t="str">
        <v>Fondo Ecuatoriano Populorum Progressio</v>
      </c>
      <c r="CC948" t="str">
        <v>Foro Salud Callao</v>
      </c>
      <c r="CD948" t="str">
        <v>Foundation for the Integration and Development of Latin America (FIDAL)</v>
      </c>
      <c r="CE948" t="str">
        <v>Foundation of the Americas (FUDELA)</v>
      </c>
      <c r="CF948" t="str">
        <v>Fraternity Without Borders</v>
      </c>
      <c r="CG948" t="str">
        <v>Fundación Brisas del Norte</v>
      </c>
      <c r="CH948" t="str">
        <v>Fundación Colombovenezolana Nueva Ilusión</v>
      </c>
      <c r="CI948" t="str">
        <v>Fundación Nakama's</v>
      </c>
      <c r="CJ948" t="str">
        <v>Fundación RadaBer</v>
      </c>
      <c r="CK948" t="str">
        <v>Fundación Scalabrini Bolivia</v>
      </c>
      <c r="CL948" t="str">
        <v>Fundacion Social Vivan los Niños</v>
      </c>
      <c r="CM948" t="str">
        <v>FUNVEAC</v>
      </c>
      <c r="CN948" t="str">
        <v>German Development Cooperation Agency GIZ</v>
      </c>
      <c r="CO948" t="str">
        <v>Globalizate Radio</v>
      </c>
      <c r="CP948" t="str">
        <v>GOAL</v>
      </c>
      <c r="CQ948" t="str">
        <v>Halü Bienestar Humano Foundation (HALU)</v>
      </c>
      <c r="CR948" t="str">
        <v>Heartland Alliance International (HAI)</v>
      </c>
      <c r="CS948" t="str">
        <v>HELVETAS Swiss Intercooperation</v>
      </c>
      <c r="CT948" t="str">
        <v>HIAS</v>
      </c>
      <c r="CU948" t="str">
        <v>Human Rights Defence Curaçao</v>
      </c>
      <c r="CV948" t="str">
        <v>Humanity &amp; Inclusion</v>
      </c>
      <c r="CW948" t="str">
        <v>Humans Analytic</v>
      </c>
      <c r="CX948" t="str">
        <v>Idas y Vueltas Association</v>
      </c>
      <c r="CY948" t="str">
        <v>iMMAP</v>
      </c>
      <c r="CZ948" t="str">
        <v>IMPACT Initiatives (REACH)</v>
      </c>
      <c r="DA948" t="str">
        <v>Inmigrante Feliz Association</v>
      </c>
      <c r="DB948" t="str">
        <v>Institute for Migration and Human Rights (IMDH)</v>
      </c>
      <c r="DC948" t="str">
        <v>Institute of Natural and Cultural Heritage (IPANC)</v>
      </c>
      <c r="DD948" t="str">
        <v>International Committee for the Development of People (CISP)</v>
      </c>
      <c r="DE948" t="str">
        <v>International Federation of the Red Cross (IFRC)</v>
      </c>
      <c r="DF948" t="str">
        <v>International Labour Organization (ILO)</v>
      </c>
      <c r="DG948" t="str">
        <v>International Medical Corps</v>
      </c>
      <c r="DH948" t="str">
        <v>International Organization for Migration (IOM)</v>
      </c>
      <c r="DI948" t="str">
        <v>International Rescue Committee (IRC)</v>
      </c>
      <c r="DJ948" t="str">
        <v>INTERSOS</v>
      </c>
      <c r="DK948" t="str">
        <v>Jesuit Migrant Service (JMS)</v>
      </c>
      <c r="DL948" t="str">
        <v>Jesuit Refugee Service (JRS)</v>
      </c>
      <c r="DM948" t="str">
        <v>Jesuit Service for Migrants and Refugees (JSMR)</v>
      </c>
      <c r="DN948" t="str">
        <v>Joint United Nations Programme on HIV/AIDS (UNAIDS)</v>
      </c>
      <c r="DO948" t="str">
        <v>Kimirina Coorporation</v>
      </c>
      <c r="DP948" t="str">
        <v>La Casita Hispanic Cultural Centre</v>
      </c>
      <c r="DQ948" t="str">
        <v>Latin American Network of Non-Governmental Organizations of Persons with Disabilities and their Families (RIADIS)</v>
      </c>
      <c r="DR948" t="str">
        <v>LGBT+ Movement Brazil</v>
      </c>
      <c r="DS948" t="str">
        <v>Living Water Community (LWC)</v>
      </c>
      <c r="DT948" t="str">
        <v>LLANOVENCOL</v>
      </c>
      <c r="DU948" t="str">
        <v>Lutheran World Federation</v>
      </c>
      <c r="DV948" t="str">
        <v>Lutheran World Relief</v>
      </c>
      <c r="DW948" t="str">
        <v>Malteser International</v>
      </c>
      <c r="DX948" t="str">
        <v>Mana Institute</v>
      </c>
      <c r="DY948" t="str">
        <v>Manos Veneguayas Association</v>
      </c>
      <c r="DZ948" t="str">
        <v>Más Igualdad Perú</v>
      </c>
      <c r="EA948" t="str">
        <v>MedGlobal</v>
      </c>
      <c r="EB948" t="str">
        <v>Medical Teams International</v>
      </c>
      <c r="EC948" t="str">
        <v>Mercy Corps</v>
      </c>
      <c r="ED948" t="str">
        <v>Migrant Service Center (CAM)</v>
      </c>
      <c r="EE948" t="str">
        <v>Migrants, Refugees and Argentine Social Entrepreneurs (MIRARES)</v>
      </c>
      <c r="EF948" t="str">
        <v>Mision Scalabriniana - Ecuador</v>
      </c>
      <c r="EG948" t="str">
        <v>Missão Paz</v>
      </c>
      <c r="EH948" t="str">
        <v>Museu A CASA</v>
      </c>
      <c r="EI948" t="str">
        <v>Norwegian Refugee Council (NRC)</v>
      </c>
      <c r="EJ948" t="str">
        <v>ONG Migrantes por el Maule</v>
      </c>
      <c r="EK948" t="str">
        <v>ONG Preemptive Love Coalition Colombia</v>
      </c>
      <c r="EL948" t="str">
        <v>Organización Transfomando Vidas</v>
      </c>
      <c r="EM948" t="str">
        <v>Organization of Ibero-American States for Education, Science and Culture (OEI)</v>
      </c>
      <c r="EN948" t="str">
        <v>OXFAM</v>
      </c>
      <c r="EO948" t="str">
        <v>Panamerican Development Foundation</v>
      </c>
      <c r="EP948" t="str">
        <v>Panamerican Health Organization/World Health Organization (PAHO/WHO)</v>
      </c>
      <c r="EQ948" t="str">
        <v>Pastoral of Human Mobility - Peruvian Episcopal Conference</v>
      </c>
      <c r="ER948" t="str">
        <v>Pastoral Service for Migrants National</v>
      </c>
      <c r="ES948" t="str">
        <v>Permanent Human Rights defense Committee (CDH)</v>
      </c>
      <c r="ET948" t="str">
        <v>Pirilampos Institute - Group of visits and voluntary actions in Roraima</v>
      </c>
      <c r="EU948" t="str">
        <v>Plan International</v>
      </c>
      <c r="EV948" t="str">
        <v>Population Program, Faculty of Social Sciences, University of the Republic</v>
      </c>
      <c r="EW948" t="str">
        <v>Profamilia Association</v>
      </c>
      <c r="EX948" t="str">
        <v>Red con Migrantes y Refugiados</v>
      </c>
      <c r="EY948" t="str">
        <v>Red Cross Colombia</v>
      </c>
      <c r="EZ948" t="str">
        <v>Red Cross Ecuador</v>
      </c>
      <c r="FA948" t="str">
        <v>Red Cross Peru</v>
      </c>
      <c r="FB948" t="str">
        <v>Red de Investigaciones en Derechos Humanos - CONICET (Consejo Nacional de Investigaciones Científicas y Técnicas)</v>
      </c>
      <c r="FC948" t="str">
        <v>RET International</v>
      </c>
      <c r="FD948" t="str">
        <v>Salú pa Tur Foundation</v>
      </c>
      <c r="FE948" t="str">
        <v>Salvation Army</v>
      </c>
      <c r="FF948" t="str">
        <v>Samaritan's Purse</v>
      </c>
      <c r="FG948" t="str">
        <v>Save the Children International (SCI)</v>
      </c>
      <c r="FH948" t="str">
        <v>Scalabrini Foundation Chile</v>
      </c>
      <c r="FI948" t="str">
        <v>Sección Peruana de Amnistía Internacional</v>
      </c>
      <c r="FJ948" t="str">
        <v>Serviço Pastoral dos Migrantes do Nordeste</v>
      </c>
      <c r="FK948" t="str">
        <v>Sesame Workshop</v>
      </c>
      <c r="FL948" t="str">
        <v>Si, Da Vida</v>
      </c>
      <c r="FM948" t="str">
        <v>Solidarity and Action Asociation</v>
      </c>
      <c r="FN948" t="str">
        <v>SOS Children's Villages</v>
      </c>
      <c r="FO948" t="str">
        <v>Tarabita Foundation</v>
      </c>
      <c r="FP948" t="str">
        <v>Tearfund</v>
      </c>
      <c r="FQ948" t="str">
        <v>TECHO</v>
      </c>
      <c r="FR948" t="str">
        <v>Terranueva Foundation</v>
      </c>
      <c r="FS948" t="str">
        <v>Terre des Hommes Suisse</v>
      </c>
      <c r="FT948" t="str">
        <v>The Israel Forum for International Humanitarian Aid (IsraAID)</v>
      </c>
      <c r="FU948" t="str">
        <v>Unión Venezolana en Perú</v>
      </c>
      <c r="FV948" t="str">
        <v>United Nations Children's Fund (UNICEF)</v>
      </c>
      <c r="FW948" t="str">
        <v>United Nations Development Programme (UNDP)</v>
      </c>
      <c r="FX948" t="str">
        <v>United Nations Educational, Scientific and Cultural Organization (UNESCO)</v>
      </c>
      <c r="FY948" t="str">
        <v>United Nations Entity for Gender Equality and the Empowerment of Women (UNWOMEN)</v>
      </c>
      <c r="FZ948" t="str">
        <v>United Nations Food and Agricultural Organization (FAO)</v>
      </c>
      <c r="GA948" t="str">
        <v>United Nations High Commissioner for Refugees (UNHCR)</v>
      </c>
      <c r="GB948" t="str">
        <v>United Nations Office of the High Commissioner for Human Rights (OHCHR)</v>
      </c>
      <c r="GC948" t="str">
        <v>United Nations Office on Drugs and Crime (UNODC)</v>
      </c>
      <c r="GD948" t="str">
        <v>United Nations Population Fund (UNFPA)</v>
      </c>
      <c r="GE948" t="str">
        <v>United Nations Programme for Human Settlements (UN Habitat)</v>
      </c>
      <c r="GF948" t="str">
        <v>Vale da Benção Educational and Charitable Association (AEBVB)</v>
      </c>
      <c r="GG948" t="str">
        <v>VenAruba Solidaria</v>
      </c>
      <c r="GH948" t="str">
        <v>Venex Curacao Foundation</v>
      </c>
      <c r="GI948" t="str">
        <v>Venezolanos en Barranquilla</v>
      </c>
      <c r="GJ948" t="str">
        <v>Venezolanos en San Cristóbal</v>
      </c>
      <c r="GK948" t="str">
        <v>Venezuelan Emigrant Foundation (FEV)</v>
      </c>
      <c r="GL948" t="str">
        <v>Vicaría de Pastoral Social Caritas</v>
      </c>
      <c r="GM948" t="str">
        <v>Voices GY</v>
      </c>
      <c r="GN948" t="str">
        <v>We World GVC</v>
      </c>
      <c r="GO948" t="str">
        <v>World Council of Credit Unions</v>
      </c>
      <c r="GP948" t="str">
        <v>World Food Programme (WFP)</v>
      </c>
      <c r="GQ948" t="str">
        <v>World Vision</v>
      </c>
      <c r="GR948" t="str">
        <v>ZOA</v>
      </c>
    </row>
    <row r="949" spans="8:200" x14ac:dyDescent="0.3">
      <c r="H949" t="str" cm="1">
        <f t="array" ref="H949:GR949">TRANSPOSE(_xlfn._xlws.SORT(_xlfn._xlws.FILTER(Table3[Name],ISNUMBER(SEARCH(' Activity Sheet'!D1003,Table3[Name])),"Not found"),,1))</f>
        <v>.New Organisation</v>
      </c>
      <c r="I949" t="str">
        <v>ABV - Association of Good with Life</v>
      </c>
      <c r="J949" t="str">
        <v>ACAPS</v>
      </c>
      <c r="K949" t="str">
        <v>Acción y Desarrollo</v>
      </c>
      <c r="L949" t="str">
        <v>ACTED</v>
      </c>
      <c r="M949" t="str">
        <v>Action against Hunger</v>
      </c>
      <c r="N949" t="str">
        <v>ActionAid</v>
      </c>
      <c r="O949" t="str">
        <v>Adventist Development and Relief Agency (ADRA)</v>
      </c>
      <c r="P949" t="str">
        <v>Alas de Colibrí Foundation</v>
      </c>
      <c r="Q949" t="str">
        <v>Alianza por la Solidaridad</v>
      </c>
      <c r="R949" t="str">
        <v>Alianza por Venezuela</v>
      </c>
      <c r="S949" t="str">
        <v>Americares Foundation</v>
      </c>
      <c r="T949" t="str">
        <v>Argentine Commission for Refugees and Migrants (CAREF)</v>
      </c>
      <c r="U949" t="str">
        <v>Asociación Aves</v>
      </c>
      <c r="V949" t="str">
        <v>Asociación de Jubilados y Pensionados Venezolanos en Argentina</v>
      </c>
      <c r="W949" t="str">
        <v>Asociación de Venezolanos en Eloy Alfaro</v>
      </c>
      <c r="X949" t="str">
        <v>Asociación Fundación contra el Hambre Perú</v>
      </c>
      <c r="Y949" t="str">
        <v>Asociación Migrantes Venezolanos</v>
      </c>
      <c r="Z949" t="str">
        <v>Asociación Misioneros de San Carlos Scalabrinianos</v>
      </c>
      <c r="AA949" t="str">
        <v>Asociacion Proteccion Poblacion Vulnerable</v>
      </c>
      <c r="AB949" t="str">
        <v>Asociación Quinta Ola</v>
      </c>
      <c r="AC949" t="str">
        <v>Asociación Salto Ángel</v>
      </c>
      <c r="AD949" t="str">
        <v>Asociación Venezuela en Ecuador AC</v>
      </c>
      <c r="AE949" t="str">
        <v>ASOVENAR</v>
      </c>
      <c r="AF949" t="str">
        <v>Associação Hermanitos</v>
      </c>
      <c r="AG949" t="str">
        <v>AVSI Foundation</v>
      </c>
      <c r="AH949" t="str">
        <v>Bethany Christian Services</v>
      </c>
      <c r="AI949" t="str">
        <v>Blumont</v>
      </c>
      <c r="AJ949" t="str">
        <v>CARE</v>
      </c>
      <c r="AK949" t="str">
        <v>Caritas Brazil</v>
      </c>
      <c r="AL949" t="str">
        <v>Caritas Ecuador</v>
      </c>
      <c r="AM949" t="str">
        <v>Caritas Germany</v>
      </c>
      <c r="AN949" t="str">
        <v>Caritas Manaus</v>
      </c>
      <c r="AO949" t="str">
        <v>Caritas Parana</v>
      </c>
      <c r="AP949" t="str">
        <v>Caritas Peru</v>
      </c>
      <c r="AQ949" t="str">
        <v>Caritas Rio de Janeiro</v>
      </c>
      <c r="AR949" t="str">
        <v>Caritas São Paulo</v>
      </c>
      <c r="AS949" t="str">
        <v>Caritas Switzerland</v>
      </c>
      <c r="AT949" t="str">
        <v>CCEFIRO Association</v>
      </c>
      <c r="AU949" t="str">
        <v>CEDRO</v>
      </c>
      <c r="AV949" t="str">
        <v>Center for Integrated Studies and Programs for Sustainable Development (CIEDS)</v>
      </c>
      <c r="AW949" t="str">
        <v>Center for Migration and Human Rights of the Diocese of Roraima (CMDH)</v>
      </c>
      <c r="AX949" t="str">
        <v>Centro de Atencion Psicosocial (CAPS)</v>
      </c>
      <c r="AY949" t="str">
        <v>CESAL</v>
      </c>
      <c r="AZ949" t="str">
        <v>CESVI-Cooperazione e Sviluppo</v>
      </c>
      <c r="BA949" t="str">
        <v>ChildFund International</v>
      </c>
      <c r="BB949" t="str">
        <v>CHS Alternativo</v>
      </c>
      <c r="BC949" t="str">
        <v>Churún Merú Association</v>
      </c>
      <c r="BD949" t="str">
        <v>Coalición por Venezuela</v>
      </c>
      <c r="BE949" t="str">
        <v>Colonia Foundation of Venezuelans in the Dominican Republic (FUNCOVERD)</v>
      </c>
      <c r="BF949" t="str">
        <v>COLVENZ</v>
      </c>
      <c r="BG949" t="str">
        <v>Compassiva</v>
      </c>
      <c r="BH949" t="str">
        <v>Consejo Interreligioso del Perú - Religiones por la Paz</v>
      </c>
      <c r="BI949" t="str">
        <v>Consorcio ONG OCIPI Y Capellanía Nacional OFICA</v>
      </c>
      <c r="BJ949" t="str">
        <v>COOPI - International Cooperation Foundation</v>
      </c>
      <c r="BK949" t="str">
        <v>Corporación Colectivo Sin Fronteras</v>
      </c>
      <c r="BL949" t="str">
        <v>CRISFE Foundation</v>
      </c>
      <c r="BM949" t="str">
        <v>Cuso International</v>
      </c>
      <c r="BN949" t="str">
        <v>Danielle’s Children Fund (DCF)</v>
      </c>
      <c r="BO949" t="str">
        <v>Danish Refugee Council (DRC)</v>
      </c>
      <c r="BP949" t="str">
        <v>Development Support Association - APOYAR</v>
      </c>
      <c r="BQ949" t="str">
        <v>Diakonie Katastrophenhilfe</v>
      </c>
      <c r="BR949" t="str">
        <v>Diálogo Diverso</v>
      </c>
      <c r="BS949" t="str">
        <v>Doctors of the World</v>
      </c>
      <c r="BT949" t="str">
        <v>Dominican Institute for Integrated Development</v>
      </c>
      <c r="BU949" t="str">
        <v>Duendes y Ángeles Vinotinto República Dominicana</v>
      </c>
      <c r="BV949" t="str">
        <v>Encuentros SJS (Servicio Jesuita de la Solidaridad)</v>
      </c>
      <c r="BW949" t="str">
        <v>Ending Violence Against Migrants</v>
      </c>
      <c r="BX949" t="str">
        <v>Equidad Foundation</v>
      </c>
      <c r="BY949" t="str">
        <v>Equilibrium CenDE</v>
      </c>
      <c r="BZ949" t="str">
        <v>Facultad de Psicología - Universidad de la República (UDELAR)</v>
      </c>
      <c r="CA949" t="str">
        <v>First International Emergency and Solidarités International</v>
      </c>
      <c r="CB949" t="str">
        <v>Fondo Ecuatoriano Populorum Progressio</v>
      </c>
      <c r="CC949" t="str">
        <v>Foro Salud Callao</v>
      </c>
      <c r="CD949" t="str">
        <v>Foundation for the Integration and Development of Latin America (FIDAL)</v>
      </c>
      <c r="CE949" t="str">
        <v>Foundation of the Americas (FUDELA)</v>
      </c>
      <c r="CF949" t="str">
        <v>Fraternity Without Borders</v>
      </c>
      <c r="CG949" t="str">
        <v>Fundación Brisas del Norte</v>
      </c>
      <c r="CH949" t="str">
        <v>Fundación Colombovenezolana Nueva Ilusión</v>
      </c>
      <c r="CI949" t="str">
        <v>Fundación Nakama's</v>
      </c>
      <c r="CJ949" t="str">
        <v>Fundación RadaBer</v>
      </c>
      <c r="CK949" t="str">
        <v>Fundación Scalabrini Bolivia</v>
      </c>
      <c r="CL949" t="str">
        <v>Fundacion Social Vivan los Niños</v>
      </c>
      <c r="CM949" t="str">
        <v>FUNVEAC</v>
      </c>
      <c r="CN949" t="str">
        <v>German Development Cooperation Agency GIZ</v>
      </c>
      <c r="CO949" t="str">
        <v>Globalizate Radio</v>
      </c>
      <c r="CP949" t="str">
        <v>GOAL</v>
      </c>
      <c r="CQ949" t="str">
        <v>Halü Bienestar Humano Foundation (HALU)</v>
      </c>
      <c r="CR949" t="str">
        <v>Heartland Alliance International (HAI)</v>
      </c>
      <c r="CS949" t="str">
        <v>HELVETAS Swiss Intercooperation</v>
      </c>
      <c r="CT949" t="str">
        <v>HIAS</v>
      </c>
      <c r="CU949" t="str">
        <v>Human Rights Defence Curaçao</v>
      </c>
      <c r="CV949" t="str">
        <v>Humanity &amp; Inclusion</v>
      </c>
      <c r="CW949" t="str">
        <v>Humans Analytic</v>
      </c>
      <c r="CX949" t="str">
        <v>Idas y Vueltas Association</v>
      </c>
      <c r="CY949" t="str">
        <v>iMMAP</v>
      </c>
      <c r="CZ949" t="str">
        <v>IMPACT Initiatives (REACH)</v>
      </c>
      <c r="DA949" t="str">
        <v>Inmigrante Feliz Association</v>
      </c>
      <c r="DB949" t="str">
        <v>Institute for Migration and Human Rights (IMDH)</v>
      </c>
      <c r="DC949" t="str">
        <v>Institute of Natural and Cultural Heritage (IPANC)</v>
      </c>
      <c r="DD949" t="str">
        <v>International Committee for the Development of People (CISP)</v>
      </c>
      <c r="DE949" t="str">
        <v>International Federation of the Red Cross (IFRC)</v>
      </c>
      <c r="DF949" t="str">
        <v>International Labour Organization (ILO)</v>
      </c>
      <c r="DG949" t="str">
        <v>International Medical Corps</v>
      </c>
      <c r="DH949" t="str">
        <v>International Organization for Migration (IOM)</v>
      </c>
      <c r="DI949" t="str">
        <v>International Rescue Committee (IRC)</v>
      </c>
      <c r="DJ949" t="str">
        <v>INTERSOS</v>
      </c>
      <c r="DK949" t="str">
        <v>Jesuit Migrant Service (JMS)</v>
      </c>
      <c r="DL949" t="str">
        <v>Jesuit Refugee Service (JRS)</v>
      </c>
      <c r="DM949" t="str">
        <v>Jesuit Service for Migrants and Refugees (JSMR)</v>
      </c>
      <c r="DN949" t="str">
        <v>Joint United Nations Programme on HIV/AIDS (UNAIDS)</v>
      </c>
      <c r="DO949" t="str">
        <v>Kimirina Coorporation</v>
      </c>
      <c r="DP949" t="str">
        <v>La Casita Hispanic Cultural Centre</v>
      </c>
      <c r="DQ949" t="str">
        <v>Latin American Network of Non-Governmental Organizations of Persons with Disabilities and their Families (RIADIS)</v>
      </c>
      <c r="DR949" t="str">
        <v>LGBT+ Movement Brazil</v>
      </c>
      <c r="DS949" t="str">
        <v>Living Water Community (LWC)</v>
      </c>
      <c r="DT949" t="str">
        <v>LLANOVENCOL</v>
      </c>
      <c r="DU949" t="str">
        <v>Lutheran World Federation</v>
      </c>
      <c r="DV949" t="str">
        <v>Lutheran World Relief</v>
      </c>
      <c r="DW949" t="str">
        <v>Malteser International</v>
      </c>
      <c r="DX949" t="str">
        <v>Mana Institute</v>
      </c>
      <c r="DY949" t="str">
        <v>Manos Veneguayas Association</v>
      </c>
      <c r="DZ949" t="str">
        <v>Más Igualdad Perú</v>
      </c>
      <c r="EA949" t="str">
        <v>MedGlobal</v>
      </c>
      <c r="EB949" t="str">
        <v>Medical Teams International</v>
      </c>
      <c r="EC949" t="str">
        <v>Mercy Corps</v>
      </c>
      <c r="ED949" t="str">
        <v>Migrant Service Center (CAM)</v>
      </c>
      <c r="EE949" t="str">
        <v>Migrants, Refugees and Argentine Social Entrepreneurs (MIRARES)</v>
      </c>
      <c r="EF949" t="str">
        <v>Mision Scalabriniana - Ecuador</v>
      </c>
      <c r="EG949" t="str">
        <v>Missão Paz</v>
      </c>
      <c r="EH949" t="str">
        <v>Museu A CASA</v>
      </c>
      <c r="EI949" t="str">
        <v>Norwegian Refugee Council (NRC)</v>
      </c>
      <c r="EJ949" t="str">
        <v>ONG Migrantes por el Maule</v>
      </c>
      <c r="EK949" t="str">
        <v>ONG Preemptive Love Coalition Colombia</v>
      </c>
      <c r="EL949" t="str">
        <v>Organización Transfomando Vidas</v>
      </c>
      <c r="EM949" t="str">
        <v>Organization of Ibero-American States for Education, Science and Culture (OEI)</v>
      </c>
      <c r="EN949" t="str">
        <v>OXFAM</v>
      </c>
      <c r="EO949" t="str">
        <v>Panamerican Development Foundation</v>
      </c>
      <c r="EP949" t="str">
        <v>Panamerican Health Organization/World Health Organization (PAHO/WHO)</v>
      </c>
      <c r="EQ949" t="str">
        <v>Pastoral of Human Mobility - Peruvian Episcopal Conference</v>
      </c>
      <c r="ER949" t="str">
        <v>Pastoral Service for Migrants National</v>
      </c>
      <c r="ES949" t="str">
        <v>Permanent Human Rights defense Committee (CDH)</v>
      </c>
      <c r="ET949" t="str">
        <v>Pirilampos Institute - Group of visits and voluntary actions in Roraima</v>
      </c>
      <c r="EU949" t="str">
        <v>Plan International</v>
      </c>
      <c r="EV949" t="str">
        <v>Population Program, Faculty of Social Sciences, University of the Republic</v>
      </c>
      <c r="EW949" t="str">
        <v>Profamilia Association</v>
      </c>
      <c r="EX949" t="str">
        <v>Red con Migrantes y Refugiados</v>
      </c>
      <c r="EY949" t="str">
        <v>Red Cross Colombia</v>
      </c>
      <c r="EZ949" t="str">
        <v>Red Cross Ecuador</v>
      </c>
      <c r="FA949" t="str">
        <v>Red Cross Peru</v>
      </c>
      <c r="FB949" t="str">
        <v>Red de Investigaciones en Derechos Humanos - CONICET (Consejo Nacional de Investigaciones Científicas y Técnicas)</v>
      </c>
      <c r="FC949" t="str">
        <v>RET International</v>
      </c>
      <c r="FD949" t="str">
        <v>Salú pa Tur Foundation</v>
      </c>
      <c r="FE949" t="str">
        <v>Salvation Army</v>
      </c>
      <c r="FF949" t="str">
        <v>Samaritan's Purse</v>
      </c>
      <c r="FG949" t="str">
        <v>Save the Children International (SCI)</v>
      </c>
      <c r="FH949" t="str">
        <v>Scalabrini Foundation Chile</v>
      </c>
      <c r="FI949" t="str">
        <v>Sección Peruana de Amnistía Internacional</v>
      </c>
      <c r="FJ949" t="str">
        <v>Serviço Pastoral dos Migrantes do Nordeste</v>
      </c>
      <c r="FK949" t="str">
        <v>Sesame Workshop</v>
      </c>
      <c r="FL949" t="str">
        <v>Si, Da Vida</v>
      </c>
      <c r="FM949" t="str">
        <v>Solidarity and Action Asociation</v>
      </c>
      <c r="FN949" t="str">
        <v>SOS Children's Villages</v>
      </c>
      <c r="FO949" t="str">
        <v>Tarabita Foundation</v>
      </c>
      <c r="FP949" t="str">
        <v>Tearfund</v>
      </c>
      <c r="FQ949" t="str">
        <v>TECHO</v>
      </c>
      <c r="FR949" t="str">
        <v>Terranueva Foundation</v>
      </c>
      <c r="FS949" t="str">
        <v>Terre des Hommes Suisse</v>
      </c>
      <c r="FT949" t="str">
        <v>The Israel Forum for International Humanitarian Aid (IsraAID)</v>
      </c>
      <c r="FU949" t="str">
        <v>Unión Venezolana en Perú</v>
      </c>
      <c r="FV949" t="str">
        <v>United Nations Children's Fund (UNICEF)</v>
      </c>
      <c r="FW949" t="str">
        <v>United Nations Development Programme (UNDP)</v>
      </c>
      <c r="FX949" t="str">
        <v>United Nations Educational, Scientific and Cultural Organization (UNESCO)</v>
      </c>
      <c r="FY949" t="str">
        <v>United Nations Entity for Gender Equality and the Empowerment of Women (UNWOMEN)</v>
      </c>
      <c r="FZ949" t="str">
        <v>United Nations Food and Agricultural Organization (FAO)</v>
      </c>
      <c r="GA949" t="str">
        <v>United Nations High Commissioner for Refugees (UNHCR)</v>
      </c>
      <c r="GB949" t="str">
        <v>United Nations Office of the High Commissioner for Human Rights (OHCHR)</v>
      </c>
      <c r="GC949" t="str">
        <v>United Nations Office on Drugs and Crime (UNODC)</v>
      </c>
      <c r="GD949" t="str">
        <v>United Nations Population Fund (UNFPA)</v>
      </c>
      <c r="GE949" t="str">
        <v>United Nations Programme for Human Settlements (UN Habitat)</v>
      </c>
      <c r="GF949" t="str">
        <v>Vale da Benção Educational and Charitable Association (AEBVB)</v>
      </c>
      <c r="GG949" t="str">
        <v>VenAruba Solidaria</v>
      </c>
      <c r="GH949" t="str">
        <v>Venex Curacao Foundation</v>
      </c>
      <c r="GI949" t="str">
        <v>Venezolanos en Barranquilla</v>
      </c>
      <c r="GJ949" t="str">
        <v>Venezolanos en San Cristóbal</v>
      </c>
      <c r="GK949" t="str">
        <v>Venezuelan Emigrant Foundation (FEV)</v>
      </c>
      <c r="GL949" t="str">
        <v>Vicaría de Pastoral Social Caritas</v>
      </c>
      <c r="GM949" t="str">
        <v>Voices GY</v>
      </c>
      <c r="GN949" t="str">
        <v>We World GVC</v>
      </c>
      <c r="GO949" t="str">
        <v>World Council of Credit Unions</v>
      </c>
      <c r="GP949" t="str">
        <v>World Food Programme (WFP)</v>
      </c>
      <c r="GQ949" t="str">
        <v>World Vision</v>
      </c>
      <c r="GR949" t="str">
        <v>ZOA</v>
      </c>
    </row>
    <row r="950" spans="8:200" x14ac:dyDescent="0.3">
      <c r="H950" t="str" cm="1">
        <f t="array" ref="H950:GR950">TRANSPOSE(_xlfn._xlws.SORT(_xlfn._xlws.FILTER(Table3[Name],ISNUMBER(SEARCH(' Activity Sheet'!D1004,Table3[Name])),"Not found"),,1))</f>
        <v>.New Organisation</v>
      </c>
      <c r="I950" t="str">
        <v>ABV - Association of Good with Life</v>
      </c>
      <c r="J950" t="str">
        <v>ACAPS</v>
      </c>
      <c r="K950" t="str">
        <v>Acción y Desarrollo</v>
      </c>
      <c r="L950" t="str">
        <v>ACTED</v>
      </c>
      <c r="M950" t="str">
        <v>Action against Hunger</v>
      </c>
      <c r="N950" t="str">
        <v>ActionAid</v>
      </c>
      <c r="O950" t="str">
        <v>Adventist Development and Relief Agency (ADRA)</v>
      </c>
      <c r="P950" t="str">
        <v>Alas de Colibrí Foundation</v>
      </c>
      <c r="Q950" t="str">
        <v>Alianza por la Solidaridad</v>
      </c>
      <c r="R950" t="str">
        <v>Alianza por Venezuela</v>
      </c>
      <c r="S950" t="str">
        <v>Americares Foundation</v>
      </c>
      <c r="T950" t="str">
        <v>Argentine Commission for Refugees and Migrants (CAREF)</v>
      </c>
      <c r="U950" t="str">
        <v>Asociación Aves</v>
      </c>
      <c r="V950" t="str">
        <v>Asociación de Jubilados y Pensionados Venezolanos en Argentina</v>
      </c>
      <c r="W950" t="str">
        <v>Asociación de Venezolanos en Eloy Alfaro</v>
      </c>
      <c r="X950" t="str">
        <v>Asociación Fundación contra el Hambre Perú</v>
      </c>
      <c r="Y950" t="str">
        <v>Asociación Migrantes Venezolanos</v>
      </c>
      <c r="Z950" t="str">
        <v>Asociación Misioneros de San Carlos Scalabrinianos</v>
      </c>
      <c r="AA950" t="str">
        <v>Asociacion Proteccion Poblacion Vulnerable</v>
      </c>
      <c r="AB950" t="str">
        <v>Asociación Quinta Ola</v>
      </c>
      <c r="AC950" t="str">
        <v>Asociación Salto Ángel</v>
      </c>
      <c r="AD950" t="str">
        <v>Asociación Venezuela en Ecuador AC</v>
      </c>
      <c r="AE950" t="str">
        <v>ASOVENAR</v>
      </c>
      <c r="AF950" t="str">
        <v>Associação Hermanitos</v>
      </c>
      <c r="AG950" t="str">
        <v>AVSI Foundation</v>
      </c>
      <c r="AH950" t="str">
        <v>Bethany Christian Services</v>
      </c>
      <c r="AI950" t="str">
        <v>Blumont</v>
      </c>
      <c r="AJ950" t="str">
        <v>CARE</v>
      </c>
      <c r="AK950" t="str">
        <v>Caritas Brazil</v>
      </c>
      <c r="AL950" t="str">
        <v>Caritas Ecuador</v>
      </c>
      <c r="AM950" t="str">
        <v>Caritas Germany</v>
      </c>
      <c r="AN950" t="str">
        <v>Caritas Manaus</v>
      </c>
      <c r="AO950" t="str">
        <v>Caritas Parana</v>
      </c>
      <c r="AP950" t="str">
        <v>Caritas Peru</v>
      </c>
      <c r="AQ950" t="str">
        <v>Caritas Rio de Janeiro</v>
      </c>
      <c r="AR950" t="str">
        <v>Caritas São Paulo</v>
      </c>
      <c r="AS950" t="str">
        <v>Caritas Switzerland</v>
      </c>
      <c r="AT950" t="str">
        <v>CCEFIRO Association</v>
      </c>
      <c r="AU950" t="str">
        <v>CEDRO</v>
      </c>
      <c r="AV950" t="str">
        <v>Center for Integrated Studies and Programs for Sustainable Development (CIEDS)</v>
      </c>
      <c r="AW950" t="str">
        <v>Center for Migration and Human Rights of the Diocese of Roraima (CMDH)</v>
      </c>
      <c r="AX950" t="str">
        <v>Centro de Atencion Psicosocial (CAPS)</v>
      </c>
      <c r="AY950" t="str">
        <v>CESAL</v>
      </c>
      <c r="AZ950" t="str">
        <v>CESVI-Cooperazione e Sviluppo</v>
      </c>
      <c r="BA950" t="str">
        <v>ChildFund International</v>
      </c>
      <c r="BB950" t="str">
        <v>CHS Alternativo</v>
      </c>
      <c r="BC950" t="str">
        <v>Churún Merú Association</v>
      </c>
      <c r="BD950" t="str">
        <v>Coalición por Venezuela</v>
      </c>
      <c r="BE950" t="str">
        <v>Colonia Foundation of Venezuelans in the Dominican Republic (FUNCOVERD)</v>
      </c>
      <c r="BF950" t="str">
        <v>COLVENZ</v>
      </c>
      <c r="BG950" t="str">
        <v>Compassiva</v>
      </c>
      <c r="BH950" t="str">
        <v>Consejo Interreligioso del Perú - Religiones por la Paz</v>
      </c>
      <c r="BI950" t="str">
        <v>Consorcio ONG OCIPI Y Capellanía Nacional OFICA</v>
      </c>
      <c r="BJ950" t="str">
        <v>COOPI - International Cooperation Foundation</v>
      </c>
      <c r="BK950" t="str">
        <v>Corporación Colectivo Sin Fronteras</v>
      </c>
      <c r="BL950" t="str">
        <v>CRISFE Foundation</v>
      </c>
      <c r="BM950" t="str">
        <v>Cuso International</v>
      </c>
      <c r="BN950" t="str">
        <v>Danielle’s Children Fund (DCF)</v>
      </c>
      <c r="BO950" t="str">
        <v>Danish Refugee Council (DRC)</v>
      </c>
      <c r="BP950" t="str">
        <v>Development Support Association - APOYAR</v>
      </c>
      <c r="BQ950" t="str">
        <v>Diakonie Katastrophenhilfe</v>
      </c>
      <c r="BR950" t="str">
        <v>Diálogo Diverso</v>
      </c>
      <c r="BS950" t="str">
        <v>Doctors of the World</v>
      </c>
      <c r="BT950" t="str">
        <v>Dominican Institute for Integrated Development</v>
      </c>
      <c r="BU950" t="str">
        <v>Duendes y Ángeles Vinotinto República Dominicana</v>
      </c>
      <c r="BV950" t="str">
        <v>Encuentros SJS (Servicio Jesuita de la Solidaridad)</v>
      </c>
      <c r="BW950" t="str">
        <v>Ending Violence Against Migrants</v>
      </c>
      <c r="BX950" t="str">
        <v>Equidad Foundation</v>
      </c>
      <c r="BY950" t="str">
        <v>Equilibrium CenDE</v>
      </c>
      <c r="BZ950" t="str">
        <v>Facultad de Psicología - Universidad de la República (UDELAR)</v>
      </c>
      <c r="CA950" t="str">
        <v>First International Emergency and Solidarités International</v>
      </c>
      <c r="CB950" t="str">
        <v>Fondo Ecuatoriano Populorum Progressio</v>
      </c>
      <c r="CC950" t="str">
        <v>Foro Salud Callao</v>
      </c>
      <c r="CD950" t="str">
        <v>Foundation for the Integration and Development of Latin America (FIDAL)</v>
      </c>
      <c r="CE950" t="str">
        <v>Foundation of the Americas (FUDELA)</v>
      </c>
      <c r="CF950" t="str">
        <v>Fraternity Without Borders</v>
      </c>
      <c r="CG950" t="str">
        <v>Fundación Brisas del Norte</v>
      </c>
      <c r="CH950" t="str">
        <v>Fundación Colombovenezolana Nueva Ilusión</v>
      </c>
      <c r="CI950" t="str">
        <v>Fundación Nakama's</v>
      </c>
      <c r="CJ950" t="str">
        <v>Fundación RadaBer</v>
      </c>
      <c r="CK950" t="str">
        <v>Fundación Scalabrini Bolivia</v>
      </c>
      <c r="CL950" t="str">
        <v>Fundacion Social Vivan los Niños</v>
      </c>
      <c r="CM950" t="str">
        <v>FUNVEAC</v>
      </c>
      <c r="CN950" t="str">
        <v>German Development Cooperation Agency GIZ</v>
      </c>
      <c r="CO950" t="str">
        <v>Globalizate Radio</v>
      </c>
      <c r="CP950" t="str">
        <v>GOAL</v>
      </c>
      <c r="CQ950" t="str">
        <v>Halü Bienestar Humano Foundation (HALU)</v>
      </c>
      <c r="CR950" t="str">
        <v>Heartland Alliance International (HAI)</v>
      </c>
      <c r="CS950" t="str">
        <v>HELVETAS Swiss Intercooperation</v>
      </c>
      <c r="CT950" t="str">
        <v>HIAS</v>
      </c>
      <c r="CU950" t="str">
        <v>Human Rights Defence Curaçao</v>
      </c>
      <c r="CV950" t="str">
        <v>Humanity &amp; Inclusion</v>
      </c>
      <c r="CW950" t="str">
        <v>Humans Analytic</v>
      </c>
      <c r="CX950" t="str">
        <v>Idas y Vueltas Association</v>
      </c>
      <c r="CY950" t="str">
        <v>iMMAP</v>
      </c>
      <c r="CZ950" t="str">
        <v>IMPACT Initiatives (REACH)</v>
      </c>
      <c r="DA950" t="str">
        <v>Inmigrante Feliz Association</v>
      </c>
      <c r="DB950" t="str">
        <v>Institute for Migration and Human Rights (IMDH)</v>
      </c>
      <c r="DC950" t="str">
        <v>Institute of Natural and Cultural Heritage (IPANC)</v>
      </c>
      <c r="DD950" t="str">
        <v>International Committee for the Development of People (CISP)</v>
      </c>
      <c r="DE950" t="str">
        <v>International Federation of the Red Cross (IFRC)</v>
      </c>
      <c r="DF950" t="str">
        <v>International Labour Organization (ILO)</v>
      </c>
      <c r="DG950" t="str">
        <v>International Medical Corps</v>
      </c>
      <c r="DH950" t="str">
        <v>International Organization for Migration (IOM)</v>
      </c>
      <c r="DI950" t="str">
        <v>International Rescue Committee (IRC)</v>
      </c>
      <c r="DJ950" t="str">
        <v>INTERSOS</v>
      </c>
      <c r="DK950" t="str">
        <v>Jesuit Migrant Service (JMS)</v>
      </c>
      <c r="DL950" t="str">
        <v>Jesuit Refugee Service (JRS)</v>
      </c>
      <c r="DM950" t="str">
        <v>Jesuit Service for Migrants and Refugees (JSMR)</v>
      </c>
      <c r="DN950" t="str">
        <v>Joint United Nations Programme on HIV/AIDS (UNAIDS)</v>
      </c>
      <c r="DO950" t="str">
        <v>Kimirina Coorporation</v>
      </c>
      <c r="DP950" t="str">
        <v>La Casita Hispanic Cultural Centre</v>
      </c>
      <c r="DQ950" t="str">
        <v>Latin American Network of Non-Governmental Organizations of Persons with Disabilities and their Families (RIADIS)</v>
      </c>
      <c r="DR950" t="str">
        <v>LGBT+ Movement Brazil</v>
      </c>
      <c r="DS950" t="str">
        <v>Living Water Community (LWC)</v>
      </c>
      <c r="DT950" t="str">
        <v>LLANOVENCOL</v>
      </c>
      <c r="DU950" t="str">
        <v>Lutheran World Federation</v>
      </c>
      <c r="DV950" t="str">
        <v>Lutheran World Relief</v>
      </c>
      <c r="DW950" t="str">
        <v>Malteser International</v>
      </c>
      <c r="DX950" t="str">
        <v>Mana Institute</v>
      </c>
      <c r="DY950" t="str">
        <v>Manos Veneguayas Association</v>
      </c>
      <c r="DZ950" t="str">
        <v>Más Igualdad Perú</v>
      </c>
      <c r="EA950" t="str">
        <v>MedGlobal</v>
      </c>
      <c r="EB950" t="str">
        <v>Medical Teams International</v>
      </c>
      <c r="EC950" t="str">
        <v>Mercy Corps</v>
      </c>
      <c r="ED950" t="str">
        <v>Migrant Service Center (CAM)</v>
      </c>
      <c r="EE950" t="str">
        <v>Migrants, Refugees and Argentine Social Entrepreneurs (MIRARES)</v>
      </c>
      <c r="EF950" t="str">
        <v>Mision Scalabriniana - Ecuador</v>
      </c>
      <c r="EG950" t="str">
        <v>Missão Paz</v>
      </c>
      <c r="EH950" t="str">
        <v>Museu A CASA</v>
      </c>
      <c r="EI950" t="str">
        <v>Norwegian Refugee Council (NRC)</v>
      </c>
      <c r="EJ950" t="str">
        <v>ONG Migrantes por el Maule</v>
      </c>
      <c r="EK950" t="str">
        <v>ONG Preemptive Love Coalition Colombia</v>
      </c>
      <c r="EL950" t="str">
        <v>Organización Transfomando Vidas</v>
      </c>
      <c r="EM950" t="str">
        <v>Organization of Ibero-American States for Education, Science and Culture (OEI)</v>
      </c>
      <c r="EN950" t="str">
        <v>OXFAM</v>
      </c>
      <c r="EO950" t="str">
        <v>Panamerican Development Foundation</v>
      </c>
      <c r="EP950" t="str">
        <v>Panamerican Health Organization/World Health Organization (PAHO/WHO)</v>
      </c>
      <c r="EQ950" t="str">
        <v>Pastoral of Human Mobility - Peruvian Episcopal Conference</v>
      </c>
      <c r="ER950" t="str">
        <v>Pastoral Service for Migrants National</v>
      </c>
      <c r="ES950" t="str">
        <v>Permanent Human Rights defense Committee (CDH)</v>
      </c>
      <c r="ET950" t="str">
        <v>Pirilampos Institute - Group of visits and voluntary actions in Roraima</v>
      </c>
      <c r="EU950" t="str">
        <v>Plan International</v>
      </c>
      <c r="EV950" t="str">
        <v>Population Program, Faculty of Social Sciences, University of the Republic</v>
      </c>
      <c r="EW950" t="str">
        <v>Profamilia Association</v>
      </c>
      <c r="EX950" t="str">
        <v>Red con Migrantes y Refugiados</v>
      </c>
      <c r="EY950" t="str">
        <v>Red Cross Colombia</v>
      </c>
      <c r="EZ950" t="str">
        <v>Red Cross Ecuador</v>
      </c>
      <c r="FA950" t="str">
        <v>Red Cross Peru</v>
      </c>
      <c r="FB950" t="str">
        <v>Red de Investigaciones en Derechos Humanos - CONICET (Consejo Nacional de Investigaciones Científicas y Técnicas)</v>
      </c>
      <c r="FC950" t="str">
        <v>RET International</v>
      </c>
      <c r="FD950" t="str">
        <v>Salú pa Tur Foundation</v>
      </c>
      <c r="FE950" t="str">
        <v>Salvation Army</v>
      </c>
      <c r="FF950" t="str">
        <v>Samaritan's Purse</v>
      </c>
      <c r="FG950" t="str">
        <v>Save the Children International (SCI)</v>
      </c>
      <c r="FH950" t="str">
        <v>Scalabrini Foundation Chile</v>
      </c>
      <c r="FI950" t="str">
        <v>Sección Peruana de Amnistía Internacional</v>
      </c>
      <c r="FJ950" t="str">
        <v>Serviço Pastoral dos Migrantes do Nordeste</v>
      </c>
      <c r="FK950" t="str">
        <v>Sesame Workshop</v>
      </c>
      <c r="FL950" t="str">
        <v>Si, Da Vida</v>
      </c>
      <c r="FM950" t="str">
        <v>Solidarity and Action Asociation</v>
      </c>
      <c r="FN950" t="str">
        <v>SOS Children's Villages</v>
      </c>
      <c r="FO950" t="str">
        <v>Tarabita Foundation</v>
      </c>
      <c r="FP950" t="str">
        <v>Tearfund</v>
      </c>
      <c r="FQ950" t="str">
        <v>TECHO</v>
      </c>
      <c r="FR950" t="str">
        <v>Terranueva Foundation</v>
      </c>
      <c r="FS950" t="str">
        <v>Terre des Hommes Suisse</v>
      </c>
      <c r="FT950" t="str">
        <v>The Israel Forum for International Humanitarian Aid (IsraAID)</v>
      </c>
      <c r="FU950" t="str">
        <v>Unión Venezolana en Perú</v>
      </c>
      <c r="FV950" t="str">
        <v>United Nations Children's Fund (UNICEF)</v>
      </c>
      <c r="FW950" t="str">
        <v>United Nations Development Programme (UNDP)</v>
      </c>
      <c r="FX950" t="str">
        <v>United Nations Educational, Scientific and Cultural Organization (UNESCO)</v>
      </c>
      <c r="FY950" t="str">
        <v>United Nations Entity for Gender Equality and the Empowerment of Women (UNWOMEN)</v>
      </c>
      <c r="FZ950" t="str">
        <v>United Nations Food and Agricultural Organization (FAO)</v>
      </c>
      <c r="GA950" t="str">
        <v>United Nations High Commissioner for Refugees (UNHCR)</v>
      </c>
      <c r="GB950" t="str">
        <v>United Nations Office of the High Commissioner for Human Rights (OHCHR)</v>
      </c>
      <c r="GC950" t="str">
        <v>United Nations Office on Drugs and Crime (UNODC)</v>
      </c>
      <c r="GD950" t="str">
        <v>United Nations Population Fund (UNFPA)</v>
      </c>
      <c r="GE950" t="str">
        <v>United Nations Programme for Human Settlements (UN Habitat)</v>
      </c>
      <c r="GF950" t="str">
        <v>Vale da Benção Educational and Charitable Association (AEBVB)</v>
      </c>
      <c r="GG950" t="str">
        <v>VenAruba Solidaria</v>
      </c>
      <c r="GH950" t="str">
        <v>Venex Curacao Foundation</v>
      </c>
      <c r="GI950" t="str">
        <v>Venezolanos en Barranquilla</v>
      </c>
      <c r="GJ950" t="str">
        <v>Venezolanos en San Cristóbal</v>
      </c>
      <c r="GK950" t="str">
        <v>Venezuelan Emigrant Foundation (FEV)</v>
      </c>
      <c r="GL950" t="str">
        <v>Vicaría de Pastoral Social Caritas</v>
      </c>
      <c r="GM950" t="str">
        <v>Voices GY</v>
      </c>
      <c r="GN950" t="str">
        <v>We World GVC</v>
      </c>
      <c r="GO950" t="str">
        <v>World Council of Credit Unions</v>
      </c>
      <c r="GP950" t="str">
        <v>World Food Programme (WFP)</v>
      </c>
      <c r="GQ950" t="str">
        <v>World Vision</v>
      </c>
      <c r="GR950" t="str">
        <v>ZOA</v>
      </c>
    </row>
    <row r="951" spans="8:200" x14ac:dyDescent="0.3">
      <c r="H951" t="str" cm="1">
        <f t="array" ref="H951:GR951">TRANSPOSE(_xlfn._xlws.SORT(_xlfn._xlws.FILTER(Table3[Name],ISNUMBER(SEARCH(' Activity Sheet'!D1005,Table3[Name])),"Not found"),,1))</f>
        <v>.New Organisation</v>
      </c>
      <c r="I951" t="str">
        <v>ABV - Association of Good with Life</v>
      </c>
      <c r="J951" t="str">
        <v>ACAPS</v>
      </c>
      <c r="K951" t="str">
        <v>Acción y Desarrollo</v>
      </c>
      <c r="L951" t="str">
        <v>ACTED</v>
      </c>
      <c r="M951" t="str">
        <v>Action against Hunger</v>
      </c>
      <c r="N951" t="str">
        <v>ActionAid</v>
      </c>
      <c r="O951" t="str">
        <v>Adventist Development and Relief Agency (ADRA)</v>
      </c>
      <c r="P951" t="str">
        <v>Alas de Colibrí Foundation</v>
      </c>
      <c r="Q951" t="str">
        <v>Alianza por la Solidaridad</v>
      </c>
      <c r="R951" t="str">
        <v>Alianza por Venezuela</v>
      </c>
      <c r="S951" t="str">
        <v>Americares Foundation</v>
      </c>
      <c r="T951" t="str">
        <v>Argentine Commission for Refugees and Migrants (CAREF)</v>
      </c>
      <c r="U951" t="str">
        <v>Asociación Aves</v>
      </c>
      <c r="V951" t="str">
        <v>Asociación de Jubilados y Pensionados Venezolanos en Argentina</v>
      </c>
      <c r="W951" t="str">
        <v>Asociación de Venezolanos en Eloy Alfaro</v>
      </c>
      <c r="X951" t="str">
        <v>Asociación Fundación contra el Hambre Perú</v>
      </c>
      <c r="Y951" t="str">
        <v>Asociación Migrantes Venezolanos</v>
      </c>
      <c r="Z951" t="str">
        <v>Asociación Misioneros de San Carlos Scalabrinianos</v>
      </c>
      <c r="AA951" t="str">
        <v>Asociacion Proteccion Poblacion Vulnerable</v>
      </c>
      <c r="AB951" t="str">
        <v>Asociación Quinta Ola</v>
      </c>
      <c r="AC951" t="str">
        <v>Asociación Salto Ángel</v>
      </c>
      <c r="AD951" t="str">
        <v>Asociación Venezuela en Ecuador AC</v>
      </c>
      <c r="AE951" t="str">
        <v>ASOVENAR</v>
      </c>
      <c r="AF951" t="str">
        <v>Associação Hermanitos</v>
      </c>
      <c r="AG951" t="str">
        <v>AVSI Foundation</v>
      </c>
      <c r="AH951" t="str">
        <v>Bethany Christian Services</v>
      </c>
      <c r="AI951" t="str">
        <v>Blumont</v>
      </c>
      <c r="AJ951" t="str">
        <v>CARE</v>
      </c>
      <c r="AK951" t="str">
        <v>Caritas Brazil</v>
      </c>
      <c r="AL951" t="str">
        <v>Caritas Ecuador</v>
      </c>
      <c r="AM951" t="str">
        <v>Caritas Germany</v>
      </c>
      <c r="AN951" t="str">
        <v>Caritas Manaus</v>
      </c>
      <c r="AO951" t="str">
        <v>Caritas Parana</v>
      </c>
      <c r="AP951" t="str">
        <v>Caritas Peru</v>
      </c>
      <c r="AQ951" t="str">
        <v>Caritas Rio de Janeiro</v>
      </c>
      <c r="AR951" t="str">
        <v>Caritas São Paulo</v>
      </c>
      <c r="AS951" t="str">
        <v>Caritas Switzerland</v>
      </c>
      <c r="AT951" t="str">
        <v>CCEFIRO Association</v>
      </c>
      <c r="AU951" t="str">
        <v>CEDRO</v>
      </c>
      <c r="AV951" t="str">
        <v>Center for Integrated Studies and Programs for Sustainable Development (CIEDS)</v>
      </c>
      <c r="AW951" t="str">
        <v>Center for Migration and Human Rights of the Diocese of Roraima (CMDH)</v>
      </c>
      <c r="AX951" t="str">
        <v>Centro de Atencion Psicosocial (CAPS)</v>
      </c>
      <c r="AY951" t="str">
        <v>CESAL</v>
      </c>
      <c r="AZ951" t="str">
        <v>CESVI-Cooperazione e Sviluppo</v>
      </c>
      <c r="BA951" t="str">
        <v>ChildFund International</v>
      </c>
      <c r="BB951" t="str">
        <v>CHS Alternativo</v>
      </c>
      <c r="BC951" t="str">
        <v>Churún Merú Association</v>
      </c>
      <c r="BD951" t="str">
        <v>Coalición por Venezuela</v>
      </c>
      <c r="BE951" t="str">
        <v>Colonia Foundation of Venezuelans in the Dominican Republic (FUNCOVERD)</v>
      </c>
      <c r="BF951" t="str">
        <v>COLVENZ</v>
      </c>
      <c r="BG951" t="str">
        <v>Compassiva</v>
      </c>
      <c r="BH951" t="str">
        <v>Consejo Interreligioso del Perú - Religiones por la Paz</v>
      </c>
      <c r="BI951" t="str">
        <v>Consorcio ONG OCIPI Y Capellanía Nacional OFICA</v>
      </c>
      <c r="BJ951" t="str">
        <v>COOPI - International Cooperation Foundation</v>
      </c>
      <c r="BK951" t="str">
        <v>Corporación Colectivo Sin Fronteras</v>
      </c>
      <c r="BL951" t="str">
        <v>CRISFE Foundation</v>
      </c>
      <c r="BM951" t="str">
        <v>Cuso International</v>
      </c>
      <c r="BN951" t="str">
        <v>Danielle’s Children Fund (DCF)</v>
      </c>
      <c r="BO951" t="str">
        <v>Danish Refugee Council (DRC)</v>
      </c>
      <c r="BP951" t="str">
        <v>Development Support Association - APOYAR</v>
      </c>
      <c r="BQ951" t="str">
        <v>Diakonie Katastrophenhilfe</v>
      </c>
      <c r="BR951" t="str">
        <v>Diálogo Diverso</v>
      </c>
      <c r="BS951" t="str">
        <v>Doctors of the World</v>
      </c>
      <c r="BT951" t="str">
        <v>Dominican Institute for Integrated Development</v>
      </c>
      <c r="BU951" t="str">
        <v>Duendes y Ángeles Vinotinto República Dominicana</v>
      </c>
      <c r="BV951" t="str">
        <v>Encuentros SJS (Servicio Jesuita de la Solidaridad)</v>
      </c>
      <c r="BW951" t="str">
        <v>Ending Violence Against Migrants</v>
      </c>
      <c r="BX951" t="str">
        <v>Equidad Foundation</v>
      </c>
      <c r="BY951" t="str">
        <v>Equilibrium CenDE</v>
      </c>
      <c r="BZ951" t="str">
        <v>Facultad de Psicología - Universidad de la República (UDELAR)</v>
      </c>
      <c r="CA951" t="str">
        <v>First International Emergency and Solidarités International</v>
      </c>
      <c r="CB951" t="str">
        <v>Fondo Ecuatoriano Populorum Progressio</v>
      </c>
      <c r="CC951" t="str">
        <v>Foro Salud Callao</v>
      </c>
      <c r="CD951" t="str">
        <v>Foundation for the Integration and Development of Latin America (FIDAL)</v>
      </c>
      <c r="CE951" t="str">
        <v>Foundation of the Americas (FUDELA)</v>
      </c>
      <c r="CF951" t="str">
        <v>Fraternity Without Borders</v>
      </c>
      <c r="CG951" t="str">
        <v>Fundación Brisas del Norte</v>
      </c>
      <c r="CH951" t="str">
        <v>Fundación Colombovenezolana Nueva Ilusión</v>
      </c>
      <c r="CI951" t="str">
        <v>Fundación Nakama's</v>
      </c>
      <c r="CJ951" t="str">
        <v>Fundación RadaBer</v>
      </c>
      <c r="CK951" t="str">
        <v>Fundación Scalabrini Bolivia</v>
      </c>
      <c r="CL951" t="str">
        <v>Fundacion Social Vivan los Niños</v>
      </c>
      <c r="CM951" t="str">
        <v>FUNVEAC</v>
      </c>
      <c r="CN951" t="str">
        <v>German Development Cooperation Agency GIZ</v>
      </c>
      <c r="CO951" t="str">
        <v>Globalizate Radio</v>
      </c>
      <c r="CP951" t="str">
        <v>GOAL</v>
      </c>
      <c r="CQ951" t="str">
        <v>Halü Bienestar Humano Foundation (HALU)</v>
      </c>
      <c r="CR951" t="str">
        <v>Heartland Alliance International (HAI)</v>
      </c>
      <c r="CS951" t="str">
        <v>HELVETAS Swiss Intercooperation</v>
      </c>
      <c r="CT951" t="str">
        <v>HIAS</v>
      </c>
      <c r="CU951" t="str">
        <v>Human Rights Defence Curaçao</v>
      </c>
      <c r="CV951" t="str">
        <v>Humanity &amp; Inclusion</v>
      </c>
      <c r="CW951" t="str">
        <v>Humans Analytic</v>
      </c>
      <c r="CX951" t="str">
        <v>Idas y Vueltas Association</v>
      </c>
      <c r="CY951" t="str">
        <v>iMMAP</v>
      </c>
      <c r="CZ951" t="str">
        <v>IMPACT Initiatives (REACH)</v>
      </c>
      <c r="DA951" t="str">
        <v>Inmigrante Feliz Association</v>
      </c>
      <c r="DB951" t="str">
        <v>Institute for Migration and Human Rights (IMDH)</v>
      </c>
      <c r="DC951" t="str">
        <v>Institute of Natural and Cultural Heritage (IPANC)</v>
      </c>
      <c r="DD951" t="str">
        <v>International Committee for the Development of People (CISP)</v>
      </c>
      <c r="DE951" t="str">
        <v>International Federation of the Red Cross (IFRC)</v>
      </c>
      <c r="DF951" t="str">
        <v>International Labour Organization (ILO)</v>
      </c>
      <c r="DG951" t="str">
        <v>International Medical Corps</v>
      </c>
      <c r="DH951" t="str">
        <v>International Organization for Migration (IOM)</v>
      </c>
      <c r="DI951" t="str">
        <v>International Rescue Committee (IRC)</v>
      </c>
      <c r="DJ951" t="str">
        <v>INTERSOS</v>
      </c>
      <c r="DK951" t="str">
        <v>Jesuit Migrant Service (JMS)</v>
      </c>
      <c r="DL951" t="str">
        <v>Jesuit Refugee Service (JRS)</v>
      </c>
      <c r="DM951" t="str">
        <v>Jesuit Service for Migrants and Refugees (JSMR)</v>
      </c>
      <c r="DN951" t="str">
        <v>Joint United Nations Programme on HIV/AIDS (UNAIDS)</v>
      </c>
      <c r="DO951" t="str">
        <v>Kimirina Coorporation</v>
      </c>
      <c r="DP951" t="str">
        <v>La Casita Hispanic Cultural Centre</v>
      </c>
      <c r="DQ951" t="str">
        <v>Latin American Network of Non-Governmental Organizations of Persons with Disabilities and their Families (RIADIS)</v>
      </c>
      <c r="DR951" t="str">
        <v>LGBT+ Movement Brazil</v>
      </c>
      <c r="DS951" t="str">
        <v>Living Water Community (LWC)</v>
      </c>
      <c r="DT951" t="str">
        <v>LLANOVENCOL</v>
      </c>
      <c r="DU951" t="str">
        <v>Lutheran World Federation</v>
      </c>
      <c r="DV951" t="str">
        <v>Lutheran World Relief</v>
      </c>
      <c r="DW951" t="str">
        <v>Malteser International</v>
      </c>
      <c r="DX951" t="str">
        <v>Mana Institute</v>
      </c>
      <c r="DY951" t="str">
        <v>Manos Veneguayas Association</v>
      </c>
      <c r="DZ951" t="str">
        <v>Más Igualdad Perú</v>
      </c>
      <c r="EA951" t="str">
        <v>MedGlobal</v>
      </c>
      <c r="EB951" t="str">
        <v>Medical Teams International</v>
      </c>
      <c r="EC951" t="str">
        <v>Mercy Corps</v>
      </c>
      <c r="ED951" t="str">
        <v>Migrant Service Center (CAM)</v>
      </c>
      <c r="EE951" t="str">
        <v>Migrants, Refugees and Argentine Social Entrepreneurs (MIRARES)</v>
      </c>
      <c r="EF951" t="str">
        <v>Mision Scalabriniana - Ecuador</v>
      </c>
      <c r="EG951" t="str">
        <v>Missão Paz</v>
      </c>
      <c r="EH951" t="str">
        <v>Museu A CASA</v>
      </c>
      <c r="EI951" t="str">
        <v>Norwegian Refugee Council (NRC)</v>
      </c>
      <c r="EJ951" t="str">
        <v>ONG Migrantes por el Maule</v>
      </c>
      <c r="EK951" t="str">
        <v>ONG Preemptive Love Coalition Colombia</v>
      </c>
      <c r="EL951" t="str">
        <v>Organización Transfomando Vidas</v>
      </c>
      <c r="EM951" t="str">
        <v>Organization of Ibero-American States for Education, Science and Culture (OEI)</v>
      </c>
      <c r="EN951" t="str">
        <v>OXFAM</v>
      </c>
      <c r="EO951" t="str">
        <v>Panamerican Development Foundation</v>
      </c>
      <c r="EP951" t="str">
        <v>Panamerican Health Organization/World Health Organization (PAHO/WHO)</v>
      </c>
      <c r="EQ951" t="str">
        <v>Pastoral of Human Mobility - Peruvian Episcopal Conference</v>
      </c>
      <c r="ER951" t="str">
        <v>Pastoral Service for Migrants National</v>
      </c>
      <c r="ES951" t="str">
        <v>Permanent Human Rights defense Committee (CDH)</v>
      </c>
      <c r="ET951" t="str">
        <v>Pirilampos Institute - Group of visits and voluntary actions in Roraima</v>
      </c>
      <c r="EU951" t="str">
        <v>Plan International</v>
      </c>
      <c r="EV951" t="str">
        <v>Population Program, Faculty of Social Sciences, University of the Republic</v>
      </c>
      <c r="EW951" t="str">
        <v>Profamilia Association</v>
      </c>
      <c r="EX951" t="str">
        <v>Red con Migrantes y Refugiados</v>
      </c>
      <c r="EY951" t="str">
        <v>Red Cross Colombia</v>
      </c>
      <c r="EZ951" t="str">
        <v>Red Cross Ecuador</v>
      </c>
      <c r="FA951" t="str">
        <v>Red Cross Peru</v>
      </c>
      <c r="FB951" t="str">
        <v>Red de Investigaciones en Derechos Humanos - CONICET (Consejo Nacional de Investigaciones Científicas y Técnicas)</v>
      </c>
      <c r="FC951" t="str">
        <v>RET International</v>
      </c>
      <c r="FD951" t="str">
        <v>Salú pa Tur Foundation</v>
      </c>
      <c r="FE951" t="str">
        <v>Salvation Army</v>
      </c>
      <c r="FF951" t="str">
        <v>Samaritan's Purse</v>
      </c>
      <c r="FG951" t="str">
        <v>Save the Children International (SCI)</v>
      </c>
      <c r="FH951" t="str">
        <v>Scalabrini Foundation Chile</v>
      </c>
      <c r="FI951" t="str">
        <v>Sección Peruana de Amnistía Internacional</v>
      </c>
      <c r="FJ951" t="str">
        <v>Serviço Pastoral dos Migrantes do Nordeste</v>
      </c>
      <c r="FK951" t="str">
        <v>Sesame Workshop</v>
      </c>
      <c r="FL951" t="str">
        <v>Si, Da Vida</v>
      </c>
      <c r="FM951" t="str">
        <v>Solidarity and Action Asociation</v>
      </c>
      <c r="FN951" t="str">
        <v>SOS Children's Villages</v>
      </c>
      <c r="FO951" t="str">
        <v>Tarabita Foundation</v>
      </c>
      <c r="FP951" t="str">
        <v>Tearfund</v>
      </c>
      <c r="FQ951" t="str">
        <v>TECHO</v>
      </c>
      <c r="FR951" t="str">
        <v>Terranueva Foundation</v>
      </c>
      <c r="FS951" t="str">
        <v>Terre des Hommes Suisse</v>
      </c>
      <c r="FT951" t="str">
        <v>The Israel Forum for International Humanitarian Aid (IsraAID)</v>
      </c>
      <c r="FU951" t="str">
        <v>Unión Venezolana en Perú</v>
      </c>
      <c r="FV951" t="str">
        <v>United Nations Children's Fund (UNICEF)</v>
      </c>
      <c r="FW951" t="str">
        <v>United Nations Development Programme (UNDP)</v>
      </c>
      <c r="FX951" t="str">
        <v>United Nations Educational, Scientific and Cultural Organization (UNESCO)</v>
      </c>
      <c r="FY951" t="str">
        <v>United Nations Entity for Gender Equality and the Empowerment of Women (UNWOMEN)</v>
      </c>
      <c r="FZ951" t="str">
        <v>United Nations Food and Agricultural Organization (FAO)</v>
      </c>
      <c r="GA951" t="str">
        <v>United Nations High Commissioner for Refugees (UNHCR)</v>
      </c>
      <c r="GB951" t="str">
        <v>United Nations Office of the High Commissioner for Human Rights (OHCHR)</v>
      </c>
      <c r="GC951" t="str">
        <v>United Nations Office on Drugs and Crime (UNODC)</v>
      </c>
      <c r="GD951" t="str">
        <v>United Nations Population Fund (UNFPA)</v>
      </c>
      <c r="GE951" t="str">
        <v>United Nations Programme for Human Settlements (UN Habitat)</v>
      </c>
      <c r="GF951" t="str">
        <v>Vale da Benção Educational and Charitable Association (AEBVB)</v>
      </c>
      <c r="GG951" t="str">
        <v>VenAruba Solidaria</v>
      </c>
      <c r="GH951" t="str">
        <v>Venex Curacao Foundation</v>
      </c>
      <c r="GI951" t="str">
        <v>Venezolanos en Barranquilla</v>
      </c>
      <c r="GJ951" t="str">
        <v>Venezolanos en San Cristóbal</v>
      </c>
      <c r="GK951" t="str">
        <v>Venezuelan Emigrant Foundation (FEV)</v>
      </c>
      <c r="GL951" t="str">
        <v>Vicaría de Pastoral Social Caritas</v>
      </c>
      <c r="GM951" t="str">
        <v>Voices GY</v>
      </c>
      <c r="GN951" t="str">
        <v>We World GVC</v>
      </c>
      <c r="GO951" t="str">
        <v>World Council of Credit Unions</v>
      </c>
      <c r="GP951" t="str">
        <v>World Food Programme (WFP)</v>
      </c>
      <c r="GQ951" t="str">
        <v>World Vision</v>
      </c>
      <c r="GR951" t="str">
        <v>ZOA</v>
      </c>
    </row>
    <row r="952" spans="8:200" x14ac:dyDescent="0.3">
      <c r="H952" t="str" cm="1">
        <f t="array" ref="H952:GR952">TRANSPOSE(_xlfn._xlws.SORT(_xlfn._xlws.FILTER(Table3[Name],ISNUMBER(SEARCH(' Activity Sheet'!D1006,Table3[Name])),"Not found"),,1))</f>
        <v>.New Organisation</v>
      </c>
      <c r="I952" t="str">
        <v>ABV - Association of Good with Life</v>
      </c>
      <c r="J952" t="str">
        <v>ACAPS</v>
      </c>
      <c r="K952" t="str">
        <v>Acción y Desarrollo</v>
      </c>
      <c r="L952" t="str">
        <v>ACTED</v>
      </c>
      <c r="M952" t="str">
        <v>Action against Hunger</v>
      </c>
      <c r="N952" t="str">
        <v>ActionAid</v>
      </c>
      <c r="O952" t="str">
        <v>Adventist Development and Relief Agency (ADRA)</v>
      </c>
      <c r="P952" t="str">
        <v>Alas de Colibrí Foundation</v>
      </c>
      <c r="Q952" t="str">
        <v>Alianza por la Solidaridad</v>
      </c>
      <c r="R952" t="str">
        <v>Alianza por Venezuela</v>
      </c>
      <c r="S952" t="str">
        <v>Americares Foundation</v>
      </c>
      <c r="T952" t="str">
        <v>Argentine Commission for Refugees and Migrants (CAREF)</v>
      </c>
      <c r="U952" t="str">
        <v>Asociación Aves</v>
      </c>
      <c r="V952" t="str">
        <v>Asociación de Jubilados y Pensionados Venezolanos en Argentina</v>
      </c>
      <c r="W952" t="str">
        <v>Asociación de Venezolanos en Eloy Alfaro</v>
      </c>
      <c r="X952" t="str">
        <v>Asociación Fundación contra el Hambre Perú</v>
      </c>
      <c r="Y952" t="str">
        <v>Asociación Migrantes Venezolanos</v>
      </c>
      <c r="Z952" t="str">
        <v>Asociación Misioneros de San Carlos Scalabrinianos</v>
      </c>
      <c r="AA952" t="str">
        <v>Asociacion Proteccion Poblacion Vulnerable</v>
      </c>
      <c r="AB952" t="str">
        <v>Asociación Quinta Ola</v>
      </c>
      <c r="AC952" t="str">
        <v>Asociación Salto Ángel</v>
      </c>
      <c r="AD952" t="str">
        <v>Asociación Venezuela en Ecuador AC</v>
      </c>
      <c r="AE952" t="str">
        <v>ASOVENAR</v>
      </c>
      <c r="AF952" t="str">
        <v>Associação Hermanitos</v>
      </c>
      <c r="AG952" t="str">
        <v>AVSI Foundation</v>
      </c>
      <c r="AH952" t="str">
        <v>Bethany Christian Services</v>
      </c>
      <c r="AI952" t="str">
        <v>Blumont</v>
      </c>
      <c r="AJ952" t="str">
        <v>CARE</v>
      </c>
      <c r="AK952" t="str">
        <v>Caritas Brazil</v>
      </c>
      <c r="AL952" t="str">
        <v>Caritas Ecuador</v>
      </c>
      <c r="AM952" t="str">
        <v>Caritas Germany</v>
      </c>
      <c r="AN952" t="str">
        <v>Caritas Manaus</v>
      </c>
      <c r="AO952" t="str">
        <v>Caritas Parana</v>
      </c>
      <c r="AP952" t="str">
        <v>Caritas Peru</v>
      </c>
      <c r="AQ952" t="str">
        <v>Caritas Rio de Janeiro</v>
      </c>
      <c r="AR952" t="str">
        <v>Caritas São Paulo</v>
      </c>
      <c r="AS952" t="str">
        <v>Caritas Switzerland</v>
      </c>
      <c r="AT952" t="str">
        <v>CCEFIRO Association</v>
      </c>
      <c r="AU952" t="str">
        <v>CEDRO</v>
      </c>
      <c r="AV952" t="str">
        <v>Center for Integrated Studies and Programs for Sustainable Development (CIEDS)</v>
      </c>
      <c r="AW952" t="str">
        <v>Center for Migration and Human Rights of the Diocese of Roraima (CMDH)</v>
      </c>
      <c r="AX952" t="str">
        <v>Centro de Atencion Psicosocial (CAPS)</v>
      </c>
      <c r="AY952" t="str">
        <v>CESAL</v>
      </c>
      <c r="AZ952" t="str">
        <v>CESVI-Cooperazione e Sviluppo</v>
      </c>
      <c r="BA952" t="str">
        <v>ChildFund International</v>
      </c>
      <c r="BB952" t="str">
        <v>CHS Alternativo</v>
      </c>
      <c r="BC952" t="str">
        <v>Churún Merú Association</v>
      </c>
      <c r="BD952" t="str">
        <v>Coalición por Venezuela</v>
      </c>
      <c r="BE952" t="str">
        <v>Colonia Foundation of Venezuelans in the Dominican Republic (FUNCOVERD)</v>
      </c>
      <c r="BF952" t="str">
        <v>COLVENZ</v>
      </c>
      <c r="BG952" t="str">
        <v>Compassiva</v>
      </c>
      <c r="BH952" t="str">
        <v>Consejo Interreligioso del Perú - Religiones por la Paz</v>
      </c>
      <c r="BI952" t="str">
        <v>Consorcio ONG OCIPI Y Capellanía Nacional OFICA</v>
      </c>
      <c r="BJ952" t="str">
        <v>COOPI - International Cooperation Foundation</v>
      </c>
      <c r="BK952" t="str">
        <v>Corporación Colectivo Sin Fronteras</v>
      </c>
      <c r="BL952" t="str">
        <v>CRISFE Foundation</v>
      </c>
      <c r="BM952" t="str">
        <v>Cuso International</v>
      </c>
      <c r="BN952" t="str">
        <v>Danielle’s Children Fund (DCF)</v>
      </c>
      <c r="BO952" t="str">
        <v>Danish Refugee Council (DRC)</v>
      </c>
      <c r="BP952" t="str">
        <v>Development Support Association - APOYAR</v>
      </c>
      <c r="BQ952" t="str">
        <v>Diakonie Katastrophenhilfe</v>
      </c>
      <c r="BR952" t="str">
        <v>Diálogo Diverso</v>
      </c>
      <c r="BS952" t="str">
        <v>Doctors of the World</v>
      </c>
      <c r="BT952" t="str">
        <v>Dominican Institute for Integrated Development</v>
      </c>
      <c r="BU952" t="str">
        <v>Duendes y Ángeles Vinotinto República Dominicana</v>
      </c>
      <c r="BV952" t="str">
        <v>Encuentros SJS (Servicio Jesuita de la Solidaridad)</v>
      </c>
      <c r="BW952" t="str">
        <v>Ending Violence Against Migrants</v>
      </c>
      <c r="BX952" t="str">
        <v>Equidad Foundation</v>
      </c>
      <c r="BY952" t="str">
        <v>Equilibrium CenDE</v>
      </c>
      <c r="BZ952" t="str">
        <v>Facultad de Psicología - Universidad de la República (UDELAR)</v>
      </c>
      <c r="CA952" t="str">
        <v>First International Emergency and Solidarités International</v>
      </c>
      <c r="CB952" t="str">
        <v>Fondo Ecuatoriano Populorum Progressio</v>
      </c>
      <c r="CC952" t="str">
        <v>Foro Salud Callao</v>
      </c>
      <c r="CD952" t="str">
        <v>Foundation for the Integration and Development of Latin America (FIDAL)</v>
      </c>
      <c r="CE952" t="str">
        <v>Foundation of the Americas (FUDELA)</v>
      </c>
      <c r="CF952" t="str">
        <v>Fraternity Without Borders</v>
      </c>
      <c r="CG952" t="str">
        <v>Fundación Brisas del Norte</v>
      </c>
      <c r="CH952" t="str">
        <v>Fundación Colombovenezolana Nueva Ilusión</v>
      </c>
      <c r="CI952" t="str">
        <v>Fundación Nakama's</v>
      </c>
      <c r="CJ952" t="str">
        <v>Fundación RadaBer</v>
      </c>
      <c r="CK952" t="str">
        <v>Fundación Scalabrini Bolivia</v>
      </c>
      <c r="CL952" t="str">
        <v>Fundacion Social Vivan los Niños</v>
      </c>
      <c r="CM952" t="str">
        <v>FUNVEAC</v>
      </c>
      <c r="CN952" t="str">
        <v>German Development Cooperation Agency GIZ</v>
      </c>
      <c r="CO952" t="str">
        <v>Globalizate Radio</v>
      </c>
      <c r="CP952" t="str">
        <v>GOAL</v>
      </c>
      <c r="CQ952" t="str">
        <v>Halü Bienestar Humano Foundation (HALU)</v>
      </c>
      <c r="CR952" t="str">
        <v>Heartland Alliance International (HAI)</v>
      </c>
      <c r="CS952" t="str">
        <v>HELVETAS Swiss Intercooperation</v>
      </c>
      <c r="CT952" t="str">
        <v>HIAS</v>
      </c>
      <c r="CU952" t="str">
        <v>Human Rights Defence Curaçao</v>
      </c>
      <c r="CV952" t="str">
        <v>Humanity &amp; Inclusion</v>
      </c>
      <c r="CW952" t="str">
        <v>Humans Analytic</v>
      </c>
      <c r="CX952" t="str">
        <v>Idas y Vueltas Association</v>
      </c>
      <c r="CY952" t="str">
        <v>iMMAP</v>
      </c>
      <c r="CZ952" t="str">
        <v>IMPACT Initiatives (REACH)</v>
      </c>
      <c r="DA952" t="str">
        <v>Inmigrante Feliz Association</v>
      </c>
      <c r="DB952" t="str">
        <v>Institute for Migration and Human Rights (IMDH)</v>
      </c>
      <c r="DC952" t="str">
        <v>Institute of Natural and Cultural Heritage (IPANC)</v>
      </c>
      <c r="DD952" t="str">
        <v>International Committee for the Development of People (CISP)</v>
      </c>
      <c r="DE952" t="str">
        <v>International Federation of the Red Cross (IFRC)</v>
      </c>
      <c r="DF952" t="str">
        <v>International Labour Organization (ILO)</v>
      </c>
      <c r="DG952" t="str">
        <v>International Medical Corps</v>
      </c>
      <c r="DH952" t="str">
        <v>International Organization for Migration (IOM)</v>
      </c>
      <c r="DI952" t="str">
        <v>International Rescue Committee (IRC)</v>
      </c>
      <c r="DJ952" t="str">
        <v>INTERSOS</v>
      </c>
      <c r="DK952" t="str">
        <v>Jesuit Migrant Service (JMS)</v>
      </c>
      <c r="DL952" t="str">
        <v>Jesuit Refugee Service (JRS)</v>
      </c>
      <c r="DM952" t="str">
        <v>Jesuit Service for Migrants and Refugees (JSMR)</v>
      </c>
      <c r="DN952" t="str">
        <v>Joint United Nations Programme on HIV/AIDS (UNAIDS)</v>
      </c>
      <c r="DO952" t="str">
        <v>Kimirina Coorporation</v>
      </c>
      <c r="DP952" t="str">
        <v>La Casita Hispanic Cultural Centre</v>
      </c>
      <c r="DQ952" t="str">
        <v>Latin American Network of Non-Governmental Organizations of Persons with Disabilities and their Families (RIADIS)</v>
      </c>
      <c r="DR952" t="str">
        <v>LGBT+ Movement Brazil</v>
      </c>
      <c r="DS952" t="str">
        <v>Living Water Community (LWC)</v>
      </c>
      <c r="DT952" t="str">
        <v>LLANOVENCOL</v>
      </c>
      <c r="DU952" t="str">
        <v>Lutheran World Federation</v>
      </c>
      <c r="DV952" t="str">
        <v>Lutheran World Relief</v>
      </c>
      <c r="DW952" t="str">
        <v>Malteser International</v>
      </c>
      <c r="DX952" t="str">
        <v>Mana Institute</v>
      </c>
      <c r="DY952" t="str">
        <v>Manos Veneguayas Association</v>
      </c>
      <c r="DZ952" t="str">
        <v>Más Igualdad Perú</v>
      </c>
      <c r="EA952" t="str">
        <v>MedGlobal</v>
      </c>
      <c r="EB952" t="str">
        <v>Medical Teams International</v>
      </c>
      <c r="EC952" t="str">
        <v>Mercy Corps</v>
      </c>
      <c r="ED952" t="str">
        <v>Migrant Service Center (CAM)</v>
      </c>
      <c r="EE952" t="str">
        <v>Migrants, Refugees and Argentine Social Entrepreneurs (MIRARES)</v>
      </c>
      <c r="EF952" t="str">
        <v>Mision Scalabriniana - Ecuador</v>
      </c>
      <c r="EG952" t="str">
        <v>Missão Paz</v>
      </c>
      <c r="EH952" t="str">
        <v>Museu A CASA</v>
      </c>
      <c r="EI952" t="str">
        <v>Norwegian Refugee Council (NRC)</v>
      </c>
      <c r="EJ952" t="str">
        <v>ONG Migrantes por el Maule</v>
      </c>
      <c r="EK952" t="str">
        <v>ONG Preemptive Love Coalition Colombia</v>
      </c>
      <c r="EL952" t="str">
        <v>Organización Transfomando Vidas</v>
      </c>
      <c r="EM952" t="str">
        <v>Organization of Ibero-American States for Education, Science and Culture (OEI)</v>
      </c>
      <c r="EN952" t="str">
        <v>OXFAM</v>
      </c>
      <c r="EO952" t="str">
        <v>Panamerican Development Foundation</v>
      </c>
      <c r="EP952" t="str">
        <v>Panamerican Health Organization/World Health Organization (PAHO/WHO)</v>
      </c>
      <c r="EQ952" t="str">
        <v>Pastoral of Human Mobility - Peruvian Episcopal Conference</v>
      </c>
      <c r="ER952" t="str">
        <v>Pastoral Service for Migrants National</v>
      </c>
      <c r="ES952" t="str">
        <v>Permanent Human Rights defense Committee (CDH)</v>
      </c>
      <c r="ET952" t="str">
        <v>Pirilampos Institute - Group of visits and voluntary actions in Roraima</v>
      </c>
      <c r="EU952" t="str">
        <v>Plan International</v>
      </c>
      <c r="EV952" t="str">
        <v>Population Program, Faculty of Social Sciences, University of the Republic</v>
      </c>
      <c r="EW952" t="str">
        <v>Profamilia Association</v>
      </c>
      <c r="EX952" t="str">
        <v>Red con Migrantes y Refugiados</v>
      </c>
      <c r="EY952" t="str">
        <v>Red Cross Colombia</v>
      </c>
      <c r="EZ952" t="str">
        <v>Red Cross Ecuador</v>
      </c>
      <c r="FA952" t="str">
        <v>Red Cross Peru</v>
      </c>
      <c r="FB952" t="str">
        <v>Red de Investigaciones en Derechos Humanos - CONICET (Consejo Nacional de Investigaciones Científicas y Técnicas)</v>
      </c>
      <c r="FC952" t="str">
        <v>RET International</v>
      </c>
      <c r="FD952" t="str">
        <v>Salú pa Tur Foundation</v>
      </c>
      <c r="FE952" t="str">
        <v>Salvation Army</v>
      </c>
      <c r="FF952" t="str">
        <v>Samaritan's Purse</v>
      </c>
      <c r="FG952" t="str">
        <v>Save the Children International (SCI)</v>
      </c>
      <c r="FH952" t="str">
        <v>Scalabrini Foundation Chile</v>
      </c>
      <c r="FI952" t="str">
        <v>Sección Peruana de Amnistía Internacional</v>
      </c>
      <c r="FJ952" t="str">
        <v>Serviço Pastoral dos Migrantes do Nordeste</v>
      </c>
      <c r="FK952" t="str">
        <v>Sesame Workshop</v>
      </c>
      <c r="FL952" t="str">
        <v>Si, Da Vida</v>
      </c>
      <c r="FM952" t="str">
        <v>Solidarity and Action Asociation</v>
      </c>
      <c r="FN952" t="str">
        <v>SOS Children's Villages</v>
      </c>
      <c r="FO952" t="str">
        <v>Tarabita Foundation</v>
      </c>
      <c r="FP952" t="str">
        <v>Tearfund</v>
      </c>
      <c r="FQ952" t="str">
        <v>TECHO</v>
      </c>
      <c r="FR952" t="str">
        <v>Terranueva Foundation</v>
      </c>
      <c r="FS952" t="str">
        <v>Terre des Hommes Suisse</v>
      </c>
      <c r="FT952" t="str">
        <v>The Israel Forum for International Humanitarian Aid (IsraAID)</v>
      </c>
      <c r="FU952" t="str">
        <v>Unión Venezolana en Perú</v>
      </c>
      <c r="FV952" t="str">
        <v>United Nations Children's Fund (UNICEF)</v>
      </c>
      <c r="FW952" t="str">
        <v>United Nations Development Programme (UNDP)</v>
      </c>
      <c r="FX952" t="str">
        <v>United Nations Educational, Scientific and Cultural Organization (UNESCO)</v>
      </c>
      <c r="FY952" t="str">
        <v>United Nations Entity for Gender Equality and the Empowerment of Women (UNWOMEN)</v>
      </c>
      <c r="FZ952" t="str">
        <v>United Nations Food and Agricultural Organization (FAO)</v>
      </c>
      <c r="GA952" t="str">
        <v>United Nations High Commissioner for Refugees (UNHCR)</v>
      </c>
      <c r="GB952" t="str">
        <v>United Nations Office of the High Commissioner for Human Rights (OHCHR)</v>
      </c>
      <c r="GC952" t="str">
        <v>United Nations Office on Drugs and Crime (UNODC)</v>
      </c>
      <c r="GD952" t="str">
        <v>United Nations Population Fund (UNFPA)</v>
      </c>
      <c r="GE952" t="str">
        <v>United Nations Programme for Human Settlements (UN Habitat)</v>
      </c>
      <c r="GF952" t="str">
        <v>Vale da Benção Educational and Charitable Association (AEBVB)</v>
      </c>
      <c r="GG952" t="str">
        <v>VenAruba Solidaria</v>
      </c>
      <c r="GH952" t="str">
        <v>Venex Curacao Foundation</v>
      </c>
      <c r="GI952" t="str">
        <v>Venezolanos en Barranquilla</v>
      </c>
      <c r="GJ952" t="str">
        <v>Venezolanos en San Cristóbal</v>
      </c>
      <c r="GK952" t="str">
        <v>Venezuelan Emigrant Foundation (FEV)</v>
      </c>
      <c r="GL952" t="str">
        <v>Vicaría de Pastoral Social Caritas</v>
      </c>
      <c r="GM952" t="str">
        <v>Voices GY</v>
      </c>
      <c r="GN952" t="str">
        <v>We World GVC</v>
      </c>
      <c r="GO952" t="str">
        <v>World Council of Credit Unions</v>
      </c>
      <c r="GP952" t="str">
        <v>World Food Programme (WFP)</v>
      </c>
      <c r="GQ952" t="str">
        <v>World Vision</v>
      </c>
      <c r="GR952" t="str">
        <v>ZOA</v>
      </c>
    </row>
    <row r="953" spans="8:200" x14ac:dyDescent="0.3">
      <c r="H953" t="str" cm="1">
        <f t="array" ref="H953:GR953">TRANSPOSE(_xlfn._xlws.SORT(_xlfn._xlws.FILTER(Table3[Name],ISNUMBER(SEARCH(' Activity Sheet'!D1007,Table3[Name])),"Not found"),,1))</f>
        <v>.New Organisation</v>
      </c>
      <c r="I953" t="str">
        <v>ABV - Association of Good with Life</v>
      </c>
      <c r="J953" t="str">
        <v>ACAPS</v>
      </c>
      <c r="K953" t="str">
        <v>Acción y Desarrollo</v>
      </c>
      <c r="L953" t="str">
        <v>ACTED</v>
      </c>
      <c r="M953" t="str">
        <v>Action against Hunger</v>
      </c>
      <c r="N953" t="str">
        <v>ActionAid</v>
      </c>
      <c r="O953" t="str">
        <v>Adventist Development and Relief Agency (ADRA)</v>
      </c>
      <c r="P953" t="str">
        <v>Alas de Colibrí Foundation</v>
      </c>
      <c r="Q953" t="str">
        <v>Alianza por la Solidaridad</v>
      </c>
      <c r="R953" t="str">
        <v>Alianza por Venezuela</v>
      </c>
      <c r="S953" t="str">
        <v>Americares Foundation</v>
      </c>
      <c r="T953" t="str">
        <v>Argentine Commission for Refugees and Migrants (CAREF)</v>
      </c>
      <c r="U953" t="str">
        <v>Asociación Aves</v>
      </c>
      <c r="V953" t="str">
        <v>Asociación de Jubilados y Pensionados Venezolanos en Argentina</v>
      </c>
      <c r="W953" t="str">
        <v>Asociación de Venezolanos en Eloy Alfaro</v>
      </c>
      <c r="X953" t="str">
        <v>Asociación Fundación contra el Hambre Perú</v>
      </c>
      <c r="Y953" t="str">
        <v>Asociación Migrantes Venezolanos</v>
      </c>
      <c r="Z953" t="str">
        <v>Asociación Misioneros de San Carlos Scalabrinianos</v>
      </c>
      <c r="AA953" t="str">
        <v>Asociacion Proteccion Poblacion Vulnerable</v>
      </c>
      <c r="AB953" t="str">
        <v>Asociación Quinta Ola</v>
      </c>
      <c r="AC953" t="str">
        <v>Asociación Salto Ángel</v>
      </c>
      <c r="AD953" t="str">
        <v>Asociación Venezuela en Ecuador AC</v>
      </c>
      <c r="AE953" t="str">
        <v>ASOVENAR</v>
      </c>
      <c r="AF953" t="str">
        <v>Associação Hermanitos</v>
      </c>
      <c r="AG953" t="str">
        <v>AVSI Foundation</v>
      </c>
      <c r="AH953" t="str">
        <v>Bethany Christian Services</v>
      </c>
      <c r="AI953" t="str">
        <v>Blumont</v>
      </c>
      <c r="AJ953" t="str">
        <v>CARE</v>
      </c>
      <c r="AK953" t="str">
        <v>Caritas Brazil</v>
      </c>
      <c r="AL953" t="str">
        <v>Caritas Ecuador</v>
      </c>
      <c r="AM953" t="str">
        <v>Caritas Germany</v>
      </c>
      <c r="AN953" t="str">
        <v>Caritas Manaus</v>
      </c>
      <c r="AO953" t="str">
        <v>Caritas Parana</v>
      </c>
      <c r="AP953" t="str">
        <v>Caritas Peru</v>
      </c>
      <c r="AQ953" t="str">
        <v>Caritas Rio de Janeiro</v>
      </c>
      <c r="AR953" t="str">
        <v>Caritas São Paulo</v>
      </c>
      <c r="AS953" t="str">
        <v>Caritas Switzerland</v>
      </c>
      <c r="AT953" t="str">
        <v>CCEFIRO Association</v>
      </c>
      <c r="AU953" t="str">
        <v>CEDRO</v>
      </c>
      <c r="AV953" t="str">
        <v>Center for Integrated Studies and Programs for Sustainable Development (CIEDS)</v>
      </c>
      <c r="AW953" t="str">
        <v>Center for Migration and Human Rights of the Diocese of Roraima (CMDH)</v>
      </c>
      <c r="AX953" t="str">
        <v>Centro de Atencion Psicosocial (CAPS)</v>
      </c>
      <c r="AY953" t="str">
        <v>CESAL</v>
      </c>
      <c r="AZ953" t="str">
        <v>CESVI-Cooperazione e Sviluppo</v>
      </c>
      <c r="BA953" t="str">
        <v>ChildFund International</v>
      </c>
      <c r="BB953" t="str">
        <v>CHS Alternativo</v>
      </c>
      <c r="BC953" t="str">
        <v>Churún Merú Association</v>
      </c>
      <c r="BD953" t="str">
        <v>Coalición por Venezuela</v>
      </c>
      <c r="BE953" t="str">
        <v>Colonia Foundation of Venezuelans in the Dominican Republic (FUNCOVERD)</v>
      </c>
      <c r="BF953" t="str">
        <v>COLVENZ</v>
      </c>
      <c r="BG953" t="str">
        <v>Compassiva</v>
      </c>
      <c r="BH953" t="str">
        <v>Consejo Interreligioso del Perú - Religiones por la Paz</v>
      </c>
      <c r="BI953" t="str">
        <v>Consorcio ONG OCIPI Y Capellanía Nacional OFICA</v>
      </c>
      <c r="BJ953" t="str">
        <v>COOPI - International Cooperation Foundation</v>
      </c>
      <c r="BK953" t="str">
        <v>Corporación Colectivo Sin Fronteras</v>
      </c>
      <c r="BL953" t="str">
        <v>CRISFE Foundation</v>
      </c>
      <c r="BM953" t="str">
        <v>Cuso International</v>
      </c>
      <c r="BN953" t="str">
        <v>Danielle’s Children Fund (DCF)</v>
      </c>
      <c r="BO953" t="str">
        <v>Danish Refugee Council (DRC)</v>
      </c>
      <c r="BP953" t="str">
        <v>Development Support Association - APOYAR</v>
      </c>
      <c r="BQ953" t="str">
        <v>Diakonie Katastrophenhilfe</v>
      </c>
      <c r="BR953" t="str">
        <v>Diálogo Diverso</v>
      </c>
      <c r="BS953" t="str">
        <v>Doctors of the World</v>
      </c>
      <c r="BT953" t="str">
        <v>Dominican Institute for Integrated Development</v>
      </c>
      <c r="BU953" t="str">
        <v>Duendes y Ángeles Vinotinto República Dominicana</v>
      </c>
      <c r="BV953" t="str">
        <v>Encuentros SJS (Servicio Jesuita de la Solidaridad)</v>
      </c>
      <c r="BW953" t="str">
        <v>Ending Violence Against Migrants</v>
      </c>
      <c r="BX953" t="str">
        <v>Equidad Foundation</v>
      </c>
      <c r="BY953" t="str">
        <v>Equilibrium CenDE</v>
      </c>
      <c r="BZ953" t="str">
        <v>Facultad de Psicología - Universidad de la República (UDELAR)</v>
      </c>
      <c r="CA953" t="str">
        <v>First International Emergency and Solidarités International</v>
      </c>
      <c r="CB953" t="str">
        <v>Fondo Ecuatoriano Populorum Progressio</v>
      </c>
      <c r="CC953" t="str">
        <v>Foro Salud Callao</v>
      </c>
      <c r="CD953" t="str">
        <v>Foundation for the Integration and Development of Latin America (FIDAL)</v>
      </c>
      <c r="CE953" t="str">
        <v>Foundation of the Americas (FUDELA)</v>
      </c>
      <c r="CF953" t="str">
        <v>Fraternity Without Borders</v>
      </c>
      <c r="CG953" t="str">
        <v>Fundación Brisas del Norte</v>
      </c>
      <c r="CH953" t="str">
        <v>Fundación Colombovenezolana Nueva Ilusión</v>
      </c>
      <c r="CI953" t="str">
        <v>Fundación Nakama's</v>
      </c>
      <c r="CJ953" t="str">
        <v>Fundación RadaBer</v>
      </c>
      <c r="CK953" t="str">
        <v>Fundación Scalabrini Bolivia</v>
      </c>
      <c r="CL953" t="str">
        <v>Fundacion Social Vivan los Niños</v>
      </c>
      <c r="CM953" t="str">
        <v>FUNVEAC</v>
      </c>
      <c r="CN953" t="str">
        <v>German Development Cooperation Agency GIZ</v>
      </c>
      <c r="CO953" t="str">
        <v>Globalizate Radio</v>
      </c>
      <c r="CP953" t="str">
        <v>GOAL</v>
      </c>
      <c r="CQ953" t="str">
        <v>Halü Bienestar Humano Foundation (HALU)</v>
      </c>
      <c r="CR953" t="str">
        <v>Heartland Alliance International (HAI)</v>
      </c>
      <c r="CS953" t="str">
        <v>HELVETAS Swiss Intercooperation</v>
      </c>
      <c r="CT953" t="str">
        <v>HIAS</v>
      </c>
      <c r="CU953" t="str">
        <v>Human Rights Defence Curaçao</v>
      </c>
      <c r="CV953" t="str">
        <v>Humanity &amp; Inclusion</v>
      </c>
      <c r="CW953" t="str">
        <v>Humans Analytic</v>
      </c>
      <c r="CX953" t="str">
        <v>Idas y Vueltas Association</v>
      </c>
      <c r="CY953" t="str">
        <v>iMMAP</v>
      </c>
      <c r="CZ953" t="str">
        <v>IMPACT Initiatives (REACH)</v>
      </c>
      <c r="DA953" t="str">
        <v>Inmigrante Feliz Association</v>
      </c>
      <c r="DB953" t="str">
        <v>Institute for Migration and Human Rights (IMDH)</v>
      </c>
      <c r="DC953" t="str">
        <v>Institute of Natural and Cultural Heritage (IPANC)</v>
      </c>
      <c r="DD953" t="str">
        <v>International Committee for the Development of People (CISP)</v>
      </c>
      <c r="DE953" t="str">
        <v>International Federation of the Red Cross (IFRC)</v>
      </c>
      <c r="DF953" t="str">
        <v>International Labour Organization (ILO)</v>
      </c>
      <c r="DG953" t="str">
        <v>International Medical Corps</v>
      </c>
      <c r="DH953" t="str">
        <v>International Organization for Migration (IOM)</v>
      </c>
      <c r="DI953" t="str">
        <v>International Rescue Committee (IRC)</v>
      </c>
      <c r="DJ953" t="str">
        <v>INTERSOS</v>
      </c>
      <c r="DK953" t="str">
        <v>Jesuit Migrant Service (JMS)</v>
      </c>
      <c r="DL953" t="str">
        <v>Jesuit Refugee Service (JRS)</v>
      </c>
      <c r="DM953" t="str">
        <v>Jesuit Service for Migrants and Refugees (JSMR)</v>
      </c>
      <c r="DN953" t="str">
        <v>Joint United Nations Programme on HIV/AIDS (UNAIDS)</v>
      </c>
      <c r="DO953" t="str">
        <v>Kimirina Coorporation</v>
      </c>
      <c r="DP953" t="str">
        <v>La Casita Hispanic Cultural Centre</v>
      </c>
      <c r="DQ953" t="str">
        <v>Latin American Network of Non-Governmental Organizations of Persons with Disabilities and their Families (RIADIS)</v>
      </c>
      <c r="DR953" t="str">
        <v>LGBT+ Movement Brazil</v>
      </c>
      <c r="DS953" t="str">
        <v>Living Water Community (LWC)</v>
      </c>
      <c r="DT953" t="str">
        <v>LLANOVENCOL</v>
      </c>
      <c r="DU953" t="str">
        <v>Lutheran World Federation</v>
      </c>
      <c r="DV953" t="str">
        <v>Lutheran World Relief</v>
      </c>
      <c r="DW953" t="str">
        <v>Malteser International</v>
      </c>
      <c r="DX953" t="str">
        <v>Mana Institute</v>
      </c>
      <c r="DY953" t="str">
        <v>Manos Veneguayas Association</v>
      </c>
      <c r="DZ953" t="str">
        <v>Más Igualdad Perú</v>
      </c>
      <c r="EA953" t="str">
        <v>MedGlobal</v>
      </c>
      <c r="EB953" t="str">
        <v>Medical Teams International</v>
      </c>
      <c r="EC953" t="str">
        <v>Mercy Corps</v>
      </c>
      <c r="ED953" t="str">
        <v>Migrant Service Center (CAM)</v>
      </c>
      <c r="EE953" t="str">
        <v>Migrants, Refugees and Argentine Social Entrepreneurs (MIRARES)</v>
      </c>
      <c r="EF953" t="str">
        <v>Mision Scalabriniana - Ecuador</v>
      </c>
      <c r="EG953" t="str">
        <v>Missão Paz</v>
      </c>
      <c r="EH953" t="str">
        <v>Museu A CASA</v>
      </c>
      <c r="EI953" t="str">
        <v>Norwegian Refugee Council (NRC)</v>
      </c>
      <c r="EJ953" t="str">
        <v>ONG Migrantes por el Maule</v>
      </c>
      <c r="EK953" t="str">
        <v>ONG Preemptive Love Coalition Colombia</v>
      </c>
      <c r="EL953" t="str">
        <v>Organización Transfomando Vidas</v>
      </c>
      <c r="EM953" t="str">
        <v>Organization of Ibero-American States for Education, Science and Culture (OEI)</v>
      </c>
      <c r="EN953" t="str">
        <v>OXFAM</v>
      </c>
      <c r="EO953" t="str">
        <v>Panamerican Development Foundation</v>
      </c>
      <c r="EP953" t="str">
        <v>Panamerican Health Organization/World Health Organization (PAHO/WHO)</v>
      </c>
      <c r="EQ953" t="str">
        <v>Pastoral of Human Mobility - Peruvian Episcopal Conference</v>
      </c>
      <c r="ER953" t="str">
        <v>Pastoral Service for Migrants National</v>
      </c>
      <c r="ES953" t="str">
        <v>Permanent Human Rights defense Committee (CDH)</v>
      </c>
      <c r="ET953" t="str">
        <v>Pirilampos Institute - Group of visits and voluntary actions in Roraima</v>
      </c>
      <c r="EU953" t="str">
        <v>Plan International</v>
      </c>
      <c r="EV953" t="str">
        <v>Population Program, Faculty of Social Sciences, University of the Republic</v>
      </c>
      <c r="EW953" t="str">
        <v>Profamilia Association</v>
      </c>
      <c r="EX953" t="str">
        <v>Red con Migrantes y Refugiados</v>
      </c>
      <c r="EY953" t="str">
        <v>Red Cross Colombia</v>
      </c>
      <c r="EZ953" t="str">
        <v>Red Cross Ecuador</v>
      </c>
      <c r="FA953" t="str">
        <v>Red Cross Peru</v>
      </c>
      <c r="FB953" t="str">
        <v>Red de Investigaciones en Derechos Humanos - CONICET (Consejo Nacional de Investigaciones Científicas y Técnicas)</v>
      </c>
      <c r="FC953" t="str">
        <v>RET International</v>
      </c>
      <c r="FD953" t="str">
        <v>Salú pa Tur Foundation</v>
      </c>
      <c r="FE953" t="str">
        <v>Salvation Army</v>
      </c>
      <c r="FF953" t="str">
        <v>Samaritan's Purse</v>
      </c>
      <c r="FG953" t="str">
        <v>Save the Children International (SCI)</v>
      </c>
      <c r="FH953" t="str">
        <v>Scalabrini Foundation Chile</v>
      </c>
      <c r="FI953" t="str">
        <v>Sección Peruana de Amnistía Internacional</v>
      </c>
      <c r="FJ953" t="str">
        <v>Serviço Pastoral dos Migrantes do Nordeste</v>
      </c>
      <c r="FK953" t="str">
        <v>Sesame Workshop</v>
      </c>
      <c r="FL953" t="str">
        <v>Si, Da Vida</v>
      </c>
      <c r="FM953" t="str">
        <v>Solidarity and Action Asociation</v>
      </c>
      <c r="FN953" t="str">
        <v>SOS Children's Villages</v>
      </c>
      <c r="FO953" t="str">
        <v>Tarabita Foundation</v>
      </c>
      <c r="FP953" t="str">
        <v>Tearfund</v>
      </c>
      <c r="FQ953" t="str">
        <v>TECHO</v>
      </c>
      <c r="FR953" t="str">
        <v>Terranueva Foundation</v>
      </c>
      <c r="FS953" t="str">
        <v>Terre des Hommes Suisse</v>
      </c>
      <c r="FT953" t="str">
        <v>The Israel Forum for International Humanitarian Aid (IsraAID)</v>
      </c>
      <c r="FU953" t="str">
        <v>Unión Venezolana en Perú</v>
      </c>
      <c r="FV953" t="str">
        <v>United Nations Children's Fund (UNICEF)</v>
      </c>
      <c r="FW953" t="str">
        <v>United Nations Development Programme (UNDP)</v>
      </c>
      <c r="FX953" t="str">
        <v>United Nations Educational, Scientific and Cultural Organization (UNESCO)</v>
      </c>
      <c r="FY953" t="str">
        <v>United Nations Entity for Gender Equality and the Empowerment of Women (UNWOMEN)</v>
      </c>
      <c r="FZ953" t="str">
        <v>United Nations Food and Agricultural Organization (FAO)</v>
      </c>
      <c r="GA953" t="str">
        <v>United Nations High Commissioner for Refugees (UNHCR)</v>
      </c>
      <c r="GB953" t="str">
        <v>United Nations Office of the High Commissioner for Human Rights (OHCHR)</v>
      </c>
      <c r="GC953" t="str">
        <v>United Nations Office on Drugs and Crime (UNODC)</v>
      </c>
      <c r="GD953" t="str">
        <v>United Nations Population Fund (UNFPA)</v>
      </c>
      <c r="GE953" t="str">
        <v>United Nations Programme for Human Settlements (UN Habitat)</v>
      </c>
      <c r="GF953" t="str">
        <v>Vale da Benção Educational and Charitable Association (AEBVB)</v>
      </c>
      <c r="GG953" t="str">
        <v>VenAruba Solidaria</v>
      </c>
      <c r="GH953" t="str">
        <v>Venex Curacao Foundation</v>
      </c>
      <c r="GI953" t="str">
        <v>Venezolanos en Barranquilla</v>
      </c>
      <c r="GJ953" t="str">
        <v>Venezolanos en San Cristóbal</v>
      </c>
      <c r="GK953" t="str">
        <v>Venezuelan Emigrant Foundation (FEV)</v>
      </c>
      <c r="GL953" t="str">
        <v>Vicaría de Pastoral Social Caritas</v>
      </c>
      <c r="GM953" t="str">
        <v>Voices GY</v>
      </c>
      <c r="GN953" t="str">
        <v>We World GVC</v>
      </c>
      <c r="GO953" t="str">
        <v>World Council of Credit Unions</v>
      </c>
      <c r="GP953" t="str">
        <v>World Food Programme (WFP)</v>
      </c>
      <c r="GQ953" t="str">
        <v>World Vision</v>
      </c>
      <c r="GR953" t="str">
        <v>ZOA</v>
      </c>
    </row>
    <row r="954" spans="8:200" x14ac:dyDescent="0.3">
      <c r="H954" t="str" cm="1">
        <f t="array" ref="H954:GR954">TRANSPOSE(_xlfn._xlws.SORT(_xlfn._xlws.FILTER(Table3[Name],ISNUMBER(SEARCH(' Activity Sheet'!D1008,Table3[Name])),"Not found"),,1))</f>
        <v>.New Organisation</v>
      </c>
      <c r="I954" t="str">
        <v>ABV - Association of Good with Life</v>
      </c>
      <c r="J954" t="str">
        <v>ACAPS</v>
      </c>
      <c r="K954" t="str">
        <v>Acción y Desarrollo</v>
      </c>
      <c r="L954" t="str">
        <v>ACTED</v>
      </c>
      <c r="M954" t="str">
        <v>Action against Hunger</v>
      </c>
      <c r="N954" t="str">
        <v>ActionAid</v>
      </c>
      <c r="O954" t="str">
        <v>Adventist Development and Relief Agency (ADRA)</v>
      </c>
      <c r="P954" t="str">
        <v>Alas de Colibrí Foundation</v>
      </c>
      <c r="Q954" t="str">
        <v>Alianza por la Solidaridad</v>
      </c>
      <c r="R954" t="str">
        <v>Alianza por Venezuela</v>
      </c>
      <c r="S954" t="str">
        <v>Americares Foundation</v>
      </c>
      <c r="T954" t="str">
        <v>Argentine Commission for Refugees and Migrants (CAREF)</v>
      </c>
      <c r="U954" t="str">
        <v>Asociación Aves</v>
      </c>
      <c r="V954" t="str">
        <v>Asociación de Jubilados y Pensionados Venezolanos en Argentina</v>
      </c>
      <c r="W954" t="str">
        <v>Asociación de Venezolanos en Eloy Alfaro</v>
      </c>
      <c r="X954" t="str">
        <v>Asociación Fundación contra el Hambre Perú</v>
      </c>
      <c r="Y954" t="str">
        <v>Asociación Migrantes Venezolanos</v>
      </c>
      <c r="Z954" t="str">
        <v>Asociación Misioneros de San Carlos Scalabrinianos</v>
      </c>
      <c r="AA954" t="str">
        <v>Asociacion Proteccion Poblacion Vulnerable</v>
      </c>
      <c r="AB954" t="str">
        <v>Asociación Quinta Ola</v>
      </c>
      <c r="AC954" t="str">
        <v>Asociación Salto Ángel</v>
      </c>
      <c r="AD954" t="str">
        <v>Asociación Venezuela en Ecuador AC</v>
      </c>
      <c r="AE954" t="str">
        <v>ASOVENAR</v>
      </c>
      <c r="AF954" t="str">
        <v>Associação Hermanitos</v>
      </c>
      <c r="AG954" t="str">
        <v>AVSI Foundation</v>
      </c>
      <c r="AH954" t="str">
        <v>Bethany Christian Services</v>
      </c>
      <c r="AI954" t="str">
        <v>Blumont</v>
      </c>
      <c r="AJ954" t="str">
        <v>CARE</v>
      </c>
      <c r="AK954" t="str">
        <v>Caritas Brazil</v>
      </c>
      <c r="AL954" t="str">
        <v>Caritas Ecuador</v>
      </c>
      <c r="AM954" t="str">
        <v>Caritas Germany</v>
      </c>
      <c r="AN954" t="str">
        <v>Caritas Manaus</v>
      </c>
      <c r="AO954" t="str">
        <v>Caritas Parana</v>
      </c>
      <c r="AP954" t="str">
        <v>Caritas Peru</v>
      </c>
      <c r="AQ954" t="str">
        <v>Caritas Rio de Janeiro</v>
      </c>
      <c r="AR954" t="str">
        <v>Caritas São Paulo</v>
      </c>
      <c r="AS954" t="str">
        <v>Caritas Switzerland</v>
      </c>
      <c r="AT954" t="str">
        <v>CCEFIRO Association</v>
      </c>
      <c r="AU954" t="str">
        <v>CEDRO</v>
      </c>
      <c r="AV954" t="str">
        <v>Center for Integrated Studies and Programs for Sustainable Development (CIEDS)</v>
      </c>
      <c r="AW954" t="str">
        <v>Center for Migration and Human Rights of the Diocese of Roraima (CMDH)</v>
      </c>
      <c r="AX954" t="str">
        <v>Centro de Atencion Psicosocial (CAPS)</v>
      </c>
      <c r="AY954" t="str">
        <v>CESAL</v>
      </c>
      <c r="AZ954" t="str">
        <v>CESVI-Cooperazione e Sviluppo</v>
      </c>
      <c r="BA954" t="str">
        <v>ChildFund International</v>
      </c>
      <c r="BB954" t="str">
        <v>CHS Alternativo</v>
      </c>
      <c r="BC954" t="str">
        <v>Churún Merú Association</v>
      </c>
      <c r="BD954" t="str">
        <v>Coalición por Venezuela</v>
      </c>
      <c r="BE954" t="str">
        <v>Colonia Foundation of Venezuelans in the Dominican Republic (FUNCOVERD)</v>
      </c>
      <c r="BF954" t="str">
        <v>COLVENZ</v>
      </c>
      <c r="BG954" t="str">
        <v>Compassiva</v>
      </c>
      <c r="BH954" t="str">
        <v>Consejo Interreligioso del Perú - Religiones por la Paz</v>
      </c>
      <c r="BI954" t="str">
        <v>Consorcio ONG OCIPI Y Capellanía Nacional OFICA</v>
      </c>
      <c r="BJ954" t="str">
        <v>COOPI - International Cooperation Foundation</v>
      </c>
      <c r="BK954" t="str">
        <v>Corporación Colectivo Sin Fronteras</v>
      </c>
      <c r="BL954" t="str">
        <v>CRISFE Foundation</v>
      </c>
      <c r="BM954" t="str">
        <v>Cuso International</v>
      </c>
      <c r="BN954" t="str">
        <v>Danielle’s Children Fund (DCF)</v>
      </c>
      <c r="BO954" t="str">
        <v>Danish Refugee Council (DRC)</v>
      </c>
      <c r="BP954" t="str">
        <v>Development Support Association - APOYAR</v>
      </c>
      <c r="BQ954" t="str">
        <v>Diakonie Katastrophenhilfe</v>
      </c>
      <c r="BR954" t="str">
        <v>Diálogo Diverso</v>
      </c>
      <c r="BS954" t="str">
        <v>Doctors of the World</v>
      </c>
      <c r="BT954" t="str">
        <v>Dominican Institute for Integrated Development</v>
      </c>
      <c r="BU954" t="str">
        <v>Duendes y Ángeles Vinotinto República Dominicana</v>
      </c>
      <c r="BV954" t="str">
        <v>Encuentros SJS (Servicio Jesuita de la Solidaridad)</v>
      </c>
      <c r="BW954" t="str">
        <v>Ending Violence Against Migrants</v>
      </c>
      <c r="BX954" t="str">
        <v>Equidad Foundation</v>
      </c>
      <c r="BY954" t="str">
        <v>Equilibrium CenDE</v>
      </c>
      <c r="BZ954" t="str">
        <v>Facultad de Psicología - Universidad de la República (UDELAR)</v>
      </c>
      <c r="CA954" t="str">
        <v>First International Emergency and Solidarités International</v>
      </c>
      <c r="CB954" t="str">
        <v>Fondo Ecuatoriano Populorum Progressio</v>
      </c>
      <c r="CC954" t="str">
        <v>Foro Salud Callao</v>
      </c>
      <c r="CD954" t="str">
        <v>Foundation for the Integration and Development of Latin America (FIDAL)</v>
      </c>
      <c r="CE954" t="str">
        <v>Foundation of the Americas (FUDELA)</v>
      </c>
      <c r="CF954" t="str">
        <v>Fraternity Without Borders</v>
      </c>
      <c r="CG954" t="str">
        <v>Fundación Brisas del Norte</v>
      </c>
      <c r="CH954" t="str">
        <v>Fundación Colombovenezolana Nueva Ilusión</v>
      </c>
      <c r="CI954" t="str">
        <v>Fundación Nakama's</v>
      </c>
      <c r="CJ954" t="str">
        <v>Fundación RadaBer</v>
      </c>
      <c r="CK954" t="str">
        <v>Fundación Scalabrini Bolivia</v>
      </c>
      <c r="CL954" t="str">
        <v>Fundacion Social Vivan los Niños</v>
      </c>
      <c r="CM954" t="str">
        <v>FUNVEAC</v>
      </c>
      <c r="CN954" t="str">
        <v>German Development Cooperation Agency GIZ</v>
      </c>
      <c r="CO954" t="str">
        <v>Globalizate Radio</v>
      </c>
      <c r="CP954" t="str">
        <v>GOAL</v>
      </c>
      <c r="CQ954" t="str">
        <v>Halü Bienestar Humano Foundation (HALU)</v>
      </c>
      <c r="CR954" t="str">
        <v>Heartland Alliance International (HAI)</v>
      </c>
      <c r="CS954" t="str">
        <v>HELVETAS Swiss Intercooperation</v>
      </c>
      <c r="CT954" t="str">
        <v>HIAS</v>
      </c>
      <c r="CU954" t="str">
        <v>Human Rights Defence Curaçao</v>
      </c>
      <c r="CV954" t="str">
        <v>Humanity &amp; Inclusion</v>
      </c>
      <c r="CW954" t="str">
        <v>Humans Analytic</v>
      </c>
      <c r="CX954" t="str">
        <v>Idas y Vueltas Association</v>
      </c>
      <c r="CY954" t="str">
        <v>iMMAP</v>
      </c>
      <c r="CZ954" t="str">
        <v>IMPACT Initiatives (REACH)</v>
      </c>
      <c r="DA954" t="str">
        <v>Inmigrante Feliz Association</v>
      </c>
      <c r="DB954" t="str">
        <v>Institute for Migration and Human Rights (IMDH)</v>
      </c>
      <c r="DC954" t="str">
        <v>Institute of Natural and Cultural Heritage (IPANC)</v>
      </c>
      <c r="DD954" t="str">
        <v>International Committee for the Development of People (CISP)</v>
      </c>
      <c r="DE954" t="str">
        <v>International Federation of the Red Cross (IFRC)</v>
      </c>
      <c r="DF954" t="str">
        <v>International Labour Organization (ILO)</v>
      </c>
      <c r="DG954" t="str">
        <v>International Medical Corps</v>
      </c>
      <c r="DH954" t="str">
        <v>International Organization for Migration (IOM)</v>
      </c>
      <c r="DI954" t="str">
        <v>International Rescue Committee (IRC)</v>
      </c>
      <c r="DJ954" t="str">
        <v>INTERSOS</v>
      </c>
      <c r="DK954" t="str">
        <v>Jesuit Migrant Service (JMS)</v>
      </c>
      <c r="DL954" t="str">
        <v>Jesuit Refugee Service (JRS)</v>
      </c>
      <c r="DM954" t="str">
        <v>Jesuit Service for Migrants and Refugees (JSMR)</v>
      </c>
      <c r="DN954" t="str">
        <v>Joint United Nations Programme on HIV/AIDS (UNAIDS)</v>
      </c>
      <c r="DO954" t="str">
        <v>Kimirina Coorporation</v>
      </c>
      <c r="DP954" t="str">
        <v>La Casita Hispanic Cultural Centre</v>
      </c>
      <c r="DQ954" t="str">
        <v>Latin American Network of Non-Governmental Organizations of Persons with Disabilities and their Families (RIADIS)</v>
      </c>
      <c r="DR954" t="str">
        <v>LGBT+ Movement Brazil</v>
      </c>
      <c r="DS954" t="str">
        <v>Living Water Community (LWC)</v>
      </c>
      <c r="DT954" t="str">
        <v>LLANOVENCOL</v>
      </c>
      <c r="DU954" t="str">
        <v>Lutheran World Federation</v>
      </c>
      <c r="DV954" t="str">
        <v>Lutheran World Relief</v>
      </c>
      <c r="DW954" t="str">
        <v>Malteser International</v>
      </c>
      <c r="DX954" t="str">
        <v>Mana Institute</v>
      </c>
      <c r="DY954" t="str">
        <v>Manos Veneguayas Association</v>
      </c>
      <c r="DZ954" t="str">
        <v>Más Igualdad Perú</v>
      </c>
      <c r="EA954" t="str">
        <v>MedGlobal</v>
      </c>
      <c r="EB954" t="str">
        <v>Medical Teams International</v>
      </c>
      <c r="EC954" t="str">
        <v>Mercy Corps</v>
      </c>
      <c r="ED954" t="str">
        <v>Migrant Service Center (CAM)</v>
      </c>
      <c r="EE954" t="str">
        <v>Migrants, Refugees and Argentine Social Entrepreneurs (MIRARES)</v>
      </c>
      <c r="EF954" t="str">
        <v>Mision Scalabriniana - Ecuador</v>
      </c>
      <c r="EG954" t="str">
        <v>Missão Paz</v>
      </c>
      <c r="EH954" t="str">
        <v>Museu A CASA</v>
      </c>
      <c r="EI954" t="str">
        <v>Norwegian Refugee Council (NRC)</v>
      </c>
      <c r="EJ954" t="str">
        <v>ONG Migrantes por el Maule</v>
      </c>
      <c r="EK954" t="str">
        <v>ONG Preemptive Love Coalition Colombia</v>
      </c>
      <c r="EL954" t="str">
        <v>Organización Transfomando Vidas</v>
      </c>
      <c r="EM954" t="str">
        <v>Organization of Ibero-American States for Education, Science and Culture (OEI)</v>
      </c>
      <c r="EN954" t="str">
        <v>OXFAM</v>
      </c>
      <c r="EO954" t="str">
        <v>Panamerican Development Foundation</v>
      </c>
      <c r="EP954" t="str">
        <v>Panamerican Health Organization/World Health Organization (PAHO/WHO)</v>
      </c>
      <c r="EQ954" t="str">
        <v>Pastoral of Human Mobility - Peruvian Episcopal Conference</v>
      </c>
      <c r="ER954" t="str">
        <v>Pastoral Service for Migrants National</v>
      </c>
      <c r="ES954" t="str">
        <v>Permanent Human Rights defense Committee (CDH)</v>
      </c>
      <c r="ET954" t="str">
        <v>Pirilampos Institute - Group of visits and voluntary actions in Roraima</v>
      </c>
      <c r="EU954" t="str">
        <v>Plan International</v>
      </c>
      <c r="EV954" t="str">
        <v>Population Program, Faculty of Social Sciences, University of the Republic</v>
      </c>
      <c r="EW954" t="str">
        <v>Profamilia Association</v>
      </c>
      <c r="EX954" t="str">
        <v>Red con Migrantes y Refugiados</v>
      </c>
      <c r="EY954" t="str">
        <v>Red Cross Colombia</v>
      </c>
      <c r="EZ954" t="str">
        <v>Red Cross Ecuador</v>
      </c>
      <c r="FA954" t="str">
        <v>Red Cross Peru</v>
      </c>
      <c r="FB954" t="str">
        <v>Red de Investigaciones en Derechos Humanos - CONICET (Consejo Nacional de Investigaciones Científicas y Técnicas)</v>
      </c>
      <c r="FC954" t="str">
        <v>RET International</v>
      </c>
      <c r="FD954" t="str">
        <v>Salú pa Tur Foundation</v>
      </c>
      <c r="FE954" t="str">
        <v>Salvation Army</v>
      </c>
      <c r="FF954" t="str">
        <v>Samaritan's Purse</v>
      </c>
      <c r="FG954" t="str">
        <v>Save the Children International (SCI)</v>
      </c>
      <c r="FH954" t="str">
        <v>Scalabrini Foundation Chile</v>
      </c>
      <c r="FI954" t="str">
        <v>Sección Peruana de Amnistía Internacional</v>
      </c>
      <c r="FJ954" t="str">
        <v>Serviço Pastoral dos Migrantes do Nordeste</v>
      </c>
      <c r="FK954" t="str">
        <v>Sesame Workshop</v>
      </c>
      <c r="FL954" t="str">
        <v>Si, Da Vida</v>
      </c>
      <c r="FM954" t="str">
        <v>Solidarity and Action Asociation</v>
      </c>
      <c r="FN954" t="str">
        <v>SOS Children's Villages</v>
      </c>
      <c r="FO954" t="str">
        <v>Tarabita Foundation</v>
      </c>
      <c r="FP954" t="str">
        <v>Tearfund</v>
      </c>
      <c r="FQ954" t="str">
        <v>TECHO</v>
      </c>
      <c r="FR954" t="str">
        <v>Terranueva Foundation</v>
      </c>
      <c r="FS954" t="str">
        <v>Terre des Hommes Suisse</v>
      </c>
      <c r="FT954" t="str">
        <v>The Israel Forum for International Humanitarian Aid (IsraAID)</v>
      </c>
      <c r="FU954" t="str">
        <v>Unión Venezolana en Perú</v>
      </c>
      <c r="FV954" t="str">
        <v>United Nations Children's Fund (UNICEF)</v>
      </c>
      <c r="FW954" t="str">
        <v>United Nations Development Programme (UNDP)</v>
      </c>
      <c r="FX954" t="str">
        <v>United Nations Educational, Scientific and Cultural Organization (UNESCO)</v>
      </c>
      <c r="FY954" t="str">
        <v>United Nations Entity for Gender Equality and the Empowerment of Women (UNWOMEN)</v>
      </c>
      <c r="FZ954" t="str">
        <v>United Nations Food and Agricultural Organization (FAO)</v>
      </c>
      <c r="GA954" t="str">
        <v>United Nations High Commissioner for Refugees (UNHCR)</v>
      </c>
      <c r="GB954" t="str">
        <v>United Nations Office of the High Commissioner for Human Rights (OHCHR)</v>
      </c>
      <c r="GC954" t="str">
        <v>United Nations Office on Drugs and Crime (UNODC)</v>
      </c>
      <c r="GD954" t="str">
        <v>United Nations Population Fund (UNFPA)</v>
      </c>
      <c r="GE954" t="str">
        <v>United Nations Programme for Human Settlements (UN Habitat)</v>
      </c>
      <c r="GF954" t="str">
        <v>Vale da Benção Educational and Charitable Association (AEBVB)</v>
      </c>
      <c r="GG954" t="str">
        <v>VenAruba Solidaria</v>
      </c>
      <c r="GH954" t="str">
        <v>Venex Curacao Foundation</v>
      </c>
      <c r="GI954" t="str">
        <v>Venezolanos en Barranquilla</v>
      </c>
      <c r="GJ954" t="str">
        <v>Venezolanos en San Cristóbal</v>
      </c>
      <c r="GK954" t="str">
        <v>Venezuelan Emigrant Foundation (FEV)</v>
      </c>
      <c r="GL954" t="str">
        <v>Vicaría de Pastoral Social Caritas</v>
      </c>
      <c r="GM954" t="str">
        <v>Voices GY</v>
      </c>
      <c r="GN954" t="str">
        <v>We World GVC</v>
      </c>
      <c r="GO954" t="str">
        <v>World Council of Credit Unions</v>
      </c>
      <c r="GP954" t="str">
        <v>World Food Programme (WFP)</v>
      </c>
      <c r="GQ954" t="str">
        <v>World Vision</v>
      </c>
      <c r="GR954" t="str">
        <v>ZOA</v>
      </c>
    </row>
    <row r="955" spans="8:200" x14ac:dyDescent="0.3">
      <c r="H955" t="str" cm="1">
        <f t="array" ref="H955:GR955">TRANSPOSE(_xlfn._xlws.SORT(_xlfn._xlws.FILTER(Table3[Name],ISNUMBER(SEARCH(' Activity Sheet'!D1009,Table3[Name])),"Not found"),,1))</f>
        <v>.New Organisation</v>
      </c>
      <c r="I955" t="str">
        <v>ABV - Association of Good with Life</v>
      </c>
      <c r="J955" t="str">
        <v>ACAPS</v>
      </c>
      <c r="K955" t="str">
        <v>Acción y Desarrollo</v>
      </c>
      <c r="L955" t="str">
        <v>ACTED</v>
      </c>
      <c r="M955" t="str">
        <v>Action against Hunger</v>
      </c>
      <c r="N955" t="str">
        <v>ActionAid</v>
      </c>
      <c r="O955" t="str">
        <v>Adventist Development and Relief Agency (ADRA)</v>
      </c>
      <c r="P955" t="str">
        <v>Alas de Colibrí Foundation</v>
      </c>
      <c r="Q955" t="str">
        <v>Alianza por la Solidaridad</v>
      </c>
      <c r="R955" t="str">
        <v>Alianza por Venezuela</v>
      </c>
      <c r="S955" t="str">
        <v>Americares Foundation</v>
      </c>
      <c r="T955" t="str">
        <v>Argentine Commission for Refugees and Migrants (CAREF)</v>
      </c>
      <c r="U955" t="str">
        <v>Asociación Aves</v>
      </c>
      <c r="V955" t="str">
        <v>Asociación de Jubilados y Pensionados Venezolanos en Argentina</v>
      </c>
      <c r="W955" t="str">
        <v>Asociación de Venezolanos en Eloy Alfaro</v>
      </c>
      <c r="X955" t="str">
        <v>Asociación Fundación contra el Hambre Perú</v>
      </c>
      <c r="Y955" t="str">
        <v>Asociación Migrantes Venezolanos</v>
      </c>
      <c r="Z955" t="str">
        <v>Asociación Misioneros de San Carlos Scalabrinianos</v>
      </c>
      <c r="AA955" t="str">
        <v>Asociacion Proteccion Poblacion Vulnerable</v>
      </c>
      <c r="AB955" t="str">
        <v>Asociación Quinta Ola</v>
      </c>
      <c r="AC955" t="str">
        <v>Asociación Salto Ángel</v>
      </c>
      <c r="AD955" t="str">
        <v>Asociación Venezuela en Ecuador AC</v>
      </c>
      <c r="AE955" t="str">
        <v>ASOVENAR</v>
      </c>
      <c r="AF955" t="str">
        <v>Associação Hermanitos</v>
      </c>
      <c r="AG955" t="str">
        <v>AVSI Foundation</v>
      </c>
      <c r="AH955" t="str">
        <v>Bethany Christian Services</v>
      </c>
      <c r="AI955" t="str">
        <v>Blumont</v>
      </c>
      <c r="AJ955" t="str">
        <v>CARE</v>
      </c>
      <c r="AK955" t="str">
        <v>Caritas Brazil</v>
      </c>
      <c r="AL955" t="str">
        <v>Caritas Ecuador</v>
      </c>
      <c r="AM955" t="str">
        <v>Caritas Germany</v>
      </c>
      <c r="AN955" t="str">
        <v>Caritas Manaus</v>
      </c>
      <c r="AO955" t="str">
        <v>Caritas Parana</v>
      </c>
      <c r="AP955" t="str">
        <v>Caritas Peru</v>
      </c>
      <c r="AQ955" t="str">
        <v>Caritas Rio de Janeiro</v>
      </c>
      <c r="AR955" t="str">
        <v>Caritas São Paulo</v>
      </c>
      <c r="AS955" t="str">
        <v>Caritas Switzerland</v>
      </c>
      <c r="AT955" t="str">
        <v>CCEFIRO Association</v>
      </c>
      <c r="AU955" t="str">
        <v>CEDRO</v>
      </c>
      <c r="AV955" t="str">
        <v>Center for Integrated Studies and Programs for Sustainable Development (CIEDS)</v>
      </c>
      <c r="AW955" t="str">
        <v>Center for Migration and Human Rights of the Diocese of Roraima (CMDH)</v>
      </c>
      <c r="AX955" t="str">
        <v>Centro de Atencion Psicosocial (CAPS)</v>
      </c>
      <c r="AY955" t="str">
        <v>CESAL</v>
      </c>
      <c r="AZ955" t="str">
        <v>CESVI-Cooperazione e Sviluppo</v>
      </c>
      <c r="BA955" t="str">
        <v>ChildFund International</v>
      </c>
      <c r="BB955" t="str">
        <v>CHS Alternativo</v>
      </c>
      <c r="BC955" t="str">
        <v>Churún Merú Association</v>
      </c>
      <c r="BD955" t="str">
        <v>Coalición por Venezuela</v>
      </c>
      <c r="BE955" t="str">
        <v>Colonia Foundation of Venezuelans in the Dominican Republic (FUNCOVERD)</v>
      </c>
      <c r="BF955" t="str">
        <v>COLVENZ</v>
      </c>
      <c r="BG955" t="str">
        <v>Compassiva</v>
      </c>
      <c r="BH955" t="str">
        <v>Consejo Interreligioso del Perú - Religiones por la Paz</v>
      </c>
      <c r="BI955" t="str">
        <v>Consorcio ONG OCIPI Y Capellanía Nacional OFICA</v>
      </c>
      <c r="BJ955" t="str">
        <v>COOPI - International Cooperation Foundation</v>
      </c>
      <c r="BK955" t="str">
        <v>Corporación Colectivo Sin Fronteras</v>
      </c>
      <c r="BL955" t="str">
        <v>CRISFE Foundation</v>
      </c>
      <c r="BM955" t="str">
        <v>Cuso International</v>
      </c>
      <c r="BN955" t="str">
        <v>Danielle’s Children Fund (DCF)</v>
      </c>
      <c r="BO955" t="str">
        <v>Danish Refugee Council (DRC)</v>
      </c>
      <c r="BP955" t="str">
        <v>Development Support Association - APOYAR</v>
      </c>
      <c r="BQ955" t="str">
        <v>Diakonie Katastrophenhilfe</v>
      </c>
      <c r="BR955" t="str">
        <v>Diálogo Diverso</v>
      </c>
      <c r="BS955" t="str">
        <v>Doctors of the World</v>
      </c>
      <c r="BT955" t="str">
        <v>Dominican Institute for Integrated Development</v>
      </c>
      <c r="BU955" t="str">
        <v>Duendes y Ángeles Vinotinto República Dominicana</v>
      </c>
      <c r="BV955" t="str">
        <v>Encuentros SJS (Servicio Jesuita de la Solidaridad)</v>
      </c>
      <c r="BW955" t="str">
        <v>Ending Violence Against Migrants</v>
      </c>
      <c r="BX955" t="str">
        <v>Equidad Foundation</v>
      </c>
      <c r="BY955" t="str">
        <v>Equilibrium CenDE</v>
      </c>
      <c r="BZ955" t="str">
        <v>Facultad de Psicología - Universidad de la República (UDELAR)</v>
      </c>
      <c r="CA955" t="str">
        <v>First International Emergency and Solidarités International</v>
      </c>
      <c r="CB955" t="str">
        <v>Fondo Ecuatoriano Populorum Progressio</v>
      </c>
      <c r="CC955" t="str">
        <v>Foro Salud Callao</v>
      </c>
      <c r="CD955" t="str">
        <v>Foundation for the Integration and Development of Latin America (FIDAL)</v>
      </c>
      <c r="CE955" t="str">
        <v>Foundation of the Americas (FUDELA)</v>
      </c>
      <c r="CF955" t="str">
        <v>Fraternity Without Borders</v>
      </c>
      <c r="CG955" t="str">
        <v>Fundación Brisas del Norte</v>
      </c>
      <c r="CH955" t="str">
        <v>Fundación Colombovenezolana Nueva Ilusión</v>
      </c>
      <c r="CI955" t="str">
        <v>Fundación Nakama's</v>
      </c>
      <c r="CJ955" t="str">
        <v>Fundación RadaBer</v>
      </c>
      <c r="CK955" t="str">
        <v>Fundación Scalabrini Bolivia</v>
      </c>
      <c r="CL955" t="str">
        <v>Fundacion Social Vivan los Niños</v>
      </c>
      <c r="CM955" t="str">
        <v>FUNVEAC</v>
      </c>
      <c r="CN955" t="str">
        <v>German Development Cooperation Agency GIZ</v>
      </c>
      <c r="CO955" t="str">
        <v>Globalizate Radio</v>
      </c>
      <c r="CP955" t="str">
        <v>GOAL</v>
      </c>
      <c r="CQ955" t="str">
        <v>Halü Bienestar Humano Foundation (HALU)</v>
      </c>
      <c r="CR955" t="str">
        <v>Heartland Alliance International (HAI)</v>
      </c>
      <c r="CS955" t="str">
        <v>HELVETAS Swiss Intercooperation</v>
      </c>
      <c r="CT955" t="str">
        <v>HIAS</v>
      </c>
      <c r="CU955" t="str">
        <v>Human Rights Defence Curaçao</v>
      </c>
      <c r="CV955" t="str">
        <v>Humanity &amp; Inclusion</v>
      </c>
      <c r="CW955" t="str">
        <v>Humans Analytic</v>
      </c>
      <c r="CX955" t="str">
        <v>Idas y Vueltas Association</v>
      </c>
      <c r="CY955" t="str">
        <v>iMMAP</v>
      </c>
      <c r="CZ955" t="str">
        <v>IMPACT Initiatives (REACH)</v>
      </c>
      <c r="DA955" t="str">
        <v>Inmigrante Feliz Association</v>
      </c>
      <c r="DB955" t="str">
        <v>Institute for Migration and Human Rights (IMDH)</v>
      </c>
      <c r="DC955" t="str">
        <v>Institute of Natural and Cultural Heritage (IPANC)</v>
      </c>
      <c r="DD955" t="str">
        <v>International Committee for the Development of People (CISP)</v>
      </c>
      <c r="DE955" t="str">
        <v>International Federation of the Red Cross (IFRC)</v>
      </c>
      <c r="DF955" t="str">
        <v>International Labour Organization (ILO)</v>
      </c>
      <c r="DG955" t="str">
        <v>International Medical Corps</v>
      </c>
      <c r="DH955" t="str">
        <v>International Organization for Migration (IOM)</v>
      </c>
      <c r="DI955" t="str">
        <v>International Rescue Committee (IRC)</v>
      </c>
      <c r="DJ955" t="str">
        <v>INTERSOS</v>
      </c>
      <c r="DK955" t="str">
        <v>Jesuit Migrant Service (JMS)</v>
      </c>
      <c r="DL955" t="str">
        <v>Jesuit Refugee Service (JRS)</v>
      </c>
      <c r="DM955" t="str">
        <v>Jesuit Service for Migrants and Refugees (JSMR)</v>
      </c>
      <c r="DN955" t="str">
        <v>Joint United Nations Programme on HIV/AIDS (UNAIDS)</v>
      </c>
      <c r="DO955" t="str">
        <v>Kimirina Coorporation</v>
      </c>
      <c r="DP955" t="str">
        <v>La Casita Hispanic Cultural Centre</v>
      </c>
      <c r="DQ955" t="str">
        <v>Latin American Network of Non-Governmental Organizations of Persons with Disabilities and their Families (RIADIS)</v>
      </c>
      <c r="DR955" t="str">
        <v>LGBT+ Movement Brazil</v>
      </c>
      <c r="DS955" t="str">
        <v>Living Water Community (LWC)</v>
      </c>
      <c r="DT955" t="str">
        <v>LLANOVENCOL</v>
      </c>
      <c r="DU955" t="str">
        <v>Lutheran World Federation</v>
      </c>
      <c r="DV955" t="str">
        <v>Lutheran World Relief</v>
      </c>
      <c r="DW955" t="str">
        <v>Malteser International</v>
      </c>
      <c r="DX955" t="str">
        <v>Mana Institute</v>
      </c>
      <c r="DY955" t="str">
        <v>Manos Veneguayas Association</v>
      </c>
      <c r="DZ955" t="str">
        <v>Más Igualdad Perú</v>
      </c>
      <c r="EA955" t="str">
        <v>MedGlobal</v>
      </c>
      <c r="EB955" t="str">
        <v>Medical Teams International</v>
      </c>
      <c r="EC955" t="str">
        <v>Mercy Corps</v>
      </c>
      <c r="ED955" t="str">
        <v>Migrant Service Center (CAM)</v>
      </c>
      <c r="EE955" t="str">
        <v>Migrants, Refugees and Argentine Social Entrepreneurs (MIRARES)</v>
      </c>
      <c r="EF955" t="str">
        <v>Mision Scalabriniana - Ecuador</v>
      </c>
      <c r="EG955" t="str">
        <v>Missão Paz</v>
      </c>
      <c r="EH955" t="str">
        <v>Museu A CASA</v>
      </c>
      <c r="EI955" t="str">
        <v>Norwegian Refugee Council (NRC)</v>
      </c>
      <c r="EJ955" t="str">
        <v>ONG Migrantes por el Maule</v>
      </c>
      <c r="EK955" t="str">
        <v>ONG Preemptive Love Coalition Colombia</v>
      </c>
      <c r="EL955" t="str">
        <v>Organización Transfomando Vidas</v>
      </c>
      <c r="EM955" t="str">
        <v>Organization of Ibero-American States for Education, Science and Culture (OEI)</v>
      </c>
      <c r="EN955" t="str">
        <v>OXFAM</v>
      </c>
      <c r="EO955" t="str">
        <v>Panamerican Development Foundation</v>
      </c>
      <c r="EP955" t="str">
        <v>Panamerican Health Organization/World Health Organization (PAHO/WHO)</v>
      </c>
      <c r="EQ955" t="str">
        <v>Pastoral of Human Mobility - Peruvian Episcopal Conference</v>
      </c>
      <c r="ER955" t="str">
        <v>Pastoral Service for Migrants National</v>
      </c>
      <c r="ES955" t="str">
        <v>Permanent Human Rights defense Committee (CDH)</v>
      </c>
      <c r="ET955" t="str">
        <v>Pirilampos Institute - Group of visits and voluntary actions in Roraima</v>
      </c>
      <c r="EU955" t="str">
        <v>Plan International</v>
      </c>
      <c r="EV955" t="str">
        <v>Population Program, Faculty of Social Sciences, University of the Republic</v>
      </c>
      <c r="EW955" t="str">
        <v>Profamilia Association</v>
      </c>
      <c r="EX955" t="str">
        <v>Red con Migrantes y Refugiados</v>
      </c>
      <c r="EY955" t="str">
        <v>Red Cross Colombia</v>
      </c>
      <c r="EZ955" t="str">
        <v>Red Cross Ecuador</v>
      </c>
      <c r="FA955" t="str">
        <v>Red Cross Peru</v>
      </c>
      <c r="FB955" t="str">
        <v>Red de Investigaciones en Derechos Humanos - CONICET (Consejo Nacional de Investigaciones Científicas y Técnicas)</v>
      </c>
      <c r="FC955" t="str">
        <v>RET International</v>
      </c>
      <c r="FD955" t="str">
        <v>Salú pa Tur Foundation</v>
      </c>
      <c r="FE955" t="str">
        <v>Salvation Army</v>
      </c>
      <c r="FF955" t="str">
        <v>Samaritan's Purse</v>
      </c>
      <c r="FG955" t="str">
        <v>Save the Children International (SCI)</v>
      </c>
      <c r="FH955" t="str">
        <v>Scalabrini Foundation Chile</v>
      </c>
      <c r="FI955" t="str">
        <v>Sección Peruana de Amnistía Internacional</v>
      </c>
      <c r="FJ955" t="str">
        <v>Serviço Pastoral dos Migrantes do Nordeste</v>
      </c>
      <c r="FK955" t="str">
        <v>Sesame Workshop</v>
      </c>
      <c r="FL955" t="str">
        <v>Si, Da Vida</v>
      </c>
      <c r="FM955" t="str">
        <v>Solidarity and Action Asociation</v>
      </c>
      <c r="FN955" t="str">
        <v>SOS Children's Villages</v>
      </c>
      <c r="FO955" t="str">
        <v>Tarabita Foundation</v>
      </c>
      <c r="FP955" t="str">
        <v>Tearfund</v>
      </c>
      <c r="FQ955" t="str">
        <v>TECHO</v>
      </c>
      <c r="FR955" t="str">
        <v>Terranueva Foundation</v>
      </c>
      <c r="FS955" t="str">
        <v>Terre des Hommes Suisse</v>
      </c>
      <c r="FT955" t="str">
        <v>The Israel Forum for International Humanitarian Aid (IsraAID)</v>
      </c>
      <c r="FU955" t="str">
        <v>Unión Venezolana en Perú</v>
      </c>
      <c r="FV955" t="str">
        <v>United Nations Children's Fund (UNICEF)</v>
      </c>
      <c r="FW955" t="str">
        <v>United Nations Development Programme (UNDP)</v>
      </c>
      <c r="FX955" t="str">
        <v>United Nations Educational, Scientific and Cultural Organization (UNESCO)</v>
      </c>
      <c r="FY955" t="str">
        <v>United Nations Entity for Gender Equality and the Empowerment of Women (UNWOMEN)</v>
      </c>
      <c r="FZ955" t="str">
        <v>United Nations Food and Agricultural Organization (FAO)</v>
      </c>
      <c r="GA955" t="str">
        <v>United Nations High Commissioner for Refugees (UNHCR)</v>
      </c>
      <c r="GB955" t="str">
        <v>United Nations Office of the High Commissioner for Human Rights (OHCHR)</v>
      </c>
      <c r="GC955" t="str">
        <v>United Nations Office on Drugs and Crime (UNODC)</v>
      </c>
      <c r="GD955" t="str">
        <v>United Nations Population Fund (UNFPA)</v>
      </c>
      <c r="GE955" t="str">
        <v>United Nations Programme for Human Settlements (UN Habitat)</v>
      </c>
      <c r="GF955" t="str">
        <v>Vale da Benção Educational and Charitable Association (AEBVB)</v>
      </c>
      <c r="GG955" t="str">
        <v>VenAruba Solidaria</v>
      </c>
      <c r="GH955" t="str">
        <v>Venex Curacao Foundation</v>
      </c>
      <c r="GI955" t="str">
        <v>Venezolanos en Barranquilla</v>
      </c>
      <c r="GJ955" t="str">
        <v>Venezolanos en San Cristóbal</v>
      </c>
      <c r="GK955" t="str">
        <v>Venezuelan Emigrant Foundation (FEV)</v>
      </c>
      <c r="GL955" t="str">
        <v>Vicaría de Pastoral Social Caritas</v>
      </c>
      <c r="GM955" t="str">
        <v>Voices GY</v>
      </c>
      <c r="GN955" t="str">
        <v>We World GVC</v>
      </c>
      <c r="GO955" t="str">
        <v>World Council of Credit Unions</v>
      </c>
      <c r="GP955" t="str">
        <v>World Food Programme (WFP)</v>
      </c>
      <c r="GQ955" t="str">
        <v>World Vision</v>
      </c>
      <c r="GR955" t="str">
        <v>ZOA</v>
      </c>
    </row>
    <row r="956" spans="8:200" x14ac:dyDescent="0.3">
      <c r="H956" t="str" cm="1">
        <f t="array" ref="H956:GR956">TRANSPOSE(_xlfn._xlws.SORT(_xlfn._xlws.FILTER(Table3[Name],ISNUMBER(SEARCH(' Activity Sheet'!D1010,Table3[Name])),"Not found"),,1))</f>
        <v>.New Organisation</v>
      </c>
      <c r="I956" t="str">
        <v>ABV - Association of Good with Life</v>
      </c>
      <c r="J956" t="str">
        <v>ACAPS</v>
      </c>
      <c r="K956" t="str">
        <v>Acción y Desarrollo</v>
      </c>
      <c r="L956" t="str">
        <v>ACTED</v>
      </c>
      <c r="M956" t="str">
        <v>Action against Hunger</v>
      </c>
      <c r="N956" t="str">
        <v>ActionAid</v>
      </c>
      <c r="O956" t="str">
        <v>Adventist Development and Relief Agency (ADRA)</v>
      </c>
      <c r="P956" t="str">
        <v>Alas de Colibrí Foundation</v>
      </c>
      <c r="Q956" t="str">
        <v>Alianza por la Solidaridad</v>
      </c>
      <c r="R956" t="str">
        <v>Alianza por Venezuela</v>
      </c>
      <c r="S956" t="str">
        <v>Americares Foundation</v>
      </c>
      <c r="T956" t="str">
        <v>Argentine Commission for Refugees and Migrants (CAREF)</v>
      </c>
      <c r="U956" t="str">
        <v>Asociación Aves</v>
      </c>
      <c r="V956" t="str">
        <v>Asociación de Jubilados y Pensionados Venezolanos en Argentina</v>
      </c>
      <c r="W956" t="str">
        <v>Asociación de Venezolanos en Eloy Alfaro</v>
      </c>
      <c r="X956" t="str">
        <v>Asociación Fundación contra el Hambre Perú</v>
      </c>
      <c r="Y956" t="str">
        <v>Asociación Migrantes Venezolanos</v>
      </c>
      <c r="Z956" t="str">
        <v>Asociación Misioneros de San Carlos Scalabrinianos</v>
      </c>
      <c r="AA956" t="str">
        <v>Asociacion Proteccion Poblacion Vulnerable</v>
      </c>
      <c r="AB956" t="str">
        <v>Asociación Quinta Ola</v>
      </c>
      <c r="AC956" t="str">
        <v>Asociación Salto Ángel</v>
      </c>
      <c r="AD956" t="str">
        <v>Asociación Venezuela en Ecuador AC</v>
      </c>
      <c r="AE956" t="str">
        <v>ASOVENAR</v>
      </c>
      <c r="AF956" t="str">
        <v>Associação Hermanitos</v>
      </c>
      <c r="AG956" t="str">
        <v>AVSI Foundation</v>
      </c>
      <c r="AH956" t="str">
        <v>Bethany Christian Services</v>
      </c>
      <c r="AI956" t="str">
        <v>Blumont</v>
      </c>
      <c r="AJ956" t="str">
        <v>CARE</v>
      </c>
      <c r="AK956" t="str">
        <v>Caritas Brazil</v>
      </c>
      <c r="AL956" t="str">
        <v>Caritas Ecuador</v>
      </c>
      <c r="AM956" t="str">
        <v>Caritas Germany</v>
      </c>
      <c r="AN956" t="str">
        <v>Caritas Manaus</v>
      </c>
      <c r="AO956" t="str">
        <v>Caritas Parana</v>
      </c>
      <c r="AP956" t="str">
        <v>Caritas Peru</v>
      </c>
      <c r="AQ956" t="str">
        <v>Caritas Rio de Janeiro</v>
      </c>
      <c r="AR956" t="str">
        <v>Caritas São Paulo</v>
      </c>
      <c r="AS956" t="str">
        <v>Caritas Switzerland</v>
      </c>
      <c r="AT956" t="str">
        <v>CCEFIRO Association</v>
      </c>
      <c r="AU956" t="str">
        <v>CEDRO</v>
      </c>
      <c r="AV956" t="str">
        <v>Center for Integrated Studies and Programs for Sustainable Development (CIEDS)</v>
      </c>
      <c r="AW956" t="str">
        <v>Center for Migration and Human Rights of the Diocese of Roraima (CMDH)</v>
      </c>
      <c r="AX956" t="str">
        <v>Centro de Atencion Psicosocial (CAPS)</v>
      </c>
      <c r="AY956" t="str">
        <v>CESAL</v>
      </c>
      <c r="AZ956" t="str">
        <v>CESVI-Cooperazione e Sviluppo</v>
      </c>
      <c r="BA956" t="str">
        <v>ChildFund International</v>
      </c>
      <c r="BB956" t="str">
        <v>CHS Alternativo</v>
      </c>
      <c r="BC956" t="str">
        <v>Churún Merú Association</v>
      </c>
      <c r="BD956" t="str">
        <v>Coalición por Venezuela</v>
      </c>
      <c r="BE956" t="str">
        <v>Colonia Foundation of Venezuelans in the Dominican Republic (FUNCOVERD)</v>
      </c>
      <c r="BF956" t="str">
        <v>COLVENZ</v>
      </c>
      <c r="BG956" t="str">
        <v>Compassiva</v>
      </c>
      <c r="BH956" t="str">
        <v>Consejo Interreligioso del Perú - Religiones por la Paz</v>
      </c>
      <c r="BI956" t="str">
        <v>Consorcio ONG OCIPI Y Capellanía Nacional OFICA</v>
      </c>
      <c r="BJ956" t="str">
        <v>COOPI - International Cooperation Foundation</v>
      </c>
      <c r="BK956" t="str">
        <v>Corporación Colectivo Sin Fronteras</v>
      </c>
      <c r="BL956" t="str">
        <v>CRISFE Foundation</v>
      </c>
      <c r="BM956" t="str">
        <v>Cuso International</v>
      </c>
      <c r="BN956" t="str">
        <v>Danielle’s Children Fund (DCF)</v>
      </c>
      <c r="BO956" t="str">
        <v>Danish Refugee Council (DRC)</v>
      </c>
      <c r="BP956" t="str">
        <v>Development Support Association - APOYAR</v>
      </c>
      <c r="BQ956" t="str">
        <v>Diakonie Katastrophenhilfe</v>
      </c>
      <c r="BR956" t="str">
        <v>Diálogo Diverso</v>
      </c>
      <c r="BS956" t="str">
        <v>Doctors of the World</v>
      </c>
      <c r="BT956" t="str">
        <v>Dominican Institute for Integrated Development</v>
      </c>
      <c r="BU956" t="str">
        <v>Duendes y Ángeles Vinotinto República Dominicana</v>
      </c>
      <c r="BV956" t="str">
        <v>Encuentros SJS (Servicio Jesuita de la Solidaridad)</v>
      </c>
      <c r="BW956" t="str">
        <v>Ending Violence Against Migrants</v>
      </c>
      <c r="BX956" t="str">
        <v>Equidad Foundation</v>
      </c>
      <c r="BY956" t="str">
        <v>Equilibrium CenDE</v>
      </c>
      <c r="BZ956" t="str">
        <v>Facultad de Psicología - Universidad de la República (UDELAR)</v>
      </c>
      <c r="CA956" t="str">
        <v>First International Emergency and Solidarités International</v>
      </c>
      <c r="CB956" t="str">
        <v>Fondo Ecuatoriano Populorum Progressio</v>
      </c>
      <c r="CC956" t="str">
        <v>Foro Salud Callao</v>
      </c>
      <c r="CD956" t="str">
        <v>Foundation for the Integration and Development of Latin America (FIDAL)</v>
      </c>
      <c r="CE956" t="str">
        <v>Foundation of the Americas (FUDELA)</v>
      </c>
      <c r="CF956" t="str">
        <v>Fraternity Without Borders</v>
      </c>
      <c r="CG956" t="str">
        <v>Fundación Brisas del Norte</v>
      </c>
      <c r="CH956" t="str">
        <v>Fundación Colombovenezolana Nueva Ilusión</v>
      </c>
      <c r="CI956" t="str">
        <v>Fundación Nakama's</v>
      </c>
      <c r="CJ956" t="str">
        <v>Fundación RadaBer</v>
      </c>
      <c r="CK956" t="str">
        <v>Fundación Scalabrini Bolivia</v>
      </c>
      <c r="CL956" t="str">
        <v>Fundacion Social Vivan los Niños</v>
      </c>
      <c r="CM956" t="str">
        <v>FUNVEAC</v>
      </c>
      <c r="CN956" t="str">
        <v>German Development Cooperation Agency GIZ</v>
      </c>
      <c r="CO956" t="str">
        <v>Globalizate Radio</v>
      </c>
      <c r="CP956" t="str">
        <v>GOAL</v>
      </c>
      <c r="CQ956" t="str">
        <v>Halü Bienestar Humano Foundation (HALU)</v>
      </c>
      <c r="CR956" t="str">
        <v>Heartland Alliance International (HAI)</v>
      </c>
      <c r="CS956" t="str">
        <v>HELVETAS Swiss Intercooperation</v>
      </c>
      <c r="CT956" t="str">
        <v>HIAS</v>
      </c>
      <c r="CU956" t="str">
        <v>Human Rights Defence Curaçao</v>
      </c>
      <c r="CV956" t="str">
        <v>Humanity &amp; Inclusion</v>
      </c>
      <c r="CW956" t="str">
        <v>Humans Analytic</v>
      </c>
      <c r="CX956" t="str">
        <v>Idas y Vueltas Association</v>
      </c>
      <c r="CY956" t="str">
        <v>iMMAP</v>
      </c>
      <c r="CZ956" t="str">
        <v>IMPACT Initiatives (REACH)</v>
      </c>
      <c r="DA956" t="str">
        <v>Inmigrante Feliz Association</v>
      </c>
      <c r="DB956" t="str">
        <v>Institute for Migration and Human Rights (IMDH)</v>
      </c>
      <c r="DC956" t="str">
        <v>Institute of Natural and Cultural Heritage (IPANC)</v>
      </c>
      <c r="DD956" t="str">
        <v>International Committee for the Development of People (CISP)</v>
      </c>
      <c r="DE956" t="str">
        <v>International Federation of the Red Cross (IFRC)</v>
      </c>
      <c r="DF956" t="str">
        <v>International Labour Organization (ILO)</v>
      </c>
      <c r="DG956" t="str">
        <v>International Medical Corps</v>
      </c>
      <c r="DH956" t="str">
        <v>International Organization for Migration (IOM)</v>
      </c>
      <c r="DI956" t="str">
        <v>International Rescue Committee (IRC)</v>
      </c>
      <c r="DJ956" t="str">
        <v>INTERSOS</v>
      </c>
      <c r="DK956" t="str">
        <v>Jesuit Migrant Service (JMS)</v>
      </c>
      <c r="DL956" t="str">
        <v>Jesuit Refugee Service (JRS)</v>
      </c>
      <c r="DM956" t="str">
        <v>Jesuit Service for Migrants and Refugees (JSMR)</v>
      </c>
      <c r="DN956" t="str">
        <v>Joint United Nations Programme on HIV/AIDS (UNAIDS)</v>
      </c>
      <c r="DO956" t="str">
        <v>Kimirina Coorporation</v>
      </c>
      <c r="DP956" t="str">
        <v>La Casita Hispanic Cultural Centre</v>
      </c>
      <c r="DQ956" t="str">
        <v>Latin American Network of Non-Governmental Organizations of Persons with Disabilities and their Families (RIADIS)</v>
      </c>
      <c r="DR956" t="str">
        <v>LGBT+ Movement Brazil</v>
      </c>
      <c r="DS956" t="str">
        <v>Living Water Community (LWC)</v>
      </c>
      <c r="DT956" t="str">
        <v>LLANOVENCOL</v>
      </c>
      <c r="DU956" t="str">
        <v>Lutheran World Federation</v>
      </c>
      <c r="DV956" t="str">
        <v>Lutheran World Relief</v>
      </c>
      <c r="DW956" t="str">
        <v>Malteser International</v>
      </c>
      <c r="DX956" t="str">
        <v>Mana Institute</v>
      </c>
      <c r="DY956" t="str">
        <v>Manos Veneguayas Association</v>
      </c>
      <c r="DZ956" t="str">
        <v>Más Igualdad Perú</v>
      </c>
      <c r="EA956" t="str">
        <v>MedGlobal</v>
      </c>
      <c r="EB956" t="str">
        <v>Medical Teams International</v>
      </c>
      <c r="EC956" t="str">
        <v>Mercy Corps</v>
      </c>
      <c r="ED956" t="str">
        <v>Migrant Service Center (CAM)</v>
      </c>
      <c r="EE956" t="str">
        <v>Migrants, Refugees and Argentine Social Entrepreneurs (MIRARES)</v>
      </c>
      <c r="EF956" t="str">
        <v>Mision Scalabriniana - Ecuador</v>
      </c>
      <c r="EG956" t="str">
        <v>Missão Paz</v>
      </c>
      <c r="EH956" t="str">
        <v>Museu A CASA</v>
      </c>
      <c r="EI956" t="str">
        <v>Norwegian Refugee Council (NRC)</v>
      </c>
      <c r="EJ956" t="str">
        <v>ONG Migrantes por el Maule</v>
      </c>
      <c r="EK956" t="str">
        <v>ONG Preemptive Love Coalition Colombia</v>
      </c>
      <c r="EL956" t="str">
        <v>Organización Transfomando Vidas</v>
      </c>
      <c r="EM956" t="str">
        <v>Organization of Ibero-American States for Education, Science and Culture (OEI)</v>
      </c>
      <c r="EN956" t="str">
        <v>OXFAM</v>
      </c>
      <c r="EO956" t="str">
        <v>Panamerican Development Foundation</v>
      </c>
      <c r="EP956" t="str">
        <v>Panamerican Health Organization/World Health Organization (PAHO/WHO)</v>
      </c>
      <c r="EQ956" t="str">
        <v>Pastoral of Human Mobility - Peruvian Episcopal Conference</v>
      </c>
      <c r="ER956" t="str">
        <v>Pastoral Service for Migrants National</v>
      </c>
      <c r="ES956" t="str">
        <v>Permanent Human Rights defense Committee (CDH)</v>
      </c>
      <c r="ET956" t="str">
        <v>Pirilampos Institute - Group of visits and voluntary actions in Roraima</v>
      </c>
      <c r="EU956" t="str">
        <v>Plan International</v>
      </c>
      <c r="EV956" t="str">
        <v>Population Program, Faculty of Social Sciences, University of the Republic</v>
      </c>
      <c r="EW956" t="str">
        <v>Profamilia Association</v>
      </c>
      <c r="EX956" t="str">
        <v>Red con Migrantes y Refugiados</v>
      </c>
      <c r="EY956" t="str">
        <v>Red Cross Colombia</v>
      </c>
      <c r="EZ956" t="str">
        <v>Red Cross Ecuador</v>
      </c>
      <c r="FA956" t="str">
        <v>Red Cross Peru</v>
      </c>
      <c r="FB956" t="str">
        <v>Red de Investigaciones en Derechos Humanos - CONICET (Consejo Nacional de Investigaciones Científicas y Técnicas)</v>
      </c>
      <c r="FC956" t="str">
        <v>RET International</v>
      </c>
      <c r="FD956" t="str">
        <v>Salú pa Tur Foundation</v>
      </c>
      <c r="FE956" t="str">
        <v>Salvation Army</v>
      </c>
      <c r="FF956" t="str">
        <v>Samaritan's Purse</v>
      </c>
      <c r="FG956" t="str">
        <v>Save the Children International (SCI)</v>
      </c>
      <c r="FH956" t="str">
        <v>Scalabrini Foundation Chile</v>
      </c>
      <c r="FI956" t="str">
        <v>Sección Peruana de Amnistía Internacional</v>
      </c>
      <c r="FJ956" t="str">
        <v>Serviço Pastoral dos Migrantes do Nordeste</v>
      </c>
      <c r="FK956" t="str">
        <v>Sesame Workshop</v>
      </c>
      <c r="FL956" t="str">
        <v>Si, Da Vida</v>
      </c>
      <c r="FM956" t="str">
        <v>Solidarity and Action Asociation</v>
      </c>
      <c r="FN956" t="str">
        <v>SOS Children's Villages</v>
      </c>
      <c r="FO956" t="str">
        <v>Tarabita Foundation</v>
      </c>
      <c r="FP956" t="str">
        <v>Tearfund</v>
      </c>
      <c r="FQ956" t="str">
        <v>TECHO</v>
      </c>
      <c r="FR956" t="str">
        <v>Terranueva Foundation</v>
      </c>
      <c r="FS956" t="str">
        <v>Terre des Hommes Suisse</v>
      </c>
      <c r="FT956" t="str">
        <v>The Israel Forum for International Humanitarian Aid (IsraAID)</v>
      </c>
      <c r="FU956" t="str">
        <v>Unión Venezolana en Perú</v>
      </c>
      <c r="FV956" t="str">
        <v>United Nations Children's Fund (UNICEF)</v>
      </c>
      <c r="FW956" t="str">
        <v>United Nations Development Programme (UNDP)</v>
      </c>
      <c r="FX956" t="str">
        <v>United Nations Educational, Scientific and Cultural Organization (UNESCO)</v>
      </c>
      <c r="FY956" t="str">
        <v>United Nations Entity for Gender Equality and the Empowerment of Women (UNWOMEN)</v>
      </c>
      <c r="FZ956" t="str">
        <v>United Nations Food and Agricultural Organization (FAO)</v>
      </c>
      <c r="GA956" t="str">
        <v>United Nations High Commissioner for Refugees (UNHCR)</v>
      </c>
      <c r="GB956" t="str">
        <v>United Nations Office of the High Commissioner for Human Rights (OHCHR)</v>
      </c>
      <c r="GC956" t="str">
        <v>United Nations Office on Drugs and Crime (UNODC)</v>
      </c>
      <c r="GD956" t="str">
        <v>United Nations Population Fund (UNFPA)</v>
      </c>
      <c r="GE956" t="str">
        <v>United Nations Programme for Human Settlements (UN Habitat)</v>
      </c>
      <c r="GF956" t="str">
        <v>Vale da Benção Educational and Charitable Association (AEBVB)</v>
      </c>
      <c r="GG956" t="str">
        <v>VenAruba Solidaria</v>
      </c>
      <c r="GH956" t="str">
        <v>Venex Curacao Foundation</v>
      </c>
      <c r="GI956" t="str">
        <v>Venezolanos en Barranquilla</v>
      </c>
      <c r="GJ956" t="str">
        <v>Venezolanos en San Cristóbal</v>
      </c>
      <c r="GK956" t="str">
        <v>Venezuelan Emigrant Foundation (FEV)</v>
      </c>
      <c r="GL956" t="str">
        <v>Vicaría de Pastoral Social Caritas</v>
      </c>
      <c r="GM956" t="str">
        <v>Voices GY</v>
      </c>
      <c r="GN956" t="str">
        <v>We World GVC</v>
      </c>
      <c r="GO956" t="str">
        <v>World Council of Credit Unions</v>
      </c>
      <c r="GP956" t="str">
        <v>World Food Programme (WFP)</v>
      </c>
      <c r="GQ956" t="str">
        <v>World Vision</v>
      </c>
      <c r="GR956" t="str">
        <v>ZOA</v>
      </c>
    </row>
    <row r="957" spans="8:200" x14ac:dyDescent="0.3">
      <c r="H957" t="str" cm="1">
        <f t="array" ref="H957:GR957">TRANSPOSE(_xlfn._xlws.SORT(_xlfn._xlws.FILTER(Table3[Name],ISNUMBER(SEARCH(' Activity Sheet'!D1011,Table3[Name])),"Not found"),,1))</f>
        <v>.New Organisation</v>
      </c>
      <c r="I957" t="str">
        <v>ABV - Association of Good with Life</v>
      </c>
      <c r="J957" t="str">
        <v>ACAPS</v>
      </c>
      <c r="K957" t="str">
        <v>Acción y Desarrollo</v>
      </c>
      <c r="L957" t="str">
        <v>ACTED</v>
      </c>
      <c r="M957" t="str">
        <v>Action against Hunger</v>
      </c>
      <c r="N957" t="str">
        <v>ActionAid</v>
      </c>
      <c r="O957" t="str">
        <v>Adventist Development and Relief Agency (ADRA)</v>
      </c>
      <c r="P957" t="str">
        <v>Alas de Colibrí Foundation</v>
      </c>
      <c r="Q957" t="str">
        <v>Alianza por la Solidaridad</v>
      </c>
      <c r="R957" t="str">
        <v>Alianza por Venezuela</v>
      </c>
      <c r="S957" t="str">
        <v>Americares Foundation</v>
      </c>
      <c r="T957" t="str">
        <v>Argentine Commission for Refugees and Migrants (CAREF)</v>
      </c>
      <c r="U957" t="str">
        <v>Asociación Aves</v>
      </c>
      <c r="V957" t="str">
        <v>Asociación de Jubilados y Pensionados Venezolanos en Argentina</v>
      </c>
      <c r="W957" t="str">
        <v>Asociación de Venezolanos en Eloy Alfaro</v>
      </c>
      <c r="X957" t="str">
        <v>Asociación Fundación contra el Hambre Perú</v>
      </c>
      <c r="Y957" t="str">
        <v>Asociación Migrantes Venezolanos</v>
      </c>
      <c r="Z957" t="str">
        <v>Asociación Misioneros de San Carlos Scalabrinianos</v>
      </c>
      <c r="AA957" t="str">
        <v>Asociacion Proteccion Poblacion Vulnerable</v>
      </c>
      <c r="AB957" t="str">
        <v>Asociación Quinta Ola</v>
      </c>
      <c r="AC957" t="str">
        <v>Asociación Salto Ángel</v>
      </c>
      <c r="AD957" t="str">
        <v>Asociación Venezuela en Ecuador AC</v>
      </c>
      <c r="AE957" t="str">
        <v>ASOVENAR</v>
      </c>
      <c r="AF957" t="str">
        <v>Associação Hermanitos</v>
      </c>
      <c r="AG957" t="str">
        <v>AVSI Foundation</v>
      </c>
      <c r="AH957" t="str">
        <v>Bethany Christian Services</v>
      </c>
      <c r="AI957" t="str">
        <v>Blumont</v>
      </c>
      <c r="AJ957" t="str">
        <v>CARE</v>
      </c>
      <c r="AK957" t="str">
        <v>Caritas Brazil</v>
      </c>
      <c r="AL957" t="str">
        <v>Caritas Ecuador</v>
      </c>
      <c r="AM957" t="str">
        <v>Caritas Germany</v>
      </c>
      <c r="AN957" t="str">
        <v>Caritas Manaus</v>
      </c>
      <c r="AO957" t="str">
        <v>Caritas Parana</v>
      </c>
      <c r="AP957" t="str">
        <v>Caritas Peru</v>
      </c>
      <c r="AQ957" t="str">
        <v>Caritas Rio de Janeiro</v>
      </c>
      <c r="AR957" t="str">
        <v>Caritas São Paulo</v>
      </c>
      <c r="AS957" t="str">
        <v>Caritas Switzerland</v>
      </c>
      <c r="AT957" t="str">
        <v>CCEFIRO Association</v>
      </c>
      <c r="AU957" t="str">
        <v>CEDRO</v>
      </c>
      <c r="AV957" t="str">
        <v>Center for Integrated Studies and Programs for Sustainable Development (CIEDS)</v>
      </c>
      <c r="AW957" t="str">
        <v>Center for Migration and Human Rights of the Diocese of Roraima (CMDH)</v>
      </c>
      <c r="AX957" t="str">
        <v>Centro de Atencion Psicosocial (CAPS)</v>
      </c>
      <c r="AY957" t="str">
        <v>CESAL</v>
      </c>
      <c r="AZ957" t="str">
        <v>CESVI-Cooperazione e Sviluppo</v>
      </c>
      <c r="BA957" t="str">
        <v>ChildFund International</v>
      </c>
      <c r="BB957" t="str">
        <v>CHS Alternativo</v>
      </c>
      <c r="BC957" t="str">
        <v>Churún Merú Association</v>
      </c>
      <c r="BD957" t="str">
        <v>Coalición por Venezuela</v>
      </c>
      <c r="BE957" t="str">
        <v>Colonia Foundation of Venezuelans in the Dominican Republic (FUNCOVERD)</v>
      </c>
      <c r="BF957" t="str">
        <v>COLVENZ</v>
      </c>
      <c r="BG957" t="str">
        <v>Compassiva</v>
      </c>
      <c r="BH957" t="str">
        <v>Consejo Interreligioso del Perú - Religiones por la Paz</v>
      </c>
      <c r="BI957" t="str">
        <v>Consorcio ONG OCIPI Y Capellanía Nacional OFICA</v>
      </c>
      <c r="BJ957" t="str">
        <v>COOPI - International Cooperation Foundation</v>
      </c>
      <c r="BK957" t="str">
        <v>Corporación Colectivo Sin Fronteras</v>
      </c>
      <c r="BL957" t="str">
        <v>CRISFE Foundation</v>
      </c>
      <c r="BM957" t="str">
        <v>Cuso International</v>
      </c>
      <c r="BN957" t="str">
        <v>Danielle’s Children Fund (DCF)</v>
      </c>
      <c r="BO957" t="str">
        <v>Danish Refugee Council (DRC)</v>
      </c>
      <c r="BP957" t="str">
        <v>Development Support Association - APOYAR</v>
      </c>
      <c r="BQ957" t="str">
        <v>Diakonie Katastrophenhilfe</v>
      </c>
      <c r="BR957" t="str">
        <v>Diálogo Diverso</v>
      </c>
      <c r="BS957" t="str">
        <v>Doctors of the World</v>
      </c>
      <c r="BT957" t="str">
        <v>Dominican Institute for Integrated Development</v>
      </c>
      <c r="BU957" t="str">
        <v>Duendes y Ángeles Vinotinto República Dominicana</v>
      </c>
      <c r="BV957" t="str">
        <v>Encuentros SJS (Servicio Jesuita de la Solidaridad)</v>
      </c>
      <c r="BW957" t="str">
        <v>Ending Violence Against Migrants</v>
      </c>
      <c r="BX957" t="str">
        <v>Equidad Foundation</v>
      </c>
      <c r="BY957" t="str">
        <v>Equilibrium CenDE</v>
      </c>
      <c r="BZ957" t="str">
        <v>Facultad de Psicología - Universidad de la República (UDELAR)</v>
      </c>
      <c r="CA957" t="str">
        <v>First International Emergency and Solidarités International</v>
      </c>
      <c r="CB957" t="str">
        <v>Fondo Ecuatoriano Populorum Progressio</v>
      </c>
      <c r="CC957" t="str">
        <v>Foro Salud Callao</v>
      </c>
      <c r="CD957" t="str">
        <v>Foundation for the Integration and Development of Latin America (FIDAL)</v>
      </c>
      <c r="CE957" t="str">
        <v>Foundation of the Americas (FUDELA)</v>
      </c>
      <c r="CF957" t="str">
        <v>Fraternity Without Borders</v>
      </c>
      <c r="CG957" t="str">
        <v>Fundación Brisas del Norte</v>
      </c>
      <c r="CH957" t="str">
        <v>Fundación Colombovenezolana Nueva Ilusión</v>
      </c>
      <c r="CI957" t="str">
        <v>Fundación Nakama's</v>
      </c>
      <c r="CJ957" t="str">
        <v>Fundación RadaBer</v>
      </c>
      <c r="CK957" t="str">
        <v>Fundación Scalabrini Bolivia</v>
      </c>
      <c r="CL957" t="str">
        <v>Fundacion Social Vivan los Niños</v>
      </c>
      <c r="CM957" t="str">
        <v>FUNVEAC</v>
      </c>
      <c r="CN957" t="str">
        <v>German Development Cooperation Agency GIZ</v>
      </c>
      <c r="CO957" t="str">
        <v>Globalizate Radio</v>
      </c>
      <c r="CP957" t="str">
        <v>GOAL</v>
      </c>
      <c r="CQ957" t="str">
        <v>Halü Bienestar Humano Foundation (HALU)</v>
      </c>
      <c r="CR957" t="str">
        <v>Heartland Alliance International (HAI)</v>
      </c>
      <c r="CS957" t="str">
        <v>HELVETAS Swiss Intercooperation</v>
      </c>
      <c r="CT957" t="str">
        <v>HIAS</v>
      </c>
      <c r="CU957" t="str">
        <v>Human Rights Defence Curaçao</v>
      </c>
      <c r="CV957" t="str">
        <v>Humanity &amp; Inclusion</v>
      </c>
      <c r="CW957" t="str">
        <v>Humans Analytic</v>
      </c>
      <c r="CX957" t="str">
        <v>Idas y Vueltas Association</v>
      </c>
      <c r="CY957" t="str">
        <v>iMMAP</v>
      </c>
      <c r="CZ957" t="str">
        <v>IMPACT Initiatives (REACH)</v>
      </c>
      <c r="DA957" t="str">
        <v>Inmigrante Feliz Association</v>
      </c>
      <c r="DB957" t="str">
        <v>Institute for Migration and Human Rights (IMDH)</v>
      </c>
      <c r="DC957" t="str">
        <v>Institute of Natural and Cultural Heritage (IPANC)</v>
      </c>
      <c r="DD957" t="str">
        <v>International Committee for the Development of People (CISP)</v>
      </c>
      <c r="DE957" t="str">
        <v>International Federation of the Red Cross (IFRC)</v>
      </c>
      <c r="DF957" t="str">
        <v>International Labour Organization (ILO)</v>
      </c>
      <c r="DG957" t="str">
        <v>International Medical Corps</v>
      </c>
      <c r="DH957" t="str">
        <v>International Organization for Migration (IOM)</v>
      </c>
      <c r="DI957" t="str">
        <v>International Rescue Committee (IRC)</v>
      </c>
      <c r="DJ957" t="str">
        <v>INTERSOS</v>
      </c>
      <c r="DK957" t="str">
        <v>Jesuit Migrant Service (JMS)</v>
      </c>
      <c r="DL957" t="str">
        <v>Jesuit Refugee Service (JRS)</v>
      </c>
      <c r="DM957" t="str">
        <v>Jesuit Service for Migrants and Refugees (JSMR)</v>
      </c>
      <c r="DN957" t="str">
        <v>Joint United Nations Programme on HIV/AIDS (UNAIDS)</v>
      </c>
      <c r="DO957" t="str">
        <v>Kimirina Coorporation</v>
      </c>
      <c r="DP957" t="str">
        <v>La Casita Hispanic Cultural Centre</v>
      </c>
      <c r="DQ957" t="str">
        <v>Latin American Network of Non-Governmental Organizations of Persons with Disabilities and their Families (RIADIS)</v>
      </c>
      <c r="DR957" t="str">
        <v>LGBT+ Movement Brazil</v>
      </c>
      <c r="DS957" t="str">
        <v>Living Water Community (LWC)</v>
      </c>
      <c r="DT957" t="str">
        <v>LLANOVENCOL</v>
      </c>
      <c r="DU957" t="str">
        <v>Lutheran World Federation</v>
      </c>
      <c r="DV957" t="str">
        <v>Lutheran World Relief</v>
      </c>
      <c r="DW957" t="str">
        <v>Malteser International</v>
      </c>
      <c r="DX957" t="str">
        <v>Mana Institute</v>
      </c>
      <c r="DY957" t="str">
        <v>Manos Veneguayas Association</v>
      </c>
      <c r="DZ957" t="str">
        <v>Más Igualdad Perú</v>
      </c>
      <c r="EA957" t="str">
        <v>MedGlobal</v>
      </c>
      <c r="EB957" t="str">
        <v>Medical Teams International</v>
      </c>
      <c r="EC957" t="str">
        <v>Mercy Corps</v>
      </c>
      <c r="ED957" t="str">
        <v>Migrant Service Center (CAM)</v>
      </c>
      <c r="EE957" t="str">
        <v>Migrants, Refugees and Argentine Social Entrepreneurs (MIRARES)</v>
      </c>
      <c r="EF957" t="str">
        <v>Mision Scalabriniana - Ecuador</v>
      </c>
      <c r="EG957" t="str">
        <v>Missão Paz</v>
      </c>
      <c r="EH957" t="str">
        <v>Museu A CASA</v>
      </c>
      <c r="EI957" t="str">
        <v>Norwegian Refugee Council (NRC)</v>
      </c>
      <c r="EJ957" t="str">
        <v>ONG Migrantes por el Maule</v>
      </c>
      <c r="EK957" t="str">
        <v>ONG Preemptive Love Coalition Colombia</v>
      </c>
      <c r="EL957" t="str">
        <v>Organización Transfomando Vidas</v>
      </c>
      <c r="EM957" t="str">
        <v>Organization of Ibero-American States for Education, Science and Culture (OEI)</v>
      </c>
      <c r="EN957" t="str">
        <v>OXFAM</v>
      </c>
      <c r="EO957" t="str">
        <v>Panamerican Development Foundation</v>
      </c>
      <c r="EP957" t="str">
        <v>Panamerican Health Organization/World Health Organization (PAHO/WHO)</v>
      </c>
      <c r="EQ957" t="str">
        <v>Pastoral of Human Mobility - Peruvian Episcopal Conference</v>
      </c>
      <c r="ER957" t="str">
        <v>Pastoral Service for Migrants National</v>
      </c>
      <c r="ES957" t="str">
        <v>Permanent Human Rights defense Committee (CDH)</v>
      </c>
      <c r="ET957" t="str">
        <v>Pirilampos Institute - Group of visits and voluntary actions in Roraima</v>
      </c>
      <c r="EU957" t="str">
        <v>Plan International</v>
      </c>
      <c r="EV957" t="str">
        <v>Population Program, Faculty of Social Sciences, University of the Republic</v>
      </c>
      <c r="EW957" t="str">
        <v>Profamilia Association</v>
      </c>
      <c r="EX957" t="str">
        <v>Red con Migrantes y Refugiados</v>
      </c>
      <c r="EY957" t="str">
        <v>Red Cross Colombia</v>
      </c>
      <c r="EZ957" t="str">
        <v>Red Cross Ecuador</v>
      </c>
      <c r="FA957" t="str">
        <v>Red Cross Peru</v>
      </c>
      <c r="FB957" t="str">
        <v>Red de Investigaciones en Derechos Humanos - CONICET (Consejo Nacional de Investigaciones Científicas y Técnicas)</v>
      </c>
      <c r="FC957" t="str">
        <v>RET International</v>
      </c>
      <c r="FD957" t="str">
        <v>Salú pa Tur Foundation</v>
      </c>
      <c r="FE957" t="str">
        <v>Salvation Army</v>
      </c>
      <c r="FF957" t="str">
        <v>Samaritan's Purse</v>
      </c>
      <c r="FG957" t="str">
        <v>Save the Children International (SCI)</v>
      </c>
      <c r="FH957" t="str">
        <v>Scalabrini Foundation Chile</v>
      </c>
      <c r="FI957" t="str">
        <v>Sección Peruana de Amnistía Internacional</v>
      </c>
      <c r="FJ957" t="str">
        <v>Serviço Pastoral dos Migrantes do Nordeste</v>
      </c>
      <c r="FK957" t="str">
        <v>Sesame Workshop</v>
      </c>
      <c r="FL957" t="str">
        <v>Si, Da Vida</v>
      </c>
      <c r="FM957" t="str">
        <v>Solidarity and Action Asociation</v>
      </c>
      <c r="FN957" t="str">
        <v>SOS Children's Villages</v>
      </c>
      <c r="FO957" t="str">
        <v>Tarabita Foundation</v>
      </c>
      <c r="FP957" t="str">
        <v>Tearfund</v>
      </c>
      <c r="FQ957" t="str">
        <v>TECHO</v>
      </c>
      <c r="FR957" t="str">
        <v>Terranueva Foundation</v>
      </c>
      <c r="FS957" t="str">
        <v>Terre des Hommes Suisse</v>
      </c>
      <c r="FT957" t="str">
        <v>The Israel Forum for International Humanitarian Aid (IsraAID)</v>
      </c>
      <c r="FU957" t="str">
        <v>Unión Venezolana en Perú</v>
      </c>
      <c r="FV957" t="str">
        <v>United Nations Children's Fund (UNICEF)</v>
      </c>
      <c r="FW957" t="str">
        <v>United Nations Development Programme (UNDP)</v>
      </c>
      <c r="FX957" t="str">
        <v>United Nations Educational, Scientific and Cultural Organization (UNESCO)</v>
      </c>
      <c r="FY957" t="str">
        <v>United Nations Entity for Gender Equality and the Empowerment of Women (UNWOMEN)</v>
      </c>
      <c r="FZ957" t="str">
        <v>United Nations Food and Agricultural Organization (FAO)</v>
      </c>
      <c r="GA957" t="str">
        <v>United Nations High Commissioner for Refugees (UNHCR)</v>
      </c>
      <c r="GB957" t="str">
        <v>United Nations Office of the High Commissioner for Human Rights (OHCHR)</v>
      </c>
      <c r="GC957" t="str">
        <v>United Nations Office on Drugs and Crime (UNODC)</v>
      </c>
      <c r="GD957" t="str">
        <v>United Nations Population Fund (UNFPA)</v>
      </c>
      <c r="GE957" t="str">
        <v>United Nations Programme for Human Settlements (UN Habitat)</v>
      </c>
      <c r="GF957" t="str">
        <v>Vale da Benção Educational and Charitable Association (AEBVB)</v>
      </c>
      <c r="GG957" t="str">
        <v>VenAruba Solidaria</v>
      </c>
      <c r="GH957" t="str">
        <v>Venex Curacao Foundation</v>
      </c>
      <c r="GI957" t="str">
        <v>Venezolanos en Barranquilla</v>
      </c>
      <c r="GJ957" t="str">
        <v>Venezolanos en San Cristóbal</v>
      </c>
      <c r="GK957" t="str">
        <v>Venezuelan Emigrant Foundation (FEV)</v>
      </c>
      <c r="GL957" t="str">
        <v>Vicaría de Pastoral Social Caritas</v>
      </c>
      <c r="GM957" t="str">
        <v>Voices GY</v>
      </c>
      <c r="GN957" t="str">
        <v>We World GVC</v>
      </c>
      <c r="GO957" t="str">
        <v>World Council of Credit Unions</v>
      </c>
      <c r="GP957" t="str">
        <v>World Food Programme (WFP)</v>
      </c>
      <c r="GQ957" t="str">
        <v>World Vision</v>
      </c>
      <c r="GR957" t="str">
        <v>ZOA</v>
      </c>
    </row>
    <row r="958" spans="8:200" x14ac:dyDescent="0.3">
      <c r="H958" t="str" cm="1">
        <f t="array" ref="H958:GR958">TRANSPOSE(_xlfn._xlws.SORT(_xlfn._xlws.FILTER(Table3[Name],ISNUMBER(SEARCH(' Activity Sheet'!D1012,Table3[Name])),"Not found"),,1))</f>
        <v>.New Organisation</v>
      </c>
      <c r="I958" t="str">
        <v>ABV - Association of Good with Life</v>
      </c>
      <c r="J958" t="str">
        <v>ACAPS</v>
      </c>
      <c r="K958" t="str">
        <v>Acción y Desarrollo</v>
      </c>
      <c r="L958" t="str">
        <v>ACTED</v>
      </c>
      <c r="M958" t="str">
        <v>Action against Hunger</v>
      </c>
      <c r="N958" t="str">
        <v>ActionAid</v>
      </c>
      <c r="O958" t="str">
        <v>Adventist Development and Relief Agency (ADRA)</v>
      </c>
      <c r="P958" t="str">
        <v>Alas de Colibrí Foundation</v>
      </c>
      <c r="Q958" t="str">
        <v>Alianza por la Solidaridad</v>
      </c>
      <c r="R958" t="str">
        <v>Alianza por Venezuela</v>
      </c>
      <c r="S958" t="str">
        <v>Americares Foundation</v>
      </c>
      <c r="T958" t="str">
        <v>Argentine Commission for Refugees and Migrants (CAREF)</v>
      </c>
      <c r="U958" t="str">
        <v>Asociación Aves</v>
      </c>
      <c r="V958" t="str">
        <v>Asociación de Jubilados y Pensionados Venezolanos en Argentina</v>
      </c>
      <c r="W958" t="str">
        <v>Asociación de Venezolanos en Eloy Alfaro</v>
      </c>
      <c r="X958" t="str">
        <v>Asociación Fundación contra el Hambre Perú</v>
      </c>
      <c r="Y958" t="str">
        <v>Asociación Migrantes Venezolanos</v>
      </c>
      <c r="Z958" t="str">
        <v>Asociación Misioneros de San Carlos Scalabrinianos</v>
      </c>
      <c r="AA958" t="str">
        <v>Asociacion Proteccion Poblacion Vulnerable</v>
      </c>
      <c r="AB958" t="str">
        <v>Asociación Quinta Ola</v>
      </c>
      <c r="AC958" t="str">
        <v>Asociación Salto Ángel</v>
      </c>
      <c r="AD958" t="str">
        <v>Asociación Venezuela en Ecuador AC</v>
      </c>
      <c r="AE958" t="str">
        <v>ASOVENAR</v>
      </c>
      <c r="AF958" t="str">
        <v>Associação Hermanitos</v>
      </c>
      <c r="AG958" t="str">
        <v>AVSI Foundation</v>
      </c>
      <c r="AH958" t="str">
        <v>Bethany Christian Services</v>
      </c>
      <c r="AI958" t="str">
        <v>Blumont</v>
      </c>
      <c r="AJ958" t="str">
        <v>CARE</v>
      </c>
      <c r="AK958" t="str">
        <v>Caritas Brazil</v>
      </c>
      <c r="AL958" t="str">
        <v>Caritas Ecuador</v>
      </c>
      <c r="AM958" t="str">
        <v>Caritas Germany</v>
      </c>
      <c r="AN958" t="str">
        <v>Caritas Manaus</v>
      </c>
      <c r="AO958" t="str">
        <v>Caritas Parana</v>
      </c>
      <c r="AP958" t="str">
        <v>Caritas Peru</v>
      </c>
      <c r="AQ958" t="str">
        <v>Caritas Rio de Janeiro</v>
      </c>
      <c r="AR958" t="str">
        <v>Caritas São Paulo</v>
      </c>
      <c r="AS958" t="str">
        <v>Caritas Switzerland</v>
      </c>
      <c r="AT958" t="str">
        <v>CCEFIRO Association</v>
      </c>
      <c r="AU958" t="str">
        <v>CEDRO</v>
      </c>
      <c r="AV958" t="str">
        <v>Center for Integrated Studies and Programs for Sustainable Development (CIEDS)</v>
      </c>
      <c r="AW958" t="str">
        <v>Center for Migration and Human Rights of the Diocese of Roraima (CMDH)</v>
      </c>
      <c r="AX958" t="str">
        <v>Centro de Atencion Psicosocial (CAPS)</v>
      </c>
      <c r="AY958" t="str">
        <v>CESAL</v>
      </c>
      <c r="AZ958" t="str">
        <v>CESVI-Cooperazione e Sviluppo</v>
      </c>
      <c r="BA958" t="str">
        <v>ChildFund International</v>
      </c>
      <c r="BB958" t="str">
        <v>CHS Alternativo</v>
      </c>
      <c r="BC958" t="str">
        <v>Churún Merú Association</v>
      </c>
      <c r="BD958" t="str">
        <v>Coalición por Venezuela</v>
      </c>
      <c r="BE958" t="str">
        <v>Colonia Foundation of Venezuelans in the Dominican Republic (FUNCOVERD)</v>
      </c>
      <c r="BF958" t="str">
        <v>COLVENZ</v>
      </c>
      <c r="BG958" t="str">
        <v>Compassiva</v>
      </c>
      <c r="BH958" t="str">
        <v>Consejo Interreligioso del Perú - Religiones por la Paz</v>
      </c>
      <c r="BI958" t="str">
        <v>Consorcio ONG OCIPI Y Capellanía Nacional OFICA</v>
      </c>
      <c r="BJ958" t="str">
        <v>COOPI - International Cooperation Foundation</v>
      </c>
      <c r="BK958" t="str">
        <v>Corporación Colectivo Sin Fronteras</v>
      </c>
      <c r="BL958" t="str">
        <v>CRISFE Foundation</v>
      </c>
      <c r="BM958" t="str">
        <v>Cuso International</v>
      </c>
      <c r="BN958" t="str">
        <v>Danielle’s Children Fund (DCF)</v>
      </c>
      <c r="BO958" t="str">
        <v>Danish Refugee Council (DRC)</v>
      </c>
      <c r="BP958" t="str">
        <v>Development Support Association - APOYAR</v>
      </c>
      <c r="BQ958" t="str">
        <v>Diakonie Katastrophenhilfe</v>
      </c>
      <c r="BR958" t="str">
        <v>Diálogo Diverso</v>
      </c>
      <c r="BS958" t="str">
        <v>Doctors of the World</v>
      </c>
      <c r="BT958" t="str">
        <v>Dominican Institute for Integrated Development</v>
      </c>
      <c r="BU958" t="str">
        <v>Duendes y Ángeles Vinotinto República Dominicana</v>
      </c>
      <c r="BV958" t="str">
        <v>Encuentros SJS (Servicio Jesuita de la Solidaridad)</v>
      </c>
      <c r="BW958" t="str">
        <v>Ending Violence Against Migrants</v>
      </c>
      <c r="BX958" t="str">
        <v>Equidad Foundation</v>
      </c>
      <c r="BY958" t="str">
        <v>Equilibrium CenDE</v>
      </c>
      <c r="BZ958" t="str">
        <v>Facultad de Psicología - Universidad de la República (UDELAR)</v>
      </c>
      <c r="CA958" t="str">
        <v>First International Emergency and Solidarités International</v>
      </c>
      <c r="CB958" t="str">
        <v>Fondo Ecuatoriano Populorum Progressio</v>
      </c>
      <c r="CC958" t="str">
        <v>Foro Salud Callao</v>
      </c>
      <c r="CD958" t="str">
        <v>Foundation for the Integration and Development of Latin America (FIDAL)</v>
      </c>
      <c r="CE958" t="str">
        <v>Foundation of the Americas (FUDELA)</v>
      </c>
      <c r="CF958" t="str">
        <v>Fraternity Without Borders</v>
      </c>
      <c r="CG958" t="str">
        <v>Fundación Brisas del Norte</v>
      </c>
      <c r="CH958" t="str">
        <v>Fundación Colombovenezolana Nueva Ilusión</v>
      </c>
      <c r="CI958" t="str">
        <v>Fundación Nakama's</v>
      </c>
      <c r="CJ958" t="str">
        <v>Fundación RadaBer</v>
      </c>
      <c r="CK958" t="str">
        <v>Fundación Scalabrini Bolivia</v>
      </c>
      <c r="CL958" t="str">
        <v>Fundacion Social Vivan los Niños</v>
      </c>
      <c r="CM958" t="str">
        <v>FUNVEAC</v>
      </c>
      <c r="CN958" t="str">
        <v>German Development Cooperation Agency GIZ</v>
      </c>
      <c r="CO958" t="str">
        <v>Globalizate Radio</v>
      </c>
      <c r="CP958" t="str">
        <v>GOAL</v>
      </c>
      <c r="CQ958" t="str">
        <v>Halü Bienestar Humano Foundation (HALU)</v>
      </c>
      <c r="CR958" t="str">
        <v>Heartland Alliance International (HAI)</v>
      </c>
      <c r="CS958" t="str">
        <v>HELVETAS Swiss Intercooperation</v>
      </c>
      <c r="CT958" t="str">
        <v>HIAS</v>
      </c>
      <c r="CU958" t="str">
        <v>Human Rights Defence Curaçao</v>
      </c>
      <c r="CV958" t="str">
        <v>Humanity &amp; Inclusion</v>
      </c>
      <c r="CW958" t="str">
        <v>Humans Analytic</v>
      </c>
      <c r="CX958" t="str">
        <v>Idas y Vueltas Association</v>
      </c>
      <c r="CY958" t="str">
        <v>iMMAP</v>
      </c>
      <c r="CZ958" t="str">
        <v>IMPACT Initiatives (REACH)</v>
      </c>
      <c r="DA958" t="str">
        <v>Inmigrante Feliz Association</v>
      </c>
      <c r="DB958" t="str">
        <v>Institute for Migration and Human Rights (IMDH)</v>
      </c>
      <c r="DC958" t="str">
        <v>Institute of Natural and Cultural Heritage (IPANC)</v>
      </c>
      <c r="DD958" t="str">
        <v>International Committee for the Development of People (CISP)</v>
      </c>
      <c r="DE958" t="str">
        <v>International Federation of the Red Cross (IFRC)</v>
      </c>
      <c r="DF958" t="str">
        <v>International Labour Organization (ILO)</v>
      </c>
      <c r="DG958" t="str">
        <v>International Medical Corps</v>
      </c>
      <c r="DH958" t="str">
        <v>International Organization for Migration (IOM)</v>
      </c>
      <c r="DI958" t="str">
        <v>International Rescue Committee (IRC)</v>
      </c>
      <c r="DJ958" t="str">
        <v>INTERSOS</v>
      </c>
      <c r="DK958" t="str">
        <v>Jesuit Migrant Service (JMS)</v>
      </c>
      <c r="DL958" t="str">
        <v>Jesuit Refugee Service (JRS)</v>
      </c>
      <c r="DM958" t="str">
        <v>Jesuit Service for Migrants and Refugees (JSMR)</v>
      </c>
      <c r="DN958" t="str">
        <v>Joint United Nations Programme on HIV/AIDS (UNAIDS)</v>
      </c>
      <c r="DO958" t="str">
        <v>Kimirina Coorporation</v>
      </c>
      <c r="DP958" t="str">
        <v>La Casita Hispanic Cultural Centre</v>
      </c>
      <c r="DQ958" t="str">
        <v>Latin American Network of Non-Governmental Organizations of Persons with Disabilities and their Families (RIADIS)</v>
      </c>
      <c r="DR958" t="str">
        <v>LGBT+ Movement Brazil</v>
      </c>
      <c r="DS958" t="str">
        <v>Living Water Community (LWC)</v>
      </c>
      <c r="DT958" t="str">
        <v>LLANOVENCOL</v>
      </c>
      <c r="DU958" t="str">
        <v>Lutheran World Federation</v>
      </c>
      <c r="DV958" t="str">
        <v>Lutheran World Relief</v>
      </c>
      <c r="DW958" t="str">
        <v>Malteser International</v>
      </c>
      <c r="DX958" t="str">
        <v>Mana Institute</v>
      </c>
      <c r="DY958" t="str">
        <v>Manos Veneguayas Association</v>
      </c>
      <c r="DZ958" t="str">
        <v>Más Igualdad Perú</v>
      </c>
      <c r="EA958" t="str">
        <v>MedGlobal</v>
      </c>
      <c r="EB958" t="str">
        <v>Medical Teams International</v>
      </c>
      <c r="EC958" t="str">
        <v>Mercy Corps</v>
      </c>
      <c r="ED958" t="str">
        <v>Migrant Service Center (CAM)</v>
      </c>
      <c r="EE958" t="str">
        <v>Migrants, Refugees and Argentine Social Entrepreneurs (MIRARES)</v>
      </c>
      <c r="EF958" t="str">
        <v>Mision Scalabriniana - Ecuador</v>
      </c>
      <c r="EG958" t="str">
        <v>Missão Paz</v>
      </c>
      <c r="EH958" t="str">
        <v>Museu A CASA</v>
      </c>
      <c r="EI958" t="str">
        <v>Norwegian Refugee Council (NRC)</v>
      </c>
      <c r="EJ958" t="str">
        <v>ONG Migrantes por el Maule</v>
      </c>
      <c r="EK958" t="str">
        <v>ONG Preemptive Love Coalition Colombia</v>
      </c>
      <c r="EL958" t="str">
        <v>Organización Transfomando Vidas</v>
      </c>
      <c r="EM958" t="str">
        <v>Organization of Ibero-American States for Education, Science and Culture (OEI)</v>
      </c>
      <c r="EN958" t="str">
        <v>OXFAM</v>
      </c>
      <c r="EO958" t="str">
        <v>Panamerican Development Foundation</v>
      </c>
      <c r="EP958" t="str">
        <v>Panamerican Health Organization/World Health Organization (PAHO/WHO)</v>
      </c>
      <c r="EQ958" t="str">
        <v>Pastoral of Human Mobility - Peruvian Episcopal Conference</v>
      </c>
      <c r="ER958" t="str">
        <v>Pastoral Service for Migrants National</v>
      </c>
      <c r="ES958" t="str">
        <v>Permanent Human Rights defense Committee (CDH)</v>
      </c>
      <c r="ET958" t="str">
        <v>Pirilampos Institute - Group of visits and voluntary actions in Roraima</v>
      </c>
      <c r="EU958" t="str">
        <v>Plan International</v>
      </c>
      <c r="EV958" t="str">
        <v>Population Program, Faculty of Social Sciences, University of the Republic</v>
      </c>
      <c r="EW958" t="str">
        <v>Profamilia Association</v>
      </c>
      <c r="EX958" t="str">
        <v>Red con Migrantes y Refugiados</v>
      </c>
      <c r="EY958" t="str">
        <v>Red Cross Colombia</v>
      </c>
      <c r="EZ958" t="str">
        <v>Red Cross Ecuador</v>
      </c>
      <c r="FA958" t="str">
        <v>Red Cross Peru</v>
      </c>
      <c r="FB958" t="str">
        <v>Red de Investigaciones en Derechos Humanos - CONICET (Consejo Nacional de Investigaciones Científicas y Técnicas)</v>
      </c>
      <c r="FC958" t="str">
        <v>RET International</v>
      </c>
      <c r="FD958" t="str">
        <v>Salú pa Tur Foundation</v>
      </c>
      <c r="FE958" t="str">
        <v>Salvation Army</v>
      </c>
      <c r="FF958" t="str">
        <v>Samaritan's Purse</v>
      </c>
      <c r="FG958" t="str">
        <v>Save the Children International (SCI)</v>
      </c>
      <c r="FH958" t="str">
        <v>Scalabrini Foundation Chile</v>
      </c>
      <c r="FI958" t="str">
        <v>Sección Peruana de Amnistía Internacional</v>
      </c>
      <c r="FJ958" t="str">
        <v>Serviço Pastoral dos Migrantes do Nordeste</v>
      </c>
      <c r="FK958" t="str">
        <v>Sesame Workshop</v>
      </c>
      <c r="FL958" t="str">
        <v>Si, Da Vida</v>
      </c>
      <c r="FM958" t="str">
        <v>Solidarity and Action Asociation</v>
      </c>
      <c r="FN958" t="str">
        <v>SOS Children's Villages</v>
      </c>
      <c r="FO958" t="str">
        <v>Tarabita Foundation</v>
      </c>
      <c r="FP958" t="str">
        <v>Tearfund</v>
      </c>
      <c r="FQ958" t="str">
        <v>TECHO</v>
      </c>
      <c r="FR958" t="str">
        <v>Terranueva Foundation</v>
      </c>
      <c r="FS958" t="str">
        <v>Terre des Hommes Suisse</v>
      </c>
      <c r="FT958" t="str">
        <v>The Israel Forum for International Humanitarian Aid (IsraAID)</v>
      </c>
      <c r="FU958" t="str">
        <v>Unión Venezolana en Perú</v>
      </c>
      <c r="FV958" t="str">
        <v>United Nations Children's Fund (UNICEF)</v>
      </c>
      <c r="FW958" t="str">
        <v>United Nations Development Programme (UNDP)</v>
      </c>
      <c r="FX958" t="str">
        <v>United Nations Educational, Scientific and Cultural Organization (UNESCO)</v>
      </c>
      <c r="FY958" t="str">
        <v>United Nations Entity for Gender Equality and the Empowerment of Women (UNWOMEN)</v>
      </c>
      <c r="FZ958" t="str">
        <v>United Nations Food and Agricultural Organization (FAO)</v>
      </c>
      <c r="GA958" t="str">
        <v>United Nations High Commissioner for Refugees (UNHCR)</v>
      </c>
      <c r="GB958" t="str">
        <v>United Nations Office of the High Commissioner for Human Rights (OHCHR)</v>
      </c>
      <c r="GC958" t="str">
        <v>United Nations Office on Drugs and Crime (UNODC)</v>
      </c>
      <c r="GD958" t="str">
        <v>United Nations Population Fund (UNFPA)</v>
      </c>
      <c r="GE958" t="str">
        <v>United Nations Programme for Human Settlements (UN Habitat)</v>
      </c>
      <c r="GF958" t="str">
        <v>Vale da Benção Educational and Charitable Association (AEBVB)</v>
      </c>
      <c r="GG958" t="str">
        <v>VenAruba Solidaria</v>
      </c>
      <c r="GH958" t="str">
        <v>Venex Curacao Foundation</v>
      </c>
      <c r="GI958" t="str">
        <v>Venezolanos en Barranquilla</v>
      </c>
      <c r="GJ958" t="str">
        <v>Venezolanos en San Cristóbal</v>
      </c>
      <c r="GK958" t="str">
        <v>Venezuelan Emigrant Foundation (FEV)</v>
      </c>
      <c r="GL958" t="str">
        <v>Vicaría de Pastoral Social Caritas</v>
      </c>
      <c r="GM958" t="str">
        <v>Voices GY</v>
      </c>
      <c r="GN958" t="str">
        <v>We World GVC</v>
      </c>
      <c r="GO958" t="str">
        <v>World Council of Credit Unions</v>
      </c>
      <c r="GP958" t="str">
        <v>World Food Programme (WFP)</v>
      </c>
      <c r="GQ958" t="str">
        <v>World Vision</v>
      </c>
      <c r="GR958" t="str">
        <v>ZOA</v>
      </c>
    </row>
    <row r="959" spans="8:200" x14ac:dyDescent="0.3">
      <c r="H959" t="str" cm="1">
        <f t="array" ref="H959:GR959">TRANSPOSE(_xlfn._xlws.SORT(_xlfn._xlws.FILTER(Table3[Name],ISNUMBER(SEARCH(' Activity Sheet'!D1013,Table3[Name])),"Not found"),,1))</f>
        <v>.New Organisation</v>
      </c>
      <c r="I959" t="str">
        <v>ABV - Association of Good with Life</v>
      </c>
      <c r="J959" t="str">
        <v>ACAPS</v>
      </c>
      <c r="K959" t="str">
        <v>Acción y Desarrollo</v>
      </c>
      <c r="L959" t="str">
        <v>ACTED</v>
      </c>
      <c r="M959" t="str">
        <v>Action against Hunger</v>
      </c>
      <c r="N959" t="str">
        <v>ActionAid</v>
      </c>
      <c r="O959" t="str">
        <v>Adventist Development and Relief Agency (ADRA)</v>
      </c>
      <c r="P959" t="str">
        <v>Alas de Colibrí Foundation</v>
      </c>
      <c r="Q959" t="str">
        <v>Alianza por la Solidaridad</v>
      </c>
      <c r="R959" t="str">
        <v>Alianza por Venezuela</v>
      </c>
      <c r="S959" t="str">
        <v>Americares Foundation</v>
      </c>
      <c r="T959" t="str">
        <v>Argentine Commission for Refugees and Migrants (CAREF)</v>
      </c>
      <c r="U959" t="str">
        <v>Asociación Aves</v>
      </c>
      <c r="V959" t="str">
        <v>Asociación de Jubilados y Pensionados Venezolanos en Argentina</v>
      </c>
      <c r="W959" t="str">
        <v>Asociación de Venezolanos en Eloy Alfaro</v>
      </c>
      <c r="X959" t="str">
        <v>Asociación Fundación contra el Hambre Perú</v>
      </c>
      <c r="Y959" t="str">
        <v>Asociación Migrantes Venezolanos</v>
      </c>
      <c r="Z959" t="str">
        <v>Asociación Misioneros de San Carlos Scalabrinianos</v>
      </c>
      <c r="AA959" t="str">
        <v>Asociacion Proteccion Poblacion Vulnerable</v>
      </c>
      <c r="AB959" t="str">
        <v>Asociación Quinta Ola</v>
      </c>
      <c r="AC959" t="str">
        <v>Asociación Salto Ángel</v>
      </c>
      <c r="AD959" t="str">
        <v>Asociación Venezuela en Ecuador AC</v>
      </c>
      <c r="AE959" t="str">
        <v>ASOVENAR</v>
      </c>
      <c r="AF959" t="str">
        <v>Associação Hermanitos</v>
      </c>
      <c r="AG959" t="str">
        <v>AVSI Foundation</v>
      </c>
      <c r="AH959" t="str">
        <v>Bethany Christian Services</v>
      </c>
      <c r="AI959" t="str">
        <v>Blumont</v>
      </c>
      <c r="AJ959" t="str">
        <v>CARE</v>
      </c>
      <c r="AK959" t="str">
        <v>Caritas Brazil</v>
      </c>
      <c r="AL959" t="str">
        <v>Caritas Ecuador</v>
      </c>
      <c r="AM959" t="str">
        <v>Caritas Germany</v>
      </c>
      <c r="AN959" t="str">
        <v>Caritas Manaus</v>
      </c>
      <c r="AO959" t="str">
        <v>Caritas Parana</v>
      </c>
      <c r="AP959" t="str">
        <v>Caritas Peru</v>
      </c>
      <c r="AQ959" t="str">
        <v>Caritas Rio de Janeiro</v>
      </c>
      <c r="AR959" t="str">
        <v>Caritas São Paulo</v>
      </c>
      <c r="AS959" t="str">
        <v>Caritas Switzerland</v>
      </c>
      <c r="AT959" t="str">
        <v>CCEFIRO Association</v>
      </c>
      <c r="AU959" t="str">
        <v>CEDRO</v>
      </c>
      <c r="AV959" t="str">
        <v>Center for Integrated Studies and Programs for Sustainable Development (CIEDS)</v>
      </c>
      <c r="AW959" t="str">
        <v>Center for Migration and Human Rights of the Diocese of Roraima (CMDH)</v>
      </c>
      <c r="AX959" t="str">
        <v>Centro de Atencion Psicosocial (CAPS)</v>
      </c>
      <c r="AY959" t="str">
        <v>CESAL</v>
      </c>
      <c r="AZ959" t="str">
        <v>CESVI-Cooperazione e Sviluppo</v>
      </c>
      <c r="BA959" t="str">
        <v>ChildFund International</v>
      </c>
      <c r="BB959" t="str">
        <v>CHS Alternativo</v>
      </c>
      <c r="BC959" t="str">
        <v>Churún Merú Association</v>
      </c>
      <c r="BD959" t="str">
        <v>Coalición por Venezuela</v>
      </c>
      <c r="BE959" t="str">
        <v>Colonia Foundation of Venezuelans in the Dominican Republic (FUNCOVERD)</v>
      </c>
      <c r="BF959" t="str">
        <v>COLVENZ</v>
      </c>
      <c r="BG959" t="str">
        <v>Compassiva</v>
      </c>
      <c r="BH959" t="str">
        <v>Consejo Interreligioso del Perú - Religiones por la Paz</v>
      </c>
      <c r="BI959" t="str">
        <v>Consorcio ONG OCIPI Y Capellanía Nacional OFICA</v>
      </c>
      <c r="BJ959" t="str">
        <v>COOPI - International Cooperation Foundation</v>
      </c>
      <c r="BK959" t="str">
        <v>Corporación Colectivo Sin Fronteras</v>
      </c>
      <c r="BL959" t="str">
        <v>CRISFE Foundation</v>
      </c>
      <c r="BM959" t="str">
        <v>Cuso International</v>
      </c>
      <c r="BN959" t="str">
        <v>Danielle’s Children Fund (DCF)</v>
      </c>
      <c r="BO959" t="str">
        <v>Danish Refugee Council (DRC)</v>
      </c>
      <c r="BP959" t="str">
        <v>Development Support Association - APOYAR</v>
      </c>
      <c r="BQ959" t="str">
        <v>Diakonie Katastrophenhilfe</v>
      </c>
      <c r="BR959" t="str">
        <v>Diálogo Diverso</v>
      </c>
      <c r="BS959" t="str">
        <v>Doctors of the World</v>
      </c>
      <c r="BT959" t="str">
        <v>Dominican Institute for Integrated Development</v>
      </c>
      <c r="BU959" t="str">
        <v>Duendes y Ángeles Vinotinto República Dominicana</v>
      </c>
      <c r="BV959" t="str">
        <v>Encuentros SJS (Servicio Jesuita de la Solidaridad)</v>
      </c>
      <c r="BW959" t="str">
        <v>Ending Violence Against Migrants</v>
      </c>
      <c r="BX959" t="str">
        <v>Equidad Foundation</v>
      </c>
      <c r="BY959" t="str">
        <v>Equilibrium CenDE</v>
      </c>
      <c r="BZ959" t="str">
        <v>Facultad de Psicología - Universidad de la República (UDELAR)</v>
      </c>
      <c r="CA959" t="str">
        <v>First International Emergency and Solidarités International</v>
      </c>
      <c r="CB959" t="str">
        <v>Fondo Ecuatoriano Populorum Progressio</v>
      </c>
      <c r="CC959" t="str">
        <v>Foro Salud Callao</v>
      </c>
      <c r="CD959" t="str">
        <v>Foundation for the Integration and Development of Latin America (FIDAL)</v>
      </c>
      <c r="CE959" t="str">
        <v>Foundation of the Americas (FUDELA)</v>
      </c>
      <c r="CF959" t="str">
        <v>Fraternity Without Borders</v>
      </c>
      <c r="CG959" t="str">
        <v>Fundación Brisas del Norte</v>
      </c>
      <c r="CH959" t="str">
        <v>Fundación Colombovenezolana Nueva Ilusión</v>
      </c>
      <c r="CI959" t="str">
        <v>Fundación Nakama's</v>
      </c>
      <c r="CJ959" t="str">
        <v>Fundación RadaBer</v>
      </c>
      <c r="CK959" t="str">
        <v>Fundación Scalabrini Bolivia</v>
      </c>
      <c r="CL959" t="str">
        <v>Fundacion Social Vivan los Niños</v>
      </c>
      <c r="CM959" t="str">
        <v>FUNVEAC</v>
      </c>
      <c r="CN959" t="str">
        <v>German Development Cooperation Agency GIZ</v>
      </c>
      <c r="CO959" t="str">
        <v>Globalizate Radio</v>
      </c>
      <c r="CP959" t="str">
        <v>GOAL</v>
      </c>
      <c r="CQ959" t="str">
        <v>Halü Bienestar Humano Foundation (HALU)</v>
      </c>
      <c r="CR959" t="str">
        <v>Heartland Alliance International (HAI)</v>
      </c>
      <c r="CS959" t="str">
        <v>HELVETAS Swiss Intercooperation</v>
      </c>
      <c r="CT959" t="str">
        <v>HIAS</v>
      </c>
      <c r="CU959" t="str">
        <v>Human Rights Defence Curaçao</v>
      </c>
      <c r="CV959" t="str">
        <v>Humanity &amp; Inclusion</v>
      </c>
      <c r="CW959" t="str">
        <v>Humans Analytic</v>
      </c>
      <c r="CX959" t="str">
        <v>Idas y Vueltas Association</v>
      </c>
      <c r="CY959" t="str">
        <v>iMMAP</v>
      </c>
      <c r="CZ959" t="str">
        <v>IMPACT Initiatives (REACH)</v>
      </c>
      <c r="DA959" t="str">
        <v>Inmigrante Feliz Association</v>
      </c>
      <c r="DB959" t="str">
        <v>Institute for Migration and Human Rights (IMDH)</v>
      </c>
      <c r="DC959" t="str">
        <v>Institute of Natural and Cultural Heritage (IPANC)</v>
      </c>
      <c r="DD959" t="str">
        <v>International Committee for the Development of People (CISP)</v>
      </c>
      <c r="DE959" t="str">
        <v>International Federation of the Red Cross (IFRC)</v>
      </c>
      <c r="DF959" t="str">
        <v>International Labour Organization (ILO)</v>
      </c>
      <c r="DG959" t="str">
        <v>International Medical Corps</v>
      </c>
      <c r="DH959" t="str">
        <v>International Organization for Migration (IOM)</v>
      </c>
      <c r="DI959" t="str">
        <v>International Rescue Committee (IRC)</v>
      </c>
      <c r="DJ959" t="str">
        <v>INTERSOS</v>
      </c>
      <c r="DK959" t="str">
        <v>Jesuit Migrant Service (JMS)</v>
      </c>
      <c r="DL959" t="str">
        <v>Jesuit Refugee Service (JRS)</v>
      </c>
      <c r="DM959" t="str">
        <v>Jesuit Service for Migrants and Refugees (JSMR)</v>
      </c>
      <c r="DN959" t="str">
        <v>Joint United Nations Programme on HIV/AIDS (UNAIDS)</v>
      </c>
      <c r="DO959" t="str">
        <v>Kimirina Coorporation</v>
      </c>
      <c r="DP959" t="str">
        <v>La Casita Hispanic Cultural Centre</v>
      </c>
      <c r="DQ959" t="str">
        <v>Latin American Network of Non-Governmental Organizations of Persons with Disabilities and their Families (RIADIS)</v>
      </c>
      <c r="DR959" t="str">
        <v>LGBT+ Movement Brazil</v>
      </c>
      <c r="DS959" t="str">
        <v>Living Water Community (LWC)</v>
      </c>
      <c r="DT959" t="str">
        <v>LLANOVENCOL</v>
      </c>
      <c r="DU959" t="str">
        <v>Lutheran World Federation</v>
      </c>
      <c r="DV959" t="str">
        <v>Lutheran World Relief</v>
      </c>
      <c r="DW959" t="str">
        <v>Malteser International</v>
      </c>
      <c r="DX959" t="str">
        <v>Mana Institute</v>
      </c>
      <c r="DY959" t="str">
        <v>Manos Veneguayas Association</v>
      </c>
      <c r="DZ959" t="str">
        <v>Más Igualdad Perú</v>
      </c>
      <c r="EA959" t="str">
        <v>MedGlobal</v>
      </c>
      <c r="EB959" t="str">
        <v>Medical Teams International</v>
      </c>
      <c r="EC959" t="str">
        <v>Mercy Corps</v>
      </c>
      <c r="ED959" t="str">
        <v>Migrant Service Center (CAM)</v>
      </c>
      <c r="EE959" t="str">
        <v>Migrants, Refugees and Argentine Social Entrepreneurs (MIRARES)</v>
      </c>
      <c r="EF959" t="str">
        <v>Mision Scalabriniana - Ecuador</v>
      </c>
      <c r="EG959" t="str">
        <v>Missão Paz</v>
      </c>
      <c r="EH959" t="str">
        <v>Museu A CASA</v>
      </c>
      <c r="EI959" t="str">
        <v>Norwegian Refugee Council (NRC)</v>
      </c>
      <c r="EJ959" t="str">
        <v>ONG Migrantes por el Maule</v>
      </c>
      <c r="EK959" t="str">
        <v>ONG Preemptive Love Coalition Colombia</v>
      </c>
      <c r="EL959" t="str">
        <v>Organización Transfomando Vidas</v>
      </c>
      <c r="EM959" t="str">
        <v>Organization of Ibero-American States for Education, Science and Culture (OEI)</v>
      </c>
      <c r="EN959" t="str">
        <v>OXFAM</v>
      </c>
      <c r="EO959" t="str">
        <v>Panamerican Development Foundation</v>
      </c>
      <c r="EP959" t="str">
        <v>Panamerican Health Organization/World Health Organization (PAHO/WHO)</v>
      </c>
      <c r="EQ959" t="str">
        <v>Pastoral of Human Mobility - Peruvian Episcopal Conference</v>
      </c>
      <c r="ER959" t="str">
        <v>Pastoral Service for Migrants National</v>
      </c>
      <c r="ES959" t="str">
        <v>Permanent Human Rights defense Committee (CDH)</v>
      </c>
      <c r="ET959" t="str">
        <v>Pirilampos Institute - Group of visits and voluntary actions in Roraima</v>
      </c>
      <c r="EU959" t="str">
        <v>Plan International</v>
      </c>
      <c r="EV959" t="str">
        <v>Population Program, Faculty of Social Sciences, University of the Republic</v>
      </c>
      <c r="EW959" t="str">
        <v>Profamilia Association</v>
      </c>
      <c r="EX959" t="str">
        <v>Red con Migrantes y Refugiados</v>
      </c>
      <c r="EY959" t="str">
        <v>Red Cross Colombia</v>
      </c>
      <c r="EZ959" t="str">
        <v>Red Cross Ecuador</v>
      </c>
      <c r="FA959" t="str">
        <v>Red Cross Peru</v>
      </c>
      <c r="FB959" t="str">
        <v>Red de Investigaciones en Derechos Humanos - CONICET (Consejo Nacional de Investigaciones Científicas y Técnicas)</v>
      </c>
      <c r="FC959" t="str">
        <v>RET International</v>
      </c>
      <c r="FD959" t="str">
        <v>Salú pa Tur Foundation</v>
      </c>
      <c r="FE959" t="str">
        <v>Salvation Army</v>
      </c>
      <c r="FF959" t="str">
        <v>Samaritan's Purse</v>
      </c>
      <c r="FG959" t="str">
        <v>Save the Children International (SCI)</v>
      </c>
      <c r="FH959" t="str">
        <v>Scalabrini Foundation Chile</v>
      </c>
      <c r="FI959" t="str">
        <v>Sección Peruana de Amnistía Internacional</v>
      </c>
      <c r="FJ959" t="str">
        <v>Serviço Pastoral dos Migrantes do Nordeste</v>
      </c>
      <c r="FK959" t="str">
        <v>Sesame Workshop</v>
      </c>
      <c r="FL959" t="str">
        <v>Si, Da Vida</v>
      </c>
      <c r="FM959" t="str">
        <v>Solidarity and Action Asociation</v>
      </c>
      <c r="FN959" t="str">
        <v>SOS Children's Villages</v>
      </c>
      <c r="FO959" t="str">
        <v>Tarabita Foundation</v>
      </c>
      <c r="FP959" t="str">
        <v>Tearfund</v>
      </c>
      <c r="FQ959" t="str">
        <v>TECHO</v>
      </c>
      <c r="FR959" t="str">
        <v>Terranueva Foundation</v>
      </c>
      <c r="FS959" t="str">
        <v>Terre des Hommes Suisse</v>
      </c>
      <c r="FT959" t="str">
        <v>The Israel Forum for International Humanitarian Aid (IsraAID)</v>
      </c>
      <c r="FU959" t="str">
        <v>Unión Venezolana en Perú</v>
      </c>
      <c r="FV959" t="str">
        <v>United Nations Children's Fund (UNICEF)</v>
      </c>
      <c r="FW959" t="str">
        <v>United Nations Development Programme (UNDP)</v>
      </c>
      <c r="FX959" t="str">
        <v>United Nations Educational, Scientific and Cultural Organization (UNESCO)</v>
      </c>
      <c r="FY959" t="str">
        <v>United Nations Entity for Gender Equality and the Empowerment of Women (UNWOMEN)</v>
      </c>
      <c r="FZ959" t="str">
        <v>United Nations Food and Agricultural Organization (FAO)</v>
      </c>
      <c r="GA959" t="str">
        <v>United Nations High Commissioner for Refugees (UNHCR)</v>
      </c>
      <c r="GB959" t="str">
        <v>United Nations Office of the High Commissioner for Human Rights (OHCHR)</v>
      </c>
      <c r="GC959" t="str">
        <v>United Nations Office on Drugs and Crime (UNODC)</v>
      </c>
      <c r="GD959" t="str">
        <v>United Nations Population Fund (UNFPA)</v>
      </c>
      <c r="GE959" t="str">
        <v>United Nations Programme for Human Settlements (UN Habitat)</v>
      </c>
      <c r="GF959" t="str">
        <v>Vale da Benção Educational and Charitable Association (AEBVB)</v>
      </c>
      <c r="GG959" t="str">
        <v>VenAruba Solidaria</v>
      </c>
      <c r="GH959" t="str">
        <v>Venex Curacao Foundation</v>
      </c>
      <c r="GI959" t="str">
        <v>Venezolanos en Barranquilla</v>
      </c>
      <c r="GJ959" t="str">
        <v>Venezolanos en San Cristóbal</v>
      </c>
      <c r="GK959" t="str">
        <v>Venezuelan Emigrant Foundation (FEV)</v>
      </c>
      <c r="GL959" t="str">
        <v>Vicaría de Pastoral Social Caritas</v>
      </c>
      <c r="GM959" t="str">
        <v>Voices GY</v>
      </c>
      <c r="GN959" t="str">
        <v>We World GVC</v>
      </c>
      <c r="GO959" t="str">
        <v>World Council of Credit Unions</v>
      </c>
      <c r="GP959" t="str">
        <v>World Food Programme (WFP)</v>
      </c>
      <c r="GQ959" t="str">
        <v>World Vision</v>
      </c>
      <c r="GR959" t="str">
        <v>ZOA</v>
      </c>
    </row>
    <row r="960" spans="8:200" x14ac:dyDescent="0.3">
      <c r="H960" t="str" cm="1">
        <f t="array" ref="H960:GR960">TRANSPOSE(_xlfn._xlws.SORT(_xlfn._xlws.FILTER(Table3[Name],ISNUMBER(SEARCH(' Activity Sheet'!D1014,Table3[Name])),"Not found"),,1))</f>
        <v>.New Organisation</v>
      </c>
      <c r="I960" t="str">
        <v>ABV - Association of Good with Life</v>
      </c>
      <c r="J960" t="str">
        <v>ACAPS</v>
      </c>
      <c r="K960" t="str">
        <v>Acción y Desarrollo</v>
      </c>
      <c r="L960" t="str">
        <v>ACTED</v>
      </c>
      <c r="M960" t="str">
        <v>Action against Hunger</v>
      </c>
      <c r="N960" t="str">
        <v>ActionAid</v>
      </c>
      <c r="O960" t="str">
        <v>Adventist Development and Relief Agency (ADRA)</v>
      </c>
      <c r="P960" t="str">
        <v>Alas de Colibrí Foundation</v>
      </c>
      <c r="Q960" t="str">
        <v>Alianza por la Solidaridad</v>
      </c>
      <c r="R960" t="str">
        <v>Alianza por Venezuela</v>
      </c>
      <c r="S960" t="str">
        <v>Americares Foundation</v>
      </c>
      <c r="T960" t="str">
        <v>Argentine Commission for Refugees and Migrants (CAREF)</v>
      </c>
      <c r="U960" t="str">
        <v>Asociación Aves</v>
      </c>
      <c r="V960" t="str">
        <v>Asociación de Jubilados y Pensionados Venezolanos en Argentina</v>
      </c>
      <c r="W960" t="str">
        <v>Asociación de Venezolanos en Eloy Alfaro</v>
      </c>
      <c r="X960" t="str">
        <v>Asociación Fundación contra el Hambre Perú</v>
      </c>
      <c r="Y960" t="str">
        <v>Asociación Migrantes Venezolanos</v>
      </c>
      <c r="Z960" t="str">
        <v>Asociación Misioneros de San Carlos Scalabrinianos</v>
      </c>
      <c r="AA960" t="str">
        <v>Asociacion Proteccion Poblacion Vulnerable</v>
      </c>
      <c r="AB960" t="str">
        <v>Asociación Quinta Ola</v>
      </c>
      <c r="AC960" t="str">
        <v>Asociación Salto Ángel</v>
      </c>
      <c r="AD960" t="str">
        <v>Asociación Venezuela en Ecuador AC</v>
      </c>
      <c r="AE960" t="str">
        <v>ASOVENAR</v>
      </c>
      <c r="AF960" t="str">
        <v>Associação Hermanitos</v>
      </c>
      <c r="AG960" t="str">
        <v>AVSI Foundation</v>
      </c>
      <c r="AH960" t="str">
        <v>Bethany Christian Services</v>
      </c>
      <c r="AI960" t="str">
        <v>Blumont</v>
      </c>
      <c r="AJ960" t="str">
        <v>CARE</v>
      </c>
      <c r="AK960" t="str">
        <v>Caritas Brazil</v>
      </c>
      <c r="AL960" t="str">
        <v>Caritas Ecuador</v>
      </c>
      <c r="AM960" t="str">
        <v>Caritas Germany</v>
      </c>
      <c r="AN960" t="str">
        <v>Caritas Manaus</v>
      </c>
      <c r="AO960" t="str">
        <v>Caritas Parana</v>
      </c>
      <c r="AP960" t="str">
        <v>Caritas Peru</v>
      </c>
      <c r="AQ960" t="str">
        <v>Caritas Rio de Janeiro</v>
      </c>
      <c r="AR960" t="str">
        <v>Caritas São Paulo</v>
      </c>
      <c r="AS960" t="str">
        <v>Caritas Switzerland</v>
      </c>
      <c r="AT960" t="str">
        <v>CCEFIRO Association</v>
      </c>
      <c r="AU960" t="str">
        <v>CEDRO</v>
      </c>
      <c r="AV960" t="str">
        <v>Center for Integrated Studies and Programs for Sustainable Development (CIEDS)</v>
      </c>
      <c r="AW960" t="str">
        <v>Center for Migration and Human Rights of the Diocese of Roraima (CMDH)</v>
      </c>
      <c r="AX960" t="str">
        <v>Centro de Atencion Psicosocial (CAPS)</v>
      </c>
      <c r="AY960" t="str">
        <v>CESAL</v>
      </c>
      <c r="AZ960" t="str">
        <v>CESVI-Cooperazione e Sviluppo</v>
      </c>
      <c r="BA960" t="str">
        <v>ChildFund International</v>
      </c>
      <c r="BB960" t="str">
        <v>CHS Alternativo</v>
      </c>
      <c r="BC960" t="str">
        <v>Churún Merú Association</v>
      </c>
      <c r="BD960" t="str">
        <v>Coalición por Venezuela</v>
      </c>
      <c r="BE960" t="str">
        <v>Colonia Foundation of Venezuelans in the Dominican Republic (FUNCOVERD)</v>
      </c>
      <c r="BF960" t="str">
        <v>COLVENZ</v>
      </c>
      <c r="BG960" t="str">
        <v>Compassiva</v>
      </c>
      <c r="BH960" t="str">
        <v>Consejo Interreligioso del Perú - Religiones por la Paz</v>
      </c>
      <c r="BI960" t="str">
        <v>Consorcio ONG OCIPI Y Capellanía Nacional OFICA</v>
      </c>
      <c r="BJ960" t="str">
        <v>COOPI - International Cooperation Foundation</v>
      </c>
      <c r="BK960" t="str">
        <v>Corporación Colectivo Sin Fronteras</v>
      </c>
      <c r="BL960" t="str">
        <v>CRISFE Foundation</v>
      </c>
      <c r="BM960" t="str">
        <v>Cuso International</v>
      </c>
      <c r="BN960" t="str">
        <v>Danielle’s Children Fund (DCF)</v>
      </c>
      <c r="BO960" t="str">
        <v>Danish Refugee Council (DRC)</v>
      </c>
      <c r="BP960" t="str">
        <v>Development Support Association - APOYAR</v>
      </c>
      <c r="BQ960" t="str">
        <v>Diakonie Katastrophenhilfe</v>
      </c>
      <c r="BR960" t="str">
        <v>Diálogo Diverso</v>
      </c>
      <c r="BS960" t="str">
        <v>Doctors of the World</v>
      </c>
      <c r="BT960" t="str">
        <v>Dominican Institute for Integrated Development</v>
      </c>
      <c r="BU960" t="str">
        <v>Duendes y Ángeles Vinotinto República Dominicana</v>
      </c>
      <c r="BV960" t="str">
        <v>Encuentros SJS (Servicio Jesuita de la Solidaridad)</v>
      </c>
      <c r="BW960" t="str">
        <v>Ending Violence Against Migrants</v>
      </c>
      <c r="BX960" t="str">
        <v>Equidad Foundation</v>
      </c>
      <c r="BY960" t="str">
        <v>Equilibrium CenDE</v>
      </c>
      <c r="BZ960" t="str">
        <v>Facultad de Psicología - Universidad de la República (UDELAR)</v>
      </c>
      <c r="CA960" t="str">
        <v>First International Emergency and Solidarités International</v>
      </c>
      <c r="CB960" t="str">
        <v>Fondo Ecuatoriano Populorum Progressio</v>
      </c>
      <c r="CC960" t="str">
        <v>Foro Salud Callao</v>
      </c>
      <c r="CD960" t="str">
        <v>Foundation for the Integration and Development of Latin America (FIDAL)</v>
      </c>
      <c r="CE960" t="str">
        <v>Foundation of the Americas (FUDELA)</v>
      </c>
      <c r="CF960" t="str">
        <v>Fraternity Without Borders</v>
      </c>
      <c r="CG960" t="str">
        <v>Fundación Brisas del Norte</v>
      </c>
      <c r="CH960" t="str">
        <v>Fundación Colombovenezolana Nueva Ilusión</v>
      </c>
      <c r="CI960" t="str">
        <v>Fundación Nakama's</v>
      </c>
      <c r="CJ960" t="str">
        <v>Fundación RadaBer</v>
      </c>
      <c r="CK960" t="str">
        <v>Fundación Scalabrini Bolivia</v>
      </c>
      <c r="CL960" t="str">
        <v>Fundacion Social Vivan los Niños</v>
      </c>
      <c r="CM960" t="str">
        <v>FUNVEAC</v>
      </c>
      <c r="CN960" t="str">
        <v>German Development Cooperation Agency GIZ</v>
      </c>
      <c r="CO960" t="str">
        <v>Globalizate Radio</v>
      </c>
      <c r="CP960" t="str">
        <v>GOAL</v>
      </c>
      <c r="CQ960" t="str">
        <v>Halü Bienestar Humano Foundation (HALU)</v>
      </c>
      <c r="CR960" t="str">
        <v>Heartland Alliance International (HAI)</v>
      </c>
      <c r="CS960" t="str">
        <v>HELVETAS Swiss Intercooperation</v>
      </c>
      <c r="CT960" t="str">
        <v>HIAS</v>
      </c>
      <c r="CU960" t="str">
        <v>Human Rights Defence Curaçao</v>
      </c>
      <c r="CV960" t="str">
        <v>Humanity &amp; Inclusion</v>
      </c>
      <c r="CW960" t="str">
        <v>Humans Analytic</v>
      </c>
      <c r="CX960" t="str">
        <v>Idas y Vueltas Association</v>
      </c>
      <c r="CY960" t="str">
        <v>iMMAP</v>
      </c>
      <c r="CZ960" t="str">
        <v>IMPACT Initiatives (REACH)</v>
      </c>
      <c r="DA960" t="str">
        <v>Inmigrante Feliz Association</v>
      </c>
      <c r="DB960" t="str">
        <v>Institute for Migration and Human Rights (IMDH)</v>
      </c>
      <c r="DC960" t="str">
        <v>Institute of Natural and Cultural Heritage (IPANC)</v>
      </c>
      <c r="DD960" t="str">
        <v>International Committee for the Development of People (CISP)</v>
      </c>
      <c r="DE960" t="str">
        <v>International Federation of the Red Cross (IFRC)</v>
      </c>
      <c r="DF960" t="str">
        <v>International Labour Organization (ILO)</v>
      </c>
      <c r="DG960" t="str">
        <v>International Medical Corps</v>
      </c>
      <c r="DH960" t="str">
        <v>International Organization for Migration (IOM)</v>
      </c>
      <c r="DI960" t="str">
        <v>International Rescue Committee (IRC)</v>
      </c>
      <c r="DJ960" t="str">
        <v>INTERSOS</v>
      </c>
      <c r="DK960" t="str">
        <v>Jesuit Migrant Service (JMS)</v>
      </c>
      <c r="DL960" t="str">
        <v>Jesuit Refugee Service (JRS)</v>
      </c>
      <c r="DM960" t="str">
        <v>Jesuit Service for Migrants and Refugees (JSMR)</v>
      </c>
      <c r="DN960" t="str">
        <v>Joint United Nations Programme on HIV/AIDS (UNAIDS)</v>
      </c>
      <c r="DO960" t="str">
        <v>Kimirina Coorporation</v>
      </c>
      <c r="DP960" t="str">
        <v>La Casita Hispanic Cultural Centre</v>
      </c>
      <c r="DQ960" t="str">
        <v>Latin American Network of Non-Governmental Organizations of Persons with Disabilities and their Families (RIADIS)</v>
      </c>
      <c r="DR960" t="str">
        <v>LGBT+ Movement Brazil</v>
      </c>
      <c r="DS960" t="str">
        <v>Living Water Community (LWC)</v>
      </c>
      <c r="DT960" t="str">
        <v>LLANOVENCOL</v>
      </c>
      <c r="DU960" t="str">
        <v>Lutheran World Federation</v>
      </c>
      <c r="DV960" t="str">
        <v>Lutheran World Relief</v>
      </c>
      <c r="DW960" t="str">
        <v>Malteser International</v>
      </c>
      <c r="DX960" t="str">
        <v>Mana Institute</v>
      </c>
      <c r="DY960" t="str">
        <v>Manos Veneguayas Association</v>
      </c>
      <c r="DZ960" t="str">
        <v>Más Igualdad Perú</v>
      </c>
      <c r="EA960" t="str">
        <v>MedGlobal</v>
      </c>
      <c r="EB960" t="str">
        <v>Medical Teams International</v>
      </c>
      <c r="EC960" t="str">
        <v>Mercy Corps</v>
      </c>
      <c r="ED960" t="str">
        <v>Migrant Service Center (CAM)</v>
      </c>
      <c r="EE960" t="str">
        <v>Migrants, Refugees and Argentine Social Entrepreneurs (MIRARES)</v>
      </c>
      <c r="EF960" t="str">
        <v>Mision Scalabriniana - Ecuador</v>
      </c>
      <c r="EG960" t="str">
        <v>Missão Paz</v>
      </c>
      <c r="EH960" t="str">
        <v>Museu A CASA</v>
      </c>
      <c r="EI960" t="str">
        <v>Norwegian Refugee Council (NRC)</v>
      </c>
      <c r="EJ960" t="str">
        <v>ONG Migrantes por el Maule</v>
      </c>
      <c r="EK960" t="str">
        <v>ONG Preemptive Love Coalition Colombia</v>
      </c>
      <c r="EL960" t="str">
        <v>Organización Transfomando Vidas</v>
      </c>
      <c r="EM960" t="str">
        <v>Organization of Ibero-American States for Education, Science and Culture (OEI)</v>
      </c>
      <c r="EN960" t="str">
        <v>OXFAM</v>
      </c>
      <c r="EO960" t="str">
        <v>Panamerican Development Foundation</v>
      </c>
      <c r="EP960" t="str">
        <v>Panamerican Health Organization/World Health Organization (PAHO/WHO)</v>
      </c>
      <c r="EQ960" t="str">
        <v>Pastoral of Human Mobility - Peruvian Episcopal Conference</v>
      </c>
      <c r="ER960" t="str">
        <v>Pastoral Service for Migrants National</v>
      </c>
      <c r="ES960" t="str">
        <v>Permanent Human Rights defense Committee (CDH)</v>
      </c>
      <c r="ET960" t="str">
        <v>Pirilampos Institute - Group of visits and voluntary actions in Roraima</v>
      </c>
      <c r="EU960" t="str">
        <v>Plan International</v>
      </c>
      <c r="EV960" t="str">
        <v>Population Program, Faculty of Social Sciences, University of the Republic</v>
      </c>
      <c r="EW960" t="str">
        <v>Profamilia Association</v>
      </c>
      <c r="EX960" t="str">
        <v>Red con Migrantes y Refugiados</v>
      </c>
      <c r="EY960" t="str">
        <v>Red Cross Colombia</v>
      </c>
      <c r="EZ960" t="str">
        <v>Red Cross Ecuador</v>
      </c>
      <c r="FA960" t="str">
        <v>Red Cross Peru</v>
      </c>
      <c r="FB960" t="str">
        <v>Red de Investigaciones en Derechos Humanos - CONICET (Consejo Nacional de Investigaciones Científicas y Técnicas)</v>
      </c>
      <c r="FC960" t="str">
        <v>RET International</v>
      </c>
      <c r="FD960" t="str">
        <v>Salú pa Tur Foundation</v>
      </c>
      <c r="FE960" t="str">
        <v>Salvation Army</v>
      </c>
      <c r="FF960" t="str">
        <v>Samaritan's Purse</v>
      </c>
      <c r="FG960" t="str">
        <v>Save the Children International (SCI)</v>
      </c>
      <c r="FH960" t="str">
        <v>Scalabrini Foundation Chile</v>
      </c>
      <c r="FI960" t="str">
        <v>Sección Peruana de Amnistía Internacional</v>
      </c>
      <c r="FJ960" t="str">
        <v>Serviço Pastoral dos Migrantes do Nordeste</v>
      </c>
      <c r="FK960" t="str">
        <v>Sesame Workshop</v>
      </c>
      <c r="FL960" t="str">
        <v>Si, Da Vida</v>
      </c>
      <c r="FM960" t="str">
        <v>Solidarity and Action Asociation</v>
      </c>
      <c r="FN960" t="str">
        <v>SOS Children's Villages</v>
      </c>
      <c r="FO960" t="str">
        <v>Tarabita Foundation</v>
      </c>
      <c r="FP960" t="str">
        <v>Tearfund</v>
      </c>
      <c r="FQ960" t="str">
        <v>TECHO</v>
      </c>
      <c r="FR960" t="str">
        <v>Terranueva Foundation</v>
      </c>
      <c r="FS960" t="str">
        <v>Terre des Hommes Suisse</v>
      </c>
      <c r="FT960" t="str">
        <v>The Israel Forum for International Humanitarian Aid (IsraAID)</v>
      </c>
      <c r="FU960" t="str">
        <v>Unión Venezolana en Perú</v>
      </c>
      <c r="FV960" t="str">
        <v>United Nations Children's Fund (UNICEF)</v>
      </c>
      <c r="FW960" t="str">
        <v>United Nations Development Programme (UNDP)</v>
      </c>
      <c r="FX960" t="str">
        <v>United Nations Educational, Scientific and Cultural Organization (UNESCO)</v>
      </c>
      <c r="FY960" t="str">
        <v>United Nations Entity for Gender Equality and the Empowerment of Women (UNWOMEN)</v>
      </c>
      <c r="FZ960" t="str">
        <v>United Nations Food and Agricultural Organization (FAO)</v>
      </c>
      <c r="GA960" t="str">
        <v>United Nations High Commissioner for Refugees (UNHCR)</v>
      </c>
      <c r="GB960" t="str">
        <v>United Nations Office of the High Commissioner for Human Rights (OHCHR)</v>
      </c>
      <c r="GC960" t="str">
        <v>United Nations Office on Drugs and Crime (UNODC)</v>
      </c>
      <c r="GD960" t="str">
        <v>United Nations Population Fund (UNFPA)</v>
      </c>
      <c r="GE960" t="str">
        <v>United Nations Programme for Human Settlements (UN Habitat)</v>
      </c>
      <c r="GF960" t="str">
        <v>Vale da Benção Educational and Charitable Association (AEBVB)</v>
      </c>
      <c r="GG960" t="str">
        <v>VenAruba Solidaria</v>
      </c>
      <c r="GH960" t="str">
        <v>Venex Curacao Foundation</v>
      </c>
      <c r="GI960" t="str">
        <v>Venezolanos en Barranquilla</v>
      </c>
      <c r="GJ960" t="str">
        <v>Venezolanos en San Cristóbal</v>
      </c>
      <c r="GK960" t="str">
        <v>Venezuelan Emigrant Foundation (FEV)</v>
      </c>
      <c r="GL960" t="str">
        <v>Vicaría de Pastoral Social Caritas</v>
      </c>
      <c r="GM960" t="str">
        <v>Voices GY</v>
      </c>
      <c r="GN960" t="str">
        <v>We World GVC</v>
      </c>
      <c r="GO960" t="str">
        <v>World Council of Credit Unions</v>
      </c>
      <c r="GP960" t="str">
        <v>World Food Programme (WFP)</v>
      </c>
      <c r="GQ960" t="str">
        <v>World Vision</v>
      </c>
      <c r="GR960" t="str">
        <v>ZOA</v>
      </c>
    </row>
    <row r="961" spans="8:200" x14ac:dyDescent="0.3">
      <c r="H961" t="str" cm="1">
        <f t="array" ref="H961:GR961">TRANSPOSE(_xlfn._xlws.SORT(_xlfn._xlws.FILTER(Table3[Name],ISNUMBER(SEARCH(' Activity Sheet'!D1015,Table3[Name])),"Not found"),,1))</f>
        <v>.New Organisation</v>
      </c>
      <c r="I961" t="str">
        <v>ABV - Association of Good with Life</v>
      </c>
      <c r="J961" t="str">
        <v>ACAPS</v>
      </c>
      <c r="K961" t="str">
        <v>Acción y Desarrollo</v>
      </c>
      <c r="L961" t="str">
        <v>ACTED</v>
      </c>
      <c r="M961" t="str">
        <v>Action against Hunger</v>
      </c>
      <c r="N961" t="str">
        <v>ActionAid</v>
      </c>
      <c r="O961" t="str">
        <v>Adventist Development and Relief Agency (ADRA)</v>
      </c>
      <c r="P961" t="str">
        <v>Alas de Colibrí Foundation</v>
      </c>
      <c r="Q961" t="str">
        <v>Alianza por la Solidaridad</v>
      </c>
      <c r="R961" t="str">
        <v>Alianza por Venezuela</v>
      </c>
      <c r="S961" t="str">
        <v>Americares Foundation</v>
      </c>
      <c r="T961" t="str">
        <v>Argentine Commission for Refugees and Migrants (CAREF)</v>
      </c>
      <c r="U961" t="str">
        <v>Asociación Aves</v>
      </c>
      <c r="V961" t="str">
        <v>Asociación de Jubilados y Pensionados Venezolanos en Argentina</v>
      </c>
      <c r="W961" t="str">
        <v>Asociación de Venezolanos en Eloy Alfaro</v>
      </c>
      <c r="X961" t="str">
        <v>Asociación Fundación contra el Hambre Perú</v>
      </c>
      <c r="Y961" t="str">
        <v>Asociación Migrantes Venezolanos</v>
      </c>
      <c r="Z961" t="str">
        <v>Asociación Misioneros de San Carlos Scalabrinianos</v>
      </c>
      <c r="AA961" t="str">
        <v>Asociacion Proteccion Poblacion Vulnerable</v>
      </c>
      <c r="AB961" t="str">
        <v>Asociación Quinta Ola</v>
      </c>
      <c r="AC961" t="str">
        <v>Asociación Salto Ángel</v>
      </c>
      <c r="AD961" t="str">
        <v>Asociación Venezuela en Ecuador AC</v>
      </c>
      <c r="AE961" t="str">
        <v>ASOVENAR</v>
      </c>
      <c r="AF961" t="str">
        <v>Associação Hermanitos</v>
      </c>
      <c r="AG961" t="str">
        <v>AVSI Foundation</v>
      </c>
      <c r="AH961" t="str">
        <v>Bethany Christian Services</v>
      </c>
      <c r="AI961" t="str">
        <v>Blumont</v>
      </c>
      <c r="AJ961" t="str">
        <v>CARE</v>
      </c>
      <c r="AK961" t="str">
        <v>Caritas Brazil</v>
      </c>
      <c r="AL961" t="str">
        <v>Caritas Ecuador</v>
      </c>
      <c r="AM961" t="str">
        <v>Caritas Germany</v>
      </c>
      <c r="AN961" t="str">
        <v>Caritas Manaus</v>
      </c>
      <c r="AO961" t="str">
        <v>Caritas Parana</v>
      </c>
      <c r="AP961" t="str">
        <v>Caritas Peru</v>
      </c>
      <c r="AQ961" t="str">
        <v>Caritas Rio de Janeiro</v>
      </c>
      <c r="AR961" t="str">
        <v>Caritas São Paulo</v>
      </c>
      <c r="AS961" t="str">
        <v>Caritas Switzerland</v>
      </c>
      <c r="AT961" t="str">
        <v>CCEFIRO Association</v>
      </c>
      <c r="AU961" t="str">
        <v>CEDRO</v>
      </c>
      <c r="AV961" t="str">
        <v>Center for Integrated Studies and Programs for Sustainable Development (CIEDS)</v>
      </c>
      <c r="AW961" t="str">
        <v>Center for Migration and Human Rights of the Diocese of Roraima (CMDH)</v>
      </c>
      <c r="AX961" t="str">
        <v>Centro de Atencion Psicosocial (CAPS)</v>
      </c>
      <c r="AY961" t="str">
        <v>CESAL</v>
      </c>
      <c r="AZ961" t="str">
        <v>CESVI-Cooperazione e Sviluppo</v>
      </c>
      <c r="BA961" t="str">
        <v>ChildFund International</v>
      </c>
      <c r="BB961" t="str">
        <v>CHS Alternativo</v>
      </c>
      <c r="BC961" t="str">
        <v>Churún Merú Association</v>
      </c>
      <c r="BD961" t="str">
        <v>Coalición por Venezuela</v>
      </c>
      <c r="BE961" t="str">
        <v>Colonia Foundation of Venezuelans in the Dominican Republic (FUNCOVERD)</v>
      </c>
      <c r="BF961" t="str">
        <v>COLVENZ</v>
      </c>
      <c r="BG961" t="str">
        <v>Compassiva</v>
      </c>
      <c r="BH961" t="str">
        <v>Consejo Interreligioso del Perú - Religiones por la Paz</v>
      </c>
      <c r="BI961" t="str">
        <v>Consorcio ONG OCIPI Y Capellanía Nacional OFICA</v>
      </c>
      <c r="BJ961" t="str">
        <v>COOPI - International Cooperation Foundation</v>
      </c>
      <c r="BK961" t="str">
        <v>Corporación Colectivo Sin Fronteras</v>
      </c>
      <c r="BL961" t="str">
        <v>CRISFE Foundation</v>
      </c>
      <c r="BM961" t="str">
        <v>Cuso International</v>
      </c>
      <c r="BN961" t="str">
        <v>Danielle’s Children Fund (DCF)</v>
      </c>
      <c r="BO961" t="str">
        <v>Danish Refugee Council (DRC)</v>
      </c>
      <c r="BP961" t="str">
        <v>Development Support Association - APOYAR</v>
      </c>
      <c r="BQ961" t="str">
        <v>Diakonie Katastrophenhilfe</v>
      </c>
      <c r="BR961" t="str">
        <v>Diálogo Diverso</v>
      </c>
      <c r="BS961" t="str">
        <v>Doctors of the World</v>
      </c>
      <c r="BT961" t="str">
        <v>Dominican Institute for Integrated Development</v>
      </c>
      <c r="BU961" t="str">
        <v>Duendes y Ángeles Vinotinto República Dominicana</v>
      </c>
      <c r="BV961" t="str">
        <v>Encuentros SJS (Servicio Jesuita de la Solidaridad)</v>
      </c>
      <c r="BW961" t="str">
        <v>Ending Violence Against Migrants</v>
      </c>
      <c r="BX961" t="str">
        <v>Equidad Foundation</v>
      </c>
      <c r="BY961" t="str">
        <v>Equilibrium CenDE</v>
      </c>
      <c r="BZ961" t="str">
        <v>Facultad de Psicología - Universidad de la República (UDELAR)</v>
      </c>
      <c r="CA961" t="str">
        <v>First International Emergency and Solidarités International</v>
      </c>
      <c r="CB961" t="str">
        <v>Fondo Ecuatoriano Populorum Progressio</v>
      </c>
      <c r="CC961" t="str">
        <v>Foro Salud Callao</v>
      </c>
      <c r="CD961" t="str">
        <v>Foundation for the Integration and Development of Latin America (FIDAL)</v>
      </c>
      <c r="CE961" t="str">
        <v>Foundation of the Americas (FUDELA)</v>
      </c>
      <c r="CF961" t="str">
        <v>Fraternity Without Borders</v>
      </c>
      <c r="CG961" t="str">
        <v>Fundación Brisas del Norte</v>
      </c>
      <c r="CH961" t="str">
        <v>Fundación Colombovenezolana Nueva Ilusión</v>
      </c>
      <c r="CI961" t="str">
        <v>Fundación Nakama's</v>
      </c>
      <c r="CJ961" t="str">
        <v>Fundación RadaBer</v>
      </c>
      <c r="CK961" t="str">
        <v>Fundación Scalabrini Bolivia</v>
      </c>
      <c r="CL961" t="str">
        <v>Fundacion Social Vivan los Niños</v>
      </c>
      <c r="CM961" t="str">
        <v>FUNVEAC</v>
      </c>
      <c r="CN961" t="str">
        <v>German Development Cooperation Agency GIZ</v>
      </c>
      <c r="CO961" t="str">
        <v>Globalizate Radio</v>
      </c>
      <c r="CP961" t="str">
        <v>GOAL</v>
      </c>
      <c r="CQ961" t="str">
        <v>Halü Bienestar Humano Foundation (HALU)</v>
      </c>
      <c r="CR961" t="str">
        <v>Heartland Alliance International (HAI)</v>
      </c>
      <c r="CS961" t="str">
        <v>HELVETAS Swiss Intercooperation</v>
      </c>
      <c r="CT961" t="str">
        <v>HIAS</v>
      </c>
      <c r="CU961" t="str">
        <v>Human Rights Defence Curaçao</v>
      </c>
      <c r="CV961" t="str">
        <v>Humanity &amp; Inclusion</v>
      </c>
      <c r="CW961" t="str">
        <v>Humans Analytic</v>
      </c>
      <c r="CX961" t="str">
        <v>Idas y Vueltas Association</v>
      </c>
      <c r="CY961" t="str">
        <v>iMMAP</v>
      </c>
      <c r="CZ961" t="str">
        <v>IMPACT Initiatives (REACH)</v>
      </c>
      <c r="DA961" t="str">
        <v>Inmigrante Feliz Association</v>
      </c>
      <c r="DB961" t="str">
        <v>Institute for Migration and Human Rights (IMDH)</v>
      </c>
      <c r="DC961" t="str">
        <v>Institute of Natural and Cultural Heritage (IPANC)</v>
      </c>
      <c r="DD961" t="str">
        <v>International Committee for the Development of People (CISP)</v>
      </c>
      <c r="DE961" t="str">
        <v>International Federation of the Red Cross (IFRC)</v>
      </c>
      <c r="DF961" t="str">
        <v>International Labour Organization (ILO)</v>
      </c>
      <c r="DG961" t="str">
        <v>International Medical Corps</v>
      </c>
      <c r="DH961" t="str">
        <v>International Organization for Migration (IOM)</v>
      </c>
      <c r="DI961" t="str">
        <v>International Rescue Committee (IRC)</v>
      </c>
      <c r="DJ961" t="str">
        <v>INTERSOS</v>
      </c>
      <c r="DK961" t="str">
        <v>Jesuit Migrant Service (JMS)</v>
      </c>
      <c r="DL961" t="str">
        <v>Jesuit Refugee Service (JRS)</v>
      </c>
      <c r="DM961" t="str">
        <v>Jesuit Service for Migrants and Refugees (JSMR)</v>
      </c>
      <c r="DN961" t="str">
        <v>Joint United Nations Programme on HIV/AIDS (UNAIDS)</v>
      </c>
      <c r="DO961" t="str">
        <v>Kimirina Coorporation</v>
      </c>
      <c r="DP961" t="str">
        <v>La Casita Hispanic Cultural Centre</v>
      </c>
      <c r="DQ961" t="str">
        <v>Latin American Network of Non-Governmental Organizations of Persons with Disabilities and their Families (RIADIS)</v>
      </c>
      <c r="DR961" t="str">
        <v>LGBT+ Movement Brazil</v>
      </c>
      <c r="DS961" t="str">
        <v>Living Water Community (LWC)</v>
      </c>
      <c r="DT961" t="str">
        <v>LLANOVENCOL</v>
      </c>
      <c r="DU961" t="str">
        <v>Lutheran World Federation</v>
      </c>
      <c r="DV961" t="str">
        <v>Lutheran World Relief</v>
      </c>
      <c r="DW961" t="str">
        <v>Malteser International</v>
      </c>
      <c r="DX961" t="str">
        <v>Mana Institute</v>
      </c>
      <c r="DY961" t="str">
        <v>Manos Veneguayas Association</v>
      </c>
      <c r="DZ961" t="str">
        <v>Más Igualdad Perú</v>
      </c>
      <c r="EA961" t="str">
        <v>MedGlobal</v>
      </c>
      <c r="EB961" t="str">
        <v>Medical Teams International</v>
      </c>
      <c r="EC961" t="str">
        <v>Mercy Corps</v>
      </c>
      <c r="ED961" t="str">
        <v>Migrant Service Center (CAM)</v>
      </c>
      <c r="EE961" t="str">
        <v>Migrants, Refugees and Argentine Social Entrepreneurs (MIRARES)</v>
      </c>
      <c r="EF961" t="str">
        <v>Mision Scalabriniana - Ecuador</v>
      </c>
      <c r="EG961" t="str">
        <v>Missão Paz</v>
      </c>
      <c r="EH961" t="str">
        <v>Museu A CASA</v>
      </c>
      <c r="EI961" t="str">
        <v>Norwegian Refugee Council (NRC)</v>
      </c>
      <c r="EJ961" t="str">
        <v>ONG Migrantes por el Maule</v>
      </c>
      <c r="EK961" t="str">
        <v>ONG Preemptive Love Coalition Colombia</v>
      </c>
      <c r="EL961" t="str">
        <v>Organización Transfomando Vidas</v>
      </c>
      <c r="EM961" t="str">
        <v>Organization of Ibero-American States for Education, Science and Culture (OEI)</v>
      </c>
      <c r="EN961" t="str">
        <v>OXFAM</v>
      </c>
      <c r="EO961" t="str">
        <v>Panamerican Development Foundation</v>
      </c>
      <c r="EP961" t="str">
        <v>Panamerican Health Organization/World Health Organization (PAHO/WHO)</v>
      </c>
      <c r="EQ961" t="str">
        <v>Pastoral of Human Mobility - Peruvian Episcopal Conference</v>
      </c>
      <c r="ER961" t="str">
        <v>Pastoral Service for Migrants National</v>
      </c>
      <c r="ES961" t="str">
        <v>Permanent Human Rights defense Committee (CDH)</v>
      </c>
      <c r="ET961" t="str">
        <v>Pirilampos Institute - Group of visits and voluntary actions in Roraima</v>
      </c>
      <c r="EU961" t="str">
        <v>Plan International</v>
      </c>
      <c r="EV961" t="str">
        <v>Population Program, Faculty of Social Sciences, University of the Republic</v>
      </c>
      <c r="EW961" t="str">
        <v>Profamilia Association</v>
      </c>
      <c r="EX961" t="str">
        <v>Red con Migrantes y Refugiados</v>
      </c>
      <c r="EY961" t="str">
        <v>Red Cross Colombia</v>
      </c>
      <c r="EZ961" t="str">
        <v>Red Cross Ecuador</v>
      </c>
      <c r="FA961" t="str">
        <v>Red Cross Peru</v>
      </c>
      <c r="FB961" t="str">
        <v>Red de Investigaciones en Derechos Humanos - CONICET (Consejo Nacional de Investigaciones Científicas y Técnicas)</v>
      </c>
      <c r="FC961" t="str">
        <v>RET International</v>
      </c>
      <c r="FD961" t="str">
        <v>Salú pa Tur Foundation</v>
      </c>
      <c r="FE961" t="str">
        <v>Salvation Army</v>
      </c>
      <c r="FF961" t="str">
        <v>Samaritan's Purse</v>
      </c>
      <c r="FG961" t="str">
        <v>Save the Children International (SCI)</v>
      </c>
      <c r="FH961" t="str">
        <v>Scalabrini Foundation Chile</v>
      </c>
      <c r="FI961" t="str">
        <v>Sección Peruana de Amnistía Internacional</v>
      </c>
      <c r="FJ961" t="str">
        <v>Serviço Pastoral dos Migrantes do Nordeste</v>
      </c>
      <c r="FK961" t="str">
        <v>Sesame Workshop</v>
      </c>
      <c r="FL961" t="str">
        <v>Si, Da Vida</v>
      </c>
      <c r="FM961" t="str">
        <v>Solidarity and Action Asociation</v>
      </c>
      <c r="FN961" t="str">
        <v>SOS Children's Villages</v>
      </c>
      <c r="FO961" t="str">
        <v>Tarabita Foundation</v>
      </c>
      <c r="FP961" t="str">
        <v>Tearfund</v>
      </c>
      <c r="FQ961" t="str">
        <v>TECHO</v>
      </c>
      <c r="FR961" t="str">
        <v>Terranueva Foundation</v>
      </c>
      <c r="FS961" t="str">
        <v>Terre des Hommes Suisse</v>
      </c>
      <c r="FT961" t="str">
        <v>The Israel Forum for International Humanitarian Aid (IsraAID)</v>
      </c>
      <c r="FU961" t="str">
        <v>Unión Venezolana en Perú</v>
      </c>
      <c r="FV961" t="str">
        <v>United Nations Children's Fund (UNICEF)</v>
      </c>
      <c r="FW961" t="str">
        <v>United Nations Development Programme (UNDP)</v>
      </c>
      <c r="FX961" t="str">
        <v>United Nations Educational, Scientific and Cultural Organization (UNESCO)</v>
      </c>
      <c r="FY961" t="str">
        <v>United Nations Entity for Gender Equality and the Empowerment of Women (UNWOMEN)</v>
      </c>
      <c r="FZ961" t="str">
        <v>United Nations Food and Agricultural Organization (FAO)</v>
      </c>
      <c r="GA961" t="str">
        <v>United Nations High Commissioner for Refugees (UNHCR)</v>
      </c>
      <c r="GB961" t="str">
        <v>United Nations Office of the High Commissioner for Human Rights (OHCHR)</v>
      </c>
      <c r="GC961" t="str">
        <v>United Nations Office on Drugs and Crime (UNODC)</v>
      </c>
      <c r="GD961" t="str">
        <v>United Nations Population Fund (UNFPA)</v>
      </c>
      <c r="GE961" t="str">
        <v>United Nations Programme for Human Settlements (UN Habitat)</v>
      </c>
      <c r="GF961" t="str">
        <v>Vale da Benção Educational and Charitable Association (AEBVB)</v>
      </c>
      <c r="GG961" t="str">
        <v>VenAruba Solidaria</v>
      </c>
      <c r="GH961" t="str">
        <v>Venex Curacao Foundation</v>
      </c>
      <c r="GI961" t="str">
        <v>Venezolanos en Barranquilla</v>
      </c>
      <c r="GJ961" t="str">
        <v>Venezolanos en San Cristóbal</v>
      </c>
      <c r="GK961" t="str">
        <v>Venezuelan Emigrant Foundation (FEV)</v>
      </c>
      <c r="GL961" t="str">
        <v>Vicaría de Pastoral Social Caritas</v>
      </c>
      <c r="GM961" t="str">
        <v>Voices GY</v>
      </c>
      <c r="GN961" t="str">
        <v>We World GVC</v>
      </c>
      <c r="GO961" t="str">
        <v>World Council of Credit Unions</v>
      </c>
      <c r="GP961" t="str">
        <v>World Food Programme (WFP)</v>
      </c>
      <c r="GQ961" t="str">
        <v>World Vision</v>
      </c>
      <c r="GR961" t="str">
        <v>ZOA</v>
      </c>
    </row>
    <row r="962" spans="8:200" x14ac:dyDescent="0.3">
      <c r="H962" t="str" cm="1">
        <f t="array" ref="H962:GR962">TRANSPOSE(_xlfn._xlws.SORT(_xlfn._xlws.FILTER(Table3[Name],ISNUMBER(SEARCH(' Activity Sheet'!D1016,Table3[Name])),"Not found"),,1))</f>
        <v>.New Organisation</v>
      </c>
      <c r="I962" t="str">
        <v>ABV - Association of Good with Life</v>
      </c>
      <c r="J962" t="str">
        <v>ACAPS</v>
      </c>
      <c r="K962" t="str">
        <v>Acción y Desarrollo</v>
      </c>
      <c r="L962" t="str">
        <v>ACTED</v>
      </c>
      <c r="M962" t="str">
        <v>Action against Hunger</v>
      </c>
      <c r="N962" t="str">
        <v>ActionAid</v>
      </c>
      <c r="O962" t="str">
        <v>Adventist Development and Relief Agency (ADRA)</v>
      </c>
      <c r="P962" t="str">
        <v>Alas de Colibrí Foundation</v>
      </c>
      <c r="Q962" t="str">
        <v>Alianza por la Solidaridad</v>
      </c>
      <c r="R962" t="str">
        <v>Alianza por Venezuela</v>
      </c>
      <c r="S962" t="str">
        <v>Americares Foundation</v>
      </c>
      <c r="T962" t="str">
        <v>Argentine Commission for Refugees and Migrants (CAREF)</v>
      </c>
      <c r="U962" t="str">
        <v>Asociación Aves</v>
      </c>
      <c r="V962" t="str">
        <v>Asociación de Jubilados y Pensionados Venezolanos en Argentina</v>
      </c>
      <c r="W962" t="str">
        <v>Asociación de Venezolanos en Eloy Alfaro</v>
      </c>
      <c r="X962" t="str">
        <v>Asociación Fundación contra el Hambre Perú</v>
      </c>
      <c r="Y962" t="str">
        <v>Asociación Migrantes Venezolanos</v>
      </c>
      <c r="Z962" t="str">
        <v>Asociación Misioneros de San Carlos Scalabrinianos</v>
      </c>
      <c r="AA962" t="str">
        <v>Asociacion Proteccion Poblacion Vulnerable</v>
      </c>
      <c r="AB962" t="str">
        <v>Asociación Quinta Ola</v>
      </c>
      <c r="AC962" t="str">
        <v>Asociación Salto Ángel</v>
      </c>
      <c r="AD962" t="str">
        <v>Asociación Venezuela en Ecuador AC</v>
      </c>
      <c r="AE962" t="str">
        <v>ASOVENAR</v>
      </c>
      <c r="AF962" t="str">
        <v>Associação Hermanitos</v>
      </c>
      <c r="AG962" t="str">
        <v>AVSI Foundation</v>
      </c>
      <c r="AH962" t="str">
        <v>Bethany Christian Services</v>
      </c>
      <c r="AI962" t="str">
        <v>Blumont</v>
      </c>
      <c r="AJ962" t="str">
        <v>CARE</v>
      </c>
      <c r="AK962" t="str">
        <v>Caritas Brazil</v>
      </c>
      <c r="AL962" t="str">
        <v>Caritas Ecuador</v>
      </c>
      <c r="AM962" t="str">
        <v>Caritas Germany</v>
      </c>
      <c r="AN962" t="str">
        <v>Caritas Manaus</v>
      </c>
      <c r="AO962" t="str">
        <v>Caritas Parana</v>
      </c>
      <c r="AP962" t="str">
        <v>Caritas Peru</v>
      </c>
      <c r="AQ962" t="str">
        <v>Caritas Rio de Janeiro</v>
      </c>
      <c r="AR962" t="str">
        <v>Caritas São Paulo</v>
      </c>
      <c r="AS962" t="str">
        <v>Caritas Switzerland</v>
      </c>
      <c r="AT962" t="str">
        <v>CCEFIRO Association</v>
      </c>
      <c r="AU962" t="str">
        <v>CEDRO</v>
      </c>
      <c r="AV962" t="str">
        <v>Center for Integrated Studies and Programs for Sustainable Development (CIEDS)</v>
      </c>
      <c r="AW962" t="str">
        <v>Center for Migration and Human Rights of the Diocese of Roraima (CMDH)</v>
      </c>
      <c r="AX962" t="str">
        <v>Centro de Atencion Psicosocial (CAPS)</v>
      </c>
      <c r="AY962" t="str">
        <v>CESAL</v>
      </c>
      <c r="AZ962" t="str">
        <v>CESVI-Cooperazione e Sviluppo</v>
      </c>
      <c r="BA962" t="str">
        <v>ChildFund International</v>
      </c>
      <c r="BB962" t="str">
        <v>CHS Alternativo</v>
      </c>
      <c r="BC962" t="str">
        <v>Churún Merú Association</v>
      </c>
      <c r="BD962" t="str">
        <v>Coalición por Venezuela</v>
      </c>
      <c r="BE962" t="str">
        <v>Colonia Foundation of Venezuelans in the Dominican Republic (FUNCOVERD)</v>
      </c>
      <c r="BF962" t="str">
        <v>COLVENZ</v>
      </c>
      <c r="BG962" t="str">
        <v>Compassiva</v>
      </c>
      <c r="BH962" t="str">
        <v>Consejo Interreligioso del Perú - Religiones por la Paz</v>
      </c>
      <c r="BI962" t="str">
        <v>Consorcio ONG OCIPI Y Capellanía Nacional OFICA</v>
      </c>
      <c r="BJ962" t="str">
        <v>COOPI - International Cooperation Foundation</v>
      </c>
      <c r="BK962" t="str">
        <v>Corporación Colectivo Sin Fronteras</v>
      </c>
      <c r="BL962" t="str">
        <v>CRISFE Foundation</v>
      </c>
      <c r="BM962" t="str">
        <v>Cuso International</v>
      </c>
      <c r="BN962" t="str">
        <v>Danielle’s Children Fund (DCF)</v>
      </c>
      <c r="BO962" t="str">
        <v>Danish Refugee Council (DRC)</v>
      </c>
      <c r="BP962" t="str">
        <v>Development Support Association - APOYAR</v>
      </c>
      <c r="BQ962" t="str">
        <v>Diakonie Katastrophenhilfe</v>
      </c>
      <c r="BR962" t="str">
        <v>Diálogo Diverso</v>
      </c>
      <c r="BS962" t="str">
        <v>Doctors of the World</v>
      </c>
      <c r="BT962" t="str">
        <v>Dominican Institute for Integrated Development</v>
      </c>
      <c r="BU962" t="str">
        <v>Duendes y Ángeles Vinotinto República Dominicana</v>
      </c>
      <c r="BV962" t="str">
        <v>Encuentros SJS (Servicio Jesuita de la Solidaridad)</v>
      </c>
      <c r="BW962" t="str">
        <v>Ending Violence Against Migrants</v>
      </c>
      <c r="BX962" t="str">
        <v>Equidad Foundation</v>
      </c>
      <c r="BY962" t="str">
        <v>Equilibrium CenDE</v>
      </c>
      <c r="BZ962" t="str">
        <v>Facultad de Psicología - Universidad de la República (UDELAR)</v>
      </c>
      <c r="CA962" t="str">
        <v>First International Emergency and Solidarités International</v>
      </c>
      <c r="CB962" t="str">
        <v>Fondo Ecuatoriano Populorum Progressio</v>
      </c>
      <c r="CC962" t="str">
        <v>Foro Salud Callao</v>
      </c>
      <c r="CD962" t="str">
        <v>Foundation for the Integration and Development of Latin America (FIDAL)</v>
      </c>
      <c r="CE962" t="str">
        <v>Foundation of the Americas (FUDELA)</v>
      </c>
      <c r="CF962" t="str">
        <v>Fraternity Without Borders</v>
      </c>
      <c r="CG962" t="str">
        <v>Fundación Brisas del Norte</v>
      </c>
      <c r="CH962" t="str">
        <v>Fundación Colombovenezolana Nueva Ilusión</v>
      </c>
      <c r="CI962" t="str">
        <v>Fundación Nakama's</v>
      </c>
      <c r="CJ962" t="str">
        <v>Fundación RadaBer</v>
      </c>
      <c r="CK962" t="str">
        <v>Fundación Scalabrini Bolivia</v>
      </c>
      <c r="CL962" t="str">
        <v>Fundacion Social Vivan los Niños</v>
      </c>
      <c r="CM962" t="str">
        <v>FUNVEAC</v>
      </c>
      <c r="CN962" t="str">
        <v>German Development Cooperation Agency GIZ</v>
      </c>
      <c r="CO962" t="str">
        <v>Globalizate Radio</v>
      </c>
      <c r="CP962" t="str">
        <v>GOAL</v>
      </c>
      <c r="CQ962" t="str">
        <v>Halü Bienestar Humano Foundation (HALU)</v>
      </c>
      <c r="CR962" t="str">
        <v>Heartland Alliance International (HAI)</v>
      </c>
      <c r="CS962" t="str">
        <v>HELVETAS Swiss Intercooperation</v>
      </c>
      <c r="CT962" t="str">
        <v>HIAS</v>
      </c>
      <c r="CU962" t="str">
        <v>Human Rights Defence Curaçao</v>
      </c>
      <c r="CV962" t="str">
        <v>Humanity &amp; Inclusion</v>
      </c>
      <c r="CW962" t="str">
        <v>Humans Analytic</v>
      </c>
      <c r="CX962" t="str">
        <v>Idas y Vueltas Association</v>
      </c>
      <c r="CY962" t="str">
        <v>iMMAP</v>
      </c>
      <c r="CZ962" t="str">
        <v>IMPACT Initiatives (REACH)</v>
      </c>
      <c r="DA962" t="str">
        <v>Inmigrante Feliz Association</v>
      </c>
      <c r="DB962" t="str">
        <v>Institute for Migration and Human Rights (IMDH)</v>
      </c>
      <c r="DC962" t="str">
        <v>Institute of Natural and Cultural Heritage (IPANC)</v>
      </c>
      <c r="DD962" t="str">
        <v>International Committee for the Development of People (CISP)</v>
      </c>
      <c r="DE962" t="str">
        <v>International Federation of the Red Cross (IFRC)</v>
      </c>
      <c r="DF962" t="str">
        <v>International Labour Organization (ILO)</v>
      </c>
      <c r="DG962" t="str">
        <v>International Medical Corps</v>
      </c>
      <c r="DH962" t="str">
        <v>International Organization for Migration (IOM)</v>
      </c>
      <c r="DI962" t="str">
        <v>International Rescue Committee (IRC)</v>
      </c>
      <c r="DJ962" t="str">
        <v>INTERSOS</v>
      </c>
      <c r="DK962" t="str">
        <v>Jesuit Migrant Service (JMS)</v>
      </c>
      <c r="DL962" t="str">
        <v>Jesuit Refugee Service (JRS)</v>
      </c>
      <c r="DM962" t="str">
        <v>Jesuit Service for Migrants and Refugees (JSMR)</v>
      </c>
      <c r="DN962" t="str">
        <v>Joint United Nations Programme on HIV/AIDS (UNAIDS)</v>
      </c>
      <c r="DO962" t="str">
        <v>Kimirina Coorporation</v>
      </c>
      <c r="DP962" t="str">
        <v>La Casita Hispanic Cultural Centre</v>
      </c>
      <c r="DQ962" t="str">
        <v>Latin American Network of Non-Governmental Organizations of Persons with Disabilities and their Families (RIADIS)</v>
      </c>
      <c r="DR962" t="str">
        <v>LGBT+ Movement Brazil</v>
      </c>
      <c r="DS962" t="str">
        <v>Living Water Community (LWC)</v>
      </c>
      <c r="DT962" t="str">
        <v>LLANOVENCOL</v>
      </c>
      <c r="DU962" t="str">
        <v>Lutheran World Federation</v>
      </c>
      <c r="DV962" t="str">
        <v>Lutheran World Relief</v>
      </c>
      <c r="DW962" t="str">
        <v>Malteser International</v>
      </c>
      <c r="DX962" t="str">
        <v>Mana Institute</v>
      </c>
      <c r="DY962" t="str">
        <v>Manos Veneguayas Association</v>
      </c>
      <c r="DZ962" t="str">
        <v>Más Igualdad Perú</v>
      </c>
      <c r="EA962" t="str">
        <v>MedGlobal</v>
      </c>
      <c r="EB962" t="str">
        <v>Medical Teams International</v>
      </c>
      <c r="EC962" t="str">
        <v>Mercy Corps</v>
      </c>
      <c r="ED962" t="str">
        <v>Migrant Service Center (CAM)</v>
      </c>
      <c r="EE962" t="str">
        <v>Migrants, Refugees and Argentine Social Entrepreneurs (MIRARES)</v>
      </c>
      <c r="EF962" t="str">
        <v>Mision Scalabriniana - Ecuador</v>
      </c>
      <c r="EG962" t="str">
        <v>Missão Paz</v>
      </c>
      <c r="EH962" t="str">
        <v>Museu A CASA</v>
      </c>
      <c r="EI962" t="str">
        <v>Norwegian Refugee Council (NRC)</v>
      </c>
      <c r="EJ962" t="str">
        <v>ONG Migrantes por el Maule</v>
      </c>
      <c r="EK962" t="str">
        <v>ONG Preemptive Love Coalition Colombia</v>
      </c>
      <c r="EL962" t="str">
        <v>Organización Transfomando Vidas</v>
      </c>
      <c r="EM962" t="str">
        <v>Organization of Ibero-American States for Education, Science and Culture (OEI)</v>
      </c>
      <c r="EN962" t="str">
        <v>OXFAM</v>
      </c>
      <c r="EO962" t="str">
        <v>Panamerican Development Foundation</v>
      </c>
      <c r="EP962" t="str">
        <v>Panamerican Health Organization/World Health Organization (PAHO/WHO)</v>
      </c>
      <c r="EQ962" t="str">
        <v>Pastoral of Human Mobility - Peruvian Episcopal Conference</v>
      </c>
      <c r="ER962" t="str">
        <v>Pastoral Service for Migrants National</v>
      </c>
      <c r="ES962" t="str">
        <v>Permanent Human Rights defense Committee (CDH)</v>
      </c>
      <c r="ET962" t="str">
        <v>Pirilampos Institute - Group of visits and voluntary actions in Roraima</v>
      </c>
      <c r="EU962" t="str">
        <v>Plan International</v>
      </c>
      <c r="EV962" t="str">
        <v>Population Program, Faculty of Social Sciences, University of the Republic</v>
      </c>
      <c r="EW962" t="str">
        <v>Profamilia Association</v>
      </c>
      <c r="EX962" t="str">
        <v>Red con Migrantes y Refugiados</v>
      </c>
      <c r="EY962" t="str">
        <v>Red Cross Colombia</v>
      </c>
      <c r="EZ962" t="str">
        <v>Red Cross Ecuador</v>
      </c>
      <c r="FA962" t="str">
        <v>Red Cross Peru</v>
      </c>
      <c r="FB962" t="str">
        <v>Red de Investigaciones en Derechos Humanos - CONICET (Consejo Nacional de Investigaciones Científicas y Técnicas)</v>
      </c>
      <c r="FC962" t="str">
        <v>RET International</v>
      </c>
      <c r="FD962" t="str">
        <v>Salú pa Tur Foundation</v>
      </c>
      <c r="FE962" t="str">
        <v>Salvation Army</v>
      </c>
      <c r="FF962" t="str">
        <v>Samaritan's Purse</v>
      </c>
      <c r="FG962" t="str">
        <v>Save the Children International (SCI)</v>
      </c>
      <c r="FH962" t="str">
        <v>Scalabrini Foundation Chile</v>
      </c>
      <c r="FI962" t="str">
        <v>Sección Peruana de Amnistía Internacional</v>
      </c>
      <c r="FJ962" t="str">
        <v>Serviço Pastoral dos Migrantes do Nordeste</v>
      </c>
      <c r="FK962" t="str">
        <v>Sesame Workshop</v>
      </c>
      <c r="FL962" t="str">
        <v>Si, Da Vida</v>
      </c>
      <c r="FM962" t="str">
        <v>Solidarity and Action Asociation</v>
      </c>
      <c r="FN962" t="str">
        <v>SOS Children's Villages</v>
      </c>
      <c r="FO962" t="str">
        <v>Tarabita Foundation</v>
      </c>
      <c r="FP962" t="str">
        <v>Tearfund</v>
      </c>
      <c r="FQ962" t="str">
        <v>TECHO</v>
      </c>
      <c r="FR962" t="str">
        <v>Terranueva Foundation</v>
      </c>
      <c r="FS962" t="str">
        <v>Terre des Hommes Suisse</v>
      </c>
      <c r="FT962" t="str">
        <v>The Israel Forum for International Humanitarian Aid (IsraAID)</v>
      </c>
      <c r="FU962" t="str">
        <v>Unión Venezolana en Perú</v>
      </c>
      <c r="FV962" t="str">
        <v>United Nations Children's Fund (UNICEF)</v>
      </c>
      <c r="FW962" t="str">
        <v>United Nations Development Programme (UNDP)</v>
      </c>
      <c r="FX962" t="str">
        <v>United Nations Educational, Scientific and Cultural Organization (UNESCO)</v>
      </c>
      <c r="FY962" t="str">
        <v>United Nations Entity for Gender Equality and the Empowerment of Women (UNWOMEN)</v>
      </c>
      <c r="FZ962" t="str">
        <v>United Nations Food and Agricultural Organization (FAO)</v>
      </c>
      <c r="GA962" t="str">
        <v>United Nations High Commissioner for Refugees (UNHCR)</v>
      </c>
      <c r="GB962" t="str">
        <v>United Nations Office of the High Commissioner for Human Rights (OHCHR)</v>
      </c>
      <c r="GC962" t="str">
        <v>United Nations Office on Drugs and Crime (UNODC)</v>
      </c>
      <c r="GD962" t="str">
        <v>United Nations Population Fund (UNFPA)</v>
      </c>
      <c r="GE962" t="str">
        <v>United Nations Programme for Human Settlements (UN Habitat)</v>
      </c>
      <c r="GF962" t="str">
        <v>Vale da Benção Educational and Charitable Association (AEBVB)</v>
      </c>
      <c r="GG962" t="str">
        <v>VenAruba Solidaria</v>
      </c>
      <c r="GH962" t="str">
        <v>Venex Curacao Foundation</v>
      </c>
      <c r="GI962" t="str">
        <v>Venezolanos en Barranquilla</v>
      </c>
      <c r="GJ962" t="str">
        <v>Venezolanos en San Cristóbal</v>
      </c>
      <c r="GK962" t="str">
        <v>Venezuelan Emigrant Foundation (FEV)</v>
      </c>
      <c r="GL962" t="str">
        <v>Vicaría de Pastoral Social Caritas</v>
      </c>
      <c r="GM962" t="str">
        <v>Voices GY</v>
      </c>
      <c r="GN962" t="str">
        <v>We World GVC</v>
      </c>
      <c r="GO962" t="str">
        <v>World Council of Credit Unions</v>
      </c>
      <c r="GP962" t="str">
        <v>World Food Programme (WFP)</v>
      </c>
      <c r="GQ962" t="str">
        <v>World Vision</v>
      </c>
      <c r="GR962" t="str">
        <v>ZOA</v>
      </c>
    </row>
    <row r="963" spans="8:200" x14ac:dyDescent="0.3">
      <c r="H963" t="str" cm="1">
        <f t="array" ref="H963:GR963">TRANSPOSE(_xlfn._xlws.SORT(_xlfn._xlws.FILTER(Table3[Name],ISNUMBER(SEARCH(' Activity Sheet'!D1017,Table3[Name])),"Not found"),,1))</f>
        <v>.New Organisation</v>
      </c>
      <c r="I963" t="str">
        <v>ABV - Association of Good with Life</v>
      </c>
      <c r="J963" t="str">
        <v>ACAPS</v>
      </c>
      <c r="K963" t="str">
        <v>Acción y Desarrollo</v>
      </c>
      <c r="L963" t="str">
        <v>ACTED</v>
      </c>
      <c r="M963" t="str">
        <v>Action against Hunger</v>
      </c>
      <c r="N963" t="str">
        <v>ActionAid</v>
      </c>
      <c r="O963" t="str">
        <v>Adventist Development and Relief Agency (ADRA)</v>
      </c>
      <c r="P963" t="str">
        <v>Alas de Colibrí Foundation</v>
      </c>
      <c r="Q963" t="str">
        <v>Alianza por la Solidaridad</v>
      </c>
      <c r="R963" t="str">
        <v>Alianza por Venezuela</v>
      </c>
      <c r="S963" t="str">
        <v>Americares Foundation</v>
      </c>
      <c r="T963" t="str">
        <v>Argentine Commission for Refugees and Migrants (CAREF)</v>
      </c>
      <c r="U963" t="str">
        <v>Asociación Aves</v>
      </c>
      <c r="V963" t="str">
        <v>Asociación de Jubilados y Pensionados Venezolanos en Argentina</v>
      </c>
      <c r="W963" t="str">
        <v>Asociación de Venezolanos en Eloy Alfaro</v>
      </c>
      <c r="X963" t="str">
        <v>Asociación Fundación contra el Hambre Perú</v>
      </c>
      <c r="Y963" t="str">
        <v>Asociación Migrantes Venezolanos</v>
      </c>
      <c r="Z963" t="str">
        <v>Asociación Misioneros de San Carlos Scalabrinianos</v>
      </c>
      <c r="AA963" t="str">
        <v>Asociacion Proteccion Poblacion Vulnerable</v>
      </c>
      <c r="AB963" t="str">
        <v>Asociación Quinta Ola</v>
      </c>
      <c r="AC963" t="str">
        <v>Asociación Salto Ángel</v>
      </c>
      <c r="AD963" t="str">
        <v>Asociación Venezuela en Ecuador AC</v>
      </c>
      <c r="AE963" t="str">
        <v>ASOVENAR</v>
      </c>
      <c r="AF963" t="str">
        <v>Associação Hermanitos</v>
      </c>
      <c r="AG963" t="str">
        <v>AVSI Foundation</v>
      </c>
      <c r="AH963" t="str">
        <v>Bethany Christian Services</v>
      </c>
      <c r="AI963" t="str">
        <v>Blumont</v>
      </c>
      <c r="AJ963" t="str">
        <v>CARE</v>
      </c>
      <c r="AK963" t="str">
        <v>Caritas Brazil</v>
      </c>
      <c r="AL963" t="str">
        <v>Caritas Ecuador</v>
      </c>
      <c r="AM963" t="str">
        <v>Caritas Germany</v>
      </c>
      <c r="AN963" t="str">
        <v>Caritas Manaus</v>
      </c>
      <c r="AO963" t="str">
        <v>Caritas Parana</v>
      </c>
      <c r="AP963" t="str">
        <v>Caritas Peru</v>
      </c>
      <c r="AQ963" t="str">
        <v>Caritas Rio de Janeiro</v>
      </c>
      <c r="AR963" t="str">
        <v>Caritas São Paulo</v>
      </c>
      <c r="AS963" t="str">
        <v>Caritas Switzerland</v>
      </c>
      <c r="AT963" t="str">
        <v>CCEFIRO Association</v>
      </c>
      <c r="AU963" t="str">
        <v>CEDRO</v>
      </c>
      <c r="AV963" t="str">
        <v>Center for Integrated Studies and Programs for Sustainable Development (CIEDS)</v>
      </c>
      <c r="AW963" t="str">
        <v>Center for Migration and Human Rights of the Diocese of Roraima (CMDH)</v>
      </c>
      <c r="AX963" t="str">
        <v>Centro de Atencion Psicosocial (CAPS)</v>
      </c>
      <c r="AY963" t="str">
        <v>CESAL</v>
      </c>
      <c r="AZ963" t="str">
        <v>CESVI-Cooperazione e Sviluppo</v>
      </c>
      <c r="BA963" t="str">
        <v>ChildFund International</v>
      </c>
      <c r="BB963" t="str">
        <v>CHS Alternativo</v>
      </c>
      <c r="BC963" t="str">
        <v>Churún Merú Association</v>
      </c>
      <c r="BD963" t="str">
        <v>Coalición por Venezuela</v>
      </c>
      <c r="BE963" t="str">
        <v>Colonia Foundation of Venezuelans in the Dominican Republic (FUNCOVERD)</v>
      </c>
      <c r="BF963" t="str">
        <v>COLVENZ</v>
      </c>
      <c r="BG963" t="str">
        <v>Compassiva</v>
      </c>
      <c r="BH963" t="str">
        <v>Consejo Interreligioso del Perú - Religiones por la Paz</v>
      </c>
      <c r="BI963" t="str">
        <v>Consorcio ONG OCIPI Y Capellanía Nacional OFICA</v>
      </c>
      <c r="BJ963" t="str">
        <v>COOPI - International Cooperation Foundation</v>
      </c>
      <c r="BK963" t="str">
        <v>Corporación Colectivo Sin Fronteras</v>
      </c>
      <c r="BL963" t="str">
        <v>CRISFE Foundation</v>
      </c>
      <c r="BM963" t="str">
        <v>Cuso International</v>
      </c>
      <c r="BN963" t="str">
        <v>Danielle’s Children Fund (DCF)</v>
      </c>
      <c r="BO963" t="str">
        <v>Danish Refugee Council (DRC)</v>
      </c>
      <c r="BP963" t="str">
        <v>Development Support Association - APOYAR</v>
      </c>
      <c r="BQ963" t="str">
        <v>Diakonie Katastrophenhilfe</v>
      </c>
      <c r="BR963" t="str">
        <v>Diálogo Diverso</v>
      </c>
      <c r="BS963" t="str">
        <v>Doctors of the World</v>
      </c>
      <c r="BT963" t="str">
        <v>Dominican Institute for Integrated Development</v>
      </c>
      <c r="BU963" t="str">
        <v>Duendes y Ángeles Vinotinto República Dominicana</v>
      </c>
      <c r="BV963" t="str">
        <v>Encuentros SJS (Servicio Jesuita de la Solidaridad)</v>
      </c>
      <c r="BW963" t="str">
        <v>Ending Violence Against Migrants</v>
      </c>
      <c r="BX963" t="str">
        <v>Equidad Foundation</v>
      </c>
      <c r="BY963" t="str">
        <v>Equilibrium CenDE</v>
      </c>
      <c r="BZ963" t="str">
        <v>Facultad de Psicología - Universidad de la República (UDELAR)</v>
      </c>
      <c r="CA963" t="str">
        <v>First International Emergency and Solidarités International</v>
      </c>
      <c r="CB963" t="str">
        <v>Fondo Ecuatoriano Populorum Progressio</v>
      </c>
      <c r="CC963" t="str">
        <v>Foro Salud Callao</v>
      </c>
      <c r="CD963" t="str">
        <v>Foundation for the Integration and Development of Latin America (FIDAL)</v>
      </c>
      <c r="CE963" t="str">
        <v>Foundation of the Americas (FUDELA)</v>
      </c>
      <c r="CF963" t="str">
        <v>Fraternity Without Borders</v>
      </c>
      <c r="CG963" t="str">
        <v>Fundación Brisas del Norte</v>
      </c>
      <c r="CH963" t="str">
        <v>Fundación Colombovenezolana Nueva Ilusión</v>
      </c>
      <c r="CI963" t="str">
        <v>Fundación Nakama's</v>
      </c>
      <c r="CJ963" t="str">
        <v>Fundación RadaBer</v>
      </c>
      <c r="CK963" t="str">
        <v>Fundación Scalabrini Bolivia</v>
      </c>
      <c r="CL963" t="str">
        <v>Fundacion Social Vivan los Niños</v>
      </c>
      <c r="CM963" t="str">
        <v>FUNVEAC</v>
      </c>
      <c r="CN963" t="str">
        <v>German Development Cooperation Agency GIZ</v>
      </c>
      <c r="CO963" t="str">
        <v>Globalizate Radio</v>
      </c>
      <c r="CP963" t="str">
        <v>GOAL</v>
      </c>
      <c r="CQ963" t="str">
        <v>Halü Bienestar Humano Foundation (HALU)</v>
      </c>
      <c r="CR963" t="str">
        <v>Heartland Alliance International (HAI)</v>
      </c>
      <c r="CS963" t="str">
        <v>HELVETAS Swiss Intercooperation</v>
      </c>
      <c r="CT963" t="str">
        <v>HIAS</v>
      </c>
      <c r="CU963" t="str">
        <v>Human Rights Defence Curaçao</v>
      </c>
      <c r="CV963" t="str">
        <v>Humanity &amp; Inclusion</v>
      </c>
      <c r="CW963" t="str">
        <v>Humans Analytic</v>
      </c>
      <c r="CX963" t="str">
        <v>Idas y Vueltas Association</v>
      </c>
      <c r="CY963" t="str">
        <v>iMMAP</v>
      </c>
      <c r="CZ963" t="str">
        <v>IMPACT Initiatives (REACH)</v>
      </c>
      <c r="DA963" t="str">
        <v>Inmigrante Feliz Association</v>
      </c>
      <c r="DB963" t="str">
        <v>Institute for Migration and Human Rights (IMDH)</v>
      </c>
      <c r="DC963" t="str">
        <v>Institute of Natural and Cultural Heritage (IPANC)</v>
      </c>
      <c r="DD963" t="str">
        <v>International Committee for the Development of People (CISP)</v>
      </c>
      <c r="DE963" t="str">
        <v>International Federation of the Red Cross (IFRC)</v>
      </c>
      <c r="DF963" t="str">
        <v>International Labour Organization (ILO)</v>
      </c>
      <c r="DG963" t="str">
        <v>International Medical Corps</v>
      </c>
      <c r="DH963" t="str">
        <v>International Organization for Migration (IOM)</v>
      </c>
      <c r="DI963" t="str">
        <v>International Rescue Committee (IRC)</v>
      </c>
      <c r="DJ963" t="str">
        <v>INTERSOS</v>
      </c>
      <c r="DK963" t="str">
        <v>Jesuit Migrant Service (JMS)</v>
      </c>
      <c r="DL963" t="str">
        <v>Jesuit Refugee Service (JRS)</v>
      </c>
      <c r="DM963" t="str">
        <v>Jesuit Service for Migrants and Refugees (JSMR)</v>
      </c>
      <c r="DN963" t="str">
        <v>Joint United Nations Programme on HIV/AIDS (UNAIDS)</v>
      </c>
      <c r="DO963" t="str">
        <v>Kimirina Coorporation</v>
      </c>
      <c r="DP963" t="str">
        <v>La Casita Hispanic Cultural Centre</v>
      </c>
      <c r="DQ963" t="str">
        <v>Latin American Network of Non-Governmental Organizations of Persons with Disabilities and their Families (RIADIS)</v>
      </c>
      <c r="DR963" t="str">
        <v>LGBT+ Movement Brazil</v>
      </c>
      <c r="DS963" t="str">
        <v>Living Water Community (LWC)</v>
      </c>
      <c r="DT963" t="str">
        <v>LLANOVENCOL</v>
      </c>
      <c r="DU963" t="str">
        <v>Lutheran World Federation</v>
      </c>
      <c r="DV963" t="str">
        <v>Lutheran World Relief</v>
      </c>
      <c r="DW963" t="str">
        <v>Malteser International</v>
      </c>
      <c r="DX963" t="str">
        <v>Mana Institute</v>
      </c>
      <c r="DY963" t="str">
        <v>Manos Veneguayas Association</v>
      </c>
      <c r="DZ963" t="str">
        <v>Más Igualdad Perú</v>
      </c>
      <c r="EA963" t="str">
        <v>MedGlobal</v>
      </c>
      <c r="EB963" t="str">
        <v>Medical Teams International</v>
      </c>
      <c r="EC963" t="str">
        <v>Mercy Corps</v>
      </c>
      <c r="ED963" t="str">
        <v>Migrant Service Center (CAM)</v>
      </c>
      <c r="EE963" t="str">
        <v>Migrants, Refugees and Argentine Social Entrepreneurs (MIRARES)</v>
      </c>
      <c r="EF963" t="str">
        <v>Mision Scalabriniana - Ecuador</v>
      </c>
      <c r="EG963" t="str">
        <v>Missão Paz</v>
      </c>
      <c r="EH963" t="str">
        <v>Museu A CASA</v>
      </c>
      <c r="EI963" t="str">
        <v>Norwegian Refugee Council (NRC)</v>
      </c>
      <c r="EJ963" t="str">
        <v>ONG Migrantes por el Maule</v>
      </c>
      <c r="EK963" t="str">
        <v>ONG Preemptive Love Coalition Colombia</v>
      </c>
      <c r="EL963" t="str">
        <v>Organización Transfomando Vidas</v>
      </c>
      <c r="EM963" t="str">
        <v>Organization of Ibero-American States for Education, Science and Culture (OEI)</v>
      </c>
      <c r="EN963" t="str">
        <v>OXFAM</v>
      </c>
      <c r="EO963" t="str">
        <v>Panamerican Development Foundation</v>
      </c>
      <c r="EP963" t="str">
        <v>Panamerican Health Organization/World Health Organization (PAHO/WHO)</v>
      </c>
      <c r="EQ963" t="str">
        <v>Pastoral of Human Mobility - Peruvian Episcopal Conference</v>
      </c>
      <c r="ER963" t="str">
        <v>Pastoral Service for Migrants National</v>
      </c>
      <c r="ES963" t="str">
        <v>Permanent Human Rights defense Committee (CDH)</v>
      </c>
      <c r="ET963" t="str">
        <v>Pirilampos Institute - Group of visits and voluntary actions in Roraima</v>
      </c>
      <c r="EU963" t="str">
        <v>Plan International</v>
      </c>
      <c r="EV963" t="str">
        <v>Population Program, Faculty of Social Sciences, University of the Republic</v>
      </c>
      <c r="EW963" t="str">
        <v>Profamilia Association</v>
      </c>
      <c r="EX963" t="str">
        <v>Red con Migrantes y Refugiados</v>
      </c>
      <c r="EY963" t="str">
        <v>Red Cross Colombia</v>
      </c>
      <c r="EZ963" t="str">
        <v>Red Cross Ecuador</v>
      </c>
      <c r="FA963" t="str">
        <v>Red Cross Peru</v>
      </c>
      <c r="FB963" t="str">
        <v>Red de Investigaciones en Derechos Humanos - CONICET (Consejo Nacional de Investigaciones Científicas y Técnicas)</v>
      </c>
      <c r="FC963" t="str">
        <v>RET International</v>
      </c>
      <c r="FD963" t="str">
        <v>Salú pa Tur Foundation</v>
      </c>
      <c r="FE963" t="str">
        <v>Salvation Army</v>
      </c>
      <c r="FF963" t="str">
        <v>Samaritan's Purse</v>
      </c>
      <c r="FG963" t="str">
        <v>Save the Children International (SCI)</v>
      </c>
      <c r="FH963" t="str">
        <v>Scalabrini Foundation Chile</v>
      </c>
      <c r="FI963" t="str">
        <v>Sección Peruana de Amnistía Internacional</v>
      </c>
      <c r="FJ963" t="str">
        <v>Serviço Pastoral dos Migrantes do Nordeste</v>
      </c>
      <c r="FK963" t="str">
        <v>Sesame Workshop</v>
      </c>
      <c r="FL963" t="str">
        <v>Si, Da Vida</v>
      </c>
      <c r="FM963" t="str">
        <v>Solidarity and Action Asociation</v>
      </c>
      <c r="FN963" t="str">
        <v>SOS Children's Villages</v>
      </c>
      <c r="FO963" t="str">
        <v>Tarabita Foundation</v>
      </c>
      <c r="FP963" t="str">
        <v>Tearfund</v>
      </c>
      <c r="FQ963" t="str">
        <v>TECHO</v>
      </c>
      <c r="FR963" t="str">
        <v>Terranueva Foundation</v>
      </c>
      <c r="FS963" t="str">
        <v>Terre des Hommes Suisse</v>
      </c>
      <c r="FT963" t="str">
        <v>The Israel Forum for International Humanitarian Aid (IsraAID)</v>
      </c>
      <c r="FU963" t="str">
        <v>Unión Venezolana en Perú</v>
      </c>
      <c r="FV963" t="str">
        <v>United Nations Children's Fund (UNICEF)</v>
      </c>
      <c r="FW963" t="str">
        <v>United Nations Development Programme (UNDP)</v>
      </c>
      <c r="FX963" t="str">
        <v>United Nations Educational, Scientific and Cultural Organization (UNESCO)</v>
      </c>
      <c r="FY963" t="str">
        <v>United Nations Entity for Gender Equality and the Empowerment of Women (UNWOMEN)</v>
      </c>
      <c r="FZ963" t="str">
        <v>United Nations Food and Agricultural Organization (FAO)</v>
      </c>
      <c r="GA963" t="str">
        <v>United Nations High Commissioner for Refugees (UNHCR)</v>
      </c>
      <c r="GB963" t="str">
        <v>United Nations Office of the High Commissioner for Human Rights (OHCHR)</v>
      </c>
      <c r="GC963" t="str">
        <v>United Nations Office on Drugs and Crime (UNODC)</v>
      </c>
      <c r="GD963" t="str">
        <v>United Nations Population Fund (UNFPA)</v>
      </c>
      <c r="GE963" t="str">
        <v>United Nations Programme for Human Settlements (UN Habitat)</v>
      </c>
      <c r="GF963" t="str">
        <v>Vale da Benção Educational and Charitable Association (AEBVB)</v>
      </c>
      <c r="GG963" t="str">
        <v>VenAruba Solidaria</v>
      </c>
      <c r="GH963" t="str">
        <v>Venex Curacao Foundation</v>
      </c>
      <c r="GI963" t="str">
        <v>Venezolanos en Barranquilla</v>
      </c>
      <c r="GJ963" t="str">
        <v>Venezolanos en San Cristóbal</v>
      </c>
      <c r="GK963" t="str">
        <v>Venezuelan Emigrant Foundation (FEV)</v>
      </c>
      <c r="GL963" t="str">
        <v>Vicaría de Pastoral Social Caritas</v>
      </c>
      <c r="GM963" t="str">
        <v>Voices GY</v>
      </c>
      <c r="GN963" t="str">
        <v>We World GVC</v>
      </c>
      <c r="GO963" t="str">
        <v>World Council of Credit Unions</v>
      </c>
      <c r="GP963" t="str">
        <v>World Food Programme (WFP)</v>
      </c>
      <c r="GQ963" t="str">
        <v>World Vision</v>
      </c>
      <c r="GR963" t="str">
        <v>ZOA</v>
      </c>
    </row>
    <row r="964" spans="8:200" x14ac:dyDescent="0.3">
      <c r="H964" t="str" cm="1">
        <f t="array" ref="H964:GR964">TRANSPOSE(_xlfn._xlws.SORT(_xlfn._xlws.FILTER(Table3[Name],ISNUMBER(SEARCH(' Activity Sheet'!D1018,Table3[Name])),"Not found"),,1))</f>
        <v>.New Organisation</v>
      </c>
      <c r="I964" t="str">
        <v>ABV - Association of Good with Life</v>
      </c>
      <c r="J964" t="str">
        <v>ACAPS</v>
      </c>
      <c r="K964" t="str">
        <v>Acción y Desarrollo</v>
      </c>
      <c r="L964" t="str">
        <v>ACTED</v>
      </c>
      <c r="M964" t="str">
        <v>Action against Hunger</v>
      </c>
      <c r="N964" t="str">
        <v>ActionAid</v>
      </c>
      <c r="O964" t="str">
        <v>Adventist Development and Relief Agency (ADRA)</v>
      </c>
      <c r="P964" t="str">
        <v>Alas de Colibrí Foundation</v>
      </c>
      <c r="Q964" t="str">
        <v>Alianza por la Solidaridad</v>
      </c>
      <c r="R964" t="str">
        <v>Alianza por Venezuela</v>
      </c>
      <c r="S964" t="str">
        <v>Americares Foundation</v>
      </c>
      <c r="T964" t="str">
        <v>Argentine Commission for Refugees and Migrants (CAREF)</v>
      </c>
      <c r="U964" t="str">
        <v>Asociación Aves</v>
      </c>
      <c r="V964" t="str">
        <v>Asociación de Jubilados y Pensionados Venezolanos en Argentina</v>
      </c>
      <c r="W964" t="str">
        <v>Asociación de Venezolanos en Eloy Alfaro</v>
      </c>
      <c r="X964" t="str">
        <v>Asociación Fundación contra el Hambre Perú</v>
      </c>
      <c r="Y964" t="str">
        <v>Asociación Migrantes Venezolanos</v>
      </c>
      <c r="Z964" t="str">
        <v>Asociación Misioneros de San Carlos Scalabrinianos</v>
      </c>
      <c r="AA964" t="str">
        <v>Asociacion Proteccion Poblacion Vulnerable</v>
      </c>
      <c r="AB964" t="str">
        <v>Asociación Quinta Ola</v>
      </c>
      <c r="AC964" t="str">
        <v>Asociación Salto Ángel</v>
      </c>
      <c r="AD964" t="str">
        <v>Asociación Venezuela en Ecuador AC</v>
      </c>
      <c r="AE964" t="str">
        <v>ASOVENAR</v>
      </c>
      <c r="AF964" t="str">
        <v>Associação Hermanitos</v>
      </c>
      <c r="AG964" t="str">
        <v>AVSI Foundation</v>
      </c>
      <c r="AH964" t="str">
        <v>Bethany Christian Services</v>
      </c>
      <c r="AI964" t="str">
        <v>Blumont</v>
      </c>
      <c r="AJ964" t="str">
        <v>CARE</v>
      </c>
      <c r="AK964" t="str">
        <v>Caritas Brazil</v>
      </c>
      <c r="AL964" t="str">
        <v>Caritas Ecuador</v>
      </c>
      <c r="AM964" t="str">
        <v>Caritas Germany</v>
      </c>
      <c r="AN964" t="str">
        <v>Caritas Manaus</v>
      </c>
      <c r="AO964" t="str">
        <v>Caritas Parana</v>
      </c>
      <c r="AP964" t="str">
        <v>Caritas Peru</v>
      </c>
      <c r="AQ964" t="str">
        <v>Caritas Rio de Janeiro</v>
      </c>
      <c r="AR964" t="str">
        <v>Caritas São Paulo</v>
      </c>
      <c r="AS964" t="str">
        <v>Caritas Switzerland</v>
      </c>
      <c r="AT964" t="str">
        <v>CCEFIRO Association</v>
      </c>
      <c r="AU964" t="str">
        <v>CEDRO</v>
      </c>
      <c r="AV964" t="str">
        <v>Center for Integrated Studies and Programs for Sustainable Development (CIEDS)</v>
      </c>
      <c r="AW964" t="str">
        <v>Center for Migration and Human Rights of the Diocese of Roraima (CMDH)</v>
      </c>
      <c r="AX964" t="str">
        <v>Centro de Atencion Psicosocial (CAPS)</v>
      </c>
      <c r="AY964" t="str">
        <v>CESAL</v>
      </c>
      <c r="AZ964" t="str">
        <v>CESVI-Cooperazione e Sviluppo</v>
      </c>
      <c r="BA964" t="str">
        <v>ChildFund International</v>
      </c>
      <c r="BB964" t="str">
        <v>CHS Alternativo</v>
      </c>
      <c r="BC964" t="str">
        <v>Churún Merú Association</v>
      </c>
      <c r="BD964" t="str">
        <v>Coalición por Venezuela</v>
      </c>
      <c r="BE964" t="str">
        <v>Colonia Foundation of Venezuelans in the Dominican Republic (FUNCOVERD)</v>
      </c>
      <c r="BF964" t="str">
        <v>COLVENZ</v>
      </c>
      <c r="BG964" t="str">
        <v>Compassiva</v>
      </c>
      <c r="BH964" t="str">
        <v>Consejo Interreligioso del Perú - Religiones por la Paz</v>
      </c>
      <c r="BI964" t="str">
        <v>Consorcio ONG OCIPI Y Capellanía Nacional OFICA</v>
      </c>
      <c r="BJ964" t="str">
        <v>COOPI - International Cooperation Foundation</v>
      </c>
      <c r="BK964" t="str">
        <v>Corporación Colectivo Sin Fronteras</v>
      </c>
      <c r="BL964" t="str">
        <v>CRISFE Foundation</v>
      </c>
      <c r="BM964" t="str">
        <v>Cuso International</v>
      </c>
      <c r="BN964" t="str">
        <v>Danielle’s Children Fund (DCF)</v>
      </c>
      <c r="BO964" t="str">
        <v>Danish Refugee Council (DRC)</v>
      </c>
      <c r="BP964" t="str">
        <v>Development Support Association - APOYAR</v>
      </c>
      <c r="BQ964" t="str">
        <v>Diakonie Katastrophenhilfe</v>
      </c>
      <c r="BR964" t="str">
        <v>Diálogo Diverso</v>
      </c>
      <c r="BS964" t="str">
        <v>Doctors of the World</v>
      </c>
      <c r="BT964" t="str">
        <v>Dominican Institute for Integrated Development</v>
      </c>
      <c r="BU964" t="str">
        <v>Duendes y Ángeles Vinotinto República Dominicana</v>
      </c>
      <c r="BV964" t="str">
        <v>Encuentros SJS (Servicio Jesuita de la Solidaridad)</v>
      </c>
      <c r="BW964" t="str">
        <v>Ending Violence Against Migrants</v>
      </c>
      <c r="BX964" t="str">
        <v>Equidad Foundation</v>
      </c>
      <c r="BY964" t="str">
        <v>Equilibrium CenDE</v>
      </c>
      <c r="BZ964" t="str">
        <v>Facultad de Psicología - Universidad de la República (UDELAR)</v>
      </c>
      <c r="CA964" t="str">
        <v>First International Emergency and Solidarités International</v>
      </c>
      <c r="CB964" t="str">
        <v>Fondo Ecuatoriano Populorum Progressio</v>
      </c>
      <c r="CC964" t="str">
        <v>Foro Salud Callao</v>
      </c>
      <c r="CD964" t="str">
        <v>Foundation for the Integration and Development of Latin America (FIDAL)</v>
      </c>
      <c r="CE964" t="str">
        <v>Foundation of the Americas (FUDELA)</v>
      </c>
      <c r="CF964" t="str">
        <v>Fraternity Without Borders</v>
      </c>
      <c r="CG964" t="str">
        <v>Fundación Brisas del Norte</v>
      </c>
      <c r="CH964" t="str">
        <v>Fundación Colombovenezolana Nueva Ilusión</v>
      </c>
      <c r="CI964" t="str">
        <v>Fundación Nakama's</v>
      </c>
      <c r="CJ964" t="str">
        <v>Fundación RadaBer</v>
      </c>
      <c r="CK964" t="str">
        <v>Fundación Scalabrini Bolivia</v>
      </c>
      <c r="CL964" t="str">
        <v>Fundacion Social Vivan los Niños</v>
      </c>
      <c r="CM964" t="str">
        <v>FUNVEAC</v>
      </c>
      <c r="CN964" t="str">
        <v>German Development Cooperation Agency GIZ</v>
      </c>
      <c r="CO964" t="str">
        <v>Globalizate Radio</v>
      </c>
      <c r="CP964" t="str">
        <v>GOAL</v>
      </c>
      <c r="CQ964" t="str">
        <v>Halü Bienestar Humano Foundation (HALU)</v>
      </c>
      <c r="CR964" t="str">
        <v>Heartland Alliance International (HAI)</v>
      </c>
      <c r="CS964" t="str">
        <v>HELVETAS Swiss Intercooperation</v>
      </c>
      <c r="CT964" t="str">
        <v>HIAS</v>
      </c>
      <c r="CU964" t="str">
        <v>Human Rights Defence Curaçao</v>
      </c>
      <c r="CV964" t="str">
        <v>Humanity &amp; Inclusion</v>
      </c>
      <c r="CW964" t="str">
        <v>Humans Analytic</v>
      </c>
      <c r="CX964" t="str">
        <v>Idas y Vueltas Association</v>
      </c>
      <c r="CY964" t="str">
        <v>iMMAP</v>
      </c>
      <c r="CZ964" t="str">
        <v>IMPACT Initiatives (REACH)</v>
      </c>
      <c r="DA964" t="str">
        <v>Inmigrante Feliz Association</v>
      </c>
      <c r="DB964" t="str">
        <v>Institute for Migration and Human Rights (IMDH)</v>
      </c>
      <c r="DC964" t="str">
        <v>Institute of Natural and Cultural Heritage (IPANC)</v>
      </c>
      <c r="DD964" t="str">
        <v>International Committee for the Development of People (CISP)</v>
      </c>
      <c r="DE964" t="str">
        <v>International Federation of the Red Cross (IFRC)</v>
      </c>
      <c r="DF964" t="str">
        <v>International Labour Organization (ILO)</v>
      </c>
      <c r="DG964" t="str">
        <v>International Medical Corps</v>
      </c>
      <c r="DH964" t="str">
        <v>International Organization for Migration (IOM)</v>
      </c>
      <c r="DI964" t="str">
        <v>International Rescue Committee (IRC)</v>
      </c>
      <c r="DJ964" t="str">
        <v>INTERSOS</v>
      </c>
      <c r="DK964" t="str">
        <v>Jesuit Migrant Service (JMS)</v>
      </c>
      <c r="DL964" t="str">
        <v>Jesuit Refugee Service (JRS)</v>
      </c>
      <c r="DM964" t="str">
        <v>Jesuit Service for Migrants and Refugees (JSMR)</v>
      </c>
      <c r="DN964" t="str">
        <v>Joint United Nations Programme on HIV/AIDS (UNAIDS)</v>
      </c>
      <c r="DO964" t="str">
        <v>Kimirina Coorporation</v>
      </c>
      <c r="DP964" t="str">
        <v>La Casita Hispanic Cultural Centre</v>
      </c>
      <c r="DQ964" t="str">
        <v>Latin American Network of Non-Governmental Organizations of Persons with Disabilities and their Families (RIADIS)</v>
      </c>
      <c r="DR964" t="str">
        <v>LGBT+ Movement Brazil</v>
      </c>
      <c r="DS964" t="str">
        <v>Living Water Community (LWC)</v>
      </c>
      <c r="DT964" t="str">
        <v>LLANOVENCOL</v>
      </c>
      <c r="DU964" t="str">
        <v>Lutheran World Federation</v>
      </c>
      <c r="DV964" t="str">
        <v>Lutheran World Relief</v>
      </c>
      <c r="DW964" t="str">
        <v>Malteser International</v>
      </c>
      <c r="DX964" t="str">
        <v>Mana Institute</v>
      </c>
      <c r="DY964" t="str">
        <v>Manos Veneguayas Association</v>
      </c>
      <c r="DZ964" t="str">
        <v>Más Igualdad Perú</v>
      </c>
      <c r="EA964" t="str">
        <v>MedGlobal</v>
      </c>
      <c r="EB964" t="str">
        <v>Medical Teams International</v>
      </c>
      <c r="EC964" t="str">
        <v>Mercy Corps</v>
      </c>
      <c r="ED964" t="str">
        <v>Migrant Service Center (CAM)</v>
      </c>
      <c r="EE964" t="str">
        <v>Migrants, Refugees and Argentine Social Entrepreneurs (MIRARES)</v>
      </c>
      <c r="EF964" t="str">
        <v>Mision Scalabriniana - Ecuador</v>
      </c>
      <c r="EG964" t="str">
        <v>Missão Paz</v>
      </c>
      <c r="EH964" t="str">
        <v>Museu A CASA</v>
      </c>
      <c r="EI964" t="str">
        <v>Norwegian Refugee Council (NRC)</v>
      </c>
      <c r="EJ964" t="str">
        <v>ONG Migrantes por el Maule</v>
      </c>
      <c r="EK964" t="str">
        <v>ONG Preemptive Love Coalition Colombia</v>
      </c>
      <c r="EL964" t="str">
        <v>Organización Transfomando Vidas</v>
      </c>
      <c r="EM964" t="str">
        <v>Organization of Ibero-American States for Education, Science and Culture (OEI)</v>
      </c>
      <c r="EN964" t="str">
        <v>OXFAM</v>
      </c>
      <c r="EO964" t="str">
        <v>Panamerican Development Foundation</v>
      </c>
      <c r="EP964" t="str">
        <v>Panamerican Health Organization/World Health Organization (PAHO/WHO)</v>
      </c>
      <c r="EQ964" t="str">
        <v>Pastoral of Human Mobility - Peruvian Episcopal Conference</v>
      </c>
      <c r="ER964" t="str">
        <v>Pastoral Service for Migrants National</v>
      </c>
      <c r="ES964" t="str">
        <v>Permanent Human Rights defense Committee (CDH)</v>
      </c>
      <c r="ET964" t="str">
        <v>Pirilampos Institute - Group of visits and voluntary actions in Roraima</v>
      </c>
      <c r="EU964" t="str">
        <v>Plan International</v>
      </c>
      <c r="EV964" t="str">
        <v>Population Program, Faculty of Social Sciences, University of the Republic</v>
      </c>
      <c r="EW964" t="str">
        <v>Profamilia Association</v>
      </c>
      <c r="EX964" t="str">
        <v>Red con Migrantes y Refugiados</v>
      </c>
      <c r="EY964" t="str">
        <v>Red Cross Colombia</v>
      </c>
      <c r="EZ964" t="str">
        <v>Red Cross Ecuador</v>
      </c>
      <c r="FA964" t="str">
        <v>Red Cross Peru</v>
      </c>
      <c r="FB964" t="str">
        <v>Red de Investigaciones en Derechos Humanos - CONICET (Consejo Nacional de Investigaciones Científicas y Técnicas)</v>
      </c>
      <c r="FC964" t="str">
        <v>RET International</v>
      </c>
      <c r="FD964" t="str">
        <v>Salú pa Tur Foundation</v>
      </c>
      <c r="FE964" t="str">
        <v>Salvation Army</v>
      </c>
      <c r="FF964" t="str">
        <v>Samaritan's Purse</v>
      </c>
      <c r="FG964" t="str">
        <v>Save the Children International (SCI)</v>
      </c>
      <c r="FH964" t="str">
        <v>Scalabrini Foundation Chile</v>
      </c>
      <c r="FI964" t="str">
        <v>Sección Peruana de Amnistía Internacional</v>
      </c>
      <c r="FJ964" t="str">
        <v>Serviço Pastoral dos Migrantes do Nordeste</v>
      </c>
      <c r="FK964" t="str">
        <v>Sesame Workshop</v>
      </c>
      <c r="FL964" t="str">
        <v>Si, Da Vida</v>
      </c>
      <c r="FM964" t="str">
        <v>Solidarity and Action Asociation</v>
      </c>
      <c r="FN964" t="str">
        <v>SOS Children's Villages</v>
      </c>
      <c r="FO964" t="str">
        <v>Tarabita Foundation</v>
      </c>
      <c r="FP964" t="str">
        <v>Tearfund</v>
      </c>
      <c r="FQ964" t="str">
        <v>TECHO</v>
      </c>
      <c r="FR964" t="str">
        <v>Terranueva Foundation</v>
      </c>
      <c r="FS964" t="str">
        <v>Terre des Hommes Suisse</v>
      </c>
      <c r="FT964" t="str">
        <v>The Israel Forum for International Humanitarian Aid (IsraAID)</v>
      </c>
      <c r="FU964" t="str">
        <v>Unión Venezolana en Perú</v>
      </c>
      <c r="FV964" t="str">
        <v>United Nations Children's Fund (UNICEF)</v>
      </c>
      <c r="FW964" t="str">
        <v>United Nations Development Programme (UNDP)</v>
      </c>
      <c r="FX964" t="str">
        <v>United Nations Educational, Scientific and Cultural Organization (UNESCO)</v>
      </c>
      <c r="FY964" t="str">
        <v>United Nations Entity for Gender Equality and the Empowerment of Women (UNWOMEN)</v>
      </c>
      <c r="FZ964" t="str">
        <v>United Nations Food and Agricultural Organization (FAO)</v>
      </c>
      <c r="GA964" t="str">
        <v>United Nations High Commissioner for Refugees (UNHCR)</v>
      </c>
      <c r="GB964" t="str">
        <v>United Nations Office of the High Commissioner for Human Rights (OHCHR)</v>
      </c>
      <c r="GC964" t="str">
        <v>United Nations Office on Drugs and Crime (UNODC)</v>
      </c>
      <c r="GD964" t="str">
        <v>United Nations Population Fund (UNFPA)</v>
      </c>
      <c r="GE964" t="str">
        <v>United Nations Programme for Human Settlements (UN Habitat)</v>
      </c>
      <c r="GF964" t="str">
        <v>Vale da Benção Educational and Charitable Association (AEBVB)</v>
      </c>
      <c r="GG964" t="str">
        <v>VenAruba Solidaria</v>
      </c>
      <c r="GH964" t="str">
        <v>Venex Curacao Foundation</v>
      </c>
      <c r="GI964" t="str">
        <v>Venezolanos en Barranquilla</v>
      </c>
      <c r="GJ964" t="str">
        <v>Venezolanos en San Cristóbal</v>
      </c>
      <c r="GK964" t="str">
        <v>Venezuelan Emigrant Foundation (FEV)</v>
      </c>
      <c r="GL964" t="str">
        <v>Vicaría de Pastoral Social Caritas</v>
      </c>
      <c r="GM964" t="str">
        <v>Voices GY</v>
      </c>
      <c r="GN964" t="str">
        <v>We World GVC</v>
      </c>
      <c r="GO964" t="str">
        <v>World Council of Credit Unions</v>
      </c>
      <c r="GP964" t="str">
        <v>World Food Programme (WFP)</v>
      </c>
      <c r="GQ964" t="str">
        <v>World Vision</v>
      </c>
      <c r="GR964" t="str">
        <v>ZOA</v>
      </c>
    </row>
    <row r="965" spans="8:200" x14ac:dyDescent="0.3">
      <c r="H965" t="str" cm="1">
        <f t="array" ref="H965:GR965">TRANSPOSE(_xlfn._xlws.SORT(_xlfn._xlws.FILTER(Table3[Name],ISNUMBER(SEARCH(' Activity Sheet'!D1019,Table3[Name])),"Not found"),,1))</f>
        <v>.New Organisation</v>
      </c>
      <c r="I965" t="str">
        <v>ABV - Association of Good with Life</v>
      </c>
      <c r="J965" t="str">
        <v>ACAPS</v>
      </c>
      <c r="K965" t="str">
        <v>Acción y Desarrollo</v>
      </c>
      <c r="L965" t="str">
        <v>ACTED</v>
      </c>
      <c r="M965" t="str">
        <v>Action against Hunger</v>
      </c>
      <c r="N965" t="str">
        <v>ActionAid</v>
      </c>
      <c r="O965" t="str">
        <v>Adventist Development and Relief Agency (ADRA)</v>
      </c>
      <c r="P965" t="str">
        <v>Alas de Colibrí Foundation</v>
      </c>
      <c r="Q965" t="str">
        <v>Alianza por la Solidaridad</v>
      </c>
      <c r="R965" t="str">
        <v>Alianza por Venezuela</v>
      </c>
      <c r="S965" t="str">
        <v>Americares Foundation</v>
      </c>
      <c r="T965" t="str">
        <v>Argentine Commission for Refugees and Migrants (CAREF)</v>
      </c>
      <c r="U965" t="str">
        <v>Asociación Aves</v>
      </c>
      <c r="V965" t="str">
        <v>Asociación de Jubilados y Pensionados Venezolanos en Argentina</v>
      </c>
      <c r="W965" t="str">
        <v>Asociación de Venezolanos en Eloy Alfaro</v>
      </c>
      <c r="X965" t="str">
        <v>Asociación Fundación contra el Hambre Perú</v>
      </c>
      <c r="Y965" t="str">
        <v>Asociación Migrantes Venezolanos</v>
      </c>
      <c r="Z965" t="str">
        <v>Asociación Misioneros de San Carlos Scalabrinianos</v>
      </c>
      <c r="AA965" t="str">
        <v>Asociacion Proteccion Poblacion Vulnerable</v>
      </c>
      <c r="AB965" t="str">
        <v>Asociación Quinta Ola</v>
      </c>
      <c r="AC965" t="str">
        <v>Asociación Salto Ángel</v>
      </c>
      <c r="AD965" t="str">
        <v>Asociación Venezuela en Ecuador AC</v>
      </c>
      <c r="AE965" t="str">
        <v>ASOVENAR</v>
      </c>
      <c r="AF965" t="str">
        <v>Associação Hermanitos</v>
      </c>
      <c r="AG965" t="str">
        <v>AVSI Foundation</v>
      </c>
      <c r="AH965" t="str">
        <v>Bethany Christian Services</v>
      </c>
      <c r="AI965" t="str">
        <v>Blumont</v>
      </c>
      <c r="AJ965" t="str">
        <v>CARE</v>
      </c>
      <c r="AK965" t="str">
        <v>Caritas Brazil</v>
      </c>
      <c r="AL965" t="str">
        <v>Caritas Ecuador</v>
      </c>
      <c r="AM965" t="str">
        <v>Caritas Germany</v>
      </c>
      <c r="AN965" t="str">
        <v>Caritas Manaus</v>
      </c>
      <c r="AO965" t="str">
        <v>Caritas Parana</v>
      </c>
      <c r="AP965" t="str">
        <v>Caritas Peru</v>
      </c>
      <c r="AQ965" t="str">
        <v>Caritas Rio de Janeiro</v>
      </c>
      <c r="AR965" t="str">
        <v>Caritas São Paulo</v>
      </c>
      <c r="AS965" t="str">
        <v>Caritas Switzerland</v>
      </c>
      <c r="AT965" t="str">
        <v>CCEFIRO Association</v>
      </c>
      <c r="AU965" t="str">
        <v>CEDRO</v>
      </c>
      <c r="AV965" t="str">
        <v>Center for Integrated Studies and Programs for Sustainable Development (CIEDS)</v>
      </c>
      <c r="AW965" t="str">
        <v>Center for Migration and Human Rights of the Diocese of Roraima (CMDH)</v>
      </c>
      <c r="AX965" t="str">
        <v>Centro de Atencion Psicosocial (CAPS)</v>
      </c>
      <c r="AY965" t="str">
        <v>CESAL</v>
      </c>
      <c r="AZ965" t="str">
        <v>CESVI-Cooperazione e Sviluppo</v>
      </c>
      <c r="BA965" t="str">
        <v>ChildFund International</v>
      </c>
      <c r="BB965" t="str">
        <v>CHS Alternativo</v>
      </c>
      <c r="BC965" t="str">
        <v>Churún Merú Association</v>
      </c>
      <c r="BD965" t="str">
        <v>Coalición por Venezuela</v>
      </c>
      <c r="BE965" t="str">
        <v>Colonia Foundation of Venezuelans in the Dominican Republic (FUNCOVERD)</v>
      </c>
      <c r="BF965" t="str">
        <v>COLVENZ</v>
      </c>
      <c r="BG965" t="str">
        <v>Compassiva</v>
      </c>
      <c r="BH965" t="str">
        <v>Consejo Interreligioso del Perú - Religiones por la Paz</v>
      </c>
      <c r="BI965" t="str">
        <v>Consorcio ONG OCIPI Y Capellanía Nacional OFICA</v>
      </c>
      <c r="BJ965" t="str">
        <v>COOPI - International Cooperation Foundation</v>
      </c>
      <c r="BK965" t="str">
        <v>Corporación Colectivo Sin Fronteras</v>
      </c>
      <c r="BL965" t="str">
        <v>CRISFE Foundation</v>
      </c>
      <c r="BM965" t="str">
        <v>Cuso International</v>
      </c>
      <c r="BN965" t="str">
        <v>Danielle’s Children Fund (DCF)</v>
      </c>
      <c r="BO965" t="str">
        <v>Danish Refugee Council (DRC)</v>
      </c>
      <c r="BP965" t="str">
        <v>Development Support Association - APOYAR</v>
      </c>
      <c r="BQ965" t="str">
        <v>Diakonie Katastrophenhilfe</v>
      </c>
      <c r="BR965" t="str">
        <v>Diálogo Diverso</v>
      </c>
      <c r="BS965" t="str">
        <v>Doctors of the World</v>
      </c>
      <c r="BT965" t="str">
        <v>Dominican Institute for Integrated Development</v>
      </c>
      <c r="BU965" t="str">
        <v>Duendes y Ángeles Vinotinto República Dominicana</v>
      </c>
      <c r="BV965" t="str">
        <v>Encuentros SJS (Servicio Jesuita de la Solidaridad)</v>
      </c>
      <c r="BW965" t="str">
        <v>Ending Violence Against Migrants</v>
      </c>
      <c r="BX965" t="str">
        <v>Equidad Foundation</v>
      </c>
      <c r="BY965" t="str">
        <v>Equilibrium CenDE</v>
      </c>
      <c r="BZ965" t="str">
        <v>Facultad de Psicología - Universidad de la República (UDELAR)</v>
      </c>
      <c r="CA965" t="str">
        <v>First International Emergency and Solidarités International</v>
      </c>
      <c r="CB965" t="str">
        <v>Fondo Ecuatoriano Populorum Progressio</v>
      </c>
      <c r="CC965" t="str">
        <v>Foro Salud Callao</v>
      </c>
      <c r="CD965" t="str">
        <v>Foundation for the Integration and Development of Latin America (FIDAL)</v>
      </c>
      <c r="CE965" t="str">
        <v>Foundation of the Americas (FUDELA)</v>
      </c>
      <c r="CF965" t="str">
        <v>Fraternity Without Borders</v>
      </c>
      <c r="CG965" t="str">
        <v>Fundación Brisas del Norte</v>
      </c>
      <c r="CH965" t="str">
        <v>Fundación Colombovenezolana Nueva Ilusión</v>
      </c>
      <c r="CI965" t="str">
        <v>Fundación Nakama's</v>
      </c>
      <c r="CJ965" t="str">
        <v>Fundación RadaBer</v>
      </c>
      <c r="CK965" t="str">
        <v>Fundación Scalabrini Bolivia</v>
      </c>
      <c r="CL965" t="str">
        <v>Fundacion Social Vivan los Niños</v>
      </c>
      <c r="CM965" t="str">
        <v>FUNVEAC</v>
      </c>
      <c r="CN965" t="str">
        <v>German Development Cooperation Agency GIZ</v>
      </c>
      <c r="CO965" t="str">
        <v>Globalizate Radio</v>
      </c>
      <c r="CP965" t="str">
        <v>GOAL</v>
      </c>
      <c r="CQ965" t="str">
        <v>Halü Bienestar Humano Foundation (HALU)</v>
      </c>
      <c r="CR965" t="str">
        <v>Heartland Alliance International (HAI)</v>
      </c>
      <c r="CS965" t="str">
        <v>HELVETAS Swiss Intercooperation</v>
      </c>
      <c r="CT965" t="str">
        <v>HIAS</v>
      </c>
      <c r="CU965" t="str">
        <v>Human Rights Defence Curaçao</v>
      </c>
      <c r="CV965" t="str">
        <v>Humanity &amp; Inclusion</v>
      </c>
      <c r="CW965" t="str">
        <v>Humans Analytic</v>
      </c>
      <c r="CX965" t="str">
        <v>Idas y Vueltas Association</v>
      </c>
      <c r="CY965" t="str">
        <v>iMMAP</v>
      </c>
      <c r="CZ965" t="str">
        <v>IMPACT Initiatives (REACH)</v>
      </c>
      <c r="DA965" t="str">
        <v>Inmigrante Feliz Association</v>
      </c>
      <c r="DB965" t="str">
        <v>Institute for Migration and Human Rights (IMDH)</v>
      </c>
      <c r="DC965" t="str">
        <v>Institute of Natural and Cultural Heritage (IPANC)</v>
      </c>
      <c r="DD965" t="str">
        <v>International Committee for the Development of People (CISP)</v>
      </c>
      <c r="DE965" t="str">
        <v>International Federation of the Red Cross (IFRC)</v>
      </c>
      <c r="DF965" t="str">
        <v>International Labour Organization (ILO)</v>
      </c>
      <c r="DG965" t="str">
        <v>International Medical Corps</v>
      </c>
      <c r="DH965" t="str">
        <v>International Organization for Migration (IOM)</v>
      </c>
      <c r="DI965" t="str">
        <v>International Rescue Committee (IRC)</v>
      </c>
      <c r="DJ965" t="str">
        <v>INTERSOS</v>
      </c>
      <c r="DK965" t="str">
        <v>Jesuit Migrant Service (JMS)</v>
      </c>
      <c r="DL965" t="str">
        <v>Jesuit Refugee Service (JRS)</v>
      </c>
      <c r="DM965" t="str">
        <v>Jesuit Service for Migrants and Refugees (JSMR)</v>
      </c>
      <c r="DN965" t="str">
        <v>Joint United Nations Programme on HIV/AIDS (UNAIDS)</v>
      </c>
      <c r="DO965" t="str">
        <v>Kimirina Coorporation</v>
      </c>
      <c r="DP965" t="str">
        <v>La Casita Hispanic Cultural Centre</v>
      </c>
      <c r="DQ965" t="str">
        <v>Latin American Network of Non-Governmental Organizations of Persons with Disabilities and their Families (RIADIS)</v>
      </c>
      <c r="DR965" t="str">
        <v>LGBT+ Movement Brazil</v>
      </c>
      <c r="DS965" t="str">
        <v>Living Water Community (LWC)</v>
      </c>
      <c r="DT965" t="str">
        <v>LLANOVENCOL</v>
      </c>
      <c r="DU965" t="str">
        <v>Lutheran World Federation</v>
      </c>
      <c r="DV965" t="str">
        <v>Lutheran World Relief</v>
      </c>
      <c r="DW965" t="str">
        <v>Malteser International</v>
      </c>
      <c r="DX965" t="str">
        <v>Mana Institute</v>
      </c>
      <c r="DY965" t="str">
        <v>Manos Veneguayas Association</v>
      </c>
      <c r="DZ965" t="str">
        <v>Más Igualdad Perú</v>
      </c>
      <c r="EA965" t="str">
        <v>MedGlobal</v>
      </c>
      <c r="EB965" t="str">
        <v>Medical Teams International</v>
      </c>
      <c r="EC965" t="str">
        <v>Mercy Corps</v>
      </c>
      <c r="ED965" t="str">
        <v>Migrant Service Center (CAM)</v>
      </c>
      <c r="EE965" t="str">
        <v>Migrants, Refugees and Argentine Social Entrepreneurs (MIRARES)</v>
      </c>
      <c r="EF965" t="str">
        <v>Mision Scalabriniana - Ecuador</v>
      </c>
      <c r="EG965" t="str">
        <v>Missão Paz</v>
      </c>
      <c r="EH965" t="str">
        <v>Museu A CASA</v>
      </c>
      <c r="EI965" t="str">
        <v>Norwegian Refugee Council (NRC)</v>
      </c>
      <c r="EJ965" t="str">
        <v>ONG Migrantes por el Maule</v>
      </c>
      <c r="EK965" t="str">
        <v>ONG Preemptive Love Coalition Colombia</v>
      </c>
      <c r="EL965" t="str">
        <v>Organización Transfomando Vidas</v>
      </c>
      <c r="EM965" t="str">
        <v>Organization of Ibero-American States for Education, Science and Culture (OEI)</v>
      </c>
      <c r="EN965" t="str">
        <v>OXFAM</v>
      </c>
      <c r="EO965" t="str">
        <v>Panamerican Development Foundation</v>
      </c>
      <c r="EP965" t="str">
        <v>Panamerican Health Organization/World Health Organization (PAHO/WHO)</v>
      </c>
      <c r="EQ965" t="str">
        <v>Pastoral of Human Mobility - Peruvian Episcopal Conference</v>
      </c>
      <c r="ER965" t="str">
        <v>Pastoral Service for Migrants National</v>
      </c>
      <c r="ES965" t="str">
        <v>Permanent Human Rights defense Committee (CDH)</v>
      </c>
      <c r="ET965" t="str">
        <v>Pirilampos Institute - Group of visits and voluntary actions in Roraima</v>
      </c>
      <c r="EU965" t="str">
        <v>Plan International</v>
      </c>
      <c r="EV965" t="str">
        <v>Population Program, Faculty of Social Sciences, University of the Republic</v>
      </c>
      <c r="EW965" t="str">
        <v>Profamilia Association</v>
      </c>
      <c r="EX965" t="str">
        <v>Red con Migrantes y Refugiados</v>
      </c>
      <c r="EY965" t="str">
        <v>Red Cross Colombia</v>
      </c>
      <c r="EZ965" t="str">
        <v>Red Cross Ecuador</v>
      </c>
      <c r="FA965" t="str">
        <v>Red Cross Peru</v>
      </c>
      <c r="FB965" t="str">
        <v>Red de Investigaciones en Derechos Humanos - CONICET (Consejo Nacional de Investigaciones Científicas y Técnicas)</v>
      </c>
      <c r="FC965" t="str">
        <v>RET International</v>
      </c>
      <c r="FD965" t="str">
        <v>Salú pa Tur Foundation</v>
      </c>
      <c r="FE965" t="str">
        <v>Salvation Army</v>
      </c>
      <c r="FF965" t="str">
        <v>Samaritan's Purse</v>
      </c>
      <c r="FG965" t="str">
        <v>Save the Children International (SCI)</v>
      </c>
      <c r="FH965" t="str">
        <v>Scalabrini Foundation Chile</v>
      </c>
      <c r="FI965" t="str">
        <v>Sección Peruana de Amnistía Internacional</v>
      </c>
      <c r="FJ965" t="str">
        <v>Serviço Pastoral dos Migrantes do Nordeste</v>
      </c>
      <c r="FK965" t="str">
        <v>Sesame Workshop</v>
      </c>
      <c r="FL965" t="str">
        <v>Si, Da Vida</v>
      </c>
      <c r="FM965" t="str">
        <v>Solidarity and Action Asociation</v>
      </c>
      <c r="FN965" t="str">
        <v>SOS Children's Villages</v>
      </c>
      <c r="FO965" t="str">
        <v>Tarabita Foundation</v>
      </c>
      <c r="FP965" t="str">
        <v>Tearfund</v>
      </c>
      <c r="FQ965" t="str">
        <v>TECHO</v>
      </c>
      <c r="FR965" t="str">
        <v>Terranueva Foundation</v>
      </c>
      <c r="FS965" t="str">
        <v>Terre des Hommes Suisse</v>
      </c>
      <c r="FT965" t="str">
        <v>The Israel Forum for International Humanitarian Aid (IsraAID)</v>
      </c>
      <c r="FU965" t="str">
        <v>Unión Venezolana en Perú</v>
      </c>
      <c r="FV965" t="str">
        <v>United Nations Children's Fund (UNICEF)</v>
      </c>
      <c r="FW965" t="str">
        <v>United Nations Development Programme (UNDP)</v>
      </c>
      <c r="FX965" t="str">
        <v>United Nations Educational, Scientific and Cultural Organization (UNESCO)</v>
      </c>
      <c r="FY965" t="str">
        <v>United Nations Entity for Gender Equality and the Empowerment of Women (UNWOMEN)</v>
      </c>
      <c r="FZ965" t="str">
        <v>United Nations Food and Agricultural Organization (FAO)</v>
      </c>
      <c r="GA965" t="str">
        <v>United Nations High Commissioner for Refugees (UNHCR)</v>
      </c>
      <c r="GB965" t="str">
        <v>United Nations Office of the High Commissioner for Human Rights (OHCHR)</v>
      </c>
      <c r="GC965" t="str">
        <v>United Nations Office on Drugs and Crime (UNODC)</v>
      </c>
      <c r="GD965" t="str">
        <v>United Nations Population Fund (UNFPA)</v>
      </c>
      <c r="GE965" t="str">
        <v>United Nations Programme for Human Settlements (UN Habitat)</v>
      </c>
      <c r="GF965" t="str">
        <v>Vale da Benção Educational and Charitable Association (AEBVB)</v>
      </c>
      <c r="GG965" t="str">
        <v>VenAruba Solidaria</v>
      </c>
      <c r="GH965" t="str">
        <v>Venex Curacao Foundation</v>
      </c>
      <c r="GI965" t="str">
        <v>Venezolanos en Barranquilla</v>
      </c>
      <c r="GJ965" t="str">
        <v>Venezolanos en San Cristóbal</v>
      </c>
      <c r="GK965" t="str">
        <v>Venezuelan Emigrant Foundation (FEV)</v>
      </c>
      <c r="GL965" t="str">
        <v>Vicaría de Pastoral Social Caritas</v>
      </c>
      <c r="GM965" t="str">
        <v>Voices GY</v>
      </c>
      <c r="GN965" t="str">
        <v>We World GVC</v>
      </c>
      <c r="GO965" t="str">
        <v>World Council of Credit Unions</v>
      </c>
      <c r="GP965" t="str">
        <v>World Food Programme (WFP)</v>
      </c>
      <c r="GQ965" t="str">
        <v>World Vision</v>
      </c>
      <c r="GR965" t="str">
        <v>ZOA</v>
      </c>
    </row>
    <row r="966" spans="8:200" x14ac:dyDescent="0.3">
      <c r="H966" t="str" cm="1">
        <f t="array" ref="H966:GR966">TRANSPOSE(_xlfn._xlws.SORT(_xlfn._xlws.FILTER(Table3[Name],ISNUMBER(SEARCH(' Activity Sheet'!D1020,Table3[Name])),"Not found"),,1))</f>
        <v>.New Organisation</v>
      </c>
      <c r="I966" t="str">
        <v>ABV - Association of Good with Life</v>
      </c>
      <c r="J966" t="str">
        <v>ACAPS</v>
      </c>
      <c r="K966" t="str">
        <v>Acción y Desarrollo</v>
      </c>
      <c r="L966" t="str">
        <v>ACTED</v>
      </c>
      <c r="M966" t="str">
        <v>Action against Hunger</v>
      </c>
      <c r="N966" t="str">
        <v>ActionAid</v>
      </c>
      <c r="O966" t="str">
        <v>Adventist Development and Relief Agency (ADRA)</v>
      </c>
      <c r="P966" t="str">
        <v>Alas de Colibrí Foundation</v>
      </c>
      <c r="Q966" t="str">
        <v>Alianza por la Solidaridad</v>
      </c>
      <c r="R966" t="str">
        <v>Alianza por Venezuela</v>
      </c>
      <c r="S966" t="str">
        <v>Americares Foundation</v>
      </c>
      <c r="T966" t="str">
        <v>Argentine Commission for Refugees and Migrants (CAREF)</v>
      </c>
      <c r="U966" t="str">
        <v>Asociación Aves</v>
      </c>
      <c r="V966" t="str">
        <v>Asociación de Jubilados y Pensionados Venezolanos en Argentina</v>
      </c>
      <c r="W966" t="str">
        <v>Asociación de Venezolanos en Eloy Alfaro</v>
      </c>
      <c r="X966" t="str">
        <v>Asociación Fundación contra el Hambre Perú</v>
      </c>
      <c r="Y966" t="str">
        <v>Asociación Migrantes Venezolanos</v>
      </c>
      <c r="Z966" t="str">
        <v>Asociación Misioneros de San Carlos Scalabrinianos</v>
      </c>
      <c r="AA966" t="str">
        <v>Asociacion Proteccion Poblacion Vulnerable</v>
      </c>
      <c r="AB966" t="str">
        <v>Asociación Quinta Ola</v>
      </c>
      <c r="AC966" t="str">
        <v>Asociación Salto Ángel</v>
      </c>
      <c r="AD966" t="str">
        <v>Asociación Venezuela en Ecuador AC</v>
      </c>
      <c r="AE966" t="str">
        <v>ASOVENAR</v>
      </c>
      <c r="AF966" t="str">
        <v>Associação Hermanitos</v>
      </c>
      <c r="AG966" t="str">
        <v>AVSI Foundation</v>
      </c>
      <c r="AH966" t="str">
        <v>Bethany Christian Services</v>
      </c>
      <c r="AI966" t="str">
        <v>Blumont</v>
      </c>
      <c r="AJ966" t="str">
        <v>CARE</v>
      </c>
      <c r="AK966" t="str">
        <v>Caritas Brazil</v>
      </c>
      <c r="AL966" t="str">
        <v>Caritas Ecuador</v>
      </c>
      <c r="AM966" t="str">
        <v>Caritas Germany</v>
      </c>
      <c r="AN966" t="str">
        <v>Caritas Manaus</v>
      </c>
      <c r="AO966" t="str">
        <v>Caritas Parana</v>
      </c>
      <c r="AP966" t="str">
        <v>Caritas Peru</v>
      </c>
      <c r="AQ966" t="str">
        <v>Caritas Rio de Janeiro</v>
      </c>
      <c r="AR966" t="str">
        <v>Caritas São Paulo</v>
      </c>
      <c r="AS966" t="str">
        <v>Caritas Switzerland</v>
      </c>
      <c r="AT966" t="str">
        <v>CCEFIRO Association</v>
      </c>
      <c r="AU966" t="str">
        <v>CEDRO</v>
      </c>
      <c r="AV966" t="str">
        <v>Center for Integrated Studies and Programs for Sustainable Development (CIEDS)</v>
      </c>
      <c r="AW966" t="str">
        <v>Center for Migration and Human Rights of the Diocese of Roraima (CMDH)</v>
      </c>
      <c r="AX966" t="str">
        <v>Centro de Atencion Psicosocial (CAPS)</v>
      </c>
      <c r="AY966" t="str">
        <v>CESAL</v>
      </c>
      <c r="AZ966" t="str">
        <v>CESVI-Cooperazione e Sviluppo</v>
      </c>
      <c r="BA966" t="str">
        <v>ChildFund International</v>
      </c>
      <c r="BB966" t="str">
        <v>CHS Alternativo</v>
      </c>
      <c r="BC966" t="str">
        <v>Churún Merú Association</v>
      </c>
      <c r="BD966" t="str">
        <v>Coalición por Venezuela</v>
      </c>
      <c r="BE966" t="str">
        <v>Colonia Foundation of Venezuelans in the Dominican Republic (FUNCOVERD)</v>
      </c>
      <c r="BF966" t="str">
        <v>COLVENZ</v>
      </c>
      <c r="BG966" t="str">
        <v>Compassiva</v>
      </c>
      <c r="BH966" t="str">
        <v>Consejo Interreligioso del Perú - Religiones por la Paz</v>
      </c>
      <c r="BI966" t="str">
        <v>Consorcio ONG OCIPI Y Capellanía Nacional OFICA</v>
      </c>
      <c r="BJ966" t="str">
        <v>COOPI - International Cooperation Foundation</v>
      </c>
      <c r="BK966" t="str">
        <v>Corporación Colectivo Sin Fronteras</v>
      </c>
      <c r="BL966" t="str">
        <v>CRISFE Foundation</v>
      </c>
      <c r="BM966" t="str">
        <v>Cuso International</v>
      </c>
      <c r="BN966" t="str">
        <v>Danielle’s Children Fund (DCF)</v>
      </c>
      <c r="BO966" t="str">
        <v>Danish Refugee Council (DRC)</v>
      </c>
      <c r="BP966" t="str">
        <v>Development Support Association - APOYAR</v>
      </c>
      <c r="BQ966" t="str">
        <v>Diakonie Katastrophenhilfe</v>
      </c>
      <c r="BR966" t="str">
        <v>Diálogo Diverso</v>
      </c>
      <c r="BS966" t="str">
        <v>Doctors of the World</v>
      </c>
      <c r="BT966" t="str">
        <v>Dominican Institute for Integrated Development</v>
      </c>
      <c r="BU966" t="str">
        <v>Duendes y Ángeles Vinotinto República Dominicana</v>
      </c>
      <c r="BV966" t="str">
        <v>Encuentros SJS (Servicio Jesuita de la Solidaridad)</v>
      </c>
      <c r="BW966" t="str">
        <v>Ending Violence Against Migrants</v>
      </c>
      <c r="BX966" t="str">
        <v>Equidad Foundation</v>
      </c>
      <c r="BY966" t="str">
        <v>Equilibrium CenDE</v>
      </c>
      <c r="BZ966" t="str">
        <v>Facultad de Psicología - Universidad de la República (UDELAR)</v>
      </c>
      <c r="CA966" t="str">
        <v>First International Emergency and Solidarités International</v>
      </c>
      <c r="CB966" t="str">
        <v>Fondo Ecuatoriano Populorum Progressio</v>
      </c>
      <c r="CC966" t="str">
        <v>Foro Salud Callao</v>
      </c>
      <c r="CD966" t="str">
        <v>Foundation for the Integration and Development of Latin America (FIDAL)</v>
      </c>
      <c r="CE966" t="str">
        <v>Foundation of the Americas (FUDELA)</v>
      </c>
      <c r="CF966" t="str">
        <v>Fraternity Without Borders</v>
      </c>
      <c r="CG966" t="str">
        <v>Fundación Brisas del Norte</v>
      </c>
      <c r="CH966" t="str">
        <v>Fundación Colombovenezolana Nueva Ilusión</v>
      </c>
      <c r="CI966" t="str">
        <v>Fundación Nakama's</v>
      </c>
      <c r="CJ966" t="str">
        <v>Fundación RadaBer</v>
      </c>
      <c r="CK966" t="str">
        <v>Fundación Scalabrini Bolivia</v>
      </c>
      <c r="CL966" t="str">
        <v>Fundacion Social Vivan los Niños</v>
      </c>
      <c r="CM966" t="str">
        <v>FUNVEAC</v>
      </c>
      <c r="CN966" t="str">
        <v>German Development Cooperation Agency GIZ</v>
      </c>
      <c r="CO966" t="str">
        <v>Globalizate Radio</v>
      </c>
      <c r="CP966" t="str">
        <v>GOAL</v>
      </c>
      <c r="CQ966" t="str">
        <v>Halü Bienestar Humano Foundation (HALU)</v>
      </c>
      <c r="CR966" t="str">
        <v>Heartland Alliance International (HAI)</v>
      </c>
      <c r="CS966" t="str">
        <v>HELVETAS Swiss Intercooperation</v>
      </c>
      <c r="CT966" t="str">
        <v>HIAS</v>
      </c>
      <c r="CU966" t="str">
        <v>Human Rights Defence Curaçao</v>
      </c>
      <c r="CV966" t="str">
        <v>Humanity &amp; Inclusion</v>
      </c>
      <c r="CW966" t="str">
        <v>Humans Analytic</v>
      </c>
      <c r="CX966" t="str">
        <v>Idas y Vueltas Association</v>
      </c>
      <c r="CY966" t="str">
        <v>iMMAP</v>
      </c>
      <c r="CZ966" t="str">
        <v>IMPACT Initiatives (REACH)</v>
      </c>
      <c r="DA966" t="str">
        <v>Inmigrante Feliz Association</v>
      </c>
      <c r="DB966" t="str">
        <v>Institute for Migration and Human Rights (IMDH)</v>
      </c>
      <c r="DC966" t="str">
        <v>Institute of Natural and Cultural Heritage (IPANC)</v>
      </c>
      <c r="DD966" t="str">
        <v>International Committee for the Development of People (CISP)</v>
      </c>
      <c r="DE966" t="str">
        <v>International Federation of the Red Cross (IFRC)</v>
      </c>
      <c r="DF966" t="str">
        <v>International Labour Organization (ILO)</v>
      </c>
      <c r="DG966" t="str">
        <v>International Medical Corps</v>
      </c>
      <c r="DH966" t="str">
        <v>International Organization for Migration (IOM)</v>
      </c>
      <c r="DI966" t="str">
        <v>International Rescue Committee (IRC)</v>
      </c>
      <c r="DJ966" t="str">
        <v>INTERSOS</v>
      </c>
      <c r="DK966" t="str">
        <v>Jesuit Migrant Service (JMS)</v>
      </c>
      <c r="DL966" t="str">
        <v>Jesuit Refugee Service (JRS)</v>
      </c>
      <c r="DM966" t="str">
        <v>Jesuit Service for Migrants and Refugees (JSMR)</v>
      </c>
      <c r="DN966" t="str">
        <v>Joint United Nations Programme on HIV/AIDS (UNAIDS)</v>
      </c>
      <c r="DO966" t="str">
        <v>Kimirina Coorporation</v>
      </c>
      <c r="DP966" t="str">
        <v>La Casita Hispanic Cultural Centre</v>
      </c>
      <c r="DQ966" t="str">
        <v>Latin American Network of Non-Governmental Organizations of Persons with Disabilities and their Families (RIADIS)</v>
      </c>
      <c r="DR966" t="str">
        <v>LGBT+ Movement Brazil</v>
      </c>
      <c r="DS966" t="str">
        <v>Living Water Community (LWC)</v>
      </c>
      <c r="DT966" t="str">
        <v>LLANOVENCOL</v>
      </c>
      <c r="DU966" t="str">
        <v>Lutheran World Federation</v>
      </c>
      <c r="DV966" t="str">
        <v>Lutheran World Relief</v>
      </c>
      <c r="DW966" t="str">
        <v>Malteser International</v>
      </c>
      <c r="DX966" t="str">
        <v>Mana Institute</v>
      </c>
      <c r="DY966" t="str">
        <v>Manos Veneguayas Association</v>
      </c>
      <c r="DZ966" t="str">
        <v>Más Igualdad Perú</v>
      </c>
      <c r="EA966" t="str">
        <v>MedGlobal</v>
      </c>
      <c r="EB966" t="str">
        <v>Medical Teams International</v>
      </c>
      <c r="EC966" t="str">
        <v>Mercy Corps</v>
      </c>
      <c r="ED966" t="str">
        <v>Migrant Service Center (CAM)</v>
      </c>
      <c r="EE966" t="str">
        <v>Migrants, Refugees and Argentine Social Entrepreneurs (MIRARES)</v>
      </c>
      <c r="EF966" t="str">
        <v>Mision Scalabriniana - Ecuador</v>
      </c>
      <c r="EG966" t="str">
        <v>Missão Paz</v>
      </c>
      <c r="EH966" t="str">
        <v>Museu A CASA</v>
      </c>
      <c r="EI966" t="str">
        <v>Norwegian Refugee Council (NRC)</v>
      </c>
      <c r="EJ966" t="str">
        <v>ONG Migrantes por el Maule</v>
      </c>
      <c r="EK966" t="str">
        <v>ONG Preemptive Love Coalition Colombia</v>
      </c>
      <c r="EL966" t="str">
        <v>Organización Transfomando Vidas</v>
      </c>
      <c r="EM966" t="str">
        <v>Organization of Ibero-American States for Education, Science and Culture (OEI)</v>
      </c>
      <c r="EN966" t="str">
        <v>OXFAM</v>
      </c>
      <c r="EO966" t="str">
        <v>Panamerican Development Foundation</v>
      </c>
      <c r="EP966" t="str">
        <v>Panamerican Health Organization/World Health Organization (PAHO/WHO)</v>
      </c>
      <c r="EQ966" t="str">
        <v>Pastoral of Human Mobility - Peruvian Episcopal Conference</v>
      </c>
      <c r="ER966" t="str">
        <v>Pastoral Service for Migrants National</v>
      </c>
      <c r="ES966" t="str">
        <v>Permanent Human Rights defense Committee (CDH)</v>
      </c>
      <c r="ET966" t="str">
        <v>Pirilampos Institute - Group of visits and voluntary actions in Roraima</v>
      </c>
      <c r="EU966" t="str">
        <v>Plan International</v>
      </c>
      <c r="EV966" t="str">
        <v>Population Program, Faculty of Social Sciences, University of the Republic</v>
      </c>
      <c r="EW966" t="str">
        <v>Profamilia Association</v>
      </c>
      <c r="EX966" t="str">
        <v>Red con Migrantes y Refugiados</v>
      </c>
      <c r="EY966" t="str">
        <v>Red Cross Colombia</v>
      </c>
      <c r="EZ966" t="str">
        <v>Red Cross Ecuador</v>
      </c>
      <c r="FA966" t="str">
        <v>Red Cross Peru</v>
      </c>
      <c r="FB966" t="str">
        <v>Red de Investigaciones en Derechos Humanos - CONICET (Consejo Nacional de Investigaciones Científicas y Técnicas)</v>
      </c>
      <c r="FC966" t="str">
        <v>RET International</v>
      </c>
      <c r="FD966" t="str">
        <v>Salú pa Tur Foundation</v>
      </c>
      <c r="FE966" t="str">
        <v>Salvation Army</v>
      </c>
      <c r="FF966" t="str">
        <v>Samaritan's Purse</v>
      </c>
      <c r="FG966" t="str">
        <v>Save the Children International (SCI)</v>
      </c>
      <c r="FH966" t="str">
        <v>Scalabrini Foundation Chile</v>
      </c>
      <c r="FI966" t="str">
        <v>Sección Peruana de Amnistía Internacional</v>
      </c>
      <c r="FJ966" t="str">
        <v>Serviço Pastoral dos Migrantes do Nordeste</v>
      </c>
      <c r="FK966" t="str">
        <v>Sesame Workshop</v>
      </c>
      <c r="FL966" t="str">
        <v>Si, Da Vida</v>
      </c>
      <c r="FM966" t="str">
        <v>Solidarity and Action Asociation</v>
      </c>
      <c r="FN966" t="str">
        <v>SOS Children's Villages</v>
      </c>
      <c r="FO966" t="str">
        <v>Tarabita Foundation</v>
      </c>
      <c r="FP966" t="str">
        <v>Tearfund</v>
      </c>
      <c r="FQ966" t="str">
        <v>TECHO</v>
      </c>
      <c r="FR966" t="str">
        <v>Terranueva Foundation</v>
      </c>
      <c r="FS966" t="str">
        <v>Terre des Hommes Suisse</v>
      </c>
      <c r="FT966" t="str">
        <v>The Israel Forum for International Humanitarian Aid (IsraAID)</v>
      </c>
      <c r="FU966" t="str">
        <v>Unión Venezolana en Perú</v>
      </c>
      <c r="FV966" t="str">
        <v>United Nations Children's Fund (UNICEF)</v>
      </c>
      <c r="FW966" t="str">
        <v>United Nations Development Programme (UNDP)</v>
      </c>
      <c r="FX966" t="str">
        <v>United Nations Educational, Scientific and Cultural Organization (UNESCO)</v>
      </c>
      <c r="FY966" t="str">
        <v>United Nations Entity for Gender Equality and the Empowerment of Women (UNWOMEN)</v>
      </c>
      <c r="FZ966" t="str">
        <v>United Nations Food and Agricultural Organization (FAO)</v>
      </c>
      <c r="GA966" t="str">
        <v>United Nations High Commissioner for Refugees (UNHCR)</v>
      </c>
      <c r="GB966" t="str">
        <v>United Nations Office of the High Commissioner for Human Rights (OHCHR)</v>
      </c>
      <c r="GC966" t="str">
        <v>United Nations Office on Drugs and Crime (UNODC)</v>
      </c>
      <c r="GD966" t="str">
        <v>United Nations Population Fund (UNFPA)</v>
      </c>
      <c r="GE966" t="str">
        <v>United Nations Programme for Human Settlements (UN Habitat)</v>
      </c>
      <c r="GF966" t="str">
        <v>Vale da Benção Educational and Charitable Association (AEBVB)</v>
      </c>
      <c r="GG966" t="str">
        <v>VenAruba Solidaria</v>
      </c>
      <c r="GH966" t="str">
        <v>Venex Curacao Foundation</v>
      </c>
      <c r="GI966" t="str">
        <v>Venezolanos en Barranquilla</v>
      </c>
      <c r="GJ966" t="str">
        <v>Venezolanos en San Cristóbal</v>
      </c>
      <c r="GK966" t="str">
        <v>Venezuelan Emigrant Foundation (FEV)</v>
      </c>
      <c r="GL966" t="str">
        <v>Vicaría de Pastoral Social Caritas</v>
      </c>
      <c r="GM966" t="str">
        <v>Voices GY</v>
      </c>
      <c r="GN966" t="str">
        <v>We World GVC</v>
      </c>
      <c r="GO966" t="str">
        <v>World Council of Credit Unions</v>
      </c>
      <c r="GP966" t="str">
        <v>World Food Programme (WFP)</v>
      </c>
      <c r="GQ966" t="str">
        <v>World Vision</v>
      </c>
      <c r="GR966" t="str">
        <v>ZOA</v>
      </c>
    </row>
    <row r="967" spans="8:200" x14ac:dyDescent="0.3">
      <c r="H967" t="str" cm="1">
        <f t="array" ref="H967:GR967">TRANSPOSE(_xlfn._xlws.SORT(_xlfn._xlws.FILTER(Table3[Name],ISNUMBER(SEARCH(' Activity Sheet'!D1021,Table3[Name])),"Not found"),,1))</f>
        <v>.New Organisation</v>
      </c>
      <c r="I967" t="str">
        <v>ABV - Association of Good with Life</v>
      </c>
      <c r="J967" t="str">
        <v>ACAPS</v>
      </c>
      <c r="K967" t="str">
        <v>Acción y Desarrollo</v>
      </c>
      <c r="L967" t="str">
        <v>ACTED</v>
      </c>
      <c r="M967" t="str">
        <v>Action against Hunger</v>
      </c>
      <c r="N967" t="str">
        <v>ActionAid</v>
      </c>
      <c r="O967" t="str">
        <v>Adventist Development and Relief Agency (ADRA)</v>
      </c>
      <c r="P967" t="str">
        <v>Alas de Colibrí Foundation</v>
      </c>
      <c r="Q967" t="str">
        <v>Alianza por la Solidaridad</v>
      </c>
      <c r="R967" t="str">
        <v>Alianza por Venezuela</v>
      </c>
      <c r="S967" t="str">
        <v>Americares Foundation</v>
      </c>
      <c r="T967" t="str">
        <v>Argentine Commission for Refugees and Migrants (CAREF)</v>
      </c>
      <c r="U967" t="str">
        <v>Asociación Aves</v>
      </c>
      <c r="V967" t="str">
        <v>Asociación de Jubilados y Pensionados Venezolanos en Argentina</v>
      </c>
      <c r="W967" t="str">
        <v>Asociación de Venezolanos en Eloy Alfaro</v>
      </c>
      <c r="X967" t="str">
        <v>Asociación Fundación contra el Hambre Perú</v>
      </c>
      <c r="Y967" t="str">
        <v>Asociación Migrantes Venezolanos</v>
      </c>
      <c r="Z967" t="str">
        <v>Asociación Misioneros de San Carlos Scalabrinianos</v>
      </c>
      <c r="AA967" t="str">
        <v>Asociacion Proteccion Poblacion Vulnerable</v>
      </c>
      <c r="AB967" t="str">
        <v>Asociación Quinta Ola</v>
      </c>
      <c r="AC967" t="str">
        <v>Asociación Salto Ángel</v>
      </c>
      <c r="AD967" t="str">
        <v>Asociación Venezuela en Ecuador AC</v>
      </c>
      <c r="AE967" t="str">
        <v>ASOVENAR</v>
      </c>
      <c r="AF967" t="str">
        <v>Associação Hermanitos</v>
      </c>
      <c r="AG967" t="str">
        <v>AVSI Foundation</v>
      </c>
      <c r="AH967" t="str">
        <v>Bethany Christian Services</v>
      </c>
      <c r="AI967" t="str">
        <v>Blumont</v>
      </c>
      <c r="AJ967" t="str">
        <v>CARE</v>
      </c>
      <c r="AK967" t="str">
        <v>Caritas Brazil</v>
      </c>
      <c r="AL967" t="str">
        <v>Caritas Ecuador</v>
      </c>
      <c r="AM967" t="str">
        <v>Caritas Germany</v>
      </c>
      <c r="AN967" t="str">
        <v>Caritas Manaus</v>
      </c>
      <c r="AO967" t="str">
        <v>Caritas Parana</v>
      </c>
      <c r="AP967" t="str">
        <v>Caritas Peru</v>
      </c>
      <c r="AQ967" t="str">
        <v>Caritas Rio de Janeiro</v>
      </c>
      <c r="AR967" t="str">
        <v>Caritas São Paulo</v>
      </c>
      <c r="AS967" t="str">
        <v>Caritas Switzerland</v>
      </c>
      <c r="AT967" t="str">
        <v>CCEFIRO Association</v>
      </c>
      <c r="AU967" t="str">
        <v>CEDRO</v>
      </c>
      <c r="AV967" t="str">
        <v>Center for Integrated Studies and Programs for Sustainable Development (CIEDS)</v>
      </c>
      <c r="AW967" t="str">
        <v>Center for Migration and Human Rights of the Diocese of Roraima (CMDH)</v>
      </c>
      <c r="AX967" t="str">
        <v>Centro de Atencion Psicosocial (CAPS)</v>
      </c>
      <c r="AY967" t="str">
        <v>CESAL</v>
      </c>
      <c r="AZ967" t="str">
        <v>CESVI-Cooperazione e Sviluppo</v>
      </c>
      <c r="BA967" t="str">
        <v>ChildFund International</v>
      </c>
      <c r="BB967" t="str">
        <v>CHS Alternativo</v>
      </c>
      <c r="BC967" t="str">
        <v>Churún Merú Association</v>
      </c>
      <c r="BD967" t="str">
        <v>Coalición por Venezuela</v>
      </c>
      <c r="BE967" t="str">
        <v>Colonia Foundation of Venezuelans in the Dominican Republic (FUNCOVERD)</v>
      </c>
      <c r="BF967" t="str">
        <v>COLVENZ</v>
      </c>
      <c r="BG967" t="str">
        <v>Compassiva</v>
      </c>
      <c r="BH967" t="str">
        <v>Consejo Interreligioso del Perú - Religiones por la Paz</v>
      </c>
      <c r="BI967" t="str">
        <v>Consorcio ONG OCIPI Y Capellanía Nacional OFICA</v>
      </c>
      <c r="BJ967" t="str">
        <v>COOPI - International Cooperation Foundation</v>
      </c>
      <c r="BK967" t="str">
        <v>Corporación Colectivo Sin Fronteras</v>
      </c>
      <c r="BL967" t="str">
        <v>CRISFE Foundation</v>
      </c>
      <c r="BM967" t="str">
        <v>Cuso International</v>
      </c>
      <c r="BN967" t="str">
        <v>Danielle’s Children Fund (DCF)</v>
      </c>
      <c r="BO967" t="str">
        <v>Danish Refugee Council (DRC)</v>
      </c>
      <c r="BP967" t="str">
        <v>Development Support Association - APOYAR</v>
      </c>
      <c r="BQ967" t="str">
        <v>Diakonie Katastrophenhilfe</v>
      </c>
      <c r="BR967" t="str">
        <v>Diálogo Diverso</v>
      </c>
      <c r="BS967" t="str">
        <v>Doctors of the World</v>
      </c>
      <c r="BT967" t="str">
        <v>Dominican Institute for Integrated Development</v>
      </c>
      <c r="BU967" t="str">
        <v>Duendes y Ángeles Vinotinto República Dominicana</v>
      </c>
      <c r="BV967" t="str">
        <v>Encuentros SJS (Servicio Jesuita de la Solidaridad)</v>
      </c>
      <c r="BW967" t="str">
        <v>Ending Violence Against Migrants</v>
      </c>
      <c r="BX967" t="str">
        <v>Equidad Foundation</v>
      </c>
      <c r="BY967" t="str">
        <v>Equilibrium CenDE</v>
      </c>
      <c r="BZ967" t="str">
        <v>Facultad de Psicología - Universidad de la República (UDELAR)</v>
      </c>
      <c r="CA967" t="str">
        <v>First International Emergency and Solidarités International</v>
      </c>
      <c r="CB967" t="str">
        <v>Fondo Ecuatoriano Populorum Progressio</v>
      </c>
      <c r="CC967" t="str">
        <v>Foro Salud Callao</v>
      </c>
      <c r="CD967" t="str">
        <v>Foundation for the Integration and Development of Latin America (FIDAL)</v>
      </c>
      <c r="CE967" t="str">
        <v>Foundation of the Americas (FUDELA)</v>
      </c>
      <c r="CF967" t="str">
        <v>Fraternity Without Borders</v>
      </c>
      <c r="CG967" t="str">
        <v>Fundación Brisas del Norte</v>
      </c>
      <c r="CH967" t="str">
        <v>Fundación Colombovenezolana Nueva Ilusión</v>
      </c>
      <c r="CI967" t="str">
        <v>Fundación Nakama's</v>
      </c>
      <c r="CJ967" t="str">
        <v>Fundación RadaBer</v>
      </c>
      <c r="CK967" t="str">
        <v>Fundación Scalabrini Bolivia</v>
      </c>
      <c r="CL967" t="str">
        <v>Fundacion Social Vivan los Niños</v>
      </c>
      <c r="CM967" t="str">
        <v>FUNVEAC</v>
      </c>
      <c r="CN967" t="str">
        <v>German Development Cooperation Agency GIZ</v>
      </c>
      <c r="CO967" t="str">
        <v>Globalizate Radio</v>
      </c>
      <c r="CP967" t="str">
        <v>GOAL</v>
      </c>
      <c r="CQ967" t="str">
        <v>Halü Bienestar Humano Foundation (HALU)</v>
      </c>
      <c r="CR967" t="str">
        <v>Heartland Alliance International (HAI)</v>
      </c>
      <c r="CS967" t="str">
        <v>HELVETAS Swiss Intercooperation</v>
      </c>
      <c r="CT967" t="str">
        <v>HIAS</v>
      </c>
      <c r="CU967" t="str">
        <v>Human Rights Defence Curaçao</v>
      </c>
      <c r="CV967" t="str">
        <v>Humanity &amp; Inclusion</v>
      </c>
      <c r="CW967" t="str">
        <v>Humans Analytic</v>
      </c>
      <c r="CX967" t="str">
        <v>Idas y Vueltas Association</v>
      </c>
      <c r="CY967" t="str">
        <v>iMMAP</v>
      </c>
      <c r="CZ967" t="str">
        <v>IMPACT Initiatives (REACH)</v>
      </c>
      <c r="DA967" t="str">
        <v>Inmigrante Feliz Association</v>
      </c>
      <c r="DB967" t="str">
        <v>Institute for Migration and Human Rights (IMDH)</v>
      </c>
      <c r="DC967" t="str">
        <v>Institute of Natural and Cultural Heritage (IPANC)</v>
      </c>
      <c r="DD967" t="str">
        <v>International Committee for the Development of People (CISP)</v>
      </c>
      <c r="DE967" t="str">
        <v>International Federation of the Red Cross (IFRC)</v>
      </c>
      <c r="DF967" t="str">
        <v>International Labour Organization (ILO)</v>
      </c>
      <c r="DG967" t="str">
        <v>International Medical Corps</v>
      </c>
      <c r="DH967" t="str">
        <v>International Organization for Migration (IOM)</v>
      </c>
      <c r="DI967" t="str">
        <v>International Rescue Committee (IRC)</v>
      </c>
      <c r="DJ967" t="str">
        <v>INTERSOS</v>
      </c>
      <c r="DK967" t="str">
        <v>Jesuit Migrant Service (JMS)</v>
      </c>
      <c r="DL967" t="str">
        <v>Jesuit Refugee Service (JRS)</v>
      </c>
      <c r="DM967" t="str">
        <v>Jesuit Service for Migrants and Refugees (JSMR)</v>
      </c>
      <c r="DN967" t="str">
        <v>Joint United Nations Programme on HIV/AIDS (UNAIDS)</v>
      </c>
      <c r="DO967" t="str">
        <v>Kimirina Coorporation</v>
      </c>
      <c r="DP967" t="str">
        <v>La Casita Hispanic Cultural Centre</v>
      </c>
      <c r="DQ967" t="str">
        <v>Latin American Network of Non-Governmental Organizations of Persons with Disabilities and their Families (RIADIS)</v>
      </c>
      <c r="DR967" t="str">
        <v>LGBT+ Movement Brazil</v>
      </c>
      <c r="DS967" t="str">
        <v>Living Water Community (LWC)</v>
      </c>
      <c r="DT967" t="str">
        <v>LLANOVENCOL</v>
      </c>
      <c r="DU967" t="str">
        <v>Lutheran World Federation</v>
      </c>
      <c r="DV967" t="str">
        <v>Lutheran World Relief</v>
      </c>
      <c r="DW967" t="str">
        <v>Malteser International</v>
      </c>
      <c r="DX967" t="str">
        <v>Mana Institute</v>
      </c>
      <c r="DY967" t="str">
        <v>Manos Veneguayas Association</v>
      </c>
      <c r="DZ967" t="str">
        <v>Más Igualdad Perú</v>
      </c>
      <c r="EA967" t="str">
        <v>MedGlobal</v>
      </c>
      <c r="EB967" t="str">
        <v>Medical Teams International</v>
      </c>
      <c r="EC967" t="str">
        <v>Mercy Corps</v>
      </c>
      <c r="ED967" t="str">
        <v>Migrant Service Center (CAM)</v>
      </c>
      <c r="EE967" t="str">
        <v>Migrants, Refugees and Argentine Social Entrepreneurs (MIRARES)</v>
      </c>
      <c r="EF967" t="str">
        <v>Mision Scalabriniana - Ecuador</v>
      </c>
      <c r="EG967" t="str">
        <v>Missão Paz</v>
      </c>
      <c r="EH967" t="str">
        <v>Museu A CASA</v>
      </c>
      <c r="EI967" t="str">
        <v>Norwegian Refugee Council (NRC)</v>
      </c>
      <c r="EJ967" t="str">
        <v>ONG Migrantes por el Maule</v>
      </c>
      <c r="EK967" t="str">
        <v>ONG Preemptive Love Coalition Colombia</v>
      </c>
      <c r="EL967" t="str">
        <v>Organización Transfomando Vidas</v>
      </c>
      <c r="EM967" t="str">
        <v>Organization of Ibero-American States for Education, Science and Culture (OEI)</v>
      </c>
      <c r="EN967" t="str">
        <v>OXFAM</v>
      </c>
      <c r="EO967" t="str">
        <v>Panamerican Development Foundation</v>
      </c>
      <c r="EP967" t="str">
        <v>Panamerican Health Organization/World Health Organization (PAHO/WHO)</v>
      </c>
      <c r="EQ967" t="str">
        <v>Pastoral of Human Mobility - Peruvian Episcopal Conference</v>
      </c>
      <c r="ER967" t="str">
        <v>Pastoral Service for Migrants National</v>
      </c>
      <c r="ES967" t="str">
        <v>Permanent Human Rights defense Committee (CDH)</v>
      </c>
      <c r="ET967" t="str">
        <v>Pirilampos Institute - Group of visits and voluntary actions in Roraima</v>
      </c>
      <c r="EU967" t="str">
        <v>Plan International</v>
      </c>
      <c r="EV967" t="str">
        <v>Population Program, Faculty of Social Sciences, University of the Republic</v>
      </c>
      <c r="EW967" t="str">
        <v>Profamilia Association</v>
      </c>
      <c r="EX967" t="str">
        <v>Red con Migrantes y Refugiados</v>
      </c>
      <c r="EY967" t="str">
        <v>Red Cross Colombia</v>
      </c>
      <c r="EZ967" t="str">
        <v>Red Cross Ecuador</v>
      </c>
      <c r="FA967" t="str">
        <v>Red Cross Peru</v>
      </c>
      <c r="FB967" t="str">
        <v>Red de Investigaciones en Derechos Humanos - CONICET (Consejo Nacional de Investigaciones Científicas y Técnicas)</v>
      </c>
      <c r="FC967" t="str">
        <v>RET International</v>
      </c>
      <c r="FD967" t="str">
        <v>Salú pa Tur Foundation</v>
      </c>
      <c r="FE967" t="str">
        <v>Salvation Army</v>
      </c>
      <c r="FF967" t="str">
        <v>Samaritan's Purse</v>
      </c>
      <c r="FG967" t="str">
        <v>Save the Children International (SCI)</v>
      </c>
      <c r="FH967" t="str">
        <v>Scalabrini Foundation Chile</v>
      </c>
      <c r="FI967" t="str">
        <v>Sección Peruana de Amnistía Internacional</v>
      </c>
      <c r="FJ967" t="str">
        <v>Serviço Pastoral dos Migrantes do Nordeste</v>
      </c>
      <c r="FK967" t="str">
        <v>Sesame Workshop</v>
      </c>
      <c r="FL967" t="str">
        <v>Si, Da Vida</v>
      </c>
      <c r="FM967" t="str">
        <v>Solidarity and Action Asociation</v>
      </c>
      <c r="FN967" t="str">
        <v>SOS Children's Villages</v>
      </c>
      <c r="FO967" t="str">
        <v>Tarabita Foundation</v>
      </c>
      <c r="FP967" t="str">
        <v>Tearfund</v>
      </c>
      <c r="FQ967" t="str">
        <v>TECHO</v>
      </c>
      <c r="FR967" t="str">
        <v>Terranueva Foundation</v>
      </c>
      <c r="FS967" t="str">
        <v>Terre des Hommes Suisse</v>
      </c>
      <c r="FT967" t="str">
        <v>The Israel Forum for International Humanitarian Aid (IsraAID)</v>
      </c>
      <c r="FU967" t="str">
        <v>Unión Venezolana en Perú</v>
      </c>
      <c r="FV967" t="str">
        <v>United Nations Children's Fund (UNICEF)</v>
      </c>
      <c r="FW967" t="str">
        <v>United Nations Development Programme (UNDP)</v>
      </c>
      <c r="FX967" t="str">
        <v>United Nations Educational, Scientific and Cultural Organization (UNESCO)</v>
      </c>
      <c r="FY967" t="str">
        <v>United Nations Entity for Gender Equality and the Empowerment of Women (UNWOMEN)</v>
      </c>
      <c r="FZ967" t="str">
        <v>United Nations Food and Agricultural Organization (FAO)</v>
      </c>
      <c r="GA967" t="str">
        <v>United Nations High Commissioner for Refugees (UNHCR)</v>
      </c>
      <c r="GB967" t="str">
        <v>United Nations Office of the High Commissioner for Human Rights (OHCHR)</v>
      </c>
      <c r="GC967" t="str">
        <v>United Nations Office on Drugs and Crime (UNODC)</v>
      </c>
      <c r="GD967" t="str">
        <v>United Nations Population Fund (UNFPA)</v>
      </c>
      <c r="GE967" t="str">
        <v>United Nations Programme for Human Settlements (UN Habitat)</v>
      </c>
      <c r="GF967" t="str">
        <v>Vale da Benção Educational and Charitable Association (AEBVB)</v>
      </c>
      <c r="GG967" t="str">
        <v>VenAruba Solidaria</v>
      </c>
      <c r="GH967" t="str">
        <v>Venex Curacao Foundation</v>
      </c>
      <c r="GI967" t="str">
        <v>Venezolanos en Barranquilla</v>
      </c>
      <c r="GJ967" t="str">
        <v>Venezolanos en San Cristóbal</v>
      </c>
      <c r="GK967" t="str">
        <v>Venezuelan Emigrant Foundation (FEV)</v>
      </c>
      <c r="GL967" t="str">
        <v>Vicaría de Pastoral Social Caritas</v>
      </c>
      <c r="GM967" t="str">
        <v>Voices GY</v>
      </c>
      <c r="GN967" t="str">
        <v>We World GVC</v>
      </c>
      <c r="GO967" t="str">
        <v>World Council of Credit Unions</v>
      </c>
      <c r="GP967" t="str">
        <v>World Food Programme (WFP)</v>
      </c>
      <c r="GQ967" t="str">
        <v>World Vision</v>
      </c>
      <c r="GR967" t="str">
        <v>ZOA</v>
      </c>
    </row>
    <row r="968" spans="8:200" x14ac:dyDescent="0.3">
      <c r="H968" t="str" cm="1">
        <f t="array" ref="H968:GR968">TRANSPOSE(_xlfn._xlws.SORT(_xlfn._xlws.FILTER(Table3[Name],ISNUMBER(SEARCH(' Activity Sheet'!D1022,Table3[Name])),"Not found"),,1))</f>
        <v>.New Organisation</v>
      </c>
      <c r="I968" t="str">
        <v>ABV - Association of Good with Life</v>
      </c>
      <c r="J968" t="str">
        <v>ACAPS</v>
      </c>
      <c r="K968" t="str">
        <v>Acción y Desarrollo</v>
      </c>
      <c r="L968" t="str">
        <v>ACTED</v>
      </c>
      <c r="M968" t="str">
        <v>Action against Hunger</v>
      </c>
      <c r="N968" t="str">
        <v>ActionAid</v>
      </c>
      <c r="O968" t="str">
        <v>Adventist Development and Relief Agency (ADRA)</v>
      </c>
      <c r="P968" t="str">
        <v>Alas de Colibrí Foundation</v>
      </c>
      <c r="Q968" t="str">
        <v>Alianza por la Solidaridad</v>
      </c>
      <c r="R968" t="str">
        <v>Alianza por Venezuela</v>
      </c>
      <c r="S968" t="str">
        <v>Americares Foundation</v>
      </c>
      <c r="T968" t="str">
        <v>Argentine Commission for Refugees and Migrants (CAREF)</v>
      </c>
      <c r="U968" t="str">
        <v>Asociación Aves</v>
      </c>
      <c r="V968" t="str">
        <v>Asociación de Jubilados y Pensionados Venezolanos en Argentina</v>
      </c>
      <c r="W968" t="str">
        <v>Asociación de Venezolanos en Eloy Alfaro</v>
      </c>
      <c r="X968" t="str">
        <v>Asociación Fundación contra el Hambre Perú</v>
      </c>
      <c r="Y968" t="str">
        <v>Asociación Migrantes Venezolanos</v>
      </c>
      <c r="Z968" t="str">
        <v>Asociación Misioneros de San Carlos Scalabrinianos</v>
      </c>
      <c r="AA968" t="str">
        <v>Asociacion Proteccion Poblacion Vulnerable</v>
      </c>
      <c r="AB968" t="str">
        <v>Asociación Quinta Ola</v>
      </c>
      <c r="AC968" t="str">
        <v>Asociación Salto Ángel</v>
      </c>
      <c r="AD968" t="str">
        <v>Asociación Venezuela en Ecuador AC</v>
      </c>
      <c r="AE968" t="str">
        <v>ASOVENAR</v>
      </c>
      <c r="AF968" t="str">
        <v>Associação Hermanitos</v>
      </c>
      <c r="AG968" t="str">
        <v>AVSI Foundation</v>
      </c>
      <c r="AH968" t="str">
        <v>Bethany Christian Services</v>
      </c>
      <c r="AI968" t="str">
        <v>Blumont</v>
      </c>
      <c r="AJ968" t="str">
        <v>CARE</v>
      </c>
      <c r="AK968" t="str">
        <v>Caritas Brazil</v>
      </c>
      <c r="AL968" t="str">
        <v>Caritas Ecuador</v>
      </c>
      <c r="AM968" t="str">
        <v>Caritas Germany</v>
      </c>
      <c r="AN968" t="str">
        <v>Caritas Manaus</v>
      </c>
      <c r="AO968" t="str">
        <v>Caritas Parana</v>
      </c>
      <c r="AP968" t="str">
        <v>Caritas Peru</v>
      </c>
      <c r="AQ968" t="str">
        <v>Caritas Rio de Janeiro</v>
      </c>
      <c r="AR968" t="str">
        <v>Caritas São Paulo</v>
      </c>
      <c r="AS968" t="str">
        <v>Caritas Switzerland</v>
      </c>
      <c r="AT968" t="str">
        <v>CCEFIRO Association</v>
      </c>
      <c r="AU968" t="str">
        <v>CEDRO</v>
      </c>
      <c r="AV968" t="str">
        <v>Center for Integrated Studies and Programs for Sustainable Development (CIEDS)</v>
      </c>
      <c r="AW968" t="str">
        <v>Center for Migration and Human Rights of the Diocese of Roraima (CMDH)</v>
      </c>
      <c r="AX968" t="str">
        <v>Centro de Atencion Psicosocial (CAPS)</v>
      </c>
      <c r="AY968" t="str">
        <v>CESAL</v>
      </c>
      <c r="AZ968" t="str">
        <v>CESVI-Cooperazione e Sviluppo</v>
      </c>
      <c r="BA968" t="str">
        <v>ChildFund International</v>
      </c>
      <c r="BB968" t="str">
        <v>CHS Alternativo</v>
      </c>
      <c r="BC968" t="str">
        <v>Churún Merú Association</v>
      </c>
      <c r="BD968" t="str">
        <v>Coalición por Venezuela</v>
      </c>
      <c r="BE968" t="str">
        <v>Colonia Foundation of Venezuelans in the Dominican Republic (FUNCOVERD)</v>
      </c>
      <c r="BF968" t="str">
        <v>COLVENZ</v>
      </c>
      <c r="BG968" t="str">
        <v>Compassiva</v>
      </c>
      <c r="BH968" t="str">
        <v>Consejo Interreligioso del Perú - Religiones por la Paz</v>
      </c>
      <c r="BI968" t="str">
        <v>Consorcio ONG OCIPI Y Capellanía Nacional OFICA</v>
      </c>
      <c r="BJ968" t="str">
        <v>COOPI - International Cooperation Foundation</v>
      </c>
      <c r="BK968" t="str">
        <v>Corporación Colectivo Sin Fronteras</v>
      </c>
      <c r="BL968" t="str">
        <v>CRISFE Foundation</v>
      </c>
      <c r="BM968" t="str">
        <v>Cuso International</v>
      </c>
      <c r="BN968" t="str">
        <v>Danielle’s Children Fund (DCF)</v>
      </c>
      <c r="BO968" t="str">
        <v>Danish Refugee Council (DRC)</v>
      </c>
      <c r="BP968" t="str">
        <v>Development Support Association - APOYAR</v>
      </c>
      <c r="BQ968" t="str">
        <v>Diakonie Katastrophenhilfe</v>
      </c>
      <c r="BR968" t="str">
        <v>Diálogo Diverso</v>
      </c>
      <c r="BS968" t="str">
        <v>Doctors of the World</v>
      </c>
      <c r="BT968" t="str">
        <v>Dominican Institute for Integrated Development</v>
      </c>
      <c r="BU968" t="str">
        <v>Duendes y Ángeles Vinotinto República Dominicana</v>
      </c>
      <c r="BV968" t="str">
        <v>Encuentros SJS (Servicio Jesuita de la Solidaridad)</v>
      </c>
      <c r="BW968" t="str">
        <v>Ending Violence Against Migrants</v>
      </c>
      <c r="BX968" t="str">
        <v>Equidad Foundation</v>
      </c>
      <c r="BY968" t="str">
        <v>Equilibrium CenDE</v>
      </c>
      <c r="BZ968" t="str">
        <v>Facultad de Psicología - Universidad de la República (UDELAR)</v>
      </c>
      <c r="CA968" t="str">
        <v>First International Emergency and Solidarités International</v>
      </c>
      <c r="CB968" t="str">
        <v>Fondo Ecuatoriano Populorum Progressio</v>
      </c>
      <c r="CC968" t="str">
        <v>Foro Salud Callao</v>
      </c>
      <c r="CD968" t="str">
        <v>Foundation for the Integration and Development of Latin America (FIDAL)</v>
      </c>
      <c r="CE968" t="str">
        <v>Foundation of the Americas (FUDELA)</v>
      </c>
      <c r="CF968" t="str">
        <v>Fraternity Without Borders</v>
      </c>
      <c r="CG968" t="str">
        <v>Fundación Brisas del Norte</v>
      </c>
      <c r="CH968" t="str">
        <v>Fundación Colombovenezolana Nueva Ilusión</v>
      </c>
      <c r="CI968" t="str">
        <v>Fundación Nakama's</v>
      </c>
      <c r="CJ968" t="str">
        <v>Fundación RadaBer</v>
      </c>
      <c r="CK968" t="str">
        <v>Fundación Scalabrini Bolivia</v>
      </c>
      <c r="CL968" t="str">
        <v>Fundacion Social Vivan los Niños</v>
      </c>
      <c r="CM968" t="str">
        <v>FUNVEAC</v>
      </c>
      <c r="CN968" t="str">
        <v>German Development Cooperation Agency GIZ</v>
      </c>
      <c r="CO968" t="str">
        <v>Globalizate Radio</v>
      </c>
      <c r="CP968" t="str">
        <v>GOAL</v>
      </c>
      <c r="CQ968" t="str">
        <v>Halü Bienestar Humano Foundation (HALU)</v>
      </c>
      <c r="CR968" t="str">
        <v>Heartland Alliance International (HAI)</v>
      </c>
      <c r="CS968" t="str">
        <v>HELVETAS Swiss Intercooperation</v>
      </c>
      <c r="CT968" t="str">
        <v>HIAS</v>
      </c>
      <c r="CU968" t="str">
        <v>Human Rights Defence Curaçao</v>
      </c>
      <c r="CV968" t="str">
        <v>Humanity &amp; Inclusion</v>
      </c>
      <c r="CW968" t="str">
        <v>Humans Analytic</v>
      </c>
      <c r="CX968" t="str">
        <v>Idas y Vueltas Association</v>
      </c>
      <c r="CY968" t="str">
        <v>iMMAP</v>
      </c>
      <c r="CZ968" t="str">
        <v>IMPACT Initiatives (REACH)</v>
      </c>
      <c r="DA968" t="str">
        <v>Inmigrante Feliz Association</v>
      </c>
      <c r="DB968" t="str">
        <v>Institute for Migration and Human Rights (IMDH)</v>
      </c>
      <c r="DC968" t="str">
        <v>Institute of Natural and Cultural Heritage (IPANC)</v>
      </c>
      <c r="DD968" t="str">
        <v>International Committee for the Development of People (CISP)</v>
      </c>
      <c r="DE968" t="str">
        <v>International Federation of the Red Cross (IFRC)</v>
      </c>
      <c r="DF968" t="str">
        <v>International Labour Organization (ILO)</v>
      </c>
      <c r="DG968" t="str">
        <v>International Medical Corps</v>
      </c>
      <c r="DH968" t="str">
        <v>International Organization for Migration (IOM)</v>
      </c>
      <c r="DI968" t="str">
        <v>International Rescue Committee (IRC)</v>
      </c>
      <c r="DJ968" t="str">
        <v>INTERSOS</v>
      </c>
      <c r="DK968" t="str">
        <v>Jesuit Migrant Service (JMS)</v>
      </c>
      <c r="DL968" t="str">
        <v>Jesuit Refugee Service (JRS)</v>
      </c>
      <c r="DM968" t="str">
        <v>Jesuit Service for Migrants and Refugees (JSMR)</v>
      </c>
      <c r="DN968" t="str">
        <v>Joint United Nations Programme on HIV/AIDS (UNAIDS)</v>
      </c>
      <c r="DO968" t="str">
        <v>Kimirina Coorporation</v>
      </c>
      <c r="DP968" t="str">
        <v>La Casita Hispanic Cultural Centre</v>
      </c>
      <c r="DQ968" t="str">
        <v>Latin American Network of Non-Governmental Organizations of Persons with Disabilities and their Families (RIADIS)</v>
      </c>
      <c r="DR968" t="str">
        <v>LGBT+ Movement Brazil</v>
      </c>
      <c r="DS968" t="str">
        <v>Living Water Community (LWC)</v>
      </c>
      <c r="DT968" t="str">
        <v>LLANOVENCOL</v>
      </c>
      <c r="DU968" t="str">
        <v>Lutheran World Federation</v>
      </c>
      <c r="DV968" t="str">
        <v>Lutheran World Relief</v>
      </c>
      <c r="DW968" t="str">
        <v>Malteser International</v>
      </c>
      <c r="DX968" t="str">
        <v>Mana Institute</v>
      </c>
      <c r="DY968" t="str">
        <v>Manos Veneguayas Association</v>
      </c>
      <c r="DZ968" t="str">
        <v>Más Igualdad Perú</v>
      </c>
      <c r="EA968" t="str">
        <v>MedGlobal</v>
      </c>
      <c r="EB968" t="str">
        <v>Medical Teams International</v>
      </c>
      <c r="EC968" t="str">
        <v>Mercy Corps</v>
      </c>
      <c r="ED968" t="str">
        <v>Migrant Service Center (CAM)</v>
      </c>
      <c r="EE968" t="str">
        <v>Migrants, Refugees and Argentine Social Entrepreneurs (MIRARES)</v>
      </c>
      <c r="EF968" t="str">
        <v>Mision Scalabriniana - Ecuador</v>
      </c>
      <c r="EG968" t="str">
        <v>Missão Paz</v>
      </c>
      <c r="EH968" t="str">
        <v>Museu A CASA</v>
      </c>
      <c r="EI968" t="str">
        <v>Norwegian Refugee Council (NRC)</v>
      </c>
      <c r="EJ968" t="str">
        <v>ONG Migrantes por el Maule</v>
      </c>
      <c r="EK968" t="str">
        <v>ONG Preemptive Love Coalition Colombia</v>
      </c>
      <c r="EL968" t="str">
        <v>Organización Transfomando Vidas</v>
      </c>
      <c r="EM968" t="str">
        <v>Organization of Ibero-American States for Education, Science and Culture (OEI)</v>
      </c>
      <c r="EN968" t="str">
        <v>OXFAM</v>
      </c>
      <c r="EO968" t="str">
        <v>Panamerican Development Foundation</v>
      </c>
      <c r="EP968" t="str">
        <v>Panamerican Health Organization/World Health Organization (PAHO/WHO)</v>
      </c>
      <c r="EQ968" t="str">
        <v>Pastoral of Human Mobility - Peruvian Episcopal Conference</v>
      </c>
      <c r="ER968" t="str">
        <v>Pastoral Service for Migrants National</v>
      </c>
      <c r="ES968" t="str">
        <v>Permanent Human Rights defense Committee (CDH)</v>
      </c>
      <c r="ET968" t="str">
        <v>Pirilampos Institute - Group of visits and voluntary actions in Roraima</v>
      </c>
      <c r="EU968" t="str">
        <v>Plan International</v>
      </c>
      <c r="EV968" t="str">
        <v>Population Program, Faculty of Social Sciences, University of the Republic</v>
      </c>
      <c r="EW968" t="str">
        <v>Profamilia Association</v>
      </c>
      <c r="EX968" t="str">
        <v>Red con Migrantes y Refugiados</v>
      </c>
      <c r="EY968" t="str">
        <v>Red Cross Colombia</v>
      </c>
      <c r="EZ968" t="str">
        <v>Red Cross Ecuador</v>
      </c>
      <c r="FA968" t="str">
        <v>Red Cross Peru</v>
      </c>
      <c r="FB968" t="str">
        <v>Red de Investigaciones en Derechos Humanos - CONICET (Consejo Nacional de Investigaciones Científicas y Técnicas)</v>
      </c>
      <c r="FC968" t="str">
        <v>RET International</v>
      </c>
      <c r="FD968" t="str">
        <v>Salú pa Tur Foundation</v>
      </c>
      <c r="FE968" t="str">
        <v>Salvation Army</v>
      </c>
      <c r="FF968" t="str">
        <v>Samaritan's Purse</v>
      </c>
      <c r="FG968" t="str">
        <v>Save the Children International (SCI)</v>
      </c>
      <c r="FH968" t="str">
        <v>Scalabrini Foundation Chile</v>
      </c>
      <c r="FI968" t="str">
        <v>Sección Peruana de Amnistía Internacional</v>
      </c>
      <c r="FJ968" t="str">
        <v>Serviço Pastoral dos Migrantes do Nordeste</v>
      </c>
      <c r="FK968" t="str">
        <v>Sesame Workshop</v>
      </c>
      <c r="FL968" t="str">
        <v>Si, Da Vida</v>
      </c>
      <c r="FM968" t="str">
        <v>Solidarity and Action Asociation</v>
      </c>
      <c r="FN968" t="str">
        <v>SOS Children's Villages</v>
      </c>
      <c r="FO968" t="str">
        <v>Tarabita Foundation</v>
      </c>
      <c r="FP968" t="str">
        <v>Tearfund</v>
      </c>
      <c r="FQ968" t="str">
        <v>TECHO</v>
      </c>
      <c r="FR968" t="str">
        <v>Terranueva Foundation</v>
      </c>
      <c r="FS968" t="str">
        <v>Terre des Hommes Suisse</v>
      </c>
      <c r="FT968" t="str">
        <v>The Israel Forum for International Humanitarian Aid (IsraAID)</v>
      </c>
      <c r="FU968" t="str">
        <v>Unión Venezolana en Perú</v>
      </c>
      <c r="FV968" t="str">
        <v>United Nations Children's Fund (UNICEF)</v>
      </c>
      <c r="FW968" t="str">
        <v>United Nations Development Programme (UNDP)</v>
      </c>
      <c r="FX968" t="str">
        <v>United Nations Educational, Scientific and Cultural Organization (UNESCO)</v>
      </c>
      <c r="FY968" t="str">
        <v>United Nations Entity for Gender Equality and the Empowerment of Women (UNWOMEN)</v>
      </c>
      <c r="FZ968" t="str">
        <v>United Nations Food and Agricultural Organization (FAO)</v>
      </c>
      <c r="GA968" t="str">
        <v>United Nations High Commissioner for Refugees (UNHCR)</v>
      </c>
      <c r="GB968" t="str">
        <v>United Nations Office of the High Commissioner for Human Rights (OHCHR)</v>
      </c>
      <c r="GC968" t="str">
        <v>United Nations Office on Drugs and Crime (UNODC)</v>
      </c>
      <c r="GD968" t="str">
        <v>United Nations Population Fund (UNFPA)</v>
      </c>
      <c r="GE968" t="str">
        <v>United Nations Programme for Human Settlements (UN Habitat)</v>
      </c>
      <c r="GF968" t="str">
        <v>Vale da Benção Educational and Charitable Association (AEBVB)</v>
      </c>
      <c r="GG968" t="str">
        <v>VenAruba Solidaria</v>
      </c>
      <c r="GH968" t="str">
        <v>Venex Curacao Foundation</v>
      </c>
      <c r="GI968" t="str">
        <v>Venezolanos en Barranquilla</v>
      </c>
      <c r="GJ968" t="str">
        <v>Venezolanos en San Cristóbal</v>
      </c>
      <c r="GK968" t="str">
        <v>Venezuelan Emigrant Foundation (FEV)</v>
      </c>
      <c r="GL968" t="str">
        <v>Vicaría de Pastoral Social Caritas</v>
      </c>
      <c r="GM968" t="str">
        <v>Voices GY</v>
      </c>
      <c r="GN968" t="str">
        <v>We World GVC</v>
      </c>
      <c r="GO968" t="str">
        <v>World Council of Credit Unions</v>
      </c>
      <c r="GP968" t="str">
        <v>World Food Programme (WFP)</v>
      </c>
      <c r="GQ968" t="str">
        <v>World Vision</v>
      </c>
      <c r="GR968" t="str">
        <v>ZOA</v>
      </c>
    </row>
    <row r="969" spans="8:200" x14ac:dyDescent="0.3">
      <c r="H969" t="str" cm="1">
        <f t="array" ref="H969:GR969">TRANSPOSE(_xlfn._xlws.SORT(_xlfn._xlws.FILTER(Table3[Name],ISNUMBER(SEARCH(' Activity Sheet'!D1023,Table3[Name])),"Not found"),,1))</f>
        <v>.New Organisation</v>
      </c>
      <c r="I969" t="str">
        <v>ABV - Association of Good with Life</v>
      </c>
      <c r="J969" t="str">
        <v>ACAPS</v>
      </c>
      <c r="K969" t="str">
        <v>Acción y Desarrollo</v>
      </c>
      <c r="L969" t="str">
        <v>ACTED</v>
      </c>
      <c r="M969" t="str">
        <v>Action against Hunger</v>
      </c>
      <c r="N969" t="str">
        <v>ActionAid</v>
      </c>
      <c r="O969" t="str">
        <v>Adventist Development and Relief Agency (ADRA)</v>
      </c>
      <c r="P969" t="str">
        <v>Alas de Colibrí Foundation</v>
      </c>
      <c r="Q969" t="str">
        <v>Alianza por la Solidaridad</v>
      </c>
      <c r="R969" t="str">
        <v>Alianza por Venezuela</v>
      </c>
      <c r="S969" t="str">
        <v>Americares Foundation</v>
      </c>
      <c r="T969" t="str">
        <v>Argentine Commission for Refugees and Migrants (CAREF)</v>
      </c>
      <c r="U969" t="str">
        <v>Asociación Aves</v>
      </c>
      <c r="V969" t="str">
        <v>Asociación de Jubilados y Pensionados Venezolanos en Argentina</v>
      </c>
      <c r="W969" t="str">
        <v>Asociación de Venezolanos en Eloy Alfaro</v>
      </c>
      <c r="X969" t="str">
        <v>Asociación Fundación contra el Hambre Perú</v>
      </c>
      <c r="Y969" t="str">
        <v>Asociación Migrantes Venezolanos</v>
      </c>
      <c r="Z969" t="str">
        <v>Asociación Misioneros de San Carlos Scalabrinianos</v>
      </c>
      <c r="AA969" t="str">
        <v>Asociacion Proteccion Poblacion Vulnerable</v>
      </c>
      <c r="AB969" t="str">
        <v>Asociación Quinta Ola</v>
      </c>
      <c r="AC969" t="str">
        <v>Asociación Salto Ángel</v>
      </c>
      <c r="AD969" t="str">
        <v>Asociación Venezuela en Ecuador AC</v>
      </c>
      <c r="AE969" t="str">
        <v>ASOVENAR</v>
      </c>
      <c r="AF969" t="str">
        <v>Associação Hermanitos</v>
      </c>
      <c r="AG969" t="str">
        <v>AVSI Foundation</v>
      </c>
      <c r="AH969" t="str">
        <v>Bethany Christian Services</v>
      </c>
      <c r="AI969" t="str">
        <v>Blumont</v>
      </c>
      <c r="AJ969" t="str">
        <v>CARE</v>
      </c>
      <c r="AK969" t="str">
        <v>Caritas Brazil</v>
      </c>
      <c r="AL969" t="str">
        <v>Caritas Ecuador</v>
      </c>
      <c r="AM969" t="str">
        <v>Caritas Germany</v>
      </c>
      <c r="AN969" t="str">
        <v>Caritas Manaus</v>
      </c>
      <c r="AO969" t="str">
        <v>Caritas Parana</v>
      </c>
      <c r="AP969" t="str">
        <v>Caritas Peru</v>
      </c>
      <c r="AQ969" t="str">
        <v>Caritas Rio de Janeiro</v>
      </c>
      <c r="AR969" t="str">
        <v>Caritas São Paulo</v>
      </c>
      <c r="AS969" t="str">
        <v>Caritas Switzerland</v>
      </c>
      <c r="AT969" t="str">
        <v>CCEFIRO Association</v>
      </c>
      <c r="AU969" t="str">
        <v>CEDRO</v>
      </c>
      <c r="AV969" t="str">
        <v>Center for Integrated Studies and Programs for Sustainable Development (CIEDS)</v>
      </c>
      <c r="AW969" t="str">
        <v>Center for Migration and Human Rights of the Diocese of Roraima (CMDH)</v>
      </c>
      <c r="AX969" t="str">
        <v>Centro de Atencion Psicosocial (CAPS)</v>
      </c>
      <c r="AY969" t="str">
        <v>CESAL</v>
      </c>
      <c r="AZ969" t="str">
        <v>CESVI-Cooperazione e Sviluppo</v>
      </c>
      <c r="BA969" t="str">
        <v>ChildFund International</v>
      </c>
      <c r="BB969" t="str">
        <v>CHS Alternativo</v>
      </c>
      <c r="BC969" t="str">
        <v>Churún Merú Association</v>
      </c>
      <c r="BD969" t="str">
        <v>Coalición por Venezuela</v>
      </c>
      <c r="BE969" t="str">
        <v>Colonia Foundation of Venezuelans in the Dominican Republic (FUNCOVERD)</v>
      </c>
      <c r="BF969" t="str">
        <v>COLVENZ</v>
      </c>
      <c r="BG969" t="str">
        <v>Compassiva</v>
      </c>
      <c r="BH969" t="str">
        <v>Consejo Interreligioso del Perú - Religiones por la Paz</v>
      </c>
      <c r="BI969" t="str">
        <v>Consorcio ONG OCIPI Y Capellanía Nacional OFICA</v>
      </c>
      <c r="BJ969" t="str">
        <v>COOPI - International Cooperation Foundation</v>
      </c>
      <c r="BK969" t="str">
        <v>Corporación Colectivo Sin Fronteras</v>
      </c>
      <c r="BL969" t="str">
        <v>CRISFE Foundation</v>
      </c>
      <c r="BM969" t="str">
        <v>Cuso International</v>
      </c>
      <c r="BN969" t="str">
        <v>Danielle’s Children Fund (DCF)</v>
      </c>
      <c r="BO969" t="str">
        <v>Danish Refugee Council (DRC)</v>
      </c>
      <c r="BP969" t="str">
        <v>Development Support Association - APOYAR</v>
      </c>
      <c r="BQ969" t="str">
        <v>Diakonie Katastrophenhilfe</v>
      </c>
      <c r="BR969" t="str">
        <v>Diálogo Diverso</v>
      </c>
      <c r="BS969" t="str">
        <v>Doctors of the World</v>
      </c>
      <c r="BT969" t="str">
        <v>Dominican Institute for Integrated Development</v>
      </c>
      <c r="BU969" t="str">
        <v>Duendes y Ángeles Vinotinto República Dominicana</v>
      </c>
      <c r="BV969" t="str">
        <v>Encuentros SJS (Servicio Jesuita de la Solidaridad)</v>
      </c>
      <c r="BW969" t="str">
        <v>Ending Violence Against Migrants</v>
      </c>
      <c r="BX969" t="str">
        <v>Equidad Foundation</v>
      </c>
      <c r="BY969" t="str">
        <v>Equilibrium CenDE</v>
      </c>
      <c r="BZ969" t="str">
        <v>Facultad de Psicología - Universidad de la República (UDELAR)</v>
      </c>
      <c r="CA969" t="str">
        <v>First International Emergency and Solidarités International</v>
      </c>
      <c r="CB969" t="str">
        <v>Fondo Ecuatoriano Populorum Progressio</v>
      </c>
      <c r="CC969" t="str">
        <v>Foro Salud Callao</v>
      </c>
      <c r="CD969" t="str">
        <v>Foundation for the Integration and Development of Latin America (FIDAL)</v>
      </c>
      <c r="CE969" t="str">
        <v>Foundation of the Americas (FUDELA)</v>
      </c>
      <c r="CF969" t="str">
        <v>Fraternity Without Borders</v>
      </c>
      <c r="CG969" t="str">
        <v>Fundación Brisas del Norte</v>
      </c>
      <c r="CH969" t="str">
        <v>Fundación Colombovenezolana Nueva Ilusión</v>
      </c>
      <c r="CI969" t="str">
        <v>Fundación Nakama's</v>
      </c>
      <c r="CJ969" t="str">
        <v>Fundación RadaBer</v>
      </c>
      <c r="CK969" t="str">
        <v>Fundación Scalabrini Bolivia</v>
      </c>
      <c r="CL969" t="str">
        <v>Fundacion Social Vivan los Niños</v>
      </c>
      <c r="CM969" t="str">
        <v>FUNVEAC</v>
      </c>
      <c r="CN969" t="str">
        <v>German Development Cooperation Agency GIZ</v>
      </c>
      <c r="CO969" t="str">
        <v>Globalizate Radio</v>
      </c>
      <c r="CP969" t="str">
        <v>GOAL</v>
      </c>
      <c r="CQ969" t="str">
        <v>Halü Bienestar Humano Foundation (HALU)</v>
      </c>
      <c r="CR969" t="str">
        <v>Heartland Alliance International (HAI)</v>
      </c>
      <c r="CS969" t="str">
        <v>HELVETAS Swiss Intercooperation</v>
      </c>
      <c r="CT969" t="str">
        <v>HIAS</v>
      </c>
      <c r="CU969" t="str">
        <v>Human Rights Defence Curaçao</v>
      </c>
      <c r="CV969" t="str">
        <v>Humanity &amp; Inclusion</v>
      </c>
      <c r="CW969" t="str">
        <v>Humans Analytic</v>
      </c>
      <c r="CX969" t="str">
        <v>Idas y Vueltas Association</v>
      </c>
      <c r="CY969" t="str">
        <v>iMMAP</v>
      </c>
      <c r="CZ969" t="str">
        <v>IMPACT Initiatives (REACH)</v>
      </c>
      <c r="DA969" t="str">
        <v>Inmigrante Feliz Association</v>
      </c>
      <c r="DB969" t="str">
        <v>Institute for Migration and Human Rights (IMDH)</v>
      </c>
      <c r="DC969" t="str">
        <v>Institute of Natural and Cultural Heritage (IPANC)</v>
      </c>
      <c r="DD969" t="str">
        <v>International Committee for the Development of People (CISP)</v>
      </c>
      <c r="DE969" t="str">
        <v>International Federation of the Red Cross (IFRC)</v>
      </c>
      <c r="DF969" t="str">
        <v>International Labour Organization (ILO)</v>
      </c>
      <c r="DG969" t="str">
        <v>International Medical Corps</v>
      </c>
      <c r="DH969" t="str">
        <v>International Organization for Migration (IOM)</v>
      </c>
      <c r="DI969" t="str">
        <v>International Rescue Committee (IRC)</v>
      </c>
      <c r="DJ969" t="str">
        <v>INTERSOS</v>
      </c>
      <c r="DK969" t="str">
        <v>Jesuit Migrant Service (JMS)</v>
      </c>
      <c r="DL969" t="str">
        <v>Jesuit Refugee Service (JRS)</v>
      </c>
      <c r="DM969" t="str">
        <v>Jesuit Service for Migrants and Refugees (JSMR)</v>
      </c>
      <c r="DN969" t="str">
        <v>Joint United Nations Programme on HIV/AIDS (UNAIDS)</v>
      </c>
      <c r="DO969" t="str">
        <v>Kimirina Coorporation</v>
      </c>
      <c r="DP969" t="str">
        <v>La Casita Hispanic Cultural Centre</v>
      </c>
      <c r="DQ969" t="str">
        <v>Latin American Network of Non-Governmental Organizations of Persons with Disabilities and their Families (RIADIS)</v>
      </c>
      <c r="DR969" t="str">
        <v>LGBT+ Movement Brazil</v>
      </c>
      <c r="DS969" t="str">
        <v>Living Water Community (LWC)</v>
      </c>
      <c r="DT969" t="str">
        <v>LLANOVENCOL</v>
      </c>
      <c r="DU969" t="str">
        <v>Lutheran World Federation</v>
      </c>
      <c r="DV969" t="str">
        <v>Lutheran World Relief</v>
      </c>
      <c r="DW969" t="str">
        <v>Malteser International</v>
      </c>
      <c r="DX969" t="str">
        <v>Mana Institute</v>
      </c>
      <c r="DY969" t="str">
        <v>Manos Veneguayas Association</v>
      </c>
      <c r="DZ969" t="str">
        <v>Más Igualdad Perú</v>
      </c>
      <c r="EA969" t="str">
        <v>MedGlobal</v>
      </c>
      <c r="EB969" t="str">
        <v>Medical Teams International</v>
      </c>
      <c r="EC969" t="str">
        <v>Mercy Corps</v>
      </c>
      <c r="ED969" t="str">
        <v>Migrant Service Center (CAM)</v>
      </c>
      <c r="EE969" t="str">
        <v>Migrants, Refugees and Argentine Social Entrepreneurs (MIRARES)</v>
      </c>
      <c r="EF969" t="str">
        <v>Mision Scalabriniana - Ecuador</v>
      </c>
      <c r="EG969" t="str">
        <v>Missão Paz</v>
      </c>
      <c r="EH969" t="str">
        <v>Museu A CASA</v>
      </c>
      <c r="EI969" t="str">
        <v>Norwegian Refugee Council (NRC)</v>
      </c>
      <c r="EJ969" t="str">
        <v>ONG Migrantes por el Maule</v>
      </c>
      <c r="EK969" t="str">
        <v>ONG Preemptive Love Coalition Colombia</v>
      </c>
      <c r="EL969" t="str">
        <v>Organización Transfomando Vidas</v>
      </c>
      <c r="EM969" t="str">
        <v>Organization of Ibero-American States for Education, Science and Culture (OEI)</v>
      </c>
      <c r="EN969" t="str">
        <v>OXFAM</v>
      </c>
      <c r="EO969" t="str">
        <v>Panamerican Development Foundation</v>
      </c>
      <c r="EP969" t="str">
        <v>Panamerican Health Organization/World Health Organization (PAHO/WHO)</v>
      </c>
      <c r="EQ969" t="str">
        <v>Pastoral of Human Mobility - Peruvian Episcopal Conference</v>
      </c>
      <c r="ER969" t="str">
        <v>Pastoral Service for Migrants National</v>
      </c>
      <c r="ES969" t="str">
        <v>Permanent Human Rights defense Committee (CDH)</v>
      </c>
      <c r="ET969" t="str">
        <v>Pirilampos Institute - Group of visits and voluntary actions in Roraima</v>
      </c>
      <c r="EU969" t="str">
        <v>Plan International</v>
      </c>
      <c r="EV969" t="str">
        <v>Population Program, Faculty of Social Sciences, University of the Republic</v>
      </c>
      <c r="EW969" t="str">
        <v>Profamilia Association</v>
      </c>
      <c r="EX969" t="str">
        <v>Red con Migrantes y Refugiados</v>
      </c>
      <c r="EY969" t="str">
        <v>Red Cross Colombia</v>
      </c>
      <c r="EZ969" t="str">
        <v>Red Cross Ecuador</v>
      </c>
      <c r="FA969" t="str">
        <v>Red Cross Peru</v>
      </c>
      <c r="FB969" t="str">
        <v>Red de Investigaciones en Derechos Humanos - CONICET (Consejo Nacional de Investigaciones Científicas y Técnicas)</v>
      </c>
      <c r="FC969" t="str">
        <v>RET International</v>
      </c>
      <c r="FD969" t="str">
        <v>Salú pa Tur Foundation</v>
      </c>
      <c r="FE969" t="str">
        <v>Salvation Army</v>
      </c>
      <c r="FF969" t="str">
        <v>Samaritan's Purse</v>
      </c>
      <c r="FG969" t="str">
        <v>Save the Children International (SCI)</v>
      </c>
      <c r="FH969" t="str">
        <v>Scalabrini Foundation Chile</v>
      </c>
      <c r="FI969" t="str">
        <v>Sección Peruana de Amnistía Internacional</v>
      </c>
      <c r="FJ969" t="str">
        <v>Serviço Pastoral dos Migrantes do Nordeste</v>
      </c>
      <c r="FK969" t="str">
        <v>Sesame Workshop</v>
      </c>
      <c r="FL969" t="str">
        <v>Si, Da Vida</v>
      </c>
      <c r="FM969" t="str">
        <v>Solidarity and Action Asociation</v>
      </c>
      <c r="FN969" t="str">
        <v>SOS Children's Villages</v>
      </c>
      <c r="FO969" t="str">
        <v>Tarabita Foundation</v>
      </c>
      <c r="FP969" t="str">
        <v>Tearfund</v>
      </c>
      <c r="FQ969" t="str">
        <v>TECHO</v>
      </c>
      <c r="FR969" t="str">
        <v>Terranueva Foundation</v>
      </c>
      <c r="FS969" t="str">
        <v>Terre des Hommes Suisse</v>
      </c>
      <c r="FT969" t="str">
        <v>The Israel Forum for International Humanitarian Aid (IsraAID)</v>
      </c>
      <c r="FU969" t="str">
        <v>Unión Venezolana en Perú</v>
      </c>
      <c r="FV969" t="str">
        <v>United Nations Children's Fund (UNICEF)</v>
      </c>
      <c r="FW969" t="str">
        <v>United Nations Development Programme (UNDP)</v>
      </c>
      <c r="FX969" t="str">
        <v>United Nations Educational, Scientific and Cultural Organization (UNESCO)</v>
      </c>
      <c r="FY969" t="str">
        <v>United Nations Entity for Gender Equality and the Empowerment of Women (UNWOMEN)</v>
      </c>
      <c r="FZ969" t="str">
        <v>United Nations Food and Agricultural Organization (FAO)</v>
      </c>
      <c r="GA969" t="str">
        <v>United Nations High Commissioner for Refugees (UNHCR)</v>
      </c>
      <c r="GB969" t="str">
        <v>United Nations Office of the High Commissioner for Human Rights (OHCHR)</v>
      </c>
      <c r="GC969" t="str">
        <v>United Nations Office on Drugs and Crime (UNODC)</v>
      </c>
      <c r="GD969" t="str">
        <v>United Nations Population Fund (UNFPA)</v>
      </c>
      <c r="GE969" t="str">
        <v>United Nations Programme for Human Settlements (UN Habitat)</v>
      </c>
      <c r="GF969" t="str">
        <v>Vale da Benção Educational and Charitable Association (AEBVB)</v>
      </c>
      <c r="GG969" t="str">
        <v>VenAruba Solidaria</v>
      </c>
      <c r="GH969" t="str">
        <v>Venex Curacao Foundation</v>
      </c>
      <c r="GI969" t="str">
        <v>Venezolanos en Barranquilla</v>
      </c>
      <c r="GJ969" t="str">
        <v>Venezolanos en San Cristóbal</v>
      </c>
      <c r="GK969" t="str">
        <v>Venezuelan Emigrant Foundation (FEV)</v>
      </c>
      <c r="GL969" t="str">
        <v>Vicaría de Pastoral Social Caritas</v>
      </c>
      <c r="GM969" t="str">
        <v>Voices GY</v>
      </c>
      <c r="GN969" t="str">
        <v>We World GVC</v>
      </c>
      <c r="GO969" t="str">
        <v>World Council of Credit Unions</v>
      </c>
      <c r="GP969" t="str">
        <v>World Food Programme (WFP)</v>
      </c>
      <c r="GQ969" t="str">
        <v>World Vision</v>
      </c>
      <c r="GR969" t="str">
        <v>ZOA</v>
      </c>
    </row>
    <row r="970" spans="8:200" x14ac:dyDescent="0.3">
      <c r="H970" t="str" cm="1">
        <f t="array" ref="H970:GR970">TRANSPOSE(_xlfn._xlws.SORT(_xlfn._xlws.FILTER(Table3[Name],ISNUMBER(SEARCH(' Activity Sheet'!D1024,Table3[Name])),"Not found"),,1))</f>
        <v>.New Organisation</v>
      </c>
      <c r="I970" t="str">
        <v>ABV - Association of Good with Life</v>
      </c>
      <c r="J970" t="str">
        <v>ACAPS</v>
      </c>
      <c r="K970" t="str">
        <v>Acción y Desarrollo</v>
      </c>
      <c r="L970" t="str">
        <v>ACTED</v>
      </c>
      <c r="M970" t="str">
        <v>Action against Hunger</v>
      </c>
      <c r="N970" t="str">
        <v>ActionAid</v>
      </c>
      <c r="O970" t="str">
        <v>Adventist Development and Relief Agency (ADRA)</v>
      </c>
      <c r="P970" t="str">
        <v>Alas de Colibrí Foundation</v>
      </c>
      <c r="Q970" t="str">
        <v>Alianza por la Solidaridad</v>
      </c>
      <c r="R970" t="str">
        <v>Alianza por Venezuela</v>
      </c>
      <c r="S970" t="str">
        <v>Americares Foundation</v>
      </c>
      <c r="T970" t="str">
        <v>Argentine Commission for Refugees and Migrants (CAREF)</v>
      </c>
      <c r="U970" t="str">
        <v>Asociación Aves</v>
      </c>
      <c r="V970" t="str">
        <v>Asociación de Jubilados y Pensionados Venezolanos en Argentina</v>
      </c>
      <c r="W970" t="str">
        <v>Asociación de Venezolanos en Eloy Alfaro</v>
      </c>
      <c r="X970" t="str">
        <v>Asociación Fundación contra el Hambre Perú</v>
      </c>
      <c r="Y970" t="str">
        <v>Asociación Migrantes Venezolanos</v>
      </c>
      <c r="Z970" t="str">
        <v>Asociación Misioneros de San Carlos Scalabrinianos</v>
      </c>
      <c r="AA970" t="str">
        <v>Asociacion Proteccion Poblacion Vulnerable</v>
      </c>
      <c r="AB970" t="str">
        <v>Asociación Quinta Ola</v>
      </c>
      <c r="AC970" t="str">
        <v>Asociación Salto Ángel</v>
      </c>
      <c r="AD970" t="str">
        <v>Asociación Venezuela en Ecuador AC</v>
      </c>
      <c r="AE970" t="str">
        <v>ASOVENAR</v>
      </c>
      <c r="AF970" t="str">
        <v>Associação Hermanitos</v>
      </c>
      <c r="AG970" t="str">
        <v>AVSI Foundation</v>
      </c>
      <c r="AH970" t="str">
        <v>Bethany Christian Services</v>
      </c>
      <c r="AI970" t="str">
        <v>Blumont</v>
      </c>
      <c r="AJ970" t="str">
        <v>CARE</v>
      </c>
      <c r="AK970" t="str">
        <v>Caritas Brazil</v>
      </c>
      <c r="AL970" t="str">
        <v>Caritas Ecuador</v>
      </c>
      <c r="AM970" t="str">
        <v>Caritas Germany</v>
      </c>
      <c r="AN970" t="str">
        <v>Caritas Manaus</v>
      </c>
      <c r="AO970" t="str">
        <v>Caritas Parana</v>
      </c>
      <c r="AP970" t="str">
        <v>Caritas Peru</v>
      </c>
      <c r="AQ970" t="str">
        <v>Caritas Rio de Janeiro</v>
      </c>
      <c r="AR970" t="str">
        <v>Caritas São Paulo</v>
      </c>
      <c r="AS970" t="str">
        <v>Caritas Switzerland</v>
      </c>
      <c r="AT970" t="str">
        <v>CCEFIRO Association</v>
      </c>
      <c r="AU970" t="str">
        <v>CEDRO</v>
      </c>
      <c r="AV970" t="str">
        <v>Center for Integrated Studies and Programs for Sustainable Development (CIEDS)</v>
      </c>
      <c r="AW970" t="str">
        <v>Center for Migration and Human Rights of the Diocese of Roraima (CMDH)</v>
      </c>
      <c r="AX970" t="str">
        <v>Centro de Atencion Psicosocial (CAPS)</v>
      </c>
      <c r="AY970" t="str">
        <v>CESAL</v>
      </c>
      <c r="AZ970" t="str">
        <v>CESVI-Cooperazione e Sviluppo</v>
      </c>
      <c r="BA970" t="str">
        <v>ChildFund International</v>
      </c>
      <c r="BB970" t="str">
        <v>CHS Alternativo</v>
      </c>
      <c r="BC970" t="str">
        <v>Churún Merú Association</v>
      </c>
      <c r="BD970" t="str">
        <v>Coalición por Venezuela</v>
      </c>
      <c r="BE970" t="str">
        <v>Colonia Foundation of Venezuelans in the Dominican Republic (FUNCOVERD)</v>
      </c>
      <c r="BF970" t="str">
        <v>COLVENZ</v>
      </c>
      <c r="BG970" t="str">
        <v>Compassiva</v>
      </c>
      <c r="BH970" t="str">
        <v>Consejo Interreligioso del Perú - Religiones por la Paz</v>
      </c>
      <c r="BI970" t="str">
        <v>Consorcio ONG OCIPI Y Capellanía Nacional OFICA</v>
      </c>
      <c r="BJ970" t="str">
        <v>COOPI - International Cooperation Foundation</v>
      </c>
      <c r="BK970" t="str">
        <v>Corporación Colectivo Sin Fronteras</v>
      </c>
      <c r="BL970" t="str">
        <v>CRISFE Foundation</v>
      </c>
      <c r="BM970" t="str">
        <v>Cuso International</v>
      </c>
      <c r="BN970" t="str">
        <v>Danielle’s Children Fund (DCF)</v>
      </c>
      <c r="BO970" t="str">
        <v>Danish Refugee Council (DRC)</v>
      </c>
      <c r="BP970" t="str">
        <v>Development Support Association - APOYAR</v>
      </c>
      <c r="BQ970" t="str">
        <v>Diakonie Katastrophenhilfe</v>
      </c>
      <c r="BR970" t="str">
        <v>Diálogo Diverso</v>
      </c>
      <c r="BS970" t="str">
        <v>Doctors of the World</v>
      </c>
      <c r="BT970" t="str">
        <v>Dominican Institute for Integrated Development</v>
      </c>
      <c r="BU970" t="str">
        <v>Duendes y Ángeles Vinotinto República Dominicana</v>
      </c>
      <c r="BV970" t="str">
        <v>Encuentros SJS (Servicio Jesuita de la Solidaridad)</v>
      </c>
      <c r="BW970" t="str">
        <v>Ending Violence Against Migrants</v>
      </c>
      <c r="BX970" t="str">
        <v>Equidad Foundation</v>
      </c>
      <c r="BY970" t="str">
        <v>Equilibrium CenDE</v>
      </c>
      <c r="BZ970" t="str">
        <v>Facultad de Psicología - Universidad de la República (UDELAR)</v>
      </c>
      <c r="CA970" t="str">
        <v>First International Emergency and Solidarités International</v>
      </c>
      <c r="CB970" t="str">
        <v>Fondo Ecuatoriano Populorum Progressio</v>
      </c>
      <c r="CC970" t="str">
        <v>Foro Salud Callao</v>
      </c>
      <c r="CD970" t="str">
        <v>Foundation for the Integration and Development of Latin America (FIDAL)</v>
      </c>
      <c r="CE970" t="str">
        <v>Foundation of the Americas (FUDELA)</v>
      </c>
      <c r="CF970" t="str">
        <v>Fraternity Without Borders</v>
      </c>
      <c r="CG970" t="str">
        <v>Fundación Brisas del Norte</v>
      </c>
      <c r="CH970" t="str">
        <v>Fundación Colombovenezolana Nueva Ilusión</v>
      </c>
      <c r="CI970" t="str">
        <v>Fundación Nakama's</v>
      </c>
      <c r="CJ970" t="str">
        <v>Fundación RadaBer</v>
      </c>
      <c r="CK970" t="str">
        <v>Fundación Scalabrini Bolivia</v>
      </c>
      <c r="CL970" t="str">
        <v>Fundacion Social Vivan los Niños</v>
      </c>
      <c r="CM970" t="str">
        <v>FUNVEAC</v>
      </c>
      <c r="CN970" t="str">
        <v>German Development Cooperation Agency GIZ</v>
      </c>
      <c r="CO970" t="str">
        <v>Globalizate Radio</v>
      </c>
      <c r="CP970" t="str">
        <v>GOAL</v>
      </c>
      <c r="CQ970" t="str">
        <v>Halü Bienestar Humano Foundation (HALU)</v>
      </c>
      <c r="CR970" t="str">
        <v>Heartland Alliance International (HAI)</v>
      </c>
      <c r="CS970" t="str">
        <v>HELVETAS Swiss Intercooperation</v>
      </c>
      <c r="CT970" t="str">
        <v>HIAS</v>
      </c>
      <c r="CU970" t="str">
        <v>Human Rights Defence Curaçao</v>
      </c>
      <c r="CV970" t="str">
        <v>Humanity &amp; Inclusion</v>
      </c>
      <c r="CW970" t="str">
        <v>Humans Analytic</v>
      </c>
      <c r="CX970" t="str">
        <v>Idas y Vueltas Association</v>
      </c>
      <c r="CY970" t="str">
        <v>iMMAP</v>
      </c>
      <c r="CZ970" t="str">
        <v>IMPACT Initiatives (REACH)</v>
      </c>
      <c r="DA970" t="str">
        <v>Inmigrante Feliz Association</v>
      </c>
      <c r="DB970" t="str">
        <v>Institute for Migration and Human Rights (IMDH)</v>
      </c>
      <c r="DC970" t="str">
        <v>Institute of Natural and Cultural Heritage (IPANC)</v>
      </c>
      <c r="DD970" t="str">
        <v>International Committee for the Development of People (CISP)</v>
      </c>
      <c r="DE970" t="str">
        <v>International Federation of the Red Cross (IFRC)</v>
      </c>
      <c r="DF970" t="str">
        <v>International Labour Organization (ILO)</v>
      </c>
      <c r="DG970" t="str">
        <v>International Medical Corps</v>
      </c>
      <c r="DH970" t="str">
        <v>International Organization for Migration (IOM)</v>
      </c>
      <c r="DI970" t="str">
        <v>International Rescue Committee (IRC)</v>
      </c>
      <c r="DJ970" t="str">
        <v>INTERSOS</v>
      </c>
      <c r="DK970" t="str">
        <v>Jesuit Migrant Service (JMS)</v>
      </c>
      <c r="DL970" t="str">
        <v>Jesuit Refugee Service (JRS)</v>
      </c>
      <c r="DM970" t="str">
        <v>Jesuit Service for Migrants and Refugees (JSMR)</v>
      </c>
      <c r="DN970" t="str">
        <v>Joint United Nations Programme on HIV/AIDS (UNAIDS)</v>
      </c>
      <c r="DO970" t="str">
        <v>Kimirina Coorporation</v>
      </c>
      <c r="DP970" t="str">
        <v>La Casita Hispanic Cultural Centre</v>
      </c>
      <c r="DQ970" t="str">
        <v>Latin American Network of Non-Governmental Organizations of Persons with Disabilities and their Families (RIADIS)</v>
      </c>
      <c r="DR970" t="str">
        <v>LGBT+ Movement Brazil</v>
      </c>
      <c r="DS970" t="str">
        <v>Living Water Community (LWC)</v>
      </c>
      <c r="DT970" t="str">
        <v>LLANOVENCOL</v>
      </c>
      <c r="DU970" t="str">
        <v>Lutheran World Federation</v>
      </c>
      <c r="DV970" t="str">
        <v>Lutheran World Relief</v>
      </c>
      <c r="DW970" t="str">
        <v>Malteser International</v>
      </c>
      <c r="DX970" t="str">
        <v>Mana Institute</v>
      </c>
      <c r="DY970" t="str">
        <v>Manos Veneguayas Association</v>
      </c>
      <c r="DZ970" t="str">
        <v>Más Igualdad Perú</v>
      </c>
      <c r="EA970" t="str">
        <v>MedGlobal</v>
      </c>
      <c r="EB970" t="str">
        <v>Medical Teams International</v>
      </c>
      <c r="EC970" t="str">
        <v>Mercy Corps</v>
      </c>
      <c r="ED970" t="str">
        <v>Migrant Service Center (CAM)</v>
      </c>
      <c r="EE970" t="str">
        <v>Migrants, Refugees and Argentine Social Entrepreneurs (MIRARES)</v>
      </c>
      <c r="EF970" t="str">
        <v>Mision Scalabriniana - Ecuador</v>
      </c>
      <c r="EG970" t="str">
        <v>Missão Paz</v>
      </c>
      <c r="EH970" t="str">
        <v>Museu A CASA</v>
      </c>
      <c r="EI970" t="str">
        <v>Norwegian Refugee Council (NRC)</v>
      </c>
      <c r="EJ970" t="str">
        <v>ONG Migrantes por el Maule</v>
      </c>
      <c r="EK970" t="str">
        <v>ONG Preemptive Love Coalition Colombia</v>
      </c>
      <c r="EL970" t="str">
        <v>Organización Transfomando Vidas</v>
      </c>
      <c r="EM970" t="str">
        <v>Organization of Ibero-American States for Education, Science and Culture (OEI)</v>
      </c>
      <c r="EN970" t="str">
        <v>OXFAM</v>
      </c>
      <c r="EO970" t="str">
        <v>Panamerican Development Foundation</v>
      </c>
      <c r="EP970" t="str">
        <v>Panamerican Health Organization/World Health Organization (PAHO/WHO)</v>
      </c>
      <c r="EQ970" t="str">
        <v>Pastoral of Human Mobility - Peruvian Episcopal Conference</v>
      </c>
      <c r="ER970" t="str">
        <v>Pastoral Service for Migrants National</v>
      </c>
      <c r="ES970" t="str">
        <v>Permanent Human Rights defense Committee (CDH)</v>
      </c>
      <c r="ET970" t="str">
        <v>Pirilampos Institute - Group of visits and voluntary actions in Roraima</v>
      </c>
      <c r="EU970" t="str">
        <v>Plan International</v>
      </c>
      <c r="EV970" t="str">
        <v>Population Program, Faculty of Social Sciences, University of the Republic</v>
      </c>
      <c r="EW970" t="str">
        <v>Profamilia Association</v>
      </c>
      <c r="EX970" t="str">
        <v>Red con Migrantes y Refugiados</v>
      </c>
      <c r="EY970" t="str">
        <v>Red Cross Colombia</v>
      </c>
      <c r="EZ970" t="str">
        <v>Red Cross Ecuador</v>
      </c>
      <c r="FA970" t="str">
        <v>Red Cross Peru</v>
      </c>
      <c r="FB970" t="str">
        <v>Red de Investigaciones en Derechos Humanos - CONICET (Consejo Nacional de Investigaciones Científicas y Técnicas)</v>
      </c>
      <c r="FC970" t="str">
        <v>RET International</v>
      </c>
      <c r="FD970" t="str">
        <v>Salú pa Tur Foundation</v>
      </c>
      <c r="FE970" t="str">
        <v>Salvation Army</v>
      </c>
      <c r="FF970" t="str">
        <v>Samaritan's Purse</v>
      </c>
      <c r="FG970" t="str">
        <v>Save the Children International (SCI)</v>
      </c>
      <c r="FH970" t="str">
        <v>Scalabrini Foundation Chile</v>
      </c>
      <c r="FI970" t="str">
        <v>Sección Peruana de Amnistía Internacional</v>
      </c>
      <c r="FJ970" t="str">
        <v>Serviço Pastoral dos Migrantes do Nordeste</v>
      </c>
      <c r="FK970" t="str">
        <v>Sesame Workshop</v>
      </c>
      <c r="FL970" t="str">
        <v>Si, Da Vida</v>
      </c>
      <c r="FM970" t="str">
        <v>Solidarity and Action Asociation</v>
      </c>
      <c r="FN970" t="str">
        <v>SOS Children's Villages</v>
      </c>
      <c r="FO970" t="str">
        <v>Tarabita Foundation</v>
      </c>
      <c r="FP970" t="str">
        <v>Tearfund</v>
      </c>
      <c r="FQ970" t="str">
        <v>TECHO</v>
      </c>
      <c r="FR970" t="str">
        <v>Terranueva Foundation</v>
      </c>
      <c r="FS970" t="str">
        <v>Terre des Hommes Suisse</v>
      </c>
      <c r="FT970" t="str">
        <v>The Israel Forum for International Humanitarian Aid (IsraAID)</v>
      </c>
      <c r="FU970" t="str">
        <v>Unión Venezolana en Perú</v>
      </c>
      <c r="FV970" t="str">
        <v>United Nations Children's Fund (UNICEF)</v>
      </c>
      <c r="FW970" t="str">
        <v>United Nations Development Programme (UNDP)</v>
      </c>
      <c r="FX970" t="str">
        <v>United Nations Educational, Scientific and Cultural Organization (UNESCO)</v>
      </c>
      <c r="FY970" t="str">
        <v>United Nations Entity for Gender Equality and the Empowerment of Women (UNWOMEN)</v>
      </c>
      <c r="FZ970" t="str">
        <v>United Nations Food and Agricultural Organization (FAO)</v>
      </c>
      <c r="GA970" t="str">
        <v>United Nations High Commissioner for Refugees (UNHCR)</v>
      </c>
      <c r="GB970" t="str">
        <v>United Nations Office of the High Commissioner for Human Rights (OHCHR)</v>
      </c>
      <c r="GC970" t="str">
        <v>United Nations Office on Drugs and Crime (UNODC)</v>
      </c>
      <c r="GD970" t="str">
        <v>United Nations Population Fund (UNFPA)</v>
      </c>
      <c r="GE970" t="str">
        <v>United Nations Programme for Human Settlements (UN Habitat)</v>
      </c>
      <c r="GF970" t="str">
        <v>Vale da Benção Educational and Charitable Association (AEBVB)</v>
      </c>
      <c r="GG970" t="str">
        <v>VenAruba Solidaria</v>
      </c>
      <c r="GH970" t="str">
        <v>Venex Curacao Foundation</v>
      </c>
      <c r="GI970" t="str">
        <v>Venezolanos en Barranquilla</v>
      </c>
      <c r="GJ970" t="str">
        <v>Venezolanos en San Cristóbal</v>
      </c>
      <c r="GK970" t="str">
        <v>Venezuelan Emigrant Foundation (FEV)</v>
      </c>
      <c r="GL970" t="str">
        <v>Vicaría de Pastoral Social Caritas</v>
      </c>
      <c r="GM970" t="str">
        <v>Voices GY</v>
      </c>
      <c r="GN970" t="str">
        <v>We World GVC</v>
      </c>
      <c r="GO970" t="str">
        <v>World Council of Credit Unions</v>
      </c>
      <c r="GP970" t="str">
        <v>World Food Programme (WFP)</v>
      </c>
      <c r="GQ970" t="str">
        <v>World Vision</v>
      </c>
      <c r="GR970" t="str">
        <v>ZOA</v>
      </c>
    </row>
    <row r="971" spans="8:200" x14ac:dyDescent="0.3">
      <c r="H971" t="str" cm="1">
        <f t="array" ref="H971:GR971">TRANSPOSE(_xlfn._xlws.SORT(_xlfn._xlws.FILTER(Table3[Name],ISNUMBER(SEARCH(' Activity Sheet'!D1025,Table3[Name])),"Not found"),,1))</f>
        <v>.New Organisation</v>
      </c>
      <c r="I971" t="str">
        <v>ABV - Association of Good with Life</v>
      </c>
      <c r="J971" t="str">
        <v>ACAPS</v>
      </c>
      <c r="K971" t="str">
        <v>Acción y Desarrollo</v>
      </c>
      <c r="L971" t="str">
        <v>ACTED</v>
      </c>
      <c r="M971" t="str">
        <v>Action against Hunger</v>
      </c>
      <c r="N971" t="str">
        <v>ActionAid</v>
      </c>
      <c r="O971" t="str">
        <v>Adventist Development and Relief Agency (ADRA)</v>
      </c>
      <c r="P971" t="str">
        <v>Alas de Colibrí Foundation</v>
      </c>
      <c r="Q971" t="str">
        <v>Alianza por la Solidaridad</v>
      </c>
      <c r="R971" t="str">
        <v>Alianza por Venezuela</v>
      </c>
      <c r="S971" t="str">
        <v>Americares Foundation</v>
      </c>
      <c r="T971" t="str">
        <v>Argentine Commission for Refugees and Migrants (CAREF)</v>
      </c>
      <c r="U971" t="str">
        <v>Asociación Aves</v>
      </c>
      <c r="V971" t="str">
        <v>Asociación de Jubilados y Pensionados Venezolanos en Argentina</v>
      </c>
      <c r="W971" t="str">
        <v>Asociación de Venezolanos en Eloy Alfaro</v>
      </c>
      <c r="X971" t="str">
        <v>Asociación Fundación contra el Hambre Perú</v>
      </c>
      <c r="Y971" t="str">
        <v>Asociación Migrantes Venezolanos</v>
      </c>
      <c r="Z971" t="str">
        <v>Asociación Misioneros de San Carlos Scalabrinianos</v>
      </c>
      <c r="AA971" t="str">
        <v>Asociacion Proteccion Poblacion Vulnerable</v>
      </c>
      <c r="AB971" t="str">
        <v>Asociación Quinta Ola</v>
      </c>
      <c r="AC971" t="str">
        <v>Asociación Salto Ángel</v>
      </c>
      <c r="AD971" t="str">
        <v>Asociación Venezuela en Ecuador AC</v>
      </c>
      <c r="AE971" t="str">
        <v>ASOVENAR</v>
      </c>
      <c r="AF971" t="str">
        <v>Associação Hermanitos</v>
      </c>
      <c r="AG971" t="str">
        <v>AVSI Foundation</v>
      </c>
      <c r="AH971" t="str">
        <v>Bethany Christian Services</v>
      </c>
      <c r="AI971" t="str">
        <v>Blumont</v>
      </c>
      <c r="AJ971" t="str">
        <v>CARE</v>
      </c>
      <c r="AK971" t="str">
        <v>Caritas Brazil</v>
      </c>
      <c r="AL971" t="str">
        <v>Caritas Ecuador</v>
      </c>
      <c r="AM971" t="str">
        <v>Caritas Germany</v>
      </c>
      <c r="AN971" t="str">
        <v>Caritas Manaus</v>
      </c>
      <c r="AO971" t="str">
        <v>Caritas Parana</v>
      </c>
      <c r="AP971" t="str">
        <v>Caritas Peru</v>
      </c>
      <c r="AQ971" t="str">
        <v>Caritas Rio de Janeiro</v>
      </c>
      <c r="AR971" t="str">
        <v>Caritas São Paulo</v>
      </c>
      <c r="AS971" t="str">
        <v>Caritas Switzerland</v>
      </c>
      <c r="AT971" t="str">
        <v>CCEFIRO Association</v>
      </c>
      <c r="AU971" t="str">
        <v>CEDRO</v>
      </c>
      <c r="AV971" t="str">
        <v>Center for Integrated Studies and Programs for Sustainable Development (CIEDS)</v>
      </c>
      <c r="AW971" t="str">
        <v>Center for Migration and Human Rights of the Diocese of Roraima (CMDH)</v>
      </c>
      <c r="AX971" t="str">
        <v>Centro de Atencion Psicosocial (CAPS)</v>
      </c>
      <c r="AY971" t="str">
        <v>CESAL</v>
      </c>
      <c r="AZ971" t="str">
        <v>CESVI-Cooperazione e Sviluppo</v>
      </c>
      <c r="BA971" t="str">
        <v>ChildFund International</v>
      </c>
      <c r="BB971" t="str">
        <v>CHS Alternativo</v>
      </c>
      <c r="BC971" t="str">
        <v>Churún Merú Association</v>
      </c>
      <c r="BD971" t="str">
        <v>Coalición por Venezuela</v>
      </c>
      <c r="BE971" t="str">
        <v>Colonia Foundation of Venezuelans in the Dominican Republic (FUNCOVERD)</v>
      </c>
      <c r="BF971" t="str">
        <v>COLVENZ</v>
      </c>
      <c r="BG971" t="str">
        <v>Compassiva</v>
      </c>
      <c r="BH971" t="str">
        <v>Consejo Interreligioso del Perú - Religiones por la Paz</v>
      </c>
      <c r="BI971" t="str">
        <v>Consorcio ONG OCIPI Y Capellanía Nacional OFICA</v>
      </c>
      <c r="BJ971" t="str">
        <v>COOPI - International Cooperation Foundation</v>
      </c>
      <c r="BK971" t="str">
        <v>Corporación Colectivo Sin Fronteras</v>
      </c>
      <c r="BL971" t="str">
        <v>CRISFE Foundation</v>
      </c>
      <c r="BM971" t="str">
        <v>Cuso International</v>
      </c>
      <c r="BN971" t="str">
        <v>Danielle’s Children Fund (DCF)</v>
      </c>
      <c r="BO971" t="str">
        <v>Danish Refugee Council (DRC)</v>
      </c>
      <c r="BP971" t="str">
        <v>Development Support Association - APOYAR</v>
      </c>
      <c r="BQ971" t="str">
        <v>Diakonie Katastrophenhilfe</v>
      </c>
      <c r="BR971" t="str">
        <v>Diálogo Diverso</v>
      </c>
      <c r="BS971" t="str">
        <v>Doctors of the World</v>
      </c>
      <c r="BT971" t="str">
        <v>Dominican Institute for Integrated Development</v>
      </c>
      <c r="BU971" t="str">
        <v>Duendes y Ángeles Vinotinto República Dominicana</v>
      </c>
      <c r="BV971" t="str">
        <v>Encuentros SJS (Servicio Jesuita de la Solidaridad)</v>
      </c>
      <c r="BW971" t="str">
        <v>Ending Violence Against Migrants</v>
      </c>
      <c r="BX971" t="str">
        <v>Equidad Foundation</v>
      </c>
      <c r="BY971" t="str">
        <v>Equilibrium CenDE</v>
      </c>
      <c r="BZ971" t="str">
        <v>Facultad de Psicología - Universidad de la República (UDELAR)</v>
      </c>
      <c r="CA971" t="str">
        <v>First International Emergency and Solidarités International</v>
      </c>
      <c r="CB971" t="str">
        <v>Fondo Ecuatoriano Populorum Progressio</v>
      </c>
      <c r="CC971" t="str">
        <v>Foro Salud Callao</v>
      </c>
      <c r="CD971" t="str">
        <v>Foundation for the Integration and Development of Latin America (FIDAL)</v>
      </c>
      <c r="CE971" t="str">
        <v>Foundation of the Americas (FUDELA)</v>
      </c>
      <c r="CF971" t="str">
        <v>Fraternity Without Borders</v>
      </c>
      <c r="CG971" t="str">
        <v>Fundación Brisas del Norte</v>
      </c>
      <c r="CH971" t="str">
        <v>Fundación Colombovenezolana Nueva Ilusión</v>
      </c>
      <c r="CI971" t="str">
        <v>Fundación Nakama's</v>
      </c>
      <c r="CJ971" t="str">
        <v>Fundación RadaBer</v>
      </c>
      <c r="CK971" t="str">
        <v>Fundación Scalabrini Bolivia</v>
      </c>
      <c r="CL971" t="str">
        <v>Fundacion Social Vivan los Niños</v>
      </c>
      <c r="CM971" t="str">
        <v>FUNVEAC</v>
      </c>
      <c r="CN971" t="str">
        <v>German Development Cooperation Agency GIZ</v>
      </c>
      <c r="CO971" t="str">
        <v>Globalizate Radio</v>
      </c>
      <c r="CP971" t="str">
        <v>GOAL</v>
      </c>
      <c r="CQ971" t="str">
        <v>Halü Bienestar Humano Foundation (HALU)</v>
      </c>
      <c r="CR971" t="str">
        <v>Heartland Alliance International (HAI)</v>
      </c>
      <c r="CS971" t="str">
        <v>HELVETAS Swiss Intercooperation</v>
      </c>
      <c r="CT971" t="str">
        <v>HIAS</v>
      </c>
      <c r="CU971" t="str">
        <v>Human Rights Defence Curaçao</v>
      </c>
      <c r="CV971" t="str">
        <v>Humanity &amp; Inclusion</v>
      </c>
      <c r="CW971" t="str">
        <v>Humans Analytic</v>
      </c>
      <c r="CX971" t="str">
        <v>Idas y Vueltas Association</v>
      </c>
      <c r="CY971" t="str">
        <v>iMMAP</v>
      </c>
      <c r="CZ971" t="str">
        <v>IMPACT Initiatives (REACH)</v>
      </c>
      <c r="DA971" t="str">
        <v>Inmigrante Feliz Association</v>
      </c>
      <c r="DB971" t="str">
        <v>Institute for Migration and Human Rights (IMDH)</v>
      </c>
      <c r="DC971" t="str">
        <v>Institute of Natural and Cultural Heritage (IPANC)</v>
      </c>
      <c r="DD971" t="str">
        <v>International Committee for the Development of People (CISP)</v>
      </c>
      <c r="DE971" t="str">
        <v>International Federation of the Red Cross (IFRC)</v>
      </c>
      <c r="DF971" t="str">
        <v>International Labour Organization (ILO)</v>
      </c>
      <c r="DG971" t="str">
        <v>International Medical Corps</v>
      </c>
      <c r="DH971" t="str">
        <v>International Organization for Migration (IOM)</v>
      </c>
      <c r="DI971" t="str">
        <v>International Rescue Committee (IRC)</v>
      </c>
      <c r="DJ971" t="str">
        <v>INTERSOS</v>
      </c>
      <c r="DK971" t="str">
        <v>Jesuit Migrant Service (JMS)</v>
      </c>
      <c r="DL971" t="str">
        <v>Jesuit Refugee Service (JRS)</v>
      </c>
      <c r="DM971" t="str">
        <v>Jesuit Service for Migrants and Refugees (JSMR)</v>
      </c>
      <c r="DN971" t="str">
        <v>Joint United Nations Programme on HIV/AIDS (UNAIDS)</v>
      </c>
      <c r="DO971" t="str">
        <v>Kimirina Coorporation</v>
      </c>
      <c r="DP971" t="str">
        <v>La Casita Hispanic Cultural Centre</v>
      </c>
      <c r="DQ971" t="str">
        <v>Latin American Network of Non-Governmental Organizations of Persons with Disabilities and their Families (RIADIS)</v>
      </c>
      <c r="DR971" t="str">
        <v>LGBT+ Movement Brazil</v>
      </c>
      <c r="DS971" t="str">
        <v>Living Water Community (LWC)</v>
      </c>
      <c r="DT971" t="str">
        <v>LLANOVENCOL</v>
      </c>
      <c r="DU971" t="str">
        <v>Lutheran World Federation</v>
      </c>
      <c r="DV971" t="str">
        <v>Lutheran World Relief</v>
      </c>
      <c r="DW971" t="str">
        <v>Malteser International</v>
      </c>
      <c r="DX971" t="str">
        <v>Mana Institute</v>
      </c>
      <c r="DY971" t="str">
        <v>Manos Veneguayas Association</v>
      </c>
      <c r="DZ971" t="str">
        <v>Más Igualdad Perú</v>
      </c>
      <c r="EA971" t="str">
        <v>MedGlobal</v>
      </c>
      <c r="EB971" t="str">
        <v>Medical Teams International</v>
      </c>
      <c r="EC971" t="str">
        <v>Mercy Corps</v>
      </c>
      <c r="ED971" t="str">
        <v>Migrant Service Center (CAM)</v>
      </c>
      <c r="EE971" t="str">
        <v>Migrants, Refugees and Argentine Social Entrepreneurs (MIRARES)</v>
      </c>
      <c r="EF971" t="str">
        <v>Mision Scalabriniana - Ecuador</v>
      </c>
      <c r="EG971" t="str">
        <v>Missão Paz</v>
      </c>
      <c r="EH971" t="str">
        <v>Museu A CASA</v>
      </c>
      <c r="EI971" t="str">
        <v>Norwegian Refugee Council (NRC)</v>
      </c>
      <c r="EJ971" t="str">
        <v>ONG Migrantes por el Maule</v>
      </c>
      <c r="EK971" t="str">
        <v>ONG Preemptive Love Coalition Colombia</v>
      </c>
      <c r="EL971" t="str">
        <v>Organización Transfomando Vidas</v>
      </c>
      <c r="EM971" t="str">
        <v>Organization of Ibero-American States for Education, Science and Culture (OEI)</v>
      </c>
      <c r="EN971" t="str">
        <v>OXFAM</v>
      </c>
      <c r="EO971" t="str">
        <v>Panamerican Development Foundation</v>
      </c>
      <c r="EP971" t="str">
        <v>Panamerican Health Organization/World Health Organization (PAHO/WHO)</v>
      </c>
      <c r="EQ971" t="str">
        <v>Pastoral of Human Mobility - Peruvian Episcopal Conference</v>
      </c>
      <c r="ER971" t="str">
        <v>Pastoral Service for Migrants National</v>
      </c>
      <c r="ES971" t="str">
        <v>Permanent Human Rights defense Committee (CDH)</v>
      </c>
      <c r="ET971" t="str">
        <v>Pirilampos Institute - Group of visits and voluntary actions in Roraima</v>
      </c>
      <c r="EU971" t="str">
        <v>Plan International</v>
      </c>
      <c r="EV971" t="str">
        <v>Population Program, Faculty of Social Sciences, University of the Republic</v>
      </c>
      <c r="EW971" t="str">
        <v>Profamilia Association</v>
      </c>
      <c r="EX971" t="str">
        <v>Red con Migrantes y Refugiados</v>
      </c>
      <c r="EY971" t="str">
        <v>Red Cross Colombia</v>
      </c>
      <c r="EZ971" t="str">
        <v>Red Cross Ecuador</v>
      </c>
      <c r="FA971" t="str">
        <v>Red Cross Peru</v>
      </c>
      <c r="FB971" t="str">
        <v>Red de Investigaciones en Derechos Humanos - CONICET (Consejo Nacional de Investigaciones Científicas y Técnicas)</v>
      </c>
      <c r="FC971" t="str">
        <v>RET International</v>
      </c>
      <c r="FD971" t="str">
        <v>Salú pa Tur Foundation</v>
      </c>
      <c r="FE971" t="str">
        <v>Salvation Army</v>
      </c>
      <c r="FF971" t="str">
        <v>Samaritan's Purse</v>
      </c>
      <c r="FG971" t="str">
        <v>Save the Children International (SCI)</v>
      </c>
      <c r="FH971" t="str">
        <v>Scalabrini Foundation Chile</v>
      </c>
      <c r="FI971" t="str">
        <v>Sección Peruana de Amnistía Internacional</v>
      </c>
      <c r="FJ971" t="str">
        <v>Serviço Pastoral dos Migrantes do Nordeste</v>
      </c>
      <c r="FK971" t="str">
        <v>Sesame Workshop</v>
      </c>
      <c r="FL971" t="str">
        <v>Si, Da Vida</v>
      </c>
      <c r="FM971" t="str">
        <v>Solidarity and Action Asociation</v>
      </c>
      <c r="FN971" t="str">
        <v>SOS Children's Villages</v>
      </c>
      <c r="FO971" t="str">
        <v>Tarabita Foundation</v>
      </c>
      <c r="FP971" t="str">
        <v>Tearfund</v>
      </c>
      <c r="FQ971" t="str">
        <v>TECHO</v>
      </c>
      <c r="FR971" t="str">
        <v>Terranueva Foundation</v>
      </c>
      <c r="FS971" t="str">
        <v>Terre des Hommes Suisse</v>
      </c>
      <c r="FT971" t="str">
        <v>The Israel Forum for International Humanitarian Aid (IsraAID)</v>
      </c>
      <c r="FU971" t="str">
        <v>Unión Venezolana en Perú</v>
      </c>
      <c r="FV971" t="str">
        <v>United Nations Children's Fund (UNICEF)</v>
      </c>
      <c r="FW971" t="str">
        <v>United Nations Development Programme (UNDP)</v>
      </c>
      <c r="FX971" t="str">
        <v>United Nations Educational, Scientific and Cultural Organization (UNESCO)</v>
      </c>
      <c r="FY971" t="str">
        <v>United Nations Entity for Gender Equality and the Empowerment of Women (UNWOMEN)</v>
      </c>
      <c r="FZ971" t="str">
        <v>United Nations Food and Agricultural Organization (FAO)</v>
      </c>
      <c r="GA971" t="str">
        <v>United Nations High Commissioner for Refugees (UNHCR)</v>
      </c>
      <c r="GB971" t="str">
        <v>United Nations Office of the High Commissioner for Human Rights (OHCHR)</v>
      </c>
      <c r="GC971" t="str">
        <v>United Nations Office on Drugs and Crime (UNODC)</v>
      </c>
      <c r="GD971" t="str">
        <v>United Nations Population Fund (UNFPA)</v>
      </c>
      <c r="GE971" t="str">
        <v>United Nations Programme for Human Settlements (UN Habitat)</v>
      </c>
      <c r="GF971" t="str">
        <v>Vale da Benção Educational and Charitable Association (AEBVB)</v>
      </c>
      <c r="GG971" t="str">
        <v>VenAruba Solidaria</v>
      </c>
      <c r="GH971" t="str">
        <v>Venex Curacao Foundation</v>
      </c>
      <c r="GI971" t="str">
        <v>Venezolanos en Barranquilla</v>
      </c>
      <c r="GJ971" t="str">
        <v>Venezolanos en San Cristóbal</v>
      </c>
      <c r="GK971" t="str">
        <v>Venezuelan Emigrant Foundation (FEV)</v>
      </c>
      <c r="GL971" t="str">
        <v>Vicaría de Pastoral Social Caritas</v>
      </c>
      <c r="GM971" t="str">
        <v>Voices GY</v>
      </c>
      <c r="GN971" t="str">
        <v>We World GVC</v>
      </c>
      <c r="GO971" t="str">
        <v>World Council of Credit Unions</v>
      </c>
      <c r="GP971" t="str">
        <v>World Food Programme (WFP)</v>
      </c>
      <c r="GQ971" t="str">
        <v>World Vision</v>
      </c>
      <c r="GR971" t="str">
        <v>ZOA</v>
      </c>
    </row>
    <row r="972" spans="8:200" x14ac:dyDescent="0.3">
      <c r="H972" t="str" cm="1">
        <f t="array" ref="H972:GR972">TRANSPOSE(_xlfn._xlws.SORT(_xlfn._xlws.FILTER(Table3[Name],ISNUMBER(SEARCH(' Activity Sheet'!D1026,Table3[Name])),"Not found"),,1))</f>
        <v>.New Organisation</v>
      </c>
      <c r="I972" t="str">
        <v>ABV - Association of Good with Life</v>
      </c>
      <c r="J972" t="str">
        <v>ACAPS</v>
      </c>
      <c r="K972" t="str">
        <v>Acción y Desarrollo</v>
      </c>
      <c r="L972" t="str">
        <v>ACTED</v>
      </c>
      <c r="M972" t="str">
        <v>Action against Hunger</v>
      </c>
      <c r="N972" t="str">
        <v>ActionAid</v>
      </c>
      <c r="O972" t="str">
        <v>Adventist Development and Relief Agency (ADRA)</v>
      </c>
      <c r="P972" t="str">
        <v>Alas de Colibrí Foundation</v>
      </c>
      <c r="Q972" t="str">
        <v>Alianza por la Solidaridad</v>
      </c>
      <c r="R972" t="str">
        <v>Alianza por Venezuela</v>
      </c>
      <c r="S972" t="str">
        <v>Americares Foundation</v>
      </c>
      <c r="T972" t="str">
        <v>Argentine Commission for Refugees and Migrants (CAREF)</v>
      </c>
      <c r="U972" t="str">
        <v>Asociación Aves</v>
      </c>
      <c r="V972" t="str">
        <v>Asociación de Jubilados y Pensionados Venezolanos en Argentina</v>
      </c>
      <c r="W972" t="str">
        <v>Asociación de Venezolanos en Eloy Alfaro</v>
      </c>
      <c r="X972" t="str">
        <v>Asociación Fundación contra el Hambre Perú</v>
      </c>
      <c r="Y972" t="str">
        <v>Asociación Migrantes Venezolanos</v>
      </c>
      <c r="Z972" t="str">
        <v>Asociación Misioneros de San Carlos Scalabrinianos</v>
      </c>
      <c r="AA972" t="str">
        <v>Asociacion Proteccion Poblacion Vulnerable</v>
      </c>
      <c r="AB972" t="str">
        <v>Asociación Quinta Ola</v>
      </c>
      <c r="AC972" t="str">
        <v>Asociación Salto Ángel</v>
      </c>
      <c r="AD972" t="str">
        <v>Asociación Venezuela en Ecuador AC</v>
      </c>
      <c r="AE972" t="str">
        <v>ASOVENAR</v>
      </c>
      <c r="AF972" t="str">
        <v>Associação Hermanitos</v>
      </c>
      <c r="AG972" t="str">
        <v>AVSI Foundation</v>
      </c>
      <c r="AH972" t="str">
        <v>Bethany Christian Services</v>
      </c>
      <c r="AI972" t="str">
        <v>Blumont</v>
      </c>
      <c r="AJ972" t="str">
        <v>CARE</v>
      </c>
      <c r="AK972" t="str">
        <v>Caritas Brazil</v>
      </c>
      <c r="AL972" t="str">
        <v>Caritas Ecuador</v>
      </c>
      <c r="AM972" t="str">
        <v>Caritas Germany</v>
      </c>
      <c r="AN972" t="str">
        <v>Caritas Manaus</v>
      </c>
      <c r="AO972" t="str">
        <v>Caritas Parana</v>
      </c>
      <c r="AP972" t="str">
        <v>Caritas Peru</v>
      </c>
      <c r="AQ972" t="str">
        <v>Caritas Rio de Janeiro</v>
      </c>
      <c r="AR972" t="str">
        <v>Caritas São Paulo</v>
      </c>
      <c r="AS972" t="str">
        <v>Caritas Switzerland</v>
      </c>
      <c r="AT972" t="str">
        <v>CCEFIRO Association</v>
      </c>
      <c r="AU972" t="str">
        <v>CEDRO</v>
      </c>
      <c r="AV972" t="str">
        <v>Center for Integrated Studies and Programs for Sustainable Development (CIEDS)</v>
      </c>
      <c r="AW972" t="str">
        <v>Center for Migration and Human Rights of the Diocese of Roraima (CMDH)</v>
      </c>
      <c r="AX972" t="str">
        <v>Centro de Atencion Psicosocial (CAPS)</v>
      </c>
      <c r="AY972" t="str">
        <v>CESAL</v>
      </c>
      <c r="AZ972" t="str">
        <v>CESVI-Cooperazione e Sviluppo</v>
      </c>
      <c r="BA972" t="str">
        <v>ChildFund International</v>
      </c>
      <c r="BB972" t="str">
        <v>CHS Alternativo</v>
      </c>
      <c r="BC972" t="str">
        <v>Churún Merú Association</v>
      </c>
      <c r="BD972" t="str">
        <v>Coalición por Venezuela</v>
      </c>
      <c r="BE972" t="str">
        <v>Colonia Foundation of Venezuelans in the Dominican Republic (FUNCOVERD)</v>
      </c>
      <c r="BF972" t="str">
        <v>COLVENZ</v>
      </c>
      <c r="BG972" t="str">
        <v>Compassiva</v>
      </c>
      <c r="BH972" t="str">
        <v>Consejo Interreligioso del Perú - Religiones por la Paz</v>
      </c>
      <c r="BI972" t="str">
        <v>Consorcio ONG OCIPI Y Capellanía Nacional OFICA</v>
      </c>
      <c r="BJ972" t="str">
        <v>COOPI - International Cooperation Foundation</v>
      </c>
      <c r="BK972" t="str">
        <v>Corporación Colectivo Sin Fronteras</v>
      </c>
      <c r="BL972" t="str">
        <v>CRISFE Foundation</v>
      </c>
      <c r="BM972" t="str">
        <v>Cuso International</v>
      </c>
      <c r="BN972" t="str">
        <v>Danielle’s Children Fund (DCF)</v>
      </c>
      <c r="BO972" t="str">
        <v>Danish Refugee Council (DRC)</v>
      </c>
      <c r="BP972" t="str">
        <v>Development Support Association - APOYAR</v>
      </c>
      <c r="BQ972" t="str">
        <v>Diakonie Katastrophenhilfe</v>
      </c>
      <c r="BR972" t="str">
        <v>Diálogo Diverso</v>
      </c>
      <c r="BS972" t="str">
        <v>Doctors of the World</v>
      </c>
      <c r="BT972" t="str">
        <v>Dominican Institute for Integrated Development</v>
      </c>
      <c r="BU972" t="str">
        <v>Duendes y Ángeles Vinotinto República Dominicana</v>
      </c>
      <c r="BV972" t="str">
        <v>Encuentros SJS (Servicio Jesuita de la Solidaridad)</v>
      </c>
      <c r="BW972" t="str">
        <v>Ending Violence Against Migrants</v>
      </c>
      <c r="BX972" t="str">
        <v>Equidad Foundation</v>
      </c>
      <c r="BY972" t="str">
        <v>Equilibrium CenDE</v>
      </c>
      <c r="BZ972" t="str">
        <v>Facultad de Psicología - Universidad de la República (UDELAR)</v>
      </c>
      <c r="CA972" t="str">
        <v>First International Emergency and Solidarités International</v>
      </c>
      <c r="CB972" t="str">
        <v>Fondo Ecuatoriano Populorum Progressio</v>
      </c>
      <c r="CC972" t="str">
        <v>Foro Salud Callao</v>
      </c>
      <c r="CD972" t="str">
        <v>Foundation for the Integration and Development of Latin America (FIDAL)</v>
      </c>
      <c r="CE972" t="str">
        <v>Foundation of the Americas (FUDELA)</v>
      </c>
      <c r="CF972" t="str">
        <v>Fraternity Without Borders</v>
      </c>
      <c r="CG972" t="str">
        <v>Fundación Brisas del Norte</v>
      </c>
      <c r="CH972" t="str">
        <v>Fundación Colombovenezolana Nueva Ilusión</v>
      </c>
      <c r="CI972" t="str">
        <v>Fundación Nakama's</v>
      </c>
      <c r="CJ972" t="str">
        <v>Fundación RadaBer</v>
      </c>
      <c r="CK972" t="str">
        <v>Fundación Scalabrini Bolivia</v>
      </c>
      <c r="CL972" t="str">
        <v>Fundacion Social Vivan los Niños</v>
      </c>
      <c r="CM972" t="str">
        <v>FUNVEAC</v>
      </c>
      <c r="CN972" t="str">
        <v>German Development Cooperation Agency GIZ</v>
      </c>
      <c r="CO972" t="str">
        <v>Globalizate Radio</v>
      </c>
      <c r="CP972" t="str">
        <v>GOAL</v>
      </c>
      <c r="CQ972" t="str">
        <v>Halü Bienestar Humano Foundation (HALU)</v>
      </c>
      <c r="CR972" t="str">
        <v>Heartland Alliance International (HAI)</v>
      </c>
      <c r="CS972" t="str">
        <v>HELVETAS Swiss Intercooperation</v>
      </c>
      <c r="CT972" t="str">
        <v>HIAS</v>
      </c>
      <c r="CU972" t="str">
        <v>Human Rights Defence Curaçao</v>
      </c>
      <c r="CV972" t="str">
        <v>Humanity &amp; Inclusion</v>
      </c>
      <c r="CW972" t="str">
        <v>Humans Analytic</v>
      </c>
      <c r="CX972" t="str">
        <v>Idas y Vueltas Association</v>
      </c>
      <c r="CY972" t="str">
        <v>iMMAP</v>
      </c>
      <c r="CZ972" t="str">
        <v>IMPACT Initiatives (REACH)</v>
      </c>
      <c r="DA972" t="str">
        <v>Inmigrante Feliz Association</v>
      </c>
      <c r="DB972" t="str">
        <v>Institute for Migration and Human Rights (IMDH)</v>
      </c>
      <c r="DC972" t="str">
        <v>Institute of Natural and Cultural Heritage (IPANC)</v>
      </c>
      <c r="DD972" t="str">
        <v>International Committee for the Development of People (CISP)</v>
      </c>
      <c r="DE972" t="str">
        <v>International Federation of the Red Cross (IFRC)</v>
      </c>
      <c r="DF972" t="str">
        <v>International Labour Organization (ILO)</v>
      </c>
      <c r="DG972" t="str">
        <v>International Medical Corps</v>
      </c>
      <c r="DH972" t="str">
        <v>International Organization for Migration (IOM)</v>
      </c>
      <c r="DI972" t="str">
        <v>International Rescue Committee (IRC)</v>
      </c>
      <c r="DJ972" t="str">
        <v>INTERSOS</v>
      </c>
      <c r="DK972" t="str">
        <v>Jesuit Migrant Service (JMS)</v>
      </c>
      <c r="DL972" t="str">
        <v>Jesuit Refugee Service (JRS)</v>
      </c>
      <c r="DM972" t="str">
        <v>Jesuit Service for Migrants and Refugees (JSMR)</v>
      </c>
      <c r="DN972" t="str">
        <v>Joint United Nations Programme on HIV/AIDS (UNAIDS)</v>
      </c>
      <c r="DO972" t="str">
        <v>Kimirina Coorporation</v>
      </c>
      <c r="DP972" t="str">
        <v>La Casita Hispanic Cultural Centre</v>
      </c>
      <c r="DQ972" t="str">
        <v>Latin American Network of Non-Governmental Organizations of Persons with Disabilities and their Families (RIADIS)</v>
      </c>
      <c r="DR972" t="str">
        <v>LGBT+ Movement Brazil</v>
      </c>
      <c r="DS972" t="str">
        <v>Living Water Community (LWC)</v>
      </c>
      <c r="DT972" t="str">
        <v>LLANOVENCOL</v>
      </c>
      <c r="DU972" t="str">
        <v>Lutheran World Federation</v>
      </c>
      <c r="DV972" t="str">
        <v>Lutheran World Relief</v>
      </c>
      <c r="DW972" t="str">
        <v>Malteser International</v>
      </c>
      <c r="DX972" t="str">
        <v>Mana Institute</v>
      </c>
      <c r="DY972" t="str">
        <v>Manos Veneguayas Association</v>
      </c>
      <c r="DZ972" t="str">
        <v>Más Igualdad Perú</v>
      </c>
      <c r="EA972" t="str">
        <v>MedGlobal</v>
      </c>
      <c r="EB972" t="str">
        <v>Medical Teams International</v>
      </c>
      <c r="EC972" t="str">
        <v>Mercy Corps</v>
      </c>
      <c r="ED972" t="str">
        <v>Migrant Service Center (CAM)</v>
      </c>
      <c r="EE972" t="str">
        <v>Migrants, Refugees and Argentine Social Entrepreneurs (MIRARES)</v>
      </c>
      <c r="EF972" t="str">
        <v>Mision Scalabriniana - Ecuador</v>
      </c>
      <c r="EG972" t="str">
        <v>Missão Paz</v>
      </c>
      <c r="EH972" t="str">
        <v>Museu A CASA</v>
      </c>
      <c r="EI972" t="str">
        <v>Norwegian Refugee Council (NRC)</v>
      </c>
      <c r="EJ972" t="str">
        <v>ONG Migrantes por el Maule</v>
      </c>
      <c r="EK972" t="str">
        <v>ONG Preemptive Love Coalition Colombia</v>
      </c>
      <c r="EL972" t="str">
        <v>Organización Transfomando Vidas</v>
      </c>
      <c r="EM972" t="str">
        <v>Organization of Ibero-American States for Education, Science and Culture (OEI)</v>
      </c>
      <c r="EN972" t="str">
        <v>OXFAM</v>
      </c>
      <c r="EO972" t="str">
        <v>Panamerican Development Foundation</v>
      </c>
      <c r="EP972" t="str">
        <v>Panamerican Health Organization/World Health Organization (PAHO/WHO)</v>
      </c>
      <c r="EQ972" t="str">
        <v>Pastoral of Human Mobility - Peruvian Episcopal Conference</v>
      </c>
      <c r="ER972" t="str">
        <v>Pastoral Service for Migrants National</v>
      </c>
      <c r="ES972" t="str">
        <v>Permanent Human Rights defense Committee (CDH)</v>
      </c>
      <c r="ET972" t="str">
        <v>Pirilampos Institute - Group of visits and voluntary actions in Roraima</v>
      </c>
      <c r="EU972" t="str">
        <v>Plan International</v>
      </c>
      <c r="EV972" t="str">
        <v>Population Program, Faculty of Social Sciences, University of the Republic</v>
      </c>
      <c r="EW972" t="str">
        <v>Profamilia Association</v>
      </c>
      <c r="EX972" t="str">
        <v>Red con Migrantes y Refugiados</v>
      </c>
      <c r="EY972" t="str">
        <v>Red Cross Colombia</v>
      </c>
      <c r="EZ972" t="str">
        <v>Red Cross Ecuador</v>
      </c>
      <c r="FA972" t="str">
        <v>Red Cross Peru</v>
      </c>
      <c r="FB972" t="str">
        <v>Red de Investigaciones en Derechos Humanos - CONICET (Consejo Nacional de Investigaciones Científicas y Técnicas)</v>
      </c>
      <c r="FC972" t="str">
        <v>RET International</v>
      </c>
      <c r="FD972" t="str">
        <v>Salú pa Tur Foundation</v>
      </c>
      <c r="FE972" t="str">
        <v>Salvation Army</v>
      </c>
      <c r="FF972" t="str">
        <v>Samaritan's Purse</v>
      </c>
      <c r="FG972" t="str">
        <v>Save the Children International (SCI)</v>
      </c>
      <c r="FH972" t="str">
        <v>Scalabrini Foundation Chile</v>
      </c>
      <c r="FI972" t="str">
        <v>Sección Peruana de Amnistía Internacional</v>
      </c>
      <c r="FJ972" t="str">
        <v>Serviço Pastoral dos Migrantes do Nordeste</v>
      </c>
      <c r="FK972" t="str">
        <v>Sesame Workshop</v>
      </c>
      <c r="FL972" t="str">
        <v>Si, Da Vida</v>
      </c>
      <c r="FM972" t="str">
        <v>Solidarity and Action Asociation</v>
      </c>
      <c r="FN972" t="str">
        <v>SOS Children's Villages</v>
      </c>
      <c r="FO972" t="str">
        <v>Tarabita Foundation</v>
      </c>
      <c r="FP972" t="str">
        <v>Tearfund</v>
      </c>
      <c r="FQ972" t="str">
        <v>TECHO</v>
      </c>
      <c r="FR972" t="str">
        <v>Terranueva Foundation</v>
      </c>
      <c r="FS972" t="str">
        <v>Terre des Hommes Suisse</v>
      </c>
      <c r="FT972" t="str">
        <v>The Israel Forum for International Humanitarian Aid (IsraAID)</v>
      </c>
      <c r="FU972" t="str">
        <v>Unión Venezolana en Perú</v>
      </c>
      <c r="FV972" t="str">
        <v>United Nations Children's Fund (UNICEF)</v>
      </c>
      <c r="FW972" t="str">
        <v>United Nations Development Programme (UNDP)</v>
      </c>
      <c r="FX972" t="str">
        <v>United Nations Educational, Scientific and Cultural Organization (UNESCO)</v>
      </c>
      <c r="FY972" t="str">
        <v>United Nations Entity for Gender Equality and the Empowerment of Women (UNWOMEN)</v>
      </c>
      <c r="FZ972" t="str">
        <v>United Nations Food and Agricultural Organization (FAO)</v>
      </c>
      <c r="GA972" t="str">
        <v>United Nations High Commissioner for Refugees (UNHCR)</v>
      </c>
      <c r="GB972" t="str">
        <v>United Nations Office of the High Commissioner for Human Rights (OHCHR)</v>
      </c>
      <c r="GC972" t="str">
        <v>United Nations Office on Drugs and Crime (UNODC)</v>
      </c>
      <c r="GD972" t="str">
        <v>United Nations Population Fund (UNFPA)</v>
      </c>
      <c r="GE972" t="str">
        <v>United Nations Programme for Human Settlements (UN Habitat)</v>
      </c>
      <c r="GF972" t="str">
        <v>Vale da Benção Educational and Charitable Association (AEBVB)</v>
      </c>
      <c r="GG972" t="str">
        <v>VenAruba Solidaria</v>
      </c>
      <c r="GH972" t="str">
        <v>Venex Curacao Foundation</v>
      </c>
      <c r="GI972" t="str">
        <v>Venezolanos en Barranquilla</v>
      </c>
      <c r="GJ972" t="str">
        <v>Venezolanos en San Cristóbal</v>
      </c>
      <c r="GK972" t="str">
        <v>Venezuelan Emigrant Foundation (FEV)</v>
      </c>
      <c r="GL972" t="str">
        <v>Vicaría de Pastoral Social Caritas</v>
      </c>
      <c r="GM972" t="str">
        <v>Voices GY</v>
      </c>
      <c r="GN972" t="str">
        <v>We World GVC</v>
      </c>
      <c r="GO972" t="str">
        <v>World Council of Credit Unions</v>
      </c>
      <c r="GP972" t="str">
        <v>World Food Programme (WFP)</v>
      </c>
      <c r="GQ972" t="str">
        <v>World Vision</v>
      </c>
      <c r="GR972" t="str">
        <v>ZOA</v>
      </c>
    </row>
    <row r="973" spans="8:200" x14ac:dyDescent="0.3">
      <c r="H973" t="str" cm="1">
        <f t="array" ref="H973:GR973">TRANSPOSE(_xlfn._xlws.SORT(_xlfn._xlws.FILTER(Table3[Name],ISNUMBER(SEARCH(' Activity Sheet'!D1027,Table3[Name])),"Not found"),,1))</f>
        <v>.New Organisation</v>
      </c>
      <c r="I973" t="str">
        <v>ABV - Association of Good with Life</v>
      </c>
      <c r="J973" t="str">
        <v>ACAPS</v>
      </c>
      <c r="K973" t="str">
        <v>Acción y Desarrollo</v>
      </c>
      <c r="L973" t="str">
        <v>ACTED</v>
      </c>
      <c r="M973" t="str">
        <v>Action against Hunger</v>
      </c>
      <c r="N973" t="str">
        <v>ActionAid</v>
      </c>
      <c r="O973" t="str">
        <v>Adventist Development and Relief Agency (ADRA)</v>
      </c>
      <c r="P973" t="str">
        <v>Alas de Colibrí Foundation</v>
      </c>
      <c r="Q973" t="str">
        <v>Alianza por la Solidaridad</v>
      </c>
      <c r="R973" t="str">
        <v>Alianza por Venezuela</v>
      </c>
      <c r="S973" t="str">
        <v>Americares Foundation</v>
      </c>
      <c r="T973" t="str">
        <v>Argentine Commission for Refugees and Migrants (CAREF)</v>
      </c>
      <c r="U973" t="str">
        <v>Asociación Aves</v>
      </c>
      <c r="V973" t="str">
        <v>Asociación de Jubilados y Pensionados Venezolanos en Argentina</v>
      </c>
      <c r="W973" t="str">
        <v>Asociación de Venezolanos en Eloy Alfaro</v>
      </c>
      <c r="X973" t="str">
        <v>Asociación Fundación contra el Hambre Perú</v>
      </c>
      <c r="Y973" t="str">
        <v>Asociación Migrantes Venezolanos</v>
      </c>
      <c r="Z973" t="str">
        <v>Asociación Misioneros de San Carlos Scalabrinianos</v>
      </c>
      <c r="AA973" t="str">
        <v>Asociacion Proteccion Poblacion Vulnerable</v>
      </c>
      <c r="AB973" t="str">
        <v>Asociación Quinta Ola</v>
      </c>
      <c r="AC973" t="str">
        <v>Asociación Salto Ángel</v>
      </c>
      <c r="AD973" t="str">
        <v>Asociación Venezuela en Ecuador AC</v>
      </c>
      <c r="AE973" t="str">
        <v>ASOVENAR</v>
      </c>
      <c r="AF973" t="str">
        <v>Associação Hermanitos</v>
      </c>
      <c r="AG973" t="str">
        <v>AVSI Foundation</v>
      </c>
      <c r="AH973" t="str">
        <v>Bethany Christian Services</v>
      </c>
      <c r="AI973" t="str">
        <v>Blumont</v>
      </c>
      <c r="AJ973" t="str">
        <v>CARE</v>
      </c>
      <c r="AK973" t="str">
        <v>Caritas Brazil</v>
      </c>
      <c r="AL973" t="str">
        <v>Caritas Ecuador</v>
      </c>
      <c r="AM973" t="str">
        <v>Caritas Germany</v>
      </c>
      <c r="AN973" t="str">
        <v>Caritas Manaus</v>
      </c>
      <c r="AO973" t="str">
        <v>Caritas Parana</v>
      </c>
      <c r="AP973" t="str">
        <v>Caritas Peru</v>
      </c>
      <c r="AQ973" t="str">
        <v>Caritas Rio de Janeiro</v>
      </c>
      <c r="AR973" t="str">
        <v>Caritas São Paulo</v>
      </c>
      <c r="AS973" t="str">
        <v>Caritas Switzerland</v>
      </c>
      <c r="AT973" t="str">
        <v>CCEFIRO Association</v>
      </c>
      <c r="AU973" t="str">
        <v>CEDRO</v>
      </c>
      <c r="AV973" t="str">
        <v>Center for Integrated Studies and Programs for Sustainable Development (CIEDS)</v>
      </c>
      <c r="AW973" t="str">
        <v>Center for Migration and Human Rights of the Diocese of Roraima (CMDH)</v>
      </c>
      <c r="AX973" t="str">
        <v>Centro de Atencion Psicosocial (CAPS)</v>
      </c>
      <c r="AY973" t="str">
        <v>CESAL</v>
      </c>
      <c r="AZ973" t="str">
        <v>CESVI-Cooperazione e Sviluppo</v>
      </c>
      <c r="BA973" t="str">
        <v>ChildFund International</v>
      </c>
      <c r="BB973" t="str">
        <v>CHS Alternativo</v>
      </c>
      <c r="BC973" t="str">
        <v>Churún Merú Association</v>
      </c>
      <c r="BD973" t="str">
        <v>Coalición por Venezuela</v>
      </c>
      <c r="BE973" t="str">
        <v>Colonia Foundation of Venezuelans in the Dominican Republic (FUNCOVERD)</v>
      </c>
      <c r="BF973" t="str">
        <v>COLVENZ</v>
      </c>
      <c r="BG973" t="str">
        <v>Compassiva</v>
      </c>
      <c r="BH973" t="str">
        <v>Consejo Interreligioso del Perú - Religiones por la Paz</v>
      </c>
      <c r="BI973" t="str">
        <v>Consorcio ONG OCIPI Y Capellanía Nacional OFICA</v>
      </c>
      <c r="BJ973" t="str">
        <v>COOPI - International Cooperation Foundation</v>
      </c>
      <c r="BK973" t="str">
        <v>Corporación Colectivo Sin Fronteras</v>
      </c>
      <c r="BL973" t="str">
        <v>CRISFE Foundation</v>
      </c>
      <c r="BM973" t="str">
        <v>Cuso International</v>
      </c>
      <c r="BN973" t="str">
        <v>Danielle’s Children Fund (DCF)</v>
      </c>
      <c r="BO973" t="str">
        <v>Danish Refugee Council (DRC)</v>
      </c>
      <c r="BP973" t="str">
        <v>Development Support Association - APOYAR</v>
      </c>
      <c r="BQ973" t="str">
        <v>Diakonie Katastrophenhilfe</v>
      </c>
      <c r="BR973" t="str">
        <v>Diálogo Diverso</v>
      </c>
      <c r="BS973" t="str">
        <v>Doctors of the World</v>
      </c>
      <c r="BT973" t="str">
        <v>Dominican Institute for Integrated Development</v>
      </c>
      <c r="BU973" t="str">
        <v>Duendes y Ángeles Vinotinto República Dominicana</v>
      </c>
      <c r="BV973" t="str">
        <v>Encuentros SJS (Servicio Jesuita de la Solidaridad)</v>
      </c>
      <c r="BW973" t="str">
        <v>Ending Violence Against Migrants</v>
      </c>
      <c r="BX973" t="str">
        <v>Equidad Foundation</v>
      </c>
      <c r="BY973" t="str">
        <v>Equilibrium CenDE</v>
      </c>
      <c r="BZ973" t="str">
        <v>Facultad de Psicología - Universidad de la República (UDELAR)</v>
      </c>
      <c r="CA973" t="str">
        <v>First International Emergency and Solidarités International</v>
      </c>
      <c r="CB973" t="str">
        <v>Fondo Ecuatoriano Populorum Progressio</v>
      </c>
      <c r="CC973" t="str">
        <v>Foro Salud Callao</v>
      </c>
      <c r="CD973" t="str">
        <v>Foundation for the Integration and Development of Latin America (FIDAL)</v>
      </c>
      <c r="CE973" t="str">
        <v>Foundation of the Americas (FUDELA)</v>
      </c>
      <c r="CF973" t="str">
        <v>Fraternity Without Borders</v>
      </c>
      <c r="CG973" t="str">
        <v>Fundación Brisas del Norte</v>
      </c>
      <c r="CH973" t="str">
        <v>Fundación Colombovenezolana Nueva Ilusión</v>
      </c>
      <c r="CI973" t="str">
        <v>Fundación Nakama's</v>
      </c>
      <c r="CJ973" t="str">
        <v>Fundación RadaBer</v>
      </c>
      <c r="CK973" t="str">
        <v>Fundación Scalabrini Bolivia</v>
      </c>
      <c r="CL973" t="str">
        <v>Fundacion Social Vivan los Niños</v>
      </c>
      <c r="CM973" t="str">
        <v>FUNVEAC</v>
      </c>
      <c r="CN973" t="str">
        <v>German Development Cooperation Agency GIZ</v>
      </c>
      <c r="CO973" t="str">
        <v>Globalizate Radio</v>
      </c>
      <c r="CP973" t="str">
        <v>GOAL</v>
      </c>
      <c r="CQ973" t="str">
        <v>Halü Bienestar Humano Foundation (HALU)</v>
      </c>
      <c r="CR973" t="str">
        <v>Heartland Alliance International (HAI)</v>
      </c>
      <c r="CS973" t="str">
        <v>HELVETAS Swiss Intercooperation</v>
      </c>
      <c r="CT973" t="str">
        <v>HIAS</v>
      </c>
      <c r="CU973" t="str">
        <v>Human Rights Defence Curaçao</v>
      </c>
      <c r="CV973" t="str">
        <v>Humanity &amp; Inclusion</v>
      </c>
      <c r="CW973" t="str">
        <v>Humans Analytic</v>
      </c>
      <c r="CX973" t="str">
        <v>Idas y Vueltas Association</v>
      </c>
      <c r="CY973" t="str">
        <v>iMMAP</v>
      </c>
      <c r="CZ973" t="str">
        <v>IMPACT Initiatives (REACH)</v>
      </c>
      <c r="DA973" t="str">
        <v>Inmigrante Feliz Association</v>
      </c>
      <c r="DB973" t="str">
        <v>Institute for Migration and Human Rights (IMDH)</v>
      </c>
      <c r="DC973" t="str">
        <v>Institute of Natural and Cultural Heritage (IPANC)</v>
      </c>
      <c r="DD973" t="str">
        <v>International Committee for the Development of People (CISP)</v>
      </c>
      <c r="DE973" t="str">
        <v>International Federation of the Red Cross (IFRC)</v>
      </c>
      <c r="DF973" t="str">
        <v>International Labour Organization (ILO)</v>
      </c>
      <c r="DG973" t="str">
        <v>International Medical Corps</v>
      </c>
      <c r="DH973" t="str">
        <v>International Organization for Migration (IOM)</v>
      </c>
      <c r="DI973" t="str">
        <v>International Rescue Committee (IRC)</v>
      </c>
      <c r="DJ973" t="str">
        <v>INTERSOS</v>
      </c>
      <c r="DK973" t="str">
        <v>Jesuit Migrant Service (JMS)</v>
      </c>
      <c r="DL973" t="str">
        <v>Jesuit Refugee Service (JRS)</v>
      </c>
      <c r="DM973" t="str">
        <v>Jesuit Service for Migrants and Refugees (JSMR)</v>
      </c>
      <c r="DN973" t="str">
        <v>Joint United Nations Programme on HIV/AIDS (UNAIDS)</v>
      </c>
      <c r="DO973" t="str">
        <v>Kimirina Coorporation</v>
      </c>
      <c r="DP973" t="str">
        <v>La Casita Hispanic Cultural Centre</v>
      </c>
      <c r="DQ973" t="str">
        <v>Latin American Network of Non-Governmental Organizations of Persons with Disabilities and their Families (RIADIS)</v>
      </c>
      <c r="DR973" t="str">
        <v>LGBT+ Movement Brazil</v>
      </c>
      <c r="DS973" t="str">
        <v>Living Water Community (LWC)</v>
      </c>
      <c r="DT973" t="str">
        <v>LLANOVENCOL</v>
      </c>
      <c r="DU973" t="str">
        <v>Lutheran World Federation</v>
      </c>
      <c r="DV973" t="str">
        <v>Lutheran World Relief</v>
      </c>
      <c r="DW973" t="str">
        <v>Malteser International</v>
      </c>
      <c r="DX973" t="str">
        <v>Mana Institute</v>
      </c>
      <c r="DY973" t="str">
        <v>Manos Veneguayas Association</v>
      </c>
      <c r="DZ973" t="str">
        <v>Más Igualdad Perú</v>
      </c>
      <c r="EA973" t="str">
        <v>MedGlobal</v>
      </c>
      <c r="EB973" t="str">
        <v>Medical Teams International</v>
      </c>
      <c r="EC973" t="str">
        <v>Mercy Corps</v>
      </c>
      <c r="ED973" t="str">
        <v>Migrant Service Center (CAM)</v>
      </c>
      <c r="EE973" t="str">
        <v>Migrants, Refugees and Argentine Social Entrepreneurs (MIRARES)</v>
      </c>
      <c r="EF973" t="str">
        <v>Mision Scalabriniana - Ecuador</v>
      </c>
      <c r="EG973" t="str">
        <v>Missão Paz</v>
      </c>
      <c r="EH973" t="str">
        <v>Museu A CASA</v>
      </c>
      <c r="EI973" t="str">
        <v>Norwegian Refugee Council (NRC)</v>
      </c>
      <c r="EJ973" t="str">
        <v>ONG Migrantes por el Maule</v>
      </c>
      <c r="EK973" t="str">
        <v>ONG Preemptive Love Coalition Colombia</v>
      </c>
      <c r="EL973" t="str">
        <v>Organización Transfomando Vidas</v>
      </c>
      <c r="EM973" t="str">
        <v>Organization of Ibero-American States for Education, Science and Culture (OEI)</v>
      </c>
      <c r="EN973" t="str">
        <v>OXFAM</v>
      </c>
      <c r="EO973" t="str">
        <v>Panamerican Development Foundation</v>
      </c>
      <c r="EP973" t="str">
        <v>Panamerican Health Organization/World Health Organization (PAHO/WHO)</v>
      </c>
      <c r="EQ973" t="str">
        <v>Pastoral of Human Mobility - Peruvian Episcopal Conference</v>
      </c>
      <c r="ER973" t="str">
        <v>Pastoral Service for Migrants National</v>
      </c>
      <c r="ES973" t="str">
        <v>Permanent Human Rights defense Committee (CDH)</v>
      </c>
      <c r="ET973" t="str">
        <v>Pirilampos Institute - Group of visits and voluntary actions in Roraima</v>
      </c>
      <c r="EU973" t="str">
        <v>Plan International</v>
      </c>
      <c r="EV973" t="str">
        <v>Population Program, Faculty of Social Sciences, University of the Republic</v>
      </c>
      <c r="EW973" t="str">
        <v>Profamilia Association</v>
      </c>
      <c r="EX973" t="str">
        <v>Red con Migrantes y Refugiados</v>
      </c>
      <c r="EY973" t="str">
        <v>Red Cross Colombia</v>
      </c>
      <c r="EZ973" t="str">
        <v>Red Cross Ecuador</v>
      </c>
      <c r="FA973" t="str">
        <v>Red Cross Peru</v>
      </c>
      <c r="FB973" t="str">
        <v>Red de Investigaciones en Derechos Humanos - CONICET (Consejo Nacional de Investigaciones Científicas y Técnicas)</v>
      </c>
      <c r="FC973" t="str">
        <v>RET International</v>
      </c>
      <c r="FD973" t="str">
        <v>Salú pa Tur Foundation</v>
      </c>
      <c r="FE973" t="str">
        <v>Salvation Army</v>
      </c>
      <c r="FF973" t="str">
        <v>Samaritan's Purse</v>
      </c>
      <c r="FG973" t="str">
        <v>Save the Children International (SCI)</v>
      </c>
      <c r="FH973" t="str">
        <v>Scalabrini Foundation Chile</v>
      </c>
      <c r="FI973" t="str">
        <v>Sección Peruana de Amnistía Internacional</v>
      </c>
      <c r="FJ973" t="str">
        <v>Serviço Pastoral dos Migrantes do Nordeste</v>
      </c>
      <c r="FK973" t="str">
        <v>Sesame Workshop</v>
      </c>
      <c r="FL973" t="str">
        <v>Si, Da Vida</v>
      </c>
      <c r="FM973" t="str">
        <v>Solidarity and Action Asociation</v>
      </c>
      <c r="FN973" t="str">
        <v>SOS Children's Villages</v>
      </c>
      <c r="FO973" t="str">
        <v>Tarabita Foundation</v>
      </c>
      <c r="FP973" t="str">
        <v>Tearfund</v>
      </c>
      <c r="FQ973" t="str">
        <v>TECHO</v>
      </c>
      <c r="FR973" t="str">
        <v>Terranueva Foundation</v>
      </c>
      <c r="FS973" t="str">
        <v>Terre des Hommes Suisse</v>
      </c>
      <c r="FT973" t="str">
        <v>The Israel Forum for International Humanitarian Aid (IsraAID)</v>
      </c>
      <c r="FU973" t="str">
        <v>Unión Venezolana en Perú</v>
      </c>
      <c r="FV973" t="str">
        <v>United Nations Children's Fund (UNICEF)</v>
      </c>
      <c r="FW973" t="str">
        <v>United Nations Development Programme (UNDP)</v>
      </c>
      <c r="FX973" t="str">
        <v>United Nations Educational, Scientific and Cultural Organization (UNESCO)</v>
      </c>
      <c r="FY973" t="str">
        <v>United Nations Entity for Gender Equality and the Empowerment of Women (UNWOMEN)</v>
      </c>
      <c r="FZ973" t="str">
        <v>United Nations Food and Agricultural Organization (FAO)</v>
      </c>
      <c r="GA973" t="str">
        <v>United Nations High Commissioner for Refugees (UNHCR)</v>
      </c>
      <c r="GB973" t="str">
        <v>United Nations Office of the High Commissioner for Human Rights (OHCHR)</v>
      </c>
      <c r="GC973" t="str">
        <v>United Nations Office on Drugs and Crime (UNODC)</v>
      </c>
      <c r="GD973" t="str">
        <v>United Nations Population Fund (UNFPA)</v>
      </c>
      <c r="GE973" t="str">
        <v>United Nations Programme for Human Settlements (UN Habitat)</v>
      </c>
      <c r="GF973" t="str">
        <v>Vale da Benção Educational and Charitable Association (AEBVB)</v>
      </c>
      <c r="GG973" t="str">
        <v>VenAruba Solidaria</v>
      </c>
      <c r="GH973" t="str">
        <v>Venex Curacao Foundation</v>
      </c>
      <c r="GI973" t="str">
        <v>Venezolanos en Barranquilla</v>
      </c>
      <c r="GJ973" t="str">
        <v>Venezolanos en San Cristóbal</v>
      </c>
      <c r="GK973" t="str">
        <v>Venezuelan Emigrant Foundation (FEV)</v>
      </c>
      <c r="GL973" t="str">
        <v>Vicaría de Pastoral Social Caritas</v>
      </c>
      <c r="GM973" t="str">
        <v>Voices GY</v>
      </c>
      <c r="GN973" t="str">
        <v>We World GVC</v>
      </c>
      <c r="GO973" t="str">
        <v>World Council of Credit Unions</v>
      </c>
      <c r="GP973" t="str">
        <v>World Food Programme (WFP)</v>
      </c>
      <c r="GQ973" t="str">
        <v>World Vision</v>
      </c>
      <c r="GR973" t="str">
        <v>ZOA</v>
      </c>
    </row>
    <row r="974" spans="8:200" x14ac:dyDescent="0.3">
      <c r="H974" t="str" cm="1">
        <f t="array" ref="H974:GR974">TRANSPOSE(_xlfn._xlws.SORT(_xlfn._xlws.FILTER(Table3[Name],ISNUMBER(SEARCH(' Activity Sheet'!D1028,Table3[Name])),"Not found"),,1))</f>
        <v>.New Organisation</v>
      </c>
      <c r="I974" t="str">
        <v>ABV - Association of Good with Life</v>
      </c>
      <c r="J974" t="str">
        <v>ACAPS</v>
      </c>
      <c r="K974" t="str">
        <v>Acción y Desarrollo</v>
      </c>
      <c r="L974" t="str">
        <v>ACTED</v>
      </c>
      <c r="M974" t="str">
        <v>Action against Hunger</v>
      </c>
      <c r="N974" t="str">
        <v>ActionAid</v>
      </c>
      <c r="O974" t="str">
        <v>Adventist Development and Relief Agency (ADRA)</v>
      </c>
      <c r="P974" t="str">
        <v>Alas de Colibrí Foundation</v>
      </c>
      <c r="Q974" t="str">
        <v>Alianza por la Solidaridad</v>
      </c>
      <c r="R974" t="str">
        <v>Alianza por Venezuela</v>
      </c>
      <c r="S974" t="str">
        <v>Americares Foundation</v>
      </c>
      <c r="T974" t="str">
        <v>Argentine Commission for Refugees and Migrants (CAREF)</v>
      </c>
      <c r="U974" t="str">
        <v>Asociación Aves</v>
      </c>
      <c r="V974" t="str">
        <v>Asociación de Jubilados y Pensionados Venezolanos en Argentina</v>
      </c>
      <c r="W974" t="str">
        <v>Asociación de Venezolanos en Eloy Alfaro</v>
      </c>
      <c r="X974" t="str">
        <v>Asociación Fundación contra el Hambre Perú</v>
      </c>
      <c r="Y974" t="str">
        <v>Asociación Migrantes Venezolanos</v>
      </c>
      <c r="Z974" t="str">
        <v>Asociación Misioneros de San Carlos Scalabrinianos</v>
      </c>
      <c r="AA974" t="str">
        <v>Asociacion Proteccion Poblacion Vulnerable</v>
      </c>
      <c r="AB974" t="str">
        <v>Asociación Quinta Ola</v>
      </c>
      <c r="AC974" t="str">
        <v>Asociación Salto Ángel</v>
      </c>
      <c r="AD974" t="str">
        <v>Asociación Venezuela en Ecuador AC</v>
      </c>
      <c r="AE974" t="str">
        <v>ASOVENAR</v>
      </c>
      <c r="AF974" t="str">
        <v>Associação Hermanitos</v>
      </c>
      <c r="AG974" t="str">
        <v>AVSI Foundation</v>
      </c>
      <c r="AH974" t="str">
        <v>Bethany Christian Services</v>
      </c>
      <c r="AI974" t="str">
        <v>Blumont</v>
      </c>
      <c r="AJ974" t="str">
        <v>CARE</v>
      </c>
      <c r="AK974" t="str">
        <v>Caritas Brazil</v>
      </c>
      <c r="AL974" t="str">
        <v>Caritas Ecuador</v>
      </c>
      <c r="AM974" t="str">
        <v>Caritas Germany</v>
      </c>
      <c r="AN974" t="str">
        <v>Caritas Manaus</v>
      </c>
      <c r="AO974" t="str">
        <v>Caritas Parana</v>
      </c>
      <c r="AP974" t="str">
        <v>Caritas Peru</v>
      </c>
      <c r="AQ974" t="str">
        <v>Caritas Rio de Janeiro</v>
      </c>
      <c r="AR974" t="str">
        <v>Caritas São Paulo</v>
      </c>
      <c r="AS974" t="str">
        <v>Caritas Switzerland</v>
      </c>
      <c r="AT974" t="str">
        <v>CCEFIRO Association</v>
      </c>
      <c r="AU974" t="str">
        <v>CEDRO</v>
      </c>
      <c r="AV974" t="str">
        <v>Center for Integrated Studies and Programs for Sustainable Development (CIEDS)</v>
      </c>
      <c r="AW974" t="str">
        <v>Center for Migration and Human Rights of the Diocese of Roraima (CMDH)</v>
      </c>
      <c r="AX974" t="str">
        <v>Centro de Atencion Psicosocial (CAPS)</v>
      </c>
      <c r="AY974" t="str">
        <v>CESAL</v>
      </c>
      <c r="AZ974" t="str">
        <v>CESVI-Cooperazione e Sviluppo</v>
      </c>
      <c r="BA974" t="str">
        <v>ChildFund International</v>
      </c>
      <c r="BB974" t="str">
        <v>CHS Alternativo</v>
      </c>
      <c r="BC974" t="str">
        <v>Churún Merú Association</v>
      </c>
      <c r="BD974" t="str">
        <v>Coalición por Venezuela</v>
      </c>
      <c r="BE974" t="str">
        <v>Colonia Foundation of Venezuelans in the Dominican Republic (FUNCOVERD)</v>
      </c>
      <c r="BF974" t="str">
        <v>COLVENZ</v>
      </c>
      <c r="BG974" t="str">
        <v>Compassiva</v>
      </c>
      <c r="BH974" t="str">
        <v>Consejo Interreligioso del Perú - Religiones por la Paz</v>
      </c>
      <c r="BI974" t="str">
        <v>Consorcio ONG OCIPI Y Capellanía Nacional OFICA</v>
      </c>
      <c r="BJ974" t="str">
        <v>COOPI - International Cooperation Foundation</v>
      </c>
      <c r="BK974" t="str">
        <v>Corporación Colectivo Sin Fronteras</v>
      </c>
      <c r="BL974" t="str">
        <v>CRISFE Foundation</v>
      </c>
      <c r="BM974" t="str">
        <v>Cuso International</v>
      </c>
      <c r="BN974" t="str">
        <v>Danielle’s Children Fund (DCF)</v>
      </c>
      <c r="BO974" t="str">
        <v>Danish Refugee Council (DRC)</v>
      </c>
      <c r="BP974" t="str">
        <v>Development Support Association - APOYAR</v>
      </c>
      <c r="BQ974" t="str">
        <v>Diakonie Katastrophenhilfe</v>
      </c>
      <c r="BR974" t="str">
        <v>Diálogo Diverso</v>
      </c>
      <c r="BS974" t="str">
        <v>Doctors of the World</v>
      </c>
      <c r="BT974" t="str">
        <v>Dominican Institute for Integrated Development</v>
      </c>
      <c r="BU974" t="str">
        <v>Duendes y Ángeles Vinotinto República Dominicana</v>
      </c>
      <c r="BV974" t="str">
        <v>Encuentros SJS (Servicio Jesuita de la Solidaridad)</v>
      </c>
      <c r="BW974" t="str">
        <v>Ending Violence Against Migrants</v>
      </c>
      <c r="BX974" t="str">
        <v>Equidad Foundation</v>
      </c>
      <c r="BY974" t="str">
        <v>Equilibrium CenDE</v>
      </c>
      <c r="BZ974" t="str">
        <v>Facultad de Psicología - Universidad de la República (UDELAR)</v>
      </c>
      <c r="CA974" t="str">
        <v>First International Emergency and Solidarités International</v>
      </c>
      <c r="CB974" t="str">
        <v>Fondo Ecuatoriano Populorum Progressio</v>
      </c>
      <c r="CC974" t="str">
        <v>Foro Salud Callao</v>
      </c>
      <c r="CD974" t="str">
        <v>Foundation for the Integration and Development of Latin America (FIDAL)</v>
      </c>
      <c r="CE974" t="str">
        <v>Foundation of the Americas (FUDELA)</v>
      </c>
      <c r="CF974" t="str">
        <v>Fraternity Without Borders</v>
      </c>
      <c r="CG974" t="str">
        <v>Fundación Brisas del Norte</v>
      </c>
      <c r="CH974" t="str">
        <v>Fundación Colombovenezolana Nueva Ilusión</v>
      </c>
      <c r="CI974" t="str">
        <v>Fundación Nakama's</v>
      </c>
      <c r="CJ974" t="str">
        <v>Fundación RadaBer</v>
      </c>
      <c r="CK974" t="str">
        <v>Fundación Scalabrini Bolivia</v>
      </c>
      <c r="CL974" t="str">
        <v>Fundacion Social Vivan los Niños</v>
      </c>
      <c r="CM974" t="str">
        <v>FUNVEAC</v>
      </c>
      <c r="CN974" t="str">
        <v>German Development Cooperation Agency GIZ</v>
      </c>
      <c r="CO974" t="str">
        <v>Globalizate Radio</v>
      </c>
      <c r="CP974" t="str">
        <v>GOAL</v>
      </c>
      <c r="CQ974" t="str">
        <v>Halü Bienestar Humano Foundation (HALU)</v>
      </c>
      <c r="CR974" t="str">
        <v>Heartland Alliance International (HAI)</v>
      </c>
      <c r="CS974" t="str">
        <v>HELVETAS Swiss Intercooperation</v>
      </c>
      <c r="CT974" t="str">
        <v>HIAS</v>
      </c>
      <c r="CU974" t="str">
        <v>Human Rights Defence Curaçao</v>
      </c>
      <c r="CV974" t="str">
        <v>Humanity &amp; Inclusion</v>
      </c>
      <c r="CW974" t="str">
        <v>Humans Analytic</v>
      </c>
      <c r="CX974" t="str">
        <v>Idas y Vueltas Association</v>
      </c>
      <c r="CY974" t="str">
        <v>iMMAP</v>
      </c>
      <c r="CZ974" t="str">
        <v>IMPACT Initiatives (REACH)</v>
      </c>
      <c r="DA974" t="str">
        <v>Inmigrante Feliz Association</v>
      </c>
      <c r="DB974" t="str">
        <v>Institute for Migration and Human Rights (IMDH)</v>
      </c>
      <c r="DC974" t="str">
        <v>Institute of Natural and Cultural Heritage (IPANC)</v>
      </c>
      <c r="DD974" t="str">
        <v>International Committee for the Development of People (CISP)</v>
      </c>
      <c r="DE974" t="str">
        <v>International Federation of the Red Cross (IFRC)</v>
      </c>
      <c r="DF974" t="str">
        <v>International Labour Organization (ILO)</v>
      </c>
      <c r="DG974" t="str">
        <v>International Medical Corps</v>
      </c>
      <c r="DH974" t="str">
        <v>International Organization for Migration (IOM)</v>
      </c>
      <c r="DI974" t="str">
        <v>International Rescue Committee (IRC)</v>
      </c>
      <c r="DJ974" t="str">
        <v>INTERSOS</v>
      </c>
      <c r="DK974" t="str">
        <v>Jesuit Migrant Service (JMS)</v>
      </c>
      <c r="DL974" t="str">
        <v>Jesuit Refugee Service (JRS)</v>
      </c>
      <c r="DM974" t="str">
        <v>Jesuit Service for Migrants and Refugees (JSMR)</v>
      </c>
      <c r="DN974" t="str">
        <v>Joint United Nations Programme on HIV/AIDS (UNAIDS)</v>
      </c>
      <c r="DO974" t="str">
        <v>Kimirina Coorporation</v>
      </c>
      <c r="DP974" t="str">
        <v>La Casita Hispanic Cultural Centre</v>
      </c>
      <c r="DQ974" t="str">
        <v>Latin American Network of Non-Governmental Organizations of Persons with Disabilities and their Families (RIADIS)</v>
      </c>
      <c r="DR974" t="str">
        <v>LGBT+ Movement Brazil</v>
      </c>
      <c r="DS974" t="str">
        <v>Living Water Community (LWC)</v>
      </c>
      <c r="DT974" t="str">
        <v>LLANOVENCOL</v>
      </c>
      <c r="DU974" t="str">
        <v>Lutheran World Federation</v>
      </c>
      <c r="DV974" t="str">
        <v>Lutheran World Relief</v>
      </c>
      <c r="DW974" t="str">
        <v>Malteser International</v>
      </c>
      <c r="DX974" t="str">
        <v>Mana Institute</v>
      </c>
      <c r="DY974" t="str">
        <v>Manos Veneguayas Association</v>
      </c>
      <c r="DZ974" t="str">
        <v>Más Igualdad Perú</v>
      </c>
      <c r="EA974" t="str">
        <v>MedGlobal</v>
      </c>
      <c r="EB974" t="str">
        <v>Medical Teams International</v>
      </c>
      <c r="EC974" t="str">
        <v>Mercy Corps</v>
      </c>
      <c r="ED974" t="str">
        <v>Migrant Service Center (CAM)</v>
      </c>
      <c r="EE974" t="str">
        <v>Migrants, Refugees and Argentine Social Entrepreneurs (MIRARES)</v>
      </c>
      <c r="EF974" t="str">
        <v>Mision Scalabriniana - Ecuador</v>
      </c>
      <c r="EG974" t="str">
        <v>Missão Paz</v>
      </c>
      <c r="EH974" t="str">
        <v>Museu A CASA</v>
      </c>
      <c r="EI974" t="str">
        <v>Norwegian Refugee Council (NRC)</v>
      </c>
      <c r="EJ974" t="str">
        <v>ONG Migrantes por el Maule</v>
      </c>
      <c r="EK974" t="str">
        <v>ONG Preemptive Love Coalition Colombia</v>
      </c>
      <c r="EL974" t="str">
        <v>Organización Transfomando Vidas</v>
      </c>
      <c r="EM974" t="str">
        <v>Organization of Ibero-American States for Education, Science and Culture (OEI)</v>
      </c>
      <c r="EN974" t="str">
        <v>OXFAM</v>
      </c>
      <c r="EO974" t="str">
        <v>Panamerican Development Foundation</v>
      </c>
      <c r="EP974" t="str">
        <v>Panamerican Health Organization/World Health Organization (PAHO/WHO)</v>
      </c>
      <c r="EQ974" t="str">
        <v>Pastoral of Human Mobility - Peruvian Episcopal Conference</v>
      </c>
      <c r="ER974" t="str">
        <v>Pastoral Service for Migrants National</v>
      </c>
      <c r="ES974" t="str">
        <v>Permanent Human Rights defense Committee (CDH)</v>
      </c>
      <c r="ET974" t="str">
        <v>Pirilampos Institute - Group of visits and voluntary actions in Roraima</v>
      </c>
      <c r="EU974" t="str">
        <v>Plan International</v>
      </c>
      <c r="EV974" t="str">
        <v>Population Program, Faculty of Social Sciences, University of the Republic</v>
      </c>
      <c r="EW974" t="str">
        <v>Profamilia Association</v>
      </c>
      <c r="EX974" t="str">
        <v>Red con Migrantes y Refugiados</v>
      </c>
      <c r="EY974" t="str">
        <v>Red Cross Colombia</v>
      </c>
      <c r="EZ974" t="str">
        <v>Red Cross Ecuador</v>
      </c>
      <c r="FA974" t="str">
        <v>Red Cross Peru</v>
      </c>
      <c r="FB974" t="str">
        <v>Red de Investigaciones en Derechos Humanos - CONICET (Consejo Nacional de Investigaciones Científicas y Técnicas)</v>
      </c>
      <c r="FC974" t="str">
        <v>RET International</v>
      </c>
      <c r="FD974" t="str">
        <v>Salú pa Tur Foundation</v>
      </c>
      <c r="FE974" t="str">
        <v>Salvation Army</v>
      </c>
      <c r="FF974" t="str">
        <v>Samaritan's Purse</v>
      </c>
      <c r="FG974" t="str">
        <v>Save the Children International (SCI)</v>
      </c>
      <c r="FH974" t="str">
        <v>Scalabrini Foundation Chile</v>
      </c>
      <c r="FI974" t="str">
        <v>Sección Peruana de Amnistía Internacional</v>
      </c>
      <c r="FJ974" t="str">
        <v>Serviço Pastoral dos Migrantes do Nordeste</v>
      </c>
      <c r="FK974" t="str">
        <v>Sesame Workshop</v>
      </c>
      <c r="FL974" t="str">
        <v>Si, Da Vida</v>
      </c>
      <c r="FM974" t="str">
        <v>Solidarity and Action Asociation</v>
      </c>
      <c r="FN974" t="str">
        <v>SOS Children's Villages</v>
      </c>
      <c r="FO974" t="str">
        <v>Tarabita Foundation</v>
      </c>
      <c r="FP974" t="str">
        <v>Tearfund</v>
      </c>
      <c r="FQ974" t="str">
        <v>TECHO</v>
      </c>
      <c r="FR974" t="str">
        <v>Terranueva Foundation</v>
      </c>
      <c r="FS974" t="str">
        <v>Terre des Hommes Suisse</v>
      </c>
      <c r="FT974" t="str">
        <v>The Israel Forum for International Humanitarian Aid (IsraAID)</v>
      </c>
      <c r="FU974" t="str">
        <v>Unión Venezolana en Perú</v>
      </c>
      <c r="FV974" t="str">
        <v>United Nations Children's Fund (UNICEF)</v>
      </c>
      <c r="FW974" t="str">
        <v>United Nations Development Programme (UNDP)</v>
      </c>
      <c r="FX974" t="str">
        <v>United Nations Educational, Scientific and Cultural Organization (UNESCO)</v>
      </c>
      <c r="FY974" t="str">
        <v>United Nations Entity for Gender Equality and the Empowerment of Women (UNWOMEN)</v>
      </c>
      <c r="FZ974" t="str">
        <v>United Nations Food and Agricultural Organization (FAO)</v>
      </c>
      <c r="GA974" t="str">
        <v>United Nations High Commissioner for Refugees (UNHCR)</v>
      </c>
      <c r="GB974" t="str">
        <v>United Nations Office of the High Commissioner for Human Rights (OHCHR)</v>
      </c>
      <c r="GC974" t="str">
        <v>United Nations Office on Drugs and Crime (UNODC)</v>
      </c>
      <c r="GD974" t="str">
        <v>United Nations Population Fund (UNFPA)</v>
      </c>
      <c r="GE974" t="str">
        <v>United Nations Programme for Human Settlements (UN Habitat)</v>
      </c>
      <c r="GF974" t="str">
        <v>Vale da Benção Educational and Charitable Association (AEBVB)</v>
      </c>
      <c r="GG974" t="str">
        <v>VenAruba Solidaria</v>
      </c>
      <c r="GH974" t="str">
        <v>Venex Curacao Foundation</v>
      </c>
      <c r="GI974" t="str">
        <v>Venezolanos en Barranquilla</v>
      </c>
      <c r="GJ974" t="str">
        <v>Venezolanos en San Cristóbal</v>
      </c>
      <c r="GK974" t="str">
        <v>Venezuelan Emigrant Foundation (FEV)</v>
      </c>
      <c r="GL974" t="str">
        <v>Vicaría de Pastoral Social Caritas</v>
      </c>
      <c r="GM974" t="str">
        <v>Voices GY</v>
      </c>
      <c r="GN974" t="str">
        <v>We World GVC</v>
      </c>
      <c r="GO974" t="str">
        <v>World Council of Credit Unions</v>
      </c>
      <c r="GP974" t="str">
        <v>World Food Programme (WFP)</v>
      </c>
      <c r="GQ974" t="str">
        <v>World Vision</v>
      </c>
      <c r="GR974" t="str">
        <v>ZOA</v>
      </c>
    </row>
    <row r="975" spans="8:200" x14ac:dyDescent="0.3">
      <c r="H975" t="str" cm="1">
        <f t="array" ref="H975:GR975">TRANSPOSE(_xlfn._xlws.SORT(_xlfn._xlws.FILTER(Table3[Name],ISNUMBER(SEARCH(' Activity Sheet'!D1029,Table3[Name])),"Not found"),,1))</f>
        <v>.New Organisation</v>
      </c>
      <c r="I975" t="str">
        <v>ABV - Association of Good with Life</v>
      </c>
      <c r="J975" t="str">
        <v>ACAPS</v>
      </c>
      <c r="K975" t="str">
        <v>Acción y Desarrollo</v>
      </c>
      <c r="L975" t="str">
        <v>ACTED</v>
      </c>
      <c r="M975" t="str">
        <v>Action against Hunger</v>
      </c>
      <c r="N975" t="str">
        <v>ActionAid</v>
      </c>
      <c r="O975" t="str">
        <v>Adventist Development and Relief Agency (ADRA)</v>
      </c>
      <c r="P975" t="str">
        <v>Alas de Colibrí Foundation</v>
      </c>
      <c r="Q975" t="str">
        <v>Alianza por la Solidaridad</v>
      </c>
      <c r="R975" t="str">
        <v>Alianza por Venezuela</v>
      </c>
      <c r="S975" t="str">
        <v>Americares Foundation</v>
      </c>
      <c r="T975" t="str">
        <v>Argentine Commission for Refugees and Migrants (CAREF)</v>
      </c>
      <c r="U975" t="str">
        <v>Asociación Aves</v>
      </c>
      <c r="V975" t="str">
        <v>Asociación de Jubilados y Pensionados Venezolanos en Argentina</v>
      </c>
      <c r="W975" t="str">
        <v>Asociación de Venezolanos en Eloy Alfaro</v>
      </c>
      <c r="X975" t="str">
        <v>Asociación Fundación contra el Hambre Perú</v>
      </c>
      <c r="Y975" t="str">
        <v>Asociación Migrantes Venezolanos</v>
      </c>
      <c r="Z975" t="str">
        <v>Asociación Misioneros de San Carlos Scalabrinianos</v>
      </c>
      <c r="AA975" t="str">
        <v>Asociacion Proteccion Poblacion Vulnerable</v>
      </c>
      <c r="AB975" t="str">
        <v>Asociación Quinta Ola</v>
      </c>
      <c r="AC975" t="str">
        <v>Asociación Salto Ángel</v>
      </c>
      <c r="AD975" t="str">
        <v>Asociación Venezuela en Ecuador AC</v>
      </c>
      <c r="AE975" t="str">
        <v>ASOVENAR</v>
      </c>
      <c r="AF975" t="str">
        <v>Associação Hermanitos</v>
      </c>
      <c r="AG975" t="str">
        <v>AVSI Foundation</v>
      </c>
      <c r="AH975" t="str">
        <v>Bethany Christian Services</v>
      </c>
      <c r="AI975" t="str">
        <v>Blumont</v>
      </c>
      <c r="AJ975" t="str">
        <v>CARE</v>
      </c>
      <c r="AK975" t="str">
        <v>Caritas Brazil</v>
      </c>
      <c r="AL975" t="str">
        <v>Caritas Ecuador</v>
      </c>
      <c r="AM975" t="str">
        <v>Caritas Germany</v>
      </c>
      <c r="AN975" t="str">
        <v>Caritas Manaus</v>
      </c>
      <c r="AO975" t="str">
        <v>Caritas Parana</v>
      </c>
      <c r="AP975" t="str">
        <v>Caritas Peru</v>
      </c>
      <c r="AQ975" t="str">
        <v>Caritas Rio de Janeiro</v>
      </c>
      <c r="AR975" t="str">
        <v>Caritas São Paulo</v>
      </c>
      <c r="AS975" t="str">
        <v>Caritas Switzerland</v>
      </c>
      <c r="AT975" t="str">
        <v>CCEFIRO Association</v>
      </c>
      <c r="AU975" t="str">
        <v>CEDRO</v>
      </c>
      <c r="AV975" t="str">
        <v>Center for Integrated Studies and Programs for Sustainable Development (CIEDS)</v>
      </c>
      <c r="AW975" t="str">
        <v>Center for Migration and Human Rights of the Diocese of Roraima (CMDH)</v>
      </c>
      <c r="AX975" t="str">
        <v>Centro de Atencion Psicosocial (CAPS)</v>
      </c>
      <c r="AY975" t="str">
        <v>CESAL</v>
      </c>
      <c r="AZ975" t="str">
        <v>CESVI-Cooperazione e Sviluppo</v>
      </c>
      <c r="BA975" t="str">
        <v>ChildFund International</v>
      </c>
      <c r="BB975" t="str">
        <v>CHS Alternativo</v>
      </c>
      <c r="BC975" t="str">
        <v>Churún Merú Association</v>
      </c>
      <c r="BD975" t="str">
        <v>Coalición por Venezuela</v>
      </c>
      <c r="BE975" t="str">
        <v>Colonia Foundation of Venezuelans in the Dominican Republic (FUNCOVERD)</v>
      </c>
      <c r="BF975" t="str">
        <v>COLVENZ</v>
      </c>
      <c r="BG975" t="str">
        <v>Compassiva</v>
      </c>
      <c r="BH975" t="str">
        <v>Consejo Interreligioso del Perú - Religiones por la Paz</v>
      </c>
      <c r="BI975" t="str">
        <v>Consorcio ONG OCIPI Y Capellanía Nacional OFICA</v>
      </c>
      <c r="BJ975" t="str">
        <v>COOPI - International Cooperation Foundation</v>
      </c>
      <c r="BK975" t="str">
        <v>Corporación Colectivo Sin Fronteras</v>
      </c>
      <c r="BL975" t="str">
        <v>CRISFE Foundation</v>
      </c>
      <c r="BM975" t="str">
        <v>Cuso International</v>
      </c>
      <c r="BN975" t="str">
        <v>Danielle’s Children Fund (DCF)</v>
      </c>
      <c r="BO975" t="str">
        <v>Danish Refugee Council (DRC)</v>
      </c>
      <c r="BP975" t="str">
        <v>Development Support Association - APOYAR</v>
      </c>
      <c r="BQ975" t="str">
        <v>Diakonie Katastrophenhilfe</v>
      </c>
      <c r="BR975" t="str">
        <v>Diálogo Diverso</v>
      </c>
      <c r="BS975" t="str">
        <v>Doctors of the World</v>
      </c>
      <c r="BT975" t="str">
        <v>Dominican Institute for Integrated Development</v>
      </c>
      <c r="BU975" t="str">
        <v>Duendes y Ángeles Vinotinto República Dominicana</v>
      </c>
      <c r="BV975" t="str">
        <v>Encuentros SJS (Servicio Jesuita de la Solidaridad)</v>
      </c>
      <c r="BW975" t="str">
        <v>Ending Violence Against Migrants</v>
      </c>
      <c r="BX975" t="str">
        <v>Equidad Foundation</v>
      </c>
      <c r="BY975" t="str">
        <v>Equilibrium CenDE</v>
      </c>
      <c r="BZ975" t="str">
        <v>Facultad de Psicología - Universidad de la República (UDELAR)</v>
      </c>
      <c r="CA975" t="str">
        <v>First International Emergency and Solidarités International</v>
      </c>
      <c r="CB975" t="str">
        <v>Fondo Ecuatoriano Populorum Progressio</v>
      </c>
      <c r="CC975" t="str">
        <v>Foro Salud Callao</v>
      </c>
      <c r="CD975" t="str">
        <v>Foundation for the Integration and Development of Latin America (FIDAL)</v>
      </c>
      <c r="CE975" t="str">
        <v>Foundation of the Americas (FUDELA)</v>
      </c>
      <c r="CF975" t="str">
        <v>Fraternity Without Borders</v>
      </c>
      <c r="CG975" t="str">
        <v>Fundación Brisas del Norte</v>
      </c>
      <c r="CH975" t="str">
        <v>Fundación Colombovenezolana Nueva Ilusión</v>
      </c>
      <c r="CI975" t="str">
        <v>Fundación Nakama's</v>
      </c>
      <c r="CJ975" t="str">
        <v>Fundación RadaBer</v>
      </c>
      <c r="CK975" t="str">
        <v>Fundación Scalabrini Bolivia</v>
      </c>
      <c r="CL975" t="str">
        <v>Fundacion Social Vivan los Niños</v>
      </c>
      <c r="CM975" t="str">
        <v>FUNVEAC</v>
      </c>
      <c r="CN975" t="str">
        <v>German Development Cooperation Agency GIZ</v>
      </c>
      <c r="CO975" t="str">
        <v>Globalizate Radio</v>
      </c>
      <c r="CP975" t="str">
        <v>GOAL</v>
      </c>
      <c r="CQ975" t="str">
        <v>Halü Bienestar Humano Foundation (HALU)</v>
      </c>
      <c r="CR975" t="str">
        <v>Heartland Alliance International (HAI)</v>
      </c>
      <c r="CS975" t="str">
        <v>HELVETAS Swiss Intercooperation</v>
      </c>
      <c r="CT975" t="str">
        <v>HIAS</v>
      </c>
      <c r="CU975" t="str">
        <v>Human Rights Defence Curaçao</v>
      </c>
      <c r="CV975" t="str">
        <v>Humanity &amp; Inclusion</v>
      </c>
      <c r="CW975" t="str">
        <v>Humans Analytic</v>
      </c>
      <c r="CX975" t="str">
        <v>Idas y Vueltas Association</v>
      </c>
      <c r="CY975" t="str">
        <v>iMMAP</v>
      </c>
      <c r="CZ975" t="str">
        <v>IMPACT Initiatives (REACH)</v>
      </c>
      <c r="DA975" t="str">
        <v>Inmigrante Feliz Association</v>
      </c>
      <c r="DB975" t="str">
        <v>Institute for Migration and Human Rights (IMDH)</v>
      </c>
      <c r="DC975" t="str">
        <v>Institute of Natural and Cultural Heritage (IPANC)</v>
      </c>
      <c r="DD975" t="str">
        <v>International Committee for the Development of People (CISP)</v>
      </c>
      <c r="DE975" t="str">
        <v>International Federation of the Red Cross (IFRC)</v>
      </c>
      <c r="DF975" t="str">
        <v>International Labour Organization (ILO)</v>
      </c>
      <c r="DG975" t="str">
        <v>International Medical Corps</v>
      </c>
      <c r="DH975" t="str">
        <v>International Organization for Migration (IOM)</v>
      </c>
      <c r="DI975" t="str">
        <v>International Rescue Committee (IRC)</v>
      </c>
      <c r="DJ975" t="str">
        <v>INTERSOS</v>
      </c>
      <c r="DK975" t="str">
        <v>Jesuit Migrant Service (JMS)</v>
      </c>
      <c r="DL975" t="str">
        <v>Jesuit Refugee Service (JRS)</v>
      </c>
      <c r="DM975" t="str">
        <v>Jesuit Service for Migrants and Refugees (JSMR)</v>
      </c>
      <c r="DN975" t="str">
        <v>Joint United Nations Programme on HIV/AIDS (UNAIDS)</v>
      </c>
      <c r="DO975" t="str">
        <v>Kimirina Coorporation</v>
      </c>
      <c r="DP975" t="str">
        <v>La Casita Hispanic Cultural Centre</v>
      </c>
      <c r="DQ975" t="str">
        <v>Latin American Network of Non-Governmental Organizations of Persons with Disabilities and their Families (RIADIS)</v>
      </c>
      <c r="DR975" t="str">
        <v>LGBT+ Movement Brazil</v>
      </c>
      <c r="DS975" t="str">
        <v>Living Water Community (LWC)</v>
      </c>
      <c r="DT975" t="str">
        <v>LLANOVENCOL</v>
      </c>
      <c r="DU975" t="str">
        <v>Lutheran World Federation</v>
      </c>
      <c r="DV975" t="str">
        <v>Lutheran World Relief</v>
      </c>
      <c r="DW975" t="str">
        <v>Malteser International</v>
      </c>
      <c r="DX975" t="str">
        <v>Mana Institute</v>
      </c>
      <c r="DY975" t="str">
        <v>Manos Veneguayas Association</v>
      </c>
      <c r="DZ975" t="str">
        <v>Más Igualdad Perú</v>
      </c>
      <c r="EA975" t="str">
        <v>MedGlobal</v>
      </c>
      <c r="EB975" t="str">
        <v>Medical Teams International</v>
      </c>
      <c r="EC975" t="str">
        <v>Mercy Corps</v>
      </c>
      <c r="ED975" t="str">
        <v>Migrant Service Center (CAM)</v>
      </c>
      <c r="EE975" t="str">
        <v>Migrants, Refugees and Argentine Social Entrepreneurs (MIRARES)</v>
      </c>
      <c r="EF975" t="str">
        <v>Mision Scalabriniana - Ecuador</v>
      </c>
      <c r="EG975" t="str">
        <v>Missão Paz</v>
      </c>
      <c r="EH975" t="str">
        <v>Museu A CASA</v>
      </c>
      <c r="EI975" t="str">
        <v>Norwegian Refugee Council (NRC)</v>
      </c>
      <c r="EJ975" t="str">
        <v>ONG Migrantes por el Maule</v>
      </c>
      <c r="EK975" t="str">
        <v>ONG Preemptive Love Coalition Colombia</v>
      </c>
      <c r="EL975" t="str">
        <v>Organización Transfomando Vidas</v>
      </c>
      <c r="EM975" t="str">
        <v>Organization of Ibero-American States for Education, Science and Culture (OEI)</v>
      </c>
      <c r="EN975" t="str">
        <v>OXFAM</v>
      </c>
      <c r="EO975" t="str">
        <v>Panamerican Development Foundation</v>
      </c>
      <c r="EP975" t="str">
        <v>Panamerican Health Organization/World Health Organization (PAHO/WHO)</v>
      </c>
      <c r="EQ975" t="str">
        <v>Pastoral of Human Mobility - Peruvian Episcopal Conference</v>
      </c>
      <c r="ER975" t="str">
        <v>Pastoral Service for Migrants National</v>
      </c>
      <c r="ES975" t="str">
        <v>Permanent Human Rights defense Committee (CDH)</v>
      </c>
      <c r="ET975" t="str">
        <v>Pirilampos Institute - Group of visits and voluntary actions in Roraima</v>
      </c>
      <c r="EU975" t="str">
        <v>Plan International</v>
      </c>
      <c r="EV975" t="str">
        <v>Population Program, Faculty of Social Sciences, University of the Republic</v>
      </c>
      <c r="EW975" t="str">
        <v>Profamilia Association</v>
      </c>
      <c r="EX975" t="str">
        <v>Red con Migrantes y Refugiados</v>
      </c>
      <c r="EY975" t="str">
        <v>Red Cross Colombia</v>
      </c>
      <c r="EZ975" t="str">
        <v>Red Cross Ecuador</v>
      </c>
      <c r="FA975" t="str">
        <v>Red Cross Peru</v>
      </c>
      <c r="FB975" t="str">
        <v>Red de Investigaciones en Derechos Humanos - CONICET (Consejo Nacional de Investigaciones Científicas y Técnicas)</v>
      </c>
      <c r="FC975" t="str">
        <v>RET International</v>
      </c>
      <c r="FD975" t="str">
        <v>Salú pa Tur Foundation</v>
      </c>
      <c r="FE975" t="str">
        <v>Salvation Army</v>
      </c>
      <c r="FF975" t="str">
        <v>Samaritan's Purse</v>
      </c>
      <c r="FG975" t="str">
        <v>Save the Children International (SCI)</v>
      </c>
      <c r="FH975" t="str">
        <v>Scalabrini Foundation Chile</v>
      </c>
      <c r="FI975" t="str">
        <v>Sección Peruana de Amnistía Internacional</v>
      </c>
      <c r="FJ975" t="str">
        <v>Serviço Pastoral dos Migrantes do Nordeste</v>
      </c>
      <c r="FK975" t="str">
        <v>Sesame Workshop</v>
      </c>
      <c r="FL975" t="str">
        <v>Si, Da Vida</v>
      </c>
      <c r="FM975" t="str">
        <v>Solidarity and Action Asociation</v>
      </c>
      <c r="FN975" t="str">
        <v>SOS Children's Villages</v>
      </c>
      <c r="FO975" t="str">
        <v>Tarabita Foundation</v>
      </c>
      <c r="FP975" t="str">
        <v>Tearfund</v>
      </c>
      <c r="FQ975" t="str">
        <v>TECHO</v>
      </c>
      <c r="FR975" t="str">
        <v>Terranueva Foundation</v>
      </c>
      <c r="FS975" t="str">
        <v>Terre des Hommes Suisse</v>
      </c>
      <c r="FT975" t="str">
        <v>The Israel Forum for International Humanitarian Aid (IsraAID)</v>
      </c>
      <c r="FU975" t="str">
        <v>Unión Venezolana en Perú</v>
      </c>
      <c r="FV975" t="str">
        <v>United Nations Children's Fund (UNICEF)</v>
      </c>
      <c r="FW975" t="str">
        <v>United Nations Development Programme (UNDP)</v>
      </c>
      <c r="FX975" t="str">
        <v>United Nations Educational, Scientific and Cultural Organization (UNESCO)</v>
      </c>
      <c r="FY975" t="str">
        <v>United Nations Entity for Gender Equality and the Empowerment of Women (UNWOMEN)</v>
      </c>
      <c r="FZ975" t="str">
        <v>United Nations Food and Agricultural Organization (FAO)</v>
      </c>
      <c r="GA975" t="str">
        <v>United Nations High Commissioner for Refugees (UNHCR)</v>
      </c>
      <c r="GB975" t="str">
        <v>United Nations Office of the High Commissioner for Human Rights (OHCHR)</v>
      </c>
      <c r="GC975" t="str">
        <v>United Nations Office on Drugs and Crime (UNODC)</v>
      </c>
      <c r="GD975" t="str">
        <v>United Nations Population Fund (UNFPA)</v>
      </c>
      <c r="GE975" t="str">
        <v>United Nations Programme for Human Settlements (UN Habitat)</v>
      </c>
      <c r="GF975" t="str">
        <v>Vale da Benção Educational and Charitable Association (AEBVB)</v>
      </c>
      <c r="GG975" t="str">
        <v>VenAruba Solidaria</v>
      </c>
      <c r="GH975" t="str">
        <v>Venex Curacao Foundation</v>
      </c>
      <c r="GI975" t="str">
        <v>Venezolanos en Barranquilla</v>
      </c>
      <c r="GJ975" t="str">
        <v>Venezolanos en San Cristóbal</v>
      </c>
      <c r="GK975" t="str">
        <v>Venezuelan Emigrant Foundation (FEV)</v>
      </c>
      <c r="GL975" t="str">
        <v>Vicaría de Pastoral Social Caritas</v>
      </c>
      <c r="GM975" t="str">
        <v>Voices GY</v>
      </c>
      <c r="GN975" t="str">
        <v>We World GVC</v>
      </c>
      <c r="GO975" t="str">
        <v>World Council of Credit Unions</v>
      </c>
      <c r="GP975" t="str">
        <v>World Food Programme (WFP)</v>
      </c>
      <c r="GQ975" t="str">
        <v>World Vision</v>
      </c>
      <c r="GR975" t="str">
        <v>ZOA</v>
      </c>
    </row>
    <row r="976" spans="8:200" x14ac:dyDescent="0.3">
      <c r="H976" t="str" cm="1">
        <f t="array" ref="H976:GR976">TRANSPOSE(_xlfn._xlws.SORT(_xlfn._xlws.FILTER(Table3[Name],ISNUMBER(SEARCH(' Activity Sheet'!D1030,Table3[Name])),"Not found"),,1))</f>
        <v>.New Organisation</v>
      </c>
      <c r="I976" t="str">
        <v>ABV - Association of Good with Life</v>
      </c>
      <c r="J976" t="str">
        <v>ACAPS</v>
      </c>
      <c r="K976" t="str">
        <v>Acción y Desarrollo</v>
      </c>
      <c r="L976" t="str">
        <v>ACTED</v>
      </c>
      <c r="M976" t="str">
        <v>Action against Hunger</v>
      </c>
      <c r="N976" t="str">
        <v>ActionAid</v>
      </c>
      <c r="O976" t="str">
        <v>Adventist Development and Relief Agency (ADRA)</v>
      </c>
      <c r="P976" t="str">
        <v>Alas de Colibrí Foundation</v>
      </c>
      <c r="Q976" t="str">
        <v>Alianza por la Solidaridad</v>
      </c>
      <c r="R976" t="str">
        <v>Alianza por Venezuela</v>
      </c>
      <c r="S976" t="str">
        <v>Americares Foundation</v>
      </c>
      <c r="T976" t="str">
        <v>Argentine Commission for Refugees and Migrants (CAREF)</v>
      </c>
      <c r="U976" t="str">
        <v>Asociación Aves</v>
      </c>
      <c r="V976" t="str">
        <v>Asociación de Jubilados y Pensionados Venezolanos en Argentina</v>
      </c>
      <c r="W976" t="str">
        <v>Asociación de Venezolanos en Eloy Alfaro</v>
      </c>
      <c r="X976" t="str">
        <v>Asociación Fundación contra el Hambre Perú</v>
      </c>
      <c r="Y976" t="str">
        <v>Asociación Migrantes Venezolanos</v>
      </c>
      <c r="Z976" t="str">
        <v>Asociación Misioneros de San Carlos Scalabrinianos</v>
      </c>
      <c r="AA976" t="str">
        <v>Asociacion Proteccion Poblacion Vulnerable</v>
      </c>
      <c r="AB976" t="str">
        <v>Asociación Quinta Ola</v>
      </c>
      <c r="AC976" t="str">
        <v>Asociación Salto Ángel</v>
      </c>
      <c r="AD976" t="str">
        <v>Asociación Venezuela en Ecuador AC</v>
      </c>
      <c r="AE976" t="str">
        <v>ASOVENAR</v>
      </c>
      <c r="AF976" t="str">
        <v>Associação Hermanitos</v>
      </c>
      <c r="AG976" t="str">
        <v>AVSI Foundation</v>
      </c>
      <c r="AH976" t="str">
        <v>Bethany Christian Services</v>
      </c>
      <c r="AI976" t="str">
        <v>Blumont</v>
      </c>
      <c r="AJ976" t="str">
        <v>CARE</v>
      </c>
      <c r="AK976" t="str">
        <v>Caritas Brazil</v>
      </c>
      <c r="AL976" t="str">
        <v>Caritas Ecuador</v>
      </c>
      <c r="AM976" t="str">
        <v>Caritas Germany</v>
      </c>
      <c r="AN976" t="str">
        <v>Caritas Manaus</v>
      </c>
      <c r="AO976" t="str">
        <v>Caritas Parana</v>
      </c>
      <c r="AP976" t="str">
        <v>Caritas Peru</v>
      </c>
      <c r="AQ976" t="str">
        <v>Caritas Rio de Janeiro</v>
      </c>
      <c r="AR976" t="str">
        <v>Caritas São Paulo</v>
      </c>
      <c r="AS976" t="str">
        <v>Caritas Switzerland</v>
      </c>
      <c r="AT976" t="str">
        <v>CCEFIRO Association</v>
      </c>
      <c r="AU976" t="str">
        <v>CEDRO</v>
      </c>
      <c r="AV976" t="str">
        <v>Center for Integrated Studies and Programs for Sustainable Development (CIEDS)</v>
      </c>
      <c r="AW976" t="str">
        <v>Center for Migration and Human Rights of the Diocese of Roraima (CMDH)</v>
      </c>
      <c r="AX976" t="str">
        <v>Centro de Atencion Psicosocial (CAPS)</v>
      </c>
      <c r="AY976" t="str">
        <v>CESAL</v>
      </c>
      <c r="AZ976" t="str">
        <v>CESVI-Cooperazione e Sviluppo</v>
      </c>
      <c r="BA976" t="str">
        <v>ChildFund International</v>
      </c>
      <c r="BB976" t="str">
        <v>CHS Alternativo</v>
      </c>
      <c r="BC976" t="str">
        <v>Churún Merú Association</v>
      </c>
      <c r="BD976" t="str">
        <v>Coalición por Venezuela</v>
      </c>
      <c r="BE976" t="str">
        <v>Colonia Foundation of Venezuelans in the Dominican Republic (FUNCOVERD)</v>
      </c>
      <c r="BF976" t="str">
        <v>COLVENZ</v>
      </c>
      <c r="BG976" t="str">
        <v>Compassiva</v>
      </c>
      <c r="BH976" t="str">
        <v>Consejo Interreligioso del Perú - Religiones por la Paz</v>
      </c>
      <c r="BI976" t="str">
        <v>Consorcio ONG OCIPI Y Capellanía Nacional OFICA</v>
      </c>
      <c r="BJ976" t="str">
        <v>COOPI - International Cooperation Foundation</v>
      </c>
      <c r="BK976" t="str">
        <v>Corporación Colectivo Sin Fronteras</v>
      </c>
      <c r="BL976" t="str">
        <v>CRISFE Foundation</v>
      </c>
      <c r="BM976" t="str">
        <v>Cuso International</v>
      </c>
      <c r="BN976" t="str">
        <v>Danielle’s Children Fund (DCF)</v>
      </c>
      <c r="BO976" t="str">
        <v>Danish Refugee Council (DRC)</v>
      </c>
      <c r="BP976" t="str">
        <v>Development Support Association - APOYAR</v>
      </c>
      <c r="BQ976" t="str">
        <v>Diakonie Katastrophenhilfe</v>
      </c>
      <c r="BR976" t="str">
        <v>Diálogo Diverso</v>
      </c>
      <c r="BS976" t="str">
        <v>Doctors of the World</v>
      </c>
      <c r="BT976" t="str">
        <v>Dominican Institute for Integrated Development</v>
      </c>
      <c r="BU976" t="str">
        <v>Duendes y Ángeles Vinotinto República Dominicana</v>
      </c>
      <c r="BV976" t="str">
        <v>Encuentros SJS (Servicio Jesuita de la Solidaridad)</v>
      </c>
      <c r="BW976" t="str">
        <v>Ending Violence Against Migrants</v>
      </c>
      <c r="BX976" t="str">
        <v>Equidad Foundation</v>
      </c>
      <c r="BY976" t="str">
        <v>Equilibrium CenDE</v>
      </c>
      <c r="BZ976" t="str">
        <v>Facultad de Psicología - Universidad de la República (UDELAR)</v>
      </c>
      <c r="CA976" t="str">
        <v>First International Emergency and Solidarités International</v>
      </c>
      <c r="CB976" t="str">
        <v>Fondo Ecuatoriano Populorum Progressio</v>
      </c>
      <c r="CC976" t="str">
        <v>Foro Salud Callao</v>
      </c>
      <c r="CD976" t="str">
        <v>Foundation for the Integration and Development of Latin America (FIDAL)</v>
      </c>
      <c r="CE976" t="str">
        <v>Foundation of the Americas (FUDELA)</v>
      </c>
      <c r="CF976" t="str">
        <v>Fraternity Without Borders</v>
      </c>
      <c r="CG976" t="str">
        <v>Fundación Brisas del Norte</v>
      </c>
      <c r="CH976" t="str">
        <v>Fundación Colombovenezolana Nueva Ilusión</v>
      </c>
      <c r="CI976" t="str">
        <v>Fundación Nakama's</v>
      </c>
      <c r="CJ976" t="str">
        <v>Fundación RadaBer</v>
      </c>
      <c r="CK976" t="str">
        <v>Fundación Scalabrini Bolivia</v>
      </c>
      <c r="CL976" t="str">
        <v>Fundacion Social Vivan los Niños</v>
      </c>
      <c r="CM976" t="str">
        <v>FUNVEAC</v>
      </c>
      <c r="CN976" t="str">
        <v>German Development Cooperation Agency GIZ</v>
      </c>
      <c r="CO976" t="str">
        <v>Globalizate Radio</v>
      </c>
      <c r="CP976" t="str">
        <v>GOAL</v>
      </c>
      <c r="CQ976" t="str">
        <v>Halü Bienestar Humano Foundation (HALU)</v>
      </c>
      <c r="CR976" t="str">
        <v>Heartland Alliance International (HAI)</v>
      </c>
      <c r="CS976" t="str">
        <v>HELVETAS Swiss Intercooperation</v>
      </c>
      <c r="CT976" t="str">
        <v>HIAS</v>
      </c>
      <c r="CU976" t="str">
        <v>Human Rights Defence Curaçao</v>
      </c>
      <c r="CV976" t="str">
        <v>Humanity &amp; Inclusion</v>
      </c>
      <c r="CW976" t="str">
        <v>Humans Analytic</v>
      </c>
      <c r="CX976" t="str">
        <v>Idas y Vueltas Association</v>
      </c>
      <c r="CY976" t="str">
        <v>iMMAP</v>
      </c>
      <c r="CZ976" t="str">
        <v>IMPACT Initiatives (REACH)</v>
      </c>
      <c r="DA976" t="str">
        <v>Inmigrante Feliz Association</v>
      </c>
      <c r="DB976" t="str">
        <v>Institute for Migration and Human Rights (IMDH)</v>
      </c>
      <c r="DC976" t="str">
        <v>Institute of Natural and Cultural Heritage (IPANC)</v>
      </c>
      <c r="DD976" t="str">
        <v>International Committee for the Development of People (CISP)</v>
      </c>
      <c r="DE976" t="str">
        <v>International Federation of the Red Cross (IFRC)</v>
      </c>
      <c r="DF976" t="str">
        <v>International Labour Organization (ILO)</v>
      </c>
      <c r="DG976" t="str">
        <v>International Medical Corps</v>
      </c>
      <c r="DH976" t="str">
        <v>International Organization for Migration (IOM)</v>
      </c>
      <c r="DI976" t="str">
        <v>International Rescue Committee (IRC)</v>
      </c>
      <c r="DJ976" t="str">
        <v>INTERSOS</v>
      </c>
      <c r="DK976" t="str">
        <v>Jesuit Migrant Service (JMS)</v>
      </c>
      <c r="DL976" t="str">
        <v>Jesuit Refugee Service (JRS)</v>
      </c>
      <c r="DM976" t="str">
        <v>Jesuit Service for Migrants and Refugees (JSMR)</v>
      </c>
      <c r="DN976" t="str">
        <v>Joint United Nations Programme on HIV/AIDS (UNAIDS)</v>
      </c>
      <c r="DO976" t="str">
        <v>Kimirina Coorporation</v>
      </c>
      <c r="DP976" t="str">
        <v>La Casita Hispanic Cultural Centre</v>
      </c>
      <c r="DQ976" t="str">
        <v>Latin American Network of Non-Governmental Organizations of Persons with Disabilities and their Families (RIADIS)</v>
      </c>
      <c r="DR976" t="str">
        <v>LGBT+ Movement Brazil</v>
      </c>
      <c r="DS976" t="str">
        <v>Living Water Community (LWC)</v>
      </c>
      <c r="DT976" t="str">
        <v>LLANOVENCOL</v>
      </c>
      <c r="DU976" t="str">
        <v>Lutheran World Federation</v>
      </c>
      <c r="DV976" t="str">
        <v>Lutheran World Relief</v>
      </c>
      <c r="DW976" t="str">
        <v>Malteser International</v>
      </c>
      <c r="DX976" t="str">
        <v>Mana Institute</v>
      </c>
      <c r="DY976" t="str">
        <v>Manos Veneguayas Association</v>
      </c>
      <c r="DZ976" t="str">
        <v>Más Igualdad Perú</v>
      </c>
      <c r="EA976" t="str">
        <v>MedGlobal</v>
      </c>
      <c r="EB976" t="str">
        <v>Medical Teams International</v>
      </c>
      <c r="EC976" t="str">
        <v>Mercy Corps</v>
      </c>
      <c r="ED976" t="str">
        <v>Migrant Service Center (CAM)</v>
      </c>
      <c r="EE976" t="str">
        <v>Migrants, Refugees and Argentine Social Entrepreneurs (MIRARES)</v>
      </c>
      <c r="EF976" t="str">
        <v>Mision Scalabriniana - Ecuador</v>
      </c>
      <c r="EG976" t="str">
        <v>Missão Paz</v>
      </c>
      <c r="EH976" t="str">
        <v>Museu A CASA</v>
      </c>
      <c r="EI976" t="str">
        <v>Norwegian Refugee Council (NRC)</v>
      </c>
      <c r="EJ976" t="str">
        <v>ONG Migrantes por el Maule</v>
      </c>
      <c r="EK976" t="str">
        <v>ONG Preemptive Love Coalition Colombia</v>
      </c>
      <c r="EL976" t="str">
        <v>Organización Transfomando Vidas</v>
      </c>
      <c r="EM976" t="str">
        <v>Organization of Ibero-American States for Education, Science and Culture (OEI)</v>
      </c>
      <c r="EN976" t="str">
        <v>OXFAM</v>
      </c>
      <c r="EO976" t="str">
        <v>Panamerican Development Foundation</v>
      </c>
      <c r="EP976" t="str">
        <v>Panamerican Health Organization/World Health Organization (PAHO/WHO)</v>
      </c>
      <c r="EQ976" t="str">
        <v>Pastoral of Human Mobility - Peruvian Episcopal Conference</v>
      </c>
      <c r="ER976" t="str">
        <v>Pastoral Service for Migrants National</v>
      </c>
      <c r="ES976" t="str">
        <v>Permanent Human Rights defense Committee (CDH)</v>
      </c>
      <c r="ET976" t="str">
        <v>Pirilampos Institute - Group of visits and voluntary actions in Roraima</v>
      </c>
      <c r="EU976" t="str">
        <v>Plan International</v>
      </c>
      <c r="EV976" t="str">
        <v>Population Program, Faculty of Social Sciences, University of the Republic</v>
      </c>
      <c r="EW976" t="str">
        <v>Profamilia Association</v>
      </c>
      <c r="EX976" t="str">
        <v>Red con Migrantes y Refugiados</v>
      </c>
      <c r="EY976" t="str">
        <v>Red Cross Colombia</v>
      </c>
      <c r="EZ976" t="str">
        <v>Red Cross Ecuador</v>
      </c>
      <c r="FA976" t="str">
        <v>Red Cross Peru</v>
      </c>
      <c r="FB976" t="str">
        <v>Red de Investigaciones en Derechos Humanos - CONICET (Consejo Nacional de Investigaciones Científicas y Técnicas)</v>
      </c>
      <c r="FC976" t="str">
        <v>RET International</v>
      </c>
      <c r="FD976" t="str">
        <v>Salú pa Tur Foundation</v>
      </c>
      <c r="FE976" t="str">
        <v>Salvation Army</v>
      </c>
      <c r="FF976" t="str">
        <v>Samaritan's Purse</v>
      </c>
      <c r="FG976" t="str">
        <v>Save the Children International (SCI)</v>
      </c>
      <c r="FH976" t="str">
        <v>Scalabrini Foundation Chile</v>
      </c>
      <c r="FI976" t="str">
        <v>Sección Peruana de Amnistía Internacional</v>
      </c>
      <c r="FJ976" t="str">
        <v>Serviço Pastoral dos Migrantes do Nordeste</v>
      </c>
      <c r="FK976" t="str">
        <v>Sesame Workshop</v>
      </c>
      <c r="FL976" t="str">
        <v>Si, Da Vida</v>
      </c>
      <c r="FM976" t="str">
        <v>Solidarity and Action Asociation</v>
      </c>
      <c r="FN976" t="str">
        <v>SOS Children's Villages</v>
      </c>
      <c r="FO976" t="str">
        <v>Tarabita Foundation</v>
      </c>
      <c r="FP976" t="str">
        <v>Tearfund</v>
      </c>
      <c r="FQ976" t="str">
        <v>TECHO</v>
      </c>
      <c r="FR976" t="str">
        <v>Terranueva Foundation</v>
      </c>
      <c r="FS976" t="str">
        <v>Terre des Hommes Suisse</v>
      </c>
      <c r="FT976" t="str">
        <v>The Israel Forum for International Humanitarian Aid (IsraAID)</v>
      </c>
      <c r="FU976" t="str">
        <v>Unión Venezolana en Perú</v>
      </c>
      <c r="FV976" t="str">
        <v>United Nations Children's Fund (UNICEF)</v>
      </c>
      <c r="FW976" t="str">
        <v>United Nations Development Programme (UNDP)</v>
      </c>
      <c r="FX976" t="str">
        <v>United Nations Educational, Scientific and Cultural Organization (UNESCO)</v>
      </c>
      <c r="FY976" t="str">
        <v>United Nations Entity for Gender Equality and the Empowerment of Women (UNWOMEN)</v>
      </c>
      <c r="FZ976" t="str">
        <v>United Nations Food and Agricultural Organization (FAO)</v>
      </c>
      <c r="GA976" t="str">
        <v>United Nations High Commissioner for Refugees (UNHCR)</v>
      </c>
      <c r="GB976" t="str">
        <v>United Nations Office of the High Commissioner for Human Rights (OHCHR)</v>
      </c>
      <c r="GC976" t="str">
        <v>United Nations Office on Drugs and Crime (UNODC)</v>
      </c>
      <c r="GD976" t="str">
        <v>United Nations Population Fund (UNFPA)</v>
      </c>
      <c r="GE976" t="str">
        <v>United Nations Programme for Human Settlements (UN Habitat)</v>
      </c>
      <c r="GF976" t="str">
        <v>Vale da Benção Educational and Charitable Association (AEBVB)</v>
      </c>
      <c r="GG976" t="str">
        <v>VenAruba Solidaria</v>
      </c>
      <c r="GH976" t="str">
        <v>Venex Curacao Foundation</v>
      </c>
      <c r="GI976" t="str">
        <v>Venezolanos en Barranquilla</v>
      </c>
      <c r="GJ976" t="str">
        <v>Venezolanos en San Cristóbal</v>
      </c>
      <c r="GK976" t="str">
        <v>Venezuelan Emigrant Foundation (FEV)</v>
      </c>
      <c r="GL976" t="str">
        <v>Vicaría de Pastoral Social Caritas</v>
      </c>
      <c r="GM976" t="str">
        <v>Voices GY</v>
      </c>
      <c r="GN976" t="str">
        <v>We World GVC</v>
      </c>
      <c r="GO976" t="str">
        <v>World Council of Credit Unions</v>
      </c>
      <c r="GP976" t="str">
        <v>World Food Programme (WFP)</v>
      </c>
      <c r="GQ976" t="str">
        <v>World Vision</v>
      </c>
      <c r="GR976" t="str">
        <v>ZOA</v>
      </c>
    </row>
    <row r="977" spans="8:200" x14ac:dyDescent="0.3">
      <c r="H977" t="str" cm="1">
        <f t="array" ref="H977:GR977">TRANSPOSE(_xlfn._xlws.SORT(_xlfn._xlws.FILTER(Table3[Name],ISNUMBER(SEARCH(' Activity Sheet'!D1031,Table3[Name])),"Not found"),,1))</f>
        <v>.New Organisation</v>
      </c>
      <c r="I977" t="str">
        <v>ABV - Association of Good with Life</v>
      </c>
      <c r="J977" t="str">
        <v>ACAPS</v>
      </c>
      <c r="K977" t="str">
        <v>Acción y Desarrollo</v>
      </c>
      <c r="L977" t="str">
        <v>ACTED</v>
      </c>
      <c r="M977" t="str">
        <v>Action against Hunger</v>
      </c>
      <c r="N977" t="str">
        <v>ActionAid</v>
      </c>
      <c r="O977" t="str">
        <v>Adventist Development and Relief Agency (ADRA)</v>
      </c>
      <c r="P977" t="str">
        <v>Alas de Colibrí Foundation</v>
      </c>
      <c r="Q977" t="str">
        <v>Alianza por la Solidaridad</v>
      </c>
      <c r="R977" t="str">
        <v>Alianza por Venezuela</v>
      </c>
      <c r="S977" t="str">
        <v>Americares Foundation</v>
      </c>
      <c r="T977" t="str">
        <v>Argentine Commission for Refugees and Migrants (CAREF)</v>
      </c>
      <c r="U977" t="str">
        <v>Asociación Aves</v>
      </c>
      <c r="V977" t="str">
        <v>Asociación de Jubilados y Pensionados Venezolanos en Argentina</v>
      </c>
      <c r="W977" t="str">
        <v>Asociación de Venezolanos en Eloy Alfaro</v>
      </c>
      <c r="X977" t="str">
        <v>Asociación Fundación contra el Hambre Perú</v>
      </c>
      <c r="Y977" t="str">
        <v>Asociación Migrantes Venezolanos</v>
      </c>
      <c r="Z977" t="str">
        <v>Asociación Misioneros de San Carlos Scalabrinianos</v>
      </c>
      <c r="AA977" t="str">
        <v>Asociacion Proteccion Poblacion Vulnerable</v>
      </c>
      <c r="AB977" t="str">
        <v>Asociación Quinta Ola</v>
      </c>
      <c r="AC977" t="str">
        <v>Asociación Salto Ángel</v>
      </c>
      <c r="AD977" t="str">
        <v>Asociación Venezuela en Ecuador AC</v>
      </c>
      <c r="AE977" t="str">
        <v>ASOVENAR</v>
      </c>
      <c r="AF977" t="str">
        <v>Associação Hermanitos</v>
      </c>
      <c r="AG977" t="str">
        <v>AVSI Foundation</v>
      </c>
      <c r="AH977" t="str">
        <v>Bethany Christian Services</v>
      </c>
      <c r="AI977" t="str">
        <v>Blumont</v>
      </c>
      <c r="AJ977" t="str">
        <v>CARE</v>
      </c>
      <c r="AK977" t="str">
        <v>Caritas Brazil</v>
      </c>
      <c r="AL977" t="str">
        <v>Caritas Ecuador</v>
      </c>
      <c r="AM977" t="str">
        <v>Caritas Germany</v>
      </c>
      <c r="AN977" t="str">
        <v>Caritas Manaus</v>
      </c>
      <c r="AO977" t="str">
        <v>Caritas Parana</v>
      </c>
      <c r="AP977" t="str">
        <v>Caritas Peru</v>
      </c>
      <c r="AQ977" t="str">
        <v>Caritas Rio de Janeiro</v>
      </c>
      <c r="AR977" t="str">
        <v>Caritas São Paulo</v>
      </c>
      <c r="AS977" t="str">
        <v>Caritas Switzerland</v>
      </c>
      <c r="AT977" t="str">
        <v>CCEFIRO Association</v>
      </c>
      <c r="AU977" t="str">
        <v>CEDRO</v>
      </c>
      <c r="AV977" t="str">
        <v>Center for Integrated Studies and Programs for Sustainable Development (CIEDS)</v>
      </c>
      <c r="AW977" t="str">
        <v>Center for Migration and Human Rights of the Diocese of Roraima (CMDH)</v>
      </c>
      <c r="AX977" t="str">
        <v>Centro de Atencion Psicosocial (CAPS)</v>
      </c>
      <c r="AY977" t="str">
        <v>CESAL</v>
      </c>
      <c r="AZ977" t="str">
        <v>CESVI-Cooperazione e Sviluppo</v>
      </c>
      <c r="BA977" t="str">
        <v>ChildFund International</v>
      </c>
      <c r="BB977" t="str">
        <v>CHS Alternativo</v>
      </c>
      <c r="BC977" t="str">
        <v>Churún Merú Association</v>
      </c>
      <c r="BD977" t="str">
        <v>Coalición por Venezuela</v>
      </c>
      <c r="BE977" t="str">
        <v>Colonia Foundation of Venezuelans in the Dominican Republic (FUNCOVERD)</v>
      </c>
      <c r="BF977" t="str">
        <v>COLVENZ</v>
      </c>
      <c r="BG977" t="str">
        <v>Compassiva</v>
      </c>
      <c r="BH977" t="str">
        <v>Consejo Interreligioso del Perú - Religiones por la Paz</v>
      </c>
      <c r="BI977" t="str">
        <v>Consorcio ONG OCIPI Y Capellanía Nacional OFICA</v>
      </c>
      <c r="BJ977" t="str">
        <v>COOPI - International Cooperation Foundation</v>
      </c>
      <c r="BK977" t="str">
        <v>Corporación Colectivo Sin Fronteras</v>
      </c>
      <c r="BL977" t="str">
        <v>CRISFE Foundation</v>
      </c>
      <c r="BM977" t="str">
        <v>Cuso International</v>
      </c>
      <c r="BN977" t="str">
        <v>Danielle’s Children Fund (DCF)</v>
      </c>
      <c r="BO977" t="str">
        <v>Danish Refugee Council (DRC)</v>
      </c>
      <c r="BP977" t="str">
        <v>Development Support Association - APOYAR</v>
      </c>
      <c r="BQ977" t="str">
        <v>Diakonie Katastrophenhilfe</v>
      </c>
      <c r="BR977" t="str">
        <v>Diálogo Diverso</v>
      </c>
      <c r="BS977" t="str">
        <v>Doctors of the World</v>
      </c>
      <c r="BT977" t="str">
        <v>Dominican Institute for Integrated Development</v>
      </c>
      <c r="BU977" t="str">
        <v>Duendes y Ángeles Vinotinto República Dominicana</v>
      </c>
      <c r="BV977" t="str">
        <v>Encuentros SJS (Servicio Jesuita de la Solidaridad)</v>
      </c>
      <c r="BW977" t="str">
        <v>Ending Violence Against Migrants</v>
      </c>
      <c r="BX977" t="str">
        <v>Equidad Foundation</v>
      </c>
      <c r="BY977" t="str">
        <v>Equilibrium CenDE</v>
      </c>
      <c r="BZ977" t="str">
        <v>Facultad de Psicología - Universidad de la República (UDELAR)</v>
      </c>
      <c r="CA977" t="str">
        <v>First International Emergency and Solidarités International</v>
      </c>
      <c r="CB977" t="str">
        <v>Fondo Ecuatoriano Populorum Progressio</v>
      </c>
      <c r="CC977" t="str">
        <v>Foro Salud Callao</v>
      </c>
      <c r="CD977" t="str">
        <v>Foundation for the Integration and Development of Latin America (FIDAL)</v>
      </c>
      <c r="CE977" t="str">
        <v>Foundation of the Americas (FUDELA)</v>
      </c>
      <c r="CF977" t="str">
        <v>Fraternity Without Borders</v>
      </c>
      <c r="CG977" t="str">
        <v>Fundación Brisas del Norte</v>
      </c>
      <c r="CH977" t="str">
        <v>Fundación Colombovenezolana Nueva Ilusión</v>
      </c>
      <c r="CI977" t="str">
        <v>Fundación Nakama's</v>
      </c>
      <c r="CJ977" t="str">
        <v>Fundación RadaBer</v>
      </c>
      <c r="CK977" t="str">
        <v>Fundación Scalabrini Bolivia</v>
      </c>
      <c r="CL977" t="str">
        <v>Fundacion Social Vivan los Niños</v>
      </c>
      <c r="CM977" t="str">
        <v>FUNVEAC</v>
      </c>
      <c r="CN977" t="str">
        <v>German Development Cooperation Agency GIZ</v>
      </c>
      <c r="CO977" t="str">
        <v>Globalizate Radio</v>
      </c>
      <c r="CP977" t="str">
        <v>GOAL</v>
      </c>
      <c r="CQ977" t="str">
        <v>Halü Bienestar Humano Foundation (HALU)</v>
      </c>
      <c r="CR977" t="str">
        <v>Heartland Alliance International (HAI)</v>
      </c>
      <c r="CS977" t="str">
        <v>HELVETAS Swiss Intercooperation</v>
      </c>
      <c r="CT977" t="str">
        <v>HIAS</v>
      </c>
      <c r="CU977" t="str">
        <v>Human Rights Defence Curaçao</v>
      </c>
      <c r="CV977" t="str">
        <v>Humanity &amp; Inclusion</v>
      </c>
      <c r="CW977" t="str">
        <v>Humans Analytic</v>
      </c>
      <c r="CX977" t="str">
        <v>Idas y Vueltas Association</v>
      </c>
      <c r="CY977" t="str">
        <v>iMMAP</v>
      </c>
      <c r="CZ977" t="str">
        <v>IMPACT Initiatives (REACH)</v>
      </c>
      <c r="DA977" t="str">
        <v>Inmigrante Feliz Association</v>
      </c>
      <c r="DB977" t="str">
        <v>Institute for Migration and Human Rights (IMDH)</v>
      </c>
      <c r="DC977" t="str">
        <v>Institute of Natural and Cultural Heritage (IPANC)</v>
      </c>
      <c r="DD977" t="str">
        <v>International Committee for the Development of People (CISP)</v>
      </c>
      <c r="DE977" t="str">
        <v>International Federation of the Red Cross (IFRC)</v>
      </c>
      <c r="DF977" t="str">
        <v>International Labour Organization (ILO)</v>
      </c>
      <c r="DG977" t="str">
        <v>International Medical Corps</v>
      </c>
      <c r="DH977" t="str">
        <v>International Organization for Migration (IOM)</v>
      </c>
      <c r="DI977" t="str">
        <v>International Rescue Committee (IRC)</v>
      </c>
      <c r="DJ977" t="str">
        <v>INTERSOS</v>
      </c>
      <c r="DK977" t="str">
        <v>Jesuit Migrant Service (JMS)</v>
      </c>
      <c r="DL977" t="str">
        <v>Jesuit Refugee Service (JRS)</v>
      </c>
      <c r="DM977" t="str">
        <v>Jesuit Service for Migrants and Refugees (JSMR)</v>
      </c>
      <c r="DN977" t="str">
        <v>Joint United Nations Programme on HIV/AIDS (UNAIDS)</v>
      </c>
      <c r="DO977" t="str">
        <v>Kimirina Coorporation</v>
      </c>
      <c r="DP977" t="str">
        <v>La Casita Hispanic Cultural Centre</v>
      </c>
      <c r="DQ977" t="str">
        <v>Latin American Network of Non-Governmental Organizations of Persons with Disabilities and their Families (RIADIS)</v>
      </c>
      <c r="DR977" t="str">
        <v>LGBT+ Movement Brazil</v>
      </c>
      <c r="DS977" t="str">
        <v>Living Water Community (LWC)</v>
      </c>
      <c r="DT977" t="str">
        <v>LLANOVENCOL</v>
      </c>
      <c r="DU977" t="str">
        <v>Lutheran World Federation</v>
      </c>
      <c r="DV977" t="str">
        <v>Lutheran World Relief</v>
      </c>
      <c r="DW977" t="str">
        <v>Malteser International</v>
      </c>
      <c r="DX977" t="str">
        <v>Mana Institute</v>
      </c>
      <c r="DY977" t="str">
        <v>Manos Veneguayas Association</v>
      </c>
      <c r="DZ977" t="str">
        <v>Más Igualdad Perú</v>
      </c>
      <c r="EA977" t="str">
        <v>MedGlobal</v>
      </c>
      <c r="EB977" t="str">
        <v>Medical Teams International</v>
      </c>
      <c r="EC977" t="str">
        <v>Mercy Corps</v>
      </c>
      <c r="ED977" t="str">
        <v>Migrant Service Center (CAM)</v>
      </c>
      <c r="EE977" t="str">
        <v>Migrants, Refugees and Argentine Social Entrepreneurs (MIRARES)</v>
      </c>
      <c r="EF977" t="str">
        <v>Mision Scalabriniana - Ecuador</v>
      </c>
      <c r="EG977" t="str">
        <v>Missão Paz</v>
      </c>
      <c r="EH977" t="str">
        <v>Museu A CASA</v>
      </c>
      <c r="EI977" t="str">
        <v>Norwegian Refugee Council (NRC)</v>
      </c>
      <c r="EJ977" t="str">
        <v>ONG Migrantes por el Maule</v>
      </c>
      <c r="EK977" t="str">
        <v>ONG Preemptive Love Coalition Colombia</v>
      </c>
      <c r="EL977" t="str">
        <v>Organización Transfomando Vidas</v>
      </c>
      <c r="EM977" t="str">
        <v>Organization of Ibero-American States for Education, Science and Culture (OEI)</v>
      </c>
      <c r="EN977" t="str">
        <v>OXFAM</v>
      </c>
      <c r="EO977" t="str">
        <v>Panamerican Development Foundation</v>
      </c>
      <c r="EP977" t="str">
        <v>Panamerican Health Organization/World Health Organization (PAHO/WHO)</v>
      </c>
      <c r="EQ977" t="str">
        <v>Pastoral of Human Mobility - Peruvian Episcopal Conference</v>
      </c>
      <c r="ER977" t="str">
        <v>Pastoral Service for Migrants National</v>
      </c>
      <c r="ES977" t="str">
        <v>Permanent Human Rights defense Committee (CDH)</v>
      </c>
      <c r="ET977" t="str">
        <v>Pirilampos Institute - Group of visits and voluntary actions in Roraima</v>
      </c>
      <c r="EU977" t="str">
        <v>Plan International</v>
      </c>
      <c r="EV977" t="str">
        <v>Population Program, Faculty of Social Sciences, University of the Republic</v>
      </c>
      <c r="EW977" t="str">
        <v>Profamilia Association</v>
      </c>
      <c r="EX977" t="str">
        <v>Red con Migrantes y Refugiados</v>
      </c>
      <c r="EY977" t="str">
        <v>Red Cross Colombia</v>
      </c>
      <c r="EZ977" t="str">
        <v>Red Cross Ecuador</v>
      </c>
      <c r="FA977" t="str">
        <v>Red Cross Peru</v>
      </c>
      <c r="FB977" t="str">
        <v>Red de Investigaciones en Derechos Humanos - CONICET (Consejo Nacional de Investigaciones Científicas y Técnicas)</v>
      </c>
      <c r="FC977" t="str">
        <v>RET International</v>
      </c>
      <c r="FD977" t="str">
        <v>Salú pa Tur Foundation</v>
      </c>
      <c r="FE977" t="str">
        <v>Salvation Army</v>
      </c>
      <c r="FF977" t="str">
        <v>Samaritan's Purse</v>
      </c>
      <c r="FG977" t="str">
        <v>Save the Children International (SCI)</v>
      </c>
      <c r="FH977" t="str">
        <v>Scalabrini Foundation Chile</v>
      </c>
      <c r="FI977" t="str">
        <v>Sección Peruana de Amnistía Internacional</v>
      </c>
      <c r="FJ977" t="str">
        <v>Serviço Pastoral dos Migrantes do Nordeste</v>
      </c>
      <c r="FK977" t="str">
        <v>Sesame Workshop</v>
      </c>
      <c r="FL977" t="str">
        <v>Si, Da Vida</v>
      </c>
      <c r="FM977" t="str">
        <v>Solidarity and Action Asociation</v>
      </c>
      <c r="FN977" t="str">
        <v>SOS Children's Villages</v>
      </c>
      <c r="FO977" t="str">
        <v>Tarabita Foundation</v>
      </c>
      <c r="FP977" t="str">
        <v>Tearfund</v>
      </c>
      <c r="FQ977" t="str">
        <v>TECHO</v>
      </c>
      <c r="FR977" t="str">
        <v>Terranueva Foundation</v>
      </c>
      <c r="FS977" t="str">
        <v>Terre des Hommes Suisse</v>
      </c>
      <c r="FT977" t="str">
        <v>The Israel Forum for International Humanitarian Aid (IsraAID)</v>
      </c>
      <c r="FU977" t="str">
        <v>Unión Venezolana en Perú</v>
      </c>
      <c r="FV977" t="str">
        <v>United Nations Children's Fund (UNICEF)</v>
      </c>
      <c r="FW977" t="str">
        <v>United Nations Development Programme (UNDP)</v>
      </c>
      <c r="FX977" t="str">
        <v>United Nations Educational, Scientific and Cultural Organization (UNESCO)</v>
      </c>
      <c r="FY977" t="str">
        <v>United Nations Entity for Gender Equality and the Empowerment of Women (UNWOMEN)</v>
      </c>
      <c r="FZ977" t="str">
        <v>United Nations Food and Agricultural Organization (FAO)</v>
      </c>
      <c r="GA977" t="str">
        <v>United Nations High Commissioner for Refugees (UNHCR)</v>
      </c>
      <c r="GB977" t="str">
        <v>United Nations Office of the High Commissioner for Human Rights (OHCHR)</v>
      </c>
      <c r="GC977" t="str">
        <v>United Nations Office on Drugs and Crime (UNODC)</v>
      </c>
      <c r="GD977" t="str">
        <v>United Nations Population Fund (UNFPA)</v>
      </c>
      <c r="GE977" t="str">
        <v>United Nations Programme for Human Settlements (UN Habitat)</v>
      </c>
      <c r="GF977" t="str">
        <v>Vale da Benção Educational and Charitable Association (AEBVB)</v>
      </c>
      <c r="GG977" t="str">
        <v>VenAruba Solidaria</v>
      </c>
      <c r="GH977" t="str">
        <v>Venex Curacao Foundation</v>
      </c>
      <c r="GI977" t="str">
        <v>Venezolanos en Barranquilla</v>
      </c>
      <c r="GJ977" t="str">
        <v>Venezolanos en San Cristóbal</v>
      </c>
      <c r="GK977" t="str">
        <v>Venezuelan Emigrant Foundation (FEV)</v>
      </c>
      <c r="GL977" t="str">
        <v>Vicaría de Pastoral Social Caritas</v>
      </c>
      <c r="GM977" t="str">
        <v>Voices GY</v>
      </c>
      <c r="GN977" t="str">
        <v>We World GVC</v>
      </c>
      <c r="GO977" t="str">
        <v>World Council of Credit Unions</v>
      </c>
      <c r="GP977" t="str">
        <v>World Food Programme (WFP)</v>
      </c>
      <c r="GQ977" t="str">
        <v>World Vision</v>
      </c>
      <c r="GR977" t="str">
        <v>ZOA</v>
      </c>
    </row>
    <row r="978" spans="8:200" x14ac:dyDescent="0.3">
      <c r="H978" t="str" cm="1">
        <f t="array" ref="H978:GR978">TRANSPOSE(_xlfn._xlws.SORT(_xlfn._xlws.FILTER(Table3[Name],ISNUMBER(SEARCH(' Activity Sheet'!D1032,Table3[Name])),"Not found"),,1))</f>
        <v>.New Organisation</v>
      </c>
      <c r="I978" t="str">
        <v>ABV - Association of Good with Life</v>
      </c>
      <c r="J978" t="str">
        <v>ACAPS</v>
      </c>
      <c r="K978" t="str">
        <v>Acción y Desarrollo</v>
      </c>
      <c r="L978" t="str">
        <v>ACTED</v>
      </c>
      <c r="M978" t="str">
        <v>Action against Hunger</v>
      </c>
      <c r="N978" t="str">
        <v>ActionAid</v>
      </c>
      <c r="O978" t="str">
        <v>Adventist Development and Relief Agency (ADRA)</v>
      </c>
      <c r="P978" t="str">
        <v>Alas de Colibrí Foundation</v>
      </c>
      <c r="Q978" t="str">
        <v>Alianza por la Solidaridad</v>
      </c>
      <c r="R978" t="str">
        <v>Alianza por Venezuela</v>
      </c>
      <c r="S978" t="str">
        <v>Americares Foundation</v>
      </c>
      <c r="T978" t="str">
        <v>Argentine Commission for Refugees and Migrants (CAREF)</v>
      </c>
      <c r="U978" t="str">
        <v>Asociación Aves</v>
      </c>
      <c r="V978" t="str">
        <v>Asociación de Jubilados y Pensionados Venezolanos en Argentina</v>
      </c>
      <c r="W978" t="str">
        <v>Asociación de Venezolanos en Eloy Alfaro</v>
      </c>
      <c r="X978" t="str">
        <v>Asociación Fundación contra el Hambre Perú</v>
      </c>
      <c r="Y978" t="str">
        <v>Asociación Migrantes Venezolanos</v>
      </c>
      <c r="Z978" t="str">
        <v>Asociación Misioneros de San Carlos Scalabrinianos</v>
      </c>
      <c r="AA978" t="str">
        <v>Asociacion Proteccion Poblacion Vulnerable</v>
      </c>
      <c r="AB978" t="str">
        <v>Asociación Quinta Ola</v>
      </c>
      <c r="AC978" t="str">
        <v>Asociación Salto Ángel</v>
      </c>
      <c r="AD978" t="str">
        <v>Asociación Venezuela en Ecuador AC</v>
      </c>
      <c r="AE978" t="str">
        <v>ASOVENAR</v>
      </c>
      <c r="AF978" t="str">
        <v>Associação Hermanitos</v>
      </c>
      <c r="AG978" t="str">
        <v>AVSI Foundation</v>
      </c>
      <c r="AH978" t="str">
        <v>Bethany Christian Services</v>
      </c>
      <c r="AI978" t="str">
        <v>Blumont</v>
      </c>
      <c r="AJ978" t="str">
        <v>CARE</v>
      </c>
      <c r="AK978" t="str">
        <v>Caritas Brazil</v>
      </c>
      <c r="AL978" t="str">
        <v>Caritas Ecuador</v>
      </c>
      <c r="AM978" t="str">
        <v>Caritas Germany</v>
      </c>
      <c r="AN978" t="str">
        <v>Caritas Manaus</v>
      </c>
      <c r="AO978" t="str">
        <v>Caritas Parana</v>
      </c>
      <c r="AP978" t="str">
        <v>Caritas Peru</v>
      </c>
      <c r="AQ978" t="str">
        <v>Caritas Rio de Janeiro</v>
      </c>
      <c r="AR978" t="str">
        <v>Caritas São Paulo</v>
      </c>
      <c r="AS978" t="str">
        <v>Caritas Switzerland</v>
      </c>
      <c r="AT978" t="str">
        <v>CCEFIRO Association</v>
      </c>
      <c r="AU978" t="str">
        <v>CEDRO</v>
      </c>
      <c r="AV978" t="str">
        <v>Center for Integrated Studies and Programs for Sustainable Development (CIEDS)</v>
      </c>
      <c r="AW978" t="str">
        <v>Center for Migration and Human Rights of the Diocese of Roraima (CMDH)</v>
      </c>
      <c r="AX978" t="str">
        <v>Centro de Atencion Psicosocial (CAPS)</v>
      </c>
      <c r="AY978" t="str">
        <v>CESAL</v>
      </c>
      <c r="AZ978" t="str">
        <v>CESVI-Cooperazione e Sviluppo</v>
      </c>
      <c r="BA978" t="str">
        <v>ChildFund International</v>
      </c>
      <c r="BB978" t="str">
        <v>CHS Alternativo</v>
      </c>
      <c r="BC978" t="str">
        <v>Churún Merú Association</v>
      </c>
      <c r="BD978" t="str">
        <v>Coalición por Venezuela</v>
      </c>
      <c r="BE978" t="str">
        <v>Colonia Foundation of Venezuelans in the Dominican Republic (FUNCOVERD)</v>
      </c>
      <c r="BF978" t="str">
        <v>COLVENZ</v>
      </c>
      <c r="BG978" t="str">
        <v>Compassiva</v>
      </c>
      <c r="BH978" t="str">
        <v>Consejo Interreligioso del Perú - Religiones por la Paz</v>
      </c>
      <c r="BI978" t="str">
        <v>Consorcio ONG OCIPI Y Capellanía Nacional OFICA</v>
      </c>
      <c r="BJ978" t="str">
        <v>COOPI - International Cooperation Foundation</v>
      </c>
      <c r="BK978" t="str">
        <v>Corporación Colectivo Sin Fronteras</v>
      </c>
      <c r="BL978" t="str">
        <v>CRISFE Foundation</v>
      </c>
      <c r="BM978" t="str">
        <v>Cuso International</v>
      </c>
      <c r="BN978" t="str">
        <v>Danielle’s Children Fund (DCF)</v>
      </c>
      <c r="BO978" t="str">
        <v>Danish Refugee Council (DRC)</v>
      </c>
      <c r="BP978" t="str">
        <v>Development Support Association - APOYAR</v>
      </c>
      <c r="BQ978" t="str">
        <v>Diakonie Katastrophenhilfe</v>
      </c>
      <c r="BR978" t="str">
        <v>Diálogo Diverso</v>
      </c>
      <c r="BS978" t="str">
        <v>Doctors of the World</v>
      </c>
      <c r="BT978" t="str">
        <v>Dominican Institute for Integrated Development</v>
      </c>
      <c r="BU978" t="str">
        <v>Duendes y Ángeles Vinotinto República Dominicana</v>
      </c>
      <c r="BV978" t="str">
        <v>Encuentros SJS (Servicio Jesuita de la Solidaridad)</v>
      </c>
      <c r="BW978" t="str">
        <v>Ending Violence Against Migrants</v>
      </c>
      <c r="BX978" t="str">
        <v>Equidad Foundation</v>
      </c>
      <c r="BY978" t="str">
        <v>Equilibrium CenDE</v>
      </c>
      <c r="BZ978" t="str">
        <v>Facultad de Psicología - Universidad de la República (UDELAR)</v>
      </c>
      <c r="CA978" t="str">
        <v>First International Emergency and Solidarités International</v>
      </c>
      <c r="CB978" t="str">
        <v>Fondo Ecuatoriano Populorum Progressio</v>
      </c>
      <c r="CC978" t="str">
        <v>Foro Salud Callao</v>
      </c>
      <c r="CD978" t="str">
        <v>Foundation for the Integration and Development of Latin America (FIDAL)</v>
      </c>
      <c r="CE978" t="str">
        <v>Foundation of the Americas (FUDELA)</v>
      </c>
      <c r="CF978" t="str">
        <v>Fraternity Without Borders</v>
      </c>
      <c r="CG978" t="str">
        <v>Fundación Brisas del Norte</v>
      </c>
      <c r="CH978" t="str">
        <v>Fundación Colombovenezolana Nueva Ilusión</v>
      </c>
      <c r="CI978" t="str">
        <v>Fundación Nakama's</v>
      </c>
      <c r="CJ978" t="str">
        <v>Fundación RadaBer</v>
      </c>
      <c r="CK978" t="str">
        <v>Fundación Scalabrini Bolivia</v>
      </c>
      <c r="CL978" t="str">
        <v>Fundacion Social Vivan los Niños</v>
      </c>
      <c r="CM978" t="str">
        <v>FUNVEAC</v>
      </c>
      <c r="CN978" t="str">
        <v>German Development Cooperation Agency GIZ</v>
      </c>
      <c r="CO978" t="str">
        <v>Globalizate Radio</v>
      </c>
      <c r="CP978" t="str">
        <v>GOAL</v>
      </c>
      <c r="CQ978" t="str">
        <v>Halü Bienestar Humano Foundation (HALU)</v>
      </c>
      <c r="CR978" t="str">
        <v>Heartland Alliance International (HAI)</v>
      </c>
      <c r="CS978" t="str">
        <v>HELVETAS Swiss Intercooperation</v>
      </c>
      <c r="CT978" t="str">
        <v>HIAS</v>
      </c>
      <c r="CU978" t="str">
        <v>Human Rights Defence Curaçao</v>
      </c>
      <c r="CV978" t="str">
        <v>Humanity &amp; Inclusion</v>
      </c>
      <c r="CW978" t="str">
        <v>Humans Analytic</v>
      </c>
      <c r="CX978" t="str">
        <v>Idas y Vueltas Association</v>
      </c>
      <c r="CY978" t="str">
        <v>iMMAP</v>
      </c>
      <c r="CZ978" t="str">
        <v>IMPACT Initiatives (REACH)</v>
      </c>
      <c r="DA978" t="str">
        <v>Inmigrante Feliz Association</v>
      </c>
      <c r="DB978" t="str">
        <v>Institute for Migration and Human Rights (IMDH)</v>
      </c>
      <c r="DC978" t="str">
        <v>Institute of Natural and Cultural Heritage (IPANC)</v>
      </c>
      <c r="DD978" t="str">
        <v>International Committee for the Development of People (CISP)</v>
      </c>
      <c r="DE978" t="str">
        <v>International Federation of the Red Cross (IFRC)</v>
      </c>
      <c r="DF978" t="str">
        <v>International Labour Organization (ILO)</v>
      </c>
      <c r="DG978" t="str">
        <v>International Medical Corps</v>
      </c>
      <c r="DH978" t="str">
        <v>International Organization for Migration (IOM)</v>
      </c>
      <c r="DI978" t="str">
        <v>International Rescue Committee (IRC)</v>
      </c>
      <c r="DJ978" t="str">
        <v>INTERSOS</v>
      </c>
      <c r="DK978" t="str">
        <v>Jesuit Migrant Service (JMS)</v>
      </c>
      <c r="DL978" t="str">
        <v>Jesuit Refugee Service (JRS)</v>
      </c>
      <c r="DM978" t="str">
        <v>Jesuit Service for Migrants and Refugees (JSMR)</v>
      </c>
      <c r="DN978" t="str">
        <v>Joint United Nations Programme on HIV/AIDS (UNAIDS)</v>
      </c>
      <c r="DO978" t="str">
        <v>Kimirina Coorporation</v>
      </c>
      <c r="DP978" t="str">
        <v>La Casita Hispanic Cultural Centre</v>
      </c>
      <c r="DQ978" t="str">
        <v>Latin American Network of Non-Governmental Organizations of Persons with Disabilities and their Families (RIADIS)</v>
      </c>
      <c r="DR978" t="str">
        <v>LGBT+ Movement Brazil</v>
      </c>
      <c r="DS978" t="str">
        <v>Living Water Community (LWC)</v>
      </c>
      <c r="DT978" t="str">
        <v>LLANOVENCOL</v>
      </c>
      <c r="DU978" t="str">
        <v>Lutheran World Federation</v>
      </c>
      <c r="DV978" t="str">
        <v>Lutheran World Relief</v>
      </c>
      <c r="DW978" t="str">
        <v>Malteser International</v>
      </c>
      <c r="DX978" t="str">
        <v>Mana Institute</v>
      </c>
      <c r="DY978" t="str">
        <v>Manos Veneguayas Association</v>
      </c>
      <c r="DZ978" t="str">
        <v>Más Igualdad Perú</v>
      </c>
      <c r="EA978" t="str">
        <v>MedGlobal</v>
      </c>
      <c r="EB978" t="str">
        <v>Medical Teams International</v>
      </c>
      <c r="EC978" t="str">
        <v>Mercy Corps</v>
      </c>
      <c r="ED978" t="str">
        <v>Migrant Service Center (CAM)</v>
      </c>
      <c r="EE978" t="str">
        <v>Migrants, Refugees and Argentine Social Entrepreneurs (MIRARES)</v>
      </c>
      <c r="EF978" t="str">
        <v>Mision Scalabriniana - Ecuador</v>
      </c>
      <c r="EG978" t="str">
        <v>Missão Paz</v>
      </c>
      <c r="EH978" t="str">
        <v>Museu A CASA</v>
      </c>
      <c r="EI978" t="str">
        <v>Norwegian Refugee Council (NRC)</v>
      </c>
      <c r="EJ978" t="str">
        <v>ONG Migrantes por el Maule</v>
      </c>
      <c r="EK978" t="str">
        <v>ONG Preemptive Love Coalition Colombia</v>
      </c>
      <c r="EL978" t="str">
        <v>Organización Transfomando Vidas</v>
      </c>
      <c r="EM978" t="str">
        <v>Organization of Ibero-American States for Education, Science and Culture (OEI)</v>
      </c>
      <c r="EN978" t="str">
        <v>OXFAM</v>
      </c>
      <c r="EO978" t="str">
        <v>Panamerican Development Foundation</v>
      </c>
      <c r="EP978" t="str">
        <v>Panamerican Health Organization/World Health Organization (PAHO/WHO)</v>
      </c>
      <c r="EQ978" t="str">
        <v>Pastoral of Human Mobility - Peruvian Episcopal Conference</v>
      </c>
      <c r="ER978" t="str">
        <v>Pastoral Service for Migrants National</v>
      </c>
      <c r="ES978" t="str">
        <v>Permanent Human Rights defense Committee (CDH)</v>
      </c>
      <c r="ET978" t="str">
        <v>Pirilampos Institute - Group of visits and voluntary actions in Roraima</v>
      </c>
      <c r="EU978" t="str">
        <v>Plan International</v>
      </c>
      <c r="EV978" t="str">
        <v>Population Program, Faculty of Social Sciences, University of the Republic</v>
      </c>
      <c r="EW978" t="str">
        <v>Profamilia Association</v>
      </c>
      <c r="EX978" t="str">
        <v>Red con Migrantes y Refugiados</v>
      </c>
      <c r="EY978" t="str">
        <v>Red Cross Colombia</v>
      </c>
      <c r="EZ978" t="str">
        <v>Red Cross Ecuador</v>
      </c>
      <c r="FA978" t="str">
        <v>Red Cross Peru</v>
      </c>
      <c r="FB978" t="str">
        <v>Red de Investigaciones en Derechos Humanos - CONICET (Consejo Nacional de Investigaciones Científicas y Técnicas)</v>
      </c>
      <c r="FC978" t="str">
        <v>RET International</v>
      </c>
      <c r="FD978" t="str">
        <v>Salú pa Tur Foundation</v>
      </c>
      <c r="FE978" t="str">
        <v>Salvation Army</v>
      </c>
      <c r="FF978" t="str">
        <v>Samaritan's Purse</v>
      </c>
      <c r="FG978" t="str">
        <v>Save the Children International (SCI)</v>
      </c>
      <c r="FH978" t="str">
        <v>Scalabrini Foundation Chile</v>
      </c>
      <c r="FI978" t="str">
        <v>Sección Peruana de Amnistía Internacional</v>
      </c>
      <c r="FJ978" t="str">
        <v>Serviço Pastoral dos Migrantes do Nordeste</v>
      </c>
      <c r="FK978" t="str">
        <v>Sesame Workshop</v>
      </c>
      <c r="FL978" t="str">
        <v>Si, Da Vida</v>
      </c>
      <c r="FM978" t="str">
        <v>Solidarity and Action Asociation</v>
      </c>
      <c r="FN978" t="str">
        <v>SOS Children's Villages</v>
      </c>
      <c r="FO978" t="str">
        <v>Tarabita Foundation</v>
      </c>
      <c r="FP978" t="str">
        <v>Tearfund</v>
      </c>
      <c r="FQ978" t="str">
        <v>TECHO</v>
      </c>
      <c r="FR978" t="str">
        <v>Terranueva Foundation</v>
      </c>
      <c r="FS978" t="str">
        <v>Terre des Hommes Suisse</v>
      </c>
      <c r="FT978" t="str">
        <v>The Israel Forum for International Humanitarian Aid (IsraAID)</v>
      </c>
      <c r="FU978" t="str">
        <v>Unión Venezolana en Perú</v>
      </c>
      <c r="FV978" t="str">
        <v>United Nations Children's Fund (UNICEF)</v>
      </c>
      <c r="FW978" t="str">
        <v>United Nations Development Programme (UNDP)</v>
      </c>
      <c r="FX978" t="str">
        <v>United Nations Educational, Scientific and Cultural Organization (UNESCO)</v>
      </c>
      <c r="FY978" t="str">
        <v>United Nations Entity for Gender Equality and the Empowerment of Women (UNWOMEN)</v>
      </c>
      <c r="FZ978" t="str">
        <v>United Nations Food and Agricultural Organization (FAO)</v>
      </c>
      <c r="GA978" t="str">
        <v>United Nations High Commissioner for Refugees (UNHCR)</v>
      </c>
      <c r="GB978" t="str">
        <v>United Nations Office of the High Commissioner for Human Rights (OHCHR)</v>
      </c>
      <c r="GC978" t="str">
        <v>United Nations Office on Drugs and Crime (UNODC)</v>
      </c>
      <c r="GD978" t="str">
        <v>United Nations Population Fund (UNFPA)</v>
      </c>
      <c r="GE978" t="str">
        <v>United Nations Programme for Human Settlements (UN Habitat)</v>
      </c>
      <c r="GF978" t="str">
        <v>Vale da Benção Educational and Charitable Association (AEBVB)</v>
      </c>
      <c r="GG978" t="str">
        <v>VenAruba Solidaria</v>
      </c>
      <c r="GH978" t="str">
        <v>Venex Curacao Foundation</v>
      </c>
      <c r="GI978" t="str">
        <v>Venezolanos en Barranquilla</v>
      </c>
      <c r="GJ978" t="str">
        <v>Venezolanos en San Cristóbal</v>
      </c>
      <c r="GK978" t="str">
        <v>Venezuelan Emigrant Foundation (FEV)</v>
      </c>
      <c r="GL978" t="str">
        <v>Vicaría de Pastoral Social Caritas</v>
      </c>
      <c r="GM978" t="str">
        <v>Voices GY</v>
      </c>
      <c r="GN978" t="str">
        <v>We World GVC</v>
      </c>
      <c r="GO978" t="str">
        <v>World Council of Credit Unions</v>
      </c>
      <c r="GP978" t="str">
        <v>World Food Programme (WFP)</v>
      </c>
      <c r="GQ978" t="str">
        <v>World Vision</v>
      </c>
      <c r="GR978" t="str">
        <v>ZOA</v>
      </c>
    </row>
    <row r="979" spans="8:200" x14ac:dyDescent="0.3">
      <c r="H979" t="str" cm="1">
        <f t="array" ref="H979:GR979">TRANSPOSE(_xlfn._xlws.SORT(_xlfn._xlws.FILTER(Table3[Name],ISNUMBER(SEARCH(' Activity Sheet'!D1033,Table3[Name])),"Not found"),,1))</f>
        <v>.New Organisation</v>
      </c>
      <c r="I979" t="str">
        <v>ABV - Association of Good with Life</v>
      </c>
      <c r="J979" t="str">
        <v>ACAPS</v>
      </c>
      <c r="K979" t="str">
        <v>Acción y Desarrollo</v>
      </c>
      <c r="L979" t="str">
        <v>ACTED</v>
      </c>
      <c r="M979" t="str">
        <v>Action against Hunger</v>
      </c>
      <c r="N979" t="str">
        <v>ActionAid</v>
      </c>
      <c r="O979" t="str">
        <v>Adventist Development and Relief Agency (ADRA)</v>
      </c>
      <c r="P979" t="str">
        <v>Alas de Colibrí Foundation</v>
      </c>
      <c r="Q979" t="str">
        <v>Alianza por la Solidaridad</v>
      </c>
      <c r="R979" t="str">
        <v>Alianza por Venezuela</v>
      </c>
      <c r="S979" t="str">
        <v>Americares Foundation</v>
      </c>
      <c r="T979" t="str">
        <v>Argentine Commission for Refugees and Migrants (CAREF)</v>
      </c>
      <c r="U979" t="str">
        <v>Asociación Aves</v>
      </c>
      <c r="V979" t="str">
        <v>Asociación de Jubilados y Pensionados Venezolanos en Argentina</v>
      </c>
      <c r="W979" t="str">
        <v>Asociación de Venezolanos en Eloy Alfaro</v>
      </c>
      <c r="X979" t="str">
        <v>Asociación Fundación contra el Hambre Perú</v>
      </c>
      <c r="Y979" t="str">
        <v>Asociación Migrantes Venezolanos</v>
      </c>
      <c r="Z979" t="str">
        <v>Asociación Misioneros de San Carlos Scalabrinianos</v>
      </c>
      <c r="AA979" t="str">
        <v>Asociacion Proteccion Poblacion Vulnerable</v>
      </c>
      <c r="AB979" t="str">
        <v>Asociación Quinta Ola</v>
      </c>
      <c r="AC979" t="str">
        <v>Asociación Salto Ángel</v>
      </c>
      <c r="AD979" t="str">
        <v>Asociación Venezuela en Ecuador AC</v>
      </c>
      <c r="AE979" t="str">
        <v>ASOVENAR</v>
      </c>
      <c r="AF979" t="str">
        <v>Associação Hermanitos</v>
      </c>
      <c r="AG979" t="str">
        <v>AVSI Foundation</v>
      </c>
      <c r="AH979" t="str">
        <v>Bethany Christian Services</v>
      </c>
      <c r="AI979" t="str">
        <v>Blumont</v>
      </c>
      <c r="AJ979" t="str">
        <v>CARE</v>
      </c>
      <c r="AK979" t="str">
        <v>Caritas Brazil</v>
      </c>
      <c r="AL979" t="str">
        <v>Caritas Ecuador</v>
      </c>
      <c r="AM979" t="str">
        <v>Caritas Germany</v>
      </c>
      <c r="AN979" t="str">
        <v>Caritas Manaus</v>
      </c>
      <c r="AO979" t="str">
        <v>Caritas Parana</v>
      </c>
      <c r="AP979" t="str">
        <v>Caritas Peru</v>
      </c>
      <c r="AQ979" t="str">
        <v>Caritas Rio de Janeiro</v>
      </c>
      <c r="AR979" t="str">
        <v>Caritas São Paulo</v>
      </c>
      <c r="AS979" t="str">
        <v>Caritas Switzerland</v>
      </c>
      <c r="AT979" t="str">
        <v>CCEFIRO Association</v>
      </c>
      <c r="AU979" t="str">
        <v>CEDRO</v>
      </c>
      <c r="AV979" t="str">
        <v>Center for Integrated Studies and Programs for Sustainable Development (CIEDS)</v>
      </c>
      <c r="AW979" t="str">
        <v>Center for Migration and Human Rights of the Diocese of Roraima (CMDH)</v>
      </c>
      <c r="AX979" t="str">
        <v>Centro de Atencion Psicosocial (CAPS)</v>
      </c>
      <c r="AY979" t="str">
        <v>CESAL</v>
      </c>
      <c r="AZ979" t="str">
        <v>CESVI-Cooperazione e Sviluppo</v>
      </c>
      <c r="BA979" t="str">
        <v>ChildFund International</v>
      </c>
      <c r="BB979" t="str">
        <v>CHS Alternativo</v>
      </c>
      <c r="BC979" t="str">
        <v>Churún Merú Association</v>
      </c>
      <c r="BD979" t="str">
        <v>Coalición por Venezuela</v>
      </c>
      <c r="BE979" t="str">
        <v>Colonia Foundation of Venezuelans in the Dominican Republic (FUNCOVERD)</v>
      </c>
      <c r="BF979" t="str">
        <v>COLVENZ</v>
      </c>
      <c r="BG979" t="str">
        <v>Compassiva</v>
      </c>
      <c r="BH979" t="str">
        <v>Consejo Interreligioso del Perú - Religiones por la Paz</v>
      </c>
      <c r="BI979" t="str">
        <v>Consorcio ONG OCIPI Y Capellanía Nacional OFICA</v>
      </c>
      <c r="BJ979" t="str">
        <v>COOPI - International Cooperation Foundation</v>
      </c>
      <c r="BK979" t="str">
        <v>Corporación Colectivo Sin Fronteras</v>
      </c>
      <c r="BL979" t="str">
        <v>CRISFE Foundation</v>
      </c>
      <c r="BM979" t="str">
        <v>Cuso International</v>
      </c>
      <c r="BN979" t="str">
        <v>Danielle’s Children Fund (DCF)</v>
      </c>
      <c r="BO979" t="str">
        <v>Danish Refugee Council (DRC)</v>
      </c>
      <c r="BP979" t="str">
        <v>Development Support Association - APOYAR</v>
      </c>
      <c r="BQ979" t="str">
        <v>Diakonie Katastrophenhilfe</v>
      </c>
      <c r="BR979" t="str">
        <v>Diálogo Diverso</v>
      </c>
      <c r="BS979" t="str">
        <v>Doctors of the World</v>
      </c>
      <c r="BT979" t="str">
        <v>Dominican Institute for Integrated Development</v>
      </c>
      <c r="BU979" t="str">
        <v>Duendes y Ángeles Vinotinto República Dominicana</v>
      </c>
      <c r="BV979" t="str">
        <v>Encuentros SJS (Servicio Jesuita de la Solidaridad)</v>
      </c>
      <c r="BW979" t="str">
        <v>Ending Violence Against Migrants</v>
      </c>
      <c r="BX979" t="str">
        <v>Equidad Foundation</v>
      </c>
      <c r="BY979" t="str">
        <v>Equilibrium CenDE</v>
      </c>
      <c r="BZ979" t="str">
        <v>Facultad de Psicología - Universidad de la República (UDELAR)</v>
      </c>
      <c r="CA979" t="str">
        <v>First International Emergency and Solidarités International</v>
      </c>
      <c r="CB979" t="str">
        <v>Fondo Ecuatoriano Populorum Progressio</v>
      </c>
      <c r="CC979" t="str">
        <v>Foro Salud Callao</v>
      </c>
      <c r="CD979" t="str">
        <v>Foundation for the Integration and Development of Latin America (FIDAL)</v>
      </c>
      <c r="CE979" t="str">
        <v>Foundation of the Americas (FUDELA)</v>
      </c>
      <c r="CF979" t="str">
        <v>Fraternity Without Borders</v>
      </c>
      <c r="CG979" t="str">
        <v>Fundación Brisas del Norte</v>
      </c>
      <c r="CH979" t="str">
        <v>Fundación Colombovenezolana Nueva Ilusión</v>
      </c>
      <c r="CI979" t="str">
        <v>Fundación Nakama's</v>
      </c>
      <c r="CJ979" t="str">
        <v>Fundación RadaBer</v>
      </c>
      <c r="CK979" t="str">
        <v>Fundación Scalabrini Bolivia</v>
      </c>
      <c r="CL979" t="str">
        <v>Fundacion Social Vivan los Niños</v>
      </c>
      <c r="CM979" t="str">
        <v>FUNVEAC</v>
      </c>
      <c r="CN979" t="str">
        <v>German Development Cooperation Agency GIZ</v>
      </c>
      <c r="CO979" t="str">
        <v>Globalizate Radio</v>
      </c>
      <c r="CP979" t="str">
        <v>GOAL</v>
      </c>
      <c r="CQ979" t="str">
        <v>Halü Bienestar Humano Foundation (HALU)</v>
      </c>
      <c r="CR979" t="str">
        <v>Heartland Alliance International (HAI)</v>
      </c>
      <c r="CS979" t="str">
        <v>HELVETAS Swiss Intercooperation</v>
      </c>
      <c r="CT979" t="str">
        <v>HIAS</v>
      </c>
      <c r="CU979" t="str">
        <v>Human Rights Defence Curaçao</v>
      </c>
      <c r="CV979" t="str">
        <v>Humanity &amp; Inclusion</v>
      </c>
      <c r="CW979" t="str">
        <v>Humans Analytic</v>
      </c>
      <c r="CX979" t="str">
        <v>Idas y Vueltas Association</v>
      </c>
      <c r="CY979" t="str">
        <v>iMMAP</v>
      </c>
      <c r="CZ979" t="str">
        <v>IMPACT Initiatives (REACH)</v>
      </c>
      <c r="DA979" t="str">
        <v>Inmigrante Feliz Association</v>
      </c>
      <c r="DB979" t="str">
        <v>Institute for Migration and Human Rights (IMDH)</v>
      </c>
      <c r="DC979" t="str">
        <v>Institute of Natural and Cultural Heritage (IPANC)</v>
      </c>
      <c r="DD979" t="str">
        <v>International Committee for the Development of People (CISP)</v>
      </c>
      <c r="DE979" t="str">
        <v>International Federation of the Red Cross (IFRC)</v>
      </c>
      <c r="DF979" t="str">
        <v>International Labour Organization (ILO)</v>
      </c>
      <c r="DG979" t="str">
        <v>International Medical Corps</v>
      </c>
      <c r="DH979" t="str">
        <v>International Organization for Migration (IOM)</v>
      </c>
      <c r="DI979" t="str">
        <v>International Rescue Committee (IRC)</v>
      </c>
      <c r="DJ979" t="str">
        <v>INTERSOS</v>
      </c>
      <c r="DK979" t="str">
        <v>Jesuit Migrant Service (JMS)</v>
      </c>
      <c r="DL979" t="str">
        <v>Jesuit Refugee Service (JRS)</v>
      </c>
      <c r="DM979" t="str">
        <v>Jesuit Service for Migrants and Refugees (JSMR)</v>
      </c>
      <c r="DN979" t="str">
        <v>Joint United Nations Programme on HIV/AIDS (UNAIDS)</v>
      </c>
      <c r="DO979" t="str">
        <v>Kimirina Coorporation</v>
      </c>
      <c r="DP979" t="str">
        <v>La Casita Hispanic Cultural Centre</v>
      </c>
      <c r="DQ979" t="str">
        <v>Latin American Network of Non-Governmental Organizations of Persons with Disabilities and their Families (RIADIS)</v>
      </c>
      <c r="DR979" t="str">
        <v>LGBT+ Movement Brazil</v>
      </c>
      <c r="DS979" t="str">
        <v>Living Water Community (LWC)</v>
      </c>
      <c r="DT979" t="str">
        <v>LLANOVENCOL</v>
      </c>
      <c r="DU979" t="str">
        <v>Lutheran World Federation</v>
      </c>
      <c r="DV979" t="str">
        <v>Lutheran World Relief</v>
      </c>
      <c r="DW979" t="str">
        <v>Malteser International</v>
      </c>
      <c r="DX979" t="str">
        <v>Mana Institute</v>
      </c>
      <c r="DY979" t="str">
        <v>Manos Veneguayas Association</v>
      </c>
      <c r="DZ979" t="str">
        <v>Más Igualdad Perú</v>
      </c>
      <c r="EA979" t="str">
        <v>MedGlobal</v>
      </c>
      <c r="EB979" t="str">
        <v>Medical Teams International</v>
      </c>
      <c r="EC979" t="str">
        <v>Mercy Corps</v>
      </c>
      <c r="ED979" t="str">
        <v>Migrant Service Center (CAM)</v>
      </c>
      <c r="EE979" t="str">
        <v>Migrants, Refugees and Argentine Social Entrepreneurs (MIRARES)</v>
      </c>
      <c r="EF979" t="str">
        <v>Mision Scalabriniana - Ecuador</v>
      </c>
      <c r="EG979" t="str">
        <v>Missão Paz</v>
      </c>
      <c r="EH979" t="str">
        <v>Museu A CASA</v>
      </c>
      <c r="EI979" t="str">
        <v>Norwegian Refugee Council (NRC)</v>
      </c>
      <c r="EJ979" t="str">
        <v>ONG Migrantes por el Maule</v>
      </c>
      <c r="EK979" t="str">
        <v>ONG Preemptive Love Coalition Colombia</v>
      </c>
      <c r="EL979" t="str">
        <v>Organización Transfomando Vidas</v>
      </c>
      <c r="EM979" t="str">
        <v>Organization of Ibero-American States for Education, Science and Culture (OEI)</v>
      </c>
      <c r="EN979" t="str">
        <v>OXFAM</v>
      </c>
      <c r="EO979" t="str">
        <v>Panamerican Development Foundation</v>
      </c>
      <c r="EP979" t="str">
        <v>Panamerican Health Organization/World Health Organization (PAHO/WHO)</v>
      </c>
      <c r="EQ979" t="str">
        <v>Pastoral of Human Mobility - Peruvian Episcopal Conference</v>
      </c>
      <c r="ER979" t="str">
        <v>Pastoral Service for Migrants National</v>
      </c>
      <c r="ES979" t="str">
        <v>Permanent Human Rights defense Committee (CDH)</v>
      </c>
      <c r="ET979" t="str">
        <v>Pirilampos Institute - Group of visits and voluntary actions in Roraima</v>
      </c>
      <c r="EU979" t="str">
        <v>Plan International</v>
      </c>
      <c r="EV979" t="str">
        <v>Population Program, Faculty of Social Sciences, University of the Republic</v>
      </c>
      <c r="EW979" t="str">
        <v>Profamilia Association</v>
      </c>
      <c r="EX979" t="str">
        <v>Red con Migrantes y Refugiados</v>
      </c>
      <c r="EY979" t="str">
        <v>Red Cross Colombia</v>
      </c>
      <c r="EZ979" t="str">
        <v>Red Cross Ecuador</v>
      </c>
      <c r="FA979" t="str">
        <v>Red Cross Peru</v>
      </c>
      <c r="FB979" t="str">
        <v>Red de Investigaciones en Derechos Humanos - CONICET (Consejo Nacional de Investigaciones Científicas y Técnicas)</v>
      </c>
      <c r="FC979" t="str">
        <v>RET International</v>
      </c>
      <c r="FD979" t="str">
        <v>Salú pa Tur Foundation</v>
      </c>
      <c r="FE979" t="str">
        <v>Salvation Army</v>
      </c>
      <c r="FF979" t="str">
        <v>Samaritan's Purse</v>
      </c>
      <c r="FG979" t="str">
        <v>Save the Children International (SCI)</v>
      </c>
      <c r="FH979" t="str">
        <v>Scalabrini Foundation Chile</v>
      </c>
      <c r="FI979" t="str">
        <v>Sección Peruana de Amnistía Internacional</v>
      </c>
      <c r="FJ979" t="str">
        <v>Serviço Pastoral dos Migrantes do Nordeste</v>
      </c>
      <c r="FK979" t="str">
        <v>Sesame Workshop</v>
      </c>
      <c r="FL979" t="str">
        <v>Si, Da Vida</v>
      </c>
      <c r="FM979" t="str">
        <v>Solidarity and Action Asociation</v>
      </c>
      <c r="FN979" t="str">
        <v>SOS Children's Villages</v>
      </c>
      <c r="FO979" t="str">
        <v>Tarabita Foundation</v>
      </c>
      <c r="FP979" t="str">
        <v>Tearfund</v>
      </c>
      <c r="FQ979" t="str">
        <v>TECHO</v>
      </c>
      <c r="FR979" t="str">
        <v>Terranueva Foundation</v>
      </c>
      <c r="FS979" t="str">
        <v>Terre des Hommes Suisse</v>
      </c>
      <c r="FT979" t="str">
        <v>The Israel Forum for International Humanitarian Aid (IsraAID)</v>
      </c>
      <c r="FU979" t="str">
        <v>Unión Venezolana en Perú</v>
      </c>
      <c r="FV979" t="str">
        <v>United Nations Children's Fund (UNICEF)</v>
      </c>
      <c r="FW979" t="str">
        <v>United Nations Development Programme (UNDP)</v>
      </c>
      <c r="FX979" t="str">
        <v>United Nations Educational, Scientific and Cultural Organization (UNESCO)</v>
      </c>
      <c r="FY979" t="str">
        <v>United Nations Entity for Gender Equality and the Empowerment of Women (UNWOMEN)</v>
      </c>
      <c r="FZ979" t="str">
        <v>United Nations Food and Agricultural Organization (FAO)</v>
      </c>
      <c r="GA979" t="str">
        <v>United Nations High Commissioner for Refugees (UNHCR)</v>
      </c>
      <c r="GB979" t="str">
        <v>United Nations Office of the High Commissioner for Human Rights (OHCHR)</v>
      </c>
      <c r="GC979" t="str">
        <v>United Nations Office on Drugs and Crime (UNODC)</v>
      </c>
      <c r="GD979" t="str">
        <v>United Nations Population Fund (UNFPA)</v>
      </c>
      <c r="GE979" t="str">
        <v>United Nations Programme for Human Settlements (UN Habitat)</v>
      </c>
      <c r="GF979" t="str">
        <v>Vale da Benção Educational and Charitable Association (AEBVB)</v>
      </c>
      <c r="GG979" t="str">
        <v>VenAruba Solidaria</v>
      </c>
      <c r="GH979" t="str">
        <v>Venex Curacao Foundation</v>
      </c>
      <c r="GI979" t="str">
        <v>Venezolanos en Barranquilla</v>
      </c>
      <c r="GJ979" t="str">
        <v>Venezolanos en San Cristóbal</v>
      </c>
      <c r="GK979" t="str">
        <v>Venezuelan Emigrant Foundation (FEV)</v>
      </c>
      <c r="GL979" t="str">
        <v>Vicaría de Pastoral Social Caritas</v>
      </c>
      <c r="GM979" t="str">
        <v>Voices GY</v>
      </c>
      <c r="GN979" t="str">
        <v>We World GVC</v>
      </c>
      <c r="GO979" t="str">
        <v>World Council of Credit Unions</v>
      </c>
      <c r="GP979" t="str">
        <v>World Food Programme (WFP)</v>
      </c>
      <c r="GQ979" t="str">
        <v>World Vision</v>
      </c>
      <c r="GR979" t="str">
        <v>ZOA</v>
      </c>
    </row>
    <row r="980" spans="8:200" x14ac:dyDescent="0.3">
      <c r="H980" t="str" cm="1">
        <f t="array" ref="H980:GR980">TRANSPOSE(_xlfn._xlws.SORT(_xlfn._xlws.FILTER(Table3[Name],ISNUMBER(SEARCH(' Activity Sheet'!D1034,Table3[Name])),"Not found"),,1))</f>
        <v>.New Organisation</v>
      </c>
      <c r="I980" t="str">
        <v>ABV - Association of Good with Life</v>
      </c>
      <c r="J980" t="str">
        <v>ACAPS</v>
      </c>
      <c r="K980" t="str">
        <v>Acción y Desarrollo</v>
      </c>
      <c r="L980" t="str">
        <v>ACTED</v>
      </c>
      <c r="M980" t="str">
        <v>Action against Hunger</v>
      </c>
      <c r="N980" t="str">
        <v>ActionAid</v>
      </c>
      <c r="O980" t="str">
        <v>Adventist Development and Relief Agency (ADRA)</v>
      </c>
      <c r="P980" t="str">
        <v>Alas de Colibrí Foundation</v>
      </c>
      <c r="Q980" t="str">
        <v>Alianza por la Solidaridad</v>
      </c>
      <c r="R980" t="str">
        <v>Alianza por Venezuela</v>
      </c>
      <c r="S980" t="str">
        <v>Americares Foundation</v>
      </c>
      <c r="T980" t="str">
        <v>Argentine Commission for Refugees and Migrants (CAREF)</v>
      </c>
      <c r="U980" t="str">
        <v>Asociación Aves</v>
      </c>
      <c r="V980" t="str">
        <v>Asociación de Jubilados y Pensionados Venezolanos en Argentina</v>
      </c>
      <c r="W980" t="str">
        <v>Asociación de Venezolanos en Eloy Alfaro</v>
      </c>
      <c r="X980" t="str">
        <v>Asociación Fundación contra el Hambre Perú</v>
      </c>
      <c r="Y980" t="str">
        <v>Asociación Migrantes Venezolanos</v>
      </c>
      <c r="Z980" t="str">
        <v>Asociación Misioneros de San Carlos Scalabrinianos</v>
      </c>
      <c r="AA980" t="str">
        <v>Asociacion Proteccion Poblacion Vulnerable</v>
      </c>
      <c r="AB980" t="str">
        <v>Asociación Quinta Ola</v>
      </c>
      <c r="AC980" t="str">
        <v>Asociación Salto Ángel</v>
      </c>
      <c r="AD980" t="str">
        <v>Asociación Venezuela en Ecuador AC</v>
      </c>
      <c r="AE980" t="str">
        <v>ASOVENAR</v>
      </c>
      <c r="AF980" t="str">
        <v>Associação Hermanitos</v>
      </c>
      <c r="AG980" t="str">
        <v>AVSI Foundation</v>
      </c>
      <c r="AH980" t="str">
        <v>Bethany Christian Services</v>
      </c>
      <c r="AI980" t="str">
        <v>Blumont</v>
      </c>
      <c r="AJ980" t="str">
        <v>CARE</v>
      </c>
      <c r="AK980" t="str">
        <v>Caritas Brazil</v>
      </c>
      <c r="AL980" t="str">
        <v>Caritas Ecuador</v>
      </c>
      <c r="AM980" t="str">
        <v>Caritas Germany</v>
      </c>
      <c r="AN980" t="str">
        <v>Caritas Manaus</v>
      </c>
      <c r="AO980" t="str">
        <v>Caritas Parana</v>
      </c>
      <c r="AP980" t="str">
        <v>Caritas Peru</v>
      </c>
      <c r="AQ980" t="str">
        <v>Caritas Rio de Janeiro</v>
      </c>
      <c r="AR980" t="str">
        <v>Caritas São Paulo</v>
      </c>
      <c r="AS980" t="str">
        <v>Caritas Switzerland</v>
      </c>
      <c r="AT980" t="str">
        <v>CCEFIRO Association</v>
      </c>
      <c r="AU980" t="str">
        <v>CEDRO</v>
      </c>
      <c r="AV980" t="str">
        <v>Center for Integrated Studies and Programs for Sustainable Development (CIEDS)</v>
      </c>
      <c r="AW980" t="str">
        <v>Center for Migration and Human Rights of the Diocese of Roraima (CMDH)</v>
      </c>
      <c r="AX980" t="str">
        <v>Centro de Atencion Psicosocial (CAPS)</v>
      </c>
      <c r="AY980" t="str">
        <v>CESAL</v>
      </c>
      <c r="AZ980" t="str">
        <v>CESVI-Cooperazione e Sviluppo</v>
      </c>
      <c r="BA980" t="str">
        <v>ChildFund International</v>
      </c>
      <c r="BB980" t="str">
        <v>CHS Alternativo</v>
      </c>
      <c r="BC980" t="str">
        <v>Churún Merú Association</v>
      </c>
      <c r="BD980" t="str">
        <v>Coalición por Venezuela</v>
      </c>
      <c r="BE980" t="str">
        <v>Colonia Foundation of Venezuelans in the Dominican Republic (FUNCOVERD)</v>
      </c>
      <c r="BF980" t="str">
        <v>COLVENZ</v>
      </c>
      <c r="BG980" t="str">
        <v>Compassiva</v>
      </c>
      <c r="BH980" t="str">
        <v>Consejo Interreligioso del Perú - Religiones por la Paz</v>
      </c>
      <c r="BI980" t="str">
        <v>Consorcio ONG OCIPI Y Capellanía Nacional OFICA</v>
      </c>
      <c r="BJ980" t="str">
        <v>COOPI - International Cooperation Foundation</v>
      </c>
      <c r="BK980" t="str">
        <v>Corporación Colectivo Sin Fronteras</v>
      </c>
      <c r="BL980" t="str">
        <v>CRISFE Foundation</v>
      </c>
      <c r="BM980" t="str">
        <v>Cuso International</v>
      </c>
      <c r="BN980" t="str">
        <v>Danielle’s Children Fund (DCF)</v>
      </c>
      <c r="BO980" t="str">
        <v>Danish Refugee Council (DRC)</v>
      </c>
      <c r="BP980" t="str">
        <v>Development Support Association - APOYAR</v>
      </c>
      <c r="BQ980" t="str">
        <v>Diakonie Katastrophenhilfe</v>
      </c>
      <c r="BR980" t="str">
        <v>Diálogo Diverso</v>
      </c>
      <c r="BS980" t="str">
        <v>Doctors of the World</v>
      </c>
      <c r="BT980" t="str">
        <v>Dominican Institute for Integrated Development</v>
      </c>
      <c r="BU980" t="str">
        <v>Duendes y Ángeles Vinotinto República Dominicana</v>
      </c>
      <c r="BV980" t="str">
        <v>Encuentros SJS (Servicio Jesuita de la Solidaridad)</v>
      </c>
      <c r="BW980" t="str">
        <v>Ending Violence Against Migrants</v>
      </c>
      <c r="BX980" t="str">
        <v>Equidad Foundation</v>
      </c>
      <c r="BY980" t="str">
        <v>Equilibrium CenDE</v>
      </c>
      <c r="BZ980" t="str">
        <v>Facultad de Psicología - Universidad de la República (UDELAR)</v>
      </c>
      <c r="CA980" t="str">
        <v>First International Emergency and Solidarités International</v>
      </c>
      <c r="CB980" t="str">
        <v>Fondo Ecuatoriano Populorum Progressio</v>
      </c>
      <c r="CC980" t="str">
        <v>Foro Salud Callao</v>
      </c>
      <c r="CD980" t="str">
        <v>Foundation for the Integration and Development of Latin America (FIDAL)</v>
      </c>
      <c r="CE980" t="str">
        <v>Foundation of the Americas (FUDELA)</v>
      </c>
      <c r="CF980" t="str">
        <v>Fraternity Without Borders</v>
      </c>
      <c r="CG980" t="str">
        <v>Fundación Brisas del Norte</v>
      </c>
      <c r="CH980" t="str">
        <v>Fundación Colombovenezolana Nueva Ilusión</v>
      </c>
      <c r="CI980" t="str">
        <v>Fundación Nakama's</v>
      </c>
      <c r="CJ980" t="str">
        <v>Fundación RadaBer</v>
      </c>
      <c r="CK980" t="str">
        <v>Fundación Scalabrini Bolivia</v>
      </c>
      <c r="CL980" t="str">
        <v>Fundacion Social Vivan los Niños</v>
      </c>
      <c r="CM980" t="str">
        <v>FUNVEAC</v>
      </c>
      <c r="CN980" t="str">
        <v>German Development Cooperation Agency GIZ</v>
      </c>
      <c r="CO980" t="str">
        <v>Globalizate Radio</v>
      </c>
      <c r="CP980" t="str">
        <v>GOAL</v>
      </c>
      <c r="CQ980" t="str">
        <v>Halü Bienestar Humano Foundation (HALU)</v>
      </c>
      <c r="CR980" t="str">
        <v>Heartland Alliance International (HAI)</v>
      </c>
      <c r="CS980" t="str">
        <v>HELVETAS Swiss Intercooperation</v>
      </c>
      <c r="CT980" t="str">
        <v>HIAS</v>
      </c>
      <c r="CU980" t="str">
        <v>Human Rights Defence Curaçao</v>
      </c>
      <c r="CV980" t="str">
        <v>Humanity &amp; Inclusion</v>
      </c>
      <c r="CW980" t="str">
        <v>Humans Analytic</v>
      </c>
      <c r="CX980" t="str">
        <v>Idas y Vueltas Association</v>
      </c>
      <c r="CY980" t="str">
        <v>iMMAP</v>
      </c>
      <c r="CZ980" t="str">
        <v>IMPACT Initiatives (REACH)</v>
      </c>
      <c r="DA980" t="str">
        <v>Inmigrante Feliz Association</v>
      </c>
      <c r="DB980" t="str">
        <v>Institute for Migration and Human Rights (IMDH)</v>
      </c>
      <c r="DC980" t="str">
        <v>Institute of Natural and Cultural Heritage (IPANC)</v>
      </c>
      <c r="DD980" t="str">
        <v>International Committee for the Development of People (CISP)</v>
      </c>
      <c r="DE980" t="str">
        <v>International Federation of the Red Cross (IFRC)</v>
      </c>
      <c r="DF980" t="str">
        <v>International Labour Organization (ILO)</v>
      </c>
      <c r="DG980" t="str">
        <v>International Medical Corps</v>
      </c>
      <c r="DH980" t="str">
        <v>International Organization for Migration (IOM)</v>
      </c>
      <c r="DI980" t="str">
        <v>International Rescue Committee (IRC)</v>
      </c>
      <c r="DJ980" t="str">
        <v>INTERSOS</v>
      </c>
      <c r="DK980" t="str">
        <v>Jesuit Migrant Service (JMS)</v>
      </c>
      <c r="DL980" t="str">
        <v>Jesuit Refugee Service (JRS)</v>
      </c>
      <c r="DM980" t="str">
        <v>Jesuit Service for Migrants and Refugees (JSMR)</v>
      </c>
      <c r="DN980" t="str">
        <v>Joint United Nations Programme on HIV/AIDS (UNAIDS)</v>
      </c>
      <c r="DO980" t="str">
        <v>Kimirina Coorporation</v>
      </c>
      <c r="DP980" t="str">
        <v>La Casita Hispanic Cultural Centre</v>
      </c>
      <c r="DQ980" t="str">
        <v>Latin American Network of Non-Governmental Organizations of Persons with Disabilities and their Families (RIADIS)</v>
      </c>
      <c r="DR980" t="str">
        <v>LGBT+ Movement Brazil</v>
      </c>
      <c r="DS980" t="str">
        <v>Living Water Community (LWC)</v>
      </c>
      <c r="DT980" t="str">
        <v>LLANOVENCOL</v>
      </c>
      <c r="DU980" t="str">
        <v>Lutheran World Federation</v>
      </c>
      <c r="DV980" t="str">
        <v>Lutheran World Relief</v>
      </c>
      <c r="DW980" t="str">
        <v>Malteser International</v>
      </c>
      <c r="DX980" t="str">
        <v>Mana Institute</v>
      </c>
      <c r="DY980" t="str">
        <v>Manos Veneguayas Association</v>
      </c>
      <c r="DZ980" t="str">
        <v>Más Igualdad Perú</v>
      </c>
      <c r="EA980" t="str">
        <v>MedGlobal</v>
      </c>
      <c r="EB980" t="str">
        <v>Medical Teams International</v>
      </c>
      <c r="EC980" t="str">
        <v>Mercy Corps</v>
      </c>
      <c r="ED980" t="str">
        <v>Migrant Service Center (CAM)</v>
      </c>
      <c r="EE980" t="str">
        <v>Migrants, Refugees and Argentine Social Entrepreneurs (MIRARES)</v>
      </c>
      <c r="EF980" t="str">
        <v>Mision Scalabriniana - Ecuador</v>
      </c>
      <c r="EG980" t="str">
        <v>Missão Paz</v>
      </c>
      <c r="EH980" t="str">
        <v>Museu A CASA</v>
      </c>
      <c r="EI980" t="str">
        <v>Norwegian Refugee Council (NRC)</v>
      </c>
      <c r="EJ980" t="str">
        <v>ONG Migrantes por el Maule</v>
      </c>
      <c r="EK980" t="str">
        <v>ONG Preemptive Love Coalition Colombia</v>
      </c>
      <c r="EL980" t="str">
        <v>Organización Transfomando Vidas</v>
      </c>
      <c r="EM980" t="str">
        <v>Organization of Ibero-American States for Education, Science and Culture (OEI)</v>
      </c>
      <c r="EN980" t="str">
        <v>OXFAM</v>
      </c>
      <c r="EO980" t="str">
        <v>Panamerican Development Foundation</v>
      </c>
      <c r="EP980" t="str">
        <v>Panamerican Health Organization/World Health Organization (PAHO/WHO)</v>
      </c>
      <c r="EQ980" t="str">
        <v>Pastoral of Human Mobility - Peruvian Episcopal Conference</v>
      </c>
      <c r="ER980" t="str">
        <v>Pastoral Service for Migrants National</v>
      </c>
      <c r="ES980" t="str">
        <v>Permanent Human Rights defense Committee (CDH)</v>
      </c>
      <c r="ET980" t="str">
        <v>Pirilampos Institute - Group of visits and voluntary actions in Roraima</v>
      </c>
      <c r="EU980" t="str">
        <v>Plan International</v>
      </c>
      <c r="EV980" t="str">
        <v>Population Program, Faculty of Social Sciences, University of the Republic</v>
      </c>
      <c r="EW980" t="str">
        <v>Profamilia Association</v>
      </c>
      <c r="EX980" t="str">
        <v>Red con Migrantes y Refugiados</v>
      </c>
      <c r="EY980" t="str">
        <v>Red Cross Colombia</v>
      </c>
      <c r="EZ980" t="str">
        <v>Red Cross Ecuador</v>
      </c>
      <c r="FA980" t="str">
        <v>Red Cross Peru</v>
      </c>
      <c r="FB980" t="str">
        <v>Red de Investigaciones en Derechos Humanos - CONICET (Consejo Nacional de Investigaciones Científicas y Técnicas)</v>
      </c>
      <c r="FC980" t="str">
        <v>RET International</v>
      </c>
      <c r="FD980" t="str">
        <v>Salú pa Tur Foundation</v>
      </c>
      <c r="FE980" t="str">
        <v>Salvation Army</v>
      </c>
      <c r="FF980" t="str">
        <v>Samaritan's Purse</v>
      </c>
      <c r="FG980" t="str">
        <v>Save the Children International (SCI)</v>
      </c>
      <c r="FH980" t="str">
        <v>Scalabrini Foundation Chile</v>
      </c>
      <c r="FI980" t="str">
        <v>Sección Peruana de Amnistía Internacional</v>
      </c>
      <c r="FJ980" t="str">
        <v>Serviço Pastoral dos Migrantes do Nordeste</v>
      </c>
      <c r="FK980" t="str">
        <v>Sesame Workshop</v>
      </c>
      <c r="FL980" t="str">
        <v>Si, Da Vida</v>
      </c>
      <c r="FM980" t="str">
        <v>Solidarity and Action Asociation</v>
      </c>
      <c r="FN980" t="str">
        <v>SOS Children's Villages</v>
      </c>
      <c r="FO980" t="str">
        <v>Tarabita Foundation</v>
      </c>
      <c r="FP980" t="str">
        <v>Tearfund</v>
      </c>
      <c r="FQ980" t="str">
        <v>TECHO</v>
      </c>
      <c r="FR980" t="str">
        <v>Terranueva Foundation</v>
      </c>
      <c r="FS980" t="str">
        <v>Terre des Hommes Suisse</v>
      </c>
      <c r="FT980" t="str">
        <v>The Israel Forum for International Humanitarian Aid (IsraAID)</v>
      </c>
      <c r="FU980" t="str">
        <v>Unión Venezolana en Perú</v>
      </c>
      <c r="FV980" t="str">
        <v>United Nations Children's Fund (UNICEF)</v>
      </c>
      <c r="FW980" t="str">
        <v>United Nations Development Programme (UNDP)</v>
      </c>
      <c r="FX980" t="str">
        <v>United Nations Educational, Scientific and Cultural Organization (UNESCO)</v>
      </c>
      <c r="FY980" t="str">
        <v>United Nations Entity for Gender Equality and the Empowerment of Women (UNWOMEN)</v>
      </c>
      <c r="FZ980" t="str">
        <v>United Nations Food and Agricultural Organization (FAO)</v>
      </c>
      <c r="GA980" t="str">
        <v>United Nations High Commissioner for Refugees (UNHCR)</v>
      </c>
      <c r="GB980" t="str">
        <v>United Nations Office of the High Commissioner for Human Rights (OHCHR)</v>
      </c>
      <c r="GC980" t="str">
        <v>United Nations Office on Drugs and Crime (UNODC)</v>
      </c>
      <c r="GD980" t="str">
        <v>United Nations Population Fund (UNFPA)</v>
      </c>
      <c r="GE980" t="str">
        <v>United Nations Programme for Human Settlements (UN Habitat)</v>
      </c>
      <c r="GF980" t="str">
        <v>Vale da Benção Educational and Charitable Association (AEBVB)</v>
      </c>
      <c r="GG980" t="str">
        <v>VenAruba Solidaria</v>
      </c>
      <c r="GH980" t="str">
        <v>Venex Curacao Foundation</v>
      </c>
      <c r="GI980" t="str">
        <v>Venezolanos en Barranquilla</v>
      </c>
      <c r="GJ980" t="str">
        <v>Venezolanos en San Cristóbal</v>
      </c>
      <c r="GK980" t="str">
        <v>Venezuelan Emigrant Foundation (FEV)</v>
      </c>
      <c r="GL980" t="str">
        <v>Vicaría de Pastoral Social Caritas</v>
      </c>
      <c r="GM980" t="str">
        <v>Voices GY</v>
      </c>
      <c r="GN980" t="str">
        <v>We World GVC</v>
      </c>
      <c r="GO980" t="str">
        <v>World Council of Credit Unions</v>
      </c>
      <c r="GP980" t="str">
        <v>World Food Programme (WFP)</v>
      </c>
      <c r="GQ980" t="str">
        <v>World Vision</v>
      </c>
      <c r="GR980" t="str">
        <v>ZOA</v>
      </c>
    </row>
    <row r="981" spans="8:200" x14ac:dyDescent="0.3">
      <c r="H981" t="str" cm="1">
        <f t="array" ref="H981:GR981">TRANSPOSE(_xlfn._xlws.SORT(_xlfn._xlws.FILTER(Table3[Name],ISNUMBER(SEARCH(' Activity Sheet'!D1035,Table3[Name])),"Not found"),,1))</f>
        <v>.New Organisation</v>
      </c>
      <c r="I981" t="str">
        <v>ABV - Association of Good with Life</v>
      </c>
      <c r="J981" t="str">
        <v>ACAPS</v>
      </c>
      <c r="K981" t="str">
        <v>Acción y Desarrollo</v>
      </c>
      <c r="L981" t="str">
        <v>ACTED</v>
      </c>
      <c r="M981" t="str">
        <v>Action against Hunger</v>
      </c>
      <c r="N981" t="str">
        <v>ActionAid</v>
      </c>
      <c r="O981" t="str">
        <v>Adventist Development and Relief Agency (ADRA)</v>
      </c>
      <c r="P981" t="str">
        <v>Alas de Colibrí Foundation</v>
      </c>
      <c r="Q981" t="str">
        <v>Alianza por la Solidaridad</v>
      </c>
      <c r="R981" t="str">
        <v>Alianza por Venezuela</v>
      </c>
      <c r="S981" t="str">
        <v>Americares Foundation</v>
      </c>
      <c r="T981" t="str">
        <v>Argentine Commission for Refugees and Migrants (CAREF)</v>
      </c>
      <c r="U981" t="str">
        <v>Asociación Aves</v>
      </c>
      <c r="V981" t="str">
        <v>Asociación de Jubilados y Pensionados Venezolanos en Argentina</v>
      </c>
      <c r="W981" t="str">
        <v>Asociación de Venezolanos en Eloy Alfaro</v>
      </c>
      <c r="X981" t="str">
        <v>Asociación Fundación contra el Hambre Perú</v>
      </c>
      <c r="Y981" t="str">
        <v>Asociación Migrantes Venezolanos</v>
      </c>
      <c r="Z981" t="str">
        <v>Asociación Misioneros de San Carlos Scalabrinianos</v>
      </c>
      <c r="AA981" t="str">
        <v>Asociacion Proteccion Poblacion Vulnerable</v>
      </c>
      <c r="AB981" t="str">
        <v>Asociación Quinta Ola</v>
      </c>
      <c r="AC981" t="str">
        <v>Asociación Salto Ángel</v>
      </c>
      <c r="AD981" t="str">
        <v>Asociación Venezuela en Ecuador AC</v>
      </c>
      <c r="AE981" t="str">
        <v>ASOVENAR</v>
      </c>
      <c r="AF981" t="str">
        <v>Associação Hermanitos</v>
      </c>
      <c r="AG981" t="str">
        <v>AVSI Foundation</v>
      </c>
      <c r="AH981" t="str">
        <v>Bethany Christian Services</v>
      </c>
      <c r="AI981" t="str">
        <v>Blumont</v>
      </c>
      <c r="AJ981" t="str">
        <v>CARE</v>
      </c>
      <c r="AK981" t="str">
        <v>Caritas Brazil</v>
      </c>
      <c r="AL981" t="str">
        <v>Caritas Ecuador</v>
      </c>
      <c r="AM981" t="str">
        <v>Caritas Germany</v>
      </c>
      <c r="AN981" t="str">
        <v>Caritas Manaus</v>
      </c>
      <c r="AO981" t="str">
        <v>Caritas Parana</v>
      </c>
      <c r="AP981" t="str">
        <v>Caritas Peru</v>
      </c>
      <c r="AQ981" t="str">
        <v>Caritas Rio de Janeiro</v>
      </c>
      <c r="AR981" t="str">
        <v>Caritas São Paulo</v>
      </c>
      <c r="AS981" t="str">
        <v>Caritas Switzerland</v>
      </c>
      <c r="AT981" t="str">
        <v>CCEFIRO Association</v>
      </c>
      <c r="AU981" t="str">
        <v>CEDRO</v>
      </c>
      <c r="AV981" t="str">
        <v>Center for Integrated Studies and Programs for Sustainable Development (CIEDS)</v>
      </c>
      <c r="AW981" t="str">
        <v>Center for Migration and Human Rights of the Diocese of Roraima (CMDH)</v>
      </c>
      <c r="AX981" t="str">
        <v>Centro de Atencion Psicosocial (CAPS)</v>
      </c>
      <c r="AY981" t="str">
        <v>CESAL</v>
      </c>
      <c r="AZ981" t="str">
        <v>CESVI-Cooperazione e Sviluppo</v>
      </c>
      <c r="BA981" t="str">
        <v>ChildFund International</v>
      </c>
      <c r="BB981" t="str">
        <v>CHS Alternativo</v>
      </c>
      <c r="BC981" t="str">
        <v>Churún Merú Association</v>
      </c>
      <c r="BD981" t="str">
        <v>Coalición por Venezuela</v>
      </c>
      <c r="BE981" t="str">
        <v>Colonia Foundation of Venezuelans in the Dominican Republic (FUNCOVERD)</v>
      </c>
      <c r="BF981" t="str">
        <v>COLVENZ</v>
      </c>
      <c r="BG981" t="str">
        <v>Compassiva</v>
      </c>
      <c r="BH981" t="str">
        <v>Consejo Interreligioso del Perú - Religiones por la Paz</v>
      </c>
      <c r="BI981" t="str">
        <v>Consorcio ONG OCIPI Y Capellanía Nacional OFICA</v>
      </c>
      <c r="BJ981" t="str">
        <v>COOPI - International Cooperation Foundation</v>
      </c>
      <c r="BK981" t="str">
        <v>Corporación Colectivo Sin Fronteras</v>
      </c>
      <c r="BL981" t="str">
        <v>CRISFE Foundation</v>
      </c>
      <c r="BM981" t="str">
        <v>Cuso International</v>
      </c>
      <c r="BN981" t="str">
        <v>Danielle’s Children Fund (DCF)</v>
      </c>
      <c r="BO981" t="str">
        <v>Danish Refugee Council (DRC)</v>
      </c>
      <c r="BP981" t="str">
        <v>Development Support Association - APOYAR</v>
      </c>
      <c r="BQ981" t="str">
        <v>Diakonie Katastrophenhilfe</v>
      </c>
      <c r="BR981" t="str">
        <v>Diálogo Diverso</v>
      </c>
      <c r="BS981" t="str">
        <v>Doctors of the World</v>
      </c>
      <c r="BT981" t="str">
        <v>Dominican Institute for Integrated Development</v>
      </c>
      <c r="BU981" t="str">
        <v>Duendes y Ángeles Vinotinto República Dominicana</v>
      </c>
      <c r="BV981" t="str">
        <v>Encuentros SJS (Servicio Jesuita de la Solidaridad)</v>
      </c>
      <c r="BW981" t="str">
        <v>Ending Violence Against Migrants</v>
      </c>
      <c r="BX981" t="str">
        <v>Equidad Foundation</v>
      </c>
      <c r="BY981" t="str">
        <v>Equilibrium CenDE</v>
      </c>
      <c r="BZ981" t="str">
        <v>Facultad de Psicología - Universidad de la República (UDELAR)</v>
      </c>
      <c r="CA981" t="str">
        <v>First International Emergency and Solidarités International</v>
      </c>
      <c r="CB981" t="str">
        <v>Fondo Ecuatoriano Populorum Progressio</v>
      </c>
      <c r="CC981" t="str">
        <v>Foro Salud Callao</v>
      </c>
      <c r="CD981" t="str">
        <v>Foundation for the Integration and Development of Latin America (FIDAL)</v>
      </c>
      <c r="CE981" t="str">
        <v>Foundation of the Americas (FUDELA)</v>
      </c>
      <c r="CF981" t="str">
        <v>Fraternity Without Borders</v>
      </c>
      <c r="CG981" t="str">
        <v>Fundación Brisas del Norte</v>
      </c>
      <c r="CH981" t="str">
        <v>Fundación Colombovenezolana Nueva Ilusión</v>
      </c>
      <c r="CI981" t="str">
        <v>Fundación Nakama's</v>
      </c>
      <c r="CJ981" t="str">
        <v>Fundación RadaBer</v>
      </c>
      <c r="CK981" t="str">
        <v>Fundación Scalabrini Bolivia</v>
      </c>
      <c r="CL981" t="str">
        <v>Fundacion Social Vivan los Niños</v>
      </c>
      <c r="CM981" t="str">
        <v>FUNVEAC</v>
      </c>
      <c r="CN981" t="str">
        <v>German Development Cooperation Agency GIZ</v>
      </c>
      <c r="CO981" t="str">
        <v>Globalizate Radio</v>
      </c>
      <c r="CP981" t="str">
        <v>GOAL</v>
      </c>
      <c r="CQ981" t="str">
        <v>Halü Bienestar Humano Foundation (HALU)</v>
      </c>
      <c r="CR981" t="str">
        <v>Heartland Alliance International (HAI)</v>
      </c>
      <c r="CS981" t="str">
        <v>HELVETAS Swiss Intercooperation</v>
      </c>
      <c r="CT981" t="str">
        <v>HIAS</v>
      </c>
      <c r="CU981" t="str">
        <v>Human Rights Defence Curaçao</v>
      </c>
      <c r="CV981" t="str">
        <v>Humanity &amp; Inclusion</v>
      </c>
      <c r="CW981" t="str">
        <v>Humans Analytic</v>
      </c>
      <c r="CX981" t="str">
        <v>Idas y Vueltas Association</v>
      </c>
      <c r="CY981" t="str">
        <v>iMMAP</v>
      </c>
      <c r="CZ981" t="str">
        <v>IMPACT Initiatives (REACH)</v>
      </c>
      <c r="DA981" t="str">
        <v>Inmigrante Feliz Association</v>
      </c>
      <c r="DB981" t="str">
        <v>Institute for Migration and Human Rights (IMDH)</v>
      </c>
      <c r="DC981" t="str">
        <v>Institute of Natural and Cultural Heritage (IPANC)</v>
      </c>
      <c r="DD981" t="str">
        <v>International Committee for the Development of People (CISP)</v>
      </c>
      <c r="DE981" t="str">
        <v>International Federation of the Red Cross (IFRC)</v>
      </c>
      <c r="DF981" t="str">
        <v>International Labour Organization (ILO)</v>
      </c>
      <c r="DG981" t="str">
        <v>International Medical Corps</v>
      </c>
      <c r="DH981" t="str">
        <v>International Organization for Migration (IOM)</v>
      </c>
      <c r="DI981" t="str">
        <v>International Rescue Committee (IRC)</v>
      </c>
      <c r="DJ981" t="str">
        <v>INTERSOS</v>
      </c>
      <c r="DK981" t="str">
        <v>Jesuit Migrant Service (JMS)</v>
      </c>
      <c r="DL981" t="str">
        <v>Jesuit Refugee Service (JRS)</v>
      </c>
      <c r="DM981" t="str">
        <v>Jesuit Service for Migrants and Refugees (JSMR)</v>
      </c>
      <c r="DN981" t="str">
        <v>Joint United Nations Programme on HIV/AIDS (UNAIDS)</v>
      </c>
      <c r="DO981" t="str">
        <v>Kimirina Coorporation</v>
      </c>
      <c r="DP981" t="str">
        <v>La Casita Hispanic Cultural Centre</v>
      </c>
      <c r="DQ981" t="str">
        <v>Latin American Network of Non-Governmental Organizations of Persons with Disabilities and their Families (RIADIS)</v>
      </c>
      <c r="DR981" t="str">
        <v>LGBT+ Movement Brazil</v>
      </c>
      <c r="DS981" t="str">
        <v>Living Water Community (LWC)</v>
      </c>
      <c r="DT981" t="str">
        <v>LLANOVENCOL</v>
      </c>
      <c r="DU981" t="str">
        <v>Lutheran World Federation</v>
      </c>
      <c r="DV981" t="str">
        <v>Lutheran World Relief</v>
      </c>
      <c r="DW981" t="str">
        <v>Malteser International</v>
      </c>
      <c r="DX981" t="str">
        <v>Mana Institute</v>
      </c>
      <c r="DY981" t="str">
        <v>Manos Veneguayas Association</v>
      </c>
      <c r="DZ981" t="str">
        <v>Más Igualdad Perú</v>
      </c>
      <c r="EA981" t="str">
        <v>MedGlobal</v>
      </c>
      <c r="EB981" t="str">
        <v>Medical Teams International</v>
      </c>
      <c r="EC981" t="str">
        <v>Mercy Corps</v>
      </c>
      <c r="ED981" t="str">
        <v>Migrant Service Center (CAM)</v>
      </c>
      <c r="EE981" t="str">
        <v>Migrants, Refugees and Argentine Social Entrepreneurs (MIRARES)</v>
      </c>
      <c r="EF981" t="str">
        <v>Mision Scalabriniana - Ecuador</v>
      </c>
      <c r="EG981" t="str">
        <v>Missão Paz</v>
      </c>
      <c r="EH981" t="str">
        <v>Museu A CASA</v>
      </c>
      <c r="EI981" t="str">
        <v>Norwegian Refugee Council (NRC)</v>
      </c>
      <c r="EJ981" t="str">
        <v>ONG Migrantes por el Maule</v>
      </c>
      <c r="EK981" t="str">
        <v>ONG Preemptive Love Coalition Colombia</v>
      </c>
      <c r="EL981" t="str">
        <v>Organización Transfomando Vidas</v>
      </c>
      <c r="EM981" t="str">
        <v>Organization of Ibero-American States for Education, Science and Culture (OEI)</v>
      </c>
      <c r="EN981" t="str">
        <v>OXFAM</v>
      </c>
      <c r="EO981" t="str">
        <v>Panamerican Development Foundation</v>
      </c>
      <c r="EP981" t="str">
        <v>Panamerican Health Organization/World Health Organization (PAHO/WHO)</v>
      </c>
      <c r="EQ981" t="str">
        <v>Pastoral of Human Mobility - Peruvian Episcopal Conference</v>
      </c>
      <c r="ER981" t="str">
        <v>Pastoral Service for Migrants National</v>
      </c>
      <c r="ES981" t="str">
        <v>Permanent Human Rights defense Committee (CDH)</v>
      </c>
      <c r="ET981" t="str">
        <v>Pirilampos Institute - Group of visits and voluntary actions in Roraima</v>
      </c>
      <c r="EU981" t="str">
        <v>Plan International</v>
      </c>
      <c r="EV981" t="str">
        <v>Population Program, Faculty of Social Sciences, University of the Republic</v>
      </c>
      <c r="EW981" t="str">
        <v>Profamilia Association</v>
      </c>
      <c r="EX981" t="str">
        <v>Red con Migrantes y Refugiados</v>
      </c>
      <c r="EY981" t="str">
        <v>Red Cross Colombia</v>
      </c>
      <c r="EZ981" t="str">
        <v>Red Cross Ecuador</v>
      </c>
      <c r="FA981" t="str">
        <v>Red Cross Peru</v>
      </c>
      <c r="FB981" t="str">
        <v>Red de Investigaciones en Derechos Humanos - CONICET (Consejo Nacional de Investigaciones Científicas y Técnicas)</v>
      </c>
      <c r="FC981" t="str">
        <v>RET International</v>
      </c>
      <c r="FD981" t="str">
        <v>Salú pa Tur Foundation</v>
      </c>
      <c r="FE981" t="str">
        <v>Salvation Army</v>
      </c>
      <c r="FF981" t="str">
        <v>Samaritan's Purse</v>
      </c>
      <c r="FG981" t="str">
        <v>Save the Children International (SCI)</v>
      </c>
      <c r="FH981" t="str">
        <v>Scalabrini Foundation Chile</v>
      </c>
      <c r="FI981" t="str">
        <v>Sección Peruana de Amnistía Internacional</v>
      </c>
      <c r="FJ981" t="str">
        <v>Serviço Pastoral dos Migrantes do Nordeste</v>
      </c>
      <c r="FK981" t="str">
        <v>Sesame Workshop</v>
      </c>
      <c r="FL981" t="str">
        <v>Si, Da Vida</v>
      </c>
      <c r="FM981" t="str">
        <v>Solidarity and Action Asociation</v>
      </c>
      <c r="FN981" t="str">
        <v>SOS Children's Villages</v>
      </c>
      <c r="FO981" t="str">
        <v>Tarabita Foundation</v>
      </c>
      <c r="FP981" t="str">
        <v>Tearfund</v>
      </c>
      <c r="FQ981" t="str">
        <v>TECHO</v>
      </c>
      <c r="FR981" t="str">
        <v>Terranueva Foundation</v>
      </c>
      <c r="FS981" t="str">
        <v>Terre des Hommes Suisse</v>
      </c>
      <c r="FT981" t="str">
        <v>The Israel Forum for International Humanitarian Aid (IsraAID)</v>
      </c>
      <c r="FU981" t="str">
        <v>Unión Venezolana en Perú</v>
      </c>
      <c r="FV981" t="str">
        <v>United Nations Children's Fund (UNICEF)</v>
      </c>
      <c r="FW981" t="str">
        <v>United Nations Development Programme (UNDP)</v>
      </c>
      <c r="FX981" t="str">
        <v>United Nations Educational, Scientific and Cultural Organization (UNESCO)</v>
      </c>
      <c r="FY981" t="str">
        <v>United Nations Entity for Gender Equality and the Empowerment of Women (UNWOMEN)</v>
      </c>
      <c r="FZ981" t="str">
        <v>United Nations Food and Agricultural Organization (FAO)</v>
      </c>
      <c r="GA981" t="str">
        <v>United Nations High Commissioner for Refugees (UNHCR)</v>
      </c>
      <c r="GB981" t="str">
        <v>United Nations Office of the High Commissioner for Human Rights (OHCHR)</v>
      </c>
      <c r="GC981" t="str">
        <v>United Nations Office on Drugs and Crime (UNODC)</v>
      </c>
      <c r="GD981" t="str">
        <v>United Nations Population Fund (UNFPA)</v>
      </c>
      <c r="GE981" t="str">
        <v>United Nations Programme for Human Settlements (UN Habitat)</v>
      </c>
      <c r="GF981" t="str">
        <v>Vale da Benção Educational and Charitable Association (AEBVB)</v>
      </c>
      <c r="GG981" t="str">
        <v>VenAruba Solidaria</v>
      </c>
      <c r="GH981" t="str">
        <v>Venex Curacao Foundation</v>
      </c>
      <c r="GI981" t="str">
        <v>Venezolanos en Barranquilla</v>
      </c>
      <c r="GJ981" t="str">
        <v>Venezolanos en San Cristóbal</v>
      </c>
      <c r="GK981" t="str">
        <v>Venezuelan Emigrant Foundation (FEV)</v>
      </c>
      <c r="GL981" t="str">
        <v>Vicaría de Pastoral Social Caritas</v>
      </c>
      <c r="GM981" t="str">
        <v>Voices GY</v>
      </c>
      <c r="GN981" t="str">
        <v>We World GVC</v>
      </c>
      <c r="GO981" t="str">
        <v>World Council of Credit Unions</v>
      </c>
      <c r="GP981" t="str">
        <v>World Food Programme (WFP)</v>
      </c>
      <c r="GQ981" t="str">
        <v>World Vision</v>
      </c>
      <c r="GR981" t="str">
        <v>ZOA</v>
      </c>
    </row>
    <row r="982" spans="8:200" x14ac:dyDescent="0.3">
      <c r="H982" t="str" cm="1">
        <f t="array" ref="H982:GR982">TRANSPOSE(_xlfn._xlws.SORT(_xlfn._xlws.FILTER(Table3[Name],ISNUMBER(SEARCH(' Activity Sheet'!D1036,Table3[Name])),"Not found"),,1))</f>
        <v>.New Organisation</v>
      </c>
      <c r="I982" t="str">
        <v>ABV - Association of Good with Life</v>
      </c>
      <c r="J982" t="str">
        <v>ACAPS</v>
      </c>
      <c r="K982" t="str">
        <v>Acción y Desarrollo</v>
      </c>
      <c r="L982" t="str">
        <v>ACTED</v>
      </c>
      <c r="M982" t="str">
        <v>Action against Hunger</v>
      </c>
      <c r="N982" t="str">
        <v>ActionAid</v>
      </c>
      <c r="O982" t="str">
        <v>Adventist Development and Relief Agency (ADRA)</v>
      </c>
      <c r="P982" t="str">
        <v>Alas de Colibrí Foundation</v>
      </c>
      <c r="Q982" t="str">
        <v>Alianza por la Solidaridad</v>
      </c>
      <c r="R982" t="str">
        <v>Alianza por Venezuela</v>
      </c>
      <c r="S982" t="str">
        <v>Americares Foundation</v>
      </c>
      <c r="T982" t="str">
        <v>Argentine Commission for Refugees and Migrants (CAREF)</v>
      </c>
      <c r="U982" t="str">
        <v>Asociación Aves</v>
      </c>
      <c r="V982" t="str">
        <v>Asociación de Jubilados y Pensionados Venezolanos en Argentina</v>
      </c>
      <c r="W982" t="str">
        <v>Asociación de Venezolanos en Eloy Alfaro</v>
      </c>
      <c r="X982" t="str">
        <v>Asociación Fundación contra el Hambre Perú</v>
      </c>
      <c r="Y982" t="str">
        <v>Asociación Migrantes Venezolanos</v>
      </c>
      <c r="Z982" t="str">
        <v>Asociación Misioneros de San Carlos Scalabrinianos</v>
      </c>
      <c r="AA982" t="str">
        <v>Asociacion Proteccion Poblacion Vulnerable</v>
      </c>
      <c r="AB982" t="str">
        <v>Asociación Quinta Ola</v>
      </c>
      <c r="AC982" t="str">
        <v>Asociación Salto Ángel</v>
      </c>
      <c r="AD982" t="str">
        <v>Asociación Venezuela en Ecuador AC</v>
      </c>
      <c r="AE982" t="str">
        <v>ASOVENAR</v>
      </c>
      <c r="AF982" t="str">
        <v>Associação Hermanitos</v>
      </c>
      <c r="AG982" t="str">
        <v>AVSI Foundation</v>
      </c>
      <c r="AH982" t="str">
        <v>Bethany Christian Services</v>
      </c>
      <c r="AI982" t="str">
        <v>Blumont</v>
      </c>
      <c r="AJ982" t="str">
        <v>CARE</v>
      </c>
      <c r="AK982" t="str">
        <v>Caritas Brazil</v>
      </c>
      <c r="AL982" t="str">
        <v>Caritas Ecuador</v>
      </c>
      <c r="AM982" t="str">
        <v>Caritas Germany</v>
      </c>
      <c r="AN982" t="str">
        <v>Caritas Manaus</v>
      </c>
      <c r="AO982" t="str">
        <v>Caritas Parana</v>
      </c>
      <c r="AP982" t="str">
        <v>Caritas Peru</v>
      </c>
      <c r="AQ982" t="str">
        <v>Caritas Rio de Janeiro</v>
      </c>
      <c r="AR982" t="str">
        <v>Caritas São Paulo</v>
      </c>
      <c r="AS982" t="str">
        <v>Caritas Switzerland</v>
      </c>
      <c r="AT982" t="str">
        <v>CCEFIRO Association</v>
      </c>
      <c r="AU982" t="str">
        <v>CEDRO</v>
      </c>
      <c r="AV982" t="str">
        <v>Center for Integrated Studies and Programs for Sustainable Development (CIEDS)</v>
      </c>
      <c r="AW982" t="str">
        <v>Center for Migration and Human Rights of the Diocese of Roraima (CMDH)</v>
      </c>
      <c r="AX982" t="str">
        <v>Centro de Atencion Psicosocial (CAPS)</v>
      </c>
      <c r="AY982" t="str">
        <v>CESAL</v>
      </c>
      <c r="AZ982" t="str">
        <v>CESVI-Cooperazione e Sviluppo</v>
      </c>
      <c r="BA982" t="str">
        <v>ChildFund International</v>
      </c>
      <c r="BB982" t="str">
        <v>CHS Alternativo</v>
      </c>
      <c r="BC982" t="str">
        <v>Churún Merú Association</v>
      </c>
      <c r="BD982" t="str">
        <v>Coalición por Venezuela</v>
      </c>
      <c r="BE982" t="str">
        <v>Colonia Foundation of Venezuelans in the Dominican Republic (FUNCOVERD)</v>
      </c>
      <c r="BF982" t="str">
        <v>COLVENZ</v>
      </c>
      <c r="BG982" t="str">
        <v>Compassiva</v>
      </c>
      <c r="BH982" t="str">
        <v>Consejo Interreligioso del Perú - Religiones por la Paz</v>
      </c>
      <c r="BI982" t="str">
        <v>Consorcio ONG OCIPI Y Capellanía Nacional OFICA</v>
      </c>
      <c r="BJ982" t="str">
        <v>COOPI - International Cooperation Foundation</v>
      </c>
      <c r="BK982" t="str">
        <v>Corporación Colectivo Sin Fronteras</v>
      </c>
      <c r="BL982" t="str">
        <v>CRISFE Foundation</v>
      </c>
      <c r="BM982" t="str">
        <v>Cuso International</v>
      </c>
      <c r="BN982" t="str">
        <v>Danielle’s Children Fund (DCF)</v>
      </c>
      <c r="BO982" t="str">
        <v>Danish Refugee Council (DRC)</v>
      </c>
      <c r="BP982" t="str">
        <v>Development Support Association - APOYAR</v>
      </c>
      <c r="BQ982" t="str">
        <v>Diakonie Katastrophenhilfe</v>
      </c>
      <c r="BR982" t="str">
        <v>Diálogo Diverso</v>
      </c>
      <c r="BS982" t="str">
        <v>Doctors of the World</v>
      </c>
      <c r="BT982" t="str">
        <v>Dominican Institute for Integrated Development</v>
      </c>
      <c r="BU982" t="str">
        <v>Duendes y Ángeles Vinotinto República Dominicana</v>
      </c>
      <c r="BV982" t="str">
        <v>Encuentros SJS (Servicio Jesuita de la Solidaridad)</v>
      </c>
      <c r="BW982" t="str">
        <v>Ending Violence Against Migrants</v>
      </c>
      <c r="BX982" t="str">
        <v>Equidad Foundation</v>
      </c>
      <c r="BY982" t="str">
        <v>Equilibrium CenDE</v>
      </c>
      <c r="BZ982" t="str">
        <v>Facultad de Psicología - Universidad de la República (UDELAR)</v>
      </c>
      <c r="CA982" t="str">
        <v>First International Emergency and Solidarités International</v>
      </c>
      <c r="CB982" t="str">
        <v>Fondo Ecuatoriano Populorum Progressio</v>
      </c>
      <c r="CC982" t="str">
        <v>Foro Salud Callao</v>
      </c>
      <c r="CD982" t="str">
        <v>Foundation for the Integration and Development of Latin America (FIDAL)</v>
      </c>
      <c r="CE982" t="str">
        <v>Foundation of the Americas (FUDELA)</v>
      </c>
      <c r="CF982" t="str">
        <v>Fraternity Without Borders</v>
      </c>
      <c r="CG982" t="str">
        <v>Fundación Brisas del Norte</v>
      </c>
      <c r="CH982" t="str">
        <v>Fundación Colombovenezolana Nueva Ilusión</v>
      </c>
      <c r="CI982" t="str">
        <v>Fundación Nakama's</v>
      </c>
      <c r="CJ982" t="str">
        <v>Fundación RadaBer</v>
      </c>
      <c r="CK982" t="str">
        <v>Fundación Scalabrini Bolivia</v>
      </c>
      <c r="CL982" t="str">
        <v>Fundacion Social Vivan los Niños</v>
      </c>
      <c r="CM982" t="str">
        <v>FUNVEAC</v>
      </c>
      <c r="CN982" t="str">
        <v>German Development Cooperation Agency GIZ</v>
      </c>
      <c r="CO982" t="str">
        <v>Globalizate Radio</v>
      </c>
      <c r="CP982" t="str">
        <v>GOAL</v>
      </c>
      <c r="CQ982" t="str">
        <v>Halü Bienestar Humano Foundation (HALU)</v>
      </c>
      <c r="CR982" t="str">
        <v>Heartland Alliance International (HAI)</v>
      </c>
      <c r="CS982" t="str">
        <v>HELVETAS Swiss Intercooperation</v>
      </c>
      <c r="CT982" t="str">
        <v>HIAS</v>
      </c>
      <c r="CU982" t="str">
        <v>Human Rights Defence Curaçao</v>
      </c>
      <c r="CV982" t="str">
        <v>Humanity &amp; Inclusion</v>
      </c>
      <c r="CW982" t="str">
        <v>Humans Analytic</v>
      </c>
      <c r="CX982" t="str">
        <v>Idas y Vueltas Association</v>
      </c>
      <c r="CY982" t="str">
        <v>iMMAP</v>
      </c>
      <c r="CZ982" t="str">
        <v>IMPACT Initiatives (REACH)</v>
      </c>
      <c r="DA982" t="str">
        <v>Inmigrante Feliz Association</v>
      </c>
      <c r="DB982" t="str">
        <v>Institute for Migration and Human Rights (IMDH)</v>
      </c>
      <c r="DC982" t="str">
        <v>Institute of Natural and Cultural Heritage (IPANC)</v>
      </c>
      <c r="DD982" t="str">
        <v>International Committee for the Development of People (CISP)</v>
      </c>
      <c r="DE982" t="str">
        <v>International Federation of the Red Cross (IFRC)</v>
      </c>
      <c r="DF982" t="str">
        <v>International Labour Organization (ILO)</v>
      </c>
      <c r="DG982" t="str">
        <v>International Medical Corps</v>
      </c>
      <c r="DH982" t="str">
        <v>International Organization for Migration (IOM)</v>
      </c>
      <c r="DI982" t="str">
        <v>International Rescue Committee (IRC)</v>
      </c>
      <c r="DJ982" t="str">
        <v>INTERSOS</v>
      </c>
      <c r="DK982" t="str">
        <v>Jesuit Migrant Service (JMS)</v>
      </c>
      <c r="DL982" t="str">
        <v>Jesuit Refugee Service (JRS)</v>
      </c>
      <c r="DM982" t="str">
        <v>Jesuit Service for Migrants and Refugees (JSMR)</v>
      </c>
      <c r="DN982" t="str">
        <v>Joint United Nations Programme on HIV/AIDS (UNAIDS)</v>
      </c>
      <c r="DO982" t="str">
        <v>Kimirina Coorporation</v>
      </c>
      <c r="DP982" t="str">
        <v>La Casita Hispanic Cultural Centre</v>
      </c>
      <c r="DQ982" t="str">
        <v>Latin American Network of Non-Governmental Organizations of Persons with Disabilities and their Families (RIADIS)</v>
      </c>
      <c r="DR982" t="str">
        <v>LGBT+ Movement Brazil</v>
      </c>
      <c r="DS982" t="str">
        <v>Living Water Community (LWC)</v>
      </c>
      <c r="DT982" t="str">
        <v>LLANOVENCOL</v>
      </c>
      <c r="DU982" t="str">
        <v>Lutheran World Federation</v>
      </c>
      <c r="DV982" t="str">
        <v>Lutheran World Relief</v>
      </c>
      <c r="DW982" t="str">
        <v>Malteser International</v>
      </c>
      <c r="DX982" t="str">
        <v>Mana Institute</v>
      </c>
      <c r="DY982" t="str">
        <v>Manos Veneguayas Association</v>
      </c>
      <c r="DZ982" t="str">
        <v>Más Igualdad Perú</v>
      </c>
      <c r="EA982" t="str">
        <v>MedGlobal</v>
      </c>
      <c r="EB982" t="str">
        <v>Medical Teams International</v>
      </c>
      <c r="EC982" t="str">
        <v>Mercy Corps</v>
      </c>
      <c r="ED982" t="str">
        <v>Migrant Service Center (CAM)</v>
      </c>
      <c r="EE982" t="str">
        <v>Migrants, Refugees and Argentine Social Entrepreneurs (MIRARES)</v>
      </c>
      <c r="EF982" t="str">
        <v>Mision Scalabriniana - Ecuador</v>
      </c>
      <c r="EG982" t="str">
        <v>Missão Paz</v>
      </c>
      <c r="EH982" t="str">
        <v>Museu A CASA</v>
      </c>
      <c r="EI982" t="str">
        <v>Norwegian Refugee Council (NRC)</v>
      </c>
      <c r="EJ982" t="str">
        <v>ONG Migrantes por el Maule</v>
      </c>
      <c r="EK982" t="str">
        <v>ONG Preemptive Love Coalition Colombia</v>
      </c>
      <c r="EL982" t="str">
        <v>Organización Transfomando Vidas</v>
      </c>
      <c r="EM982" t="str">
        <v>Organization of Ibero-American States for Education, Science and Culture (OEI)</v>
      </c>
      <c r="EN982" t="str">
        <v>OXFAM</v>
      </c>
      <c r="EO982" t="str">
        <v>Panamerican Development Foundation</v>
      </c>
      <c r="EP982" t="str">
        <v>Panamerican Health Organization/World Health Organization (PAHO/WHO)</v>
      </c>
      <c r="EQ982" t="str">
        <v>Pastoral of Human Mobility - Peruvian Episcopal Conference</v>
      </c>
      <c r="ER982" t="str">
        <v>Pastoral Service for Migrants National</v>
      </c>
      <c r="ES982" t="str">
        <v>Permanent Human Rights defense Committee (CDH)</v>
      </c>
      <c r="ET982" t="str">
        <v>Pirilampos Institute - Group of visits and voluntary actions in Roraima</v>
      </c>
      <c r="EU982" t="str">
        <v>Plan International</v>
      </c>
      <c r="EV982" t="str">
        <v>Population Program, Faculty of Social Sciences, University of the Republic</v>
      </c>
      <c r="EW982" t="str">
        <v>Profamilia Association</v>
      </c>
      <c r="EX982" t="str">
        <v>Red con Migrantes y Refugiados</v>
      </c>
      <c r="EY982" t="str">
        <v>Red Cross Colombia</v>
      </c>
      <c r="EZ982" t="str">
        <v>Red Cross Ecuador</v>
      </c>
      <c r="FA982" t="str">
        <v>Red Cross Peru</v>
      </c>
      <c r="FB982" t="str">
        <v>Red de Investigaciones en Derechos Humanos - CONICET (Consejo Nacional de Investigaciones Científicas y Técnicas)</v>
      </c>
      <c r="FC982" t="str">
        <v>RET International</v>
      </c>
      <c r="FD982" t="str">
        <v>Salú pa Tur Foundation</v>
      </c>
      <c r="FE982" t="str">
        <v>Salvation Army</v>
      </c>
      <c r="FF982" t="str">
        <v>Samaritan's Purse</v>
      </c>
      <c r="FG982" t="str">
        <v>Save the Children International (SCI)</v>
      </c>
      <c r="FH982" t="str">
        <v>Scalabrini Foundation Chile</v>
      </c>
      <c r="FI982" t="str">
        <v>Sección Peruana de Amnistía Internacional</v>
      </c>
      <c r="FJ982" t="str">
        <v>Serviço Pastoral dos Migrantes do Nordeste</v>
      </c>
      <c r="FK982" t="str">
        <v>Sesame Workshop</v>
      </c>
      <c r="FL982" t="str">
        <v>Si, Da Vida</v>
      </c>
      <c r="FM982" t="str">
        <v>Solidarity and Action Asociation</v>
      </c>
      <c r="FN982" t="str">
        <v>SOS Children's Villages</v>
      </c>
      <c r="FO982" t="str">
        <v>Tarabita Foundation</v>
      </c>
      <c r="FP982" t="str">
        <v>Tearfund</v>
      </c>
      <c r="FQ982" t="str">
        <v>TECHO</v>
      </c>
      <c r="FR982" t="str">
        <v>Terranueva Foundation</v>
      </c>
      <c r="FS982" t="str">
        <v>Terre des Hommes Suisse</v>
      </c>
      <c r="FT982" t="str">
        <v>The Israel Forum for International Humanitarian Aid (IsraAID)</v>
      </c>
      <c r="FU982" t="str">
        <v>Unión Venezolana en Perú</v>
      </c>
      <c r="FV982" t="str">
        <v>United Nations Children's Fund (UNICEF)</v>
      </c>
      <c r="FW982" t="str">
        <v>United Nations Development Programme (UNDP)</v>
      </c>
      <c r="FX982" t="str">
        <v>United Nations Educational, Scientific and Cultural Organization (UNESCO)</v>
      </c>
      <c r="FY982" t="str">
        <v>United Nations Entity for Gender Equality and the Empowerment of Women (UNWOMEN)</v>
      </c>
      <c r="FZ982" t="str">
        <v>United Nations Food and Agricultural Organization (FAO)</v>
      </c>
      <c r="GA982" t="str">
        <v>United Nations High Commissioner for Refugees (UNHCR)</v>
      </c>
      <c r="GB982" t="str">
        <v>United Nations Office of the High Commissioner for Human Rights (OHCHR)</v>
      </c>
      <c r="GC982" t="str">
        <v>United Nations Office on Drugs and Crime (UNODC)</v>
      </c>
      <c r="GD982" t="str">
        <v>United Nations Population Fund (UNFPA)</v>
      </c>
      <c r="GE982" t="str">
        <v>United Nations Programme for Human Settlements (UN Habitat)</v>
      </c>
      <c r="GF982" t="str">
        <v>Vale da Benção Educational and Charitable Association (AEBVB)</v>
      </c>
      <c r="GG982" t="str">
        <v>VenAruba Solidaria</v>
      </c>
      <c r="GH982" t="str">
        <v>Venex Curacao Foundation</v>
      </c>
      <c r="GI982" t="str">
        <v>Venezolanos en Barranquilla</v>
      </c>
      <c r="GJ982" t="str">
        <v>Venezolanos en San Cristóbal</v>
      </c>
      <c r="GK982" t="str">
        <v>Venezuelan Emigrant Foundation (FEV)</v>
      </c>
      <c r="GL982" t="str">
        <v>Vicaría de Pastoral Social Caritas</v>
      </c>
      <c r="GM982" t="str">
        <v>Voices GY</v>
      </c>
      <c r="GN982" t="str">
        <v>We World GVC</v>
      </c>
      <c r="GO982" t="str">
        <v>World Council of Credit Unions</v>
      </c>
      <c r="GP982" t="str">
        <v>World Food Programme (WFP)</v>
      </c>
      <c r="GQ982" t="str">
        <v>World Vision</v>
      </c>
      <c r="GR982" t="str">
        <v>ZOA</v>
      </c>
    </row>
    <row r="983" spans="8:200" x14ac:dyDescent="0.3">
      <c r="H983" t="str" cm="1">
        <f t="array" ref="H983:GR983">TRANSPOSE(_xlfn._xlws.SORT(_xlfn._xlws.FILTER(Table3[Name],ISNUMBER(SEARCH(' Activity Sheet'!D1037,Table3[Name])),"Not found"),,1))</f>
        <v>.New Organisation</v>
      </c>
      <c r="I983" t="str">
        <v>ABV - Association of Good with Life</v>
      </c>
      <c r="J983" t="str">
        <v>ACAPS</v>
      </c>
      <c r="K983" t="str">
        <v>Acción y Desarrollo</v>
      </c>
      <c r="L983" t="str">
        <v>ACTED</v>
      </c>
      <c r="M983" t="str">
        <v>Action against Hunger</v>
      </c>
      <c r="N983" t="str">
        <v>ActionAid</v>
      </c>
      <c r="O983" t="str">
        <v>Adventist Development and Relief Agency (ADRA)</v>
      </c>
      <c r="P983" t="str">
        <v>Alas de Colibrí Foundation</v>
      </c>
      <c r="Q983" t="str">
        <v>Alianza por la Solidaridad</v>
      </c>
      <c r="R983" t="str">
        <v>Alianza por Venezuela</v>
      </c>
      <c r="S983" t="str">
        <v>Americares Foundation</v>
      </c>
      <c r="T983" t="str">
        <v>Argentine Commission for Refugees and Migrants (CAREF)</v>
      </c>
      <c r="U983" t="str">
        <v>Asociación Aves</v>
      </c>
      <c r="V983" t="str">
        <v>Asociación de Jubilados y Pensionados Venezolanos en Argentina</v>
      </c>
      <c r="W983" t="str">
        <v>Asociación de Venezolanos en Eloy Alfaro</v>
      </c>
      <c r="X983" t="str">
        <v>Asociación Fundación contra el Hambre Perú</v>
      </c>
      <c r="Y983" t="str">
        <v>Asociación Migrantes Venezolanos</v>
      </c>
      <c r="Z983" t="str">
        <v>Asociación Misioneros de San Carlos Scalabrinianos</v>
      </c>
      <c r="AA983" t="str">
        <v>Asociacion Proteccion Poblacion Vulnerable</v>
      </c>
      <c r="AB983" t="str">
        <v>Asociación Quinta Ola</v>
      </c>
      <c r="AC983" t="str">
        <v>Asociación Salto Ángel</v>
      </c>
      <c r="AD983" t="str">
        <v>Asociación Venezuela en Ecuador AC</v>
      </c>
      <c r="AE983" t="str">
        <v>ASOVENAR</v>
      </c>
      <c r="AF983" t="str">
        <v>Associação Hermanitos</v>
      </c>
      <c r="AG983" t="str">
        <v>AVSI Foundation</v>
      </c>
      <c r="AH983" t="str">
        <v>Bethany Christian Services</v>
      </c>
      <c r="AI983" t="str">
        <v>Blumont</v>
      </c>
      <c r="AJ983" t="str">
        <v>CARE</v>
      </c>
      <c r="AK983" t="str">
        <v>Caritas Brazil</v>
      </c>
      <c r="AL983" t="str">
        <v>Caritas Ecuador</v>
      </c>
      <c r="AM983" t="str">
        <v>Caritas Germany</v>
      </c>
      <c r="AN983" t="str">
        <v>Caritas Manaus</v>
      </c>
      <c r="AO983" t="str">
        <v>Caritas Parana</v>
      </c>
      <c r="AP983" t="str">
        <v>Caritas Peru</v>
      </c>
      <c r="AQ983" t="str">
        <v>Caritas Rio de Janeiro</v>
      </c>
      <c r="AR983" t="str">
        <v>Caritas São Paulo</v>
      </c>
      <c r="AS983" t="str">
        <v>Caritas Switzerland</v>
      </c>
      <c r="AT983" t="str">
        <v>CCEFIRO Association</v>
      </c>
      <c r="AU983" t="str">
        <v>CEDRO</v>
      </c>
      <c r="AV983" t="str">
        <v>Center for Integrated Studies and Programs for Sustainable Development (CIEDS)</v>
      </c>
      <c r="AW983" t="str">
        <v>Center for Migration and Human Rights of the Diocese of Roraima (CMDH)</v>
      </c>
      <c r="AX983" t="str">
        <v>Centro de Atencion Psicosocial (CAPS)</v>
      </c>
      <c r="AY983" t="str">
        <v>CESAL</v>
      </c>
      <c r="AZ983" t="str">
        <v>CESVI-Cooperazione e Sviluppo</v>
      </c>
      <c r="BA983" t="str">
        <v>ChildFund International</v>
      </c>
      <c r="BB983" t="str">
        <v>CHS Alternativo</v>
      </c>
      <c r="BC983" t="str">
        <v>Churún Merú Association</v>
      </c>
      <c r="BD983" t="str">
        <v>Coalición por Venezuela</v>
      </c>
      <c r="BE983" t="str">
        <v>Colonia Foundation of Venezuelans in the Dominican Republic (FUNCOVERD)</v>
      </c>
      <c r="BF983" t="str">
        <v>COLVENZ</v>
      </c>
      <c r="BG983" t="str">
        <v>Compassiva</v>
      </c>
      <c r="BH983" t="str">
        <v>Consejo Interreligioso del Perú - Religiones por la Paz</v>
      </c>
      <c r="BI983" t="str">
        <v>Consorcio ONG OCIPI Y Capellanía Nacional OFICA</v>
      </c>
      <c r="BJ983" t="str">
        <v>COOPI - International Cooperation Foundation</v>
      </c>
      <c r="BK983" t="str">
        <v>Corporación Colectivo Sin Fronteras</v>
      </c>
      <c r="BL983" t="str">
        <v>CRISFE Foundation</v>
      </c>
      <c r="BM983" t="str">
        <v>Cuso International</v>
      </c>
      <c r="BN983" t="str">
        <v>Danielle’s Children Fund (DCF)</v>
      </c>
      <c r="BO983" t="str">
        <v>Danish Refugee Council (DRC)</v>
      </c>
      <c r="BP983" t="str">
        <v>Development Support Association - APOYAR</v>
      </c>
      <c r="BQ983" t="str">
        <v>Diakonie Katastrophenhilfe</v>
      </c>
      <c r="BR983" t="str">
        <v>Diálogo Diverso</v>
      </c>
      <c r="BS983" t="str">
        <v>Doctors of the World</v>
      </c>
      <c r="BT983" t="str">
        <v>Dominican Institute for Integrated Development</v>
      </c>
      <c r="BU983" t="str">
        <v>Duendes y Ángeles Vinotinto República Dominicana</v>
      </c>
      <c r="BV983" t="str">
        <v>Encuentros SJS (Servicio Jesuita de la Solidaridad)</v>
      </c>
      <c r="BW983" t="str">
        <v>Ending Violence Against Migrants</v>
      </c>
      <c r="BX983" t="str">
        <v>Equidad Foundation</v>
      </c>
      <c r="BY983" t="str">
        <v>Equilibrium CenDE</v>
      </c>
      <c r="BZ983" t="str">
        <v>Facultad de Psicología - Universidad de la República (UDELAR)</v>
      </c>
      <c r="CA983" t="str">
        <v>First International Emergency and Solidarités International</v>
      </c>
      <c r="CB983" t="str">
        <v>Fondo Ecuatoriano Populorum Progressio</v>
      </c>
      <c r="CC983" t="str">
        <v>Foro Salud Callao</v>
      </c>
      <c r="CD983" t="str">
        <v>Foundation for the Integration and Development of Latin America (FIDAL)</v>
      </c>
      <c r="CE983" t="str">
        <v>Foundation of the Americas (FUDELA)</v>
      </c>
      <c r="CF983" t="str">
        <v>Fraternity Without Borders</v>
      </c>
      <c r="CG983" t="str">
        <v>Fundación Brisas del Norte</v>
      </c>
      <c r="CH983" t="str">
        <v>Fundación Colombovenezolana Nueva Ilusión</v>
      </c>
      <c r="CI983" t="str">
        <v>Fundación Nakama's</v>
      </c>
      <c r="CJ983" t="str">
        <v>Fundación RadaBer</v>
      </c>
      <c r="CK983" t="str">
        <v>Fundación Scalabrini Bolivia</v>
      </c>
      <c r="CL983" t="str">
        <v>Fundacion Social Vivan los Niños</v>
      </c>
      <c r="CM983" t="str">
        <v>FUNVEAC</v>
      </c>
      <c r="CN983" t="str">
        <v>German Development Cooperation Agency GIZ</v>
      </c>
      <c r="CO983" t="str">
        <v>Globalizate Radio</v>
      </c>
      <c r="CP983" t="str">
        <v>GOAL</v>
      </c>
      <c r="CQ983" t="str">
        <v>Halü Bienestar Humano Foundation (HALU)</v>
      </c>
      <c r="CR983" t="str">
        <v>Heartland Alliance International (HAI)</v>
      </c>
      <c r="CS983" t="str">
        <v>HELVETAS Swiss Intercooperation</v>
      </c>
      <c r="CT983" t="str">
        <v>HIAS</v>
      </c>
      <c r="CU983" t="str">
        <v>Human Rights Defence Curaçao</v>
      </c>
      <c r="CV983" t="str">
        <v>Humanity &amp; Inclusion</v>
      </c>
      <c r="CW983" t="str">
        <v>Humans Analytic</v>
      </c>
      <c r="CX983" t="str">
        <v>Idas y Vueltas Association</v>
      </c>
      <c r="CY983" t="str">
        <v>iMMAP</v>
      </c>
      <c r="CZ983" t="str">
        <v>IMPACT Initiatives (REACH)</v>
      </c>
      <c r="DA983" t="str">
        <v>Inmigrante Feliz Association</v>
      </c>
      <c r="DB983" t="str">
        <v>Institute for Migration and Human Rights (IMDH)</v>
      </c>
      <c r="DC983" t="str">
        <v>Institute of Natural and Cultural Heritage (IPANC)</v>
      </c>
      <c r="DD983" t="str">
        <v>International Committee for the Development of People (CISP)</v>
      </c>
      <c r="DE983" t="str">
        <v>International Federation of the Red Cross (IFRC)</v>
      </c>
      <c r="DF983" t="str">
        <v>International Labour Organization (ILO)</v>
      </c>
      <c r="DG983" t="str">
        <v>International Medical Corps</v>
      </c>
      <c r="DH983" t="str">
        <v>International Organization for Migration (IOM)</v>
      </c>
      <c r="DI983" t="str">
        <v>International Rescue Committee (IRC)</v>
      </c>
      <c r="DJ983" t="str">
        <v>INTERSOS</v>
      </c>
      <c r="DK983" t="str">
        <v>Jesuit Migrant Service (JMS)</v>
      </c>
      <c r="DL983" t="str">
        <v>Jesuit Refugee Service (JRS)</v>
      </c>
      <c r="DM983" t="str">
        <v>Jesuit Service for Migrants and Refugees (JSMR)</v>
      </c>
      <c r="DN983" t="str">
        <v>Joint United Nations Programme on HIV/AIDS (UNAIDS)</v>
      </c>
      <c r="DO983" t="str">
        <v>Kimirina Coorporation</v>
      </c>
      <c r="DP983" t="str">
        <v>La Casita Hispanic Cultural Centre</v>
      </c>
      <c r="DQ983" t="str">
        <v>Latin American Network of Non-Governmental Organizations of Persons with Disabilities and their Families (RIADIS)</v>
      </c>
      <c r="DR983" t="str">
        <v>LGBT+ Movement Brazil</v>
      </c>
      <c r="DS983" t="str">
        <v>Living Water Community (LWC)</v>
      </c>
      <c r="DT983" t="str">
        <v>LLANOVENCOL</v>
      </c>
      <c r="DU983" t="str">
        <v>Lutheran World Federation</v>
      </c>
      <c r="DV983" t="str">
        <v>Lutheran World Relief</v>
      </c>
      <c r="DW983" t="str">
        <v>Malteser International</v>
      </c>
      <c r="DX983" t="str">
        <v>Mana Institute</v>
      </c>
      <c r="DY983" t="str">
        <v>Manos Veneguayas Association</v>
      </c>
      <c r="DZ983" t="str">
        <v>Más Igualdad Perú</v>
      </c>
      <c r="EA983" t="str">
        <v>MedGlobal</v>
      </c>
      <c r="EB983" t="str">
        <v>Medical Teams International</v>
      </c>
      <c r="EC983" t="str">
        <v>Mercy Corps</v>
      </c>
      <c r="ED983" t="str">
        <v>Migrant Service Center (CAM)</v>
      </c>
      <c r="EE983" t="str">
        <v>Migrants, Refugees and Argentine Social Entrepreneurs (MIRARES)</v>
      </c>
      <c r="EF983" t="str">
        <v>Mision Scalabriniana - Ecuador</v>
      </c>
      <c r="EG983" t="str">
        <v>Missão Paz</v>
      </c>
      <c r="EH983" t="str">
        <v>Museu A CASA</v>
      </c>
      <c r="EI983" t="str">
        <v>Norwegian Refugee Council (NRC)</v>
      </c>
      <c r="EJ983" t="str">
        <v>ONG Migrantes por el Maule</v>
      </c>
      <c r="EK983" t="str">
        <v>ONG Preemptive Love Coalition Colombia</v>
      </c>
      <c r="EL983" t="str">
        <v>Organización Transfomando Vidas</v>
      </c>
      <c r="EM983" t="str">
        <v>Organization of Ibero-American States for Education, Science and Culture (OEI)</v>
      </c>
      <c r="EN983" t="str">
        <v>OXFAM</v>
      </c>
      <c r="EO983" t="str">
        <v>Panamerican Development Foundation</v>
      </c>
      <c r="EP983" t="str">
        <v>Panamerican Health Organization/World Health Organization (PAHO/WHO)</v>
      </c>
      <c r="EQ983" t="str">
        <v>Pastoral of Human Mobility - Peruvian Episcopal Conference</v>
      </c>
      <c r="ER983" t="str">
        <v>Pastoral Service for Migrants National</v>
      </c>
      <c r="ES983" t="str">
        <v>Permanent Human Rights defense Committee (CDH)</v>
      </c>
      <c r="ET983" t="str">
        <v>Pirilampos Institute - Group of visits and voluntary actions in Roraima</v>
      </c>
      <c r="EU983" t="str">
        <v>Plan International</v>
      </c>
      <c r="EV983" t="str">
        <v>Population Program, Faculty of Social Sciences, University of the Republic</v>
      </c>
      <c r="EW983" t="str">
        <v>Profamilia Association</v>
      </c>
      <c r="EX983" t="str">
        <v>Red con Migrantes y Refugiados</v>
      </c>
      <c r="EY983" t="str">
        <v>Red Cross Colombia</v>
      </c>
      <c r="EZ983" t="str">
        <v>Red Cross Ecuador</v>
      </c>
      <c r="FA983" t="str">
        <v>Red Cross Peru</v>
      </c>
      <c r="FB983" t="str">
        <v>Red de Investigaciones en Derechos Humanos - CONICET (Consejo Nacional de Investigaciones Científicas y Técnicas)</v>
      </c>
      <c r="FC983" t="str">
        <v>RET International</v>
      </c>
      <c r="FD983" t="str">
        <v>Salú pa Tur Foundation</v>
      </c>
      <c r="FE983" t="str">
        <v>Salvation Army</v>
      </c>
      <c r="FF983" t="str">
        <v>Samaritan's Purse</v>
      </c>
      <c r="FG983" t="str">
        <v>Save the Children International (SCI)</v>
      </c>
      <c r="FH983" t="str">
        <v>Scalabrini Foundation Chile</v>
      </c>
      <c r="FI983" t="str">
        <v>Sección Peruana de Amnistía Internacional</v>
      </c>
      <c r="FJ983" t="str">
        <v>Serviço Pastoral dos Migrantes do Nordeste</v>
      </c>
      <c r="FK983" t="str">
        <v>Sesame Workshop</v>
      </c>
      <c r="FL983" t="str">
        <v>Si, Da Vida</v>
      </c>
      <c r="FM983" t="str">
        <v>Solidarity and Action Asociation</v>
      </c>
      <c r="FN983" t="str">
        <v>SOS Children's Villages</v>
      </c>
      <c r="FO983" t="str">
        <v>Tarabita Foundation</v>
      </c>
      <c r="FP983" t="str">
        <v>Tearfund</v>
      </c>
      <c r="FQ983" t="str">
        <v>TECHO</v>
      </c>
      <c r="FR983" t="str">
        <v>Terranueva Foundation</v>
      </c>
      <c r="FS983" t="str">
        <v>Terre des Hommes Suisse</v>
      </c>
      <c r="FT983" t="str">
        <v>The Israel Forum for International Humanitarian Aid (IsraAID)</v>
      </c>
      <c r="FU983" t="str">
        <v>Unión Venezolana en Perú</v>
      </c>
      <c r="FV983" t="str">
        <v>United Nations Children's Fund (UNICEF)</v>
      </c>
      <c r="FW983" t="str">
        <v>United Nations Development Programme (UNDP)</v>
      </c>
      <c r="FX983" t="str">
        <v>United Nations Educational, Scientific and Cultural Organization (UNESCO)</v>
      </c>
      <c r="FY983" t="str">
        <v>United Nations Entity for Gender Equality and the Empowerment of Women (UNWOMEN)</v>
      </c>
      <c r="FZ983" t="str">
        <v>United Nations Food and Agricultural Organization (FAO)</v>
      </c>
      <c r="GA983" t="str">
        <v>United Nations High Commissioner for Refugees (UNHCR)</v>
      </c>
      <c r="GB983" t="str">
        <v>United Nations Office of the High Commissioner for Human Rights (OHCHR)</v>
      </c>
      <c r="GC983" t="str">
        <v>United Nations Office on Drugs and Crime (UNODC)</v>
      </c>
      <c r="GD983" t="str">
        <v>United Nations Population Fund (UNFPA)</v>
      </c>
      <c r="GE983" t="str">
        <v>United Nations Programme for Human Settlements (UN Habitat)</v>
      </c>
      <c r="GF983" t="str">
        <v>Vale da Benção Educational and Charitable Association (AEBVB)</v>
      </c>
      <c r="GG983" t="str">
        <v>VenAruba Solidaria</v>
      </c>
      <c r="GH983" t="str">
        <v>Venex Curacao Foundation</v>
      </c>
      <c r="GI983" t="str">
        <v>Venezolanos en Barranquilla</v>
      </c>
      <c r="GJ983" t="str">
        <v>Venezolanos en San Cristóbal</v>
      </c>
      <c r="GK983" t="str">
        <v>Venezuelan Emigrant Foundation (FEV)</v>
      </c>
      <c r="GL983" t="str">
        <v>Vicaría de Pastoral Social Caritas</v>
      </c>
      <c r="GM983" t="str">
        <v>Voices GY</v>
      </c>
      <c r="GN983" t="str">
        <v>We World GVC</v>
      </c>
      <c r="GO983" t="str">
        <v>World Council of Credit Unions</v>
      </c>
      <c r="GP983" t="str">
        <v>World Food Programme (WFP)</v>
      </c>
      <c r="GQ983" t="str">
        <v>World Vision</v>
      </c>
      <c r="GR983" t="str">
        <v>ZOA</v>
      </c>
    </row>
    <row r="984" spans="8:200" x14ac:dyDescent="0.3">
      <c r="H984" t="str" cm="1">
        <f t="array" ref="H984:GR984">TRANSPOSE(_xlfn._xlws.SORT(_xlfn._xlws.FILTER(Table3[Name],ISNUMBER(SEARCH(' Activity Sheet'!D1038,Table3[Name])),"Not found"),,1))</f>
        <v>.New Organisation</v>
      </c>
      <c r="I984" t="str">
        <v>ABV - Association of Good with Life</v>
      </c>
      <c r="J984" t="str">
        <v>ACAPS</v>
      </c>
      <c r="K984" t="str">
        <v>Acción y Desarrollo</v>
      </c>
      <c r="L984" t="str">
        <v>ACTED</v>
      </c>
      <c r="M984" t="str">
        <v>Action against Hunger</v>
      </c>
      <c r="N984" t="str">
        <v>ActionAid</v>
      </c>
      <c r="O984" t="str">
        <v>Adventist Development and Relief Agency (ADRA)</v>
      </c>
      <c r="P984" t="str">
        <v>Alas de Colibrí Foundation</v>
      </c>
      <c r="Q984" t="str">
        <v>Alianza por la Solidaridad</v>
      </c>
      <c r="R984" t="str">
        <v>Alianza por Venezuela</v>
      </c>
      <c r="S984" t="str">
        <v>Americares Foundation</v>
      </c>
      <c r="T984" t="str">
        <v>Argentine Commission for Refugees and Migrants (CAREF)</v>
      </c>
      <c r="U984" t="str">
        <v>Asociación Aves</v>
      </c>
      <c r="V984" t="str">
        <v>Asociación de Jubilados y Pensionados Venezolanos en Argentina</v>
      </c>
      <c r="W984" t="str">
        <v>Asociación de Venezolanos en Eloy Alfaro</v>
      </c>
      <c r="X984" t="str">
        <v>Asociación Fundación contra el Hambre Perú</v>
      </c>
      <c r="Y984" t="str">
        <v>Asociación Migrantes Venezolanos</v>
      </c>
      <c r="Z984" t="str">
        <v>Asociación Misioneros de San Carlos Scalabrinianos</v>
      </c>
      <c r="AA984" t="str">
        <v>Asociacion Proteccion Poblacion Vulnerable</v>
      </c>
      <c r="AB984" t="str">
        <v>Asociación Quinta Ola</v>
      </c>
      <c r="AC984" t="str">
        <v>Asociación Salto Ángel</v>
      </c>
      <c r="AD984" t="str">
        <v>Asociación Venezuela en Ecuador AC</v>
      </c>
      <c r="AE984" t="str">
        <v>ASOVENAR</v>
      </c>
      <c r="AF984" t="str">
        <v>Associação Hermanitos</v>
      </c>
      <c r="AG984" t="str">
        <v>AVSI Foundation</v>
      </c>
      <c r="AH984" t="str">
        <v>Bethany Christian Services</v>
      </c>
      <c r="AI984" t="str">
        <v>Blumont</v>
      </c>
      <c r="AJ984" t="str">
        <v>CARE</v>
      </c>
      <c r="AK984" t="str">
        <v>Caritas Brazil</v>
      </c>
      <c r="AL984" t="str">
        <v>Caritas Ecuador</v>
      </c>
      <c r="AM984" t="str">
        <v>Caritas Germany</v>
      </c>
      <c r="AN984" t="str">
        <v>Caritas Manaus</v>
      </c>
      <c r="AO984" t="str">
        <v>Caritas Parana</v>
      </c>
      <c r="AP984" t="str">
        <v>Caritas Peru</v>
      </c>
      <c r="AQ984" t="str">
        <v>Caritas Rio de Janeiro</v>
      </c>
      <c r="AR984" t="str">
        <v>Caritas São Paulo</v>
      </c>
      <c r="AS984" t="str">
        <v>Caritas Switzerland</v>
      </c>
      <c r="AT984" t="str">
        <v>CCEFIRO Association</v>
      </c>
      <c r="AU984" t="str">
        <v>CEDRO</v>
      </c>
      <c r="AV984" t="str">
        <v>Center for Integrated Studies and Programs for Sustainable Development (CIEDS)</v>
      </c>
      <c r="AW984" t="str">
        <v>Center for Migration and Human Rights of the Diocese of Roraima (CMDH)</v>
      </c>
      <c r="AX984" t="str">
        <v>Centro de Atencion Psicosocial (CAPS)</v>
      </c>
      <c r="AY984" t="str">
        <v>CESAL</v>
      </c>
      <c r="AZ984" t="str">
        <v>CESVI-Cooperazione e Sviluppo</v>
      </c>
      <c r="BA984" t="str">
        <v>ChildFund International</v>
      </c>
      <c r="BB984" t="str">
        <v>CHS Alternativo</v>
      </c>
      <c r="BC984" t="str">
        <v>Churún Merú Association</v>
      </c>
      <c r="BD984" t="str">
        <v>Coalición por Venezuela</v>
      </c>
      <c r="BE984" t="str">
        <v>Colonia Foundation of Venezuelans in the Dominican Republic (FUNCOVERD)</v>
      </c>
      <c r="BF984" t="str">
        <v>COLVENZ</v>
      </c>
      <c r="BG984" t="str">
        <v>Compassiva</v>
      </c>
      <c r="BH984" t="str">
        <v>Consejo Interreligioso del Perú - Religiones por la Paz</v>
      </c>
      <c r="BI984" t="str">
        <v>Consorcio ONG OCIPI Y Capellanía Nacional OFICA</v>
      </c>
      <c r="BJ984" t="str">
        <v>COOPI - International Cooperation Foundation</v>
      </c>
      <c r="BK984" t="str">
        <v>Corporación Colectivo Sin Fronteras</v>
      </c>
      <c r="BL984" t="str">
        <v>CRISFE Foundation</v>
      </c>
      <c r="BM984" t="str">
        <v>Cuso International</v>
      </c>
      <c r="BN984" t="str">
        <v>Danielle’s Children Fund (DCF)</v>
      </c>
      <c r="BO984" t="str">
        <v>Danish Refugee Council (DRC)</v>
      </c>
      <c r="BP984" t="str">
        <v>Development Support Association - APOYAR</v>
      </c>
      <c r="BQ984" t="str">
        <v>Diakonie Katastrophenhilfe</v>
      </c>
      <c r="BR984" t="str">
        <v>Diálogo Diverso</v>
      </c>
      <c r="BS984" t="str">
        <v>Doctors of the World</v>
      </c>
      <c r="BT984" t="str">
        <v>Dominican Institute for Integrated Development</v>
      </c>
      <c r="BU984" t="str">
        <v>Duendes y Ángeles Vinotinto República Dominicana</v>
      </c>
      <c r="BV984" t="str">
        <v>Encuentros SJS (Servicio Jesuita de la Solidaridad)</v>
      </c>
      <c r="BW984" t="str">
        <v>Ending Violence Against Migrants</v>
      </c>
      <c r="BX984" t="str">
        <v>Equidad Foundation</v>
      </c>
      <c r="BY984" t="str">
        <v>Equilibrium CenDE</v>
      </c>
      <c r="BZ984" t="str">
        <v>Facultad de Psicología - Universidad de la República (UDELAR)</v>
      </c>
      <c r="CA984" t="str">
        <v>First International Emergency and Solidarités International</v>
      </c>
      <c r="CB984" t="str">
        <v>Fondo Ecuatoriano Populorum Progressio</v>
      </c>
      <c r="CC984" t="str">
        <v>Foro Salud Callao</v>
      </c>
      <c r="CD984" t="str">
        <v>Foundation for the Integration and Development of Latin America (FIDAL)</v>
      </c>
      <c r="CE984" t="str">
        <v>Foundation of the Americas (FUDELA)</v>
      </c>
      <c r="CF984" t="str">
        <v>Fraternity Without Borders</v>
      </c>
      <c r="CG984" t="str">
        <v>Fundación Brisas del Norte</v>
      </c>
      <c r="CH984" t="str">
        <v>Fundación Colombovenezolana Nueva Ilusión</v>
      </c>
      <c r="CI984" t="str">
        <v>Fundación Nakama's</v>
      </c>
      <c r="CJ984" t="str">
        <v>Fundación RadaBer</v>
      </c>
      <c r="CK984" t="str">
        <v>Fundación Scalabrini Bolivia</v>
      </c>
      <c r="CL984" t="str">
        <v>Fundacion Social Vivan los Niños</v>
      </c>
      <c r="CM984" t="str">
        <v>FUNVEAC</v>
      </c>
      <c r="CN984" t="str">
        <v>German Development Cooperation Agency GIZ</v>
      </c>
      <c r="CO984" t="str">
        <v>Globalizate Radio</v>
      </c>
      <c r="CP984" t="str">
        <v>GOAL</v>
      </c>
      <c r="CQ984" t="str">
        <v>Halü Bienestar Humano Foundation (HALU)</v>
      </c>
      <c r="CR984" t="str">
        <v>Heartland Alliance International (HAI)</v>
      </c>
      <c r="CS984" t="str">
        <v>HELVETAS Swiss Intercooperation</v>
      </c>
      <c r="CT984" t="str">
        <v>HIAS</v>
      </c>
      <c r="CU984" t="str">
        <v>Human Rights Defence Curaçao</v>
      </c>
      <c r="CV984" t="str">
        <v>Humanity &amp; Inclusion</v>
      </c>
      <c r="CW984" t="str">
        <v>Humans Analytic</v>
      </c>
      <c r="CX984" t="str">
        <v>Idas y Vueltas Association</v>
      </c>
      <c r="CY984" t="str">
        <v>iMMAP</v>
      </c>
      <c r="CZ984" t="str">
        <v>IMPACT Initiatives (REACH)</v>
      </c>
      <c r="DA984" t="str">
        <v>Inmigrante Feliz Association</v>
      </c>
      <c r="DB984" t="str">
        <v>Institute for Migration and Human Rights (IMDH)</v>
      </c>
      <c r="DC984" t="str">
        <v>Institute of Natural and Cultural Heritage (IPANC)</v>
      </c>
      <c r="DD984" t="str">
        <v>International Committee for the Development of People (CISP)</v>
      </c>
      <c r="DE984" t="str">
        <v>International Federation of the Red Cross (IFRC)</v>
      </c>
      <c r="DF984" t="str">
        <v>International Labour Organization (ILO)</v>
      </c>
      <c r="DG984" t="str">
        <v>International Medical Corps</v>
      </c>
      <c r="DH984" t="str">
        <v>International Organization for Migration (IOM)</v>
      </c>
      <c r="DI984" t="str">
        <v>International Rescue Committee (IRC)</v>
      </c>
      <c r="DJ984" t="str">
        <v>INTERSOS</v>
      </c>
      <c r="DK984" t="str">
        <v>Jesuit Migrant Service (JMS)</v>
      </c>
      <c r="DL984" t="str">
        <v>Jesuit Refugee Service (JRS)</v>
      </c>
      <c r="DM984" t="str">
        <v>Jesuit Service for Migrants and Refugees (JSMR)</v>
      </c>
      <c r="DN984" t="str">
        <v>Joint United Nations Programme on HIV/AIDS (UNAIDS)</v>
      </c>
      <c r="DO984" t="str">
        <v>Kimirina Coorporation</v>
      </c>
      <c r="DP984" t="str">
        <v>La Casita Hispanic Cultural Centre</v>
      </c>
      <c r="DQ984" t="str">
        <v>Latin American Network of Non-Governmental Organizations of Persons with Disabilities and their Families (RIADIS)</v>
      </c>
      <c r="DR984" t="str">
        <v>LGBT+ Movement Brazil</v>
      </c>
      <c r="DS984" t="str">
        <v>Living Water Community (LWC)</v>
      </c>
      <c r="DT984" t="str">
        <v>LLANOVENCOL</v>
      </c>
      <c r="DU984" t="str">
        <v>Lutheran World Federation</v>
      </c>
      <c r="DV984" t="str">
        <v>Lutheran World Relief</v>
      </c>
      <c r="DW984" t="str">
        <v>Malteser International</v>
      </c>
      <c r="DX984" t="str">
        <v>Mana Institute</v>
      </c>
      <c r="DY984" t="str">
        <v>Manos Veneguayas Association</v>
      </c>
      <c r="DZ984" t="str">
        <v>Más Igualdad Perú</v>
      </c>
      <c r="EA984" t="str">
        <v>MedGlobal</v>
      </c>
      <c r="EB984" t="str">
        <v>Medical Teams International</v>
      </c>
      <c r="EC984" t="str">
        <v>Mercy Corps</v>
      </c>
      <c r="ED984" t="str">
        <v>Migrant Service Center (CAM)</v>
      </c>
      <c r="EE984" t="str">
        <v>Migrants, Refugees and Argentine Social Entrepreneurs (MIRARES)</v>
      </c>
      <c r="EF984" t="str">
        <v>Mision Scalabriniana - Ecuador</v>
      </c>
      <c r="EG984" t="str">
        <v>Missão Paz</v>
      </c>
      <c r="EH984" t="str">
        <v>Museu A CASA</v>
      </c>
      <c r="EI984" t="str">
        <v>Norwegian Refugee Council (NRC)</v>
      </c>
      <c r="EJ984" t="str">
        <v>ONG Migrantes por el Maule</v>
      </c>
      <c r="EK984" t="str">
        <v>ONG Preemptive Love Coalition Colombia</v>
      </c>
      <c r="EL984" t="str">
        <v>Organización Transfomando Vidas</v>
      </c>
      <c r="EM984" t="str">
        <v>Organization of Ibero-American States for Education, Science and Culture (OEI)</v>
      </c>
      <c r="EN984" t="str">
        <v>OXFAM</v>
      </c>
      <c r="EO984" t="str">
        <v>Panamerican Development Foundation</v>
      </c>
      <c r="EP984" t="str">
        <v>Panamerican Health Organization/World Health Organization (PAHO/WHO)</v>
      </c>
      <c r="EQ984" t="str">
        <v>Pastoral of Human Mobility - Peruvian Episcopal Conference</v>
      </c>
      <c r="ER984" t="str">
        <v>Pastoral Service for Migrants National</v>
      </c>
      <c r="ES984" t="str">
        <v>Permanent Human Rights defense Committee (CDH)</v>
      </c>
      <c r="ET984" t="str">
        <v>Pirilampos Institute - Group of visits and voluntary actions in Roraima</v>
      </c>
      <c r="EU984" t="str">
        <v>Plan International</v>
      </c>
      <c r="EV984" t="str">
        <v>Population Program, Faculty of Social Sciences, University of the Republic</v>
      </c>
      <c r="EW984" t="str">
        <v>Profamilia Association</v>
      </c>
      <c r="EX984" t="str">
        <v>Red con Migrantes y Refugiados</v>
      </c>
      <c r="EY984" t="str">
        <v>Red Cross Colombia</v>
      </c>
      <c r="EZ984" t="str">
        <v>Red Cross Ecuador</v>
      </c>
      <c r="FA984" t="str">
        <v>Red Cross Peru</v>
      </c>
      <c r="FB984" t="str">
        <v>Red de Investigaciones en Derechos Humanos - CONICET (Consejo Nacional de Investigaciones Científicas y Técnicas)</v>
      </c>
      <c r="FC984" t="str">
        <v>RET International</v>
      </c>
      <c r="FD984" t="str">
        <v>Salú pa Tur Foundation</v>
      </c>
      <c r="FE984" t="str">
        <v>Salvation Army</v>
      </c>
      <c r="FF984" t="str">
        <v>Samaritan's Purse</v>
      </c>
      <c r="FG984" t="str">
        <v>Save the Children International (SCI)</v>
      </c>
      <c r="FH984" t="str">
        <v>Scalabrini Foundation Chile</v>
      </c>
      <c r="FI984" t="str">
        <v>Sección Peruana de Amnistía Internacional</v>
      </c>
      <c r="FJ984" t="str">
        <v>Serviço Pastoral dos Migrantes do Nordeste</v>
      </c>
      <c r="FK984" t="str">
        <v>Sesame Workshop</v>
      </c>
      <c r="FL984" t="str">
        <v>Si, Da Vida</v>
      </c>
      <c r="FM984" t="str">
        <v>Solidarity and Action Asociation</v>
      </c>
      <c r="FN984" t="str">
        <v>SOS Children's Villages</v>
      </c>
      <c r="FO984" t="str">
        <v>Tarabita Foundation</v>
      </c>
      <c r="FP984" t="str">
        <v>Tearfund</v>
      </c>
      <c r="FQ984" t="str">
        <v>TECHO</v>
      </c>
      <c r="FR984" t="str">
        <v>Terranueva Foundation</v>
      </c>
      <c r="FS984" t="str">
        <v>Terre des Hommes Suisse</v>
      </c>
      <c r="FT984" t="str">
        <v>The Israel Forum for International Humanitarian Aid (IsraAID)</v>
      </c>
      <c r="FU984" t="str">
        <v>Unión Venezolana en Perú</v>
      </c>
      <c r="FV984" t="str">
        <v>United Nations Children's Fund (UNICEF)</v>
      </c>
      <c r="FW984" t="str">
        <v>United Nations Development Programme (UNDP)</v>
      </c>
      <c r="FX984" t="str">
        <v>United Nations Educational, Scientific and Cultural Organization (UNESCO)</v>
      </c>
      <c r="FY984" t="str">
        <v>United Nations Entity for Gender Equality and the Empowerment of Women (UNWOMEN)</v>
      </c>
      <c r="FZ984" t="str">
        <v>United Nations Food and Agricultural Organization (FAO)</v>
      </c>
      <c r="GA984" t="str">
        <v>United Nations High Commissioner for Refugees (UNHCR)</v>
      </c>
      <c r="GB984" t="str">
        <v>United Nations Office of the High Commissioner for Human Rights (OHCHR)</v>
      </c>
      <c r="GC984" t="str">
        <v>United Nations Office on Drugs and Crime (UNODC)</v>
      </c>
      <c r="GD984" t="str">
        <v>United Nations Population Fund (UNFPA)</v>
      </c>
      <c r="GE984" t="str">
        <v>United Nations Programme for Human Settlements (UN Habitat)</v>
      </c>
      <c r="GF984" t="str">
        <v>Vale da Benção Educational and Charitable Association (AEBVB)</v>
      </c>
      <c r="GG984" t="str">
        <v>VenAruba Solidaria</v>
      </c>
      <c r="GH984" t="str">
        <v>Venex Curacao Foundation</v>
      </c>
      <c r="GI984" t="str">
        <v>Venezolanos en Barranquilla</v>
      </c>
      <c r="GJ984" t="str">
        <v>Venezolanos en San Cristóbal</v>
      </c>
      <c r="GK984" t="str">
        <v>Venezuelan Emigrant Foundation (FEV)</v>
      </c>
      <c r="GL984" t="str">
        <v>Vicaría de Pastoral Social Caritas</v>
      </c>
      <c r="GM984" t="str">
        <v>Voices GY</v>
      </c>
      <c r="GN984" t="str">
        <v>We World GVC</v>
      </c>
      <c r="GO984" t="str">
        <v>World Council of Credit Unions</v>
      </c>
      <c r="GP984" t="str">
        <v>World Food Programme (WFP)</v>
      </c>
      <c r="GQ984" t="str">
        <v>World Vision</v>
      </c>
      <c r="GR984" t="str">
        <v>ZOA</v>
      </c>
    </row>
    <row r="985" spans="8:200" x14ac:dyDescent="0.3">
      <c r="H985" t="str" cm="1">
        <f t="array" ref="H985:GR985">TRANSPOSE(_xlfn._xlws.SORT(_xlfn._xlws.FILTER(Table3[Name],ISNUMBER(SEARCH(' Activity Sheet'!D1039,Table3[Name])),"Not found"),,1))</f>
        <v>.New Organisation</v>
      </c>
      <c r="I985" t="str">
        <v>ABV - Association of Good with Life</v>
      </c>
      <c r="J985" t="str">
        <v>ACAPS</v>
      </c>
      <c r="K985" t="str">
        <v>Acción y Desarrollo</v>
      </c>
      <c r="L985" t="str">
        <v>ACTED</v>
      </c>
      <c r="M985" t="str">
        <v>Action against Hunger</v>
      </c>
      <c r="N985" t="str">
        <v>ActionAid</v>
      </c>
      <c r="O985" t="str">
        <v>Adventist Development and Relief Agency (ADRA)</v>
      </c>
      <c r="P985" t="str">
        <v>Alas de Colibrí Foundation</v>
      </c>
      <c r="Q985" t="str">
        <v>Alianza por la Solidaridad</v>
      </c>
      <c r="R985" t="str">
        <v>Alianza por Venezuela</v>
      </c>
      <c r="S985" t="str">
        <v>Americares Foundation</v>
      </c>
      <c r="T985" t="str">
        <v>Argentine Commission for Refugees and Migrants (CAREF)</v>
      </c>
      <c r="U985" t="str">
        <v>Asociación Aves</v>
      </c>
      <c r="V985" t="str">
        <v>Asociación de Jubilados y Pensionados Venezolanos en Argentina</v>
      </c>
      <c r="W985" t="str">
        <v>Asociación de Venezolanos en Eloy Alfaro</v>
      </c>
      <c r="X985" t="str">
        <v>Asociación Fundación contra el Hambre Perú</v>
      </c>
      <c r="Y985" t="str">
        <v>Asociación Migrantes Venezolanos</v>
      </c>
      <c r="Z985" t="str">
        <v>Asociación Misioneros de San Carlos Scalabrinianos</v>
      </c>
      <c r="AA985" t="str">
        <v>Asociacion Proteccion Poblacion Vulnerable</v>
      </c>
      <c r="AB985" t="str">
        <v>Asociación Quinta Ola</v>
      </c>
      <c r="AC985" t="str">
        <v>Asociación Salto Ángel</v>
      </c>
      <c r="AD985" t="str">
        <v>Asociación Venezuela en Ecuador AC</v>
      </c>
      <c r="AE985" t="str">
        <v>ASOVENAR</v>
      </c>
      <c r="AF985" t="str">
        <v>Associação Hermanitos</v>
      </c>
      <c r="AG985" t="str">
        <v>AVSI Foundation</v>
      </c>
      <c r="AH985" t="str">
        <v>Bethany Christian Services</v>
      </c>
      <c r="AI985" t="str">
        <v>Blumont</v>
      </c>
      <c r="AJ985" t="str">
        <v>CARE</v>
      </c>
      <c r="AK985" t="str">
        <v>Caritas Brazil</v>
      </c>
      <c r="AL985" t="str">
        <v>Caritas Ecuador</v>
      </c>
      <c r="AM985" t="str">
        <v>Caritas Germany</v>
      </c>
      <c r="AN985" t="str">
        <v>Caritas Manaus</v>
      </c>
      <c r="AO985" t="str">
        <v>Caritas Parana</v>
      </c>
      <c r="AP985" t="str">
        <v>Caritas Peru</v>
      </c>
      <c r="AQ985" t="str">
        <v>Caritas Rio de Janeiro</v>
      </c>
      <c r="AR985" t="str">
        <v>Caritas São Paulo</v>
      </c>
      <c r="AS985" t="str">
        <v>Caritas Switzerland</v>
      </c>
      <c r="AT985" t="str">
        <v>CCEFIRO Association</v>
      </c>
      <c r="AU985" t="str">
        <v>CEDRO</v>
      </c>
      <c r="AV985" t="str">
        <v>Center for Integrated Studies and Programs for Sustainable Development (CIEDS)</v>
      </c>
      <c r="AW985" t="str">
        <v>Center for Migration and Human Rights of the Diocese of Roraima (CMDH)</v>
      </c>
      <c r="AX985" t="str">
        <v>Centro de Atencion Psicosocial (CAPS)</v>
      </c>
      <c r="AY985" t="str">
        <v>CESAL</v>
      </c>
      <c r="AZ985" t="str">
        <v>CESVI-Cooperazione e Sviluppo</v>
      </c>
      <c r="BA985" t="str">
        <v>ChildFund International</v>
      </c>
      <c r="BB985" t="str">
        <v>CHS Alternativo</v>
      </c>
      <c r="BC985" t="str">
        <v>Churún Merú Association</v>
      </c>
      <c r="BD985" t="str">
        <v>Coalición por Venezuela</v>
      </c>
      <c r="BE985" t="str">
        <v>Colonia Foundation of Venezuelans in the Dominican Republic (FUNCOVERD)</v>
      </c>
      <c r="BF985" t="str">
        <v>COLVENZ</v>
      </c>
      <c r="BG985" t="str">
        <v>Compassiva</v>
      </c>
      <c r="BH985" t="str">
        <v>Consejo Interreligioso del Perú - Religiones por la Paz</v>
      </c>
      <c r="BI985" t="str">
        <v>Consorcio ONG OCIPI Y Capellanía Nacional OFICA</v>
      </c>
      <c r="BJ985" t="str">
        <v>COOPI - International Cooperation Foundation</v>
      </c>
      <c r="BK985" t="str">
        <v>Corporación Colectivo Sin Fronteras</v>
      </c>
      <c r="BL985" t="str">
        <v>CRISFE Foundation</v>
      </c>
      <c r="BM985" t="str">
        <v>Cuso International</v>
      </c>
      <c r="BN985" t="str">
        <v>Danielle’s Children Fund (DCF)</v>
      </c>
      <c r="BO985" t="str">
        <v>Danish Refugee Council (DRC)</v>
      </c>
      <c r="BP985" t="str">
        <v>Development Support Association - APOYAR</v>
      </c>
      <c r="BQ985" t="str">
        <v>Diakonie Katastrophenhilfe</v>
      </c>
      <c r="BR985" t="str">
        <v>Diálogo Diverso</v>
      </c>
      <c r="BS985" t="str">
        <v>Doctors of the World</v>
      </c>
      <c r="BT985" t="str">
        <v>Dominican Institute for Integrated Development</v>
      </c>
      <c r="BU985" t="str">
        <v>Duendes y Ángeles Vinotinto República Dominicana</v>
      </c>
      <c r="BV985" t="str">
        <v>Encuentros SJS (Servicio Jesuita de la Solidaridad)</v>
      </c>
      <c r="BW985" t="str">
        <v>Ending Violence Against Migrants</v>
      </c>
      <c r="BX985" t="str">
        <v>Equidad Foundation</v>
      </c>
      <c r="BY985" t="str">
        <v>Equilibrium CenDE</v>
      </c>
      <c r="BZ985" t="str">
        <v>Facultad de Psicología - Universidad de la República (UDELAR)</v>
      </c>
      <c r="CA985" t="str">
        <v>First International Emergency and Solidarités International</v>
      </c>
      <c r="CB985" t="str">
        <v>Fondo Ecuatoriano Populorum Progressio</v>
      </c>
      <c r="CC985" t="str">
        <v>Foro Salud Callao</v>
      </c>
      <c r="CD985" t="str">
        <v>Foundation for the Integration and Development of Latin America (FIDAL)</v>
      </c>
      <c r="CE985" t="str">
        <v>Foundation of the Americas (FUDELA)</v>
      </c>
      <c r="CF985" t="str">
        <v>Fraternity Without Borders</v>
      </c>
      <c r="CG985" t="str">
        <v>Fundación Brisas del Norte</v>
      </c>
      <c r="CH985" t="str">
        <v>Fundación Colombovenezolana Nueva Ilusión</v>
      </c>
      <c r="CI985" t="str">
        <v>Fundación Nakama's</v>
      </c>
      <c r="CJ985" t="str">
        <v>Fundación RadaBer</v>
      </c>
      <c r="CK985" t="str">
        <v>Fundación Scalabrini Bolivia</v>
      </c>
      <c r="CL985" t="str">
        <v>Fundacion Social Vivan los Niños</v>
      </c>
      <c r="CM985" t="str">
        <v>FUNVEAC</v>
      </c>
      <c r="CN985" t="str">
        <v>German Development Cooperation Agency GIZ</v>
      </c>
      <c r="CO985" t="str">
        <v>Globalizate Radio</v>
      </c>
      <c r="CP985" t="str">
        <v>GOAL</v>
      </c>
      <c r="CQ985" t="str">
        <v>Halü Bienestar Humano Foundation (HALU)</v>
      </c>
      <c r="CR985" t="str">
        <v>Heartland Alliance International (HAI)</v>
      </c>
      <c r="CS985" t="str">
        <v>HELVETAS Swiss Intercooperation</v>
      </c>
      <c r="CT985" t="str">
        <v>HIAS</v>
      </c>
      <c r="CU985" t="str">
        <v>Human Rights Defence Curaçao</v>
      </c>
      <c r="CV985" t="str">
        <v>Humanity &amp; Inclusion</v>
      </c>
      <c r="CW985" t="str">
        <v>Humans Analytic</v>
      </c>
      <c r="CX985" t="str">
        <v>Idas y Vueltas Association</v>
      </c>
      <c r="CY985" t="str">
        <v>iMMAP</v>
      </c>
      <c r="CZ985" t="str">
        <v>IMPACT Initiatives (REACH)</v>
      </c>
      <c r="DA985" t="str">
        <v>Inmigrante Feliz Association</v>
      </c>
      <c r="DB985" t="str">
        <v>Institute for Migration and Human Rights (IMDH)</v>
      </c>
      <c r="DC985" t="str">
        <v>Institute of Natural and Cultural Heritage (IPANC)</v>
      </c>
      <c r="DD985" t="str">
        <v>International Committee for the Development of People (CISP)</v>
      </c>
      <c r="DE985" t="str">
        <v>International Federation of the Red Cross (IFRC)</v>
      </c>
      <c r="DF985" t="str">
        <v>International Labour Organization (ILO)</v>
      </c>
      <c r="DG985" t="str">
        <v>International Medical Corps</v>
      </c>
      <c r="DH985" t="str">
        <v>International Organization for Migration (IOM)</v>
      </c>
      <c r="DI985" t="str">
        <v>International Rescue Committee (IRC)</v>
      </c>
      <c r="DJ985" t="str">
        <v>INTERSOS</v>
      </c>
      <c r="DK985" t="str">
        <v>Jesuit Migrant Service (JMS)</v>
      </c>
      <c r="DL985" t="str">
        <v>Jesuit Refugee Service (JRS)</v>
      </c>
      <c r="DM985" t="str">
        <v>Jesuit Service for Migrants and Refugees (JSMR)</v>
      </c>
      <c r="DN985" t="str">
        <v>Joint United Nations Programme on HIV/AIDS (UNAIDS)</v>
      </c>
      <c r="DO985" t="str">
        <v>Kimirina Coorporation</v>
      </c>
      <c r="DP985" t="str">
        <v>La Casita Hispanic Cultural Centre</v>
      </c>
      <c r="DQ985" t="str">
        <v>Latin American Network of Non-Governmental Organizations of Persons with Disabilities and their Families (RIADIS)</v>
      </c>
      <c r="DR985" t="str">
        <v>LGBT+ Movement Brazil</v>
      </c>
      <c r="DS985" t="str">
        <v>Living Water Community (LWC)</v>
      </c>
      <c r="DT985" t="str">
        <v>LLANOVENCOL</v>
      </c>
      <c r="DU985" t="str">
        <v>Lutheran World Federation</v>
      </c>
      <c r="DV985" t="str">
        <v>Lutheran World Relief</v>
      </c>
      <c r="DW985" t="str">
        <v>Malteser International</v>
      </c>
      <c r="DX985" t="str">
        <v>Mana Institute</v>
      </c>
      <c r="DY985" t="str">
        <v>Manos Veneguayas Association</v>
      </c>
      <c r="DZ985" t="str">
        <v>Más Igualdad Perú</v>
      </c>
      <c r="EA985" t="str">
        <v>MedGlobal</v>
      </c>
      <c r="EB985" t="str">
        <v>Medical Teams International</v>
      </c>
      <c r="EC985" t="str">
        <v>Mercy Corps</v>
      </c>
      <c r="ED985" t="str">
        <v>Migrant Service Center (CAM)</v>
      </c>
      <c r="EE985" t="str">
        <v>Migrants, Refugees and Argentine Social Entrepreneurs (MIRARES)</v>
      </c>
      <c r="EF985" t="str">
        <v>Mision Scalabriniana - Ecuador</v>
      </c>
      <c r="EG985" t="str">
        <v>Missão Paz</v>
      </c>
      <c r="EH985" t="str">
        <v>Museu A CASA</v>
      </c>
      <c r="EI985" t="str">
        <v>Norwegian Refugee Council (NRC)</v>
      </c>
      <c r="EJ985" t="str">
        <v>ONG Migrantes por el Maule</v>
      </c>
      <c r="EK985" t="str">
        <v>ONG Preemptive Love Coalition Colombia</v>
      </c>
      <c r="EL985" t="str">
        <v>Organización Transfomando Vidas</v>
      </c>
      <c r="EM985" t="str">
        <v>Organization of Ibero-American States for Education, Science and Culture (OEI)</v>
      </c>
      <c r="EN985" t="str">
        <v>OXFAM</v>
      </c>
      <c r="EO985" t="str">
        <v>Panamerican Development Foundation</v>
      </c>
      <c r="EP985" t="str">
        <v>Panamerican Health Organization/World Health Organization (PAHO/WHO)</v>
      </c>
      <c r="EQ985" t="str">
        <v>Pastoral of Human Mobility - Peruvian Episcopal Conference</v>
      </c>
      <c r="ER985" t="str">
        <v>Pastoral Service for Migrants National</v>
      </c>
      <c r="ES985" t="str">
        <v>Permanent Human Rights defense Committee (CDH)</v>
      </c>
      <c r="ET985" t="str">
        <v>Pirilampos Institute - Group of visits and voluntary actions in Roraima</v>
      </c>
      <c r="EU985" t="str">
        <v>Plan International</v>
      </c>
      <c r="EV985" t="str">
        <v>Population Program, Faculty of Social Sciences, University of the Republic</v>
      </c>
      <c r="EW985" t="str">
        <v>Profamilia Association</v>
      </c>
      <c r="EX985" t="str">
        <v>Red con Migrantes y Refugiados</v>
      </c>
      <c r="EY985" t="str">
        <v>Red Cross Colombia</v>
      </c>
      <c r="EZ985" t="str">
        <v>Red Cross Ecuador</v>
      </c>
      <c r="FA985" t="str">
        <v>Red Cross Peru</v>
      </c>
      <c r="FB985" t="str">
        <v>Red de Investigaciones en Derechos Humanos - CONICET (Consejo Nacional de Investigaciones Científicas y Técnicas)</v>
      </c>
      <c r="FC985" t="str">
        <v>RET International</v>
      </c>
      <c r="FD985" t="str">
        <v>Salú pa Tur Foundation</v>
      </c>
      <c r="FE985" t="str">
        <v>Salvation Army</v>
      </c>
      <c r="FF985" t="str">
        <v>Samaritan's Purse</v>
      </c>
      <c r="FG985" t="str">
        <v>Save the Children International (SCI)</v>
      </c>
      <c r="FH985" t="str">
        <v>Scalabrini Foundation Chile</v>
      </c>
      <c r="FI985" t="str">
        <v>Sección Peruana de Amnistía Internacional</v>
      </c>
      <c r="FJ985" t="str">
        <v>Serviço Pastoral dos Migrantes do Nordeste</v>
      </c>
      <c r="FK985" t="str">
        <v>Sesame Workshop</v>
      </c>
      <c r="FL985" t="str">
        <v>Si, Da Vida</v>
      </c>
      <c r="FM985" t="str">
        <v>Solidarity and Action Asociation</v>
      </c>
      <c r="FN985" t="str">
        <v>SOS Children's Villages</v>
      </c>
      <c r="FO985" t="str">
        <v>Tarabita Foundation</v>
      </c>
      <c r="FP985" t="str">
        <v>Tearfund</v>
      </c>
      <c r="FQ985" t="str">
        <v>TECHO</v>
      </c>
      <c r="FR985" t="str">
        <v>Terranueva Foundation</v>
      </c>
      <c r="FS985" t="str">
        <v>Terre des Hommes Suisse</v>
      </c>
      <c r="FT985" t="str">
        <v>The Israel Forum for International Humanitarian Aid (IsraAID)</v>
      </c>
      <c r="FU985" t="str">
        <v>Unión Venezolana en Perú</v>
      </c>
      <c r="FV985" t="str">
        <v>United Nations Children's Fund (UNICEF)</v>
      </c>
      <c r="FW985" t="str">
        <v>United Nations Development Programme (UNDP)</v>
      </c>
      <c r="FX985" t="str">
        <v>United Nations Educational, Scientific and Cultural Organization (UNESCO)</v>
      </c>
      <c r="FY985" t="str">
        <v>United Nations Entity for Gender Equality and the Empowerment of Women (UNWOMEN)</v>
      </c>
      <c r="FZ985" t="str">
        <v>United Nations Food and Agricultural Organization (FAO)</v>
      </c>
      <c r="GA985" t="str">
        <v>United Nations High Commissioner for Refugees (UNHCR)</v>
      </c>
      <c r="GB985" t="str">
        <v>United Nations Office of the High Commissioner for Human Rights (OHCHR)</v>
      </c>
      <c r="GC985" t="str">
        <v>United Nations Office on Drugs and Crime (UNODC)</v>
      </c>
      <c r="GD985" t="str">
        <v>United Nations Population Fund (UNFPA)</v>
      </c>
      <c r="GE985" t="str">
        <v>United Nations Programme for Human Settlements (UN Habitat)</v>
      </c>
      <c r="GF985" t="str">
        <v>Vale da Benção Educational and Charitable Association (AEBVB)</v>
      </c>
      <c r="GG985" t="str">
        <v>VenAruba Solidaria</v>
      </c>
      <c r="GH985" t="str">
        <v>Venex Curacao Foundation</v>
      </c>
      <c r="GI985" t="str">
        <v>Venezolanos en Barranquilla</v>
      </c>
      <c r="GJ985" t="str">
        <v>Venezolanos en San Cristóbal</v>
      </c>
      <c r="GK985" t="str">
        <v>Venezuelan Emigrant Foundation (FEV)</v>
      </c>
      <c r="GL985" t="str">
        <v>Vicaría de Pastoral Social Caritas</v>
      </c>
      <c r="GM985" t="str">
        <v>Voices GY</v>
      </c>
      <c r="GN985" t="str">
        <v>We World GVC</v>
      </c>
      <c r="GO985" t="str">
        <v>World Council of Credit Unions</v>
      </c>
      <c r="GP985" t="str">
        <v>World Food Programme (WFP)</v>
      </c>
      <c r="GQ985" t="str">
        <v>World Vision</v>
      </c>
      <c r="GR985" t="str">
        <v>ZOA</v>
      </c>
    </row>
    <row r="986" spans="8:200" x14ac:dyDescent="0.3">
      <c r="H986" t="str" cm="1">
        <f t="array" ref="H986:GR986">TRANSPOSE(_xlfn._xlws.SORT(_xlfn._xlws.FILTER(Table3[Name],ISNUMBER(SEARCH(' Activity Sheet'!D1040,Table3[Name])),"Not found"),,1))</f>
        <v>.New Organisation</v>
      </c>
      <c r="I986" t="str">
        <v>ABV - Association of Good with Life</v>
      </c>
      <c r="J986" t="str">
        <v>ACAPS</v>
      </c>
      <c r="K986" t="str">
        <v>Acción y Desarrollo</v>
      </c>
      <c r="L986" t="str">
        <v>ACTED</v>
      </c>
      <c r="M986" t="str">
        <v>Action against Hunger</v>
      </c>
      <c r="N986" t="str">
        <v>ActionAid</v>
      </c>
      <c r="O986" t="str">
        <v>Adventist Development and Relief Agency (ADRA)</v>
      </c>
      <c r="P986" t="str">
        <v>Alas de Colibrí Foundation</v>
      </c>
      <c r="Q986" t="str">
        <v>Alianza por la Solidaridad</v>
      </c>
      <c r="R986" t="str">
        <v>Alianza por Venezuela</v>
      </c>
      <c r="S986" t="str">
        <v>Americares Foundation</v>
      </c>
      <c r="T986" t="str">
        <v>Argentine Commission for Refugees and Migrants (CAREF)</v>
      </c>
      <c r="U986" t="str">
        <v>Asociación Aves</v>
      </c>
      <c r="V986" t="str">
        <v>Asociación de Jubilados y Pensionados Venezolanos en Argentina</v>
      </c>
      <c r="W986" t="str">
        <v>Asociación de Venezolanos en Eloy Alfaro</v>
      </c>
      <c r="X986" t="str">
        <v>Asociación Fundación contra el Hambre Perú</v>
      </c>
      <c r="Y986" t="str">
        <v>Asociación Migrantes Venezolanos</v>
      </c>
      <c r="Z986" t="str">
        <v>Asociación Misioneros de San Carlos Scalabrinianos</v>
      </c>
      <c r="AA986" t="str">
        <v>Asociacion Proteccion Poblacion Vulnerable</v>
      </c>
      <c r="AB986" t="str">
        <v>Asociación Quinta Ola</v>
      </c>
      <c r="AC986" t="str">
        <v>Asociación Salto Ángel</v>
      </c>
      <c r="AD986" t="str">
        <v>Asociación Venezuela en Ecuador AC</v>
      </c>
      <c r="AE986" t="str">
        <v>ASOVENAR</v>
      </c>
      <c r="AF986" t="str">
        <v>Associação Hermanitos</v>
      </c>
      <c r="AG986" t="str">
        <v>AVSI Foundation</v>
      </c>
      <c r="AH986" t="str">
        <v>Bethany Christian Services</v>
      </c>
      <c r="AI986" t="str">
        <v>Blumont</v>
      </c>
      <c r="AJ986" t="str">
        <v>CARE</v>
      </c>
      <c r="AK986" t="str">
        <v>Caritas Brazil</v>
      </c>
      <c r="AL986" t="str">
        <v>Caritas Ecuador</v>
      </c>
      <c r="AM986" t="str">
        <v>Caritas Germany</v>
      </c>
      <c r="AN986" t="str">
        <v>Caritas Manaus</v>
      </c>
      <c r="AO986" t="str">
        <v>Caritas Parana</v>
      </c>
      <c r="AP986" t="str">
        <v>Caritas Peru</v>
      </c>
      <c r="AQ986" t="str">
        <v>Caritas Rio de Janeiro</v>
      </c>
      <c r="AR986" t="str">
        <v>Caritas São Paulo</v>
      </c>
      <c r="AS986" t="str">
        <v>Caritas Switzerland</v>
      </c>
      <c r="AT986" t="str">
        <v>CCEFIRO Association</v>
      </c>
      <c r="AU986" t="str">
        <v>CEDRO</v>
      </c>
      <c r="AV986" t="str">
        <v>Center for Integrated Studies and Programs for Sustainable Development (CIEDS)</v>
      </c>
      <c r="AW986" t="str">
        <v>Center for Migration and Human Rights of the Diocese of Roraima (CMDH)</v>
      </c>
      <c r="AX986" t="str">
        <v>Centro de Atencion Psicosocial (CAPS)</v>
      </c>
      <c r="AY986" t="str">
        <v>CESAL</v>
      </c>
      <c r="AZ986" t="str">
        <v>CESVI-Cooperazione e Sviluppo</v>
      </c>
      <c r="BA986" t="str">
        <v>ChildFund International</v>
      </c>
      <c r="BB986" t="str">
        <v>CHS Alternativo</v>
      </c>
      <c r="BC986" t="str">
        <v>Churún Merú Association</v>
      </c>
      <c r="BD986" t="str">
        <v>Coalición por Venezuela</v>
      </c>
      <c r="BE986" t="str">
        <v>Colonia Foundation of Venezuelans in the Dominican Republic (FUNCOVERD)</v>
      </c>
      <c r="BF986" t="str">
        <v>COLVENZ</v>
      </c>
      <c r="BG986" t="str">
        <v>Compassiva</v>
      </c>
      <c r="BH986" t="str">
        <v>Consejo Interreligioso del Perú - Religiones por la Paz</v>
      </c>
      <c r="BI986" t="str">
        <v>Consorcio ONG OCIPI Y Capellanía Nacional OFICA</v>
      </c>
      <c r="BJ986" t="str">
        <v>COOPI - International Cooperation Foundation</v>
      </c>
      <c r="BK986" t="str">
        <v>Corporación Colectivo Sin Fronteras</v>
      </c>
      <c r="BL986" t="str">
        <v>CRISFE Foundation</v>
      </c>
      <c r="BM986" t="str">
        <v>Cuso International</v>
      </c>
      <c r="BN986" t="str">
        <v>Danielle’s Children Fund (DCF)</v>
      </c>
      <c r="BO986" t="str">
        <v>Danish Refugee Council (DRC)</v>
      </c>
      <c r="BP986" t="str">
        <v>Development Support Association - APOYAR</v>
      </c>
      <c r="BQ986" t="str">
        <v>Diakonie Katastrophenhilfe</v>
      </c>
      <c r="BR986" t="str">
        <v>Diálogo Diverso</v>
      </c>
      <c r="BS986" t="str">
        <v>Doctors of the World</v>
      </c>
      <c r="BT986" t="str">
        <v>Dominican Institute for Integrated Development</v>
      </c>
      <c r="BU986" t="str">
        <v>Duendes y Ángeles Vinotinto República Dominicana</v>
      </c>
      <c r="BV986" t="str">
        <v>Encuentros SJS (Servicio Jesuita de la Solidaridad)</v>
      </c>
      <c r="BW986" t="str">
        <v>Ending Violence Against Migrants</v>
      </c>
      <c r="BX986" t="str">
        <v>Equidad Foundation</v>
      </c>
      <c r="BY986" t="str">
        <v>Equilibrium CenDE</v>
      </c>
      <c r="BZ986" t="str">
        <v>Facultad de Psicología - Universidad de la República (UDELAR)</v>
      </c>
      <c r="CA986" t="str">
        <v>First International Emergency and Solidarités International</v>
      </c>
      <c r="CB986" t="str">
        <v>Fondo Ecuatoriano Populorum Progressio</v>
      </c>
      <c r="CC986" t="str">
        <v>Foro Salud Callao</v>
      </c>
      <c r="CD986" t="str">
        <v>Foundation for the Integration and Development of Latin America (FIDAL)</v>
      </c>
      <c r="CE986" t="str">
        <v>Foundation of the Americas (FUDELA)</v>
      </c>
      <c r="CF986" t="str">
        <v>Fraternity Without Borders</v>
      </c>
      <c r="CG986" t="str">
        <v>Fundación Brisas del Norte</v>
      </c>
      <c r="CH986" t="str">
        <v>Fundación Colombovenezolana Nueva Ilusión</v>
      </c>
      <c r="CI986" t="str">
        <v>Fundación Nakama's</v>
      </c>
      <c r="CJ986" t="str">
        <v>Fundación RadaBer</v>
      </c>
      <c r="CK986" t="str">
        <v>Fundación Scalabrini Bolivia</v>
      </c>
      <c r="CL986" t="str">
        <v>Fundacion Social Vivan los Niños</v>
      </c>
      <c r="CM986" t="str">
        <v>FUNVEAC</v>
      </c>
      <c r="CN986" t="str">
        <v>German Development Cooperation Agency GIZ</v>
      </c>
      <c r="CO986" t="str">
        <v>Globalizate Radio</v>
      </c>
      <c r="CP986" t="str">
        <v>GOAL</v>
      </c>
      <c r="CQ986" t="str">
        <v>Halü Bienestar Humano Foundation (HALU)</v>
      </c>
      <c r="CR986" t="str">
        <v>Heartland Alliance International (HAI)</v>
      </c>
      <c r="CS986" t="str">
        <v>HELVETAS Swiss Intercooperation</v>
      </c>
      <c r="CT986" t="str">
        <v>HIAS</v>
      </c>
      <c r="CU986" t="str">
        <v>Human Rights Defence Curaçao</v>
      </c>
      <c r="CV986" t="str">
        <v>Humanity &amp; Inclusion</v>
      </c>
      <c r="CW986" t="str">
        <v>Humans Analytic</v>
      </c>
      <c r="CX986" t="str">
        <v>Idas y Vueltas Association</v>
      </c>
      <c r="CY986" t="str">
        <v>iMMAP</v>
      </c>
      <c r="CZ986" t="str">
        <v>IMPACT Initiatives (REACH)</v>
      </c>
      <c r="DA986" t="str">
        <v>Inmigrante Feliz Association</v>
      </c>
      <c r="DB986" t="str">
        <v>Institute for Migration and Human Rights (IMDH)</v>
      </c>
      <c r="DC986" t="str">
        <v>Institute of Natural and Cultural Heritage (IPANC)</v>
      </c>
      <c r="DD986" t="str">
        <v>International Committee for the Development of People (CISP)</v>
      </c>
      <c r="DE986" t="str">
        <v>International Federation of the Red Cross (IFRC)</v>
      </c>
      <c r="DF986" t="str">
        <v>International Labour Organization (ILO)</v>
      </c>
      <c r="DG986" t="str">
        <v>International Medical Corps</v>
      </c>
      <c r="DH986" t="str">
        <v>International Organization for Migration (IOM)</v>
      </c>
      <c r="DI986" t="str">
        <v>International Rescue Committee (IRC)</v>
      </c>
      <c r="DJ986" t="str">
        <v>INTERSOS</v>
      </c>
      <c r="DK986" t="str">
        <v>Jesuit Migrant Service (JMS)</v>
      </c>
      <c r="DL986" t="str">
        <v>Jesuit Refugee Service (JRS)</v>
      </c>
      <c r="DM986" t="str">
        <v>Jesuit Service for Migrants and Refugees (JSMR)</v>
      </c>
      <c r="DN986" t="str">
        <v>Joint United Nations Programme on HIV/AIDS (UNAIDS)</v>
      </c>
      <c r="DO986" t="str">
        <v>Kimirina Coorporation</v>
      </c>
      <c r="DP986" t="str">
        <v>La Casita Hispanic Cultural Centre</v>
      </c>
      <c r="DQ986" t="str">
        <v>Latin American Network of Non-Governmental Organizations of Persons with Disabilities and their Families (RIADIS)</v>
      </c>
      <c r="DR986" t="str">
        <v>LGBT+ Movement Brazil</v>
      </c>
      <c r="DS986" t="str">
        <v>Living Water Community (LWC)</v>
      </c>
      <c r="DT986" t="str">
        <v>LLANOVENCOL</v>
      </c>
      <c r="DU986" t="str">
        <v>Lutheran World Federation</v>
      </c>
      <c r="DV986" t="str">
        <v>Lutheran World Relief</v>
      </c>
      <c r="DW986" t="str">
        <v>Malteser International</v>
      </c>
      <c r="DX986" t="str">
        <v>Mana Institute</v>
      </c>
      <c r="DY986" t="str">
        <v>Manos Veneguayas Association</v>
      </c>
      <c r="DZ986" t="str">
        <v>Más Igualdad Perú</v>
      </c>
      <c r="EA986" t="str">
        <v>MedGlobal</v>
      </c>
      <c r="EB986" t="str">
        <v>Medical Teams International</v>
      </c>
      <c r="EC986" t="str">
        <v>Mercy Corps</v>
      </c>
      <c r="ED986" t="str">
        <v>Migrant Service Center (CAM)</v>
      </c>
      <c r="EE986" t="str">
        <v>Migrants, Refugees and Argentine Social Entrepreneurs (MIRARES)</v>
      </c>
      <c r="EF986" t="str">
        <v>Mision Scalabriniana - Ecuador</v>
      </c>
      <c r="EG986" t="str">
        <v>Missão Paz</v>
      </c>
      <c r="EH986" t="str">
        <v>Museu A CASA</v>
      </c>
      <c r="EI986" t="str">
        <v>Norwegian Refugee Council (NRC)</v>
      </c>
      <c r="EJ986" t="str">
        <v>ONG Migrantes por el Maule</v>
      </c>
      <c r="EK986" t="str">
        <v>ONG Preemptive Love Coalition Colombia</v>
      </c>
      <c r="EL986" t="str">
        <v>Organización Transfomando Vidas</v>
      </c>
      <c r="EM986" t="str">
        <v>Organization of Ibero-American States for Education, Science and Culture (OEI)</v>
      </c>
      <c r="EN986" t="str">
        <v>OXFAM</v>
      </c>
      <c r="EO986" t="str">
        <v>Panamerican Development Foundation</v>
      </c>
      <c r="EP986" t="str">
        <v>Panamerican Health Organization/World Health Organization (PAHO/WHO)</v>
      </c>
      <c r="EQ986" t="str">
        <v>Pastoral of Human Mobility - Peruvian Episcopal Conference</v>
      </c>
      <c r="ER986" t="str">
        <v>Pastoral Service for Migrants National</v>
      </c>
      <c r="ES986" t="str">
        <v>Permanent Human Rights defense Committee (CDH)</v>
      </c>
      <c r="ET986" t="str">
        <v>Pirilampos Institute - Group of visits and voluntary actions in Roraima</v>
      </c>
      <c r="EU986" t="str">
        <v>Plan International</v>
      </c>
      <c r="EV986" t="str">
        <v>Population Program, Faculty of Social Sciences, University of the Republic</v>
      </c>
      <c r="EW986" t="str">
        <v>Profamilia Association</v>
      </c>
      <c r="EX986" t="str">
        <v>Red con Migrantes y Refugiados</v>
      </c>
      <c r="EY986" t="str">
        <v>Red Cross Colombia</v>
      </c>
      <c r="EZ986" t="str">
        <v>Red Cross Ecuador</v>
      </c>
      <c r="FA986" t="str">
        <v>Red Cross Peru</v>
      </c>
      <c r="FB986" t="str">
        <v>Red de Investigaciones en Derechos Humanos - CONICET (Consejo Nacional de Investigaciones Científicas y Técnicas)</v>
      </c>
      <c r="FC986" t="str">
        <v>RET International</v>
      </c>
      <c r="FD986" t="str">
        <v>Salú pa Tur Foundation</v>
      </c>
      <c r="FE986" t="str">
        <v>Salvation Army</v>
      </c>
      <c r="FF986" t="str">
        <v>Samaritan's Purse</v>
      </c>
      <c r="FG986" t="str">
        <v>Save the Children International (SCI)</v>
      </c>
      <c r="FH986" t="str">
        <v>Scalabrini Foundation Chile</v>
      </c>
      <c r="FI986" t="str">
        <v>Sección Peruana de Amnistía Internacional</v>
      </c>
      <c r="FJ986" t="str">
        <v>Serviço Pastoral dos Migrantes do Nordeste</v>
      </c>
      <c r="FK986" t="str">
        <v>Sesame Workshop</v>
      </c>
      <c r="FL986" t="str">
        <v>Si, Da Vida</v>
      </c>
      <c r="FM986" t="str">
        <v>Solidarity and Action Asociation</v>
      </c>
      <c r="FN986" t="str">
        <v>SOS Children's Villages</v>
      </c>
      <c r="FO986" t="str">
        <v>Tarabita Foundation</v>
      </c>
      <c r="FP986" t="str">
        <v>Tearfund</v>
      </c>
      <c r="FQ986" t="str">
        <v>TECHO</v>
      </c>
      <c r="FR986" t="str">
        <v>Terranueva Foundation</v>
      </c>
      <c r="FS986" t="str">
        <v>Terre des Hommes Suisse</v>
      </c>
      <c r="FT986" t="str">
        <v>The Israel Forum for International Humanitarian Aid (IsraAID)</v>
      </c>
      <c r="FU986" t="str">
        <v>Unión Venezolana en Perú</v>
      </c>
      <c r="FV986" t="str">
        <v>United Nations Children's Fund (UNICEF)</v>
      </c>
      <c r="FW986" t="str">
        <v>United Nations Development Programme (UNDP)</v>
      </c>
      <c r="FX986" t="str">
        <v>United Nations Educational, Scientific and Cultural Organization (UNESCO)</v>
      </c>
      <c r="FY986" t="str">
        <v>United Nations Entity for Gender Equality and the Empowerment of Women (UNWOMEN)</v>
      </c>
      <c r="FZ986" t="str">
        <v>United Nations Food and Agricultural Organization (FAO)</v>
      </c>
      <c r="GA986" t="str">
        <v>United Nations High Commissioner for Refugees (UNHCR)</v>
      </c>
      <c r="GB986" t="str">
        <v>United Nations Office of the High Commissioner for Human Rights (OHCHR)</v>
      </c>
      <c r="GC986" t="str">
        <v>United Nations Office on Drugs and Crime (UNODC)</v>
      </c>
      <c r="GD986" t="str">
        <v>United Nations Population Fund (UNFPA)</v>
      </c>
      <c r="GE986" t="str">
        <v>United Nations Programme for Human Settlements (UN Habitat)</v>
      </c>
      <c r="GF986" t="str">
        <v>Vale da Benção Educational and Charitable Association (AEBVB)</v>
      </c>
      <c r="GG986" t="str">
        <v>VenAruba Solidaria</v>
      </c>
      <c r="GH986" t="str">
        <v>Venex Curacao Foundation</v>
      </c>
      <c r="GI986" t="str">
        <v>Venezolanos en Barranquilla</v>
      </c>
      <c r="GJ986" t="str">
        <v>Venezolanos en San Cristóbal</v>
      </c>
      <c r="GK986" t="str">
        <v>Venezuelan Emigrant Foundation (FEV)</v>
      </c>
      <c r="GL986" t="str">
        <v>Vicaría de Pastoral Social Caritas</v>
      </c>
      <c r="GM986" t="str">
        <v>Voices GY</v>
      </c>
      <c r="GN986" t="str">
        <v>We World GVC</v>
      </c>
      <c r="GO986" t="str">
        <v>World Council of Credit Unions</v>
      </c>
      <c r="GP986" t="str">
        <v>World Food Programme (WFP)</v>
      </c>
      <c r="GQ986" t="str">
        <v>World Vision</v>
      </c>
      <c r="GR986" t="str">
        <v>ZOA</v>
      </c>
    </row>
    <row r="987" spans="8:200" x14ac:dyDescent="0.3">
      <c r="H987" t="str" cm="1">
        <f t="array" ref="H987:GR987">TRANSPOSE(_xlfn._xlws.SORT(_xlfn._xlws.FILTER(Table3[Name],ISNUMBER(SEARCH(' Activity Sheet'!D1041,Table3[Name])),"Not found"),,1))</f>
        <v>.New Organisation</v>
      </c>
      <c r="I987" t="str">
        <v>ABV - Association of Good with Life</v>
      </c>
      <c r="J987" t="str">
        <v>ACAPS</v>
      </c>
      <c r="K987" t="str">
        <v>Acción y Desarrollo</v>
      </c>
      <c r="L987" t="str">
        <v>ACTED</v>
      </c>
      <c r="M987" t="str">
        <v>Action against Hunger</v>
      </c>
      <c r="N987" t="str">
        <v>ActionAid</v>
      </c>
      <c r="O987" t="str">
        <v>Adventist Development and Relief Agency (ADRA)</v>
      </c>
      <c r="P987" t="str">
        <v>Alas de Colibrí Foundation</v>
      </c>
      <c r="Q987" t="str">
        <v>Alianza por la Solidaridad</v>
      </c>
      <c r="R987" t="str">
        <v>Alianza por Venezuela</v>
      </c>
      <c r="S987" t="str">
        <v>Americares Foundation</v>
      </c>
      <c r="T987" t="str">
        <v>Argentine Commission for Refugees and Migrants (CAREF)</v>
      </c>
      <c r="U987" t="str">
        <v>Asociación Aves</v>
      </c>
      <c r="V987" t="str">
        <v>Asociación de Jubilados y Pensionados Venezolanos en Argentina</v>
      </c>
      <c r="W987" t="str">
        <v>Asociación de Venezolanos en Eloy Alfaro</v>
      </c>
      <c r="X987" t="str">
        <v>Asociación Fundación contra el Hambre Perú</v>
      </c>
      <c r="Y987" t="str">
        <v>Asociación Migrantes Venezolanos</v>
      </c>
      <c r="Z987" t="str">
        <v>Asociación Misioneros de San Carlos Scalabrinianos</v>
      </c>
      <c r="AA987" t="str">
        <v>Asociacion Proteccion Poblacion Vulnerable</v>
      </c>
      <c r="AB987" t="str">
        <v>Asociación Quinta Ola</v>
      </c>
      <c r="AC987" t="str">
        <v>Asociación Salto Ángel</v>
      </c>
      <c r="AD987" t="str">
        <v>Asociación Venezuela en Ecuador AC</v>
      </c>
      <c r="AE987" t="str">
        <v>ASOVENAR</v>
      </c>
      <c r="AF987" t="str">
        <v>Associação Hermanitos</v>
      </c>
      <c r="AG987" t="str">
        <v>AVSI Foundation</v>
      </c>
      <c r="AH987" t="str">
        <v>Bethany Christian Services</v>
      </c>
      <c r="AI987" t="str">
        <v>Blumont</v>
      </c>
      <c r="AJ987" t="str">
        <v>CARE</v>
      </c>
      <c r="AK987" t="str">
        <v>Caritas Brazil</v>
      </c>
      <c r="AL987" t="str">
        <v>Caritas Ecuador</v>
      </c>
      <c r="AM987" t="str">
        <v>Caritas Germany</v>
      </c>
      <c r="AN987" t="str">
        <v>Caritas Manaus</v>
      </c>
      <c r="AO987" t="str">
        <v>Caritas Parana</v>
      </c>
      <c r="AP987" t="str">
        <v>Caritas Peru</v>
      </c>
      <c r="AQ987" t="str">
        <v>Caritas Rio de Janeiro</v>
      </c>
      <c r="AR987" t="str">
        <v>Caritas São Paulo</v>
      </c>
      <c r="AS987" t="str">
        <v>Caritas Switzerland</v>
      </c>
      <c r="AT987" t="str">
        <v>CCEFIRO Association</v>
      </c>
      <c r="AU987" t="str">
        <v>CEDRO</v>
      </c>
      <c r="AV987" t="str">
        <v>Center for Integrated Studies and Programs for Sustainable Development (CIEDS)</v>
      </c>
      <c r="AW987" t="str">
        <v>Center for Migration and Human Rights of the Diocese of Roraima (CMDH)</v>
      </c>
      <c r="AX987" t="str">
        <v>Centro de Atencion Psicosocial (CAPS)</v>
      </c>
      <c r="AY987" t="str">
        <v>CESAL</v>
      </c>
      <c r="AZ987" t="str">
        <v>CESVI-Cooperazione e Sviluppo</v>
      </c>
      <c r="BA987" t="str">
        <v>ChildFund International</v>
      </c>
      <c r="BB987" t="str">
        <v>CHS Alternativo</v>
      </c>
      <c r="BC987" t="str">
        <v>Churún Merú Association</v>
      </c>
      <c r="BD987" t="str">
        <v>Coalición por Venezuela</v>
      </c>
      <c r="BE987" t="str">
        <v>Colonia Foundation of Venezuelans in the Dominican Republic (FUNCOVERD)</v>
      </c>
      <c r="BF987" t="str">
        <v>COLVENZ</v>
      </c>
      <c r="BG987" t="str">
        <v>Compassiva</v>
      </c>
      <c r="BH987" t="str">
        <v>Consejo Interreligioso del Perú - Religiones por la Paz</v>
      </c>
      <c r="BI987" t="str">
        <v>Consorcio ONG OCIPI Y Capellanía Nacional OFICA</v>
      </c>
      <c r="BJ987" t="str">
        <v>COOPI - International Cooperation Foundation</v>
      </c>
      <c r="BK987" t="str">
        <v>Corporación Colectivo Sin Fronteras</v>
      </c>
      <c r="BL987" t="str">
        <v>CRISFE Foundation</v>
      </c>
      <c r="BM987" t="str">
        <v>Cuso International</v>
      </c>
      <c r="BN987" t="str">
        <v>Danielle’s Children Fund (DCF)</v>
      </c>
      <c r="BO987" t="str">
        <v>Danish Refugee Council (DRC)</v>
      </c>
      <c r="BP987" t="str">
        <v>Development Support Association - APOYAR</v>
      </c>
      <c r="BQ987" t="str">
        <v>Diakonie Katastrophenhilfe</v>
      </c>
      <c r="BR987" t="str">
        <v>Diálogo Diverso</v>
      </c>
      <c r="BS987" t="str">
        <v>Doctors of the World</v>
      </c>
      <c r="BT987" t="str">
        <v>Dominican Institute for Integrated Development</v>
      </c>
      <c r="BU987" t="str">
        <v>Duendes y Ángeles Vinotinto República Dominicana</v>
      </c>
      <c r="BV987" t="str">
        <v>Encuentros SJS (Servicio Jesuita de la Solidaridad)</v>
      </c>
      <c r="BW987" t="str">
        <v>Ending Violence Against Migrants</v>
      </c>
      <c r="BX987" t="str">
        <v>Equidad Foundation</v>
      </c>
      <c r="BY987" t="str">
        <v>Equilibrium CenDE</v>
      </c>
      <c r="BZ987" t="str">
        <v>Facultad de Psicología - Universidad de la República (UDELAR)</v>
      </c>
      <c r="CA987" t="str">
        <v>First International Emergency and Solidarités International</v>
      </c>
      <c r="CB987" t="str">
        <v>Fondo Ecuatoriano Populorum Progressio</v>
      </c>
      <c r="CC987" t="str">
        <v>Foro Salud Callao</v>
      </c>
      <c r="CD987" t="str">
        <v>Foundation for the Integration and Development of Latin America (FIDAL)</v>
      </c>
      <c r="CE987" t="str">
        <v>Foundation of the Americas (FUDELA)</v>
      </c>
      <c r="CF987" t="str">
        <v>Fraternity Without Borders</v>
      </c>
      <c r="CG987" t="str">
        <v>Fundación Brisas del Norte</v>
      </c>
      <c r="CH987" t="str">
        <v>Fundación Colombovenezolana Nueva Ilusión</v>
      </c>
      <c r="CI987" t="str">
        <v>Fundación Nakama's</v>
      </c>
      <c r="CJ987" t="str">
        <v>Fundación RadaBer</v>
      </c>
      <c r="CK987" t="str">
        <v>Fundación Scalabrini Bolivia</v>
      </c>
      <c r="CL987" t="str">
        <v>Fundacion Social Vivan los Niños</v>
      </c>
      <c r="CM987" t="str">
        <v>FUNVEAC</v>
      </c>
      <c r="CN987" t="str">
        <v>German Development Cooperation Agency GIZ</v>
      </c>
      <c r="CO987" t="str">
        <v>Globalizate Radio</v>
      </c>
      <c r="CP987" t="str">
        <v>GOAL</v>
      </c>
      <c r="CQ987" t="str">
        <v>Halü Bienestar Humano Foundation (HALU)</v>
      </c>
      <c r="CR987" t="str">
        <v>Heartland Alliance International (HAI)</v>
      </c>
      <c r="CS987" t="str">
        <v>HELVETAS Swiss Intercooperation</v>
      </c>
      <c r="CT987" t="str">
        <v>HIAS</v>
      </c>
      <c r="CU987" t="str">
        <v>Human Rights Defence Curaçao</v>
      </c>
      <c r="CV987" t="str">
        <v>Humanity &amp; Inclusion</v>
      </c>
      <c r="CW987" t="str">
        <v>Humans Analytic</v>
      </c>
      <c r="CX987" t="str">
        <v>Idas y Vueltas Association</v>
      </c>
      <c r="CY987" t="str">
        <v>iMMAP</v>
      </c>
      <c r="CZ987" t="str">
        <v>IMPACT Initiatives (REACH)</v>
      </c>
      <c r="DA987" t="str">
        <v>Inmigrante Feliz Association</v>
      </c>
      <c r="DB987" t="str">
        <v>Institute for Migration and Human Rights (IMDH)</v>
      </c>
      <c r="DC987" t="str">
        <v>Institute of Natural and Cultural Heritage (IPANC)</v>
      </c>
      <c r="DD987" t="str">
        <v>International Committee for the Development of People (CISP)</v>
      </c>
      <c r="DE987" t="str">
        <v>International Federation of the Red Cross (IFRC)</v>
      </c>
      <c r="DF987" t="str">
        <v>International Labour Organization (ILO)</v>
      </c>
      <c r="DG987" t="str">
        <v>International Medical Corps</v>
      </c>
      <c r="DH987" t="str">
        <v>International Organization for Migration (IOM)</v>
      </c>
      <c r="DI987" t="str">
        <v>International Rescue Committee (IRC)</v>
      </c>
      <c r="DJ987" t="str">
        <v>INTERSOS</v>
      </c>
      <c r="DK987" t="str">
        <v>Jesuit Migrant Service (JMS)</v>
      </c>
      <c r="DL987" t="str">
        <v>Jesuit Refugee Service (JRS)</v>
      </c>
      <c r="DM987" t="str">
        <v>Jesuit Service for Migrants and Refugees (JSMR)</v>
      </c>
      <c r="DN987" t="str">
        <v>Joint United Nations Programme on HIV/AIDS (UNAIDS)</v>
      </c>
      <c r="DO987" t="str">
        <v>Kimirina Coorporation</v>
      </c>
      <c r="DP987" t="str">
        <v>La Casita Hispanic Cultural Centre</v>
      </c>
      <c r="DQ987" t="str">
        <v>Latin American Network of Non-Governmental Organizations of Persons with Disabilities and their Families (RIADIS)</v>
      </c>
      <c r="DR987" t="str">
        <v>LGBT+ Movement Brazil</v>
      </c>
      <c r="DS987" t="str">
        <v>Living Water Community (LWC)</v>
      </c>
      <c r="DT987" t="str">
        <v>LLANOVENCOL</v>
      </c>
      <c r="DU987" t="str">
        <v>Lutheran World Federation</v>
      </c>
      <c r="DV987" t="str">
        <v>Lutheran World Relief</v>
      </c>
      <c r="DW987" t="str">
        <v>Malteser International</v>
      </c>
      <c r="DX987" t="str">
        <v>Mana Institute</v>
      </c>
      <c r="DY987" t="str">
        <v>Manos Veneguayas Association</v>
      </c>
      <c r="DZ987" t="str">
        <v>Más Igualdad Perú</v>
      </c>
      <c r="EA987" t="str">
        <v>MedGlobal</v>
      </c>
      <c r="EB987" t="str">
        <v>Medical Teams International</v>
      </c>
      <c r="EC987" t="str">
        <v>Mercy Corps</v>
      </c>
      <c r="ED987" t="str">
        <v>Migrant Service Center (CAM)</v>
      </c>
      <c r="EE987" t="str">
        <v>Migrants, Refugees and Argentine Social Entrepreneurs (MIRARES)</v>
      </c>
      <c r="EF987" t="str">
        <v>Mision Scalabriniana - Ecuador</v>
      </c>
      <c r="EG987" t="str">
        <v>Missão Paz</v>
      </c>
      <c r="EH987" t="str">
        <v>Museu A CASA</v>
      </c>
      <c r="EI987" t="str">
        <v>Norwegian Refugee Council (NRC)</v>
      </c>
      <c r="EJ987" t="str">
        <v>ONG Migrantes por el Maule</v>
      </c>
      <c r="EK987" t="str">
        <v>ONG Preemptive Love Coalition Colombia</v>
      </c>
      <c r="EL987" t="str">
        <v>Organización Transfomando Vidas</v>
      </c>
      <c r="EM987" t="str">
        <v>Organization of Ibero-American States for Education, Science and Culture (OEI)</v>
      </c>
      <c r="EN987" t="str">
        <v>OXFAM</v>
      </c>
      <c r="EO987" t="str">
        <v>Panamerican Development Foundation</v>
      </c>
      <c r="EP987" t="str">
        <v>Panamerican Health Organization/World Health Organization (PAHO/WHO)</v>
      </c>
      <c r="EQ987" t="str">
        <v>Pastoral of Human Mobility - Peruvian Episcopal Conference</v>
      </c>
      <c r="ER987" t="str">
        <v>Pastoral Service for Migrants National</v>
      </c>
      <c r="ES987" t="str">
        <v>Permanent Human Rights defense Committee (CDH)</v>
      </c>
      <c r="ET987" t="str">
        <v>Pirilampos Institute - Group of visits and voluntary actions in Roraima</v>
      </c>
      <c r="EU987" t="str">
        <v>Plan International</v>
      </c>
      <c r="EV987" t="str">
        <v>Population Program, Faculty of Social Sciences, University of the Republic</v>
      </c>
      <c r="EW987" t="str">
        <v>Profamilia Association</v>
      </c>
      <c r="EX987" t="str">
        <v>Red con Migrantes y Refugiados</v>
      </c>
      <c r="EY987" t="str">
        <v>Red Cross Colombia</v>
      </c>
      <c r="EZ987" t="str">
        <v>Red Cross Ecuador</v>
      </c>
      <c r="FA987" t="str">
        <v>Red Cross Peru</v>
      </c>
      <c r="FB987" t="str">
        <v>Red de Investigaciones en Derechos Humanos - CONICET (Consejo Nacional de Investigaciones Científicas y Técnicas)</v>
      </c>
      <c r="FC987" t="str">
        <v>RET International</v>
      </c>
      <c r="FD987" t="str">
        <v>Salú pa Tur Foundation</v>
      </c>
      <c r="FE987" t="str">
        <v>Salvation Army</v>
      </c>
      <c r="FF987" t="str">
        <v>Samaritan's Purse</v>
      </c>
      <c r="FG987" t="str">
        <v>Save the Children International (SCI)</v>
      </c>
      <c r="FH987" t="str">
        <v>Scalabrini Foundation Chile</v>
      </c>
      <c r="FI987" t="str">
        <v>Sección Peruana de Amnistía Internacional</v>
      </c>
      <c r="FJ987" t="str">
        <v>Serviço Pastoral dos Migrantes do Nordeste</v>
      </c>
      <c r="FK987" t="str">
        <v>Sesame Workshop</v>
      </c>
      <c r="FL987" t="str">
        <v>Si, Da Vida</v>
      </c>
      <c r="FM987" t="str">
        <v>Solidarity and Action Asociation</v>
      </c>
      <c r="FN987" t="str">
        <v>SOS Children's Villages</v>
      </c>
      <c r="FO987" t="str">
        <v>Tarabita Foundation</v>
      </c>
      <c r="FP987" t="str">
        <v>Tearfund</v>
      </c>
      <c r="FQ987" t="str">
        <v>TECHO</v>
      </c>
      <c r="FR987" t="str">
        <v>Terranueva Foundation</v>
      </c>
      <c r="FS987" t="str">
        <v>Terre des Hommes Suisse</v>
      </c>
      <c r="FT987" t="str">
        <v>The Israel Forum for International Humanitarian Aid (IsraAID)</v>
      </c>
      <c r="FU987" t="str">
        <v>Unión Venezolana en Perú</v>
      </c>
      <c r="FV987" t="str">
        <v>United Nations Children's Fund (UNICEF)</v>
      </c>
      <c r="FW987" t="str">
        <v>United Nations Development Programme (UNDP)</v>
      </c>
      <c r="FX987" t="str">
        <v>United Nations Educational, Scientific and Cultural Organization (UNESCO)</v>
      </c>
      <c r="FY987" t="str">
        <v>United Nations Entity for Gender Equality and the Empowerment of Women (UNWOMEN)</v>
      </c>
      <c r="FZ987" t="str">
        <v>United Nations Food and Agricultural Organization (FAO)</v>
      </c>
      <c r="GA987" t="str">
        <v>United Nations High Commissioner for Refugees (UNHCR)</v>
      </c>
      <c r="GB987" t="str">
        <v>United Nations Office of the High Commissioner for Human Rights (OHCHR)</v>
      </c>
      <c r="GC987" t="str">
        <v>United Nations Office on Drugs and Crime (UNODC)</v>
      </c>
      <c r="GD987" t="str">
        <v>United Nations Population Fund (UNFPA)</v>
      </c>
      <c r="GE987" t="str">
        <v>United Nations Programme for Human Settlements (UN Habitat)</v>
      </c>
      <c r="GF987" t="str">
        <v>Vale da Benção Educational and Charitable Association (AEBVB)</v>
      </c>
      <c r="GG987" t="str">
        <v>VenAruba Solidaria</v>
      </c>
      <c r="GH987" t="str">
        <v>Venex Curacao Foundation</v>
      </c>
      <c r="GI987" t="str">
        <v>Venezolanos en Barranquilla</v>
      </c>
      <c r="GJ987" t="str">
        <v>Venezolanos en San Cristóbal</v>
      </c>
      <c r="GK987" t="str">
        <v>Venezuelan Emigrant Foundation (FEV)</v>
      </c>
      <c r="GL987" t="str">
        <v>Vicaría de Pastoral Social Caritas</v>
      </c>
      <c r="GM987" t="str">
        <v>Voices GY</v>
      </c>
      <c r="GN987" t="str">
        <v>We World GVC</v>
      </c>
      <c r="GO987" t="str">
        <v>World Council of Credit Unions</v>
      </c>
      <c r="GP987" t="str">
        <v>World Food Programme (WFP)</v>
      </c>
      <c r="GQ987" t="str">
        <v>World Vision</v>
      </c>
      <c r="GR987" t="str">
        <v>ZOA</v>
      </c>
    </row>
    <row r="988" spans="8:200" x14ac:dyDescent="0.3">
      <c r="H988" t="str" cm="1">
        <f t="array" ref="H988:GR988">TRANSPOSE(_xlfn._xlws.SORT(_xlfn._xlws.FILTER(Table3[Name],ISNUMBER(SEARCH(' Activity Sheet'!D1042,Table3[Name])),"Not found"),,1))</f>
        <v>.New Organisation</v>
      </c>
      <c r="I988" t="str">
        <v>ABV - Association of Good with Life</v>
      </c>
      <c r="J988" t="str">
        <v>ACAPS</v>
      </c>
      <c r="K988" t="str">
        <v>Acción y Desarrollo</v>
      </c>
      <c r="L988" t="str">
        <v>ACTED</v>
      </c>
      <c r="M988" t="str">
        <v>Action against Hunger</v>
      </c>
      <c r="N988" t="str">
        <v>ActionAid</v>
      </c>
      <c r="O988" t="str">
        <v>Adventist Development and Relief Agency (ADRA)</v>
      </c>
      <c r="P988" t="str">
        <v>Alas de Colibrí Foundation</v>
      </c>
      <c r="Q988" t="str">
        <v>Alianza por la Solidaridad</v>
      </c>
      <c r="R988" t="str">
        <v>Alianza por Venezuela</v>
      </c>
      <c r="S988" t="str">
        <v>Americares Foundation</v>
      </c>
      <c r="T988" t="str">
        <v>Argentine Commission for Refugees and Migrants (CAREF)</v>
      </c>
      <c r="U988" t="str">
        <v>Asociación Aves</v>
      </c>
      <c r="V988" t="str">
        <v>Asociación de Jubilados y Pensionados Venezolanos en Argentina</v>
      </c>
      <c r="W988" t="str">
        <v>Asociación de Venezolanos en Eloy Alfaro</v>
      </c>
      <c r="X988" t="str">
        <v>Asociación Fundación contra el Hambre Perú</v>
      </c>
      <c r="Y988" t="str">
        <v>Asociación Migrantes Venezolanos</v>
      </c>
      <c r="Z988" t="str">
        <v>Asociación Misioneros de San Carlos Scalabrinianos</v>
      </c>
      <c r="AA988" t="str">
        <v>Asociacion Proteccion Poblacion Vulnerable</v>
      </c>
      <c r="AB988" t="str">
        <v>Asociación Quinta Ola</v>
      </c>
      <c r="AC988" t="str">
        <v>Asociación Salto Ángel</v>
      </c>
      <c r="AD988" t="str">
        <v>Asociación Venezuela en Ecuador AC</v>
      </c>
      <c r="AE988" t="str">
        <v>ASOVENAR</v>
      </c>
      <c r="AF988" t="str">
        <v>Associação Hermanitos</v>
      </c>
      <c r="AG988" t="str">
        <v>AVSI Foundation</v>
      </c>
      <c r="AH988" t="str">
        <v>Bethany Christian Services</v>
      </c>
      <c r="AI988" t="str">
        <v>Blumont</v>
      </c>
      <c r="AJ988" t="str">
        <v>CARE</v>
      </c>
      <c r="AK988" t="str">
        <v>Caritas Brazil</v>
      </c>
      <c r="AL988" t="str">
        <v>Caritas Ecuador</v>
      </c>
      <c r="AM988" t="str">
        <v>Caritas Germany</v>
      </c>
      <c r="AN988" t="str">
        <v>Caritas Manaus</v>
      </c>
      <c r="AO988" t="str">
        <v>Caritas Parana</v>
      </c>
      <c r="AP988" t="str">
        <v>Caritas Peru</v>
      </c>
      <c r="AQ988" t="str">
        <v>Caritas Rio de Janeiro</v>
      </c>
      <c r="AR988" t="str">
        <v>Caritas São Paulo</v>
      </c>
      <c r="AS988" t="str">
        <v>Caritas Switzerland</v>
      </c>
      <c r="AT988" t="str">
        <v>CCEFIRO Association</v>
      </c>
      <c r="AU988" t="str">
        <v>CEDRO</v>
      </c>
      <c r="AV988" t="str">
        <v>Center for Integrated Studies and Programs for Sustainable Development (CIEDS)</v>
      </c>
      <c r="AW988" t="str">
        <v>Center for Migration and Human Rights of the Diocese of Roraima (CMDH)</v>
      </c>
      <c r="AX988" t="str">
        <v>Centro de Atencion Psicosocial (CAPS)</v>
      </c>
      <c r="AY988" t="str">
        <v>CESAL</v>
      </c>
      <c r="AZ988" t="str">
        <v>CESVI-Cooperazione e Sviluppo</v>
      </c>
      <c r="BA988" t="str">
        <v>ChildFund International</v>
      </c>
      <c r="BB988" t="str">
        <v>CHS Alternativo</v>
      </c>
      <c r="BC988" t="str">
        <v>Churún Merú Association</v>
      </c>
      <c r="BD988" t="str">
        <v>Coalición por Venezuela</v>
      </c>
      <c r="BE988" t="str">
        <v>Colonia Foundation of Venezuelans in the Dominican Republic (FUNCOVERD)</v>
      </c>
      <c r="BF988" t="str">
        <v>COLVENZ</v>
      </c>
      <c r="BG988" t="str">
        <v>Compassiva</v>
      </c>
      <c r="BH988" t="str">
        <v>Consejo Interreligioso del Perú - Religiones por la Paz</v>
      </c>
      <c r="BI988" t="str">
        <v>Consorcio ONG OCIPI Y Capellanía Nacional OFICA</v>
      </c>
      <c r="BJ988" t="str">
        <v>COOPI - International Cooperation Foundation</v>
      </c>
      <c r="BK988" t="str">
        <v>Corporación Colectivo Sin Fronteras</v>
      </c>
      <c r="BL988" t="str">
        <v>CRISFE Foundation</v>
      </c>
      <c r="BM988" t="str">
        <v>Cuso International</v>
      </c>
      <c r="BN988" t="str">
        <v>Danielle’s Children Fund (DCF)</v>
      </c>
      <c r="BO988" t="str">
        <v>Danish Refugee Council (DRC)</v>
      </c>
      <c r="BP988" t="str">
        <v>Development Support Association - APOYAR</v>
      </c>
      <c r="BQ988" t="str">
        <v>Diakonie Katastrophenhilfe</v>
      </c>
      <c r="BR988" t="str">
        <v>Diálogo Diverso</v>
      </c>
      <c r="BS988" t="str">
        <v>Doctors of the World</v>
      </c>
      <c r="BT988" t="str">
        <v>Dominican Institute for Integrated Development</v>
      </c>
      <c r="BU988" t="str">
        <v>Duendes y Ángeles Vinotinto República Dominicana</v>
      </c>
      <c r="BV988" t="str">
        <v>Encuentros SJS (Servicio Jesuita de la Solidaridad)</v>
      </c>
      <c r="BW988" t="str">
        <v>Ending Violence Against Migrants</v>
      </c>
      <c r="BX988" t="str">
        <v>Equidad Foundation</v>
      </c>
      <c r="BY988" t="str">
        <v>Equilibrium CenDE</v>
      </c>
      <c r="BZ988" t="str">
        <v>Facultad de Psicología - Universidad de la República (UDELAR)</v>
      </c>
      <c r="CA988" t="str">
        <v>First International Emergency and Solidarités International</v>
      </c>
      <c r="CB988" t="str">
        <v>Fondo Ecuatoriano Populorum Progressio</v>
      </c>
      <c r="CC988" t="str">
        <v>Foro Salud Callao</v>
      </c>
      <c r="CD988" t="str">
        <v>Foundation for the Integration and Development of Latin America (FIDAL)</v>
      </c>
      <c r="CE988" t="str">
        <v>Foundation of the Americas (FUDELA)</v>
      </c>
      <c r="CF988" t="str">
        <v>Fraternity Without Borders</v>
      </c>
      <c r="CG988" t="str">
        <v>Fundación Brisas del Norte</v>
      </c>
      <c r="CH988" t="str">
        <v>Fundación Colombovenezolana Nueva Ilusión</v>
      </c>
      <c r="CI988" t="str">
        <v>Fundación Nakama's</v>
      </c>
      <c r="CJ988" t="str">
        <v>Fundación RadaBer</v>
      </c>
      <c r="CK988" t="str">
        <v>Fundación Scalabrini Bolivia</v>
      </c>
      <c r="CL988" t="str">
        <v>Fundacion Social Vivan los Niños</v>
      </c>
      <c r="CM988" t="str">
        <v>FUNVEAC</v>
      </c>
      <c r="CN988" t="str">
        <v>German Development Cooperation Agency GIZ</v>
      </c>
      <c r="CO988" t="str">
        <v>Globalizate Radio</v>
      </c>
      <c r="CP988" t="str">
        <v>GOAL</v>
      </c>
      <c r="CQ988" t="str">
        <v>Halü Bienestar Humano Foundation (HALU)</v>
      </c>
      <c r="CR988" t="str">
        <v>Heartland Alliance International (HAI)</v>
      </c>
      <c r="CS988" t="str">
        <v>HELVETAS Swiss Intercooperation</v>
      </c>
      <c r="CT988" t="str">
        <v>HIAS</v>
      </c>
      <c r="CU988" t="str">
        <v>Human Rights Defence Curaçao</v>
      </c>
      <c r="CV988" t="str">
        <v>Humanity &amp; Inclusion</v>
      </c>
      <c r="CW988" t="str">
        <v>Humans Analytic</v>
      </c>
      <c r="CX988" t="str">
        <v>Idas y Vueltas Association</v>
      </c>
      <c r="CY988" t="str">
        <v>iMMAP</v>
      </c>
      <c r="CZ988" t="str">
        <v>IMPACT Initiatives (REACH)</v>
      </c>
      <c r="DA988" t="str">
        <v>Inmigrante Feliz Association</v>
      </c>
      <c r="DB988" t="str">
        <v>Institute for Migration and Human Rights (IMDH)</v>
      </c>
      <c r="DC988" t="str">
        <v>Institute of Natural and Cultural Heritage (IPANC)</v>
      </c>
      <c r="DD988" t="str">
        <v>International Committee for the Development of People (CISP)</v>
      </c>
      <c r="DE988" t="str">
        <v>International Federation of the Red Cross (IFRC)</v>
      </c>
      <c r="DF988" t="str">
        <v>International Labour Organization (ILO)</v>
      </c>
      <c r="DG988" t="str">
        <v>International Medical Corps</v>
      </c>
      <c r="DH988" t="str">
        <v>International Organization for Migration (IOM)</v>
      </c>
      <c r="DI988" t="str">
        <v>International Rescue Committee (IRC)</v>
      </c>
      <c r="DJ988" t="str">
        <v>INTERSOS</v>
      </c>
      <c r="DK988" t="str">
        <v>Jesuit Migrant Service (JMS)</v>
      </c>
      <c r="DL988" t="str">
        <v>Jesuit Refugee Service (JRS)</v>
      </c>
      <c r="DM988" t="str">
        <v>Jesuit Service for Migrants and Refugees (JSMR)</v>
      </c>
      <c r="DN988" t="str">
        <v>Joint United Nations Programme on HIV/AIDS (UNAIDS)</v>
      </c>
      <c r="DO988" t="str">
        <v>Kimirina Coorporation</v>
      </c>
      <c r="DP988" t="str">
        <v>La Casita Hispanic Cultural Centre</v>
      </c>
      <c r="DQ988" t="str">
        <v>Latin American Network of Non-Governmental Organizations of Persons with Disabilities and their Families (RIADIS)</v>
      </c>
      <c r="DR988" t="str">
        <v>LGBT+ Movement Brazil</v>
      </c>
      <c r="DS988" t="str">
        <v>Living Water Community (LWC)</v>
      </c>
      <c r="DT988" t="str">
        <v>LLANOVENCOL</v>
      </c>
      <c r="DU988" t="str">
        <v>Lutheran World Federation</v>
      </c>
      <c r="DV988" t="str">
        <v>Lutheran World Relief</v>
      </c>
      <c r="DW988" t="str">
        <v>Malteser International</v>
      </c>
      <c r="DX988" t="str">
        <v>Mana Institute</v>
      </c>
      <c r="DY988" t="str">
        <v>Manos Veneguayas Association</v>
      </c>
      <c r="DZ988" t="str">
        <v>Más Igualdad Perú</v>
      </c>
      <c r="EA988" t="str">
        <v>MedGlobal</v>
      </c>
      <c r="EB988" t="str">
        <v>Medical Teams International</v>
      </c>
      <c r="EC988" t="str">
        <v>Mercy Corps</v>
      </c>
      <c r="ED988" t="str">
        <v>Migrant Service Center (CAM)</v>
      </c>
      <c r="EE988" t="str">
        <v>Migrants, Refugees and Argentine Social Entrepreneurs (MIRARES)</v>
      </c>
      <c r="EF988" t="str">
        <v>Mision Scalabriniana - Ecuador</v>
      </c>
      <c r="EG988" t="str">
        <v>Missão Paz</v>
      </c>
      <c r="EH988" t="str">
        <v>Museu A CASA</v>
      </c>
      <c r="EI988" t="str">
        <v>Norwegian Refugee Council (NRC)</v>
      </c>
      <c r="EJ988" t="str">
        <v>ONG Migrantes por el Maule</v>
      </c>
      <c r="EK988" t="str">
        <v>ONG Preemptive Love Coalition Colombia</v>
      </c>
      <c r="EL988" t="str">
        <v>Organización Transfomando Vidas</v>
      </c>
      <c r="EM988" t="str">
        <v>Organization of Ibero-American States for Education, Science and Culture (OEI)</v>
      </c>
      <c r="EN988" t="str">
        <v>OXFAM</v>
      </c>
      <c r="EO988" t="str">
        <v>Panamerican Development Foundation</v>
      </c>
      <c r="EP988" t="str">
        <v>Panamerican Health Organization/World Health Organization (PAHO/WHO)</v>
      </c>
      <c r="EQ988" t="str">
        <v>Pastoral of Human Mobility - Peruvian Episcopal Conference</v>
      </c>
      <c r="ER988" t="str">
        <v>Pastoral Service for Migrants National</v>
      </c>
      <c r="ES988" t="str">
        <v>Permanent Human Rights defense Committee (CDH)</v>
      </c>
      <c r="ET988" t="str">
        <v>Pirilampos Institute - Group of visits and voluntary actions in Roraima</v>
      </c>
      <c r="EU988" t="str">
        <v>Plan International</v>
      </c>
      <c r="EV988" t="str">
        <v>Population Program, Faculty of Social Sciences, University of the Republic</v>
      </c>
      <c r="EW988" t="str">
        <v>Profamilia Association</v>
      </c>
      <c r="EX988" t="str">
        <v>Red con Migrantes y Refugiados</v>
      </c>
      <c r="EY988" t="str">
        <v>Red Cross Colombia</v>
      </c>
      <c r="EZ988" t="str">
        <v>Red Cross Ecuador</v>
      </c>
      <c r="FA988" t="str">
        <v>Red Cross Peru</v>
      </c>
      <c r="FB988" t="str">
        <v>Red de Investigaciones en Derechos Humanos - CONICET (Consejo Nacional de Investigaciones Científicas y Técnicas)</v>
      </c>
      <c r="FC988" t="str">
        <v>RET International</v>
      </c>
      <c r="FD988" t="str">
        <v>Salú pa Tur Foundation</v>
      </c>
      <c r="FE988" t="str">
        <v>Salvation Army</v>
      </c>
      <c r="FF988" t="str">
        <v>Samaritan's Purse</v>
      </c>
      <c r="FG988" t="str">
        <v>Save the Children International (SCI)</v>
      </c>
      <c r="FH988" t="str">
        <v>Scalabrini Foundation Chile</v>
      </c>
      <c r="FI988" t="str">
        <v>Sección Peruana de Amnistía Internacional</v>
      </c>
      <c r="FJ988" t="str">
        <v>Serviço Pastoral dos Migrantes do Nordeste</v>
      </c>
      <c r="FK988" t="str">
        <v>Sesame Workshop</v>
      </c>
      <c r="FL988" t="str">
        <v>Si, Da Vida</v>
      </c>
      <c r="FM988" t="str">
        <v>Solidarity and Action Asociation</v>
      </c>
      <c r="FN988" t="str">
        <v>SOS Children's Villages</v>
      </c>
      <c r="FO988" t="str">
        <v>Tarabita Foundation</v>
      </c>
      <c r="FP988" t="str">
        <v>Tearfund</v>
      </c>
      <c r="FQ988" t="str">
        <v>TECHO</v>
      </c>
      <c r="FR988" t="str">
        <v>Terranueva Foundation</v>
      </c>
      <c r="FS988" t="str">
        <v>Terre des Hommes Suisse</v>
      </c>
      <c r="FT988" t="str">
        <v>The Israel Forum for International Humanitarian Aid (IsraAID)</v>
      </c>
      <c r="FU988" t="str">
        <v>Unión Venezolana en Perú</v>
      </c>
      <c r="FV988" t="str">
        <v>United Nations Children's Fund (UNICEF)</v>
      </c>
      <c r="FW988" t="str">
        <v>United Nations Development Programme (UNDP)</v>
      </c>
      <c r="FX988" t="str">
        <v>United Nations Educational, Scientific and Cultural Organization (UNESCO)</v>
      </c>
      <c r="FY988" t="str">
        <v>United Nations Entity for Gender Equality and the Empowerment of Women (UNWOMEN)</v>
      </c>
      <c r="FZ988" t="str">
        <v>United Nations Food and Agricultural Organization (FAO)</v>
      </c>
      <c r="GA988" t="str">
        <v>United Nations High Commissioner for Refugees (UNHCR)</v>
      </c>
      <c r="GB988" t="str">
        <v>United Nations Office of the High Commissioner for Human Rights (OHCHR)</v>
      </c>
      <c r="GC988" t="str">
        <v>United Nations Office on Drugs and Crime (UNODC)</v>
      </c>
      <c r="GD988" t="str">
        <v>United Nations Population Fund (UNFPA)</v>
      </c>
      <c r="GE988" t="str">
        <v>United Nations Programme for Human Settlements (UN Habitat)</v>
      </c>
      <c r="GF988" t="str">
        <v>Vale da Benção Educational and Charitable Association (AEBVB)</v>
      </c>
      <c r="GG988" t="str">
        <v>VenAruba Solidaria</v>
      </c>
      <c r="GH988" t="str">
        <v>Venex Curacao Foundation</v>
      </c>
      <c r="GI988" t="str">
        <v>Venezolanos en Barranquilla</v>
      </c>
      <c r="GJ988" t="str">
        <v>Venezolanos en San Cristóbal</v>
      </c>
      <c r="GK988" t="str">
        <v>Venezuelan Emigrant Foundation (FEV)</v>
      </c>
      <c r="GL988" t="str">
        <v>Vicaría de Pastoral Social Caritas</v>
      </c>
      <c r="GM988" t="str">
        <v>Voices GY</v>
      </c>
      <c r="GN988" t="str">
        <v>We World GVC</v>
      </c>
      <c r="GO988" t="str">
        <v>World Council of Credit Unions</v>
      </c>
      <c r="GP988" t="str">
        <v>World Food Programme (WFP)</v>
      </c>
      <c r="GQ988" t="str">
        <v>World Vision</v>
      </c>
      <c r="GR988" t="str">
        <v>ZOA</v>
      </c>
    </row>
    <row r="989" spans="8:200" x14ac:dyDescent="0.3">
      <c r="H989" t="str" cm="1">
        <f t="array" ref="H989:GR989">TRANSPOSE(_xlfn._xlws.SORT(_xlfn._xlws.FILTER(Table3[Name],ISNUMBER(SEARCH(' Activity Sheet'!D1043,Table3[Name])),"Not found"),,1))</f>
        <v>.New Organisation</v>
      </c>
      <c r="I989" t="str">
        <v>ABV - Association of Good with Life</v>
      </c>
      <c r="J989" t="str">
        <v>ACAPS</v>
      </c>
      <c r="K989" t="str">
        <v>Acción y Desarrollo</v>
      </c>
      <c r="L989" t="str">
        <v>ACTED</v>
      </c>
      <c r="M989" t="str">
        <v>Action against Hunger</v>
      </c>
      <c r="N989" t="str">
        <v>ActionAid</v>
      </c>
      <c r="O989" t="str">
        <v>Adventist Development and Relief Agency (ADRA)</v>
      </c>
      <c r="P989" t="str">
        <v>Alas de Colibrí Foundation</v>
      </c>
      <c r="Q989" t="str">
        <v>Alianza por la Solidaridad</v>
      </c>
      <c r="R989" t="str">
        <v>Alianza por Venezuela</v>
      </c>
      <c r="S989" t="str">
        <v>Americares Foundation</v>
      </c>
      <c r="T989" t="str">
        <v>Argentine Commission for Refugees and Migrants (CAREF)</v>
      </c>
      <c r="U989" t="str">
        <v>Asociación Aves</v>
      </c>
      <c r="V989" t="str">
        <v>Asociación de Jubilados y Pensionados Venezolanos en Argentina</v>
      </c>
      <c r="W989" t="str">
        <v>Asociación de Venezolanos en Eloy Alfaro</v>
      </c>
      <c r="X989" t="str">
        <v>Asociación Fundación contra el Hambre Perú</v>
      </c>
      <c r="Y989" t="str">
        <v>Asociación Migrantes Venezolanos</v>
      </c>
      <c r="Z989" t="str">
        <v>Asociación Misioneros de San Carlos Scalabrinianos</v>
      </c>
      <c r="AA989" t="str">
        <v>Asociacion Proteccion Poblacion Vulnerable</v>
      </c>
      <c r="AB989" t="str">
        <v>Asociación Quinta Ola</v>
      </c>
      <c r="AC989" t="str">
        <v>Asociación Salto Ángel</v>
      </c>
      <c r="AD989" t="str">
        <v>Asociación Venezuela en Ecuador AC</v>
      </c>
      <c r="AE989" t="str">
        <v>ASOVENAR</v>
      </c>
      <c r="AF989" t="str">
        <v>Associação Hermanitos</v>
      </c>
      <c r="AG989" t="str">
        <v>AVSI Foundation</v>
      </c>
      <c r="AH989" t="str">
        <v>Bethany Christian Services</v>
      </c>
      <c r="AI989" t="str">
        <v>Blumont</v>
      </c>
      <c r="AJ989" t="str">
        <v>CARE</v>
      </c>
      <c r="AK989" t="str">
        <v>Caritas Brazil</v>
      </c>
      <c r="AL989" t="str">
        <v>Caritas Ecuador</v>
      </c>
      <c r="AM989" t="str">
        <v>Caritas Germany</v>
      </c>
      <c r="AN989" t="str">
        <v>Caritas Manaus</v>
      </c>
      <c r="AO989" t="str">
        <v>Caritas Parana</v>
      </c>
      <c r="AP989" t="str">
        <v>Caritas Peru</v>
      </c>
      <c r="AQ989" t="str">
        <v>Caritas Rio de Janeiro</v>
      </c>
      <c r="AR989" t="str">
        <v>Caritas São Paulo</v>
      </c>
      <c r="AS989" t="str">
        <v>Caritas Switzerland</v>
      </c>
      <c r="AT989" t="str">
        <v>CCEFIRO Association</v>
      </c>
      <c r="AU989" t="str">
        <v>CEDRO</v>
      </c>
      <c r="AV989" t="str">
        <v>Center for Integrated Studies and Programs for Sustainable Development (CIEDS)</v>
      </c>
      <c r="AW989" t="str">
        <v>Center for Migration and Human Rights of the Diocese of Roraima (CMDH)</v>
      </c>
      <c r="AX989" t="str">
        <v>Centro de Atencion Psicosocial (CAPS)</v>
      </c>
      <c r="AY989" t="str">
        <v>CESAL</v>
      </c>
      <c r="AZ989" t="str">
        <v>CESVI-Cooperazione e Sviluppo</v>
      </c>
      <c r="BA989" t="str">
        <v>ChildFund International</v>
      </c>
      <c r="BB989" t="str">
        <v>CHS Alternativo</v>
      </c>
      <c r="BC989" t="str">
        <v>Churún Merú Association</v>
      </c>
      <c r="BD989" t="str">
        <v>Coalición por Venezuela</v>
      </c>
      <c r="BE989" t="str">
        <v>Colonia Foundation of Venezuelans in the Dominican Republic (FUNCOVERD)</v>
      </c>
      <c r="BF989" t="str">
        <v>COLVENZ</v>
      </c>
      <c r="BG989" t="str">
        <v>Compassiva</v>
      </c>
      <c r="BH989" t="str">
        <v>Consejo Interreligioso del Perú - Religiones por la Paz</v>
      </c>
      <c r="BI989" t="str">
        <v>Consorcio ONG OCIPI Y Capellanía Nacional OFICA</v>
      </c>
      <c r="BJ989" t="str">
        <v>COOPI - International Cooperation Foundation</v>
      </c>
      <c r="BK989" t="str">
        <v>Corporación Colectivo Sin Fronteras</v>
      </c>
      <c r="BL989" t="str">
        <v>CRISFE Foundation</v>
      </c>
      <c r="BM989" t="str">
        <v>Cuso International</v>
      </c>
      <c r="BN989" t="str">
        <v>Danielle’s Children Fund (DCF)</v>
      </c>
      <c r="BO989" t="str">
        <v>Danish Refugee Council (DRC)</v>
      </c>
      <c r="BP989" t="str">
        <v>Development Support Association - APOYAR</v>
      </c>
      <c r="BQ989" t="str">
        <v>Diakonie Katastrophenhilfe</v>
      </c>
      <c r="BR989" t="str">
        <v>Diálogo Diverso</v>
      </c>
      <c r="BS989" t="str">
        <v>Doctors of the World</v>
      </c>
      <c r="BT989" t="str">
        <v>Dominican Institute for Integrated Development</v>
      </c>
      <c r="BU989" t="str">
        <v>Duendes y Ángeles Vinotinto República Dominicana</v>
      </c>
      <c r="BV989" t="str">
        <v>Encuentros SJS (Servicio Jesuita de la Solidaridad)</v>
      </c>
      <c r="BW989" t="str">
        <v>Ending Violence Against Migrants</v>
      </c>
      <c r="BX989" t="str">
        <v>Equidad Foundation</v>
      </c>
      <c r="BY989" t="str">
        <v>Equilibrium CenDE</v>
      </c>
      <c r="BZ989" t="str">
        <v>Facultad de Psicología - Universidad de la República (UDELAR)</v>
      </c>
      <c r="CA989" t="str">
        <v>First International Emergency and Solidarités International</v>
      </c>
      <c r="CB989" t="str">
        <v>Fondo Ecuatoriano Populorum Progressio</v>
      </c>
      <c r="CC989" t="str">
        <v>Foro Salud Callao</v>
      </c>
      <c r="CD989" t="str">
        <v>Foundation for the Integration and Development of Latin America (FIDAL)</v>
      </c>
      <c r="CE989" t="str">
        <v>Foundation of the Americas (FUDELA)</v>
      </c>
      <c r="CF989" t="str">
        <v>Fraternity Without Borders</v>
      </c>
      <c r="CG989" t="str">
        <v>Fundación Brisas del Norte</v>
      </c>
      <c r="CH989" t="str">
        <v>Fundación Colombovenezolana Nueva Ilusión</v>
      </c>
      <c r="CI989" t="str">
        <v>Fundación Nakama's</v>
      </c>
      <c r="CJ989" t="str">
        <v>Fundación RadaBer</v>
      </c>
      <c r="CK989" t="str">
        <v>Fundación Scalabrini Bolivia</v>
      </c>
      <c r="CL989" t="str">
        <v>Fundacion Social Vivan los Niños</v>
      </c>
      <c r="CM989" t="str">
        <v>FUNVEAC</v>
      </c>
      <c r="CN989" t="str">
        <v>German Development Cooperation Agency GIZ</v>
      </c>
      <c r="CO989" t="str">
        <v>Globalizate Radio</v>
      </c>
      <c r="CP989" t="str">
        <v>GOAL</v>
      </c>
      <c r="CQ989" t="str">
        <v>Halü Bienestar Humano Foundation (HALU)</v>
      </c>
      <c r="CR989" t="str">
        <v>Heartland Alliance International (HAI)</v>
      </c>
      <c r="CS989" t="str">
        <v>HELVETAS Swiss Intercooperation</v>
      </c>
      <c r="CT989" t="str">
        <v>HIAS</v>
      </c>
      <c r="CU989" t="str">
        <v>Human Rights Defence Curaçao</v>
      </c>
      <c r="CV989" t="str">
        <v>Humanity &amp; Inclusion</v>
      </c>
      <c r="CW989" t="str">
        <v>Humans Analytic</v>
      </c>
      <c r="CX989" t="str">
        <v>Idas y Vueltas Association</v>
      </c>
      <c r="CY989" t="str">
        <v>iMMAP</v>
      </c>
      <c r="CZ989" t="str">
        <v>IMPACT Initiatives (REACH)</v>
      </c>
      <c r="DA989" t="str">
        <v>Inmigrante Feliz Association</v>
      </c>
      <c r="DB989" t="str">
        <v>Institute for Migration and Human Rights (IMDH)</v>
      </c>
      <c r="DC989" t="str">
        <v>Institute of Natural and Cultural Heritage (IPANC)</v>
      </c>
      <c r="DD989" t="str">
        <v>International Committee for the Development of People (CISP)</v>
      </c>
      <c r="DE989" t="str">
        <v>International Federation of the Red Cross (IFRC)</v>
      </c>
      <c r="DF989" t="str">
        <v>International Labour Organization (ILO)</v>
      </c>
      <c r="DG989" t="str">
        <v>International Medical Corps</v>
      </c>
      <c r="DH989" t="str">
        <v>International Organization for Migration (IOM)</v>
      </c>
      <c r="DI989" t="str">
        <v>International Rescue Committee (IRC)</v>
      </c>
      <c r="DJ989" t="str">
        <v>INTERSOS</v>
      </c>
      <c r="DK989" t="str">
        <v>Jesuit Migrant Service (JMS)</v>
      </c>
      <c r="DL989" t="str">
        <v>Jesuit Refugee Service (JRS)</v>
      </c>
      <c r="DM989" t="str">
        <v>Jesuit Service for Migrants and Refugees (JSMR)</v>
      </c>
      <c r="DN989" t="str">
        <v>Joint United Nations Programme on HIV/AIDS (UNAIDS)</v>
      </c>
      <c r="DO989" t="str">
        <v>Kimirina Coorporation</v>
      </c>
      <c r="DP989" t="str">
        <v>La Casita Hispanic Cultural Centre</v>
      </c>
      <c r="DQ989" t="str">
        <v>Latin American Network of Non-Governmental Organizations of Persons with Disabilities and their Families (RIADIS)</v>
      </c>
      <c r="DR989" t="str">
        <v>LGBT+ Movement Brazil</v>
      </c>
      <c r="DS989" t="str">
        <v>Living Water Community (LWC)</v>
      </c>
      <c r="DT989" t="str">
        <v>LLANOVENCOL</v>
      </c>
      <c r="DU989" t="str">
        <v>Lutheran World Federation</v>
      </c>
      <c r="DV989" t="str">
        <v>Lutheran World Relief</v>
      </c>
      <c r="DW989" t="str">
        <v>Malteser International</v>
      </c>
      <c r="DX989" t="str">
        <v>Mana Institute</v>
      </c>
      <c r="DY989" t="str">
        <v>Manos Veneguayas Association</v>
      </c>
      <c r="DZ989" t="str">
        <v>Más Igualdad Perú</v>
      </c>
      <c r="EA989" t="str">
        <v>MedGlobal</v>
      </c>
      <c r="EB989" t="str">
        <v>Medical Teams International</v>
      </c>
      <c r="EC989" t="str">
        <v>Mercy Corps</v>
      </c>
      <c r="ED989" t="str">
        <v>Migrant Service Center (CAM)</v>
      </c>
      <c r="EE989" t="str">
        <v>Migrants, Refugees and Argentine Social Entrepreneurs (MIRARES)</v>
      </c>
      <c r="EF989" t="str">
        <v>Mision Scalabriniana - Ecuador</v>
      </c>
      <c r="EG989" t="str">
        <v>Missão Paz</v>
      </c>
      <c r="EH989" t="str">
        <v>Museu A CASA</v>
      </c>
      <c r="EI989" t="str">
        <v>Norwegian Refugee Council (NRC)</v>
      </c>
      <c r="EJ989" t="str">
        <v>ONG Migrantes por el Maule</v>
      </c>
      <c r="EK989" t="str">
        <v>ONG Preemptive Love Coalition Colombia</v>
      </c>
      <c r="EL989" t="str">
        <v>Organización Transfomando Vidas</v>
      </c>
      <c r="EM989" t="str">
        <v>Organization of Ibero-American States for Education, Science and Culture (OEI)</v>
      </c>
      <c r="EN989" t="str">
        <v>OXFAM</v>
      </c>
      <c r="EO989" t="str">
        <v>Panamerican Development Foundation</v>
      </c>
      <c r="EP989" t="str">
        <v>Panamerican Health Organization/World Health Organization (PAHO/WHO)</v>
      </c>
      <c r="EQ989" t="str">
        <v>Pastoral of Human Mobility - Peruvian Episcopal Conference</v>
      </c>
      <c r="ER989" t="str">
        <v>Pastoral Service for Migrants National</v>
      </c>
      <c r="ES989" t="str">
        <v>Permanent Human Rights defense Committee (CDH)</v>
      </c>
      <c r="ET989" t="str">
        <v>Pirilampos Institute - Group of visits and voluntary actions in Roraima</v>
      </c>
      <c r="EU989" t="str">
        <v>Plan International</v>
      </c>
      <c r="EV989" t="str">
        <v>Population Program, Faculty of Social Sciences, University of the Republic</v>
      </c>
      <c r="EW989" t="str">
        <v>Profamilia Association</v>
      </c>
      <c r="EX989" t="str">
        <v>Red con Migrantes y Refugiados</v>
      </c>
      <c r="EY989" t="str">
        <v>Red Cross Colombia</v>
      </c>
      <c r="EZ989" t="str">
        <v>Red Cross Ecuador</v>
      </c>
      <c r="FA989" t="str">
        <v>Red Cross Peru</v>
      </c>
      <c r="FB989" t="str">
        <v>Red de Investigaciones en Derechos Humanos - CONICET (Consejo Nacional de Investigaciones Científicas y Técnicas)</v>
      </c>
      <c r="FC989" t="str">
        <v>RET International</v>
      </c>
      <c r="FD989" t="str">
        <v>Salú pa Tur Foundation</v>
      </c>
      <c r="FE989" t="str">
        <v>Salvation Army</v>
      </c>
      <c r="FF989" t="str">
        <v>Samaritan's Purse</v>
      </c>
      <c r="FG989" t="str">
        <v>Save the Children International (SCI)</v>
      </c>
      <c r="FH989" t="str">
        <v>Scalabrini Foundation Chile</v>
      </c>
      <c r="FI989" t="str">
        <v>Sección Peruana de Amnistía Internacional</v>
      </c>
      <c r="FJ989" t="str">
        <v>Serviço Pastoral dos Migrantes do Nordeste</v>
      </c>
      <c r="FK989" t="str">
        <v>Sesame Workshop</v>
      </c>
      <c r="FL989" t="str">
        <v>Si, Da Vida</v>
      </c>
      <c r="FM989" t="str">
        <v>Solidarity and Action Asociation</v>
      </c>
      <c r="FN989" t="str">
        <v>SOS Children's Villages</v>
      </c>
      <c r="FO989" t="str">
        <v>Tarabita Foundation</v>
      </c>
      <c r="FP989" t="str">
        <v>Tearfund</v>
      </c>
      <c r="FQ989" t="str">
        <v>TECHO</v>
      </c>
      <c r="FR989" t="str">
        <v>Terranueva Foundation</v>
      </c>
      <c r="FS989" t="str">
        <v>Terre des Hommes Suisse</v>
      </c>
      <c r="FT989" t="str">
        <v>The Israel Forum for International Humanitarian Aid (IsraAID)</v>
      </c>
      <c r="FU989" t="str">
        <v>Unión Venezolana en Perú</v>
      </c>
      <c r="FV989" t="str">
        <v>United Nations Children's Fund (UNICEF)</v>
      </c>
      <c r="FW989" t="str">
        <v>United Nations Development Programme (UNDP)</v>
      </c>
      <c r="FX989" t="str">
        <v>United Nations Educational, Scientific and Cultural Organization (UNESCO)</v>
      </c>
      <c r="FY989" t="str">
        <v>United Nations Entity for Gender Equality and the Empowerment of Women (UNWOMEN)</v>
      </c>
      <c r="FZ989" t="str">
        <v>United Nations Food and Agricultural Organization (FAO)</v>
      </c>
      <c r="GA989" t="str">
        <v>United Nations High Commissioner for Refugees (UNHCR)</v>
      </c>
      <c r="GB989" t="str">
        <v>United Nations Office of the High Commissioner for Human Rights (OHCHR)</v>
      </c>
      <c r="GC989" t="str">
        <v>United Nations Office on Drugs and Crime (UNODC)</v>
      </c>
      <c r="GD989" t="str">
        <v>United Nations Population Fund (UNFPA)</v>
      </c>
      <c r="GE989" t="str">
        <v>United Nations Programme for Human Settlements (UN Habitat)</v>
      </c>
      <c r="GF989" t="str">
        <v>Vale da Benção Educational and Charitable Association (AEBVB)</v>
      </c>
      <c r="GG989" t="str">
        <v>VenAruba Solidaria</v>
      </c>
      <c r="GH989" t="str">
        <v>Venex Curacao Foundation</v>
      </c>
      <c r="GI989" t="str">
        <v>Venezolanos en Barranquilla</v>
      </c>
      <c r="GJ989" t="str">
        <v>Venezolanos en San Cristóbal</v>
      </c>
      <c r="GK989" t="str">
        <v>Venezuelan Emigrant Foundation (FEV)</v>
      </c>
      <c r="GL989" t="str">
        <v>Vicaría de Pastoral Social Caritas</v>
      </c>
      <c r="GM989" t="str">
        <v>Voices GY</v>
      </c>
      <c r="GN989" t="str">
        <v>We World GVC</v>
      </c>
      <c r="GO989" t="str">
        <v>World Council of Credit Unions</v>
      </c>
      <c r="GP989" t="str">
        <v>World Food Programme (WFP)</v>
      </c>
      <c r="GQ989" t="str">
        <v>World Vision</v>
      </c>
      <c r="GR989" t="str">
        <v>ZOA</v>
      </c>
    </row>
    <row r="990" spans="8:200" x14ac:dyDescent="0.3">
      <c r="H990" t="str" cm="1">
        <f t="array" ref="H990:GR990">TRANSPOSE(_xlfn._xlws.SORT(_xlfn._xlws.FILTER(Table3[Name],ISNUMBER(SEARCH(' Activity Sheet'!D1044,Table3[Name])),"Not found"),,1))</f>
        <v>.New Organisation</v>
      </c>
      <c r="I990" t="str">
        <v>ABV - Association of Good with Life</v>
      </c>
      <c r="J990" t="str">
        <v>ACAPS</v>
      </c>
      <c r="K990" t="str">
        <v>Acción y Desarrollo</v>
      </c>
      <c r="L990" t="str">
        <v>ACTED</v>
      </c>
      <c r="M990" t="str">
        <v>Action against Hunger</v>
      </c>
      <c r="N990" t="str">
        <v>ActionAid</v>
      </c>
      <c r="O990" t="str">
        <v>Adventist Development and Relief Agency (ADRA)</v>
      </c>
      <c r="P990" t="str">
        <v>Alas de Colibrí Foundation</v>
      </c>
      <c r="Q990" t="str">
        <v>Alianza por la Solidaridad</v>
      </c>
      <c r="R990" t="str">
        <v>Alianza por Venezuela</v>
      </c>
      <c r="S990" t="str">
        <v>Americares Foundation</v>
      </c>
      <c r="T990" t="str">
        <v>Argentine Commission for Refugees and Migrants (CAREF)</v>
      </c>
      <c r="U990" t="str">
        <v>Asociación Aves</v>
      </c>
      <c r="V990" t="str">
        <v>Asociación de Jubilados y Pensionados Venezolanos en Argentina</v>
      </c>
      <c r="W990" t="str">
        <v>Asociación de Venezolanos en Eloy Alfaro</v>
      </c>
      <c r="X990" t="str">
        <v>Asociación Fundación contra el Hambre Perú</v>
      </c>
      <c r="Y990" t="str">
        <v>Asociación Migrantes Venezolanos</v>
      </c>
      <c r="Z990" t="str">
        <v>Asociación Misioneros de San Carlos Scalabrinianos</v>
      </c>
      <c r="AA990" t="str">
        <v>Asociacion Proteccion Poblacion Vulnerable</v>
      </c>
      <c r="AB990" t="str">
        <v>Asociación Quinta Ola</v>
      </c>
      <c r="AC990" t="str">
        <v>Asociación Salto Ángel</v>
      </c>
      <c r="AD990" t="str">
        <v>Asociación Venezuela en Ecuador AC</v>
      </c>
      <c r="AE990" t="str">
        <v>ASOVENAR</v>
      </c>
      <c r="AF990" t="str">
        <v>Associação Hermanitos</v>
      </c>
      <c r="AG990" t="str">
        <v>AVSI Foundation</v>
      </c>
      <c r="AH990" t="str">
        <v>Bethany Christian Services</v>
      </c>
      <c r="AI990" t="str">
        <v>Blumont</v>
      </c>
      <c r="AJ990" t="str">
        <v>CARE</v>
      </c>
      <c r="AK990" t="str">
        <v>Caritas Brazil</v>
      </c>
      <c r="AL990" t="str">
        <v>Caritas Ecuador</v>
      </c>
      <c r="AM990" t="str">
        <v>Caritas Germany</v>
      </c>
      <c r="AN990" t="str">
        <v>Caritas Manaus</v>
      </c>
      <c r="AO990" t="str">
        <v>Caritas Parana</v>
      </c>
      <c r="AP990" t="str">
        <v>Caritas Peru</v>
      </c>
      <c r="AQ990" t="str">
        <v>Caritas Rio de Janeiro</v>
      </c>
      <c r="AR990" t="str">
        <v>Caritas São Paulo</v>
      </c>
      <c r="AS990" t="str">
        <v>Caritas Switzerland</v>
      </c>
      <c r="AT990" t="str">
        <v>CCEFIRO Association</v>
      </c>
      <c r="AU990" t="str">
        <v>CEDRO</v>
      </c>
      <c r="AV990" t="str">
        <v>Center for Integrated Studies and Programs for Sustainable Development (CIEDS)</v>
      </c>
      <c r="AW990" t="str">
        <v>Center for Migration and Human Rights of the Diocese of Roraima (CMDH)</v>
      </c>
      <c r="AX990" t="str">
        <v>Centro de Atencion Psicosocial (CAPS)</v>
      </c>
      <c r="AY990" t="str">
        <v>CESAL</v>
      </c>
      <c r="AZ990" t="str">
        <v>CESVI-Cooperazione e Sviluppo</v>
      </c>
      <c r="BA990" t="str">
        <v>ChildFund International</v>
      </c>
      <c r="BB990" t="str">
        <v>CHS Alternativo</v>
      </c>
      <c r="BC990" t="str">
        <v>Churún Merú Association</v>
      </c>
      <c r="BD990" t="str">
        <v>Coalición por Venezuela</v>
      </c>
      <c r="BE990" t="str">
        <v>Colonia Foundation of Venezuelans in the Dominican Republic (FUNCOVERD)</v>
      </c>
      <c r="BF990" t="str">
        <v>COLVENZ</v>
      </c>
      <c r="BG990" t="str">
        <v>Compassiva</v>
      </c>
      <c r="BH990" t="str">
        <v>Consejo Interreligioso del Perú - Religiones por la Paz</v>
      </c>
      <c r="BI990" t="str">
        <v>Consorcio ONG OCIPI Y Capellanía Nacional OFICA</v>
      </c>
      <c r="BJ990" t="str">
        <v>COOPI - International Cooperation Foundation</v>
      </c>
      <c r="BK990" t="str">
        <v>Corporación Colectivo Sin Fronteras</v>
      </c>
      <c r="BL990" t="str">
        <v>CRISFE Foundation</v>
      </c>
      <c r="BM990" t="str">
        <v>Cuso International</v>
      </c>
      <c r="BN990" t="str">
        <v>Danielle’s Children Fund (DCF)</v>
      </c>
      <c r="BO990" t="str">
        <v>Danish Refugee Council (DRC)</v>
      </c>
      <c r="BP990" t="str">
        <v>Development Support Association - APOYAR</v>
      </c>
      <c r="BQ990" t="str">
        <v>Diakonie Katastrophenhilfe</v>
      </c>
      <c r="BR990" t="str">
        <v>Diálogo Diverso</v>
      </c>
      <c r="BS990" t="str">
        <v>Doctors of the World</v>
      </c>
      <c r="BT990" t="str">
        <v>Dominican Institute for Integrated Development</v>
      </c>
      <c r="BU990" t="str">
        <v>Duendes y Ángeles Vinotinto República Dominicana</v>
      </c>
      <c r="BV990" t="str">
        <v>Encuentros SJS (Servicio Jesuita de la Solidaridad)</v>
      </c>
      <c r="BW990" t="str">
        <v>Ending Violence Against Migrants</v>
      </c>
      <c r="BX990" t="str">
        <v>Equidad Foundation</v>
      </c>
      <c r="BY990" t="str">
        <v>Equilibrium CenDE</v>
      </c>
      <c r="BZ990" t="str">
        <v>Facultad de Psicología - Universidad de la República (UDELAR)</v>
      </c>
      <c r="CA990" t="str">
        <v>First International Emergency and Solidarités International</v>
      </c>
      <c r="CB990" t="str">
        <v>Fondo Ecuatoriano Populorum Progressio</v>
      </c>
      <c r="CC990" t="str">
        <v>Foro Salud Callao</v>
      </c>
      <c r="CD990" t="str">
        <v>Foundation for the Integration and Development of Latin America (FIDAL)</v>
      </c>
      <c r="CE990" t="str">
        <v>Foundation of the Americas (FUDELA)</v>
      </c>
      <c r="CF990" t="str">
        <v>Fraternity Without Borders</v>
      </c>
      <c r="CG990" t="str">
        <v>Fundación Brisas del Norte</v>
      </c>
      <c r="CH990" t="str">
        <v>Fundación Colombovenezolana Nueva Ilusión</v>
      </c>
      <c r="CI990" t="str">
        <v>Fundación Nakama's</v>
      </c>
      <c r="CJ990" t="str">
        <v>Fundación RadaBer</v>
      </c>
      <c r="CK990" t="str">
        <v>Fundación Scalabrini Bolivia</v>
      </c>
      <c r="CL990" t="str">
        <v>Fundacion Social Vivan los Niños</v>
      </c>
      <c r="CM990" t="str">
        <v>FUNVEAC</v>
      </c>
      <c r="CN990" t="str">
        <v>German Development Cooperation Agency GIZ</v>
      </c>
      <c r="CO990" t="str">
        <v>Globalizate Radio</v>
      </c>
      <c r="CP990" t="str">
        <v>GOAL</v>
      </c>
      <c r="CQ990" t="str">
        <v>Halü Bienestar Humano Foundation (HALU)</v>
      </c>
      <c r="CR990" t="str">
        <v>Heartland Alliance International (HAI)</v>
      </c>
      <c r="CS990" t="str">
        <v>HELVETAS Swiss Intercooperation</v>
      </c>
      <c r="CT990" t="str">
        <v>HIAS</v>
      </c>
      <c r="CU990" t="str">
        <v>Human Rights Defence Curaçao</v>
      </c>
      <c r="CV990" t="str">
        <v>Humanity &amp; Inclusion</v>
      </c>
      <c r="CW990" t="str">
        <v>Humans Analytic</v>
      </c>
      <c r="CX990" t="str">
        <v>Idas y Vueltas Association</v>
      </c>
      <c r="CY990" t="str">
        <v>iMMAP</v>
      </c>
      <c r="CZ990" t="str">
        <v>IMPACT Initiatives (REACH)</v>
      </c>
      <c r="DA990" t="str">
        <v>Inmigrante Feliz Association</v>
      </c>
      <c r="DB990" t="str">
        <v>Institute for Migration and Human Rights (IMDH)</v>
      </c>
      <c r="DC990" t="str">
        <v>Institute of Natural and Cultural Heritage (IPANC)</v>
      </c>
      <c r="DD990" t="str">
        <v>International Committee for the Development of People (CISP)</v>
      </c>
      <c r="DE990" t="str">
        <v>International Federation of the Red Cross (IFRC)</v>
      </c>
      <c r="DF990" t="str">
        <v>International Labour Organization (ILO)</v>
      </c>
      <c r="DG990" t="str">
        <v>International Medical Corps</v>
      </c>
      <c r="DH990" t="str">
        <v>International Organization for Migration (IOM)</v>
      </c>
      <c r="DI990" t="str">
        <v>International Rescue Committee (IRC)</v>
      </c>
      <c r="DJ990" t="str">
        <v>INTERSOS</v>
      </c>
      <c r="DK990" t="str">
        <v>Jesuit Migrant Service (JMS)</v>
      </c>
      <c r="DL990" t="str">
        <v>Jesuit Refugee Service (JRS)</v>
      </c>
      <c r="DM990" t="str">
        <v>Jesuit Service for Migrants and Refugees (JSMR)</v>
      </c>
      <c r="DN990" t="str">
        <v>Joint United Nations Programme on HIV/AIDS (UNAIDS)</v>
      </c>
      <c r="DO990" t="str">
        <v>Kimirina Coorporation</v>
      </c>
      <c r="DP990" t="str">
        <v>La Casita Hispanic Cultural Centre</v>
      </c>
      <c r="DQ990" t="str">
        <v>Latin American Network of Non-Governmental Organizations of Persons with Disabilities and their Families (RIADIS)</v>
      </c>
      <c r="DR990" t="str">
        <v>LGBT+ Movement Brazil</v>
      </c>
      <c r="DS990" t="str">
        <v>Living Water Community (LWC)</v>
      </c>
      <c r="DT990" t="str">
        <v>LLANOVENCOL</v>
      </c>
      <c r="DU990" t="str">
        <v>Lutheran World Federation</v>
      </c>
      <c r="DV990" t="str">
        <v>Lutheran World Relief</v>
      </c>
      <c r="DW990" t="str">
        <v>Malteser International</v>
      </c>
      <c r="DX990" t="str">
        <v>Mana Institute</v>
      </c>
      <c r="DY990" t="str">
        <v>Manos Veneguayas Association</v>
      </c>
      <c r="DZ990" t="str">
        <v>Más Igualdad Perú</v>
      </c>
      <c r="EA990" t="str">
        <v>MedGlobal</v>
      </c>
      <c r="EB990" t="str">
        <v>Medical Teams International</v>
      </c>
      <c r="EC990" t="str">
        <v>Mercy Corps</v>
      </c>
      <c r="ED990" t="str">
        <v>Migrant Service Center (CAM)</v>
      </c>
      <c r="EE990" t="str">
        <v>Migrants, Refugees and Argentine Social Entrepreneurs (MIRARES)</v>
      </c>
      <c r="EF990" t="str">
        <v>Mision Scalabriniana - Ecuador</v>
      </c>
      <c r="EG990" t="str">
        <v>Missão Paz</v>
      </c>
      <c r="EH990" t="str">
        <v>Museu A CASA</v>
      </c>
      <c r="EI990" t="str">
        <v>Norwegian Refugee Council (NRC)</v>
      </c>
      <c r="EJ990" t="str">
        <v>ONG Migrantes por el Maule</v>
      </c>
      <c r="EK990" t="str">
        <v>ONG Preemptive Love Coalition Colombia</v>
      </c>
      <c r="EL990" t="str">
        <v>Organización Transfomando Vidas</v>
      </c>
      <c r="EM990" t="str">
        <v>Organization of Ibero-American States for Education, Science and Culture (OEI)</v>
      </c>
      <c r="EN990" t="str">
        <v>OXFAM</v>
      </c>
      <c r="EO990" t="str">
        <v>Panamerican Development Foundation</v>
      </c>
      <c r="EP990" t="str">
        <v>Panamerican Health Organization/World Health Organization (PAHO/WHO)</v>
      </c>
      <c r="EQ990" t="str">
        <v>Pastoral of Human Mobility - Peruvian Episcopal Conference</v>
      </c>
      <c r="ER990" t="str">
        <v>Pastoral Service for Migrants National</v>
      </c>
      <c r="ES990" t="str">
        <v>Permanent Human Rights defense Committee (CDH)</v>
      </c>
      <c r="ET990" t="str">
        <v>Pirilampos Institute - Group of visits and voluntary actions in Roraima</v>
      </c>
      <c r="EU990" t="str">
        <v>Plan International</v>
      </c>
      <c r="EV990" t="str">
        <v>Population Program, Faculty of Social Sciences, University of the Republic</v>
      </c>
      <c r="EW990" t="str">
        <v>Profamilia Association</v>
      </c>
      <c r="EX990" t="str">
        <v>Red con Migrantes y Refugiados</v>
      </c>
      <c r="EY990" t="str">
        <v>Red Cross Colombia</v>
      </c>
      <c r="EZ990" t="str">
        <v>Red Cross Ecuador</v>
      </c>
      <c r="FA990" t="str">
        <v>Red Cross Peru</v>
      </c>
      <c r="FB990" t="str">
        <v>Red de Investigaciones en Derechos Humanos - CONICET (Consejo Nacional de Investigaciones Científicas y Técnicas)</v>
      </c>
      <c r="FC990" t="str">
        <v>RET International</v>
      </c>
      <c r="FD990" t="str">
        <v>Salú pa Tur Foundation</v>
      </c>
      <c r="FE990" t="str">
        <v>Salvation Army</v>
      </c>
      <c r="FF990" t="str">
        <v>Samaritan's Purse</v>
      </c>
      <c r="FG990" t="str">
        <v>Save the Children International (SCI)</v>
      </c>
      <c r="FH990" t="str">
        <v>Scalabrini Foundation Chile</v>
      </c>
      <c r="FI990" t="str">
        <v>Sección Peruana de Amnistía Internacional</v>
      </c>
      <c r="FJ990" t="str">
        <v>Serviço Pastoral dos Migrantes do Nordeste</v>
      </c>
      <c r="FK990" t="str">
        <v>Sesame Workshop</v>
      </c>
      <c r="FL990" t="str">
        <v>Si, Da Vida</v>
      </c>
      <c r="FM990" t="str">
        <v>Solidarity and Action Asociation</v>
      </c>
      <c r="FN990" t="str">
        <v>SOS Children's Villages</v>
      </c>
      <c r="FO990" t="str">
        <v>Tarabita Foundation</v>
      </c>
      <c r="FP990" t="str">
        <v>Tearfund</v>
      </c>
      <c r="FQ990" t="str">
        <v>TECHO</v>
      </c>
      <c r="FR990" t="str">
        <v>Terranueva Foundation</v>
      </c>
      <c r="FS990" t="str">
        <v>Terre des Hommes Suisse</v>
      </c>
      <c r="FT990" t="str">
        <v>The Israel Forum for International Humanitarian Aid (IsraAID)</v>
      </c>
      <c r="FU990" t="str">
        <v>Unión Venezolana en Perú</v>
      </c>
      <c r="FV990" t="str">
        <v>United Nations Children's Fund (UNICEF)</v>
      </c>
      <c r="FW990" t="str">
        <v>United Nations Development Programme (UNDP)</v>
      </c>
      <c r="FX990" t="str">
        <v>United Nations Educational, Scientific and Cultural Organization (UNESCO)</v>
      </c>
      <c r="FY990" t="str">
        <v>United Nations Entity for Gender Equality and the Empowerment of Women (UNWOMEN)</v>
      </c>
      <c r="FZ990" t="str">
        <v>United Nations Food and Agricultural Organization (FAO)</v>
      </c>
      <c r="GA990" t="str">
        <v>United Nations High Commissioner for Refugees (UNHCR)</v>
      </c>
      <c r="GB990" t="str">
        <v>United Nations Office of the High Commissioner for Human Rights (OHCHR)</v>
      </c>
      <c r="GC990" t="str">
        <v>United Nations Office on Drugs and Crime (UNODC)</v>
      </c>
      <c r="GD990" t="str">
        <v>United Nations Population Fund (UNFPA)</v>
      </c>
      <c r="GE990" t="str">
        <v>United Nations Programme for Human Settlements (UN Habitat)</v>
      </c>
      <c r="GF990" t="str">
        <v>Vale da Benção Educational and Charitable Association (AEBVB)</v>
      </c>
      <c r="GG990" t="str">
        <v>VenAruba Solidaria</v>
      </c>
      <c r="GH990" t="str">
        <v>Venex Curacao Foundation</v>
      </c>
      <c r="GI990" t="str">
        <v>Venezolanos en Barranquilla</v>
      </c>
      <c r="GJ990" t="str">
        <v>Venezolanos en San Cristóbal</v>
      </c>
      <c r="GK990" t="str">
        <v>Venezuelan Emigrant Foundation (FEV)</v>
      </c>
      <c r="GL990" t="str">
        <v>Vicaría de Pastoral Social Caritas</v>
      </c>
      <c r="GM990" t="str">
        <v>Voices GY</v>
      </c>
      <c r="GN990" t="str">
        <v>We World GVC</v>
      </c>
      <c r="GO990" t="str">
        <v>World Council of Credit Unions</v>
      </c>
      <c r="GP990" t="str">
        <v>World Food Programme (WFP)</v>
      </c>
      <c r="GQ990" t="str">
        <v>World Vision</v>
      </c>
      <c r="GR990" t="str">
        <v>ZOA</v>
      </c>
    </row>
    <row r="991" spans="8:200" x14ac:dyDescent="0.3">
      <c r="H991" t="str" cm="1">
        <f t="array" ref="H991:GR991">TRANSPOSE(_xlfn._xlws.SORT(_xlfn._xlws.FILTER(Table3[Name],ISNUMBER(SEARCH(' Activity Sheet'!D1045,Table3[Name])),"Not found"),,1))</f>
        <v>.New Organisation</v>
      </c>
      <c r="I991" t="str">
        <v>ABV - Association of Good with Life</v>
      </c>
      <c r="J991" t="str">
        <v>ACAPS</v>
      </c>
      <c r="K991" t="str">
        <v>Acción y Desarrollo</v>
      </c>
      <c r="L991" t="str">
        <v>ACTED</v>
      </c>
      <c r="M991" t="str">
        <v>Action against Hunger</v>
      </c>
      <c r="N991" t="str">
        <v>ActionAid</v>
      </c>
      <c r="O991" t="str">
        <v>Adventist Development and Relief Agency (ADRA)</v>
      </c>
      <c r="P991" t="str">
        <v>Alas de Colibrí Foundation</v>
      </c>
      <c r="Q991" t="str">
        <v>Alianza por la Solidaridad</v>
      </c>
      <c r="R991" t="str">
        <v>Alianza por Venezuela</v>
      </c>
      <c r="S991" t="str">
        <v>Americares Foundation</v>
      </c>
      <c r="T991" t="str">
        <v>Argentine Commission for Refugees and Migrants (CAREF)</v>
      </c>
      <c r="U991" t="str">
        <v>Asociación Aves</v>
      </c>
      <c r="V991" t="str">
        <v>Asociación de Jubilados y Pensionados Venezolanos en Argentina</v>
      </c>
      <c r="W991" t="str">
        <v>Asociación de Venezolanos en Eloy Alfaro</v>
      </c>
      <c r="X991" t="str">
        <v>Asociación Fundación contra el Hambre Perú</v>
      </c>
      <c r="Y991" t="str">
        <v>Asociación Migrantes Venezolanos</v>
      </c>
      <c r="Z991" t="str">
        <v>Asociación Misioneros de San Carlos Scalabrinianos</v>
      </c>
      <c r="AA991" t="str">
        <v>Asociacion Proteccion Poblacion Vulnerable</v>
      </c>
      <c r="AB991" t="str">
        <v>Asociación Quinta Ola</v>
      </c>
      <c r="AC991" t="str">
        <v>Asociación Salto Ángel</v>
      </c>
      <c r="AD991" t="str">
        <v>Asociación Venezuela en Ecuador AC</v>
      </c>
      <c r="AE991" t="str">
        <v>ASOVENAR</v>
      </c>
      <c r="AF991" t="str">
        <v>Associação Hermanitos</v>
      </c>
      <c r="AG991" t="str">
        <v>AVSI Foundation</v>
      </c>
      <c r="AH991" t="str">
        <v>Bethany Christian Services</v>
      </c>
      <c r="AI991" t="str">
        <v>Blumont</v>
      </c>
      <c r="AJ991" t="str">
        <v>CARE</v>
      </c>
      <c r="AK991" t="str">
        <v>Caritas Brazil</v>
      </c>
      <c r="AL991" t="str">
        <v>Caritas Ecuador</v>
      </c>
      <c r="AM991" t="str">
        <v>Caritas Germany</v>
      </c>
      <c r="AN991" t="str">
        <v>Caritas Manaus</v>
      </c>
      <c r="AO991" t="str">
        <v>Caritas Parana</v>
      </c>
      <c r="AP991" t="str">
        <v>Caritas Peru</v>
      </c>
      <c r="AQ991" t="str">
        <v>Caritas Rio de Janeiro</v>
      </c>
      <c r="AR991" t="str">
        <v>Caritas São Paulo</v>
      </c>
      <c r="AS991" t="str">
        <v>Caritas Switzerland</v>
      </c>
      <c r="AT991" t="str">
        <v>CCEFIRO Association</v>
      </c>
      <c r="AU991" t="str">
        <v>CEDRO</v>
      </c>
      <c r="AV991" t="str">
        <v>Center for Integrated Studies and Programs for Sustainable Development (CIEDS)</v>
      </c>
      <c r="AW991" t="str">
        <v>Center for Migration and Human Rights of the Diocese of Roraima (CMDH)</v>
      </c>
      <c r="AX991" t="str">
        <v>Centro de Atencion Psicosocial (CAPS)</v>
      </c>
      <c r="AY991" t="str">
        <v>CESAL</v>
      </c>
      <c r="AZ991" t="str">
        <v>CESVI-Cooperazione e Sviluppo</v>
      </c>
      <c r="BA991" t="str">
        <v>ChildFund International</v>
      </c>
      <c r="BB991" t="str">
        <v>CHS Alternativo</v>
      </c>
      <c r="BC991" t="str">
        <v>Churún Merú Association</v>
      </c>
      <c r="BD991" t="str">
        <v>Coalición por Venezuela</v>
      </c>
      <c r="BE991" t="str">
        <v>Colonia Foundation of Venezuelans in the Dominican Republic (FUNCOVERD)</v>
      </c>
      <c r="BF991" t="str">
        <v>COLVENZ</v>
      </c>
      <c r="BG991" t="str">
        <v>Compassiva</v>
      </c>
      <c r="BH991" t="str">
        <v>Consejo Interreligioso del Perú - Religiones por la Paz</v>
      </c>
      <c r="BI991" t="str">
        <v>Consorcio ONG OCIPI Y Capellanía Nacional OFICA</v>
      </c>
      <c r="BJ991" t="str">
        <v>COOPI - International Cooperation Foundation</v>
      </c>
      <c r="BK991" t="str">
        <v>Corporación Colectivo Sin Fronteras</v>
      </c>
      <c r="BL991" t="str">
        <v>CRISFE Foundation</v>
      </c>
      <c r="BM991" t="str">
        <v>Cuso International</v>
      </c>
      <c r="BN991" t="str">
        <v>Danielle’s Children Fund (DCF)</v>
      </c>
      <c r="BO991" t="str">
        <v>Danish Refugee Council (DRC)</v>
      </c>
      <c r="BP991" t="str">
        <v>Development Support Association - APOYAR</v>
      </c>
      <c r="BQ991" t="str">
        <v>Diakonie Katastrophenhilfe</v>
      </c>
      <c r="BR991" t="str">
        <v>Diálogo Diverso</v>
      </c>
      <c r="BS991" t="str">
        <v>Doctors of the World</v>
      </c>
      <c r="BT991" t="str">
        <v>Dominican Institute for Integrated Development</v>
      </c>
      <c r="BU991" t="str">
        <v>Duendes y Ángeles Vinotinto República Dominicana</v>
      </c>
      <c r="BV991" t="str">
        <v>Encuentros SJS (Servicio Jesuita de la Solidaridad)</v>
      </c>
      <c r="BW991" t="str">
        <v>Ending Violence Against Migrants</v>
      </c>
      <c r="BX991" t="str">
        <v>Equidad Foundation</v>
      </c>
      <c r="BY991" t="str">
        <v>Equilibrium CenDE</v>
      </c>
      <c r="BZ991" t="str">
        <v>Facultad de Psicología - Universidad de la República (UDELAR)</v>
      </c>
      <c r="CA991" t="str">
        <v>First International Emergency and Solidarités International</v>
      </c>
      <c r="CB991" t="str">
        <v>Fondo Ecuatoriano Populorum Progressio</v>
      </c>
      <c r="CC991" t="str">
        <v>Foro Salud Callao</v>
      </c>
      <c r="CD991" t="str">
        <v>Foundation for the Integration and Development of Latin America (FIDAL)</v>
      </c>
      <c r="CE991" t="str">
        <v>Foundation of the Americas (FUDELA)</v>
      </c>
      <c r="CF991" t="str">
        <v>Fraternity Without Borders</v>
      </c>
      <c r="CG991" t="str">
        <v>Fundación Brisas del Norte</v>
      </c>
      <c r="CH991" t="str">
        <v>Fundación Colombovenezolana Nueva Ilusión</v>
      </c>
      <c r="CI991" t="str">
        <v>Fundación Nakama's</v>
      </c>
      <c r="CJ991" t="str">
        <v>Fundación RadaBer</v>
      </c>
      <c r="CK991" t="str">
        <v>Fundación Scalabrini Bolivia</v>
      </c>
      <c r="CL991" t="str">
        <v>Fundacion Social Vivan los Niños</v>
      </c>
      <c r="CM991" t="str">
        <v>FUNVEAC</v>
      </c>
      <c r="CN991" t="str">
        <v>German Development Cooperation Agency GIZ</v>
      </c>
      <c r="CO991" t="str">
        <v>Globalizate Radio</v>
      </c>
      <c r="CP991" t="str">
        <v>GOAL</v>
      </c>
      <c r="CQ991" t="str">
        <v>Halü Bienestar Humano Foundation (HALU)</v>
      </c>
      <c r="CR991" t="str">
        <v>Heartland Alliance International (HAI)</v>
      </c>
      <c r="CS991" t="str">
        <v>HELVETAS Swiss Intercooperation</v>
      </c>
      <c r="CT991" t="str">
        <v>HIAS</v>
      </c>
      <c r="CU991" t="str">
        <v>Human Rights Defence Curaçao</v>
      </c>
      <c r="CV991" t="str">
        <v>Humanity &amp; Inclusion</v>
      </c>
      <c r="CW991" t="str">
        <v>Humans Analytic</v>
      </c>
      <c r="CX991" t="str">
        <v>Idas y Vueltas Association</v>
      </c>
      <c r="CY991" t="str">
        <v>iMMAP</v>
      </c>
      <c r="CZ991" t="str">
        <v>IMPACT Initiatives (REACH)</v>
      </c>
      <c r="DA991" t="str">
        <v>Inmigrante Feliz Association</v>
      </c>
      <c r="DB991" t="str">
        <v>Institute for Migration and Human Rights (IMDH)</v>
      </c>
      <c r="DC991" t="str">
        <v>Institute of Natural and Cultural Heritage (IPANC)</v>
      </c>
      <c r="DD991" t="str">
        <v>International Committee for the Development of People (CISP)</v>
      </c>
      <c r="DE991" t="str">
        <v>International Federation of the Red Cross (IFRC)</v>
      </c>
      <c r="DF991" t="str">
        <v>International Labour Organization (ILO)</v>
      </c>
      <c r="DG991" t="str">
        <v>International Medical Corps</v>
      </c>
      <c r="DH991" t="str">
        <v>International Organization for Migration (IOM)</v>
      </c>
      <c r="DI991" t="str">
        <v>International Rescue Committee (IRC)</v>
      </c>
      <c r="DJ991" t="str">
        <v>INTERSOS</v>
      </c>
      <c r="DK991" t="str">
        <v>Jesuit Migrant Service (JMS)</v>
      </c>
      <c r="DL991" t="str">
        <v>Jesuit Refugee Service (JRS)</v>
      </c>
      <c r="DM991" t="str">
        <v>Jesuit Service for Migrants and Refugees (JSMR)</v>
      </c>
      <c r="DN991" t="str">
        <v>Joint United Nations Programme on HIV/AIDS (UNAIDS)</v>
      </c>
      <c r="DO991" t="str">
        <v>Kimirina Coorporation</v>
      </c>
      <c r="DP991" t="str">
        <v>La Casita Hispanic Cultural Centre</v>
      </c>
      <c r="DQ991" t="str">
        <v>Latin American Network of Non-Governmental Organizations of Persons with Disabilities and their Families (RIADIS)</v>
      </c>
      <c r="DR991" t="str">
        <v>LGBT+ Movement Brazil</v>
      </c>
      <c r="DS991" t="str">
        <v>Living Water Community (LWC)</v>
      </c>
      <c r="DT991" t="str">
        <v>LLANOVENCOL</v>
      </c>
      <c r="DU991" t="str">
        <v>Lutheran World Federation</v>
      </c>
      <c r="DV991" t="str">
        <v>Lutheran World Relief</v>
      </c>
      <c r="DW991" t="str">
        <v>Malteser International</v>
      </c>
      <c r="DX991" t="str">
        <v>Mana Institute</v>
      </c>
      <c r="DY991" t="str">
        <v>Manos Veneguayas Association</v>
      </c>
      <c r="DZ991" t="str">
        <v>Más Igualdad Perú</v>
      </c>
      <c r="EA991" t="str">
        <v>MedGlobal</v>
      </c>
      <c r="EB991" t="str">
        <v>Medical Teams International</v>
      </c>
      <c r="EC991" t="str">
        <v>Mercy Corps</v>
      </c>
      <c r="ED991" t="str">
        <v>Migrant Service Center (CAM)</v>
      </c>
      <c r="EE991" t="str">
        <v>Migrants, Refugees and Argentine Social Entrepreneurs (MIRARES)</v>
      </c>
      <c r="EF991" t="str">
        <v>Mision Scalabriniana - Ecuador</v>
      </c>
      <c r="EG991" t="str">
        <v>Missão Paz</v>
      </c>
      <c r="EH991" t="str">
        <v>Museu A CASA</v>
      </c>
      <c r="EI991" t="str">
        <v>Norwegian Refugee Council (NRC)</v>
      </c>
      <c r="EJ991" t="str">
        <v>ONG Migrantes por el Maule</v>
      </c>
      <c r="EK991" t="str">
        <v>ONG Preemptive Love Coalition Colombia</v>
      </c>
      <c r="EL991" t="str">
        <v>Organización Transfomando Vidas</v>
      </c>
      <c r="EM991" t="str">
        <v>Organization of Ibero-American States for Education, Science and Culture (OEI)</v>
      </c>
      <c r="EN991" t="str">
        <v>OXFAM</v>
      </c>
      <c r="EO991" t="str">
        <v>Panamerican Development Foundation</v>
      </c>
      <c r="EP991" t="str">
        <v>Panamerican Health Organization/World Health Organization (PAHO/WHO)</v>
      </c>
      <c r="EQ991" t="str">
        <v>Pastoral of Human Mobility - Peruvian Episcopal Conference</v>
      </c>
      <c r="ER991" t="str">
        <v>Pastoral Service for Migrants National</v>
      </c>
      <c r="ES991" t="str">
        <v>Permanent Human Rights defense Committee (CDH)</v>
      </c>
      <c r="ET991" t="str">
        <v>Pirilampos Institute - Group of visits and voluntary actions in Roraima</v>
      </c>
      <c r="EU991" t="str">
        <v>Plan International</v>
      </c>
      <c r="EV991" t="str">
        <v>Population Program, Faculty of Social Sciences, University of the Republic</v>
      </c>
      <c r="EW991" t="str">
        <v>Profamilia Association</v>
      </c>
      <c r="EX991" t="str">
        <v>Red con Migrantes y Refugiados</v>
      </c>
      <c r="EY991" t="str">
        <v>Red Cross Colombia</v>
      </c>
      <c r="EZ991" t="str">
        <v>Red Cross Ecuador</v>
      </c>
      <c r="FA991" t="str">
        <v>Red Cross Peru</v>
      </c>
      <c r="FB991" t="str">
        <v>Red de Investigaciones en Derechos Humanos - CONICET (Consejo Nacional de Investigaciones Científicas y Técnicas)</v>
      </c>
      <c r="FC991" t="str">
        <v>RET International</v>
      </c>
      <c r="FD991" t="str">
        <v>Salú pa Tur Foundation</v>
      </c>
      <c r="FE991" t="str">
        <v>Salvation Army</v>
      </c>
      <c r="FF991" t="str">
        <v>Samaritan's Purse</v>
      </c>
      <c r="FG991" t="str">
        <v>Save the Children International (SCI)</v>
      </c>
      <c r="FH991" t="str">
        <v>Scalabrini Foundation Chile</v>
      </c>
      <c r="FI991" t="str">
        <v>Sección Peruana de Amnistía Internacional</v>
      </c>
      <c r="FJ991" t="str">
        <v>Serviço Pastoral dos Migrantes do Nordeste</v>
      </c>
      <c r="FK991" t="str">
        <v>Sesame Workshop</v>
      </c>
      <c r="FL991" t="str">
        <v>Si, Da Vida</v>
      </c>
      <c r="FM991" t="str">
        <v>Solidarity and Action Asociation</v>
      </c>
      <c r="FN991" t="str">
        <v>SOS Children's Villages</v>
      </c>
      <c r="FO991" t="str">
        <v>Tarabita Foundation</v>
      </c>
      <c r="FP991" t="str">
        <v>Tearfund</v>
      </c>
      <c r="FQ991" t="str">
        <v>TECHO</v>
      </c>
      <c r="FR991" t="str">
        <v>Terranueva Foundation</v>
      </c>
      <c r="FS991" t="str">
        <v>Terre des Hommes Suisse</v>
      </c>
      <c r="FT991" t="str">
        <v>The Israel Forum for International Humanitarian Aid (IsraAID)</v>
      </c>
      <c r="FU991" t="str">
        <v>Unión Venezolana en Perú</v>
      </c>
      <c r="FV991" t="str">
        <v>United Nations Children's Fund (UNICEF)</v>
      </c>
      <c r="FW991" t="str">
        <v>United Nations Development Programme (UNDP)</v>
      </c>
      <c r="FX991" t="str">
        <v>United Nations Educational, Scientific and Cultural Organization (UNESCO)</v>
      </c>
      <c r="FY991" t="str">
        <v>United Nations Entity for Gender Equality and the Empowerment of Women (UNWOMEN)</v>
      </c>
      <c r="FZ991" t="str">
        <v>United Nations Food and Agricultural Organization (FAO)</v>
      </c>
      <c r="GA991" t="str">
        <v>United Nations High Commissioner for Refugees (UNHCR)</v>
      </c>
      <c r="GB991" t="str">
        <v>United Nations Office of the High Commissioner for Human Rights (OHCHR)</v>
      </c>
      <c r="GC991" t="str">
        <v>United Nations Office on Drugs and Crime (UNODC)</v>
      </c>
      <c r="GD991" t="str">
        <v>United Nations Population Fund (UNFPA)</v>
      </c>
      <c r="GE991" t="str">
        <v>United Nations Programme for Human Settlements (UN Habitat)</v>
      </c>
      <c r="GF991" t="str">
        <v>Vale da Benção Educational and Charitable Association (AEBVB)</v>
      </c>
      <c r="GG991" t="str">
        <v>VenAruba Solidaria</v>
      </c>
      <c r="GH991" t="str">
        <v>Venex Curacao Foundation</v>
      </c>
      <c r="GI991" t="str">
        <v>Venezolanos en Barranquilla</v>
      </c>
      <c r="GJ991" t="str">
        <v>Venezolanos en San Cristóbal</v>
      </c>
      <c r="GK991" t="str">
        <v>Venezuelan Emigrant Foundation (FEV)</v>
      </c>
      <c r="GL991" t="str">
        <v>Vicaría de Pastoral Social Caritas</v>
      </c>
      <c r="GM991" t="str">
        <v>Voices GY</v>
      </c>
      <c r="GN991" t="str">
        <v>We World GVC</v>
      </c>
      <c r="GO991" t="str">
        <v>World Council of Credit Unions</v>
      </c>
      <c r="GP991" t="str">
        <v>World Food Programme (WFP)</v>
      </c>
      <c r="GQ991" t="str">
        <v>World Vision</v>
      </c>
      <c r="GR991" t="str">
        <v>ZOA</v>
      </c>
    </row>
    <row r="992" spans="8:200" x14ac:dyDescent="0.3">
      <c r="H992" t="str" cm="1">
        <f t="array" ref="H992:GR992">TRANSPOSE(_xlfn._xlws.SORT(_xlfn._xlws.FILTER(Table3[Name],ISNUMBER(SEARCH(' Activity Sheet'!D1046,Table3[Name])),"Not found"),,1))</f>
        <v>.New Organisation</v>
      </c>
      <c r="I992" t="str">
        <v>ABV - Association of Good with Life</v>
      </c>
      <c r="J992" t="str">
        <v>ACAPS</v>
      </c>
      <c r="K992" t="str">
        <v>Acción y Desarrollo</v>
      </c>
      <c r="L992" t="str">
        <v>ACTED</v>
      </c>
      <c r="M992" t="str">
        <v>Action against Hunger</v>
      </c>
      <c r="N992" t="str">
        <v>ActionAid</v>
      </c>
      <c r="O992" t="str">
        <v>Adventist Development and Relief Agency (ADRA)</v>
      </c>
      <c r="P992" t="str">
        <v>Alas de Colibrí Foundation</v>
      </c>
      <c r="Q992" t="str">
        <v>Alianza por la Solidaridad</v>
      </c>
      <c r="R992" t="str">
        <v>Alianza por Venezuela</v>
      </c>
      <c r="S992" t="str">
        <v>Americares Foundation</v>
      </c>
      <c r="T992" t="str">
        <v>Argentine Commission for Refugees and Migrants (CAREF)</v>
      </c>
      <c r="U992" t="str">
        <v>Asociación Aves</v>
      </c>
      <c r="V992" t="str">
        <v>Asociación de Jubilados y Pensionados Venezolanos en Argentina</v>
      </c>
      <c r="W992" t="str">
        <v>Asociación de Venezolanos en Eloy Alfaro</v>
      </c>
      <c r="X992" t="str">
        <v>Asociación Fundación contra el Hambre Perú</v>
      </c>
      <c r="Y992" t="str">
        <v>Asociación Migrantes Venezolanos</v>
      </c>
      <c r="Z992" t="str">
        <v>Asociación Misioneros de San Carlos Scalabrinianos</v>
      </c>
      <c r="AA992" t="str">
        <v>Asociacion Proteccion Poblacion Vulnerable</v>
      </c>
      <c r="AB992" t="str">
        <v>Asociación Quinta Ola</v>
      </c>
      <c r="AC992" t="str">
        <v>Asociación Salto Ángel</v>
      </c>
      <c r="AD992" t="str">
        <v>Asociación Venezuela en Ecuador AC</v>
      </c>
      <c r="AE992" t="str">
        <v>ASOVENAR</v>
      </c>
      <c r="AF992" t="str">
        <v>Associação Hermanitos</v>
      </c>
      <c r="AG992" t="str">
        <v>AVSI Foundation</v>
      </c>
      <c r="AH992" t="str">
        <v>Bethany Christian Services</v>
      </c>
      <c r="AI992" t="str">
        <v>Blumont</v>
      </c>
      <c r="AJ992" t="str">
        <v>CARE</v>
      </c>
      <c r="AK992" t="str">
        <v>Caritas Brazil</v>
      </c>
      <c r="AL992" t="str">
        <v>Caritas Ecuador</v>
      </c>
      <c r="AM992" t="str">
        <v>Caritas Germany</v>
      </c>
      <c r="AN992" t="str">
        <v>Caritas Manaus</v>
      </c>
      <c r="AO992" t="str">
        <v>Caritas Parana</v>
      </c>
      <c r="AP992" t="str">
        <v>Caritas Peru</v>
      </c>
      <c r="AQ992" t="str">
        <v>Caritas Rio de Janeiro</v>
      </c>
      <c r="AR992" t="str">
        <v>Caritas São Paulo</v>
      </c>
      <c r="AS992" t="str">
        <v>Caritas Switzerland</v>
      </c>
      <c r="AT992" t="str">
        <v>CCEFIRO Association</v>
      </c>
      <c r="AU992" t="str">
        <v>CEDRO</v>
      </c>
      <c r="AV992" t="str">
        <v>Center for Integrated Studies and Programs for Sustainable Development (CIEDS)</v>
      </c>
      <c r="AW992" t="str">
        <v>Center for Migration and Human Rights of the Diocese of Roraima (CMDH)</v>
      </c>
      <c r="AX992" t="str">
        <v>Centro de Atencion Psicosocial (CAPS)</v>
      </c>
      <c r="AY992" t="str">
        <v>CESAL</v>
      </c>
      <c r="AZ992" t="str">
        <v>CESVI-Cooperazione e Sviluppo</v>
      </c>
      <c r="BA992" t="str">
        <v>ChildFund International</v>
      </c>
      <c r="BB992" t="str">
        <v>CHS Alternativo</v>
      </c>
      <c r="BC992" t="str">
        <v>Churún Merú Association</v>
      </c>
      <c r="BD992" t="str">
        <v>Coalición por Venezuela</v>
      </c>
      <c r="BE992" t="str">
        <v>Colonia Foundation of Venezuelans in the Dominican Republic (FUNCOVERD)</v>
      </c>
      <c r="BF992" t="str">
        <v>COLVENZ</v>
      </c>
      <c r="BG992" t="str">
        <v>Compassiva</v>
      </c>
      <c r="BH992" t="str">
        <v>Consejo Interreligioso del Perú - Religiones por la Paz</v>
      </c>
      <c r="BI992" t="str">
        <v>Consorcio ONG OCIPI Y Capellanía Nacional OFICA</v>
      </c>
      <c r="BJ992" t="str">
        <v>COOPI - International Cooperation Foundation</v>
      </c>
      <c r="BK992" t="str">
        <v>Corporación Colectivo Sin Fronteras</v>
      </c>
      <c r="BL992" t="str">
        <v>CRISFE Foundation</v>
      </c>
      <c r="BM992" t="str">
        <v>Cuso International</v>
      </c>
      <c r="BN992" t="str">
        <v>Danielle’s Children Fund (DCF)</v>
      </c>
      <c r="BO992" t="str">
        <v>Danish Refugee Council (DRC)</v>
      </c>
      <c r="BP992" t="str">
        <v>Development Support Association - APOYAR</v>
      </c>
      <c r="BQ992" t="str">
        <v>Diakonie Katastrophenhilfe</v>
      </c>
      <c r="BR992" t="str">
        <v>Diálogo Diverso</v>
      </c>
      <c r="BS992" t="str">
        <v>Doctors of the World</v>
      </c>
      <c r="BT992" t="str">
        <v>Dominican Institute for Integrated Development</v>
      </c>
      <c r="BU992" t="str">
        <v>Duendes y Ángeles Vinotinto República Dominicana</v>
      </c>
      <c r="BV992" t="str">
        <v>Encuentros SJS (Servicio Jesuita de la Solidaridad)</v>
      </c>
      <c r="BW992" t="str">
        <v>Ending Violence Against Migrants</v>
      </c>
      <c r="BX992" t="str">
        <v>Equidad Foundation</v>
      </c>
      <c r="BY992" t="str">
        <v>Equilibrium CenDE</v>
      </c>
      <c r="BZ992" t="str">
        <v>Facultad de Psicología - Universidad de la República (UDELAR)</v>
      </c>
      <c r="CA992" t="str">
        <v>First International Emergency and Solidarités International</v>
      </c>
      <c r="CB992" t="str">
        <v>Fondo Ecuatoriano Populorum Progressio</v>
      </c>
      <c r="CC992" t="str">
        <v>Foro Salud Callao</v>
      </c>
      <c r="CD992" t="str">
        <v>Foundation for the Integration and Development of Latin America (FIDAL)</v>
      </c>
      <c r="CE992" t="str">
        <v>Foundation of the Americas (FUDELA)</v>
      </c>
      <c r="CF992" t="str">
        <v>Fraternity Without Borders</v>
      </c>
      <c r="CG992" t="str">
        <v>Fundación Brisas del Norte</v>
      </c>
      <c r="CH992" t="str">
        <v>Fundación Colombovenezolana Nueva Ilusión</v>
      </c>
      <c r="CI992" t="str">
        <v>Fundación Nakama's</v>
      </c>
      <c r="CJ992" t="str">
        <v>Fundación RadaBer</v>
      </c>
      <c r="CK992" t="str">
        <v>Fundación Scalabrini Bolivia</v>
      </c>
      <c r="CL992" t="str">
        <v>Fundacion Social Vivan los Niños</v>
      </c>
      <c r="CM992" t="str">
        <v>FUNVEAC</v>
      </c>
      <c r="CN992" t="str">
        <v>German Development Cooperation Agency GIZ</v>
      </c>
      <c r="CO992" t="str">
        <v>Globalizate Radio</v>
      </c>
      <c r="CP992" t="str">
        <v>GOAL</v>
      </c>
      <c r="CQ992" t="str">
        <v>Halü Bienestar Humano Foundation (HALU)</v>
      </c>
      <c r="CR992" t="str">
        <v>Heartland Alliance International (HAI)</v>
      </c>
      <c r="CS992" t="str">
        <v>HELVETAS Swiss Intercooperation</v>
      </c>
      <c r="CT992" t="str">
        <v>HIAS</v>
      </c>
      <c r="CU992" t="str">
        <v>Human Rights Defence Curaçao</v>
      </c>
      <c r="CV992" t="str">
        <v>Humanity &amp; Inclusion</v>
      </c>
      <c r="CW992" t="str">
        <v>Humans Analytic</v>
      </c>
      <c r="CX992" t="str">
        <v>Idas y Vueltas Association</v>
      </c>
      <c r="CY992" t="str">
        <v>iMMAP</v>
      </c>
      <c r="CZ992" t="str">
        <v>IMPACT Initiatives (REACH)</v>
      </c>
      <c r="DA992" t="str">
        <v>Inmigrante Feliz Association</v>
      </c>
      <c r="DB992" t="str">
        <v>Institute for Migration and Human Rights (IMDH)</v>
      </c>
      <c r="DC992" t="str">
        <v>Institute of Natural and Cultural Heritage (IPANC)</v>
      </c>
      <c r="DD992" t="str">
        <v>International Committee for the Development of People (CISP)</v>
      </c>
      <c r="DE992" t="str">
        <v>International Federation of the Red Cross (IFRC)</v>
      </c>
      <c r="DF992" t="str">
        <v>International Labour Organization (ILO)</v>
      </c>
      <c r="DG992" t="str">
        <v>International Medical Corps</v>
      </c>
      <c r="DH992" t="str">
        <v>International Organization for Migration (IOM)</v>
      </c>
      <c r="DI992" t="str">
        <v>International Rescue Committee (IRC)</v>
      </c>
      <c r="DJ992" t="str">
        <v>INTERSOS</v>
      </c>
      <c r="DK992" t="str">
        <v>Jesuit Migrant Service (JMS)</v>
      </c>
      <c r="DL992" t="str">
        <v>Jesuit Refugee Service (JRS)</v>
      </c>
      <c r="DM992" t="str">
        <v>Jesuit Service for Migrants and Refugees (JSMR)</v>
      </c>
      <c r="DN992" t="str">
        <v>Joint United Nations Programme on HIV/AIDS (UNAIDS)</v>
      </c>
      <c r="DO992" t="str">
        <v>Kimirina Coorporation</v>
      </c>
      <c r="DP992" t="str">
        <v>La Casita Hispanic Cultural Centre</v>
      </c>
      <c r="DQ992" t="str">
        <v>Latin American Network of Non-Governmental Organizations of Persons with Disabilities and their Families (RIADIS)</v>
      </c>
      <c r="DR992" t="str">
        <v>LGBT+ Movement Brazil</v>
      </c>
      <c r="DS992" t="str">
        <v>Living Water Community (LWC)</v>
      </c>
      <c r="DT992" t="str">
        <v>LLANOVENCOL</v>
      </c>
      <c r="DU992" t="str">
        <v>Lutheran World Federation</v>
      </c>
      <c r="DV992" t="str">
        <v>Lutheran World Relief</v>
      </c>
      <c r="DW992" t="str">
        <v>Malteser International</v>
      </c>
      <c r="DX992" t="str">
        <v>Mana Institute</v>
      </c>
      <c r="DY992" t="str">
        <v>Manos Veneguayas Association</v>
      </c>
      <c r="DZ992" t="str">
        <v>Más Igualdad Perú</v>
      </c>
      <c r="EA992" t="str">
        <v>MedGlobal</v>
      </c>
      <c r="EB992" t="str">
        <v>Medical Teams International</v>
      </c>
      <c r="EC992" t="str">
        <v>Mercy Corps</v>
      </c>
      <c r="ED992" t="str">
        <v>Migrant Service Center (CAM)</v>
      </c>
      <c r="EE992" t="str">
        <v>Migrants, Refugees and Argentine Social Entrepreneurs (MIRARES)</v>
      </c>
      <c r="EF992" t="str">
        <v>Mision Scalabriniana - Ecuador</v>
      </c>
      <c r="EG992" t="str">
        <v>Missão Paz</v>
      </c>
      <c r="EH992" t="str">
        <v>Museu A CASA</v>
      </c>
      <c r="EI992" t="str">
        <v>Norwegian Refugee Council (NRC)</v>
      </c>
      <c r="EJ992" t="str">
        <v>ONG Migrantes por el Maule</v>
      </c>
      <c r="EK992" t="str">
        <v>ONG Preemptive Love Coalition Colombia</v>
      </c>
      <c r="EL992" t="str">
        <v>Organización Transfomando Vidas</v>
      </c>
      <c r="EM992" t="str">
        <v>Organization of Ibero-American States for Education, Science and Culture (OEI)</v>
      </c>
      <c r="EN992" t="str">
        <v>OXFAM</v>
      </c>
      <c r="EO992" t="str">
        <v>Panamerican Development Foundation</v>
      </c>
      <c r="EP992" t="str">
        <v>Panamerican Health Organization/World Health Organization (PAHO/WHO)</v>
      </c>
      <c r="EQ992" t="str">
        <v>Pastoral of Human Mobility - Peruvian Episcopal Conference</v>
      </c>
      <c r="ER992" t="str">
        <v>Pastoral Service for Migrants National</v>
      </c>
      <c r="ES992" t="str">
        <v>Permanent Human Rights defense Committee (CDH)</v>
      </c>
      <c r="ET992" t="str">
        <v>Pirilampos Institute - Group of visits and voluntary actions in Roraima</v>
      </c>
      <c r="EU992" t="str">
        <v>Plan International</v>
      </c>
      <c r="EV992" t="str">
        <v>Population Program, Faculty of Social Sciences, University of the Republic</v>
      </c>
      <c r="EW992" t="str">
        <v>Profamilia Association</v>
      </c>
      <c r="EX992" t="str">
        <v>Red con Migrantes y Refugiados</v>
      </c>
      <c r="EY992" t="str">
        <v>Red Cross Colombia</v>
      </c>
      <c r="EZ992" t="str">
        <v>Red Cross Ecuador</v>
      </c>
      <c r="FA992" t="str">
        <v>Red Cross Peru</v>
      </c>
      <c r="FB992" t="str">
        <v>Red de Investigaciones en Derechos Humanos - CONICET (Consejo Nacional de Investigaciones Científicas y Técnicas)</v>
      </c>
      <c r="FC992" t="str">
        <v>RET International</v>
      </c>
      <c r="FD992" t="str">
        <v>Salú pa Tur Foundation</v>
      </c>
      <c r="FE992" t="str">
        <v>Salvation Army</v>
      </c>
      <c r="FF992" t="str">
        <v>Samaritan's Purse</v>
      </c>
      <c r="FG992" t="str">
        <v>Save the Children International (SCI)</v>
      </c>
      <c r="FH992" t="str">
        <v>Scalabrini Foundation Chile</v>
      </c>
      <c r="FI992" t="str">
        <v>Sección Peruana de Amnistía Internacional</v>
      </c>
      <c r="FJ992" t="str">
        <v>Serviço Pastoral dos Migrantes do Nordeste</v>
      </c>
      <c r="FK992" t="str">
        <v>Sesame Workshop</v>
      </c>
      <c r="FL992" t="str">
        <v>Si, Da Vida</v>
      </c>
      <c r="FM992" t="str">
        <v>Solidarity and Action Asociation</v>
      </c>
      <c r="FN992" t="str">
        <v>SOS Children's Villages</v>
      </c>
      <c r="FO992" t="str">
        <v>Tarabita Foundation</v>
      </c>
      <c r="FP992" t="str">
        <v>Tearfund</v>
      </c>
      <c r="FQ992" t="str">
        <v>TECHO</v>
      </c>
      <c r="FR992" t="str">
        <v>Terranueva Foundation</v>
      </c>
      <c r="FS992" t="str">
        <v>Terre des Hommes Suisse</v>
      </c>
      <c r="FT992" t="str">
        <v>The Israel Forum for International Humanitarian Aid (IsraAID)</v>
      </c>
      <c r="FU992" t="str">
        <v>Unión Venezolana en Perú</v>
      </c>
      <c r="FV992" t="str">
        <v>United Nations Children's Fund (UNICEF)</v>
      </c>
      <c r="FW992" t="str">
        <v>United Nations Development Programme (UNDP)</v>
      </c>
      <c r="FX992" t="str">
        <v>United Nations Educational, Scientific and Cultural Organization (UNESCO)</v>
      </c>
      <c r="FY992" t="str">
        <v>United Nations Entity for Gender Equality and the Empowerment of Women (UNWOMEN)</v>
      </c>
      <c r="FZ992" t="str">
        <v>United Nations Food and Agricultural Organization (FAO)</v>
      </c>
      <c r="GA992" t="str">
        <v>United Nations High Commissioner for Refugees (UNHCR)</v>
      </c>
      <c r="GB992" t="str">
        <v>United Nations Office of the High Commissioner for Human Rights (OHCHR)</v>
      </c>
      <c r="GC992" t="str">
        <v>United Nations Office on Drugs and Crime (UNODC)</v>
      </c>
      <c r="GD992" t="str">
        <v>United Nations Population Fund (UNFPA)</v>
      </c>
      <c r="GE992" t="str">
        <v>United Nations Programme for Human Settlements (UN Habitat)</v>
      </c>
      <c r="GF992" t="str">
        <v>Vale da Benção Educational and Charitable Association (AEBVB)</v>
      </c>
      <c r="GG992" t="str">
        <v>VenAruba Solidaria</v>
      </c>
      <c r="GH992" t="str">
        <v>Venex Curacao Foundation</v>
      </c>
      <c r="GI992" t="str">
        <v>Venezolanos en Barranquilla</v>
      </c>
      <c r="GJ992" t="str">
        <v>Venezolanos en San Cristóbal</v>
      </c>
      <c r="GK992" t="str">
        <v>Venezuelan Emigrant Foundation (FEV)</v>
      </c>
      <c r="GL992" t="str">
        <v>Vicaría de Pastoral Social Caritas</v>
      </c>
      <c r="GM992" t="str">
        <v>Voices GY</v>
      </c>
      <c r="GN992" t="str">
        <v>We World GVC</v>
      </c>
      <c r="GO992" t="str">
        <v>World Council of Credit Unions</v>
      </c>
      <c r="GP992" t="str">
        <v>World Food Programme (WFP)</v>
      </c>
      <c r="GQ992" t="str">
        <v>World Vision</v>
      </c>
      <c r="GR992" t="str">
        <v>ZOA</v>
      </c>
    </row>
    <row r="993" spans="8:200" x14ac:dyDescent="0.3">
      <c r="H993" t="str" cm="1">
        <f t="array" ref="H993:GR993">TRANSPOSE(_xlfn._xlws.SORT(_xlfn._xlws.FILTER(Table3[Name],ISNUMBER(SEARCH(' Activity Sheet'!D1047,Table3[Name])),"Not found"),,1))</f>
        <v>.New Organisation</v>
      </c>
      <c r="I993" t="str">
        <v>ABV - Association of Good with Life</v>
      </c>
      <c r="J993" t="str">
        <v>ACAPS</v>
      </c>
      <c r="K993" t="str">
        <v>Acción y Desarrollo</v>
      </c>
      <c r="L993" t="str">
        <v>ACTED</v>
      </c>
      <c r="M993" t="str">
        <v>Action against Hunger</v>
      </c>
      <c r="N993" t="str">
        <v>ActionAid</v>
      </c>
      <c r="O993" t="str">
        <v>Adventist Development and Relief Agency (ADRA)</v>
      </c>
      <c r="P993" t="str">
        <v>Alas de Colibrí Foundation</v>
      </c>
      <c r="Q993" t="str">
        <v>Alianza por la Solidaridad</v>
      </c>
      <c r="R993" t="str">
        <v>Alianza por Venezuela</v>
      </c>
      <c r="S993" t="str">
        <v>Americares Foundation</v>
      </c>
      <c r="T993" t="str">
        <v>Argentine Commission for Refugees and Migrants (CAREF)</v>
      </c>
      <c r="U993" t="str">
        <v>Asociación Aves</v>
      </c>
      <c r="V993" t="str">
        <v>Asociación de Jubilados y Pensionados Venezolanos en Argentina</v>
      </c>
      <c r="W993" t="str">
        <v>Asociación de Venezolanos en Eloy Alfaro</v>
      </c>
      <c r="X993" t="str">
        <v>Asociación Fundación contra el Hambre Perú</v>
      </c>
      <c r="Y993" t="str">
        <v>Asociación Migrantes Venezolanos</v>
      </c>
      <c r="Z993" t="str">
        <v>Asociación Misioneros de San Carlos Scalabrinianos</v>
      </c>
      <c r="AA993" t="str">
        <v>Asociacion Proteccion Poblacion Vulnerable</v>
      </c>
      <c r="AB993" t="str">
        <v>Asociación Quinta Ola</v>
      </c>
      <c r="AC993" t="str">
        <v>Asociación Salto Ángel</v>
      </c>
      <c r="AD993" t="str">
        <v>Asociación Venezuela en Ecuador AC</v>
      </c>
      <c r="AE993" t="str">
        <v>ASOVENAR</v>
      </c>
      <c r="AF993" t="str">
        <v>Associação Hermanitos</v>
      </c>
      <c r="AG993" t="str">
        <v>AVSI Foundation</v>
      </c>
      <c r="AH993" t="str">
        <v>Bethany Christian Services</v>
      </c>
      <c r="AI993" t="str">
        <v>Blumont</v>
      </c>
      <c r="AJ993" t="str">
        <v>CARE</v>
      </c>
      <c r="AK993" t="str">
        <v>Caritas Brazil</v>
      </c>
      <c r="AL993" t="str">
        <v>Caritas Ecuador</v>
      </c>
      <c r="AM993" t="str">
        <v>Caritas Germany</v>
      </c>
      <c r="AN993" t="str">
        <v>Caritas Manaus</v>
      </c>
      <c r="AO993" t="str">
        <v>Caritas Parana</v>
      </c>
      <c r="AP993" t="str">
        <v>Caritas Peru</v>
      </c>
      <c r="AQ993" t="str">
        <v>Caritas Rio de Janeiro</v>
      </c>
      <c r="AR993" t="str">
        <v>Caritas São Paulo</v>
      </c>
      <c r="AS993" t="str">
        <v>Caritas Switzerland</v>
      </c>
      <c r="AT993" t="str">
        <v>CCEFIRO Association</v>
      </c>
      <c r="AU993" t="str">
        <v>CEDRO</v>
      </c>
      <c r="AV993" t="str">
        <v>Center for Integrated Studies and Programs for Sustainable Development (CIEDS)</v>
      </c>
      <c r="AW993" t="str">
        <v>Center for Migration and Human Rights of the Diocese of Roraima (CMDH)</v>
      </c>
      <c r="AX993" t="str">
        <v>Centro de Atencion Psicosocial (CAPS)</v>
      </c>
      <c r="AY993" t="str">
        <v>CESAL</v>
      </c>
      <c r="AZ993" t="str">
        <v>CESVI-Cooperazione e Sviluppo</v>
      </c>
      <c r="BA993" t="str">
        <v>ChildFund International</v>
      </c>
      <c r="BB993" t="str">
        <v>CHS Alternativo</v>
      </c>
      <c r="BC993" t="str">
        <v>Churún Merú Association</v>
      </c>
      <c r="BD993" t="str">
        <v>Coalición por Venezuela</v>
      </c>
      <c r="BE993" t="str">
        <v>Colonia Foundation of Venezuelans in the Dominican Republic (FUNCOVERD)</v>
      </c>
      <c r="BF993" t="str">
        <v>COLVENZ</v>
      </c>
      <c r="BG993" t="str">
        <v>Compassiva</v>
      </c>
      <c r="BH993" t="str">
        <v>Consejo Interreligioso del Perú - Religiones por la Paz</v>
      </c>
      <c r="BI993" t="str">
        <v>Consorcio ONG OCIPI Y Capellanía Nacional OFICA</v>
      </c>
      <c r="BJ993" t="str">
        <v>COOPI - International Cooperation Foundation</v>
      </c>
      <c r="BK993" t="str">
        <v>Corporación Colectivo Sin Fronteras</v>
      </c>
      <c r="BL993" t="str">
        <v>CRISFE Foundation</v>
      </c>
      <c r="BM993" t="str">
        <v>Cuso International</v>
      </c>
      <c r="BN993" t="str">
        <v>Danielle’s Children Fund (DCF)</v>
      </c>
      <c r="BO993" t="str">
        <v>Danish Refugee Council (DRC)</v>
      </c>
      <c r="BP993" t="str">
        <v>Development Support Association - APOYAR</v>
      </c>
      <c r="BQ993" t="str">
        <v>Diakonie Katastrophenhilfe</v>
      </c>
      <c r="BR993" t="str">
        <v>Diálogo Diverso</v>
      </c>
      <c r="BS993" t="str">
        <v>Doctors of the World</v>
      </c>
      <c r="BT993" t="str">
        <v>Dominican Institute for Integrated Development</v>
      </c>
      <c r="BU993" t="str">
        <v>Duendes y Ángeles Vinotinto República Dominicana</v>
      </c>
      <c r="BV993" t="str">
        <v>Encuentros SJS (Servicio Jesuita de la Solidaridad)</v>
      </c>
      <c r="BW993" t="str">
        <v>Ending Violence Against Migrants</v>
      </c>
      <c r="BX993" t="str">
        <v>Equidad Foundation</v>
      </c>
      <c r="BY993" t="str">
        <v>Equilibrium CenDE</v>
      </c>
      <c r="BZ993" t="str">
        <v>Facultad de Psicología - Universidad de la República (UDELAR)</v>
      </c>
      <c r="CA993" t="str">
        <v>First International Emergency and Solidarités International</v>
      </c>
      <c r="CB993" t="str">
        <v>Fondo Ecuatoriano Populorum Progressio</v>
      </c>
      <c r="CC993" t="str">
        <v>Foro Salud Callao</v>
      </c>
      <c r="CD993" t="str">
        <v>Foundation for the Integration and Development of Latin America (FIDAL)</v>
      </c>
      <c r="CE993" t="str">
        <v>Foundation of the Americas (FUDELA)</v>
      </c>
      <c r="CF993" t="str">
        <v>Fraternity Without Borders</v>
      </c>
      <c r="CG993" t="str">
        <v>Fundación Brisas del Norte</v>
      </c>
      <c r="CH993" t="str">
        <v>Fundación Colombovenezolana Nueva Ilusión</v>
      </c>
      <c r="CI993" t="str">
        <v>Fundación Nakama's</v>
      </c>
      <c r="CJ993" t="str">
        <v>Fundación RadaBer</v>
      </c>
      <c r="CK993" t="str">
        <v>Fundación Scalabrini Bolivia</v>
      </c>
      <c r="CL993" t="str">
        <v>Fundacion Social Vivan los Niños</v>
      </c>
      <c r="CM993" t="str">
        <v>FUNVEAC</v>
      </c>
      <c r="CN993" t="str">
        <v>German Development Cooperation Agency GIZ</v>
      </c>
      <c r="CO993" t="str">
        <v>Globalizate Radio</v>
      </c>
      <c r="CP993" t="str">
        <v>GOAL</v>
      </c>
      <c r="CQ993" t="str">
        <v>Halü Bienestar Humano Foundation (HALU)</v>
      </c>
      <c r="CR993" t="str">
        <v>Heartland Alliance International (HAI)</v>
      </c>
      <c r="CS993" t="str">
        <v>HELVETAS Swiss Intercooperation</v>
      </c>
      <c r="CT993" t="str">
        <v>HIAS</v>
      </c>
      <c r="CU993" t="str">
        <v>Human Rights Defence Curaçao</v>
      </c>
      <c r="CV993" t="str">
        <v>Humanity &amp; Inclusion</v>
      </c>
      <c r="CW993" t="str">
        <v>Humans Analytic</v>
      </c>
      <c r="CX993" t="str">
        <v>Idas y Vueltas Association</v>
      </c>
      <c r="CY993" t="str">
        <v>iMMAP</v>
      </c>
      <c r="CZ993" t="str">
        <v>IMPACT Initiatives (REACH)</v>
      </c>
      <c r="DA993" t="str">
        <v>Inmigrante Feliz Association</v>
      </c>
      <c r="DB993" t="str">
        <v>Institute for Migration and Human Rights (IMDH)</v>
      </c>
      <c r="DC993" t="str">
        <v>Institute of Natural and Cultural Heritage (IPANC)</v>
      </c>
      <c r="DD993" t="str">
        <v>International Committee for the Development of People (CISP)</v>
      </c>
      <c r="DE993" t="str">
        <v>International Federation of the Red Cross (IFRC)</v>
      </c>
      <c r="DF993" t="str">
        <v>International Labour Organization (ILO)</v>
      </c>
      <c r="DG993" t="str">
        <v>International Medical Corps</v>
      </c>
      <c r="DH993" t="str">
        <v>International Organization for Migration (IOM)</v>
      </c>
      <c r="DI993" t="str">
        <v>International Rescue Committee (IRC)</v>
      </c>
      <c r="DJ993" t="str">
        <v>INTERSOS</v>
      </c>
      <c r="DK993" t="str">
        <v>Jesuit Migrant Service (JMS)</v>
      </c>
      <c r="DL993" t="str">
        <v>Jesuit Refugee Service (JRS)</v>
      </c>
      <c r="DM993" t="str">
        <v>Jesuit Service for Migrants and Refugees (JSMR)</v>
      </c>
      <c r="DN993" t="str">
        <v>Joint United Nations Programme on HIV/AIDS (UNAIDS)</v>
      </c>
      <c r="DO993" t="str">
        <v>Kimirina Coorporation</v>
      </c>
      <c r="DP993" t="str">
        <v>La Casita Hispanic Cultural Centre</v>
      </c>
      <c r="DQ993" t="str">
        <v>Latin American Network of Non-Governmental Organizations of Persons with Disabilities and their Families (RIADIS)</v>
      </c>
      <c r="DR993" t="str">
        <v>LGBT+ Movement Brazil</v>
      </c>
      <c r="DS993" t="str">
        <v>Living Water Community (LWC)</v>
      </c>
      <c r="DT993" t="str">
        <v>LLANOVENCOL</v>
      </c>
      <c r="DU993" t="str">
        <v>Lutheran World Federation</v>
      </c>
      <c r="DV993" t="str">
        <v>Lutheran World Relief</v>
      </c>
      <c r="DW993" t="str">
        <v>Malteser International</v>
      </c>
      <c r="DX993" t="str">
        <v>Mana Institute</v>
      </c>
      <c r="DY993" t="str">
        <v>Manos Veneguayas Association</v>
      </c>
      <c r="DZ993" t="str">
        <v>Más Igualdad Perú</v>
      </c>
      <c r="EA993" t="str">
        <v>MedGlobal</v>
      </c>
      <c r="EB993" t="str">
        <v>Medical Teams International</v>
      </c>
      <c r="EC993" t="str">
        <v>Mercy Corps</v>
      </c>
      <c r="ED993" t="str">
        <v>Migrant Service Center (CAM)</v>
      </c>
      <c r="EE993" t="str">
        <v>Migrants, Refugees and Argentine Social Entrepreneurs (MIRARES)</v>
      </c>
      <c r="EF993" t="str">
        <v>Mision Scalabriniana - Ecuador</v>
      </c>
      <c r="EG993" t="str">
        <v>Missão Paz</v>
      </c>
      <c r="EH993" t="str">
        <v>Museu A CASA</v>
      </c>
      <c r="EI993" t="str">
        <v>Norwegian Refugee Council (NRC)</v>
      </c>
      <c r="EJ993" t="str">
        <v>ONG Migrantes por el Maule</v>
      </c>
      <c r="EK993" t="str">
        <v>ONG Preemptive Love Coalition Colombia</v>
      </c>
      <c r="EL993" t="str">
        <v>Organización Transfomando Vidas</v>
      </c>
      <c r="EM993" t="str">
        <v>Organization of Ibero-American States for Education, Science and Culture (OEI)</v>
      </c>
      <c r="EN993" t="str">
        <v>OXFAM</v>
      </c>
      <c r="EO993" t="str">
        <v>Panamerican Development Foundation</v>
      </c>
      <c r="EP993" t="str">
        <v>Panamerican Health Organization/World Health Organization (PAHO/WHO)</v>
      </c>
      <c r="EQ993" t="str">
        <v>Pastoral of Human Mobility - Peruvian Episcopal Conference</v>
      </c>
      <c r="ER993" t="str">
        <v>Pastoral Service for Migrants National</v>
      </c>
      <c r="ES993" t="str">
        <v>Permanent Human Rights defense Committee (CDH)</v>
      </c>
      <c r="ET993" t="str">
        <v>Pirilampos Institute - Group of visits and voluntary actions in Roraima</v>
      </c>
      <c r="EU993" t="str">
        <v>Plan International</v>
      </c>
      <c r="EV993" t="str">
        <v>Population Program, Faculty of Social Sciences, University of the Republic</v>
      </c>
      <c r="EW993" t="str">
        <v>Profamilia Association</v>
      </c>
      <c r="EX993" t="str">
        <v>Red con Migrantes y Refugiados</v>
      </c>
      <c r="EY993" t="str">
        <v>Red Cross Colombia</v>
      </c>
      <c r="EZ993" t="str">
        <v>Red Cross Ecuador</v>
      </c>
      <c r="FA993" t="str">
        <v>Red Cross Peru</v>
      </c>
      <c r="FB993" t="str">
        <v>Red de Investigaciones en Derechos Humanos - CONICET (Consejo Nacional de Investigaciones Científicas y Técnicas)</v>
      </c>
      <c r="FC993" t="str">
        <v>RET International</v>
      </c>
      <c r="FD993" t="str">
        <v>Salú pa Tur Foundation</v>
      </c>
      <c r="FE993" t="str">
        <v>Salvation Army</v>
      </c>
      <c r="FF993" t="str">
        <v>Samaritan's Purse</v>
      </c>
      <c r="FG993" t="str">
        <v>Save the Children International (SCI)</v>
      </c>
      <c r="FH993" t="str">
        <v>Scalabrini Foundation Chile</v>
      </c>
      <c r="FI993" t="str">
        <v>Sección Peruana de Amnistía Internacional</v>
      </c>
      <c r="FJ993" t="str">
        <v>Serviço Pastoral dos Migrantes do Nordeste</v>
      </c>
      <c r="FK993" t="str">
        <v>Sesame Workshop</v>
      </c>
      <c r="FL993" t="str">
        <v>Si, Da Vida</v>
      </c>
      <c r="FM993" t="str">
        <v>Solidarity and Action Asociation</v>
      </c>
      <c r="FN993" t="str">
        <v>SOS Children's Villages</v>
      </c>
      <c r="FO993" t="str">
        <v>Tarabita Foundation</v>
      </c>
      <c r="FP993" t="str">
        <v>Tearfund</v>
      </c>
      <c r="FQ993" t="str">
        <v>TECHO</v>
      </c>
      <c r="FR993" t="str">
        <v>Terranueva Foundation</v>
      </c>
      <c r="FS993" t="str">
        <v>Terre des Hommes Suisse</v>
      </c>
      <c r="FT993" t="str">
        <v>The Israel Forum for International Humanitarian Aid (IsraAID)</v>
      </c>
      <c r="FU993" t="str">
        <v>Unión Venezolana en Perú</v>
      </c>
      <c r="FV993" t="str">
        <v>United Nations Children's Fund (UNICEF)</v>
      </c>
      <c r="FW993" t="str">
        <v>United Nations Development Programme (UNDP)</v>
      </c>
      <c r="FX993" t="str">
        <v>United Nations Educational, Scientific and Cultural Organization (UNESCO)</v>
      </c>
      <c r="FY993" t="str">
        <v>United Nations Entity for Gender Equality and the Empowerment of Women (UNWOMEN)</v>
      </c>
      <c r="FZ993" t="str">
        <v>United Nations Food and Agricultural Organization (FAO)</v>
      </c>
      <c r="GA993" t="str">
        <v>United Nations High Commissioner for Refugees (UNHCR)</v>
      </c>
      <c r="GB993" t="str">
        <v>United Nations Office of the High Commissioner for Human Rights (OHCHR)</v>
      </c>
      <c r="GC993" t="str">
        <v>United Nations Office on Drugs and Crime (UNODC)</v>
      </c>
      <c r="GD993" t="str">
        <v>United Nations Population Fund (UNFPA)</v>
      </c>
      <c r="GE993" t="str">
        <v>United Nations Programme for Human Settlements (UN Habitat)</v>
      </c>
      <c r="GF993" t="str">
        <v>Vale da Benção Educational and Charitable Association (AEBVB)</v>
      </c>
      <c r="GG993" t="str">
        <v>VenAruba Solidaria</v>
      </c>
      <c r="GH993" t="str">
        <v>Venex Curacao Foundation</v>
      </c>
      <c r="GI993" t="str">
        <v>Venezolanos en Barranquilla</v>
      </c>
      <c r="GJ993" t="str">
        <v>Venezolanos en San Cristóbal</v>
      </c>
      <c r="GK993" t="str">
        <v>Venezuelan Emigrant Foundation (FEV)</v>
      </c>
      <c r="GL993" t="str">
        <v>Vicaría de Pastoral Social Caritas</v>
      </c>
      <c r="GM993" t="str">
        <v>Voices GY</v>
      </c>
      <c r="GN993" t="str">
        <v>We World GVC</v>
      </c>
      <c r="GO993" t="str">
        <v>World Council of Credit Unions</v>
      </c>
      <c r="GP993" t="str">
        <v>World Food Programme (WFP)</v>
      </c>
      <c r="GQ993" t="str">
        <v>World Vision</v>
      </c>
      <c r="GR993" t="str">
        <v>ZOA</v>
      </c>
    </row>
    <row r="994" spans="8:200" x14ac:dyDescent="0.3">
      <c r="H994" t="str" cm="1">
        <f t="array" ref="H994:GR994">TRANSPOSE(_xlfn._xlws.SORT(_xlfn._xlws.FILTER(Table3[Name],ISNUMBER(SEARCH(' Activity Sheet'!D1048,Table3[Name])),"Not found"),,1))</f>
        <v>.New Organisation</v>
      </c>
      <c r="I994" t="str">
        <v>ABV - Association of Good with Life</v>
      </c>
      <c r="J994" t="str">
        <v>ACAPS</v>
      </c>
      <c r="K994" t="str">
        <v>Acción y Desarrollo</v>
      </c>
      <c r="L994" t="str">
        <v>ACTED</v>
      </c>
      <c r="M994" t="str">
        <v>Action against Hunger</v>
      </c>
      <c r="N994" t="str">
        <v>ActionAid</v>
      </c>
      <c r="O994" t="str">
        <v>Adventist Development and Relief Agency (ADRA)</v>
      </c>
      <c r="P994" t="str">
        <v>Alas de Colibrí Foundation</v>
      </c>
      <c r="Q994" t="str">
        <v>Alianza por la Solidaridad</v>
      </c>
      <c r="R994" t="str">
        <v>Alianza por Venezuela</v>
      </c>
      <c r="S994" t="str">
        <v>Americares Foundation</v>
      </c>
      <c r="T994" t="str">
        <v>Argentine Commission for Refugees and Migrants (CAREF)</v>
      </c>
      <c r="U994" t="str">
        <v>Asociación Aves</v>
      </c>
      <c r="V994" t="str">
        <v>Asociación de Jubilados y Pensionados Venezolanos en Argentina</v>
      </c>
      <c r="W994" t="str">
        <v>Asociación de Venezolanos en Eloy Alfaro</v>
      </c>
      <c r="X994" t="str">
        <v>Asociación Fundación contra el Hambre Perú</v>
      </c>
      <c r="Y994" t="str">
        <v>Asociación Migrantes Venezolanos</v>
      </c>
      <c r="Z994" t="str">
        <v>Asociación Misioneros de San Carlos Scalabrinianos</v>
      </c>
      <c r="AA994" t="str">
        <v>Asociacion Proteccion Poblacion Vulnerable</v>
      </c>
      <c r="AB994" t="str">
        <v>Asociación Quinta Ola</v>
      </c>
      <c r="AC994" t="str">
        <v>Asociación Salto Ángel</v>
      </c>
      <c r="AD994" t="str">
        <v>Asociación Venezuela en Ecuador AC</v>
      </c>
      <c r="AE994" t="str">
        <v>ASOVENAR</v>
      </c>
      <c r="AF994" t="str">
        <v>Associação Hermanitos</v>
      </c>
      <c r="AG994" t="str">
        <v>AVSI Foundation</v>
      </c>
      <c r="AH994" t="str">
        <v>Bethany Christian Services</v>
      </c>
      <c r="AI994" t="str">
        <v>Blumont</v>
      </c>
      <c r="AJ994" t="str">
        <v>CARE</v>
      </c>
      <c r="AK994" t="str">
        <v>Caritas Brazil</v>
      </c>
      <c r="AL994" t="str">
        <v>Caritas Ecuador</v>
      </c>
      <c r="AM994" t="str">
        <v>Caritas Germany</v>
      </c>
      <c r="AN994" t="str">
        <v>Caritas Manaus</v>
      </c>
      <c r="AO994" t="str">
        <v>Caritas Parana</v>
      </c>
      <c r="AP994" t="str">
        <v>Caritas Peru</v>
      </c>
      <c r="AQ994" t="str">
        <v>Caritas Rio de Janeiro</v>
      </c>
      <c r="AR994" t="str">
        <v>Caritas São Paulo</v>
      </c>
      <c r="AS994" t="str">
        <v>Caritas Switzerland</v>
      </c>
      <c r="AT994" t="str">
        <v>CCEFIRO Association</v>
      </c>
      <c r="AU994" t="str">
        <v>CEDRO</v>
      </c>
      <c r="AV994" t="str">
        <v>Center for Integrated Studies and Programs for Sustainable Development (CIEDS)</v>
      </c>
      <c r="AW994" t="str">
        <v>Center for Migration and Human Rights of the Diocese of Roraima (CMDH)</v>
      </c>
      <c r="AX994" t="str">
        <v>Centro de Atencion Psicosocial (CAPS)</v>
      </c>
      <c r="AY994" t="str">
        <v>CESAL</v>
      </c>
      <c r="AZ994" t="str">
        <v>CESVI-Cooperazione e Sviluppo</v>
      </c>
      <c r="BA994" t="str">
        <v>ChildFund International</v>
      </c>
      <c r="BB994" t="str">
        <v>CHS Alternativo</v>
      </c>
      <c r="BC994" t="str">
        <v>Churún Merú Association</v>
      </c>
      <c r="BD994" t="str">
        <v>Coalición por Venezuela</v>
      </c>
      <c r="BE994" t="str">
        <v>Colonia Foundation of Venezuelans in the Dominican Republic (FUNCOVERD)</v>
      </c>
      <c r="BF994" t="str">
        <v>COLVENZ</v>
      </c>
      <c r="BG994" t="str">
        <v>Compassiva</v>
      </c>
      <c r="BH994" t="str">
        <v>Consejo Interreligioso del Perú - Religiones por la Paz</v>
      </c>
      <c r="BI994" t="str">
        <v>Consorcio ONG OCIPI Y Capellanía Nacional OFICA</v>
      </c>
      <c r="BJ994" t="str">
        <v>COOPI - International Cooperation Foundation</v>
      </c>
      <c r="BK994" t="str">
        <v>Corporación Colectivo Sin Fronteras</v>
      </c>
      <c r="BL994" t="str">
        <v>CRISFE Foundation</v>
      </c>
      <c r="BM994" t="str">
        <v>Cuso International</v>
      </c>
      <c r="BN994" t="str">
        <v>Danielle’s Children Fund (DCF)</v>
      </c>
      <c r="BO994" t="str">
        <v>Danish Refugee Council (DRC)</v>
      </c>
      <c r="BP994" t="str">
        <v>Development Support Association - APOYAR</v>
      </c>
      <c r="BQ994" t="str">
        <v>Diakonie Katastrophenhilfe</v>
      </c>
      <c r="BR994" t="str">
        <v>Diálogo Diverso</v>
      </c>
      <c r="BS994" t="str">
        <v>Doctors of the World</v>
      </c>
      <c r="BT994" t="str">
        <v>Dominican Institute for Integrated Development</v>
      </c>
      <c r="BU994" t="str">
        <v>Duendes y Ángeles Vinotinto República Dominicana</v>
      </c>
      <c r="BV994" t="str">
        <v>Encuentros SJS (Servicio Jesuita de la Solidaridad)</v>
      </c>
      <c r="BW994" t="str">
        <v>Ending Violence Against Migrants</v>
      </c>
      <c r="BX994" t="str">
        <v>Equidad Foundation</v>
      </c>
      <c r="BY994" t="str">
        <v>Equilibrium CenDE</v>
      </c>
      <c r="BZ994" t="str">
        <v>Facultad de Psicología - Universidad de la República (UDELAR)</v>
      </c>
      <c r="CA994" t="str">
        <v>First International Emergency and Solidarités International</v>
      </c>
      <c r="CB994" t="str">
        <v>Fondo Ecuatoriano Populorum Progressio</v>
      </c>
      <c r="CC994" t="str">
        <v>Foro Salud Callao</v>
      </c>
      <c r="CD994" t="str">
        <v>Foundation for the Integration and Development of Latin America (FIDAL)</v>
      </c>
      <c r="CE994" t="str">
        <v>Foundation of the Americas (FUDELA)</v>
      </c>
      <c r="CF994" t="str">
        <v>Fraternity Without Borders</v>
      </c>
      <c r="CG994" t="str">
        <v>Fundación Brisas del Norte</v>
      </c>
      <c r="CH994" t="str">
        <v>Fundación Colombovenezolana Nueva Ilusión</v>
      </c>
      <c r="CI994" t="str">
        <v>Fundación Nakama's</v>
      </c>
      <c r="CJ994" t="str">
        <v>Fundación RadaBer</v>
      </c>
      <c r="CK994" t="str">
        <v>Fundación Scalabrini Bolivia</v>
      </c>
      <c r="CL994" t="str">
        <v>Fundacion Social Vivan los Niños</v>
      </c>
      <c r="CM994" t="str">
        <v>FUNVEAC</v>
      </c>
      <c r="CN994" t="str">
        <v>German Development Cooperation Agency GIZ</v>
      </c>
      <c r="CO994" t="str">
        <v>Globalizate Radio</v>
      </c>
      <c r="CP994" t="str">
        <v>GOAL</v>
      </c>
      <c r="CQ994" t="str">
        <v>Halü Bienestar Humano Foundation (HALU)</v>
      </c>
      <c r="CR994" t="str">
        <v>Heartland Alliance International (HAI)</v>
      </c>
      <c r="CS994" t="str">
        <v>HELVETAS Swiss Intercooperation</v>
      </c>
      <c r="CT994" t="str">
        <v>HIAS</v>
      </c>
      <c r="CU994" t="str">
        <v>Human Rights Defence Curaçao</v>
      </c>
      <c r="CV994" t="str">
        <v>Humanity &amp; Inclusion</v>
      </c>
      <c r="CW994" t="str">
        <v>Humans Analytic</v>
      </c>
      <c r="CX994" t="str">
        <v>Idas y Vueltas Association</v>
      </c>
      <c r="CY994" t="str">
        <v>iMMAP</v>
      </c>
      <c r="CZ994" t="str">
        <v>IMPACT Initiatives (REACH)</v>
      </c>
      <c r="DA994" t="str">
        <v>Inmigrante Feliz Association</v>
      </c>
      <c r="DB994" t="str">
        <v>Institute for Migration and Human Rights (IMDH)</v>
      </c>
      <c r="DC994" t="str">
        <v>Institute of Natural and Cultural Heritage (IPANC)</v>
      </c>
      <c r="DD994" t="str">
        <v>International Committee for the Development of People (CISP)</v>
      </c>
      <c r="DE994" t="str">
        <v>International Federation of the Red Cross (IFRC)</v>
      </c>
      <c r="DF994" t="str">
        <v>International Labour Organization (ILO)</v>
      </c>
      <c r="DG994" t="str">
        <v>International Medical Corps</v>
      </c>
      <c r="DH994" t="str">
        <v>International Organization for Migration (IOM)</v>
      </c>
      <c r="DI994" t="str">
        <v>International Rescue Committee (IRC)</v>
      </c>
      <c r="DJ994" t="str">
        <v>INTERSOS</v>
      </c>
      <c r="DK994" t="str">
        <v>Jesuit Migrant Service (JMS)</v>
      </c>
      <c r="DL994" t="str">
        <v>Jesuit Refugee Service (JRS)</v>
      </c>
      <c r="DM994" t="str">
        <v>Jesuit Service for Migrants and Refugees (JSMR)</v>
      </c>
      <c r="DN994" t="str">
        <v>Joint United Nations Programme on HIV/AIDS (UNAIDS)</v>
      </c>
      <c r="DO994" t="str">
        <v>Kimirina Coorporation</v>
      </c>
      <c r="DP994" t="str">
        <v>La Casita Hispanic Cultural Centre</v>
      </c>
      <c r="DQ994" t="str">
        <v>Latin American Network of Non-Governmental Organizations of Persons with Disabilities and their Families (RIADIS)</v>
      </c>
      <c r="DR994" t="str">
        <v>LGBT+ Movement Brazil</v>
      </c>
      <c r="DS994" t="str">
        <v>Living Water Community (LWC)</v>
      </c>
      <c r="DT994" t="str">
        <v>LLANOVENCOL</v>
      </c>
      <c r="DU994" t="str">
        <v>Lutheran World Federation</v>
      </c>
      <c r="DV994" t="str">
        <v>Lutheran World Relief</v>
      </c>
      <c r="DW994" t="str">
        <v>Malteser International</v>
      </c>
      <c r="DX994" t="str">
        <v>Mana Institute</v>
      </c>
      <c r="DY994" t="str">
        <v>Manos Veneguayas Association</v>
      </c>
      <c r="DZ994" t="str">
        <v>Más Igualdad Perú</v>
      </c>
      <c r="EA994" t="str">
        <v>MedGlobal</v>
      </c>
      <c r="EB994" t="str">
        <v>Medical Teams International</v>
      </c>
      <c r="EC994" t="str">
        <v>Mercy Corps</v>
      </c>
      <c r="ED994" t="str">
        <v>Migrant Service Center (CAM)</v>
      </c>
      <c r="EE994" t="str">
        <v>Migrants, Refugees and Argentine Social Entrepreneurs (MIRARES)</v>
      </c>
      <c r="EF994" t="str">
        <v>Mision Scalabriniana - Ecuador</v>
      </c>
      <c r="EG994" t="str">
        <v>Missão Paz</v>
      </c>
      <c r="EH994" t="str">
        <v>Museu A CASA</v>
      </c>
      <c r="EI994" t="str">
        <v>Norwegian Refugee Council (NRC)</v>
      </c>
      <c r="EJ994" t="str">
        <v>ONG Migrantes por el Maule</v>
      </c>
      <c r="EK994" t="str">
        <v>ONG Preemptive Love Coalition Colombia</v>
      </c>
      <c r="EL994" t="str">
        <v>Organización Transfomando Vidas</v>
      </c>
      <c r="EM994" t="str">
        <v>Organization of Ibero-American States for Education, Science and Culture (OEI)</v>
      </c>
      <c r="EN994" t="str">
        <v>OXFAM</v>
      </c>
      <c r="EO994" t="str">
        <v>Panamerican Development Foundation</v>
      </c>
      <c r="EP994" t="str">
        <v>Panamerican Health Organization/World Health Organization (PAHO/WHO)</v>
      </c>
      <c r="EQ994" t="str">
        <v>Pastoral of Human Mobility - Peruvian Episcopal Conference</v>
      </c>
      <c r="ER994" t="str">
        <v>Pastoral Service for Migrants National</v>
      </c>
      <c r="ES994" t="str">
        <v>Permanent Human Rights defense Committee (CDH)</v>
      </c>
      <c r="ET994" t="str">
        <v>Pirilampos Institute - Group of visits and voluntary actions in Roraima</v>
      </c>
      <c r="EU994" t="str">
        <v>Plan International</v>
      </c>
      <c r="EV994" t="str">
        <v>Population Program, Faculty of Social Sciences, University of the Republic</v>
      </c>
      <c r="EW994" t="str">
        <v>Profamilia Association</v>
      </c>
      <c r="EX994" t="str">
        <v>Red con Migrantes y Refugiados</v>
      </c>
      <c r="EY994" t="str">
        <v>Red Cross Colombia</v>
      </c>
      <c r="EZ994" t="str">
        <v>Red Cross Ecuador</v>
      </c>
      <c r="FA994" t="str">
        <v>Red Cross Peru</v>
      </c>
      <c r="FB994" t="str">
        <v>Red de Investigaciones en Derechos Humanos - CONICET (Consejo Nacional de Investigaciones Científicas y Técnicas)</v>
      </c>
      <c r="FC994" t="str">
        <v>RET International</v>
      </c>
      <c r="FD994" t="str">
        <v>Salú pa Tur Foundation</v>
      </c>
      <c r="FE994" t="str">
        <v>Salvation Army</v>
      </c>
      <c r="FF994" t="str">
        <v>Samaritan's Purse</v>
      </c>
      <c r="FG994" t="str">
        <v>Save the Children International (SCI)</v>
      </c>
      <c r="FH994" t="str">
        <v>Scalabrini Foundation Chile</v>
      </c>
      <c r="FI994" t="str">
        <v>Sección Peruana de Amnistía Internacional</v>
      </c>
      <c r="FJ994" t="str">
        <v>Serviço Pastoral dos Migrantes do Nordeste</v>
      </c>
      <c r="FK994" t="str">
        <v>Sesame Workshop</v>
      </c>
      <c r="FL994" t="str">
        <v>Si, Da Vida</v>
      </c>
      <c r="FM994" t="str">
        <v>Solidarity and Action Asociation</v>
      </c>
      <c r="FN994" t="str">
        <v>SOS Children's Villages</v>
      </c>
      <c r="FO994" t="str">
        <v>Tarabita Foundation</v>
      </c>
      <c r="FP994" t="str">
        <v>Tearfund</v>
      </c>
      <c r="FQ994" t="str">
        <v>TECHO</v>
      </c>
      <c r="FR994" t="str">
        <v>Terranueva Foundation</v>
      </c>
      <c r="FS994" t="str">
        <v>Terre des Hommes Suisse</v>
      </c>
      <c r="FT994" t="str">
        <v>The Israel Forum for International Humanitarian Aid (IsraAID)</v>
      </c>
      <c r="FU994" t="str">
        <v>Unión Venezolana en Perú</v>
      </c>
      <c r="FV994" t="str">
        <v>United Nations Children's Fund (UNICEF)</v>
      </c>
      <c r="FW994" t="str">
        <v>United Nations Development Programme (UNDP)</v>
      </c>
      <c r="FX994" t="str">
        <v>United Nations Educational, Scientific and Cultural Organization (UNESCO)</v>
      </c>
      <c r="FY994" t="str">
        <v>United Nations Entity for Gender Equality and the Empowerment of Women (UNWOMEN)</v>
      </c>
      <c r="FZ994" t="str">
        <v>United Nations Food and Agricultural Organization (FAO)</v>
      </c>
      <c r="GA994" t="str">
        <v>United Nations High Commissioner for Refugees (UNHCR)</v>
      </c>
      <c r="GB994" t="str">
        <v>United Nations Office of the High Commissioner for Human Rights (OHCHR)</v>
      </c>
      <c r="GC994" t="str">
        <v>United Nations Office on Drugs and Crime (UNODC)</v>
      </c>
      <c r="GD994" t="str">
        <v>United Nations Population Fund (UNFPA)</v>
      </c>
      <c r="GE994" t="str">
        <v>United Nations Programme for Human Settlements (UN Habitat)</v>
      </c>
      <c r="GF994" t="str">
        <v>Vale da Benção Educational and Charitable Association (AEBVB)</v>
      </c>
      <c r="GG994" t="str">
        <v>VenAruba Solidaria</v>
      </c>
      <c r="GH994" t="str">
        <v>Venex Curacao Foundation</v>
      </c>
      <c r="GI994" t="str">
        <v>Venezolanos en Barranquilla</v>
      </c>
      <c r="GJ994" t="str">
        <v>Venezolanos en San Cristóbal</v>
      </c>
      <c r="GK994" t="str">
        <v>Venezuelan Emigrant Foundation (FEV)</v>
      </c>
      <c r="GL994" t="str">
        <v>Vicaría de Pastoral Social Caritas</v>
      </c>
      <c r="GM994" t="str">
        <v>Voices GY</v>
      </c>
      <c r="GN994" t="str">
        <v>We World GVC</v>
      </c>
      <c r="GO994" t="str">
        <v>World Council of Credit Unions</v>
      </c>
      <c r="GP994" t="str">
        <v>World Food Programme (WFP)</v>
      </c>
      <c r="GQ994" t="str">
        <v>World Vision</v>
      </c>
      <c r="GR994" t="str">
        <v>ZOA</v>
      </c>
    </row>
    <row r="995" spans="8:200" x14ac:dyDescent="0.3">
      <c r="H995" t="str" cm="1">
        <f t="array" ref="H995:GR995">TRANSPOSE(_xlfn._xlws.SORT(_xlfn._xlws.FILTER(Table3[Name],ISNUMBER(SEARCH(' Activity Sheet'!D1049,Table3[Name])),"Not found"),,1))</f>
        <v>.New Organisation</v>
      </c>
      <c r="I995" t="str">
        <v>ABV - Association of Good with Life</v>
      </c>
      <c r="J995" t="str">
        <v>ACAPS</v>
      </c>
      <c r="K995" t="str">
        <v>Acción y Desarrollo</v>
      </c>
      <c r="L995" t="str">
        <v>ACTED</v>
      </c>
      <c r="M995" t="str">
        <v>Action against Hunger</v>
      </c>
      <c r="N995" t="str">
        <v>ActionAid</v>
      </c>
      <c r="O995" t="str">
        <v>Adventist Development and Relief Agency (ADRA)</v>
      </c>
      <c r="P995" t="str">
        <v>Alas de Colibrí Foundation</v>
      </c>
      <c r="Q995" t="str">
        <v>Alianza por la Solidaridad</v>
      </c>
      <c r="R995" t="str">
        <v>Alianza por Venezuela</v>
      </c>
      <c r="S995" t="str">
        <v>Americares Foundation</v>
      </c>
      <c r="T995" t="str">
        <v>Argentine Commission for Refugees and Migrants (CAREF)</v>
      </c>
      <c r="U995" t="str">
        <v>Asociación Aves</v>
      </c>
      <c r="V995" t="str">
        <v>Asociación de Jubilados y Pensionados Venezolanos en Argentina</v>
      </c>
      <c r="W995" t="str">
        <v>Asociación de Venezolanos en Eloy Alfaro</v>
      </c>
      <c r="X995" t="str">
        <v>Asociación Fundación contra el Hambre Perú</v>
      </c>
      <c r="Y995" t="str">
        <v>Asociación Migrantes Venezolanos</v>
      </c>
      <c r="Z995" t="str">
        <v>Asociación Misioneros de San Carlos Scalabrinianos</v>
      </c>
      <c r="AA995" t="str">
        <v>Asociacion Proteccion Poblacion Vulnerable</v>
      </c>
      <c r="AB995" t="str">
        <v>Asociación Quinta Ola</v>
      </c>
      <c r="AC995" t="str">
        <v>Asociación Salto Ángel</v>
      </c>
      <c r="AD995" t="str">
        <v>Asociación Venezuela en Ecuador AC</v>
      </c>
      <c r="AE995" t="str">
        <v>ASOVENAR</v>
      </c>
      <c r="AF995" t="str">
        <v>Associação Hermanitos</v>
      </c>
      <c r="AG995" t="str">
        <v>AVSI Foundation</v>
      </c>
      <c r="AH995" t="str">
        <v>Bethany Christian Services</v>
      </c>
      <c r="AI995" t="str">
        <v>Blumont</v>
      </c>
      <c r="AJ995" t="str">
        <v>CARE</v>
      </c>
      <c r="AK995" t="str">
        <v>Caritas Brazil</v>
      </c>
      <c r="AL995" t="str">
        <v>Caritas Ecuador</v>
      </c>
      <c r="AM995" t="str">
        <v>Caritas Germany</v>
      </c>
      <c r="AN995" t="str">
        <v>Caritas Manaus</v>
      </c>
      <c r="AO995" t="str">
        <v>Caritas Parana</v>
      </c>
      <c r="AP995" t="str">
        <v>Caritas Peru</v>
      </c>
      <c r="AQ995" t="str">
        <v>Caritas Rio de Janeiro</v>
      </c>
      <c r="AR995" t="str">
        <v>Caritas São Paulo</v>
      </c>
      <c r="AS995" t="str">
        <v>Caritas Switzerland</v>
      </c>
      <c r="AT995" t="str">
        <v>CCEFIRO Association</v>
      </c>
      <c r="AU995" t="str">
        <v>CEDRO</v>
      </c>
      <c r="AV995" t="str">
        <v>Center for Integrated Studies and Programs for Sustainable Development (CIEDS)</v>
      </c>
      <c r="AW995" t="str">
        <v>Center for Migration and Human Rights of the Diocese of Roraima (CMDH)</v>
      </c>
      <c r="AX995" t="str">
        <v>Centro de Atencion Psicosocial (CAPS)</v>
      </c>
      <c r="AY995" t="str">
        <v>CESAL</v>
      </c>
      <c r="AZ995" t="str">
        <v>CESVI-Cooperazione e Sviluppo</v>
      </c>
      <c r="BA995" t="str">
        <v>ChildFund International</v>
      </c>
      <c r="BB995" t="str">
        <v>CHS Alternativo</v>
      </c>
      <c r="BC995" t="str">
        <v>Churún Merú Association</v>
      </c>
      <c r="BD995" t="str">
        <v>Coalición por Venezuela</v>
      </c>
      <c r="BE995" t="str">
        <v>Colonia Foundation of Venezuelans in the Dominican Republic (FUNCOVERD)</v>
      </c>
      <c r="BF995" t="str">
        <v>COLVENZ</v>
      </c>
      <c r="BG995" t="str">
        <v>Compassiva</v>
      </c>
      <c r="BH995" t="str">
        <v>Consejo Interreligioso del Perú - Religiones por la Paz</v>
      </c>
      <c r="BI995" t="str">
        <v>Consorcio ONG OCIPI Y Capellanía Nacional OFICA</v>
      </c>
      <c r="BJ995" t="str">
        <v>COOPI - International Cooperation Foundation</v>
      </c>
      <c r="BK995" t="str">
        <v>Corporación Colectivo Sin Fronteras</v>
      </c>
      <c r="BL995" t="str">
        <v>CRISFE Foundation</v>
      </c>
      <c r="BM995" t="str">
        <v>Cuso International</v>
      </c>
      <c r="BN995" t="str">
        <v>Danielle’s Children Fund (DCF)</v>
      </c>
      <c r="BO995" t="str">
        <v>Danish Refugee Council (DRC)</v>
      </c>
      <c r="BP995" t="str">
        <v>Development Support Association - APOYAR</v>
      </c>
      <c r="BQ995" t="str">
        <v>Diakonie Katastrophenhilfe</v>
      </c>
      <c r="BR995" t="str">
        <v>Diálogo Diverso</v>
      </c>
      <c r="BS995" t="str">
        <v>Doctors of the World</v>
      </c>
      <c r="BT995" t="str">
        <v>Dominican Institute for Integrated Development</v>
      </c>
      <c r="BU995" t="str">
        <v>Duendes y Ángeles Vinotinto República Dominicana</v>
      </c>
      <c r="BV995" t="str">
        <v>Encuentros SJS (Servicio Jesuita de la Solidaridad)</v>
      </c>
      <c r="BW995" t="str">
        <v>Ending Violence Against Migrants</v>
      </c>
      <c r="BX995" t="str">
        <v>Equidad Foundation</v>
      </c>
      <c r="BY995" t="str">
        <v>Equilibrium CenDE</v>
      </c>
      <c r="BZ995" t="str">
        <v>Facultad de Psicología - Universidad de la República (UDELAR)</v>
      </c>
      <c r="CA995" t="str">
        <v>First International Emergency and Solidarités International</v>
      </c>
      <c r="CB995" t="str">
        <v>Fondo Ecuatoriano Populorum Progressio</v>
      </c>
      <c r="CC995" t="str">
        <v>Foro Salud Callao</v>
      </c>
      <c r="CD995" t="str">
        <v>Foundation for the Integration and Development of Latin America (FIDAL)</v>
      </c>
      <c r="CE995" t="str">
        <v>Foundation of the Americas (FUDELA)</v>
      </c>
      <c r="CF995" t="str">
        <v>Fraternity Without Borders</v>
      </c>
      <c r="CG995" t="str">
        <v>Fundación Brisas del Norte</v>
      </c>
      <c r="CH995" t="str">
        <v>Fundación Colombovenezolana Nueva Ilusión</v>
      </c>
      <c r="CI995" t="str">
        <v>Fundación Nakama's</v>
      </c>
      <c r="CJ995" t="str">
        <v>Fundación RadaBer</v>
      </c>
      <c r="CK995" t="str">
        <v>Fundación Scalabrini Bolivia</v>
      </c>
      <c r="CL995" t="str">
        <v>Fundacion Social Vivan los Niños</v>
      </c>
      <c r="CM995" t="str">
        <v>FUNVEAC</v>
      </c>
      <c r="CN995" t="str">
        <v>German Development Cooperation Agency GIZ</v>
      </c>
      <c r="CO995" t="str">
        <v>Globalizate Radio</v>
      </c>
      <c r="CP995" t="str">
        <v>GOAL</v>
      </c>
      <c r="CQ995" t="str">
        <v>Halü Bienestar Humano Foundation (HALU)</v>
      </c>
      <c r="CR995" t="str">
        <v>Heartland Alliance International (HAI)</v>
      </c>
      <c r="CS995" t="str">
        <v>HELVETAS Swiss Intercooperation</v>
      </c>
      <c r="CT995" t="str">
        <v>HIAS</v>
      </c>
      <c r="CU995" t="str">
        <v>Human Rights Defence Curaçao</v>
      </c>
      <c r="CV995" t="str">
        <v>Humanity &amp; Inclusion</v>
      </c>
      <c r="CW995" t="str">
        <v>Humans Analytic</v>
      </c>
      <c r="CX995" t="str">
        <v>Idas y Vueltas Association</v>
      </c>
      <c r="CY995" t="str">
        <v>iMMAP</v>
      </c>
      <c r="CZ995" t="str">
        <v>IMPACT Initiatives (REACH)</v>
      </c>
      <c r="DA995" t="str">
        <v>Inmigrante Feliz Association</v>
      </c>
      <c r="DB995" t="str">
        <v>Institute for Migration and Human Rights (IMDH)</v>
      </c>
      <c r="DC995" t="str">
        <v>Institute of Natural and Cultural Heritage (IPANC)</v>
      </c>
      <c r="DD995" t="str">
        <v>International Committee for the Development of People (CISP)</v>
      </c>
      <c r="DE995" t="str">
        <v>International Federation of the Red Cross (IFRC)</v>
      </c>
      <c r="DF995" t="str">
        <v>International Labour Organization (ILO)</v>
      </c>
      <c r="DG995" t="str">
        <v>International Medical Corps</v>
      </c>
      <c r="DH995" t="str">
        <v>International Organization for Migration (IOM)</v>
      </c>
      <c r="DI995" t="str">
        <v>International Rescue Committee (IRC)</v>
      </c>
      <c r="DJ995" t="str">
        <v>INTERSOS</v>
      </c>
      <c r="DK995" t="str">
        <v>Jesuit Migrant Service (JMS)</v>
      </c>
      <c r="DL995" t="str">
        <v>Jesuit Refugee Service (JRS)</v>
      </c>
      <c r="DM995" t="str">
        <v>Jesuit Service for Migrants and Refugees (JSMR)</v>
      </c>
      <c r="DN995" t="str">
        <v>Joint United Nations Programme on HIV/AIDS (UNAIDS)</v>
      </c>
      <c r="DO995" t="str">
        <v>Kimirina Coorporation</v>
      </c>
      <c r="DP995" t="str">
        <v>La Casita Hispanic Cultural Centre</v>
      </c>
      <c r="DQ995" t="str">
        <v>Latin American Network of Non-Governmental Organizations of Persons with Disabilities and their Families (RIADIS)</v>
      </c>
      <c r="DR995" t="str">
        <v>LGBT+ Movement Brazil</v>
      </c>
      <c r="DS995" t="str">
        <v>Living Water Community (LWC)</v>
      </c>
      <c r="DT995" t="str">
        <v>LLANOVENCOL</v>
      </c>
      <c r="DU995" t="str">
        <v>Lutheran World Federation</v>
      </c>
      <c r="DV995" t="str">
        <v>Lutheran World Relief</v>
      </c>
      <c r="DW995" t="str">
        <v>Malteser International</v>
      </c>
      <c r="DX995" t="str">
        <v>Mana Institute</v>
      </c>
      <c r="DY995" t="str">
        <v>Manos Veneguayas Association</v>
      </c>
      <c r="DZ995" t="str">
        <v>Más Igualdad Perú</v>
      </c>
      <c r="EA995" t="str">
        <v>MedGlobal</v>
      </c>
      <c r="EB995" t="str">
        <v>Medical Teams International</v>
      </c>
      <c r="EC995" t="str">
        <v>Mercy Corps</v>
      </c>
      <c r="ED995" t="str">
        <v>Migrant Service Center (CAM)</v>
      </c>
      <c r="EE995" t="str">
        <v>Migrants, Refugees and Argentine Social Entrepreneurs (MIRARES)</v>
      </c>
      <c r="EF995" t="str">
        <v>Mision Scalabriniana - Ecuador</v>
      </c>
      <c r="EG995" t="str">
        <v>Missão Paz</v>
      </c>
      <c r="EH995" t="str">
        <v>Museu A CASA</v>
      </c>
      <c r="EI995" t="str">
        <v>Norwegian Refugee Council (NRC)</v>
      </c>
      <c r="EJ995" t="str">
        <v>ONG Migrantes por el Maule</v>
      </c>
      <c r="EK995" t="str">
        <v>ONG Preemptive Love Coalition Colombia</v>
      </c>
      <c r="EL995" t="str">
        <v>Organización Transfomando Vidas</v>
      </c>
      <c r="EM995" t="str">
        <v>Organization of Ibero-American States for Education, Science and Culture (OEI)</v>
      </c>
      <c r="EN995" t="str">
        <v>OXFAM</v>
      </c>
      <c r="EO995" t="str">
        <v>Panamerican Development Foundation</v>
      </c>
      <c r="EP995" t="str">
        <v>Panamerican Health Organization/World Health Organization (PAHO/WHO)</v>
      </c>
      <c r="EQ995" t="str">
        <v>Pastoral of Human Mobility - Peruvian Episcopal Conference</v>
      </c>
      <c r="ER995" t="str">
        <v>Pastoral Service for Migrants National</v>
      </c>
      <c r="ES995" t="str">
        <v>Permanent Human Rights defense Committee (CDH)</v>
      </c>
      <c r="ET995" t="str">
        <v>Pirilampos Institute - Group of visits and voluntary actions in Roraima</v>
      </c>
      <c r="EU995" t="str">
        <v>Plan International</v>
      </c>
      <c r="EV995" t="str">
        <v>Population Program, Faculty of Social Sciences, University of the Republic</v>
      </c>
      <c r="EW995" t="str">
        <v>Profamilia Association</v>
      </c>
      <c r="EX995" t="str">
        <v>Red con Migrantes y Refugiados</v>
      </c>
      <c r="EY995" t="str">
        <v>Red Cross Colombia</v>
      </c>
      <c r="EZ995" t="str">
        <v>Red Cross Ecuador</v>
      </c>
      <c r="FA995" t="str">
        <v>Red Cross Peru</v>
      </c>
      <c r="FB995" t="str">
        <v>Red de Investigaciones en Derechos Humanos - CONICET (Consejo Nacional de Investigaciones Científicas y Técnicas)</v>
      </c>
      <c r="FC995" t="str">
        <v>RET International</v>
      </c>
      <c r="FD995" t="str">
        <v>Salú pa Tur Foundation</v>
      </c>
      <c r="FE995" t="str">
        <v>Salvation Army</v>
      </c>
      <c r="FF995" t="str">
        <v>Samaritan's Purse</v>
      </c>
      <c r="FG995" t="str">
        <v>Save the Children International (SCI)</v>
      </c>
      <c r="FH995" t="str">
        <v>Scalabrini Foundation Chile</v>
      </c>
      <c r="FI995" t="str">
        <v>Sección Peruana de Amnistía Internacional</v>
      </c>
      <c r="FJ995" t="str">
        <v>Serviço Pastoral dos Migrantes do Nordeste</v>
      </c>
      <c r="FK995" t="str">
        <v>Sesame Workshop</v>
      </c>
      <c r="FL995" t="str">
        <v>Si, Da Vida</v>
      </c>
      <c r="FM995" t="str">
        <v>Solidarity and Action Asociation</v>
      </c>
      <c r="FN995" t="str">
        <v>SOS Children's Villages</v>
      </c>
      <c r="FO995" t="str">
        <v>Tarabita Foundation</v>
      </c>
      <c r="FP995" t="str">
        <v>Tearfund</v>
      </c>
      <c r="FQ995" t="str">
        <v>TECHO</v>
      </c>
      <c r="FR995" t="str">
        <v>Terranueva Foundation</v>
      </c>
      <c r="FS995" t="str">
        <v>Terre des Hommes Suisse</v>
      </c>
      <c r="FT995" t="str">
        <v>The Israel Forum for International Humanitarian Aid (IsraAID)</v>
      </c>
      <c r="FU995" t="str">
        <v>Unión Venezolana en Perú</v>
      </c>
      <c r="FV995" t="str">
        <v>United Nations Children's Fund (UNICEF)</v>
      </c>
      <c r="FW995" t="str">
        <v>United Nations Development Programme (UNDP)</v>
      </c>
      <c r="FX995" t="str">
        <v>United Nations Educational, Scientific and Cultural Organization (UNESCO)</v>
      </c>
      <c r="FY995" t="str">
        <v>United Nations Entity for Gender Equality and the Empowerment of Women (UNWOMEN)</v>
      </c>
      <c r="FZ995" t="str">
        <v>United Nations Food and Agricultural Organization (FAO)</v>
      </c>
      <c r="GA995" t="str">
        <v>United Nations High Commissioner for Refugees (UNHCR)</v>
      </c>
      <c r="GB995" t="str">
        <v>United Nations Office of the High Commissioner for Human Rights (OHCHR)</v>
      </c>
      <c r="GC995" t="str">
        <v>United Nations Office on Drugs and Crime (UNODC)</v>
      </c>
      <c r="GD995" t="str">
        <v>United Nations Population Fund (UNFPA)</v>
      </c>
      <c r="GE995" t="str">
        <v>United Nations Programme for Human Settlements (UN Habitat)</v>
      </c>
      <c r="GF995" t="str">
        <v>Vale da Benção Educational and Charitable Association (AEBVB)</v>
      </c>
      <c r="GG995" t="str">
        <v>VenAruba Solidaria</v>
      </c>
      <c r="GH995" t="str">
        <v>Venex Curacao Foundation</v>
      </c>
      <c r="GI995" t="str">
        <v>Venezolanos en Barranquilla</v>
      </c>
      <c r="GJ995" t="str">
        <v>Venezolanos en San Cristóbal</v>
      </c>
      <c r="GK995" t="str">
        <v>Venezuelan Emigrant Foundation (FEV)</v>
      </c>
      <c r="GL995" t="str">
        <v>Vicaría de Pastoral Social Caritas</v>
      </c>
      <c r="GM995" t="str">
        <v>Voices GY</v>
      </c>
      <c r="GN995" t="str">
        <v>We World GVC</v>
      </c>
      <c r="GO995" t="str">
        <v>World Council of Credit Unions</v>
      </c>
      <c r="GP995" t="str">
        <v>World Food Programme (WFP)</v>
      </c>
      <c r="GQ995" t="str">
        <v>World Vision</v>
      </c>
      <c r="GR995" t="str">
        <v>ZOA</v>
      </c>
    </row>
    <row r="996" spans="8:200" x14ac:dyDescent="0.3">
      <c r="H996" t="str" cm="1">
        <f t="array" ref="H996:GR996">TRANSPOSE(_xlfn._xlws.SORT(_xlfn._xlws.FILTER(Table3[Name],ISNUMBER(SEARCH(' Activity Sheet'!D1050,Table3[Name])),"Not found"),,1))</f>
        <v>.New Organisation</v>
      </c>
      <c r="I996" t="str">
        <v>ABV - Association of Good with Life</v>
      </c>
      <c r="J996" t="str">
        <v>ACAPS</v>
      </c>
      <c r="K996" t="str">
        <v>Acción y Desarrollo</v>
      </c>
      <c r="L996" t="str">
        <v>ACTED</v>
      </c>
      <c r="M996" t="str">
        <v>Action against Hunger</v>
      </c>
      <c r="N996" t="str">
        <v>ActionAid</v>
      </c>
      <c r="O996" t="str">
        <v>Adventist Development and Relief Agency (ADRA)</v>
      </c>
      <c r="P996" t="str">
        <v>Alas de Colibrí Foundation</v>
      </c>
      <c r="Q996" t="str">
        <v>Alianza por la Solidaridad</v>
      </c>
      <c r="R996" t="str">
        <v>Alianza por Venezuela</v>
      </c>
      <c r="S996" t="str">
        <v>Americares Foundation</v>
      </c>
      <c r="T996" t="str">
        <v>Argentine Commission for Refugees and Migrants (CAREF)</v>
      </c>
      <c r="U996" t="str">
        <v>Asociación Aves</v>
      </c>
      <c r="V996" t="str">
        <v>Asociación de Jubilados y Pensionados Venezolanos en Argentina</v>
      </c>
      <c r="W996" t="str">
        <v>Asociación de Venezolanos en Eloy Alfaro</v>
      </c>
      <c r="X996" t="str">
        <v>Asociación Fundación contra el Hambre Perú</v>
      </c>
      <c r="Y996" t="str">
        <v>Asociación Migrantes Venezolanos</v>
      </c>
      <c r="Z996" t="str">
        <v>Asociación Misioneros de San Carlos Scalabrinianos</v>
      </c>
      <c r="AA996" t="str">
        <v>Asociacion Proteccion Poblacion Vulnerable</v>
      </c>
      <c r="AB996" t="str">
        <v>Asociación Quinta Ola</v>
      </c>
      <c r="AC996" t="str">
        <v>Asociación Salto Ángel</v>
      </c>
      <c r="AD996" t="str">
        <v>Asociación Venezuela en Ecuador AC</v>
      </c>
      <c r="AE996" t="str">
        <v>ASOVENAR</v>
      </c>
      <c r="AF996" t="str">
        <v>Associação Hermanitos</v>
      </c>
      <c r="AG996" t="str">
        <v>AVSI Foundation</v>
      </c>
      <c r="AH996" t="str">
        <v>Bethany Christian Services</v>
      </c>
      <c r="AI996" t="str">
        <v>Blumont</v>
      </c>
      <c r="AJ996" t="str">
        <v>CARE</v>
      </c>
      <c r="AK996" t="str">
        <v>Caritas Brazil</v>
      </c>
      <c r="AL996" t="str">
        <v>Caritas Ecuador</v>
      </c>
      <c r="AM996" t="str">
        <v>Caritas Germany</v>
      </c>
      <c r="AN996" t="str">
        <v>Caritas Manaus</v>
      </c>
      <c r="AO996" t="str">
        <v>Caritas Parana</v>
      </c>
      <c r="AP996" t="str">
        <v>Caritas Peru</v>
      </c>
      <c r="AQ996" t="str">
        <v>Caritas Rio de Janeiro</v>
      </c>
      <c r="AR996" t="str">
        <v>Caritas São Paulo</v>
      </c>
      <c r="AS996" t="str">
        <v>Caritas Switzerland</v>
      </c>
      <c r="AT996" t="str">
        <v>CCEFIRO Association</v>
      </c>
      <c r="AU996" t="str">
        <v>CEDRO</v>
      </c>
      <c r="AV996" t="str">
        <v>Center for Integrated Studies and Programs for Sustainable Development (CIEDS)</v>
      </c>
      <c r="AW996" t="str">
        <v>Center for Migration and Human Rights of the Diocese of Roraima (CMDH)</v>
      </c>
      <c r="AX996" t="str">
        <v>Centro de Atencion Psicosocial (CAPS)</v>
      </c>
      <c r="AY996" t="str">
        <v>CESAL</v>
      </c>
      <c r="AZ996" t="str">
        <v>CESVI-Cooperazione e Sviluppo</v>
      </c>
      <c r="BA996" t="str">
        <v>ChildFund International</v>
      </c>
      <c r="BB996" t="str">
        <v>CHS Alternativo</v>
      </c>
      <c r="BC996" t="str">
        <v>Churún Merú Association</v>
      </c>
      <c r="BD996" t="str">
        <v>Coalición por Venezuela</v>
      </c>
      <c r="BE996" t="str">
        <v>Colonia Foundation of Venezuelans in the Dominican Republic (FUNCOVERD)</v>
      </c>
      <c r="BF996" t="str">
        <v>COLVENZ</v>
      </c>
      <c r="BG996" t="str">
        <v>Compassiva</v>
      </c>
      <c r="BH996" t="str">
        <v>Consejo Interreligioso del Perú - Religiones por la Paz</v>
      </c>
      <c r="BI996" t="str">
        <v>Consorcio ONG OCIPI Y Capellanía Nacional OFICA</v>
      </c>
      <c r="BJ996" t="str">
        <v>COOPI - International Cooperation Foundation</v>
      </c>
      <c r="BK996" t="str">
        <v>Corporación Colectivo Sin Fronteras</v>
      </c>
      <c r="BL996" t="str">
        <v>CRISFE Foundation</v>
      </c>
      <c r="BM996" t="str">
        <v>Cuso International</v>
      </c>
      <c r="BN996" t="str">
        <v>Danielle’s Children Fund (DCF)</v>
      </c>
      <c r="BO996" t="str">
        <v>Danish Refugee Council (DRC)</v>
      </c>
      <c r="BP996" t="str">
        <v>Development Support Association - APOYAR</v>
      </c>
      <c r="BQ996" t="str">
        <v>Diakonie Katastrophenhilfe</v>
      </c>
      <c r="BR996" t="str">
        <v>Diálogo Diverso</v>
      </c>
      <c r="BS996" t="str">
        <v>Doctors of the World</v>
      </c>
      <c r="BT996" t="str">
        <v>Dominican Institute for Integrated Development</v>
      </c>
      <c r="BU996" t="str">
        <v>Duendes y Ángeles Vinotinto República Dominicana</v>
      </c>
      <c r="BV996" t="str">
        <v>Encuentros SJS (Servicio Jesuita de la Solidaridad)</v>
      </c>
      <c r="BW996" t="str">
        <v>Ending Violence Against Migrants</v>
      </c>
      <c r="BX996" t="str">
        <v>Equidad Foundation</v>
      </c>
      <c r="BY996" t="str">
        <v>Equilibrium CenDE</v>
      </c>
      <c r="BZ996" t="str">
        <v>Facultad de Psicología - Universidad de la República (UDELAR)</v>
      </c>
      <c r="CA996" t="str">
        <v>First International Emergency and Solidarités International</v>
      </c>
      <c r="CB996" t="str">
        <v>Fondo Ecuatoriano Populorum Progressio</v>
      </c>
      <c r="CC996" t="str">
        <v>Foro Salud Callao</v>
      </c>
      <c r="CD996" t="str">
        <v>Foundation for the Integration and Development of Latin America (FIDAL)</v>
      </c>
      <c r="CE996" t="str">
        <v>Foundation of the Americas (FUDELA)</v>
      </c>
      <c r="CF996" t="str">
        <v>Fraternity Without Borders</v>
      </c>
      <c r="CG996" t="str">
        <v>Fundación Brisas del Norte</v>
      </c>
      <c r="CH996" t="str">
        <v>Fundación Colombovenezolana Nueva Ilusión</v>
      </c>
      <c r="CI996" t="str">
        <v>Fundación Nakama's</v>
      </c>
      <c r="CJ996" t="str">
        <v>Fundación RadaBer</v>
      </c>
      <c r="CK996" t="str">
        <v>Fundación Scalabrini Bolivia</v>
      </c>
      <c r="CL996" t="str">
        <v>Fundacion Social Vivan los Niños</v>
      </c>
      <c r="CM996" t="str">
        <v>FUNVEAC</v>
      </c>
      <c r="CN996" t="str">
        <v>German Development Cooperation Agency GIZ</v>
      </c>
      <c r="CO996" t="str">
        <v>Globalizate Radio</v>
      </c>
      <c r="CP996" t="str">
        <v>GOAL</v>
      </c>
      <c r="CQ996" t="str">
        <v>Halü Bienestar Humano Foundation (HALU)</v>
      </c>
      <c r="CR996" t="str">
        <v>Heartland Alliance International (HAI)</v>
      </c>
      <c r="CS996" t="str">
        <v>HELVETAS Swiss Intercooperation</v>
      </c>
      <c r="CT996" t="str">
        <v>HIAS</v>
      </c>
      <c r="CU996" t="str">
        <v>Human Rights Defence Curaçao</v>
      </c>
      <c r="CV996" t="str">
        <v>Humanity &amp; Inclusion</v>
      </c>
      <c r="CW996" t="str">
        <v>Humans Analytic</v>
      </c>
      <c r="CX996" t="str">
        <v>Idas y Vueltas Association</v>
      </c>
      <c r="CY996" t="str">
        <v>iMMAP</v>
      </c>
      <c r="CZ996" t="str">
        <v>IMPACT Initiatives (REACH)</v>
      </c>
      <c r="DA996" t="str">
        <v>Inmigrante Feliz Association</v>
      </c>
      <c r="DB996" t="str">
        <v>Institute for Migration and Human Rights (IMDH)</v>
      </c>
      <c r="DC996" t="str">
        <v>Institute of Natural and Cultural Heritage (IPANC)</v>
      </c>
      <c r="DD996" t="str">
        <v>International Committee for the Development of People (CISP)</v>
      </c>
      <c r="DE996" t="str">
        <v>International Federation of the Red Cross (IFRC)</v>
      </c>
      <c r="DF996" t="str">
        <v>International Labour Organization (ILO)</v>
      </c>
      <c r="DG996" t="str">
        <v>International Medical Corps</v>
      </c>
      <c r="DH996" t="str">
        <v>International Organization for Migration (IOM)</v>
      </c>
      <c r="DI996" t="str">
        <v>International Rescue Committee (IRC)</v>
      </c>
      <c r="DJ996" t="str">
        <v>INTERSOS</v>
      </c>
      <c r="DK996" t="str">
        <v>Jesuit Migrant Service (JMS)</v>
      </c>
      <c r="DL996" t="str">
        <v>Jesuit Refugee Service (JRS)</v>
      </c>
      <c r="DM996" t="str">
        <v>Jesuit Service for Migrants and Refugees (JSMR)</v>
      </c>
      <c r="DN996" t="str">
        <v>Joint United Nations Programme on HIV/AIDS (UNAIDS)</v>
      </c>
      <c r="DO996" t="str">
        <v>Kimirina Coorporation</v>
      </c>
      <c r="DP996" t="str">
        <v>La Casita Hispanic Cultural Centre</v>
      </c>
      <c r="DQ996" t="str">
        <v>Latin American Network of Non-Governmental Organizations of Persons with Disabilities and their Families (RIADIS)</v>
      </c>
      <c r="DR996" t="str">
        <v>LGBT+ Movement Brazil</v>
      </c>
      <c r="DS996" t="str">
        <v>Living Water Community (LWC)</v>
      </c>
      <c r="DT996" t="str">
        <v>LLANOVENCOL</v>
      </c>
      <c r="DU996" t="str">
        <v>Lutheran World Federation</v>
      </c>
      <c r="DV996" t="str">
        <v>Lutheran World Relief</v>
      </c>
      <c r="DW996" t="str">
        <v>Malteser International</v>
      </c>
      <c r="DX996" t="str">
        <v>Mana Institute</v>
      </c>
      <c r="DY996" t="str">
        <v>Manos Veneguayas Association</v>
      </c>
      <c r="DZ996" t="str">
        <v>Más Igualdad Perú</v>
      </c>
      <c r="EA996" t="str">
        <v>MedGlobal</v>
      </c>
      <c r="EB996" t="str">
        <v>Medical Teams International</v>
      </c>
      <c r="EC996" t="str">
        <v>Mercy Corps</v>
      </c>
      <c r="ED996" t="str">
        <v>Migrant Service Center (CAM)</v>
      </c>
      <c r="EE996" t="str">
        <v>Migrants, Refugees and Argentine Social Entrepreneurs (MIRARES)</v>
      </c>
      <c r="EF996" t="str">
        <v>Mision Scalabriniana - Ecuador</v>
      </c>
      <c r="EG996" t="str">
        <v>Missão Paz</v>
      </c>
      <c r="EH996" t="str">
        <v>Museu A CASA</v>
      </c>
      <c r="EI996" t="str">
        <v>Norwegian Refugee Council (NRC)</v>
      </c>
      <c r="EJ996" t="str">
        <v>ONG Migrantes por el Maule</v>
      </c>
      <c r="EK996" t="str">
        <v>ONG Preemptive Love Coalition Colombia</v>
      </c>
      <c r="EL996" t="str">
        <v>Organización Transfomando Vidas</v>
      </c>
      <c r="EM996" t="str">
        <v>Organization of Ibero-American States for Education, Science and Culture (OEI)</v>
      </c>
      <c r="EN996" t="str">
        <v>OXFAM</v>
      </c>
      <c r="EO996" t="str">
        <v>Panamerican Development Foundation</v>
      </c>
      <c r="EP996" t="str">
        <v>Panamerican Health Organization/World Health Organization (PAHO/WHO)</v>
      </c>
      <c r="EQ996" t="str">
        <v>Pastoral of Human Mobility - Peruvian Episcopal Conference</v>
      </c>
      <c r="ER996" t="str">
        <v>Pastoral Service for Migrants National</v>
      </c>
      <c r="ES996" t="str">
        <v>Permanent Human Rights defense Committee (CDH)</v>
      </c>
      <c r="ET996" t="str">
        <v>Pirilampos Institute - Group of visits and voluntary actions in Roraima</v>
      </c>
      <c r="EU996" t="str">
        <v>Plan International</v>
      </c>
      <c r="EV996" t="str">
        <v>Population Program, Faculty of Social Sciences, University of the Republic</v>
      </c>
      <c r="EW996" t="str">
        <v>Profamilia Association</v>
      </c>
      <c r="EX996" t="str">
        <v>Red con Migrantes y Refugiados</v>
      </c>
      <c r="EY996" t="str">
        <v>Red Cross Colombia</v>
      </c>
      <c r="EZ996" t="str">
        <v>Red Cross Ecuador</v>
      </c>
      <c r="FA996" t="str">
        <v>Red Cross Peru</v>
      </c>
      <c r="FB996" t="str">
        <v>Red de Investigaciones en Derechos Humanos - CONICET (Consejo Nacional de Investigaciones Científicas y Técnicas)</v>
      </c>
      <c r="FC996" t="str">
        <v>RET International</v>
      </c>
      <c r="FD996" t="str">
        <v>Salú pa Tur Foundation</v>
      </c>
      <c r="FE996" t="str">
        <v>Salvation Army</v>
      </c>
      <c r="FF996" t="str">
        <v>Samaritan's Purse</v>
      </c>
      <c r="FG996" t="str">
        <v>Save the Children International (SCI)</v>
      </c>
      <c r="FH996" t="str">
        <v>Scalabrini Foundation Chile</v>
      </c>
      <c r="FI996" t="str">
        <v>Sección Peruana de Amnistía Internacional</v>
      </c>
      <c r="FJ996" t="str">
        <v>Serviço Pastoral dos Migrantes do Nordeste</v>
      </c>
      <c r="FK996" t="str">
        <v>Sesame Workshop</v>
      </c>
      <c r="FL996" t="str">
        <v>Si, Da Vida</v>
      </c>
      <c r="FM996" t="str">
        <v>Solidarity and Action Asociation</v>
      </c>
      <c r="FN996" t="str">
        <v>SOS Children's Villages</v>
      </c>
      <c r="FO996" t="str">
        <v>Tarabita Foundation</v>
      </c>
      <c r="FP996" t="str">
        <v>Tearfund</v>
      </c>
      <c r="FQ996" t="str">
        <v>TECHO</v>
      </c>
      <c r="FR996" t="str">
        <v>Terranueva Foundation</v>
      </c>
      <c r="FS996" t="str">
        <v>Terre des Hommes Suisse</v>
      </c>
      <c r="FT996" t="str">
        <v>The Israel Forum for International Humanitarian Aid (IsraAID)</v>
      </c>
      <c r="FU996" t="str">
        <v>Unión Venezolana en Perú</v>
      </c>
      <c r="FV996" t="str">
        <v>United Nations Children's Fund (UNICEF)</v>
      </c>
      <c r="FW996" t="str">
        <v>United Nations Development Programme (UNDP)</v>
      </c>
      <c r="FX996" t="str">
        <v>United Nations Educational, Scientific and Cultural Organization (UNESCO)</v>
      </c>
      <c r="FY996" t="str">
        <v>United Nations Entity for Gender Equality and the Empowerment of Women (UNWOMEN)</v>
      </c>
      <c r="FZ996" t="str">
        <v>United Nations Food and Agricultural Organization (FAO)</v>
      </c>
      <c r="GA996" t="str">
        <v>United Nations High Commissioner for Refugees (UNHCR)</v>
      </c>
      <c r="GB996" t="str">
        <v>United Nations Office of the High Commissioner for Human Rights (OHCHR)</v>
      </c>
      <c r="GC996" t="str">
        <v>United Nations Office on Drugs and Crime (UNODC)</v>
      </c>
      <c r="GD996" t="str">
        <v>United Nations Population Fund (UNFPA)</v>
      </c>
      <c r="GE996" t="str">
        <v>United Nations Programme for Human Settlements (UN Habitat)</v>
      </c>
      <c r="GF996" t="str">
        <v>Vale da Benção Educational and Charitable Association (AEBVB)</v>
      </c>
      <c r="GG996" t="str">
        <v>VenAruba Solidaria</v>
      </c>
      <c r="GH996" t="str">
        <v>Venex Curacao Foundation</v>
      </c>
      <c r="GI996" t="str">
        <v>Venezolanos en Barranquilla</v>
      </c>
      <c r="GJ996" t="str">
        <v>Venezolanos en San Cristóbal</v>
      </c>
      <c r="GK996" t="str">
        <v>Venezuelan Emigrant Foundation (FEV)</v>
      </c>
      <c r="GL996" t="str">
        <v>Vicaría de Pastoral Social Caritas</v>
      </c>
      <c r="GM996" t="str">
        <v>Voices GY</v>
      </c>
      <c r="GN996" t="str">
        <v>We World GVC</v>
      </c>
      <c r="GO996" t="str">
        <v>World Council of Credit Unions</v>
      </c>
      <c r="GP996" t="str">
        <v>World Food Programme (WFP)</v>
      </c>
      <c r="GQ996" t="str">
        <v>World Vision</v>
      </c>
      <c r="GR996" t="str">
        <v>ZOA</v>
      </c>
    </row>
    <row r="997" spans="8:200" x14ac:dyDescent="0.3">
      <c r="H997" t="str" cm="1">
        <f t="array" ref="H997:GR997">TRANSPOSE(_xlfn._xlws.SORT(_xlfn._xlws.FILTER(Table3[Name],ISNUMBER(SEARCH(' Activity Sheet'!D1051,Table3[Name])),"Not found"),,1))</f>
        <v>.New Organisation</v>
      </c>
      <c r="I997" t="str">
        <v>ABV - Association of Good with Life</v>
      </c>
      <c r="J997" t="str">
        <v>ACAPS</v>
      </c>
      <c r="K997" t="str">
        <v>Acción y Desarrollo</v>
      </c>
      <c r="L997" t="str">
        <v>ACTED</v>
      </c>
      <c r="M997" t="str">
        <v>Action against Hunger</v>
      </c>
      <c r="N997" t="str">
        <v>ActionAid</v>
      </c>
      <c r="O997" t="str">
        <v>Adventist Development and Relief Agency (ADRA)</v>
      </c>
      <c r="P997" t="str">
        <v>Alas de Colibrí Foundation</v>
      </c>
      <c r="Q997" t="str">
        <v>Alianza por la Solidaridad</v>
      </c>
      <c r="R997" t="str">
        <v>Alianza por Venezuela</v>
      </c>
      <c r="S997" t="str">
        <v>Americares Foundation</v>
      </c>
      <c r="T997" t="str">
        <v>Argentine Commission for Refugees and Migrants (CAREF)</v>
      </c>
      <c r="U997" t="str">
        <v>Asociación Aves</v>
      </c>
      <c r="V997" t="str">
        <v>Asociación de Jubilados y Pensionados Venezolanos en Argentina</v>
      </c>
      <c r="W997" t="str">
        <v>Asociación de Venezolanos en Eloy Alfaro</v>
      </c>
      <c r="X997" t="str">
        <v>Asociación Fundación contra el Hambre Perú</v>
      </c>
      <c r="Y997" t="str">
        <v>Asociación Migrantes Venezolanos</v>
      </c>
      <c r="Z997" t="str">
        <v>Asociación Misioneros de San Carlos Scalabrinianos</v>
      </c>
      <c r="AA997" t="str">
        <v>Asociacion Proteccion Poblacion Vulnerable</v>
      </c>
      <c r="AB997" t="str">
        <v>Asociación Quinta Ola</v>
      </c>
      <c r="AC997" t="str">
        <v>Asociación Salto Ángel</v>
      </c>
      <c r="AD997" t="str">
        <v>Asociación Venezuela en Ecuador AC</v>
      </c>
      <c r="AE997" t="str">
        <v>ASOVENAR</v>
      </c>
      <c r="AF997" t="str">
        <v>Associação Hermanitos</v>
      </c>
      <c r="AG997" t="str">
        <v>AVSI Foundation</v>
      </c>
      <c r="AH997" t="str">
        <v>Bethany Christian Services</v>
      </c>
      <c r="AI997" t="str">
        <v>Blumont</v>
      </c>
      <c r="AJ997" t="str">
        <v>CARE</v>
      </c>
      <c r="AK997" t="str">
        <v>Caritas Brazil</v>
      </c>
      <c r="AL997" t="str">
        <v>Caritas Ecuador</v>
      </c>
      <c r="AM997" t="str">
        <v>Caritas Germany</v>
      </c>
      <c r="AN997" t="str">
        <v>Caritas Manaus</v>
      </c>
      <c r="AO997" t="str">
        <v>Caritas Parana</v>
      </c>
      <c r="AP997" t="str">
        <v>Caritas Peru</v>
      </c>
      <c r="AQ997" t="str">
        <v>Caritas Rio de Janeiro</v>
      </c>
      <c r="AR997" t="str">
        <v>Caritas São Paulo</v>
      </c>
      <c r="AS997" t="str">
        <v>Caritas Switzerland</v>
      </c>
      <c r="AT997" t="str">
        <v>CCEFIRO Association</v>
      </c>
      <c r="AU997" t="str">
        <v>CEDRO</v>
      </c>
      <c r="AV997" t="str">
        <v>Center for Integrated Studies and Programs for Sustainable Development (CIEDS)</v>
      </c>
      <c r="AW997" t="str">
        <v>Center for Migration and Human Rights of the Diocese of Roraima (CMDH)</v>
      </c>
      <c r="AX997" t="str">
        <v>Centro de Atencion Psicosocial (CAPS)</v>
      </c>
      <c r="AY997" t="str">
        <v>CESAL</v>
      </c>
      <c r="AZ997" t="str">
        <v>CESVI-Cooperazione e Sviluppo</v>
      </c>
      <c r="BA997" t="str">
        <v>ChildFund International</v>
      </c>
      <c r="BB997" t="str">
        <v>CHS Alternativo</v>
      </c>
      <c r="BC997" t="str">
        <v>Churún Merú Association</v>
      </c>
      <c r="BD997" t="str">
        <v>Coalición por Venezuela</v>
      </c>
      <c r="BE997" t="str">
        <v>Colonia Foundation of Venezuelans in the Dominican Republic (FUNCOVERD)</v>
      </c>
      <c r="BF997" t="str">
        <v>COLVENZ</v>
      </c>
      <c r="BG997" t="str">
        <v>Compassiva</v>
      </c>
      <c r="BH997" t="str">
        <v>Consejo Interreligioso del Perú - Religiones por la Paz</v>
      </c>
      <c r="BI997" t="str">
        <v>Consorcio ONG OCIPI Y Capellanía Nacional OFICA</v>
      </c>
      <c r="BJ997" t="str">
        <v>COOPI - International Cooperation Foundation</v>
      </c>
      <c r="BK997" t="str">
        <v>Corporación Colectivo Sin Fronteras</v>
      </c>
      <c r="BL997" t="str">
        <v>CRISFE Foundation</v>
      </c>
      <c r="BM997" t="str">
        <v>Cuso International</v>
      </c>
      <c r="BN997" t="str">
        <v>Danielle’s Children Fund (DCF)</v>
      </c>
      <c r="BO997" t="str">
        <v>Danish Refugee Council (DRC)</v>
      </c>
      <c r="BP997" t="str">
        <v>Development Support Association - APOYAR</v>
      </c>
      <c r="BQ997" t="str">
        <v>Diakonie Katastrophenhilfe</v>
      </c>
      <c r="BR997" t="str">
        <v>Diálogo Diverso</v>
      </c>
      <c r="BS997" t="str">
        <v>Doctors of the World</v>
      </c>
      <c r="BT997" t="str">
        <v>Dominican Institute for Integrated Development</v>
      </c>
      <c r="BU997" t="str">
        <v>Duendes y Ángeles Vinotinto República Dominicana</v>
      </c>
      <c r="BV997" t="str">
        <v>Encuentros SJS (Servicio Jesuita de la Solidaridad)</v>
      </c>
      <c r="BW997" t="str">
        <v>Ending Violence Against Migrants</v>
      </c>
      <c r="BX997" t="str">
        <v>Equidad Foundation</v>
      </c>
      <c r="BY997" t="str">
        <v>Equilibrium CenDE</v>
      </c>
      <c r="BZ997" t="str">
        <v>Facultad de Psicología - Universidad de la República (UDELAR)</v>
      </c>
      <c r="CA997" t="str">
        <v>First International Emergency and Solidarités International</v>
      </c>
      <c r="CB997" t="str">
        <v>Fondo Ecuatoriano Populorum Progressio</v>
      </c>
      <c r="CC997" t="str">
        <v>Foro Salud Callao</v>
      </c>
      <c r="CD997" t="str">
        <v>Foundation for the Integration and Development of Latin America (FIDAL)</v>
      </c>
      <c r="CE997" t="str">
        <v>Foundation of the Americas (FUDELA)</v>
      </c>
      <c r="CF997" t="str">
        <v>Fraternity Without Borders</v>
      </c>
      <c r="CG997" t="str">
        <v>Fundación Brisas del Norte</v>
      </c>
      <c r="CH997" t="str">
        <v>Fundación Colombovenezolana Nueva Ilusión</v>
      </c>
      <c r="CI997" t="str">
        <v>Fundación Nakama's</v>
      </c>
      <c r="CJ997" t="str">
        <v>Fundación RadaBer</v>
      </c>
      <c r="CK997" t="str">
        <v>Fundación Scalabrini Bolivia</v>
      </c>
      <c r="CL997" t="str">
        <v>Fundacion Social Vivan los Niños</v>
      </c>
      <c r="CM997" t="str">
        <v>FUNVEAC</v>
      </c>
      <c r="CN997" t="str">
        <v>German Development Cooperation Agency GIZ</v>
      </c>
      <c r="CO997" t="str">
        <v>Globalizate Radio</v>
      </c>
      <c r="CP997" t="str">
        <v>GOAL</v>
      </c>
      <c r="CQ997" t="str">
        <v>Halü Bienestar Humano Foundation (HALU)</v>
      </c>
      <c r="CR997" t="str">
        <v>Heartland Alliance International (HAI)</v>
      </c>
      <c r="CS997" t="str">
        <v>HELVETAS Swiss Intercooperation</v>
      </c>
      <c r="CT997" t="str">
        <v>HIAS</v>
      </c>
      <c r="CU997" t="str">
        <v>Human Rights Defence Curaçao</v>
      </c>
      <c r="CV997" t="str">
        <v>Humanity &amp; Inclusion</v>
      </c>
      <c r="CW997" t="str">
        <v>Humans Analytic</v>
      </c>
      <c r="CX997" t="str">
        <v>Idas y Vueltas Association</v>
      </c>
      <c r="CY997" t="str">
        <v>iMMAP</v>
      </c>
      <c r="CZ997" t="str">
        <v>IMPACT Initiatives (REACH)</v>
      </c>
      <c r="DA997" t="str">
        <v>Inmigrante Feliz Association</v>
      </c>
      <c r="DB997" t="str">
        <v>Institute for Migration and Human Rights (IMDH)</v>
      </c>
      <c r="DC997" t="str">
        <v>Institute of Natural and Cultural Heritage (IPANC)</v>
      </c>
      <c r="DD997" t="str">
        <v>International Committee for the Development of People (CISP)</v>
      </c>
      <c r="DE997" t="str">
        <v>International Federation of the Red Cross (IFRC)</v>
      </c>
      <c r="DF997" t="str">
        <v>International Labour Organization (ILO)</v>
      </c>
      <c r="DG997" t="str">
        <v>International Medical Corps</v>
      </c>
      <c r="DH997" t="str">
        <v>International Organization for Migration (IOM)</v>
      </c>
      <c r="DI997" t="str">
        <v>International Rescue Committee (IRC)</v>
      </c>
      <c r="DJ997" t="str">
        <v>INTERSOS</v>
      </c>
      <c r="DK997" t="str">
        <v>Jesuit Migrant Service (JMS)</v>
      </c>
      <c r="DL997" t="str">
        <v>Jesuit Refugee Service (JRS)</v>
      </c>
      <c r="DM997" t="str">
        <v>Jesuit Service for Migrants and Refugees (JSMR)</v>
      </c>
      <c r="DN997" t="str">
        <v>Joint United Nations Programme on HIV/AIDS (UNAIDS)</v>
      </c>
      <c r="DO997" t="str">
        <v>Kimirina Coorporation</v>
      </c>
      <c r="DP997" t="str">
        <v>La Casita Hispanic Cultural Centre</v>
      </c>
      <c r="DQ997" t="str">
        <v>Latin American Network of Non-Governmental Organizations of Persons with Disabilities and their Families (RIADIS)</v>
      </c>
      <c r="DR997" t="str">
        <v>LGBT+ Movement Brazil</v>
      </c>
      <c r="DS997" t="str">
        <v>Living Water Community (LWC)</v>
      </c>
      <c r="DT997" t="str">
        <v>LLANOVENCOL</v>
      </c>
      <c r="DU997" t="str">
        <v>Lutheran World Federation</v>
      </c>
      <c r="DV997" t="str">
        <v>Lutheran World Relief</v>
      </c>
      <c r="DW997" t="str">
        <v>Malteser International</v>
      </c>
      <c r="DX997" t="str">
        <v>Mana Institute</v>
      </c>
      <c r="DY997" t="str">
        <v>Manos Veneguayas Association</v>
      </c>
      <c r="DZ997" t="str">
        <v>Más Igualdad Perú</v>
      </c>
      <c r="EA997" t="str">
        <v>MedGlobal</v>
      </c>
      <c r="EB997" t="str">
        <v>Medical Teams International</v>
      </c>
      <c r="EC997" t="str">
        <v>Mercy Corps</v>
      </c>
      <c r="ED997" t="str">
        <v>Migrant Service Center (CAM)</v>
      </c>
      <c r="EE997" t="str">
        <v>Migrants, Refugees and Argentine Social Entrepreneurs (MIRARES)</v>
      </c>
      <c r="EF997" t="str">
        <v>Mision Scalabriniana - Ecuador</v>
      </c>
      <c r="EG997" t="str">
        <v>Missão Paz</v>
      </c>
      <c r="EH997" t="str">
        <v>Museu A CASA</v>
      </c>
      <c r="EI997" t="str">
        <v>Norwegian Refugee Council (NRC)</v>
      </c>
      <c r="EJ997" t="str">
        <v>ONG Migrantes por el Maule</v>
      </c>
      <c r="EK997" t="str">
        <v>ONG Preemptive Love Coalition Colombia</v>
      </c>
      <c r="EL997" t="str">
        <v>Organización Transfomando Vidas</v>
      </c>
      <c r="EM997" t="str">
        <v>Organization of Ibero-American States for Education, Science and Culture (OEI)</v>
      </c>
      <c r="EN997" t="str">
        <v>OXFAM</v>
      </c>
      <c r="EO997" t="str">
        <v>Panamerican Development Foundation</v>
      </c>
      <c r="EP997" t="str">
        <v>Panamerican Health Organization/World Health Organization (PAHO/WHO)</v>
      </c>
      <c r="EQ997" t="str">
        <v>Pastoral of Human Mobility - Peruvian Episcopal Conference</v>
      </c>
      <c r="ER997" t="str">
        <v>Pastoral Service for Migrants National</v>
      </c>
      <c r="ES997" t="str">
        <v>Permanent Human Rights defense Committee (CDH)</v>
      </c>
      <c r="ET997" t="str">
        <v>Pirilampos Institute - Group of visits and voluntary actions in Roraima</v>
      </c>
      <c r="EU997" t="str">
        <v>Plan International</v>
      </c>
      <c r="EV997" t="str">
        <v>Population Program, Faculty of Social Sciences, University of the Republic</v>
      </c>
      <c r="EW997" t="str">
        <v>Profamilia Association</v>
      </c>
      <c r="EX997" t="str">
        <v>Red con Migrantes y Refugiados</v>
      </c>
      <c r="EY997" t="str">
        <v>Red Cross Colombia</v>
      </c>
      <c r="EZ997" t="str">
        <v>Red Cross Ecuador</v>
      </c>
      <c r="FA997" t="str">
        <v>Red Cross Peru</v>
      </c>
      <c r="FB997" t="str">
        <v>Red de Investigaciones en Derechos Humanos - CONICET (Consejo Nacional de Investigaciones Científicas y Técnicas)</v>
      </c>
      <c r="FC997" t="str">
        <v>RET International</v>
      </c>
      <c r="FD997" t="str">
        <v>Salú pa Tur Foundation</v>
      </c>
      <c r="FE997" t="str">
        <v>Salvation Army</v>
      </c>
      <c r="FF997" t="str">
        <v>Samaritan's Purse</v>
      </c>
      <c r="FG997" t="str">
        <v>Save the Children International (SCI)</v>
      </c>
      <c r="FH997" t="str">
        <v>Scalabrini Foundation Chile</v>
      </c>
      <c r="FI997" t="str">
        <v>Sección Peruana de Amnistía Internacional</v>
      </c>
      <c r="FJ997" t="str">
        <v>Serviço Pastoral dos Migrantes do Nordeste</v>
      </c>
      <c r="FK997" t="str">
        <v>Sesame Workshop</v>
      </c>
      <c r="FL997" t="str">
        <v>Si, Da Vida</v>
      </c>
      <c r="FM997" t="str">
        <v>Solidarity and Action Asociation</v>
      </c>
      <c r="FN997" t="str">
        <v>SOS Children's Villages</v>
      </c>
      <c r="FO997" t="str">
        <v>Tarabita Foundation</v>
      </c>
      <c r="FP997" t="str">
        <v>Tearfund</v>
      </c>
      <c r="FQ997" t="str">
        <v>TECHO</v>
      </c>
      <c r="FR997" t="str">
        <v>Terranueva Foundation</v>
      </c>
      <c r="FS997" t="str">
        <v>Terre des Hommes Suisse</v>
      </c>
      <c r="FT997" t="str">
        <v>The Israel Forum for International Humanitarian Aid (IsraAID)</v>
      </c>
      <c r="FU997" t="str">
        <v>Unión Venezolana en Perú</v>
      </c>
      <c r="FV997" t="str">
        <v>United Nations Children's Fund (UNICEF)</v>
      </c>
      <c r="FW997" t="str">
        <v>United Nations Development Programme (UNDP)</v>
      </c>
      <c r="FX997" t="str">
        <v>United Nations Educational, Scientific and Cultural Organization (UNESCO)</v>
      </c>
      <c r="FY997" t="str">
        <v>United Nations Entity for Gender Equality and the Empowerment of Women (UNWOMEN)</v>
      </c>
      <c r="FZ997" t="str">
        <v>United Nations Food and Agricultural Organization (FAO)</v>
      </c>
      <c r="GA997" t="str">
        <v>United Nations High Commissioner for Refugees (UNHCR)</v>
      </c>
      <c r="GB997" t="str">
        <v>United Nations Office of the High Commissioner for Human Rights (OHCHR)</v>
      </c>
      <c r="GC997" t="str">
        <v>United Nations Office on Drugs and Crime (UNODC)</v>
      </c>
      <c r="GD997" t="str">
        <v>United Nations Population Fund (UNFPA)</v>
      </c>
      <c r="GE997" t="str">
        <v>United Nations Programme for Human Settlements (UN Habitat)</v>
      </c>
      <c r="GF997" t="str">
        <v>Vale da Benção Educational and Charitable Association (AEBVB)</v>
      </c>
      <c r="GG997" t="str">
        <v>VenAruba Solidaria</v>
      </c>
      <c r="GH997" t="str">
        <v>Venex Curacao Foundation</v>
      </c>
      <c r="GI997" t="str">
        <v>Venezolanos en Barranquilla</v>
      </c>
      <c r="GJ997" t="str">
        <v>Venezolanos en San Cristóbal</v>
      </c>
      <c r="GK997" t="str">
        <v>Venezuelan Emigrant Foundation (FEV)</v>
      </c>
      <c r="GL997" t="str">
        <v>Vicaría de Pastoral Social Caritas</v>
      </c>
      <c r="GM997" t="str">
        <v>Voices GY</v>
      </c>
      <c r="GN997" t="str">
        <v>We World GVC</v>
      </c>
      <c r="GO997" t="str">
        <v>World Council of Credit Unions</v>
      </c>
      <c r="GP997" t="str">
        <v>World Food Programme (WFP)</v>
      </c>
      <c r="GQ997" t="str">
        <v>World Vision</v>
      </c>
      <c r="GR997" t="str">
        <v>ZOA</v>
      </c>
    </row>
    <row r="998" spans="8:200" x14ac:dyDescent="0.3">
      <c r="H998" t="str" cm="1">
        <f t="array" ref="H998:GR998">TRANSPOSE(_xlfn._xlws.SORT(_xlfn._xlws.FILTER(Table3[Name],ISNUMBER(SEARCH(' Activity Sheet'!D1052,Table3[Name])),"Not found"),,1))</f>
        <v>.New Organisation</v>
      </c>
      <c r="I998" t="str">
        <v>ABV - Association of Good with Life</v>
      </c>
      <c r="J998" t="str">
        <v>ACAPS</v>
      </c>
      <c r="K998" t="str">
        <v>Acción y Desarrollo</v>
      </c>
      <c r="L998" t="str">
        <v>ACTED</v>
      </c>
      <c r="M998" t="str">
        <v>Action against Hunger</v>
      </c>
      <c r="N998" t="str">
        <v>ActionAid</v>
      </c>
      <c r="O998" t="str">
        <v>Adventist Development and Relief Agency (ADRA)</v>
      </c>
      <c r="P998" t="str">
        <v>Alas de Colibrí Foundation</v>
      </c>
      <c r="Q998" t="str">
        <v>Alianza por la Solidaridad</v>
      </c>
      <c r="R998" t="str">
        <v>Alianza por Venezuela</v>
      </c>
      <c r="S998" t="str">
        <v>Americares Foundation</v>
      </c>
      <c r="T998" t="str">
        <v>Argentine Commission for Refugees and Migrants (CAREF)</v>
      </c>
      <c r="U998" t="str">
        <v>Asociación Aves</v>
      </c>
      <c r="V998" t="str">
        <v>Asociación de Jubilados y Pensionados Venezolanos en Argentina</v>
      </c>
      <c r="W998" t="str">
        <v>Asociación de Venezolanos en Eloy Alfaro</v>
      </c>
      <c r="X998" t="str">
        <v>Asociación Fundación contra el Hambre Perú</v>
      </c>
      <c r="Y998" t="str">
        <v>Asociación Migrantes Venezolanos</v>
      </c>
      <c r="Z998" t="str">
        <v>Asociación Misioneros de San Carlos Scalabrinianos</v>
      </c>
      <c r="AA998" t="str">
        <v>Asociacion Proteccion Poblacion Vulnerable</v>
      </c>
      <c r="AB998" t="str">
        <v>Asociación Quinta Ola</v>
      </c>
      <c r="AC998" t="str">
        <v>Asociación Salto Ángel</v>
      </c>
      <c r="AD998" t="str">
        <v>Asociación Venezuela en Ecuador AC</v>
      </c>
      <c r="AE998" t="str">
        <v>ASOVENAR</v>
      </c>
      <c r="AF998" t="str">
        <v>Associação Hermanitos</v>
      </c>
      <c r="AG998" t="str">
        <v>AVSI Foundation</v>
      </c>
      <c r="AH998" t="str">
        <v>Bethany Christian Services</v>
      </c>
      <c r="AI998" t="str">
        <v>Blumont</v>
      </c>
      <c r="AJ998" t="str">
        <v>CARE</v>
      </c>
      <c r="AK998" t="str">
        <v>Caritas Brazil</v>
      </c>
      <c r="AL998" t="str">
        <v>Caritas Ecuador</v>
      </c>
      <c r="AM998" t="str">
        <v>Caritas Germany</v>
      </c>
      <c r="AN998" t="str">
        <v>Caritas Manaus</v>
      </c>
      <c r="AO998" t="str">
        <v>Caritas Parana</v>
      </c>
      <c r="AP998" t="str">
        <v>Caritas Peru</v>
      </c>
      <c r="AQ998" t="str">
        <v>Caritas Rio de Janeiro</v>
      </c>
      <c r="AR998" t="str">
        <v>Caritas São Paulo</v>
      </c>
      <c r="AS998" t="str">
        <v>Caritas Switzerland</v>
      </c>
      <c r="AT998" t="str">
        <v>CCEFIRO Association</v>
      </c>
      <c r="AU998" t="str">
        <v>CEDRO</v>
      </c>
      <c r="AV998" t="str">
        <v>Center for Integrated Studies and Programs for Sustainable Development (CIEDS)</v>
      </c>
      <c r="AW998" t="str">
        <v>Center for Migration and Human Rights of the Diocese of Roraima (CMDH)</v>
      </c>
      <c r="AX998" t="str">
        <v>Centro de Atencion Psicosocial (CAPS)</v>
      </c>
      <c r="AY998" t="str">
        <v>CESAL</v>
      </c>
      <c r="AZ998" t="str">
        <v>CESVI-Cooperazione e Sviluppo</v>
      </c>
      <c r="BA998" t="str">
        <v>ChildFund International</v>
      </c>
      <c r="BB998" t="str">
        <v>CHS Alternativo</v>
      </c>
      <c r="BC998" t="str">
        <v>Churún Merú Association</v>
      </c>
      <c r="BD998" t="str">
        <v>Coalición por Venezuela</v>
      </c>
      <c r="BE998" t="str">
        <v>Colonia Foundation of Venezuelans in the Dominican Republic (FUNCOVERD)</v>
      </c>
      <c r="BF998" t="str">
        <v>COLVENZ</v>
      </c>
      <c r="BG998" t="str">
        <v>Compassiva</v>
      </c>
      <c r="BH998" t="str">
        <v>Consejo Interreligioso del Perú - Religiones por la Paz</v>
      </c>
      <c r="BI998" t="str">
        <v>Consorcio ONG OCIPI Y Capellanía Nacional OFICA</v>
      </c>
      <c r="BJ998" t="str">
        <v>COOPI - International Cooperation Foundation</v>
      </c>
      <c r="BK998" t="str">
        <v>Corporación Colectivo Sin Fronteras</v>
      </c>
      <c r="BL998" t="str">
        <v>CRISFE Foundation</v>
      </c>
      <c r="BM998" t="str">
        <v>Cuso International</v>
      </c>
      <c r="BN998" t="str">
        <v>Danielle’s Children Fund (DCF)</v>
      </c>
      <c r="BO998" t="str">
        <v>Danish Refugee Council (DRC)</v>
      </c>
      <c r="BP998" t="str">
        <v>Development Support Association - APOYAR</v>
      </c>
      <c r="BQ998" t="str">
        <v>Diakonie Katastrophenhilfe</v>
      </c>
      <c r="BR998" t="str">
        <v>Diálogo Diverso</v>
      </c>
      <c r="BS998" t="str">
        <v>Doctors of the World</v>
      </c>
      <c r="BT998" t="str">
        <v>Dominican Institute for Integrated Development</v>
      </c>
      <c r="BU998" t="str">
        <v>Duendes y Ángeles Vinotinto República Dominicana</v>
      </c>
      <c r="BV998" t="str">
        <v>Encuentros SJS (Servicio Jesuita de la Solidaridad)</v>
      </c>
      <c r="BW998" t="str">
        <v>Ending Violence Against Migrants</v>
      </c>
      <c r="BX998" t="str">
        <v>Equidad Foundation</v>
      </c>
      <c r="BY998" t="str">
        <v>Equilibrium CenDE</v>
      </c>
      <c r="BZ998" t="str">
        <v>Facultad de Psicología - Universidad de la República (UDELAR)</v>
      </c>
      <c r="CA998" t="str">
        <v>First International Emergency and Solidarités International</v>
      </c>
      <c r="CB998" t="str">
        <v>Fondo Ecuatoriano Populorum Progressio</v>
      </c>
      <c r="CC998" t="str">
        <v>Foro Salud Callao</v>
      </c>
      <c r="CD998" t="str">
        <v>Foundation for the Integration and Development of Latin America (FIDAL)</v>
      </c>
      <c r="CE998" t="str">
        <v>Foundation of the Americas (FUDELA)</v>
      </c>
      <c r="CF998" t="str">
        <v>Fraternity Without Borders</v>
      </c>
      <c r="CG998" t="str">
        <v>Fundación Brisas del Norte</v>
      </c>
      <c r="CH998" t="str">
        <v>Fundación Colombovenezolana Nueva Ilusión</v>
      </c>
      <c r="CI998" t="str">
        <v>Fundación Nakama's</v>
      </c>
      <c r="CJ998" t="str">
        <v>Fundación RadaBer</v>
      </c>
      <c r="CK998" t="str">
        <v>Fundación Scalabrini Bolivia</v>
      </c>
      <c r="CL998" t="str">
        <v>Fundacion Social Vivan los Niños</v>
      </c>
      <c r="CM998" t="str">
        <v>FUNVEAC</v>
      </c>
      <c r="CN998" t="str">
        <v>German Development Cooperation Agency GIZ</v>
      </c>
      <c r="CO998" t="str">
        <v>Globalizate Radio</v>
      </c>
      <c r="CP998" t="str">
        <v>GOAL</v>
      </c>
      <c r="CQ998" t="str">
        <v>Halü Bienestar Humano Foundation (HALU)</v>
      </c>
      <c r="CR998" t="str">
        <v>Heartland Alliance International (HAI)</v>
      </c>
      <c r="CS998" t="str">
        <v>HELVETAS Swiss Intercooperation</v>
      </c>
      <c r="CT998" t="str">
        <v>HIAS</v>
      </c>
      <c r="CU998" t="str">
        <v>Human Rights Defence Curaçao</v>
      </c>
      <c r="CV998" t="str">
        <v>Humanity &amp; Inclusion</v>
      </c>
      <c r="CW998" t="str">
        <v>Humans Analytic</v>
      </c>
      <c r="CX998" t="str">
        <v>Idas y Vueltas Association</v>
      </c>
      <c r="CY998" t="str">
        <v>iMMAP</v>
      </c>
      <c r="CZ998" t="str">
        <v>IMPACT Initiatives (REACH)</v>
      </c>
      <c r="DA998" t="str">
        <v>Inmigrante Feliz Association</v>
      </c>
      <c r="DB998" t="str">
        <v>Institute for Migration and Human Rights (IMDH)</v>
      </c>
      <c r="DC998" t="str">
        <v>Institute of Natural and Cultural Heritage (IPANC)</v>
      </c>
      <c r="DD998" t="str">
        <v>International Committee for the Development of People (CISP)</v>
      </c>
      <c r="DE998" t="str">
        <v>International Federation of the Red Cross (IFRC)</v>
      </c>
      <c r="DF998" t="str">
        <v>International Labour Organization (ILO)</v>
      </c>
      <c r="DG998" t="str">
        <v>International Medical Corps</v>
      </c>
      <c r="DH998" t="str">
        <v>International Organization for Migration (IOM)</v>
      </c>
      <c r="DI998" t="str">
        <v>International Rescue Committee (IRC)</v>
      </c>
      <c r="DJ998" t="str">
        <v>INTERSOS</v>
      </c>
      <c r="DK998" t="str">
        <v>Jesuit Migrant Service (JMS)</v>
      </c>
      <c r="DL998" t="str">
        <v>Jesuit Refugee Service (JRS)</v>
      </c>
      <c r="DM998" t="str">
        <v>Jesuit Service for Migrants and Refugees (JSMR)</v>
      </c>
      <c r="DN998" t="str">
        <v>Joint United Nations Programme on HIV/AIDS (UNAIDS)</v>
      </c>
      <c r="DO998" t="str">
        <v>Kimirina Coorporation</v>
      </c>
      <c r="DP998" t="str">
        <v>La Casita Hispanic Cultural Centre</v>
      </c>
      <c r="DQ998" t="str">
        <v>Latin American Network of Non-Governmental Organizations of Persons with Disabilities and their Families (RIADIS)</v>
      </c>
      <c r="DR998" t="str">
        <v>LGBT+ Movement Brazil</v>
      </c>
      <c r="DS998" t="str">
        <v>Living Water Community (LWC)</v>
      </c>
      <c r="DT998" t="str">
        <v>LLANOVENCOL</v>
      </c>
      <c r="DU998" t="str">
        <v>Lutheran World Federation</v>
      </c>
      <c r="DV998" t="str">
        <v>Lutheran World Relief</v>
      </c>
      <c r="DW998" t="str">
        <v>Malteser International</v>
      </c>
      <c r="DX998" t="str">
        <v>Mana Institute</v>
      </c>
      <c r="DY998" t="str">
        <v>Manos Veneguayas Association</v>
      </c>
      <c r="DZ998" t="str">
        <v>Más Igualdad Perú</v>
      </c>
      <c r="EA998" t="str">
        <v>MedGlobal</v>
      </c>
      <c r="EB998" t="str">
        <v>Medical Teams International</v>
      </c>
      <c r="EC998" t="str">
        <v>Mercy Corps</v>
      </c>
      <c r="ED998" t="str">
        <v>Migrant Service Center (CAM)</v>
      </c>
      <c r="EE998" t="str">
        <v>Migrants, Refugees and Argentine Social Entrepreneurs (MIRARES)</v>
      </c>
      <c r="EF998" t="str">
        <v>Mision Scalabriniana - Ecuador</v>
      </c>
      <c r="EG998" t="str">
        <v>Missão Paz</v>
      </c>
      <c r="EH998" t="str">
        <v>Museu A CASA</v>
      </c>
      <c r="EI998" t="str">
        <v>Norwegian Refugee Council (NRC)</v>
      </c>
      <c r="EJ998" t="str">
        <v>ONG Migrantes por el Maule</v>
      </c>
      <c r="EK998" t="str">
        <v>ONG Preemptive Love Coalition Colombia</v>
      </c>
      <c r="EL998" t="str">
        <v>Organización Transfomando Vidas</v>
      </c>
      <c r="EM998" t="str">
        <v>Organization of Ibero-American States for Education, Science and Culture (OEI)</v>
      </c>
      <c r="EN998" t="str">
        <v>OXFAM</v>
      </c>
      <c r="EO998" t="str">
        <v>Panamerican Development Foundation</v>
      </c>
      <c r="EP998" t="str">
        <v>Panamerican Health Organization/World Health Organization (PAHO/WHO)</v>
      </c>
      <c r="EQ998" t="str">
        <v>Pastoral of Human Mobility - Peruvian Episcopal Conference</v>
      </c>
      <c r="ER998" t="str">
        <v>Pastoral Service for Migrants National</v>
      </c>
      <c r="ES998" t="str">
        <v>Permanent Human Rights defense Committee (CDH)</v>
      </c>
      <c r="ET998" t="str">
        <v>Pirilampos Institute - Group of visits and voluntary actions in Roraima</v>
      </c>
      <c r="EU998" t="str">
        <v>Plan International</v>
      </c>
      <c r="EV998" t="str">
        <v>Population Program, Faculty of Social Sciences, University of the Republic</v>
      </c>
      <c r="EW998" t="str">
        <v>Profamilia Association</v>
      </c>
      <c r="EX998" t="str">
        <v>Red con Migrantes y Refugiados</v>
      </c>
      <c r="EY998" t="str">
        <v>Red Cross Colombia</v>
      </c>
      <c r="EZ998" t="str">
        <v>Red Cross Ecuador</v>
      </c>
      <c r="FA998" t="str">
        <v>Red Cross Peru</v>
      </c>
      <c r="FB998" t="str">
        <v>Red de Investigaciones en Derechos Humanos - CONICET (Consejo Nacional de Investigaciones Científicas y Técnicas)</v>
      </c>
      <c r="FC998" t="str">
        <v>RET International</v>
      </c>
      <c r="FD998" t="str">
        <v>Salú pa Tur Foundation</v>
      </c>
      <c r="FE998" t="str">
        <v>Salvation Army</v>
      </c>
      <c r="FF998" t="str">
        <v>Samaritan's Purse</v>
      </c>
      <c r="FG998" t="str">
        <v>Save the Children International (SCI)</v>
      </c>
      <c r="FH998" t="str">
        <v>Scalabrini Foundation Chile</v>
      </c>
      <c r="FI998" t="str">
        <v>Sección Peruana de Amnistía Internacional</v>
      </c>
      <c r="FJ998" t="str">
        <v>Serviço Pastoral dos Migrantes do Nordeste</v>
      </c>
      <c r="FK998" t="str">
        <v>Sesame Workshop</v>
      </c>
      <c r="FL998" t="str">
        <v>Si, Da Vida</v>
      </c>
      <c r="FM998" t="str">
        <v>Solidarity and Action Asociation</v>
      </c>
      <c r="FN998" t="str">
        <v>SOS Children's Villages</v>
      </c>
      <c r="FO998" t="str">
        <v>Tarabita Foundation</v>
      </c>
      <c r="FP998" t="str">
        <v>Tearfund</v>
      </c>
      <c r="FQ998" t="str">
        <v>TECHO</v>
      </c>
      <c r="FR998" t="str">
        <v>Terranueva Foundation</v>
      </c>
      <c r="FS998" t="str">
        <v>Terre des Hommes Suisse</v>
      </c>
      <c r="FT998" t="str">
        <v>The Israel Forum for International Humanitarian Aid (IsraAID)</v>
      </c>
      <c r="FU998" t="str">
        <v>Unión Venezolana en Perú</v>
      </c>
      <c r="FV998" t="str">
        <v>United Nations Children's Fund (UNICEF)</v>
      </c>
      <c r="FW998" t="str">
        <v>United Nations Development Programme (UNDP)</v>
      </c>
      <c r="FX998" t="str">
        <v>United Nations Educational, Scientific and Cultural Organization (UNESCO)</v>
      </c>
      <c r="FY998" t="str">
        <v>United Nations Entity for Gender Equality and the Empowerment of Women (UNWOMEN)</v>
      </c>
      <c r="FZ998" t="str">
        <v>United Nations Food and Agricultural Organization (FAO)</v>
      </c>
      <c r="GA998" t="str">
        <v>United Nations High Commissioner for Refugees (UNHCR)</v>
      </c>
      <c r="GB998" t="str">
        <v>United Nations Office of the High Commissioner for Human Rights (OHCHR)</v>
      </c>
      <c r="GC998" t="str">
        <v>United Nations Office on Drugs and Crime (UNODC)</v>
      </c>
      <c r="GD998" t="str">
        <v>United Nations Population Fund (UNFPA)</v>
      </c>
      <c r="GE998" t="str">
        <v>United Nations Programme for Human Settlements (UN Habitat)</v>
      </c>
      <c r="GF998" t="str">
        <v>Vale da Benção Educational and Charitable Association (AEBVB)</v>
      </c>
      <c r="GG998" t="str">
        <v>VenAruba Solidaria</v>
      </c>
      <c r="GH998" t="str">
        <v>Venex Curacao Foundation</v>
      </c>
      <c r="GI998" t="str">
        <v>Venezolanos en Barranquilla</v>
      </c>
      <c r="GJ998" t="str">
        <v>Venezolanos en San Cristóbal</v>
      </c>
      <c r="GK998" t="str">
        <v>Venezuelan Emigrant Foundation (FEV)</v>
      </c>
      <c r="GL998" t="str">
        <v>Vicaría de Pastoral Social Caritas</v>
      </c>
      <c r="GM998" t="str">
        <v>Voices GY</v>
      </c>
      <c r="GN998" t="str">
        <v>We World GVC</v>
      </c>
      <c r="GO998" t="str">
        <v>World Council of Credit Unions</v>
      </c>
      <c r="GP998" t="str">
        <v>World Food Programme (WFP)</v>
      </c>
      <c r="GQ998" t="str">
        <v>World Vision</v>
      </c>
      <c r="GR998" t="str">
        <v>ZOA</v>
      </c>
    </row>
    <row r="999" spans="8:200" x14ac:dyDescent="0.3">
      <c r="H999" t="str" cm="1">
        <f t="array" ref="H999:GR999">TRANSPOSE(_xlfn._xlws.SORT(_xlfn._xlws.FILTER(Table3[Name],ISNUMBER(SEARCH(' Activity Sheet'!D1053,Table3[Name])),"Not found"),,1))</f>
        <v>.New Organisation</v>
      </c>
      <c r="I999" t="str">
        <v>ABV - Association of Good with Life</v>
      </c>
      <c r="J999" t="str">
        <v>ACAPS</v>
      </c>
      <c r="K999" t="str">
        <v>Acción y Desarrollo</v>
      </c>
      <c r="L999" t="str">
        <v>ACTED</v>
      </c>
      <c r="M999" t="str">
        <v>Action against Hunger</v>
      </c>
      <c r="N999" t="str">
        <v>ActionAid</v>
      </c>
      <c r="O999" t="str">
        <v>Adventist Development and Relief Agency (ADRA)</v>
      </c>
      <c r="P999" t="str">
        <v>Alas de Colibrí Foundation</v>
      </c>
      <c r="Q999" t="str">
        <v>Alianza por la Solidaridad</v>
      </c>
      <c r="R999" t="str">
        <v>Alianza por Venezuela</v>
      </c>
      <c r="S999" t="str">
        <v>Americares Foundation</v>
      </c>
      <c r="T999" t="str">
        <v>Argentine Commission for Refugees and Migrants (CAREF)</v>
      </c>
      <c r="U999" t="str">
        <v>Asociación Aves</v>
      </c>
      <c r="V999" t="str">
        <v>Asociación de Jubilados y Pensionados Venezolanos en Argentina</v>
      </c>
      <c r="W999" t="str">
        <v>Asociación de Venezolanos en Eloy Alfaro</v>
      </c>
      <c r="X999" t="str">
        <v>Asociación Fundación contra el Hambre Perú</v>
      </c>
      <c r="Y999" t="str">
        <v>Asociación Migrantes Venezolanos</v>
      </c>
      <c r="Z999" t="str">
        <v>Asociación Misioneros de San Carlos Scalabrinianos</v>
      </c>
      <c r="AA999" t="str">
        <v>Asociacion Proteccion Poblacion Vulnerable</v>
      </c>
      <c r="AB999" t="str">
        <v>Asociación Quinta Ola</v>
      </c>
      <c r="AC999" t="str">
        <v>Asociación Salto Ángel</v>
      </c>
      <c r="AD999" t="str">
        <v>Asociación Venezuela en Ecuador AC</v>
      </c>
      <c r="AE999" t="str">
        <v>ASOVENAR</v>
      </c>
      <c r="AF999" t="str">
        <v>Associação Hermanitos</v>
      </c>
      <c r="AG999" t="str">
        <v>AVSI Foundation</v>
      </c>
      <c r="AH999" t="str">
        <v>Bethany Christian Services</v>
      </c>
      <c r="AI999" t="str">
        <v>Blumont</v>
      </c>
      <c r="AJ999" t="str">
        <v>CARE</v>
      </c>
      <c r="AK999" t="str">
        <v>Caritas Brazil</v>
      </c>
      <c r="AL999" t="str">
        <v>Caritas Ecuador</v>
      </c>
      <c r="AM999" t="str">
        <v>Caritas Germany</v>
      </c>
      <c r="AN999" t="str">
        <v>Caritas Manaus</v>
      </c>
      <c r="AO999" t="str">
        <v>Caritas Parana</v>
      </c>
      <c r="AP999" t="str">
        <v>Caritas Peru</v>
      </c>
      <c r="AQ999" t="str">
        <v>Caritas Rio de Janeiro</v>
      </c>
      <c r="AR999" t="str">
        <v>Caritas São Paulo</v>
      </c>
      <c r="AS999" t="str">
        <v>Caritas Switzerland</v>
      </c>
      <c r="AT999" t="str">
        <v>CCEFIRO Association</v>
      </c>
      <c r="AU999" t="str">
        <v>CEDRO</v>
      </c>
      <c r="AV999" t="str">
        <v>Center for Integrated Studies and Programs for Sustainable Development (CIEDS)</v>
      </c>
      <c r="AW999" t="str">
        <v>Center for Migration and Human Rights of the Diocese of Roraima (CMDH)</v>
      </c>
      <c r="AX999" t="str">
        <v>Centro de Atencion Psicosocial (CAPS)</v>
      </c>
      <c r="AY999" t="str">
        <v>CESAL</v>
      </c>
      <c r="AZ999" t="str">
        <v>CESVI-Cooperazione e Sviluppo</v>
      </c>
      <c r="BA999" t="str">
        <v>ChildFund International</v>
      </c>
      <c r="BB999" t="str">
        <v>CHS Alternativo</v>
      </c>
      <c r="BC999" t="str">
        <v>Churún Merú Association</v>
      </c>
      <c r="BD999" t="str">
        <v>Coalición por Venezuela</v>
      </c>
      <c r="BE999" t="str">
        <v>Colonia Foundation of Venezuelans in the Dominican Republic (FUNCOVERD)</v>
      </c>
      <c r="BF999" t="str">
        <v>COLVENZ</v>
      </c>
      <c r="BG999" t="str">
        <v>Compassiva</v>
      </c>
      <c r="BH999" t="str">
        <v>Consejo Interreligioso del Perú - Religiones por la Paz</v>
      </c>
      <c r="BI999" t="str">
        <v>Consorcio ONG OCIPI Y Capellanía Nacional OFICA</v>
      </c>
      <c r="BJ999" t="str">
        <v>COOPI - International Cooperation Foundation</v>
      </c>
      <c r="BK999" t="str">
        <v>Corporación Colectivo Sin Fronteras</v>
      </c>
      <c r="BL999" t="str">
        <v>CRISFE Foundation</v>
      </c>
      <c r="BM999" t="str">
        <v>Cuso International</v>
      </c>
      <c r="BN999" t="str">
        <v>Danielle’s Children Fund (DCF)</v>
      </c>
      <c r="BO999" t="str">
        <v>Danish Refugee Council (DRC)</v>
      </c>
      <c r="BP999" t="str">
        <v>Development Support Association - APOYAR</v>
      </c>
      <c r="BQ999" t="str">
        <v>Diakonie Katastrophenhilfe</v>
      </c>
      <c r="BR999" t="str">
        <v>Diálogo Diverso</v>
      </c>
      <c r="BS999" t="str">
        <v>Doctors of the World</v>
      </c>
      <c r="BT999" t="str">
        <v>Dominican Institute for Integrated Development</v>
      </c>
      <c r="BU999" t="str">
        <v>Duendes y Ángeles Vinotinto República Dominicana</v>
      </c>
      <c r="BV999" t="str">
        <v>Encuentros SJS (Servicio Jesuita de la Solidaridad)</v>
      </c>
      <c r="BW999" t="str">
        <v>Ending Violence Against Migrants</v>
      </c>
      <c r="BX999" t="str">
        <v>Equidad Foundation</v>
      </c>
      <c r="BY999" t="str">
        <v>Equilibrium CenDE</v>
      </c>
      <c r="BZ999" t="str">
        <v>Facultad de Psicología - Universidad de la República (UDELAR)</v>
      </c>
      <c r="CA999" t="str">
        <v>First International Emergency and Solidarités International</v>
      </c>
      <c r="CB999" t="str">
        <v>Fondo Ecuatoriano Populorum Progressio</v>
      </c>
      <c r="CC999" t="str">
        <v>Foro Salud Callao</v>
      </c>
      <c r="CD999" t="str">
        <v>Foundation for the Integration and Development of Latin America (FIDAL)</v>
      </c>
      <c r="CE999" t="str">
        <v>Foundation of the Americas (FUDELA)</v>
      </c>
      <c r="CF999" t="str">
        <v>Fraternity Without Borders</v>
      </c>
      <c r="CG999" t="str">
        <v>Fundación Brisas del Norte</v>
      </c>
      <c r="CH999" t="str">
        <v>Fundación Colombovenezolana Nueva Ilusión</v>
      </c>
      <c r="CI999" t="str">
        <v>Fundación Nakama's</v>
      </c>
      <c r="CJ999" t="str">
        <v>Fundación RadaBer</v>
      </c>
      <c r="CK999" t="str">
        <v>Fundación Scalabrini Bolivia</v>
      </c>
      <c r="CL999" t="str">
        <v>Fundacion Social Vivan los Niños</v>
      </c>
      <c r="CM999" t="str">
        <v>FUNVEAC</v>
      </c>
      <c r="CN999" t="str">
        <v>German Development Cooperation Agency GIZ</v>
      </c>
      <c r="CO999" t="str">
        <v>Globalizate Radio</v>
      </c>
      <c r="CP999" t="str">
        <v>GOAL</v>
      </c>
      <c r="CQ999" t="str">
        <v>Halü Bienestar Humano Foundation (HALU)</v>
      </c>
      <c r="CR999" t="str">
        <v>Heartland Alliance International (HAI)</v>
      </c>
      <c r="CS999" t="str">
        <v>HELVETAS Swiss Intercooperation</v>
      </c>
      <c r="CT999" t="str">
        <v>HIAS</v>
      </c>
      <c r="CU999" t="str">
        <v>Human Rights Defence Curaçao</v>
      </c>
      <c r="CV999" t="str">
        <v>Humanity &amp; Inclusion</v>
      </c>
      <c r="CW999" t="str">
        <v>Humans Analytic</v>
      </c>
      <c r="CX999" t="str">
        <v>Idas y Vueltas Association</v>
      </c>
      <c r="CY999" t="str">
        <v>iMMAP</v>
      </c>
      <c r="CZ999" t="str">
        <v>IMPACT Initiatives (REACH)</v>
      </c>
      <c r="DA999" t="str">
        <v>Inmigrante Feliz Association</v>
      </c>
      <c r="DB999" t="str">
        <v>Institute for Migration and Human Rights (IMDH)</v>
      </c>
      <c r="DC999" t="str">
        <v>Institute of Natural and Cultural Heritage (IPANC)</v>
      </c>
      <c r="DD999" t="str">
        <v>International Committee for the Development of People (CISP)</v>
      </c>
      <c r="DE999" t="str">
        <v>International Federation of the Red Cross (IFRC)</v>
      </c>
      <c r="DF999" t="str">
        <v>International Labour Organization (ILO)</v>
      </c>
      <c r="DG999" t="str">
        <v>International Medical Corps</v>
      </c>
      <c r="DH999" t="str">
        <v>International Organization for Migration (IOM)</v>
      </c>
      <c r="DI999" t="str">
        <v>International Rescue Committee (IRC)</v>
      </c>
      <c r="DJ999" t="str">
        <v>INTERSOS</v>
      </c>
      <c r="DK999" t="str">
        <v>Jesuit Migrant Service (JMS)</v>
      </c>
      <c r="DL999" t="str">
        <v>Jesuit Refugee Service (JRS)</v>
      </c>
      <c r="DM999" t="str">
        <v>Jesuit Service for Migrants and Refugees (JSMR)</v>
      </c>
      <c r="DN999" t="str">
        <v>Joint United Nations Programme on HIV/AIDS (UNAIDS)</v>
      </c>
      <c r="DO999" t="str">
        <v>Kimirina Coorporation</v>
      </c>
      <c r="DP999" t="str">
        <v>La Casita Hispanic Cultural Centre</v>
      </c>
      <c r="DQ999" t="str">
        <v>Latin American Network of Non-Governmental Organizations of Persons with Disabilities and their Families (RIADIS)</v>
      </c>
      <c r="DR999" t="str">
        <v>LGBT+ Movement Brazil</v>
      </c>
      <c r="DS999" t="str">
        <v>Living Water Community (LWC)</v>
      </c>
      <c r="DT999" t="str">
        <v>LLANOVENCOL</v>
      </c>
      <c r="DU999" t="str">
        <v>Lutheran World Federation</v>
      </c>
      <c r="DV999" t="str">
        <v>Lutheran World Relief</v>
      </c>
      <c r="DW999" t="str">
        <v>Malteser International</v>
      </c>
      <c r="DX999" t="str">
        <v>Mana Institute</v>
      </c>
      <c r="DY999" t="str">
        <v>Manos Veneguayas Association</v>
      </c>
      <c r="DZ999" t="str">
        <v>Más Igualdad Perú</v>
      </c>
      <c r="EA999" t="str">
        <v>MedGlobal</v>
      </c>
      <c r="EB999" t="str">
        <v>Medical Teams International</v>
      </c>
      <c r="EC999" t="str">
        <v>Mercy Corps</v>
      </c>
      <c r="ED999" t="str">
        <v>Migrant Service Center (CAM)</v>
      </c>
      <c r="EE999" t="str">
        <v>Migrants, Refugees and Argentine Social Entrepreneurs (MIRARES)</v>
      </c>
      <c r="EF999" t="str">
        <v>Mision Scalabriniana - Ecuador</v>
      </c>
      <c r="EG999" t="str">
        <v>Missão Paz</v>
      </c>
      <c r="EH999" t="str">
        <v>Museu A CASA</v>
      </c>
      <c r="EI999" t="str">
        <v>Norwegian Refugee Council (NRC)</v>
      </c>
      <c r="EJ999" t="str">
        <v>ONG Migrantes por el Maule</v>
      </c>
      <c r="EK999" t="str">
        <v>ONG Preemptive Love Coalition Colombia</v>
      </c>
      <c r="EL999" t="str">
        <v>Organización Transfomando Vidas</v>
      </c>
      <c r="EM999" t="str">
        <v>Organization of Ibero-American States for Education, Science and Culture (OEI)</v>
      </c>
      <c r="EN999" t="str">
        <v>OXFAM</v>
      </c>
      <c r="EO999" t="str">
        <v>Panamerican Development Foundation</v>
      </c>
      <c r="EP999" t="str">
        <v>Panamerican Health Organization/World Health Organization (PAHO/WHO)</v>
      </c>
      <c r="EQ999" t="str">
        <v>Pastoral of Human Mobility - Peruvian Episcopal Conference</v>
      </c>
      <c r="ER999" t="str">
        <v>Pastoral Service for Migrants National</v>
      </c>
      <c r="ES999" t="str">
        <v>Permanent Human Rights defense Committee (CDH)</v>
      </c>
      <c r="ET999" t="str">
        <v>Pirilampos Institute - Group of visits and voluntary actions in Roraima</v>
      </c>
      <c r="EU999" t="str">
        <v>Plan International</v>
      </c>
      <c r="EV999" t="str">
        <v>Population Program, Faculty of Social Sciences, University of the Republic</v>
      </c>
      <c r="EW999" t="str">
        <v>Profamilia Association</v>
      </c>
      <c r="EX999" t="str">
        <v>Red con Migrantes y Refugiados</v>
      </c>
      <c r="EY999" t="str">
        <v>Red Cross Colombia</v>
      </c>
      <c r="EZ999" t="str">
        <v>Red Cross Ecuador</v>
      </c>
      <c r="FA999" t="str">
        <v>Red Cross Peru</v>
      </c>
      <c r="FB999" t="str">
        <v>Red de Investigaciones en Derechos Humanos - CONICET (Consejo Nacional de Investigaciones Científicas y Técnicas)</v>
      </c>
      <c r="FC999" t="str">
        <v>RET International</v>
      </c>
      <c r="FD999" t="str">
        <v>Salú pa Tur Foundation</v>
      </c>
      <c r="FE999" t="str">
        <v>Salvation Army</v>
      </c>
      <c r="FF999" t="str">
        <v>Samaritan's Purse</v>
      </c>
      <c r="FG999" t="str">
        <v>Save the Children International (SCI)</v>
      </c>
      <c r="FH999" t="str">
        <v>Scalabrini Foundation Chile</v>
      </c>
      <c r="FI999" t="str">
        <v>Sección Peruana de Amnistía Internacional</v>
      </c>
      <c r="FJ999" t="str">
        <v>Serviço Pastoral dos Migrantes do Nordeste</v>
      </c>
      <c r="FK999" t="str">
        <v>Sesame Workshop</v>
      </c>
      <c r="FL999" t="str">
        <v>Si, Da Vida</v>
      </c>
      <c r="FM999" t="str">
        <v>Solidarity and Action Asociation</v>
      </c>
      <c r="FN999" t="str">
        <v>SOS Children's Villages</v>
      </c>
      <c r="FO999" t="str">
        <v>Tarabita Foundation</v>
      </c>
      <c r="FP999" t="str">
        <v>Tearfund</v>
      </c>
      <c r="FQ999" t="str">
        <v>TECHO</v>
      </c>
      <c r="FR999" t="str">
        <v>Terranueva Foundation</v>
      </c>
      <c r="FS999" t="str">
        <v>Terre des Hommes Suisse</v>
      </c>
      <c r="FT999" t="str">
        <v>The Israel Forum for International Humanitarian Aid (IsraAID)</v>
      </c>
      <c r="FU999" t="str">
        <v>Unión Venezolana en Perú</v>
      </c>
      <c r="FV999" t="str">
        <v>United Nations Children's Fund (UNICEF)</v>
      </c>
      <c r="FW999" t="str">
        <v>United Nations Development Programme (UNDP)</v>
      </c>
      <c r="FX999" t="str">
        <v>United Nations Educational, Scientific and Cultural Organization (UNESCO)</v>
      </c>
      <c r="FY999" t="str">
        <v>United Nations Entity for Gender Equality and the Empowerment of Women (UNWOMEN)</v>
      </c>
      <c r="FZ999" t="str">
        <v>United Nations Food and Agricultural Organization (FAO)</v>
      </c>
      <c r="GA999" t="str">
        <v>United Nations High Commissioner for Refugees (UNHCR)</v>
      </c>
      <c r="GB999" t="str">
        <v>United Nations Office of the High Commissioner for Human Rights (OHCHR)</v>
      </c>
      <c r="GC999" t="str">
        <v>United Nations Office on Drugs and Crime (UNODC)</v>
      </c>
      <c r="GD999" t="str">
        <v>United Nations Population Fund (UNFPA)</v>
      </c>
      <c r="GE999" t="str">
        <v>United Nations Programme for Human Settlements (UN Habitat)</v>
      </c>
      <c r="GF999" t="str">
        <v>Vale da Benção Educational and Charitable Association (AEBVB)</v>
      </c>
      <c r="GG999" t="str">
        <v>VenAruba Solidaria</v>
      </c>
      <c r="GH999" t="str">
        <v>Venex Curacao Foundation</v>
      </c>
      <c r="GI999" t="str">
        <v>Venezolanos en Barranquilla</v>
      </c>
      <c r="GJ999" t="str">
        <v>Venezolanos en San Cristóbal</v>
      </c>
      <c r="GK999" t="str">
        <v>Venezuelan Emigrant Foundation (FEV)</v>
      </c>
      <c r="GL999" t="str">
        <v>Vicaría de Pastoral Social Caritas</v>
      </c>
      <c r="GM999" t="str">
        <v>Voices GY</v>
      </c>
      <c r="GN999" t="str">
        <v>We World GVC</v>
      </c>
      <c r="GO999" t="str">
        <v>World Council of Credit Unions</v>
      </c>
      <c r="GP999" t="str">
        <v>World Food Programme (WFP)</v>
      </c>
      <c r="GQ999" t="str">
        <v>World Vision</v>
      </c>
      <c r="GR999" t="str">
        <v>ZOA</v>
      </c>
    </row>
    <row r="1000" spans="8:200" x14ac:dyDescent="0.3">
      <c r="H1000" t="str" cm="1">
        <f t="array" ref="H1000:GR1000">TRANSPOSE(_xlfn._xlws.SORT(_xlfn._xlws.FILTER(Table3[Name],ISNUMBER(SEARCH(' Activity Sheet'!D1054,Table3[Name])),"Not found"),,1))</f>
        <v>.New Organisation</v>
      </c>
      <c r="I1000" t="str">
        <v>ABV - Association of Good with Life</v>
      </c>
      <c r="J1000" t="str">
        <v>ACAPS</v>
      </c>
      <c r="K1000" t="str">
        <v>Acción y Desarrollo</v>
      </c>
      <c r="L1000" t="str">
        <v>ACTED</v>
      </c>
      <c r="M1000" t="str">
        <v>Action against Hunger</v>
      </c>
      <c r="N1000" t="str">
        <v>ActionAid</v>
      </c>
      <c r="O1000" t="str">
        <v>Adventist Development and Relief Agency (ADRA)</v>
      </c>
      <c r="P1000" t="str">
        <v>Alas de Colibrí Foundation</v>
      </c>
      <c r="Q1000" t="str">
        <v>Alianza por la Solidaridad</v>
      </c>
      <c r="R1000" t="str">
        <v>Alianza por Venezuela</v>
      </c>
      <c r="S1000" t="str">
        <v>Americares Foundation</v>
      </c>
      <c r="T1000" t="str">
        <v>Argentine Commission for Refugees and Migrants (CAREF)</v>
      </c>
      <c r="U1000" t="str">
        <v>Asociación Aves</v>
      </c>
      <c r="V1000" t="str">
        <v>Asociación de Jubilados y Pensionados Venezolanos en Argentina</v>
      </c>
      <c r="W1000" t="str">
        <v>Asociación de Venezolanos en Eloy Alfaro</v>
      </c>
      <c r="X1000" t="str">
        <v>Asociación Fundación contra el Hambre Perú</v>
      </c>
      <c r="Y1000" t="str">
        <v>Asociación Migrantes Venezolanos</v>
      </c>
      <c r="Z1000" t="str">
        <v>Asociación Misioneros de San Carlos Scalabrinianos</v>
      </c>
      <c r="AA1000" t="str">
        <v>Asociacion Proteccion Poblacion Vulnerable</v>
      </c>
      <c r="AB1000" t="str">
        <v>Asociación Quinta Ola</v>
      </c>
      <c r="AC1000" t="str">
        <v>Asociación Salto Ángel</v>
      </c>
      <c r="AD1000" t="str">
        <v>Asociación Venezuela en Ecuador AC</v>
      </c>
      <c r="AE1000" t="str">
        <v>ASOVENAR</v>
      </c>
      <c r="AF1000" t="str">
        <v>Associação Hermanitos</v>
      </c>
      <c r="AG1000" t="str">
        <v>AVSI Foundation</v>
      </c>
      <c r="AH1000" t="str">
        <v>Bethany Christian Services</v>
      </c>
      <c r="AI1000" t="str">
        <v>Blumont</v>
      </c>
      <c r="AJ1000" t="str">
        <v>CARE</v>
      </c>
      <c r="AK1000" t="str">
        <v>Caritas Brazil</v>
      </c>
      <c r="AL1000" t="str">
        <v>Caritas Ecuador</v>
      </c>
      <c r="AM1000" t="str">
        <v>Caritas Germany</v>
      </c>
      <c r="AN1000" t="str">
        <v>Caritas Manaus</v>
      </c>
      <c r="AO1000" t="str">
        <v>Caritas Parana</v>
      </c>
      <c r="AP1000" t="str">
        <v>Caritas Peru</v>
      </c>
      <c r="AQ1000" t="str">
        <v>Caritas Rio de Janeiro</v>
      </c>
      <c r="AR1000" t="str">
        <v>Caritas São Paulo</v>
      </c>
      <c r="AS1000" t="str">
        <v>Caritas Switzerland</v>
      </c>
      <c r="AT1000" t="str">
        <v>CCEFIRO Association</v>
      </c>
      <c r="AU1000" t="str">
        <v>CEDRO</v>
      </c>
      <c r="AV1000" t="str">
        <v>Center for Integrated Studies and Programs for Sustainable Development (CIEDS)</v>
      </c>
      <c r="AW1000" t="str">
        <v>Center for Migration and Human Rights of the Diocese of Roraima (CMDH)</v>
      </c>
      <c r="AX1000" t="str">
        <v>Centro de Atencion Psicosocial (CAPS)</v>
      </c>
      <c r="AY1000" t="str">
        <v>CESAL</v>
      </c>
      <c r="AZ1000" t="str">
        <v>CESVI-Cooperazione e Sviluppo</v>
      </c>
      <c r="BA1000" t="str">
        <v>ChildFund International</v>
      </c>
      <c r="BB1000" t="str">
        <v>CHS Alternativo</v>
      </c>
      <c r="BC1000" t="str">
        <v>Churún Merú Association</v>
      </c>
      <c r="BD1000" t="str">
        <v>Coalición por Venezuela</v>
      </c>
      <c r="BE1000" t="str">
        <v>Colonia Foundation of Venezuelans in the Dominican Republic (FUNCOVERD)</v>
      </c>
      <c r="BF1000" t="str">
        <v>COLVENZ</v>
      </c>
      <c r="BG1000" t="str">
        <v>Compassiva</v>
      </c>
      <c r="BH1000" t="str">
        <v>Consejo Interreligioso del Perú - Religiones por la Paz</v>
      </c>
      <c r="BI1000" t="str">
        <v>Consorcio ONG OCIPI Y Capellanía Nacional OFICA</v>
      </c>
      <c r="BJ1000" t="str">
        <v>COOPI - International Cooperation Foundation</v>
      </c>
      <c r="BK1000" t="str">
        <v>Corporación Colectivo Sin Fronteras</v>
      </c>
      <c r="BL1000" t="str">
        <v>CRISFE Foundation</v>
      </c>
      <c r="BM1000" t="str">
        <v>Cuso International</v>
      </c>
      <c r="BN1000" t="str">
        <v>Danielle’s Children Fund (DCF)</v>
      </c>
      <c r="BO1000" t="str">
        <v>Danish Refugee Council (DRC)</v>
      </c>
      <c r="BP1000" t="str">
        <v>Development Support Association - APOYAR</v>
      </c>
      <c r="BQ1000" t="str">
        <v>Diakonie Katastrophenhilfe</v>
      </c>
      <c r="BR1000" t="str">
        <v>Diálogo Diverso</v>
      </c>
      <c r="BS1000" t="str">
        <v>Doctors of the World</v>
      </c>
      <c r="BT1000" t="str">
        <v>Dominican Institute for Integrated Development</v>
      </c>
      <c r="BU1000" t="str">
        <v>Duendes y Ángeles Vinotinto República Dominicana</v>
      </c>
      <c r="BV1000" t="str">
        <v>Encuentros SJS (Servicio Jesuita de la Solidaridad)</v>
      </c>
      <c r="BW1000" t="str">
        <v>Ending Violence Against Migrants</v>
      </c>
      <c r="BX1000" t="str">
        <v>Equidad Foundation</v>
      </c>
      <c r="BY1000" t="str">
        <v>Equilibrium CenDE</v>
      </c>
      <c r="BZ1000" t="str">
        <v>Facultad de Psicología - Universidad de la República (UDELAR)</v>
      </c>
      <c r="CA1000" t="str">
        <v>First International Emergency and Solidarités International</v>
      </c>
      <c r="CB1000" t="str">
        <v>Fondo Ecuatoriano Populorum Progressio</v>
      </c>
      <c r="CC1000" t="str">
        <v>Foro Salud Callao</v>
      </c>
      <c r="CD1000" t="str">
        <v>Foundation for the Integration and Development of Latin America (FIDAL)</v>
      </c>
      <c r="CE1000" t="str">
        <v>Foundation of the Americas (FUDELA)</v>
      </c>
      <c r="CF1000" t="str">
        <v>Fraternity Without Borders</v>
      </c>
      <c r="CG1000" t="str">
        <v>Fundación Brisas del Norte</v>
      </c>
      <c r="CH1000" t="str">
        <v>Fundación Colombovenezolana Nueva Ilusión</v>
      </c>
      <c r="CI1000" t="str">
        <v>Fundación Nakama's</v>
      </c>
      <c r="CJ1000" t="str">
        <v>Fundación RadaBer</v>
      </c>
      <c r="CK1000" t="str">
        <v>Fundación Scalabrini Bolivia</v>
      </c>
      <c r="CL1000" t="str">
        <v>Fundacion Social Vivan los Niños</v>
      </c>
      <c r="CM1000" t="str">
        <v>FUNVEAC</v>
      </c>
      <c r="CN1000" t="str">
        <v>German Development Cooperation Agency GIZ</v>
      </c>
      <c r="CO1000" t="str">
        <v>Globalizate Radio</v>
      </c>
      <c r="CP1000" t="str">
        <v>GOAL</v>
      </c>
      <c r="CQ1000" t="str">
        <v>Halü Bienestar Humano Foundation (HALU)</v>
      </c>
      <c r="CR1000" t="str">
        <v>Heartland Alliance International (HAI)</v>
      </c>
      <c r="CS1000" t="str">
        <v>HELVETAS Swiss Intercooperation</v>
      </c>
      <c r="CT1000" t="str">
        <v>HIAS</v>
      </c>
      <c r="CU1000" t="str">
        <v>Human Rights Defence Curaçao</v>
      </c>
      <c r="CV1000" t="str">
        <v>Humanity &amp; Inclusion</v>
      </c>
      <c r="CW1000" t="str">
        <v>Humans Analytic</v>
      </c>
      <c r="CX1000" t="str">
        <v>Idas y Vueltas Association</v>
      </c>
      <c r="CY1000" t="str">
        <v>iMMAP</v>
      </c>
      <c r="CZ1000" t="str">
        <v>IMPACT Initiatives (REACH)</v>
      </c>
      <c r="DA1000" t="str">
        <v>Inmigrante Feliz Association</v>
      </c>
      <c r="DB1000" t="str">
        <v>Institute for Migration and Human Rights (IMDH)</v>
      </c>
      <c r="DC1000" t="str">
        <v>Institute of Natural and Cultural Heritage (IPANC)</v>
      </c>
      <c r="DD1000" t="str">
        <v>International Committee for the Development of People (CISP)</v>
      </c>
      <c r="DE1000" t="str">
        <v>International Federation of the Red Cross (IFRC)</v>
      </c>
      <c r="DF1000" t="str">
        <v>International Labour Organization (ILO)</v>
      </c>
      <c r="DG1000" t="str">
        <v>International Medical Corps</v>
      </c>
      <c r="DH1000" t="str">
        <v>International Organization for Migration (IOM)</v>
      </c>
      <c r="DI1000" t="str">
        <v>International Rescue Committee (IRC)</v>
      </c>
      <c r="DJ1000" t="str">
        <v>INTERSOS</v>
      </c>
      <c r="DK1000" t="str">
        <v>Jesuit Migrant Service (JMS)</v>
      </c>
      <c r="DL1000" t="str">
        <v>Jesuit Refugee Service (JRS)</v>
      </c>
      <c r="DM1000" t="str">
        <v>Jesuit Service for Migrants and Refugees (JSMR)</v>
      </c>
      <c r="DN1000" t="str">
        <v>Joint United Nations Programme on HIV/AIDS (UNAIDS)</v>
      </c>
      <c r="DO1000" t="str">
        <v>Kimirina Coorporation</v>
      </c>
      <c r="DP1000" t="str">
        <v>La Casita Hispanic Cultural Centre</v>
      </c>
      <c r="DQ1000" t="str">
        <v>Latin American Network of Non-Governmental Organizations of Persons with Disabilities and their Families (RIADIS)</v>
      </c>
      <c r="DR1000" t="str">
        <v>LGBT+ Movement Brazil</v>
      </c>
      <c r="DS1000" t="str">
        <v>Living Water Community (LWC)</v>
      </c>
      <c r="DT1000" t="str">
        <v>LLANOVENCOL</v>
      </c>
      <c r="DU1000" t="str">
        <v>Lutheran World Federation</v>
      </c>
      <c r="DV1000" t="str">
        <v>Lutheran World Relief</v>
      </c>
      <c r="DW1000" t="str">
        <v>Malteser International</v>
      </c>
      <c r="DX1000" t="str">
        <v>Mana Institute</v>
      </c>
      <c r="DY1000" t="str">
        <v>Manos Veneguayas Association</v>
      </c>
      <c r="DZ1000" t="str">
        <v>Más Igualdad Perú</v>
      </c>
      <c r="EA1000" t="str">
        <v>MedGlobal</v>
      </c>
      <c r="EB1000" t="str">
        <v>Medical Teams International</v>
      </c>
      <c r="EC1000" t="str">
        <v>Mercy Corps</v>
      </c>
      <c r="ED1000" t="str">
        <v>Migrant Service Center (CAM)</v>
      </c>
      <c r="EE1000" t="str">
        <v>Migrants, Refugees and Argentine Social Entrepreneurs (MIRARES)</v>
      </c>
      <c r="EF1000" t="str">
        <v>Mision Scalabriniana - Ecuador</v>
      </c>
      <c r="EG1000" t="str">
        <v>Missão Paz</v>
      </c>
      <c r="EH1000" t="str">
        <v>Museu A CASA</v>
      </c>
      <c r="EI1000" t="str">
        <v>Norwegian Refugee Council (NRC)</v>
      </c>
      <c r="EJ1000" t="str">
        <v>ONG Migrantes por el Maule</v>
      </c>
      <c r="EK1000" t="str">
        <v>ONG Preemptive Love Coalition Colombia</v>
      </c>
      <c r="EL1000" t="str">
        <v>Organización Transfomando Vidas</v>
      </c>
      <c r="EM1000" t="str">
        <v>Organization of Ibero-American States for Education, Science and Culture (OEI)</v>
      </c>
      <c r="EN1000" t="str">
        <v>OXFAM</v>
      </c>
      <c r="EO1000" t="str">
        <v>Panamerican Development Foundation</v>
      </c>
      <c r="EP1000" t="str">
        <v>Panamerican Health Organization/World Health Organization (PAHO/WHO)</v>
      </c>
      <c r="EQ1000" t="str">
        <v>Pastoral of Human Mobility - Peruvian Episcopal Conference</v>
      </c>
      <c r="ER1000" t="str">
        <v>Pastoral Service for Migrants National</v>
      </c>
      <c r="ES1000" t="str">
        <v>Permanent Human Rights defense Committee (CDH)</v>
      </c>
      <c r="ET1000" t="str">
        <v>Pirilampos Institute - Group of visits and voluntary actions in Roraima</v>
      </c>
      <c r="EU1000" t="str">
        <v>Plan International</v>
      </c>
      <c r="EV1000" t="str">
        <v>Population Program, Faculty of Social Sciences, University of the Republic</v>
      </c>
      <c r="EW1000" t="str">
        <v>Profamilia Association</v>
      </c>
      <c r="EX1000" t="str">
        <v>Red con Migrantes y Refugiados</v>
      </c>
      <c r="EY1000" t="str">
        <v>Red Cross Colombia</v>
      </c>
      <c r="EZ1000" t="str">
        <v>Red Cross Ecuador</v>
      </c>
      <c r="FA1000" t="str">
        <v>Red Cross Peru</v>
      </c>
      <c r="FB1000" t="str">
        <v>Red de Investigaciones en Derechos Humanos - CONICET (Consejo Nacional de Investigaciones Científicas y Técnicas)</v>
      </c>
      <c r="FC1000" t="str">
        <v>RET International</v>
      </c>
      <c r="FD1000" t="str">
        <v>Salú pa Tur Foundation</v>
      </c>
      <c r="FE1000" t="str">
        <v>Salvation Army</v>
      </c>
      <c r="FF1000" t="str">
        <v>Samaritan's Purse</v>
      </c>
      <c r="FG1000" t="str">
        <v>Save the Children International (SCI)</v>
      </c>
      <c r="FH1000" t="str">
        <v>Scalabrini Foundation Chile</v>
      </c>
      <c r="FI1000" t="str">
        <v>Sección Peruana de Amnistía Internacional</v>
      </c>
      <c r="FJ1000" t="str">
        <v>Serviço Pastoral dos Migrantes do Nordeste</v>
      </c>
      <c r="FK1000" t="str">
        <v>Sesame Workshop</v>
      </c>
      <c r="FL1000" t="str">
        <v>Si, Da Vida</v>
      </c>
      <c r="FM1000" t="str">
        <v>Solidarity and Action Asociation</v>
      </c>
      <c r="FN1000" t="str">
        <v>SOS Children's Villages</v>
      </c>
      <c r="FO1000" t="str">
        <v>Tarabita Foundation</v>
      </c>
      <c r="FP1000" t="str">
        <v>Tearfund</v>
      </c>
      <c r="FQ1000" t="str">
        <v>TECHO</v>
      </c>
      <c r="FR1000" t="str">
        <v>Terranueva Foundation</v>
      </c>
      <c r="FS1000" t="str">
        <v>Terre des Hommes Suisse</v>
      </c>
      <c r="FT1000" t="str">
        <v>The Israel Forum for International Humanitarian Aid (IsraAID)</v>
      </c>
      <c r="FU1000" t="str">
        <v>Unión Venezolana en Perú</v>
      </c>
      <c r="FV1000" t="str">
        <v>United Nations Children's Fund (UNICEF)</v>
      </c>
      <c r="FW1000" t="str">
        <v>United Nations Development Programme (UNDP)</v>
      </c>
      <c r="FX1000" t="str">
        <v>United Nations Educational, Scientific and Cultural Organization (UNESCO)</v>
      </c>
      <c r="FY1000" t="str">
        <v>United Nations Entity for Gender Equality and the Empowerment of Women (UNWOMEN)</v>
      </c>
      <c r="FZ1000" t="str">
        <v>United Nations Food and Agricultural Organization (FAO)</v>
      </c>
      <c r="GA1000" t="str">
        <v>United Nations High Commissioner for Refugees (UNHCR)</v>
      </c>
      <c r="GB1000" t="str">
        <v>United Nations Office of the High Commissioner for Human Rights (OHCHR)</v>
      </c>
      <c r="GC1000" t="str">
        <v>United Nations Office on Drugs and Crime (UNODC)</v>
      </c>
      <c r="GD1000" t="str">
        <v>United Nations Population Fund (UNFPA)</v>
      </c>
      <c r="GE1000" t="str">
        <v>United Nations Programme for Human Settlements (UN Habitat)</v>
      </c>
      <c r="GF1000" t="str">
        <v>Vale da Benção Educational and Charitable Association (AEBVB)</v>
      </c>
      <c r="GG1000" t="str">
        <v>VenAruba Solidaria</v>
      </c>
      <c r="GH1000" t="str">
        <v>Venex Curacao Foundation</v>
      </c>
      <c r="GI1000" t="str">
        <v>Venezolanos en Barranquilla</v>
      </c>
      <c r="GJ1000" t="str">
        <v>Venezolanos en San Cristóbal</v>
      </c>
      <c r="GK1000" t="str">
        <v>Venezuelan Emigrant Foundation (FEV)</v>
      </c>
      <c r="GL1000" t="str">
        <v>Vicaría de Pastoral Social Caritas</v>
      </c>
      <c r="GM1000" t="str">
        <v>Voices GY</v>
      </c>
      <c r="GN1000" t="str">
        <v>We World GVC</v>
      </c>
      <c r="GO1000" t="str">
        <v>World Council of Credit Unions</v>
      </c>
      <c r="GP1000" t="str">
        <v>World Food Programme (WFP)</v>
      </c>
      <c r="GQ1000" t="str">
        <v>World Vision</v>
      </c>
      <c r="GR1000" t="str">
        <v>ZOA</v>
      </c>
    </row>
  </sheetData>
  <sheetProtection algorithmName="SHA-512" hashValue="9rIpjQqdaG6bnIwL253cdsD3jm3VAioj9Fh8rwnH7Vu+3I2uyMJIuKrbrRHziple9b7T/CPW68JuHqLEeOD15g==" saltValue="hkYft1ZbsNwLuqvOeKxKXA==" spinCount="100000" sheet="1" objects="1" scenarios="1"/>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AD69-2451-4401-9626-1DCE88647AF5}">
  <dimension ref="A1:N86"/>
  <sheetViews>
    <sheetView showGridLines="0" topLeftCell="B43" zoomScale="55" zoomScaleNormal="55" workbookViewId="0">
      <selection activeCell="B30" sqref="B30"/>
    </sheetView>
  </sheetViews>
  <sheetFormatPr defaultColWidth="9.109375" defaultRowHeight="14.4" x14ac:dyDescent="0.3"/>
  <cols>
    <col min="1" max="1" width="25.6640625" customWidth="1"/>
    <col min="2" max="2" width="46.109375" customWidth="1"/>
    <col min="3" max="3" width="26.109375" style="40" customWidth="1"/>
    <col min="4" max="4" width="57.109375" style="40" customWidth="1"/>
    <col min="5" max="5" width="39.109375" style="40" customWidth="1"/>
    <col min="6" max="6" width="70.88671875" style="40" customWidth="1"/>
    <col min="7" max="7" width="13.5546875" customWidth="1"/>
    <col min="8" max="8" width="17.109375" customWidth="1"/>
    <col min="9" max="9" width="61" customWidth="1"/>
    <col min="10" max="10" width="38.5546875" customWidth="1"/>
    <col min="11" max="11" width="149.109375" customWidth="1"/>
    <col min="12" max="12" width="24.88671875" customWidth="1"/>
    <col min="13" max="13" width="34.44140625" customWidth="1"/>
    <col min="14" max="14" width="44.109375" customWidth="1"/>
  </cols>
  <sheetData>
    <row r="1" spans="1:14" s="47" customFormat="1" ht="47.1" customHeight="1" x14ac:dyDescent="0.3">
      <c r="A1" s="82" t="s">
        <v>918</v>
      </c>
      <c r="B1" s="82" t="s">
        <v>919</v>
      </c>
      <c r="C1" s="82" t="s">
        <v>920</v>
      </c>
      <c r="D1" s="82" t="s">
        <v>545</v>
      </c>
      <c r="E1" s="83" t="s">
        <v>921</v>
      </c>
      <c r="F1" s="82" t="s">
        <v>546</v>
      </c>
      <c r="G1" s="84" t="s">
        <v>922</v>
      </c>
      <c r="H1" s="85" t="s">
        <v>1341</v>
      </c>
      <c r="I1" s="86" t="s">
        <v>1342</v>
      </c>
      <c r="J1" s="86" t="s">
        <v>1343</v>
      </c>
      <c r="K1" s="86" t="s">
        <v>1344</v>
      </c>
      <c r="L1" s="86" t="s">
        <v>1345</v>
      </c>
      <c r="M1" s="87" t="s">
        <v>1346</v>
      </c>
      <c r="N1" s="46" t="s">
        <v>938</v>
      </c>
    </row>
    <row r="2" spans="1:14" s="40" customFormat="1" ht="409.6" x14ac:dyDescent="0.3">
      <c r="A2" s="90" t="s">
        <v>953</v>
      </c>
      <c r="B2" s="90" t="s">
        <v>29</v>
      </c>
      <c r="C2" s="90" t="s">
        <v>923</v>
      </c>
      <c r="D2" s="90" t="s">
        <v>954</v>
      </c>
      <c r="E2" s="90" t="s">
        <v>924</v>
      </c>
      <c r="F2" s="90" t="s">
        <v>933</v>
      </c>
      <c r="G2" s="90" t="s">
        <v>925</v>
      </c>
      <c r="H2" s="90" t="s">
        <v>1347</v>
      </c>
      <c r="I2" s="90" t="s">
        <v>1349</v>
      </c>
      <c r="J2" s="90" t="s">
        <v>1350</v>
      </c>
      <c r="K2" s="90" t="s">
        <v>1351</v>
      </c>
      <c r="L2" s="90" t="s">
        <v>1348</v>
      </c>
      <c r="M2" s="90"/>
      <c r="N2" s="43" t="str" cm="1">
        <f t="array" ref="N2:N20">_xlfn.UNIQUE(Indicators2324!$B$2:$B$86)</f>
        <v>Common Services (Communication)</v>
      </c>
    </row>
    <row r="3" spans="1:14" ht="86.4" x14ac:dyDescent="0.3">
      <c r="A3" s="92" t="s">
        <v>955</v>
      </c>
      <c r="B3" s="92" t="s">
        <v>29</v>
      </c>
      <c r="C3" s="92" t="s">
        <v>923</v>
      </c>
      <c r="D3" s="92" t="s">
        <v>956</v>
      </c>
      <c r="E3" s="92" t="s">
        <v>957</v>
      </c>
      <c r="F3" s="92" t="s">
        <v>933</v>
      </c>
      <c r="G3" s="92" t="s">
        <v>958</v>
      </c>
      <c r="H3" s="92" t="s">
        <v>1347</v>
      </c>
      <c r="I3" s="92" t="s">
        <v>1349</v>
      </c>
      <c r="J3" s="92" t="s">
        <v>1352</v>
      </c>
      <c r="K3" s="92" t="s">
        <v>1353</v>
      </c>
      <c r="L3" s="92" t="s">
        <v>1348</v>
      </c>
      <c r="M3" s="92"/>
      <c r="N3" s="44" t="str">
        <v>Common Services (Coordination)</v>
      </c>
    </row>
    <row r="4" spans="1:14" ht="201.6" x14ac:dyDescent="0.3">
      <c r="A4" s="90" t="s">
        <v>959</v>
      </c>
      <c r="B4" s="90" t="s">
        <v>29</v>
      </c>
      <c r="C4" s="90" t="s">
        <v>923</v>
      </c>
      <c r="D4" s="90" t="s">
        <v>960</v>
      </c>
      <c r="E4" s="90" t="s">
        <v>961</v>
      </c>
      <c r="F4" s="90" t="s">
        <v>933</v>
      </c>
      <c r="G4" s="90" t="s">
        <v>962</v>
      </c>
      <c r="H4" s="90" t="s">
        <v>1347</v>
      </c>
      <c r="I4" s="90" t="s">
        <v>1349</v>
      </c>
      <c r="J4" s="90" t="s">
        <v>1354</v>
      </c>
      <c r="K4" s="90" t="s">
        <v>1355</v>
      </c>
      <c r="L4" s="90" t="s">
        <v>1348</v>
      </c>
      <c r="M4" s="90"/>
      <c r="N4" s="44" t="str">
        <v>Common Services (Fundraising)</v>
      </c>
    </row>
    <row r="5" spans="1:14" ht="172.8" x14ac:dyDescent="0.3">
      <c r="A5" s="92" t="s">
        <v>963</v>
      </c>
      <c r="B5" s="92" t="s">
        <v>29</v>
      </c>
      <c r="C5" s="92" t="s">
        <v>923</v>
      </c>
      <c r="D5" s="92" t="s">
        <v>964</v>
      </c>
      <c r="E5" s="92" t="s">
        <v>965</v>
      </c>
      <c r="F5" s="92" t="s">
        <v>933</v>
      </c>
      <c r="G5" s="92" t="s">
        <v>966</v>
      </c>
      <c r="H5" s="92" t="s">
        <v>1347</v>
      </c>
      <c r="I5" s="92" t="s">
        <v>1349</v>
      </c>
      <c r="J5" s="92" t="s">
        <v>1356</v>
      </c>
      <c r="K5" s="92" t="s">
        <v>1357</v>
      </c>
      <c r="L5" s="92" t="s">
        <v>1348</v>
      </c>
      <c r="M5" s="92"/>
      <c r="N5" s="44" t="str">
        <v>Common Services (IM)</v>
      </c>
    </row>
    <row r="6" spans="1:14" ht="187.2" x14ac:dyDescent="0.3">
      <c r="A6" s="90" t="s">
        <v>967</v>
      </c>
      <c r="B6" s="90" t="s">
        <v>29</v>
      </c>
      <c r="C6" s="90" t="s">
        <v>923</v>
      </c>
      <c r="D6" s="90" t="s">
        <v>968</v>
      </c>
      <c r="E6" s="90" t="s">
        <v>969</v>
      </c>
      <c r="F6" s="90" t="s">
        <v>970</v>
      </c>
      <c r="G6" s="90" t="s">
        <v>1358</v>
      </c>
      <c r="H6" s="90" t="s">
        <v>1347</v>
      </c>
      <c r="I6" s="90" t="s">
        <v>1349</v>
      </c>
      <c r="J6" s="90" t="s">
        <v>1359</v>
      </c>
      <c r="K6" s="90" t="s">
        <v>1360</v>
      </c>
      <c r="L6" s="90" t="s">
        <v>1361</v>
      </c>
      <c r="M6" s="90"/>
      <c r="N6" s="45" t="str">
        <v>Common Services (Reporting)</v>
      </c>
    </row>
    <row r="7" spans="1:14" ht="86.4" x14ac:dyDescent="0.3">
      <c r="A7" s="92" t="s">
        <v>950</v>
      </c>
      <c r="B7" s="92" t="s">
        <v>81</v>
      </c>
      <c r="C7" s="92" t="s">
        <v>951</v>
      </c>
      <c r="D7" s="92" t="s">
        <v>952</v>
      </c>
      <c r="E7" s="92" t="s">
        <v>1362</v>
      </c>
      <c r="F7" s="92" t="s">
        <v>933</v>
      </c>
      <c r="G7" s="92"/>
      <c r="H7" s="92" t="s">
        <v>1363</v>
      </c>
      <c r="I7" s="92" t="s">
        <v>1364</v>
      </c>
      <c r="J7" s="92" t="s">
        <v>1365</v>
      </c>
      <c r="K7" s="92" t="s">
        <v>1366</v>
      </c>
      <c r="L7" s="92" t="s">
        <v>1348</v>
      </c>
      <c r="M7" s="92"/>
      <c r="N7" s="45" t="str">
        <v>Common Services (Transversal [CwC, PSEA, AAP])</v>
      </c>
    </row>
    <row r="8" spans="1:14" ht="100.8" x14ac:dyDescent="0.3">
      <c r="A8" s="90" t="s">
        <v>971</v>
      </c>
      <c r="B8" s="90" t="s">
        <v>85</v>
      </c>
      <c r="C8" s="90" t="s">
        <v>972</v>
      </c>
      <c r="D8" s="90" t="s">
        <v>973</v>
      </c>
      <c r="E8" s="90" t="s">
        <v>974</v>
      </c>
      <c r="F8" s="90" t="s">
        <v>933</v>
      </c>
      <c r="G8" s="90" t="s">
        <v>975</v>
      </c>
      <c r="H8" s="90" t="s">
        <v>1367</v>
      </c>
      <c r="I8" s="90" t="s">
        <v>1368</v>
      </c>
      <c r="J8" s="90" t="s">
        <v>1369</v>
      </c>
      <c r="K8" s="90" t="s">
        <v>1370</v>
      </c>
      <c r="L8" s="90" t="s">
        <v>1348</v>
      </c>
      <c r="M8" s="90"/>
      <c r="N8" s="45" t="str">
        <v>Education</v>
      </c>
    </row>
    <row r="9" spans="1:14" ht="360" x14ac:dyDescent="0.3">
      <c r="A9" s="92" t="s">
        <v>976</v>
      </c>
      <c r="B9" s="92" t="s">
        <v>83</v>
      </c>
      <c r="C9" s="92" t="s">
        <v>977</v>
      </c>
      <c r="D9" s="92" t="s">
        <v>978</v>
      </c>
      <c r="E9" s="92" t="s">
        <v>979</v>
      </c>
      <c r="F9" s="92" t="s">
        <v>933</v>
      </c>
      <c r="G9" s="92" t="s">
        <v>980</v>
      </c>
      <c r="H9" s="92" t="s">
        <v>1371</v>
      </c>
      <c r="I9" s="92" t="s">
        <v>1372</v>
      </c>
      <c r="J9" s="92" t="s">
        <v>1373</v>
      </c>
      <c r="K9" s="92" t="s">
        <v>1374</v>
      </c>
      <c r="L9" s="92" t="s">
        <v>1348</v>
      </c>
      <c r="M9" s="92"/>
      <c r="N9" s="45" t="str">
        <v>Food Security</v>
      </c>
    </row>
    <row r="10" spans="1:14" ht="201.6" x14ac:dyDescent="0.3">
      <c r="A10" s="90" t="s">
        <v>981</v>
      </c>
      <c r="B10" s="90" t="s">
        <v>83</v>
      </c>
      <c r="C10" s="90" t="s">
        <v>977</v>
      </c>
      <c r="D10" s="90" t="s">
        <v>1761</v>
      </c>
      <c r="E10" s="90" t="s">
        <v>982</v>
      </c>
      <c r="F10" s="90" t="s">
        <v>933</v>
      </c>
      <c r="G10" s="90" t="s">
        <v>983</v>
      </c>
      <c r="H10" s="90" t="s">
        <v>1371</v>
      </c>
      <c r="I10" s="90" t="s">
        <v>1372</v>
      </c>
      <c r="J10" s="90" t="s">
        <v>1375</v>
      </c>
      <c r="K10" s="90" t="s">
        <v>1376</v>
      </c>
      <c r="L10" s="90" t="s">
        <v>1348</v>
      </c>
      <c r="M10" s="90"/>
      <c r="N10" s="45" t="str">
        <v>Health</v>
      </c>
    </row>
    <row r="11" spans="1:14" ht="144" x14ac:dyDescent="0.3">
      <c r="A11" s="92" t="s">
        <v>984</v>
      </c>
      <c r="B11" s="92" t="s">
        <v>83</v>
      </c>
      <c r="C11" s="92" t="s">
        <v>977</v>
      </c>
      <c r="D11" s="92" t="s">
        <v>985</v>
      </c>
      <c r="E11" s="92" t="s">
        <v>986</v>
      </c>
      <c r="F11" s="92" t="s">
        <v>933</v>
      </c>
      <c r="G11" s="92" t="s">
        <v>987</v>
      </c>
      <c r="H11" s="92" t="s">
        <v>1371</v>
      </c>
      <c r="I11" s="92" t="s">
        <v>1372</v>
      </c>
      <c r="J11" s="92" t="s">
        <v>1377</v>
      </c>
      <c r="K11" s="92" t="s">
        <v>1378</v>
      </c>
      <c r="L11" s="92" t="s">
        <v>1348</v>
      </c>
      <c r="M11" s="92"/>
      <c r="N11" s="45" t="str">
        <v>Humanitarian Transportation</v>
      </c>
    </row>
    <row r="12" spans="1:14" ht="72" x14ac:dyDescent="0.3">
      <c r="A12" s="90" t="s">
        <v>988</v>
      </c>
      <c r="B12" s="90" t="s">
        <v>84</v>
      </c>
      <c r="C12" s="90" t="s">
        <v>989</v>
      </c>
      <c r="D12" s="90" t="s">
        <v>990</v>
      </c>
      <c r="E12" s="90" t="s">
        <v>991</v>
      </c>
      <c r="F12" s="90" t="s">
        <v>933</v>
      </c>
      <c r="G12" s="90"/>
      <c r="H12" s="90" t="s">
        <v>1379</v>
      </c>
      <c r="I12" s="90" t="s">
        <v>1380</v>
      </c>
      <c r="J12" s="90" t="s">
        <v>1381</v>
      </c>
      <c r="K12" s="90" t="s">
        <v>1382</v>
      </c>
      <c r="L12" s="90" t="s">
        <v>1348</v>
      </c>
      <c r="M12" s="90"/>
      <c r="N12" s="45" t="str">
        <v>Multipurpose Cash Assistance (MPC)</v>
      </c>
    </row>
    <row r="13" spans="1:14" ht="409.6" x14ac:dyDescent="0.3">
      <c r="A13" s="92" t="s">
        <v>992</v>
      </c>
      <c r="B13" s="92" t="s">
        <v>88</v>
      </c>
      <c r="C13" s="92" t="s">
        <v>993</v>
      </c>
      <c r="D13" s="92" t="s">
        <v>994</v>
      </c>
      <c r="E13" s="92" t="s">
        <v>1383</v>
      </c>
      <c r="F13" s="92" t="s">
        <v>933</v>
      </c>
      <c r="G13" s="92" t="s">
        <v>1384</v>
      </c>
      <c r="H13" s="92" t="s">
        <v>1385</v>
      </c>
      <c r="I13" s="92" t="s">
        <v>1386</v>
      </c>
      <c r="J13" s="92" t="s">
        <v>1387</v>
      </c>
      <c r="K13" s="92" t="s">
        <v>1388</v>
      </c>
      <c r="L13" s="92" t="s">
        <v>1348</v>
      </c>
      <c r="M13" s="92"/>
      <c r="N13" s="45" t="str">
        <v>Protection (Child Protection)</v>
      </c>
    </row>
    <row r="14" spans="1:14" ht="259.2" x14ac:dyDescent="0.3">
      <c r="A14" s="90" t="s">
        <v>995</v>
      </c>
      <c r="B14" s="90" t="s">
        <v>88</v>
      </c>
      <c r="C14" s="90" t="s">
        <v>993</v>
      </c>
      <c r="D14" s="90" t="s">
        <v>1389</v>
      </c>
      <c r="E14" s="90" t="s">
        <v>996</v>
      </c>
      <c r="F14" s="90" t="s">
        <v>933</v>
      </c>
      <c r="G14" s="90" t="s">
        <v>1768</v>
      </c>
      <c r="H14" s="90" t="s">
        <v>1385</v>
      </c>
      <c r="I14" s="90" t="s">
        <v>1386</v>
      </c>
      <c r="J14" s="90" t="s">
        <v>1390</v>
      </c>
      <c r="K14" s="90" t="s">
        <v>1391</v>
      </c>
      <c r="L14" s="90" t="s">
        <v>1348</v>
      </c>
      <c r="M14" s="90"/>
      <c r="N14" s="45" t="str">
        <v>Protection (GBV)</v>
      </c>
    </row>
    <row r="15" spans="1:14" ht="409.6" x14ac:dyDescent="0.3">
      <c r="A15" s="92" t="s">
        <v>997</v>
      </c>
      <c r="B15" s="92" t="s">
        <v>88</v>
      </c>
      <c r="C15" s="92" t="s">
        <v>993</v>
      </c>
      <c r="D15" s="92" t="s">
        <v>1392</v>
      </c>
      <c r="E15" s="92" t="s">
        <v>998</v>
      </c>
      <c r="F15" s="92" t="s">
        <v>933</v>
      </c>
      <c r="G15" s="92" t="s">
        <v>1769</v>
      </c>
      <c r="H15" s="92" t="s">
        <v>1385</v>
      </c>
      <c r="I15" s="92" t="s">
        <v>1386</v>
      </c>
      <c r="J15" s="92" t="s">
        <v>1393</v>
      </c>
      <c r="K15" s="92" t="s">
        <v>1394</v>
      </c>
      <c r="L15" s="92" t="s">
        <v>1348</v>
      </c>
      <c r="M15" s="92"/>
      <c r="N15" s="45" t="str">
        <v>Protection (General)</v>
      </c>
    </row>
    <row r="16" spans="1:14" ht="409.6" x14ac:dyDescent="0.3">
      <c r="A16" s="90" t="s">
        <v>999</v>
      </c>
      <c r="B16" s="90" t="s">
        <v>88</v>
      </c>
      <c r="C16" s="90" t="s">
        <v>1000</v>
      </c>
      <c r="D16" s="90" t="s">
        <v>1001</v>
      </c>
      <c r="E16" s="90" t="s">
        <v>1395</v>
      </c>
      <c r="F16" s="90" t="s">
        <v>933</v>
      </c>
      <c r="G16" s="90" t="s">
        <v>1002</v>
      </c>
      <c r="H16" s="90" t="s">
        <v>1385</v>
      </c>
      <c r="I16" s="90" t="s">
        <v>1386</v>
      </c>
      <c r="J16" s="90" t="s">
        <v>1396</v>
      </c>
      <c r="K16" s="90" t="s">
        <v>1397</v>
      </c>
      <c r="L16" s="90" t="s">
        <v>1348</v>
      </c>
      <c r="M16" s="90"/>
      <c r="N16" s="45" t="str">
        <v>Protection (Human Trafficking and Smuggling)</v>
      </c>
    </row>
    <row r="17" spans="1:14" ht="409.6" x14ac:dyDescent="0.3">
      <c r="A17" s="92" t="s">
        <v>1003</v>
      </c>
      <c r="B17" s="92" t="s">
        <v>88</v>
      </c>
      <c r="C17" s="92" t="s">
        <v>1000</v>
      </c>
      <c r="D17" s="92" t="s">
        <v>1004</v>
      </c>
      <c r="E17" s="92" t="s">
        <v>1005</v>
      </c>
      <c r="F17" s="92" t="s">
        <v>933</v>
      </c>
      <c r="G17" s="92" t="s">
        <v>1398</v>
      </c>
      <c r="H17" s="92" t="s">
        <v>1385</v>
      </c>
      <c r="I17" s="92" t="s">
        <v>1386</v>
      </c>
      <c r="J17" s="92" t="s">
        <v>1399</v>
      </c>
      <c r="K17" s="92" t="s">
        <v>1400</v>
      </c>
      <c r="L17" s="92" t="s">
        <v>1348</v>
      </c>
      <c r="M17" s="92"/>
      <c r="N17" s="45" t="str">
        <v>Protection (Support Spaces)</v>
      </c>
    </row>
    <row r="18" spans="1:14" ht="409.6" x14ac:dyDescent="0.3">
      <c r="A18" s="90" t="s">
        <v>1006</v>
      </c>
      <c r="B18" s="90" t="s">
        <v>37</v>
      </c>
      <c r="C18" s="90" t="s">
        <v>1401</v>
      </c>
      <c r="D18" s="90" t="s">
        <v>1402</v>
      </c>
      <c r="E18" s="90" t="s">
        <v>1007</v>
      </c>
      <c r="F18" s="90" t="s">
        <v>1403</v>
      </c>
      <c r="G18" s="90" t="s">
        <v>1404</v>
      </c>
      <c r="H18" s="90" t="s">
        <v>558</v>
      </c>
      <c r="I18" s="90" t="s">
        <v>1770</v>
      </c>
      <c r="J18" s="90" t="s">
        <v>1405</v>
      </c>
      <c r="K18" s="90" t="s">
        <v>1406</v>
      </c>
      <c r="L18" s="90" t="s">
        <v>1407</v>
      </c>
      <c r="M18" s="90" t="s">
        <v>1772</v>
      </c>
      <c r="N18" s="45" t="str">
        <v>Shelter</v>
      </c>
    </row>
    <row r="19" spans="1:14" ht="409.6" x14ac:dyDescent="0.3">
      <c r="A19" s="92" t="s">
        <v>1008</v>
      </c>
      <c r="B19" s="92" t="s">
        <v>37</v>
      </c>
      <c r="C19" s="92" t="s">
        <v>1401</v>
      </c>
      <c r="D19" s="92" t="s">
        <v>1408</v>
      </c>
      <c r="E19" s="92" t="s">
        <v>1009</v>
      </c>
      <c r="F19" s="92" t="s">
        <v>1403</v>
      </c>
      <c r="G19" s="92" t="s">
        <v>1409</v>
      </c>
      <c r="H19" s="92" t="s">
        <v>558</v>
      </c>
      <c r="I19" s="92" t="s">
        <v>1770</v>
      </c>
      <c r="J19" s="92" t="s">
        <v>1410</v>
      </c>
      <c r="K19" s="92" t="s">
        <v>1411</v>
      </c>
      <c r="L19" s="92" t="s">
        <v>1407</v>
      </c>
      <c r="M19" s="92" t="s">
        <v>1773</v>
      </c>
      <c r="N19" s="45" t="str">
        <v>WASH</v>
      </c>
    </row>
    <row r="20" spans="1:14" ht="409.6" x14ac:dyDescent="0.3">
      <c r="A20" s="90" t="s">
        <v>1010</v>
      </c>
      <c r="B20" s="90" t="s">
        <v>37</v>
      </c>
      <c r="C20" s="90" t="s">
        <v>1412</v>
      </c>
      <c r="D20" s="90" t="s">
        <v>1413</v>
      </c>
      <c r="E20" s="90" t="s">
        <v>1011</v>
      </c>
      <c r="F20" s="90" t="s">
        <v>1403</v>
      </c>
      <c r="G20" s="90" t="s">
        <v>1414</v>
      </c>
      <c r="H20" s="90" t="s">
        <v>558</v>
      </c>
      <c r="I20" s="90" t="s">
        <v>1770</v>
      </c>
      <c r="J20" s="90" t="s">
        <v>1415</v>
      </c>
      <c r="K20" s="90" t="s">
        <v>1416</v>
      </c>
      <c r="L20" s="90" t="s">
        <v>1407</v>
      </c>
      <c r="M20" s="90" t="s">
        <v>1417</v>
      </c>
      <c r="N20" s="45" t="str">
        <v>Nutrition</v>
      </c>
    </row>
    <row r="21" spans="1:14" ht="409.6" x14ac:dyDescent="0.3">
      <c r="A21" s="92" t="s">
        <v>1012</v>
      </c>
      <c r="B21" s="92" t="s">
        <v>37</v>
      </c>
      <c r="C21" s="92" t="s">
        <v>1401</v>
      </c>
      <c r="D21" s="92" t="s">
        <v>1013</v>
      </c>
      <c r="E21" s="92" t="s">
        <v>1014</v>
      </c>
      <c r="F21" s="92" t="s">
        <v>930</v>
      </c>
      <c r="G21" s="92" t="s">
        <v>1418</v>
      </c>
      <c r="H21" s="92" t="s">
        <v>558</v>
      </c>
      <c r="I21" s="92" t="s">
        <v>1770</v>
      </c>
      <c r="J21" s="92" t="s">
        <v>1419</v>
      </c>
      <c r="K21" s="92" t="s">
        <v>1420</v>
      </c>
      <c r="L21" s="92" t="s">
        <v>1421</v>
      </c>
      <c r="M21" s="92" t="s">
        <v>1774</v>
      </c>
      <c r="N21" s="45"/>
    </row>
    <row r="22" spans="1:14" ht="187.2" x14ac:dyDescent="0.3">
      <c r="A22" s="90" t="s">
        <v>1015</v>
      </c>
      <c r="B22" s="90" t="s">
        <v>37</v>
      </c>
      <c r="C22" s="90" t="s">
        <v>1412</v>
      </c>
      <c r="D22" s="90" t="s">
        <v>1422</v>
      </c>
      <c r="E22" s="90" t="s">
        <v>1423</v>
      </c>
      <c r="F22" s="90" t="s">
        <v>1403</v>
      </c>
      <c r="G22" s="90" t="s">
        <v>1016</v>
      </c>
      <c r="H22" s="90" t="s">
        <v>558</v>
      </c>
      <c r="I22" s="90" t="s">
        <v>1770</v>
      </c>
      <c r="J22" s="90" t="s">
        <v>1424</v>
      </c>
      <c r="K22" s="90" t="s">
        <v>1425</v>
      </c>
      <c r="L22" s="90" t="s">
        <v>1407</v>
      </c>
      <c r="M22" s="90" t="s">
        <v>1775</v>
      </c>
    </row>
    <row r="23" spans="1:14" ht="409.6" x14ac:dyDescent="0.3">
      <c r="A23" s="92" t="s">
        <v>1017</v>
      </c>
      <c r="B23" s="92" t="s">
        <v>37</v>
      </c>
      <c r="C23" s="92" t="s">
        <v>1426</v>
      </c>
      <c r="D23" s="92" t="s">
        <v>1427</v>
      </c>
      <c r="E23" s="92" t="s">
        <v>1018</v>
      </c>
      <c r="F23" s="92" t="s">
        <v>970</v>
      </c>
      <c r="G23" s="92" t="s">
        <v>1019</v>
      </c>
      <c r="H23" s="92" t="s">
        <v>558</v>
      </c>
      <c r="I23" s="92" t="s">
        <v>1428</v>
      </c>
      <c r="J23" s="92" t="s">
        <v>1429</v>
      </c>
      <c r="K23" s="92" t="s">
        <v>1430</v>
      </c>
      <c r="L23" s="92" t="s">
        <v>1361</v>
      </c>
      <c r="M23" s="92" t="s">
        <v>1431</v>
      </c>
    </row>
    <row r="24" spans="1:14" ht="409.6" x14ac:dyDescent="0.3">
      <c r="A24" s="90" t="s">
        <v>1020</v>
      </c>
      <c r="B24" s="90" t="s">
        <v>37</v>
      </c>
      <c r="C24" s="90" t="s">
        <v>1432</v>
      </c>
      <c r="D24" s="90" t="s">
        <v>1021</v>
      </c>
      <c r="E24" s="90" t="s">
        <v>1022</v>
      </c>
      <c r="F24" s="90" t="s">
        <v>926</v>
      </c>
      <c r="G24" s="90" t="s">
        <v>1433</v>
      </c>
      <c r="H24" s="90" t="s">
        <v>558</v>
      </c>
      <c r="I24" s="90" t="s">
        <v>1771</v>
      </c>
      <c r="J24" s="90" t="s">
        <v>1434</v>
      </c>
      <c r="K24" s="90" t="s">
        <v>1435</v>
      </c>
      <c r="L24" s="90" t="s">
        <v>1436</v>
      </c>
      <c r="M24" s="90" t="s">
        <v>1437</v>
      </c>
    </row>
    <row r="25" spans="1:14" ht="172.8" x14ac:dyDescent="0.3">
      <c r="A25" s="92" t="s">
        <v>1023</v>
      </c>
      <c r="B25" s="92" t="s">
        <v>34</v>
      </c>
      <c r="C25" s="92" t="s">
        <v>1024</v>
      </c>
      <c r="D25" s="92" t="s">
        <v>1438</v>
      </c>
      <c r="E25" s="92" t="s">
        <v>1439</v>
      </c>
      <c r="F25" s="92" t="s">
        <v>1403</v>
      </c>
      <c r="G25" s="92"/>
      <c r="H25" s="92" t="s">
        <v>559</v>
      </c>
      <c r="I25" s="92" t="s">
        <v>1440</v>
      </c>
      <c r="J25" s="92" t="s">
        <v>1441</v>
      </c>
      <c r="K25" s="92" t="s">
        <v>1439</v>
      </c>
      <c r="L25" s="92" t="s">
        <v>1407</v>
      </c>
      <c r="M25" s="95"/>
    </row>
    <row r="26" spans="1:14" ht="144" x14ac:dyDescent="0.3">
      <c r="A26" s="90" t="s">
        <v>1025</v>
      </c>
      <c r="B26" s="90" t="s">
        <v>34</v>
      </c>
      <c r="C26" s="90" t="s">
        <v>1442</v>
      </c>
      <c r="D26" s="90" t="s">
        <v>1026</v>
      </c>
      <c r="E26" s="90" t="s">
        <v>1027</v>
      </c>
      <c r="F26" s="90" t="s">
        <v>930</v>
      </c>
      <c r="G26" s="90"/>
      <c r="H26" s="90" t="s">
        <v>559</v>
      </c>
      <c r="I26" s="90" t="s">
        <v>1443</v>
      </c>
      <c r="J26" s="90" t="s">
        <v>1444</v>
      </c>
      <c r="K26" s="90" t="s">
        <v>1445</v>
      </c>
      <c r="L26" s="90" t="s">
        <v>1421</v>
      </c>
      <c r="M26" s="90"/>
    </row>
    <row r="27" spans="1:14" ht="129.6" x14ac:dyDescent="0.3">
      <c r="A27" s="92" t="s">
        <v>1028</v>
      </c>
      <c r="B27" s="92" t="s">
        <v>34</v>
      </c>
      <c r="C27" s="92" t="s">
        <v>1029</v>
      </c>
      <c r="D27" s="92" t="s">
        <v>1446</v>
      </c>
      <c r="E27" s="92" t="s">
        <v>1030</v>
      </c>
      <c r="F27" s="92" t="s">
        <v>1403</v>
      </c>
      <c r="G27" s="92"/>
      <c r="H27" s="92" t="s">
        <v>559</v>
      </c>
      <c r="I27" s="92" t="s">
        <v>1447</v>
      </c>
      <c r="J27" s="92" t="s">
        <v>1448</v>
      </c>
      <c r="K27" s="92" t="s">
        <v>1449</v>
      </c>
      <c r="L27" s="92" t="s">
        <v>1407</v>
      </c>
      <c r="M27" s="92"/>
    </row>
    <row r="28" spans="1:14" ht="144" x14ac:dyDescent="0.3">
      <c r="A28" s="90" t="s">
        <v>1031</v>
      </c>
      <c r="B28" s="90" t="s">
        <v>34</v>
      </c>
      <c r="C28" s="90" t="s">
        <v>1450</v>
      </c>
      <c r="D28" s="90" t="s">
        <v>1451</v>
      </c>
      <c r="E28" s="90" t="s">
        <v>1032</v>
      </c>
      <c r="F28" s="90" t="s">
        <v>931</v>
      </c>
      <c r="G28" s="90"/>
      <c r="H28" s="90" t="s">
        <v>559</v>
      </c>
      <c r="I28" s="90" t="s">
        <v>1443</v>
      </c>
      <c r="J28" s="90" t="s">
        <v>1452</v>
      </c>
      <c r="K28" s="90" t="s">
        <v>1453</v>
      </c>
      <c r="L28" s="90" t="s">
        <v>1361</v>
      </c>
      <c r="M28" s="90"/>
    </row>
    <row r="29" spans="1:14" ht="244.8" x14ac:dyDescent="0.3">
      <c r="A29" s="92" t="s">
        <v>1041</v>
      </c>
      <c r="B29" s="92" t="s">
        <v>38</v>
      </c>
      <c r="C29" s="92" t="s">
        <v>1042</v>
      </c>
      <c r="D29" s="92" t="s">
        <v>1454</v>
      </c>
      <c r="E29" s="92" t="s">
        <v>1043</v>
      </c>
      <c r="F29" s="92" t="s">
        <v>1403</v>
      </c>
      <c r="G29" s="92" t="s">
        <v>1044</v>
      </c>
      <c r="H29" s="92" t="s">
        <v>560</v>
      </c>
      <c r="I29" s="92" t="s">
        <v>1455</v>
      </c>
      <c r="J29" s="92" t="s">
        <v>1456</v>
      </c>
      <c r="K29" s="92" t="s">
        <v>1457</v>
      </c>
      <c r="L29" s="92" t="s">
        <v>1407</v>
      </c>
      <c r="M29" s="92" t="s">
        <v>1457</v>
      </c>
    </row>
    <row r="30" spans="1:14" ht="273.60000000000002" x14ac:dyDescent="0.3">
      <c r="A30" s="90" t="s">
        <v>1045</v>
      </c>
      <c r="B30" s="90" t="s">
        <v>38</v>
      </c>
      <c r="C30" s="90" t="s">
        <v>1042</v>
      </c>
      <c r="D30" s="90" t="s">
        <v>1458</v>
      </c>
      <c r="E30" s="90" t="s">
        <v>1046</v>
      </c>
      <c r="F30" s="90" t="s">
        <v>1403</v>
      </c>
      <c r="G30" s="90" t="s">
        <v>1459</v>
      </c>
      <c r="H30" s="90" t="s">
        <v>560</v>
      </c>
      <c r="I30" s="90" t="s">
        <v>1455</v>
      </c>
      <c r="J30" s="90" t="s">
        <v>1460</v>
      </c>
      <c r="K30" s="90" t="s">
        <v>1461</v>
      </c>
      <c r="L30" s="90" t="s">
        <v>1407</v>
      </c>
      <c r="M30" s="90" t="s">
        <v>1461</v>
      </c>
    </row>
    <row r="31" spans="1:14" ht="288" x14ac:dyDescent="0.3">
      <c r="A31" s="92" t="s">
        <v>1047</v>
      </c>
      <c r="B31" s="92" t="s">
        <v>38</v>
      </c>
      <c r="C31" s="92" t="s">
        <v>1042</v>
      </c>
      <c r="D31" s="92" t="s">
        <v>1462</v>
      </c>
      <c r="E31" s="92" t="s">
        <v>1048</v>
      </c>
      <c r="F31" s="92" t="s">
        <v>1403</v>
      </c>
      <c r="G31" s="92" t="s">
        <v>1049</v>
      </c>
      <c r="H31" s="92" t="s">
        <v>560</v>
      </c>
      <c r="I31" s="92" t="s">
        <v>1455</v>
      </c>
      <c r="J31" s="92" t="s">
        <v>1463</v>
      </c>
      <c r="K31" s="92" t="s">
        <v>1464</v>
      </c>
      <c r="L31" s="92" t="s">
        <v>1407</v>
      </c>
      <c r="M31" s="92" t="s">
        <v>1464</v>
      </c>
    </row>
    <row r="32" spans="1:14" ht="100.8" x14ac:dyDescent="0.3">
      <c r="A32" s="90" t="s">
        <v>1050</v>
      </c>
      <c r="B32" s="90" t="s">
        <v>38</v>
      </c>
      <c r="C32" s="90" t="s">
        <v>1042</v>
      </c>
      <c r="D32" s="90" t="s">
        <v>1465</v>
      </c>
      <c r="E32" s="90" t="s">
        <v>1051</v>
      </c>
      <c r="F32" s="90" t="s">
        <v>1403</v>
      </c>
      <c r="G32" s="90" t="s">
        <v>1052</v>
      </c>
      <c r="H32" s="90" t="s">
        <v>560</v>
      </c>
      <c r="I32" s="90" t="s">
        <v>1455</v>
      </c>
      <c r="J32" s="90" t="s">
        <v>1466</v>
      </c>
      <c r="K32" s="90" t="s">
        <v>1467</v>
      </c>
      <c r="L32" s="90" t="s">
        <v>1407</v>
      </c>
      <c r="M32" s="90" t="s">
        <v>1776</v>
      </c>
    </row>
    <row r="33" spans="1:13" ht="144" x14ac:dyDescent="0.3">
      <c r="A33" s="92" t="s">
        <v>1053</v>
      </c>
      <c r="B33" s="92" t="s">
        <v>38</v>
      </c>
      <c r="C33" s="92" t="s">
        <v>1042</v>
      </c>
      <c r="D33" s="92" t="s">
        <v>1468</v>
      </c>
      <c r="E33" s="92" t="s">
        <v>1054</v>
      </c>
      <c r="F33" s="92" t="s">
        <v>926</v>
      </c>
      <c r="G33" s="92" t="s">
        <v>1055</v>
      </c>
      <c r="H33" s="92" t="s">
        <v>560</v>
      </c>
      <c r="I33" s="92" t="s">
        <v>1455</v>
      </c>
      <c r="J33" s="92" t="s">
        <v>1469</v>
      </c>
      <c r="K33" s="92" t="s">
        <v>1470</v>
      </c>
      <c r="L33" s="92" t="s">
        <v>1436</v>
      </c>
      <c r="M33" s="92" t="s">
        <v>1470</v>
      </c>
    </row>
    <row r="34" spans="1:13" ht="273.60000000000002" x14ac:dyDescent="0.3">
      <c r="A34" s="90" t="s">
        <v>1056</v>
      </c>
      <c r="B34" s="90" t="s">
        <v>38</v>
      </c>
      <c r="C34" s="90" t="s">
        <v>1057</v>
      </c>
      <c r="D34" s="90" t="s">
        <v>1471</v>
      </c>
      <c r="E34" s="90" t="s">
        <v>1058</v>
      </c>
      <c r="F34" s="90" t="s">
        <v>930</v>
      </c>
      <c r="G34" s="90" t="s">
        <v>1059</v>
      </c>
      <c r="H34" s="90" t="s">
        <v>560</v>
      </c>
      <c r="I34" s="90" t="s">
        <v>1472</v>
      </c>
      <c r="J34" s="90" t="s">
        <v>1473</v>
      </c>
      <c r="K34" s="90" t="s">
        <v>1474</v>
      </c>
      <c r="L34" s="90" t="s">
        <v>1421</v>
      </c>
      <c r="M34" s="90" t="s">
        <v>1474</v>
      </c>
    </row>
    <row r="35" spans="1:13" ht="259.2" x14ac:dyDescent="0.3">
      <c r="A35" s="92" t="s">
        <v>1060</v>
      </c>
      <c r="B35" s="92" t="s">
        <v>38</v>
      </c>
      <c r="C35" s="92" t="s">
        <v>1057</v>
      </c>
      <c r="D35" s="92" t="s">
        <v>1475</v>
      </c>
      <c r="E35" s="92" t="s">
        <v>1476</v>
      </c>
      <c r="F35" s="92" t="s">
        <v>970</v>
      </c>
      <c r="G35" s="92" t="s">
        <v>1061</v>
      </c>
      <c r="H35" s="92" t="s">
        <v>560</v>
      </c>
      <c r="I35" s="92" t="s">
        <v>1472</v>
      </c>
      <c r="J35" s="92" t="s">
        <v>1477</v>
      </c>
      <c r="K35" s="92" t="s">
        <v>1478</v>
      </c>
      <c r="L35" s="92" t="s">
        <v>1361</v>
      </c>
      <c r="M35" s="92" t="s">
        <v>1478</v>
      </c>
    </row>
    <row r="36" spans="1:13" ht="273.60000000000002" x14ac:dyDescent="0.3">
      <c r="A36" s="90" t="s">
        <v>1062</v>
      </c>
      <c r="B36" s="90" t="s">
        <v>561</v>
      </c>
      <c r="C36" s="90" t="s">
        <v>1479</v>
      </c>
      <c r="D36" s="90" t="s">
        <v>1480</v>
      </c>
      <c r="E36" s="90" t="s">
        <v>1481</v>
      </c>
      <c r="F36" s="90" t="s">
        <v>1403</v>
      </c>
      <c r="G36" s="90" t="s">
        <v>1482</v>
      </c>
      <c r="H36" s="90" t="s">
        <v>562</v>
      </c>
      <c r="I36" s="90" t="s">
        <v>1483</v>
      </c>
      <c r="J36" s="90" t="s">
        <v>1484</v>
      </c>
      <c r="K36" s="90" t="s">
        <v>1485</v>
      </c>
      <c r="L36" s="90" t="s">
        <v>1407</v>
      </c>
      <c r="M36" s="90" t="s">
        <v>1485</v>
      </c>
    </row>
    <row r="37" spans="1:13" ht="409.6" x14ac:dyDescent="0.3">
      <c r="A37" s="92" t="s">
        <v>1063</v>
      </c>
      <c r="B37" s="92" t="s">
        <v>561</v>
      </c>
      <c r="C37" s="92" t="s">
        <v>1479</v>
      </c>
      <c r="D37" s="92" t="s">
        <v>1486</v>
      </c>
      <c r="E37" s="92" t="s">
        <v>1487</v>
      </c>
      <c r="F37" s="92" t="s">
        <v>1403</v>
      </c>
      <c r="G37" s="92" t="s">
        <v>1488</v>
      </c>
      <c r="H37" s="92" t="s">
        <v>562</v>
      </c>
      <c r="I37" s="92" t="s">
        <v>1483</v>
      </c>
      <c r="J37" s="92" t="s">
        <v>1489</v>
      </c>
      <c r="K37" s="92" t="s">
        <v>1490</v>
      </c>
      <c r="L37" s="92" t="s">
        <v>1407</v>
      </c>
      <c r="M37" s="92" t="s">
        <v>1490</v>
      </c>
    </row>
    <row r="38" spans="1:13" ht="409.6" x14ac:dyDescent="0.3">
      <c r="A38" s="90" t="s">
        <v>1064</v>
      </c>
      <c r="B38" s="90" t="s">
        <v>563</v>
      </c>
      <c r="C38" s="90"/>
      <c r="D38" s="90" t="s">
        <v>1065</v>
      </c>
      <c r="E38" s="90" t="s">
        <v>1066</v>
      </c>
      <c r="F38" s="90" t="s">
        <v>1403</v>
      </c>
      <c r="G38" s="90" t="s">
        <v>1067</v>
      </c>
      <c r="H38" s="90" t="s">
        <v>564</v>
      </c>
      <c r="I38" s="90"/>
      <c r="J38" s="90" t="s">
        <v>1491</v>
      </c>
      <c r="K38" s="90" t="s">
        <v>1492</v>
      </c>
      <c r="L38" s="90" t="s">
        <v>1407</v>
      </c>
      <c r="M38" s="96" t="s">
        <v>1493</v>
      </c>
    </row>
    <row r="39" spans="1:13" ht="158.4" x14ac:dyDescent="0.3">
      <c r="A39" s="92" t="s">
        <v>939</v>
      </c>
      <c r="B39" s="92" t="s">
        <v>42</v>
      </c>
      <c r="C39" s="92" t="s">
        <v>940</v>
      </c>
      <c r="D39" s="92" t="s">
        <v>1494</v>
      </c>
      <c r="E39" s="92" t="s">
        <v>941</v>
      </c>
      <c r="F39" s="92" t="s">
        <v>1403</v>
      </c>
      <c r="G39" s="92" t="s">
        <v>942</v>
      </c>
      <c r="H39" s="92" t="s">
        <v>1495</v>
      </c>
      <c r="I39" s="92" t="s">
        <v>1496</v>
      </c>
      <c r="J39" s="92" t="s">
        <v>1497</v>
      </c>
      <c r="K39" s="92" t="s">
        <v>1498</v>
      </c>
      <c r="L39" s="92" t="s">
        <v>1407</v>
      </c>
      <c r="M39" s="97" t="s">
        <v>1499</v>
      </c>
    </row>
    <row r="40" spans="1:13" ht="172.8" x14ac:dyDescent="0.3">
      <c r="A40" s="90" t="s">
        <v>943</v>
      </c>
      <c r="B40" s="90" t="s">
        <v>42</v>
      </c>
      <c r="C40" s="90" t="s">
        <v>940</v>
      </c>
      <c r="D40" s="90" t="s">
        <v>944</v>
      </c>
      <c r="E40" s="90" t="s">
        <v>945</v>
      </c>
      <c r="F40" s="90" t="s">
        <v>1403</v>
      </c>
      <c r="G40" s="90" t="s">
        <v>1500</v>
      </c>
      <c r="H40" s="90" t="s">
        <v>1495</v>
      </c>
      <c r="I40" s="90" t="s">
        <v>1496</v>
      </c>
      <c r="J40" s="90" t="s">
        <v>1501</v>
      </c>
      <c r="K40" s="90" t="s">
        <v>1502</v>
      </c>
      <c r="L40" s="90" t="s">
        <v>1407</v>
      </c>
      <c r="M40" s="96" t="s">
        <v>1503</v>
      </c>
    </row>
    <row r="41" spans="1:13" ht="201.6" x14ac:dyDescent="0.3">
      <c r="A41" s="92" t="s">
        <v>946</v>
      </c>
      <c r="B41" s="92" t="s">
        <v>42</v>
      </c>
      <c r="C41" s="92" t="s">
        <v>1504</v>
      </c>
      <c r="D41" s="92" t="s">
        <v>1763</v>
      </c>
      <c r="E41" s="92" t="s">
        <v>1505</v>
      </c>
      <c r="F41" s="92" t="s">
        <v>931</v>
      </c>
      <c r="G41" s="92" t="s">
        <v>1506</v>
      </c>
      <c r="H41" s="92" t="s">
        <v>1495</v>
      </c>
      <c r="I41" s="92" t="s">
        <v>1507</v>
      </c>
      <c r="J41" s="92" t="s">
        <v>1508</v>
      </c>
      <c r="K41" s="92" t="s">
        <v>1509</v>
      </c>
      <c r="L41" s="92" t="s">
        <v>1361</v>
      </c>
      <c r="M41" s="97" t="s">
        <v>1510</v>
      </c>
    </row>
    <row r="42" spans="1:13" ht="172.8" x14ac:dyDescent="0.3">
      <c r="A42" s="90" t="s">
        <v>947</v>
      </c>
      <c r="B42" s="90" t="s">
        <v>42</v>
      </c>
      <c r="C42" s="90" t="s">
        <v>948</v>
      </c>
      <c r="D42" s="90" t="s">
        <v>1511</v>
      </c>
      <c r="E42" s="90" t="s">
        <v>949</v>
      </c>
      <c r="F42" s="90" t="s">
        <v>926</v>
      </c>
      <c r="G42" s="90"/>
      <c r="H42" s="90" t="s">
        <v>1495</v>
      </c>
      <c r="I42" s="90" t="s">
        <v>1512</v>
      </c>
      <c r="J42" s="90" t="s">
        <v>1513</v>
      </c>
      <c r="K42" s="90" t="s">
        <v>1514</v>
      </c>
      <c r="L42" s="90" t="s">
        <v>1436</v>
      </c>
      <c r="M42" s="98"/>
    </row>
    <row r="43" spans="1:13" ht="409.6" x14ac:dyDescent="0.3">
      <c r="A43" s="92" t="s">
        <v>1033</v>
      </c>
      <c r="B43" s="92" t="s">
        <v>49</v>
      </c>
      <c r="C43" s="92" t="s">
        <v>1515</v>
      </c>
      <c r="D43" s="93" t="s">
        <v>1516</v>
      </c>
      <c r="E43" s="92" t="s">
        <v>1517</v>
      </c>
      <c r="F43" s="92" t="s">
        <v>970</v>
      </c>
      <c r="G43" s="92" t="s">
        <v>1518</v>
      </c>
      <c r="H43" s="92" t="s">
        <v>566</v>
      </c>
      <c r="I43" s="92" t="s">
        <v>1519</v>
      </c>
      <c r="J43" s="92" t="s">
        <v>1777</v>
      </c>
      <c r="K43" s="92" t="s">
        <v>1520</v>
      </c>
      <c r="L43" s="92" t="s">
        <v>1361</v>
      </c>
      <c r="M43" s="92"/>
    </row>
    <row r="44" spans="1:13" ht="409.6" x14ac:dyDescent="0.3">
      <c r="A44" s="90" t="s">
        <v>1034</v>
      </c>
      <c r="B44" s="90" t="s">
        <v>49</v>
      </c>
      <c r="C44" s="90" t="s">
        <v>1035</v>
      </c>
      <c r="D44" s="90" t="s">
        <v>1521</v>
      </c>
      <c r="E44" s="90" t="s">
        <v>1522</v>
      </c>
      <c r="F44" s="90" t="s">
        <v>935</v>
      </c>
      <c r="G44" s="90" t="s">
        <v>1523</v>
      </c>
      <c r="H44" s="90" t="s">
        <v>566</v>
      </c>
      <c r="I44" s="90" t="s">
        <v>1524</v>
      </c>
      <c r="J44" s="90" t="s">
        <v>1525</v>
      </c>
      <c r="K44" s="90" t="s">
        <v>1526</v>
      </c>
      <c r="L44" s="90" t="s">
        <v>1527</v>
      </c>
      <c r="M44" s="90"/>
    </row>
    <row r="45" spans="1:13" ht="409.6" x14ac:dyDescent="0.3">
      <c r="A45" s="92" t="s">
        <v>1036</v>
      </c>
      <c r="B45" s="92" t="s">
        <v>49</v>
      </c>
      <c r="C45" s="92" t="s">
        <v>1528</v>
      </c>
      <c r="D45" s="92" t="s">
        <v>1529</v>
      </c>
      <c r="E45" s="92" t="s">
        <v>1530</v>
      </c>
      <c r="F45" s="92" t="s">
        <v>926</v>
      </c>
      <c r="G45" s="92" t="s">
        <v>1531</v>
      </c>
      <c r="H45" s="92" t="s">
        <v>566</v>
      </c>
      <c r="I45" s="92" t="s">
        <v>1532</v>
      </c>
      <c r="J45" s="92" t="s">
        <v>1533</v>
      </c>
      <c r="K45" s="92" t="s">
        <v>1534</v>
      </c>
      <c r="L45" s="92" t="s">
        <v>1436</v>
      </c>
      <c r="M45" s="92"/>
    </row>
    <row r="46" spans="1:13" ht="409.6" x14ac:dyDescent="0.3">
      <c r="A46" s="90" t="s">
        <v>1037</v>
      </c>
      <c r="B46" s="90" t="s">
        <v>49</v>
      </c>
      <c r="C46" s="90" t="s">
        <v>1038</v>
      </c>
      <c r="D46" s="90" t="s">
        <v>1535</v>
      </c>
      <c r="E46" s="90" t="s">
        <v>1536</v>
      </c>
      <c r="F46" s="90" t="s">
        <v>1403</v>
      </c>
      <c r="G46" s="90" t="s">
        <v>1537</v>
      </c>
      <c r="H46" s="90" t="s">
        <v>566</v>
      </c>
      <c r="I46" s="90" t="s">
        <v>1538</v>
      </c>
      <c r="J46" s="90" t="s">
        <v>1539</v>
      </c>
      <c r="K46" s="90" t="s">
        <v>1540</v>
      </c>
      <c r="L46" s="90" t="s">
        <v>1407</v>
      </c>
      <c r="M46" s="90"/>
    </row>
    <row r="47" spans="1:13" ht="345.6" x14ac:dyDescent="0.3">
      <c r="A47" s="92" t="s">
        <v>1039</v>
      </c>
      <c r="B47" s="92" t="s">
        <v>49</v>
      </c>
      <c r="C47" s="92" t="s">
        <v>1040</v>
      </c>
      <c r="D47" s="92" t="s">
        <v>1541</v>
      </c>
      <c r="E47" s="92" t="s">
        <v>1542</v>
      </c>
      <c r="F47" s="92" t="s">
        <v>1403</v>
      </c>
      <c r="G47" s="92" t="s">
        <v>1543</v>
      </c>
      <c r="H47" s="92" t="s">
        <v>566</v>
      </c>
      <c r="I47" s="92" t="s">
        <v>1544</v>
      </c>
      <c r="J47" s="92" t="s">
        <v>1545</v>
      </c>
      <c r="K47" s="92" t="s">
        <v>1546</v>
      </c>
      <c r="L47" s="92" t="s">
        <v>1407</v>
      </c>
      <c r="M47" s="92"/>
    </row>
    <row r="48" spans="1:13" ht="302.39999999999998" x14ac:dyDescent="0.3">
      <c r="A48" s="90" t="s">
        <v>1092</v>
      </c>
      <c r="B48" s="90" t="s">
        <v>33</v>
      </c>
      <c r="C48" s="90" t="s">
        <v>1093</v>
      </c>
      <c r="D48" s="90" t="s">
        <v>1547</v>
      </c>
      <c r="E48" s="90" t="s">
        <v>1548</v>
      </c>
      <c r="F48" s="90" t="s">
        <v>1403</v>
      </c>
      <c r="G48" s="90" t="s">
        <v>1549</v>
      </c>
      <c r="H48" s="90" t="s">
        <v>1550</v>
      </c>
      <c r="I48" s="90" t="s">
        <v>1551</v>
      </c>
      <c r="J48" s="90" t="s">
        <v>1552</v>
      </c>
      <c r="K48" s="90" t="s">
        <v>1553</v>
      </c>
      <c r="L48" s="90" t="s">
        <v>1407</v>
      </c>
      <c r="M48" s="89" t="s">
        <v>1554</v>
      </c>
    </row>
    <row r="49" spans="1:13" ht="288" x14ac:dyDescent="0.3">
      <c r="A49" s="92" t="s">
        <v>1094</v>
      </c>
      <c r="B49" s="92" t="s">
        <v>33</v>
      </c>
      <c r="C49" s="92" t="s">
        <v>1555</v>
      </c>
      <c r="D49" s="92" t="s">
        <v>1556</v>
      </c>
      <c r="E49" s="92" t="s">
        <v>1557</v>
      </c>
      <c r="F49" s="92" t="s">
        <v>931</v>
      </c>
      <c r="G49" s="92" t="s">
        <v>1095</v>
      </c>
      <c r="H49" s="92" t="s">
        <v>1550</v>
      </c>
      <c r="I49" s="92" t="s">
        <v>1558</v>
      </c>
      <c r="J49" s="92" t="s">
        <v>1559</v>
      </c>
      <c r="K49" s="92" t="s">
        <v>1560</v>
      </c>
      <c r="L49" s="92" t="s">
        <v>1361</v>
      </c>
      <c r="M49" s="88" t="s">
        <v>1561</v>
      </c>
    </row>
    <row r="50" spans="1:13" ht="273.60000000000002" x14ac:dyDescent="0.3">
      <c r="A50" s="90" t="s">
        <v>932</v>
      </c>
      <c r="B50" s="90" t="s">
        <v>33</v>
      </c>
      <c r="C50" s="90" t="s">
        <v>1562</v>
      </c>
      <c r="D50" s="90" t="s">
        <v>1563</v>
      </c>
      <c r="E50" s="90" t="s">
        <v>1564</v>
      </c>
      <c r="F50" s="90" t="s">
        <v>931</v>
      </c>
      <c r="G50" s="90" t="s">
        <v>1096</v>
      </c>
      <c r="H50" s="90" t="s">
        <v>1550</v>
      </c>
      <c r="I50" s="90" t="s">
        <v>1558</v>
      </c>
      <c r="J50" s="90" t="s">
        <v>1565</v>
      </c>
      <c r="K50" s="90" t="s">
        <v>1566</v>
      </c>
      <c r="L50" s="90" t="s">
        <v>1361</v>
      </c>
      <c r="M50" s="89" t="s">
        <v>1567</v>
      </c>
    </row>
    <row r="51" spans="1:13" ht="144" x14ac:dyDescent="0.3">
      <c r="A51" s="92" t="s">
        <v>934</v>
      </c>
      <c r="B51" s="92" t="s">
        <v>33</v>
      </c>
      <c r="C51" s="92" t="s">
        <v>1562</v>
      </c>
      <c r="D51" s="92" t="s">
        <v>1568</v>
      </c>
      <c r="E51" s="92" t="s">
        <v>1569</v>
      </c>
      <c r="F51" s="92" t="s">
        <v>935</v>
      </c>
      <c r="G51" s="92" t="s">
        <v>1097</v>
      </c>
      <c r="H51" s="92" t="s">
        <v>1550</v>
      </c>
      <c r="I51" s="92" t="s">
        <v>1558</v>
      </c>
      <c r="J51" s="92" t="s">
        <v>1570</v>
      </c>
      <c r="K51" s="92" t="s">
        <v>1571</v>
      </c>
      <c r="L51" s="92" t="s">
        <v>1527</v>
      </c>
      <c r="M51" s="88" t="s">
        <v>1572</v>
      </c>
    </row>
    <row r="52" spans="1:13" ht="388.8" x14ac:dyDescent="0.3">
      <c r="A52" s="90" t="s">
        <v>1098</v>
      </c>
      <c r="B52" s="90" t="s">
        <v>33</v>
      </c>
      <c r="C52" s="90" t="s">
        <v>1573</v>
      </c>
      <c r="D52" s="90" t="s">
        <v>1574</v>
      </c>
      <c r="E52" s="90" t="s">
        <v>1575</v>
      </c>
      <c r="F52" s="90" t="s">
        <v>935</v>
      </c>
      <c r="G52" s="90" t="s">
        <v>1576</v>
      </c>
      <c r="H52" s="90" t="s">
        <v>1550</v>
      </c>
      <c r="I52" s="90" t="s">
        <v>1577</v>
      </c>
      <c r="J52" s="90" t="s">
        <v>1578</v>
      </c>
      <c r="K52" s="90" t="s">
        <v>1579</v>
      </c>
      <c r="L52" s="90" t="s">
        <v>1527</v>
      </c>
      <c r="M52" s="89" t="s">
        <v>1580</v>
      </c>
    </row>
    <row r="53" spans="1:13" ht="187.2" x14ac:dyDescent="0.3">
      <c r="A53" s="92" t="s">
        <v>1099</v>
      </c>
      <c r="B53" s="92" t="s">
        <v>33</v>
      </c>
      <c r="C53" s="92" t="s">
        <v>1562</v>
      </c>
      <c r="D53" s="92" t="s">
        <v>1581</v>
      </c>
      <c r="E53" s="92" t="s">
        <v>1582</v>
      </c>
      <c r="F53" s="92" t="s">
        <v>935</v>
      </c>
      <c r="G53" s="92" t="s">
        <v>1100</v>
      </c>
      <c r="H53" s="92" t="s">
        <v>1550</v>
      </c>
      <c r="I53" s="92" t="s">
        <v>1558</v>
      </c>
      <c r="J53" s="92" t="s">
        <v>1583</v>
      </c>
      <c r="K53" s="92" t="s">
        <v>1584</v>
      </c>
      <c r="L53" s="92" t="s">
        <v>1527</v>
      </c>
      <c r="M53" s="99" t="s">
        <v>1585</v>
      </c>
    </row>
    <row r="54" spans="1:13" ht="129.6" x14ac:dyDescent="0.3">
      <c r="A54" s="90" t="s">
        <v>1101</v>
      </c>
      <c r="B54" s="90" t="s">
        <v>567</v>
      </c>
      <c r="C54" s="90" t="s">
        <v>1586</v>
      </c>
      <c r="D54" s="90" t="s">
        <v>1102</v>
      </c>
      <c r="E54" s="90" t="s">
        <v>1103</v>
      </c>
      <c r="F54" s="90" t="s">
        <v>970</v>
      </c>
      <c r="G54" s="90"/>
      <c r="H54" s="90" t="s">
        <v>568</v>
      </c>
      <c r="I54" s="90" t="s">
        <v>1587</v>
      </c>
      <c r="J54" s="90" t="s">
        <v>1588</v>
      </c>
      <c r="K54" s="90" t="s">
        <v>1589</v>
      </c>
      <c r="L54" s="90" t="s">
        <v>1361</v>
      </c>
      <c r="M54" s="90"/>
    </row>
    <row r="55" spans="1:13" ht="409.6" x14ac:dyDescent="0.3">
      <c r="A55" s="92" t="s">
        <v>1104</v>
      </c>
      <c r="B55" s="92" t="s">
        <v>567</v>
      </c>
      <c r="C55" s="92" t="s">
        <v>1105</v>
      </c>
      <c r="D55" s="92" t="s">
        <v>1590</v>
      </c>
      <c r="E55" s="92" t="s">
        <v>1106</v>
      </c>
      <c r="F55" s="92" t="s">
        <v>935</v>
      </c>
      <c r="G55" s="92" t="s">
        <v>1106</v>
      </c>
      <c r="H55" s="92" t="s">
        <v>568</v>
      </c>
      <c r="I55" s="92" t="s">
        <v>1591</v>
      </c>
      <c r="J55" s="92" t="s">
        <v>1592</v>
      </c>
      <c r="K55" s="92" t="s">
        <v>1593</v>
      </c>
      <c r="L55" s="92" t="s">
        <v>1527</v>
      </c>
      <c r="M55" s="92"/>
    </row>
    <row r="56" spans="1:13" ht="409.6" x14ac:dyDescent="0.3">
      <c r="A56" s="90" t="s">
        <v>1107</v>
      </c>
      <c r="B56" s="90" t="s">
        <v>567</v>
      </c>
      <c r="C56" s="90" t="s">
        <v>1594</v>
      </c>
      <c r="D56" s="90" t="s">
        <v>1595</v>
      </c>
      <c r="E56" s="90" t="s">
        <v>1596</v>
      </c>
      <c r="F56" s="90" t="s">
        <v>1403</v>
      </c>
      <c r="G56" s="90" t="s">
        <v>1108</v>
      </c>
      <c r="H56" s="90" t="s">
        <v>568</v>
      </c>
      <c r="I56" s="90" t="s">
        <v>1597</v>
      </c>
      <c r="J56" s="90" t="s">
        <v>1598</v>
      </c>
      <c r="K56" s="90" t="s">
        <v>1599</v>
      </c>
      <c r="L56" s="90" t="s">
        <v>1407</v>
      </c>
      <c r="M56" s="90"/>
    </row>
    <row r="57" spans="1:13" ht="201.6" x14ac:dyDescent="0.3">
      <c r="A57" s="92" t="s">
        <v>1109</v>
      </c>
      <c r="B57" s="92" t="s">
        <v>89</v>
      </c>
      <c r="C57" s="92" t="s">
        <v>1600</v>
      </c>
      <c r="D57" s="92" t="s">
        <v>1110</v>
      </c>
      <c r="E57" s="92" t="s">
        <v>1601</v>
      </c>
      <c r="F57" s="92" t="s">
        <v>935</v>
      </c>
      <c r="G57" s="92" t="s">
        <v>1111</v>
      </c>
      <c r="H57" s="92" t="s">
        <v>569</v>
      </c>
      <c r="I57" s="92" t="s">
        <v>1602</v>
      </c>
      <c r="J57" s="92" t="s">
        <v>1603</v>
      </c>
      <c r="K57" s="92" t="s">
        <v>1604</v>
      </c>
      <c r="L57" s="92" t="s">
        <v>1527</v>
      </c>
      <c r="M57" s="97" t="s">
        <v>1605</v>
      </c>
    </row>
    <row r="58" spans="1:13" ht="409.6" x14ac:dyDescent="0.3">
      <c r="A58" s="90" t="s">
        <v>1112</v>
      </c>
      <c r="B58" s="90" t="s">
        <v>45</v>
      </c>
      <c r="C58" s="90" t="s">
        <v>1113</v>
      </c>
      <c r="D58" s="90" t="s">
        <v>1606</v>
      </c>
      <c r="E58" s="90" t="s">
        <v>1114</v>
      </c>
      <c r="F58" s="90" t="s">
        <v>1403</v>
      </c>
      <c r="G58" s="90" t="s">
        <v>1607</v>
      </c>
      <c r="H58" s="90" t="s">
        <v>570</v>
      </c>
      <c r="I58" s="90" t="s">
        <v>1608</v>
      </c>
      <c r="J58" s="90" t="s">
        <v>1609</v>
      </c>
      <c r="K58" s="90" t="s">
        <v>1610</v>
      </c>
      <c r="L58" s="90" t="s">
        <v>1407</v>
      </c>
      <c r="M58" s="90"/>
    </row>
    <row r="59" spans="1:13" ht="403.2" x14ac:dyDescent="0.3">
      <c r="A59" s="92" t="s">
        <v>1115</v>
      </c>
      <c r="B59" s="92" t="s">
        <v>45</v>
      </c>
      <c r="C59" s="92" t="s">
        <v>1611</v>
      </c>
      <c r="D59" s="92" t="s">
        <v>1612</v>
      </c>
      <c r="E59" s="92" t="s">
        <v>928</v>
      </c>
      <c r="F59" s="92" t="s">
        <v>1403</v>
      </c>
      <c r="G59" s="92" t="s">
        <v>1613</v>
      </c>
      <c r="H59" s="92" t="s">
        <v>570</v>
      </c>
      <c r="I59" s="92" t="s">
        <v>1614</v>
      </c>
      <c r="J59" s="92" t="s">
        <v>1615</v>
      </c>
      <c r="K59" s="92" t="s">
        <v>1616</v>
      </c>
      <c r="L59" s="92" t="s">
        <v>1407</v>
      </c>
      <c r="M59" s="92"/>
    </row>
    <row r="60" spans="1:13" ht="409.6" x14ac:dyDescent="0.3">
      <c r="A60" s="90" t="s">
        <v>1116</v>
      </c>
      <c r="B60" s="90" t="s">
        <v>45</v>
      </c>
      <c r="C60" s="90" t="s">
        <v>1611</v>
      </c>
      <c r="D60" s="90" t="s">
        <v>1617</v>
      </c>
      <c r="E60" s="90" t="s">
        <v>1117</v>
      </c>
      <c r="F60" s="90" t="s">
        <v>933</v>
      </c>
      <c r="G60" s="90" t="s">
        <v>1618</v>
      </c>
      <c r="H60" s="90" t="s">
        <v>570</v>
      </c>
      <c r="I60" s="90" t="s">
        <v>1614</v>
      </c>
      <c r="J60" s="90" t="s">
        <v>1619</v>
      </c>
      <c r="K60" s="90" t="s">
        <v>1620</v>
      </c>
      <c r="L60" s="90" t="s">
        <v>1348</v>
      </c>
      <c r="M60" s="90"/>
    </row>
    <row r="61" spans="1:13" ht="409.6" x14ac:dyDescent="0.3">
      <c r="A61" s="92" t="s">
        <v>1118</v>
      </c>
      <c r="B61" s="92" t="s">
        <v>45</v>
      </c>
      <c r="C61" s="92" t="s">
        <v>1113</v>
      </c>
      <c r="D61" s="92" t="s">
        <v>1621</v>
      </c>
      <c r="E61" s="92" t="s">
        <v>1119</v>
      </c>
      <c r="F61" s="92" t="s">
        <v>930</v>
      </c>
      <c r="G61" s="92" t="s">
        <v>1622</v>
      </c>
      <c r="H61" s="92" t="s">
        <v>570</v>
      </c>
      <c r="I61" s="92" t="s">
        <v>1608</v>
      </c>
      <c r="J61" s="92" t="s">
        <v>1623</v>
      </c>
      <c r="K61" s="92" t="s">
        <v>1624</v>
      </c>
      <c r="L61" s="92" t="s">
        <v>1421</v>
      </c>
      <c r="M61" s="92"/>
    </row>
    <row r="62" spans="1:13" ht="409.6" x14ac:dyDescent="0.3">
      <c r="A62" s="90" t="s">
        <v>1120</v>
      </c>
      <c r="B62" s="90" t="s">
        <v>45</v>
      </c>
      <c r="C62" s="90" t="s">
        <v>1113</v>
      </c>
      <c r="D62" s="90" t="s">
        <v>1625</v>
      </c>
      <c r="E62" s="90" t="s">
        <v>1626</v>
      </c>
      <c r="F62" s="90" t="s">
        <v>970</v>
      </c>
      <c r="G62" s="90" t="s">
        <v>1627</v>
      </c>
      <c r="H62" s="90" t="s">
        <v>570</v>
      </c>
      <c r="I62" s="90" t="s">
        <v>1608</v>
      </c>
      <c r="J62" s="90" t="s">
        <v>1628</v>
      </c>
      <c r="K62" s="90" t="s">
        <v>1629</v>
      </c>
      <c r="L62" s="90" t="s">
        <v>1361</v>
      </c>
      <c r="M62" s="90"/>
    </row>
    <row r="63" spans="1:13" ht="409.6" x14ac:dyDescent="0.3">
      <c r="A63" s="92" t="s">
        <v>1121</v>
      </c>
      <c r="B63" s="92" t="s">
        <v>45</v>
      </c>
      <c r="C63" s="92" t="s">
        <v>1630</v>
      </c>
      <c r="D63" s="92" t="s">
        <v>1631</v>
      </c>
      <c r="E63" s="92" t="s">
        <v>1632</v>
      </c>
      <c r="F63" s="92" t="s">
        <v>1403</v>
      </c>
      <c r="G63" s="92" t="s">
        <v>1633</v>
      </c>
      <c r="H63" s="92" t="s">
        <v>570</v>
      </c>
      <c r="I63" s="92" t="s">
        <v>1634</v>
      </c>
      <c r="J63" s="92" t="s">
        <v>1635</v>
      </c>
      <c r="K63" s="92" t="s">
        <v>1636</v>
      </c>
      <c r="L63" s="92" t="s">
        <v>1407</v>
      </c>
      <c r="M63" s="92"/>
    </row>
    <row r="64" spans="1:13" ht="409.6" x14ac:dyDescent="0.3">
      <c r="A64" s="90" t="s">
        <v>1122</v>
      </c>
      <c r="B64" s="90" t="s">
        <v>45</v>
      </c>
      <c r="C64" s="90" t="s">
        <v>1630</v>
      </c>
      <c r="D64" s="90" t="s">
        <v>1637</v>
      </c>
      <c r="E64" s="90" t="s">
        <v>1123</v>
      </c>
      <c r="F64" s="90" t="s">
        <v>1403</v>
      </c>
      <c r="G64" s="90" t="s">
        <v>1638</v>
      </c>
      <c r="H64" s="90" t="s">
        <v>570</v>
      </c>
      <c r="I64" s="90" t="s">
        <v>1634</v>
      </c>
      <c r="J64" s="90" t="s">
        <v>1639</v>
      </c>
      <c r="K64" s="90" t="s">
        <v>1640</v>
      </c>
      <c r="L64" s="90" t="s">
        <v>1407</v>
      </c>
      <c r="M64" s="90"/>
    </row>
    <row r="65" spans="1:13" ht="409.6" x14ac:dyDescent="0.3">
      <c r="A65" s="92" t="s">
        <v>1124</v>
      </c>
      <c r="B65" s="92" t="s">
        <v>45</v>
      </c>
      <c r="C65" s="92" t="s">
        <v>1630</v>
      </c>
      <c r="D65" s="92" t="s">
        <v>1641</v>
      </c>
      <c r="E65" s="92" t="s">
        <v>1642</v>
      </c>
      <c r="F65" s="92" t="s">
        <v>1403</v>
      </c>
      <c r="G65" s="92" t="s">
        <v>1643</v>
      </c>
      <c r="H65" s="92" t="s">
        <v>570</v>
      </c>
      <c r="I65" s="92" t="s">
        <v>1634</v>
      </c>
      <c r="J65" s="92" t="s">
        <v>1644</v>
      </c>
      <c r="K65" s="92" t="s">
        <v>1645</v>
      </c>
      <c r="L65" s="92" t="s">
        <v>1407</v>
      </c>
      <c r="M65" s="92"/>
    </row>
    <row r="66" spans="1:13" ht="409.6" x14ac:dyDescent="0.3">
      <c r="A66" s="90" t="s">
        <v>1125</v>
      </c>
      <c r="B66" s="90" t="s">
        <v>45</v>
      </c>
      <c r="C66" s="90" t="s">
        <v>1630</v>
      </c>
      <c r="D66" s="90" t="s">
        <v>1646</v>
      </c>
      <c r="E66" s="90" t="s">
        <v>1126</v>
      </c>
      <c r="F66" s="90" t="s">
        <v>1403</v>
      </c>
      <c r="G66" s="90" t="s">
        <v>1647</v>
      </c>
      <c r="H66" s="90" t="s">
        <v>570</v>
      </c>
      <c r="I66" s="90" t="s">
        <v>1634</v>
      </c>
      <c r="J66" s="90" t="s">
        <v>1648</v>
      </c>
      <c r="K66" s="90" t="s">
        <v>1649</v>
      </c>
      <c r="L66" s="90" t="s">
        <v>1407</v>
      </c>
      <c r="M66" s="90"/>
    </row>
    <row r="67" spans="1:13" ht="409.6" x14ac:dyDescent="0.3">
      <c r="A67" s="92" t="s">
        <v>929</v>
      </c>
      <c r="B67" s="92" t="s">
        <v>45</v>
      </c>
      <c r="C67" s="92" t="s">
        <v>1650</v>
      </c>
      <c r="D67" s="92" t="s">
        <v>1127</v>
      </c>
      <c r="E67" s="92" t="s">
        <v>1128</v>
      </c>
      <c r="F67" s="92" t="s">
        <v>1403</v>
      </c>
      <c r="G67" s="92" t="s">
        <v>1651</v>
      </c>
      <c r="H67" s="92" t="s">
        <v>570</v>
      </c>
      <c r="I67" s="92" t="s">
        <v>1652</v>
      </c>
      <c r="J67" s="92" t="s">
        <v>1653</v>
      </c>
      <c r="K67" s="92" t="s">
        <v>1654</v>
      </c>
      <c r="L67" s="92" t="s">
        <v>1407</v>
      </c>
      <c r="M67" s="92"/>
    </row>
    <row r="68" spans="1:13" ht="409.6" x14ac:dyDescent="0.3">
      <c r="A68" s="90" t="s">
        <v>927</v>
      </c>
      <c r="B68" s="90" t="s">
        <v>45</v>
      </c>
      <c r="C68" s="90" t="s">
        <v>1650</v>
      </c>
      <c r="D68" s="90" t="s">
        <v>1129</v>
      </c>
      <c r="E68" s="90" t="s">
        <v>1130</v>
      </c>
      <c r="F68" s="90" t="s">
        <v>930</v>
      </c>
      <c r="G68" s="90" t="s">
        <v>1655</v>
      </c>
      <c r="H68" s="90" t="s">
        <v>570</v>
      </c>
      <c r="I68" s="90" t="s">
        <v>1652</v>
      </c>
      <c r="J68" s="90" t="s">
        <v>1656</v>
      </c>
      <c r="K68" s="90" t="s">
        <v>1657</v>
      </c>
      <c r="L68" s="90" t="s">
        <v>1421</v>
      </c>
      <c r="M68" s="90"/>
    </row>
    <row r="69" spans="1:13" ht="409.6" x14ac:dyDescent="0.3">
      <c r="A69" s="92" t="s">
        <v>1131</v>
      </c>
      <c r="B69" s="92" t="s">
        <v>41</v>
      </c>
      <c r="C69" s="92" t="s">
        <v>1132</v>
      </c>
      <c r="D69" s="92" t="s">
        <v>1133</v>
      </c>
      <c r="E69" s="92" t="s">
        <v>1134</v>
      </c>
      <c r="F69" s="92" t="s">
        <v>1403</v>
      </c>
      <c r="G69" s="92" t="s">
        <v>1135</v>
      </c>
      <c r="H69" s="92" t="s">
        <v>1658</v>
      </c>
      <c r="I69" s="92" t="s">
        <v>1659</v>
      </c>
      <c r="J69" s="92" t="s">
        <v>1660</v>
      </c>
      <c r="K69" s="92" t="s">
        <v>1661</v>
      </c>
      <c r="L69" s="92" t="s">
        <v>1407</v>
      </c>
      <c r="M69" s="100" t="s">
        <v>1662</v>
      </c>
    </row>
    <row r="70" spans="1:13" ht="409.6" x14ac:dyDescent="0.3">
      <c r="A70" s="90" t="s">
        <v>1136</v>
      </c>
      <c r="B70" s="90" t="s">
        <v>41</v>
      </c>
      <c r="C70" s="90" t="s">
        <v>1132</v>
      </c>
      <c r="D70" s="90" t="s">
        <v>1137</v>
      </c>
      <c r="E70" s="90" t="s">
        <v>1138</v>
      </c>
      <c r="F70" s="90" t="s">
        <v>1403</v>
      </c>
      <c r="G70" s="90" t="s">
        <v>1663</v>
      </c>
      <c r="H70" s="90" t="s">
        <v>1658</v>
      </c>
      <c r="I70" s="90" t="s">
        <v>1659</v>
      </c>
      <c r="J70" s="90" t="s">
        <v>1664</v>
      </c>
      <c r="K70" s="90" t="s">
        <v>1665</v>
      </c>
      <c r="L70" s="90" t="s">
        <v>1407</v>
      </c>
      <c r="M70" s="101" t="s">
        <v>1666</v>
      </c>
    </row>
    <row r="71" spans="1:13" ht="409.6" x14ac:dyDescent="0.3">
      <c r="A71" s="92" t="s">
        <v>1139</v>
      </c>
      <c r="B71" s="92" t="s">
        <v>41</v>
      </c>
      <c r="C71" s="92" t="s">
        <v>1132</v>
      </c>
      <c r="D71" s="92" t="s">
        <v>1667</v>
      </c>
      <c r="E71" s="92" t="s">
        <v>1668</v>
      </c>
      <c r="F71" s="92" t="s">
        <v>1403</v>
      </c>
      <c r="G71" s="92" t="s">
        <v>1669</v>
      </c>
      <c r="H71" s="92" t="s">
        <v>1658</v>
      </c>
      <c r="I71" s="92" t="s">
        <v>1659</v>
      </c>
      <c r="J71" s="92" t="s">
        <v>1670</v>
      </c>
      <c r="K71" s="92" t="s">
        <v>1671</v>
      </c>
      <c r="L71" s="92" t="s">
        <v>1407</v>
      </c>
      <c r="M71" s="100" t="s">
        <v>1672</v>
      </c>
    </row>
    <row r="72" spans="1:13" ht="345.6" x14ac:dyDescent="0.3">
      <c r="A72" s="90" t="s">
        <v>1140</v>
      </c>
      <c r="B72" s="90" t="s">
        <v>41</v>
      </c>
      <c r="C72" s="90" t="s">
        <v>1141</v>
      </c>
      <c r="D72" s="90" t="s">
        <v>1673</v>
      </c>
      <c r="E72" s="90" t="s">
        <v>1674</v>
      </c>
      <c r="F72" s="90" t="s">
        <v>931</v>
      </c>
      <c r="G72" s="90" t="s">
        <v>1142</v>
      </c>
      <c r="H72" s="90" t="s">
        <v>1658</v>
      </c>
      <c r="I72" s="90" t="s">
        <v>1675</v>
      </c>
      <c r="J72" s="90" t="s">
        <v>1676</v>
      </c>
      <c r="K72" s="90" t="s">
        <v>1677</v>
      </c>
      <c r="L72" s="90" t="s">
        <v>1361</v>
      </c>
      <c r="M72" s="101" t="s">
        <v>1678</v>
      </c>
    </row>
    <row r="73" spans="1:13" ht="409.6" x14ac:dyDescent="0.3">
      <c r="A73" s="92" t="s">
        <v>1143</v>
      </c>
      <c r="B73" s="92" t="s">
        <v>41</v>
      </c>
      <c r="C73" s="92" t="s">
        <v>1132</v>
      </c>
      <c r="D73" s="92" t="s">
        <v>1679</v>
      </c>
      <c r="E73" s="92" t="s">
        <v>1680</v>
      </c>
      <c r="F73" s="92" t="s">
        <v>930</v>
      </c>
      <c r="G73" s="92" t="s">
        <v>1681</v>
      </c>
      <c r="H73" s="92" t="s">
        <v>1658</v>
      </c>
      <c r="I73" s="92" t="s">
        <v>1659</v>
      </c>
      <c r="J73" s="92" t="s">
        <v>1682</v>
      </c>
      <c r="K73" s="92" t="s">
        <v>1683</v>
      </c>
      <c r="L73" s="92" t="s">
        <v>1421</v>
      </c>
      <c r="M73" s="100" t="s">
        <v>1684</v>
      </c>
    </row>
    <row r="74" spans="1:13" ht="409.6" x14ac:dyDescent="0.3">
      <c r="A74" s="90" t="s">
        <v>1685</v>
      </c>
      <c r="B74" s="90" t="s">
        <v>41</v>
      </c>
      <c r="C74" s="90" t="s">
        <v>1132</v>
      </c>
      <c r="D74" s="90" t="s">
        <v>1686</v>
      </c>
      <c r="E74" s="90" t="s">
        <v>1687</v>
      </c>
      <c r="F74" s="90" t="s">
        <v>926</v>
      </c>
      <c r="G74" s="90" t="s">
        <v>1688</v>
      </c>
      <c r="H74" s="90" t="s">
        <v>1658</v>
      </c>
      <c r="I74" s="90" t="s">
        <v>1659</v>
      </c>
      <c r="J74" s="90" t="s">
        <v>1689</v>
      </c>
      <c r="K74" s="90" t="s">
        <v>1690</v>
      </c>
      <c r="L74" s="90" t="s">
        <v>1436</v>
      </c>
      <c r="M74" s="101" t="s">
        <v>1691</v>
      </c>
    </row>
    <row r="75" spans="1:13" ht="409.6" x14ac:dyDescent="0.3">
      <c r="A75" s="92" t="s">
        <v>1068</v>
      </c>
      <c r="B75" s="92" t="s">
        <v>44</v>
      </c>
      <c r="C75" s="92" t="s">
        <v>1069</v>
      </c>
      <c r="D75" s="92" t="s">
        <v>1692</v>
      </c>
      <c r="E75" s="92" t="s">
        <v>1693</v>
      </c>
      <c r="F75" s="92" t="s">
        <v>933</v>
      </c>
      <c r="G75" s="92" t="s">
        <v>1694</v>
      </c>
      <c r="H75" s="92" t="s">
        <v>565</v>
      </c>
      <c r="I75" s="92" t="s">
        <v>1695</v>
      </c>
      <c r="J75" s="92" t="s">
        <v>1696</v>
      </c>
      <c r="K75" s="92" t="s">
        <v>1697</v>
      </c>
      <c r="L75" s="92" t="s">
        <v>1348</v>
      </c>
      <c r="M75" s="92" t="s">
        <v>1698</v>
      </c>
    </row>
    <row r="76" spans="1:13" ht="409.6" x14ac:dyDescent="0.3">
      <c r="A76" s="90" t="s">
        <v>1072</v>
      </c>
      <c r="B76" s="90" t="s">
        <v>44</v>
      </c>
      <c r="C76" s="90" t="s">
        <v>1699</v>
      </c>
      <c r="D76" s="90" t="s">
        <v>1762</v>
      </c>
      <c r="E76" s="90" t="s">
        <v>1073</v>
      </c>
      <c r="F76" s="90" t="s">
        <v>1403</v>
      </c>
      <c r="G76" s="90" t="s">
        <v>1074</v>
      </c>
      <c r="H76" s="90" t="s">
        <v>565</v>
      </c>
      <c r="I76" s="90" t="s">
        <v>1700</v>
      </c>
      <c r="J76" s="90" t="s">
        <v>1701</v>
      </c>
      <c r="K76" s="90" t="s">
        <v>1702</v>
      </c>
      <c r="L76" s="90" t="s">
        <v>1407</v>
      </c>
      <c r="M76" s="90" t="s">
        <v>1703</v>
      </c>
    </row>
    <row r="77" spans="1:13" ht="409.6" x14ac:dyDescent="0.3">
      <c r="A77" s="92" t="s">
        <v>1075</v>
      </c>
      <c r="B77" s="92" t="s">
        <v>44</v>
      </c>
      <c r="C77" s="92"/>
      <c r="D77" s="92" t="s">
        <v>1704</v>
      </c>
      <c r="E77" s="92" t="s">
        <v>1705</v>
      </c>
      <c r="F77" s="92" t="s">
        <v>1403</v>
      </c>
      <c r="G77" s="92" t="s">
        <v>1706</v>
      </c>
      <c r="H77" s="92" t="s">
        <v>565</v>
      </c>
      <c r="I77" s="92"/>
      <c r="J77" s="92" t="s">
        <v>1707</v>
      </c>
      <c r="K77" s="92" t="s">
        <v>1708</v>
      </c>
      <c r="L77" s="92" t="s">
        <v>1407</v>
      </c>
      <c r="M77" s="92" t="s">
        <v>1709</v>
      </c>
    </row>
    <row r="78" spans="1:13" ht="273.60000000000002" x14ac:dyDescent="0.3">
      <c r="A78" s="90" t="s">
        <v>1076</v>
      </c>
      <c r="B78" s="90" t="s">
        <v>44</v>
      </c>
      <c r="C78" s="90" t="s">
        <v>1077</v>
      </c>
      <c r="D78" s="90" t="s">
        <v>1710</v>
      </c>
      <c r="E78" s="90" t="s">
        <v>1711</v>
      </c>
      <c r="F78" s="90" t="s">
        <v>1403</v>
      </c>
      <c r="G78" s="90" t="s">
        <v>1712</v>
      </c>
      <c r="H78" s="90" t="s">
        <v>565</v>
      </c>
      <c r="I78" s="90" t="s">
        <v>1713</v>
      </c>
      <c r="J78" s="90" t="s">
        <v>1714</v>
      </c>
      <c r="K78" s="90" t="s">
        <v>1715</v>
      </c>
      <c r="L78" s="90" t="s">
        <v>1407</v>
      </c>
      <c r="M78" s="90" t="s">
        <v>1716</v>
      </c>
    </row>
    <row r="79" spans="1:13" ht="216" x14ac:dyDescent="0.3">
      <c r="A79" s="92" t="s">
        <v>1078</v>
      </c>
      <c r="B79" s="92" t="s">
        <v>44</v>
      </c>
      <c r="C79" s="92"/>
      <c r="D79" s="92" t="s">
        <v>1717</v>
      </c>
      <c r="E79" s="92" t="s">
        <v>1079</v>
      </c>
      <c r="F79" s="92" t="s">
        <v>1403</v>
      </c>
      <c r="G79" s="92" t="s">
        <v>1718</v>
      </c>
      <c r="H79" s="92" t="s">
        <v>565</v>
      </c>
      <c r="I79" s="92"/>
      <c r="J79" s="92" t="s">
        <v>1719</v>
      </c>
      <c r="K79" s="92" t="s">
        <v>1720</v>
      </c>
      <c r="L79" s="92" t="s">
        <v>1407</v>
      </c>
      <c r="M79" s="92" t="s">
        <v>1721</v>
      </c>
    </row>
    <row r="80" spans="1:13" ht="409.6" x14ac:dyDescent="0.3">
      <c r="A80" s="90" t="s">
        <v>1722</v>
      </c>
      <c r="B80" s="90" t="s">
        <v>44</v>
      </c>
      <c r="C80" s="90" t="s">
        <v>1723</v>
      </c>
      <c r="D80" s="90" t="s">
        <v>1724</v>
      </c>
      <c r="E80" s="90" t="s">
        <v>1725</v>
      </c>
      <c r="F80" s="90" t="s">
        <v>1403</v>
      </c>
      <c r="G80" s="90" t="s">
        <v>1726</v>
      </c>
      <c r="H80" s="90" t="s">
        <v>565</v>
      </c>
      <c r="I80" s="90" t="s">
        <v>1727</v>
      </c>
      <c r="J80" s="90" t="s">
        <v>1728</v>
      </c>
      <c r="K80" s="90" t="s">
        <v>1729</v>
      </c>
      <c r="L80" s="90" t="s">
        <v>1407</v>
      </c>
      <c r="M80" s="90" t="s">
        <v>1730</v>
      </c>
    </row>
    <row r="81" spans="1:13" ht="273.60000000000002" x14ac:dyDescent="0.3">
      <c r="A81" s="92" t="s">
        <v>1731</v>
      </c>
      <c r="B81" s="92" t="s">
        <v>44</v>
      </c>
      <c r="C81" s="92"/>
      <c r="D81" s="92" t="s">
        <v>1732</v>
      </c>
      <c r="E81" s="92" t="s">
        <v>1733</v>
      </c>
      <c r="F81" s="92" t="s">
        <v>1403</v>
      </c>
      <c r="G81" s="92" t="s">
        <v>1734</v>
      </c>
      <c r="H81" s="92" t="s">
        <v>565</v>
      </c>
      <c r="I81" s="92"/>
      <c r="J81" s="92" t="s">
        <v>1735</v>
      </c>
      <c r="K81" s="92" t="s">
        <v>1736</v>
      </c>
      <c r="L81" s="92" t="s">
        <v>1407</v>
      </c>
      <c r="M81" s="92" t="s">
        <v>1737</v>
      </c>
    </row>
    <row r="82" spans="1:13" ht="360" x14ac:dyDescent="0.3">
      <c r="A82" s="90" t="s">
        <v>1080</v>
      </c>
      <c r="B82" s="90" t="s">
        <v>44</v>
      </c>
      <c r="C82" s="90" t="s">
        <v>1081</v>
      </c>
      <c r="D82" s="90" t="s">
        <v>1738</v>
      </c>
      <c r="E82" s="90" t="s">
        <v>1082</v>
      </c>
      <c r="F82" s="90" t="s">
        <v>1403</v>
      </c>
      <c r="G82" s="90" t="s">
        <v>1083</v>
      </c>
      <c r="H82" s="90" t="s">
        <v>565</v>
      </c>
      <c r="I82" s="90" t="s">
        <v>1739</v>
      </c>
      <c r="J82" s="90" t="s">
        <v>1740</v>
      </c>
      <c r="K82" s="90" t="s">
        <v>1741</v>
      </c>
      <c r="L82" s="90" t="s">
        <v>1407</v>
      </c>
      <c r="M82" s="90" t="s">
        <v>1742</v>
      </c>
    </row>
    <row r="83" spans="1:13" ht="100.8" x14ac:dyDescent="0.3">
      <c r="A83" s="92" t="s">
        <v>1084</v>
      </c>
      <c r="B83" s="92" t="s">
        <v>44</v>
      </c>
      <c r="C83" s="92" t="s">
        <v>1085</v>
      </c>
      <c r="D83" s="92" t="s">
        <v>1743</v>
      </c>
      <c r="E83" s="92" t="s">
        <v>1086</v>
      </c>
      <c r="F83" s="92" t="s">
        <v>970</v>
      </c>
      <c r="G83" s="92"/>
      <c r="H83" s="92" t="s">
        <v>565</v>
      </c>
      <c r="I83" s="92" t="s">
        <v>1744</v>
      </c>
      <c r="J83" s="92" t="s">
        <v>1745</v>
      </c>
      <c r="K83" s="92" t="s">
        <v>1746</v>
      </c>
      <c r="L83" s="92" t="s">
        <v>1361</v>
      </c>
      <c r="M83" s="92"/>
    </row>
    <row r="84" spans="1:13" ht="172.8" x14ac:dyDescent="0.3">
      <c r="A84" s="90" t="s">
        <v>1087</v>
      </c>
      <c r="B84" s="90" t="s">
        <v>44</v>
      </c>
      <c r="C84" s="90" t="s">
        <v>1088</v>
      </c>
      <c r="D84" s="90" t="s">
        <v>1747</v>
      </c>
      <c r="E84" s="90" t="s">
        <v>1089</v>
      </c>
      <c r="F84" s="90" t="s">
        <v>926</v>
      </c>
      <c r="G84" s="90"/>
      <c r="H84" s="90" t="s">
        <v>565</v>
      </c>
      <c r="I84" s="90" t="s">
        <v>1748</v>
      </c>
      <c r="J84" s="90" t="s">
        <v>1749</v>
      </c>
      <c r="K84" s="90" t="s">
        <v>1750</v>
      </c>
      <c r="L84" s="90" t="s">
        <v>1436</v>
      </c>
      <c r="M84" s="90"/>
    </row>
    <row r="85" spans="1:13" ht="86.4" x14ac:dyDescent="0.3">
      <c r="A85" s="92" t="s">
        <v>1090</v>
      </c>
      <c r="B85" s="92" t="s">
        <v>44</v>
      </c>
      <c r="C85" s="92" t="s">
        <v>1751</v>
      </c>
      <c r="D85" s="92" t="s">
        <v>1752</v>
      </c>
      <c r="E85" s="92" t="s">
        <v>1091</v>
      </c>
      <c r="F85" s="92" t="s">
        <v>970</v>
      </c>
      <c r="G85" s="92"/>
      <c r="H85" s="92" t="s">
        <v>565</v>
      </c>
      <c r="I85" s="92" t="s">
        <v>1753</v>
      </c>
      <c r="J85" s="92" t="s">
        <v>1754</v>
      </c>
      <c r="K85" s="92" t="s">
        <v>1755</v>
      </c>
      <c r="L85" s="92" t="s">
        <v>1361</v>
      </c>
      <c r="M85" s="92"/>
    </row>
    <row r="86" spans="1:13" ht="100.8" x14ac:dyDescent="0.3">
      <c r="A86" s="94" t="s">
        <v>1070</v>
      </c>
      <c r="B86" s="94" t="s">
        <v>44</v>
      </c>
      <c r="C86" s="94" t="s">
        <v>1071</v>
      </c>
      <c r="D86" s="94" t="s">
        <v>1756</v>
      </c>
      <c r="E86" s="94" t="s">
        <v>1757</v>
      </c>
      <c r="F86" s="94" t="s">
        <v>935</v>
      </c>
      <c r="G86" s="94"/>
      <c r="H86" s="94" t="s">
        <v>565</v>
      </c>
      <c r="I86" s="94" t="s">
        <v>1758</v>
      </c>
      <c r="J86" s="94" t="s">
        <v>1759</v>
      </c>
      <c r="K86" s="94" t="s">
        <v>1760</v>
      </c>
      <c r="L86" s="94" t="s">
        <v>1527</v>
      </c>
      <c r="M86" s="94"/>
    </row>
  </sheetData>
  <autoFilter ref="A1:N86" xr:uid="{8F72AD69-2451-4401-9626-1DCE88647AF5}"/>
  <dataValidations count="2">
    <dataValidation type="list" allowBlank="1" showInputMessage="1" showErrorMessage="1" sqref="H20" xr:uid="{1798F142-58DD-4DE7-8A38-53C0F6BE5FCE}">
      <formula1>#REF!</formula1>
    </dataValidation>
    <dataValidation type="list" allowBlank="1" showInputMessage="1" showErrorMessage="1" sqref="H28" xr:uid="{6E7091FF-29A4-4569-B3C1-C8AD4B071753}">
      <formula1>#REF!</formula1>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B0132-24F7-4F17-B6ED-E4AAD67A70C5}">
  <sheetPr codeName="Hoja7"/>
  <dimension ref="U1:AA33"/>
  <sheetViews>
    <sheetView showGridLines="0" zoomScale="50" zoomScaleNormal="50" workbookViewId="0">
      <selection activeCell="B30" sqref="B30"/>
    </sheetView>
  </sheetViews>
  <sheetFormatPr defaultColWidth="9.109375" defaultRowHeight="14.4" x14ac:dyDescent="0.3"/>
  <cols>
    <col min="15" max="15" width="11.88671875" bestFit="1" customWidth="1"/>
    <col min="17" max="17" width="11.88671875" bestFit="1" customWidth="1"/>
    <col min="21" max="21" width="26.33203125" customWidth="1"/>
    <col min="22" max="22" width="30.5546875" customWidth="1"/>
    <col min="25" max="25" width="15" customWidth="1"/>
    <col min="27" max="27" width="9.44140625" bestFit="1" customWidth="1"/>
  </cols>
  <sheetData>
    <row r="1" spans="21:21" x14ac:dyDescent="0.3">
      <c r="U1" s="42" t="b">
        <f>ISNUMBER(FIND(COLUMN(),VLOOKUP(G3,Indicator_type!$U$22:$V$27,2,0)))</f>
        <v>0</v>
      </c>
    </row>
    <row r="20" spans="21:27" hidden="1" x14ac:dyDescent="0.3"/>
    <row r="21" spans="21:27" hidden="1" x14ac:dyDescent="0.3"/>
    <row r="22" spans="21:27" hidden="1" x14ac:dyDescent="0.3">
      <c r="U22" t="s">
        <v>1403</v>
      </c>
      <c r="V22" t="s">
        <v>1223</v>
      </c>
      <c r="W22">
        <f t="shared" ref="W22:W27" si="0">LEN(V22)-LEN(SUBSTITUTE(V22,";",""))+15</f>
        <v>24</v>
      </c>
    </row>
    <row r="23" spans="21:27" hidden="1" x14ac:dyDescent="0.3">
      <c r="U23" t="s">
        <v>926</v>
      </c>
      <c r="V23" t="s">
        <v>1224</v>
      </c>
      <c r="W23">
        <f t="shared" si="0"/>
        <v>16</v>
      </c>
    </row>
    <row r="24" spans="21:27" hidden="1" x14ac:dyDescent="0.3">
      <c r="U24" t="s">
        <v>931</v>
      </c>
      <c r="V24" t="s">
        <v>1225</v>
      </c>
      <c r="W24">
        <f t="shared" si="0"/>
        <v>20</v>
      </c>
    </row>
    <row r="25" spans="21:27" hidden="1" x14ac:dyDescent="0.3">
      <c r="U25" t="s">
        <v>930</v>
      </c>
      <c r="V25">
        <v>25</v>
      </c>
      <c r="W25">
        <f t="shared" si="0"/>
        <v>15</v>
      </c>
    </row>
    <row r="26" spans="21:27" hidden="1" x14ac:dyDescent="0.3">
      <c r="U26" t="s">
        <v>935</v>
      </c>
      <c r="V26">
        <v>25</v>
      </c>
      <c r="W26">
        <f t="shared" si="0"/>
        <v>15</v>
      </c>
      <c r="Z26" s="41"/>
      <c r="AA26" s="41"/>
    </row>
    <row r="27" spans="21:27" hidden="1" x14ac:dyDescent="0.3">
      <c r="U27" t="s">
        <v>933</v>
      </c>
      <c r="V27">
        <v>25</v>
      </c>
      <c r="W27">
        <f t="shared" si="0"/>
        <v>15</v>
      </c>
      <c r="Z27" s="41"/>
      <c r="AA27" s="41"/>
    </row>
    <row r="28" spans="21:27" hidden="1" x14ac:dyDescent="0.3">
      <c r="Y28" s="41"/>
      <c r="Z28" s="41"/>
      <c r="AA28" s="41"/>
    </row>
    <row r="29" spans="21:27" x14ac:dyDescent="0.3">
      <c r="Y29" s="41"/>
      <c r="Z29" s="41"/>
      <c r="AA29" s="41"/>
    </row>
    <row r="30" spans="21:27" x14ac:dyDescent="0.3">
      <c r="Y30" s="41"/>
      <c r="Z30" s="41"/>
      <c r="AA30" s="41"/>
    </row>
    <row r="31" spans="21:27" x14ac:dyDescent="0.3">
      <c r="Y31" s="41"/>
      <c r="Z31" s="41"/>
      <c r="AA31" s="41"/>
    </row>
    <row r="32" spans="21:27" x14ac:dyDescent="0.3">
      <c r="Y32" s="41"/>
      <c r="Z32" s="41"/>
      <c r="AA32" s="41"/>
    </row>
    <row r="33" spans="25:27" x14ac:dyDescent="0.3">
      <c r="Y33" s="41"/>
      <c r="Z33" s="41"/>
      <c r="AA33" s="4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FD7C8349A9406459E368CD7F514FE79" ma:contentTypeVersion="16" ma:contentTypeDescription="Create a new document." ma:contentTypeScope="" ma:versionID="ece92ef3fb84119af138e53983a11abb">
  <xsd:schema xmlns:xsd="http://www.w3.org/2001/XMLSchema" xmlns:xs="http://www.w3.org/2001/XMLSchema" xmlns:p="http://schemas.microsoft.com/office/2006/metadata/properties" xmlns:ns2="fd4a0f5b-7cde-4b5a-a880-b1d6b61f2e81" xmlns:ns3="5146c389-b906-4f30-a64f-4dbeeedc5eb4" targetNamespace="http://schemas.microsoft.com/office/2006/metadata/properties" ma:root="true" ma:fieldsID="b24582b3e75e6b598dd8553c2a834c0a" ns2:_="" ns3:_="">
    <xsd:import namespace="fd4a0f5b-7cde-4b5a-a880-b1d6b61f2e81"/>
    <xsd:import namespace="5146c389-b906-4f30-a64f-4dbeeedc5eb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4a0f5b-7cde-4b5a-a880-b1d6b61f2e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46c389-b906-4f30-a64f-4dbeeedc5eb4"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fc0ac3f2-7fae-48c8-b59c-7746d0e8cb61}" ma:internalName="TaxCatchAll" ma:showField="CatchAllData" ma:web="5146c389-b906-4f30-a64f-4dbeeedc5eb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5146c389-b906-4f30-a64f-4dbeeedc5eb4" xsi:nil="true"/>
    <lcf76f155ced4ddcb4097134ff3c332f xmlns="fd4a0f5b-7cde-4b5a-a880-b1d6b61f2e8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F02ABCA-065C-4F97-B2C5-05C48B76D786}">
  <ds:schemaRefs>
    <ds:schemaRef ds:uri="http://schemas.microsoft.com/sharepoint/v3/contenttype/forms"/>
  </ds:schemaRefs>
</ds:datastoreItem>
</file>

<file path=customXml/itemProps2.xml><?xml version="1.0" encoding="utf-8"?>
<ds:datastoreItem xmlns:ds="http://schemas.openxmlformats.org/officeDocument/2006/customXml" ds:itemID="{01ED12EB-C831-458D-B7C0-7C6896D72E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4a0f5b-7cde-4b5a-a880-b1d6b61f2e81"/>
    <ds:schemaRef ds:uri="5146c389-b906-4f30-a64f-4dbeeedc5e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40643-4BEB-4B8C-B9C4-FCB28ABE00FA}">
  <ds:schemaRefs>
    <ds:schemaRef ds:uri="5146c389-b906-4f30-a64f-4dbeeedc5eb4"/>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purl.org/dc/terms/"/>
    <ds:schemaRef ds:uri="http://purl.org/dc/dcmitype/"/>
    <ds:schemaRef ds:uri="http://schemas.openxmlformats.org/package/2006/metadata/core-properties"/>
    <ds:schemaRef ds:uri="fd4a0f5b-7cde-4b5a-a880-b1d6b61f2e8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 Activity Sheet</vt:lpstr>
      <vt:lpstr>Instructions</vt:lpstr>
      <vt:lpstr>Summary</vt:lpstr>
      <vt:lpstr>SummarySheet</vt:lpstr>
      <vt:lpstr>Year</vt:lpstr>
      <vt:lpstr>CountryAdmin1</vt:lpstr>
      <vt:lpstr>Partners</vt:lpstr>
      <vt:lpstr>Indicators2324</vt:lpstr>
      <vt:lpstr>Indicator_type</vt:lpstr>
      <vt:lpstr>Country</vt:lpstr>
      <vt:lpstr>CountryInicio</vt:lpstr>
      <vt:lpstr>CountryList</vt:lpstr>
      <vt:lpstr>Partners</vt:lpstr>
      <vt:lpstr>Sector2</vt:lpstr>
      <vt:lpstr>Sector3</vt:lpstr>
      <vt:lpstr>SectorList</vt:lpstr>
      <vt:lpstr>year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msi</dc:creator>
  <cp:keywords/>
  <dc:description/>
  <cp:lastModifiedBy>Francis Fayolle</cp:lastModifiedBy>
  <cp:revision/>
  <dcterms:created xsi:type="dcterms:W3CDTF">2006-09-16T00:00:00Z</dcterms:created>
  <dcterms:modified xsi:type="dcterms:W3CDTF">2022-08-10T14:20:07Z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0x010100EFD7C8349A9406459E368CD7F514FE79</vt:lpwstr>
  </property>
  <property fmtid="{D5CDD505-2E9C-101B-9397-08002B2CF9AE}" pid="3" name="MSIP_Label_2059aa38-f392-4105-be92-628035578272_Enabled">
    <vt:lpwstr>true</vt:lpwstr>
  </property>
  <property fmtid="{D5CDD505-2E9C-101B-9397-08002B2CF9AE}" pid="4" name="MSIP_Label_2059aa38-f392-4105-be92-628035578272_SetDate">
    <vt:lpwstr>2020-08-12T17:24:11Z</vt:lpwstr>
  </property>
  <property fmtid="{D5CDD505-2E9C-101B-9397-08002B2CF9AE}" pid="5" name="MSIP_Label_2059aa38-f392-4105-be92-628035578272_Method">
    <vt:lpwstr>Standard</vt:lpwstr>
  </property>
  <property fmtid="{D5CDD505-2E9C-101B-9397-08002B2CF9AE}" pid="6" name="MSIP_Label_2059aa38-f392-4105-be92-628035578272_Name">
    <vt:lpwstr>IOMLb0020IN123173</vt:lpwstr>
  </property>
  <property fmtid="{D5CDD505-2E9C-101B-9397-08002B2CF9AE}" pid="7" name="MSIP_Label_2059aa38-f392-4105-be92-628035578272_SiteId">
    <vt:lpwstr>1588262d-23fb-43b4-bd6e-bce49c8e6186</vt:lpwstr>
  </property>
  <property fmtid="{D5CDD505-2E9C-101B-9397-08002B2CF9AE}" pid="8" name="MSIP_Label_2059aa38-f392-4105-be92-628035578272_ActionId">
    <vt:lpwstr>f567bcce-a91f-4151-bed3-affc8e83de40</vt:lpwstr>
  </property>
  <property fmtid="{D5CDD505-2E9C-101B-9397-08002B2CF9AE}" pid="9" name="MSIP_Label_2059aa38-f392-4105-be92-628035578272_ContentBits">
    <vt:lpwstr>0</vt:lpwstr>
  </property>
  <property fmtid="{D5CDD505-2E9C-101B-9397-08002B2CF9AE}" pid="10" name="MediaServiceImageTags">
    <vt:lpwstr/>
  </property>
</Properties>
</file>